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NallelyGonzalez\Downloads\"/>
    </mc:Choice>
  </mc:AlternateContent>
  <xr:revisionPtr revIDLastSave="0" documentId="8_{612172E2-4F9A-4451-B674-3D990C1DCAAA}" xr6:coauthVersionLast="47" xr6:coauthVersionMax="47" xr10:uidLastSave="{00000000-0000-0000-0000-000000000000}"/>
  <bookViews>
    <workbookView xWindow="-110" yWindow="-110" windowWidth="19420" windowHeight="10420" firstSheet="1" activeTab="2" xr2:uid="{00000000-000D-0000-FFFF-FFFF00000000}"/>
  </bookViews>
  <sheets>
    <sheet name="Department Runs Report " sheetId="1" state="hidden" r:id="rId1"/>
    <sheet name="Instructions" sheetId="13" r:id="rId2"/>
    <sheet name="BCT Template" sheetId="18" r:id="rId3"/>
    <sheet name="BCT Template Example" sheetId="20" r:id="rId4"/>
    <sheet name="List" sheetId="3" state="hidden" r:id="rId5"/>
    <sheet name="EFM Funds June 2020" sheetId="12" state="hidden" r:id="rId6"/>
  </sheets>
  <definedNames>
    <definedName name="_xlnm._FilterDatabase" localSheetId="2" hidden="1">'BCT Template'!$A$18:$AL$984</definedName>
    <definedName name="_xlnm._FilterDatabase" localSheetId="3" hidden="1">'BCT Template Example'!$A$18:$AM$984</definedName>
    <definedName name="_xlnm._FilterDatabase" localSheetId="0" hidden="1">'Department Runs Report '!$A$1:$AE$15</definedName>
    <definedName name="_xlnm._FilterDatabase" localSheetId="5" hidden="1">'EFM Funds June 2020'!$A$1:$M$11887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12" l="1"/>
  <c r="AF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M137" i="18"/>
  <c r="AM138" i="18"/>
  <c r="AM139" i="18"/>
  <c r="AM140" i="18"/>
  <c r="AM141" i="18"/>
  <c r="AM142" i="18"/>
  <c r="AM143" i="18"/>
  <c r="AM144" i="18"/>
  <c r="AM145" i="18"/>
  <c r="AM146" i="18"/>
  <c r="AM147" i="18"/>
  <c r="AM148" i="18"/>
  <c r="AM149" i="18"/>
  <c r="AM150" i="18"/>
  <c r="AM151" i="18"/>
  <c r="AM152" i="18"/>
  <c r="AM153" i="18"/>
  <c r="AM154" i="18"/>
  <c r="AM155" i="18"/>
  <c r="AM156" i="18"/>
  <c r="AM157" i="18"/>
  <c r="AM158" i="18"/>
  <c r="AM159" i="18"/>
  <c r="AM160" i="18"/>
  <c r="AM161" i="18"/>
  <c r="AM162" i="18"/>
  <c r="AM163" i="18"/>
  <c r="AM164" i="18"/>
  <c r="AM165" i="18"/>
  <c r="AM166" i="18"/>
  <c r="AM167" i="18"/>
  <c r="AM168" i="18"/>
  <c r="AM169" i="18"/>
  <c r="AM170" i="18"/>
  <c r="AM171" i="18"/>
  <c r="AM172" i="18"/>
  <c r="AM173" i="18"/>
  <c r="AM174" i="18"/>
  <c r="AM175" i="18"/>
  <c r="AM176" i="18"/>
  <c r="AM177" i="18"/>
  <c r="AM178" i="18"/>
  <c r="AM179" i="18"/>
  <c r="AM180" i="18"/>
  <c r="AM181" i="18"/>
  <c r="AM182" i="18"/>
  <c r="AM183" i="18"/>
  <c r="AM184" i="18"/>
  <c r="AM185" i="18"/>
  <c r="AM186" i="18"/>
  <c r="AM187" i="18"/>
  <c r="AM188" i="18"/>
  <c r="AM189" i="18"/>
  <c r="AM190" i="18"/>
  <c r="AM191" i="18"/>
  <c r="AM192" i="18"/>
  <c r="AM193" i="18"/>
  <c r="AM194" i="18"/>
  <c r="AM195" i="18"/>
  <c r="AM196" i="18"/>
  <c r="AM197" i="18"/>
  <c r="AM198" i="18"/>
  <c r="AM199" i="18"/>
  <c r="AM200" i="18"/>
  <c r="AM201" i="18"/>
  <c r="AM202" i="18"/>
  <c r="AM203" i="18"/>
  <c r="AM204" i="18"/>
  <c r="AM205" i="18"/>
  <c r="AM206" i="18"/>
  <c r="AM207" i="18"/>
  <c r="AM208" i="18"/>
  <c r="AM209" i="18"/>
  <c r="AM210" i="18"/>
  <c r="AM211" i="18"/>
  <c r="AM212" i="18"/>
  <c r="AM213" i="18"/>
  <c r="AM214" i="18"/>
  <c r="AM215" i="18"/>
  <c r="AM216" i="18"/>
  <c r="AM217" i="18"/>
  <c r="AM218" i="18"/>
  <c r="AM219" i="18"/>
  <c r="AM220" i="18"/>
  <c r="AM221" i="18"/>
  <c r="AM222" i="18"/>
  <c r="AM223" i="18"/>
  <c r="AM224" i="18"/>
  <c r="AM225" i="18"/>
  <c r="AM226" i="18"/>
  <c r="AM227" i="18"/>
  <c r="AM228" i="18"/>
  <c r="AM229" i="18"/>
  <c r="AM230" i="18"/>
  <c r="AM231" i="18"/>
  <c r="AM232" i="18"/>
  <c r="AM233" i="18"/>
  <c r="AM234" i="18"/>
  <c r="AM235" i="18"/>
  <c r="AM236" i="18"/>
  <c r="AM237" i="18"/>
  <c r="AM238" i="18"/>
  <c r="AM239" i="18"/>
  <c r="AM240" i="18"/>
  <c r="AM241" i="18"/>
  <c r="AM242" i="18"/>
  <c r="AM243" i="18"/>
  <c r="AM244" i="18"/>
  <c r="AM245" i="18"/>
  <c r="AM246" i="18"/>
  <c r="AM247" i="18"/>
  <c r="AM248" i="18"/>
  <c r="AM249" i="18"/>
  <c r="AM250" i="18"/>
  <c r="AM251" i="18"/>
  <c r="AM252" i="18"/>
  <c r="AM253" i="18"/>
  <c r="AM254" i="18"/>
  <c r="AM255" i="18"/>
  <c r="AM256" i="18"/>
  <c r="AM257" i="18"/>
  <c r="AM258" i="18"/>
  <c r="AM259" i="18"/>
  <c r="AM260" i="18"/>
  <c r="AM261" i="18"/>
  <c r="AM262" i="18"/>
  <c r="AM263" i="18"/>
  <c r="AM264" i="18"/>
  <c r="AM265" i="18"/>
  <c r="AM266" i="18"/>
  <c r="AM267" i="18"/>
  <c r="AM268" i="18"/>
  <c r="AM269" i="18"/>
  <c r="AM270" i="18"/>
  <c r="AM271" i="18"/>
  <c r="AM272" i="18"/>
  <c r="AM273" i="18"/>
  <c r="AM274" i="18"/>
  <c r="AM275" i="18"/>
  <c r="AM276" i="18"/>
  <c r="AM277" i="18"/>
  <c r="AM278" i="18"/>
  <c r="AM279" i="18"/>
  <c r="AM280" i="18"/>
  <c r="AM281" i="18"/>
  <c r="AM282" i="18"/>
  <c r="AM283" i="18"/>
  <c r="AM284" i="18"/>
  <c r="AM285" i="18"/>
  <c r="AM286" i="18"/>
  <c r="AM287" i="18"/>
  <c r="AM288" i="18"/>
  <c r="AM289" i="18"/>
  <c r="AM290" i="18"/>
  <c r="AM291" i="18"/>
  <c r="AM292" i="18"/>
  <c r="AM293" i="18"/>
  <c r="AM294" i="18"/>
  <c r="AM295" i="18"/>
  <c r="AM296" i="18"/>
  <c r="AM297" i="18"/>
  <c r="AM298" i="18"/>
  <c r="AM299" i="18"/>
  <c r="AM300" i="18"/>
  <c r="AM301" i="18"/>
  <c r="AM302" i="18"/>
  <c r="AM303" i="18"/>
  <c r="AM304" i="18"/>
  <c r="AM305" i="18"/>
  <c r="AM306" i="18"/>
  <c r="AM307" i="18"/>
  <c r="AM308" i="18"/>
  <c r="AM309" i="18"/>
  <c r="AM310" i="18"/>
  <c r="AM311" i="18"/>
  <c r="AM312" i="18"/>
  <c r="AM313" i="18"/>
  <c r="AM314" i="18"/>
  <c r="AM315" i="18"/>
  <c r="AM316" i="18"/>
  <c r="AM317" i="18"/>
  <c r="AM318" i="18"/>
  <c r="AM319" i="18"/>
  <c r="AM320" i="18"/>
  <c r="AM321" i="18"/>
  <c r="AM322" i="18"/>
  <c r="AM323" i="18"/>
  <c r="AM324" i="18"/>
  <c r="AM325" i="18"/>
  <c r="AM326" i="18"/>
  <c r="AM327" i="18"/>
  <c r="AM328" i="18"/>
  <c r="AM329" i="18"/>
  <c r="AM330" i="18"/>
  <c r="AM331" i="18"/>
  <c r="AM332" i="18"/>
  <c r="AM333" i="18"/>
  <c r="AM334" i="18"/>
  <c r="AM335" i="18"/>
  <c r="AM336" i="18"/>
  <c r="AM337" i="18"/>
  <c r="AM338" i="18"/>
  <c r="AM339" i="18"/>
  <c r="AM340" i="18"/>
  <c r="AM341" i="18"/>
  <c r="AM342" i="18"/>
  <c r="AM343" i="18"/>
  <c r="AM344" i="18"/>
  <c r="AM345" i="18"/>
  <c r="AM346" i="18"/>
  <c r="AM347" i="18"/>
  <c r="AM348" i="18"/>
  <c r="AM349" i="18"/>
  <c r="AM350" i="18"/>
  <c r="AM351" i="18"/>
  <c r="AM352" i="18"/>
  <c r="AM353" i="18"/>
  <c r="AM354" i="18"/>
  <c r="AM355" i="18"/>
  <c r="AM356" i="18"/>
  <c r="AM357" i="18"/>
  <c r="AM358" i="18"/>
  <c r="AM359" i="18"/>
  <c r="AM360" i="18"/>
  <c r="AM361" i="18"/>
  <c r="AM362" i="18"/>
  <c r="AM363" i="18"/>
  <c r="AM364" i="18"/>
  <c r="AM365" i="18"/>
  <c r="AM366" i="18"/>
  <c r="AM367" i="18"/>
  <c r="AM368" i="18"/>
  <c r="AM369" i="18"/>
  <c r="AM370" i="18"/>
  <c r="AM371" i="18"/>
  <c r="AM372" i="18"/>
  <c r="AM373" i="18"/>
  <c r="AM374" i="18"/>
  <c r="AM375" i="18"/>
  <c r="AM376" i="18"/>
  <c r="AM377" i="18"/>
  <c r="AM378" i="18"/>
  <c r="AM379" i="18"/>
  <c r="AM380" i="18"/>
  <c r="AM381" i="18"/>
  <c r="AM382" i="18"/>
  <c r="AM383" i="18"/>
  <c r="AM384" i="18"/>
  <c r="AM385" i="18"/>
  <c r="AM386" i="18"/>
  <c r="AM387" i="18"/>
  <c r="AM388" i="18"/>
  <c r="AM389" i="18"/>
  <c r="AM390" i="18"/>
  <c r="AM391" i="18"/>
  <c r="AM392" i="18"/>
  <c r="AM393" i="18"/>
  <c r="AM394" i="18"/>
  <c r="AM395" i="18"/>
  <c r="AM396" i="18"/>
  <c r="AM397" i="18"/>
  <c r="AM398" i="18"/>
  <c r="AM399" i="18"/>
  <c r="AM400" i="18"/>
  <c r="AM401" i="18"/>
  <c r="AM402" i="18"/>
  <c r="AM403" i="18"/>
  <c r="AM404" i="18"/>
  <c r="AM405" i="18"/>
  <c r="AM406" i="18"/>
  <c r="AM407" i="18"/>
  <c r="AM408" i="18"/>
  <c r="AM409" i="18"/>
  <c r="AM410" i="18"/>
  <c r="AM411" i="18"/>
  <c r="AM412" i="18"/>
  <c r="AM413" i="18"/>
  <c r="AM414" i="18"/>
  <c r="AM415" i="18"/>
  <c r="AM416" i="18"/>
  <c r="AM417" i="18"/>
  <c r="AM418" i="18"/>
  <c r="AM419" i="18"/>
  <c r="AM420" i="18"/>
  <c r="AM421" i="18"/>
  <c r="AM422" i="18"/>
  <c r="AM423" i="18"/>
  <c r="AM424" i="18"/>
  <c r="AM425" i="18"/>
  <c r="AM426" i="18"/>
  <c r="AM427" i="18"/>
  <c r="AM428" i="18"/>
  <c r="AM429" i="18"/>
  <c r="AM430" i="18"/>
  <c r="AM431" i="18"/>
  <c r="AM432" i="18"/>
  <c r="AM433" i="18"/>
  <c r="AM434" i="18"/>
  <c r="AM435" i="18"/>
  <c r="AM436" i="18"/>
  <c r="AM437" i="18"/>
  <c r="AM438" i="18"/>
  <c r="AM439" i="18"/>
  <c r="AM440" i="18"/>
  <c r="AM441" i="18"/>
  <c r="AM442" i="18"/>
  <c r="AM443" i="18"/>
  <c r="AM444" i="18"/>
  <c r="AM445" i="18"/>
  <c r="AM446" i="18"/>
  <c r="AM447" i="18"/>
  <c r="AM448" i="18"/>
  <c r="AM449" i="18"/>
  <c r="AM450" i="18"/>
  <c r="AM451" i="18"/>
  <c r="AM452" i="18"/>
  <c r="AM453" i="18"/>
  <c r="AM454" i="18"/>
  <c r="AM455" i="18"/>
  <c r="AM456" i="18"/>
  <c r="AM457" i="18"/>
  <c r="AM458" i="18"/>
  <c r="AM459" i="18"/>
  <c r="AM460" i="18"/>
  <c r="AM461" i="18"/>
  <c r="AM462" i="18"/>
  <c r="AM463" i="18"/>
  <c r="AM464" i="18"/>
  <c r="AM465" i="18"/>
  <c r="AM466" i="18"/>
  <c r="AM467" i="18"/>
  <c r="AM468" i="18"/>
  <c r="AM469" i="18"/>
  <c r="AM470" i="18"/>
  <c r="AM471" i="18"/>
  <c r="AM472" i="18"/>
  <c r="AM473" i="18"/>
  <c r="AM474" i="18"/>
  <c r="AM475" i="18"/>
  <c r="AM476" i="18"/>
  <c r="AM477" i="18"/>
  <c r="AM478" i="18"/>
  <c r="AM479" i="18"/>
  <c r="AM480" i="18"/>
  <c r="AM481" i="18"/>
  <c r="AM482" i="18"/>
  <c r="AM483" i="18"/>
  <c r="AM484" i="18"/>
  <c r="AM485" i="18"/>
  <c r="AM486" i="18"/>
  <c r="AM487" i="18"/>
  <c r="AM488" i="18"/>
  <c r="AM489" i="18"/>
  <c r="AM490" i="18"/>
  <c r="AM491" i="18"/>
  <c r="AM492" i="18"/>
  <c r="AM493" i="18"/>
  <c r="AM494" i="18"/>
  <c r="AM495" i="18"/>
  <c r="AM496" i="18"/>
  <c r="AM497" i="18"/>
  <c r="AM498" i="18"/>
  <c r="AM499" i="18"/>
  <c r="AM500" i="18"/>
  <c r="AM501" i="18"/>
  <c r="AM502" i="18"/>
  <c r="AM503" i="18"/>
  <c r="AM504" i="18"/>
  <c r="AM505" i="18"/>
  <c r="AM506" i="18"/>
  <c r="AM507" i="18"/>
  <c r="AM508" i="18"/>
  <c r="AM509" i="18"/>
  <c r="AM510" i="18"/>
  <c r="AM511" i="18"/>
  <c r="AM512" i="18"/>
  <c r="AM513" i="18"/>
  <c r="AM514" i="18"/>
  <c r="AM515" i="18"/>
  <c r="AM516" i="18"/>
  <c r="AM517" i="18"/>
  <c r="AM518" i="18"/>
  <c r="AM519" i="18"/>
  <c r="AM520" i="18"/>
  <c r="AM521" i="18"/>
  <c r="AM522" i="18"/>
  <c r="AM523" i="18"/>
  <c r="AM524" i="18"/>
  <c r="AM525" i="18"/>
  <c r="AM526" i="18"/>
  <c r="AM527" i="18"/>
  <c r="AM528" i="18"/>
  <c r="AM529" i="18"/>
  <c r="AM530" i="18"/>
  <c r="AM531" i="18"/>
  <c r="AM532" i="18"/>
  <c r="AM533" i="18"/>
  <c r="AM534" i="18"/>
  <c r="AM535" i="18"/>
  <c r="AM536" i="18"/>
  <c r="AM537" i="18"/>
  <c r="AM538" i="18"/>
  <c r="AM539" i="18"/>
  <c r="AM540" i="18"/>
  <c r="AM541" i="18"/>
  <c r="AM542" i="18"/>
  <c r="AM543" i="18"/>
  <c r="AM544" i="18"/>
  <c r="AM545" i="18"/>
  <c r="AM546" i="18"/>
  <c r="AM547" i="18"/>
  <c r="AM548" i="18"/>
  <c r="AM549" i="18"/>
  <c r="AM550" i="18"/>
  <c r="AM551" i="18"/>
  <c r="AM552" i="18"/>
  <c r="AM553" i="18"/>
  <c r="AM554" i="18"/>
  <c r="AM555" i="18"/>
  <c r="AM556" i="18"/>
  <c r="AM557" i="18"/>
  <c r="AM558" i="18"/>
  <c r="AM559" i="18"/>
  <c r="AM560" i="18"/>
  <c r="AM561" i="18"/>
  <c r="AM562" i="18"/>
  <c r="AM563" i="18"/>
  <c r="AM564" i="18"/>
  <c r="AM565" i="18"/>
  <c r="AM566" i="18"/>
  <c r="AM567" i="18"/>
  <c r="AM568" i="18"/>
  <c r="AM569" i="18"/>
  <c r="AM570" i="18"/>
  <c r="AM571" i="18"/>
  <c r="AM572" i="18"/>
  <c r="AM573" i="18"/>
  <c r="AM574" i="18"/>
  <c r="AM575" i="18"/>
  <c r="AM576" i="18"/>
  <c r="AM577" i="18"/>
  <c r="AM578" i="18"/>
  <c r="AM579" i="18"/>
  <c r="AM580" i="18"/>
  <c r="AM581" i="18"/>
  <c r="AM582" i="18"/>
  <c r="AM583" i="18"/>
  <c r="AM584" i="18"/>
  <c r="AM585" i="18"/>
  <c r="AM586" i="18"/>
  <c r="AM587" i="18"/>
  <c r="AM588" i="18"/>
  <c r="AM589" i="18"/>
  <c r="AM590" i="18"/>
  <c r="AM591" i="18"/>
  <c r="AM592" i="18"/>
  <c r="AM593" i="18"/>
  <c r="AM594" i="18"/>
  <c r="AM595" i="18"/>
  <c r="AM596" i="18"/>
  <c r="AM597" i="18"/>
  <c r="AM598" i="18"/>
  <c r="AM599" i="18"/>
  <c r="AM600" i="18"/>
  <c r="AM601" i="18"/>
  <c r="AM602" i="18"/>
  <c r="AM603" i="18"/>
  <c r="AM604" i="18"/>
  <c r="AM605" i="18"/>
  <c r="AM606" i="18"/>
  <c r="AM607" i="18"/>
  <c r="AM608" i="18"/>
  <c r="AM609" i="18"/>
  <c r="AM610" i="18"/>
  <c r="AM611" i="18"/>
  <c r="AM612" i="18"/>
  <c r="AM613" i="18"/>
  <c r="AM614" i="18"/>
  <c r="AM615" i="18"/>
  <c r="AM616" i="18"/>
  <c r="AM617" i="18"/>
  <c r="AM618" i="18"/>
  <c r="AM619" i="18"/>
  <c r="AM620" i="18"/>
  <c r="AM621" i="18"/>
  <c r="AM622" i="18"/>
  <c r="AM623" i="18"/>
  <c r="AM624" i="18"/>
  <c r="AM625" i="18"/>
  <c r="AM626" i="18"/>
  <c r="AM627" i="18"/>
  <c r="AM628" i="18"/>
  <c r="AM629" i="18"/>
  <c r="AM630" i="18"/>
  <c r="AM631" i="18"/>
  <c r="AM632" i="18"/>
  <c r="AM633" i="18"/>
  <c r="AM634" i="18"/>
  <c r="AM635" i="18"/>
  <c r="AM636" i="18"/>
  <c r="AM637" i="18"/>
  <c r="AM638" i="18"/>
  <c r="AM639" i="18"/>
  <c r="AM640" i="18"/>
  <c r="AM641" i="18"/>
  <c r="AM642" i="18"/>
  <c r="AM643" i="18"/>
  <c r="AM644" i="18"/>
  <c r="AM645" i="18"/>
  <c r="AM646" i="18"/>
  <c r="AM647" i="18"/>
  <c r="AM648" i="18"/>
  <c r="AM649" i="18"/>
  <c r="AM650" i="18"/>
  <c r="AM651" i="18"/>
  <c r="AM652" i="18"/>
  <c r="AM653" i="18"/>
  <c r="AM654" i="18"/>
  <c r="AM655" i="18"/>
  <c r="AM656" i="18"/>
  <c r="AM657" i="18"/>
  <c r="AM658" i="18"/>
  <c r="AM659" i="18"/>
  <c r="AM660" i="18"/>
  <c r="AM661" i="18"/>
  <c r="AM662" i="18"/>
  <c r="AM663" i="18"/>
  <c r="AM664" i="18"/>
  <c r="AM665" i="18"/>
  <c r="AM666" i="18"/>
  <c r="AM667" i="18"/>
  <c r="AM668" i="18"/>
  <c r="AM669" i="18"/>
  <c r="AM670" i="18"/>
  <c r="AM671" i="18"/>
  <c r="AM672" i="18"/>
  <c r="AM673" i="18"/>
  <c r="AM674" i="18"/>
  <c r="AM675" i="18"/>
  <c r="AM676" i="18"/>
  <c r="AM677" i="18"/>
  <c r="AM678" i="18"/>
  <c r="AM679" i="18"/>
  <c r="AM680" i="18"/>
  <c r="AM681" i="18"/>
  <c r="AM682" i="18"/>
  <c r="AM683" i="18"/>
  <c r="AM684" i="18"/>
  <c r="AM685" i="18"/>
  <c r="AM686" i="18"/>
  <c r="AM687" i="18"/>
  <c r="AM688" i="18"/>
  <c r="AM689" i="18"/>
  <c r="AM690" i="18"/>
  <c r="AM691" i="18"/>
  <c r="AM692" i="18"/>
  <c r="AM693" i="18"/>
  <c r="AM694" i="18"/>
  <c r="AM695" i="18"/>
  <c r="AM696" i="18"/>
  <c r="AM697" i="18"/>
  <c r="AM698" i="18"/>
  <c r="AM699" i="18"/>
  <c r="AM700" i="18"/>
  <c r="AM701" i="18"/>
  <c r="AM702" i="18"/>
  <c r="AM703" i="18"/>
  <c r="AM704" i="18"/>
  <c r="AM705" i="18"/>
  <c r="AM706" i="18"/>
  <c r="AM707" i="18"/>
  <c r="AM708" i="18"/>
  <c r="AM709" i="18"/>
  <c r="AM710" i="18"/>
  <c r="AM711" i="18"/>
  <c r="AM712" i="18"/>
  <c r="AM713" i="18"/>
  <c r="AM714" i="18"/>
  <c r="AM715" i="18"/>
  <c r="AM716" i="18"/>
  <c r="AM717" i="18"/>
  <c r="AM718" i="18"/>
  <c r="AM719" i="18"/>
  <c r="AM720" i="18"/>
  <c r="AM721" i="18"/>
  <c r="AM722" i="18"/>
  <c r="AM723" i="18"/>
  <c r="AM724" i="18"/>
  <c r="AM725" i="18"/>
  <c r="AM726" i="18"/>
  <c r="AM727" i="18"/>
  <c r="AM728" i="18"/>
  <c r="AM729" i="18"/>
  <c r="AM730" i="18"/>
  <c r="AM731" i="18"/>
  <c r="AM732" i="18"/>
  <c r="AM733" i="18"/>
  <c r="AM734" i="18"/>
  <c r="AM735" i="18"/>
  <c r="AM736" i="18"/>
  <c r="AM737" i="18"/>
  <c r="AM738" i="18"/>
  <c r="AM739" i="18"/>
  <c r="AM740" i="18"/>
  <c r="AM741" i="18"/>
  <c r="AM742" i="18"/>
  <c r="AM743" i="18"/>
  <c r="AM744" i="18"/>
  <c r="AM745" i="18"/>
  <c r="AM746" i="18"/>
  <c r="AM747" i="18"/>
  <c r="AM748" i="18"/>
  <c r="AM749" i="18"/>
  <c r="AM750" i="18"/>
  <c r="AM751" i="18"/>
  <c r="AM752" i="18"/>
  <c r="AM753" i="18"/>
  <c r="AM754" i="18"/>
  <c r="AM755" i="18"/>
  <c r="AM756" i="18"/>
  <c r="AM757" i="18"/>
  <c r="AM758" i="18"/>
  <c r="AM759" i="18"/>
  <c r="AM760" i="18"/>
  <c r="AM761" i="18"/>
  <c r="AM762" i="18"/>
  <c r="AM763" i="18"/>
  <c r="AM764" i="18"/>
  <c r="AM765" i="18"/>
  <c r="AM766" i="18"/>
  <c r="AM767" i="18"/>
  <c r="AM768" i="18"/>
  <c r="AM769" i="18"/>
  <c r="AM770" i="18"/>
  <c r="AM771" i="18"/>
  <c r="AM772" i="18"/>
  <c r="AM773" i="18"/>
  <c r="AM774" i="18"/>
  <c r="AM775" i="18"/>
  <c r="AM776" i="18"/>
  <c r="AM777" i="18"/>
  <c r="AM778" i="18"/>
  <c r="AM779" i="18"/>
  <c r="AM780" i="18"/>
  <c r="AM781" i="18"/>
  <c r="AM782" i="18"/>
  <c r="AM783" i="18"/>
  <c r="AM784" i="18"/>
  <c r="AM785" i="18"/>
  <c r="AM786" i="18"/>
  <c r="AM787" i="18"/>
  <c r="AM788" i="18"/>
  <c r="AM789" i="18"/>
  <c r="AM790" i="18"/>
  <c r="AM791" i="18"/>
  <c r="AM792" i="18"/>
  <c r="AM793" i="18"/>
  <c r="AM794" i="18"/>
  <c r="AM795" i="18"/>
  <c r="AM796" i="18"/>
  <c r="AM797" i="18"/>
  <c r="AM798" i="18"/>
  <c r="AM799" i="18"/>
  <c r="AM800" i="18"/>
  <c r="AM801" i="18"/>
  <c r="AM802" i="18"/>
  <c r="AM803" i="18"/>
  <c r="AM804" i="18"/>
  <c r="AM805" i="18"/>
  <c r="AM806" i="18"/>
  <c r="AM807" i="18"/>
  <c r="AM808" i="18"/>
  <c r="AM809" i="18"/>
  <c r="AM810" i="18"/>
  <c r="AM811" i="18"/>
  <c r="AM812" i="18"/>
  <c r="AM813" i="18"/>
  <c r="AM814" i="18"/>
  <c r="AM815" i="18"/>
  <c r="AM816" i="18"/>
  <c r="AM817" i="18"/>
  <c r="AM818" i="18"/>
  <c r="AM819" i="18"/>
  <c r="AM820" i="18"/>
  <c r="AM821" i="18"/>
  <c r="AM822" i="18"/>
  <c r="AM823" i="18"/>
  <c r="AM824" i="18"/>
  <c r="AM825" i="18"/>
  <c r="AM826" i="18"/>
  <c r="AM827" i="18"/>
  <c r="AM828" i="18"/>
  <c r="AM829" i="18"/>
  <c r="AM830" i="18"/>
  <c r="AM831" i="18"/>
  <c r="AM832" i="18"/>
  <c r="AM833" i="18"/>
  <c r="AM834" i="18"/>
  <c r="AM835" i="18"/>
  <c r="AM836" i="18"/>
  <c r="AM837" i="18"/>
  <c r="AM838" i="18"/>
  <c r="AM839" i="18"/>
  <c r="AM840" i="18"/>
  <c r="AM841" i="18"/>
  <c r="AM842" i="18"/>
  <c r="AM843" i="18"/>
  <c r="AM844" i="18"/>
  <c r="AM845" i="18"/>
  <c r="AM846" i="18"/>
  <c r="AM847" i="18"/>
  <c r="AM848" i="18"/>
  <c r="AM849" i="18"/>
  <c r="AM850" i="18"/>
  <c r="AM851" i="18"/>
  <c r="AM852" i="18"/>
  <c r="AM853" i="18"/>
  <c r="AM854" i="18"/>
  <c r="AM855" i="18"/>
  <c r="AM856" i="18"/>
  <c r="AM857" i="18"/>
  <c r="AM858" i="18"/>
  <c r="AM859" i="18"/>
  <c r="AM860" i="18"/>
  <c r="AM861" i="18"/>
  <c r="AM862" i="18"/>
  <c r="AM863" i="18"/>
  <c r="AM864" i="18"/>
  <c r="AM865" i="18"/>
  <c r="AM866" i="18"/>
  <c r="AM867" i="18"/>
  <c r="AM868" i="18"/>
  <c r="AM869" i="18"/>
  <c r="AM870" i="18"/>
  <c r="AM871" i="18"/>
  <c r="AM872" i="18"/>
  <c r="AM873" i="18"/>
  <c r="AM874" i="18"/>
  <c r="AM875" i="18"/>
  <c r="AM876" i="18"/>
  <c r="AM877" i="18"/>
  <c r="AM878" i="18"/>
  <c r="AM879" i="18"/>
  <c r="AM880" i="18"/>
  <c r="AM881" i="18"/>
  <c r="AM882" i="18"/>
  <c r="AM883" i="18"/>
  <c r="AM884" i="18"/>
  <c r="AM885" i="18"/>
  <c r="AM886" i="18"/>
  <c r="AM887" i="18"/>
  <c r="AM888" i="18"/>
  <c r="AM889" i="18"/>
  <c r="AM890" i="18"/>
  <c r="AM891" i="18"/>
  <c r="AM892" i="18"/>
  <c r="AM893" i="18"/>
  <c r="AM894" i="18"/>
  <c r="AM895" i="18"/>
  <c r="AM896" i="18"/>
  <c r="AM897" i="18"/>
  <c r="AM898" i="18"/>
  <c r="AM899" i="18"/>
  <c r="AM900" i="18"/>
  <c r="AM901" i="18"/>
  <c r="AM902" i="18"/>
  <c r="AM903" i="18"/>
  <c r="AM904" i="18"/>
  <c r="AM905" i="18"/>
  <c r="AM906" i="18"/>
  <c r="AM907" i="18"/>
  <c r="AM908" i="18"/>
  <c r="AM909" i="18"/>
  <c r="AM910" i="18"/>
  <c r="AM911" i="18"/>
  <c r="AM912" i="18"/>
  <c r="AM913" i="18"/>
  <c r="AM914" i="18"/>
  <c r="AM915" i="18"/>
  <c r="AM916" i="18"/>
  <c r="AM917" i="18"/>
  <c r="AM918" i="18"/>
  <c r="AM919" i="18"/>
  <c r="AM920" i="18"/>
  <c r="AM921" i="18"/>
  <c r="AM922" i="18"/>
  <c r="AM923" i="18"/>
  <c r="AM924" i="18"/>
  <c r="AM925" i="18"/>
  <c r="AM926" i="18"/>
  <c r="AM927" i="18"/>
  <c r="AM928" i="18"/>
  <c r="AM929" i="18"/>
  <c r="AM930" i="18"/>
  <c r="AM931" i="18"/>
  <c r="AM932" i="18"/>
  <c r="AM933" i="18"/>
  <c r="AM934" i="18"/>
  <c r="AM935" i="18"/>
  <c r="AM936" i="18"/>
  <c r="AM937" i="18"/>
  <c r="AM938" i="18"/>
  <c r="AM939" i="18"/>
  <c r="AM940" i="18"/>
  <c r="AM941" i="18"/>
  <c r="AM942" i="18"/>
  <c r="AM943" i="18"/>
  <c r="AM944" i="18"/>
  <c r="AM945" i="18"/>
  <c r="AM946" i="18"/>
  <c r="AM947" i="18"/>
  <c r="AM948" i="18"/>
  <c r="AM949" i="18"/>
  <c r="AM950" i="18"/>
  <c r="AM951" i="18"/>
  <c r="AM952" i="18"/>
  <c r="AM953" i="18"/>
  <c r="AM954" i="18"/>
  <c r="AM955" i="18"/>
  <c r="AM956" i="18"/>
  <c r="AM957" i="18"/>
  <c r="AM958" i="18"/>
  <c r="AM959" i="18"/>
  <c r="AM960" i="18"/>
  <c r="AM961" i="18"/>
  <c r="AM962" i="18"/>
  <c r="AM963" i="18"/>
  <c r="AM964" i="18"/>
  <c r="AM965" i="18"/>
  <c r="AM966" i="18"/>
  <c r="AM967" i="18"/>
  <c r="AM968" i="18"/>
  <c r="AM969" i="18"/>
  <c r="AM970" i="18"/>
  <c r="AM971" i="18"/>
  <c r="AM972" i="18"/>
  <c r="AM973" i="18"/>
  <c r="AM974" i="18"/>
  <c r="AM975" i="18"/>
  <c r="AM976" i="18"/>
  <c r="AM977" i="18"/>
  <c r="AM978" i="18"/>
  <c r="AM979" i="18"/>
  <c r="AM980" i="18"/>
  <c r="AM981" i="18"/>
  <c r="AM982" i="18"/>
  <c r="AM983" i="18"/>
  <c r="AM984" i="18"/>
  <c r="AM19" i="18"/>
  <c r="AB19" i="18"/>
  <c r="AE19" i="18"/>
  <c r="AH19" i="18"/>
  <c r="U3" i="18"/>
  <c r="U15" i="18" l="1"/>
  <c r="AL19" i="18"/>
  <c r="AD19" i="18" s="1"/>
  <c r="AF20" i="18" l="1"/>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F301" i="18"/>
  <c r="AF302" i="18"/>
  <c r="AF303" i="18"/>
  <c r="AF304" i="18"/>
  <c r="AF305" i="18"/>
  <c r="AF306" i="18"/>
  <c r="AF307" i="18"/>
  <c r="AF308" i="18"/>
  <c r="AF309" i="18"/>
  <c r="AF310" i="18"/>
  <c r="AF311" i="18"/>
  <c r="AF312" i="18"/>
  <c r="AF313" i="18"/>
  <c r="AF314" i="18"/>
  <c r="AF315" i="18"/>
  <c r="AF316" i="18"/>
  <c r="AF317" i="18"/>
  <c r="AF318" i="18"/>
  <c r="AF319" i="18"/>
  <c r="AF320" i="18"/>
  <c r="AF321" i="18"/>
  <c r="AF322" i="18"/>
  <c r="AF323" i="18"/>
  <c r="AF324" i="18"/>
  <c r="AF325" i="18"/>
  <c r="AF326" i="18"/>
  <c r="AF327" i="18"/>
  <c r="AF328" i="18"/>
  <c r="AF329" i="18"/>
  <c r="AF330" i="18"/>
  <c r="AF331" i="18"/>
  <c r="AF332" i="18"/>
  <c r="AF333" i="18"/>
  <c r="AF334" i="18"/>
  <c r="AF335" i="18"/>
  <c r="AF336" i="18"/>
  <c r="AF337" i="18"/>
  <c r="AF338" i="18"/>
  <c r="AF339" i="18"/>
  <c r="AF340" i="18"/>
  <c r="AF341" i="18"/>
  <c r="AF342" i="18"/>
  <c r="AF343" i="18"/>
  <c r="AF344" i="18"/>
  <c r="AF345" i="18"/>
  <c r="AF346" i="18"/>
  <c r="AF347" i="18"/>
  <c r="AF348" i="18"/>
  <c r="AF349" i="18"/>
  <c r="AF350" i="18"/>
  <c r="AF351" i="18"/>
  <c r="AF352" i="18"/>
  <c r="AF353" i="18"/>
  <c r="AF354" i="18"/>
  <c r="AF355" i="18"/>
  <c r="AF356" i="18"/>
  <c r="AF357" i="18"/>
  <c r="AF358" i="18"/>
  <c r="AF359" i="18"/>
  <c r="AF360" i="18"/>
  <c r="AF361" i="18"/>
  <c r="AF362" i="18"/>
  <c r="AF363" i="18"/>
  <c r="AF364" i="18"/>
  <c r="AF365" i="18"/>
  <c r="AF366" i="18"/>
  <c r="AF367" i="18"/>
  <c r="AF368" i="18"/>
  <c r="AF369" i="18"/>
  <c r="AF370" i="18"/>
  <c r="AF371" i="18"/>
  <c r="AF372" i="18"/>
  <c r="AF373" i="18"/>
  <c r="AF374" i="18"/>
  <c r="AF375" i="18"/>
  <c r="AF376" i="18"/>
  <c r="AF377" i="18"/>
  <c r="AF378" i="18"/>
  <c r="AF379" i="18"/>
  <c r="AF380" i="18"/>
  <c r="AF381" i="18"/>
  <c r="AF382" i="18"/>
  <c r="AF383" i="18"/>
  <c r="AF384" i="18"/>
  <c r="AF385" i="18"/>
  <c r="AF386" i="18"/>
  <c r="AF387" i="18"/>
  <c r="AF388" i="18"/>
  <c r="AF389" i="18"/>
  <c r="AF390" i="18"/>
  <c r="AF391" i="18"/>
  <c r="AF392" i="18"/>
  <c r="AF393" i="18"/>
  <c r="AF394" i="18"/>
  <c r="AF395" i="18"/>
  <c r="AF396" i="18"/>
  <c r="AF397" i="18"/>
  <c r="AF398" i="18"/>
  <c r="AF399" i="18"/>
  <c r="AF400" i="18"/>
  <c r="AF401" i="18"/>
  <c r="AF402" i="18"/>
  <c r="AF403" i="18"/>
  <c r="AF404" i="18"/>
  <c r="AF405" i="18"/>
  <c r="AF406" i="18"/>
  <c r="AF407" i="18"/>
  <c r="AF408" i="18"/>
  <c r="AF409" i="18"/>
  <c r="AF410" i="18"/>
  <c r="AF411" i="18"/>
  <c r="AF412" i="18"/>
  <c r="AF413" i="18"/>
  <c r="AF414" i="18"/>
  <c r="AF415" i="18"/>
  <c r="AF416" i="18"/>
  <c r="AF417" i="18"/>
  <c r="AF418" i="18"/>
  <c r="AF419" i="18"/>
  <c r="AF420" i="18"/>
  <c r="AF421" i="18"/>
  <c r="AF422" i="18"/>
  <c r="AF423" i="18"/>
  <c r="AF424" i="18"/>
  <c r="AF425" i="18"/>
  <c r="AF426" i="18"/>
  <c r="AF427" i="18"/>
  <c r="AF428" i="18"/>
  <c r="AF429" i="18"/>
  <c r="AF430" i="18"/>
  <c r="AF431" i="18"/>
  <c r="AF432" i="18"/>
  <c r="AF433" i="18"/>
  <c r="AF434" i="18"/>
  <c r="AF435" i="18"/>
  <c r="AF436" i="18"/>
  <c r="AF437" i="18"/>
  <c r="AF438" i="18"/>
  <c r="AF439" i="18"/>
  <c r="AF440" i="18"/>
  <c r="AF441" i="18"/>
  <c r="AF442" i="18"/>
  <c r="AF443" i="18"/>
  <c r="AF444" i="18"/>
  <c r="AF445" i="18"/>
  <c r="AF446" i="18"/>
  <c r="AF447" i="18"/>
  <c r="AF448" i="18"/>
  <c r="AF449" i="18"/>
  <c r="AF450" i="18"/>
  <c r="AF451" i="18"/>
  <c r="AF452" i="18"/>
  <c r="AF453" i="18"/>
  <c r="AF454" i="18"/>
  <c r="AF455" i="18"/>
  <c r="AF456" i="18"/>
  <c r="AF457" i="18"/>
  <c r="AF458" i="18"/>
  <c r="AF459" i="18"/>
  <c r="AF460" i="18"/>
  <c r="AF461" i="18"/>
  <c r="AF462" i="18"/>
  <c r="AF463" i="18"/>
  <c r="AF464" i="18"/>
  <c r="AF465" i="18"/>
  <c r="AF466" i="18"/>
  <c r="AF467" i="18"/>
  <c r="AF468" i="18"/>
  <c r="AF469" i="18"/>
  <c r="AF470" i="18"/>
  <c r="AF471" i="18"/>
  <c r="AF472" i="18"/>
  <c r="AF473" i="18"/>
  <c r="AF474" i="18"/>
  <c r="AF475" i="18"/>
  <c r="AF476" i="18"/>
  <c r="AF477" i="18"/>
  <c r="AF478" i="18"/>
  <c r="AF479" i="18"/>
  <c r="AF480" i="18"/>
  <c r="AF481" i="18"/>
  <c r="AF482" i="18"/>
  <c r="AF483" i="18"/>
  <c r="AF484" i="18"/>
  <c r="AF485" i="18"/>
  <c r="AF486" i="18"/>
  <c r="AF487" i="18"/>
  <c r="AF488" i="18"/>
  <c r="AF489" i="18"/>
  <c r="AF490" i="18"/>
  <c r="AF491" i="18"/>
  <c r="AF492" i="18"/>
  <c r="AF493" i="18"/>
  <c r="AF494" i="18"/>
  <c r="AF495" i="18"/>
  <c r="AF496" i="18"/>
  <c r="AF497" i="18"/>
  <c r="AF498" i="18"/>
  <c r="AF499" i="18"/>
  <c r="AF500" i="18"/>
  <c r="AF501" i="18"/>
  <c r="AF502" i="18"/>
  <c r="AF503" i="18"/>
  <c r="AF504" i="18"/>
  <c r="AF505" i="18"/>
  <c r="AF506" i="18"/>
  <c r="AF507" i="18"/>
  <c r="AF508" i="18"/>
  <c r="AF509" i="18"/>
  <c r="AF510" i="18"/>
  <c r="AF511" i="18"/>
  <c r="AF512" i="18"/>
  <c r="AF513" i="18"/>
  <c r="AF514" i="18"/>
  <c r="AF515" i="18"/>
  <c r="AF516" i="18"/>
  <c r="AF517" i="18"/>
  <c r="AF518" i="18"/>
  <c r="AF519" i="18"/>
  <c r="AF520" i="18"/>
  <c r="AF521" i="18"/>
  <c r="AF522" i="18"/>
  <c r="AF523" i="18"/>
  <c r="AF524" i="18"/>
  <c r="AF525" i="18"/>
  <c r="AF526" i="18"/>
  <c r="AF527" i="18"/>
  <c r="AF528" i="18"/>
  <c r="AF529" i="18"/>
  <c r="AF530" i="18"/>
  <c r="AF531" i="18"/>
  <c r="AF532" i="18"/>
  <c r="AF533" i="18"/>
  <c r="AF534" i="18"/>
  <c r="AF535" i="18"/>
  <c r="AF536" i="18"/>
  <c r="AF537" i="18"/>
  <c r="AF538" i="18"/>
  <c r="AF539" i="18"/>
  <c r="AF540" i="18"/>
  <c r="AF541" i="18"/>
  <c r="AF542" i="18"/>
  <c r="AF543" i="18"/>
  <c r="AF544" i="18"/>
  <c r="AF545" i="18"/>
  <c r="AF546" i="18"/>
  <c r="AF547" i="18"/>
  <c r="AF548" i="18"/>
  <c r="AF549" i="18"/>
  <c r="AF550" i="18"/>
  <c r="AF551" i="18"/>
  <c r="AF552" i="18"/>
  <c r="AF553" i="18"/>
  <c r="AF554" i="18"/>
  <c r="AF555" i="18"/>
  <c r="AF556" i="18"/>
  <c r="AF557" i="18"/>
  <c r="AF558" i="18"/>
  <c r="AF559" i="18"/>
  <c r="AF560" i="18"/>
  <c r="AF561" i="18"/>
  <c r="AF562" i="18"/>
  <c r="AF563" i="18"/>
  <c r="AF564" i="18"/>
  <c r="AF565" i="18"/>
  <c r="AF566" i="18"/>
  <c r="AF567" i="18"/>
  <c r="AF568" i="18"/>
  <c r="AF569" i="18"/>
  <c r="AF570" i="18"/>
  <c r="AF571" i="18"/>
  <c r="AF572" i="18"/>
  <c r="AF573" i="18"/>
  <c r="AF574" i="18"/>
  <c r="AF575" i="18"/>
  <c r="AF576" i="18"/>
  <c r="AF577" i="18"/>
  <c r="AF578" i="18"/>
  <c r="AF579" i="18"/>
  <c r="AF580" i="18"/>
  <c r="AF581" i="18"/>
  <c r="AF582" i="18"/>
  <c r="AF583" i="18"/>
  <c r="AF584" i="18"/>
  <c r="AF585" i="18"/>
  <c r="AF586" i="18"/>
  <c r="AF587" i="18"/>
  <c r="AF588" i="18"/>
  <c r="AF589" i="18"/>
  <c r="AF590" i="18"/>
  <c r="AF591" i="18"/>
  <c r="AF592" i="18"/>
  <c r="AF593" i="18"/>
  <c r="AF594" i="18"/>
  <c r="AF595" i="18"/>
  <c r="AF596" i="18"/>
  <c r="AF597" i="18"/>
  <c r="AF598" i="18"/>
  <c r="AF599" i="18"/>
  <c r="AF600" i="18"/>
  <c r="AF601" i="18"/>
  <c r="AF602" i="18"/>
  <c r="AF603" i="18"/>
  <c r="AF604" i="18"/>
  <c r="AF605" i="18"/>
  <c r="AF606" i="18"/>
  <c r="AF607" i="18"/>
  <c r="AF608" i="18"/>
  <c r="AF609" i="18"/>
  <c r="AF610" i="18"/>
  <c r="AF611" i="18"/>
  <c r="AF612" i="18"/>
  <c r="AF613" i="18"/>
  <c r="AF614" i="18"/>
  <c r="AF615" i="18"/>
  <c r="AF616" i="18"/>
  <c r="AF617" i="18"/>
  <c r="AF618" i="18"/>
  <c r="AF619" i="18"/>
  <c r="AF620" i="18"/>
  <c r="AF621" i="18"/>
  <c r="AF622" i="18"/>
  <c r="AF623" i="18"/>
  <c r="AF624" i="18"/>
  <c r="AF625" i="18"/>
  <c r="AF626" i="18"/>
  <c r="AF627" i="18"/>
  <c r="AF628" i="18"/>
  <c r="AF629" i="18"/>
  <c r="AF630" i="18"/>
  <c r="AF631" i="18"/>
  <c r="AF632" i="18"/>
  <c r="AF633" i="18"/>
  <c r="AF634" i="18"/>
  <c r="AF635" i="18"/>
  <c r="AF636" i="18"/>
  <c r="AF637" i="18"/>
  <c r="AF638" i="18"/>
  <c r="AF639" i="18"/>
  <c r="AF640" i="18"/>
  <c r="AF641" i="18"/>
  <c r="AF642" i="18"/>
  <c r="AF643" i="18"/>
  <c r="AF644" i="18"/>
  <c r="AF645" i="18"/>
  <c r="AF646" i="18"/>
  <c r="AF647" i="18"/>
  <c r="AF648" i="18"/>
  <c r="AF649" i="18"/>
  <c r="AF650" i="18"/>
  <c r="AF651" i="18"/>
  <c r="AF652" i="18"/>
  <c r="AF653" i="18"/>
  <c r="AF654" i="18"/>
  <c r="AF655" i="18"/>
  <c r="AF656" i="18"/>
  <c r="AF657" i="18"/>
  <c r="AF658" i="18"/>
  <c r="AF659" i="18"/>
  <c r="AF660" i="18"/>
  <c r="AF661" i="18"/>
  <c r="AF662" i="18"/>
  <c r="AF663" i="18"/>
  <c r="AF664" i="18"/>
  <c r="AF665" i="18"/>
  <c r="AF666" i="18"/>
  <c r="AF667" i="18"/>
  <c r="AF668" i="18"/>
  <c r="AF669" i="18"/>
  <c r="AF670" i="18"/>
  <c r="AF671" i="18"/>
  <c r="AF672" i="18"/>
  <c r="AF673" i="18"/>
  <c r="AF674" i="18"/>
  <c r="AF675" i="18"/>
  <c r="AF676" i="18"/>
  <c r="AF677" i="18"/>
  <c r="AF678" i="18"/>
  <c r="AF679" i="18"/>
  <c r="AF680" i="18"/>
  <c r="AF681" i="18"/>
  <c r="AF682" i="18"/>
  <c r="AF683" i="18"/>
  <c r="AF684" i="18"/>
  <c r="AF685" i="18"/>
  <c r="AF686" i="18"/>
  <c r="AF687" i="18"/>
  <c r="AF688" i="18"/>
  <c r="AF689" i="18"/>
  <c r="AF690" i="18"/>
  <c r="AF691" i="18"/>
  <c r="AF692" i="18"/>
  <c r="AF693" i="18"/>
  <c r="AF694" i="18"/>
  <c r="AF695" i="18"/>
  <c r="AF696" i="18"/>
  <c r="AF697" i="18"/>
  <c r="AF698" i="18"/>
  <c r="AF699" i="18"/>
  <c r="AF700" i="18"/>
  <c r="AF701" i="18"/>
  <c r="AF702" i="18"/>
  <c r="AF703" i="18"/>
  <c r="AF704" i="18"/>
  <c r="AF705" i="18"/>
  <c r="AF706" i="18"/>
  <c r="AF707" i="18"/>
  <c r="AF708" i="18"/>
  <c r="AF709" i="18"/>
  <c r="AF710" i="18"/>
  <c r="AF711" i="18"/>
  <c r="AF712" i="18"/>
  <c r="AF713" i="18"/>
  <c r="AF714" i="18"/>
  <c r="AF715" i="18"/>
  <c r="AF716" i="18"/>
  <c r="AF717" i="18"/>
  <c r="AF718" i="18"/>
  <c r="AF719" i="18"/>
  <c r="AF720" i="18"/>
  <c r="AF721" i="18"/>
  <c r="AF722" i="18"/>
  <c r="AF723" i="18"/>
  <c r="AF724" i="18"/>
  <c r="AF725" i="18"/>
  <c r="AF726" i="18"/>
  <c r="AF727" i="18"/>
  <c r="AF728" i="18"/>
  <c r="AF729" i="18"/>
  <c r="AF730" i="18"/>
  <c r="AF731" i="18"/>
  <c r="AF732" i="18"/>
  <c r="AF733" i="18"/>
  <c r="AF734" i="18"/>
  <c r="AF735" i="18"/>
  <c r="AF736" i="18"/>
  <c r="AF737" i="18"/>
  <c r="AF738" i="18"/>
  <c r="AF739" i="18"/>
  <c r="AF740" i="18"/>
  <c r="AF741" i="18"/>
  <c r="AF742" i="18"/>
  <c r="AF743" i="18"/>
  <c r="AF744" i="18"/>
  <c r="AF745" i="18"/>
  <c r="AF746" i="18"/>
  <c r="AF747" i="18"/>
  <c r="AF748" i="18"/>
  <c r="AF749" i="18"/>
  <c r="AF750" i="18"/>
  <c r="AF751" i="18"/>
  <c r="AF752" i="18"/>
  <c r="AF753" i="18"/>
  <c r="AF754" i="18"/>
  <c r="AF755" i="18"/>
  <c r="AF756" i="18"/>
  <c r="AF757" i="18"/>
  <c r="AF758" i="18"/>
  <c r="AF759" i="18"/>
  <c r="AF760" i="18"/>
  <c r="AF761" i="18"/>
  <c r="AF762" i="18"/>
  <c r="AF763" i="18"/>
  <c r="AF764" i="18"/>
  <c r="AF765" i="18"/>
  <c r="AF766" i="18"/>
  <c r="AF767" i="18"/>
  <c r="AF768" i="18"/>
  <c r="AF769" i="18"/>
  <c r="AF770" i="18"/>
  <c r="AF771" i="18"/>
  <c r="AF772" i="18"/>
  <c r="AF773" i="18"/>
  <c r="AF774" i="18"/>
  <c r="AF775" i="18"/>
  <c r="AF776" i="18"/>
  <c r="AF777" i="18"/>
  <c r="AF778" i="18"/>
  <c r="AF779" i="18"/>
  <c r="AF780" i="18"/>
  <c r="AF781" i="18"/>
  <c r="AF782" i="18"/>
  <c r="AF783" i="18"/>
  <c r="AF784" i="18"/>
  <c r="AF785" i="18"/>
  <c r="AF786" i="18"/>
  <c r="AF787" i="18"/>
  <c r="AF788" i="18"/>
  <c r="AF789" i="18"/>
  <c r="AF790" i="18"/>
  <c r="AF791" i="18"/>
  <c r="AF792" i="18"/>
  <c r="AF793" i="18"/>
  <c r="AF794" i="18"/>
  <c r="AF795" i="18"/>
  <c r="AF796" i="18"/>
  <c r="AF797" i="18"/>
  <c r="AF798" i="18"/>
  <c r="AF799" i="18"/>
  <c r="AF800" i="18"/>
  <c r="AF801" i="18"/>
  <c r="AF802" i="18"/>
  <c r="AF803" i="18"/>
  <c r="AF804" i="18"/>
  <c r="AF805" i="18"/>
  <c r="AF806" i="18"/>
  <c r="AF807" i="18"/>
  <c r="AF808" i="18"/>
  <c r="AF809" i="18"/>
  <c r="AF810" i="18"/>
  <c r="AF811" i="18"/>
  <c r="AF812" i="18"/>
  <c r="AF813" i="18"/>
  <c r="AF814" i="18"/>
  <c r="AF815" i="18"/>
  <c r="AF816" i="18"/>
  <c r="AF817" i="18"/>
  <c r="AF818" i="18"/>
  <c r="AF819" i="18"/>
  <c r="AF820" i="18"/>
  <c r="AF821" i="18"/>
  <c r="AF822" i="18"/>
  <c r="AF823" i="18"/>
  <c r="AF824" i="18"/>
  <c r="AF825" i="18"/>
  <c r="AF826" i="18"/>
  <c r="AF827" i="18"/>
  <c r="AF828" i="18"/>
  <c r="AF829" i="18"/>
  <c r="AF830" i="18"/>
  <c r="AF831" i="18"/>
  <c r="AF832" i="18"/>
  <c r="AF833" i="18"/>
  <c r="AF834" i="18"/>
  <c r="AF835" i="18"/>
  <c r="AF836" i="18"/>
  <c r="AF837" i="18"/>
  <c r="AF838" i="18"/>
  <c r="AF839" i="18"/>
  <c r="AF840" i="18"/>
  <c r="AF841" i="18"/>
  <c r="AF842" i="18"/>
  <c r="AF843" i="18"/>
  <c r="AF844" i="18"/>
  <c r="AF845" i="18"/>
  <c r="AF846" i="18"/>
  <c r="AF847" i="18"/>
  <c r="AF848" i="18"/>
  <c r="AF849" i="18"/>
  <c r="AF850" i="18"/>
  <c r="AF851" i="18"/>
  <c r="AF852" i="18"/>
  <c r="AF853" i="18"/>
  <c r="AF854" i="18"/>
  <c r="AF855" i="18"/>
  <c r="AF856" i="18"/>
  <c r="AF857" i="18"/>
  <c r="AF858" i="18"/>
  <c r="AF859" i="18"/>
  <c r="AF860" i="18"/>
  <c r="AF861" i="18"/>
  <c r="AF862" i="18"/>
  <c r="AF863" i="18"/>
  <c r="AF864" i="18"/>
  <c r="AF865" i="18"/>
  <c r="AF866" i="18"/>
  <c r="AF867" i="18"/>
  <c r="AF868" i="18"/>
  <c r="AF869" i="18"/>
  <c r="AF870" i="18"/>
  <c r="AF871" i="18"/>
  <c r="AF872" i="18"/>
  <c r="AF873" i="18"/>
  <c r="AF874" i="18"/>
  <c r="AF875" i="18"/>
  <c r="AF876" i="18"/>
  <c r="AF877" i="18"/>
  <c r="AF878" i="18"/>
  <c r="AF879" i="18"/>
  <c r="AF880" i="18"/>
  <c r="AF881" i="18"/>
  <c r="AF882" i="18"/>
  <c r="AF883" i="18"/>
  <c r="AF884" i="18"/>
  <c r="AF885" i="18"/>
  <c r="AF886" i="18"/>
  <c r="AF887" i="18"/>
  <c r="AF888" i="18"/>
  <c r="AF889" i="18"/>
  <c r="AF890" i="18"/>
  <c r="AF891" i="18"/>
  <c r="AF892" i="18"/>
  <c r="AF893" i="18"/>
  <c r="AF894" i="18"/>
  <c r="AF895" i="18"/>
  <c r="AF896" i="18"/>
  <c r="AF897" i="18"/>
  <c r="AF898" i="18"/>
  <c r="AF899" i="18"/>
  <c r="AF900" i="18"/>
  <c r="AF901" i="18"/>
  <c r="AF902" i="18"/>
  <c r="AF903" i="18"/>
  <c r="AF904" i="18"/>
  <c r="AF905" i="18"/>
  <c r="AF906" i="18"/>
  <c r="AF907" i="18"/>
  <c r="AF908" i="18"/>
  <c r="AF909" i="18"/>
  <c r="AF910" i="18"/>
  <c r="AF911" i="18"/>
  <c r="AF912" i="18"/>
  <c r="AF913" i="18"/>
  <c r="AF914" i="18"/>
  <c r="AF915" i="18"/>
  <c r="AF916" i="18"/>
  <c r="AF917" i="18"/>
  <c r="AF918" i="18"/>
  <c r="AF919" i="18"/>
  <c r="AF920" i="18"/>
  <c r="AF921" i="18"/>
  <c r="AF922" i="18"/>
  <c r="AF923" i="18"/>
  <c r="AF924" i="18"/>
  <c r="AF925" i="18"/>
  <c r="AF926" i="18"/>
  <c r="AF927" i="18"/>
  <c r="AF928" i="18"/>
  <c r="AF929" i="18"/>
  <c r="AF930" i="18"/>
  <c r="AF931" i="18"/>
  <c r="AF932" i="18"/>
  <c r="AF933" i="18"/>
  <c r="AF934" i="18"/>
  <c r="AF935" i="18"/>
  <c r="AF936" i="18"/>
  <c r="AF937" i="18"/>
  <c r="AF938" i="18"/>
  <c r="AF939" i="18"/>
  <c r="AF940" i="18"/>
  <c r="AF941" i="18"/>
  <c r="AF942" i="18"/>
  <c r="AF943" i="18"/>
  <c r="AF944" i="18"/>
  <c r="AF945" i="18"/>
  <c r="AF946" i="18"/>
  <c r="AF947" i="18"/>
  <c r="AF948" i="18"/>
  <c r="AF949" i="18"/>
  <c r="AF950" i="18"/>
  <c r="AF951" i="18"/>
  <c r="AF952" i="18"/>
  <c r="AF953" i="18"/>
  <c r="AF954" i="18"/>
  <c r="AF955" i="18"/>
  <c r="AF956" i="18"/>
  <c r="AF957" i="18"/>
  <c r="AF958" i="18"/>
  <c r="AF959" i="18"/>
  <c r="AF960" i="18"/>
  <c r="AF961" i="18"/>
  <c r="AF962" i="18"/>
  <c r="AF963" i="18"/>
  <c r="AF964" i="18"/>
  <c r="AF965" i="18"/>
  <c r="AF966" i="18"/>
  <c r="AF967" i="18"/>
  <c r="AF968" i="18"/>
  <c r="AF969" i="18"/>
  <c r="AF970" i="18"/>
  <c r="AF971" i="18"/>
  <c r="AF972" i="18"/>
  <c r="AF973" i="18"/>
  <c r="AF974" i="18"/>
  <c r="AF975" i="18"/>
  <c r="AF976" i="18"/>
  <c r="AF977" i="18"/>
  <c r="AF978" i="18"/>
  <c r="AF979" i="18"/>
  <c r="AF980" i="18"/>
  <c r="AF981" i="18"/>
  <c r="AF982" i="18"/>
  <c r="AF983" i="18"/>
  <c r="AF984"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E51" i="18"/>
  <c r="AE52" i="18"/>
  <c r="AE53" i="18"/>
  <c r="AE54" i="18"/>
  <c r="AE55" i="18"/>
  <c r="AE56" i="18"/>
  <c r="AE57" i="18"/>
  <c r="AE58" i="18"/>
  <c r="AE59" i="18"/>
  <c r="AE60" i="18"/>
  <c r="AE61" i="18"/>
  <c r="AE62" i="18"/>
  <c r="AE63" i="18"/>
  <c r="AE64" i="18"/>
  <c r="AE65" i="18"/>
  <c r="AE66" i="18"/>
  <c r="AE67" i="18"/>
  <c r="AE68" i="18"/>
  <c r="AE69" i="18"/>
  <c r="AE70" i="18"/>
  <c r="AE71" i="18"/>
  <c r="AE72" i="18"/>
  <c r="AE73" i="18"/>
  <c r="AE74" i="18"/>
  <c r="AE75" i="18"/>
  <c r="AE76" i="18"/>
  <c r="AE77" i="18"/>
  <c r="AE78" i="18"/>
  <c r="AE79" i="18"/>
  <c r="AE80" i="18"/>
  <c r="AE81" i="18"/>
  <c r="AE82" i="18"/>
  <c r="AE83" i="18"/>
  <c r="AE84" i="18"/>
  <c r="AE85" i="18"/>
  <c r="AE86" i="18"/>
  <c r="AE87" i="18"/>
  <c r="AE88" i="18"/>
  <c r="AE89" i="18"/>
  <c r="AE90" i="18"/>
  <c r="AE91" i="18"/>
  <c r="AE92" i="18"/>
  <c r="AE93" i="18"/>
  <c r="AE94" i="18"/>
  <c r="AE95" i="18"/>
  <c r="AE96" i="18"/>
  <c r="AE97" i="18"/>
  <c r="AE98" i="18"/>
  <c r="AE99" i="18"/>
  <c r="AE100" i="18"/>
  <c r="AE101" i="18"/>
  <c r="AE102" i="18"/>
  <c r="AE103" i="18"/>
  <c r="AE104" i="18"/>
  <c r="AE105" i="18"/>
  <c r="AE106" i="18"/>
  <c r="AE107" i="18"/>
  <c r="AE108" i="18"/>
  <c r="AE109" i="18"/>
  <c r="AE110" i="18"/>
  <c r="AE111" i="18"/>
  <c r="AE112" i="18"/>
  <c r="AE113" i="18"/>
  <c r="AE114" i="18"/>
  <c r="AE115" i="18"/>
  <c r="AE116" i="18"/>
  <c r="AE117" i="18"/>
  <c r="AE118" i="18"/>
  <c r="AE119" i="18"/>
  <c r="AE120" i="18"/>
  <c r="AE121" i="18"/>
  <c r="AE122" i="18"/>
  <c r="AE123" i="18"/>
  <c r="AE124" i="18"/>
  <c r="AE125" i="18"/>
  <c r="AE126" i="18"/>
  <c r="AE127" i="18"/>
  <c r="AE128" i="18"/>
  <c r="AE129" i="18"/>
  <c r="AE130" i="18"/>
  <c r="AE131" i="18"/>
  <c r="AE132" i="18"/>
  <c r="AE133" i="18"/>
  <c r="AE134" i="18"/>
  <c r="AE135" i="18"/>
  <c r="AE136" i="18"/>
  <c r="AE137" i="18"/>
  <c r="AE138" i="18"/>
  <c r="AE139" i="18"/>
  <c r="AE140" i="18"/>
  <c r="AE141" i="18"/>
  <c r="AE142" i="18"/>
  <c r="AE143" i="18"/>
  <c r="AE144" i="18"/>
  <c r="AE145" i="18"/>
  <c r="AE146" i="18"/>
  <c r="AE147" i="18"/>
  <c r="AE148" i="18"/>
  <c r="AE149" i="18"/>
  <c r="AE150" i="18"/>
  <c r="AE151" i="18"/>
  <c r="AE152" i="18"/>
  <c r="AE153" i="18"/>
  <c r="AE154" i="18"/>
  <c r="AE155" i="18"/>
  <c r="AE156" i="18"/>
  <c r="AE157" i="18"/>
  <c r="AE158" i="18"/>
  <c r="AE159" i="18"/>
  <c r="AE160" i="18"/>
  <c r="AE161" i="18"/>
  <c r="AE162" i="18"/>
  <c r="AE163" i="18"/>
  <c r="AE164" i="18"/>
  <c r="AE165" i="18"/>
  <c r="AE166" i="18"/>
  <c r="AE167" i="18"/>
  <c r="AE168" i="18"/>
  <c r="AE169" i="18"/>
  <c r="AE170" i="18"/>
  <c r="AE171" i="18"/>
  <c r="AE172" i="18"/>
  <c r="AE173" i="18"/>
  <c r="AE174" i="18"/>
  <c r="AE175" i="18"/>
  <c r="AE176" i="18"/>
  <c r="AE177" i="18"/>
  <c r="AE178" i="18"/>
  <c r="AE179" i="18"/>
  <c r="AE180" i="18"/>
  <c r="AE181" i="18"/>
  <c r="AE182" i="18"/>
  <c r="AE183" i="18"/>
  <c r="AE184" i="18"/>
  <c r="AE185" i="18"/>
  <c r="AE186" i="18"/>
  <c r="AE187" i="18"/>
  <c r="AE188" i="18"/>
  <c r="AE189" i="18"/>
  <c r="AE190" i="18"/>
  <c r="AE191" i="18"/>
  <c r="AE192" i="18"/>
  <c r="AE193" i="18"/>
  <c r="AE194" i="18"/>
  <c r="AE195" i="18"/>
  <c r="AE196" i="18"/>
  <c r="AE197" i="18"/>
  <c r="AE198" i="18"/>
  <c r="AE199" i="18"/>
  <c r="AE200" i="18"/>
  <c r="AE201" i="18"/>
  <c r="AE202" i="18"/>
  <c r="AE203" i="18"/>
  <c r="AE204" i="18"/>
  <c r="AE205" i="18"/>
  <c r="AE206" i="18"/>
  <c r="AE207" i="18"/>
  <c r="AE208" i="18"/>
  <c r="AE209" i="18"/>
  <c r="AE210" i="18"/>
  <c r="AE211" i="18"/>
  <c r="AE212" i="18"/>
  <c r="AE213" i="18"/>
  <c r="AE214" i="18"/>
  <c r="AE215" i="18"/>
  <c r="AE216" i="18"/>
  <c r="AE217" i="18"/>
  <c r="AE218" i="18"/>
  <c r="AE219" i="18"/>
  <c r="AE220" i="18"/>
  <c r="AE221" i="18"/>
  <c r="AE222" i="18"/>
  <c r="AE223" i="18"/>
  <c r="AE224" i="18"/>
  <c r="AE225" i="18"/>
  <c r="AE226" i="18"/>
  <c r="AE227" i="18"/>
  <c r="AE228" i="18"/>
  <c r="AE229" i="18"/>
  <c r="AE230" i="18"/>
  <c r="AE231" i="18"/>
  <c r="AE232" i="18"/>
  <c r="AE233" i="18"/>
  <c r="AE234" i="18"/>
  <c r="AE235" i="18"/>
  <c r="AE236" i="18"/>
  <c r="AE237" i="18"/>
  <c r="AE238" i="18"/>
  <c r="AE239" i="18"/>
  <c r="AE240" i="18"/>
  <c r="AE241" i="18"/>
  <c r="AE242" i="18"/>
  <c r="AE243" i="18"/>
  <c r="AE244" i="18"/>
  <c r="AE245" i="18"/>
  <c r="AE246" i="18"/>
  <c r="AE247" i="18"/>
  <c r="AE248" i="18"/>
  <c r="AE249" i="18"/>
  <c r="AE250" i="18"/>
  <c r="AE251" i="18"/>
  <c r="AE252" i="18"/>
  <c r="AE253" i="18"/>
  <c r="AE254" i="18"/>
  <c r="AE255" i="18"/>
  <c r="AE256" i="18"/>
  <c r="AE257" i="18"/>
  <c r="AE258" i="18"/>
  <c r="AE259" i="18"/>
  <c r="AE260" i="18"/>
  <c r="AE261" i="18"/>
  <c r="AE262" i="18"/>
  <c r="AE263" i="18"/>
  <c r="AE264" i="18"/>
  <c r="AE265" i="18"/>
  <c r="AE266" i="18"/>
  <c r="AE267" i="18"/>
  <c r="AE268" i="18"/>
  <c r="AE269" i="18"/>
  <c r="AE270" i="18"/>
  <c r="AE271" i="18"/>
  <c r="AE272" i="18"/>
  <c r="AE273" i="18"/>
  <c r="AE274" i="18"/>
  <c r="AE275" i="18"/>
  <c r="AE276" i="18"/>
  <c r="AE277" i="18"/>
  <c r="AE278" i="18"/>
  <c r="AE279" i="18"/>
  <c r="AE280" i="18"/>
  <c r="AE281" i="18"/>
  <c r="AE282" i="18"/>
  <c r="AE283" i="18"/>
  <c r="AE284" i="18"/>
  <c r="AE285" i="18"/>
  <c r="AE286" i="18"/>
  <c r="AE287" i="18"/>
  <c r="AE288" i="18"/>
  <c r="AE289" i="18"/>
  <c r="AE290" i="18"/>
  <c r="AE291" i="18"/>
  <c r="AE292" i="18"/>
  <c r="AE293" i="18"/>
  <c r="AE294" i="18"/>
  <c r="AE295" i="18"/>
  <c r="AE296" i="18"/>
  <c r="AE297" i="18"/>
  <c r="AE298" i="18"/>
  <c r="AE299" i="18"/>
  <c r="AE300" i="18"/>
  <c r="AE301" i="18"/>
  <c r="AE302" i="18"/>
  <c r="AE303" i="18"/>
  <c r="AE304" i="18"/>
  <c r="AE305" i="18"/>
  <c r="AE306" i="18"/>
  <c r="AE307" i="18"/>
  <c r="AE308" i="18"/>
  <c r="AE309" i="18"/>
  <c r="AE310" i="18"/>
  <c r="AE311" i="18"/>
  <c r="AE312" i="18"/>
  <c r="AE313" i="18"/>
  <c r="AE314" i="18"/>
  <c r="AE315" i="18"/>
  <c r="AE316" i="18"/>
  <c r="AE317" i="18"/>
  <c r="AE318" i="18"/>
  <c r="AE319" i="18"/>
  <c r="AE320" i="18"/>
  <c r="AE321" i="18"/>
  <c r="AE322" i="18"/>
  <c r="AE323" i="18"/>
  <c r="AE324" i="18"/>
  <c r="AE325" i="18"/>
  <c r="AE326" i="18"/>
  <c r="AE327" i="18"/>
  <c r="AE328" i="18"/>
  <c r="AE329" i="18"/>
  <c r="AE330" i="18"/>
  <c r="AE331" i="18"/>
  <c r="AE332" i="18"/>
  <c r="AE333" i="18"/>
  <c r="AE334" i="18"/>
  <c r="AE335" i="18"/>
  <c r="AE336" i="18"/>
  <c r="AE337" i="18"/>
  <c r="AE338" i="18"/>
  <c r="AE339" i="18"/>
  <c r="AE340" i="18"/>
  <c r="AE341" i="18"/>
  <c r="AE342" i="18"/>
  <c r="AE343" i="18"/>
  <c r="AE344" i="18"/>
  <c r="AE345" i="18"/>
  <c r="AE346" i="18"/>
  <c r="AE347" i="18"/>
  <c r="AE348" i="18"/>
  <c r="AE349" i="18"/>
  <c r="AE350" i="18"/>
  <c r="AE351" i="18"/>
  <c r="AE352" i="18"/>
  <c r="AE353" i="18"/>
  <c r="AE354" i="18"/>
  <c r="AE355" i="18"/>
  <c r="AE356" i="18"/>
  <c r="AE357" i="18"/>
  <c r="AE358" i="18"/>
  <c r="AE359" i="18"/>
  <c r="AE360" i="18"/>
  <c r="AE361" i="18"/>
  <c r="AE362" i="18"/>
  <c r="AE363" i="18"/>
  <c r="AE364" i="18"/>
  <c r="AE365" i="18"/>
  <c r="AE366" i="18"/>
  <c r="AE367" i="18"/>
  <c r="AE368" i="18"/>
  <c r="AE369" i="18"/>
  <c r="AE370" i="18"/>
  <c r="AE371" i="18"/>
  <c r="AE372" i="18"/>
  <c r="AE373" i="18"/>
  <c r="AE374" i="18"/>
  <c r="AE375" i="18"/>
  <c r="AE376" i="18"/>
  <c r="AE377" i="18"/>
  <c r="AE378" i="18"/>
  <c r="AE379" i="18"/>
  <c r="AE380" i="18"/>
  <c r="AE381" i="18"/>
  <c r="AE382" i="18"/>
  <c r="AE383" i="18"/>
  <c r="AE384" i="18"/>
  <c r="AE385" i="18"/>
  <c r="AE386" i="18"/>
  <c r="AE387" i="18"/>
  <c r="AE388" i="18"/>
  <c r="AE389" i="18"/>
  <c r="AE390" i="18"/>
  <c r="AE391" i="18"/>
  <c r="AE392" i="18"/>
  <c r="AE393" i="18"/>
  <c r="AE394" i="18"/>
  <c r="AE395" i="18"/>
  <c r="AE396" i="18"/>
  <c r="AE397" i="18"/>
  <c r="AE398" i="18"/>
  <c r="AE399" i="18"/>
  <c r="AE400" i="18"/>
  <c r="AE401" i="18"/>
  <c r="AE402" i="18"/>
  <c r="AE403" i="18"/>
  <c r="AE404" i="18"/>
  <c r="AE405" i="18"/>
  <c r="AE406" i="18"/>
  <c r="AE407" i="18"/>
  <c r="AE408" i="18"/>
  <c r="AE409" i="18"/>
  <c r="AE410" i="18"/>
  <c r="AE411" i="18"/>
  <c r="AE412" i="18"/>
  <c r="AE413" i="18"/>
  <c r="AE414" i="18"/>
  <c r="AE415" i="18"/>
  <c r="AE416" i="18"/>
  <c r="AE417" i="18"/>
  <c r="AE418" i="18"/>
  <c r="AE419" i="18"/>
  <c r="AE420" i="18"/>
  <c r="AE421" i="18"/>
  <c r="AE422" i="18"/>
  <c r="AE423" i="18"/>
  <c r="AE424" i="18"/>
  <c r="AE425" i="18"/>
  <c r="AE426" i="18"/>
  <c r="AE427" i="18"/>
  <c r="AE428" i="18"/>
  <c r="AE429" i="18"/>
  <c r="AE430" i="18"/>
  <c r="AE431" i="18"/>
  <c r="AE432" i="18"/>
  <c r="AE433" i="18"/>
  <c r="AE434" i="18"/>
  <c r="AE435" i="18"/>
  <c r="AE436" i="18"/>
  <c r="AE437" i="18"/>
  <c r="AE438" i="18"/>
  <c r="AE439" i="18"/>
  <c r="AE440" i="18"/>
  <c r="AE441" i="18"/>
  <c r="AE442" i="18"/>
  <c r="AE443" i="18"/>
  <c r="AE444" i="18"/>
  <c r="AE445" i="18"/>
  <c r="AE446" i="18"/>
  <c r="AE447" i="18"/>
  <c r="AE448" i="18"/>
  <c r="AE449" i="18"/>
  <c r="AE450" i="18"/>
  <c r="AE451" i="18"/>
  <c r="AE452" i="18"/>
  <c r="AE453" i="18"/>
  <c r="AE454" i="18"/>
  <c r="AE455" i="18"/>
  <c r="AE456" i="18"/>
  <c r="AE457" i="18"/>
  <c r="AE458" i="18"/>
  <c r="AE459" i="18"/>
  <c r="AE460" i="18"/>
  <c r="AE461" i="18"/>
  <c r="AE462" i="18"/>
  <c r="AE463" i="18"/>
  <c r="AE464" i="18"/>
  <c r="AE465" i="18"/>
  <c r="AE466" i="18"/>
  <c r="AE467" i="18"/>
  <c r="AE468" i="18"/>
  <c r="AE469" i="18"/>
  <c r="AE470" i="18"/>
  <c r="AE471" i="18"/>
  <c r="AE472" i="18"/>
  <c r="AE473" i="18"/>
  <c r="AE474" i="18"/>
  <c r="AE475" i="18"/>
  <c r="AE476" i="18"/>
  <c r="AE477" i="18"/>
  <c r="AE478" i="18"/>
  <c r="AE479" i="18"/>
  <c r="AE480" i="18"/>
  <c r="AE481" i="18"/>
  <c r="AE482" i="18"/>
  <c r="AE483" i="18"/>
  <c r="AE484" i="18"/>
  <c r="AE485" i="18"/>
  <c r="AE486" i="18"/>
  <c r="AE487" i="18"/>
  <c r="AE488" i="18"/>
  <c r="AE489" i="18"/>
  <c r="AE490" i="18"/>
  <c r="AE491" i="18"/>
  <c r="AE492" i="18"/>
  <c r="AE493" i="18"/>
  <c r="AE494" i="18"/>
  <c r="AE495" i="18"/>
  <c r="AE496" i="18"/>
  <c r="AE497" i="18"/>
  <c r="AE498" i="18"/>
  <c r="AE499" i="18"/>
  <c r="AE500" i="18"/>
  <c r="AE501" i="18"/>
  <c r="AE502" i="18"/>
  <c r="AE503" i="18"/>
  <c r="AE504" i="18"/>
  <c r="AE505" i="18"/>
  <c r="AE506" i="18"/>
  <c r="AE507" i="18"/>
  <c r="AE508" i="18"/>
  <c r="AE509" i="18"/>
  <c r="AE510" i="18"/>
  <c r="AE511" i="18"/>
  <c r="AE512" i="18"/>
  <c r="AE513" i="18"/>
  <c r="AE514" i="18"/>
  <c r="AE515" i="18"/>
  <c r="AE516" i="18"/>
  <c r="AE517" i="18"/>
  <c r="AE518" i="18"/>
  <c r="AE519" i="18"/>
  <c r="AE520" i="18"/>
  <c r="AE521" i="18"/>
  <c r="AE522" i="18"/>
  <c r="AE523" i="18"/>
  <c r="AE524" i="18"/>
  <c r="AE525" i="18"/>
  <c r="AE526" i="18"/>
  <c r="AE527" i="18"/>
  <c r="AE528" i="18"/>
  <c r="AE529" i="18"/>
  <c r="AE530" i="18"/>
  <c r="AE531" i="18"/>
  <c r="AE532" i="18"/>
  <c r="AE533" i="18"/>
  <c r="AE534" i="18"/>
  <c r="AE535" i="18"/>
  <c r="AE536" i="18"/>
  <c r="AE537" i="18"/>
  <c r="AE538" i="18"/>
  <c r="AE539" i="18"/>
  <c r="AE540" i="18"/>
  <c r="AE541" i="18"/>
  <c r="AE542" i="18"/>
  <c r="AE543" i="18"/>
  <c r="AE544" i="18"/>
  <c r="AE545" i="18"/>
  <c r="AE546" i="18"/>
  <c r="AE547" i="18"/>
  <c r="AE548" i="18"/>
  <c r="AE549" i="18"/>
  <c r="AE550" i="18"/>
  <c r="AE551" i="18"/>
  <c r="AE552" i="18"/>
  <c r="AE553" i="18"/>
  <c r="AE554" i="18"/>
  <c r="AE555" i="18"/>
  <c r="AE556" i="18"/>
  <c r="AE557" i="18"/>
  <c r="AE558" i="18"/>
  <c r="AE559" i="18"/>
  <c r="AE560" i="18"/>
  <c r="AE561" i="18"/>
  <c r="AE562" i="18"/>
  <c r="AE563" i="18"/>
  <c r="AE564" i="18"/>
  <c r="AE565" i="18"/>
  <c r="AE566" i="18"/>
  <c r="AE567" i="18"/>
  <c r="AE568" i="18"/>
  <c r="AE569" i="18"/>
  <c r="AE570" i="18"/>
  <c r="AE571" i="18"/>
  <c r="AE572" i="18"/>
  <c r="AE573" i="18"/>
  <c r="AE574" i="18"/>
  <c r="AE575" i="18"/>
  <c r="AE576" i="18"/>
  <c r="AE577" i="18"/>
  <c r="AE578" i="18"/>
  <c r="AE579" i="18"/>
  <c r="AE580" i="18"/>
  <c r="AE581" i="18"/>
  <c r="AE582" i="18"/>
  <c r="AE583" i="18"/>
  <c r="AE584" i="18"/>
  <c r="AE585" i="18"/>
  <c r="AE586" i="18"/>
  <c r="AE587" i="18"/>
  <c r="AE588" i="18"/>
  <c r="AE589" i="18"/>
  <c r="AE590" i="18"/>
  <c r="AE591" i="18"/>
  <c r="AE592" i="18"/>
  <c r="AE593" i="18"/>
  <c r="AE594" i="18"/>
  <c r="AE595" i="18"/>
  <c r="AE596" i="18"/>
  <c r="AE597" i="18"/>
  <c r="AE598" i="18"/>
  <c r="AE599" i="18"/>
  <c r="AE600" i="18"/>
  <c r="AE601" i="18"/>
  <c r="AE602" i="18"/>
  <c r="AE603" i="18"/>
  <c r="AE604" i="18"/>
  <c r="AE605" i="18"/>
  <c r="AE606" i="18"/>
  <c r="AE607" i="18"/>
  <c r="AE608" i="18"/>
  <c r="AE609" i="18"/>
  <c r="AE610" i="18"/>
  <c r="AE611" i="18"/>
  <c r="AE612" i="18"/>
  <c r="AE613" i="18"/>
  <c r="AE614" i="18"/>
  <c r="AE615" i="18"/>
  <c r="AE616" i="18"/>
  <c r="AE617" i="18"/>
  <c r="AE618" i="18"/>
  <c r="AE619" i="18"/>
  <c r="AE620" i="18"/>
  <c r="AE621" i="18"/>
  <c r="AE622" i="18"/>
  <c r="AE623" i="18"/>
  <c r="AE624" i="18"/>
  <c r="AE625" i="18"/>
  <c r="AE626" i="18"/>
  <c r="AE627" i="18"/>
  <c r="AE628" i="18"/>
  <c r="AE629" i="18"/>
  <c r="AE630" i="18"/>
  <c r="AE631" i="18"/>
  <c r="AE632" i="18"/>
  <c r="AE633" i="18"/>
  <c r="AE634" i="18"/>
  <c r="AE635" i="18"/>
  <c r="AE636" i="18"/>
  <c r="AE637" i="18"/>
  <c r="AE638" i="18"/>
  <c r="AE639" i="18"/>
  <c r="AE640" i="18"/>
  <c r="AE641" i="18"/>
  <c r="AE642" i="18"/>
  <c r="AE643" i="18"/>
  <c r="AE644" i="18"/>
  <c r="AE645" i="18"/>
  <c r="AE646" i="18"/>
  <c r="AE647" i="18"/>
  <c r="AE648" i="18"/>
  <c r="AE649" i="18"/>
  <c r="AE650" i="18"/>
  <c r="AE651" i="18"/>
  <c r="AE652" i="18"/>
  <c r="AE653" i="18"/>
  <c r="AE654" i="18"/>
  <c r="AE655" i="18"/>
  <c r="AE656" i="18"/>
  <c r="AE657" i="18"/>
  <c r="AE658" i="18"/>
  <c r="AE659" i="18"/>
  <c r="AE660" i="18"/>
  <c r="AE661" i="18"/>
  <c r="AE662" i="18"/>
  <c r="AE663" i="18"/>
  <c r="AE664" i="18"/>
  <c r="AE665" i="18"/>
  <c r="AE666" i="18"/>
  <c r="AE667" i="18"/>
  <c r="AE668" i="18"/>
  <c r="AE669" i="18"/>
  <c r="AE670" i="18"/>
  <c r="AE671" i="18"/>
  <c r="AE672" i="18"/>
  <c r="AE673" i="18"/>
  <c r="AE674" i="18"/>
  <c r="AE675" i="18"/>
  <c r="AE676" i="18"/>
  <c r="AE677" i="18"/>
  <c r="AE678" i="18"/>
  <c r="AE679" i="18"/>
  <c r="AE680" i="18"/>
  <c r="AE681" i="18"/>
  <c r="AE682" i="18"/>
  <c r="AE683" i="18"/>
  <c r="AE684" i="18"/>
  <c r="AE685" i="18"/>
  <c r="AE686" i="18"/>
  <c r="AE687" i="18"/>
  <c r="AE688" i="18"/>
  <c r="AE689" i="18"/>
  <c r="AE690" i="18"/>
  <c r="AE691" i="18"/>
  <c r="AE692" i="18"/>
  <c r="AE693" i="18"/>
  <c r="AE694" i="18"/>
  <c r="AE695" i="18"/>
  <c r="AE696" i="18"/>
  <c r="AE697" i="18"/>
  <c r="AE698" i="18"/>
  <c r="AE699" i="18"/>
  <c r="AE700" i="18"/>
  <c r="AE701" i="18"/>
  <c r="AE702" i="18"/>
  <c r="AE703" i="18"/>
  <c r="AE704" i="18"/>
  <c r="AE705" i="18"/>
  <c r="AE706" i="18"/>
  <c r="AE707" i="18"/>
  <c r="AE708" i="18"/>
  <c r="AE709" i="18"/>
  <c r="AE710" i="18"/>
  <c r="AE711" i="18"/>
  <c r="AE712" i="18"/>
  <c r="AE713" i="18"/>
  <c r="AE714" i="18"/>
  <c r="AE715" i="18"/>
  <c r="AE716" i="18"/>
  <c r="AE717" i="18"/>
  <c r="AE718" i="18"/>
  <c r="AE719" i="18"/>
  <c r="AE720" i="18"/>
  <c r="AE721" i="18"/>
  <c r="AE722" i="18"/>
  <c r="AE723" i="18"/>
  <c r="AE724" i="18"/>
  <c r="AE725" i="18"/>
  <c r="AE726" i="18"/>
  <c r="AE727" i="18"/>
  <c r="AE728" i="18"/>
  <c r="AE729" i="18"/>
  <c r="AE730" i="18"/>
  <c r="AE731" i="18"/>
  <c r="AE732" i="18"/>
  <c r="AE733" i="18"/>
  <c r="AE734" i="18"/>
  <c r="AE735" i="18"/>
  <c r="AE736" i="18"/>
  <c r="AE737" i="18"/>
  <c r="AE738" i="18"/>
  <c r="AE739" i="18"/>
  <c r="AE740" i="18"/>
  <c r="AE741" i="18"/>
  <c r="AE742" i="18"/>
  <c r="AE743" i="18"/>
  <c r="AE744" i="18"/>
  <c r="AE745" i="18"/>
  <c r="AE746" i="18"/>
  <c r="AE747" i="18"/>
  <c r="AE748" i="18"/>
  <c r="AE749" i="18"/>
  <c r="AE750" i="18"/>
  <c r="AE751" i="18"/>
  <c r="AE752" i="18"/>
  <c r="AE753" i="18"/>
  <c r="AE754" i="18"/>
  <c r="AE755" i="18"/>
  <c r="AE756" i="18"/>
  <c r="AE757" i="18"/>
  <c r="AE758" i="18"/>
  <c r="AE759" i="18"/>
  <c r="AE760" i="18"/>
  <c r="AE761" i="18"/>
  <c r="AE762" i="18"/>
  <c r="AE763" i="18"/>
  <c r="AE764" i="18"/>
  <c r="AE765" i="18"/>
  <c r="AE766" i="18"/>
  <c r="AE767" i="18"/>
  <c r="AE768" i="18"/>
  <c r="AE769" i="18"/>
  <c r="AE770" i="18"/>
  <c r="AE771" i="18"/>
  <c r="AE772" i="18"/>
  <c r="AE773" i="18"/>
  <c r="AE774" i="18"/>
  <c r="AE775" i="18"/>
  <c r="AE776" i="18"/>
  <c r="AE777" i="18"/>
  <c r="AE778" i="18"/>
  <c r="AE779" i="18"/>
  <c r="AE780" i="18"/>
  <c r="AE781" i="18"/>
  <c r="AE782" i="18"/>
  <c r="AE783" i="18"/>
  <c r="AE784" i="18"/>
  <c r="AE785" i="18"/>
  <c r="AE786" i="18"/>
  <c r="AE787" i="18"/>
  <c r="AE788" i="18"/>
  <c r="AE789" i="18"/>
  <c r="AE790" i="18"/>
  <c r="AE791" i="18"/>
  <c r="AE792" i="18"/>
  <c r="AE793" i="18"/>
  <c r="AE794" i="18"/>
  <c r="AE795" i="18"/>
  <c r="AE796" i="18"/>
  <c r="AE797" i="18"/>
  <c r="AE798" i="18"/>
  <c r="AE799" i="18"/>
  <c r="AE800" i="18"/>
  <c r="AE801" i="18"/>
  <c r="AE802" i="18"/>
  <c r="AE803" i="18"/>
  <c r="AE804" i="18"/>
  <c r="AE805" i="18"/>
  <c r="AE806" i="18"/>
  <c r="AE807" i="18"/>
  <c r="AE808" i="18"/>
  <c r="AE809" i="18"/>
  <c r="AE810" i="18"/>
  <c r="AE811" i="18"/>
  <c r="AE812" i="18"/>
  <c r="AE813" i="18"/>
  <c r="AE814" i="18"/>
  <c r="AE815" i="18"/>
  <c r="AE816" i="18"/>
  <c r="AE817" i="18"/>
  <c r="AE818" i="18"/>
  <c r="AE819" i="18"/>
  <c r="AE820" i="18"/>
  <c r="AE821" i="18"/>
  <c r="AE822" i="18"/>
  <c r="AE823" i="18"/>
  <c r="AE824" i="18"/>
  <c r="AE825" i="18"/>
  <c r="AE826" i="18"/>
  <c r="AE827" i="18"/>
  <c r="AE828" i="18"/>
  <c r="AE829" i="18"/>
  <c r="AE830" i="18"/>
  <c r="AE831" i="18"/>
  <c r="AE832" i="18"/>
  <c r="AE833" i="18"/>
  <c r="AE834" i="18"/>
  <c r="AE835" i="18"/>
  <c r="AE836" i="18"/>
  <c r="AE837" i="18"/>
  <c r="AE838" i="18"/>
  <c r="AE839" i="18"/>
  <c r="AE840" i="18"/>
  <c r="AE841" i="18"/>
  <c r="AE842" i="18"/>
  <c r="AE843" i="18"/>
  <c r="AE844" i="18"/>
  <c r="AE845" i="18"/>
  <c r="AE846" i="18"/>
  <c r="AE847" i="18"/>
  <c r="AE848" i="18"/>
  <c r="AE849" i="18"/>
  <c r="AE850" i="18"/>
  <c r="AE851" i="18"/>
  <c r="AE852" i="18"/>
  <c r="AE853" i="18"/>
  <c r="AE854" i="18"/>
  <c r="AE855" i="18"/>
  <c r="AE856" i="18"/>
  <c r="AE857" i="18"/>
  <c r="AE858" i="18"/>
  <c r="AE859" i="18"/>
  <c r="AE860" i="18"/>
  <c r="AE861" i="18"/>
  <c r="AE862" i="18"/>
  <c r="AE863" i="18"/>
  <c r="AE864" i="18"/>
  <c r="AE865" i="18"/>
  <c r="AE866" i="18"/>
  <c r="AE867" i="18"/>
  <c r="AE868" i="18"/>
  <c r="AE869" i="18"/>
  <c r="AE870" i="18"/>
  <c r="AE871" i="18"/>
  <c r="AE872" i="18"/>
  <c r="AE873" i="18"/>
  <c r="AE874" i="18"/>
  <c r="AE875" i="18"/>
  <c r="AE876" i="18"/>
  <c r="AE877" i="18"/>
  <c r="AE878" i="18"/>
  <c r="AE879" i="18"/>
  <c r="AE880" i="18"/>
  <c r="AE881" i="18"/>
  <c r="AE882" i="18"/>
  <c r="AE883" i="18"/>
  <c r="AE884" i="18"/>
  <c r="AE885" i="18"/>
  <c r="AE886" i="18"/>
  <c r="AE887" i="18"/>
  <c r="AE888" i="18"/>
  <c r="AE889" i="18"/>
  <c r="AE890" i="18"/>
  <c r="AE891" i="18"/>
  <c r="AE892" i="18"/>
  <c r="AE893" i="18"/>
  <c r="AE894" i="18"/>
  <c r="AE895" i="18"/>
  <c r="AE896" i="18"/>
  <c r="AE897" i="18"/>
  <c r="AE898" i="18"/>
  <c r="AE899" i="18"/>
  <c r="AE900" i="18"/>
  <c r="AE901" i="18"/>
  <c r="AE902" i="18"/>
  <c r="AE903" i="18"/>
  <c r="AE904" i="18"/>
  <c r="AE905" i="18"/>
  <c r="AE906" i="18"/>
  <c r="AE907" i="18"/>
  <c r="AE908" i="18"/>
  <c r="AE909" i="18"/>
  <c r="AE910" i="18"/>
  <c r="AE911" i="18"/>
  <c r="AE912" i="18"/>
  <c r="AE913" i="18"/>
  <c r="AE914" i="18"/>
  <c r="AE915" i="18"/>
  <c r="AE916" i="18"/>
  <c r="AE917" i="18"/>
  <c r="AE918" i="18"/>
  <c r="AE919" i="18"/>
  <c r="AE920" i="18"/>
  <c r="AE921" i="18"/>
  <c r="AE922" i="18"/>
  <c r="AE923" i="18"/>
  <c r="AE924" i="18"/>
  <c r="AE925" i="18"/>
  <c r="AE926" i="18"/>
  <c r="AE927" i="18"/>
  <c r="AE928" i="18"/>
  <c r="AE929" i="18"/>
  <c r="AE930" i="18"/>
  <c r="AE931" i="18"/>
  <c r="AE932" i="18"/>
  <c r="AE933" i="18"/>
  <c r="AE934" i="18"/>
  <c r="AE935" i="18"/>
  <c r="AE936" i="18"/>
  <c r="AE937" i="18"/>
  <c r="AE938" i="18"/>
  <c r="AE939" i="18"/>
  <c r="AE940" i="18"/>
  <c r="AE941" i="18"/>
  <c r="AE942" i="18"/>
  <c r="AE943" i="18"/>
  <c r="AE944" i="18"/>
  <c r="AE945" i="18"/>
  <c r="AE946" i="18"/>
  <c r="AE947" i="18"/>
  <c r="AE948" i="18"/>
  <c r="AE949" i="18"/>
  <c r="AE950" i="18"/>
  <c r="AE951" i="18"/>
  <c r="AE952" i="18"/>
  <c r="AE953" i="18"/>
  <c r="AE954" i="18"/>
  <c r="AE955" i="18"/>
  <c r="AE956" i="18"/>
  <c r="AE957" i="18"/>
  <c r="AE958" i="18"/>
  <c r="AE959" i="18"/>
  <c r="AE960" i="18"/>
  <c r="AE961" i="18"/>
  <c r="AE962" i="18"/>
  <c r="AE963" i="18"/>
  <c r="AE964" i="18"/>
  <c r="AE965" i="18"/>
  <c r="AE966" i="18"/>
  <c r="AE967" i="18"/>
  <c r="AE968" i="18"/>
  <c r="AE969" i="18"/>
  <c r="AE970" i="18"/>
  <c r="AE971" i="18"/>
  <c r="AE972" i="18"/>
  <c r="AE973" i="18"/>
  <c r="AE974" i="18"/>
  <c r="AE975" i="18"/>
  <c r="AE976" i="18"/>
  <c r="AE977" i="18"/>
  <c r="AE978" i="18"/>
  <c r="AE979" i="18"/>
  <c r="AE980" i="18"/>
  <c r="AE981" i="18"/>
  <c r="AE982" i="18"/>
  <c r="AE983" i="18"/>
  <c r="AE984" i="18"/>
  <c r="AH984" i="20" l="1"/>
  <c r="AB984" i="20"/>
  <c r="AH983" i="20"/>
  <c r="AB983" i="20"/>
  <c r="AH982" i="20"/>
  <c r="AB982" i="20"/>
  <c r="AH981" i="20"/>
  <c r="AB981" i="20"/>
  <c r="AH980" i="20"/>
  <c r="AB980" i="20"/>
  <c r="AH979" i="20"/>
  <c r="AB979" i="20"/>
  <c r="AH978" i="20"/>
  <c r="AB978" i="20"/>
  <c r="AH977" i="20"/>
  <c r="AB977" i="20"/>
  <c r="AH976" i="20"/>
  <c r="AB976" i="20"/>
  <c r="AH975" i="20"/>
  <c r="AB975" i="20"/>
  <c r="AH974" i="20"/>
  <c r="AB974" i="20"/>
  <c r="AH973" i="20"/>
  <c r="AB973" i="20"/>
  <c r="AH972" i="20"/>
  <c r="AB972" i="20"/>
  <c r="AH971" i="20"/>
  <c r="AB971" i="20"/>
  <c r="AH970" i="20"/>
  <c r="AB970" i="20"/>
  <c r="AH969" i="20"/>
  <c r="AB969" i="20"/>
  <c r="AH968" i="20"/>
  <c r="AB968" i="20"/>
  <c r="AH967" i="20"/>
  <c r="AB967" i="20"/>
  <c r="AH966" i="20"/>
  <c r="AB966" i="20"/>
  <c r="AH965" i="20"/>
  <c r="AB965" i="20"/>
  <c r="AH964" i="20"/>
  <c r="AB964" i="20"/>
  <c r="AH963" i="20"/>
  <c r="AB963" i="20"/>
  <c r="AH962" i="20"/>
  <c r="AB962" i="20"/>
  <c r="AH961" i="20"/>
  <c r="AB961" i="20"/>
  <c r="AH960" i="20"/>
  <c r="AB960" i="20"/>
  <c r="AH959" i="20"/>
  <c r="AB959" i="20"/>
  <c r="AH958" i="20"/>
  <c r="AB958" i="20"/>
  <c r="AH957" i="20"/>
  <c r="AB957" i="20"/>
  <c r="AH956" i="20"/>
  <c r="AB956" i="20"/>
  <c r="AH955" i="20"/>
  <c r="AB955" i="20"/>
  <c r="AH954" i="20"/>
  <c r="AB954" i="20"/>
  <c r="AH953" i="20"/>
  <c r="AB953" i="20"/>
  <c r="AH952" i="20"/>
  <c r="AB952" i="20"/>
  <c r="AH951" i="20"/>
  <c r="AB951" i="20"/>
  <c r="AH950" i="20"/>
  <c r="AB950" i="20"/>
  <c r="AH949" i="20"/>
  <c r="AB949" i="20"/>
  <c r="AH948" i="20"/>
  <c r="AB948" i="20"/>
  <c r="AH947" i="20"/>
  <c r="AB947" i="20"/>
  <c r="AH946" i="20"/>
  <c r="AB946" i="20"/>
  <c r="AH945" i="20"/>
  <c r="AB945" i="20"/>
  <c r="AH944" i="20"/>
  <c r="AB944" i="20"/>
  <c r="AH943" i="20"/>
  <c r="AB943" i="20"/>
  <c r="AH942" i="20"/>
  <c r="AB942" i="20"/>
  <c r="AH941" i="20"/>
  <c r="AB941" i="20"/>
  <c r="AH940" i="20"/>
  <c r="AB940" i="20"/>
  <c r="AH939" i="20"/>
  <c r="AB939" i="20"/>
  <c r="AH938" i="20"/>
  <c r="AB938" i="20"/>
  <c r="AH937" i="20"/>
  <c r="AB937" i="20"/>
  <c r="AH936" i="20"/>
  <c r="AB936" i="20"/>
  <c r="AH935" i="20"/>
  <c r="AB935" i="20"/>
  <c r="AH934" i="20"/>
  <c r="AB934" i="20"/>
  <c r="AH933" i="20"/>
  <c r="AB933" i="20"/>
  <c r="AH932" i="20"/>
  <c r="AB932" i="20"/>
  <c r="AH931" i="20"/>
  <c r="AB931" i="20"/>
  <c r="AH930" i="20"/>
  <c r="AB930" i="20"/>
  <c r="AH929" i="20"/>
  <c r="AB929" i="20"/>
  <c r="AH928" i="20"/>
  <c r="AB928" i="20"/>
  <c r="AH927" i="20"/>
  <c r="AB927" i="20"/>
  <c r="AH926" i="20"/>
  <c r="AB926" i="20"/>
  <c r="AH925" i="20"/>
  <c r="AB925" i="20"/>
  <c r="AH924" i="20"/>
  <c r="AB924" i="20"/>
  <c r="AH923" i="20"/>
  <c r="AB923" i="20"/>
  <c r="AH922" i="20"/>
  <c r="AB922" i="20"/>
  <c r="AH921" i="20"/>
  <c r="AB921" i="20"/>
  <c r="AH920" i="20"/>
  <c r="AB920" i="20"/>
  <c r="AH919" i="20"/>
  <c r="AB919" i="20"/>
  <c r="AH918" i="20"/>
  <c r="AB918" i="20"/>
  <c r="AH917" i="20"/>
  <c r="AB917" i="20"/>
  <c r="AH916" i="20"/>
  <c r="AB916" i="20"/>
  <c r="AH915" i="20"/>
  <c r="AB915" i="20"/>
  <c r="AH914" i="20"/>
  <c r="AB914" i="20"/>
  <c r="AH913" i="20"/>
  <c r="AB913" i="20"/>
  <c r="AH912" i="20"/>
  <c r="AB912" i="20"/>
  <c r="AH911" i="20"/>
  <c r="AB911" i="20"/>
  <c r="AH910" i="20"/>
  <c r="AB910" i="20"/>
  <c r="AH909" i="20"/>
  <c r="AB909" i="20"/>
  <c r="AH908" i="20"/>
  <c r="AB908" i="20"/>
  <c r="AH907" i="20"/>
  <c r="AB907" i="20"/>
  <c r="AH906" i="20"/>
  <c r="AB906" i="20"/>
  <c r="AH905" i="20"/>
  <c r="AB905" i="20"/>
  <c r="AH904" i="20"/>
  <c r="AB904" i="20"/>
  <c r="AH903" i="20"/>
  <c r="AB903" i="20"/>
  <c r="AH902" i="20"/>
  <c r="AB902" i="20"/>
  <c r="AH901" i="20"/>
  <c r="AB901" i="20"/>
  <c r="AH900" i="20"/>
  <c r="AB900" i="20"/>
  <c r="AH899" i="20"/>
  <c r="AB899" i="20"/>
  <c r="AH898" i="20"/>
  <c r="AB898" i="20"/>
  <c r="AH897" i="20"/>
  <c r="AB897" i="20"/>
  <c r="AH896" i="20"/>
  <c r="AB896" i="20"/>
  <c r="AH895" i="20"/>
  <c r="AB895" i="20"/>
  <c r="AH894" i="20"/>
  <c r="AB894" i="20"/>
  <c r="AH893" i="20"/>
  <c r="AB893" i="20"/>
  <c r="AH892" i="20"/>
  <c r="AB892" i="20"/>
  <c r="AH891" i="20"/>
  <c r="AB891" i="20"/>
  <c r="AH890" i="20"/>
  <c r="AB890" i="20"/>
  <c r="AH889" i="20"/>
  <c r="AB889" i="20"/>
  <c r="AH888" i="20"/>
  <c r="AB888" i="20"/>
  <c r="AH887" i="20"/>
  <c r="AB887" i="20"/>
  <c r="AH886" i="20"/>
  <c r="AB886" i="20"/>
  <c r="AH885" i="20"/>
  <c r="AB885" i="20"/>
  <c r="AH884" i="20"/>
  <c r="AB884" i="20"/>
  <c r="AH883" i="20"/>
  <c r="AB883" i="20"/>
  <c r="AH882" i="20"/>
  <c r="AB882" i="20"/>
  <c r="AH881" i="20"/>
  <c r="AB881" i="20"/>
  <c r="AH880" i="20"/>
  <c r="AB880" i="20"/>
  <c r="AH879" i="20"/>
  <c r="AB879" i="20"/>
  <c r="AH878" i="20"/>
  <c r="AB878" i="20"/>
  <c r="AH877" i="20"/>
  <c r="AB877" i="20"/>
  <c r="AH876" i="20"/>
  <c r="AB876" i="20"/>
  <c r="AH875" i="20"/>
  <c r="AB875" i="20"/>
  <c r="AH874" i="20"/>
  <c r="AB874" i="20"/>
  <c r="AH873" i="20"/>
  <c r="AB873" i="20"/>
  <c r="AH872" i="20"/>
  <c r="AB872" i="20"/>
  <c r="AH871" i="20"/>
  <c r="AB871" i="20"/>
  <c r="AH870" i="20"/>
  <c r="AB870" i="20"/>
  <c r="AH869" i="20"/>
  <c r="AB869" i="20"/>
  <c r="AH868" i="20"/>
  <c r="AB868" i="20"/>
  <c r="AH867" i="20"/>
  <c r="AB867" i="20"/>
  <c r="AH866" i="20"/>
  <c r="AB866" i="20"/>
  <c r="AH865" i="20"/>
  <c r="AB865" i="20"/>
  <c r="AH864" i="20"/>
  <c r="AB864" i="20"/>
  <c r="AH863" i="20"/>
  <c r="AB863" i="20"/>
  <c r="AH862" i="20"/>
  <c r="AB862" i="20"/>
  <c r="AH861" i="20"/>
  <c r="AB861" i="20"/>
  <c r="AH860" i="20"/>
  <c r="AB860" i="20"/>
  <c r="AH859" i="20"/>
  <c r="AB859" i="20"/>
  <c r="AH858" i="20"/>
  <c r="AB858" i="20"/>
  <c r="AH857" i="20"/>
  <c r="AB857" i="20"/>
  <c r="AH856" i="20"/>
  <c r="AB856" i="20"/>
  <c r="AH855" i="20"/>
  <c r="AB855" i="20"/>
  <c r="AH854" i="20"/>
  <c r="AB854" i="20"/>
  <c r="AH853" i="20"/>
  <c r="AB853" i="20"/>
  <c r="AH852" i="20"/>
  <c r="AB852" i="20"/>
  <c r="AH851" i="20"/>
  <c r="AB851" i="20"/>
  <c r="AH850" i="20"/>
  <c r="AB850" i="20"/>
  <c r="AH849" i="20"/>
  <c r="AB849" i="20"/>
  <c r="AH848" i="20"/>
  <c r="AB848" i="20"/>
  <c r="AH847" i="20"/>
  <c r="AB847" i="20"/>
  <c r="AH846" i="20"/>
  <c r="AB846" i="20"/>
  <c r="AH845" i="20"/>
  <c r="AB845" i="20"/>
  <c r="AH844" i="20"/>
  <c r="AB844" i="20"/>
  <c r="AH843" i="20"/>
  <c r="AB843" i="20"/>
  <c r="AH842" i="20"/>
  <c r="AB842" i="20"/>
  <c r="AH841" i="20"/>
  <c r="AB841" i="20"/>
  <c r="AH840" i="20"/>
  <c r="AB840" i="20"/>
  <c r="AH839" i="20"/>
  <c r="AB839" i="20"/>
  <c r="AH838" i="20"/>
  <c r="AB838" i="20"/>
  <c r="AH837" i="20"/>
  <c r="AB837" i="20"/>
  <c r="AH836" i="20"/>
  <c r="AB836" i="20"/>
  <c r="AH835" i="20"/>
  <c r="AB835" i="20"/>
  <c r="AH834" i="20"/>
  <c r="AB834" i="20"/>
  <c r="AH833" i="20"/>
  <c r="AB833" i="20"/>
  <c r="AH832" i="20"/>
  <c r="AB832" i="20"/>
  <c r="AH831" i="20"/>
  <c r="AB831" i="20"/>
  <c r="AH830" i="20"/>
  <c r="AB830" i="20"/>
  <c r="AH829" i="20"/>
  <c r="AB829" i="20"/>
  <c r="AH828" i="20"/>
  <c r="AB828" i="20"/>
  <c r="AH827" i="20"/>
  <c r="AB827" i="20"/>
  <c r="AH826" i="20"/>
  <c r="AB826" i="20"/>
  <c r="AH825" i="20"/>
  <c r="AB825" i="20"/>
  <c r="AH824" i="20"/>
  <c r="AB824" i="20"/>
  <c r="AH823" i="20"/>
  <c r="AB823" i="20"/>
  <c r="AH822" i="20"/>
  <c r="AB822" i="20"/>
  <c r="AH821" i="20"/>
  <c r="AB821" i="20"/>
  <c r="AH820" i="20"/>
  <c r="AB820" i="20"/>
  <c r="AH819" i="20"/>
  <c r="AB819" i="20"/>
  <c r="AH818" i="20"/>
  <c r="AB818" i="20"/>
  <c r="AH817" i="20"/>
  <c r="AB817" i="20"/>
  <c r="AH816" i="20"/>
  <c r="AB816" i="20"/>
  <c r="AH815" i="20"/>
  <c r="AB815" i="20"/>
  <c r="AH814" i="20"/>
  <c r="AB814" i="20"/>
  <c r="AH813" i="20"/>
  <c r="AB813" i="20"/>
  <c r="AH812" i="20"/>
  <c r="AB812" i="20"/>
  <c r="AH811" i="20"/>
  <c r="AB811" i="20"/>
  <c r="AH810" i="20"/>
  <c r="AB810" i="20"/>
  <c r="AH809" i="20"/>
  <c r="AB809" i="20"/>
  <c r="AH808" i="20"/>
  <c r="AB808" i="20"/>
  <c r="AH807" i="20"/>
  <c r="AB807" i="20"/>
  <c r="AH806" i="20"/>
  <c r="AB806" i="20"/>
  <c r="AH805" i="20"/>
  <c r="AB805" i="20"/>
  <c r="AH804" i="20"/>
  <c r="AB804" i="20"/>
  <c r="AH803" i="20"/>
  <c r="AB803" i="20"/>
  <c r="AH802" i="20"/>
  <c r="AB802" i="20"/>
  <c r="AH801" i="20"/>
  <c r="AB801" i="20"/>
  <c r="AH800" i="20"/>
  <c r="AB800" i="20"/>
  <c r="AH799" i="20"/>
  <c r="AB799" i="20"/>
  <c r="AH798" i="20"/>
  <c r="AB798" i="20"/>
  <c r="AH797" i="20"/>
  <c r="AB797" i="20"/>
  <c r="AH796" i="20"/>
  <c r="AB796" i="20"/>
  <c r="AH795" i="20"/>
  <c r="AB795" i="20"/>
  <c r="AH794" i="20"/>
  <c r="AB794" i="20"/>
  <c r="AH793" i="20"/>
  <c r="AB793" i="20"/>
  <c r="AH792" i="20"/>
  <c r="AB792" i="20"/>
  <c r="AH791" i="20"/>
  <c r="AB791" i="20"/>
  <c r="AH790" i="20"/>
  <c r="AB790" i="20"/>
  <c r="AH789" i="20"/>
  <c r="AB789" i="20"/>
  <c r="AH788" i="20"/>
  <c r="AB788" i="20"/>
  <c r="AH787" i="20"/>
  <c r="AB787" i="20"/>
  <c r="AH786" i="20"/>
  <c r="AB786" i="20"/>
  <c r="AH785" i="20"/>
  <c r="AB785" i="20"/>
  <c r="AH784" i="20"/>
  <c r="AB784" i="20"/>
  <c r="AH783" i="20"/>
  <c r="AB783" i="20"/>
  <c r="AH782" i="20"/>
  <c r="AB782" i="20"/>
  <c r="AH781" i="20"/>
  <c r="AB781" i="20"/>
  <c r="AH780" i="20"/>
  <c r="AB780" i="20"/>
  <c r="AH779" i="20"/>
  <c r="AB779" i="20"/>
  <c r="AH778" i="20"/>
  <c r="AB778" i="20"/>
  <c r="AH777" i="20"/>
  <c r="AB777" i="20"/>
  <c r="AH776" i="20"/>
  <c r="AB776" i="20"/>
  <c r="AH775" i="20"/>
  <c r="AB775" i="20"/>
  <c r="AH774" i="20"/>
  <c r="AB774" i="20"/>
  <c r="AH773" i="20"/>
  <c r="AB773" i="20"/>
  <c r="AH772" i="20"/>
  <c r="AB772" i="20"/>
  <c r="AH771" i="20"/>
  <c r="AB771" i="20"/>
  <c r="AH770" i="20"/>
  <c r="AB770" i="20"/>
  <c r="AH769" i="20"/>
  <c r="AB769" i="20"/>
  <c r="AH768" i="20"/>
  <c r="AB768" i="20"/>
  <c r="AH767" i="20"/>
  <c r="AB767" i="20"/>
  <c r="AH766" i="20"/>
  <c r="AB766" i="20"/>
  <c r="AH765" i="20"/>
  <c r="AB765" i="20"/>
  <c r="AH764" i="20"/>
  <c r="AB764" i="20"/>
  <c r="AH763" i="20"/>
  <c r="AB763" i="20"/>
  <c r="AH762" i="20"/>
  <c r="AB762" i="20"/>
  <c r="AH761" i="20"/>
  <c r="AB761" i="20"/>
  <c r="AH760" i="20"/>
  <c r="AB760" i="20"/>
  <c r="AH759" i="20"/>
  <c r="AB759" i="20"/>
  <c r="AH758" i="20"/>
  <c r="AB758" i="20"/>
  <c r="AH757" i="20"/>
  <c r="AB757" i="20"/>
  <c r="AH756" i="20"/>
  <c r="AB756" i="20"/>
  <c r="AH755" i="20"/>
  <c r="AB755" i="20"/>
  <c r="AH754" i="20"/>
  <c r="AB754" i="20"/>
  <c r="AH753" i="20"/>
  <c r="AB753" i="20"/>
  <c r="AH752" i="20"/>
  <c r="AB752" i="20"/>
  <c r="AH751" i="20"/>
  <c r="AB751" i="20"/>
  <c r="AH750" i="20"/>
  <c r="AB750" i="20"/>
  <c r="AH749" i="20"/>
  <c r="AB749" i="20"/>
  <c r="AH748" i="20"/>
  <c r="AB748" i="20"/>
  <c r="AH747" i="20"/>
  <c r="AB747" i="20"/>
  <c r="AH746" i="20"/>
  <c r="AB746" i="20"/>
  <c r="AH745" i="20"/>
  <c r="AB745" i="20"/>
  <c r="AH744" i="20"/>
  <c r="AB744" i="20"/>
  <c r="AH743" i="20"/>
  <c r="AB743" i="20"/>
  <c r="AH742" i="20"/>
  <c r="AB742" i="20"/>
  <c r="AH741" i="20"/>
  <c r="AB741" i="20"/>
  <c r="AH740" i="20"/>
  <c r="AB740" i="20"/>
  <c r="AH739" i="20"/>
  <c r="AB739" i="20"/>
  <c r="AH738" i="20"/>
  <c r="AB738" i="20"/>
  <c r="AH737" i="20"/>
  <c r="AB737" i="20"/>
  <c r="AH736" i="20"/>
  <c r="AB736" i="20"/>
  <c r="AH735" i="20"/>
  <c r="AB735" i="20"/>
  <c r="AH734" i="20"/>
  <c r="AB734" i="20"/>
  <c r="AH733" i="20"/>
  <c r="AB733" i="20"/>
  <c r="AH732" i="20"/>
  <c r="AB732" i="20"/>
  <c r="AH731" i="20"/>
  <c r="AB731" i="20"/>
  <c r="AH730" i="20"/>
  <c r="AB730" i="20"/>
  <c r="AH729" i="20"/>
  <c r="AB729" i="20"/>
  <c r="AH728" i="20"/>
  <c r="AB728" i="20"/>
  <c r="AH727" i="20"/>
  <c r="AB727" i="20"/>
  <c r="AH726" i="20"/>
  <c r="AB726" i="20"/>
  <c r="AH725" i="20"/>
  <c r="AB725" i="20"/>
  <c r="AH724" i="20"/>
  <c r="AB724" i="20"/>
  <c r="AH723" i="20"/>
  <c r="AB723" i="20"/>
  <c r="AH722" i="20"/>
  <c r="AB722" i="20"/>
  <c r="AH721" i="20"/>
  <c r="AB721" i="20"/>
  <c r="AH720" i="20"/>
  <c r="AB720" i="20"/>
  <c r="AH719" i="20"/>
  <c r="AB719" i="20"/>
  <c r="AH718" i="20"/>
  <c r="AB718" i="20"/>
  <c r="AH717" i="20"/>
  <c r="AB717" i="20"/>
  <c r="AH716" i="20"/>
  <c r="AB716" i="20"/>
  <c r="AH715" i="20"/>
  <c r="AB715" i="20"/>
  <c r="AH714" i="20"/>
  <c r="AB714" i="20"/>
  <c r="AH713" i="20"/>
  <c r="AB713" i="20"/>
  <c r="AH712" i="20"/>
  <c r="AB712" i="20"/>
  <c r="AH711" i="20"/>
  <c r="AB711" i="20"/>
  <c r="AH710" i="20"/>
  <c r="AB710" i="20"/>
  <c r="AH709" i="20"/>
  <c r="AB709" i="20"/>
  <c r="AH708" i="20"/>
  <c r="AB708" i="20"/>
  <c r="AH707" i="20"/>
  <c r="AB707" i="20"/>
  <c r="AH706" i="20"/>
  <c r="AB706" i="20"/>
  <c r="AH705" i="20"/>
  <c r="AB705" i="20"/>
  <c r="AH704" i="20"/>
  <c r="AB704" i="20"/>
  <c r="AH703" i="20"/>
  <c r="AB703" i="20"/>
  <c r="AH702" i="20"/>
  <c r="AB702" i="20"/>
  <c r="AH701" i="20"/>
  <c r="AB701" i="20"/>
  <c r="AH700" i="20"/>
  <c r="AB700" i="20"/>
  <c r="AH699" i="20"/>
  <c r="AB699" i="20"/>
  <c r="AH698" i="20"/>
  <c r="AB698" i="20"/>
  <c r="AH697" i="20"/>
  <c r="AB697" i="20"/>
  <c r="AH696" i="20"/>
  <c r="AB696" i="20"/>
  <c r="AH695" i="20"/>
  <c r="AB695" i="20"/>
  <c r="AH694" i="20"/>
  <c r="AB694" i="20"/>
  <c r="AH693" i="20"/>
  <c r="AB693" i="20"/>
  <c r="AH692" i="20"/>
  <c r="AB692" i="20"/>
  <c r="AH691" i="20"/>
  <c r="AB691" i="20"/>
  <c r="AH690" i="20"/>
  <c r="AB690" i="20"/>
  <c r="AH689" i="20"/>
  <c r="AB689" i="20"/>
  <c r="AH688" i="20"/>
  <c r="AB688" i="20"/>
  <c r="AH687" i="20"/>
  <c r="AB687" i="20"/>
  <c r="AH686" i="20"/>
  <c r="AB686" i="20"/>
  <c r="AH685" i="20"/>
  <c r="AB685" i="20"/>
  <c r="AH684" i="20"/>
  <c r="AB684" i="20"/>
  <c r="AH683" i="20"/>
  <c r="AB683" i="20"/>
  <c r="AH682" i="20"/>
  <c r="AB682" i="20"/>
  <c r="AH681" i="20"/>
  <c r="AB681" i="20"/>
  <c r="AH680" i="20"/>
  <c r="AB680" i="20"/>
  <c r="AH679" i="20"/>
  <c r="AB679" i="20"/>
  <c r="AH678" i="20"/>
  <c r="AB678" i="20"/>
  <c r="AH677" i="20"/>
  <c r="AB677" i="20"/>
  <c r="AH676" i="20"/>
  <c r="AB676" i="20"/>
  <c r="AH675" i="20"/>
  <c r="AB675" i="20"/>
  <c r="AH674" i="20"/>
  <c r="AB674" i="20"/>
  <c r="AH673" i="20"/>
  <c r="AB673" i="20"/>
  <c r="AH672" i="20"/>
  <c r="AB672" i="20"/>
  <c r="AH671" i="20"/>
  <c r="AB671" i="20"/>
  <c r="AH670" i="20"/>
  <c r="AB670" i="20"/>
  <c r="AH669" i="20"/>
  <c r="AB669" i="20"/>
  <c r="AH668" i="20"/>
  <c r="AB668" i="20"/>
  <c r="AH667" i="20"/>
  <c r="AB667" i="20"/>
  <c r="AH666" i="20"/>
  <c r="AB666" i="20"/>
  <c r="AH665" i="20"/>
  <c r="AB665" i="20"/>
  <c r="AH664" i="20"/>
  <c r="AB664" i="20"/>
  <c r="AH663" i="20"/>
  <c r="AB663" i="20"/>
  <c r="AH662" i="20"/>
  <c r="AB662" i="20"/>
  <c r="AH661" i="20"/>
  <c r="AB661" i="20"/>
  <c r="AH660" i="20"/>
  <c r="AB660" i="20"/>
  <c r="AH659" i="20"/>
  <c r="AB659" i="20"/>
  <c r="AH658" i="20"/>
  <c r="AB658" i="20"/>
  <c r="AH657" i="20"/>
  <c r="AB657" i="20"/>
  <c r="AH656" i="20"/>
  <c r="AB656" i="20"/>
  <c r="AH655" i="20"/>
  <c r="AB655" i="20"/>
  <c r="AH654" i="20"/>
  <c r="AB654" i="20"/>
  <c r="AH653" i="20"/>
  <c r="AB653" i="20"/>
  <c r="AH652" i="20"/>
  <c r="AB652" i="20"/>
  <c r="AH651" i="20"/>
  <c r="AB651" i="20"/>
  <c r="AH650" i="20"/>
  <c r="AB650" i="20"/>
  <c r="AH649" i="20"/>
  <c r="AB649" i="20"/>
  <c r="AH648" i="20"/>
  <c r="AB648" i="20"/>
  <c r="AH647" i="20"/>
  <c r="AB647" i="20"/>
  <c r="AH646" i="20"/>
  <c r="AB646" i="20"/>
  <c r="AH645" i="20"/>
  <c r="AB645" i="20"/>
  <c r="AH644" i="20"/>
  <c r="AB644" i="20"/>
  <c r="AH643" i="20"/>
  <c r="AB643" i="20"/>
  <c r="AH642" i="20"/>
  <c r="AB642" i="20"/>
  <c r="AH641" i="20"/>
  <c r="AB641" i="20"/>
  <c r="AH640" i="20"/>
  <c r="AB640" i="20"/>
  <c r="AH639" i="20"/>
  <c r="AB639" i="20"/>
  <c r="AH638" i="20"/>
  <c r="AB638" i="20"/>
  <c r="AH637" i="20"/>
  <c r="AB637" i="20"/>
  <c r="AH636" i="20"/>
  <c r="AB636" i="20"/>
  <c r="AH635" i="20"/>
  <c r="AB635" i="20"/>
  <c r="AH634" i="20"/>
  <c r="AB634" i="20"/>
  <c r="AH633" i="20"/>
  <c r="AB633" i="20"/>
  <c r="AH632" i="20"/>
  <c r="AB632" i="20"/>
  <c r="AH631" i="20"/>
  <c r="AB631" i="20"/>
  <c r="AH630" i="20"/>
  <c r="AB630" i="20"/>
  <c r="AH629" i="20"/>
  <c r="AB629" i="20"/>
  <c r="AH628" i="20"/>
  <c r="AB628" i="20"/>
  <c r="AH627" i="20"/>
  <c r="AB627" i="20"/>
  <c r="AH626" i="20"/>
  <c r="AB626" i="20"/>
  <c r="AH625" i="20"/>
  <c r="AB625" i="20"/>
  <c r="AH624" i="20"/>
  <c r="AB624" i="20"/>
  <c r="AH623" i="20"/>
  <c r="AB623" i="20"/>
  <c r="AH622" i="20"/>
  <c r="AB622" i="20"/>
  <c r="AH621" i="20"/>
  <c r="AB621" i="20"/>
  <c r="AH620" i="20"/>
  <c r="AB620" i="20"/>
  <c r="AH619" i="20"/>
  <c r="AB619" i="20"/>
  <c r="AH618" i="20"/>
  <c r="AB618" i="20"/>
  <c r="AH617" i="20"/>
  <c r="AB617" i="20"/>
  <c r="AH616" i="20"/>
  <c r="AB616" i="20"/>
  <c r="AH615" i="20"/>
  <c r="AB615" i="20"/>
  <c r="AH614" i="20"/>
  <c r="AB614" i="20"/>
  <c r="AH613" i="20"/>
  <c r="AB613" i="20"/>
  <c r="AH612" i="20"/>
  <c r="AB612" i="20"/>
  <c r="AH611" i="20"/>
  <c r="AB611" i="20"/>
  <c r="AH610" i="20"/>
  <c r="AB610" i="20"/>
  <c r="AH609" i="20"/>
  <c r="AB609" i="20"/>
  <c r="AH608" i="20"/>
  <c r="AB608" i="20"/>
  <c r="AH607" i="20"/>
  <c r="AB607" i="20"/>
  <c r="AH606" i="20"/>
  <c r="AB606" i="20"/>
  <c r="AH605" i="20"/>
  <c r="AB605" i="20"/>
  <c r="AH604" i="20"/>
  <c r="AB604" i="20"/>
  <c r="AH603" i="20"/>
  <c r="AB603" i="20"/>
  <c r="AH602" i="20"/>
  <c r="AB602" i="20"/>
  <c r="AH601" i="20"/>
  <c r="AB601" i="20"/>
  <c r="AH600" i="20"/>
  <c r="AB600" i="20"/>
  <c r="AH599" i="20"/>
  <c r="AB599" i="20"/>
  <c r="AH598" i="20"/>
  <c r="AB598" i="20"/>
  <c r="AH597" i="20"/>
  <c r="AB597" i="20"/>
  <c r="AH596" i="20"/>
  <c r="AB596" i="20"/>
  <c r="AH595" i="20"/>
  <c r="AB595" i="20"/>
  <c r="AH594" i="20"/>
  <c r="AB594" i="20"/>
  <c r="AH593" i="20"/>
  <c r="AB593" i="20"/>
  <c r="AH592" i="20"/>
  <c r="AB592" i="20"/>
  <c r="AH591" i="20"/>
  <c r="AB591" i="20"/>
  <c r="AH590" i="20"/>
  <c r="AB590" i="20"/>
  <c r="AH589" i="20"/>
  <c r="AB589" i="20"/>
  <c r="AH588" i="20"/>
  <c r="AB588" i="20"/>
  <c r="AH587" i="20"/>
  <c r="AB587" i="20"/>
  <c r="AH586" i="20"/>
  <c r="AB586" i="20"/>
  <c r="AH585" i="20"/>
  <c r="AB585" i="20"/>
  <c r="AH584" i="20"/>
  <c r="AB584" i="20"/>
  <c r="AH583" i="20"/>
  <c r="AB583" i="20"/>
  <c r="AH582" i="20"/>
  <c r="AB582" i="20"/>
  <c r="AH581" i="20"/>
  <c r="AB581" i="20"/>
  <c r="AH580" i="20"/>
  <c r="AB580" i="20"/>
  <c r="AH579" i="20"/>
  <c r="AB579" i="20"/>
  <c r="AH578" i="20"/>
  <c r="AB578" i="20"/>
  <c r="AH577" i="20"/>
  <c r="AB577" i="20"/>
  <c r="AH576" i="20"/>
  <c r="AB576" i="20"/>
  <c r="AH575" i="20"/>
  <c r="AB575" i="20"/>
  <c r="AH574" i="20"/>
  <c r="AB574" i="20"/>
  <c r="AH573" i="20"/>
  <c r="AB573" i="20"/>
  <c r="AH572" i="20"/>
  <c r="AB572" i="20"/>
  <c r="AH571" i="20"/>
  <c r="AB571" i="20"/>
  <c r="AH570" i="20"/>
  <c r="AB570" i="20"/>
  <c r="AH569" i="20"/>
  <c r="AB569" i="20"/>
  <c r="AH568" i="20"/>
  <c r="AB568" i="20"/>
  <c r="AH567" i="20"/>
  <c r="AB567" i="20"/>
  <c r="AH566" i="20"/>
  <c r="AB566" i="20"/>
  <c r="AH565" i="20"/>
  <c r="AB565" i="20"/>
  <c r="AH564" i="20"/>
  <c r="AB564" i="20"/>
  <c r="AH563" i="20"/>
  <c r="AB563" i="20"/>
  <c r="AH562" i="20"/>
  <c r="AB562" i="20"/>
  <c r="AH561" i="20"/>
  <c r="AB561" i="20"/>
  <c r="AH560" i="20"/>
  <c r="AB560" i="20"/>
  <c r="AH559" i="20"/>
  <c r="AB559" i="20"/>
  <c r="AH558" i="20"/>
  <c r="AB558" i="20"/>
  <c r="AH557" i="20"/>
  <c r="AB557" i="20"/>
  <c r="AH556" i="20"/>
  <c r="AB556" i="20"/>
  <c r="AH555" i="20"/>
  <c r="AB555" i="20"/>
  <c r="AH554" i="20"/>
  <c r="AB554" i="20"/>
  <c r="AH553" i="20"/>
  <c r="AB553" i="20"/>
  <c r="AH552" i="20"/>
  <c r="AB552" i="20"/>
  <c r="AH551" i="20"/>
  <c r="AB551" i="20"/>
  <c r="AH550" i="20"/>
  <c r="AB550" i="20"/>
  <c r="AH549" i="20"/>
  <c r="AB549" i="20"/>
  <c r="AH548" i="20"/>
  <c r="AB548" i="20"/>
  <c r="AH547" i="20"/>
  <c r="AB547" i="20"/>
  <c r="AH546" i="20"/>
  <c r="AB546" i="20"/>
  <c r="AH545" i="20"/>
  <c r="AB545" i="20"/>
  <c r="AH544" i="20"/>
  <c r="AB544" i="20"/>
  <c r="AH543" i="20"/>
  <c r="AB543" i="20"/>
  <c r="AH542" i="20"/>
  <c r="AB542" i="20"/>
  <c r="AH541" i="20"/>
  <c r="AB541" i="20"/>
  <c r="AH540" i="20"/>
  <c r="AB540" i="20"/>
  <c r="AH539" i="20"/>
  <c r="AB539" i="20"/>
  <c r="AH538" i="20"/>
  <c r="AB538" i="20"/>
  <c r="AH537" i="20"/>
  <c r="AB537" i="20"/>
  <c r="AH536" i="20"/>
  <c r="AB536" i="20"/>
  <c r="AH535" i="20"/>
  <c r="AB535" i="20"/>
  <c r="AH534" i="20"/>
  <c r="AB534" i="20"/>
  <c r="AH533" i="20"/>
  <c r="AB533" i="20"/>
  <c r="AH532" i="20"/>
  <c r="AB532" i="20"/>
  <c r="AH531" i="20"/>
  <c r="AB531" i="20"/>
  <c r="AH530" i="20"/>
  <c r="AB530" i="20"/>
  <c r="AH529" i="20"/>
  <c r="AB529" i="20"/>
  <c r="AH528" i="20"/>
  <c r="AB528" i="20"/>
  <c r="AH527" i="20"/>
  <c r="AB527" i="20"/>
  <c r="AH526" i="20"/>
  <c r="AB526" i="20"/>
  <c r="AH525" i="20"/>
  <c r="AB525" i="20"/>
  <c r="AH524" i="20"/>
  <c r="AB524" i="20"/>
  <c r="AH523" i="20"/>
  <c r="AB523" i="20"/>
  <c r="AH522" i="20"/>
  <c r="AB522" i="20"/>
  <c r="AH521" i="20"/>
  <c r="AB521" i="20"/>
  <c r="AH520" i="20"/>
  <c r="AB520" i="20"/>
  <c r="AH519" i="20"/>
  <c r="AB519" i="20"/>
  <c r="AH518" i="20"/>
  <c r="AB518" i="20"/>
  <c r="AH517" i="20"/>
  <c r="AB517" i="20"/>
  <c r="AH516" i="20"/>
  <c r="AB516" i="20"/>
  <c r="AH515" i="20"/>
  <c r="AB515" i="20"/>
  <c r="AH514" i="20"/>
  <c r="AB514" i="20"/>
  <c r="AH513" i="20"/>
  <c r="AB513" i="20"/>
  <c r="AH512" i="20"/>
  <c r="AB512" i="20"/>
  <c r="AH511" i="20"/>
  <c r="AB511" i="20"/>
  <c r="AH510" i="20"/>
  <c r="AB510" i="20"/>
  <c r="AH509" i="20"/>
  <c r="AB509" i="20"/>
  <c r="AH508" i="20"/>
  <c r="AB508" i="20"/>
  <c r="AH507" i="20"/>
  <c r="AB507" i="20"/>
  <c r="AH506" i="20"/>
  <c r="AB506" i="20"/>
  <c r="AH505" i="20"/>
  <c r="AB505" i="20"/>
  <c r="AH504" i="20"/>
  <c r="AB504" i="20"/>
  <c r="AH503" i="20"/>
  <c r="AB503" i="20"/>
  <c r="AH502" i="20"/>
  <c r="AB502" i="20"/>
  <c r="AH501" i="20"/>
  <c r="AB501" i="20"/>
  <c r="AH500" i="20"/>
  <c r="AB500" i="20"/>
  <c r="AH499" i="20"/>
  <c r="AB499" i="20"/>
  <c r="AH498" i="20"/>
  <c r="AB498" i="20"/>
  <c r="AH497" i="20"/>
  <c r="AB497" i="20"/>
  <c r="AH496" i="20"/>
  <c r="AB496" i="20"/>
  <c r="AH495" i="20"/>
  <c r="AB495" i="20"/>
  <c r="AH494" i="20"/>
  <c r="AB494" i="20"/>
  <c r="AH493" i="20"/>
  <c r="AB493" i="20"/>
  <c r="AH492" i="20"/>
  <c r="AB492" i="20"/>
  <c r="AH491" i="20"/>
  <c r="AB491" i="20"/>
  <c r="AH490" i="20"/>
  <c r="AB490" i="20"/>
  <c r="AH489" i="20"/>
  <c r="AB489" i="20"/>
  <c r="AH488" i="20"/>
  <c r="AB488" i="20"/>
  <c r="AH487" i="20"/>
  <c r="AB487" i="20"/>
  <c r="AH486" i="20"/>
  <c r="AB486" i="20"/>
  <c r="AH485" i="20"/>
  <c r="AB485" i="20"/>
  <c r="AH484" i="20"/>
  <c r="AB484" i="20"/>
  <c r="AH483" i="20"/>
  <c r="AB483" i="20"/>
  <c r="AH482" i="20"/>
  <c r="AB482" i="20"/>
  <c r="AH481" i="20"/>
  <c r="AB481" i="20"/>
  <c r="AH480" i="20"/>
  <c r="AB480" i="20"/>
  <c r="AH479" i="20"/>
  <c r="AB479" i="20"/>
  <c r="AH478" i="20"/>
  <c r="AB478" i="20"/>
  <c r="AH477" i="20"/>
  <c r="AB477" i="20"/>
  <c r="AH476" i="20"/>
  <c r="AB476" i="20"/>
  <c r="AH475" i="20"/>
  <c r="AB475" i="20"/>
  <c r="AH474" i="20"/>
  <c r="AB474" i="20"/>
  <c r="AH473" i="20"/>
  <c r="AB473" i="20"/>
  <c r="AH472" i="20"/>
  <c r="AB472" i="20"/>
  <c r="AH471" i="20"/>
  <c r="AB471" i="20"/>
  <c r="AH470" i="20"/>
  <c r="AB470" i="20"/>
  <c r="AH469" i="20"/>
  <c r="AB469" i="20"/>
  <c r="AH468" i="20"/>
  <c r="AB468" i="20"/>
  <c r="AH467" i="20"/>
  <c r="AB467" i="20"/>
  <c r="AH466" i="20"/>
  <c r="AB466" i="20"/>
  <c r="AH465" i="20"/>
  <c r="AB465" i="20"/>
  <c r="AH464" i="20"/>
  <c r="AB464" i="20"/>
  <c r="AH463" i="20"/>
  <c r="AB463" i="20"/>
  <c r="AH462" i="20"/>
  <c r="AB462" i="20"/>
  <c r="AH461" i="20"/>
  <c r="AB461" i="20"/>
  <c r="AH460" i="20"/>
  <c r="AB460" i="20"/>
  <c r="AH459" i="20"/>
  <c r="AB459" i="20"/>
  <c r="AH458" i="20"/>
  <c r="AB458" i="20"/>
  <c r="AH457" i="20"/>
  <c r="AB457" i="20"/>
  <c r="AH456" i="20"/>
  <c r="AB456" i="20"/>
  <c r="AH455" i="20"/>
  <c r="AB455" i="20"/>
  <c r="AH454" i="20"/>
  <c r="AB454" i="20"/>
  <c r="AH453" i="20"/>
  <c r="AB453" i="20"/>
  <c r="AH452" i="20"/>
  <c r="AB452" i="20"/>
  <c r="AH451" i="20"/>
  <c r="AB451" i="20"/>
  <c r="AH450" i="20"/>
  <c r="AB450" i="20"/>
  <c r="AH449" i="20"/>
  <c r="AB449" i="20"/>
  <c r="AH448" i="20"/>
  <c r="AB448" i="20"/>
  <c r="AH447" i="20"/>
  <c r="AB447" i="20"/>
  <c r="AH446" i="20"/>
  <c r="AB446" i="20"/>
  <c r="AH445" i="20"/>
  <c r="AB445" i="20"/>
  <c r="AH444" i="20"/>
  <c r="AB444" i="20"/>
  <c r="AH443" i="20"/>
  <c r="AB443" i="20"/>
  <c r="AH442" i="20"/>
  <c r="AB442" i="20"/>
  <c r="AH441" i="20"/>
  <c r="AB441" i="20"/>
  <c r="AH440" i="20"/>
  <c r="AB440" i="20"/>
  <c r="AH439" i="20"/>
  <c r="AB439" i="20"/>
  <c r="AH438" i="20"/>
  <c r="AB438" i="20"/>
  <c r="AH437" i="20"/>
  <c r="AB437" i="20"/>
  <c r="AH436" i="20"/>
  <c r="AB436" i="20"/>
  <c r="AH435" i="20"/>
  <c r="AB435" i="20"/>
  <c r="AH434" i="20"/>
  <c r="AB434" i="20"/>
  <c r="AH433" i="20"/>
  <c r="AB433" i="20"/>
  <c r="AH432" i="20"/>
  <c r="AB432" i="20"/>
  <c r="AH431" i="20"/>
  <c r="AB431" i="20"/>
  <c r="AH430" i="20"/>
  <c r="AB430" i="20"/>
  <c r="AH429" i="20"/>
  <c r="AB429" i="20"/>
  <c r="AH428" i="20"/>
  <c r="AB428" i="20"/>
  <c r="AH427" i="20"/>
  <c r="AB427" i="20"/>
  <c r="AH426" i="20"/>
  <c r="AB426" i="20"/>
  <c r="AH425" i="20"/>
  <c r="AB425" i="20"/>
  <c r="AH424" i="20"/>
  <c r="AB424" i="20"/>
  <c r="AH423" i="20"/>
  <c r="AB423" i="20"/>
  <c r="AH422" i="20"/>
  <c r="AB422" i="20"/>
  <c r="AH421" i="20"/>
  <c r="AB421" i="20"/>
  <c r="AH420" i="20"/>
  <c r="AB420" i="20"/>
  <c r="AH419" i="20"/>
  <c r="AB419" i="20"/>
  <c r="AH418" i="20"/>
  <c r="AB418" i="20"/>
  <c r="AH417" i="20"/>
  <c r="AB417" i="20"/>
  <c r="AH416" i="20"/>
  <c r="AB416" i="20"/>
  <c r="AH415" i="20"/>
  <c r="AB415" i="20"/>
  <c r="AH414" i="20"/>
  <c r="AB414" i="20"/>
  <c r="AH413" i="20"/>
  <c r="AB413" i="20"/>
  <c r="AH412" i="20"/>
  <c r="AB412" i="20"/>
  <c r="AH411" i="20"/>
  <c r="AB411" i="20"/>
  <c r="AH410" i="20"/>
  <c r="AB410" i="20"/>
  <c r="AH409" i="20"/>
  <c r="AB409" i="20"/>
  <c r="AH408" i="20"/>
  <c r="AB408" i="20"/>
  <c r="AH407" i="20"/>
  <c r="AB407" i="20"/>
  <c r="AH406" i="20"/>
  <c r="AB406" i="20"/>
  <c r="AH405" i="20"/>
  <c r="AB405" i="20"/>
  <c r="AH404" i="20"/>
  <c r="AB404" i="20"/>
  <c r="AH403" i="20"/>
  <c r="AB403" i="20"/>
  <c r="AH402" i="20"/>
  <c r="AB402" i="20"/>
  <c r="AH401" i="20"/>
  <c r="AB401" i="20"/>
  <c r="AH400" i="20"/>
  <c r="AB400" i="20"/>
  <c r="AH399" i="20"/>
  <c r="AB399" i="20"/>
  <c r="AH398" i="20"/>
  <c r="AB398" i="20"/>
  <c r="AH397" i="20"/>
  <c r="AB397" i="20"/>
  <c r="AH396" i="20"/>
  <c r="AB396" i="20"/>
  <c r="AH395" i="20"/>
  <c r="AB395" i="20"/>
  <c r="AH394" i="20"/>
  <c r="AB394" i="20"/>
  <c r="AH393" i="20"/>
  <c r="AB393" i="20"/>
  <c r="AH392" i="20"/>
  <c r="AB392" i="20"/>
  <c r="AH391" i="20"/>
  <c r="AB391" i="20"/>
  <c r="AH390" i="20"/>
  <c r="AB390" i="20"/>
  <c r="AH389" i="20"/>
  <c r="AB389" i="20"/>
  <c r="AH388" i="20"/>
  <c r="AB388" i="20"/>
  <c r="AH387" i="20"/>
  <c r="AB387" i="20"/>
  <c r="AH386" i="20"/>
  <c r="AB386" i="20"/>
  <c r="AH385" i="20"/>
  <c r="AB385" i="20"/>
  <c r="AH384" i="20"/>
  <c r="AB384" i="20"/>
  <c r="AH383" i="20"/>
  <c r="AB383" i="20"/>
  <c r="AH382" i="20"/>
  <c r="AB382" i="20"/>
  <c r="AH381" i="20"/>
  <c r="AB381" i="20"/>
  <c r="AH380" i="20"/>
  <c r="AB380" i="20"/>
  <c r="AH379" i="20"/>
  <c r="AB379" i="20"/>
  <c r="AH378" i="20"/>
  <c r="AB378" i="20"/>
  <c r="AH377" i="20"/>
  <c r="AB377" i="20"/>
  <c r="AH376" i="20"/>
  <c r="AB376" i="20"/>
  <c r="AH375" i="20"/>
  <c r="AB375" i="20"/>
  <c r="AH374" i="20"/>
  <c r="AB374" i="20"/>
  <c r="AH373" i="20"/>
  <c r="AB373" i="20"/>
  <c r="AH372" i="20"/>
  <c r="AB372" i="20"/>
  <c r="AH371" i="20"/>
  <c r="AB371" i="20"/>
  <c r="AH370" i="20"/>
  <c r="AB370" i="20"/>
  <c r="AH369" i="20"/>
  <c r="AB369" i="20"/>
  <c r="AH368" i="20"/>
  <c r="AB368" i="20"/>
  <c r="AH367" i="20"/>
  <c r="AB367" i="20"/>
  <c r="AH366" i="20"/>
  <c r="AB366" i="20"/>
  <c r="AH365" i="20"/>
  <c r="AB365" i="20"/>
  <c r="AH364" i="20"/>
  <c r="AB364" i="20"/>
  <c r="AH363" i="20"/>
  <c r="AB363" i="20"/>
  <c r="AH362" i="20"/>
  <c r="AB362" i="20"/>
  <c r="AH361" i="20"/>
  <c r="AB361" i="20"/>
  <c r="AH360" i="20"/>
  <c r="AB360" i="20"/>
  <c r="AH359" i="20"/>
  <c r="AB359" i="20"/>
  <c r="AH358" i="20"/>
  <c r="AB358" i="20"/>
  <c r="AH357" i="20"/>
  <c r="AB357" i="20"/>
  <c r="AH356" i="20"/>
  <c r="AB356" i="20"/>
  <c r="AH355" i="20"/>
  <c r="AB355" i="20"/>
  <c r="AH354" i="20"/>
  <c r="AB354" i="20"/>
  <c r="AH353" i="20"/>
  <c r="AB353" i="20"/>
  <c r="AH352" i="20"/>
  <c r="AB352" i="20"/>
  <c r="AH351" i="20"/>
  <c r="AB351" i="20"/>
  <c r="AH350" i="20"/>
  <c r="AB350" i="20"/>
  <c r="AH349" i="20"/>
  <c r="AB349" i="20"/>
  <c r="AH348" i="20"/>
  <c r="AB348" i="20"/>
  <c r="AH347" i="20"/>
  <c r="AB347" i="20"/>
  <c r="AH346" i="20"/>
  <c r="AB346" i="20"/>
  <c r="AH345" i="20"/>
  <c r="AB345" i="20"/>
  <c r="AH344" i="20"/>
  <c r="AB344" i="20"/>
  <c r="AH343" i="20"/>
  <c r="AB343" i="20"/>
  <c r="AH342" i="20"/>
  <c r="AB342" i="20"/>
  <c r="AH341" i="20"/>
  <c r="AB341" i="20"/>
  <c r="AH340" i="20"/>
  <c r="AB340" i="20"/>
  <c r="AH339" i="20"/>
  <c r="AB339" i="20"/>
  <c r="AH338" i="20"/>
  <c r="AB338" i="20"/>
  <c r="AH337" i="20"/>
  <c r="AB337" i="20"/>
  <c r="AH336" i="20"/>
  <c r="AB336" i="20"/>
  <c r="AH335" i="20"/>
  <c r="AB335" i="20"/>
  <c r="AH334" i="20"/>
  <c r="AB334" i="20"/>
  <c r="AH333" i="20"/>
  <c r="AB333" i="20"/>
  <c r="AH332" i="20"/>
  <c r="AB332" i="20"/>
  <c r="AH331" i="20"/>
  <c r="AB331" i="20"/>
  <c r="AH330" i="20"/>
  <c r="AB330" i="20"/>
  <c r="AH329" i="20"/>
  <c r="AB329" i="20"/>
  <c r="AH328" i="20"/>
  <c r="AB328" i="20"/>
  <c r="AH327" i="20"/>
  <c r="AB327" i="20"/>
  <c r="AH326" i="20"/>
  <c r="AB326" i="20"/>
  <c r="AH325" i="20"/>
  <c r="AB325" i="20"/>
  <c r="AH324" i="20"/>
  <c r="AB324" i="20"/>
  <c r="AH323" i="20"/>
  <c r="AB323" i="20"/>
  <c r="AH322" i="20"/>
  <c r="AB322" i="20"/>
  <c r="AH321" i="20"/>
  <c r="AB321" i="20"/>
  <c r="AH320" i="20"/>
  <c r="AB320" i="20"/>
  <c r="AH319" i="20"/>
  <c r="AB319" i="20"/>
  <c r="AH318" i="20"/>
  <c r="AB318" i="20"/>
  <c r="AH317" i="20"/>
  <c r="AB317" i="20"/>
  <c r="AH316" i="20"/>
  <c r="AB316" i="20"/>
  <c r="AH315" i="20"/>
  <c r="AB315" i="20"/>
  <c r="AH314" i="20"/>
  <c r="AB314" i="20"/>
  <c r="AH313" i="20"/>
  <c r="AB313" i="20"/>
  <c r="AH312" i="20"/>
  <c r="AB312" i="20"/>
  <c r="AH311" i="20"/>
  <c r="AB311" i="20"/>
  <c r="AH310" i="20"/>
  <c r="AB310" i="20"/>
  <c r="AH309" i="20"/>
  <c r="AB309" i="20"/>
  <c r="AH308" i="20"/>
  <c r="AB308" i="20"/>
  <c r="AH307" i="20"/>
  <c r="AB307" i="20"/>
  <c r="AH306" i="20"/>
  <c r="AB306" i="20"/>
  <c r="AH305" i="20"/>
  <c r="AB305" i="20"/>
  <c r="AH304" i="20"/>
  <c r="AB304" i="20"/>
  <c r="AH303" i="20"/>
  <c r="AB303" i="20"/>
  <c r="AH302" i="20"/>
  <c r="AB302" i="20"/>
  <c r="AH301" i="20"/>
  <c r="AB301" i="20"/>
  <c r="AH300" i="20"/>
  <c r="AB300" i="20"/>
  <c r="AH299" i="20"/>
  <c r="AB299" i="20"/>
  <c r="AH298" i="20"/>
  <c r="AB298" i="20"/>
  <c r="AH297" i="20"/>
  <c r="AB297" i="20"/>
  <c r="AH296" i="20"/>
  <c r="AB296" i="20"/>
  <c r="AH295" i="20"/>
  <c r="AB295" i="20"/>
  <c r="AH294" i="20"/>
  <c r="AB294" i="20"/>
  <c r="AH293" i="20"/>
  <c r="AB293" i="20"/>
  <c r="AH292" i="20"/>
  <c r="AB292" i="20"/>
  <c r="AH291" i="20"/>
  <c r="AB291" i="20"/>
  <c r="AH290" i="20"/>
  <c r="AB290" i="20"/>
  <c r="AH289" i="20"/>
  <c r="AB289" i="20"/>
  <c r="AH288" i="20"/>
  <c r="AB288" i="20"/>
  <c r="AH287" i="20"/>
  <c r="AB287" i="20"/>
  <c r="AH286" i="20"/>
  <c r="AB286" i="20"/>
  <c r="AH285" i="20"/>
  <c r="AB285" i="20"/>
  <c r="AH284" i="20"/>
  <c r="AB284" i="20"/>
  <c r="AH283" i="20"/>
  <c r="AB283" i="20"/>
  <c r="AH282" i="20"/>
  <c r="AB282" i="20"/>
  <c r="AH281" i="20"/>
  <c r="AB281" i="20"/>
  <c r="AH280" i="20"/>
  <c r="AB280" i="20"/>
  <c r="AH279" i="20"/>
  <c r="AB279" i="20"/>
  <c r="AH278" i="20"/>
  <c r="AB278" i="20"/>
  <c r="AH277" i="20"/>
  <c r="AB277" i="20"/>
  <c r="AH276" i="20"/>
  <c r="AB276" i="20"/>
  <c r="AH275" i="20"/>
  <c r="AB275" i="20"/>
  <c r="AH274" i="20"/>
  <c r="AB274" i="20"/>
  <c r="AH273" i="20"/>
  <c r="AB273" i="20"/>
  <c r="AH272" i="20"/>
  <c r="AB272" i="20"/>
  <c r="AH271" i="20"/>
  <c r="AB271" i="20"/>
  <c r="AH270" i="20"/>
  <c r="AB270" i="20"/>
  <c r="AH269" i="20"/>
  <c r="AB269" i="20"/>
  <c r="AH268" i="20"/>
  <c r="AB268" i="20"/>
  <c r="AH267" i="20"/>
  <c r="AB267" i="20"/>
  <c r="AH266" i="20"/>
  <c r="AB266" i="20"/>
  <c r="AH265" i="20"/>
  <c r="AB265" i="20"/>
  <c r="AH264" i="20"/>
  <c r="AB264" i="20"/>
  <c r="AH263" i="20"/>
  <c r="AB263" i="20"/>
  <c r="AH262" i="20"/>
  <c r="AB262" i="20"/>
  <c r="AH261" i="20"/>
  <c r="AB261" i="20"/>
  <c r="AH260" i="20"/>
  <c r="AB260" i="20"/>
  <c r="AH259" i="20"/>
  <c r="AB259" i="20"/>
  <c r="AH258" i="20"/>
  <c r="AB258" i="20"/>
  <c r="AH257" i="20"/>
  <c r="AB257" i="20"/>
  <c r="AH256" i="20"/>
  <c r="AB256" i="20"/>
  <c r="AH255" i="20"/>
  <c r="AB255" i="20"/>
  <c r="AH254" i="20"/>
  <c r="AB254" i="20"/>
  <c r="AH253" i="20"/>
  <c r="AB253" i="20"/>
  <c r="AH252" i="20"/>
  <c r="AB252" i="20"/>
  <c r="AH251" i="20"/>
  <c r="AB251" i="20"/>
  <c r="AH250" i="20"/>
  <c r="AB250" i="20"/>
  <c r="AH249" i="20"/>
  <c r="AB249" i="20"/>
  <c r="AH248" i="20"/>
  <c r="AB248" i="20"/>
  <c r="AH247" i="20"/>
  <c r="AB247" i="20"/>
  <c r="AH246" i="20"/>
  <c r="AB246" i="20"/>
  <c r="AH245" i="20"/>
  <c r="AB245" i="20"/>
  <c r="AH244" i="20"/>
  <c r="AB244" i="20"/>
  <c r="AH243" i="20"/>
  <c r="AB243" i="20"/>
  <c r="AH242" i="20"/>
  <c r="AB242" i="20"/>
  <c r="AH241" i="20"/>
  <c r="AB241" i="20"/>
  <c r="AH240" i="20"/>
  <c r="AB240" i="20"/>
  <c r="AH239" i="20"/>
  <c r="AB239" i="20"/>
  <c r="AH238" i="20"/>
  <c r="AB238" i="20"/>
  <c r="AH237" i="20"/>
  <c r="AB237" i="20"/>
  <c r="AH236" i="20"/>
  <c r="AB236" i="20"/>
  <c r="AH235" i="20"/>
  <c r="AB235" i="20"/>
  <c r="AH234" i="20"/>
  <c r="AB234" i="20"/>
  <c r="AH233" i="20"/>
  <c r="AB233" i="20"/>
  <c r="AH232" i="20"/>
  <c r="AB232" i="20"/>
  <c r="AH231" i="20"/>
  <c r="AB231" i="20"/>
  <c r="AH230" i="20"/>
  <c r="AB230" i="20"/>
  <c r="AH229" i="20"/>
  <c r="AB229" i="20"/>
  <c r="AH228" i="20"/>
  <c r="AB228" i="20"/>
  <c r="AH227" i="20"/>
  <c r="AB227" i="20"/>
  <c r="AH226" i="20"/>
  <c r="AB226" i="20"/>
  <c r="AH225" i="20"/>
  <c r="AB225" i="20"/>
  <c r="AH224" i="20"/>
  <c r="AB224" i="20"/>
  <c r="AH223" i="20"/>
  <c r="AB223" i="20"/>
  <c r="AH222" i="20"/>
  <c r="AB222" i="20"/>
  <c r="AH221" i="20"/>
  <c r="AB221" i="20"/>
  <c r="AH220" i="20"/>
  <c r="AB220" i="20"/>
  <c r="AH219" i="20"/>
  <c r="AB219" i="20"/>
  <c r="AH218" i="20"/>
  <c r="AB218" i="20"/>
  <c r="AH217" i="20"/>
  <c r="AB217" i="20"/>
  <c r="AH216" i="20"/>
  <c r="AB216" i="20"/>
  <c r="AH215" i="20"/>
  <c r="AB215" i="20"/>
  <c r="AH214" i="20"/>
  <c r="AB214" i="20"/>
  <c r="AH213" i="20"/>
  <c r="AB213" i="20"/>
  <c r="AH212" i="20"/>
  <c r="AB212" i="20"/>
  <c r="AH211" i="20"/>
  <c r="AB211" i="20"/>
  <c r="AH210" i="20"/>
  <c r="AB210" i="20"/>
  <c r="AH209" i="20"/>
  <c r="AB209" i="20"/>
  <c r="AH208" i="20"/>
  <c r="AB208" i="20"/>
  <c r="AH207" i="20"/>
  <c r="AB207" i="20"/>
  <c r="AH206" i="20"/>
  <c r="AB206" i="20"/>
  <c r="AH205" i="20"/>
  <c r="AB205" i="20"/>
  <c r="AH204" i="20"/>
  <c r="AB204" i="20"/>
  <c r="AH203" i="20"/>
  <c r="AB203" i="20"/>
  <c r="AH202" i="20"/>
  <c r="AB202" i="20"/>
  <c r="AH201" i="20"/>
  <c r="AB201" i="20"/>
  <c r="AH200" i="20"/>
  <c r="AB200" i="20"/>
  <c r="AH199" i="20"/>
  <c r="AB199" i="20"/>
  <c r="AH198" i="20"/>
  <c r="AB198" i="20"/>
  <c r="AH197" i="20"/>
  <c r="AB197" i="20"/>
  <c r="AH196" i="20"/>
  <c r="AB196" i="20"/>
  <c r="AH195" i="20"/>
  <c r="AB195" i="20"/>
  <c r="AH194" i="20"/>
  <c r="AB194" i="20"/>
  <c r="AH193" i="20"/>
  <c r="AB193" i="20"/>
  <c r="AH192" i="20"/>
  <c r="AB192" i="20"/>
  <c r="AH191" i="20"/>
  <c r="AB191" i="20"/>
  <c r="AH190" i="20"/>
  <c r="AB190" i="20"/>
  <c r="AH189" i="20"/>
  <c r="AB189" i="20"/>
  <c r="AH188" i="20"/>
  <c r="AB188" i="20"/>
  <c r="AH187" i="20"/>
  <c r="AB187" i="20"/>
  <c r="AH186" i="20"/>
  <c r="AB186" i="20"/>
  <c r="AH185" i="20"/>
  <c r="AB185" i="20"/>
  <c r="AH184" i="20"/>
  <c r="AB184" i="20"/>
  <c r="AH183" i="20"/>
  <c r="AB183" i="20"/>
  <c r="AH182" i="20"/>
  <c r="AB182" i="20"/>
  <c r="AH181" i="20"/>
  <c r="AB181" i="20"/>
  <c r="AH180" i="20"/>
  <c r="AB180" i="20"/>
  <c r="AH179" i="20"/>
  <c r="AB179" i="20"/>
  <c r="AH178" i="20"/>
  <c r="AB178" i="20"/>
  <c r="AH177" i="20"/>
  <c r="AB177" i="20"/>
  <c r="AH176" i="20"/>
  <c r="AB176" i="20"/>
  <c r="AH175" i="20"/>
  <c r="AB175" i="20"/>
  <c r="AH174" i="20"/>
  <c r="AB174" i="20"/>
  <c r="AH173" i="20"/>
  <c r="AB173" i="20"/>
  <c r="AH172" i="20"/>
  <c r="AB172" i="20"/>
  <c r="AH171" i="20"/>
  <c r="AB171" i="20"/>
  <c r="AH170" i="20"/>
  <c r="AB170" i="20"/>
  <c r="AH169" i="20"/>
  <c r="AB169" i="20"/>
  <c r="AH168" i="20"/>
  <c r="AB168" i="20"/>
  <c r="AH167" i="20"/>
  <c r="AB167" i="20"/>
  <c r="AH166" i="20"/>
  <c r="AB166" i="20"/>
  <c r="AH165" i="20"/>
  <c r="AB165" i="20"/>
  <c r="AH164" i="20"/>
  <c r="AB164" i="20"/>
  <c r="AH163" i="20"/>
  <c r="AB163" i="20"/>
  <c r="AH162" i="20"/>
  <c r="AB162" i="20"/>
  <c r="AH161" i="20"/>
  <c r="AB161" i="20"/>
  <c r="AH160" i="20"/>
  <c r="AB160" i="20"/>
  <c r="AH159" i="20"/>
  <c r="AB159" i="20"/>
  <c r="AH158" i="20"/>
  <c r="AB158" i="20"/>
  <c r="AH157" i="20"/>
  <c r="AB157" i="20"/>
  <c r="AH156" i="20"/>
  <c r="AB156" i="20"/>
  <c r="AH155" i="20"/>
  <c r="AB155" i="20"/>
  <c r="AH154" i="20"/>
  <c r="AB154" i="20"/>
  <c r="AH153" i="20"/>
  <c r="AB153" i="20"/>
  <c r="AH152" i="20"/>
  <c r="AB152" i="20"/>
  <c r="AH151" i="20"/>
  <c r="AB151" i="20"/>
  <c r="AH150" i="20"/>
  <c r="AB150" i="20"/>
  <c r="AH149" i="20"/>
  <c r="AB149" i="20"/>
  <c r="AH148" i="20"/>
  <c r="AB148" i="20"/>
  <c r="AH147" i="20"/>
  <c r="AB147" i="20"/>
  <c r="AH146" i="20"/>
  <c r="AB146" i="20"/>
  <c r="AH145" i="20"/>
  <c r="AB145" i="20"/>
  <c r="AH144" i="20"/>
  <c r="AB144" i="20"/>
  <c r="AH143" i="20"/>
  <c r="AB143" i="20"/>
  <c r="AH142" i="20"/>
  <c r="AB142" i="20"/>
  <c r="AH141" i="20"/>
  <c r="AB141" i="20"/>
  <c r="AH140" i="20"/>
  <c r="AB140" i="20"/>
  <c r="AH139" i="20"/>
  <c r="AB139" i="20"/>
  <c r="AH138" i="20"/>
  <c r="AB138" i="20"/>
  <c r="AH137" i="20"/>
  <c r="AB137" i="20"/>
  <c r="AH136" i="20"/>
  <c r="AB136" i="20"/>
  <c r="AH135" i="20"/>
  <c r="AB135" i="20"/>
  <c r="AH134" i="20"/>
  <c r="AB134" i="20"/>
  <c r="AH133" i="20"/>
  <c r="AB133" i="20"/>
  <c r="AH132" i="20"/>
  <c r="AB132" i="20"/>
  <c r="AH131" i="20"/>
  <c r="AB131" i="20"/>
  <c r="AH130" i="20"/>
  <c r="AB130" i="20"/>
  <c r="AH129" i="20"/>
  <c r="AB129" i="20"/>
  <c r="AH128" i="20"/>
  <c r="AB128" i="20"/>
  <c r="AH127" i="20"/>
  <c r="AB127" i="20"/>
  <c r="AH126" i="20"/>
  <c r="AB126" i="20"/>
  <c r="AH125" i="20"/>
  <c r="AB125" i="20"/>
  <c r="AH124" i="20"/>
  <c r="AB124" i="20"/>
  <c r="AH123" i="20"/>
  <c r="AB123" i="20"/>
  <c r="AH122" i="20"/>
  <c r="AB122" i="20"/>
  <c r="AH121" i="20"/>
  <c r="AB121" i="20"/>
  <c r="AH120" i="20"/>
  <c r="AB120" i="20"/>
  <c r="AH119" i="20"/>
  <c r="AB119" i="20"/>
  <c r="AH118" i="20"/>
  <c r="AB118" i="20"/>
  <c r="AH117" i="20"/>
  <c r="AB117" i="20"/>
  <c r="AH116" i="20"/>
  <c r="AB116" i="20"/>
  <c r="AH115" i="20"/>
  <c r="AB115" i="20"/>
  <c r="AH114" i="20"/>
  <c r="AB114" i="20"/>
  <c r="AH113" i="20"/>
  <c r="AB113" i="20"/>
  <c r="AH112" i="20"/>
  <c r="AB112" i="20"/>
  <c r="AH111" i="20"/>
  <c r="AB111" i="20"/>
  <c r="AH110" i="20"/>
  <c r="AB110" i="20"/>
  <c r="AH109" i="20"/>
  <c r="AB109" i="20"/>
  <c r="AH108" i="20"/>
  <c r="AB108" i="20"/>
  <c r="AH107" i="20"/>
  <c r="AB107" i="20"/>
  <c r="AH106" i="20"/>
  <c r="AB106" i="20"/>
  <c r="AH105" i="20"/>
  <c r="AB105" i="20"/>
  <c r="AH104" i="20"/>
  <c r="AB104" i="20"/>
  <c r="AH103" i="20"/>
  <c r="AB103" i="20"/>
  <c r="AH102" i="20"/>
  <c r="AB102" i="20"/>
  <c r="AH101" i="20"/>
  <c r="AB101" i="20"/>
  <c r="AH100" i="20"/>
  <c r="AB100" i="20"/>
  <c r="AH99" i="20"/>
  <c r="AB99" i="20"/>
  <c r="AH98" i="20"/>
  <c r="AB98" i="20"/>
  <c r="AH97" i="20"/>
  <c r="AB97" i="20"/>
  <c r="AH96" i="20"/>
  <c r="AB96" i="20"/>
  <c r="AH95" i="20"/>
  <c r="AB95" i="20"/>
  <c r="AH94" i="20"/>
  <c r="AB94" i="20"/>
  <c r="AH93" i="20"/>
  <c r="AB93" i="20"/>
  <c r="AH92" i="20"/>
  <c r="AB92" i="20"/>
  <c r="AH91" i="20"/>
  <c r="AB91" i="20"/>
  <c r="AH90" i="20"/>
  <c r="AB90" i="20"/>
  <c r="AH89" i="20"/>
  <c r="AB89" i="20"/>
  <c r="AH88" i="20"/>
  <c r="AB88" i="20"/>
  <c r="AH87" i="20"/>
  <c r="AB87" i="20"/>
  <c r="AH86" i="20"/>
  <c r="AB86" i="20"/>
  <c r="AH85" i="20"/>
  <c r="AB85" i="20"/>
  <c r="AH84" i="20"/>
  <c r="AB84" i="20"/>
  <c r="AH83" i="20"/>
  <c r="AB83" i="20"/>
  <c r="AH82" i="20"/>
  <c r="AB82" i="20"/>
  <c r="AH81" i="20"/>
  <c r="AB81" i="20"/>
  <c r="AH80" i="20"/>
  <c r="AB80" i="20"/>
  <c r="AH79" i="20"/>
  <c r="AB79" i="20"/>
  <c r="AH78" i="20"/>
  <c r="AB78" i="20"/>
  <c r="AH77" i="20"/>
  <c r="AB77" i="20"/>
  <c r="AH76" i="20"/>
  <c r="AB76" i="20"/>
  <c r="AH75" i="20"/>
  <c r="AB75" i="20"/>
  <c r="AH74" i="20"/>
  <c r="AB74" i="20"/>
  <c r="AH73" i="20"/>
  <c r="AB73" i="20"/>
  <c r="AH72" i="20"/>
  <c r="AB72" i="20"/>
  <c r="AH71" i="20"/>
  <c r="AB71" i="20"/>
  <c r="AH70" i="20"/>
  <c r="AB70" i="20"/>
  <c r="AH69" i="20"/>
  <c r="AB69" i="20"/>
  <c r="AH68" i="20"/>
  <c r="AB68" i="20"/>
  <c r="AH67" i="20"/>
  <c r="AB67" i="20"/>
  <c r="AH66" i="20"/>
  <c r="AB66" i="20"/>
  <c r="AH65" i="20"/>
  <c r="AB65" i="20"/>
  <c r="AH64" i="20"/>
  <c r="AB64" i="20"/>
  <c r="AH63" i="20"/>
  <c r="AB63" i="20"/>
  <c r="AH62" i="20"/>
  <c r="AB62" i="20"/>
  <c r="AH61" i="20"/>
  <c r="AB61" i="20"/>
  <c r="AH60" i="20"/>
  <c r="AB60" i="20"/>
  <c r="AH59" i="20"/>
  <c r="AB59" i="20"/>
  <c r="AH58" i="20"/>
  <c r="AB58" i="20"/>
  <c r="AH57" i="20"/>
  <c r="AB57" i="20"/>
  <c r="AH56" i="20"/>
  <c r="AB56" i="20"/>
  <c r="AH55" i="20"/>
  <c r="AB55" i="20"/>
  <c r="AH54" i="20"/>
  <c r="AB54" i="20"/>
  <c r="AH53" i="20"/>
  <c r="AB53" i="20"/>
  <c r="AH52" i="20"/>
  <c r="AB52" i="20"/>
  <c r="AH51" i="20"/>
  <c r="AB51" i="20"/>
  <c r="AH50" i="20"/>
  <c r="AB50" i="20"/>
  <c r="AH49" i="20"/>
  <c r="AB49" i="20"/>
  <c r="AH48" i="20"/>
  <c r="AB48" i="20"/>
  <c r="AH47" i="20"/>
  <c r="AB47" i="20"/>
  <c r="AH46" i="20"/>
  <c r="AB46" i="20"/>
  <c r="AH45" i="20"/>
  <c r="AB45" i="20"/>
  <c r="AH44" i="20"/>
  <c r="AB44" i="20"/>
  <c r="AH43" i="20"/>
  <c r="AB43" i="20"/>
  <c r="AH42" i="20"/>
  <c r="AB42" i="20"/>
  <c r="AH41" i="20"/>
  <c r="AB41" i="20"/>
  <c r="AH40" i="20"/>
  <c r="AB40" i="20"/>
  <c r="AH39" i="20"/>
  <c r="AB39" i="20"/>
  <c r="AH38" i="20"/>
  <c r="AB38" i="20"/>
  <c r="AH37" i="20"/>
  <c r="AB37" i="20"/>
  <c r="AH36" i="20"/>
  <c r="AB36" i="20"/>
  <c r="AH35" i="20"/>
  <c r="AB35" i="20"/>
  <c r="AH34" i="20"/>
  <c r="AB34" i="20"/>
  <c r="AH33" i="20"/>
  <c r="AB33" i="20"/>
  <c r="AH32" i="20"/>
  <c r="AB32" i="20"/>
  <c r="AH31" i="20"/>
  <c r="AB31" i="20"/>
  <c r="AH30" i="20"/>
  <c r="AB30" i="20"/>
  <c r="AH29" i="20"/>
  <c r="AB29" i="20"/>
  <c r="AH28" i="20"/>
  <c r="AB28" i="20"/>
  <c r="AH27" i="20"/>
  <c r="AB27" i="20"/>
  <c r="AH26" i="20"/>
  <c r="AB26" i="20"/>
  <c r="AH25" i="20"/>
  <c r="AB25" i="20"/>
  <c r="AH24" i="20"/>
  <c r="AB24" i="20"/>
  <c r="AH23" i="20"/>
  <c r="AB23" i="20"/>
  <c r="AH22" i="20"/>
  <c r="AB22" i="20"/>
  <c r="AH21" i="20"/>
  <c r="AB21" i="20"/>
  <c r="AH20" i="20"/>
  <c r="AB20" i="20"/>
  <c r="AH19" i="20"/>
  <c r="AB19" i="20"/>
  <c r="Z12" i="20"/>
  <c r="Y12" i="20"/>
  <c r="Z11" i="20"/>
  <c r="Y11" i="20"/>
  <c r="Z10" i="20"/>
  <c r="Y10" i="20"/>
  <c r="Z9" i="20"/>
  <c r="Y9" i="20"/>
  <c r="Z8" i="20"/>
  <c r="Y8" i="20"/>
  <c r="Z7" i="20"/>
  <c r="Y7" i="20"/>
  <c r="Z6" i="20"/>
  <c r="Y6" i="20"/>
  <c r="Z5" i="20"/>
  <c r="Y5" i="20"/>
  <c r="AA5" i="20" s="1"/>
  <c r="Z4" i="20"/>
  <c r="Y4" i="20"/>
  <c r="Z3" i="20"/>
  <c r="Y3" i="20"/>
  <c r="V3" i="20"/>
  <c r="U3" i="20"/>
  <c r="Z2" i="20"/>
  <c r="Y2" i="20"/>
  <c r="V2" i="20"/>
  <c r="U2" i="20"/>
  <c r="R1" i="20"/>
  <c r="V3" i="18"/>
  <c r="W3" i="18" s="1"/>
  <c r="U2" i="18"/>
  <c r="V2" i="18"/>
  <c r="AA3" i="20" l="1"/>
  <c r="AA4" i="20"/>
  <c r="AA9" i="20"/>
  <c r="AA11" i="20"/>
  <c r="AA8" i="20"/>
  <c r="AA10" i="20"/>
  <c r="AA12" i="20"/>
  <c r="V13" i="18"/>
  <c r="U13" i="18"/>
  <c r="AA7" i="20"/>
  <c r="W3" i="20"/>
  <c r="Z13" i="20"/>
  <c r="F4" i="20"/>
  <c r="U13" i="20"/>
  <c r="V13" i="20"/>
  <c r="AA2" i="20"/>
  <c r="AI981" i="20"/>
  <c r="AI977" i="20"/>
  <c r="AI973" i="20"/>
  <c r="AI969" i="20"/>
  <c r="AI965" i="20"/>
  <c r="AI961" i="20"/>
  <c r="AI957" i="20"/>
  <c r="AI953" i="20"/>
  <c r="AI949" i="20"/>
  <c r="AI984" i="20"/>
  <c r="AI980" i="20"/>
  <c r="AI976" i="20"/>
  <c r="AI972" i="20"/>
  <c r="AI968" i="20"/>
  <c r="AI964" i="20"/>
  <c r="AI960" i="20"/>
  <c r="AI956" i="20"/>
  <c r="AI952" i="20"/>
  <c r="AI948" i="20"/>
  <c r="AI983" i="20"/>
  <c r="AI979" i="20"/>
  <c r="AI975" i="20"/>
  <c r="AI971" i="20"/>
  <c r="AI967" i="20"/>
  <c r="AI963" i="20"/>
  <c r="AI959" i="20"/>
  <c r="AI955" i="20"/>
  <c r="AI951" i="20"/>
  <c r="AI947" i="20"/>
  <c r="AI982" i="20"/>
  <c r="AI978" i="20"/>
  <c r="AI974" i="20"/>
  <c r="AI970" i="20"/>
  <c r="AI966" i="20"/>
  <c r="AI962" i="20"/>
  <c r="AI958" i="20"/>
  <c r="AI954" i="20"/>
  <c r="AI950" i="20"/>
  <c r="AI946" i="20"/>
  <c r="AI942" i="20"/>
  <c r="AI934" i="20"/>
  <c r="AI926" i="20"/>
  <c r="AI918" i="20"/>
  <c r="AI910" i="20"/>
  <c r="AI887" i="20"/>
  <c r="AI886" i="20"/>
  <c r="AI885" i="20"/>
  <c r="AI884" i="20"/>
  <c r="AI943" i="20"/>
  <c r="AI935" i="20"/>
  <c r="AI927" i="20"/>
  <c r="AI919" i="20"/>
  <c r="AI911" i="20"/>
  <c r="AI891" i="20"/>
  <c r="AI890" i="20"/>
  <c r="AI889" i="20"/>
  <c r="AI888" i="20"/>
  <c r="AI870" i="20"/>
  <c r="AI866" i="20"/>
  <c r="AI862" i="20"/>
  <c r="AI858" i="20"/>
  <c r="AI854" i="20"/>
  <c r="AI850" i="20"/>
  <c r="AI944" i="20"/>
  <c r="AI936" i="20"/>
  <c r="AI928" i="20"/>
  <c r="AI920" i="20"/>
  <c r="AI912" i="20"/>
  <c r="AI895" i="20"/>
  <c r="AI894" i="20"/>
  <c r="AI893" i="20"/>
  <c r="AI892" i="20"/>
  <c r="AI945" i="20"/>
  <c r="AI937" i="20"/>
  <c r="AI929" i="20"/>
  <c r="AI921" i="20"/>
  <c r="AI913" i="20"/>
  <c r="AI899" i="20"/>
  <c r="AI898" i="20"/>
  <c r="AI897" i="20"/>
  <c r="AI896" i="20"/>
  <c r="AI869" i="20"/>
  <c r="AI865" i="20"/>
  <c r="AI861" i="20"/>
  <c r="AI857" i="20"/>
  <c r="AI853" i="20"/>
  <c r="AI849" i="20"/>
  <c r="AI845" i="20"/>
  <c r="AI938" i="20"/>
  <c r="AI930" i="20"/>
  <c r="AI922" i="20"/>
  <c r="AI914" i="20"/>
  <c r="AI903" i="20"/>
  <c r="AI902" i="20"/>
  <c r="AI901" i="20"/>
  <c r="AI900" i="20"/>
  <c r="AI939" i="20"/>
  <c r="AI931" i="20"/>
  <c r="AI923" i="20"/>
  <c r="AI915" i="20"/>
  <c r="AI907" i="20"/>
  <c r="AI906" i="20"/>
  <c r="AI905" i="20"/>
  <c r="AI904" i="20"/>
  <c r="AI875" i="20"/>
  <c r="AI874" i="20"/>
  <c r="AI873" i="20"/>
  <c r="AI868" i="20"/>
  <c r="AI864" i="20"/>
  <c r="AI860" i="20"/>
  <c r="AI856" i="20"/>
  <c r="AI852" i="20"/>
  <c r="AI848" i="20"/>
  <c r="AI844" i="20"/>
  <c r="AI940" i="20"/>
  <c r="AI932" i="20"/>
  <c r="AI924" i="20"/>
  <c r="AI916" i="20"/>
  <c r="AI908" i="20"/>
  <c r="AI879" i="20"/>
  <c r="AI878" i="20"/>
  <c r="AI877" i="20"/>
  <c r="AI876" i="20"/>
  <c r="AI872" i="20"/>
  <c r="AI941" i="20"/>
  <c r="AI933" i="20"/>
  <c r="AI925" i="20"/>
  <c r="AI917" i="20"/>
  <c r="AI909" i="20"/>
  <c r="AI883" i="20"/>
  <c r="AI882" i="20"/>
  <c r="AI881" i="20"/>
  <c r="AI880" i="20"/>
  <c r="AI871" i="20"/>
  <c r="AI867" i="20"/>
  <c r="AI863" i="20"/>
  <c r="AI859" i="20"/>
  <c r="AI855" i="20"/>
  <c r="AI851" i="20"/>
  <c r="AI847" i="20"/>
  <c r="AI843" i="20"/>
  <c r="AI835" i="20"/>
  <c r="AI812" i="20"/>
  <c r="AI811" i="20"/>
  <c r="AI810" i="20"/>
  <c r="AI796" i="20"/>
  <c r="AI795" i="20"/>
  <c r="AI794" i="20"/>
  <c r="AI846" i="20"/>
  <c r="AI836" i="20"/>
  <c r="AI809" i="20"/>
  <c r="AI793" i="20"/>
  <c r="AI786" i="20"/>
  <c r="AI837" i="20"/>
  <c r="AI823" i="20"/>
  <c r="AI822" i="20"/>
  <c r="AI808" i="20"/>
  <c r="AI807" i="20"/>
  <c r="AI806" i="20"/>
  <c r="AI792" i="20"/>
  <c r="AI791" i="20"/>
  <c r="AI838" i="20"/>
  <c r="AI827" i="20"/>
  <c r="AI826" i="20"/>
  <c r="AI825" i="20"/>
  <c r="AI824" i="20"/>
  <c r="AI821" i="20"/>
  <c r="AI805" i="20"/>
  <c r="AI790" i="20"/>
  <c r="AI785" i="20"/>
  <c r="AI781" i="20"/>
  <c r="AI777" i="20"/>
  <c r="AI839" i="20"/>
  <c r="AI831" i="20"/>
  <c r="AI830" i="20"/>
  <c r="AI829" i="20"/>
  <c r="AI828" i="20"/>
  <c r="AI820" i="20"/>
  <c r="AI819" i="20"/>
  <c r="AI818" i="20"/>
  <c r="AI804" i="20"/>
  <c r="AI803" i="20"/>
  <c r="AI802" i="20"/>
  <c r="AI789" i="20"/>
  <c r="AI840" i="20"/>
  <c r="AI832" i="20"/>
  <c r="AI817" i="20"/>
  <c r="AI801" i="20"/>
  <c r="AI784" i="20"/>
  <c r="AI780" i="20"/>
  <c r="AI841" i="20"/>
  <c r="AI833" i="20"/>
  <c r="AI816" i="20"/>
  <c r="AI815" i="20"/>
  <c r="AI814" i="20"/>
  <c r="AI800" i="20"/>
  <c r="AI799" i="20"/>
  <c r="AI798" i="20"/>
  <c r="AI788" i="20"/>
  <c r="AI842" i="20"/>
  <c r="AI834" i="20"/>
  <c r="AI813" i="20"/>
  <c r="AI797" i="20"/>
  <c r="AI787" i="20"/>
  <c r="AI783" i="20"/>
  <c r="AI779" i="20"/>
  <c r="AI778" i="20"/>
  <c r="AI772" i="20"/>
  <c r="AI764" i="20"/>
  <c r="AI756" i="20"/>
  <c r="AI729" i="20"/>
  <c r="AI715" i="20"/>
  <c r="AI711" i="20"/>
  <c r="AI707" i="20"/>
  <c r="AI703" i="20"/>
  <c r="AI699" i="20"/>
  <c r="AI695" i="20"/>
  <c r="AI773" i="20"/>
  <c r="AI765" i="20"/>
  <c r="AI757" i="20"/>
  <c r="AI728" i="20"/>
  <c r="AI727" i="20"/>
  <c r="AI721" i="20"/>
  <c r="AI782" i="20"/>
  <c r="AI774" i="20"/>
  <c r="AI766" i="20"/>
  <c r="AI758" i="20"/>
  <c r="AI726" i="20"/>
  <c r="AI720" i="20"/>
  <c r="AI714" i="20"/>
  <c r="AI710" i="20"/>
  <c r="AI706" i="20"/>
  <c r="AI702" i="20"/>
  <c r="AI698" i="20"/>
  <c r="AI775" i="20"/>
  <c r="AI767" i="20"/>
  <c r="AI759" i="20"/>
  <c r="AI739" i="20"/>
  <c r="AI738" i="20"/>
  <c r="AI719" i="20"/>
  <c r="AI776" i="20"/>
  <c r="AI768" i="20"/>
  <c r="AI760" i="20"/>
  <c r="AI743" i="20"/>
  <c r="AI742" i="20"/>
  <c r="AI741" i="20"/>
  <c r="AI740" i="20"/>
  <c r="AI737" i="20"/>
  <c r="AI725" i="20"/>
  <c r="AI718" i="20"/>
  <c r="AI713" i="20"/>
  <c r="AI709" i="20"/>
  <c r="AI705" i="20"/>
  <c r="AI701" i="20"/>
  <c r="AI769" i="20"/>
  <c r="AI761" i="20"/>
  <c r="AI747" i="20"/>
  <c r="AI746" i="20"/>
  <c r="AI745" i="20"/>
  <c r="AI744" i="20"/>
  <c r="AI736" i="20"/>
  <c r="AI735" i="20"/>
  <c r="AI734" i="20"/>
  <c r="AI724" i="20"/>
  <c r="AI770" i="20"/>
  <c r="AI762" i="20"/>
  <c r="AI751" i="20"/>
  <c r="AI750" i="20"/>
  <c r="AI749" i="20"/>
  <c r="AI748" i="20"/>
  <c r="AI733" i="20"/>
  <c r="AI723" i="20"/>
  <c r="AI717" i="20"/>
  <c r="AI712" i="20"/>
  <c r="AI708" i="20"/>
  <c r="AI704" i="20"/>
  <c r="AI771" i="20"/>
  <c r="AI763" i="20"/>
  <c r="AI755" i="20"/>
  <c r="AI754" i="20"/>
  <c r="AI753" i="20"/>
  <c r="AI752" i="20"/>
  <c r="AI732" i="20"/>
  <c r="AI731" i="20"/>
  <c r="AI730" i="20"/>
  <c r="AI722" i="20"/>
  <c r="AI716" i="20"/>
  <c r="AI666" i="20"/>
  <c r="AI665" i="20"/>
  <c r="AI664" i="20"/>
  <c r="AI663" i="20"/>
  <c r="AI670" i="20"/>
  <c r="AI669" i="20"/>
  <c r="AI668" i="20"/>
  <c r="AI667" i="20"/>
  <c r="AI640" i="20"/>
  <c r="AI636" i="20"/>
  <c r="AI632" i="20"/>
  <c r="AI628" i="20"/>
  <c r="AI624" i="20"/>
  <c r="AI620" i="20"/>
  <c r="AI616" i="20"/>
  <c r="AI612" i="20"/>
  <c r="AI697" i="20"/>
  <c r="AI696" i="20"/>
  <c r="AI674" i="20"/>
  <c r="AI673" i="20"/>
  <c r="AI672" i="20"/>
  <c r="AI671" i="20"/>
  <c r="AI678" i="20"/>
  <c r="AI677" i="20"/>
  <c r="AI676" i="20"/>
  <c r="AI675" i="20"/>
  <c r="AI646" i="20"/>
  <c r="AI645" i="20"/>
  <c r="AI639" i="20"/>
  <c r="AI635" i="20"/>
  <c r="AI631" i="20"/>
  <c r="AI627" i="20"/>
  <c r="AI623" i="20"/>
  <c r="AI619" i="20"/>
  <c r="AI615" i="20"/>
  <c r="AI611" i="20"/>
  <c r="AI682" i="20"/>
  <c r="AI681" i="20"/>
  <c r="AI680" i="20"/>
  <c r="AI679" i="20"/>
  <c r="AI650" i="20"/>
  <c r="AI649" i="20"/>
  <c r="AI648" i="20"/>
  <c r="AI647" i="20"/>
  <c r="AI644" i="20"/>
  <c r="AI686" i="20"/>
  <c r="AI685" i="20"/>
  <c r="AI684" i="20"/>
  <c r="AI683" i="20"/>
  <c r="AI654" i="20"/>
  <c r="AI653" i="20"/>
  <c r="AI652" i="20"/>
  <c r="AI651" i="20"/>
  <c r="AI643" i="20"/>
  <c r="AI638" i="20"/>
  <c r="AI634" i="20"/>
  <c r="AI630" i="20"/>
  <c r="AI626" i="20"/>
  <c r="AI622" i="20"/>
  <c r="AI618" i="20"/>
  <c r="AI614" i="20"/>
  <c r="AI610" i="20"/>
  <c r="AI690" i="20"/>
  <c r="AI689" i="20"/>
  <c r="AI688" i="20"/>
  <c r="AI687" i="20"/>
  <c r="AI658" i="20"/>
  <c r="AI657" i="20"/>
  <c r="AI656" i="20"/>
  <c r="AI655" i="20"/>
  <c r="AI642" i="20"/>
  <c r="AI700" i="20"/>
  <c r="AI694" i="20"/>
  <c r="AI693" i="20"/>
  <c r="AI692" i="20"/>
  <c r="AI691" i="20"/>
  <c r="AI662" i="20"/>
  <c r="AI661" i="20"/>
  <c r="AI660" i="20"/>
  <c r="AI659" i="20"/>
  <c r="AI641" i="20"/>
  <c r="AI637" i="20"/>
  <c r="AI633" i="20"/>
  <c r="AI629" i="20"/>
  <c r="AI625" i="20"/>
  <c r="AI621" i="20"/>
  <c r="AI617" i="20"/>
  <c r="AI613" i="20"/>
  <c r="AI609" i="20"/>
  <c r="AI605" i="20"/>
  <c r="AI599" i="20"/>
  <c r="AI598" i="20"/>
  <c r="AI597" i="20"/>
  <c r="AI596" i="20"/>
  <c r="AI567" i="20"/>
  <c r="AI566" i="20"/>
  <c r="AI565" i="20"/>
  <c r="AI564" i="20"/>
  <c r="AI543" i="20"/>
  <c r="AI537" i="20"/>
  <c r="AI525" i="20"/>
  <c r="AI521" i="20"/>
  <c r="AI517" i="20"/>
  <c r="AI513" i="20"/>
  <c r="AI509" i="20"/>
  <c r="AI603" i="20"/>
  <c r="AI602" i="20"/>
  <c r="AI601" i="20"/>
  <c r="AI600" i="20"/>
  <c r="AI571" i="20"/>
  <c r="AI570" i="20"/>
  <c r="AI569" i="20"/>
  <c r="AI568" i="20"/>
  <c r="AI536" i="20"/>
  <c r="AI530" i="20"/>
  <c r="AI604" i="20"/>
  <c r="AI575" i="20"/>
  <c r="AI574" i="20"/>
  <c r="AI573" i="20"/>
  <c r="AI572" i="20"/>
  <c r="AI542" i="20"/>
  <c r="AI535" i="20"/>
  <c r="AI529" i="20"/>
  <c r="AI524" i="20"/>
  <c r="AI520" i="20"/>
  <c r="AI516" i="20"/>
  <c r="AI579" i="20"/>
  <c r="AI578" i="20"/>
  <c r="AI577" i="20"/>
  <c r="AI576" i="20"/>
  <c r="AI541" i="20"/>
  <c r="AI528" i="20"/>
  <c r="AI607" i="20"/>
  <c r="AI606" i="20"/>
  <c r="AI583" i="20"/>
  <c r="AI582" i="20"/>
  <c r="AI581" i="20"/>
  <c r="AI580" i="20"/>
  <c r="AI551" i="20"/>
  <c r="AI550" i="20"/>
  <c r="AI549" i="20"/>
  <c r="AI548" i="20"/>
  <c r="AI547" i="20"/>
  <c r="AI540" i="20"/>
  <c r="AI534" i="20"/>
  <c r="AI527" i="20"/>
  <c r="AI523" i="20"/>
  <c r="AI519" i="20"/>
  <c r="AI515" i="20"/>
  <c r="AI511" i="20"/>
  <c r="AI608" i="20"/>
  <c r="AI587" i="20"/>
  <c r="AI586" i="20"/>
  <c r="AI585" i="20"/>
  <c r="AI584" i="20"/>
  <c r="AI555" i="20"/>
  <c r="AI554" i="20"/>
  <c r="AI553" i="20"/>
  <c r="AI552" i="20"/>
  <c r="AI546" i="20"/>
  <c r="AI539" i="20"/>
  <c r="AI533" i="20"/>
  <c r="AI591" i="20"/>
  <c r="AI590" i="20"/>
  <c r="AI589" i="20"/>
  <c r="AI588" i="20"/>
  <c r="AI559" i="20"/>
  <c r="AI558" i="20"/>
  <c r="AI557" i="20"/>
  <c r="AI556" i="20"/>
  <c r="AI545" i="20"/>
  <c r="AI532" i="20"/>
  <c r="AI526" i="20"/>
  <c r="AI522" i="20"/>
  <c r="AI518" i="20"/>
  <c r="AI514" i="20"/>
  <c r="AI510" i="20"/>
  <c r="AI506" i="20"/>
  <c r="AI502" i="20"/>
  <c r="AI595" i="20"/>
  <c r="AI594" i="20"/>
  <c r="AI593" i="20"/>
  <c r="AI592" i="20"/>
  <c r="AI563" i="20"/>
  <c r="AI562" i="20"/>
  <c r="AI561" i="20"/>
  <c r="AI560" i="20"/>
  <c r="AI544" i="20"/>
  <c r="AI538" i="20"/>
  <c r="AI531" i="20"/>
  <c r="AI503" i="20"/>
  <c r="AI497" i="20"/>
  <c r="AI489" i="20"/>
  <c r="AI474" i="20"/>
  <c r="AI461" i="20"/>
  <c r="AI455" i="20"/>
  <c r="AI451" i="20"/>
  <c r="AI447" i="20"/>
  <c r="AI443" i="20"/>
  <c r="AI439" i="20"/>
  <c r="AI435" i="20"/>
  <c r="AI431" i="20"/>
  <c r="AI512" i="20"/>
  <c r="AI504" i="20"/>
  <c r="AI498" i="20"/>
  <c r="AI490" i="20"/>
  <c r="AI473" i="20"/>
  <c r="AI472" i="20"/>
  <c r="AI471" i="20"/>
  <c r="AI460" i="20"/>
  <c r="AI505" i="20"/>
  <c r="AI499" i="20"/>
  <c r="AI491" i="20"/>
  <c r="AI470" i="20"/>
  <c r="AI459" i="20"/>
  <c r="AI454" i="20"/>
  <c r="AI450" i="20"/>
  <c r="AI446" i="20"/>
  <c r="AI442" i="20"/>
  <c r="AI438" i="20"/>
  <c r="AI434" i="20"/>
  <c r="AI430" i="20"/>
  <c r="AI426" i="20"/>
  <c r="AI500" i="20"/>
  <c r="AI492" i="20"/>
  <c r="AI469" i="20"/>
  <c r="AI468" i="20"/>
  <c r="AI467" i="20"/>
  <c r="AI458" i="20"/>
  <c r="AI501" i="20"/>
  <c r="AI493" i="20"/>
  <c r="AI466" i="20"/>
  <c r="AI453" i="20"/>
  <c r="AI449" i="20"/>
  <c r="AI445" i="20"/>
  <c r="AI441" i="20"/>
  <c r="AI437" i="20"/>
  <c r="AI433" i="20"/>
  <c r="AI429" i="20"/>
  <c r="AI494" i="20"/>
  <c r="AI480" i="20"/>
  <c r="AI479" i="20"/>
  <c r="AI465" i="20"/>
  <c r="AI464" i="20"/>
  <c r="AI463" i="20"/>
  <c r="AI457" i="20"/>
  <c r="AI507" i="20"/>
  <c r="AI495" i="20"/>
  <c r="AI484" i="20"/>
  <c r="AI483" i="20"/>
  <c r="AI482" i="20"/>
  <c r="AI481" i="20"/>
  <c r="AI478" i="20"/>
  <c r="AI462" i="20"/>
  <c r="AI456" i="20"/>
  <c r="AI452" i="20"/>
  <c r="AI448" i="20"/>
  <c r="AI444" i="20"/>
  <c r="AI440" i="20"/>
  <c r="AI436" i="20"/>
  <c r="AI508" i="20"/>
  <c r="AI496" i="20"/>
  <c r="AI488" i="20"/>
  <c r="AI487" i="20"/>
  <c r="AI486" i="20"/>
  <c r="AI485" i="20"/>
  <c r="AI477" i="20"/>
  <c r="AI476" i="20"/>
  <c r="AI475" i="20"/>
  <c r="AI432" i="20"/>
  <c r="AI424" i="20"/>
  <c r="AI416" i="20"/>
  <c r="AI408" i="20"/>
  <c r="AI400" i="20"/>
  <c r="AI392" i="20"/>
  <c r="AI381" i="20"/>
  <c r="AI380" i="20"/>
  <c r="AI379" i="20"/>
  <c r="AI378" i="20"/>
  <c r="AI362" i="20"/>
  <c r="AI356" i="20"/>
  <c r="AI349" i="20"/>
  <c r="AI425" i="20"/>
  <c r="AI417" i="20"/>
  <c r="AI409" i="20"/>
  <c r="AI401" i="20"/>
  <c r="AI393" i="20"/>
  <c r="AI385" i="20"/>
  <c r="AI384" i="20"/>
  <c r="AI383" i="20"/>
  <c r="AI382" i="20"/>
  <c r="AI361" i="20"/>
  <c r="AI355" i="20"/>
  <c r="AI343" i="20"/>
  <c r="AI339" i="20"/>
  <c r="AI335" i="20"/>
  <c r="AI331" i="20"/>
  <c r="AI327" i="20"/>
  <c r="AI323" i="20"/>
  <c r="AI319" i="20"/>
  <c r="AI315" i="20"/>
  <c r="AI311" i="20"/>
  <c r="AI307" i="20"/>
  <c r="AI303" i="20"/>
  <c r="AI299" i="20"/>
  <c r="AI295" i="20"/>
  <c r="AI291" i="20"/>
  <c r="AI287" i="20"/>
  <c r="AI283" i="20"/>
  <c r="AI279" i="20"/>
  <c r="AI418" i="20"/>
  <c r="AI410" i="20"/>
  <c r="AI402" i="20"/>
  <c r="AI394" i="20"/>
  <c r="AI386" i="20"/>
  <c r="AI354" i="20"/>
  <c r="AI348" i="20"/>
  <c r="AI419" i="20"/>
  <c r="AI411" i="20"/>
  <c r="AI403" i="20"/>
  <c r="AI395" i="20"/>
  <c r="AI387" i="20"/>
  <c r="AI360" i="20"/>
  <c r="AI353" i="20"/>
  <c r="AI347" i="20"/>
  <c r="AI342" i="20"/>
  <c r="AI338" i="20"/>
  <c r="AI334" i="20"/>
  <c r="AI330" i="20"/>
  <c r="AI326" i="20"/>
  <c r="AI322" i="20"/>
  <c r="AI318" i="20"/>
  <c r="AI314" i="20"/>
  <c r="AI310" i="20"/>
  <c r="AI306" i="20"/>
  <c r="AI302" i="20"/>
  <c r="AI298" i="20"/>
  <c r="AI294" i="20"/>
  <c r="AI290" i="20"/>
  <c r="AI420" i="20"/>
  <c r="AI412" i="20"/>
  <c r="AI404" i="20"/>
  <c r="AI396" i="20"/>
  <c r="AI388" i="20"/>
  <c r="AI359" i="20"/>
  <c r="AI346" i="20"/>
  <c r="AI427" i="20"/>
  <c r="AI421" i="20"/>
  <c r="AI413" i="20"/>
  <c r="AI405" i="20"/>
  <c r="AI397" i="20"/>
  <c r="AI389" i="20"/>
  <c r="AI369" i="20"/>
  <c r="AI368" i="20"/>
  <c r="AI367" i="20"/>
  <c r="AI366" i="20"/>
  <c r="AI365" i="20"/>
  <c r="AI358" i="20"/>
  <c r="AI352" i="20"/>
  <c r="AI345" i="20"/>
  <c r="AI341" i="20"/>
  <c r="AI337" i="20"/>
  <c r="AI333" i="20"/>
  <c r="AI329" i="20"/>
  <c r="AI325" i="20"/>
  <c r="AI321" i="20"/>
  <c r="AI317" i="20"/>
  <c r="AI313" i="20"/>
  <c r="AI309" i="20"/>
  <c r="AI305" i="20"/>
  <c r="AI301" i="20"/>
  <c r="AI297" i="20"/>
  <c r="AI293" i="20"/>
  <c r="AI428" i="20"/>
  <c r="AI422" i="20"/>
  <c r="AI414" i="20"/>
  <c r="AI406" i="20"/>
  <c r="AI398" i="20"/>
  <c r="AI390" i="20"/>
  <c r="AI373" i="20"/>
  <c r="AI372" i="20"/>
  <c r="AI371" i="20"/>
  <c r="AI370" i="20"/>
  <c r="AI364" i="20"/>
  <c r="AI357" i="20"/>
  <c r="AI351" i="20"/>
  <c r="AI423" i="20"/>
  <c r="AI415" i="20"/>
  <c r="AI407" i="20"/>
  <c r="AI399" i="20"/>
  <c r="AI391" i="20"/>
  <c r="AI377" i="20"/>
  <c r="AI376" i="20"/>
  <c r="AI375" i="20"/>
  <c r="AI374" i="20"/>
  <c r="AI363" i="20"/>
  <c r="AI350" i="20"/>
  <c r="AI344" i="20"/>
  <c r="AI340" i="20"/>
  <c r="AI336" i="20"/>
  <c r="AI332" i="20"/>
  <c r="AI328" i="20"/>
  <c r="AI324" i="20"/>
  <c r="AI320" i="20"/>
  <c r="AI316" i="20"/>
  <c r="AI312" i="20"/>
  <c r="AI308" i="20"/>
  <c r="AI304" i="20"/>
  <c r="AI300" i="20"/>
  <c r="AI296" i="20"/>
  <c r="AI292" i="20"/>
  <c r="AI288" i="20"/>
  <c r="AI284" i="20"/>
  <c r="AI280" i="20"/>
  <c r="AI274" i="20"/>
  <c r="AI266" i="20"/>
  <c r="AI258" i="20"/>
  <c r="AI250" i="20"/>
  <c r="AI242" i="20"/>
  <c r="AI234" i="20"/>
  <c r="AI226" i="20"/>
  <c r="AI218" i="20"/>
  <c r="AI210" i="20"/>
  <c r="AI202" i="20"/>
  <c r="AI194" i="20"/>
  <c r="AI186" i="20"/>
  <c r="AI170" i="20"/>
  <c r="AI164" i="20"/>
  <c r="AI159" i="20"/>
  <c r="AI155" i="20"/>
  <c r="AI289" i="20"/>
  <c r="AI285" i="20"/>
  <c r="AI281" i="20"/>
  <c r="AI275" i="20"/>
  <c r="AI267" i="20"/>
  <c r="AI259" i="20"/>
  <c r="AI251" i="20"/>
  <c r="AI243" i="20"/>
  <c r="AI235" i="20"/>
  <c r="AI227" i="20"/>
  <c r="AI219" i="20"/>
  <c r="AI211" i="20"/>
  <c r="AI203" i="20"/>
  <c r="AI195" i="20"/>
  <c r="AI187" i="20"/>
  <c r="AI169" i="20"/>
  <c r="AI163" i="20"/>
  <c r="AI286" i="20"/>
  <c r="AI282" i="20"/>
  <c r="AI276" i="20"/>
  <c r="AI268" i="20"/>
  <c r="AI260" i="20"/>
  <c r="AI252" i="20"/>
  <c r="AI244" i="20"/>
  <c r="AI236" i="20"/>
  <c r="AI228" i="20"/>
  <c r="AI220" i="20"/>
  <c r="AI212" i="20"/>
  <c r="AI204" i="20"/>
  <c r="AI196" i="20"/>
  <c r="AI188" i="20"/>
  <c r="AI162" i="20"/>
  <c r="AI158" i="20"/>
  <c r="AI154" i="20"/>
  <c r="AI150" i="20"/>
  <c r="AI146" i="20"/>
  <c r="AI142" i="20"/>
  <c r="AI277" i="20"/>
  <c r="AI269" i="20"/>
  <c r="AI261" i="20"/>
  <c r="AI253" i="20"/>
  <c r="AI245" i="20"/>
  <c r="AI237" i="20"/>
  <c r="AI229" i="20"/>
  <c r="AI221" i="20"/>
  <c r="AI213" i="20"/>
  <c r="AI205" i="20"/>
  <c r="AI197" i="20"/>
  <c r="AI189" i="20"/>
  <c r="AI178" i="20"/>
  <c r="AI177" i="20"/>
  <c r="AI168" i="20"/>
  <c r="AI278" i="20"/>
  <c r="AI270" i="20"/>
  <c r="AI262" i="20"/>
  <c r="AI254" i="20"/>
  <c r="AI246" i="20"/>
  <c r="AI238" i="20"/>
  <c r="AI230" i="20"/>
  <c r="AI222" i="20"/>
  <c r="AI214" i="20"/>
  <c r="AI206" i="20"/>
  <c r="AI198" i="20"/>
  <c r="AI190" i="20"/>
  <c r="AI182" i="20"/>
  <c r="AI181" i="20"/>
  <c r="AI180" i="20"/>
  <c r="AI179" i="20"/>
  <c r="AI176" i="20"/>
  <c r="AI167" i="20"/>
  <c r="AI161" i="20"/>
  <c r="AI157" i="20"/>
  <c r="AI153" i="20"/>
  <c r="AI149" i="20"/>
  <c r="AI145" i="20"/>
  <c r="AI271" i="20"/>
  <c r="AI263" i="20"/>
  <c r="AI255" i="20"/>
  <c r="AI247" i="20"/>
  <c r="AI239" i="20"/>
  <c r="AI231" i="20"/>
  <c r="AI223" i="20"/>
  <c r="AI215" i="20"/>
  <c r="AI207" i="20"/>
  <c r="AI199" i="20"/>
  <c r="AI191" i="20"/>
  <c r="AI183" i="20"/>
  <c r="AI175" i="20"/>
  <c r="AI174" i="20"/>
  <c r="AI173" i="20"/>
  <c r="AI166" i="20"/>
  <c r="AI272" i="20"/>
  <c r="AI264" i="20"/>
  <c r="AI256" i="20"/>
  <c r="AI248" i="20"/>
  <c r="AI240" i="20"/>
  <c r="AI232" i="20"/>
  <c r="AI224" i="20"/>
  <c r="AI216" i="20"/>
  <c r="AI208" i="20"/>
  <c r="AI200" i="20"/>
  <c r="AI192" i="20"/>
  <c r="AI184" i="20"/>
  <c r="AI172" i="20"/>
  <c r="AI165" i="20"/>
  <c r="AI160" i="20"/>
  <c r="AI156" i="20"/>
  <c r="AI152" i="20"/>
  <c r="AI148" i="20"/>
  <c r="AI273" i="20"/>
  <c r="AI265" i="20"/>
  <c r="AI257" i="20"/>
  <c r="AI249" i="20"/>
  <c r="AI241" i="20"/>
  <c r="AI233" i="20"/>
  <c r="AI225" i="20"/>
  <c r="AI217" i="20"/>
  <c r="AI209" i="20"/>
  <c r="AI201" i="20"/>
  <c r="AI193" i="20"/>
  <c r="AI185" i="20"/>
  <c r="AI171" i="20"/>
  <c r="Y13" i="20"/>
  <c r="AI30" i="20"/>
  <c r="AI38" i="20"/>
  <c r="AI46" i="20"/>
  <c r="AI54" i="20"/>
  <c r="AI62" i="20"/>
  <c r="AA6" i="20"/>
  <c r="AI105" i="20"/>
  <c r="AI114" i="20"/>
  <c r="AI115" i="20"/>
  <c r="AI116" i="20"/>
  <c r="AI117" i="20"/>
  <c r="AI118" i="20"/>
  <c r="AI129" i="20"/>
  <c r="AI137" i="20"/>
  <c r="AI143" i="20"/>
  <c r="AI147" i="20"/>
  <c r="AI39" i="20"/>
  <c r="AI47" i="20"/>
  <c r="AI55" i="20"/>
  <c r="AI63" i="20"/>
  <c r="AI71" i="20"/>
  <c r="AI79" i="20"/>
  <c r="AI83" i="20"/>
  <c r="AI87" i="20"/>
  <c r="AI91" i="20"/>
  <c r="AI95" i="20"/>
  <c r="AI99" i="20"/>
  <c r="AI128" i="20"/>
  <c r="AI136" i="20"/>
  <c r="AI23" i="20"/>
  <c r="AI35" i="20"/>
  <c r="AI43" i="20"/>
  <c r="AI51" i="20"/>
  <c r="AI59" i="20"/>
  <c r="AI67" i="20"/>
  <c r="AI75" i="20"/>
  <c r="W2" i="20"/>
  <c r="AI100" i="20"/>
  <c r="AI106" i="20"/>
  <c r="AI127" i="20"/>
  <c r="AI135" i="20"/>
  <c r="AI22" i="20"/>
  <c r="AI19" i="20"/>
  <c r="AI20" i="20"/>
  <c r="AI32" i="20"/>
  <c r="AI40" i="20"/>
  <c r="AI48" i="20"/>
  <c r="AI56" i="20"/>
  <c r="AI64" i="20"/>
  <c r="AI72" i="20"/>
  <c r="AI80" i="20"/>
  <c r="AI84" i="20"/>
  <c r="AI88" i="20"/>
  <c r="AI92" i="20"/>
  <c r="AI96" i="20"/>
  <c r="AI101" i="20"/>
  <c r="AI107" i="20"/>
  <c r="AI126" i="20"/>
  <c r="AI134" i="20"/>
  <c r="AI27" i="20"/>
  <c r="AI24" i="20"/>
  <c r="AI36" i="20"/>
  <c r="AI44" i="20"/>
  <c r="AI52" i="20"/>
  <c r="AI60" i="20"/>
  <c r="AI68" i="20"/>
  <c r="AI76" i="20"/>
  <c r="AI108" i="20"/>
  <c r="AI125" i="20"/>
  <c r="AI133" i="20"/>
  <c r="AI141" i="20"/>
  <c r="AI31" i="20"/>
  <c r="AI28" i="20"/>
  <c r="AI25" i="20"/>
  <c r="AI33" i="20"/>
  <c r="AI41" i="20"/>
  <c r="AI49" i="20"/>
  <c r="AI57" i="20"/>
  <c r="AI65" i="20"/>
  <c r="AI73" i="20"/>
  <c r="AI81" i="20"/>
  <c r="AI85" i="20"/>
  <c r="AI89" i="20"/>
  <c r="AI93" i="20"/>
  <c r="AI97" i="20"/>
  <c r="AI102" i="20"/>
  <c r="AI109" i="20"/>
  <c r="AI124" i="20"/>
  <c r="AI132" i="20"/>
  <c r="AI140" i="20"/>
  <c r="AI21" i="20"/>
  <c r="AI29" i="20"/>
  <c r="AI37" i="20"/>
  <c r="AI45" i="20"/>
  <c r="AI53" i="20"/>
  <c r="AI61" i="20"/>
  <c r="AI69" i="20"/>
  <c r="AI77" i="20"/>
  <c r="AI103" i="20"/>
  <c r="AI110" i="20"/>
  <c r="AI111" i="20"/>
  <c r="AI112" i="20"/>
  <c r="AI123" i="20"/>
  <c r="AI131" i="20"/>
  <c r="AI139" i="20"/>
  <c r="AI151" i="20"/>
  <c r="AI26" i="20"/>
  <c r="AI34" i="20"/>
  <c r="AI42" i="20"/>
  <c r="AI50" i="20"/>
  <c r="AI58" i="20"/>
  <c r="AI66" i="20"/>
  <c r="AI70" i="20"/>
  <c r="AI74" i="20"/>
  <c r="AI78" i="20"/>
  <c r="AI82" i="20"/>
  <c r="AI86" i="20"/>
  <c r="AI90" i="20"/>
  <c r="AI94" i="20"/>
  <c r="AI98" i="20"/>
  <c r="AI104" i="20"/>
  <c r="AI113" i="20"/>
  <c r="AI119" i="20"/>
  <c r="AI120" i="20"/>
  <c r="AI121" i="20"/>
  <c r="AI122" i="20"/>
  <c r="AI130" i="20"/>
  <c r="AI138" i="20"/>
  <c r="AI144" i="20"/>
  <c r="W2" i="18"/>
  <c r="Z11" i="18"/>
  <c r="Y11" i="18"/>
  <c r="W13" i="20" l="1"/>
  <c r="AA13" i="20"/>
  <c r="W16" i="20"/>
  <c r="W13" i="18"/>
  <c r="AA11" i="18"/>
  <c r="R1" i="18" l="1"/>
  <c r="AI19" i="18" l="1"/>
  <c r="AI45" i="18"/>
  <c r="AI974" i="18"/>
  <c r="AI960" i="18"/>
  <c r="AI949" i="18"/>
  <c r="AI935" i="18"/>
  <c r="AI923" i="18"/>
  <c r="AI910" i="18"/>
  <c r="AI896" i="18"/>
  <c r="AI885" i="18"/>
  <c r="AI871" i="18"/>
  <c r="AI859" i="18"/>
  <c r="AI846" i="18"/>
  <c r="AI832" i="18"/>
  <c r="AI821" i="18"/>
  <c r="AI807" i="18"/>
  <c r="AI795" i="18"/>
  <c r="AI782" i="18"/>
  <c r="AI768" i="18"/>
  <c r="AI757" i="18"/>
  <c r="AI743" i="18"/>
  <c r="AI731" i="18"/>
  <c r="AI718" i="18"/>
  <c r="AI704" i="18"/>
  <c r="AI692" i="18"/>
  <c r="AI676" i="18"/>
  <c r="AI663" i="18"/>
  <c r="AI648" i="18"/>
  <c r="AI632" i="18"/>
  <c r="AI618" i="18"/>
  <c r="AI600" i="18"/>
  <c r="AI584" i="18"/>
  <c r="AI565" i="18"/>
  <c r="AI547" i="18"/>
  <c r="AI530" i="18"/>
  <c r="AI507" i="18"/>
  <c r="AI489" i="18"/>
  <c r="AI467" i="18"/>
  <c r="AI442" i="18"/>
  <c r="AI419" i="18"/>
  <c r="AI393" i="18"/>
  <c r="AI355" i="18"/>
  <c r="AI253" i="18"/>
  <c r="AI936" i="18"/>
  <c r="AI886" i="18"/>
  <c r="AI835" i="18"/>
  <c r="AI797" i="18"/>
  <c r="AI733" i="18"/>
  <c r="AI677" i="18"/>
  <c r="AI619" i="18"/>
  <c r="AI531" i="18"/>
  <c r="AI394" i="18"/>
  <c r="AI973" i="18"/>
  <c r="AI959" i="18"/>
  <c r="AI947" i="18"/>
  <c r="AI934" i="18"/>
  <c r="AI920" i="18"/>
  <c r="AI909" i="18"/>
  <c r="AI895" i="18"/>
  <c r="AI883" i="18"/>
  <c r="AI870" i="18"/>
  <c r="AI856" i="18"/>
  <c r="AI845" i="18"/>
  <c r="AI831" i="18"/>
  <c r="AI819" i="18"/>
  <c r="AI806" i="18"/>
  <c r="AI792" i="18"/>
  <c r="AI781" i="18"/>
  <c r="AI767" i="18"/>
  <c r="AI755" i="18"/>
  <c r="AI742" i="18"/>
  <c r="AI728" i="18"/>
  <c r="AI717" i="18"/>
  <c r="AI703" i="18"/>
  <c r="AI690" i="18"/>
  <c r="AI675" i="18"/>
  <c r="AI659" i="18"/>
  <c r="AI647" i="18"/>
  <c r="AI631" i="18"/>
  <c r="AI616" i="18"/>
  <c r="AI597" i="18"/>
  <c r="AI579" i="18"/>
  <c r="AI564" i="18"/>
  <c r="AI546" i="18"/>
  <c r="AI528" i="18"/>
  <c r="AI506" i="18"/>
  <c r="AI483" i="18"/>
  <c r="AI466" i="18"/>
  <c r="AI441" i="18"/>
  <c r="AI417" i="18"/>
  <c r="AI389" i="18"/>
  <c r="AI349" i="18"/>
  <c r="AI221" i="18"/>
  <c r="AI963" i="18"/>
  <c r="AI911" i="18"/>
  <c r="AI872" i="18"/>
  <c r="AI822" i="18"/>
  <c r="AI783" i="18"/>
  <c r="AI744" i="18"/>
  <c r="AI693" i="18"/>
  <c r="AI649" i="18"/>
  <c r="AI552" i="18"/>
  <c r="AI285" i="18"/>
  <c r="AI958" i="18"/>
  <c r="AI944" i="18"/>
  <c r="AI933" i="18"/>
  <c r="AI919" i="18"/>
  <c r="AI907" i="18"/>
  <c r="AI894" i="18"/>
  <c r="AI880" i="18"/>
  <c r="AI869" i="18"/>
  <c r="AI855" i="18"/>
  <c r="AI843" i="18"/>
  <c r="AI830" i="18"/>
  <c r="AI816" i="18"/>
  <c r="AI805" i="18"/>
  <c r="AI791" i="18"/>
  <c r="AI779" i="18"/>
  <c r="AI766" i="18"/>
  <c r="AI752" i="18"/>
  <c r="AI741" i="18"/>
  <c r="AI727" i="18"/>
  <c r="AI715" i="18"/>
  <c r="AI702" i="18"/>
  <c r="AI687" i="18"/>
  <c r="AI674" i="18"/>
  <c r="AI658" i="18"/>
  <c r="AI644" i="18"/>
  <c r="AI629" i="18"/>
  <c r="AI611" i="18"/>
  <c r="AI596" i="18"/>
  <c r="AI578" i="18"/>
  <c r="AI562" i="18"/>
  <c r="AI545" i="18"/>
  <c r="AI522" i="18"/>
  <c r="AI505" i="18"/>
  <c r="AI482" i="18"/>
  <c r="AI464" i="18"/>
  <c r="AI437" i="18"/>
  <c r="AI410" i="18"/>
  <c r="AI387" i="18"/>
  <c r="AI325" i="18"/>
  <c r="AI189" i="18"/>
  <c r="AI925" i="18"/>
  <c r="AI758" i="18"/>
  <c r="AI635" i="18"/>
  <c r="AI357" i="18"/>
  <c r="AI971" i="18"/>
  <c r="AI943" i="18"/>
  <c r="AI918" i="18"/>
  <c r="AI867" i="18"/>
  <c r="AI854" i="18"/>
  <c r="AI840" i="18"/>
  <c r="AI829" i="18"/>
  <c r="AI815" i="18"/>
  <c r="AI803" i="18"/>
  <c r="AI751" i="18"/>
  <c r="AI739" i="18"/>
  <c r="AI726" i="18"/>
  <c r="AI712" i="18"/>
  <c r="AI701" i="18"/>
  <c r="AI685" i="18"/>
  <c r="AI672" i="18"/>
  <c r="AI657" i="18"/>
  <c r="AI641" i="18"/>
  <c r="AI628" i="18"/>
  <c r="AI610" i="18"/>
  <c r="AI594" i="18"/>
  <c r="AI577" i="18"/>
  <c r="AI557" i="18"/>
  <c r="AI544" i="18"/>
  <c r="AI521" i="18"/>
  <c r="AI501" i="18"/>
  <c r="AI481" i="18"/>
  <c r="AI458" i="18"/>
  <c r="AI435" i="18"/>
  <c r="AI409" i="18"/>
  <c r="AI385" i="18"/>
  <c r="AI323" i="18"/>
  <c r="AI157" i="18"/>
  <c r="AI847" i="18"/>
  <c r="AI719" i="18"/>
  <c r="AI601" i="18"/>
  <c r="AI421" i="18"/>
  <c r="AI968" i="18"/>
  <c r="AI879" i="18"/>
  <c r="AI790" i="18"/>
  <c r="AI981" i="18"/>
  <c r="AI967" i="18"/>
  <c r="AI955" i="18"/>
  <c r="AI942" i="18"/>
  <c r="AI928" i="18"/>
  <c r="AI917" i="18"/>
  <c r="AI903" i="18"/>
  <c r="AI891" i="18"/>
  <c r="AI878" i="18"/>
  <c r="AI864" i="18"/>
  <c r="AI853" i="18"/>
  <c r="AI839" i="18"/>
  <c r="AI827" i="18"/>
  <c r="AI814" i="18"/>
  <c r="AI800" i="18"/>
  <c r="AI789" i="18"/>
  <c r="AI775" i="18"/>
  <c r="AI763" i="18"/>
  <c r="AI750" i="18"/>
  <c r="AI736" i="18"/>
  <c r="AI725" i="18"/>
  <c r="AI711" i="18"/>
  <c r="AI699" i="18"/>
  <c r="AI684" i="18"/>
  <c r="AI668" i="18"/>
  <c r="AI656" i="18"/>
  <c r="AI640" i="18"/>
  <c r="AI626" i="18"/>
  <c r="AI609" i="18"/>
  <c r="AI589" i="18"/>
  <c r="AI576" i="18"/>
  <c r="AI556" i="18"/>
  <c r="AI539" i="18"/>
  <c r="AI520" i="18"/>
  <c r="AI497" i="18"/>
  <c r="AI480" i="18"/>
  <c r="AI457" i="18"/>
  <c r="AI433" i="18"/>
  <c r="AI405" i="18"/>
  <c r="AI378" i="18"/>
  <c r="AI317" i="18"/>
  <c r="AI125" i="18"/>
  <c r="AI950" i="18"/>
  <c r="AI861" i="18"/>
  <c r="AI771" i="18"/>
  <c r="AI665" i="18"/>
  <c r="AI568" i="18"/>
  <c r="AI509" i="18"/>
  <c r="AI491" i="18"/>
  <c r="AI469" i="18"/>
  <c r="AI449" i="18"/>
  <c r="AI984" i="18"/>
  <c r="AI983" i="18"/>
  <c r="AI957" i="18"/>
  <c r="AI904" i="18"/>
  <c r="AI765" i="18"/>
  <c r="AI979" i="18"/>
  <c r="AI966" i="18"/>
  <c r="AI952" i="18"/>
  <c r="AI941" i="18"/>
  <c r="AI927" i="18"/>
  <c r="AI915" i="18"/>
  <c r="AI902" i="18"/>
  <c r="AI888" i="18"/>
  <c r="AI877" i="18"/>
  <c r="AI863" i="18"/>
  <c r="AI851" i="18"/>
  <c r="AI838" i="18"/>
  <c r="AI824" i="18"/>
  <c r="AI813" i="18"/>
  <c r="AI799" i="18"/>
  <c r="AI787" i="18"/>
  <c r="AI774" i="18"/>
  <c r="AI760" i="18"/>
  <c r="AI749" i="18"/>
  <c r="AI735" i="18"/>
  <c r="AI723" i="18"/>
  <c r="AI710" i="18"/>
  <c r="AI696" i="18"/>
  <c r="AI683" i="18"/>
  <c r="AI667" i="18"/>
  <c r="AI653" i="18"/>
  <c r="AI639" i="18"/>
  <c r="AI621" i="18"/>
  <c r="AI608" i="18"/>
  <c r="AI588" i="18"/>
  <c r="AI572" i="18"/>
  <c r="AI555" i="18"/>
  <c r="AI536" i="18"/>
  <c r="AI517" i="18"/>
  <c r="AI496" i="18"/>
  <c r="AI475" i="18"/>
  <c r="AI453" i="18"/>
  <c r="AI426" i="18"/>
  <c r="AI403" i="18"/>
  <c r="AI377" i="18"/>
  <c r="AI293" i="18"/>
  <c r="AI93" i="18"/>
  <c r="AI975" i="18"/>
  <c r="AI899" i="18"/>
  <c r="AI808" i="18"/>
  <c r="AI707" i="18"/>
  <c r="AI586" i="18"/>
  <c r="AI27" i="18"/>
  <c r="AI982" i="18"/>
  <c r="AI931" i="18"/>
  <c r="AI893" i="18"/>
  <c r="AI776" i="18"/>
  <c r="AI976" i="18"/>
  <c r="AI965" i="18"/>
  <c r="AI951" i="18"/>
  <c r="AI939" i="18"/>
  <c r="AI926" i="18"/>
  <c r="AI912" i="18"/>
  <c r="AI901" i="18"/>
  <c r="AI887" i="18"/>
  <c r="AI875" i="18"/>
  <c r="AI862" i="18"/>
  <c r="AI848" i="18"/>
  <c r="AI837" i="18"/>
  <c r="AI823" i="18"/>
  <c r="AI811" i="18"/>
  <c r="AI798" i="18"/>
  <c r="AI784" i="18"/>
  <c r="AI773" i="18"/>
  <c r="AI759" i="18"/>
  <c r="AI747" i="18"/>
  <c r="AI734" i="18"/>
  <c r="AI720" i="18"/>
  <c r="AI709" i="18"/>
  <c r="AI695" i="18"/>
  <c r="AI681" i="18"/>
  <c r="AI666" i="18"/>
  <c r="AI650" i="18"/>
  <c r="AI637" i="18"/>
  <c r="AI620" i="18"/>
  <c r="AI604" i="18"/>
  <c r="AI587" i="18"/>
  <c r="AI569" i="18"/>
  <c r="AI554" i="18"/>
  <c r="AI533" i="18"/>
  <c r="AI514" i="18"/>
  <c r="AI493" i="18"/>
  <c r="AI472" i="18"/>
  <c r="AI451" i="18"/>
  <c r="AI425" i="18"/>
  <c r="AI401" i="18"/>
  <c r="AI373" i="18"/>
  <c r="AI291" i="18"/>
  <c r="AI61" i="18"/>
  <c r="AI371" i="18"/>
  <c r="AI347" i="18"/>
  <c r="AI315" i="18"/>
  <c r="AI283" i="18"/>
  <c r="AI251" i="18"/>
  <c r="AI219" i="18"/>
  <c r="AI187" i="18"/>
  <c r="AI155" i="18"/>
  <c r="AI123" i="18"/>
  <c r="AI91" i="18"/>
  <c r="AI59" i="18"/>
  <c r="AI980" i="18"/>
  <c r="AI972" i="18"/>
  <c r="AI964" i="18"/>
  <c r="AI956" i="18"/>
  <c r="AI948" i="18"/>
  <c r="AI940" i="18"/>
  <c r="AI932" i="18"/>
  <c r="AI924" i="18"/>
  <c r="AI916" i="18"/>
  <c r="AI908" i="18"/>
  <c r="AI900" i="18"/>
  <c r="AI892" i="18"/>
  <c r="AI884" i="18"/>
  <c r="AI876" i="18"/>
  <c r="AI868" i="18"/>
  <c r="AI860" i="18"/>
  <c r="AI852" i="18"/>
  <c r="AI844" i="18"/>
  <c r="AI836" i="18"/>
  <c r="AI828" i="18"/>
  <c r="AI820" i="18"/>
  <c r="AI812" i="18"/>
  <c r="AI804" i="18"/>
  <c r="AI796" i="18"/>
  <c r="AI788" i="18"/>
  <c r="AI780" i="18"/>
  <c r="AI772" i="18"/>
  <c r="AI764" i="18"/>
  <c r="AI756" i="18"/>
  <c r="AI748" i="18"/>
  <c r="AI740" i="18"/>
  <c r="AI732" i="18"/>
  <c r="AI724" i="18"/>
  <c r="AI716" i="18"/>
  <c r="AI708" i="18"/>
  <c r="AI700" i="18"/>
  <c r="AI691" i="18"/>
  <c r="AI682" i="18"/>
  <c r="AI673" i="18"/>
  <c r="AI664" i="18"/>
  <c r="AI655" i="18"/>
  <c r="AI645" i="18"/>
  <c r="AI636" i="18"/>
  <c r="AI627" i="18"/>
  <c r="AI617" i="18"/>
  <c r="AI605" i="18"/>
  <c r="AI595" i="18"/>
  <c r="AI585" i="18"/>
  <c r="AI573" i="18"/>
  <c r="AI563" i="18"/>
  <c r="AI553" i="18"/>
  <c r="AI541" i="18"/>
  <c r="AI529" i="18"/>
  <c r="AI515" i="18"/>
  <c r="AI504" i="18"/>
  <c r="AI490" i="18"/>
  <c r="AI477" i="18"/>
  <c r="AI465" i="18"/>
  <c r="AI450" i="18"/>
  <c r="AI434" i="18"/>
  <c r="AI418" i="18"/>
  <c r="AI402" i="18"/>
  <c r="AI386" i="18"/>
  <c r="AI369" i="18"/>
  <c r="AI341" i="18"/>
  <c r="AI309" i="18"/>
  <c r="AI277" i="18"/>
  <c r="AI245" i="18"/>
  <c r="AI213" i="18"/>
  <c r="AI181" i="18"/>
  <c r="AI149" i="18"/>
  <c r="AI117" i="18"/>
  <c r="AI85" i="18"/>
  <c r="AI53" i="18"/>
  <c r="AI365" i="18"/>
  <c r="AI339" i="18"/>
  <c r="AI307" i="18"/>
  <c r="AI275" i="18"/>
  <c r="AI243" i="18"/>
  <c r="AI211" i="18"/>
  <c r="AI179" i="18"/>
  <c r="AI147" i="18"/>
  <c r="AI115" i="18"/>
  <c r="AI83" i="18"/>
  <c r="AI51" i="18"/>
  <c r="AI978" i="18"/>
  <c r="AI970" i="18"/>
  <c r="AI962" i="18"/>
  <c r="AI954" i="18"/>
  <c r="AI946" i="18"/>
  <c r="AI938" i="18"/>
  <c r="AI930" i="18"/>
  <c r="AI922" i="18"/>
  <c r="AI914" i="18"/>
  <c r="AI906" i="18"/>
  <c r="AI898" i="18"/>
  <c r="AI890" i="18"/>
  <c r="AI882" i="18"/>
  <c r="AI874" i="18"/>
  <c r="AI866" i="18"/>
  <c r="AI858" i="18"/>
  <c r="AI850" i="18"/>
  <c r="AI842" i="18"/>
  <c r="AI834" i="18"/>
  <c r="AI826" i="18"/>
  <c r="AI818" i="18"/>
  <c r="AI810" i="18"/>
  <c r="AI802" i="18"/>
  <c r="AI794" i="18"/>
  <c r="AI786" i="18"/>
  <c r="AI778" i="18"/>
  <c r="AI770" i="18"/>
  <c r="AI762" i="18"/>
  <c r="AI754" i="18"/>
  <c r="AI746" i="18"/>
  <c r="AI738" i="18"/>
  <c r="AI730" i="18"/>
  <c r="AI722" i="18"/>
  <c r="AI714" i="18"/>
  <c r="AI706" i="18"/>
  <c r="AI698" i="18"/>
  <c r="AI689" i="18"/>
  <c r="AI680" i="18"/>
  <c r="AI671" i="18"/>
  <c r="AI661" i="18"/>
  <c r="AI652" i="18"/>
  <c r="AI643" i="18"/>
  <c r="AI634" i="18"/>
  <c r="AI625" i="18"/>
  <c r="AI613" i="18"/>
  <c r="AI603" i="18"/>
  <c r="AI593" i="18"/>
  <c r="AI581" i="18"/>
  <c r="AI571" i="18"/>
  <c r="AI561" i="18"/>
  <c r="AI549" i="18"/>
  <c r="AI538" i="18"/>
  <c r="AI525" i="18"/>
  <c r="AI513" i="18"/>
  <c r="AI499" i="18"/>
  <c r="AI488" i="18"/>
  <c r="AI474" i="18"/>
  <c r="AI461" i="18"/>
  <c r="AI445" i="18"/>
  <c r="AI429" i="18"/>
  <c r="AI413" i="18"/>
  <c r="AI397" i="18"/>
  <c r="AI381" i="18"/>
  <c r="AI363" i="18"/>
  <c r="AI333" i="18"/>
  <c r="AI301" i="18"/>
  <c r="AI269" i="18"/>
  <c r="AI237" i="18"/>
  <c r="AI205" i="18"/>
  <c r="AI173" i="18"/>
  <c r="AI141" i="18"/>
  <c r="AI109" i="18"/>
  <c r="AI77" i="18"/>
  <c r="AI20" i="18"/>
  <c r="AI28" i="18"/>
  <c r="AI36" i="18"/>
  <c r="AI44" i="18"/>
  <c r="AI52" i="18"/>
  <c r="AI60" i="18"/>
  <c r="AI68" i="18"/>
  <c r="AI76" i="18"/>
  <c r="AI84" i="18"/>
  <c r="AI92" i="18"/>
  <c r="AI100" i="18"/>
  <c r="AI108" i="18"/>
  <c r="AI116" i="18"/>
  <c r="AI124" i="18"/>
  <c r="AI132" i="18"/>
  <c r="AI140" i="18"/>
  <c r="AI148" i="18"/>
  <c r="AI156" i="18"/>
  <c r="AI164" i="18"/>
  <c r="AI172" i="18"/>
  <c r="AI180" i="18"/>
  <c r="AI188" i="18"/>
  <c r="AI196" i="18"/>
  <c r="AI204" i="18"/>
  <c r="AI212" i="18"/>
  <c r="AI220" i="18"/>
  <c r="AI228" i="18"/>
  <c r="AI236" i="18"/>
  <c r="AI244" i="18"/>
  <c r="AI252" i="18"/>
  <c r="AI260" i="18"/>
  <c r="AI268" i="18"/>
  <c r="AI276" i="18"/>
  <c r="AI284" i="18"/>
  <c r="AI292" i="18"/>
  <c r="AI300" i="18"/>
  <c r="AI308" i="18"/>
  <c r="AI316" i="18"/>
  <c r="AI324" i="18"/>
  <c r="AI332" i="18"/>
  <c r="AI340" i="18"/>
  <c r="AI348" i="18"/>
  <c r="AI356" i="18"/>
  <c r="AI364" i="18"/>
  <c r="AI372" i="18"/>
  <c r="AI380" i="18"/>
  <c r="AI388" i="18"/>
  <c r="AI396" i="18"/>
  <c r="AI404" i="18"/>
  <c r="AI412" i="18"/>
  <c r="AI420" i="18"/>
  <c r="AI428" i="18"/>
  <c r="AI436" i="18"/>
  <c r="AI444" i="18"/>
  <c r="AI452" i="18"/>
  <c r="AI460" i="18"/>
  <c r="AI468" i="18"/>
  <c r="AI476" i="18"/>
  <c r="AI484" i="18"/>
  <c r="AI492" i="18"/>
  <c r="AI500" i="18"/>
  <c r="AI508" i="18"/>
  <c r="AI516" i="18"/>
  <c r="AI524" i="18"/>
  <c r="AI532" i="18"/>
  <c r="AI540" i="18"/>
  <c r="AI21" i="18"/>
  <c r="AI29" i="18"/>
  <c r="AI22" i="18"/>
  <c r="AI30" i="18"/>
  <c r="AI38" i="18"/>
  <c r="AI46" i="18"/>
  <c r="AI54" i="18"/>
  <c r="AI62" i="18"/>
  <c r="AI70" i="18"/>
  <c r="AI78" i="18"/>
  <c r="AI86" i="18"/>
  <c r="AI94" i="18"/>
  <c r="AI102" i="18"/>
  <c r="AI110" i="18"/>
  <c r="AI118" i="18"/>
  <c r="AI126" i="18"/>
  <c r="AI134" i="18"/>
  <c r="AI142" i="18"/>
  <c r="AI150" i="18"/>
  <c r="AI158" i="18"/>
  <c r="AI166" i="18"/>
  <c r="AI174" i="18"/>
  <c r="AI182" i="18"/>
  <c r="AI190" i="18"/>
  <c r="AI198" i="18"/>
  <c r="AI206" i="18"/>
  <c r="AI214" i="18"/>
  <c r="AI222" i="18"/>
  <c r="AI230" i="18"/>
  <c r="AI238" i="18"/>
  <c r="AI246" i="18"/>
  <c r="AI254" i="18"/>
  <c r="AI262" i="18"/>
  <c r="AI270" i="18"/>
  <c r="AI278" i="18"/>
  <c r="AI286" i="18"/>
  <c r="AI294" i="18"/>
  <c r="AI302" i="18"/>
  <c r="AI310" i="18"/>
  <c r="AI318" i="18"/>
  <c r="AI326" i="18"/>
  <c r="AI334" i="18"/>
  <c r="AI342" i="18"/>
  <c r="AI350" i="18"/>
  <c r="AI358" i="18"/>
  <c r="AI366" i="18"/>
  <c r="AI374" i="18"/>
  <c r="AI382" i="18"/>
  <c r="AI390" i="18"/>
  <c r="AI398" i="18"/>
  <c r="AI406" i="18"/>
  <c r="AI414" i="18"/>
  <c r="AI422" i="18"/>
  <c r="AI430" i="18"/>
  <c r="AI438" i="18"/>
  <c r="AI446" i="18"/>
  <c r="AI454" i="18"/>
  <c r="AI462" i="18"/>
  <c r="AI470" i="18"/>
  <c r="AI478" i="18"/>
  <c r="AI486" i="18"/>
  <c r="AI494" i="18"/>
  <c r="AI502" i="18"/>
  <c r="AI510" i="18"/>
  <c r="AI518" i="18"/>
  <c r="AI526" i="18"/>
  <c r="AI534" i="18"/>
  <c r="AI542" i="18"/>
  <c r="AI550" i="18"/>
  <c r="AI558" i="18"/>
  <c r="AI566" i="18"/>
  <c r="AI574" i="18"/>
  <c r="AI582" i="18"/>
  <c r="AI590" i="18"/>
  <c r="AI598" i="18"/>
  <c r="AI606" i="18"/>
  <c r="AI614" i="18"/>
  <c r="AI622" i="18"/>
  <c r="AI630" i="18"/>
  <c r="AI638" i="18"/>
  <c r="AI646" i="18"/>
  <c r="AI654" i="18"/>
  <c r="AI662" i="18"/>
  <c r="AI670" i="18"/>
  <c r="AI678" i="18"/>
  <c r="AI686" i="18"/>
  <c r="AI694" i="18"/>
  <c r="AI23" i="18"/>
  <c r="AI31" i="18"/>
  <c r="AI39" i="18"/>
  <c r="AI47" i="18"/>
  <c r="AI55" i="18"/>
  <c r="AI63" i="18"/>
  <c r="AI71" i="18"/>
  <c r="AI79" i="18"/>
  <c r="AI87" i="18"/>
  <c r="AI95" i="18"/>
  <c r="AI103" i="18"/>
  <c r="AI111" i="18"/>
  <c r="AI119" i="18"/>
  <c r="AI127" i="18"/>
  <c r="AI135" i="18"/>
  <c r="AI143" i="18"/>
  <c r="AI151" i="18"/>
  <c r="AI159" i="18"/>
  <c r="AI167" i="18"/>
  <c r="AI175" i="18"/>
  <c r="AI183" i="18"/>
  <c r="AI191" i="18"/>
  <c r="AI199" i="18"/>
  <c r="AI207" i="18"/>
  <c r="AI215" i="18"/>
  <c r="AI223" i="18"/>
  <c r="AI231" i="18"/>
  <c r="AI239" i="18"/>
  <c r="AI247" i="18"/>
  <c r="AI255" i="18"/>
  <c r="AI263" i="18"/>
  <c r="AI271" i="18"/>
  <c r="AI279" i="18"/>
  <c r="AI287" i="18"/>
  <c r="AI295" i="18"/>
  <c r="AI303" i="18"/>
  <c r="AI311" i="18"/>
  <c r="AI319" i="18"/>
  <c r="AI327" i="18"/>
  <c r="AI335" i="18"/>
  <c r="AI343" i="18"/>
  <c r="AI351" i="18"/>
  <c r="AI359" i="18"/>
  <c r="AI367" i="18"/>
  <c r="AI375" i="18"/>
  <c r="AI383" i="18"/>
  <c r="AI391" i="18"/>
  <c r="AI399" i="18"/>
  <c r="AI407" i="18"/>
  <c r="AI415" i="18"/>
  <c r="AI423" i="18"/>
  <c r="AI431" i="18"/>
  <c r="AI439" i="18"/>
  <c r="AI447" i="18"/>
  <c r="AI455" i="18"/>
  <c r="AI463" i="18"/>
  <c r="AI471" i="18"/>
  <c r="AI479" i="18"/>
  <c r="AI487" i="18"/>
  <c r="AI495" i="18"/>
  <c r="AI503" i="18"/>
  <c r="AI511" i="18"/>
  <c r="AI519" i="18"/>
  <c r="AI527" i="18"/>
  <c r="AI535" i="18"/>
  <c r="AI543" i="18"/>
  <c r="AI551" i="18"/>
  <c r="AI559" i="18"/>
  <c r="AI567" i="18"/>
  <c r="AI575" i="18"/>
  <c r="AI583" i="18"/>
  <c r="AI591" i="18"/>
  <c r="AI599" i="18"/>
  <c r="AI607" i="18"/>
  <c r="AI615" i="18"/>
  <c r="AI623" i="18"/>
  <c r="AI24" i="18"/>
  <c r="AI32" i="18"/>
  <c r="AI40" i="18"/>
  <c r="AI48" i="18"/>
  <c r="AI56" i="18"/>
  <c r="AI64" i="18"/>
  <c r="AI72" i="18"/>
  <c r="AI80" i="18"/>
  <c r="AI88" i="18"/>
  <c r="AI96" i="18"/>
  <c r="AI104" i="18"/>
  <c r="AI112" i="18"/>
  <c r="AI120" i="18"/>
  <c r="AI128" i="18"/>
  <c r="AI136" i="18"/>
  <c r="AI144" i="18"/>
  <c r="AI152" i="18"/>
  <c r="AI160" i="18"/>
  <c r="AI168" i="18"/>
  <c r="AI176" i="18"/>
  <c r="AI184" i="18"/>
  <c r="AI192" i="18"/>
  <c r="AI200" i="18"/>
  <c r="AI208" i="18"/>
  <c r="AI216" i="18"/>
  <c r="AI224" i="18"/>
  <c r="AI232" i="18"/>
  <c r="AI240" i="18"/>
  <c r="AI248" i="18"/>
  <c r="AI256" i="18"/>
  <c r="AI264" i="18"/>
  <c r="AI272" i="18"/>
  <c r="AI280" i="18"/>
  <c r="AI288" i="18"/>
  <c r="AI296" i="18"/>
  <c r="AI304" i="18"/>
  <c r="AI312" i="18"/>
  <c r="AI320" i="18"/>
  <c r="AI328" i="18"/>
  <c r="AI336" i="18"/>
  <c r="AI344" i="18"/>
  <c r="AI352" i="18"/>
  <c r="AI360" i="18"/>
  <c r="AI368" i="18"/>
  <c r="AI376" i="18"/>
  <c r="AI384" i="18"/>
  <c r="AI392" i="18"/>
  <c r="AI400" i="18"/>
  <c r="AI408" i="18"/>
  <c r="AI416" i="18"/>
  <c r="AI424" i="18"/>
  <c r="AI432" i="18"/>
  <c r="AI440" i="18"/>
  <c r="AI448" i="18"/>
  <c r="AI456" i="18"/>
  <c r="AI25" i="18"/>
  <c r="AI33" i="18"/>
  <c r="AI41" i="18"/>
  <c r="AI49" i="18"/>
  <c r="AI57" i="18"/>
  <c r="AI65" i="18"/>
  <c r="AI73" i="18"/>
  <c r="AI81" i="18"/>
  <c r="AI89" i="18"/>
  <c r="AI97" i="18"/>
  <c r="AI105" i="18"/>
  <c r="AI113" i="18"/>
  <c r="AI121" i="18"/>
  <c r="AI129" i="18"/>
  <c r="AI137" i="18"/>
  <c r="AI145" i="18"/>
  <c r="AI153" i="18"/>
  <c r="AI161" i="18"/>
  <c r="AI169" i="18"/>
  <c r="AI177" i="18"/>
  <c r="AI185" i="18"/>
  <c r="AI193" i="18"/>
  <c r="AI201" i="18"/>
  <c r="AI209" i="18"/>
  <c r="AI217" i="18"/>
  <c r="AI225" i="18"/>
  <c r="AI233" i="18"/>
  <c r="AI241" i="18"/>
  <c r="AI249" i="18"/>
  <c r="AI257" i="18"/>
  <c r="AI265" i="18"/>
  <c r="AI273" i="18"/>
  <c r="AI281" i="18"/>
  <c r="AI289" i="18"/>
  <c r="AI297" i="18"/>
  <c r="AI305" i="18"/>
  <c r="AI313" i="18"/>
  <c r="AI321" i="18"/>
  <c r="AI329" i="18"/>
  <c r="AI337" i="18"/>
  <c r="AI345" i="18"/>
  <c r="AI353" i="18"/>
  <c r="AI26" i="18"/>
  <c r="AI34" i="18"/>
  <c r="AI42" i="18"/>
  <c r="AI50" i="18"/>
  <c r="AI58" i="18"/>
  <c r="AI66" i="18"/>
  <c r="AI74" i="18"/>
  <c r="AI82" i="18"/>
  <c r="AI90" i="18"/>
  <c r="AI98" i="18"/>
  <c r="AI106" i="18"/>
  <c r="AI114" i="18"/>
  <c r="AI122" i="18"/>
  <c r="AI130" i="18"/>
  <c r="AI138" i="18"/>
  <c r="AI146" i="18"/>
  <c r="AI154" i="18"/>
  <c r="AI162" i="18"/>
  <c r="AI170" i="18"/>
  <c r="AI178" i="18"/>
  <c r="AI186" i="18"/>
  <c r="AI194" i="18"/>
  <c r="AI202" i="18"/>
  <c r="AI210" i="18"/>
  <c r="AI218" i="18"/>
  <c r="AI226" i="18"/>
  <c r="AI234" i="18"/>
  <c r="AI242" i="18"/>
  <c r="AI250" i="18"/>
  <c r="AI258" i="18"/>
  <c r="AI266" i="18"/>
  <c r="AI274" i="18"/>
  <c r="AI282" i="18"/>
  <c r="AI290" i="18"/>
  <c r="AI298" i="18"/>
  <c r="AI306" i="18"/>
  <c r="AI314" i="18"/>
  <c r="AI322" i="18"/>
  <c r="AI330" i="18"/>
  <c r="AI338" i="18"/>
  <c r="AI346" i="18"/>
  <c r="AI354" i="18"/>
  <c r="AI362" i="18"/>
  <c r="AI370" i="18"/>
  <c r="AI977" i="18"/>
  <c r="AI969" i="18"/>
  <c r="AI961" i="18"/>
  <c r="AI953" i="18"/>
  <c r="AI945" i="18"/>
  <c r="AI937" i="18"/>
  <c r="AI929" i="18"/>
  <c r="AI921" i="18"/>
  <c r="AI913" i="18"/>
  <c r="AI905" i="18"/>
  <c r="AI897" i="18"/>
  <c r="AI889" i="18"/>
  <c r="AI881" i="18"/>
  <c r="AI873" i="18"/>
  <c r="AI865" i="18"/>
  <c r="AI857" i="18"/>
  <c r="AI849" i="18"/>
  <c r="AI841" i="18"/>
  <c r="AI833" i="18"/>
  <c r="AI825" i="18"/>
  <c r="AI817" i="18"/>
  <c r="AI809" i="18"/>
  <c r="AI801" i="18"/>
  <c r="AI793" i="18"/>
  <c r="AI785" i="18"/>
  <c r="AI777" i="18"/>
  <c r="AI769" i="18"/>
  <c r="AI761" i="18"/>
  <c r="AI753" i="18"/>
  <c r="AI745" i="18"/>
  <c r="AI737" i="18"/>
  <c r="AI729" i="18"/>
  <c r="AI721" i="18"/>
  <c r="AI713" i="18"/>
  <c r="AI705" i="18"/>
  <c r="AI697" i="18"/>
  <c r="AI688" i="18"/>
  <c r="AI679" i="18"/>
  <c r="AI669" i="18"/>
  <c r="AI660" i="18"/>
  <c r="AI651" i="18"/>
  <c r="AI642" i="18"/>
  <c r="AI633" i="18"/>
  <c r="AI624" i="18"/>
  <c r="AI612" i="18"/>
  <c r="AI602" i="18"/>
  <c r="AI592" i="18"/>
  <c r="AI580" i="18"/>
  <c r="AI570" i="18"/>
  <c r="AI560" i="18"/>
  <c r="AI548" i="18"/>
  <c r="AI537" i="18"/>
  <c r="AI523" i="18"/>
  <c r="AI512" i="18"/>
  <c r="AI498" i="18"/>
  <c r="AI485" i="18"/>
  <c r="AI473" i="18"/>
  <c r="AI459" i="18"/>
  <c r="AI443" i="18"/>
  <c r="AI427" i="18"/>
  <c r="AI411" i="18"/>
  <c r="AI395" i="18"/>
  <c r="AI379" i="18"/>
  <c r="AI361" i="18"/>
  <c r="AI331" i="18"/>
  <c r="AI299" i="18"/>
  <c r="AI267" i="18"/>
  <c r="AI235" i="18"/>
  <c r="AI203" i="18"/>
  <c r="AI171" i="18"/>
  <c r="AI139" i="18"/>
  <c r="AI107" i="18"/>
  <c r="AI75" i="18"/>
  <c r="AI43" i="18"/>
  <c r="AI261" i="18"/>
  <c r="AI229" i="18"/>
  <c r="AI197" i="18"/>
  <c r="AI165" i="18"/>
  <c r="AI133" i="18"/>
  <c r="AI101" i="18"/>
  <c r="AI69" i="18"/>
  <c r="AI37" i="18"/>
  <c r="AI259" i="18"/>
  <c r="AI227" i="18"/>
  <c r="AI195" i="18"/>
  <c r="AI163" i="18"/>
  <c r="AI131" i="18"/>
  <c r="AI99" i="18"/>
  <c r="AI67" i="18"/>
  <c r="AI35" i="18"/>
  <c r="AH984" i="18"/>
  <c r="AB984" i="18"/>
  <c r="AH983" i="18"/>
  <c r="AB983" i="18"/>
  <c r="AH982" i="18"/>
  <c r="AB982" i="18"/>
  <c r="AH981" i="18"/>
  <c r="AB981" i="18"/>
  <c r="AH980" i="18"/>
  <c r="AB980" i="18"/>
  <c r="AH979" i="18"/>
  <c r="AB979" i="18"/>
  <c r="AH978" i="18"/>
  <c r="AB978" i="18"/>
  <c r="AH977" i="18"/>
  <c r="AB977" i="18"/>
  <c r="AH976" i="18"/>
  <c r="AB976" i="18"/>
  <c r="AH975" i="18"/>
  <c r="AB975" i="18"/>
  <c r="AH974" i="18"/>
  <c r="AB974" i="18"/>
  <c r="AH973" i="18"/>
  <c r="AB973" i="18"/>
  <c r="AH972" i="18"/>
  <c r="AB972" i="18"/>
  <c r="AH971" i="18"/>
  <c r="AB971" i="18"/>
  <c r="AH970" i="18"/>
  <c r="AB970" i="18"/>
  <c r="AH969" i="18"/>
  <c r="AB969" i="18"/>
  <c r="AH968" i="18"/>
  <c r="AB968" i="18"/>
  <c r="AH967" i="18"/>
  <c r="AB967" i="18"/>
  <c r="AH966" i="18"/>
  <c r="AB966" i="18"/>
  <c r="AH965" i="18"/>
  <c r="AB965" i="18"/>
  <c r="AH964" i="18"/>
  <c r="AB964" i="18"/>
  <c r="AH963" i="18"/>
  <c r="AB963" i="18"/>
  <c r="AH962" i="18"/>
  <c r="AB962" i="18"/>
  <c r="AH961" i="18"/>
  <c r="AB961" i="18"/>
  <c r="AH960" i="18"/>
  <c r="AB960" i="18"/>
  <c r="AH959" i="18"/>
  <c r="AB959" i="18"/>
  <c r="AH958" i="18"/>
  <c r="AB958" i="18"/>
  <c r="AH957" i="18"/>
  <c r="AB957" i="18"/>
  <c r="AH956" i="18"/>
  <c r="AB956" i="18"/>
  <c r="AH955" i="18"/>
  <c r="AB955" i="18"/>
  <c r="AH954" i="18"/>
  <c r="AB954" i="18"/>
  <c r="AH953" i="18"/>
  <c r="AB953" i="18"/>
  <c r="AH952" i="18"/>
  <c r="AB952" i="18"/>
  <c r="AH951" i="18"/>
  <c r="AB951" i="18"/>
  <c r="AH950" i="18"/>
  <c r="AB950" i="18"/>
  <c r="AH949" i="18"/>
  <c r="AB949" i="18"/>
  <c r="AH948" i="18"/>
  <c r="AB948" i="18"/>
  <c r="AH947" i="18"/>
  <c r="AB947" i="18"/>
  <c r="AH946" i="18"/>
  <c r="AB946" i="18"/>
  <c r="AH945" i="18"/>
  <c r="AB945" i="18"/>
  <c r="AH944" i="18"/>
  <c r="AB944" i="18"/>
  <c r="AH943" i="18"/>
  <c r="AB943" i="18"/>
  <c r="AH942" i="18"/>
  <c r="AB942" i="18"/>
  <c r="AH941" i="18"/>
  <c r="AB941" i="18"/>
  <c r="AH940" i="18"/>
  <c r="AB940" i="18"/>
  <c r="AH939" i="18"/>
  <c r="AB939" i="18"/>
  <c r="AH938" i="18"/>
  <c r="AB938" i="18"/>
  <c r="AH937" i="18"/>
  <c r="AB937" i="18"/>
  <c r="AH936" i="18"/>
  <c r="AB936" i="18"/>
  <c r="AH935" i="18"/>
  <c r="AB935" i="18"/>
  <c r="AH934" i="18"/>
  <c r="AB934" i="18"/>
  <c r="AH933" i="18"/>
  <c r="AB933" i="18"/>
  <c r="AH932" i="18"/>
  <c r="AB932" i="18"/>
  <c r="AH931" i="18"/>
  <c r="AB931" i="18"/>
  <c r="AH930" i="18"/>
  <c r="AB930" i="18"/>
  <c r="AH929" i="18"/>
  <c r="AB929" i="18"/>
  <c r="AH928" i="18"/>
  <c r="AB928" i="18"/>
  <c r="AH927" i="18"/>
  <c r="AB927" i="18"/>
  <c r="AH926" i="18"/>
  <c r="AB926" i="18"/>
  <c r="AH925" i="18"/>
  <c r="AB925" i="18"/>
  <c r="AH924" i="18"/>
  <c r="AB924" i="18"/>
  <c r="AH923" i="18"/>
  <c r="AB923" i="18"/>
  <c r="AH922" i="18"/>
  <c r="AB922" i="18"/>
  <c r="AH921" i="18"/>
  <c r="AB921" i="18"/>
  <c r="AH920" i="18"/>
  <c r="AB920" i="18"/>
  <c r="AH919" i="18"/>
  <c r="AB919" i="18"/>
  <c r="AH918" i="18"/>
  <c r="AB918" i="18"/>
  <c r="AH917" i="18"/>
  <c r="AB917" i="18"/>
  <c r="AH916" i="18"/>
  <c r="AB916" i="18"/>
  <c r="AH915" i="18"/>
  <c r="AB915" i="18"/>
  <c r="AH914" i="18"/>
  <c r="AB914" i="18"/>
  <c r="AH913" i="18"/>
  <c r="AB913" i="18"/>
  <c r="AH912" i="18"/>
  <c r="AB912" i="18"/>
  <c r="AH911" i="18"/>
  <c r="AB911" i="18"/>
  <c r="AH910" i="18"/>
  <c r="AB910" i="18"/>
  <c r="AH909" i="18"/>
  <c r="AB909" i="18"/>
  <c r="AH908" i="18"/>
  <c r="AB908" i="18"/>
  <c r="AH907" i="18"/>
  <c r="AB907" i="18"/>
  <c r="AH906" i="18"/>
  <c r="AB906" i="18"/>
  <c r="AH905" i="18"/>
  <c r="AB905" i="18"/>
  <c r="AH904" i="18"/>
  <c r="AB904" i="18"/>
  <c r="AH903" i="18"/>
  <c r="AB903" i="18"/>
  <c r="AH902" i="18"/>
  <c r="AB902" i="18"/>
  <c r="AH901" i="18"/>
  <c r="AB901" i="18"/>
  <c r="AH900" i="18"/>
  <c r="AB900" i="18"/>
  <c r="AH899" i="18"/>
  <c r="AB899" i="18"/>
  <c r="AH898" i="18"/>
  <c r="AB898" i="18"/>
  <c r="AH897" i="18"/>
  <c r="AB897" i="18"/>
  <c r="AH896" i="18"/>
  <c r="AB896" i="18"/>
  <c r="AH895" i="18"/>
  <c r="AB895" i="18"/>
  <c r="AH894" i="18"/>
  <c r="AB894" i="18"/>
  <c r="AH893" i="18"/>
  <c r="AB893" i="18"/>
  <c r="AH892" i="18"/>
  <c r="AB892" i="18"/>
  <c r="AH891" i="18"/>
  <c r="AB891" i="18"/>
  <c r="AH890" i="18"/>
  <c r="AB890" i="18"/>
  <c r="AH889" i="18"/>
  <c r="AB889" i="18"/>
  <c r="AH888" i="18"/>
  <c r="AB888" i="18"/>
  <c r="AH887" i="18"/>
  <c r="AB887" i="18"/>
  <c r="AH886" i="18"/>
  <c r="AB886" i="18"/>
  <c r="AH885" i="18"/>
  <c r="AB885" i="18"/>
  <c r="AH884" i="18"/>
  <c r="AB884" i="18"/>
  <c r="AH883" i="18"/>
  <c r="AB883" i="18"/>
  <c r="AH882" i="18"/>
  <c r="AB882" i="18"/>
  <c r="AH881" i="18"/>
  <c r="AB881" i="18"/>
  <c r="AH880" i="18"/>
  <c r="AB880" i="18"/>
  <c r="AH879" i="18"/>
  <c r="AB879" i="18"/>
  <c r="AH878" i="18"/>
  <c r="AB878" i="18"/>
  <c r="AH877" i="18"/>
  <c r="AB877" i="18"/>
  <c r="AH876" i="18"/>
  <c r="AB876" i="18"/>
  <c r="AH875" i="18"/>
  <c r="AB875" i="18"/>
  <c r="AH874" i="18"/>
  <c r="AB874" i="18"/>
  <c r="AH873" i="18"/>
  <c r="AB873" i="18"/>
  <c r="AH872" i="18"/>
  <c r="AB872" i="18"/>
  <c r="AH871" i="18"/>
  <c r="AB871" i="18"/>
  <c r="AH870" i="18"/>
  <c r="AB870" i="18"/>
  <c r="AH869" i="18"/>
  <c r="AB869" i="18"/>
  <c r="AH868" i="18"/>
  <c r="AB868" i="18"/>
  <c r="AH867" i="18"/>
  <c r="AB867" i="18"/>
  <c r="AH866" i="18"/>
  <c r="AB866" i="18"/>
  <c r="AH865" i="18"/>
  <c r="AB865" i="18"/>
  <c r="AH864" i="18"/>
  <c r="AB864" i="18"/>
  <c r="AH863" i="18"/>
  <c r="AB863" i="18"/>
  <c r="AH862" i="18"/>
  <c r="AB862" i="18"/>
  <c r="AH861" i="18"/>
  <c r="AB861" i="18"/>
  <c r="AH860" i="18"/>
  <c r="AB860" i="18"/>
  <c r="AH859" i="18"/>
  <c r="AB859" i="18"/>
  <c r="AH858" i="18"/>
  <c r="AB858" i="18"/>
  <c r="AH857" i="18"/>
  <c r="AB857" i="18"/>
  <c r="AH856" i="18"/>
  <c r="AB856" i="18"/>
  <c r="AH855" i="18"/>
  <c r="AB855" i="18"/>
  <c r="AH854" i="18"/>
  <c r="AB854" i="18"/>
  <c r="AH853" i="18"/>
  <c r="AB853" i="18"/>
  <c r="AH852" i="18"/>
  <c r="AB852" i="18"/>
  <c r="AH851" i="18"/>
  <c r="AB851" i="18"/>
  <c r="AH850" i="18"/>
  <c r="AB850" i="18"/>
  <c r="AH849" i="18"/>
  <c r="AB849" i="18"/>
  <c r="AH848" i="18"/>
  <c r="AB848" i="18"/>
  <c r="AH847" i="18"/>
  <c r="AB847" i="18"/>
  <c r="AH846" i="18"/>
  <c r="AB846" i="18"/>
  <c r="AH845" i="18"/>
  <c r="AB845" i="18"/>
  <c r="AH844" i="18"/>
  <c r="AB844" i="18"/>
  <c r="AH843" i="18"/>
  <c r="AB843" i="18"/>
  <c r="AH842" i="18"/>
  <c r="AB842" i="18"/>
  <c r="AH841" i="18"/>
  <c r="AB841" i="18"/>
  <c r="AH840" i="18"/>
  <c r="AB840" i="18"/>
  <c r="AH839" i="18"/>
  <c r="AB839" i="18"/>
  <c r="AH838" i="18"/>
  <c r="AB838" i="18"/>
  <c r="AH837" i="18"/>
  <c r="AB837" i="18"/>
  <c r="AH836" i="18"/>
  <c r="AB836" i="18"/>
  <c r="AH835" i="18"/>
  <c r="AB835" i="18"/>
  <c r="AH834" i="18"/>
  <c r="AB834" i="18"/>
  <c r="AH833" i="18"/>
  <c r="AB833" i="18"/>
  <c r="AH832" i="18"/>
  <c r="AB832" i="18"/>
  <c r="AH831" i="18"/>
  <c r="AB831" i="18"/>
  <c r="AH830" i="18"/>
  <c r="AB830" i="18"/>
  <c r="AH829" i="18"/>
  <c r="AB829" i="18"/>
  <c r="AH828" i="18"/>
  <c r="AB828" i="18"/>
  <c r="AH827" i="18"/>
  <c r="AB827" i="18"/>
  <c r="AH826" i="18"/>
  <c r="AB826" i="18"/>
  <c r="AH825" i="18"/>
  <c r="AB825" i="18"/>
  <c r="AH824" i="18"/>
  <c r="AB824" i="18"/>
  <c r="AH823" i="18"/>
  <c r="AB823" i="18"/>
  <c r="AH822" i="18"/>
  <c r="AB822" i="18"/>
  <c r="AH821" i="18"/>
  <c r="AB821" i="18"/>
  <c r="AH820" i="18"/>
  <c r="AB820" i="18"/>
  <c r="AH819" i="18"/>
  <c r="AB819" i="18"/>
  <c r="AH818" i="18"/>
  <c r="AB818" i="18"/>
  <c r="AH817" i="18"/>
  <c r="AB817" i="18"/>
  <c r="AH816" i="18"/>
  <c r="AB816" i="18"/>
  <c r="AH815" i="18"/>
  <c r="AB815" i="18"/>
  <c r="AH814" i="18"/>
  <c r="AB814" i="18"/>
  <c r="AH813" i="18"/>
  <c r="AB813" i="18"/>
  <c r="AH812" i="18"/>
  <c r="AB812" i="18"/>
  <c r="AH811" i="18"/>
  <c r="AB811" i="18"/>
  <c r="AH810" i="18"/>
  <c r="AB810" i="18"/>
  <c r="AH809" i="18"/>
  <c r="AB809" i="18"/>
  <c r="AH808" i="18"/>
  <c r="AB808" i="18"/>
  <c r="AH807" i="18"/>
  <c r="AB807" i="18"/>
  <c r="AH806" i="18"/>
  <c r="AB806" i="18"/>
  <c r="AH805" i="18"/>
  <c r="AB805" i="18"/>
  <c r="AH804" i="18"/>
  <c r="AB804" i="18"/>
  <c r="AH803" i="18"/>
  <c r="AB803" i="18"/>
  <c r="AH802" i="18"/>
  <c r="AB802" i="18"/>
  <c r="AH801" i="18"/>
  <c r="AB801" i="18"/>
  <c r="AH800" i="18"/>
  <c r="AB800" i="18"/>
  <c r="AH799" i="18"/>
  <c r="AB799" i="18"/>
  <c r="AH798" i="18"/>
  <c r="AB798" i="18"/>
  <c r="AH797" i="18"/>
  <c r="AB797" i="18"/>
  <c r="AH796" i="18"/>
  <c r="AB796" i="18"/>
  <c r="AH795" i="18"/>
  <c r="AB795" i="18"/>
  <c r="AH794" i="18"/>
  <c r="AB794" i="18"/>
  <c r="AH793" i="18"/>
  <c r="AB793" i="18"/>
  <c r="AH792" i="18"/>
  <c r="AB792" i="18"/>
  <c r="AH791" i="18"/>
  <c r="AB791" i="18"/>
  <c r="AH790" i="18"/>
  <c r="AB790" i="18"/>
  <c r="AH789" i="18"/>
  <c r="AB789" i="18"/>
  <c r="AH788" i="18"/>
  <c r="AB788" i="18"/>
  <c r="AH787" i="18"/>
  <c r="AB787" i="18"/>
  <c r="AH786" i="18"/>
  <c r="AB786" i="18"/>
  <c r="AH785" i="18"/>
  <c r="AB785" i="18"/>
  <c r="AH784" i="18"/>
  <c r="AB784" i="18"/>
  <c r="AH783" i="18"/>
  <c r="AB783" i="18"/>
  <c r="AH782" i="18"/>
  <c r="AB782" i="18"/>
  <c r="AH781" i="18"/>
  <c r="AB781" i="18"/>
  <c r="AH780" i="18"/>
  <c r="AB780" i="18"/>
  <c r="AH779" i="18"/>
  <c r="AB779" i="18"/>
  <c r="AH778" i="18"/>
  <c r="AB778" i="18"/>
  <c r="AH777" i="18"/>
  <c r="AB777" i="18"/>
  <c r="AH776" i="18"/>
  <c r="AB776" i="18"/>
  <c r="AH775" i="18"/>
  <c r="AB775" i="18"/>
  <c r="AH774" i="18"/>
  <c r="AB774" i="18"/>
  <c r="AH773" i="18"/>
  <c r="AB773" i="18"/>
  <c r="AH772" i="18"/>
  <c r="AB772" i="18"/>
  <c r="AH771" i="18"/>
  <c r="AB771" i="18"/>
  <c r="AH770" i="18"/>
  <c r="AB770" i="18"/>
  <c r="AH769" i="18"/>
  <c r="AB769" i="18"/>
  <c r="AH768" i="18"/>
  <c r="AB768" i="18"/>
  <c r="AH767" i="18"/>
  <c r="AB767" i="18"/>
  <c r="AH766" i="18"/>
  <c r="AB766" i="18"/>
  <c r="AH765" i="18"/>
  <c r="AB765" i="18"/>
  <c r="AH764" i="18"/>
  <c r="AB764" i="18"/>
  <c r="AH763" i="18"/>
  <c r="AB763" i="18"/>
  <c r="AH762" i="18"/>
  <c r="AB762" i="18"/>
  <c r="AH761" i="18"/>
  <c r="AB761" i="18"/>
  <c r="AH760" i="18"/>
  <c r="AB760" i="18"/>
  <c r="AH759" i="18"/>
  <c r="AB759" i="18"/>
  <c r="AH758" i="18"/>
  <c r="AB758" i="18"/>
  <c r="AH757" i="18"/>
  <c r="AB757" i="18"/>
  <c r="AH756" i="18"/>
  <c r="AB756" i="18"/>
  <c r="AH755" i="18"/>
  <c r="AB755" i="18"/>
  <c r="AH754" i="18"/>
  <c r="AB754" i="18"/>
  <c r="AH753" i="18"/>
  <c r="AB753" i="18"/>
  <c r="AH752" i="18"/>
  <c r="AB752" i="18"/>
  <c r="AH751" i="18"/>
  <c r="AB751" i="18"/>
  <c r="AH750" i="18"/>
  <c r="AB750" i="18"/>
  <c r="AH749" i="18"/>
  <c r="AB749" i="18"/>
  <c r="AH748" i="18"/>
  <c r="AB748" i="18"/>
  <c r="AH747" i="18"/>
  <c r="AB747" i="18"/>
  <c r="AH746" i="18"/>
  <c r="AB746" i="18"/>
  <c r="AH745" i="18"/>
  <c r="AB745" i="18"/>
  <c r="AH744" i="18"/>
  <c r="AB744" i="18"/>
  <c r="AH743" i="18"/>
  <c r="AB743" i="18"/>
  <c r="AH742" i="18"/>
  <c r="AB742" i="18"/>
  <c r="AH741" i="18"/>
  <c r="AB741" i="18"/>
  <c r="AH740" i="18"/>
  <c r="AB740" i="18"/>
  <c r="AH739" i="18"/>
  <c r="AB739" i="18"/>
  <c r="AH738" i="18"/>
  <c r="AB738" i="18"/>
  <c r="AH737" i="18"/>
  <c r="AB737" i="18"/>
  <c r="AH736" i="18"/>
  <c r="AB736" i="18"/>
  <c r="AH735" i="18"/>
  <c r="AB735" i="18"/>
  <c r="AH734" i="18"/>
  <c r="AB734" i="18"/>
  <c r="AH733" i="18"/>
  <c r="AB733" i="18"/>
  <c r="AH732" i="18"/>
  <c r="AB732" i="18"/>
  <c r="AH731" i="18"/>
  <c r="AB731" i="18"/>
  <c r="AH730" i="18"/>
  <c r="AB730" i="18"/>
  <c r="AH729" i="18"/>
  <c r="AB729" i="18"/>
  <c r="AH728" i="18"/>
  <c r="AB728" i="18"/>
  <c r="AH727" i="18"/>
  <c r="AB727" i="18"/>
  <c r="AH726" i="18"/>
  <c r="AB726" i="18"/>
  <c r="AH725" i="18"/>
  <c r="AB725" i="18"/>
  <c r="AH724" i="18"/>
  <c r="AB724" i="18"/>
  <c r="AH723" i="18"/>
  <c r="AB723" i="18"/>
  <c r="AH722" i="18"/>
  <c r="AB722" i="18"/>
  <c r="AH721" i="18"/>
  <c r="AB721" i="18"/>
  <c r="AH720" i="18"/>
  <c r="AB720" i="18"/>
  <c r="AH719" i="18"/>
  <c r="AB719" i="18"/>
  <c r="AH718" i="18"/>
  <c r="AB718" i="18"/>
  <c r="AH717" i="18"/>
  <c r="AB717" i="18"/>
  <c r="AH716" i="18"/>
  <c r="AB716" i="18"/>
  <c r="AH715" i="18"/>
  <c r="AB715" i="18"/>
  <c r="AH714" i="18"/>
  <c r="AB714" i="18"/>
  <c r="AH713" i="18"/>
  <c r="AB713" i="18"/>
  <c r="AH712" i="18"/>
  <c r="AB712" i="18"/>
  <c r="AH711" i="18"/>
  <c r="AB711" i="18"/>
  <c r="AH710" i="18"/>
  <c r="AB710" i="18"/>
  <c r="AH709" i="18"/>
  <c r="AB709" i="18"/>
  <c r="AH708" i="18"/>
  <c r="AB708" i="18"/>
  <c r="AH707" i="18"/>
  <c r="AB707" i="18"/>
  <c r="AH706" i="18"/>
  <c r="AB706" i="18"/>
  <c r="AH705" i="18"/>
  <c r="AB705" i="18"/>
  <c r="AH704" i="18"/>
  <c r="AB704" i="18"/>
  <c r="AH703" i="18"/>
  <c r="AB703" i="18"/>
  <c r="AH702" i="18"/>
  <c r="AB702" i="18"/>
  <c r="AH701" i="18"/>
  <c r="AB701" i="18"/>
  <c r="AH700" i="18"/>
  <c r="AB700" i="18"/>
  <c r="AH699" i="18"/>
  <c r="AB699" i="18"/>
  <c r="AH698" i="18"/>
  <c r="AB698" i="18"/>
  <c r="AH697" i="18"/>
  <c r="AB697" i="18"/>
  <c r="AH696" i="18"/>
  <c r="AB696" i="18"/>
  <c r="AH695" i="18"/>
  <c r="AB695" i="18"/>
  <c r="AH694" i="18"/>
  <c r="AB694" i="18"/>
  <c r="AH693" i="18"/>
  <c r="AB693" i="18"/>
  <c r="AH692" i="18"/>
  <c r="AB692" i="18"/>
  <c r="AH691" i="18"/>
  <c r="AB691" i="18"/>
  <c r="AH690" i="18"/>
  <c r="AB690" i="18"/>
  <c r="AH689" i="18"/>
  <c r="AB689" i="18"/>
  <c r="AH688" i="18"/>
  <c r="AB688" i="18"/>
  <c r="AH687" i="18"/>
  <c r="AB687" i="18"/>
  <c r="AH686" i="18"/>
  <c r="AB686" i="18"/>
  <c r="AH685" i="18"/>
  <c r="AB685" i="18"/>
  <c r="AH684" i="18"/>
  <c r="AB684" i="18"/>
  <c r="AH683" i="18"/>
  <c r="AB683" i="18"/>
  <c r="AH682" i="18"/>
  <c r="AB682" i="18"/>
  <c r="AH681" i="18"/>
  <c r="AB681" i="18"/>
  <c r="AH680" i="18"/>
  <c r="AB680" i="18"/>
  <c r="AH679" i="18"/>
  <c r="AB679" i="18"/>
  <c r="AH678" i="18"/>
  <c r="AB678" i="18"/>
  <c r="AH677" i="18"/>
  <c r="AB677" i="18"/>
  <c r="AH676" i="18"/>
  <c r="AB676" i="18"/>
  <c r="AH675" i="18"/>
  <c r="AB675" i="18"/>
  <c r="AH674" i="18"/>
  <c r="AB674" i="18"/>
  <c r="AH673" i="18"/>
  <c r="AB673" i="18"/>
  <c r="AH672" i="18"/>
  <c r="AB672" i="18"/>
  <c r="AH671" i="18"/>
  <c r="AB671" i="18"/>
  <c r="AH670" i="18"/>
  <c r="AB670" i="18"/>
  <c r="AH669" i="18"/>
  <c r="AB669" i="18"/>
  <c r="AH668" i="18"/>
  <c r="AB668" i="18"/>
  <c r="AH667" i="18"/>
  <c r="AB667" i="18"/>
  <c r="AH666" i="18"/>
  <c r="AB666" i="18"/>
  <c r="AH665" i="18"/>
  <c r="AB665" i="18"/>
  <c r="AH664" i="18"/>
  <c r="AB664" i="18"/>
  <c r="AH663" i="18"/>
  <c r="AB663" i="18"/>
  <c r="AH662" i="18"/>
  <c r="AB662" i="18"/>
  <c r="AH661" i="18"/>
  <c r="AB661" i="18"/>
  <c r="AH660" i="18"/>
  <c r="AB660" i="18"/>
  <c r="AH659" i="18"/>
  <c r="AB659" i="18"/>
  <c r="AH658" i="18"/>
  <c r="AB658" i="18"/>
  <c r="AH657" i="18"/>
  <c r="AB657" i="18"/>
  <c r="AH656" i="18"/>
  <c r="AB656" i="18"/>
  <c r="AH655" i="18"/>
  <c r="AB655" i="18"/>
  <c r="AH654" i="18"/>
  <c r="AB654" i="18"/>
  <c r="AH653" i="18"/>
  <c r="AB653" i="18"/>
  <c r="AH652" i="18"/>
  <c r="AB652" i="18"/>
  <c r="AH651" i="18"/>
  <c r="AB651" i="18"/>
  <c r="AH650" i="18"/>
  <c r="AB650" i="18"/>
  <c r="AH649" i="18"/>
  <c r="AB649" i="18"/>
  <c r="AH648" i="18"/>
  <c r="AB648" i="18"/>
  <c r="AH647" i="18"/>
  <c r="AB647" i="18"/>
  <c r="AH646" i="18"/>
  <c r="AB646" i="18"/>
  <c r="AH645" i="18"/>
  <c r="AB645" i="18"/>
  <c r="AH644" i="18"/>
  <c r="AB644" i="18"/>
  <c r="AH643" i="18"/>
  <c r="AB643" i="18"/>
  <c r="AH642" i="18"/>
  <c r="AB642" i="18"/>
  <c r="AH641" i="18"/>
  <c r="AB641" i="18"/>
  <c r="AH640" i="18"/>
  <c r="AB640" i="18"/>
  <c r="AH639" i="18"/>
  <c r="AB639" i="18"/>
  <c r="AH638" i="18"/>
  <c r="AB638" i="18"/>
  <c r="AH637" i="18"/>
  <c r="AB637" i="18"/>
  <c r="AH636" i="18"/>
  <c r="AB636" i="18"/>
  <c r="AH635" i="18"/>
  <c r="AB635" i="18"/>
  <c r="AH634" i="18"/>
  <c r="AB634" i="18"/>
  <c r="AH633" i="18"/>
  <c r="AB633" i="18"/>
  <c r="AH632" i="18"/>
  <c r="AB632" i="18"/>
  <c r="AH631" i="18"/>
  <c r="AB631" i="18"/>
  <c r="AH630" i="18"/>
  <c r="AB630" i="18"/>
  <c r="AH629" i="18"/>
  <c r="AB629" i="18"/>
  <c r="AH628" i="18"/>
  <c r="AB628" i="18"/>
  <c r="AH627" i="18"/>
  <c r="AB627" i="18"/>
  <c r="AH626" i="18"/>
  <c r="AB626" i="18"/>
  <c r="AH625" i="18"/>
  <c r="AB625" i="18"/>
  <c r="AH624" i="18"/>
  <c r="AB624" i="18"/>
  <c r="AH623" i="18"/>
  <c r="AB623" i="18"/>
  <c r="AH622" i="18"/>
  <c r="AB622" i="18"/>
  <c r="AH621" i="18"/>
  <c r="AB621" i="18"/>
  <c r="AH620" i="18"/>
  <c r="AB620" i="18"/>
  <c r="AH619" i="18"/>
  <c r="AB619" i="18"/>
  <c r="AH618" i="18"/>
  <c r="AB618" i="18"/>
  <c r="AH617" i="18"/>
  <c r="AB617" i="18"/>
  <c r="AH616" i="18"/>
  <c r="AB616" i="18"/>
  <c r="AH615" i="18"/>
  <c r="AB615" i="18"/>
  <c r="AH614" i="18"/>
  <c r="AB614" i="18"/>
  <c r="AH613" i="18"/>
  <c r="AB613" i="18"/>
  <c r="AH612" i="18"/>
  <c r="AB612" i="18"/>
  <c r="AH611" i="18"/>
  <c r="AB611" i="18"/>
  <c r="AH610" i="18"/>
  <c r="AB610" i="18"/>
  <c r="AH609" i="18"/>
  <c r="AB609" i="18"/>
  <c r="AH608" i="18"/>
  <c r="AB608" i="18"/>
  <c r="AH607" i="18"/>
  <c r="AB607" i="18"/>
  <c r="AH606" i="18"/>
  <c r="AB606" i="18"/>
  <c r="AH605" i="18"/>
  <c r="AB605" i="18"/>
  <c r="AH604" i="18"/>
  <c r="AB604" i="18"/>
  <c r="AH603" i="18"/>
  <c r="AB603" i="18"/>
  <c r="AH602" i="18"/>
  <c r="AB602" i="18"/>
  <c r="AH601" i="18"/>
  <c r="AB601" i="18"/>
  <c r="AH600" i="18"/>
  <c r="AB600" i="18"/>
  <c r="AH599" i="18"/>
  <c r="AB599" i="18"/>
  <c r="AH598" i="18"/>
  <c r="AB598" i="18"/>
  <c r="AH597" i="18"/>
  <c r="AB597" i="18"/>
  <c r="AH596" i="18"/>
  <c r="AB596" i="18"/>
  <c r="AH595" i="18"/>
  <c r="AB595" i="18"/>
  <c r="AH594" i="18"/>
  <c r="AB594" i="18"/>
  <c r="AH593" i="18"/>
  <c r="AB593" i="18"/>
  <c r="AH592" i="18"/>
  <c r="AB592" i="18"/>
  <c r="AH591" i="18"/>
  <c r="AB591" i="18"/>
  <c r="AH590" i="18"/>
  <c r="AB590" i="18"/>
  <c r="AH589" i="18"/>
  <c r="AB589" i="18"/>
  <c r="AH588" i="18"/>
  <c r="AB588" i="18"/>
  <c r="AH587" i="18"/>
  <c r="AB587" i="18"/>
  <c r="AH586" i="18"/>
  <c r="AB586" i="18"/>
  <c r="AH585" i="18"/>
  <c r="AB585" i="18"/>
  <c r="AH584" i="18"/>
  <c r="AB584" i="18"/>
  <c r="AH583" i="18"/>
  <c r="AB583" i="18"/>
  <c r="AH582" i="18"/>
  <c r="AB582" i="18"/>
  <c r="AH581" i="18"/>
  <c r="AB581" i="18"/>
  <c r="AH580" i="18"/>
  <c r="AB580" i="18"/>
  <c r="AH579" i="18"/>
  <c r="AB579" i="18"/>
  <c r="AH578" i="18"/>
  <c r="AB578" i="18"/>
  <c r="AH577" i="18"/>
  <c r="AB577" i="18"/>
  <c r="AH576" i="18"/>
  <c r="AB576" i="18"/>
  <c r="AH575" i="18"/>
  <c r="AB575" i="18"/>
  <c r="AH574" i="18"/>
  <c r="AB574" i="18"/>
  <c r="AH573" i="18"/>
  <c r="AB573" i="18"/>
  <c r="AH572" i="18"/>
  <c r="AB572" i="18"/>
  <c r="AH571" i="18"/>
  <c r="AB571" i="18"/>
  <c r="AH570" i="18"/>
  <c r="AB570" i="18"/>
  <c r="AH569" i="18"/>
  <c r="AB569" i="18"/>
  <c r="AH568" i="18"/>
  <c r="AB568" i="18"/>
  <c r="AH567" i="18"/>
  <c r="AB567" i="18"/>
  <c r="AH566" i="18"/>
  <c r="AB566" i="18"/>
  <c r="AH565" i="18"/>
  <c r="AB565" i="18"/>
  <c r="AH564" i="18"/>
  <c r="AB564" i="18"/>
  <c r="AH563" i="18"/>
  <c r="AB563" i="18"/>
  <c r="AH562" i="18"/>
  <c r="AB562" i="18"/>
  <c r="AH561" i="18"/>
  <c r="AB561" i="18"/>
  <c r="AH560" i="18"/>
  <c r="AB560" i="18"/>
  <c r="AH559" i="18"/>
  <c r="AB559" i="18"/>
  <c r="AH558" i="18"/>
  <c r="AB558" i="18"/>
  <c r="AH557" i="18"/>
  <c r="AB557" i="18"/>
  <c r="AH556" i="18"/>
  <c r="AB556" i="18"/>
  <c r="AH555" i="18"/>
  <c r="AB555" i="18"/>
  <c r="AH554" i="18"/>
  <c r="AB554" i="18"/>
  <c r="AH553" i="18"/>
  <c r="AB553" i="18"/>
  <c r="AH552" i="18"/>
  <c r="AB552" i="18"/>
  <c r="AH551" i="18"/>
  <c r="AB551" i="18"/>
  <c r="AH550" i="18"/>
  <c r="AB550" i="18"/>
  <c r="AH549" i="18"/>
  <c r="AB549" i="18"/>
  <c r="AH548" i="18"/>
  <c r="AB548" i="18"/>
  <c r="AH547" i="18"/>
  <c r="AB547" i="18"/>
  <c r="AH546" i="18"/>
  <c r="AB546" i="18"/>
  <c r="AH545" i="18"/>
  <c r="AB545" i="18"/>
  <c r="AH544" i="18"/>
  <c r="AB544" i="18"/>
  <c r="AH543" i="18"/>
  <c r="AB543" i="18"/>
  <c r="AH542" i="18"/>
  <c r="AB542" i="18"/>
  <c r="AH541" i="18"/>
  <c r="AB541" i="18"/>
  <c r="AH540" i="18"/>
  <c r="AB540" i="18"/>
  <c r="AH539" i="18"/>
  <c r="AB539" i="18"/>
  <c r="AH538" i="18"/>
  <c r="AB538" i="18"/>
  <c r="AH537" i="18"/>
  <c r="AB537" i="18"/>
  <c r="AH536" i="18"/>
  <c r="AB536" i="18"/>
  <c r="AH535" i="18"/>
  <c r="AB535" i="18"/>
  <c r="AH534" i="18"/>
  <c r="AB534" i="18"/>
  <c r="AH533" i="18"/>
  <c r="AB533" i="18"/>
  <c r="AH532" i="18"/>
  <c r="AB532" i="18"/>
  <c r="AH531" i="18"/>
  <c r="AB531" i="18"/>
  <c r="AH530" i="18"/>
  <c r="AB530" i="18"/>
  <c r="AH529" i="18"/>
  <c r="AB529" i="18"/>
  <c r="AH528" i="18"/>
  <c r="AB528" i="18"/>
  <c r="AH527" i="18"/>
  <c r="AB527" i="18"/>
  <c r="AH526" i="18"/>
  <c r="AB526" i="18"/>
  <c r="AH525" i="18"/>
  <c r="AB525" i="18"/>
  <c r="AH524" i="18"/>
  <c r="AB524" i="18"/>
  <c r="AH523" i="18"/>
  <c r="AB523" i="18"/>
  <c r="AH522" i="18"/>
  <c r="AB522" i="18"/>
  <c r="AH521" i="18"/>
  <c r="AB521" i="18"/>
  <c r="AH520" i="18"/>
  <c r="AB520" i="18"/>
  <c r="AH519" i="18"/>
  <c r="AB519" i="18"/>
  <c r="AH518" i="18"/>
  <c r="AB518" i="18"/>
  <c r="AH517" i="18"/>
  <c r="AB517" i="18"/>
  <c r="AH516" i="18"/>
  <c r="AB516" i="18"/>
  <c r="AH515" i="18"/>
  <c r="AB515" i="18"/>
  <c r="AH514" i="18"/>
  <c r="AB514" i="18"/>
  <c r="AH513" i="18"/>
  <c r="AB513" i="18"/>
  <c r="AH512" i="18"/>
  <c r="AB512" i="18"/>
  <c r="AH511" i="18"/>
  <c r="AB511" i="18"/>
  <c r="AH510" i="18"/>
  <c r="AB510" i="18"/>
  <c r="AH509" i="18"/>
  <c r="AB509" i="18"/>
  <c r="AH508" i="18"/>
  <c r="AB508" i="18"/>
  <c r="AH507" i="18"/>
  <c r="AB507" i="18"/>
  <c r="AH506" i="18"/>
  <c r="AB506" i="18"/>
  <c r="AH505" i="18"/>
  <c r="AB505" i="18"/>
  <c r="AH504" i="18"/>
  <c r="AB504" i="18"/>
  <c r="AH503" i="18"/>
  <c r="AB503" i="18"/>
  <c r="AH502" i="18"/>
  <c r="AB502" i="18"/>
  <c r="AH501" i="18"/>
  <c r="AB501" i="18"/>
  <c r="AH500" i="18"/>
  <c r="AB500" i="18"/>
  <c r="AH499" i="18"/>
  <c r="AB499" i="18"/>
  <c r="AH498" i="18"/>
  <c r="AB498" i="18"/>
  <c r="AH497" i="18"/>
  <c r="AB497" i="18"/>
  <c r="AH496" i="18"/>
  <c r="AB496" i="18"/>
  <c r="AH495" i="18"/>
  <c r="AB495" i="18"/>
  <c r="AH494" i="18"/>
  <c r="AB494" i="18"/>
  <c r="AH493" i="18"/>
  <c r="AB493" i="18"/>
  <c r="AH492" i="18"/>
  <c r="AB492" i="18"/>
  <c r="AH491" i="18"/>
  <c r="AB491" i="18"/>
  <c r="AH490" i="18"/>
  <c r="AB490" i="18"/>
  <c r="AH489" i="18"/>
  <c r="AB489" i="18"/>
  <c r="AH488" i="18"/>
  <c r="AB488" i="18"/>
  <c r="AH487" i="18"/>
  <c r="AB487" i="18"/>
  <c r="AH486" i="18"/>
  <c r="AB486" i="18"/>
  <c r="AH485" i="18"/>
  <c r="AB485" i="18"/>
  <c r="AH484" i="18"/>
  <c r="AB484" i="18"/>
  <c r="AH483" i="18"/>
  <c r="AB483" i="18"/>
  <c r="AH482" i="18"/>
  <c r="AB482" i="18"/>
  <c r="AH481" i="18"/>
  <c r="AB481" i="18"/>
  <c r="AH480" i="18"/>
  <c r="AB480" i="18"/>
  <c r="AH479" i="18"/>
  <c r="AB479" i="18"/>
  <c r="AH478" i="18"/>
  <c r="AB478" i="18"/>
  <c r="AH477" i="18"/>
  <c r="AB477" i="18"/>
  <c r="AH476" i="18"/>
  <c r="AB476" i="18"/>
  <c r="AH475" i="18"/>
  <c r="AB475" i="18"/>
  <c r="AH474" i="18"/>
  <c r="AB474" i="18"/>
  <c r="AH473" i="18"/>
  <c r="AB473" i="18"/>
  <c r="AH472" i="18"/>
  <c r="AB472" i="18"/>
  <c r="AH471" i="18"/>
  <c r="AB471" i="18"/>
  <c r="AH470" i="18"/>
  <c r="AB470" i="18"/>
  <c r="AH469" i="18"/>
  <c r="AB469" i="18"/>
  <c r="AH468" i="18"/>
  <c r="AB468" i="18"/>
  <c r="AH467" i="18"/>
  <c r="AB467" i="18"/>
  <c r="AH466" i="18"/>
  <c r="AB466" i="18"/>
  <c r="AH465" i="18"/>
  <c r="AB465" i="18"/>
  <c r="AH464" i="18"/>
  <c r="AB464" i="18"/>
  <c r="AH463" i="18"/>
  <c r="AB463" i="18"/>
  <c r="AH462" i="18"/>
  <c r="AB462" i="18"/>
  <c r="AH461" i="18"/>
  <c r="AB461" i="18"/>
  <c r="AH460" i="18"/>
  <c r="AB460" i="18"/>
  <c r="AH459" i="18"/>
  <c r="AB459" i="18"/>
  <c r="AH458" i="18"/>
  <c r="AB458" i="18"/>
  <c r="AH457" i="18"/>
  <c r="AB457" i="18"/>
  <c r="AH456" i="18"/>
  <c r="AB456" i="18"/>
  <c r="AH455" i="18"/>
  <c r="AB455" i="18"/>
  <c r="AH454" i="18"/>
  <c r="AB454" i="18"/>
  <c r="AH453" i="18"/>
  <c r="AB453" i="18"/>
  <c r="AH452" i="18"/>
  <c r="AB452" i="18"/>
  <c r="AH451" i="18"/>
  <c r="AB451" i="18"/>
  <c r="AH450" i="18"/>
  <c r="AB450" i="18"/>
  <c r="AH449" i="18"/>
  <c r="AB449" i="18"/>
  <c r="AH448" i="18"/>
  <c r="AB448" i="18"/>
  <c r="AH447" i="18"/>
  <c r="AB447" i="18"/>
  <c r="AH446" i="18"/>
  <c r="AB446" i="18"/>
  <c r="AH445" i="18"/>
  <c r="AB445" i="18"/>
  <c r="AH444" i="18"/>
  <c r="AB444" i="18"/>
  <c r="AH443" i="18"/>
  <c r="AB443" i="18"/>
  <c r="AH442" i="18"/>
  <c r="AB442" i="18"/>
  <c r="AH441" i="18"/>
  <c r="AB441" i="18"/>
  <c r="AH440" i="18"/>
  <c r="AB440" i="18"/>
  <c r="AH439" i="18"/>
  <c r="AB439" i="18"/>
  <c r="AH438" i="18"/>
  <c r="AB438" i="18"/>
  <c r="AH437" i="18"/>
  <c r="AB437" i="18"/>
  <c r="AH436" i="18"/>
  <c r="AB436" i="18"/>
  <c r="AH435" i="18"/>
  <c r="AB435" i="18"/>
  <c r="AH434" i="18"/>
  <c r="AB434" i="18"/>
  <c r="AH433" i="18"/>
  <c r="AB433" i="18"/>
  <c r="AH432" i="18"/>
  <c r="AB432" i="18"/>
  <c r="AH431" i="18"/>
  <c r="AB431" i="18"/>
  <c r="AH430" i="18"/>
  <c r="AB430" i="18"/>
  <c r="AH429" i="18"/>
  <c r="AB429" i="18"/>
  <c r="AH428" i="18"/>
  <c r="AB428" i="18"/>
  <c r="AH427" i="18"/>
  <c r="AB427" i="18"/>
  <c r="AH426" i="18"/>
  <c r="AB426" i="18"/>
  <c r="AH425" i="18"/>
  <c r="AB425" i="18"/>
  <c r="AH424" i="18"/>
  <c r="AB424" i="18"/>
  <c r="AH423" i="18"/>
  <c r="AB423" i="18"/>
  <c r="AH422" i="18"/>
  <c r="AB422" i="18"/>
  <c r="AH421" i="18"/>
  <c r="AB421" i="18"/>
  <c r="AH420" i="18"/>
  <c r="AB420" i="18"/>
  <c r="AH419" i="18"/>
  <c r="AB419" i="18"/>
  <c r="AH418" i="18"/>
  <c r="AB418" i="18"/>
  <c r="AH417" i="18"/>
  <c r="AB417" i="18"/>
  <c r="AH416" i="18"/>
  <c r="AB416" i="18"/>
  <c r="AH415" i="18"/>
  <c r="AB415" i="18"/>
  <c r="AH414" i="18"/>
  <c r="AB414" i="18"/>
  <c r="AH413" i="18"/>
  <c r="AB413" i="18"/>
  <c r="AH412" i="18"/>
  <c r="AB412" i="18"/>
  <c r="AH411" i="18"/>
  <c r="AB411" i="18"/>
  <c r="AH410" i="18"/>
  <c r="AB410" i="18"/>
  <c r="AH409" i="18"/>
  <c r="AB409" i="18"/>
  <c r="AH408" i="18"/>
  <c r="AB408" i="18"/>
  <c r="AH407" i="18"/>
  <c r="AB407" i="18"/>
  <c r="AH406" i="18"/>
  <c r="AB406" i="18"/>
  <c r="AH405" i="18"/>
  <c r="AB405" i="18"/>
  <c r="AH404" i="18"/>
  <c r="AB404" i="18"/>
  <c r="AH403" i="18"/>
  <c r="AB403" i="18"/>
  <c r="AH402" i="18"/>
  <c r="AB402" i="18"/>
  <c r="AH401" i="18"/>
  <c r="AB401" i="18"/>
  <c r="AH400" i="18"/>
  <c r="AB400" i="18"/>
  <c r="AH399" i="18"/>
  <c r="AB399" i="18"/>
  <c r="AH398" i="18"/>
  <c r="AB398" i="18"/>
  <c r="AH397" i="18"/>
  <c r="AB397" i="18"/>
  <c r="AH396" i="18"/>
  <c r="AB396" i="18"/>
  <c r="AH395" i="18"/>
  <c r="AB395" i="18"/>
  <c r="AH394" i="18"/>
  <c r="AB394" i="18"/>
  <c r="AH393" i="18"/>
  <c r="AB393" i="18"/>
  <c r="AH392" i="18"/>
  <c r="AB392" i="18"/>
  <c r="AH391" i="18"/>
  <c r="AB391" i="18"/>
  <c r="AH390" i="18"/>
  <c r="AB390" i="18"/>
  <c r="AH389" i="18"/>
  <c r="AB389" i="18"/>
  <c r="AH388" i="18"/>
  <c r="AB388" i="18"/>
  <c r="AH387" i="18"/>
  <c r="AB387" i="18"/>
  <c r="AH386" i="18"/>
  <c r="AB386" i="18"/>
  <c r="AH385" i="18"/>
  <c r="AB385" i="18"/>
  <c r="AH384" i="18"/>
  <c r="AB384" i="18"/>
  <c r="AH383" i="18"/>
  <c r="AB383" i="18"/>
  <c r="AH382" i="18"/>
  <c r="AB382" i="18"/>
  <c r="AH381" i="18"/>
  <c r="AB381" i="18"/>
  <c r="AH380" i="18"/>
  <c r="AB380" i="18"/>
  <c r="AH379" i="18"/>
  <c r="AB379" i="18"/>
  <c r="AH378" i="18"/>
  <c r="AB378" i="18"/>
  <c r="AH377" i="18"/>
  <c r="AB377" i="18"/>
  <c r="AH376" i="18"/>
  <c r="AB376" i="18"/>
  <c r="AH375" i="18"/>
  <c r="AB375" i="18"/>
  <c r="AH374" i="18"/>
  <c r="AB374" i="18"/>
  <c r="AH373" i="18"/>
  <c r="AB373" i="18"/>
  <c r="AH372" i="18"/>
  <c r="AB372" i="18"/>
  <c r="AH371" i="18"/>
  <c r="AB371" i="18"/>
  <c r="AH370" i="18"/>
  <c r="AB370" i="18"/>
  <c r="AH369" i="18"/>
  <c r="AB369" i="18"/>
  <c r="AH368" i="18"/>
  <c r="AB368" i="18"/>
  <c r="AH367" i="18"/>
  <c r="AB367" i="18"/>
  <c r="AH366" i="18"/>
  <c r="AB366" i="18"/>
  <c r="AH365" i="18"/>
  <c r="AB365" i="18"/>
  <c r="AH364" i="18"/>
  <c r="AB364" i="18"/>
  <c r="AH363" i="18"/>
  <c r="AB363" i="18"/>
  <c r="AH362" i="18"/>
  <c r="AB362" i="18"/>
  <c r="AH361" i="18"/>
  <c r="AB361" i="18"/>
  <c r="AH360" i="18"/>
  <c r="AB360" i="18"/>
  <c r="AH359" i="18"/>
  <c r="AB359" i="18"/>
  <c r="AH358" i="18"/>
  <c r="AB358" i="18"/>
  <c r="AH357" i="18"/>
  <c r="AB357" i="18"/>
  <c r="AH356" i="18"/>
  <c r="AB356" i="18"/>
  <c r="AH355" i="18"/>
  <c r="AB355" i="18"/>
  <c r="AH354" i="18"/>
  <c r="AB354" i="18"/>
  <c r="AH353" i="18"/>
  <c r="AB353" i="18"/>
  <c r="AH352" i="18"/>
  <c r="AB352" i="18"/>
  <c r="AH351" i="18"/>
  <c r="AB351" i="18"/>
  <c r="AH350" i="18"/>
  <c r="AB350" i="18"/>
  <c r="AH349" i="18"/>
  <c r="AB349" i="18"/>
  <c r="AH348" i="18"/>
  <c r="AB348" i="18"/>
  <c r="AH347" i="18"/>
  <c r="AB347" i="18"/>
  <c r="AH346" i="18"/>
  <c r="AB346" i="18"/>
  <c r="AH345" i="18"/>
  <c r="AB345" i="18"/>
  <c r="AH344" i="18"/>
  <c r="AB344" i="18"/>
  <c r="AH343" i="18"/>
  <c r="AB343" i="18"/>
  <c r="AH342" i="18"/>
  <c r="AB342" i="18"/>
  <c r="AH341" i="18"/>
  <c r="AB341" i="18"/>
  <c r="AH340" i="18"/>
  <c r="AB340" i="18"/>
  <c r="AH339" i="18"/>
  <c r="AB339" i="18"/>
  <c r="AH338" i="18"/>
  <c r="AB338" i="18"/>
  <c r="AH337" i="18"/>
  <c r="AB337" i="18"/>
  <c r="AH336" i="18"/>
  <c r="AB336" i="18"/>
  <c r="AH335" i="18"/>
  <c r="AB335" i="18"/>
  <c r="AH334" i="18"/>
  <c r="AB334" i="18"/>
  <c r="AH333" i="18"/>
  <c r="AB333" i="18"/>
  <c r="AH332" i="18"/>
  <c r="AB332" i="18"/>
  <c r="AH331" i="18"/>
  <c r="AB331" i="18"/>
  <c r="AH330" i="18"/>
  <c r="AB330" i="18"/>
  <c r="AH329" i="18"/>
  <c r="AB329" i="18"/>
  <c r="AH328" i="18"/>
  <c r="AB328" i="18"/>
  <c r="AH327" i="18"/>
  <c r="AB327" i="18"/>
  <c r="AH326" i="18"/>
  <c r="AB326" i="18"/>
  <c r="AH325" i="18"/>
  <c r="AB325" i="18"/>
  <c r="AH324" i="18"/>
  <c r="AB324" i="18"/>
  <c r="AH323" i="18"/>
  <c r="AB323" i="18"/>
  <c r="AH322" i="18"/>
  <c r="AB322" i="18"/>
  <c r="AH321" i="18"/>
  <c r="AB321" i="18"/>
  <c r="AH320" i="18"/>
  <c r="AB320" i="18"/>
  <c r="AH319" i="18"/>
  <c r="AB319" i="18"/>
  <c r="AH318" i="18"/>
  <c r="AB318" i="18"/>
  <c r="AH317" i="18"/>
  <c r="AB317" i="18"/>
  <c r="AH316" i="18"/>
  <c r="AB316" i="18"/>
  <c r="AH315" i="18"/>
  <c r="AB315" i="18"/>
  <c r="AH314" i="18"/>
  <c r="AB314" i="18"/>
  <c r="AH313" i="18"/>
  <c r="AB313" i="18"/>
  <c r="AH312" i="18"/>
  <c r="AB312" i="18"/>
  <c r="AH311" i="18"/>
  <c r="AB311" i="18"/>
  <c r="AH310" i="18"/>
  <c r="AB310" i="18"/>
  <c r="AH309" i="18"/>
  <c r="AB309" i="18"/>
  <c r="AH308" i="18"/>
  <c r="AB308" i="18"/>
  <c r="AH307" i="18"/>
  <c r="AB307" i="18"/>
  <c r="AH306" i="18"/>
  <c r="AB306" i="18"/>
  <c r="AH305" i="18"/>
  <c r="AB305" i="18"/>
  <c r="AH304" i="18"/>
  <c r="AB304" i="18"/>
  <c r="AH303" i="18"/>
  <c r="AB303" i="18"/>
  <c r="AH302" i="18"/>
  <c r="AB302" i="18"/>
  <c r="AH301" i="18"/>
  <c r="AB301" i="18"/>
  <c r="AH300" i="18"/>
  <c r="AB300" i="18"/>
  <c r="AH299" i="18"/>
  <c r="AB299" i="18"/>
  <c r="AH298" i="18"/>
  <c r="AB298" i="18"/>
  <c r="AH297" i="18"/>
  <c r="AB297" i="18"/>
  <c r="AH296" i="18"/>
  <c r="AB296" i="18"/>
  <c r="AH295" i="18"/>
  <c r="AB295" i="18"/>
  <c r="AH294" i="18"/>
  <c r="AB294" i="18"/>
  <c r="AH293" i="18"/>
  <c r="AB293" i="18"/>
  <c r="AH292" i="18"/>
  <c r="AB292" i="18"/>
  <c r="AH291" i="18"/>
  <c r="AB291" i="18"/>
  <c r="AH290" i="18"/>
  <c r="AB290" i="18"/>
  <c r="AH289" i="18"/>
  <c r="AB289" i="18"/>
  <c r="AH288" i="18"/>
  <c r="AB288" i="18"/>
  <c r="AH287" i="18"/>
  <c r="AB287" i="18"/>
  <c r="AH286" i="18"/>
  <c r="AB286" i="18"/>
  <c r="AH285" i="18"/>
  <c r="AB285" i="18"/>
  <c r="AH284" i="18"/>
  <c r="AB284" i="18"/>
  <c r="AH283" i="18"/>
  <c r="AB283" i="18"/>
  <c r="AH282" i="18"/>
  <c r="AB282" i="18"/>
  <c r="AH281" i="18"/>
  <c r="AB281" i="18"/>
  <c r="AH280" i="18"/>
  <c r="AB280" i="18"/>
  <c r="AH279" i="18"/>
  <c r="AB279" i="18"/>
  <c r="AH278" i="18"/>
  <c r="AB278" i="18"/>
  <c r="AH277" i="18"/>
  <c r="AB277" i="18"/>
  <c r="AH276" i="18"/>
  <c r="AB276" i="18"/>
  <c r="AH275" i="18"/>
  <c r="AB275" i="18"/>
  <c r="AH274" i="18"/>
  <c r="AB274" i="18"/>
  <c r="AH273" i="18"/>
  <c r="AB273" i="18"/>
  <c r="AH272" i="18"/>
  <c r="AB272" i="18"/>
  <c r="AH271" i="18"/>
  <c r="AB271" i="18"/>
  <c r="AH270" i="18"/>
  <c r="AB270" i="18"/>
  <c r="AH269" i="18"/>
  <c r="AB269" i="18"/>
  <c r="AH268" i="18"/>
  <c r="AB268" i="18"/>
  <c r="AH267" i="18"/>
  <c r="AB267" i="18"/>
  <c r="AH266" i="18"/>
  <c r="AB266" i="18"/>
  <c r="AH265" i="18"/>
  <c r="AB265" i="18"/>
  <c r="AH264" i="18"/>
  <c r="AB264" i="18"/>
  <c r="AH263" i="18"/>
  <c r="AB263" i="18"/>
  <c r="AH262" i="18"/>
  <c r="AB262" i="18"/>
  <c r="AH261" i="18"/>
  <c r="AB261" i="18"/>
  <c r="AH260" i="18"/>
  <c r="AB260" i="18"/>
  <c r="AH259" i="18"/>
  <c r="AB259" i="18"/>
  <c r="AH258" i="18"/>
  <c r="AB258" i="18"/>
  <c r="AH257" i="18"/>
  <c r="AB257" i="18"/>
  <c r="AH256" i="18"/>
  <c r="AB256" i="18"/>
  <c r="AH255" i="18"/>
  <c r="AB255" i="18"/>
  <c r="AH254" i="18"/>
  <c r="AB254" i="18"/>
  <c r="AH253" i="18"/>
  <c r="AB253" i="18"/>
  <c r="AH252" i="18"/>
  <c r="AB252" i="18"/>
  <c r="AH251" i="18"/>
  <c r="AB251" i="18"/>
  <c r="AH250" i="18"/>
  <c r="AB250" i="18"/>
  <c r="AH249" i="18"/>
  <c r="AB249" i="18"/>
  <c r="AH248" i="18"/>
  <c r="AB248" i="18"/>
  <c r="AH247" i="18"/>
  <c r="AB247" i="18"/>
  <c r="AH246" i="18"/>
  <c r="AB246" i="18"/>
  <c r="AH245" i="18"/>
  <c r="AB245" i="18"/>
  <c r="AH244" i="18"/>
  <c r="AB244" i="18"/>
  <c r="AH243" i="18"/>
  <c r="AB243" i="18"/>
  <c r="AH242" i="18"/>
  <c r="AB242" i="18"/>
  <c r="AH241" i="18"/>
  <c r="AB241" i="18"/>
  <c r="AH240" i="18"/>
  <c r="AB240" i="18"/>
  <c r="AH239" i="18"/>
  <c r="AB239" i="18"/>
  <c r="AH238" i="18"/>
  <c r="AB238" i="18"/>
  <c r="AH237" i="18"/>
  <c r="AB237" i="18"/>
  <c r="AH236" i="18"/>
  <c r="AB236" i="18"/>
  <c r="AH235" i="18"/>
  <c r="AB235" i="18"/>
  <c r="AH234" i="18"/>
  <c r="AB234" i="18"/>
  <c r="AH233" i="18"/>
  <c r="AB233" i="18"/>
  <c r="AH232" i="18"/>
  <c r="AB232" i="18"/>
  <c r="AH231" i="18"/>
  <c r="AB231" i="18"/>
  <c r="AH230" i="18"/>
  <c r="AB230" i="18"/>
  <c r="AH229" i="18"/>
  <c r="AB229" i="18"/>
  <c r="AH228" i="18"/>
  <c r="AB228" i="18"/>
  <c r="AH227" i="18"/>
  <c r="AB227" i="18"/>
  <c r="AH226" i="18"/>
  <c r="AB226" i="18"/>
  <c r="AH225" i="18"/>
  <c r="AB225" i="18"/>
  <c r="AH224" i="18"/>
  <c r="AB224" i="18"/>
  <c r="AH223" i="18"/>
  <c r="AB223" i="18"/>
  <c r="AH222" i="18"/>
  <c r="AB222" i="18"/>
  <c r="AH221" i="18"/>
  <c r="AB221" i="18"/>
  <c r="AH220" i="18"/>
  <c r="AB220" i="18"/>
  <c r="AH219" i="18"/>
  <c r="AB219" i="18"/>
  <c r="AH218" i="18"/>
  <c r="AB218" i="18"/>
  <c r="AH217" i="18"/>
  <c r="AB217" i="18"/>
  <c r="AH216" i="18"/>
  <c r="AB216" i="18"/>
  <c r="AH215" i="18"/>
  <c r="AB215" i="18"/>
  <c r="AH214" i="18"/>
  <c r="AB214" i="18"/>
  <c r="AH213" i="18"/>
  <c r="AB213" i="18"/>
  <c r="AH212" i="18"/>
  <c r="AB212" i="18"/>
  <c r="AH211" i="18"/>
  <c r="AB211" i="18"/>
  <c r="AH210" i="18"/>
  <c r="AB210" i="18"/>
  <c r="AH209" i="18"/>
  <c r="AB209" i="18"/>
  <c r="AH208" i="18"/>
  <c r="AB208" i="18"/>
  <c r="AH207" i="18"/>
  <c r="AB207" i="18"/>
  <c r="AH206" i="18"/>
  <c r="AB206" i="18"/>
  <c r="AH205" i="18"/>
  <c r="AB205" i="18"/>
  <c r="AH204" i="18"/>
  <c r="AB204" i="18"/>
  <c r="AH203" i="18"/>
  <c r="AB203" i="18"/>
  <c r="AH202" i="18"/>
  <c r="AB202" i="18"/>
  <c r="AH201" i="18"/>
  <c r="AB201" i="18"/>
  <c r="AH200" i="18"/>
  <c r="AB200" i="18"/>
  <c r="AH199" i="18"/>
  <c r="AB199" i="18"/>
  <c r="AH198" i="18"/>
  <c r="AB198" i="18"/>
  <c r="AH197" i="18"/>
  <c r="AB197" i="18"/>
  <c r="AH196" i="18"/>
  <c r="AB196" i="18"/>
  <c r="AH195" i="18"/>
  <c r="AB195" i="18"/>
  <c r="AH194" i="18"/>
  <c r="AB194" i="18"/>
  <c r="AH193" i="18"/>
  <c r="AB193" i="18"/>
  <c r="AH192" i="18"/>
  <c r="AB192" i="18"/>
  <c r="AH191" i="18"/>
  <c r="AB191" i="18"/>
  <c r="AH190" i="18"/>
  <c r="AB190" i="18"/>
  <c r="AH189" i="18"/>
  <c r="AB189" i="18"/>
  <c r="AH188" i="18"/>
  <c r="AB188" i="18"/>
  <c r="AH187" i="18"/>
  <c r="AB187" i="18"/>
  <c r="AH186" i="18"/>
  <c r="AB186" i="18"/>
  <c r="AH185" i="18"/>
  <c r="AB185" i="18"/>
  <c r="AH184" i="18"/>
  <c r="AB184" i="18"/>
  <c r="AH183" i="18"/>
  <c r="AB183" i="18"/>
  <c r="AH182" i="18"/>
  <c r="AB182" i="18"/>
  <c r="AH181" i="18"/>
  <c r="AB181" i="18"/>
  <c r="AH180" i="18"/>
  <c r="AB180" i="18"/>
  <c r="AH179" i="18"/>
  <c r="AB179" i="18"/>
  <c r="AH178" i="18"/>
  <c r="AB178" i="18"/>
  <c r="AH177" i="18"/>
  <c r="AB177" i="18"/>
  <c r="AH176" i="18"/>
  <c r="AB176" i="18"/>
  <c r="AH175" i="18"/>
  <c r="AB175" i="18"/>
  <c r="AH174" i="18"/>
  <c r="AB174" i="18"/>
  <c r="AH173" i="18"/>
  <c r="AB173" i="18"/>
  <c r="AH172" i="18"/>
  <c r="AB172" i="18"/>
  <c r="AH171" i="18"/>
  <c r="AB171" i="18"/>
  <c r="AH170" i="18"/>
  <c r="AB170" i="18"/>
  <c r="AH169" i="18"/>
  <c r="AB169" i="18"/>
  <c r="AH168" i="18"/>
  <c r="AB168" i="18"/>
  <c r="AH167" i="18"/>
  <c r="AB167" i="18"/>
  <c r="AH166" i="18"/>
  <c r="AB166" i="18"/>
  <c r="AH165" i="18"/>
  <c r="AB165" i="18"/>
  <c r="AH164" i="18"/>
  <c r="AB164" i="18"/>
  <c r="AH163" i="18"/>
  <c r="AB163" i="18"/>
  <c r="AH162" i="18"/>
  <c r="AB162" i="18"/>
  <c r="AH161" i="18"/>
  <c r="AB161" i="18"/>
  <c r="AH160" i="18"/>
  <c r="AB160" i="18"/>
  <c r="AH159" i="18"/>
  <c r="AB159" i="18"/>
  <c r="AH158" i="18"/>
  <c r="AB158" i="18"/>
  <c r="AH157" i="18"/>
  <c r="AB157" i="18"/>
  <c r="AH156" i="18"/>
  <c r="AB156" i="18"/>
  <c r="AH155" i="18"/>
  <c r="AB155" i="18"/>
  <c r="AH154" i="18"/>
  <c r="AB154" i="18"/>
  <c r="AH153" i="18"/>
  <c r="AB153" i="18"/>
  <c r="AH152" i="18"/>
  <c r="AB152" i="18"/>
  <c r="AH151" i="18"/>
  <c r="AB151" i="18"/>
  <c r="AH150" i="18"/>
  <c r="AB150" i="18"/>
  <c r="AH149" i="18"/>
  <c r="AB149" i="18"/>
  <c r="AH148" i="18"/>
  <c r="AB148" i="18"/>
  <c r="AH147" i="18"/>
  <c r="AB147" i="18"/>
  <c r="AH146" i="18"/>
  <c r="AB146" i="18"/>
  <c r="AH145" i="18"/>
  <c r="AB145" i="18"/>
  <c r="AH144" i="18"/>
  <c r="AB144" i="18"/>
  <c r="AH143" i="18"/>
  <c r="AB143" i="18"/>
  <c r="AH142" i="18"/>
  <c r="AB142" i="18"/>
  <c r="AH141" i="18"/>
  <c r="AB141" i="18"/>
  <c r="AH140" i="18"/>
  <c r="AB140" i="18"/>
  <c r="AH139" i="18"/>
  <c r="AB139" i="18"/>
  <c r="AH138" i="18"/>
  <c r="AB138" i="18"/>
  <c r="AH137" i="18"/>
  <c r="AB137" i="18"/>
  <c r="AH136" i="18"/>
  <c r="AB136" i="18"/>
  <c r="AH135" i="18"/>
  <c r="AB135" i="18"/>
  <c r="AH134" i="18"/>
  <c r="AB134" i="18"/>
  <c r="AH133" i="18"/>
  <c r="AB133" i="18"/>
  <c r="AH132" i="18"/>
  <c r="AB132" i="18"/>
  <c r="AH131" i="18"/>
  <c r="AB131" i="18"/>
  <c r="AH130" i="18"/>
  <c r="AB130" i="18"/>
  <c r="AH129" i="18"/>
  <c r="AB129" i="18"/>
  <c r="AH128" i="18"/>
  <c r="AB128" i="18"/>
  <c r="AH127" i="18"/>
  <c r="AB127" i="18"/>
  <c r="AH126" i="18"/>
  <c r="AB126" i="18"/>
  <c r="AH125" i="18"/>
  <c r="AB125" i="18"/>
  <c r="AH124" i="18"/>
  <c r="AB124" i="18"/>
  <c r="AH123" i="18"/>
  <c r="AB123" i="18"/>
  <c r="AH122" i="18"/>
  <c r="AB122" i="18"/>
  <c r="AH121" i="18"/>
  <c r="AB121" i="18"/>
  <c r="AH120" i="18"/>
  <c r="AB120" i="18"/>
  <c r="AH119" i="18"/>
  <c r="AB119" i="18"/>
  <c r="AH118" i="18"/>
  <c r="AB118" i="18"/>
  <c r="AH117" i="18"/>
  <c r="AB117" i="18"/>
  <c r="AH116" i="18"/>
  <c r="AB116" i="18"/>
  <c r="AH115" i="18"/>
  <c r="AB115" i="18"/>
  <c r="AH114" i="18"/>
  <c r="AB114" i="18"/>
  <c r="AH113" i="18"/>
  <c r="AB113" i="18"/>
  <c r="AH112" i="18"/>
  <c r="AB112" i="18"/>
  <c r="AH111" i="18"/>
  <c r="AB111" i="18"/>
  <c r="AH110" i="18"/>
  <c r="AB110" i="18"/>
  <c r="AH109" i="18"/>
  <c r="AB109" i="18"/>
  <c r="AH108" i="18"/>
  <c r="AB108" i="18"/>
  <c r="AH107" i="18"/>
  <c r="AB107" i="18"/>
  <c r="AH106" i="18"/>
  <c r="AB106" i="18"/>
  <c r="AH105" i="18"/>
  <c r="AB105" i="18"/>
  <c r="AH104" i="18"/>
  <c r="AB104" i="18"/>
  <c r="AH103" i="18"/>
  <c r="AB103" i="18"/>
  <c r="AH102" i="18"/>
  <c r="AB102" i="18"/>
  <c r="AH101" i="18"/>
  <c r="AB101" i="18"/>
  <c r="AH100" i="18"/>
  <c r="AB100" i="18"/>
  <c r="AH99" i="18"/>
  <c r="AB99" i="18"/>
  <c r="AH98" i="18"/>
  <c r="AB98" i="18"/>
  <c r="AH97" i="18"/>
  <c r="AB97" i="18"/>
  <c r="AH96" i="18"/>
  <c r="AB96" i="18"/>
  <c r="AH95" i="18"/>
  <c r="AB95" i="18"/>
  <c r="AH94" i="18"/>
  <c r="AB94" i="18"/>
  <c r="AH93" i="18"/>
  <c r="AB93" i="18"/>
  <c r="AH92" i="18"/>
  <c r="AB92" i="18"/>
  <c r="AH91" i="18"/>
  <c r="AB91" i="18"/>
  <c r="AH90" i="18"/>
  <c r="AB90" i="18"/>
  <c r="AH89" i="18"/>
  <c r="AB89" i="18"/>
  <c r="AH88" i="18"/>
  <c r="AB88" i="18"/>
  <c r="AH87" i="18"/>
  <c r="AB87" i="18"/>
  <c r="AH86" i="18"/>
  <c r="AB86" i="18"/>
  <c r="AH85" i="18"/>
  <c r="AB85" i="18"/>
  <c r="AH84" i="18"/>
  <c r="AB84" i="18"/>
  <c r="AH83" i="18"/>
  <c r="AB83" i="18"/>
  <c r="AH82" i="18"/>
  <c r="AB82" i="18"/>
  <c r="AH81" i="18"/>
  <c r="AB81" i="18"/>
  <c r="AH80" i="18"/>
  <c r="AB80" i="18"/>
  <c r="AH79" i="18"/>
  <c r="AB79" i="18"/>
  <c r="AH78" i="18"/>
  <c r="AB78" i="18"/>
  <c r="AH77" i="18"/>
  <c r="AB77" i="18"/>
  <c r="AH76" i="18"/>
  <c r="AB76" i="18"/>
  <c r="AH75" i="18"/>
  <c r="AB75" i="18"/>
  <c r="AH74" i="18"/>
  <c r="AB74" i="18"/>
  <c r="AH73" i="18"/>
  <c r="AB73" i="18"/>
  <c r="AH72" i="18"/>
  <c r="AB72" i="18"/>
  <c r="AH71" i="18"/>
  <c r="AB71" i="18"/>
  <c r="AH70" i="18"/>
  <c r="AB70" i="18"/>
  <c r="AH69" i="18"/>
  <c r="AB69" i="18"/>
  <c r="AH68" i="18"/>
  <c r="AB68" i="18"/>
  <c r="AH67" i="18"/>
  <c r="AB67" i="18"/>
  <c r="AH66" i="18"/>
  <c r="AB66" i="18"/>
  <c r="AH65" i="18"/>
  <c r="AB65" i="18"/>
  <c r="AH64" i="18"/>
  <c r="AB64" i="18"/>
  <c r="AH63" i="18"/>
  <c r="AB63" i="18"/>
  <c r="AH62" i="18"/>
  <c r="AB62" i="18"/>
  <c r="AH61" i="18"/>
  <c r="AB61" i="18"/>
  <c r="AH60" i="18"/>
  <c r="AB60" i="18"/>
  <c r="AH59" i="18"/>
  <c r="AB59" i="18"/>
  <c r="AH58" i="18"/>
  <c r="AB58" i="18"/>
  <c r="AH57" i="18"/>
  <c r="AB57" i="18"/>
  <c r="AH56" i="18"/>
  <c r="AB56" i="18"/>
  <c r="AH55" i="18"/>
  <c r="AB55" i="18"/>
  <c r="AH54" i="18"/>
  <c r="AB54" i="18"/>
  <c r="AH53" i="18"/>
  <c r="AB53" i="18"/>
  <c r="AH52" i="18"/>
  <c r="AB52" i="18"/>
  <c r="AH51" i="18"/>
  <c r="AB51" i="18"/>
  <c r="AH50" i="18"/>
  <c r="AB50" i="18"/>
  <c r="AH49" i="18"/>
  <c r="AB49" i="18"/>
  <c r="AH48" i="18"/>
  <c r="AB48" i="18"/>
  <c r="AH47" i="18"/>
  <c r="AB47" i="18"/>
  <c r="AH46" i="18"/>
  <c r="AB46" i="18"/>
  <c r="AH45" i="18"/>
  <c r="AB45" i="18"/>
  <c r="AH44" i="18"/>
  <c r="AB44" i="18"/>
  <c r="AH43" i="18"/>
  <c r="AB43" i="18"/>
  <c r="AH42" i="18"/>
  <c r="AB42" i="18"/>
  <c r="AH41" i="18"/>
  <c r="AB41" i="18"/>
  <c r="AH40" i="18"/>
  <c r="AB40" i="18"/>
  <c r="AH39" i="18"/>
  <c r="AB39" i="18"/>
  <c r="AH38" i="18"/>
  <c r="AB38" i="18"/>
  <c r="AH37" i="18"/>
  <c r="AB37" i="18"/>
  <c r="AH36" i="18"/>
  <c r="AB36" i="18"/>
  <c r="AH35" i="18"/>
  <c r="AB35" i="18"/>
  <c r="AH34" i="18"/>
  <c r="AB34" i="18"/>
  <c r="AH33" i="18"/>
  <c r="AB33" i="18"/>
  <c r="AH32" i="18"/>
  <c r="AB32" i="18"/>
  <c r="AH31" i="18"/>
  <c r="AB31" i="18"/>
  <c r="AH30" i="18"/>
  <c r="AB30" i="18"/>
  <c r="AH29" i="18"/>
  <c r="AB29" i="18"/>
  <c r="AH28" i="18"/>
  <c r="AB28" i="18"/>
  <c r="AH27" i="18"/>
  <c r="AB27" i="18"/>
  <c r="AH26" i="18"/>
  <c r="AB26" i="18"/>
  <c r="AH25" i="18"/>
  <c r="AB25" i="18"/>
  <c r="AH24" i="18"/>
  <c r="AB24" i="18"/>
  <c r="AH23" i="18"/>
  <c r="AB23" i="18"/>
  <c r="AH22" i="18"/>
  <c r="AB22" i="18"/>
  <c r="AH21" i="18"/>
  <c r="AB21" i="18"/>
  <c r="AH20" i="18"/>
  <c r="AB20" i="18"/>
  <c r="Z12" i="18"/>
  <c r="Y12" i="18"/>
  <c r="Z10" i="18"/>
  <c r="Y10" i="18"/>
  <c r="Z9" i="18"/>
  <c r="Y9" i="18"/>
  <c r="Z8" i="18"/>
  <c r="Y8" i="18"/>
  <c r="Z7" i="18"/>
  <c r="Y7" i="18"/>
  <c r="Z6" i="18"/>
  <c r="Y6" i="18"/>
  <c r="Z5" i="18"/>
  <c r="Y5" i="18"/>
  <c r="Z4" i="18"/>
  <c r="Y4" i="18"/>
  <c r="Z3" i="18"/>
  <c r="Y3" i="18"/>
  <c r="Z2" i="18"/>
  <c r="Y2" i="18"/>
  <c r="AA2" i="18" l="1"/>
  <c r="AA6" i="18"/>
  <c r="AA7" i="18"/>
  <c r="AA9" i="18"/>
  <c r="F4" i="18"/>
  <c r="Y13" i="18"/>
  <c r="W16" i="18" s="1"/>
  <c r="AA10" i="18"/>
  <c r="AA12" i="18"/>
  <c r="AA4" i="18"/>
  <c r="AA5" i="18"/>
  <c r="AA3" i="18"/>
  <c r="Z13" i="18"/>
  <c r="AA8" i="18"/>
  <c r="AA13" i="18" l="1"/>
  <c r="M3" i="12" l="1"/>
  <c r="M4" i="12"/>
  <c r="M5" i="12"/>
  <c r="M6" i="12"/>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M727" i="12"/>
  <c r="M728" i="12"/>
  <c r="M729" i="12"/>
  <c r="M730" i="12"/>
  <c r="M731" i="12"/>
  <c r="M732" i="12"/>
  <c r="M733" i="12"/>
  <c r="M734" i="12"/>
  <c r="M735" i="12"/>
  <c r="M736" i="12"/>
  <c r="M737" i="12"/>
  <c r="M738" i="12"/>
  <c r="M739" i="12"/>
  <c r="M740" i="12"/>
  <c r="M741" i="12"/>
  <c r="M742" i="12"/>
  <c r="M743" i="12"/>
  <c r="M744" i="12"/>
  <c r="M745" i="12"/>
  <c r="M746" i="12"/>
  <c r="M747" i="12"/>
  <c r="M748" i="12"/>
  <c r="M749" i="12"/>
  <c r="M750" i="12"/>
  <c r="M751" i="12"/>
  <c r="M752" i="12"/>
  <c r="M753" i="12"/>
  <c r="M754" i="12"/>
  <c r="M755" i="12"/>
  <c r="M756" i="12"/>
  <c r="M757" i="12"/>
  <c r="M758" i="12"/>
  <c r="M759" i="12"/>
  <c r="M760" i="12"/>
  <c r="M761" i="12"/>
  <c r="M762" i="12"/>
  <c r="M763" i="12"/>
  <c r="M764" i="12"/>
  <c r="M765" i="12"/>
  <c r="M766" i="12"/>
  <c r="M767" i="12"/>
  <c r="M768" i="12"/>
  <c r="M769" i="12"/>
  <c r="M770" i="12"/>
  <c r="M771" i="12"/>
  <c r="M772" i="12"/>
  <c r="M773" i="12"/>
  <c r="M774" i="12"/>
  <c r="M775" i="12"/>
  <c r="M776" i="12"/>
  <c r="M777" i="12"/>
  <c r="M778" i="12"/>
  <c r="M779" i="12"/>
  <c r="M780" i="12"/>
  <c r="M781" i="12"/>
  <c r="M782" i="12"/>
  <c r="M783" i="12"/>
  <c r="M784" i="12"/>
  <c r="M785" i="12"/>
  <c r="M786" i="12"/>
  <c r="M787" i="12"/>
  <c r="M788" i="12"/>
  <c r="M789" i="12"/>
  <c r="M790" i="12"/>
  <c r="M791" i="12"/>
  <c r="M792" i="12"/>
  <c r="M793" i="12"/>
  <c r="M794" i="12"/>
  <c r="M795" i="12"/>
  <c r="M796" i="12"/>
  <c r="M797" i="12"/>
  <c r="M798" i="12"/>
  <c r="M799" i="12"/>
  <c r="M800" i="12"/>
  <c r="M801" i="12"/>
  <c r="M802" i="12"/>
  <c r="M803" i="12"/>
  <c r="M804" i="12"/>
  <c r="M805" i="12"/>
  <c r="M806" i="12"/>
  <c r="M807" i="12"/>
  <c r="M808" i="12"/>
  <c r="M809" i="12"/>
  <c r="M810" i="12"/>
  <c r="M811" i="12"/>
  <c r="M812" i="12"/>
  <c r="M813" i="12"/>
  <c r="M814" i="12"/>
  <c r="M815" i="12"/>
  <c r="M816" i="12"/>
  <c r="M817" i="12"/>
  <c r="M818" i="12"/>
  <c r="M819" i="12"/>
  <c r="M820" i="12"/>
  <c r="M821" i="12"/>
  <c r="M822" i="12"/>
  <c r="M823" i="12"/>
  <c r="M824" i="12"/>
  <c r="M825" i="12"/>
  <c r="M826" i="12"/>
  <c r="M827" i="12"/>
  <c r="M828" i="12"/>
  <c r="M829" i="12"/>
  <c r="M830" i="12"/>
  <c r="M831" i="12"/>
  <c r="M832" i="12"/>
  <c r="M833" i="12"/>
  <c r="M834" i="12"/>
  <c r="M835" i="12"/>
  <c r="M836" i="12"/>
  <c r="M837" i="12"/>
  <c r="M838" i="12"/>
  <c r="M839" i="12"/>
  <c r="M840" i="12"/>
  <c r="M841" i="12"/>
  <c r="M842" i="12"/>
  <c r="M843" i="12"/>
  <c r="M844" i="12"/>
  <c r="M845" i="12"/>
  <c r="M846" i="12"/>
  <c r="M847" i="12"/>
  <c r="M848" i="12"/>
  <c r="M849" i="12"/>
  <c r="M850" i="12"/>
  <c r="M851" i="12"/>
  <c r="M852" i="12"/>
  <c r="M853" i="12"/>
  <c r="M854" i="12"/>
  <c r="M855" i="12"/>
  <c r="M856" i="12"/>
  <c r="M857" i="12"/>
  <c r="M858" i="12"/>
  <c r="M859" i="12"/>
  <c r="M860" i="12"/>
  <c r="M861" i="12"/>
  <c r="M862" i="12"/>
  <c r="M863" i="12"/>
  <c r="M864" i="12"/>
  <c r="M865" i="12"/>
  <c r="M866" i="12"/>
  <c r="M867" i="12"/>
  <c r="M868" i="12"/>
  <c r="M869" i="12"/>
  <c r="M870" i="12"/>
  <c r="M871" i="12"/>
  <c r="M872" i="12"/>
  <c r="M873" i="12"/>
  <c r="M874" i="12"/>
  <c r="M875" i="12"/>
  <c r="M876" i="12"/>
  <c r="M877" i="12"/>
  <c r="M878" i="12"/>
  <c r="M879" i="12"/>
  <c r="M880" i="12"/>
  <c r="M881" i="12"/>
  <c r="M882" i="12"/>
  <c r="M883" i="12"/>
  <c r="M884" i="12"/>
  <c r="M885" i="12"/>
  <c r="M886" i="12"/>
  <c r="M887" i="12"/>
  <c r="M888" i="12"/>
  <c r="M889" i="12"/>
  <c r="M890" i="12"/>
  <c r="M891" i="12"/>
  <c r="M892" i="12"/>
  <c r="M893" i="12"/>
  <c r="M894" i="12"/>
  <c r="M895" i="12"/>
  <c r="M896" i="12"/>
  <c r="M897" i="12"/>
  <c r="M898" i="12"/>
  <c r="M899" i="12"/>
  <c r="M900" i="12"/>
  <c r="M901" i="12"/>
  <c r="M902" i="12"/>
  <c r="M903" i="12"/>
  <c r="M904" i="12"/>
  <c r="M905" i="12"/>
  <c r="M906" i="12"/>
  <c r="M907" i="12"/>
  <c r="M908" i="12"/>
  <c r="M909" i="12"/>
  <c r="M910" i="12"/>
  <c r="M911" i="12"/>
  <c r="M912" i="12"/>
  <c r="M913" i="12"/>
  <c r="M914" i="12"/>
  <c r="M915" i="12"/>
  <c r="M916" i="12"/>
  <c r="M917" i="12"/>
  <c r="M918" i="12"/>
  <c r="M919" i="12"/>
  <c r="M920" i="12"/>
  <c r="M921" i="12"/>
  <c r="M922" i="12"/>
  <c r="M923" i="12"/>
  <c r="M924" i="12"/>
  <c r="M925" i="12"/>
  <c r="M926" i="12"/>
  <c r="M927" i="12"/>
  <c r="M928" i="12"/>
  <c r="M929" i="12"/>
  <c r="M930" i="12"/>
  <c r="M931" i="12"/>
  <c r="M932" i="12"/>
  <c r="M933" i="12"/>
  <c r="M934" i="12"/>
  <c r="M935" i="12"/>
  <c r="M936" i="12"/>
  <c r="M937" i="12"/>
  <c r="M938" i="12"/>
  <c r="M939" i="12"/>
  <c r="M940" i="12"/>
  <c r="M941" i="12"/>
  <c r="M942" i="12"/>
  <c r="M943" i="12"/>
  <c r="M944" i="12"/>
  <c r="M945" i="12"/>
  <c r="M946" i="12"/>
  <c r="M947" i="12"/>
  <c r="M948" i="12"/>
  <c r="M949" i="12"/>
  <c r="M950" i="12"/>
  <c r="M951" i="12"/>
  <c r="M952" i="12"/>
  <c r="M953" i="12"/>
  <c r="M954" i="12"/>
  <c r="M955" i="12"/>
  <c r="M956" i="12"/>
  <c r="M957" i="12"/>
  <c r="M958" i="12"/>
  <c r="M959" i="12"/>
  <c r="M960" i="12"/>
  <c r="M961" i="12"/>
  <c r="M962" i="12"/>
  <c r="M963" i="12"/>
  <c r="M964" i="12"/>
  <c r="M965" i="12"/>
  <c r="M966" i="12"/>
  <c r="M967" i="12"/>
  <c r="M968" i="12"/>
  <c r="M969" i="12"/>
  <c r="M970" i="12"/>
  <c r="M971" i="12"/>
  <c r="M972" i="12"/>
  <c r="M973" i="12"/>
  <c r="M974" i="12"/>
  <c r="M975" i="12"/>
  <c r="M976" i="12"/>
  <c r="M977" i="12"/>
  <c r="M978" i="12"/>
  <c r="M979" i="12"/>
  <c r="M980" i="12"/>
  <c r="M981" i="12"/>
  <c r="M982" i="12"/>
  <c r="M983" i="12"/>
  <c r="M984" i="12"/>
  <c r="M985" i="12"/>
  <c r="M986" i="12"/>
  <c r="M987" i="12"/>
  <c r="M988" i="12"/>
  <c r="M989" i="12"/>
  <c r="M990" i="12"/>
  <c r="M991" i="12"/>
  <c r="M992" i="12"/>
  <c r="M993" i="12"/>
  <c r="M994" i="12"/>
  <c r="M995" i="12"/>
  <c r="M996" i="12"/>
  <c r="M997" i="12"/>
  <c r="M998" i="12"/>
  <c r="M999" i="12"/>
  <c r="M1000" i="12"/>
  <c r="M1001" i="12"/>
  <c r="M1002" i="12"/>
  <c r="M1003" i="12"/>
  <c r="M1004" i="12"/>
  <c r="M1005" i="12"/>
  <c r="M1006" i="12"/>
  <c r="M1007" i="12"/>
  <c r="M1008" i="12"/>
  <c r="M1009" i="12"/>
  <c r="M1010" i="12"/>
  <c r="M1011" i="12"/>
  <c r="M1012" i="12"/>
  <c r="M1013" i="12"/>
  <c r="M1014" i="12"/>
  <c r="M1015" i="12"/>
  <c r="M1016" i="12"/>
  <c r="M1017" i="12"/>
  <c r="M1018" i="12"/>
  <c r="M1019" i="12"/>
  <c r="M1020" i="12"/>
  <c r="M1021" i="12"/>
  <c r="M1022" i="12"/>
  <c r="M1023" i="12"/>
  <c r="M1024" i="12"/>
  <c r="M1025" i="12"/>
  <c r="M1026" i="12"/>
  <c r="M1027" i="12"/>
  <c r="M1028" i="12"/>
  <c r="M1029" i="12"/>
  <c r="M1030" i="12"/>
  <c r="M1031" i="12"/>
  <c r="M1032" i="12"/>
  <c r="M1033" i="12"/>
  <c r="M1034" i="12"/>
  <c r="M1035" i="12"/>
  <c r="M1036" i="12"/>
  <c r="M1037" i="12"/>
  <c r="M1038" i="12"/>
  <c r="M1039" i="12"/>
  <c r="M1040" i="12"/>
  <c r="M1041" i="12"/>
  <c r="M1042" i="12"/>
  <c r="M1043" i="12"/>
  <c r="M1044" i="12"/>
  <c r="M1045" i="12"/>
  <c r="M1046" i="12"/>
  <c r="M1047" i="12"/>
  <c r="M1048" i="12"/>
  <c r="M1049" i="12"/>
  <c r="M1050" i="12"/>
  <c r="M1051" i="12"/>
  <c r="M1052" i="12"/>
  <c r="M1053" i="12"/>
  <c r="M1054" i="12"/>
  <c r="M1055" i="12"/>
  <c r="M1056" i="12"/>
  <c r="M1057" i="12"/>
  <c r="M1058" i="12"/>
  <c r="M1059" i="12"/>
  <c r="M1060" i="12"/>
  <c r="M1061" i="12"/>
  <c r="M1062" i="12"/>
  <c r="M1063" i="12"/>
  <c r="M1064" i="12"/>
  <c r="M1065" i="12"/>
  <c r="M1066" i="12"/>
  <c r="M1067" i="12"/>
  <c r="M1068" i="12"/>
  <c r="M1069" i="12"/>
  <c r="M1070" i="12"/>
  <c r="M1071" i="12"/>
  <c r="M1072" i="12"/>
  <c r="M1073" i="12"/>
  <c r="M1074" i="12"/>
  <c r="M1075" i="12"/>
  <c r="M1076" i="12"/>
  <c r="M1077" i="12"/>
  <c r="M1078" i="12"/>
  <c r="M1079" i="12"/>
  <c r="M1080" i="12"/>
  <c r="M1081" i="12"/>
  <c r="M1082" i="12"/>
  <c r="M1083" i="12"/>
  <c r="M1084" i="12"/>
  <c r="M1085" i="12"/>
  <c r="M1086" i="12"/>
  <c r="M1087" i="12"/>
  <c r="M1088" i="12"/>
  <c r="M1089" i="12"/>
  <c r="M1090" i="12"/>
  <c r="M1091" i="12"/>
  <c r="M1092" i="12"/>
  <c r="M1093" i="12"/>
  <c r="M1094" i="12"/>
  <c r="M1095" i="12"/>
  <c r="M1096" i="12"/>
  <c r="M1097" i="12"/>
  <c r="M1098" i="12"/>
  <c r="M1099" i="12"/>
  <c r="M1100" i="12"/>
  <c r="M1101" i="12"/>
  <c r="M1102" i="12"/>
  <c r="M1103" i="12"/>
  <c r="M1104" i="12"/>
  <c r="M1105" i="12"/>
  <c r="M1106" i="12"/>
  <c r="M1107" i="12"/>
  <c r="M1108" i="12"/>
  <c r="M1109" i="12"/>
  <c r="M1110" i="12"/>
  <c r="M1111" i="12"/>
  <c r="M1112" i="12"/>
  <c r="M1113" i="12"/>
  <c r="M1114" i="12"/>
  <c r="M1115" i="12"/>
  <c r="M1116" i="12"/>
  <c r="M1117" i="12"/>
  <c r="M1118" i="12"/>
  <c r="M1119" i="12"/>
  <c r="M1120" i="12"/>
  <c r="M1121" i="12"/>
  <c r="M1122" i="12"/>
  <c r="M1123" i="12"/>
  <c r="M1124" i="12"/>
  <c r="M1125" i="12"/>
  <c r="M1126" i="12"/>
  <c r="M1127" i="12"/>
  <c r="M1128" i="12"/>
  <c r="M1129" i="12"/>
  <c r="M1130" i="12"/>
  <c r="M1131" i="12"/>
  <c r="M1132" i="12"/>
  <c r="M1133" i="12"/>
  <c r="M1134" i="12"/>
  <c r="M1135" i="12"/>
  <c r="M1136" i="12"/>
  <c r="M1137" i="12"/>
  <c r="M1138" i="12"/>
  <c r="M1139" i="12"/>
  <c r="M1140" i="12"/>
  <c r="M1141" i="12"/>
  <c r="M1142" i="12"/>
  <c r="M1143" i="12"/>
  <c r="M1144" i="12"/>
  <c r="M1145" i="12"/>
  <c r="M1146" i="12"/>
  <c r="M1147" i="12"/>
  <c r="M1148" i="12"/>
  <c r="M1149" i="12"/>
  <c r="M1150" i="12"/>
  <c r="M1151" i="12"/>
  <c r="M1152" i="12"/>
  <c r="M1153" i="12"/>
  <c r="M1154" i="12"/>
  <c r="M1155" i="12"/>
  <c r="M1156" i="12"/>
  <c r="M1157" i="12"/>
  <c r="M1158" i="12"/>
  <c r="M1159" i="12"/>
  <c r="M1160" i="12"/>
  <c r="M1161" i="12"/>
  <c r="M1162" i="12"/>
  <c r="M1163" i="12"/>
  <c r="M1164" i="12"/>
  <c r="M1165" i="12"/>
  <c r="M1166" i="12"/>
  <c r="M1167" i="12"/>
  <c r="M1168" i="12"/>
  <c r="M1169" i="12"/>
  <c r="M1170" i="12"/>
  <c r="M1171" i="12"/>
  <c r="M1172" i="12"/>
  <c r="M1173" i="12"/>
  <c r="M1174" i="12"/>
  <c r="M1175" i="12"/>
  <c r="M1176" i="12"/>
  <c r="M1177" i="12"/>
  <c r="M1178" i="12"/>
  <c r="M1179" i="12"/>
  <c r="M1180" i="12"/>
  <c r="M1181" i="12"/>
  <c r="M1182" i="12"/>
  <c r="M1183" i="12"/>
  <c r="M1184" i="12"/>
  <c r="M1185" i="12"/>
  <c r="M1186" i="12"/>
  <c r="M1187" i="12"/>
  <c r="M1188" i="12"/>
  <c r="M1189" i="12"/>
  <c r="M1190" i="12"/>
  <c r="M1191" i="12"/>
  <c r="M1192" i="12"/>
  <c r="M1193" i="12"/>
  <c r="M1194" i="12"/>
  <c r="M1195" i="12"/>
  <c r="M1196" i="12"/>
  <c r="M1197" i="12"/>
  <c r="M1198" i="12"/>
  <c r="M1199" i="12"/>
  <c r="M1200" i="12"/>
  <c r="M1201" i="12"/>
  <c r="M1202" i="12"/>
  <c r="M1203" i="12"/>
  <c r="M1204" i="12"/>
  <c r="M1205" i="12"/>
  <c r="M1206" i="12"/>
  <c r="M1207" i="12"/>
  <c r="M1208" i="12"/>
  <c r="M1209" i="12"/>
  <c r="M1210" i="12"/>
  <c r="M1211" i="12"/>
  <c r="M1212" i="12"/>
  <c r="M1213" i="12"/>
  <c r="M1214" i="12"/>
  <c r="M1215" i="12"/>
  <c r="M1216" i="12"/>
  <c r="M1217" i="12"/>
  <c r="M1218" i="12"/>
  <c r="M1219" i="12"/>
  <c r="M1220" i="12"/>
  <c r="M1221" i="12"/>
  <c r="M1222" i="12"/>
  <c r="M1223" i="12"/>
  <c r="M1224" i="12"/>
  <c r="M1225" i="12"/>
  <c r="M1226" i="12"/>
  <c r="M1227" i="12"/>
  <c r="M1228" i="12"/>
  <c r="M1229" i="12"/>
  <c r="M1230" i="12"/>
  <c r="M1231" i="12"/>
  <c r="M1232" i="12"/>
  <c r="M1233" i="12"/>
  <c r="M1234" i="12"/>
  <c r="M1235" i="12"/>
  <c r="M1236" i="12"/>
  <c r="M1237" i="12"/>
  <c r="M1238" i="12"/>
  <c r="M1239" i="12"/>
  <c r="M1240" i="12"/>
  <c r="M1241" i="12"/>
  <c r="M1242" i="12"/>
  <c r="M1243" i="12"/>
  <c r="M1244" i="12"/>
  <c r="M1245" i="12"/>
  <c r="M1246" i="12"/>
  <c r="M1247" i="12"/>
  <c r="M1248" i="12"/>
  <c r="M1249" i="12"/>
  <c r="M1250" i="12"/>
  <c r="M1251" i="12"/>
  <c r="M1252" i="12"/>
  <c r="M1253" i="12"/>
  <c r="M1254" i="12"/>
  <c r="M1255" i="12"/>
  <c r="M1256" i="12"/>
  <c r="M1257" i="12"/>
  <c r="M1258" i="12"/>
  <c r="M1259" i="12"/>
  <c r="M1260" i="12"/>
  <c r="M1261" i="12"/>
  <c r="M1262" i="12"/>
  <c r="M1263" i="12"/>
  <c r="M1264" i="12"/>
  <c r="M1265" i="12"/>
  <c r="M1266" i="12"/>
  <c r="M1267" i="12"/>
  <c r="M1268" i="12"/>
  <c r="M1269" i="12"/>
  <c r="M1270" i="12"/>
  <c r="M1271" i="12"/>
  <c r="M1272" i="12"/>
  <c r="M1273" i="12"/>
  <c r="M1274" i="12"/>
  <c r="M1275" i="12"/>
  <c r="M1276" i="12"/>
  <c r="M1277" i="12"/>
  <c r="M1278" i="12"/>
  <c r="M1279" i="12"/>
  <c r="M1280" i="12"/>
  <c r="M1281" i="12"/>
  <c r="M1282" i="12"/>
  <c r="M1283" i="12"/>
  <c r="M1284" i="12"/>
  <c r="M1285" i="12"/>
  <c r="M1286" i="12"/>
  <c r="M1287" i="12"/>
  <c r="M1288" i="12"/>
  <c r="M1289" i="12"/>
  <c r="M1290" i="12"/>
  <c r="M1291" i="12"/>
  <c r="M1292" i="12"/>
  <c r="M1293" i="12"/>
  <c r="M1294" i="12"/>
  <c r="M1295" i="12"/>
  <c r="M1296" i="12"/>
  <c r="M1297" i="12"/>
  <c r="M1298" i="12"/>
  <c r="M1299" i="12"/>
  <c r="M1300" i="12"/>
  <c r="M1301" i="12"/>
  <c r="M1302" i="12"/>
  <c r="M1303" i="12"/>
  <c r="M1304" i="12"/>
  <c r="M1305" i="12"/>
  <c r="M1306" i="12"/>
  <c r="M1307" i="12"/>
  <c r="M1308" i="12"/>
  <c r="M1309" i="12"/>
  <c r="M1310" i="12"/>
  <c r="M1311" i="12"/>
  <c r="M1312" i="12"/>
  <c r="M1313" i="12"/>
  <c r="M1314" i="12"/>
  <c r="M1315" i="12"/>
  <c r="M1316" i="12"/>
  <c r="M1317" i="12"/>
  <c r="M1318" i="12"/>
  <c r="M1319" i="12"/>
  <c r="M1320" i="12"/>
  <c r="M1321" i="12"/>
  <c r="M1322" i="12"/>
  <c r="M1323" i="12"/>
  <c r="M1324" i="12"/>
  <c r="M1325" i="12"/>
  <c r="M1326" i="12"/>
  <c r="M1327" i="12"/>
  <c r="M1328" i="12"/>
  <c r="M1329" i="12"/>
  <c r="M1330" i="12"/>
  <c r="M1331" i="12"/>
  <c r="M1332" i="12"/>
  <c r="M1333" i="12"/>
  <c r="M1334" i="12"/>
  <c r="M1335" i="12"/>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421" i="12"/>
  <c r="M1422" i="12"/>
  <c r="M1423" i="12"/>
  <c r="M1424" i="12"/>
  <c r="M1425" i="12"/>
  <c r="M1426" i="12"/>
  <c r="M1427" i="12"/>
  <c r="M1428" i="12"/>
  <c r="M1429" i="12"/>
  <c r="M1430" i="12"/>
  <c r="M1431" i="12"/>
  <c r="M1432" i="12"/>
  <c r="M1433" i="12"/>
  <c r="M1434" i="12"/>
  <c r="M1435" i="12"/>
  <c r="M1436" i="12"/>
  <c r="M1437" i="12"/>
  <c r="M1438" i="12"/>
  <c r="M1439" i="12"/>
  <c r="M1440" i="12"/>
  <c r="M1441" i="12"/>
  <c r="M1442" i="12"/>
  <c r="M1443" i="12"/>
  <c r="M1444" i="12"/>
  <c r="M1445" i="12"/>
  <c r="M1446" i="12"/>
  <c r="M1447" i="12"/>
  <c r="M1448" i="12"/>
  <c r="M1449" i="12"/>
  <c r="M1450" i="12"/>
  <c r="M1451" i="12"/>
  <c r="M1452" i="12"/>
  <c r="M1453" i="12"/>
  <c r="M1454" i="12"/>
  <c r="M1455" i="12"/>
  <c r="M1456" i="12"/>
  <c r="M1457" i="12"/>
  <c r="M1458" i="12"/>
  <c r="M1459" i="12"/>
  <c r="M1460" i="12"/>
  <c r="M1461" i="12"/>
  <c r="M1462" i="12"/>
  <c r="M1463" i="12"/>
  <c r="M1464" i="12"/>
  <c r="M1465" i="12"/>
  <c r="M1466" i="12"/>
  <c r="M1467" i="12"/>
  <c r="M1468" i="12"/>
  <c r="M1469" i="12"/>
  <c r="M1470" i="12"/>
  <c r="M1471" i="12"/>
  <c r="M1472" i="12"/>
  <c r="M1473" i="12"/>
  <c r="M1474" i="12"/>
  <c r="M1475" i="12"/>
  <c r="M1476" i="12"/>
  <c r="M1477" i="12"/>
  <c r="M1478" i="12"/>
  <c r="M1479" i="12"/>
  <c r="M1480" i="12"/>
  <c r="M1481" i="12"/>
  <c r="M1482" i="12"/>
  <c r="M1483" i="12"/>
  <c r="M1484" i="12"/>
  <c r="M1485" i="12"/>
  <c r="M1486" i="12"/>
  <c r="M1487" i="12"/>
  <c r="M1488" i="12"/>
  <c r="M1489" i="12"/>
  <c r="M1490" i="12"/>
  <c r="M1491" i="12"/>
  <c r="M1492" i="12"/>
  <c r="M1493" i="12"/>
  <c r="M1494" i="12"/>
  <c r="M1495" i="12"/>
  <c r="M1496" i="12"/>
  <c r="M1497" i="12"/>
  <c r="M1498" i="12"/>
  <c r="M1499" i="12"/>
  <c r="M1500" i="12"/>
  <c r="M1501" i="12"/>
  <c r="M1502" i="12"/>
  <c r="M1503" i="12"/>
  <c r="M1504" i="12"/>
  <c r="M1505" i="12"/>
  <c r="M1506" i="12"/>
  <c r="M1507" i="12"/>
  <c r="M1508" i="12"/>
  <c r="M1509" i="12"/>
  <c r="M1510" i="12"/>
  <c r="M1511" i="12"/>
  <c r="M1512" i="12"/>
  <c r="M1513" i="12"/>
  <c r="M1514" i="12"/>
  <c r="M1515" i="12"/>
  <c r="M1516" i="12"/>
  <c r="M1517" i="12"/>
  <c r="M1518" i="12"/>
  <c r="M1519" i="12"/>
  <c r="M1520" i="12"/>
  <c r="M1521" i="12"/>
  <c r="M1522" i="12"/>
  <c r="M1523" i="12"/>
  <c r="M1524" i="12"/>
  <c r="M1525" i="12"/>
  <c r="M1526" i="12"/>
  <c r="M1527" i="12"/>
  <c r="M1528" i="12"/>
  <c r="M1529" i="12"/>
  <c r="M1530" i="12"/>
  <c r="M1531" i="12"/>
  <c r="M1532" i="12"/>
  <c r="M1533" i="12"/>
  <c r="M1534" i="12"/>
  <c r="M1535" i="12"/>
  <c r="M1536" i="12"/>
  <c r="M1537" i="12"/>
  <c r="M1538" i="12"/>
  <c r="M1539" i="12"/>
  <c r="M1540" i="12"/>
  <c r="M1541" i="12"/>
  <c r="M1542" i="12"/>
  <c r="M1543" i="12"/>
  <c r="M1544" i="12"/>
  <c r="M1545" i="12"/>
  <c r="M1546" i="12"/>
  <c r="M1547" i="12"/>
  <c r="M1548" i="12"/>
  <c r="M1549" i="12"/>
  <c r="M1550" i="12"/>
  <c r="M1551" i="12"/>
  <c r="M1552" i="12"/>
  <c r="M1553" i="12"/>
  <c r="M1554" i="12"/>
  <c r="M1555" i="12"/>
  <c r="M1556" i="12"/>
  <c r="M1557" i="12"/>
  <c r="M1558" i="12"/>
  <c r="M1559" i="12"/>
  <c r="M1560" i="12"/>
  <c r="M1561" i="12"/>
  <c r="M1562" i="12"/>
  <c r="M1563" i="12"/>
  <c r="M1564" i="12"/>
  <c r="M1565" i="12"/>
  <c r="M1566" i="12"/>
  <c r="M1567" i="12"/>
  <c r="M1568" i="12"/>
  <c r="M1569" i="12"/>
  <c r="M1570" i="12"/>
  <c r="M1571" i="12"/>
  <c r="M1572" i="12"/>
  <c r="M1573" i="12"/>
  <c r="M1574" i="12"/>
  <c r="M1575" i="12"/>
  <c r="M1576" i="12"/>
  <c r="M1577" i="12"/>
  <c r="M1578" i="12"/>
  <c r="M1579" i="12"/>
  <c r="M1580" i="12"/>
  <c r="M1581" i="12"/>
  <c r="M1582" i="12"/>
  <c r="M1583" i="12"/>
  <c r="M1584" i="12"/>
  <c r="M1585" i="12"/>
  <c r="M1586" i="12"/>
  <c r="M1587" i="12"/>
  <c r="M1588" i="12"/>
  <c r="M1589" i="12"/>
  <c r="M1590" i="12"/>
  <c r="M1591" i="12"/>
  <c r="M1592" i="12"/>
  <c r="M1593" i="12"/>
  <c r="M1594" i="12"/>
  <c r="M1595" i="12"/>
  <c r="M1596" i="12"/>
  <c r="M1597" i="12"/>
  <c r="M1598" i="12"/>
  <c r="M1599" i="12"/>
  <c r="M1600" i="12"/>
  <c r="M1601" i="12"/>
  <c r="M1602" i="12"/>
  <c r="M1603" i="12"/>
  <c r="M1604" i="12"/>
  <c r="M1605" i="12"/>
  <c r="M1606" i="12"/>
  <c r="M1607" i="12"/>
  <c r="M1608" i="12"/>
  <c r="M1609" i="12"/>
  <c r="M1610" i="12"/>
  <c r="M1611" i="12"/>
  <c r="M1612" i="12"/>
  <c r="M1613" i="12"/>
  <c r="M1614" i="12"/>
  <c r="M1615" i="12"/>
  <c r="M1616" i="12"/>
  <c r="M1617" i="12"/>
  <c r="M1618" i="12"/>
  <c r="M1619" i="12"/>
  <c r="M1620" i="12"/>
  <c r="M1621" i="12"/>
  <c r="M1622" i="12"/>
  <c r="M1623" i="12"/>
  <c r="M1624" i="12"/>
  <c r="M1625" i="12"/>
  <c r="M1626" i="12"/>
  <c r="M1627" i="12"/>
  <c r="M1628" i="12"/>
  <c r="M1629" i="12"/>
  <c r="M1630" i="12"/>
  <c r="M1631" i="12"/>
  <c r="M1632" i="12"/>
  <c r="M1633" i="12"/>
  <c r="M1634" i="12"/>
  <c r="M1635" i="12"/>
  <c r="M1636" i="12"/>
  <c r="M1637" i="12"/>
  <c r="M1638" i="12"/>
  <c r="M1639" i="12"/>
  <c r="M1640" i="12"/>
  <c r="M1641" i="12"/>
  <c r="M1642" i="12"/>
  <c r="M1643" i="12"/>
  <c r="M1644" i="12"/>
  <c r="M1645" i="12"/>
  <c r="M1646" i="12"/>
  <c r="M1647"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M1685" i="12"/>
  <c r="M1686" i="12"/>
  <c r="M1687" i="12"/>
  <c r="M1688" i="12"/>
  <c r="M1689" i="12"/>
  <c r="M1690" i="12"/>
  <c r="M1691" i="12"/>
  <c r="M1692" i="12"/>
  <c r="M1693" i="12"/>
  <c r="M1694" i="12"/>
  <c r="M1695" i="12"/>
  <c r="M1696" i="12"/>
  <c r="M1697" i="12"/>
  <c r="M1698" i="12"/>
  <c r="M1699" i="12"/>
  <c r="M1700" i="12"/>
  <c r="M1701" i="12"/>
  <c r="M1702" i="12"/>
  <c r="M1703" i="12"/>
  <c r="M1704" i="12"/>
  <c r="M1705" i="12"/>
  <c r="M1706" i="12"/>
  <c r="M1707" i="12"/>
  <c r="M1708" i="12"/>
  <c r="M1709" i="12"/>
  <c r="M1710" i="12"/>
  <c r="M1711" i="12"/>
  <c r="M1712" i="12"/>
  <c r="M1713" i="12"/>
  <c r="M1714" i="12"/>
  <c r="M1715" i="12"/>
  <c r="M1716" i="12"/>
  <c r="M1717" i="12"/>
  <c r="M1718" i="12"/>
  <c r="M1719" i="12"/>
  <c r="M1720" i="12"/>
  <c r="M1721" i="12"/>
  <c r="M1722" i="12"/>
  <c r="M1723" i="12"/>
  <c r="M1724" i="12"/>
  <c r="M1725" i="12"/>
  <c r="M1726" i="12"/>
  <c r="M1727" i="12"/>
  <c r="M1728" i="12"/>
  <c r="M1729" i="12"/>
  <c r="M1730" i="12"/>
  <c r="M1731" i="12"/>
  <c r="M1732" i="12"/>
  <c r="M1733" i="12"/>
  <c r="M1734" i="12"/>
  <c r="M1735" i="12"/>
  <c r="M1736" i="12"/>
  <c r="M1737" i="12"/>
  <c r="M1738" i="12"/>
  <c r="M1739" i="12"/>
  <c r="M1740" i="12"/>
  <c r="M1741" i="12"/>
  <c r="M1742" i="12"/>
  <c r="M1743" i="12"/>
  <c r="M1744" i="12"/>
  <c r="M1745" i="12"/>
  <c r="M1746" i="12"/>
  <c r="M1747" i="12"/>
  <c r="M1748" i="12"/>
  <c r="M1749" i="12"/>
  <c r="M1750" i="12"/>
  <c r="M1751" i="12"/>
  <c r="M1752" i="12"/>
  <c r="M1753" i="12"/>
  <c r="M1754" i="12"/>
  <c r="M1755" i="12"/>
  <c r="M1756" i="12"/>
  <c r="M1757" i="12"/>
  <c r="M1758" i="12"/>
  <c r="M1759" i="12"/>
  <c r="M1760" i="12"/>
  <c r="M1761" i="12"/>
  <c r="M1762" i="12"/>
  <c r="M1763" i="12"/>
  <c r="M1764" i="12"/>
  <c r="M1765" i="12"/>
  <c r="M1766" i="12"/>
  <c r="M1767" i="12"/>
  <c r="M1768" i="12"/>
  <c r="M1769" i="12"/>
  <c r="M1770" i="12"/>
  <c r="M1771" i="12"/>
  <c r="M1772" i="12"/>
  <c r="M1773" i="12"/>
  <c r="M1774" i="12"/>
  <c r="M1775" i="12"/>
  <c r="M1776" i="12"/>
  <c r="M1777" i="12"/>
  <c r="M1778" i="12"/>
  <c r="M1779" i="12"/>
  <c r="M1780" i="12"/>
  <c r="M1781" i="12"/>
  <c r="M1782" i="12"/>
  <c r="M1783" i="12"/>
  <c r="M1784" i="12"/>
  <c r="M1785" i="12"/>
  <c r="M1786" i="12"/>
  <c r="M1787" i="12"/>
  <c r="M1788" i="12"/>
  <c r="M1789" i="12"/>
  <c r="M1790" i="12"/>
  <c r="M1791" i="12"/>
  <c r="M1792" i="12"/>
  <c r="M1793" i="12"/>
  <c r="M1794" i="12"/>
  <c r="M1795" i="12"/>
  <c r="M1796" i="12"/>
  <c r="M1797" i="12"/>
  <c r="M1798" i="12"/>
  <c r="M1799" i="12"/>
  <c r="M1800" i="12"/>
  <c r="M1801" i="12"/>
  <c r="M1802" i="12"/>
  <c r="M1803" i="12"/>
  <c r="M1804" i="12"/>
  <c r="M1805" i="12"/>
  <c r="M1806" i="12"/>
  <c r="M1807" i="12"/>
  <c r="M1808" i="12"/>
  <c r="M1809" i="12"/>
  <c r="M1810" i="12"/>
  <c r="M1811" i="12"/>
  <c r="M1812" i="12"/>
  <c r="M1813" i="12"/>
  <c r="M1814" i="12"/>
  <c r="M1815" i="12"/>
  <c r="M1816" i="12"/>
  <c r="M1817" i="12"/>
  <c r="M1818" i="12"/>
  <c r="M1819" i="12"/>
  <c r="M1820" i="12"/>
  <c r="M1821" i="12"/>
  <c r="M1822" i="12"/>
  <c r="M1823" i="12"/>
  <c r="M1824" i="12"/>
  <c r="M1825" i="12"/>
  <c r="M1826" i="12"/>
  <c r="M1827" i="12"/>
  <c r="M1828" i="12"/>
  <c r="M1829" i="12"/>
  <c r="M1830" i="12"/>
  <c r="M1831" i="12"/>
  <c r="M1832" i="12"/>
  <c r="M1833" i="12"/>
  <c r="M1834" i="12"/>
  <c r="M1835" i="12"/>
  <c r="M1836" i="12"/>
  <c r="M1837" i="12"/>
  <c r="M1838" i="12"/>
  <c r="M1839" i="12"/>
  <c r="M1840" i="12"/>
  <c r="M1841" i="12"/>
  <c r="M1842" i="12"/>
  <c r="M1843" i="12"/>
  <c r="M1844" i="12"/>
  <c r="M1845" i="12"/>
  <c r="M1846" i="12"/>
  <c r="M1847" i="12"/>
  <c r="M1848" i="12"/>
  <c r="M1849" i="12"/>
  <c r="M1850" i="12"/>
  <c r="M1851" i="12"/>
  <c r="M1852" i="12"/>
  <c r="M1853" i="12"/>
  <c r="M1854" i="12"/>
  <c r="M1855" i="12"/>
  <c r="M1856" i="12"/>
  <c r="M1857" i="12"/>
  <c r="M1858" i="12"/>
  <c r="M1859" i="12"/>
  <c r="M1860" i="12"/>
  <c r="M1861" i="12"/>
  <c r="M1862" i="12"/>
  <c r="M1863" i="12"/>
  <c r="M1864" i="12"/>
  <c r="M1865" i="12"/>
  <c r="M1866" i="12"/>
  <c r="M1867" i="12"/>
  <c r="M1868" i="12"/>
  <c r="M1869" i="12"/>
  <c r="M1870" i="12"/>
  <c r="M1871" i="12"/>
  <c r="M1872" i="12"/>
  <c r="M1873" i="12"/>
  <c r="M1874" i="12"/>
  <c r="M1875" i="12"/>
  <c r="M1876" i="12"/>
  <c r="M1877" i="12"/>
  <c r="M1878" i="12"/>
  <c r="M1879" i="12"/>
  <c r="M1880" i="12"/>
  <c r="M1881" i="12"/>
  <c r="M1882" i="12"/>
  <c r="M1883" i="12"/>
  <c r="M1884" i="12"/>
  <c r="M1885" i="12"/>
  <c r="M1886" i="12"/>
  <c r="M1887" i="12"/>
  <c r="M1888" i="12"/>
  <c r="M1889" i="12"/>
  <c r="M1890" i="12"/>
  <c r="M1891" i="12"/>
  <c r="M1892" i="12"/>
  <c r="M1893" i="12"/>
  <c r="M1894" i="12"/>
  <c r="M1895" i="12"/>
  <c r="M1896" i="12"/>
  <c r="M1897" i="12"/>
  <c r="M1898" i="12"/>
  <c r="M1899" i="12"/>
  <c r="M1900" i="12"/>
  <c r="M1901" i="12"/>
  <c r="M1902" i="12"/>
  <c r="M1903" i="12"/>
  <c r="M1904" i="12"/>
  <c r="M1905" i="12"/>
  <c r="M1906" i="12"/>
  <c r="M1907" i="12"/>
  <c r="M1908" i="12"/>
  <c r="M1909" i="12"/>
  <c r="M1910" i="12"/>
  <c r="M1911" i="12"/>
  <c r="M1912" i="12"/>
  <c r="M1913" i="12"/>
  <c r="M1914" i="12"/>
  <c r="M1915" i="12"/>
  <c r="M1916" i="12"/>
  <c r="M1917" i="12"/>
  <c r="M1918" i="12"/>
  <c r="M1919" i="12"/>
  <c r="M1920" i="12"/>
  <c r="M1921" i="12"/>
  <c r="M1922" i="12"/>
  <c r="M1923" i="12"/>
  <c r="M1924" i="12"/>
  <c r="M1925" i="12"/>
  <c r="M1926" i="12"/>
  <c r="M1927" i="12"/>
  <c r="M1928" i="12"/>
  <c r="M1929" i="12"/>
  <c r="M1930" i="12"/>
  <c r="M1931" i="12"/>
  <c r="M1932" i="12"/>
  <c r="M1933" i="12"/>
  <c r="M1934" i="12"/>
  <c r="M1935" i="12"/>
  <c r="M1936" i="12"/>
  <c r="M1937" i="12"/>
  <c r="M1938" i="12"/>
  <c r="M1939" i="12"/>
  <c r="M1940" i="12"/>
  <c r="M1941" i="12"/>
  <c r="M1942" i="12"/>
  <c r="M1943" i="12"/>
  <c r="M1944" i="12"/>
  <c r="M1945" i="12"/>
  <c r="M1946" i="12"/>
  <c r="M1947" i="12"/>
  <c r="M1948" i="12"/>
  <c r="M1949" i="12"/>
  <c r="M1950" i="12"/>
  <c r="M1951" i="12"/>
  <c r="M1952" i="12"/>
  <c r="M1953" i="12"/>
  <c r="M1954" i="12"/>
  <c r="M1955" i="12"/>
  <c r="M1956" i="12"/>
  <c r="M1957" i="12"/>
  <c r="M1958" i="12"/>
  <c r="M1959" i="12"/>
  <c r="M1960" i="12"/>
  <c r="M1961" i="12"/>
  <c r="M1962" i="12"/>
  <c r="M1963" i="12"/>
  <c r="M1964" i="12"/>
  <c r="M1965" i="12"/>
  <c r="M1966" i="12"/>
  <c r="M1967" i="12"/>
  <c r="M1968" i="12"/>
  <c r="M1969" i="12"/>
  <c r="M1970" i="12"/>
  <c r="M1971" i="12"/>
  <c r="M1972" i="12"/>
  <c r="M1973" i="12"/>
  <c r="M1974" i="12"/>
  <c r="M1975" i="12"/>
  <c r="M1976" i="12"/>
  <c r="M1977" i="12"/>
  <c r="M1978" i="12"/>
  <c r="M1979" i="12"/>
  <c r="M1980" i="12"/>
  <c r="M1981" i="12"/>
  <c r="M1982" i="12"/>
  <c r="M1983" i="12"/>
  <c r="M1984" i="12"/>
  <c r="M1985" i="12"/>
  <c r="M1986" i="12"/>
  <c r="M1987" i="12"/>
  <c r="M1988" i="12"/>
  <c r="M1989" i="12"/>
  <c r="M1990" i="12"/>
  <c r="M1991" i="12"/>
  <c r="M1992" i="12"/>
  <c r="M1993" i="12"/>
  <c r="M1994" i="12"/>
  <c r="M1995" i="12"/>
  <c r="M1996" i="12"/>
  <c r="M1997" i="12"/>
  <c r="M1998" i="12"/>
  <c r="M1999" i="12"/>
  <c r="M2000" i="12"/>
  <c r="M2001" i="12"/>
  <c r="M2002" i="12"/>
  <c r="M2003" i="12"/>
  <c r="M2004" i="12"/>
  <c r="M2005" i="12"/>
  <c r="M2006" i="12"/>
  <c r="M2007" i="12"/>
  <c r="M2008" i="12"/>
  <c r="M2009" i="12"/>
  <c r="M2010" i="12"/>
  <c r="M2011" i="12"/>
  <c r="M2012" i="12"/>
  <c r="M2013" i="12"/>
  <c r="M2014" i="12"/>
  <c r="M2015" i="12"/>
  <c r="M2016" i="12"/>
  <c r="M2017" i="12"/>
  <c r="M2018" i="12"/>
  <c r="M2019" i="12"/>
  <c r="M2020" i="12"/>
  <c r="M2021" i="12"/>
  <c r="M2022" i="12"/>
  <c r="M2023" i="12"/>
  <c r="M2024" i="12"/>
  <c r="M2025" i="12"/>
  <c r="M2026" i="12"/>
  <c r="M2027" i="12"/>
  <c r="M2028" i="12"/>
  <c r="M2029" i="12"/>
  <c r="M2030" i="12"/>
  <c r="M2031" i="12"/>
  <c r="M2032" i="12"/>
  <c r="M2033" i="12"/>
  <c r="M2034" i="12"/>
  <c r="M2035" i="12"/>
  <c r="M2036" i="12"/>
  <c r="M2037" i="12"/>
  <c r="M2038" i="12"/>
  <c r="M2039" i="12"/>
  <c r="M2040" i="12"/>
  <c r="M2041" i="12"/>
  <c r="M2042" i="12"/>
  <c r="M2043" i="12"/>
  <c r="M2044" i="12"/>
  <c r="M2045" i="12"/>
  <c r="M2046" i="12"/>
  <c r="M2047" i="12"/>
  <c r="M2048" i="12"/>
  <c r="M2049" i="12"/>
  <c r="M2050" i="12"/>
  <c r="M2051" i="12"/>
  <c r="M2052" i="12"/>
  <c r="M2053" i="12"/>
  <c r="M2054" i="12"/>
  <c r="M2055" i="12"/>
  <c r="M2056" i="12"/>
  <c r="M2057" i="12"/>
  <c r="M2058" i="12"/>
  <c r="M2059" i="12"/>
  <c r="M2060" i="12"/>
  <c r="M2061" i="12"/>
  <c r="M2062" i="12"/>
  <c r="M2063" i="12"/>
  <c r="M2064" i="12"/>
  <c r="M2065" i="12"/>
  <c r="M2066" i="12"/>
  <c r="M2067" i="12"/>
  <c r="M2068" i="12"/>
  <c r="M2069" i="12"/>
  <c r="M2070" i="12"/>
  <c r="M2071" i="12"/>
  <c r="M2072" i="12"/>
  <c r="M2073" i="12"/>
  <c r="M2074" i="12"/>
  <c r="M2075" i="12"/>
  <c r="M2076" i="12"/>
  <c r="M2077" i="12"/>
  <c r="M2078" i="12"/>
  <c r="M2079" i="12"/>
  <c r="M2080" i="12"/>
  <c r="M2081" i="12"/>
  <c r="M2082" i="12"/>
  <c r="M2083" i="12"/>
  <c r="M2084" i="12"/>
  <c r="M2085" i="12"/>
  <c r="M2086" i="12"/>
  <c r="M2087" i="12"/>
  <c r="M2088" i="12"/>
  <c r="M2089" i="12"/>
  <c r="M2090" i="12"/>
  <c r="M2091" i="12"/>
  <c r="M2092" i="12"/>
  <c r="M2093" i="12"/>
  <c r="M2094" i="12"/>
  <c r="M2095" i="12"/>
  <c r="M2096" i="12"/>
  <c r="M2097" i="12"/>
  <c r="M2098" i="12"/>
  <c r="M2099" i="12"/>
  <c r="M2100" i="12"/>
  <c r="M2101" i="12"/>
  <c r="M2102" i="12"/>
  <c r="M2103" i="12"/>
  <c r="M2104" i="12"/>
  <c r="M2105" i="12"/>
  <c r="M2106" i="12"/>
  <c r="M2107" i="12"/>
  <c r="M2108" i="12"/>
  <c r="M2109" i="12"/>
  <c r="M2110" i="12"/>
  <c r="M2111" i="12"/>
  <c r="M2112" i="12"/>
  <c r="M2113" i="12"/>
  <c r="M2114" i="12"/>
  <c r="M2115" i="12"/>
  <c r="M2116" i="12"/>
  <c r="M2117" i="12"/>
  <c r="M2118" i="12"/>
  <c r="M2119" i="12"/>
  <c r="M2120" i="12"/>
  <c r="M2121" i="12"/>
  <c r="M2122" i="12"/>
  <c r="M2123" i="12"/>
  <c r="M2124" i="12"/>
  <c r="M2125" i="12"/>
  <c r="M2126" i="12"/>
  <c r="M2127" i="12"/>
  <c r="M2128" i="12"/>
  <c r="M2129" i="12"/>
  <c r="M2130" i="12"/>
  <c r="M2131" i="12"/>
  <c r="M2132" i="12"/>
  <c r="M2133" i="12"/>
  <c r="M2134" i="12"/>
  <c r="M2135" i="12"/>
  <c r="M2136" i="12"/>
  <c r="M2137" i="12"/>
  <c r="M2138" i="12"/>
  <c r="M2139" i="12"/>
  <c r="M2140" i="12"/>
  <c r="M2141" i="12"/>
  <c r="M2142" i="12"/>
  <c r="M2143" i="12"/>
  <c r="M2144" i="12"/>
  <c r="M2145" i="12"/>
  <c r="M2146" i="12"/>
  <c r="M2147" i="12"/>
  <c r="M2148" i="12"/>
  <c r="M2149" i="12"/>
  <c r="M2150" i="12"/>
  <c r="M2151" i="12"/>
  <c r="M2152" i="12"/>
  <c r="M2153" i="12"/>
  <c r="M2154" i="12"/>
  <c r="M2155" i="12"/>
  <c r="M2156" i="12"/>
  <c r="M2157" i="12"/>
  <c r="M2158" i="12"/>
  <c r="M2159" i="12"/>
  <c r="M2160" i="12"/>
  <c r="M2161" i="12"/>
  <c r="M2162" i="12"/>
  <c r="M2163" i="12"/>
  <c r="M2164" i="12"/>
  <c r="M2165" i="12"/>
  <c r="M2166" i="12"/>
  <c r="M2167" i="12"/>
  <c r="M2168" i="12"/>
  <c r="M2169" i="12"/>
  <c r="M2170" i="12"/>
  <c r="M2171" i="12"/>
  <c r="M2172" i="12"/>
  <c r="M2173" i="12"/>
  <c r="M2174" i="12"/>
  <c r="M2175" i="12"/>
  <c r="M2176" i="12"/>
  <c r="M2177" i="12"/>
  <c r="M2178" i="12"/>
  <c r="M2179" i="12"/>
  <c r="M2180" i="12"/>
  <c r="M2181" i="12"/>
  <c r="M2182" i="12"/>
  <c r="M2183" i="12"/>
  <c r="M2184" i="12"/>
  <c r="M2185" i="12"/>
  <c r="M2186" i="12"/>
  <c r="M2187" i="12"/>
  <c r="M2188" i="12"/>
  <c r="M2189" i="12"/>
  <c r="M2190" i="12"/>
  <c r="M2191" i="12"/>
  <c r="M2192" i="12"/>
  <c r="M2193" i="12"/>
  <c r="M2194" i="12"/>
  <c r="M2195" i="12"/>
  <c r="M2196" i="12"/>
  <c r="M2197" i="12"/>
  <c r="M2198" i="12"/>
  <c r="M2199" i="12"/>
  <c r="M2200" i="12"/>
  <c r="M2201" i="12"/>
  <c r="M2202" i="12"/>
  <c r="M2203" i="12"/>
  <c r="M2204" i="12"/>
  <c r="M2205" i="12"/>
  <c r="M2206" i="12"/>
  <c r="M2207" i="12"/>
  <c r="M2208" i="12"/>
  <c r="M2209" i="12"/>
  <c r="M2210" i="12"/>
  <c r="M2211" i="12"/>
  <c r="M2212" i="12"/>
  <c r="M2213" i="12"/>
  <c r="M2214" i="12"/>
  <c r="M2215" i="12"/>
  <c r="M2216" i="12"/>
  <c r="M2217" i="12"/>
  <c r="M2218" i="12"/>
  <c r="M2219" i="12"/>
  <c r="M2220" i="12"/>
  <c r="M2221" i="12"/>
  <c r="M2222" i="12"/>
  <c r="M2223" i="12"/>
  <c r="M2224" i="12"/>
  <c r="M2225" i="12"/>
  <c r="M2226" i="12"/>
  <c r="M2227" i="12"/>
  <c r="M2228" i="12"/>
  <c r="M2229" i="12"/>
  <c r="M2230" i="12"/>
  <c r="M2231" i="12"/>
  <c r="M2232" i="12"/>
  <c r="M2233" i="12"/>
  <c r="M2234" i="12"/>
  <c r="M2235" i="12"/>
  <c r="M2236" i="12"/>
  <c r="M2237" i="12"/>
  <c r="M2238" i="12"/>
  <c r="M2239" i="12"/>
  <c r="M2240" i="12"/>
  <c r="M2241" i="12"/>
  <c r="M2242" i="12"/>
  <c r="M2243" i="12"/>
  <c r="M2244" i="12"/>
  <c r="M2245" i="12"/>
  <c r="M2246" i="12"/>
  <c r="M2247" i="12"/>
  <c r="M2248" i="12"/>
  <c r="M2249" i="12"/>
  <c r="M2250" i="12"/>
  <c r="M2251" i="12"/>
  <c r="M2252" i="12"/>
  <c r="M2253" i="12"/>
  <c r="M2254" i="12"/>
  <c r="M2255" i="12"/>
  <c r="M2256" i="12"/>
  <c r="M2257" i="12"/>
  <c r="M2258" i="12"/>
  <c r="M2259" i="12"/>
  <c r="M2260" i="12"/>
  <c r="M2261" i="12"/>
  <c r="M2262" i="12"/>
  <c r="M2263" i="12"/>
  <c r="M2264" i="12"/>
  <c r="M2265" i="12"/>
  <c r="M2266" i="12"/>
  <c r="M2267" i="12"/>
  <c r="M2268" i="12"/>
  <c r="M2269" i="12"/>
  <c r="M2270" i="12"/>
  <c r="M2271" i="12"/>
  <c r="M2272" i="12"/>
  <c r="M2273" i="12"/>
  <c r="M2274" i="12"/>
  <c r="M2275" i="12"/>
  <c r="M2276" i="12"/>
  <c r="M2277" i="12"/>
  <c r="M2278" i="12"/>
  <c r="M2279" i="12"/>
  <c r="M2280" i="12"/>
  <c r="M2281" i="12"/>
  <c r="M2282" i="12"/>
  <c r="M2283" i="12"/>
  <c r="M2284" i="12"/>
  <c r="M2285" i="12"/>
  <c r="M2286" i="12"/>
  <c r="M2287" i="12"/>
  <c r="M2288" i="12"/>
  <c r="M2289" i="12"/>
  <c r="M2290" i="12"/>
  <c r="M2291" i="12"/>
  <c r="M2292" i="12"/>
  <c r="M2293" i="12"/>
  <c r="M2294" i="12"/>
  <c r="M2295" i="12"/>
  <c r="M2296" i="12"/>
  <c r="M2297" i="12"/>
  <c r="M2298" i="12"/>
  <c r="M2299" i="12"/>
  <c r="M2300" i="12"/>
  <c r="M2301" i="12"/>
  <c r="M2302" i="12"/>
  <c r="M2303" i="12"/>
  <c r="M2304" i="12"/>
  <c r="M2305" i="12"/>
  <c r="M2306" i="12"/>
  <c r="M2307" i="12"/>
  <c r="M2308" i="12"/>
  <c r="M2309" i="12"/>
  <c r="M2310" i="12"/>
  <c r="M2311" i="12"/>
  <c r="M2312" i="12"/>
  <c r="M2313" i="12"/>
  <c r="M2314" i="12"/>
  <c r="M2315" i="12"/>
  <c r="M2316" i="12"/>
  <c r="M2317" i="12"/>
  <c r="M2318" i="12"/>
  <c r="M2319" i="12"/>
  <c r="M2320" i="12"/>
  <c r="M2321" i="12"/>
  <c r="M2322" i="12"/>
  <c r="M2323" i="12"/>
  <c r="M2324" i="12"/>
  <c r="M2325" i="12"/>
  <c r="M2326" i="12"/>
  <c r="M2327" i="12"/>
  <c r="M2328" i="12"/>
  <c r="M2329" i="12"/>
  <c r="M2330" i="12"/>
  <c r="M2331" i="12"/>
  <c r="M2332" i="12"/>
  <c r="M2333" i="12"/>
  <c r="M2334" i="12"/>
  <c r="M2335" i="12"/>
  <c r="M2336" i="12"/>
  <c r="M2337" i="12"/>
  <c r="M2338" i="12"/>
  <c r="M2339" i="12"/>
  <c r="M2340" i="12"/>
  <c r="M2341" i="12"/>
  <c r="M2342" i="12"/>
  <c r="M2343" i="12"/>
  <c r="M2344" i="12"/>
  <c r="M2345" i="12"/>
  <c r="M2346" i="12"/>
  <c r="M2347" i="12"/>
  <c r="M2348" i="12"/>
  <c r="M2349" i="12"/>
  <c r="M2350" i="12"/>
  <c r="M2351" i="12"/>
  <c r="M2352" i="12"/>
  <c r="M2353" i="12"/>
  <c r="M2354" i="12"/>
  <c r="M2355" i="12"/>
  <c r="M2356" i="12"/>
  <c r="M2357" i="12"/>
  <c r="M2358" i="12"/>
  <c r="M2359" i="12"/>
  <c r="M2360" i="12"/>
  <c r="M2361" i="12"/>
  <c r="M2362" i="12"/>
  <c r="M2363" i="12"/>
  <c r="M2364" i="12"/>
  <c r="M2365" i="12"/>
  <c r="M2366" i="12"/>
  <c r="M2367" i="12"/>
  <c r="M2368" i="12"/>
  <c r="M2369" i="12"/>
  <c r="M2370" i="12"/>
  <c r="M2371" i="12"/>
  <c r="M2372" i="12"/>
  <c r="M2373" i="12"/>
  <c r="M2374" i="12"/>
  <c r="M2375" i="12"/>
  <c r="M2376" i="12"/>
  <c r="M2377" i="12"/>
  <c r="M2378" i="12"/>
  <c r="M2379" i="12"/>
  <c r="M2380" i="12"/>
  <c r="M2381" i="12"/>
  <c r="M2382" i="12"/>
  <c r="M2383" i="12"/>
  <c r="M2384" i="12"/>
  <c r="M2385" i="12"/>
  <c r="M2386" i="12"/>
  <c r="M2387" i="12"/>
  <c r="M2388" i="12"/>
  <c r="M2389" i="12"/>
  <c r="M2390" i="12"/>
  <c r="M2391" i="12"/>
  <c r="M2392" i="12"/>
  <c r="M2393" i="12"/>
  <c r="M2394" i="12"/>
  <c r="M2395" i="12"/>
  <c r="M2396" i="12"/>
  <c r="M2397" i="12"/>
  <c r="M2398" i="12"/>
  <c r="M2399" i="12"/>
  <c r="M2400" i="12"/>
  <c r="M2401" i="12"/>
  <c r="M2402" i="12"/>
  <c r="M2403" i="12"/>
  <c r="M2404" i="12"/>
  <c r="M2405" i="12"/>
  <c r="M2406" i="12"/>
  <c r="M2407" i="12"/>
  <c r="M2408" i="12"/>
  <c r="M2409" i="12"/>
  <c r="M2410" i="12"/>
  <c r="M2411" i="12"/>
  <c r="M2412" i="12"/>
  <c r="M2413" i="12"/>
  <c r="M2414" i="12"/>
  <c r="M2415" i="12"/>
  <c r="M2416" i="12"/>
  <c r="M2417" i="12"/>
  <c r="M2418" i="12"/>
  <c r="M2419" i="12"/>
  <c r="M2420" i="12"/>
  <c r="M2421" i="12"/>
  <c r="M2422" i="12"/>
  <c r="M2423" i="12"/>
  <c r="M2424" i="12"/>
  <c r="M2425" i="12"/>
  <c r="M2426" i="12"/>
  <c r="M2427" i="12"/>
  <c r="M2428" i="12"/>
  <c r="M2429" i="12"/>
  <c r="M2430" i="12"/>
  <c r="M2431" i="12"/>
  <c r="M2432" i="12"/>
  <c r="M2433" i="12"/>
  <c r="M2434" i="12"/>
  <c r="M2435" i="12"/>
  <c r="M2436" i="12"/>
  <c r="M2437" i="12"/>
  <c r="M2438" i="12"/>
  <c r="M2439" i="12"/>
  <c r="M2440" i="12"/>
  <c r="M2441" i="12"/>
  <c r="M2442" i="12"/>
  <c r="M2443" i="12"/>
  <c r="M2444" i="12"/>
  <c r="M2445" i="12"/>
  <c r="M2446" i="12"/>
  <c r="M2447" i="12"/>
  <c r="M2448" i="12"/>
  <c r="M2449" i="12"/>
  <c r="M2450" i="12"/>
  <c r="M2451" i="12"/>
  <c r="M2452" i="12"/>
  <c r="M2453" i="12"/>
  <c r="M2454" i="12"/>
  <c r="M2455" i="12"/>
  <c r="M2456" i="12"/>
  <c r="M2457" i="12"/>
  <c r="M2458" i="12"/>
  <c r="M2459" i="12"/>
  <c r="M2460" i="12"/>
  <c r="M2461" i="12"/>
  <c r="M2462" i="12"/>
  <c r="M2463" i="12"/>
  <c r="M2464" i="12"/>
  <c r="M2465" i="12"/>
  <c r="M2466" i="12"/>
  <c r="M2467" i="12"/>
  <c r="M2468" i="12"/>
  <c r="M2469" i="12"/>
  <c r="M2470" i="12"/>
  <c r="M2471" i="12"/>
  <c r="M2472" i="12"/>
  <c r="M2473" i="12"/>
  <c r="M2474" i="12"/>
  <c r="M2475" i="12"/>
  <c r="M2476" i="12"/>
  <c r="M2477" i="12"/>
  <c r="M2478" i="12"/>
  <c r="M2479" i="12"/>
  <c r="M2480" i="12"/>
  <c r="M2481" i="12"/>
  <c r="M2482" i="12"/>
  <c r="M2483" i="12"/>
  <c r="M2484" i="12"/>
  <c r="M2485" i="12"/>
  <c r="M2486" i="12"/>
  <c r="M2487" i="12"/>
  <c r="M2488" i="12"/>
  <c r="M2489" i="12"/>
  <c r="M2490" i="12"/>
  <c r="M2491" i="12"/>
  <c r="M2492" i="12"/>
  <c r="M2493" i="12"/>
  <c r="M2494" i="12"/>
  <c r="M2495" i="12"/>
  <c r="M2496" i="12"/>
  <c r="M2497" i="12"/>
  <c r="M2498" i="12"/>
  <c r="M2499" i="12"/>
  <c r="M2500" i="12"/>
  <c r="M2501" i="12"/>
  <c r="M2502" i="12"/>
  <c r="M2503" i="12"/>
  <c r="M2504" i="12"/>
  <c r="M2505" i="12"/>
  <c r="M2506" i="12"/>
  <c r="M2507" i="12"/>
  <c r="M2508" i="12"/>
  <c r="M2509" i="12"/>
  <c r="M2510" i="12"/>
  <c r="M2511" i="12"/>
  <c r="M2512" i="12"/>
  <c r="M2513" i="12"/>
  <c r="M2514" i="12"/>
  <c r="M2515" i="12"/>
  <c r="M2516" i="12"/>
  <c r="M2517" i="12"/>
  <c r="M2518" i="12"/>
  <c r="M2519" i="12"/>
  <c r="M2520" i="12"/>
  <c r="M2521" i="12"/>
  <c r="M2522" i="12"/>
  <c r="M2523" i="12"/>
  <c r="M2524" i="12"/>
  <c r="M2525" i="12"/>
  <c r="M2526" i="12"/>
  <c r="M2527" i="12"/>
  <c r="M2528" i="12"/>
  <c r="M2529" i="12"/>
  <c r="M2530" i="12"/>
  <c r="M2531" i="12"/>
  <c r="M2532" i="12"/>
  <c r="M2533" i="12"/>
  <c r="M2534" i="12"/>
  <c r="M2535" i="12"/>
  <c r="M2536" i="12"/>
  <c r="M2537" i="12"/>
  <c r="M2538" i="12"/>
  <c r="M2539" i="12"/>
  <c r="M2540" i="12"/>
  <c r="M2541" i="12"/>
  <c r="M2542" i="12"/>
  <c r="M2543" i="12"/>
  <c r="M2544" i="12"/>
  <c r="M2545" i="12"/>
  <c r="M2546" i="12"/>
  <c r="M2547" i="12"/>
  <c r="M2548" i="12"/>
  <c r="M2549" i="12"/>
  <c r="M2550" i="12"/>
  <c r="M2551" i="12"/>
  <c r="M2552" i="12"/>
  <c r="M2553" i="12"/>
  <c r="M2554" i="12"/>
  <c r="M2555" i="12"/>
  <c r="M2556" i="12"/>
  <c r="M2557" i="12"/>
  <c r="M2558" i="12"/>
  <c r="M2559" i="12"/>
  <c r="M2560" i="12"/>
  <c r="M2561" i="12"/>
  <c r="M2562" i="12"/>
  <c r="M2563" i="12"/>
  <c r="M2564" i="12"/>
  <c r="M2565" i="12"/>
  <c r="M2566" i="12"/>
  <c r="M2567" i="12"/>
  <c r="M2568" i="12"/>
  <c r="M2569" i="12"/>
  <c r="M2570" i="12"/>
  <c r="M2571" i="12"/>
  <c r="M2572" i="12"/>
  <c r="M2573" i="12"/>
  <c r="M2574" i="12"/>
  <c r="M2575" i="12"/>
  <c r="M2576" i="12"/>
  <c r="M2577" i="12"/>
  <c r="M2578" i="12"/>
  <c r="M2579" i="12"/>
  <c r="M2580" i="12"/>
  <c r="M2581" i="12"/>
  <c r="M2582" i="12"/>
  <c r="M2583" i="12"/>
  <c r="M2584" i="12"/>
  <c r="M2585" i="12"/>
  <c r="M2586" i="12"/>
  <c r="M2587" i="12"/>
  <c r="M2588" i="12"/>
  <c r="M2589" i="12"/>
  <c r="M2590" i="12"/>
  <c r="M2591" i="12"/>
  <c r="M2592" i="12"/>
  <c r="M2593" i="12"/>
  <c r="M2594" i="12"/>
  <c r="M2595" i="12"/>
  <c r="M2596" i="12"/>
  <c r="M2597" i="12"/>
  <c r="M2598" i="12"/>
  <c r="M2599" i="12"/>
  <c r="M2600" i="12"/>
  <c r="M2601" i="12"/>
  <c r="M2602" i="12"/>
  <c r="M2603" i="12"/>
  <c r="M2604" i="12"/>
  <c r="M2605" i="12"/>
  <c r="M2606" i="12"/>
  <c r="M2607" i="12"/>
  <c r="M2608" i="12"/>
  <c r="M2609" i="12"/>
  <c r="M2610" i="12"/>
  <c r="M2611" i="12"/>
  <c r="M2612" i="12"/>
  <c r="M2613" i="12"/>
  <c r="M2614" i="12"/>
  <c r="M2615" i="12"/>
  <c r="M2616" i="12"/>
  <c r="M2617" i="12"/>
  <c r="M2618" i="12"/>
  <c r="M2619" i="12"/>
  <c r="M2620" i="12"/>
  <c r="M2621" i="12"/>
  <c r="M2622" i="12"/>
  <c r="M2623" i="12"/>
  <c r="M2624" i="12"/>
  <c r="M2625" i="12"/>
  <c r="M2626" i="12"/>
  <c r="M2627" i="12"/>
  <c r="M2628" i="12"/>
  <c r="M2629" i="12"/>
  <c r="M2630" i="12"/>
  <c r="M2631" i="12"/>
  <c r="M2632" i="12"/>
  <c r="M2633" i="12"/>
  <c r="M2634" i="12"/>
  <c r="M2635" i="12"/>
  <c r="M2636" i="12"/>
  <c r="M2637" i="12"/>
  <c r="M2638" i="12"/>
  <c r="M2639" i="12"/>
  <c r="M2640" i="12"/>
  <c r="M2641" i="12"/>
  <c r="M2642" i="12"/>
  <c r="M2643" i="12"/>
  <c r="M2644" i="12"/>
  <c r="M2645" i="12"/>
  <c r="M2646" i="12"/>
  <c r="M2647" i="12"/>
  <c r="M2648" i="12"/>
  <c r="M2649" i="12"/>
  <c r="M2650" i="12"/>
  <c r="M2651" i="12"/>
  <c r="M2652" i="12"/>
  <c r="M2653" i="12"/>
  <c r="M2654" i="12"/>
  <c r="M2655" i="12"/>
  <c r="M2656" i="12"/>
  <c r="M2657" i="12"/>
  <c r="M2658" i="12"/>
  <c r="M2659" i="12"/>
  <c r="M2660" i="12"/>
  <c r="M2661" i="12"/>
  <c r="M2662" i="12"/>
  <c r="M2663" i="12"/>
  <c r="M2664" i="12"/>
  <c r="M2665" i="12"/>
  <c r="M2666" i="12"/>
  <c r="M2667" i="12"/>
  <c r="M2668" i="12"/>
  <c r="M2669" i="12"/>
  <c r="M2670" i="12"/>
  <c r="M2671" i="12"/>
  <c r="M2672" i="12"/>
  <c r="M2673" i="12"/>
  <c r="M2674" i="12"/>
  <c r="M2675" i="12"/>
  <c r="M2676" i="12"/>
  <c r="M2677" i="12"/>
  <c r="M2678" i="12"/>
  <c r="M2679" i="12"/>
  <c r="M2680" i="12"/>
  <c r="M2681" i="12"/>
  <c r="M2682" i="12"/>
  <c r="M2683" i="12"/>
  <c r="M2684" i="12"/>
  <c r="M2685" i="12"/>
  <c r="M2686" i="12"/>
  <c r="M2687" i="12"/>
  <c r="M2688" i="12"/>
  <c r="M2689" i="12"/>
  <c r="M2690" i="12"/>
  <c r="M2691" i="12"/>
  <c r="M2692" i="12"/>
  <c r="M2693" i="12"/>
  <c r="M2694" i="12"/>
  <c r="M2695" i="12"/>
  <c r="M2696" i="12"/>
  <c r="M2697" i="12"/>
  <c r="M2698" i="12"/>
  <c r="M2699" i="12"/>
  <c r="M2700" i="12"/>
  <c r="M2701" i="12"/>
  <c r="M2702" i="12"/>
  <c r="M2703" i="12"/>
  <c r="M2704" i="12"/>
  <c r="M2705" i="12"/>
  <c r="M2706" i="12"/>
  <c r="M2707" i="12"/>
  <c r="M2708" i="12"/>
  <c r="M2709" i="12"/>
  <c r="M2710" i="12"/>
  <c r="M2711" i="12"/>
  <c r="M2712" i="12"/>
  <c r="M2713" i="12"/>
  <c r="M2714" i="12"/>
  <c r="M2715" i="12"/>
  <c r="M2716" i="12"/>
  <c r="M2717" i="12"/>
  <c r="M2718" i="12"/>
  <c r="M2719" i="12"/>
  <c r="M2720" i="12"/>
  <c r="M2721" i="12"/>
  <c r="M2722" i="12"/>
  <c r="M2723" i="12"/>
  <c r="M2724" i="12"/>
  <c r="M2725" i="12"/>
  <c r="M2726" i="12"/>
  <c r="M2727" i="12"/>
  <c r="M2728" i="12"/>
  <c r="M2729" i="12"/>
  <c r="M2730" i="12"/>
  <c r="M2731" i="12"/>
  <c r="M2732" i="12"/>
  <c r="M2733" i="12"/>
  <c r="M2734" i="12"/>
  <c r="M2735" i="12"/>
  <c r="M2736" i="12"/>
  <c r="M2737" i="12"/>
  <c r="M2738" i="12"/>
  <c r="M2739" i="12"/>
  <c r="M2740" i="12"/>
  <c r="M2741" i="12"/>
  <c r="M2742" i="12"/>
  <c r="M2743" i="12"/>
  <c r="M2744" i="12"/>
  <c r="M2745" i="12"/>
  <c r="M2746" i="12"/>
  <c r="M2747" i="12"/>
  <c r="M2748" i="12"/>
  <c r="M2749" i="12"/>
  <c r="M2750" i="12"/>
  <c r="M2751" i="12"/>
  <c r="M2752" i="12"/>
  <c r="M2753" i="12"/>
  <c r="M2754" i="12"/>
  <c r="M2755" i="12"/>
  <c r="M2756" i="12"/>
  <c r="M2757" i="12"/>
  <c r="M2758" i="12"/>
  <c r="M2759" i="12"/>
  <c r="M2760" i="12"/>
  <c r="M2761" i="12"/>
  <c r="M2762" i="12"/>
  <c r="M2763" i="12"/>
  <c r="M2764" i="12"/>
  <c r="M2765" i="12"/>
  <c r="M2766" i="12"/>
  <c r="M2767" i="12"/>
  <c r="M2768" i="12"/>
  <c r="M2769" i="12"/>
  <c r="M2770" i="12"/>
  <c r="M2771" i="12"/>
  <c r="M2772" i="12"/>
  <c r="M2773" i="12"/>
  <c r="M2774" i="12"/>
  <c r="M2775" i="12"/>
  <c r="M2776" i="12"/>
  <c r="M2777" i="12"/>
  <c r="M2778" i="12"/>
  <c r="M2779" i="12"/>
  <c r="M2780" i="12"/>
  <c r="M2781" i="12"/>
  <c r="M2782" i="12"/>
  <c r="M2783" i="12"/>
  <c r="M2784" i="12"/>
  <c r="M2785" i="12"/>
  <c r="M2786" i="12"/>
  <c r="M2787" i="12"/>
  <c r="M2788" i="12"/>
  <c r="M2789" i="12"/>
  <c r="M2790" i="12"/>
  <c r="M2791" i="12"/>
  <c r="M2792" i="12"/>
  <c r="M2793" i="12"/>
  <c r="M2794" i="12"/>
  <c r="M2795" i="12"/>
  <c r="M2796" i="12"/>
  <c r="M2797" i="12"/>
  <c r="M2798" i="12"/>
  <c r="M2799" i="12"/>
  <c r="M2800" i="12"/>
  <c r="M2801" i="12"/>
  <c r="M2802" i="12"/>
  <c r="M2803" i="12"/>
  <c r="M2804" i="12"/>
  <c r="M2805" i="12"/>
  <c r="M2806" i="12"/>
  <c r="M2807" i="12"/>
  <c r="M2808" i="12"/>
  <c r="M2809" i="12"/>
  <c r="M2810" i="12"/>
  <c r="M2811" i="12"/>
  <c r="M2812" i="12"/>
  <c r="M2813" i="12"/>
  <c r="M2814" i="12"/>
  <c r="M2815" i="12"/>
  <c r="M2816" i="12"/>
  <c r="M2817" i="12"/>
  <c r="M2818" i="12"/>
  <c r="M2819" i="12"/>
  <c r="M2820" i="12"/>
  <c r="M2821" i="12"/>
  <c r="M2822" i="12"/>
  <c r="M2823" i="12"/>
  <c r="M2824" i="12"/>
  <c r="M2825" i="12"/>
  <c r="M2826" i="12"/>
  <c r="M2827" i="12"/>
  <c r="M2828" i="12"/>
  <c r="M2829" i="12"/>
  <c r="M2830" i="12"/>
  <c r="M2831" i="12"/>
  <c r="M2832" i="12"/>
  <c r="M2833" i="12"/>
  <c r="M2834" i="12"/>
  <c r="M2835" i="12"/>
  <c r="M2836" i="12"/>
  <c r="M2837" i="12"/>
  <c r="M2838" i="12"/>
  <c r="M2839" i="12"/>
  <c r="M2840" i="12"/>
  <c r="M2841" i="12"/>
  <c r="M2842" i="12"/>
  <c r="M2843" i="12"/>
  <c r="M2844" i="12"/>
  <c r="M2845" i="12"/>
  <c r="M2846" i="12"/>
  <c r="M2847" i="12"/>
  <c r="M2848" i="12"/>
  <c r="M2849" i="12"/>
  <c r="M2850" i="12"/>
  <c r="M2851" i="12"/>
  <c r="M2852" i="12"/>
  <c r="M2853" i="12"/>
  <c r="M2854" i="12"/>
  <c r="M2855" i="12"/>
  <c r="M2856" i="12"/>
  <c r="M2857" i="12"/>
  <c r="M2858" i="12"/>
  <c r="M2859" i="12"/>
  <c r="M2860" i="12"/>
  <c r="M2861" i="12"/>
  <c r="M2862" i="12"/>
  <c r="M2863" i="12"/>
  <c r="M2864" i="12"/>
  <c r="M2865" i="12"/>
  <c r="M2866" i="12"/>
  <c r="M2867" i="12"/>
  <c r="M2868" i="12"/>
  <c r="M2869" i="12"/>
  <c r="M2870" i="12"/>
  <c r="M2871" i="12"/>
  <c r="M2872" i="12"/>
  <c r="M2873" i="12"/>
  <c r="M2874" i="12"/>
  <c r="M2875" i="12"/>
  <c r="M2876" i="12"/>
  <c r="M2877" i="12"/>
  <c r="M2878" i="12"/>
  <c r="M2879" i="12"/>
  <c r="M2880" i="12"/>
  <c r="M2881" i="12"/>
  <c r="M2882" i="12"/>
  <c r="M2883" i="12"/>
  <c r="M2884" i="12"/>
  <c r="M2885" i="12"/>
  <c r="M2886" i="12"/>
  <c r="M2887" i="12"/>
  <c r="M2888" i="12"/>
  <c r="M2889" i="12"/>
  <c r="M2890" i="12"/>
  <c r="M2891" i="12"/>
  <c r="M2892" i="12"/>
  <c r="M2893" i="12"/>
  <c r="M2894" i="12"/>
  <c r="M2895" i="12"/>
  <c r="M2896" i="12"/>
  <c r="M2897" i="12"/>
  <c r="M2898" i="12"/>
  <c r="M2899" i="12"/>
  <c r="M2900" i="12"/>
  <c r="M2901" i="12"/>
  <c r="M2902" i="12"/>
  <c r="M2903" i="12"/>
  <c r="M2904" i="12"/>
  <c r="M2905" i="12"/>
  <c r="M2906" i="12"/>
  <c r="M2907" i="12"/>
  <c r="M2908" i="12"/>
  <c r="M2909" i="12"/>
  <c r="M2910" i="12"/>
  <c r="M2911" i="12"/>
  <c r="M2912" i="12"/>
  <c r="M2913" i="12"/>
  <c r="M2914" i="12"/>
  <c r="M2915" i="12"/>
  <c r="M2916" i="12"/>
  <c r="M2917" i="12"/>
  <c r="M2918" i="12"/>
  <c r="M2919" i="12"/>
  <c r="M2920" i="12"/>
  <c r="M2921" i="12"/>
  <c r="M2922" i="12"/>
  <c r="M2923" i="12"/>
  <c r="M2924" i="12"/>
  <c r="M2925" i="12"/>
  <c r="M2926" i="12"/>
  <c r="M2927" i="12"/>
  <c r="M2928" i="12"/>
  <c r="M2929" i="12"/>
  <c r="M2930" i="12"/>
  <c r="M2931" i="12"/>
  <c r="M2932" i="12"/>
  <c r="M2933" i="12"/>
  <c r="M2934" i="12"/>
  <c r="M2935" i="12"/>
  <c r="M2936" i="12"/>
  <c r="M2937" i="12"/>
  <c r="M2938" i="12"/>
  <c r="M2939" i="12"/>
  <c r="M2940" i="12"/>
  <c r="M2941" i="12"/>
  <c r="M2942" i="12"/>
  <c r="M2943" i="12"/>
  <c r="M2944" i="12"/>
  <c r="M2945" i="12"/>
  <c r="M2946" i="12"/>
  <c r="M2947" i="12"/>
  <c r="M2948" i="12"/>
  <c r="M2949" i="12"/>
  <c r="M2950" i="12"/>
  <c r="M2951" i="12"/>
  <c r="M2952" i="12"/>
  <c r="M2953" i="12"/>
  <c r="M2954" i="12"/>
  <c r="M2955" i="12"/>
  <c r="M2956" i="12"/>
  <c r="M2957" i="12"/>
  <c r="M2958" i="12"/>
  <c r="M2959" i="12"/>
  <c r="M2960" i="12"/>
  <c r="M2961" i="12"/>
  <c r="M2962" i="12"/>
  <c r="M2963" i="12"/>
  <c r="M2964" i="12"/>
  <c r="M2965" i="12"/>
  <c r="M2966" i="12"/>
  <c r="M2967" i="12"/>
  <c r="M2968" i="12"/>
  <c r="M2969" i="12"/>
  <c r="M2970" i="12"/>
  <c r="M2971" i="12"/>
  <c r="M2972" i="12"/>
  <c r="M2973" i="12"/>
  <c r="M2974" i="12"/>
  <c r="M2975" i="12"/>
  <c r="M2976" i="12"/>
  <c r="M2977" i="12"/>
  <c r="M2978" i="12"/>
  <c r="M2979" i="12"/>
  <c r="M2980" i="12"/>
  <c r="M2981" i="12"/>
  <c r="M2982" i="12"/>
  <c r="M2983" i="12"/>
  <c r="M2984" i="12"/>
  <c r="M2985" i="12"/>
  <c r="M2986" i="12"/>
  <c r="M2987" i="12"/>
  <c r="M2988" i="12"/>
  <c r="M2989" i="12"/>
  <c r="M2990" i="12"/>
  <c r="M2991" i="12"/>
  <c r="M2992" i="12"/>
  <c r="M2993" i="12"/>
  <c r="M2994" i="12"/>
  <c r="M2995" i="12"/>
  <c r="M2996" i="12"/>
  <c r="M2997" i="12"/>
  <c r="M2998" i="12"/>
  <c r="M2999" i="12"/>
  <c r="M3000" i="12"/>
  <c r="M3001" i="12"/>
  <c r="M3002" i="12"/>
  <c r="M3003" i="12"/>
  <c r="M3004" i="12"/>
  <c r="M3005" i="12"/>
  <c r="M3006" i="12"/>
  <c r="M3007" i="12"/>
  <c r="M3008" i="12"/>
  <c r="M3009" i="12"/>
  <c r="M3010" i="12"/>
  <c r="M3011" i="12"/>
  <c r="M3012" i="12"/>
  <c r="M3013" i="12"/>
  <c r="M3014" i="12"/>
  <c r="M3015" i="12"/>
  <c r="M3016" i="12"/>
  <c r="M3017" i="12"/>
  <c r="M3018" i="12"/>
  <c r="M3019" i="12"/>
  <c r="M3020" i="12"/>
  <c r="M3021" i="12"/>
  <c r="M3022" i="12"/>
  <c r="M3023" i="12"/>
  <c r="M3024" i="12"/>
  <c r="M3025" i="12"/>
  <c r="M3026" i="12"/>
  <c r="M3027" i="12"/>
  <c r="M3028" i="12"/>
  <c r="M3029" i="12"/>
  <c r="M3030" i="12"/>
  <c r="M3031" i="12"/>
  <c r="M3032" i="12"/>
  <c r="M3033" i="12"/>
  <c r="M3034" i="12"/>
  <c r="M3035" i="12"/>
  <c r="M3036" i="12"/>
  <c r="M3037" i="12"/>
  <c r="M3038" i="12"/>
  <c r="M3039" i="12"/>
  <c r="M3040" i="12"/>
  <c r="M3041" i="12"/>
  <c r="M3042" i="12"/>
  <c r="M3043" i="12"/>
  <c r="M3044" i="12"/>
  <c r="M3045" i="12"/>
  <c r="M3046" i="12"/>
  <c r="M3047" i="12"/>
  <c r="M3048" i="12"/>
  <c r="M3049" i="12"/>
  <c r="M3050" i="12"/>
  <c r="M3051" i="12"/>
  <c r="M3052" i="12"/>
  <c r="M3053" i="12"/>
  <c r="M3054" i="12"/>
  <c r="M3055" i="12"/>
  <c r="M3056" i="12"/>
  <c r="M3057" i="12"/>
  <c r="M3058" i="12"/>
  <c r="M3059" i="12"/>
  <c r="M3060" i="12"/>
  <c r="M3061" i="12"/>
  <c r="M3062" i="12"/>
  <c r="M3063" i="12"/>
  <c r="M3064" i="12"/>
  <c r="M3065" i="12"/>
  <c r="M3066" i="12"/>
  <c r="M3067" i="12"/>
  <c r="M3068" i="12"/>
  <c r="M3069" i="12"/>
  <c r="M3070" i="12"/>
  <c r="M3071" i="12"/>
  <c r="M3072" i="12"/>
  <c r="M3073" i="12"/>
  <c r="M3074" i="12"/>
  <c r="M3075" i="12"/>
  <c r="M3076" i="12"/>
  <c r="M3077" i="12"/>
  <c r="M3078" i="12"/>
  <c r="M3079" i="12"/>
  <c r="M3080" i="12"/>
  <c r="M3081" i="12"/>
  <c r="M3082" i="12"/>
  <c r="M3083" i="12"/>
  <c r="M3084" i="12"/>
  <c r="M3085" i="12"/>
  <c r="M3086" i="12"/>
  <c r="M3087" i="12"/>
  <c r="M3088" i="12"/>
  <c r="M3089" i="12"/>
  <c r="M3090" i="12"/>
  <c r="M3091" i="12"/>
  <c r="M3092" i="12"/>
  <c r="M3093" i="12"/>
  <c r="M3094" i="12"/>
  <c r="M3095" i="12"/>
  <c r="M3096" i="12"/>
  <c r="M3097" i="12"/>
  <c r="M3098" i="12"/>
  <c r="M3099" i="12"/>
  <c r="M3100" i="12"/>
  <c r="M3101" i="12"/>
  <c r="M3102" i="12"/>
  <c r="M3103" i="12"/>
  <c r="M3104" i="12"/>
  <c r="M3105" i="12"/>
  <c r="M3106" i="12"/>
  <c r="M3107" i="12"/>
  <c r="M3108" i="12"/>
  <c r="M3109" i="12"/>
  <c r="M3110" i="12"/>
  <c r="M3111" i="12"/>
  <c r="M3112" i="12"/>
  <c r="M3113" i="12"/>
  <c r="M3114" i="12"/>
  <c r="M3115" i="12"/>
  <c r="M3116" i="12"/>
  <c r="M3117" i="12"/>
  <c r="M3118" i="12"/>
  <c r="M3119" i="12"/>
  <c r="M3120" i="12"/>
  <c r="M3121" i="12"/>
  <c r="M3122" i="12"/>
  <c r="M3123" i="12"/>
  <c r="M3124" i="12"/>
  <c r="M3125" i="12"/>
  <c r="M3126" i="12"/>
  <c r="M3127" i="12"/>
  <c r="M3128" i="12"/>
  <c r="M3129" i="12"/>
  <c r="M3130" i="12"/>
  <c r="M3131" i="12"/>
  <c r="M3132" i="12"/>
  <c r="M3133" i="12"/>
  <c r="M3134" i="12"/>
  <c r="M3135" i="12"/>
  <c r="M3136" i="12"/>
  <c r="M3137" i="12"/>
  <c r="M3138" i="12"/>
  <c r="M3139" i="12"/>
  <c r="M3140" i="12"/>
  <c r="M3141" i="12"/>
  <c r="M3142" i="12"/>
  <c r="M3143" i="12"/>
  <c r="M3144" i="12"/>
  <c r="M3145" i="12"/>
  <c r="M3146" i="12"/>
  <c r="M3147" i="12"/>
  <c r="M3148" i="12"/>
  <c r="M3149" i="12"/>
  <c r="M3150" i="12"/>
  <c r="M3151" i="12"/>
  <c r="M3152" i="12"/>
  <c r="M3153" i="12"/>
  <c r="M3154" i="12"/>
  <c r="M3155" i="12"/>
  <c r="M3156" i="12"/>
  <c r="M3157" i="12"/>
  <c r="M3158" i="12"/>
  <c r="M3159" i="12"/>
  <c r="M3160" i="12"/>
  <c r="M3161" i="12"/>
  <c r="M3162" i="12"/>
  <c r="M3163" i="12"/>
  <c r="M3164" i="12"/>
  <c r="M3165" i="12"/>
  <c r="M3166" i="12"/>
  <c r="M3167" i="12"/>
  <c r="M3168" i="12"/>
  <c r="M3169" i="12"/>
  <c r="M3170" i="12"/>
  <c r="M3171" i="12"/>
  <c r="M3172" i="12"/>
  <c r="M3173" i="12"/>
  <c r="M3174" i="12"/>
  <c r="M3175" i="12"/>
  <c r="M3176" i="12"/>
  <c r="M3177" i="12"/>
  <c r="M3178" i="12"/>
  <c r="M3179" i="12"/>
  <c r="M3180" i="12"/>
  <c r="M3181" i="12"/>
  <c r="M3182" i="12"/>
  <c r="M3183" i="12"/>
  <c r="M3184" i="12"/>
  <c r="M3185" i="12"/>
  <c r="M3186" i="12"/>
  <c r="M3187" i="12"/>
  <c r="M3188" i="12"/>
  <c r="M3189" i="12"/>
  <c r="M3190" i="12"/>
  <c r="M3191" i="12"/>
  <c r="M3192" i="12"/>
  <c r="M3193" i="12"/>
  <c r="M3194" i="12"/>
  <c r="M3195" i="12"/>
  <c r="M3196" i="12"/>
  <c r="M3197" i="12"/>
  <c r="M3198" i="12"/>
  <c r="M3199" i="12"/>
  <c r="M3200" i="12"/>
  <c r="M3201" i="12"/>
  <c r="M3202" i="12"/>
  <c r="M3203" i="12"/>
  <c r="M3204" i="12"/>
  <c r="M3205" i="12"/>
  <c r="M3206" i="12"/>
  <c r="M3207" i="12"/>
  <c r="M3208" i="12"/>
  <c r="M3209" i="12"/>
  <c r="M3210" i="12"/>
  <c r="M3211" i="12"/>
  <c r="M3212" i="12"/>
  <c r="M3213" i="12"/>
  <c r="M3214" i="12"/>
  <c r="M3215" i="12"/>
  <c r="M3216" i="12"/>
  <c r="M3217" i="12"/>
  <c r="M3218" i="12"/>
  <c r="M3219" i="12"/>
  <c r="M3220" i="12"/>
  <c r="M3221" i="12"/>
  <c r="M3222" i="12"/>
  <c r="M3223" i="12"/>
  <c r="M3224" i="12"/>
  <c r="M3225" i="12"/>
  <c r="M3226" i="12"/>
  <c r="M3227" i="12"/>
  <c r="M3228" i="12"/>
  <c r="M3229" i="12"/>
  <c r="M3230" i="12"/>
  <c r="M3231" i="12"/>
  <c r="M3232" i="12"/>
  <c r="M3233" i="12"/>
  <c r="M3234" i="12"/>
  <c r="M3235" i="12"/>
  <c r="M3236" i="12"/>
  <c r="M3237" i="12"/>
  <c r="M3238" i="12"/>
  <c r="M3239" i="12"/>
  <c r="M3240" i="12"/>
  <c r="M3241" i="12"/>
  <c r="M3242" i="12"/>
  <c r="M3243" i="12"/>
  <c r="M3244" i="12"/>
  <c r="M3245" i="12"/>
  <c r="M3246" i="12"/>
  <c r="M3247" i="12"/>
  <c r="M3248" i="12"/>
  <c r="M3249" i="12"/>
  <c r="M3250" i="12"/>
  <c r="M3251" i="12"/>
  <c r="M3252" i="12"/>
  <c r="M3253" i="12"/>
  <c r="M3254" i="12"/>
  <c r="M3255" i="12"/>
  <c r="M3256" i="12"/>
  <c r="M3257" i="12"/>
  <c r="M3258" i="12"/>
  <c r="M3259" i="12"/>
  <c r="M3260" i="12"/>
  <c r="M3261" i="12"/>
  <c r="M3262" i="12"/>
  <c r="M3263" i="12"/>
  <c r="M3264" i="12"/>
  <c r="M3265" i="12"/>
  <c r="M3266" i="12"/>
  <c r="M3267" i="12"/>
  <c r="M3268" i="12"/>
  <c r="M3269" i="12"/>
  <c r="M3270" i="12"/>
  <c r="M3271" i="12"/>
  <c r="M3272" i="12"/>
  <c r="M3273" i="12"/>
  <c r="M3274" i="12"/>
  <c r="M3275" i="12"/>
  <c r="M3276" i="12"/>
  <c r="M3277" i="12"/>
  <c r="M3278" i="12"/>
  <c r="M3279" i="12"/>
  <c r="M3280" i="12"/>
  <c r="M3281" i="12"/>
  <c r="M3282" i="12"/>
  <c r="M3283" i="12"/>
  <c r="M3284" i="12"/>
  <c r="M3285" i="12"/>
  <c r="M3286" i="12"/>
  <c r="M3287" i="12"/>
  <c r="M3288" i="12"/>
  <c r="M3289" i="12"/>
  <c r="M3290" i="12"/>
  <c r="M3291" i="12"/>
  <c r="M3292" i="12"/>
  <c r="M3293" i="12"/>
  <c r="M3294" i="12"/>
  <c r="M3295" i="12"/>
  <c r="M3296" i="12"/>
  <c r="M3297" i="12"/>
  <c r="M3298" i="12"/>
  <c r="M3299" i="12"/>
  <c r="M3300" i="12"/>
  <c r="M3301" i="12"/>
  <c r="M3302" i="12"/>
  <c r="M3303" i="12"/>
  <c r="M3304" i="12"/>
  <c r="M3305" i="12"/>
  <c r="M3306" i="12"/>
  <c r="M3307" i="12"/>
  <c r="M3308" i="12"/>
  <c r="M3309" i="12"/>
  <c r="M3310" i="12"/>
  <c r="M3311" i="12"/>
  <c r="M3312" i="12"/>
  <c r="M3313" i="12"/>
  <c r="M3314" i="12"/>
  <c r="M3315" i="12"/>
  <c r="M3316" i="12"/>
  <c r="M3317" i="12"/>
  <c r="M3318" i="12"/>
  <c r="M3319" i="12"/>
  <c r="M3320" i="12"/>
  <c r="M3321" i="12"/>
  <c r="M3322" i="12"/>
  <c r="M3323" i="12"/>
  <c r="M3324" i="12"/>
  <c r="M3325" i="12"/>
  <c r="M3326" i="12"/>
  <c r="M3327" i="12"/>
  <c r="M3328" i="12"/>
  <c r="M3329" i="12"/>
  <c r="M3330" i="12"/>
  <c r="M3331" i="12"/>
  <c r="M3332" i="12"/>
  <c r="M3333" i="12"/>
  <c r="M3334" i="12"/>
  <c r="M3335" i="12"/>
  <c r="M3336" i="12"/>
  <c r="M3337" i="12"/>
  <c r="M3338" i="12"/>
  <c r="M3339" i="12"/>
  <c r="M3340" i="12"/>
  <c r="M3341" i="12"/>
  <c r="M3342" i="12"/>
  <c r="M3343" i="12"/>
  <c r="M3344" i="12"/>
  <c r="M3345" i="12"/>
  <c r="M3346" i="12"/>
  <c r="M3347" i="12"/>
  <c r="M3348" i="12"/>
  <c r="M3349" i="12"/>
  <c r="M3350" i="12"/>
  <c r="M3351" i="12"/>
  <c r="M3352" i="12"/>
  <c r="M3353" i="12"/>
  <c r="M3354" i="12"/>
  <c r="M3355" i="12"/>
  <c r="M3356" i="12"/>
  <c r="M3357" i="12"/>
  <c r="M3358" i="12"/>
  <c r="M3359" i="12"/>
  <c r="M3360" i="12"/>
  <c r="M3361" i="12"/>
  <c r="M3362" i="12"/>
  <c r="M3363" i="12"/>
  <c r="M3364" i="12"/>
  <c r="M3365" i="12"/>
  <c r="M3366" i="12"/>
  <c r="M3367" i="12"/>
  <c r="M3368" i="12"/>
  <c r="M3369" i="12"/>
  <c r="M3370" i="12"/>
  <c r="M3371" i="12"/>
  <c r="M3372" i="12"/>
  <c r="M3373" i="12"/>
  <c r="M3374" i="12"/>
  <c r="M3375" i="12"/>
  <c r="M3376" i="12"/>
  <c r="M3377" i="12"/>
  <c r="M3378" i="12"/>
  <c r="M3379" i="12"/>
  <c r="M3380" i="12"/>
  <c r="M3381" i="12"/>
  <c r="M3382" i="12"/>
  <c r="M3383" i="12"/>
  <c r="M3384" i="12"/>
  <c r="M3385" i="12"/>
  <c r="M3386" i="12"/>
  <c r="M3387" i="12"/>
  <c r="M3388" i="12"/>
  <c r="M3389" i="12"/>
  <c r="M3390" i="12"/>
  <c r="M3391" i="12"/>
  <c r="M3392" i="12"/>
  <c r="M3393" i="12"/>
  <c r="M3394" i="12"/>
  <c r="M3395" i="12"/>
  <c r="M3396" i="12"/>
  <c r="M3397" i="12"/>
  <c r="M3398" i="12"/>
  <c r="M3399" i="12"/>
  <c r="M3400" i="12"/>
  <c r="M3401" i="12"/>
  <c r="M3402" i="12"/>
  <c r="M3403" i="12"/>
  <c r="M3404" i="12"/>
  <c r="M3405" i="12"/>
  <c r="M3406" i="12"/>
  <c r="M3407" i="12"/>
  <c r="M3408" i="12"/>
  <c r="M3409" i="12"/>
  <c r="M3410" i="12"/>
  <c r="M3411" i="12"/>
  <c r="M3412" i="12"/>
  <c r="M3413" i="12"/>
  <c r="M3414" i="12"/>
  <c r="M3415" i="12"/>
  <c r="M3416" i="12"/>
  <c r="M3417" i="12"/>
  <c r="M3418" i="12"/>
  <c r="M3419" i="12"/>
  <c r="M3420" i="12"/>
  <c r="M3421" i="12"/>
  <c r="M3422" i="12"/>
  <c r="M3423" i="12"/>
  <c r="M3424" i="12"/>
  <c r="M3425" i="12"/>
  <c r="M3426" i="12"/>
  <c r="M3427" i="12"/>
  <c r="M3428" i="12"/>
  <c r="M3429" i="12"/>
  <c r="M3430" i="12"/>
  <c r="M3431" i="12"/>
  <c r="M3432" i="12"/>
  <c r="M3433" i="12"/>
  <c r="M3434" i="12"/>
  <c r="M3435" i="12"/>
  <c r="M3436" i="12"/>
  <c r="M3437" i="12"/>
  <c r="M3438" i="12"/>
  <c r="M3439" i="12"/>
  <c r="M3440" i="12"/>
  <c r="M3441" i="12"/>
  <c r="M3442" i="12"/>
  <c r="M3443" i="12"/>
  <c r="M3444" i="12"/>
  <c r="M3445" i="12"/>
  <c r="M3446" i="12"/>
  <c r="M3447" i="12"/>
  <c r="M3448" i="12"/>
  <c r="M3449" i="12"/>
  <c r="M3450" i="12"/>
  <c r="M3451" i="12"/>
  <c r="M3452" i="12"/>
  <c r="M3453" i="12"/>
  <c r="M3454" i="12"/>
  <c r="M3455" i="12"/>
  <c r="M3456" i="12"/>
  <c r="M3457" i="12"/>
  <c r="M3458" i="12"/>
  <c r="M3459" i="12"/>
  <c r="M3460" i="12"/>
  <c r="M3461" i="12"/>
  <c r="M3462" i="12"/>
  <c r="M3463" i="12"/>
  <c r="M3464" i="12"/>
  <c r="M3465" i="12"/>
  <c r="M3466" i="12"/>
  <c r="M3467" i="12"/>
  <c r="M3468" i="12"/>
  <c r="M3469" i="12"/>
  <c r="M3470" i="12"/>
  <c r="M3471" i="12"/>
  <c r="M3472" i="12"/>
  <c r="M3473" i="12"/>
  <c r="M3474" i="12"/>
  <c r="M3475" i="12"/>
  <c r="M3476" i="12"/>
  <c r="M3477" i="12"/>
  <c r="M3478" i="12"/>
  <c r="M3479" i="12"/>
  <c r="M3480" i="12"/>
  <c r="M3481" i="12"/>
  <c r="M3482" i="12"/>
  <c r="M3483" i="12"/>
  <c r="M3484" i="12"/>
  <c r="M3485" i="12"/>
  <c r="M3486" i="12"/>
  <c r="M3487" i="12"/>
  <c r="M3488" i="12"/>
  <c r="M3489" i="12"/>
  <c r="M3490" i="12"/>
  <c r="M3491" i="12"/>
  <c r="M3492" i="12"/>
  <c r="M3493" i="12"/>
  <c r="M3494" i="12"/>
  <c r="M3495" i="12"/>
  <c r="M3496" i="12"/>
  <c r="M3497" i="12"/>
  <c r="M3498" i="12"/>
  <c r="M3499" i="12"/>
  <c r="M3500" i="12"/>
  <c r="M3501" i="12"/>
  <c r="M3502" i="12"/>
  <c r="M3503" i="12"/>
  <c r="M3504" i="12"/>
  <c r="M3505" i="12"/>
  <c r="M3506" i="12"/>
  <c r="M3507" i="12"/>
  <c r="M3508" i="12"/>
  <c r="M3509" i="12"/>
  <c r="M3510" i="12"/>
  <c r="M3511" i="12"/>
  <c r="M3512" i="12"/>
  <c r="M3513" i="12"/>
  <c r="M3514" i="12"/>
  <c r="M3515" i="12"/>
  <c r="M3516" i="12"/>
  <c r="M3517" i="12"/>
  <c r="M3518" i="12"/>
  <c r="M3519" i="12"/>
  <c r="M3520" i="12"/>
  <c r="M3521" i="12"/>
  <c r="M3522" i="12"/>
  <c r="M3523" i="12"/>
  <c r="M3524" i="12"/>
  <c r="M3525" i="12"/>
  <c r="M3526" i="12"/>
  <c r="M3527" i="12"/>
  <c r="M3528" i="12"/>
  <c r="M3529" i="12"/>
  <c r="M3530" i="12"/>
  <c r="M3531" i="12"/>
  <c r="M3532" i="12"/>
  <c r="M3533" i="12"/>
  <c r="M3534" i="12"/>
  <c r="M3535" i="12"/>
  <c r="M3536" i="12"/>
  <c r="M3537" i="12"/>
  <c r="M3538" i="12"/>
  <c r="M3539" i="12"/>
  <c r="M3540" i="12"/>
  <c r="M3541" i="12"/>
  <c r="M3542" i="12"/>
  <c r="M3543" i="12"/>
  <c r="M3544" i="12"/>
  <c r="M3545" i="12"/>
  <c r="M3546" i="12"/>
  <c r="M3547" i="12"/>
  <c r="M3548" i="12"/>
  <c r="M3549" i="12"/>
  <c r="M3550" i="12"/>
  <c r="M3551" i="12"/>
  <c r="M3552" i="12"/>
  <c r="M3553" i="12"/>
  <c r="M3554" i="12"/>
  <c r="M3555" i="12"/>
  <c r="M3556" i="12"/>
  <c r="M3557" i="12"/>
  <c r="M3558" i="12"/>
  <c r="M3559" i="12"/>
  <c r="M3560" i="12"/>
  <c r="M3561" i="12"/>
  <c r="M3562" i="12"/>
  <c r="M3563" i="12"/>
  <c r="M3564" i="12"/>
  <c r="M3565" i="12"/>
  <c r="M3566" i="12"/>
  <c r="M3567" i="12"/>
  <c r="M3568" i="12"/>
  <c r="M3569" i="12"/>
  <c r="M3570" i="12"/>
  <c r="M3571" i="12"/>
  <c r="M3572" i="12"/>
  <c r="M3573" i="12"/>
  <c r="M3574" i="12"/>
  <c r="M3575" i="12"/>
  <c r="M3576" i="12"/>
  <c r="M3577" i="12"/>
  <c r="M3578" i="12"/>
  <c r="M3579" i="12"/>
  <c r="M3580" i="12"/>
  <c r="M3581" i="12"/>
  <c r="M3582" i="12"/>
  <c r="M3583" i="12"/>
  <c r="M3584" i="12"/>
  <c r="M3585" i="12"/>
  <c r="M3586" i="12"/>
  <c r="M3587" i="12"/>
  <c r="M3588" i="12"/>
  <c r="M3589" i="12"/>
  <c r="M3590" i="12"/>
  <c r="M3591" i="12"/>
  <c r="M3592" i="12"/>
  <c r="M3593" i="12"/>
  <c r="M3594" i="12"/>
  <c r="M3595" i="12"/>
  <c r="M3596" i="12"/>
  <c r="M3597" i="12"/>
  <c r="M3598" i="12"/>
  <c r="M3599" i="12"/>
  <c r="M3600" i="12"/>
  <c r="M3601" i="12"/>
  <c r="M3602" i="12"/>
  <c r="M3603" i="12"/>
  <c r="M3604" i="12"/>
  <c r="M3605" i="12"/>
  <c r="M3606" i="12"/>
  <c r="M3607" i="12"/>
  <c r="M3608" i="12"/>
  <c r="M3609" i="12"/>
  <c r="M3610" i="12"/>
  <c r="M3611" i="12"/>
  <c r="M3612" i="12"/>
  <c r="M3613" i="12"/>
  <c r="M3614" i="12"/>
  <c r="M3615" i="12"/>
  <c r="M3616" i="12"/>
  <c r="M3617" i="12"/>
  <c r="M3618" i="12"/>
  <c r="M3619" i="12"/>
  <c r="M3620" i="12"/>
  <c r="M3621" i="12"/>
  <c r="M3622" i="12"/>
  <c r="M3623" i="12"/>
  <c r="M3624" i="12"/>
  <c r="M3625" i="12"/>
  <c r="M3626" i="12"/>
  <c r="M3627" i="12"/>
  <c r="M3628" i="12"/>
  <c r="M3629" i="12"/>
  <c r="M3630" i="12"/>
  <c r="M3631" i="12"/>
  <c r="M3632" i="12"/>
  <c r="M3633" i="12"/>
  <c r="M3634" i="12"/>
  <c r="M3635" i="12"/>
  <c r="M3636" i="12"/>
  <c r="M3637" i="12"/>
  <c r="M3638" i="12"/>
  <c r="M3639" i="12"/>
  <c r="M3640" i="12"/>
  <c r="M3641" i="12"/>
  <c r="M3642" i="12"/>
  <c r="M3643" i="12"/>
  <c r="M3644" i="12"/>
  <c r="M3645" i="12"/>
  <c r="M3646" i="12"/>
  <c r="M3647" i="12"/>
  <c r="M3648" i="12"/>
  <c r="M3649" i="12"/>
  <c r="M3650" i="12"/>
  <c r="M3651" i="12"/>
  <c r="M3652" i="12"/>
  <c r="M3653" i="12"/>
  <c r="M3654" i="12"/>
  <c r="M3655" i="12"/>
  <c r="M3656" i="12"/>
  <c r="M3657" i="12"/>
  <c r="M3658" i="12"/>
  <c r="M3659" i="12"/>
  <c r="M3660" i="12"/>
  <c r="M3661" i="12"/>
  <c r="M3662" i="12"/>
  <c r="M3663" i="12"/>
  <c r="M3664" i="12"/>
  <c r="M3665" i="12"/>
  <c r="M3666" i="12"/>
  <c r="M3667" i="12"/>
  <c r="M3668" i="12"/>
  <c r="M3669" i="12"/>
  <c r="M3670" i="12"/>
  <c r="M3671" i="12"/>
  <c r="M3672" i="12"/>
  <c r="M3673" i="12"/>
  <c r="M3674" i="12"/>
  <c r="M3675" i="12"/>
  <c r="M3676" i="12"/>
  <c r="M3677" i="12"/>
  <c r="M3678" i="12"/>
  <c r="M3679" i="12"/>
  <c r="M3680" i="12"/>
  <c r="M3681" i="12"/>
  <c r="M3682" i="12"/>
  <c r="M3683" i="12"/>
  <c r="M3684" i="12"/>
  <c r="M3685" i="12"/>
  <c r="M3686" i="12"/>
  <c r="M3687" i="12"/>
  <c r="M3688" i="12"/>
  <c r="M3689" i="12"/>
  <c r="M3690" i="12"/>
  <c r="M3691" i="12"/>
  <c r="M3692" i="12"/>
  <c r="M3693" i="12"/>
  <c r="M3694" i="12"/>
  <c r="M3695" i="12"/>
  <c r="M3696" i="12"/>
  <c r="M3697" i="12"/>
  <c r="M3698" i="12"/>
  <c r="M3699" i="12"/>
  <c r="M3700" i="12"/>
  <c r="M3701" i="12"/>
  <c r="M3702" i="12"/>
  <c r="M3703" i="12"/>
  <c r="M3704" i="12"/>
  <c r="M3705" i="12"/>
  <c r="M3706" i="12"/>
  <c r="M3707" i="12"/>
  <c r="M3708" i="12"/>
  <c r="M3709" i="12"/>
  <c r="M3710" i="12"/>
  <c r="M3711" i="12"/>
  <c r="M3712" i="12"/>
  <c r="M3713" i="12"/>
  <c r="M3714" i="12"/>
  <c r="M3715" i="12"/>
  <c r="M3716" i="12"/>
  <c r="M3717" i="12"/>
  <c r="M3718" i="12"/>
  <c r="M3719" i="12"/>
  <c r="M3720" i="12"/>
  <c r="M3721" i="12"/>
  <c r="M3722" i="12"/>
  <c r="M3723" i="12"/>
  <c r="M3724" i="12"/>
  <c r="M3725" i="12"/>
  <c r="M3726" i="12"/>
  <c r="M3727" i="12"/>
  <c r="M3728" i="12"/>
  <c r="M3729" i="12"/>
  <c r="M3730" i="12"/>
  <c r="M3731" i="12"/>
  <c r="M3732" i="12"/>
  <c r="M3733" i="12"/>
  <c r="M3734" i="12"/>
  <c r="M3735" i="12"/>
  <c r="M3736" i="12"/>
  <c r="M3737" i="12"/>
  <c r="M3738" i="12"/>
  <c r="M3739" i="12"/>
  <c r="M3740" i="12"/>
  <c r="M3741" i="12"/>
  <c r="M3742" i="12"/>
  <c r="M3743" i="12"/>
  <c r="M3744" i="12"/>
  <c r="M3745" i="12"/>
  <c r="M3746" i="12"/>
  <c r="M3747" i="12"/>
  <c r="M3748" i="12"/>
  <c r="M3749" i="12"/>
  <c r="M3750" i="12"/>
  <c r="M3751" i="12"/>
  <c r="M3752" i="12"/>
  <c r="M3753" i="12"/>
  <c r="M3754" i="12"/>
  <c r="M3755" i="12"/>
  <c r="M3756" i="12"/>
  <c r="M3757" i="12"/>
  <c r="M3758" i="12"/>
  <c r="M3759" i="12"/>
  <c r="M3760" i="12"/>
  <c r="M3761" i="12"/>
  <c r="M3762" i="12"/>
  <c r="M3763" i="12"/>
  <c r="M3764" i="12"/>
  <c r="M3765" i="12"/>
  <c r="M3766" i="12"/>
  <c r="M3767" i="12"/>
  <c r="M3768" i="12"/>
  <c r="M3769" i="12"/>
  <c r="M3770" i="12"/>
  <c r="M3771" i="12"/>
  <c r="M3772" i="12"/>
  <c r="M3773" i="12"/>
  <c r="M3774" i="12"/>
  <c r="M3775" i="12"/>
  <c r="M3776" i="12"/>
  <c r="M3777" i="12"/>
  <c r="M3778" i="12"/>
  <c r="M3779" i="12"/>
  <c r="M3780" i="12"/>
  <c r="M3781" i="12"/>
  <c r="M3782" i="12"/>
  <c r="M3783" i="12"/>
  <c r="M3784" i="12"/>
  <c r="M3785" i="12"/>
  <c r="M3786" i="12"/>
  <c r="M3787" i="12"/>
  <c r="M3788" i="12"/>
  <c r="M3789" i="12"/>
  <c r="M3790" i="12"/>
  <c r="M3791" i="12"/>
  <c r="M3792" i="12"/>
  <c r="M3793" i="12"/>
  <c r="M3794" i="12"/>
  <c r="M3795" i="12"/>
  <c r="M3796" i="12"/>
  <c r="M3797" i="12"/>
  <c r="M3798" i="12"/>
  <c r="M3799" i="12"/>
  <c r="M3800" i="12"/>
  <c r="M3801" i="12"/>
  <c r="M3802" i="12"/>
  <c r="M3803" i="12"/>
  <c r="M3804" i="12"/>
  <c r="M3805" i="12"/>
  <c r="M3806" i="12"/>
  <c r="M3807" i="12"/>
  <c r="M3808" i="12"/>
  <c r="M3809" i="12"/>
  <c r="M3810" i="12"/>
  <c r="M3811" i="12"/>
  <c r="M3812" i="12"/>
  <c r="M3813" i="12"/>
  <c r="M3814" i="12"/>
  <c r="M3815" i="12"/>
  <c r="M3816" i="12"/>
  <c r="M3817" i="12"/>
  <c r="M3818" i="12"/>
  <c r="M3819" i="12"/>
  <c r="M3820" i="12"/>
  <c r="M3821" i="12"/>
  <c r="M3822" i="12"/>
  <c r="M3823" i="12"/>
  <c r="M3824" i="12"/>
  <c r="M3825" i="12"/>
  <c r="M3826" i="12"/>
  <c r="M3827" i="12"/>
  <c r="M3828" i="12"/>
  <c r="M3829" i="12"/>
  <c r="M3830" i="12"/>
  <c r="M3831" i="12"/>
  <c r="M3832" i="12"/>
  <c r="M3833" i="12"/>
  <c r="M3834" i="12"/>
  <c r="M3835" i="12"/>
  <c r="M3836" i="12"/>
  <c r="M3837" i="12"/>
  <c r="M3838" i="12"/>
  <c r="M3839" i="12"/>
  <c r="M3840" i="12"/>
  <c r="M3841" i="12"/>
  <c r="M3842" i="12"/>
  <c r="M3843" i="12"/>
  <c r="M3844" i="12"/>
  <c r="M3845" i="12"/>
  <c r="M3846" i="12"/>
  <c r="M3847" i="12"/>
  <c r="M3848" i="12"/>
  <c r="M3849" i="12"/>
  <c r="M3850" i="12"/>
  <c r="M3851" i="12"/>
  <c r="M3852" i="12"/>
  <c r="M3853" i="12"/>
  <c r="M3854" i="12"/>
  <c r="M3855" i="12"/>
  <c r="M3856" i="12"/>
  <c r="M3857" i="12"/>
  <c r="M3858" i="12"/>
  <c r="M3859" i="12"/>
  <c r="M3860" i="12"/>
  <c r="M3861" i="12"/>
  <c r="M3862" i="12"/>
  <c r="M3863" i="12"/>
  <c r="M3864" i="12"/>
  <c r="M3865" i="12"/>
  <c r="M3866" i="12"/>
  <c r="M3867" i="12"/>
  <c r="M3868" i="12"/>
  <c r="M3869" i="12"/>
  <c r="M3870" i="12"/>
  <c r="M3871" i="12"/>
  <c r="M3872" i="12"/>
  <c r="M3873" i="12"/>
  <c r="M3874" i="12"/>
  <c r="M3875" i="12"/>
  <c r="M3876" i="12"/>
  <c r="M3877" i="12"/>
  <c r="M3878" i="12"/>
  <c r="M3879" i="12"/>
  <c r="M3880" i="12"/>
  <c r="M3881" i="12"/>
  <c r="M3882" i="12"/>
  <c r="M3883" i="12"/>
  <c r="M3884" i="12"/>
  <c r="M3885" i="12"/>
  <c r="M3886" i="12"/>
  <c r="M3887" i="12"/>
  <c r="M3888" i="12"/>
  <c r="M3889" i="12"/>
  <c r="M3890" i="12"/>
  <c r="M3891" i="12"/>
  <c r="M3892" i="12"/>
  <c r="M3893" i="12"/>
  <c r="M3894" i="12"/>
  <c r="M3895" i="12"/>
  <c r="M3896" i="12"/>
  <c r="M3897" i="12"/>
  <c r="M3898" i="12"/>
  <c r="M3899" i="12"/>
  <c r="M3900" i="12"/>
  <c r="M3901" i="12"/>
  <c r="M3902" i="12"/>
  <c r="M3903" i="12"/>
  <c r="M3904" i="12"/>
  <c r="M3905" i="12"/>
  <c r="M3906" i="12"/>
  <c r="M3907" i="12"/>
  <c r="M3908" i="12"/>
  <c r="M3909" i="12"/>
  <c r="M3910" i="12"/>
  <c r="M3911" i="12"/>
  <c r="M3912" i="12"/>
  <c r="M3913" i="12"/>
  <c r="M3914" i="12"/>
  <c r="M3915" i="12"/>
  <c r="M3916" i="12"/>
  <c r="M3917" i="12"/>
  <c r="M3918" i="12"/>
  <c r="M3919" i="12"/>
  <c r="M3920" i="12"/>
  <c r="M3921" i="12"/>
  <c r="M3922" i="12"/>
  <c r="M3923" i="12"/>
  <c r="M3924" i="12"/>
  <c r="M3925" i="12"/>
  <c r="M3926" i="12"/>
  <c r="M3927" i="12"/>
  <c r="M3928" i="12"/>
  <c r="M3929" i="12"/>
  <c r="M3930" i="12"/>
  <c r="M3931" i="12"/>
  <c r="M3932" i="12"/>
  <c r="M3933" i="12"/>
  <c r="M3934" i="12"/>
  <c r="M3935" i="12"/>
  <c r="M3936" i="12"/>
  <c r="M3937" i="12"/>
  <c r="M3938" i="12"/>
  <c r="M3939" i="12"/>
  <c r="M3940" i="12"/>
  <c r="M3941" i="12"/>
  <c r="M3942" i="12"/>
  <c r="M3943" i="12"/>
  <c r="M3944" i="12"/>
  <c r="M3945" i="12"/>
  <c r="M3946" i="12"/>
  <c r="M3947" i="12"/>
  <c r="M3948" i="12"/>
  <c r="M3949" i="12"/>
  <c r="M3950" i="12"/>
  <c r="M3951" i="12"/>
  <c r="M3952" i="12"/>
  <c r="M3953" i="12"/>
  <c r="M3954" i="12"/>
  <c r="M3955" i="12"/>
  <c r="M3956" i="12"/>
  <c r="M3957" i="12"/>
  <c r="M3958" i="12"/>
  <c r="M3959" i="12"/>
  <c r="M3960" i="12"/>
  <c r="M3961" i="12"/>
  <c r="M3962" i="12"/>
  <c r="M3963" i="12"/>
  <c r="M3964" i="12"/>
  <c r="M3965" i="12"/>
  <c r="M3966" i="12"/>
  <c r="M3967" i="12"/>
  <c r="M3968" i="12"/>
  <c r="M3969" i="12"/>
  <c r="M3970" i="12"/>
  <c r="M3971" i="12"/>
  <c r="M3972" i="12"/>
  <c r="M3973" i="12"/>
  <c r="M3974" i="12"/>
  <c r="M3975" i="12"/>
  <c r="M3976" i="12"/>
  <c r="M3977" i="12"/>
  <c r="M3978" i="12"/>
  <c r="M3979" i="12"/>
  <c r="M3980" i="12"/>
  <c r="M3981" i="12"/>
  <c r="M3982" i="12"/>
  <c r="M3983" i="12"/>
  <c r="M3984" i="12"/>
  <c r="M3985" i="12"/>
  <c r="M3986" i="12"/>
  <c r="M3987" i="12"/>
  <c r="M3988" i="12"/>
  <c r="M3989" i="12"/>
  <c r="M3990" i="12"/>
  <c r="M3991" i="12"/>
  <c r="M3992" i="12"/>
  <c r="M3993" i="12"/>
  <c r="M3994" i="12"/>
  <c r="M3995" i="12"/>
  <c r="M3996" i="12"/>
  <c r="M3997" i="12"/>
  <c r="M3998" i="12"/>
  <c r="M3999" i="12"/>
  <c r="M4000" i="12"/>
  <c r="M4001" i="12"/>
  <c r="M4002" i="12"/>
  <c r="M4003" i="12"/>
  <c r="M4004" i="12"/>
  <c r="M4005" i="12"/>
  <c r="M4006" i="12"/>
  <c r="M4007" i="12"/>
  <c r="M4008" i="12"/>
  <c r="M4009" i="12"/>
  <c r="M4010" i="12"/>
  <c r="M4011" i="12"/>
  <c r="M4012" i="12"/>
  <c r="M4013" i="12"/>
  <c r="M4014" i="12"/>
  <c r="M4015" i="12"/>
  <c r="M4016" i="12"/>
  <c r="M4017" i="12"/>
  <c r="M4018" i="12"/>
  <c r="M4019" i="12"/>
  <c r="M4020" i="12"/>
  <c r="M4021" i="12"/>
  <c r="M4022" i="12"/>
  <c r="M4023" i="12"/>
  <c r="M4024" i="12"/>
  <c r="M4025" i="12"/>
  <c r="M4026" i="12"/>
  <c r="M4027" i="12"/>
  <c r="M4028" i="12"/>
  <c r="M4029" i="12"/>
  <c r="M4030" i="12"/>
  <c r="M4031" i="12"/>
  <c r="M4032" i="12"/>
  <c r="M4033" i="12"/>
  <c r="M4034" i="12"/>
  <c r="M4035" i="12"/>
  <c r="M4036" i="12"/>
  <c r="M4037" i="12"/>
  <c r="M4038" i="12"/>
  <c r="M4039" i="12"/>
  <c r="M4040" i="12"/>
  <c r="M4041" i="12"/>
  <c r="M4042" i="12"/>
  <c r="M4043" i="12"/>
  <c r="M4044" i="12"/>
  <c r="M4045" i="12"/>
  <c r="M4046" i="12"/>
  <c r="M4047" i="12"/>
  <c r="M4048" i="12"/>
  <c r="M4049" i="12"/>
  <c r="M4050" i="12"/>
  <c r="M4051" i="12"/>
  <c r="M4052" i="12"/>
  <c r="M4053" i="12"/>
  <c r="M4054" i="12"/>
  <c r="M4055" i="12"/>
  <c r="M4056" i="12"/>
  <c r="M4057" i="12"/>
  <c r="M4058" i="12"/>
  <c r="M4059" i="12"/>
  <c r="M4060" i="12"/>
  <c r="M4061" i="12"/>
  <c r="M4062" i="12"/>
  <c r="M4063" i="12"/>
  <c r="M4064" i="12"/>
  <c r="M4065" i="12"/>
  <c r="M4066" i="12"/>
  <c r="M4067" i="12"/>
  <c r="M4068" i="12"/>
  <c r="M4069" i="12"/>
  <c r="M4070" i="12"/>
  <c r="M4071" i="12"/>
  <c r="M4072" i="12"/>
  <c r="M4073" i="12"/>
  <c r="M4074" i="12"/>
  <c r="M4075" i="12"/>
  <c r="M4076" i="12"/>
  <c r="M4077" i="12"/>
  <c r="M4078" i="12"/>
  <c r="M4079" i="12"/>
  <c r="M4080" i="12"/>
  <c r="M4081" i="12"/>
  <c r="M4082" i="12"/>
  <c r="M4083" i="12"/>
  <c r="M4084" i="12"/>
  <c r="M4085" i="12"/>
  <c r="M4086" i="12"/>
  <c r="M4087" i="12"/>
  <c r="M4088" i="12"/>
  <c r="M4089" i="12"/>
  <c r="M4090" i="12"/>
  <c r="M4091" i="12"/>
  <c r="M4092" i="12"/>
  <c r="M4093" i="12"/>
  <c r="M4094" i="12"/>
  <c r="M4095" i="12"/>
  <c r="M4096" i="12"/>
  <c r="M4097" i="12"/>
  <c r="M4098" i="12"/>
  <c r="M4099" i="12"/>
  <c r="M4100" i="12"/>
  <c r="M4101" i="12"/>
  <c r="M4102" i="12"/>
  <c r="M4103" i="12"/>
  <c r="M4104" i="12"/>
  <c r="M4105" i="12"/>
  <c r="M4106" i="12"/>
  <c r="M4107" i="12"/>
  <c r="M4108" i="12"/>
  <c r="M4109" i="12"/>
  <c r="M4110" i="12"/>
  <c r="M4111" i="12"/>
  <c r="M4112" i="12"/>
  <c r="M4113" i="12"/>
  <c r="M4114" i="12"/>
  <c r="M4115" i="12"/>
  <c r="M4116" i="12"/>
  <c r="M4117" i="12"/>
  <c r="M4118" i="12"/>
  <c r="M4119" i="12"/>
  <c r="M4120" i="12"/>
  <c r="M4121" i="12"/>
  <c r="M4122" i="12"/>
  <c r="M4123" i="12"/>
  <c r="M4124" i="12"/>
  <c r="M4125" i="12"/>
  <c r="M4126" i="12"/>
  <c r="M4127" i="12"/>
  <c r="M4128" i="12"/>
  <c r="M4129" i="12"/>
  <c r="M4130" i="12"/>
  <c r="M4131" i="12"/>
  <c r="M4132" i="12"/>
  <c r="M4133" i="12"/>
  <c r="M4134" i="12"/>
  <c r="M4135" i="12"/>
  <c r="M4136" i="12"/>
  <c r="M4137" i="12"/>
  <c r="M4138" i="12"/>
  <c r="M4139" i="12"/>
  <c r="M4140" i="12"/>
  <c r="M4141" i="12"/>
  <c r="M4142" i="12"/>
  <c r="M4143" i="12"/>
  <c r="M4144" i="12"/>
  <c r="M4145" i="12"/>
  <c r="M4146" i="12"/>
  <c r="M4147" i="12"/>
  <c r="M4148" i="12"/>
  <c r="M4149" i="12"/>
  <c r="M4150" i="12"/>
  <c r="M4151" i="12"/>
  <c r="M4152" i="12"/>
  <c r="M4153" i="12"/>
  <c r="M4154" i="12"/>
  <c r="M4155" i="12"/>
  <c r="M4156" i="12"/>
  <c r="M4157" i="12"/>
  <c r="M4158" i="12"/>
  <c r="M4159" i="12"/>
  <c r="M4160" i="12"/>
  <c r="M4161" i="12"/>
  <c r="M4162" i="12"/>
  <c r="M4163" i="12"/>
  <c r="M4164" i="12"/>
  <c r="M4165" i="12"/>
  <c r="M4166" i="12"/>
  <c r="M4167" i="12"/>
  <c r="M4168" i="12"/>
  <c r="M4169" i="12"/>
  <c r="M4170" i="12"/>
  <c r="M4171" i="12"/>
  <c r="M4172" i="12"/>
  <c r="M4173" i="12"/>
  <c r="M4174" i="12"/>
  <c r="M4175" i="12"/>
  <c r="M4176" i="12"/>
  <c r="M4177" i="12"/>
  <c r="M4178" i="12"/>
  <c r="M4179" i="12"/>
  <c r="M4180" i="12"/>
  <c r="M4181" i="12"/>
  <c r="M4182" i="12"/>
  <c r="M4183" i="12"/>
  <c r="M4184" i="12"/>
  <c r="M4185" i="12"/>
  <c r="M4186" i="12"/>
  <c r="M4187" i="12"/>
  <c r="M4188" i="12"/>
  <c r="M4189" i="12"/>
  <c r="M4190" i="12"/>
  <c r="M4191" i="12"/>
  <c r="M4192" i="12"/>
  <c r="M4193" i="12"/>
  <c r="M4194" i="12"/>
  <c r="M4195" i="12"/>
  <c r="M4196" i="12"/>
  <c r="M4197" i="12"/>
  <c r="M4198" i="12"/>
  <c r="M4199" i="12"/>
  <c r="M4200" i="12"/>
  <c r="M4201" i="12"/>
  <c r="M4202" i="12"/>
  <c r="M4203" i="12"/>
  <c r="M4204" i="12"/>
  <c r="M4205" i="12"/>
  <c r="M4206" i="12"/>
  <c r="M4207" i="12"/>
  <c r="M4208" i="12"/>
  <c r="M4209" i="12"/>
  <c r="M4210" i="12"/>
  <c r="M4211" i="12"/>
  <c r="M4212" i="12"/>
  <c r="M4213" i="12"/>
  <c r="M4214" i="12"/>
  <c r="M4215" i="12"/>
  <c r="M4216" i="12"/>
  <c r="M4217" i="12"/>
  <c r="M4218" i="12"/>
  <c r="M4219" i="12"/>
  <c r="M4220" i="12"/>
  <c r="M4221" i="12"/>
  <c r="M4222" i="12"/>
  <c r="M4223" i="12"/>
  <c r="M4224" i="12"/>
  <c r="M4225" i="12"/>
  <c r="M4226" i="12"/>
  <c r="M4227" i="12"/>
  <c r="M4228" i="12"/>
  <c r="M4229" i="12"/>
  <c r="M4230" i="12"/>
  <c r="M4231" i="12"/>
  <c r="M4232" i="12"/>
  <c r="M4233" i="12"/>
  <c r="M4234" i="12"/>
  <c r="M4235" i="12"/>
  <c r="M4236" i="12"/>
  <c r="M4237" i="12"/>
  <c r="M4238" i="12"/>
  <c r="M4239" i="12"/>
  <c r="M4240" i="12"/>
  <c r="M4241" i="12"/>
  <c r="M4242" i="12"/>
  <c r="M4243" i="12"/>
  <c r="M4244" i="12"/>
  <c r="M4245" i="12"/>
  <c r="M4246" i="12"/>
  <c r="M4247" i="12"/>
  <c r="M4248" i="12"/>
  <c r="M4249" i="12"/>
  <c r="M4250" i="12"/>
  <c r="M4251" i="12"/>
  <c r="M4252" i="12"/>
  <c r="M4253" i="12"/>
  <c r="M4254" i="12"/>
  <c r="M4255" i="12"/>
  <c r="M4256" i="12"/>
  <c r="M4257" i="12"/>
  <c r="M4258" i="12"/>
  <c r="M4259" i="12"/>
  <c r="M4260" i="12"/>
  <c r="M4261" i="12"/>
  <c r="M4262" i="12"/>
  <c r="M4263" i="12"/>
  <c r="M4264" i="12"/>
  <c r="M4265" i="12"/>
  <c r="M4266" i="12"/>
  <c r="M4267" i="12"/>
  <c r="M4268" i="12"/>
  <c r="M4269" i="12"/>
  <c r="M4270" i="12"/>
  <c r="M4271" i="12"/>
  <c r="M4272" i="12"/>
  <c r="M4273" i="12"/>
  <c r="M4274" i="12"/>
  <c r="M4275" i="12"/>
  <c r="M4276" i="12"/>
  <c r="M4277" i="12"/>
  <c r="M4278" i="12"/>
  <c r="M4279" i="12"/>
  <c r="M4280" i="12"/>
  <c r="M4281" i="12"/>
  <c r="M4282" i="12"/>
  <c r="M4283" i="12"/>
  <c r="M4284" i="12"/>
  <c r="M4285" i="12"/>
  <c r="M4286" i="12"/>
  <c r="M4287" i="12"/>
  <c r="M4288" i="12"/>
  <c r="M4289" i="12"/>
  <c r="M4290" i="12"/>
  <c r="M4291" i="12"/>
  <c r="M4292" i="12"/>
  <c r="M4293" i="12"/>
  <c r="M4294" i="12"/>
  <c r="M4295" i="12"/>
  <c r="M4296" i="12"/>
  <c r="M4297" i="12"/>
  <c r="M4298" i="12"/>
  <c r="M4299" i="12"/>
  <c r="M4300" i="12"/>
  <c r="M4301" i="12"/>
  <c r="M4302" i="12"/>
  <c r="M4303" i="12"/>
  <c r="M4304" i="12"/>
  <c r="M4305" i="12"/>
  <c r="M4306" i="12"/>
  <c r="M4307" i="12"/>
  <c r="M4308" i="12"/>
  <c r="M4309" i="12"/>
  <c r="M4310" i="12"/>
  <c r="M4311" i="12"/>
  <c r="M4312" i="12"/>
  <c r="M4313" i="12"/>
  <c r="M4314" i="12"/>
  <c r="M4315" i="12"/>
  <c r="M4316" i="12"/>
  <c r="M4317" i="12"/>
  <c r="M4318" i="12"/>
  <c r="M4319" i="12"/>
  <c r="M4320" i="12"/>
  <c r="M4321" i="12"/>
  <c r="M4322" i="12"/>
  <c r="M4323" i="12"/>
  <c r="M4324" i="12"/>
  <c r="M4325" i="12"/>
  <c r="M4326" i="12"/>
  <c r="M4327" i="12"/>
  <c r="M4328" i="12"/>
  <c r="M4329" i="12"/>
  <c r="M4330" i="12"/>
  <c r="M4331" i="12"/>
  <c r="M4332" i="12"/>
  <c r="M4333" i="12"/>
  <c r="M4334" i="12"/>
  <c r="M4335" i="12"/>
  <c r="M4336" i="12"/>
  <c r="M4337" i="12"/>
  <c r="M4338" i="12"/>
  <c r="M4339" i="12"/>
  <c r="M4340" i="12"/>
  <c r="M4341" i="12"/>
  <c r="M4342" i="12"/>
  <c r="M4343" i="12"/>
  <c r="M4344" i="12"/>
  <c r="M4345" i="12"/>
  <c r="M4346" i="12"/>
  <c r="M4347" i="12"/>
  <c r="M4348" i="12"/>
  <c r="M4349" i="12"/>
  <c r="M4350" i="12"/>
  <c r="M4351" i="12"/>
  <c r="M4352" i="12"/>
  <c r="M4353" i="12"/>
  <c r="M4354" i="12"/>
  <c r="M4355" i="12"/>
  <c r="M4356" i="12"/>
  <c r="M4357" i="12"/>
  <c r="M4358" i="12"/>
  <c r="M4359" i="12"/>
  <c r="M4360" i="12"/>
  <c r="M4361" i="12"/>
  <c r="M4362" i="12"/>
  <c r="M4363" i="12"/>
  <c r="M4364" i="12"/>
  <c r="M4365" i="12"/>
  <c r="M4366" i="12"/>
  <c r="M4367" i="12"/>
  <c r="M4368" i="12"/>
  <c r="M4369" i="12"/>
  <c r="M4370" i="12"/>
  <c r="M4371" i="12"/>
  <c r="M4372" i="12"/>
  <c r="M4373" i="12"/>
  <c r="M4374" i="12"/>
  <c r="M4375" i="12"/>
  <c r="M4376" i="12"/>
  <c r="M4377" i="12"/>
  <c r="M4378" i="12"/>
  <c r="M4379" i="12"/>
  <c r="M4380" i="12"/>
  <c r="M4381" i="12"/>
  <c r="M4382" i="12"/>
  <c r="M4383" i="12"/>
  <c r="M4384" i="12"/>
  <c r="M4385" i="12"/>
  <c r="M4386" i="12"/>
  <c r="M4387" i="12"/>
  <c r="M4388" i="12"/>
  <c r="M4389" i="12"/>
  <c r="M4390" i="12"/>
  <c r="M4391" i="12"/>
  <c r="M4392" i="12"/>
  <c r="M4393" i="12"/>
  <c r="M4394" i="12"/>
  <c r="M4395" i="12"/>
  <c r="M4396" i="12"/>
  <c r="M4397" i="12"/>
  <c r="M4398" i="12"/>
  <c r="M4399" i="12"/>
  <c r="M4400" i="12"/>
  <c r="M4401" i="12"/>
  <c r="M4402" i="12"/>
  <c r="M4403" i="12"/>
  <c r="M4404" i="12"/>
  <c r="M4405" i="12"/>
  <c r="M4406" i="12"/>
  <c r="M4407" i="12"/>
  <c r="M4408" i="12"/>
  <c r="M4409" i="12"/>
  <c r="M4410" i="12"/>
  <c r="M4411" i="12"/>
  <c r="M4412" i="12"/>
  <c r="M4413" i="12"/>
  <c r="M4414" i="12"/>
  <c r="M4415" i="12"/>
  <c r="M4416" i="12"/>
  <c r="M4417" i="12"/>
  <c r="M4418" i="12"/>
  <c r="M4419" i="12"/>
  <c r="M4420" i="12"/>
  <c r="M4421" i="12"/>
  <c r="M4422" i="12"/>
  <c r="M4423" i="12"/>
  <c r="M4424" i="12"/>
  <c r="M4425" i="12"/>
  <c r="M4426" i="12"/>
  <c r="M4427" i="12"/>
  <c r="M4428" i="12"/>
  <c r="M4429" i="12"/>
  <c r="M4430" i="12"/>
  <c r="M4431" i="12"/>
  <c r="M4432" i="12"/>
  <c r="M4433" i="12"/>
  <c r="M4434" i="12"/>
  <c r="M4435" i="12"/>
  <c r="M4436" i="12"/>
  <c r="M4437" i="12"/>
  <c r="M4438" i="12"/>
  <c r="M4439" i="12"/>
  <c r="M4440" i="12"/>
  <c r="M4441" i="12"/>
  <c r="M4442" i="12"/>
  <c r="M4443" i="12"/>
  <c r="M4444" i="12"/>
  <c r="M4445" i="12"/>
  <c r="M4446" i="12"/>
  <c r="M4447" i="12"/>
  <c r="M4448" i="12"/>
  <c r="M4449" i="12"/>
  <c r="M4450" i="12"/>
  <c r="M4451" i="12"/>
  <c r="M4452" i="12"/>
  <c r="M4453" i="12"/>
  <c r="M4454" i="12"/>
  <c r="M4455" i="12"/>
  <c r="M4456" i="12"/>
  <c r="M4457" i="12"/>
  <c r="M4458" i="12"/>
  <c r="M4459" i="12"/>
  <c r="M4460" i="12"/>
  <c r="M4461" i="12"/>
  <c r="M4462" i="12"/>
  <c r="M4463" i="12"/>
  <c r="M4464" i="12"/>
  <c r="M4465" i="12"/>
  <c r="M4466" i="12"/>
  <c r="M4467" i="12"/>
  <c r="M4468" i="12"/>
  <c r="M4469" i="12"/>
  <c r="M4470" i="12"/>
  <c r="M4471" i="12"/>
  <c r="M4472" i="12"/>
  <c r="M4473" i="12"/>
  <c r="M4474" i="12"/>
  <c r="M4475" i="12"/>
  <c r="M4476" i="12"/>
  <c r="M4477" i="12"/>
  <c r="M4478" i="12"/>
  <c r="M4479" i="12"/>
  <c r="M4480" i="12"/>
  <c r="M4481" i="12"/>
  <c r="M4482" i="12"/>
  <c r="M4483" i="12"/>
  <c r="M4484" i="12"/>
  <c r="M4485" i="12"/>
  <c r="M4486" i="12"/>
  <c r="M4487" i="12"/>
  <c r="M4488" i="12"/>
  <c r="M4489" i="12"/>
  <c r="M4490" i="12"/>
  <c r="M4491" i="12"/>
  <c r="M4492" i="12"/>
  <c r="M4493" i="12"/>
  <c r="M4494" i="12"/>
  <c r="M4495" i="12"/>
  <c r="M4496" i="12"/>
  <c r="M4497" i="12"/>
  <c r="M4498" i="12"/>
  <c r="M4499" i="12"/>
  <c r="M4500" i="12"/>
  <c r="M4501" i="12"/>
  <c r="M4502" i="12"/>
  <c r="M4503" i="12"/>
  <c r="M4504" i="12"/>
  <c r="M4505" i="12"/>
  <c r="M4506" i="12"/>
  <c r="M4507" i="12"/>
  <c r="M4508" i="12"/>
  <c r="M4509" i="12"/>
  <c r="M4510" i="12"/>
  <c r="M4511" i="12"/>
  <c r="M4512" i="12"/>
  <c r="M4513" i="12"/>
  <c r="M4514" i="12"/>
  <c r="M4515" i="12"/>
  <c r="M4516" i="12"/>
  <c r="M4517" i="12"/>
  <c r="M4518" i="12"/>
  <c r="M4519" i="12"/>
  <c r="M4520" i="12"/>
  <c r="M4521" i="12"/>
  <c r="M4522" i="12"/>
  <c r="M4523" i="12"/>
  <c r="M4524" i="12"/>
  <c r="M4525" i="12"/>
  <c r="M4526" i="12"/>
  <c r="M4527" i="12"/>
  <c r="M4528" i="12"/>
  <c r="M4529" i="12"/>
  <c r="M4530" i="12"/>
  <c r="M4531" i="12"/>
  <c r="M4532" i="12"/>
  <c r="M4533" i="12"/>
  <c r="M4534" i="12"/>
  <c r="M4535" i="12"/>
  <c r="M4536" i="12"/>
  <c r="M4537" i="12"/>
  <c r="M4538" i="12"/>
  <c r="M4539" i="12"/>
  <c r="M4540" i="12"/>
  <c r="M4541" i="12"/>
  <c r="M4542" i="12"/>
  <c r="M4543" i="12"/>
  <c r="M4544" i="12"/>
  <c r="M4545" i="12"/>
  <c r="M4546" i="12"/>
  <c r="M4547" i="12"/>
  <c r="M4548" i="12"/>
  <c r="M4549" i="12"/>
  <c r="M4550" i="12"/>
  <c r="M4551" i="12"/>
  <c r="M4552" i="12"/>
  <c r="M4553" i="12"/>
  <c r="M4554" i="12"/>
  <c r="M4555" i="12"/>
  <c r="M4556" i="12"/>
  <c r="M4557" i="12"/>
  <c r="M4558" i="12"/>
  <c r="M4559" i="12"/>
  <c r="M4560" i="12"/>
  <c r="M4561" i="12"/>
  <c r="M4562" i="12"/>
  <c r="M4563" i="12"/>
  <c r="M4564" i="12"/>
  <c r="M4565" i="12"/>
  <c r="M4566" i="12"/>
  <c r="M4567" i="12"/>
  <c r="M4568" i="12"/>
  <c r="M4569" i="12"/>
  <c r="M4570" i="12"/>
  <c r="M4571" i="12"/>
  <c r="M4572" i="12"/>
  <c r="M4573" i="12"/>
  <c r="M4574" i="12"/>
  <c r="M4575" i="12"/>
  <c r="M4576" i="12"/>
  <c r="M4577" i="12"/>
  <c r="M4578" i="12"/>
  <c r="M4579" i="12"/>
  <c r="M4580" i="12"/>
  <c r="M4581" i="12"/>
  <c r="M4582" i="12"/>
  <c r="M4583" i="12"/>
  <c r="M4584" i="12"/>
  <c r="M4585" i="12"/>
  <c r="M4586" i="12"/>
  <c r="M4587" i="12"/>
  <c r="M4588" i="12"/>
  <c r="M4589" i="12"/>
  <c r="M4590" i="12"/>
  <c r="M4591" i="12"/>
  <c r="M4592" i="12"/>
  <c r="M4593" i="12"/>
  <c r="M4594" i="12"/>
  <c r="M4595" i="12"/>
  <c r="M4596" i="12"/>
  <c r="M4597" i="12"/>
  <c r="M4598" i="12"/>
  <c r="M4599" i="12"/>
  <c r="M4600" i="12"/>
  <c r="M4601" i="12"/>
  <c r="M4602" i="12"/>
  <c r="M4603" i="12"/>
  <c r="M4604" i="12"/>
  <c r="M4605" i="12"/>
  <c r="M4606" i="12"/>
  <c r="M4607" i="12"/>
  <c r="M4608" i="12"/>
  <c r="M4609" i="12"/>
  <c r="M4610" i="12"/>
  <c r="M4611" i="12"/>
  <c r="M4612" i="12"/>
  <c r="M4613" i="12"/>
  <c r="M4614" i="12"/>
  <c r="M4615" i="12"/>
  <c r="M4616" i="12"/>
  <c r="M4617" i="12"/>
  <c r="M4618" i="12"/>
  <c r="M4619" i="12"/>
  <c r="M4620" i="12"/>
  <c r="M4621" i="12"/>
  <c r="M4622" i="12"/>
  <c r="M4623" i="12"/>
  <c r="M4624" i="12"/>
  <c r="M4625" i="12"/>
  <c r="M4626" i="12"/>
  <c r="M4627" i="12"/>
  <c r="M4628" i="12"/>
  <c r="M4629" i="12"/>
  <c r="M4630" i="12"/>
  <c r="M4631" i="12"/>
  <c r="M4632" i="12"/>
  <c r="M4633" i="12"/>
  <c r="M4634" i="12"/>
  <c r="M4635" i="12"/>
  <c r="M4636" i="12"/>
  <c r="M4637" i="12"/>
  <c r="M4638" i="12"/>
  <c r="M4639" i="12"/>
  <c r="M4640" i="12"/>
  <c r="M4641" i="12"/>
  <c r="M4642" i="12"/>
  <c r="M4643" i="12"/>
  <c r="M4644" i="12"/>
  <c r="M4645" i="12"/>
  <c r="M4646" i="12"/>
  <c r="M4647" i="12"/>
  <c r="M4648" i="12"/>
  <c r="M4649" i="12"/>
  <c r="M4650" i="12"/>
  <c r="M4651" i="12"/>
  <c r="M4652" i="12"/>
  <c r="M4653" i="12"/>
  <c r="M4654" i="12"/>
  <c r="M4655" i="12"/>
  <c r="M4656" i="12"/>
  <c r="M4657" i="12"/>
  <c r="M4658" i="12"/>
  <c r="M4659" i="12"/>
  <c r="M4660" i="12"/>
  <c r="M4661" i="12"/>
  <c r="M4662" i="12"/>
  <c r="M4663" i="12"/>
  <c r="M4664" i="12"/>
  <c r="M4665" i="12"/>
  <c r="M4666" i="12"/>
  <c r="M4667" i="12"/>
  <c r="M4668" i="12"/>
  <c r="M4669" i="12"/>
  <c r="M4670" i="12"/>
  <c r="M4671" i="12"/>
  <c r="M4672" i="12"/>
  <c r="M4673" i="12"/>
  <c r="M4674" i="12"/>
  <c r="M4675" i="12"/>
  <c r="M4676" i="12"/>
  <c r="M4677" i="12"/>
  <c r="M4678" i="12"/>
  <c r="M4679" i="12"/>
  <c r="M4680" i="12"/>
  <c r="M4681" i="12"/>
  <c r="M4682" i="12"/>
  <c r="M4683" i="12"/>
  <c r="M4684" i="12"/>
  <c r="M4685" i="12"/>
  <c r="M4686" i="12"/>
  <c r="M4687" i="12"/>
  <c r="M4688" i="12"/>
  <c r="M4689" i="12"/>
  <c r="M4690" i="12"/>
  <c r="M4691" i="12"/>
  <c r="M4692" i="12"/>
  <c r="M4693" i="12"/>
  <c r="M4694" i="12"/>
  <c r="M4695" i="12"/>
  <c r="M4696" i="12"/>
  <c r="M4697" i="12"/>
  <c r="M4698" i="12"/>
  <c r="M4699" i="12"/>
  <c r="M4700" i="12"/>
  <c r="M4701" i="12"/>
  <c r="M4702" i="12"/>
  <c r="M4703" i="12"/>
  <c r="M4704" i="12"/>
  <c r="M4705" i="12"/>
  <c r="M4706" i="12"/>
  <c r="M4707" i="12"/>
  <c r="M4708" i="12"/>
  <c r="M4709" i="12"/>
  <c r="M4710" i="12"/>
  <c r="M4711" i="12"/>
  <c r="M4712" i="12"/>
  <c r="M4713" i="12"/>
  <c r="M4714" i="12"/>
  <c r="M4715" i="12"/>
  <c r="M4716" i="12"/>
  <c r="M4717" i="12"/>
  <c r="M4718" i="12"/>
  <c r="M4719" i="12"/>
  <c r="M4720" i="12"/>
  <c r="M4721" i="12"/>
  <c r="M4722" i="12"/>
  <c r="M4723" i="12"/>
  <c r="M4724" i="12"/>
  <c r="M4725" i="12"/>
  <c r="M4726" i="12"/>
  <c r="M4727" i="12"/>
  <c r="M4728" i="12"/>
  <c r="M4729" i="12"/>
  <c r="M4730" i="12"/>
  <c r="M4731" i="12"/>
  <c r="M4732" i="12"/>
  <c r="M4733" i="12"/>
  <c r="M4734" i="12"/>
  <c r="M4735" i="12"/>
  <c r="M4736" i="12"/>
  <c r="M4737" i="12"/>
  <c r="M4738" i="12"/>
  <c r="M4739" i="12"/>
  <c r="M4740" i="12"/>
  <c r="M4741" i="12"/>
  <c r="M4742" i="12"/>
  <c r="M4743" i="12"/>
  <c r="M4744" i="12"/>
  <c r="M4745" i="12"/>
  <c r="M4746" i="12"/>
  <c r="M4747" i="12"/>
  <c r="M4748" i="12"/>
  <c r="M4749" i="12"/>
  <c r="M4750" i="12"/>
  <c r="M4751" i="12"/>
  <c r="M4752" i="12"/>
  <c r="M4753" i="12"/>
  <c r="M4754" i="12"/>
  <c r="M4755" i="12"/>
  <c r="M4756" i="12"/>
  <c r="M4757" i="12"/>
  <c r="M4758" i="12"/>
  <c r="M4759" i="12"/>
  <c r="M4760" i="12"/>
  <c r="M4761" i="12"/>
  <c r="M4762" i="12"/>
  <c r="M4763" i="12"/>
  <c r="M4764" i="12"/>
  <c r="M4765" i="12"/>
  <c r="M4766" i="12"/>
  <c r="M4767" i="12"/>
  <c r="M4768" i="12"/>
  <c r="M4769" i="12"/>
  <c r="M4770" i="12"/>
  <c r="M4771" i="12"/>
  <c r="M4772" i="12"/>
  <c r="M4773" i="12"/>
  <c r="M4774" i="12"/>
  <c r="M4775" i="12"/>
  <c r="M4776" i="12"/>
  <c r="M4777" i="12"/>
  <c r="M4778" i="12"/>
  <c r="M4779" i="12"/>
  <c r="M4780" i="12"/>
  <c r="M4781" i="12"/>
  <c r="M4782" i="12"/>
  <c r="M4783" i="12"/>
  <c r="M4784" i="12"/>
  <c r="M4785" i="12"/>
  <c r="M4786" i="12"/>
  <c r="M4787" i="12"/>
  <c r="M4788" i="12"/>
  <c r="M4789" i="12"/>
  <c r="M4790" i="12"/>
  <c r="M4791" i="12"/>
  <c r="M4792" i="12"/>
  <c r="M4793" i="12"/>
  <c r="M4794" i="12"/>
  <c r="M4795" i="12"/>
  <c r="M4796" i="12"/>
  <c r="M4797" i="12"/>
  <c r="M4798" i="12"/>
  <c r="M4799" i="12"/>
  <c r="M4800" i="12"/>
  <c r="M4801" i="12"/>
  <c r="M4802" i="12"/>
  <c r="M4803" i="12"/>
  <c r="M4804" i="12"/>
  <c r="M4805" i="12"/>
  <c r="M4806" i="12"/>
  <c r="M4807" i="12"/>
  <c r="M4808" i="12"/>
  <c r="M4809" i="12"/>
  <c r="M4810" i="12"/>
  <c r="M4811" i="12"/>
  <c r="M4812" i="12"/>
  <c r="M4813" i="12"/>
  <c r="M4814" i="12"/>
  <c r="M4815" i="12"/>
  <c r="M4816" i="12"/>
  <c r="M4817" i="12"/>
  <c r="M4818" i="12"/>
  <c r="M4819" i="12"/>
  <c r="M4820" i="12"/>
  <c r="M4821" i="12"/>
  <c r="M4822" i="12"/>
  <c r="M4823" i="12"/>
  <c r="M4824" i="12"/>
  <c r="M4825" i="12"/>
  <c r="M4826" i="12"/>
  <c r="M4827" i="12"/>
  <c r="M4828" i="12"/>
  <c r="M4829" i="12"/>
  <c r="M4830" i="12"/>
  <c r="M4831" i="12"/>
  <c r="M4832" i="12"/>
  <c r="M4833" i="12"/>
  <c r="M4834" i="12"/>
  <c r="M4835" i="12"/>
  <c r="M4836" i="12"/>
  <c r="M4837" i="12"/>
  <c r="M4838" i="12"/>
  <c r="M4839" i="12"/>
  <c r="M4840" i="12"/>
  <c r="M4841" i="12"/>
  <c r="M4842" i="12"/>
  <c r="M4843" i="12"/>
  <c r="M4844" i="12"/>
  <c r="M4845" i="12"/>
  <c r="M4846" i="12"/>
  <c r="M4847" i="12"/>
  <c r="M4848" i="12"/>
  <c r="M4849" i="12"/>
  <c r="M4850" i="12"/>
  <c r="M4851" i="12"/>
  <c r="M4852" i="12"/>
  <c r="M4853" i="12"/>
  <c r="M4854" i="12"/>
  <c r="M4855" i="12"/>
  <c r="M4856" i="12"/>
  <c r="M4857" i="12"/>
  <c r="M4858" i="12"/>
  <c r="M4859" i="12"/>
  <c r="M4860" i="12"/>
  <c r="M4861" i="12"/>
  <c r="M4862" i="12"/>
  <c r="M4863" i="12"/>
  <c r="M4864" i="12"/>
  <c r="M4865" i="12"/>
  <c r="M4866" i="12"/>
  <c r="M4867" i="12"/>
  <c r="M4868" i="12"/>
  <c r="M4869" i="12"/>
  <c r="M4870" i="12"/>
  <c r="M4871" i="12"/>
  <c r="M4872" i="12"/>
  <c r="M4873" i="12"/>
  <c r="M4874" i="12"/>
  <c r="M4875" i="12"/>
  <c r="M4876" i="12"/>
  <c r="M4877" i="12"/>
  <c r="M4878" i="12"/>
  <c r="M4879" i="12"/>
  <c r="M4880" i="12"/>
  <c r="M4881" i="12"/>
  <c r="M4882" i="12"/>
  <c r="M4883" i="12"/>
  <c r="M4884" i="12"/>
  <c r="M4885" i="12"/>
  <c r="M4886" i="12"/>
  <c r="M4887" i="12"/>
  <c r="M4888" i="12"/>
  <c r="M4889" i="12"/>
  <c r="M4890" i="12"/>
  <c r="M4891" i="12"/>
  <c r="M4892" i="12"/>
  <c r="M4893" i="12"/>
  <c r="M4894" i="12"/>
  <c r="M4895" i="12"/>
  <c r="M4896" i="12"/>
  <c r="M4897" i="12"/>
  <c r="M4898" i="12"/>
  <c r="M4899" i="12"/>
  <c r="M4900" i="12"/>
  <c r="M4901" i="12"/>
  <c r="M4902" i="12"/>
  <c r="M4903" i="12"/>
  <c r="M4904" i="12"/>
  <c r="M4905" i="12"/>
  <c r="M4906" i="12"/>
  <c r="M4907" i="12"/>
  <c r="M4908" i="12"/>
  <c r="M4909" i="12"/>
  <c r="M4910" i="12"/>
  <c r="M4911" i="12"/>
  <c r="M4912" i="12"/>
  <c r="M4913" i="12"/>
  <c r="M4914" i="12"/>
  <c r="M4915" i="12"/>
  <c r="M4916" i="12"/>
  <c r="M4917" i="12"/>
  <c r="M4918" i="12"/>
  <c r="M4919" i="12"/>
  <c r="M4920" i="12"/>
  <c r="M4921" i="12"/>
  <c r="M4922" i="12"/>
  <c r="M4923" i="12"/>
  <c r="M4924" i="12"/>
  <c r="M4925" i="12"/>
  <c r="M4926" i="12"/>
  <c r="M4927" i="12"/>
  <c r="M4928" i="12"/>
  <c r="M4929" i="12"/>
  <c r="M4930" i="12"/>
  <c r="M4931" i="12"/>
  <c r="M4932" i="12"/>
  <c r="M4933" i="12"/>
  <c r="M4934" i="12"/>
  <c r="M4935" i="12"/>
  <c r="M4936" i="12"/>
  <c r="M4937" i="12"/>
  <c r="M4938" i="12"/>
  <c r="M4939" i="12"/>
  <c r="M4940" i="12"/>
  <c r="M4941" i="12"/>
  <c r="M4942" i="12"/>
  <c r="M4943" i="12"/>
  <c r="M4944" i="12"/>
  <c r="M4945" i="12"/>
  <c r="M4946" i="12"/>
  <c r="M4947" i="12"/>
  <c r="M4948" i="12"/>
  <c r="M4949" i="12"/>
  <c r="M4950" i="12"/>
  <c r="M4951" i="12"/>
  <c r="M4952" i="12"/>
  <c r="M4953" i="12"/>
  <c r="M4954" i="12"/>
  <c r="M4955" i="12"/>
  <c r="M4956" i="12"/>
  <c r="M4957" i="12"/>
  <c r="M4958" i="12"/>
  <c r="M4959" i="12"/>
  <c r="M4960" i="12"/>
  <c r="M4961" i="12"/>
  <c r="M4962" i="12"/>
  <c r="M4963" i="12"/>
  <c r="M4964" i="12"/>
  <c r="M4965" i="12"/>
  <c r="M4966" i="12"/>
  <c r="M4967" i="12"/>
  <c r="M4968" i="12"/>
  <c r="M4969" i="12"/>
  <c r="M4970" i="12"/>
  <c r="M4971" i="12"/>
  <c r="M4972" i="12"/>
  <c r="M4973" i="12"/>
  <c r="M4974" i="12"/>
  <c r="M4975" i="12"/>
  <c r="M4976" i="12"/>
  <c r="M4977" i="12"/>
  <c r="M4978" i="12"/>
  <c r="M4979" i="12"/>
  <c r="M4980" i="12"/>
  <c r="M4981" i="12"/>
  <c r="M4982" i="12"/>
  <c r="M4983" i="12"/>
  <c r="M4984" i="12"/>
  <c r="M4985" i="12"/>
  <c r="M4986" i="12"/>
  <c r="M4987" i="12"/>
  <c r="M4988" i="12"/>
  <c r="M4989" i="12"/>
  <c r="M4990" i="12"/>
  <c r="M4991" i="12"/>
  <c r="M4992" i="12"/>
  <c r="M4993" i="12"/>
  <c r="M4994" i="12"/>
  <c r="M4995" i="12"/>
  <c r="M4996" i="12"/>
  <c r="M4997" i="12"/>
  <c r="M4998" i="12"/>
  <c r="M4999" i="12"/>
  <c r="M5000" i="12"/>
  <c r="M5001" i="12"/>
  <c r="M5002" i="12"/>
  <c r="M5003" i="12"/>
  <c r="M5004" i="12"/>
  <c r="M5005" i="12"/>
  <c r="M5006" i="12"/>
  <c r="M5007" i="12"/>
  <c r="M5008" i="12"/>
  <c r="M5009" i="12"/>
  <c r="M5010" i="12"/>
  <c r="M5011" i="12"/>
  <c r="M5012" i="12"/>
  <c r="M5013" i="12"/>
  <c r="M5014" i="12"/>
  <c r="M5015" i="12"/>
  <c r="M5016" i="12"/>
  <c r="M5017" i="12"/>
  <c r="M5018" i="12"/>
  <c r="M5019" i="12"/>
  <c r="M5020" i="12"/>
  <c r="M5021" i="12"/>
  <c r="M5022" i="12"/>
  <c r="M5023" i="12"/>
  <c r="M5024" i="12"/>
  <c r="M5025" i="12"/>
  <c r="M5026" i="12"/>
  <c r="M5027" i="12"/>
  <c r="M5028" i="12"/>
  <c r="M5029" i="12"/>
  <c r="M5030" i="12"/>
  <c r="M5031" i="12"/>
  <c r="M5032" i="12"/>
  <c r="M5033" i="12"/>
  <c r="M5034" i="12"/>
  <c r="M5035" i="12"/>
  <c r="M5036" i="12"/>
  <c r="M5037" i="12"/>
  <c r="M5038" i="12"/>
  <c r="M5039" i="12"/>
  <c r="M5040" i="12"/>
  <c r="M5041" i="12"/>
  <c r="M5042" i="12"/>
  <c r="M5043" i="12"/>
  <c r="M5044" i="12"/>
  <c r="M5045" i="12"/>
  <c r="M5046" i="12"/>
  <c r="M5047" i="12"/>
  <c r="M5048" i="12"/>
  <c r="M5049" i="12"/>
  <c r="M5050" i="12"/>
  <c r="M5051" i="12"/>
  <c r="M5052" i="12"/>
  <c r="M5053" i="12"/>
  <c r="M5054" i="12"/>
  <c r="M5055" i="12"/>
  <c r="M5056" i="12"/>
  <c r="M5057" i="12"/>
  <c r="M5058" i="12"/>
  <c r="M5059" i="12"/>
  <c r="M5060" i="12"/>
  <c r="M5061" i="12"/>
  <c r="M5062" i="12"/>
  <c r="M5063" i="12"/>
  <c r="M5064" i="12"/>
  <c r="M5065" i="12"/>
  <c r="M5066" i="12"/>
  <c r="M5067" i="12"/>
  <c r="M5068" i="12"/>
  <c r="M5069" i="12"/>
  <c r="M5070" i="12"/>
  <c r="M5071" i="12"/>
  <c r="M5072" i="12"/>
  <c r="M5073" i="12"/>
  <c r="M5074" i="12"/>
  <c r="M5075" i="12"/>
  <c r="M5076" i="12"/>
  <c r="M5077" i="12"/>
  <c r="M5078" i="12"/>
  <c r="M5079" i="12"/>
  <c r="M5080" i="12"/>
  <c r="M5081" i="12"/>
  <c r="M5082" i="12"/>
  <c r="M5083" i="12"/>
  <c r="M5084" i="12"/>
  <c r="M5085" i="12"/>
  <c r="M5086" i="12"/>
  <c r="M5087" i="12"/>
  <c r="M5088" i="12"/>
  <c r="M5089" i="12"/>
  <c r="M5090" i="12"/>
  <c r="M5091" i="12"/>
  <c r="M5092" i="12"/>
  <c r="M5093" i="12"/>
  <c r="M5094" i="12"/>
  <c r="M5095" i="12"/>
  <c r="M5096" i="12"/>
  <c r="M5097" i="12"/>
  <c r="M5098" i="12"/>
  <c r="M5099" i="12"/>
  <c r="M5100" i="12"/>
  <c r="M5101" i="12"/>
  <c r="M5102" i="12"/>
  <c r="M5103" i="12"/>
  <c r="M5104" i="12"/>
  <c r="M5105" i="12"/>
  <c r="M5106" i="12"/>
  <c r="M5107" i="12"/>
  <c r="M5108" i="12"/>
  <c r="M5109" i="12"/>
  <c r="M5110" i="12"/>
  <c r="M5111" i="12"/>
  <c r="M5112" i="12"/>
  <c r="M5113" i="12"/>
  <c r="M5114" i="12"/>
  <c r="M5115" i="12"/>
  <c r="M5116" i="12"/>
  <c r="M5117" i="12"/>
  <c r="M5118" i="12"/>
  <c r="M5119" i="12"/>
  <c r="M5120" i="12"/>
  <c r="M5121" i="12"/>
  <c r="M5122" i="12"/>
  <c r="M5123" i="12"/>
  <c r="M5124" i="12"/>
  <c r="M5125" i="12"/>
  <c r="M5126" i="12"/>
  <c r="M5127" i="12"/>
  <c r="M5128" i="12"/>
  <c r="M5129" i="12"/>
  <c r="M5130" i="12"/>
  <c r="M5131" i="12"/>
  <c r="M5132" i="12"/>
  <c r="M5133" i="12"/>
  <c r="M5134" i="12"/>
  <c r="M5135" i="12"/>
  <c r="M5136" i="12"/>
  <c r="M5137" i="12"/>
  <c r="M5138" i="12"/>
  <c r="M5139" i="12"/>
  <c r="M5140" i="12"/>
  <c r="M5141" i="12"/>
  <c r="M5142" i="12"/>
  <c r="M5143" i="12"/>
  <c r="M5144" i="12"/>
  <c r="M5145" i="12"/>
  <c r="M5146" i="12"/>
  <c r="M5147" i="12"/>
  <c r="M5148" i="12"/>
  <c r="M5149" i="12"/>
  <c r="M5150" i="12"/>
  <c r="M5151" i="12"/>
  <c r="M5152" i="12"/>
  <c r="M5153" i="12"/>
  <c r="M5154" i="12"/>
  <c r="M5155" i="12"/>
  <c r="M5156" i="12"/>
  <c r="M5157" i="12"/>
  <c r="M5158" i="12"/>
  <c r="M5159" i="12"/>
  <c r="M5160" i="12"/>
  <c r="M5161" i="12"/>
  <c r="M5162" i="12"/>
  <c r="M5163" i="12"/>
  <c r="M5164" i="12"/>
  <c r="M5165" i="12"/>
  <c r="M5166" i="12"/>
  <c r="M5167" i="12"/>
  <c r="M5168" i="12"/>
  <c r="M5169" i="12"/>
  <c r="M5170" i="12"/>
  <c r="M5171" i="12"/>
  <c r="M5172" i="12"/>
  <c r="M5173" i="12"/>
  <c r="M5174" i="12"/>
  <c r="M5175" i="12"/>
  <c r="M5176" i="12"/>
  <c r="M5177" i="12"/>
  <c r="M5178" i="12"/>
  <c r="M5179" i="12"/>
  <c r="M5180" i="12"/>
  <c r="M5181" i="12"/>
  <c r="M5182" i="12"/>
  <c r="M5183" i="12"/>
  <c r="M5184" i="12"/>
  <c r="M5185" i="12"/>
  <c r="M5186" i="12"/>
  <c r="M5187" i="12"/>
  <c r="M5188" i="12"/>
  <c r="M5189" i="12"/>
  <c r="M5190" i="12"/>
  <c r="M5191" i="12"/>
  <c r="M5192" i="12"/>
  <c r="M5193" i="12"/>
  <c r="M5194" i="12"/>
  <c r="M5195" i="12"/>
  <c r="M5196" i="12"/>
  <c r="M5197" i="12"/>
  <c r="M5198" i="12"/>
  <c r="M5199" i="12"/>
  <c r="M5200" i="12"/>
  <c r="M5201" i="12"/>
  <c r="M5202" i="12"/>
  <c r="M5203" i="12"/>
  <c r="M5204" i="12"/>
  <c r="M5205" i="12"/>
  <c r="M5206" i="12"/>
  <c r="M5207" i="12"/>
  <c r="M5208" i="12"/>
  <c r="M5209" i="12"/>
  <c r="M5210" i="12"/>
  <c r="M5211" i="12"/>
  <c r="M5212" i="12"/>
  <c r="M5213" i="12"/>
  <c r="M5214" i="12"/>
  <c r="M5215" i="12"/>
  <c r="M5216" i="12"/>
  <c r="M5217" i="12"/>
  <c r="M5218" i="12"/>
  <c r="M5219" i="12"/>
  <c r="M5220" i="12"/>
  <c r="M5221" i="12"/>
  <c r="M5222" i="12"/>
  <c r="M5223" i="12"/>
  <c r="M5224" i="12"/>
  <c r="M5225" i="12"/>
  <c r="M5226" i="12"/>
  <c r="M5227" i="12"/>
  <c r="M5228" i="12"/>
  <c r="M5229" i="12"/>
  <c r="M5230" i="12"/>
  <c r="M5231" i="12"/>
  <c r="M5232" i="12"/>
  <c r="M5233" i="12"/>
  <c r="M5234" i="12"/>
  <c r="M5235" i="12"/>
  <c r="M5236" i="12"/>
  <c r="M5237" i="12"/>
  <c r="M5238" i="12"/>
  <c r="M5239" i="12"/>
  <c r="M5240" i="12"/>
  <c r="M5241" i="12"/>
  <c r="M5242" i="12"/>
  <c r="M5243" i="12"/>
  <c r="M5244" i="12"/>
  <c r="M5245" i="12"/>
  <c r="M5246" i="12"/>
  <c r="M5247" i="12"/>
  <c r="M5248" i="12"/>
  <c r="M5249" i="12"/>
  <c r="M5250" i="12"/>
  <c r="M5251" i="12"/>
  <c r="M5252" i="12"/>
  <c r="M5253" i="12"/>
  <c r="M5254" i="12"/>
  <c r="M5255" i="12"/>
  <c r="M5256" i="12"/>
  <c r="M5257" i="12"/>
  <c r="M5258" i="12"/>
  <c r="M5259" i="12"/>
  <c r="M5260" i="12"/>
  <c r="M5261" i="12"/>
  <c r="M5262" i="12"/>
  <c r="M5263" i="12"/>
  <c r="M5264" i="12"/>
  <c r="M5265" i="12"/>
  <c r="M5266" i="12"/>
  <c r="M5267" i="12"/>
  <c r="M5268" i="12"/>
  <c r="M5269" i="12"/>
  <c r="M5270" i="12"/>
  <c r="M5271" i="12"/>
  <c r="M5272" i="12"/>
  <c r="M5273" i="12"/>
  <c r="M5274" i="12"/>
  <c r="M5275" i="12"/>
  <c r="M5276" i="12"/>
  <c r="M5277" i="12"/>
  <c r="M5278" i="12"/>
  <c r="M5279" i="12"/>
  <c r="M5280" i="12"/>
  <c r="M5281" i="12"/>
  <c r="M5282" i="12"/>
  <c r="M5283" i="12"/>
  <c r="M5284" i="12"/>
  <c r="M5285" i="12"/>
  <c r="M5286" i="12"/>
  <c r="M5287" i="12"/>
  <c r="M5288" i="12"/>
  <c r="M5289" i="12"/>
  <c r="M5290" i="12"/>
  <c r="M5291" i="12"/>
  <c r="M5292" i="12"/>
  <c r="M5293" i="12"/>
  <c r="M5294" i="12"/>
  <c r="M5295" i="12"/>
  <c r="M5296" i="12"/>
  <c r="M5297" i="12"/>
  <c r="M5298" i="12"/>
  <c r="M5299" i="12"/>
  <c r="M5300" i="12"/>
  <c r="M5301" i="12"/>
  <c r="M5302" i="12"/>
  <c r="M5303" i="12"/>
  <c r="M5304" i="12"/>
  <c r="M5305" i="12"/>
  <c r="M5306" i="12"/>
  <c r="M5307" i="12"/>
  <c r="M5308" i="12"/>
  <c r="M5309" i="12"/>
  <c r="M5310" i="12"/>
  <c r="M5311" i="12"/>
  <c r="M5312" i="12"/>
  <c r="M5313" i="12"/>
  <c r="M5314" i="12"/>
  <c r="M5315" i="12"/>
  <c r="M5316" i="12"/>
  <c r="M5317" i="12"/>
  <c r="M5318" i="12"/>
  <c r="M5319" i="12"/>
  <c r="M5320" i="12"/>
  <c r="M5321" i="12"/>
  <c r="M5322" i="12"/>
  <c r="M5323" i="12"/>
  <c r="M5324" i="12"/>
  <c r="M5325" i="12"/>
  <c r="M5326" i="12"/>
  <c r="M5327" i="12"/>
  <c r="M5328" i="12"/>
  <c r="M5329" i="12"/>
  <c r="M5330" i="12"/>
  <c r="M5331" i="12"/>
  <c r="M5332" i="12"/>
  <c r="M5333" i="12"/>
  <c r="M5334" i="12"/>
  <c r="M5335" i="12"/>
  <c r="M5336" i="12"/>
  <c r="M5337" i="12"/>
  <c r="M5338" i="12"/>
  <c r="M5339" i="12"/>
  <c r="M5340" i="12"/>
  <c r="M5341" i="12"/>
  <c r="M5342" i="12"/>
  <c r="M5343" i="12"/>
  <c r="M5344" i="12"/>
  <c r="M5345" i="12"/>
  <c r="M5346" i="12"/>
  <c r="M5347" i="12"/>
  <c r="M5348" i="12"/>
  <c r="M5349" i="12"/>
  <c r="M5350" i="12"/>
  <c r="M5351" i="12"/>
  <c r="M5352" i="12"/>
  <c r="M5353" i="12"/>
  <c r="M5354" i="12"/>
  <c r="M5355" i="12"/>
  <c r="M5356" i="12"/>
  <c r="M5357" i="12"/>
  <c r="M5358" i="12"/>
  <c r="M5359" i="12"/>
  <c r="M5360" i="12"/>
  <c r="M5361" i="12"/>
  <c r="M5362" i="12"/>
  <c r="M5363" i="12"/>
  <c r="M5364" i="12"/>
  <c r="M5365" i="12"/>
  <c r="M5366" i="12"/>
  <c r="M5367" i="12"/>
  <c r="M5368" i="12"/>
  <c r="M5369" i="12"/>
  <c r="M5370" i="12"/>
  <c r="M5371" i="12"/>
  <c r="M5372" i="12"/>
  <c r="M5373" i="12"/>
  <c r="M5374" i="12"/>
  <c r="M5375" i="12"/>
  <c r="M5376" i="12"/>
  <c r="M5377" i="12"/>
  <c r="M5378" i="12"/>
  <c r="M5379" i="12"/>
  <c r="M5380" i="12"/>
  <c r="M5381" i="12"/>
  <c r="M5382" i="12"/>
  <c r="M5383" i="12"/>
  <c r="M5384" i="12"/>
  <c r="M5385" i="12"/>
  <c r="M5386" i="12"/>
  <c r="M5387" i="12"/>
  <c r="M5388" i="12"/>
  <c r="M5389" i="12"/>
  <c r="M5390" i="12"/>
  <c r="M5391" i="12"/>
  <c r="M5392" i="12"/>
  <c r="M5393" i="12"/>
  <c r="M5394" i="12"/>
  <c r="M5395" i="12"/>
  <c r="M5396" i="12"/>
  <c r="M5397" i="12"/>
  <c r="M5398" i="12"/>
  <c r="M5399" i="12"/>
  <c r="M5400" i="12"/>
  <c r="M5401" i="12"/>
  <c r="M5402" i="12"/>
  <c r="M5403" i="12"/>
  <c r="M5404" i="12"/>
  <c r="M5405" i="12"/>
  <c r="M5406" i="12"/>
  <c r="M5407" i="12"/>
  <c r="M5408" i="12"/>
  <c r="M5409" i="12"/>
  <c r="M5410" i="12"/>
  <c r="M5411" i="12"/>
  <c r="M5412" i="12"/>
  <c r="M5413" i="12"/>
  <c r="M5414" i="12"/>
  <c r="M5415" i="12"/>
  <c r="M5416" i="12"/>
  <c r="M5417" i="12"/>
  <c r="M5418" i="12"/>
  <c r="M5419" i="12"/>
  <c r="M5420" i="12"/>
  <c r="M5421" i="12"/>
  <c r="M5422" i="12"/>
  <c r="M5423" i="12"/>
  <c r="M5424" i="12"/>
  <c r="M5425" i="12"/>
  <c r="M5426" i="12"/>
  <c r="M5427" i="12"/>
  <c r="M5428" i="12"/>
  <c r="M5429" i="12"/>
  <c r="M5430" i="12"/>
  <c r="M5431" i="12"/>
  <c r="M5432" i="12"/>
  <c r="M5433" i="12"/>
  <c r="M5434" i="12"/>
  <c r="M5435" i="12"/>
  <c r="M5436" i="12"/>
  <c r="M5437" i="12"/>
  <c r="M5438" i="12"/>
  <c r="M5439" i="12"/>
  <c r="M5440" i="12"/>
  <c r="M5441" i="12"/>
  <c r="M5442" i="12"/>
  <c r="M5443" i="12"/>
  <c r="M5444" i="12"/>
  <c r="M5445" i="12"/>
  <c r="M5446" i="12"/>
  <c r="M5447" i="12"/>
  <c r="M5448" i="12"/>
  <c r="M5449" i="12"/>
  <c r="M5450" i="12"/>
  <c r="M5451" i="12"/>
  <c r="M5452" i="12"/>
  <c r="M5453" i="12"/>
  <c r="M5454" i="12"/>
  <c r="M5455" i="12"/>
  <c r="M5456" i="12"/>
  <c r="M5457" i="12"/>
  <c r="M5458" i="12"/>
  <c r="M5459" i="12"/>
  <c r="M5460" i="12"/>
  <c r="M5461" i="12"/>
  <c r="M5462" i="12"/>
  <c r="M5463" i="12"/>
  <c r="M5464" i="12"/>
  <c r="M5465" i="12"/>
  <c r="M5466" i="12"/>
  <c r="M5467" i="12"/>
  <c r="M5468" i="12"/>
  <c r="M5469" i="12"/>
  <c r="M5470" i="12"/>
  <c r="M5471" i="12"/>
  <c r="M5472" i="12"/>
  <c r="M5473" i="12"/>
  <c r="M5474" i="12"/>
  <c r="M5475" i="12"/>
  <c r="M5476" i="12"/>
  <c r="M5477" i="12"/>
  <c r="M5478" i="12"/>
  <c r="M5479" i="12"/>
  <c r="M5480" i="12"/>
  <c r="M5481" i="12"/>
  <c r="M5482" i="12"/>
  <c r="M5483" i="12"/>
  <c r="M5484" i="12"/>
  <c r="M5485" i="12"/>
  <c r="M5486" i="12"/>
  <c r="M5487" i="12"/>
  <c r="M5488" i="12"/>
  <c r="M5489" i="12"/>
  <c r="M5490" i="12"/>
  <c r="M5491" i="12"/>
  <c r="M5492" i="12"/>
  <c r="M5493" i="12"/>
  <c r="M5494" i="12"/>
  <c r="M5495" i="12"/>
  <c r="M5496" i="12"/>
  <c r="M5497" i="12"/>
  <c r="M5498" i="12"/>
  <c r="M5499" i="12"/>
  <c r="M5500" i="12"/>
  <c r="M5501" i="12"/>
  <c r="M5502" i="12"/>
  <c r="M5503" i="12"/>
  <c r="M5504" i="12"/>
  <c r="M5505" i="12"/>
  <c r="M5506" i="12"/>
  <c r="M5507" i="12"/>
  <c r="M5508" i="12"/>
  <c r="M5509" i="12"/>
  <c r="M5510" i="12"/>
  <c r="M5511" i="12"/>
  <c r="M5512" i="12"/>
  <c r="M5513" i="12"/>
  <c r="M5514" i="12"/>
  <c r="M5515" i="12"/>
  <c r="M5516" i="12"/>
  <c r="M5517" i="12"/>
  <c r="M5518" i="12"/>
  <c r="M5519" i="12"/>
  <c r="M5520" i="12"/>
  <c r="M5521" i="12"/>
  <c r="M5522" i="12"/>
  <c r="M5523" i="12"/>
  <c r="M5524" i="12"/>
  <c r="M5525" i="12"/>
  <c r="M5526" i="12"/>
  <c r="M5527" i="12"/>
  <c r="M5528" i="12"/>
  <c r="M5529" i="12"/>
  <c r="M5530" i="12"/>
  <c r="M5531" i="12"/>
  <c r="M5532" i="12"/>
  <c r="M5533" i="12"/>
  <c r="M5534" i="12"/>
  <c r="M5535" i="12"/>
  <c r="M5536" i="12"/>
  <c r="M5537" i="12"/>
  <c r="M5538" i="12"/>
  <c r="M5539" i="12"/>
  <c r="M5540" i="12"/>
  <c r="M5541" i="12"/>
  <c r="M5542" i="12"/>
  <c r="M5543" i="12"/>
  <c r="M5544" i="12"/>
  <c r="M5545" i="12"/>
  <c r="M5546" i="12"/>
  <c r="M5547" i="12"/>
  <c r="M5548" i="12"/>
  <c r="M5549" i="12"/>
  <c r="M5550" i="12"/>
  <c r="M5551" i="12"/>
  <c r="M5552" i="12"/>
  <c r="M5553" i="12"/>
  <c r="M5554" i="12"/>
  <c r="M5555" i="12"/>
  <c r="M5556" i="12"/>
  <c r="M5557" i="12"/>
  <c r="M5558" i="12"/>
  <c r="M5559" i="12"/>
  <c r="M5560" i="12"/>
  <c r="M5561" i="12"/>
  <c r="M5562" i="12"/>
  <c r="M5563" i="12"/>
  <c r="M5564" i="12"/>
  <c r="M5565" i="12"/>
  <c r="M5566" i="12"/>
  <c r="M5567" i="12"/>
  <c r="M5568" i="12"/>
  <c r="M5569" i="12"/>
  <c r="M5570" i="12"/>
  <c r="M5571" i="12"/>
  <c r="M5572" i="12"/>
  <c r="M5573" i="12"/>
  <c r="M5574" i="12"/>
  <c r="M5575" i="12"/>
  <c r="M5576" i="12"/>
  <c r="M5577" i="12"/>
  <c r="M5578" i="12"/>
  <c r="M5579" i="12"/>
  <c r="M5580" i="12"/>
  <c r="M5581" i="12"/>
  <c r="M5582" i="12"/>
  <c r="M5583" i="12"/>
  <c r="M5584" i="12"/>
  <c r="M5585" i="12"/>
  <c r="M5586" i="12"/>
  <c r="M5587" i="12"/>
  <c r="M5588" i="12"/>
  <c r="M5589" i="12"/>
  <c r="M5590" i="12"/>
  <c r="M5591" i="12"/>
  <c r="M5592" i="12"/>
  <c r="M5593" i="12"/>
  <c r="M5594" i="12"/>
  <c r="M5595" i="12"/>
  <c r="M5596" i="12"/>
  <c r="M5597" i="12"/>
  <c r="M5598" i="12"/>
  <c r="M5599" i="12"/>
  <c r="M5600" i="12"/>
  <c r="M5601" i="12"/>
  <c r="M5602" i="12"/>
  <c r="M5603" i="12"/>
  <c r="M5604" i="12"/>
  <c r="M5605" i="12"/>
  <c r="M5606" i="12"/>
  <c r="M5607" i="12"/>
  <c r="M5608" i="12"/>
  <c r="M5609" i="12"/>
  <c r="M5610" i="12"/>
  <c r="M5611" i="12"/>
  <c r="M5612" i="12"/>
  <c r="M5613" i="12"/>
  <c r="M5614" i="12"/>
  <c r="M5615" i="12"/>
  <c r="M5616" i="12"/>
  <c r="M5617" i="12"/>
  <c r="M5618" i="12"/>
  <c r="M5619" i="12"/>
  <c r="M5620" i="12"/>
  <c r="M5621" i="12"/>
  <c r="M5622" i="12"/>
  <c r="M5623" i="12"/>
  <c r="M5624" i="12"/>
  <c r="M5625" i="12"/>
  <c r="M5626" i="12"/>
  <c r="M5627" i="12"/>
  <c r="M5628" i="12"/>
  <c r="M5629" i="12"/>
  <c r="M5630" i="12"/>
  <c r="M5631" i="12"/>
  <c r="M5632" i="12"/>
  <c r="M5633" i="12"/>
  <c r="M5634" i="12"/>
  <c r="M5635" i="12"/>
  <c r="M5636" i="12"/>
  <c r="M5637" i="12"/>
  <c r="M5638" i="12"/>
  <c r="M5639" i="12"/>
  <c r="M5640" i="12"/>
  <c r="M5641" i="12"/>
  <c r="M5642" i="12"/>
  <c r="M5643" i="12"/>
  <c r="M5644" i="12"/>
  <c r="M5645" i="12"/>
  <c r="M5646" i="12"/>
  <c r="M5647" i="12"/>
  <c r="M5648" i="12"/>
  <c r="M5649" i="12"/>
  <c r="M5650" i="12"/>
  <c r="M5651" i="12"/>
  <c r="M5652" i="12"/>
  <c r="M5653" i="12"/>
  <c r="M5654" i="12"/>
  <c r="M5655" i="12"/>
  <c r="M5656" i="12"/>
  <c r="M5657" i="12"/>
  <c r="M5658" i="12"/>
  <c r="M5659" i="12"/>
  <c r="M5660" i="12"/>
  <c r="M5661" i="12"/>
  <c r="M5662" i="12"/>
  <c r="M5663" i="12"/>
  <c r="M5664" i="12"/>
  <c r="M5665" i="12"/>
  <c r="M5666" i="12"/>
  <c r="M5667" i="12"/>
  <c r="M5668" i="12"/>
  <c r="M5669" i="12"/>
  <c r="M5670" i="12"/>
  <c r="M5671" i="12"/>
  <c r="M5672" i="12"/>
  <c r="M5673" i="12"/>
  <c r="M5674" i="12"/>
  <c r="M5675" i="12"/>
  <c r="M5676" i="12"/>
  <c r="M5677" i="12"/>
  <c r="M5678" i="12"/>
  <c r="M5679" i="12"/>
  <c r="M5680" i="12"/>
  <c r="M5681" i="12"/>
  <c r="M5682" i="12"/>
  <c r="M5683" i="12"/>
  <c r="M5684" i="12"/>
  <c r="M5685" i="12"/>
  <c r="M5686" i="12"/>
  <c r="M5687" i="12"/>
  <c r="M5688" i="12"/>
  <c r="M5689" i="12"/>
  <c r="M5690" i="12"/>
  <c r="M5691" i="12"/>
  <c r="M5692" i="12"/>
  <c r="M5693" i="12"/>
  <c r="M5694" i="12"/>
  <c r="M5695" i="12"/>
  <c r="M5696" i="12"/>
  <c r="M5697" i="12"/>
  <c r="M5698" i="12"/>
  <c r="M5699" i="12"/>
  <c r="M5700" i="12"/>
  <c r="M5701" i="12"/>
  <c r="M5702" i="12"/>
  <c r="M5703" i="12"/>
  <c r="M5704" i="12"/>
  <c r="M5705" i="12"/>
  <c r="M5706" i="12"/>
  <c r="M5707" i="12"/>
  <c r="M5708" i="12"/>
  <c r="M5709" i="12"/>
  <c r="M5710" i="12"/>
  <c r="M5711" i="12"/>
  <c r="M5712" i="12"/>
  <c r="M5713" i="12"/>
  <c r="M5714" i="12"/>
  <c r="M5715" i="12"/>
  <c r="M5716" i="12"/>
  <c r="M5717" i="12"/>
  <c r="M5718" i="12"/>
  <c r="M5719" i="12"/>
  <c r="M5720" i="12"/>
  <c r="M5721" i="12"/>
  <c r="M5722" i="12"/>
  <c r="M5723" i="12"/>
  <c r="M5724" i="12"/>
  <c r="M5725" i="12"/>
  <c r="M5726" i="12"/>
  <c r="M5727" i="12"/>
  <c r="M5728" i="12"/>
  <c r="M5729" i="12"/>
  <c r="M5730" i="12"/>
  <c r="M5731" i="12"/>
  <c r="M5732" i="12"/>
  <c r="M5733" i="12"/>
  <c r="M5734" i="12"/>
  <c r="M5735" i="12"/>
  <c r="M5736" i="12"/>
  <c r="M5737" i="12"/>
  <c r="M5738" i="12"/>
  <c r="M5739" i="12"/>
  <c r="M5740" i="12"/>
  <c r="M5741" i="12"/>
  <c r="M5742" i="12"/>
  <c r="M5743" i="12"/>
  <c r="M5744" i="12"/>
  <c r="M5745" i="12"/>
  <c r="M5746" i="12"/>
  <c r="M5747" i="12"/>
  <c r="M5748" i="12"/>
  <c r="M5749" i="12"/>
  <c r="M5750" i="12"/>
  <c r="M5751" i="12"/>
  <c r="M5752" i="12"/>
  <c r="M5753" i="12"/>
  <c r="M5754" i="12"/>
  <c r="M5755" i="12"/>
  <c r="M5756" i="12"/>
  <c r="M5757" i="12"/>
  <c r="M5758" i="12"/>
  <c r="M5759" i="12"/>
  <c r="M5760" i="12"/>
  <c r="M5761" i="12"/>
  <c r="M5762" i="12"/>
  <c r="M5763" i="12"/>
  <c r="M5764" i="12"/>
  <c r="M5765" i="12"/>
  <c r="M5766" i="12"/>
  <c r="M5767" i="12"/>
  <c r="M5768" i="12"/>
  <c r="M5769" i="12"/>
  <c r="M5770" i="12"/>
  <c r="M5771" i="12"/>
  <c r="M5772" i="12"/>
  <c r="M5773" i="12"/>
  <c r="M5774" i="12"/>
  <c r="M5775" i="12"/>
  <c r="M5776" i="12"/>
  <c r="M5777" i="12"/>
  <c r="M5778" i="12"/>
  <c r="M5779" i="12"/>
  <c r="M5780" i="12"/>
  <c r="M5781" i="12"/>
  <c r="M5782" i="12"/>
  <c r="M5783" i="12"/>
  <c r="M5784" i="12"/>
  <c r="M5785" i="12"/>
  <c r="M5786" i="12"/>
  <c r="M5787" i="12"/>
  <c r="M5788" i="12"/>
  <c r="M5789" i="12"/>
  <c r="M5790" i="12"/>
  <c r="M5791" i="12"/>
  <c r="M5792" i="12"/>
  <c r="M5793" i="12"/>
  <c r="M5794" i="12"/>
  <c r="M5795" i="12"/>
  <c r="M5796" i="12"/>
  <c r="M5797" i="12"/>
  <c r="M5798" i="12"/>
  <c r="M5799" i="12"/>
  <c r="M5800" i="12"/>
  <c r="M5801" i="12"/>
  <c r="M5802" i="12"/>
  <c r="M5803" i="12"/>
  <c r="M5804" i="12"/>
  <c r="M5805" i="12"/>
  <c r="M5806" i="12"/>
  <c r="M5807" i="12"/>
  <c r="M5808" i="12"/>
  <c r="M5809" i="12"/>
  <c r="M5810" i="12"/>
  <c r="M5811" i="12"/>
  <c r="M5812" i="12"/>
  <c r="M5813" i="12"/>
  <c r="M5814" i="12"/>
  <c r="M5815" i="12"/>
  <c r="M5816" i="12"/>
  <c r="M5817" i="12"/>
  <c r="M5818" i="12"/>
  <c r="M5819" i="12"/>
  <c r="M5820" i="12"/>
  <c r="M5821" i="12"/>
  <c r="M5822" i="12"/>
  <c r="M5823" i="12"/>
  <c r="M5824" i="12"/>
  <c r="M5825" i="12"/>
  <c r="M5826" i="12"/>
  <c r="M5827" i="12"/>
  <c r="M5828" i="12"/>
  <c r="M5829" i="12"/>
  <c r="M5830" i="12"/>
  <c r="M5831" i="12"/>
  <c r="M5832" i="12"/>
  <c r="M5833" i="12"/>
  <c r="M5834" i="12"/>
  <c r="M5835" i="12"/>
  <c r="M5836" i="12"/>
  <c r="M5837" i="12"/>
  <c r="M5838" i="12"/>
  <c r="M5839" i="12"/>
  <c r="M5840" i="12"/>
  <c r="M5841" i="12"/>
  <c r="M5842" i="12"/>
  <c r="M5843" i="12"/>
  <c r="M5844" i="12"/>
  <c r="M5845" i="12"/>
  <c r="M5846" i="12"/>
  <c r="M5847" i="12"/>
  <c r="M5848" i="12"/>
  <c r="M5849" i="12"/>
  <c r="M5850" i="12"/>
  <c r="M5851" i="12"/>
  <c r="M5852" i="12"/>
  <c r="M5853" i="12"/>
  <c r="M5854" i="12"/>
  <c r="M5855" i="12"/>
  <c r="M5856" i="12"/>
  <c r="M5857" i="12"/>
  <c r="M5858" i="12"/>
  <c r="M5859" i="12"/>
  <c r="M5860" i="12"/>
  <c r="M5861" i="12"/>
  <c r="M5862" i="12"/>
  <c r="M5863" i="12"/>
  <c r="M5864" i="12"/>
  <c r="M5865" i="12"/>
  <c r="M5866" i="12"/>
  <c r="M5867" i="12"/>
  <c r="M5868" i="12"/>
  <c r="M5869" i="12"/>
  <c r="M5870" i="12"/>
  <c r="M5871" i="12"/>
  <c r="M5872" i="12"/>
  <c r="M5873" i="12"/>
  <c r="M5874" i="12"/>
  <c r="M5875" i="12"/>
  <c r="M5876" i="12"/>
  <c r="M5877" i="12"/>
  <c r="M5878" i="12"/>
  <c r="M5879" i="12"/>
  <c r="M5880" i="12"/>
  <c r="M5881" i="12"/>
  <c r="M5882" i="12"/>
  <c r="M5883" i="12"/>
  <c r="M5884" i="12"/>
  <c r="M5885" i="12"/>
  <c r="M5886" i="12"/>
  <c r="M5887" i="12"/>
  <c r="M5888" i="12"/>
  <c r="M5889" i="12"/>
  <c r="M5890" i="12"/>
  <c r="M5891" i="12"/>
  <c r="M5892" i="12"/>
  <c r="M5893" i="12"/>
  <c r="M5894" i="12"/>
  <c r="M5895" i="12"/>
  <c r="M5896" i="12"/>
  <c r="M5897" i="12"/>
  <c r="M5898" i="12"/>
  <c r="M5899" i="12"/>
  <c r="M5900" i="12"/>
  <c r="M5901" i="12"/>
  <c r="M5902" i="12"/>
  <c r="M5903" i="12"/>
  <c r="M5904" i="12"/>
  <c r="M5905" i="12"/>
  <c r="M5906" i="12"/>
  <c r="M5907" i="12"/>
  <c r="M5908" i="12"/>
  <c r="M5909" i="12"/>
  <c r="M5910" i="12"/>
  <c r="M5911" i="12"/>
  <c r="M5912" i="12"/>
  <c r="M5913" i="12"/>
  <c r="M5914" i="12"/>
  <c r="M5915" i="12"/>
  <c r="M5916" i="12"/>
  <c r="M5917" i="12"/>
  <c r="M5918" i="12"/>
  <c r="M5919" i="12"/>
  <c r="M5920" i="12"/>
  <c r="M5921" i="12"/>
  <c r="M5922" i="12"/>
  <c r="M5923" i="12"/>
  <c r="M5924" i="12"/>
  <c r="M5925" i="12"/>
  <c r="M5926" i="12"/>
  <c r="M5927" i="12"/>
  <c r="M5928" i="12"/>
  <c r="M5929" i="12"/>
  <c r="M5930" i="12"/>
  <c r="M5931" i="12"/>
  <c r="M5932" i="12"/>
  <c r="M5933" i="12"/>
  <c r="M5934" i="12"/>
  <c r="M5935" i="12"/>
  <c r="M5936" i="12"/>
  <c r="M5937" i="12"/>
  <c r="M5938" i="12"/>
  <c r="M5939" i="12"/>
  <c r="M5940" i="12"/>
  <c r="M5941" i="12"/>
  <c r="M5942" i="12"/>
  <c r="M5943" i="12"/>
  <c r="M5944" i="12"/>
  <c r="M5945" i="12"/>
  <c r="M5946" i="12"/>
  <c r="M5947" i="12"/>
  <c r="M5948" i="12"/>
  <c r="M5949" i="12"/>
  <c r="M5950" i="12"/>
  <c r="M5951" i="12"/>
  <c r="M5952" i="12"/>
  <c r="M5953" i="12"/>
  <c r="M5954" i="12"/>
  <c r="M5955" i="12"/>
  <c r="M5956" i="12"/>
  <c r="M5957" i="12"/>
  <c r="M5958" i="12"/>
  <c r="M5959" i="12"/>
  <c r="M5960" i="12"/>
  <c r="M5961" i="12"/>
  <c r="M5962" i="12"/>
  <c r="M5963" i="12"/>
  <c r="M5964" i="12"/>
  <c r="M5965" i="12"/>
  <c r="M5966" i="12"/>
  <c r="M5967" i="12"/>
  <c r="M5968" i="12"/>
  <c r="M5969" i="12"/>
  <c r="M5970" i="12"/>
  <c r="M5971" i="12"/>
  <c r="M5972" i="12"/>
  <c r="M5973" i="12"/>
  <c r="M5974" i="12"/>
  <c r="M5975" i="12"/>
  <c r="M5976" i="12"/>
  <c r="M5977" i="12"/>
  <c r="M5978" i="12"/>
  <c r="M5979" i="12"/>
  <c r="M5980" i="12"/>
  <c r="M5981" i="12"/>
  <c r="M5982" i="12"/>
  <c r="M5983" i="12"/>
  <c r="M5984" i="12"/>
  <c r="M5985" i="12"/>
  <c r="M5986" i="12"/>
  <c r="M5987" i="12"/>
  <c r="M5988" i="12"/>
  <c r="M5989" i="12"/>
  <c r="M5990" i="12"/>
  <c r="M5991" i="12"/>
  <c r="M5992" i="12"/>
  <c r="M5993" i="12"/>
  <c r="M5994" i="12"/>
  <c r="M5995" i="12"/>
  <c r="M5996" i="12"/>
  <c r="M5997" i="12"/>
  <c r="M5998" i="12"/>
  <c r="M5999" i="12"/>
  <c r="M6000" i="12"/>
  <c r="M6001" i="12"/>
  <c r="M6002" i="12"/>
  <c r="M6003" i="12"/>
  <c r="M6004" i="12"/>
  <c r="M6005" i="12"/>
  <c r="M6006" i="12"/>
  <c r="M6007" i="12"/>
  <c r="M6008" i="12"/>
  <c r="M6009" i="12"/>
  <c r="M6010" i="12"/>
  <c r="M6011" i="12"/>
  <c r="M6012" i="12"/>
  <c r="M6013" i="12"/>
  <c r="M6014" i="12"/>
  <c r="M6015" i="12"/>
  <c r="M6016" i="12"/>
  <c r="M6017" i="12"/>
  <c r="M6018" i="12"/>
  <c r="M6019" i="12"/>
  <c r="M6020" i="12"/>
  <c r="M6021" i="12"/>
  <c r="M6022" i="12"/>
  <c r="M6023" i="12"/>
  <c r="M6024" i="12"/>
  <c r="M6025" i="12"/>
  <c r="M6026" i="12"/>
  <c r="M6027" i="12"/>
  <c r="M6028" i="12"/>
  <c r="M6029" i="12"/>
  <c r="M6030" i="12"/>
  <c r="M6031" i="12"/>
  <c r="M6032" i="12"/>
  <c r="M6033" i="12"/>
  <c r="M6034" i="12"/>
  <c r="M6035" i="12"/>
  <c r="M6036" i="12"/>
  <c r="M6037" i="12"/>
  <c r="M6038" i="12"/>
  <c r="M6039" i="12"/>
  <c r="M6040" i="12"/>
  <c r="M6041" i="12"/>
  <c r="M6042" i="12"/>
  <c r="M6043" i="12"/>
  <c r="M6044" i="12"/>
  <c r="M6045" i="12"/>
  <c r="M6046" i="12"/>
  <c r="M6047" i="12"/>
  <c r="M6048" i="12"/>
  <c r="M6049" i="12"/>
  <c r="M6050" i="12"/>
  <c r="M6051" i="12"/>
  <c r="M6052" i="12"/>
  <c r="M6053" i="12"/>
  <c r="M6054" i="12"/>
  <c r="M6055" i="12"/>
  <c r="M6056" i="12"/>
  <c r="M6057" i="12"/>
  <c r="M6058" i="12"/>
  <c r="M6059" i="12"/>
  <c r="M6060" i="12"/>
  <c r="M6061" i="12"/>
  <c r="M6062" i="12"/>
  <c r="M6063" i="12"/>
  <c r="M6064" i="12"/>
  <c r="M6065" i="12"/>
  <c r="M6066" i="12"/>
  <c r="M6067" i="12"/>
  <c r="M6068" i="12"/>
  <c r="M6069" i="12"/>
  <c r="M6070" i="12"/>
  <c r="M6071" i="12"/>
  <c r="M6072" i="12"/>
  <c r="M6073" i="12"/>
  <c r="M6074" i="12"/>
  <c r="M6075" i="12"/>
  <c r="M6076" i="12"/>
  <c r="M6077" i="12"/>
  <c r="M6078" i="12"/>
  <c r="M6079" i="12"/>
  <c r="M6080" i="12"/>
  <c r="M6081" i="12"/>
  <c r="M6082" i="12"/>
  <c r="M6083" i="12"/>
  <c r="M6084" i="12"/>
  <c r="M6085" i="12"/>
  <c r="M6086" i="12"/>
  <c r="M6087" i="12"/>
  <c r="M6088" i="12"/>
  <c r="M6089" i="12"/>
  <c r="M6090" i="12"/>
  <c r="M6091" i="12"/>
  <c r="M6092" i="12"/>
  <c r="M6093" i="12"/>
  <c r="M6094" i="12"/>
  <c r="M6095" i="12"/>
  <c r="M6096" i="12"/>
  <c r="M6097" i="12"/>
  <c r="M6098" i="12"/>
  <c r="M6099" i="12"/>
  <c r="M6100" i="12"/>
  <c r="M6101" i="12"/>
  <c r="M6102" i="12"/>
  <c r="M6103" i="12"/>
  <c r="M6104" i="12"/>
  <c r="M6105" i="12"/>
  <c r="M6106" i="12"/>
  <c r="M6107" i="12"/>
  <c r="M6108" i="12"/>
  <c r="M6109" i="12"/>
  <c r="M6110" i="12"/>
  <c r="M6111" i="12"/>
  <c r="M6112" i="12"/>
  <c r="M6113" i="12"/>
  <c r="M6114" i="12"/>
  <c r="M6115" i="12"/>
  <c r="M6116" i="12"/>
  <c r="M6117" i="12"/>
  <c r="M6118" i="12"/>
  <c r="M6119" i="12"/>
  <c r="M6120" i="12"/>
  <c r="M6121" i="12"/>
  <c r="M6122" i="12"/>
  <c r="M6123" i="12"/>
  <c r="M6124" i="12"/>
  <c r="M6125" i="12"/>
  <c r="M6126" i="12"/>
  <c r="M6127" i="12"/>
  <c r="M6128" i="12"/>
  <c r="M6129" i="12"/>
  <c r="M6130" i="12"/>
  <c r="M6131" i="12"/>
  <c r="M6132" i="12"/>
  <c r="M6133" i="12"/>
  <c r="M6134" i="12"/>
  <c r="M6135" i="12"/>
  <c r="M6136" i="12"/>
  <c r="M6137" i="12"/>
  <c r="M6138" i="12"/>
  <c r="M6139" i="12"/>
  <c r="M6140" i="12"/>
  <c r="M6141" i="12"/>
  <c r="M6142" i="12"/>
  <c r="M6143" i="12"/>
  <c r="M6144" i="12"/>
  <c r="M6145" i="12"/>
  <c r="M6146" i="12"/>
  <c r="M6147" i="12"/>
  <c r="M6148" i="12"/>
  <c r="M6149" i="12"/>
  <c r="M6150" i="12"/>
  <c r="M6151" i="12"/>
  <c r="M6152" i="12"/>
  <c r="M6153" i="12"/>
  <c r="M6154" i="12"/>
  <c r="M6155" i="12"/>
  <c r="M6156" i="12"/>
  <c r="M6157" i="12"/>
  <c r="M6158" i="12"/>
  <c r="M6159" i="12"/>
  <c r="M6160" i="12"/>
  <c r="M6161" i="12"/>
  <c r="M6162" i="12"/>
  <c r="M6163" i="12"/>
  <c r="M6164" i="12"/>
  <c r="M6165" i="12"/>
  <c r="M6166" i="12"/>
  <c r="M6167" i="12"/>
  <c r="M6168" i="12"/>
  <c r="M6169" i="12"/>
  <c r="M6170" i="12"/>
  <c r="M6171" i="12"/>
  <c r="M6172" i="12"/>
  <c r="M6173" i="12"/>
  <c r="M6174" i="12"/>
  <c r="M6175" i="12"/>
  <c r="M6176" i="12"/>
  <c r="M6177" i="12"/>
  <c r="M6178" i="12"/>
  <c r="M6179" i="12"/>
  <c r="M6180" i="12"/>
  <c r="M6181" i="12"/>
  <c r="M6182" i="12"/>
  <c r="M6183" i="12"/>
  <c r="M6184" i="12"/>
  <c r="M6185" i="12"/>
  <c r="M6186" i="12"/>
  <c r="M6187" i="12"/>
  <c r="M6188" i="12"/>
  <c r="M6189" i="12"/>
  <c r="M6190" i="12"/>
  <c r="M6191" i="12"/>
  <c r="M6192" i="12"/>
  <c r="M6193" i="12"/>
  <c r="M6194" i="12"/>
  <c r="M6195" i="12"/>
  <c r="M6196" i="12"/>
  <c r="M6197" i="12"/>
  <c r="M6198" i="12"/>
  <c r="M6199" i="12"/>
  <c r="M6200" i="12"/>
  <c r="M6201" i="12"/>
  <c r="M6202" i="12"/>
  <c r="M6203" i="12"/>
  <c r="M6204" i="12"/>
  <c r="M6205" i="12"/>
  <c r="M6206" i="12"/>
  <c r="M6207" i="12"/>
  <c r="M6208" i="12"/>
  <c r="M6209" i="12"/>
  <c r="M6210" i="12"/>
  <c r="M6211" i="12"/>
  <c r="M6212" i="12"/>
  <c r="M6213" i="12"/>
  <c r="M6214" i="12"/>
  <c r="M6215" i="12"/>
  <c r="M6216" i="12"/>
  <c r="M6217" i="12"/>
  <c r="M6218" i="12"/>
  <c r="M6219" i="12"/>
  <c r="M6220" i="12"/>
  <c r="M6221" i="12"/>
  <c r="M6222" i="12"/>
  <c r="M6223" i="12"/>
  <c r="M6224" i="12"/>
  <c r="M6225" i="12"/>
  <c r="M6226" i="12"/>
  <c r="M6227" i="12"/>
  <c r="M6228" i="12"/>
  <c r="M6229" i="12"/>
  <c r="M6230" i="12"/>
  <c r="M6231" i="12"/>
  <c r="M6232" i="12"/>
  <c r="M6233" i="12"/>
  <c r="M6234" i="12"/>
  <c r="M6235" i="12"/>
  <c r="M6236" i="12"/>
  <c r="M6237" i="12"/>
  <c r="M6238" i="12"/>
  <c r="M6239" i="12"/>
  <c r="M6240" i="12"/>
  <c r="M6241" i="12"/>
  <c r="M6242" i="12"/>
  <c r="M6243" i="12"/>
  <c r="M6244" i="12"/>
  <c r="M6245" i="12"/>
  <c r="M6246" i="12"/>
  <c r="M6247" i="12"/>
  <c r="M6248" i="12"/>
  <c r="M6249" i="12"/>
  <c r="M6250" i="12"/>
  <c r="M6251" i="12"/>
  <c r="M6252" i="12"/>
  <c r="M6253" i="12"/>
  <c r="M6254" i="12"/>
  <c r="M6255" i="12"/>
  <c r="M6256" i="12"/>
  <c r="M6257" i="12"/>
  <c r="M6258" i="12"/>
  <c r="M6259" i="12"/>
  <c r="M6260" i="12"/>
  <c r="M6261" i="12"/>
  <c r="M6262" i="12"/>
  <c r="M6263" i="12"/>
  <c r="M6264" i="12"/>
  <c r="M6265" i="12"/>
  <c r="M6266" i="12"/>
  <c r="M6267" i="12"/>
  <c r="M6268" i="12"/>
  <c r="M6269" i="12"/>
  <c r="M6270" i="12"/>
  <c r="M6271" i="12"/>
  <c r="M6272" i="12"/>
  <c r="M6273" i="12"/>
  <c r="M6274" i="12"/>
  <c r="M6275" i="12"/>
  <c r="M6276" i="12"/>
  <c r="M6277" i="12"/>
  <c r="M6278" i="12"/>
  <c r="M6279" i="12"/>
  <c r="M6280" i="12"/>
  <c r="M6281" i="12"/>
  <c r="M6282" i="12"/>
  <c r="M6283" i="12"/>
  <c r="M6284" i="12"/>
  <c r="M6285" i="12"/>
  <c r="M6286" i="12"/>
  <c r="M6287" i="12"/>
  <c r="M6288" i="12"/>
  <c r="M6289" i="12"/>
  <c r="M6290" i="12"/>
  <c r="M6291" i="12"/>
  <c r="M6292" i="12"/>
  <c r="M6293" i="12"/>
  <c r="M6294" i="12"/>
  <c r="M6295" i="12"/>
  <c r="M6296" i="12"/>
  <c r="M6297" i="12"/>
  <c r="M6298" i="12"/>
  <c r="M6299" i="12"/>
  <c r="M6300" i="12"/>
  <c r="M6301" i="12"/>
  <c r="M6302" i="12"/>
  <c r="M6303" i="12"/>
  <c r="M6304" i="12"/>
  <c r="M6305" i="12"/>
  <c r="M6306" i="12"/>
  <c r="M6307" i="12"/>
  <c r="M6308" i="12"/>
  <c r="M6309" i="12"/>
  <c r="M6310" i="12"/>
  <c r="M6311" i="12"/>
  <c r="M6312" i="12"/>
  <c r="M6313" i="12"/>
  <c r="M6314" i="12"/>
  <c r="M6315" i="12"/>
  <c r="M6316" i="12"/>
  <c r="M6317" i="12"/>
  <c r="M6318" i="12"/>
  <c r="M6319" i="12"/>
  <c r="M6320" i="12"/>
  <c r="M6321" i="12"/>
  <c r="M6322" i="12"/>
  <c r="M6323" i="12"/>
  <c r="M6324" i="12"/>
  <c r="M6325" i="12"/>
  <c r="M6326" i="12"/>
  <c r="M6327" i="12"/>
  <c r="M6328" i="12"/>
  <c r="M6329" i="12"/>
  <c r="M6330" i="12"/>
  <c r="M6331" i="12"/>
  <c r="M6332" i="12"/>
  <c r="M6333" i="12"/>
  <c r="M6334" i="12"/>
  <c r="M6335" i="12"/>
  <c r="M6336" i="12"/>
  <c r="M6337" i="12"/>
  <c r="M6338" i="12"/>
  <c r="M6339" i="12"/>
  <c r="M6340" i="12"/>
  <c r="M6341" i="12"/>
  <c r="M6342" i="12"/>
  <c r="M6343" i="12"/>
  <c r="M6344" i="12"/>
  <c r="M6345" i="12"/>
  <c r="M6346" i="12"/>
  <c r="M6347" i="12"/>
  <c r="M6348" i="12"/>
  <c r="M6349" i="12"/>
  <c r="M6350" i="12"/>
  <c r="M6351" i="12"/>
  <c r="M6352" i="12"/>
  <c r="M6353" i="12"/>
  <c r="M6354" i="12"/>
  <c r="M6355" i="12"/>
  <c r="M6356" i="12"/>
  <c r="M6357" i="12"/>
  <c r="M6358" i="12"/>
  <c r="M6359" i="12"/>
  <c r="M6360" i="12"/>
  <c r="M6361" i="12"/>
  <c r="M6362" i="12"/>
  <c r="M6363" i="12"/>
  <c r="M6364" i="12"/>
  <c r="M6365" i="12"/>
  <c r="M6366" i="12"/>
  <c r="M6367" i="12"/>
  <c r="M6368" i="12"/>
  <c r="M6369" i="12"/>
  <c r="M6370" i="12"/>
  <c r="M6371" i="12"/>
  <c r="M6372" i="12"/>
  <c r="M6373" i="12"/>
  <c r="M6374" i="12"/>
  <c r="M6375" i="12"/>
  <c r="M6376" i="12"/>
  <c r="M6377" i="12"/>
  <c r="M6378" i="12"/>
  <c r="M6379" i="12"/>
  <c r="M6380" i="12"/>
  <c r="M6381" i="12"/>
  <c r="M6382" i="12"/>
  <c r="M6383" i="12"/>
  <c r="M6384" i="12"/>
  <c r="M6385" i="12"/>
  <c r="M6386" i="12"/>
  <c r="M6387" i="12"/>
  <c r="M6388" i="12"/>
  <c r="M6389" i="12"/>
  <c r="M6390" i="12"/>
  <c r="M6391" i="12"/>
  <c r="M6392" i="12"/>
  <c r="M6393" i="12"/>
  <c r="M6394" i="12"/>
  <c r="M6395" i="12"/>
  <c r="M6396" i="12"/>
  <c r="M6397" i="12"/>
  <c r="M6398" i="12"/>
  <c r="M6399" i="12"/>
  <c r="M6400" i="12"/>
  <c r="M6401" i="12"/>
  <c r="M6402" i="12"/>
  <c r="M6403" i="12"/>
  <c r="M6404" i="12"/>
  <c r="M6405" i="12"/>
  <c r="M6406" i="12"/>
  <c r="M6407" i="12"/>
  <c r="M6408" i="12"/>
  <c r="M6409" i="12"/>
  <c r="M6410" i="12"/>
  <c r="M6411" i="12"/>
  <c r="M6412" i="12"/>
  <c r="M6413" i="12"/>
  <c r="M6414" i="12"/>
  <c r="M6415" i="12"/>
  <c r="M6416" i="12"/>
  <c r="M6417" i="12"/>
  <c r="M6418" i="12"/>
  <c r="M6419" i="12"/>
  <c r="M6420" i="12"/>
  <c r="M6421" i="12"/>
  <c r="M6422" i="12"/>
  <c r="M6423" i="12"/>
  <c r="M6424" i="12"/>
  <c r="M6425" i="12"/>
  <c r="M6426" i="12"/>
  <c r="M6427" i="12"/>
  <c r="M6428" i="12"/>
  <c r="M6429" i="12"/>
  <c r="M6430" i="12"/>
  <c r="M6431" i="12"/>
  <c r="M6432" i="12"/>
  <c r="M6433" i="12"/>
  <c r="M6434" i="12"/>
  <c r="M6435" i="12"/>
  <c r="M6436" i="12"/>
  <c r="M6437" i="12"/>
  <c r="M6438" i="12"/>
  <c r="M6439" i="12"/>
  <c r="M6440" i="12"/>
  <c r="M6441" i="12"/>
  <c r="M6442" i="12"/>
  <c r="M6443" i="12"/>
  <c r="M6444" i="12"/>
  <c r="M6445" i="12"/>
  <c r="M6446" i="12"/>
  <c r="M6447" i="12"/>
  <c r="M6448" i="12"/>
  <c r="M6449" i="12"/>
  <c r="M6450" i="12"/>
  <c r="M6451" i="12"/>
  <c r="M6452" i="12"/>
  <c r="M6453" i="12"/>
  <c r="M6454" i="12"/>
  <c r="M6455" i="12"/>
  <c r="M6456" i="12"/>
  <c r="M6457" i="12"/>
  <c r="M6458" i="12"/>
  <c r="M6459" i="12"/>
  <c r="M6460" i="12"/>
  <c r="M6461" i="12"/>
  <c r="M6462" i="12"/>
  <c r="M6463" i="12"/>
  <c r="M6464" i="12"/>
  <c r="M6465" i="12"/>
  <c r="M6466" i="12"/>
  <c r="M6467" i="12"/>
  <c r="M6468" i="12"/>
  <c r="M6469" i="12"/>
  <c r="M6470" i="12"/>
  <c r="M6471" i="12"/>
  <c r="M6472" i="12"/>
  <c r="M6473" i="12"/>
  <c r="M6474" i="12"/>
  <c r="M6475" i="12"/>
  <c r="M6476" i="12"/>
  <c r="M6477" i="12"/>
  <c r="M6478" i="12"/>
  <c r="M6479" i="12"/>
  <c r="M6480" i="12"/>
  <c r="M6481" i="12"/>
  <c r="M6482" i="12"/>
  <c r="M6483" i="12"/>
  <c r="M6484" i="12"/>
  <c r="M6485" i="12"/>
  <c r="M6486" i="12"/>
  <c r="M6487" i="12"/>
  <c r="M6488" i="12"/>
  <c r="M6489" i="12"/>
  <c r="M6490" i="12"/>
  <c r="M6491" i="12"/>
  <c r="M6492" i="12"/>
  <c r="M6493" i="12"/>
  <c r="M6494" i="12"/>
  <c r="M6495" i="12"/>
  <c r="M6496" i="12"/>
  <c r="M6497" i="12"/>
  <c r="M6498" i="12"/>
  <c r="M6499" i="12"/>
  <c r="M6500" i="12"/>
  <c r="M6501" i="12"/>
  <c r="M6502" i="12"/>
  <c r="M6503" i="12"/>
  <c r="M6504" i="12"/>
  <c r="M6505" i="12"/>
  <c r="M6506" i="12"/>
  <c r="M6507" i="12"/>
  <c r="M6508" i="12"/>
  <c r="M6509" i="12"/>
  <c r="M6510" i="12"/>
  <c r="M6511" i="12"/>
  <c r="M6512" i="12"/>
  <c r="M6513" i="12"/>
  <c r="M6514" i="12"/>
  <c r="M6515" i="12"/>
  <c r="M6516" i="12"/>
  <c r="M6517" i="12"/>
  <c r="M6518" i="12"/>
  <c r="M6519" i="12"/>
  <c r="M6520" i="12"/>
  <c r="M6521" i="12"/>
  <c r="M6522" i="12"/>
  <c r="M6523" i="12"/>
  <c r="M6524" i="12"/>
  <c r="M6525" i="12"/>
  <c r="M6526" i="12"/>
  <c r="M6527" i="12"/>
  <c r="M6528" i="12"/>
  <c r="M6529" i="12"/>
  <c r="M6530" i="12"/>
  <c r="M6531" i="12"/>
  <c r="M6532" i="12"/>
  <c r="M6533" i="12"/>
  <c r="M6534" i="12"/>
  <c r="M6535" i="12"/>
  <c r="M6536" i="12"/>
  <c r="M6537" i="12"/>
  <c r="M6538" i="12"/>
  <c r="M6539" i="12"/>
  <c r="M6540" i="12"/>
  <c r="M6541" i="12"/>
  <c r="M6542" i="12"/>
  <c r="M6543" i="12"/>
  <c r="M6544" i="12"/>
  <c r="M6545" i="12"/>
  <c r="M6546" i="12"/>
  <c r="M6547" i="12"/>
  <c r="M6548" i="12"/>
  <c r="M6549" i="12"/>
  <c r="M6550" i="12"/>
  <c r="M6551" i="12"/>
  <c r="M6552" i="12"/>
  <c r="M6553" i="12"/>
  <c r="M6554" i="12"/>
  <c r="M6555" i="12"/>
  <c r="M6556" i="12"/>
  <c r="M6557" i="12"/>
  <c r="M6558" i="12"/>
  <c r="M6559" i="12"/>
  <c r="M6560" i="12"/>
  <c r="M6561" i="12"/>
  <c r="M6562" i="12"/>
  <c r="M6563" i="12"/>
  <c r="M6564" i="12"/>
  <c r="M6565" i="12"/>
  <c r="M6566" i="12"/>
  <c r="M6567" i="12"/>
  <c r="M6568" i="12"/>
  <c r="M6569" i="12"/>
  <c r="M6570" i="12"/>
  <c r="M6571" i="12"/>
  <c r="M6572" i="12"/>
  <c r="M6573" i="12"/>
  <c r="M6574" i="12"/>
  <c r="M6575" i="12"/>
  <c r="M6576" i="12"/>
  <c r="M6577" i="12"/>
  <c r="M6578" i="12"/>
  <c r="M6579" i="12"/>
  <c r="M6580" i="12"/>
  <c r="M6581" i="12"/>
  <c r="M6582" i="12"/>
  <c r="M6583" i="12"/>
  <c r="M6584" i="12"/>
  <c r="M6585" i="12"/>
  <c r="M6586" i="12"/>
  <c r="M6587" i="12"/>
  <c r="M6588" i="12"/>
  <c r="M6589" i="12"/>
  <c r="M6590" i="12"/>
  <c r="M6591" i="12"/>
  <c r="M6592" i="12"/>
  <c r="M6593" i="12"/>
  <c r="M6594" i="12"/>
  <c r="M6595" i="12"/>
  <c r="M6596" i="12"/>
  <c r="M6597" i="12"/>
  <c r="M6598" i="12"/>
  <c r="M6599" i="12"/>
  <c r="M6600" i="12"/>
  <c r="M6601" i="12"/>
  <c r="M6602" i="12"/>
  <c r="M6603" i="12"/>
  <c r="M6604" i="12"/>
  <c r="M6605" i="12"/>
  <c r="M6606" i="12"/>
  <c r="M6607" i="12"/>
  <c r="M6608" i="12"/>
  <c r="M6609" i="12"/>
  <c r="M6610" i="12"/>
  <c r="M6611" i="12"/>
  <c r="M6612" i="12"/>
  <c r="M6613" i="12"/>
  <c r="M6614" i="12"/>
  <c r="M6615" i="12"/>
  <c r="M6616" i="12"/>
  <c r="M6617" i="12"/>
  <c r="M6618" i="12"/>
  <c r="M6619" i="12"/>
  <c r="M6620" i="12"/>
  <c r="M6621" i="12"/>
  <c r="M6622" i="12"/>
  <c r="M6623" i="12"/>
  <c r="M6624" i="12"/>
  <c r="M6625" i="12"/>
  <c r="M6626" i="12"/>
  <c r="M6627" i="12"/>
  <c r="M6628" i="12"/>
  <c r="M6629" i="12"/>
  <c r="M6630" i="12"/>
  <c r="M6631" i="12"/>
  <c r="M6632" i="12"/>
  <c r="M6633" i="12"/>
  <c r="M6634" i="12"/>
  <c r="M6635" i="12"/>
  <c r="M6636" i="12"/>
  <c r="M6637" i="12"/>
  <c r="M6638" i="12"/>
  <c r="M6639" i="12"/>
  <c r="M6640" i="12"/>
  <c r="M6641" i="12"/>
  <c r="M6642" i="12"/>
  <c r="M6643" i="12"/>
  <c r="M6644" i="12"/>
  <c r="M6645" i="12"/>
  <c r="M6646" i="12"/>
  <c r="M6647" i="12"/>
  <c r="M6648" i="12"/>
  <c r="M6649" i="12"/>
  <c r="M6650" i="12"/>
  <c r="M6651" i="12"/>
  <c r="M6652" i="12"/>
  <c r="M6653" i="12"/>
  <c r="M6654" i="12"/>
  <c r="M6655" i="12"/>
  <c r="M6656" i="12"/>
  <c r="M6657" i="12"/>
  <c r="M6658" i="12"/>
  <c r="M6659" i="12"/>
  <c r="M6660" i="12"/>
  <c r="M6661" i="12"/>
  <c r="M6662" i="12"/>
  <c r="M6663" i="12"/>
  <c r="M6664" i="12"/>
  <c r="M6665" i="12"/>
  <c r="M6666" i="12"/>
  <c r="M6667" i="12"/>
  <c r="M6668" i="12"/>
  <c r="M6669" i="12"/>
  <c r="M6670" i="12"/>
  <c r="M6671" i="12"/>
  <c r="M6672" i="12"/>
  <c r="M6673" i="12"/>
  <c r="M6674" i="12"/>
  <c r="M6675" i="12"/>
  <c r="M6676" i="12"/>
  <c r="M6677" i="12"/>
  <c r="M6678" i="12"/>
  <c r="M6679" i="12"/>
  <c r="M6680" i="12"/>
  <c r="M6681" i="12"/>
  <c r="M6682" i="12"/>
  <c r="M6683" i="12"/>
  <c r="M6684" i="12"/>
  <c r="M6685" i="12"/>
  <c r="M6686" i="12"/>
  <c r="M6687" i="12"/>
  <c r="M6688" i="12"/>
  <c r="M6689" i="12"/>
  <c r="M6690" i="12"/>
  <c r="M6691" i="12"/>
  <c r="M6692" i="12"/>
  <c r="M6693" i="12"/>
  <c r="M6694" i="12"/>
  <c r="M6695" i="12"/>
  <c r="M6696" i="12"/>
  <c r="M6697" i="12"/>
  <c r="M6698" i="12"/>
  <c r="M6699" i="12"/>
  <c r="M6700" i="12"/>
  <c r="M6701" i="12"/>
  <c r="M6702" i="12"/>
  <c r="M6703" i="12"/>
  <c r="M6704" i="12"/>
  <c r="M6705" i="12"/>
  <c r="M6706" i="12"/>
  <c r="M6707" i="12"/>
  <c r="M6708" i="12"/>
  <c r="M6709" i="12"/>
  <c r="M6710" i="12"/>
  <c r="M6711" i="12"/>
  <c r="M6712" i="12"/>
  <c r="M6713" i="12"/>
  <c r="M6714" i="12"/>
  <c r="M6715" i="12"/>
  <c r="M6716" i="12"/>
  <c r="M6717" i="12"/>
  <c r="M6718" i="12"/>
  <c r="M6719" i="12"/>
  <c r="M6720" i="12"/>
  <c r="M6721" i="12"/>
  <c r="M6722" i="12"/>
  <c r="M6723" i="12"/>
  <c r="M6724" i="12"/>
  <c r="M6725" i="12"/>
  <c r="M6726" i="12"/>
  <c r="M6727" i="12"/>
  <c r="M6728" i="12"/>
  <c r="M6729" i="12"/>
  <c r="M6730" i="12"/>
  <c r="M6731" i="12"/>
  <c r="M6732" i="12"/>
  <c r="M6733" i="12"/>
  <c r="M6734" i="12"/>
  <c r="M6735" i="12"/>
  <c r="M6736" i="12"/>
  <c r="M6737" i="12"/>
  <c r="M6738" i="12"/>
  <c r="M6739" i="12"/>
  <c r="M6740" i="12"/>
  <c r="M6741" i="12"/>
  <c r="M6742" i="12"/>
  <c r="M6743" i="12"/>
  <c r="M6744" i="12"/>
  <c r="M6745" i="12"/>
  <c r="M6746" i="12"/>
  <c r="M6747" i="12"/>
  <c r="M6748" i="12"/>
  <c r="M6749" i="12"/>
  <c r="M6750" i="12"/>
  <c r="M6751" i="12"/>
  <c r="M6752" i="12"/>
  <c r="M6753" i="12"/>
  <c r="M6754" i="12"/>
  <c r="M6755" i="12"/>
  <c r="M6756" i="12"/>
  <c r="M6757" i="12"/>
  <c r="M6758" i="12"/>
  <c r="M6759" i="12"/>
  <c r="M6760" i="12"/>
  <c r="M6761" i="12"/>
  <c r="M6762" i="12"/>
  <c r="M6763" i="12"/>
  <c r="M6764" i="12"/>
  <c r="M6765" i="12"/>
  <c r="M6766" i="12"/>
  <c r="M6767" i="12"/>
  <c r="M6768" i="12"/>
  <c r="M6769" i="12"/>
  <c r="M6770" i="12"/>
  <c r="M6771" i="12"/>
  <c r="M6772" i="12"/>
  <c r="M6773" i="12"/>
  <c r="M6774" i="12"/>
  <c r="M6775" i="12"/>
  <c r="M6776" i="12"/>
  <c r="M6777" i="12"/>
  <c r="M6778" i="12"/>
  <c r="M6779" i="12"/>
  <c r="M6780" i="12"/>
  <c r="M6781" i="12"/>
  <c r="M6782" i="12"/>
  <c r="M6783" i="12"/>
  <c r="M6784" i="12"/>
  <c r="M6785" i="12"/>
  <c r="M6786" i="12"/>
  <c r="M6787" i="12"/>
  <c r="M6788" i="12"/>
  <c r="M6789" i="12"/>
  <c r="M6790" i="12"/>
  <c r="M6791" i="12"/>
  <c r="M6792" i="12"/>
  <c r="M6793" i="12"/>
  <c r="M6794" i="12"/>
  <c r="M6795" i="12"/>
  <c r="M6796" i="12"/>
  <c r="M6797" i="12"/>
  <c r="M6798" i="12"/>
  <c r="M6799" i="12"/>
  <c r="M6800" i="12"/>
  <c r="M6801" i="12"/>
  <c r="M6802" i="12"/>
  <c r="M6803" i="12"/>
  <c r="M6804" i="12"/>
  <c r="M6805" i="12"/>
  <c r="M6806" i="12"/>
  <c r="M6807" i="12"/>
  <c r="M6808" i="12"/>
  <c r="M6809" i="12"/>
  <c r="M6810" i="12"/>
  <c r="M6811" i="12"/>
  <c r="M6812" i="12"/>
  <c r="M6813" i="12"/>
  <c r="M6814" i="12"/>
  <c r="M6815" i="12"/>
  <c r="M6816" i="12"/>
  <c r="M6817" i="12"/>
  <c r="M6818" i="12"/>
  <c r="M6819" i="12"/>
  <c r="M6820" i="12"/>
  <c r="M6821" i="12"/>
  <c r="M6822" i="12"/>
  <c r="M6823" i="12"/>
  <c r="M6824" i="12"/>
  <c r="M6825" i="12"/>
  <c r="M6826" i="12"/>
  <c r="M6827" i="12"/>
  <c r="M6828" i="12"/>
  <c r="M6829" i="12"/>
  <c r="M6830" i="12"/>
  <c r="M6831" i="12"/>
  <c r="M6832" i="12"/>
  <c r="M6833" i="12"/>
  <c r="M6834" i="12"/>
  <c r="M6835" i="12"/>
  <c r="M6836" i="12"/>
  <c r="M6837" i="12"/>
  <c r="M6838" i="12"/>
  <c r="M6839" i="12"/>
  <c r="M6840" i="12"/>
  <c r="M6841" i="12"/>
  <c r="M6842" i="12"/>
  <c r="M6843" i="12"/>
  <c r="M6844" i="12"/>
  <c r="M6845" i="12"/>
  <c r="M6846" i="12"/>
  <c r="M6847" i="12"/>
  <c r="M6848" i="12"/>
  <c r="M6849" i="12"/>
  <c r="M6850" i="12"/>
  <c r="M6851" i="12"/>
  <c r="M6852" i="12"/>
  <c r="M6853" i="12"/>
  <c r="M6854" i="12"/>
  <c r="M6855" i="12"/>
  <c r="M6856" i="12"/>
  <c r="M6857" i="12"/>
  <c r="M6858" i="12"/>
  <c r="M6859" i="12"/>
  <c r="M6860" i="12"/>
  <c r="M6861" i="12"/>
  <c r="M6862" i="12"/>
  <c r="M6863" i="12"/>
  <c r="M6864" i="12"/>
  <c r="M6865" i="12"/>
  <c r="M6866" i="12"/>
  <c r="M6867" i="12"/>
  <c r="M6868" i="12"/>
  <c r="M6869" i="12"/>
  <c r="M6870" i="12"/>
  <c r="M6871" i="12"/>
  <c r="M6872" i="12"/>
  <c r="M6873" i="12"/>
  <c r="M6874" i="12"/>
  <c r="M6875" i="12"/>
  <c r="M6876" i="12"/>
  <c r="M6877" i="12"/>
  <c r="M6878" i="12"/>
  <c r="M6879" i="12"/>
  <c r="M6880" i="12"/>
  <c r="M6881" i="12"/>
  <c r="M6882" i="12"/>
  <c r="M6883" i="12"/>
  <c r="M6884" i="12"/>
  <c r="M6885" i="12"/>
  <c r="M6886" i="12"/>
  <c r="M6887" i="12"/>
  <c r="M6888" i="12"/>
  <c r="M6889" i="12"/>
  <c r="M6890" i="12"/>
  <c r="M6891" i="12"/>
  <c r="M6892" i="12"/>
  <c r="M6893" i="12"/>
  <c r="M6894" i="12"/>
  <c r="M6895" i="12"/>
  <c r="M6896" i="12"/>
  <c r="M6897" i="12"/>
  <c r="M6898" i="12"/>
  <c r="M6899" i="12"/>
  <c r="M6900" i="12"/>
  <c r="M6901" i="12"/>
  <c r="M6902" i="12"/>
  <c r="M6903" i="12"/>
  <c r="M6904" i="12"/>
  <c r="M6905" i="12"/>
  <c r="M6906" i="12"/>
  <c r="M6907" i="12"/>
  <c r="M6908" i="12"/>
  <c r="M6909" i="12"/>
  <c r="M6910" i="12"/>
  <c r="M6911" i="12"/>
  <c r="M6912" i="12"/>
  <c r="M6913" i="12"/>
  <c r="M6914" i="12"/>
  <c r="M6915" i="12"/>
  <c r="M6916" i="12"/>
  <c r="M6917" i="12"/>
  <c r="M6918" i="12"/>
  <c r="M6919" i="12"/>
  <c r="M6920" i="12"/>
  <c r="M6921" i="12"/>
  <c r="M6922" i="12"/>
  <c r="M6923" i="12"/>
  <c r="M6924" i="12"/>
  <c r="M6925" i="12"/>
  <c r="M6926" i="12"/>
  <c r="M6927" i="12"/>
  <c r="M6928" i="12"/>
  <c r="M6929" i="12"/>
  <c r="M6930" i="12"/>
  <c r="M6931" i="12"/>
  <c r="M6932" i="12"/>
  <c r="M6933" i="12"/>
  <c r="M6934" i="12"/>
  <c r="M6935" i="12"/>
  <c r="M6936" i="12"/>
  <c r="M6937" i="12"/>
  <c r="M6938" i="12"/>
  <c r="M6939" i="12"/>
  <c r="M6940" i="12"/>
  <c r="M6941" i="12"/>
  <c r="M6942" i="12"/>
  <c r="M6943" i="12"/>
  <c r="M6944" i="12"/>
  <c r="M6945" i="12"/>
  <c r="M6946" i="12"/>
  <c r="M6947" i="12"/>
  <c r="M6948" i="12"/>
  <c r="M6949" i="12"/>
  <c r="M6950" i="12"/>
  <c r="M6951" i="12"/>
  <c r="M6952" i="12"/>
  <c r="M6953" i="12"/>
  <c r="M6954" i="12"/>
  <c r="M6955" i="12"/>
  <c r="M6956" i="12"/>
  <c r="M6957" i="12"/>
  <c r="M6958" i="12"/>
  <c r="M6959" i="12"/>
  <c r="M6960" i="12"/>
  <c r="M6961" i="12"/>
  <c r="M6962" i="12"/>
  <c r="M6963" i="12"/>
  <c r="M6964" i="12"/>
  <c r="M6965" i="12"/>
  <c r="M6966" i="12"/>
  <c r="M6967" i="12"/>
  <c r="M6968" i="12"/>
  <c r="M6969" i="12"/>
  <c r="M6970" i="12"/>
  <c r="M6971" i="12"/>
  <c r="M6972" i="12"/>
  <c r="M6973" i="12"/>
  <c r="M6974" i="12"/>
  <c r="M6975" i="12"/>
  <c r="M6976" i="12"/>
  <c r="M6977" i="12"/>
  <c r="M6978" i="12"/>
  <c r="M6979" i="12"/>
  <c r="M6980" i="12"/>
  <c r="M6981" i="12"/>
  <c r="M6982" i="12"/>
  <c r="M6983" i="12"/>
  <c r="M6984" i="12"/>
  <c r="M6985" i="12"/>
  <c r="M6986" i="12"/>
  <c r="M6987" i="12"/>
  <c r="M6988" i="12"/>
  <c r="M6989" i="12"/>
  <c r="M6990" i="12"/>
  <c r="M6991" i="12"/>
  <c r="M6992" i="12"/>
  <c r="M6993" i="12"/>
  <c r="M6994" i="12"/>
  <c r="M6995" i="12"/>
  <c r="M6996" i="12"/>
  <c r="M6997" i="12"/>
  <c r="M6998" i="12"/>
  <c r="M6999" i="12"/>
  <c r="M7000" i="12"/>
  <c r="M7001" i="12"/>
  <c r="M7002" i="12"/>
  <c r="M7003" i="12"/>
  <c r="M7004" i="12"/>
  <c r="M7005" i="12"/>
  <c r="M7006" i="12"/>
  <c r="M7007" i="12"/>
  <c r="M7008" i="12"/>
  <c r="M7009" i="12"/>
  <c r="M7010" i="12"/>
  <c r="M7011" i="12"/>
  <c r="M7012" i="12"/>
  <c r="M7013" i="12"/>
  <c r="M7014" i="12"/>
  <c r="M7015" i="12"/>
  <c r="M7016" i="12"/>
  <c r="M7017" i="12"/>
  <c r="M7018" i="12"/>
  <c r="M7019" i="12"/>
  <c r="M7020" i="12"/>
  <c r="M7021" i="12"/>
  <c r="M7022" i="12"/>
  <c r="M7023" i="12"/>
  <c r="M7024" i="12"/>
  <c r="M7025" i="12"/>
  <c r="M7026" i="12"/>
  <c r="M7027" i="12"/>
  <c r="M7028" i="12"/>
  <c r="M7029" i="12"/>
  <c r="M7030" i="12"/>
  <c r="M7031" i="12"/>
  <c r="M7032" i="12"/>
  <c r="M7033" i="12"/>
  <c r="M7034" i="12"/>
  <c r="M7035" i="12"/>
  <c r="M7036" i="12"/>
  <c r="M7037" i="12"/>
  <c r="M7038" i="12"/>
  <c r="M7039" i="12"/>
  <c r="M7040" i="12"/>
  <c r="M7041" i="12"/>
  <c r="M7042" i="12"/>
  <c r="M7043" i="12"/>
  <c r="M7044" i="12"/>
  <c r="M7045" i="12"/>
  <c r="M7046" i="12"/>
  <c r="M7047" i="12"/>
  <c r="M7048" i="12"/>
  <c r="M7049" i="12"/>
  <c r="M7050" i="12"/>
  <c r="M7051" i="12"/>
  <c r="M7052" i="12"/>
  <c r="M7053" i="12"/>
  <c r="M7054" i="12"/>
  <c r="M7055" i="12"/>
  <c r="M7056" i="12"/>
  <c r="M7057" i="12"/>
  <c r="M7058" i="12"/>
  <c r="M7059" i="12"/>
  <c r="M7060" i="12"/>
  <c r="M7061" i="12"/>
  <c r="M7062" i="12"/>
  <c r="M7063" i="12"/>
  <c r="M7064" i="12"/>
  <c r="M7065" i="12"/>
  <c r="M7066" i="12"/>
  <c r="M7067" i="12"/>
  <c r="M7068" i="12"/>
  <c r="M7069" i="12"/>
  <c r="M7070" i="12"/>
  <c r="M7071" i="12"/>
  <c r="M7072" i="12"/>
  <c r="M7073" i="12"/>
  <c r="M7074" i="12"/>
  <c r="M7075" i="12"/>
  <c r="M7076" i="12"/>
  <c r="M7077" i="12"/>
  <c r="M7078" i="12"/>
  <c r="M7079" i="12"/>
  <c r="M7080" i="12"/>
  <c r="M7081" i="12"/>
  <c r="M7082" i="12"/>
  <c r="M7083" i="12"/>
  <c r="M7084" i="12"/>
  <c r="M7085" i="12"/>
  <c r="M7086" i="12"/>
  <c r="M7087" i="12"/>
  <c r="M7088" i="12"/>
  <c r="M7089" i="12"/>
  <c r="M7090" i="12"/>
  <c r="M7091" i="12"/>
  <c r="M7092" i="12"/>
  <c r="M7093" i="12"/>
  <c r="M7094" i="12"/>
  <c r="M7095" i="12"/>
  <c r="M7096" i="12"/>
  <c r="M7097" i="12"/>
  <c r="M7098" i="12"/>
  <c r="M7099" i="12"/>
  <c r="M7100" i="12"/>
  <c r="M7101" i="12"/>
  <c r="M7102" i="12"/>
  <c r="M7103" i="12"/>
  <c r="M7104" i="12"/>
  <c r="M7105" i="12"/>
  <c r="M7106" i="12"/>
  <c r="M7107" i="12"/>
  <c r="M7108" i="12"/>
  <c r="M7109" i="12"/>
  <c r="M7110" i="12"/>
  <c r="M7111" i="12"/>
  <c r="M7112" i="12"/>
  <c r="M7113" i="12"/>
  <c r="M7114" i="12"/>
  <c r="M7115" i="12"/>
  <c r="M7116" i="12"/>
  <c r="M7117" i="12"/>
  <c r="M7118" i="12"/>
  <c r="M7119" i="12"/>
  <c r="M7120" i="12"/>
  <c r="M7121" i="12"/>
  <c r="M7122" i="12"/>
  <c r="M7123" i="12"/>
  <c r="M7124" i="12"/>
  <c r="M7125" i="12"/>
  <c r="M7126" i="12"/>
  <c r="M7127" i="12"/>
  <c r="M7128" i="12"/>
  <c r="M7129" i="12"/>
  <c r="M7130" i="12"/>
  <c r="M7131" i="12"/>
  <c r="M7132" i="12"/>
  <c r="M7133" i="12"/>
  <c r="M7134" i="12"/>
  <c r="M7135" i="12"/>
  <c r="M7136" i="12"/>
  <c r="M7137" i="12"/>
  <c r="M7138" i="12"/>
  <c r="M7139" i="12"/>
  <c r="M7140" i="12"/>
  <c r="M7141" i="12"/>
  <c r="M7142" i="12"/>
  <c r="M7143" i="12"/>
  <c r="M7144" i="12"/>
  <c r="M7145" i="12"/>
  <c r="M7146" i="12"/>
  <c r="M7147" i="12"/>
  <c r="M7148" i="12"/>
  <c r="M7149" i="12"/>
  <c r="M7150" i="12"/>
  <c r="M7151" i="12"/>
  <c r="M7152" i="12"/>
  <c r="M7153" i="12"/>
  <c r="M7154" i="12"/>
  <c r="M7155" i="12"/>
  <c r="M7156" i="12"/>
  <c r="M7157" i="12"/>
  <c r="M7158" i="12"/>
  <c r="M7159" i="12"/>
  <c r="M7160" i="12"/>
  <c r="M7161" i="12"/>
  <c r="M7162" i="12"/>
  <c r="M7163" i="12"/>
  <c r="M7164" i="12"/>
  <c r="M7165" i="12"/>
  <c r="M7166" i="12"/>
  <c r="M7167" i="12"/>
  <c r="M7168" i="12"/>
  <c r="M7169" i="12"/>
  <c r="M7170" i="12"/>
  <c r="M7171" i="12"/>
  <c r="M7172" i="12"/>
  <c r="M7173" i="12"/>
  <c r="M7174" i="12"/>
  <c r="M7175" i="12"/>
  <c r="M7176" i="12"/>
  <c r="M7177" i="12"/>
  <c r="M7178" i="12"/>
  <c r="M7179" i="12"/>
  <c r="M7180" i="12"/>
  <c r="M7181" i="12"/>
  <c r="M7182" i="12"/>
  <c r="M7183" i="12"/>
  <c r="M7184" i="12"/>
  <c r="M7185" i="12"/>
  <c r="M7186" i="12"/>
  <c r="M7187" i="12"/>
  <c r="M7188" i="12"/>
  <c r="M7189" i="12"/>
  <c r="M7190" i="12"/>
  <c r="M7191" i="12"/>
  <c r="M7192" i="12"/>
  <c r="M7193" i="12"/>
  <c r="M7194" i="12"/>
  <c r="M7195" i="12"/>
  <c r="M7196" i="12"/>
  <c r="M7197" i="12"/>
  <c r="M7198" i="12"/>
  <c r="M7199" i="12"/>
  <c r="M7200" i="12"/>
  <c r="M7201" i="12"/>
  <c r="M7202" i="12"/>
  <c r="M7203" i="12"/>
  <c r="M7204" i="12"/>
  <c r="M7205" i="12"/>
  <c r="M7206" i="12"/>
  <c r="M7207" i="12"/>
  <c r="M7208" i="12"/>
  <c r="M7209" i="12"/>
  <c r="M7210" i="12"/>
  <c r="M7211" i="12"/>
  <c r="M7212" i="12"/>
  <c r="M7213" i="12"/>
  <c r="M7214" i="12"/>
  <c r="M7215" i="12"/>
  <c r="M7216" i="12"/>
  <c r="M7217" i="12"/>
  <c r="M7218" i="12"/>
  <c r="M7219" i="12"/>
  <c r="M7220" i="12"/>
  <c r="M7221" i="12"/>
  <c r="M7222" i="12"/>
  <c r="M7223" i="12"/>
  <c r="M7224" i="12"/>
  <c r="M7225" i="12"/>
  <c r="M7226" i="12"/>
  <c r="M7227" i="12"/>
  <c r="M7228" i="12"/>
  <c r="M7229" i="12"/>
  <c r="M7230" i="12"/>
  <c r="M7231" i="12"/>
  <c r="M7232" i="12"/>
  <c r="M7233" i="12"/>
  <c r="M7234" i="12"/>
  <c r="M7235" i="12"/>
  <c r="M7236" i="12"/>
  <c r="M7237" i="12"/>
  <c r="M7238" i="12"/>
  <c r="M7239" i="12"/>
  <c r="M7240" i="12"/>
  <c r="M7241" i="12"/>
  <c r="M7242" i="12"/>
  <c r="M7243" i="12"/>
  <c r="M7244" i="12"/>
  <c r="M7245" i="12"/>
  <c r="M7246" i="12"/>
  <c r="M7247" i="12"/>
  <c r="M7248" i="12"/>
  <c r="M7249" i="12"/>
  <c r="M7250" i="12"/>
  <c r="M7251" i="12"/>
  <c r="M7252" i="12"/>
  <c r="M7253" i="12"/>
  <c r="M7254" i="12"/>
  <c r="M7255" i="12"/>
  <c r="M7256" i="12"/>
  <c r="M7257" i="12"/>
  <c r="M7258" i="12"/>
  <c r="M7259" i="12"/>
  <c r="M7260" i="12"/>
  <c r="M7261" i="12"/>
  <c r="M7262" i="12"/>
  <c r="M7263" i="12"/>
  <c r="M7264" i="12"/>
  <c r="M7265" i="12"/>
  <c r="M7266" i="12"/>
  <c r="M7267" i="12"/>
  <c r="M7268" i="12"/>
  <c r="M7269" i="12"/>
  <c r="M7270" i="12"/>
  <c r="M7271" i="12"/>
  <c r="M7272" i="12"/>
  <c r="M7273" i="12"/>
  <c r="M7274" i="12"/>
  <c r="M7275" i="12"/>
  <c r="M7276" i="12"/>
  <c r="M7277" i="12"/>
  <c r="M7278" i="12"/>
  <c r="M7279" i="12"/>
  <c r="M7280" i="12"/>
  <c r="M7281" i="12"/>
  <c r="M7282" i="12"/>
  <c r="M7283" i="12"/>
  <c r="M7284" i="12"/>
  <c r="M7285" i="12"/>
  <c r="M7286" i="12"/>
  <c r="M7287" i="12"/>
  <c r="M7288" i="12"/>
  <c r="M7289" i="12"/>
  <c r="M7290" i="12"/>
  <c r="M7291" i="12"/>
  <c r="M7292" i="12"/>
  <c r="M7293" i="12"/>
  <c r="M7294" i="12"/>
  <c r="M7295" i="12"/>
  <c r="M7296" i="12"/>
  <c r="M7297" i="12"/>
  <c r="M7298" i="12"/>
  <c r="M7299" i="12"/>
  <c r="M7300" i="12"/>
  <c r="M7301" i="12"/>
  <c r="M7302" i="12"/>
  <c r="M7303" i="12"/>
  <c r="M7304" i="12"/>
  <c r="M7305" i="12"/>
  <c r="M7306" i="12"/>
  <c r="M7307" i="12"/>
  <c r="M7308" i="12"/>
  <c r="M7309" i="12"/>
  <c r="M7310" i="12"/>
  <c r="M7311" i="12"/>
  <c r="M7312" i="12"/>
  <c r="M7313" i="12"/>
  <c r="M7314" i="12"/>
  <c r="M7315" i="12"/>
  <c r="M7316" i="12"/>
  <c r="M7317" i="12"/>
  <c r="M7318" i="12"/>
  <c r="M7319" i="12"/>
  <c r="M7320" i="12"/>
  <c r="M7321" i="12"/>
  <c r="M7322" i="12"/>
  <c r="M7323" i="12"/>
  <c r="M7324" i="12"/>
  <c r="M7325" i="12"/>
  <c r="M7326" i="12"/>
  <c r="M7327" i="12"/>
  <c r="M7328" i="12"/>
  <c r="M7329" i="12"/>
  <c r="M7330" i="12"/>
  <c r="M7331" i="12"/>
  <c r="M7332" i="12"/>
  <c r="M7333" i="12"/>
  <c r="M7334" i="12"/>
  <c r="M7335" i="12"/>
  <c r="M7336" i="12"/>
  <c r="M7337" i="12"/>
  <c r="M7338" i="12"/>
  <c r="M7339" i="12"/>
  <c r="M7340" i="12"/>
  <c r="M7341" i="12"/>
  <c r="M7342" i="12"/>
  <c r="M7343" i="12"/>
  <c r="M7344" i="12"/>
  <c r="M7345" i="12"/>
  <c r="M7346" i="12"/>
  <c r="M7347" i="12"/>
  <c r="M7348" i="12"/>
  <c r="M7349" i="12"/>
  <c r="M7350" i="12"/>
  <c r="M7351" i="12"/>
  <c r="M7352" i="12"/>
  <c r="M7353" i="12"/>
  <c r="M7354" i="12"/>
  <c r="M7355" i="12"/>
  <c r="M7356" i="12"/>
  <c r="M7357" i="12"/>
  <c r="M7358" i="12"/>
  <c r="M7359" i="12"/>
  <c r="M7360" i="12"/>
  <c r="M7361" i="12"/>
  <c r="M7362" i="12"/>
  <c r="M7363" i="12"/>
  <c r="M7364" i="12"/>
  <c r="M7365" i="12"/>
  <c r="M7366" i="12"/>
  <c r="M7367" i="12"/>
  <c r="M7368" i="12"/>
  <c r="M7369" i="12"/>
  <c r="M7370" i="12"/>
  <c r="M7371" i="12"/>
  <c r="M7372" i="12"/>
  <c r="M7373" i="12"/>
  <c r="M7374" i="12"/>
  <c r="M7375" i="12"/>
  <c r="M7376" i="12"/>
  <c r="M7377" i="12"/>
  <c r="M7378" i="12"/>
  <c r="M7379" i="12"/>
  <c r="M7380" i="12"/>
  <c r="M7381" i="12"/>
  <c r="M7382" i="12"/>
  <c r="M7383" i="12"/>
  <c r="M7384" i="12"/>
  <c r="M7385" i="12"/>
  <c r="M7386" i="12"/>
  <c r="M7387" i="12"/>
  <c r="M7388" i="12"/>
  <c r="M7389" i="12"/>
  <c r="M7390" i="12"/>
  <c r="M7391" i="12"/>
  <c r="M7392" i="12"/>
  <c r="M7393" i="12"/>
  <c r="M7394" i="12"/>
  <c r="M7395" i="12"/>
  <c r="M7396" i="12"/>
  <c r="M7397" i="12"/>
  <c r="M7398" i="12"/>
  <c r="M7399" i="12"/>
  <c r="M7400" i="12"/>
  <c r="M7401" i="12"/>
  <c r="M7402" i="12"/>
  <c r="M7403" i="12"/>
  <c r="M7404" i="12"/>
  <c r="M7405" i="12"/>
  <c r="M7406" i="12"/>
  <c r="M7407" i="12"/>
  <c r="M7408" i="12"/>
  <c r="M7409" i="12"/>
  <c r="M7410" i="12"/>
  <c r="M7411" i="12"/>
  <c r="M7412" i="12"/>
  <c r="M7413" i="12"/>
  <c r="M7414" i="12"/>
  <c r="M7415" i="12"/>
  <c r="M7416" i="12"/>
  <c r="M7417" i="12"/>
  <c r="M7418" i="12"/>
  <c r="M7419" i="12"/>
  <c r="M7420" i="12"/>
  <c r="M7421" i="12"/>
  <c r="M7422" i="12"/>
  <c r="M7423" i="12"/>
  <c r="M7424" i="12"/>
  <c r="M7425" i="12"/>
  <c r="M7426" i="12"/>
  <c r="M7427" i="12"/>
  <c r="M7428" i="12"/>
  <c r="M7429" i="12"/>
  <c r="M7430" i="12"/>
  <c r="M7431" i="12"/>
  <c r="M7432" i="12"/>
  <c r="M7433" i="12"/>
  <c r="M7434" i="12"/>
  <c r="M7435" i="12"/>
  <c r="M7436" i="12"/>
  <c r="M7437" i="12"/>
  <c r="M7438" i="12"/>
  <c r="M7439" i="12"/>
  <c r="M7440" i="12"/>
  <c r="M7441" i="12"/>
  <c r="M7442" i="12"/>
  <c r="M7443" i="12"/>
  <c r="M7444" i="12"/>
  <c r="M7445" i="12"/>
  <c r="M7446" i="12"/>
  <c r="M7447" i="12"/>
  <c r="M7448" i="12"/>
  <c r="M7449" i="12"/>
  <c r="M7450" i="12"/>
  <c r="M7451" i="12"/>
  <c r="M7452" i="12"/>
  <c r="M7453" i="12"/>
  <c r="M7454" i="12"/>
  <c r="M7455" i="12"/>
  <c r="M7456" i="12"/>
  <c r="M7457" i="12"/>
  <c r="M7458" i="12"/>
  <c r="M7459" i="12"/>
  <c r="M7460" i="12"/>
  <c r="M7461" i="12"/>
  <c r="M7462" i="12"/>
  <c r="M7463" i="12"/>
  <c r="M7464" i="12"/>
  <c r="M7465" i="12"/>
  <c r="M7466" i="12"/>
  <c r="M7467" i="12"/>
  <c r="M7468" i="12"/>
  <c r="M7469" i="12"/>
  <c r="M7470" i="12"/>
  <c r="M7471" i="12"/>
  <c r="M7472" i="12"/>
  <c r="M7473" i="12"/>
  <c r="M7474" i="12"/>
  <c r="M7475" i="12"/>
  <c r="M7476" i="12"/>
  <c r="M7477" i="12"/>
  <c r="M7478" i="12"/>
  <c r="M7479" i="12"/>
  <c r="M7480" i="12"/>
  <c r="M7481" i="12"/>
  <c r="M7482" i="12"/>
  <c r="M7483" i="12"/>
  <c r="M7484" i="12"/>
  <c r="M7485" i="12"/>
  <c r="M7486" i="12"/>
  <c r="M7487" i="12"/>
  <c r="M7488" i="12"/>
  <c r="M7489" i="12"/>
  <c r="M7490" i="12"/>
  <c r="M7491" i="12"/>
  <c r="M7492" i="12"/>
  <c r="M7493" i="12"/>
  <c r="M7494" i="12"/>
  <c r="M7495" i="12"/>
  <c r="M7496" i="12"/>
  <c r="M7497" i="12"/>
  <c r="M7498" i="12"/>
  <c r="M7499" i="12"/>
  <c r="M7500" i="12"/>
  <c r="M7501" i="12"/>
  <c r="M7502" i="12"/>
  <c r="M7503" i="12"/>
  <c r="M7504" i="12"/>
  <c r="M7505" i="12"/>
  <c r="M7506" i="12"/>
  <c r="M7507" i="12"/>
  <c r="M7508" i="12"/>
  <c r="M7509" i="12"/>
  <c r="M7510" i="12"/>
  <c r="M7511" i="12"/>
  <c r="M7512" i="12"/>
  <c r="M7513" i="12"/>
  <c r="M7514" i="12"/>
  <c r="M7515" i="12"/>
  <c r="M7516" i="12"/>
  <c r="M7517" i="12"/>
  <c r="M7518" i="12"/>
  <c r="M7519" i="12"/>
  <c r="M7520" i="12"/>
  <c r="M7521" i="12"/>
  <c r="M7522" i="12"/>
  <c r="M7523" i="12"/>
  <c r="M7524" i="12"/>
  <c r="M7525" i="12"/>
  <c r="M7526" i="12"/>
  <c r="M7527" i="12"/>
  <c r="M7528" i="12"/>
  <c r="M7529" i="12"/>
  <c r="M7530" i="12"/>
  <c r="M7531" i="12"/>
  <c r="M7532" i="12"/>
  <c r="M7533" i="12"/>
  <c r="M7534" i="12"/>
  <c r="M7535" i="12"/>
  <c r="M7536" i="12"/>
  <c r="M7537" i="12"/>
  <c r="M7538" i="12"/>
  <c r="M7539" i="12"/>
  <c r="M7540" i="12"/>
  <c r="M7541" i="12"/>
  <c r="M7542" i="12"/>
  <c r="M7543" i="12"/>
  <c r="M7544" i="12"/>
  <c r="M7545" i="12"/>
  <c r="M7546" i="12"/>
  <c r="M7547" i="12"/>
  <c r="M7548" i="12"/>
  <c r="M7549" i="12"/>
  <c r="M7550" i="12"/>
  <c r="M7551" i="12"/>
  <c r="M7552" i="12"/>
  <c r="M7553" i="12"/>
  <c r="M7554" i="12"/>
  <c r="M7555" i="12"/>
  <c r="M7556" i="12"/>
  <c r="M7557" i="12"/>
  <c r="M7558" i="12"/>
  <c r="M7559" i="12"/>
  <c r="M7560" i="12"/>
  <c r="M7561" i="12"/>
  <c r="M7562" i="12"/>
  <c r="M7563" i="12"/>
  <c r="M7564" i="12"/>
  <c r="M7565" i="12"/>
  <c r="M7566" i="12"/>
  <c r="M7567" i="12"/>
  <c r="M7568" i="12"/>
  <c r="M7569" i="12"/>
  <c r="M7570" i="12"/>
  <c r="M7571" i="12"/>
  <c r="M7572" i="12"/>
  <c r="M7573" i="12"/>
  <c r="M7574" i="12"/>
  <c r="M7575" i="12"/>
  <c r="M7576" i="12"/>
  <c r="M7577" i="12"/>
  <c r="M7578" i="12"/>
  <c r="M7579" i="12"/>
  <c r="M7580" i="12"/>
  <c r="M7581" i="12"/>
  <c r="M7582" i="12"/>
  <c r="M7583" i="12"/>
  <c r="M7584" i="12"/>
  <c r="M7585" i="12"/>
  <c r="M7586" i="12"/>
  <c r="M7587" i="12"/>
  <c r="M7588" i="12"/>
  <c r="M7589" i="12"/>
  <c r="M7590" i="12"/>
  <c r="M7591" i="12"/>
  <c r="M7592" i="12"/>
  <c r="M7593" i="12"/>
  <c r="M7594" i="12"/>
  <c r="M7595" i="12"/>
  <c r="M7596" i="12"/>
  <c r="M7597" i="12"/>
  <c r="M7598" i="12"/>
  <c r="M7599" i="12"/>
  <c r="M7600" i="12"/>
  <c r="M7601" i="12"/>
  <c r="M7602" i="12"/>
  <c r="M7603" i="12"/>
  <c r="M7604" i="12"/>
  <c r="M7605" i="12"/>
  <c r="M7606" i="12"/>
  <c r="M7607" i="12"/>
  <c r="M7608" i="12"/>
  <c r="M7609" i="12"/>
  <c r="M7610" i="12"/>
  <c r="M7611" i="12"/>
  <c r="M7612" i="12"/>
  <c r="M7613" i="12"/>
  <c r="M7614" i="12"/>
  <c r="M7615" i="12"/>
  <c r="M7616" i="12"/>
  <c r="M7617" i="12"/>
  <c r="M7618" i="12"/>
  <c r="M7619" i="12"/>
  <c r="M7620" i="12"/>
  <c r="M7621" i="12"/>
  <c r="M7622" i="12"/>
  <c r="M7623" i="12"/>
  <c r="M7624" i="12"/>
  <c r="M7625" i="12"/>
  <c r="M7626" i="12"/>
  <c r="M7627" i="12"/>
  <c r="M7628" i="12"/>
  <c r="M7629" i="12"/>
  <c r="M7630" i="12"/>
  <c r="M7631" i="12"/>
  <c r="M7632" i="12"/>
  <c r="M7633" i="12"/>
  <c r="M7634" i="12"/>
  <c r="M7635" i="12"/>
  <c r="M7636" i="12"/>
  <c r="M7637" i="12"/>
  <c r="M7638" i="12"/>
  <c r="M7639" i="12"/>
  <c r="M7640" i="12"/>
  <c r="M7641" i="12"/>
  <c r="M7642" i="12"/>
  <c r="M7643" i="12"/>
  <c r="M7644" i="12"/>
  <c r="M7645" i="12"/>
  <c r="M7646" i="12"/>
  <c r="M7647" i="12"/>
  <c r="M7648" i="12"/>
  <c r="M7649" i="12"/>
  <c r="M7650" i="12"/>
  <c r="M7651" i="12"/>
  <c r="M7652" i="12"/>
  <c r="M7653" i="12"/>
  <c r="M7654" i="12"/>
  <c r="M7655" i="12"/>
  <c r="M7656" i="12"/>
  <c r="M7657" i="12"/>
  <c r="M7658" i="12"/>
  <c r="M7659" i="12"/>
  <c r="M7660" i="12"/>
  <c r="M7661" i="12"/>
  <c r="M7662" i="12"/>
  <c r="M7663" i="12"/>
  <c r="M7664" i="12"/>
  <c r="M7665" i="12"/>
  <c r="M7666" i="12"/>
  <c r="M7667" i="12"/>
  <c r="M7668" i="12"/>
  <c r="M7669" i="12"/>
  <c r="M7670" i="12"/>
  <c r="M7671" i="12"/>
  <c r="M7672" i="12"/>
  <c r="M7673" i="12"/>
  <c r="M7674" i="12"/>
  <c r="M7675" i="12"/>
  <c r="M7676" i="12"/>
  <c r="M7677" i="12"/>
  <c r="M7678" i="12"/>
  <c r="M7679" i="12"/>
  <c r="M7680" i="12"/>
  <c r="M7681" i="12"/>
  <c r="M7682" i="12"/>
  <c r="M7683" i="12"/>
  <c r="M7684" i="12"/>
  <c r="M7685" i="12"/>
  <c r="M7686" i="12"/>
  <c r="M7687" i="12"/>
  <c r="M7688" i="12"/>
  <c r="M7689" i="12"/>
  <c r="M7690" i="12"/>
  <c r="M7691" i="12"/>
  <c r="M7692" i="12"/>
  <c r="M7693" i="12"/>
  <c r="M7694" i="12"/>
  <c r="M7695" i="12"/>
  <c r="M7696" i="12"/>
  <c r="M7697" i="12"/>
  <c r="M7698" i="12"/>
  <c r="M7699" i="12"/>
  <c r="M7700" i="12"/>
  <c r="M7701" i="12"/>
  <c r="M7702" i="12"/>
  <c r="M7703" i="12"/>
  <c r="M7704" i="12"/>
  <c r="M7705" i="12"/>
  <c r="M7706" i="12"/>
  <c r="M7707" i="12"/>
  <c r="M7708" i="12"/>
  <c r="M7709" i="12"/>
  <c r="M7710" i="12"/>
  <c r="M7711" i="12"/>
  <c r="M7712" i="12"/>
  <c r="M7713" i="12"/>
  <c r="M7714" i="12"/>
  <c r="M7715" i="12"/>
  <c r="M7716" i="12"/>
  <c r="M7717" i="12"/>
  <c r="M7718" i="12"/>
  <c r="M7719" i="12"/>
  <c r="M7720" i="12"/>
  <c r="M7721" i="12"/>
  <c r="M7722" i="12"/>
  <c r="M7723" i="12"/>
  <c r="M7724" i="12"/>
  <c r="M7725" i="12"/>
  <c r="M7726" i="12"/>
  <c r="M7727" i="12"/>
  <c r="M7728" i="12"/>
  <c r="M7729" i="12"/>
  <c r="M7730" i="12"/>
  <c r="M7731" i="12"/>
  <c r="M7732" i="12"/>
  <c r="M7733" i="12"/>
  <c r="M7734" i="12"/>
  <c r="M7735" i="12"/>
  <c r="M7736" i="12"/>
  <c r="M7737" i="12"/>
  <c r="M7738" i="12"/>
  <c r="M7739" i="12"/>
  <c r="M7740" i="12"/>
  <c r="M7741" i="12"/>
  <c r="M7742" i="12"/>
  <c r="M7743" i="12"/>
  <c r="M7744" i="12"/>
  <c r="M7745" i="12"/>
  <c r="M7746" i="12"/>
  <c r="M7747" i="12"/>
  <c r="M7748" i="12"/>
  <c r="M7749" i="12"/>
  <c r="M7750" i="12"/>
  <c r="M7751" i="12"/>
  <c r="M7752" i="12"/>
  <c r="M7753" i="12"/>
  <c r="M7754" i="12"/>
  <c r="M7755" i="12"/>
  <c r="M7756" i="12"/>
  <c r="M7757" i="12"/>
  <c r="M7758" i="12"/>
  <c r="M7759" i="12"/>
  <c r="M7760" i="12"/>
  <c r="M7761" i="12"/>
  <c r="M7762" i="12"/>
  <c r="M7763" i="12"/>
  <c r="M7764" i="12"/>
  <c r="M7765" i="12"/>
  <c r="M7766" i="12"/>
  <c r="M7767" i="12"/>
  <c r="M7768" i="12"/>
  <c r="M7769" i="12"/>
  <c r="M7770" i="12"/>
  <c r="M7771" i="12"/>
  <c r="M7772" i="12"/>
  <c r="M7773" i="12"/>
  <c r="M7774" i="12"/>
  <c r="M7775" i="12"/>
  <c r="M7776" i="12"/>
  <c r="M7777" i="12"/>
  <c r="M7778" i="12"/>
  <c r="M7779" i="12"/>
  <c r="M7780" i="12"/>
  <c r="M7781" i="12"/>
  <c r="M7782" i="12"/>
  <c r="M7783" i="12"/>
  <c r="M7784" i="12"/>
  <c r="M7785" i="12"/>
  <c r="M7786" i="12"/>
  <c r="M7787" i="12"/>
  <c r="M7788" i="12"/>
  <c r="M7789" i="12"/>
  <c r="M7790" i="12"/>
  <c r="M7791" i="12"/>
  <c r="M7792" i="12"/>
  <c r="M7793" i="12"/>
  <c r="M7794" i="12"/>
  <c r="M7795" i="12"/>
  <c r="M7796" i="12"/>
  <c r="M7797" i="12"/>
  <c r="M7798" i="12"/>
  <c r="M7799" i="12"/>
  <c r="M7800" i="12"/>
  <c r="M7801" i="12"/>
  <c r="M7802" i="12"/>
  <c r="M7803" i="12"/>
  <c r="M7804" i="12"/>
  <c r="M7805" i="12"/>
  <c r="M7806" i="12"/>
  <c r="M7807" i="12"/>
  <c r="M7808" i="12"/>
  <c r="M7809" i="12"/>
  <c r="M7810" i="12"/>
  <c r="M7811" i="12"/>
  <c r="M7812" i="12"/>
  <c r="M7813" i="12"/>
  <c r="M7814" i="12"/>
  <c r="M7815" i="12"/>
  <c r="M7816" i="12"/>
  <c r="M7817" i="12"/>
  <c r="M7818" i="12"/>
  <c r="M7819" i="12"/>
  <c r="M7820" i="12"/>
  <c r="M7821" i="12"/>
  <c r="M7822" i="12"/>
  <c r="M7823" i="12"/>
  <c r="M7824" i="12"/>
  <c r="M7825" i="12"/>
  <c r="M7826" i="12"/>
  <c r="M7827" i="12"/>
  <c r="M7828" i="12"/>
  <c r="M7829" i="12"/>
  <c r="M7830" i="12"/>
  <c r="M7831" i="12"/>
  <c r="M7832" i="12"/>
  <c r="M7833" i="12"/>
  <c r="M7834" i="12"/>
  <c r="M7835" i="12"/>
  <c r="M7836" i="12"/>
  <c r="M7837" i="12"/>
  <c r="M7838" i="12"/>
  <c r="M7839" i="12"/>
  <c r="M7840" i="12"/>
  <c r="M7841" i="12"/>
  <c r="M7842" i="12"/>
  <c r="M7843" i="12"/>
  <c r="M7844" i="12"/>
  <c r="M7845" i="12"/>
  <c r="M7846" i="12"/>
  <c r="M7847" i="12"/>
  <c r="M7848" i="12"/>
  <c r="M7849" i="12"/>
  <c r="M7850" i="12"/>
  <c r="M7851" i="12"/>
  <c r="M7852" i="12"/>
  <c r="M7853" i="12"/>
  <c r="M7854" i="12"/>
  <c r="M7855" i="12"/>
  <c r="M7856" i="12"/>
  <c r="M7857" i="12"/>
  <c r="M7858" i="12"/>
  <c r="M7859" i="12"/>
  <c r="M7860" i="12"/>
  <c r="M7861" i="12"/>
  <c r="M7862" i="12"/>
  <c r="M7863" i="12"/>
  <c r="M7864" i="12"/>
  <c r="M7865" i="12"/>
  <c r="M7866" i="12"/>
  <c r="M7867" i="12"/>
  <c r="M7868" i="12"/>
  <c r="M7869" i="12"/>
  <c r="M7870" i="12"/>
  <c r="M7871" i="12"/>
  <c r="M7872" i="12"/>
  <c r="M7873" i="12"/>
  <c r="M7874" i="12"/>
  <c r="M7875" i="12"/>
  <c r="M7876" i="12"/>
  <c r="M7877" i="12"/>
  <c r="M7878" i="12"/>
  <c r="M7879" i="12"/>
  <c r="M7880" i="12"/>
  <c r="M7881" i="12"/>
  <c r="M7882" i="12"/>
  <c r="M7883" i="12"/>
  <c r="M7884" i="12"/>
  <c r="M7885" i="12"/>
  <c r="M7886" i="12"/>
  <c r="M7887" i="12"/>
  <c r="M7888" i="12"/>
  <c r="M7889" i="12"/>
  <c r="M7890" i="12"/>
  <c r="M7891" i="12"/>
  <c r="M7892" i="12"/>
  <c r="M7893" i="12"/>
  <c r="M7894" i="12"/>
  <c r="M7895" i="12"/>
  <c r="M7896" i="12"/>
  <c r="M7897" i="12"/>
  <c r="M7898" i="12"/>
  <c r="M7899" i="12"/>
  <c r="M7900" i="12"/>
  <c r="M7901" i="12"/>
  <c r="M7902" i="12"/>
  <c r="M7903" i="12"/>
  <c r="M7904" i="12"/>
  <c r="M7905" i="12"/>
  <c r="M7906" i="12"/>
  <c r="M7907" i="12"/>
  <c r="M7908" i="12"/>
  <c r="M7909" i="12"/>
  <c r="M7910" i="12"/>
  <c r="M7911" i="12"/>
  <c r="M7912" i="12"/>
  <c r="M7913" i="12"/>
  <c r="M7914" i="12"/>
  <c r="M7915" i="12"/>
  <c r="M7916" i="12"/>
  <c r="M7917" i="12"/>
  <c r="M7918" i="12"/>
  <c r="M7919" i="12"/>
  <c r="M7920" i="12"/>
  <c r="M7921" i="12"/>
  <c r="M7922" i="12"/>
  <c r="M7923" i="12"/>
  <c r="M7924" i="12"/>
  <c r="M7925" i="12"/>
  <c r="M7926" i="12"/>
  <c r="M7927" i="12"/>
  <c r="M7928" i="12"/>
  <c r="M7929" i="12"/>
  <c r="M7930" i="12"/>
  <c r="M7931" i="12"/>
  <c r="M7932" i="12"/>
  <c r="M7933" i="12"/>
  <c r="M7934" i="12"/>
  <c r="M7935" i="12"/>
  <c r="M7936" i="12"/>
  <c r="M7937" i="12"/>
  <c r="M7938" i="12"/>
  <c r="M7939" i="12"/>
  <c r="M7940" i="12"/>
  <c r="M7941" i="12"/>
  <c r="M7942" i="12"/>
  <c r="M7943" i="12"/>
  <c r="M7944" i="12"/>
  <c r="M7945" i="12"/>
  <c r="M7946" i="12"/>
  <c r="M7947" i="12"/>
  <c r="M7948" i="12"/>
  <c r="M7949" i="12"/>
  <c r="M7950" i="12"/>
  <c r="M7951" i="12"/>
  <c r="M7952" i="12"/>
  <c r="M7953" i="12"/>
  <c r="M7954" i="12"/>
  <c r="M7955" i="12"/>
  <c r="M7956" i="12"/>
  <c r="M7957" i="12"/>
  <c r="M7958" i="12"/>
  <c r="M7959" i="12"/>
  <c r="M7960" i="12"/>
  <c r="M7961" i="12"/>
  <c r="M7962" i="12"/>
  <c r="M7963" i="12"/>
  <c r="M7964" i="12"/>
  <c r="M7965" i="12"/>
  <c r="M7966" i="12"/>
  <c r="M7967" i="12"/>
  <c r="M7968" i="12"/>
  <c r="M7969" i="12"/>
  <c r="M7970" i="12"/>
  <c r="M7971" i="12"/>
  <c r="M7972" i="12"/>
  <c r="M7973" i="12"/>
  <c r="M7974" i="12"/>
  <c r="M7975" i="12"/>
  <c r="M7976" i="12"/>
  <c r="M7977" i="12"/>
  <c r="M7978" i="12"/>
  <c r="M7979" i="12"/>
  <c r="M7980" i="12"/>
  <c r="M7981" i="12"/>
  <c r="M7982" i="12"/>
  <c r="M7983" i="12"/>
  <c r="M7984" i="12"/>
  <c r="M7985" i="12"/>
  <c r="M7986" i="12"/>
  <c r="M7987" i="12"/>
  <c r="M7988" i="12"/>
  <c r="M7989" i="12"/>
  <c r="M7990" i="12"/>
  <c r="M7991" i="12"/>
  <c r="M7992" i="12"/>
  <c r="M7993" i="12"/>
  <c r="M7994" i="12"/>
  <c r="M7995" i="12"/>
  <c r="M7996" i="12"/>
  <c r="M7997" i="12"/>
  <c r="M7998" i="12"/>
  <c r="M7999" i="12"/>
  <c r="M8000" i="12"/>
  <c r="M8001" i="12"/>
  <c r="M8002" i="12"/>
  <c r="M8003" i="12"/>
  <c r="M8004" i="12"/>
  <c r="M8005" i="12"/>
  <c r="M8006" i="12"/>
  <c r="M8007" i="12"/>
  <c r="M8008" i="12"/>
  <c r="M8009" i="12"/>
  <c r="M8010" i="12"/>
  <c r="M8011" i="12"/>
  <c r="M8012" i="12"/>
  <c r="M8013" i="12"/>
  <c r="M8014" i="12"/>
  <c r="M8015" i="12"/>
  <c r="M8016" i="12"/>
  <c r="M8017" i="12"/>
  <c r="M8018" i="12"/>
  <c r="M8019" i="12"/>
  <c r="M8020" i="12"/>
  <c r="M8021" i="12"/>
  <c r="M8022" i="12"/>
  <c r="M8023" i="12"/>
  <c r="M8024" i="12"/>
  <c r="M8025" i="12"/>
  <c r="M8026" i="12"/>
  <c r="M8027" i="12"/>
  <c r="M8028" i="12"/>
  <c r="M8029" i="12"/>
  <c r="M8030" i="12"/>
  <c r="M8031" i="12"/>
  <c r="M8032" i="12"/>
  <c r="M8033" i="12"/>
  <c r="M8034" i="12"/>
  <c r="M8035" i="12"/>
  <c r="M8036" i="12"/>
  <c r="M8037" i="12"/>
  <c r="M8038" i="12"/>
  <c r="M8039" i="12"/>
  <c r="M8040" i="12"/>
  <c r="M8041" i="12"/>
  <c r="M8042" i="12"/>
  <c r="M8043" i="12"/>
  <c r="M8044" i="12"/>
  <c r="M8045" i="12"/>
  <c r="M8046" i="12"/>
  <c r="M8047" i="12"/>
  <c r="M8048" i="12"/>
  <c r="M8049" i="12"/>
  <c r="M8050" i="12"/>
  <c r="M8051" i="12"/>
  <c r="M8052" i="12"/>
  <c r="M8053" i="12"/>
  <c r="M8054" i="12"/>
  <c r="M8055" i="12"/>
  <c r="M8056" i="12"/>
  <c r="M8057" i="12"/>
  <c r="M8058" i="12"/>
  <c r="M8059" i="12"/>
  <c r="M8060" i="12"/>
  <c r="M8061" i="12"/>
  <c r="M8062" i="12"/>
  <c r="M8063" i="12"/>
  <c r="M8064" i="12"/>
  <c r="M8065" i="12"/>
  <c r="M8066" i="12"/>
  <c r="M8067" i="12"/>
  <c r="M8068" i="12"/>
  <c r="M8069" i="12"/>
  <c r="M8070" i="12"/>
  <c r="M8071" i="12"/>
  <c r="M8072" i="12"/>
  <c r="M8073" i="12"/>
  <c r="M8074" i="12"/>
  <c r="M8075" i="12"/>
  <c r="M8076" i="12"/>
  <c r="M8077" i="12"/>
  <c r="M8078" i="12"/>
  <c r="M8079" i="12"/>
  <c r="M8080" i="12"/>
  <c r="M8081" i="12"/>
  <c r="M8082" i="12"/>
  <c r="M8083" i="12"/>
  <c r="M8084" i="12"/>
  <c r="M8085" i="12"/>
  <c r="M8086" i="12"/>
  <c r="M8087" i="12"/>
  <c r="M8088" i="12"/>
  <c r="M8089" i="12"/>
  <c r="M8090" i="12"/>
  <c r="M8091" i="12"/>
  <c r="M8092" i="12"/>
  <c r="M8093" i="12"/>
  <c r="M8094" i="12"/>
  <c r="M8095" i="12"/>
  <c r="M8096" i="12"/>
  <c r="M8097" i="12"/>
  <c r="M8098" i="12"/>
  <c r="M8099" i="12"/>
  <c r="M8100" i="12"/>
  <c r="M8101" i="12"/>
  <c r="M8102" i="12"/>
  <c r="M8103" i="12"/>
  <c r="M8104" i="12"/>
  <c r="M8105" i="12"/>
  <c r="M8106" i="12"/>
  <c r="M8107" i="12"/>
  <c r="M8108" i="12"/>
  <c r="M8109" i="12"/>
  <c r="M8110" i="12"/>
  <c r="M8111" i="12"/>
  <c r="M8112" i="12"/>
  <c r="M8113" i="12"/>
  <c r="M8114" i="12"/>
  <c r="M8115" i="12"/>
  <c r="M8116" i="12"/>
  <c r="M8117" i="12"/>
  <c r="M8118" i="12"/>
  <c r="M8119" i="12"/>
  <c r="M8120" i="12"/>
  <c r="M8121" i="12"/>
  <c r="M8122" i="12"/>
  <c r="M8123" i="12"/>
  <c r="M8124" i="12"/>
  <c r="M8125" i="12"/>
  <c r="M8126" i="12"/>
  <c r="M8127" i="12"/>
  <c r="M8128" i="12"/>
  <c r="M8129" i="12"/>
  <c r="M8130" i="12"/>
  <c r="M8131" i="12"/>
  <c r="M8132" i="12"/>
  <c r="M8133" i="12"/>
  <c r="M8134" i="12"/>
  <c r="M8135" i="12"/>
  <c r="M8136" i="12"/>
  <c r="M8137" i="12"/>
  <c r="M8138" i="12"/>
  <c r="M8139" i="12"/>
  <c r="M8140" i="12"/>
  <c r="M8141" i="12"/>
  <c r="M8142" i="12"/>
  <c r="M8143" i="12"/>
  <c r="M8144" i="12"/>
  <c r="M8145" i="12"/>
  <c r="M8146" i="12"/>
  <c r="M8147" i="12"/>
  <c r="M8148" i="12"/>
  <c r="M8149" i="12"/>
  <c r="M8150" i="12"/>
  <c r="M8151" i="12"/>
  <c r="M8152" i="12"/>
  <c r="M8153" i="12"/>
  <c r="M8154" i="12"/>
  <c r="M8155" i="12"/>
  <c r="M8156" i="12"/>
  <c r="M8157" i="12"/>
  <c r="M8158" i="12"/>
  <c r="M8159" i="12"/>
  <c r="M8160" i="12"/>
  <c r="M8161" i="12"/>
  <c r="M8162" i="12"/>
  <c r="M8163" i="12"/>
  <c r="M8164" i="12"/>
  <c r="M8165" i="12"/>
  <c r="M8166" i="12"/>
  <c r="M8167" i="12"/>
  <c r="M8168" i="12"/>
  <c r="M8169" i="12"/>
  <c r="M8170" i="12"/>
  <c r="M8171" i="12"/>
  <c r="M8172" i="12"/>
  <c r="M8173" i="12"/>
  <c r="M8174" i="12"/>
  <c r="M8175" i="12"/>
  <c r="M8176" i="12"/>
  <c r="M8177" i="12"/>
  <c r="M8178" i="12"/>
  <c r="M8179" i="12"/>
  <c r="M8180" i="12"/>
  <c r="M8181" i="12"/>
  <c r="M8182" i="12"/>
  <c r="M8183" i="12"/>
  <c r="M8184" i="12"/>
  <c r="M8185" i="12"/>
  <c r="M8186" i="12"/>
  <c r="M8187" i="12"/>
  <c r="M8188" i="12"/>
  <c r="M8189" i="12"/>
  <c r="M8190" i="12"/>
  <c r="M8191" i="12"/>
  <c r="M8192" i="12"/>
  <c r="M8193" i="12"/>
  <c r="M8194" i="12"/>
  <c r="M8195" i="12"/>
  <c r="M8196" i="12"/>
  <c r="M8197" i="12"/>
  <c r="M8198" i="12"/>
  <c r="M8199" i="12"/>
  <c r="M8200" i="12"/>
  <c r="M8201" i="12"/>
  <c r="M8202" i="12"/>
  <c r="M8203" i="12"/>
  <c r="M8204" i="12"/>
  <c r="M8205" i="12"/>
  <c r="M8206" i="12"/>
  <c r="M8207" i="12"/>
  <c r="M8208" i="12"/>
  <c r="M8209" i="12"/>
  <c r="M8210" i="12"/>
  <c r="M8211" i="12"/>
  <c r="M8212" i="12"/>
  <c r="M8213" i="12"/>
  <c r="M8214" i="12"/>
  <c r="M8215" i="12"/>
  <c r="M8216" i="12"/>
  <c r="M8217" i="12"/>
  <c r="M8218" i="12"/>
  <c r="M8219" i="12"/>
  <c r="M8220" i="12"/>
  <c r="M8221" i="12"/>
  <c r="M8222" i="12"/>
  <c r="M8223" i="12"/>
  <c r="M8224" i="12"/>
  <c r="M8225" i="12"/>
  <c r="M8226" i="12"/>
  <c r="M8227" i="12"/>
  <c r="M8228" i="12"/>
  <c r="M8229" i="12"/>
  <c r="M8230" i="12"/>
  <c r="M8231" i="12"/>
  <c r="M8232" i="12"/>
  <c r="M8233" i="12"/>
  <c r="M8234" i="12"/>
  <c r="M8235" i="12"/>
  <c r="M8236" i="12"/>
  <c r="M8237" i="12"/>
  <c r="M8238" i="12"/>
  <c r="M8239" i="12"/>
  <c r="M8240" i="12"/>
  <c r="M8241" i="12"/>
  <c r="M8242" i="12"/>
  <c r="M8243" i="12"/>
  <c r="M8244" i="12"/>
  <c r="M8245" i="12"/>
  <c r="M8246" i="12"/>
  <c r="M8247" i="12"/>
  <c r="M8248" i="12"/>
  <c r="M8249" i="12"/>
  <c r="M8250" i="12"/>
  <c r="M8251" i="12"/>
  <c r="M8252" i="12"/>
  <c r="M8253" i="12"/>
  <c r="M8254" i="12"/>
  <c r="M8255" i="12"/>
  <c r="M8256" i="12"/>
  <c r="M8257" i="12"/>
  <c r="M8258" i="12"/>
  <c r="M8259" i="12"/>
  <c r="M8260" i="12"/>
  <c r="M8261" i="12"/>
  <c r="M8262" i="12"/>
  <c r="M8263" i="12"/>
  <c r="M8264" i="12"/>
  <c r="M8265" i="12"/>
  <c r="M8266" i="12"/>
  <c r="M8267" i="12"/>
  <c r="M8268" i="12"/>
  <c r="M8269" i="12"/>
  <c r="M8270" i="12"/>
  <c r="M8271" i="12"/>
  <c r="M8272" i="12"/>
  <c r="M8273" i="12"/>
  <c r="M8274" i="12"/>
  <c r="M8275" i="12"/>
  <c r="M8276" i="12"/>
  <c r="M8277" i="12"/>
  <c r="M8278" i="12"/>
  <c r="M8279" i="12"/>
  <c r="M8280" i="12"/>
  <c r="M8281" i="12"/>
  <c r="M8282" i="12"/>
  <c r="M8283" i="12"/>
  <c r="M8284" i="12"/>
  <c r="M8285" i="12"/>
  <c r="M8286" i="12"/>
  <c r="M8287" i="12"/>
  <c r="M8288" i="12"/>
  <c r="M8289" i="12"/>
  <c r="M8290" i="12"/>
  <c r="M8291" i="12"/>
  <c r="M8292" i="12"/>
  <c r="M8293" i="12"/>
  <c r="M8294" i="12"/>
  <c r="M8295" i="12"/>
  <c r="M8296" i="12"/>
  <c r="M8297" i="12"/>
  <c r="M8298" i="12"/>
  <c r="M8299" i="12"/>
  <c r="M8300" i="12"/>
  <c r="M8301" i="12"/>
  <c r="M8302" i="12"/>
  <c r="M8303" i="12"/>
  <c r="M8304" i="12"/>
  <c r="M8305" i="12"/>
  <c r="M8306" i="12"/>
  <c r="M8307" i="12"/>
  <c r="M8308" i="12"/>
  <c r="M8309" i="12"/>
  <c r="M8310" i="12"/>
  <c r="M8311" i="12"/>
  <c r="M8312" i="12"/>
  <c r="M8313" i="12"/>
  <c r="M8314" i="12"/>
  <c r="M8315" i="12"/>
  <c r="M8316" i="12"/>
  <c r="M8317" i="12"/>
  <c r="M8318" i="12"/>
  <c r="M8319" i="12"/>
  <c r="M8320" i="12"/>
  <c r="M8321" i="12"/>
  <c r="M8322" i="12"/>
  <c r="M8323" i="12"/>
  <c r="M8324" i="12"/>
  <c r="M8325" i="12"/>
  <c r="M8326" i="12"/>
  <c r="M8327" i="12"/>
  <c r="M8328" i="12"/>
  <c r="M8329" i="12"/>
  <c r="M8330" i="12"/>
  <c r="M8331" i="12"/>
  <c r="M8332" i="12"/>
  <c r="M8333" i="12"/>
  <c r="M8334" i="12"/>
  <c r="M8335" i="12"/>
  <c r="M8336" i="12"/>
  <c r="M8337" i="12"/>
  <c r="M8338" i="12"/>
  <c r="M8339" i="12"/>
  <c r="M8340" i="12"/>
  <c r="M8341" i="12"/>
  <c r="M8342" i="12"/>
  <c r="M8343" i="12"/>
  <c r="M8344" i="12"/>
  <c r="M8345" i="12"/>
  <c r="M8346" i="12"/>
  <c r="M8347" i="12"/>
  <c r="M8348" i="12"/>
  <c r="M8349" i="12"/>
  <c r="M8350" i="12"/>
  <c r="M8351" i="12"/>
  <c r="M8352" i="12"/>
  <c r="M8353" i="12"/>
  <c r="M8354" i="12"/>
  <c r="M8355" i="12"/>
  <c r="M8356" i="12"/>
  <c r="M8357" i="12"/>
  <c r="M8358" i="12"/>
  <c r="M8359" i="12"/>
  <c r="M8360" i="12"/>
  <c r="M8361" i="12"/>
  <c r="M8362" i="12"/>
  <c r="M8363" i="12"/>
  <c r="M8364" i="12"/>
  <c r="M8365" i="12"/>
  <c r="M8366" i="12"/>
  <c r="M8367" i="12"/>
  <c r="M8368" i="12"/>
  <c r="M8369" i="12"/>
  <c r="M8370" i="12"/>
  <c r="M8371" i="12"/>
  <c r="M8372" i="12"/>
  <c r="M8373" i="12"/>
  <c r="M8374" i="12"/>
  <c r="M8375" i="12"/>
  <c r="M8376" i="12"/>
  <c r="M8377" i="12"/>
  <c r="M8378" i="12"/>
  <c r="M8379" i="12"/>
  <c r="M8380" i="12"/>
  <c r="M8381" i="12"/>
  <c r="M8382" i="12"/>
  <c r="M8383" i="12"/>
  <c r="M8384" i="12"/>
  <c r="M8385" i="12"/>
  <c r="M8386" i="12"/>
  <c r="M8387" i="12"/>
  <c r="M8388" i="12"/>
  <c r="M8389" i="12"/>
  <c r="M8390" i="12"/>
  <c r="M8391" i="12"/>
  <c r="M8392" i="12"/>
  <c r="M8393" i="12"/>
  <c r="M8394" i="12"/>
  <c r="M8395" i="12"/>
  <c r="M8396" i="12"/>
  <c r="M8397" i="12"/>
  <c r="M8398" i="12"/>
  <c r="M8399" i="12"/>
  <c r="M8400" i="12"/>
  <c r="M8401" i="12"/>
  <c r="M8402" i="12"/>
  <c r="M8403" i="12"/>
  <c r="M8404" i="12"/>
  <c r="M8405" i="12"/>
  <c r="M8406" i="12"/>
  <c r="M8407" i="12"/>
  <c r="M8408" i="12"/>
  <c r="M8409" i="12"/>
  <c r="M8410" i="12"/>
  <c r="M8411" i="12"/>
  <c r="M8412" i="12"/>
  <c r="M8413" i="12"/>
  <c r="M8414" i="12"/>
  <c r="M8415" i="12"/>
  <c r="M8416" i="12"/>
  <c r="M8417" i="12"/>
  <c r="M8418" i="12"/>
  <c r="M8419" i="12"/>
  <c r="M8420" i="12"/>
  <c r="M8421" i="12"/>
  <c r="M8422" i="12"/>
  <c r="M8423" i="12"/>
  <c r="M8424" i="12"/>
  <c r="M8425" i="12"/>
  <c r="M8426" i="12"/>
  <c r="M8427" i="12"/>
  <c r="M8428" i="12"/>
  <c r="M8429" i="12"/>
  <c r="M8430" i="12"/>
  <c r="M8431" i="12"/>
  <c r="M8432" i="12"/>
  <c r="M8433" i="12"/>
  <c r="M8434" i="12"/>
  <c r="M8435" i="12"/>
  <c r="M8436" i="12"/>
  <c r="M8437" i="12"/>
  <c r="M8438" i="12"/>
  <c r="M8439" i="12"/>
  <c r="M8440" i="12"/>
  <c r="M8441" i="12"/>
  <c r="M8442" i="12"/>
  <c r="M8443" i="12"/>
  <c r="M8444" i="12"/>
  <c r="M8445" i="12"/>
  <c r="M8446" i="12"/>
  <c r="M8447" i="12"/>
  <c r="M8448" i="12"/>
  <c r="M8449" i="12"/>
  <c r="M8450" i="12"/>
  <c r="M8451" i="12"/>
  <c r="M8452" i="12"/>
  <c r="M8453" i="12"/>
  <c r="M8454" i="12"/>
  <c r="M8455" i="12"/>
  <c r="M8456" i="12"/>
  <c r="M8457" i="12"/>
  <c r="M8458" i="12"/>
  <c r="M8459" i="12"/>
  <c r="M8460" i="12"/>
  <c r="M8461" i="12"/>
  <c r="M8462" i="12"/>
  <c r="M8463" i="12"/>
  <c r="M8464" i="12"/>
  <c r="M8465" i="12"/>
  <c r="M8466" i="12"/>
  <c r="M8467" i="12"/>
  <c r="M8468" i="12"/>
  <c r="M8469" i="12"/>
  <c r="M8470" i="12"/>
  <c r="M8471" i="12"/>
  <c r="M8472" i="12"/>
  <c r="M8473" i="12"/>
  <c r="M8474" i="12"/>
  <c r="M8475" i="12"/>
  <c r="M8476" i="12"/>
  <c r="M8477" i="12"/>
  <c r="M8478" i="12"/>
  <c r="M8479" i="12"/>
  <c r="M8480" i="12"/>
  <c r="M8481" i="12"/>
  <c r="M8482" i="12"/>
  <c r="M8483" i="12"/>
  <c r="M8484" i="12"/>
  <c r="M8485" i="12"/>
  <c r="M8486" i="12"/>
  <c r="M8487" i="12"/>
  <c r="M8488" i="12"/>
  <c r="M8489" i="12"/>
  <c r="M8490" i="12"/>
  <c r="M8491" i="12"/>
  <c r="M8492" i="12"/>
  <c r="M8493" i="12"/>
  <c r="M8494" i="12"/>
  <c r="M8495" i="12"/>
  <c r="M8496" i="12"/>
  <c r="M8497" i="12"/>
  <c r="M8498" i="12"/>
  <c r="M8499" i="12"/>
  <c r="M8500" i="12"/>
  <c r="M8501" i="12"/>
  <c r="M8502" i="12"/>
  <c r="M8503" i="12"/>
  <c r="M8504" i="12"/>
  <c r="M8505" i="12"/>
  <c r="M8506" i="12"/>
  <c r="M8507" i="12"/>
  <c r="M8508" i="12"/>
  <c r="M8509" i="12"/>
  <c r="M8510" i="12"/>
  <c r="M8511" i="12"/>
  <c r="M8512" i="12"/>
  <c r="M8513" i="12"/>
  <c r="M8514" i="12"/>
  <c r="M8515" i="12"/>
  <c r="M8516" i="12"/>
  <c r="M8517" i="12"/>
  <c r="M8518" i="12"/>
  <c r="M8519" i="12"/>
  <c r="M8520" i="12"/>
  <c r="M8521" i="12"/>
  <c r="M8522" i="12"/>
  <c r="M8523" i="12"/>
  <c r="M8524" i="12"/>
  <c r="M8525" i="12"/>
  <c r="M8526" i="12"/>
  <c r="M8527" i="12"/>
  <c r="M8528" i="12"/>
  <c r="M8529" i="12"/>
  <c r="M8530" i="12"/>
  <c r="M8531" i="12"/>
  <c r="M8532" i="12"/>
  <c r="M8533" i="12"/>
  <c r="M8534" i="12"/>
  <c r="M8535" i="12"/>
  <c r="M8536" i="12"/>
  <c r="M8537" i="12"/>
  <c r="M8538" i="12"/>
  <c r="M8539" i="12"/>
  <c r="M8540" i="12"/>
  <c r="M8541" i="12"/>
  <c r="M8542" i="12"/>
  <c r="M8543" i="12"/>
  <c r="M8544" i="12"/>
  <c r="M8545" i="12"/>
  <c r="M8546" i="12"/>
  <c r="M8547" i="12"/>
  <c r="M8548" i="12"/>
  <c r="M8549" i="12"/>
  <c r="M8550" i="12"/>
  <c r="M8551" i="12"/>
  <c r="M8552" i="12"/>
  <c r="M8553" i="12"/>
  <c r="M8554" i="12"/>
  <c r="M8555" i="12"/>
  <c r="M8556" i="12"/>
  <c r="M8557" i="12"/>
  <c r="M8558" i="12"/>
  <c r="M8559" i="12"/>
  <c r="M8560" i="12"/>
  <c r="M8561" i="12"/>
  <c r="M8562" i="12"/>
  <c r="M8563" i="12"/>
  <c r="M8564" i="12"/>
  <c r="M8565" i="12"/>
  <c r="M8566" i="12"/>
  <c r="M8567" i="12"/>
  <c r="M8568" i="12"/>
  <c r="M8569" i="12"/>
  <c r="M8570" i="12"/>
  <c r="M8571" i="12"/>
  <c r="M8572" i="12"/>
  <c r="M8573" i="12"/>
  <c r="M8574" i="12"/>
  <c r="M8575" i="12"/>
  <c r="M8576" i="12"/>
  <c r="M8577" i="12"/>
  <c r="M8578" i="12"/>
  <c r="M8579" i="12"/>
  <c r="M8580" i="12"/>
  <c r="M8581" i="12"/>
  <c r="M8582" i="12"/>
  <c r="M8583" i="12"/>
  <c r="M8584" i="12"/>
  <c r="M8585" i="12"/>
  <c r="M8586" i="12"/>
  <c r="M8587" i="12"/>
  <c r="M8588" i="12"/>
  <c r="M8589" i="12"/>
  <c r="M8590" i="12"/>
  <c r="M8591" i="12"/>
  <c r="M8592" i="12"/>
  <c r="M8593" i="12"/>
  <c r="M8594" i="12"/>
  <c r="M8595" i="12"/>
  <c r="M8596" i="12"/>
  <c r="M8597" i="12"/>
  <c r="M8598" i="12"/>
  <c r="M8599" i="12"/>
  <c r="M8600" i="12"/>
  <c r="M8601" i="12"/>
  <c r="M8602" i="12"/>
  <c r="M8603" i="12"/>
  <c r="M8604" i="12"/>
  <c r="M8605" i="12"/>
  <c r="M8606" i="12"/>
  <c r="M8607" i="12"/>
  <c r="M8608" i="12"/>
  <c r="M8609" i="12"/>
  <c r="M8610" i="12"/>
  <c r="M8611" i="12"/>
  <c r="M8612" i="12"/>
  <c r="M8613" i="12"/>
  <c r="M8614" i="12"/>
  <c r="M8615" i="12"/>
  <c r="M8616" i="12"/>
  <c r="M8617" i="12"/>
  <c r="M8618" i="12"/>
  <c r="M8619" i="12"/>
  <c r="M8620" i="12"/>
  <c r="M8621" i="12"/>
  <c r="M8622" i="12"/>
  <c r="M8623" i="12"/>
  <c r="M8624" i="12"/>
  <c r="M8625" i="12"/>
  <c r="M8626" i="12"/>
  <c r="M8627" i="12"/>
  <c r="M8628" i="12"/>
  <c r="M8629" i="12"/>
  <c r="M8630" i="12"/>
  <c r="M8631" i="12"/>
  <c r="M8632" i="12"/>
  <c r="M8633" i="12"/>
  <c r="M8634" i="12"/>
  <c r="M8635" i="12"/>
  <c r="M8636" i="12"/>
  <c r="M8637" i="12"/>
  <c r="M8638" i="12"/>
  <c r="M8639" i="12"/>
  <c r="M8640" i="12"/>
  <c r="M8641" i="12"/>
  <c r="M8642" i="12"/>
  <c r="M8643" i="12"/>
  <c r="M8644" i="12"/>
  <c r="M8645" i="12"/>
  <c r="M8646" i="12"/>
  <c r="M8647" i="12"/>
  <c r="M8648" i="12"/>
  <c r="M8649" i="12"/>
  <c r="M8650" i="12"/>
  <c r="M8651" i="12"/>
  <c r="M8652" i="12"/>
  <c r="M8653" i="12"/>
  <c r="M8654" i="12"/>
  <c r="M8655" i="12"/>
  <c r="M8656" i="12"/>
  <c r="M8657" i="12"/>
  <c r="M8658" i="12"/>
  <c r="M8659" i="12"/>
  <c r="M8660" i="12"/>
  <c r="M8661" i="12"/>
  <c r="M8662" i="12"/>
  <c r="M8663" i="12"/>
  <c r="M8664" i="12"/>
  <c r="M8665" i="12"/>
  <c r="M8666" i="12"/>
  <c r="M8667" i="12"/>
  <c r="M8668" i="12"/>
  <c r="M8669" i="12"/>
  <c r="M8670" i="12"/>
  <c r="M8671" i="12"/>
  <c r="M8672" i="12"/>
  <c r="M8673" i="12"/>
  <c r="M8674" i="12"/>
  <c r="M8675" i="12"/>
  <c r="M8676" i="12"/>
  <c r="M8677" i="12"/>
  <c r="M8678" i="12"/>
  <c r="M8679" i="12"/>
  <c r="M8680" i="12"/>
  <c r="M8681" i="12"/>
  <c r="M8682" i="12"/>
  <c r="M8683" i="12"/>
  <c r="M8684" i="12"/>
  <c r="M8685" i="12"/>
  <c r="M8686" i="12"/>
  <c r="M8687" i="12"/>
  <c r="M8688" i="12"/>
  <c r="M8689" i="12"/>
  <c r="M8690" i="12"/>
  <c r="M8691" i="12"/>
  <c r="M8692" i="12"/>
  <c r="M8693" i="12"/>
  <c r="M8694" i="12"/>
  <c r="M8695" i="12"/>
  <c r="M8696" i="12"/>
  <c r="M8697" i="12"/>
  <c r="M8698" i="12"/>
  <c r="M8699" i="12"/>
  <c r="M8700" i="12"/>
  <c r="M8701" i="12"/>
  <c r="M8702" i="12"/>
  <c r="M8703" i="12"/>
  <c r="M8704" i="12"/>
  <c r="M8705" i="12"/>
  <c r="M8706" i="12"/>
  <c r="M8707" i="12"/>
  <c r="M8708" i="12"/>
  <c r="M8709" i="12"/>
  <c r="M8710" i="12"/>
  <c r="M8711" i="12"/>
  <c r="M8712" i="12"/>
  <c r="M8713" i="12"/>
  <c r="M8714" i="12"/>
  <c r="M8715" i="12"/>
  <c r="M8716" i="12"/>
  <c r="M8717" i="12"/>
  <c r="M8718" i="12"/>
  <c r="M8719" i="12"/>
  <c r="M8720" i="12"/>
  <c r="M8721" i="12"/>
  <c r="M8722" i="12"/>
  <c r="M8723" i="12"/>
  <c r="M8724" i="12"/>
  <c r="M8725" i="12"/>
  <c r="M8726" i="12"/>
  <c r="M8727" i="12"/>
  <c r="M8728" i="12"/>
  <c r="M8729" i="12"/>
  <c r="M8730" i="12"/>
  <c r="M8731" i="12"/>
  <c r="M8732" i="12"/>
  <c r="M8733" i="12"/>
  <c r="M8734" i="12"/>
  <c r="M8735" i="12"/>
  <c r="M8736" i="12"/>
  <c r="M8737" i="12"/>
  <c r="M8738" i="12"/>
  <c r="M8739" i="12"/>
  <c r="M8740" i="12"/>
  <c r="M8741" i="12"/>
  <c r="M8742" i="12"/>
  <c r="M8743" i="12"/>
  <c r="M8744" i="12"/>
  <c r="M8745" i="12"/>
  <c r="M8746" i="12"/>
  <c r="M8747" i="12"/>
  <c r="M8748" i="12"/>
  <c r="M8749" i="12"/>
  <c r="M8750" i="12"/>
  <c r="M8751" i="12"/>
  <c r="M8752" i="12"/>
  <c r="M8753" i="12"/>
  <c r="M8754" i="12"/>
  <c r="M8755" i="12"/>
  <c r="M8756" i="12"/>
  <c r="M8757" i="12"/>
  <c r="M8758" i="12"/>
  <c r="M8759" i="12"/>
  <c r="M8760" i="12"/>
  <c r="M8761" i="12"/>
  <c r="M8762" i="12"/>
  <c r="M8763" i="12"/>
  <c r="M8764" i="12"/>
  <c r="M8765" i="12"/>
  <c r="M8766" i="12"/>
  <c r="M8767" i="12"/>
  <c r="M8768" i="12"/>
  <c r="M8769" i="12"/>
  <c r="M8770" i="12"/>
  <c r="M8771" i="12"/>
  <c r="M8772" i="12"/>
  <c r="M8773" i="12"/>
  <c r="M8774" i="12"/>
  <c r="M8775" i="12"/>
  <c r="M8776" i="12"/>
  <c r="M8777" i="12"/>
  <c r="M8778" i="12"/>
  <c r="M8779" i="12"/>
  <c r="M8780" i="12"/>
  <c r="M8781" i="12"/>
  <c r="M8782" i="12"/>
  <c r="M8783" i="12"/>
  <c r="M8784" i="12"/>
  <c r="M8785" i="12"/>
  <c r="M8786" i="12"/>
  <c r="M8787" i="12"/>
  <c r="M8788" i="12"/>
  <c r="M8789" i="12"/>
  <c r="M8790" i="12"/>
  <c r="M8791" i="12"/>
  <c r="M8792" i="12"/>
  <c r="M8793" i="12"/>
  <c r="M8794" i="12"/>
  <c r="M8795" i="12"/>
  <c r="M8796" i="12"/>
  <c r="M8797" i="12"/>
  <c r="M8798" i="12"/>
  <c r="M8799" i="12"/>
  <c r="M8800" i="12"/>
  <c r="M8801" i="12"/>
  <c r="M8802" i="12"/>
  <c r="M8803" i="12"/>
  <c r="M8804" i="12"/>
  <c r="M8805" i="12"/>
  <c r="M8806" i="12"/>
  <c r="M8807" i="12"/>
  <c r="M8808" i="12"/>
  <c r="M8809" i="12"/>
  <c r="M8810" i="12"/>
  <c r="M8811" i="12"/>
  <c r="M8812" i="12"/>
  <c r="M8813" i="12"/>
  <c r="M8814" i="12"/>
  <c r="M8815" i="12"/>
  <c r="M8816" i="12"/>
  <c r="M8817" i="12"/>
  <c r="M8818" i="12"/>
  <c r="M8819" i="12"/>
  <c r="M8820" i="12"/>
  <c r="M8821" i="12"/>
  <c r="M8822" i="12"/>
  <c r="M8823" i="12"/>
  <c r="M8824" i="12"/>
  <c r="M8825" i="12"/>
  <c r="M8826" i="12"/>
  <c r="M8827" i="12"/>
  <c r="M8828" i="12"/>
  <c r="M8829" i="12"/>
  <c r="M8830" i="12"/>
  <c r="M8831" i="12"/>
  <c r="M8832" i="12"/>
  <c r="M8833" i="12"/>
  <c r="M8834" i="12"/>
  <c r="M8835" i="12"/>
  <c r="M8836" i="12"/>
  <c r="M8837" i="12"/>
  <c r="M8838" i="12"/>
  <c r="M8839" i="12"/>
  <c r="M8840" i="12"/>
  <c r="M8841" i="12"/>
  <c r="M8842" i="12"/>
  <c r="M8843" i="12"/>
  <c r="M8844" i="12"/>
  <c r="M8845" i="12"/>
  <c r="M8846" i="12"/>
  <c r="M8847" i="12"/>
  <c r="M8848" i="12"/>
  <c r="M8849" i="12"/>
  <c r="M8850" i="12"/>
  <c r="M8851" i="12"/>
  <c r="M8852" i="12"/>
  <c r="M8853" i="12"/>
  <c r="M8854" i="12"/>
  <c r="M8855" i="12"/>
  <c r="M8856" i="12"/>
  <c r="M8857" i="12"/>
  <c r="M8858" i="12"/>
  <c r="M8859" i="12"/>
  <c r="M8860" i="12"/>
  <c r="M8861" i="12"/>
  <c r="M8862" i="12"/>
  <c r="M8863" i="12"/>
  <c r="M8864" i="12"/>
  <c r="M8865" i="12"/>
  <c r="M8866" i="12"/>
  <c r="M8867" i="12"/>
  <c r="M8868" i="12"/>
  <c r="M8869" i="12"/>
  <c r="M8870" i="12"/>
  <c r="M8871" i="12"/>
  <c r="M8872" i="12"/>
  <c r="M8873" i="12"/>
  <c r="M8874" i="12"/>
  <c r="M8875" i="12"/>
  <c r="M8876" i="12"/>
  <c r="M8877" i="12"/>
  <c r="M8878" i="12"/>
  <c r="M8879" i="12"/>
  <c r="M8880" i="12"/>
  <c r="M8881" i="12"/>
  <c r="M8882" i="12"/>
  <c r="M8883" i="12"/>
  <c r="M8884" i="12"/>
  <c r="M8885" i="12"/>
  <c r="M8886" i="12"/>
  <c r="M8887" i="12"/>
  <c r="M8888" i="12"/>
  <c r="M8889" i="12"/>
  <c r="M8890" i="12"/>
  <c r="M8891" i="12"/>
  <c r="M8892" i="12"/>
  <c r="M8893" i="12"/>
  <c r="M8894" i="12"/>
  <c r="M8895" i="12"/>
  <c r="M8896" i="12"/>
  <c r="M8897" i="12"/>
  <c r="M8898" i="12"/>
  <c r="M8899" i="12"/>
  <c r="M8900" i="12"/>
  <c r="M8901" i="12"/>
  <c r="M8902" i="12"/>
  <c r="M8903" i="12"/>
  <c r="M8904" i="12"/>
  <c r="M8905" i="12"/>
  <c r="M8906" i="12"/>
  <c r="M8907" i="12"/>
  <c r="M8908" i="12"/>
  <c r="M8909" i="12"/>
  <c r="M8910" i="12"/>
  <c r="M8911" i="12"/>
  <c r="M8912" i="12"/>
  <c r="M8913" i="12"/>
  <c r="M8914" i="12"/>
  <c r="M8915" i="12"/>
  <c r="M8916" i="12"/>
  <c r="M8917" i="12"/>
  <c r="M8918" i="12"/>
  <c r="M8919" i="12"/>
  <c r="M8920" i="12"/>
  <c r="M8921" i="12"/>
  <c r="M8922" i="12"/>
  <c r="M8923" i="12"/>
  <c r="M8924" i="12"/>
  <c r="M8925" i="12"/>
  <c r="M8926" i="12"/>
  <c r="M8927" i="12"/>
  <c r="M8928" i="12"/>
  <c r="M8929" i="12"/>
  <c r="M8930" i="12"/>
  <c r="M8931" i="12"/>
  <c r="M8932" i="12"/>
  <c r="M8933" i="12"/>
  <c r="M8934" i="12"/>
  <c r="M8935" i="12"/>
  <c r="M8936" i="12"/>
  <c r="M8937" i="12"/>
  <c r="M8938" i="12"/>
  <c r="M8939" i="12"/>
  <c r="M8940" i="12"/>
  <c r="M8941" i="12"/>
  <c r="M8942" i="12"/>
  <c r="M8943" i="12"/>
  <c r="M8944" i="12"/>
  <c r="M8945" i="12"/>
  <c r="M8946" i="12"/>
  <c r="M8947" i="12"/>
  <c r="M8948" i="12"/>
  <c r="M8949" i="12"/>
  <c r="M8950" i="12"/>
  <c r="M8951" i="12"/>
  <c r="M8952" i="12"/>
  <c r="M8953" i="12"/>
  <c r="M8954" i="12"/>
  <c r="M8955" i="12"/>
  <c r="M8956" i="12"/>
  <c r="M8957" i="12"/>
  <c r="M8958" i="12"/>
  <c r="M8959" i="12"/>
  <c r="M8960" i="12"/>
  <c r="M8961" i="12"/>
  <c r="M8962" i="12"/>
  <c r="M8963" i="12"/>
  <c r="M8964" i="12"/>
  <c r="M8965" i="12"/>
  <c r="M8966" i="12"/>
  <c r="M8967" i="12"/>
  <c r="M8968" i="12"/>
  <c r="M8969" i="12"/>
  <c r="M8970" i="12"/>
  <c r="M8971" i="12"/>
  <c r="M8972" i="12"/>
  <c r="M8973" i="12"/>
  <c r="M8974" i="12"/>
  <c r="M8975" i="12"/>
  <c r="M8976" i="12"/>
  <c r="M8977" i="12"/>
  <c r="M8978" i="12"/>
  <c r="M8979" i="12"/>
  <c r="M8980" i="12"/>
  <c r="M8981" i="12"/>
  <c r="M8982" i="12"/>
  <c r="M8983" i="12"/>
  <c r="M8984" i="12"/>
  <c r="M8985" i="12"/>
  <c r="M8986" i="12"/>
  <c r="M8987" i="12"/>
  <c r="M8988" i="12"/>
  <c r="M8989" i="12"/>
  <c r="M8990" i="12"/>
  <c r="M8991" i="12"/>
  <c r="M8992" i="12"/>
  <c r="M8993" i="12"/>
  <c r="M8994" i="12"/>
  <c r="M8995" i="12"/>
  <c r="M8996" i="12"/>
  <c r="M8997" i="12"/>
  <c r="M8998" i="12"/>
  <c r="M8999" i="12"/>
  <c r="M9000" i="12"/>
  <c r="M9001" i="12"/>
  <c r="M9002" i="12"/>
  <c r="M9003" i="12"/>
  <c r="M9004" i="12"/>
  <c r="M9005" i="12"/>
  <c r="M9006" i="12"/>
  <c r="M9007" i="12"/>
  <c r="M9008" i="12"/>
  <c r="M9009" i="12"/>
  <c r="M9010" i="12"/>
  <c r="M9011" i="12"/>
  <c r="M9012" i="12"/>
  <c r="M9013" i="12"/>
  <c r="M9014" i="12"/>
  <c r="M9015" i="12"/>
  <c r="M9016" i="12"/>
  <c r="M9017" i="12"/>
  <c r="M9018" i="12"/>
  <c r="M9019" i="12"/>
  <c r="M9020" i="12"/>
  <c r="M9021" i="12"/>
  <c r="M9022" i="12"/>
  <c r="M9023" i="12"/>
  <c r="M9024" i="12"/>
  <c r="M9025" i="12"/>
  <c r="M9026" i="12"/>
  <c r="M9027" i="12"/>
  <c r="M9028" i="12"/>
  <c r="M9029" i="12"/>
  <c r="M9030" i="12"/>
  <c r="M9031" i="12"/>
  <c r="M9032" i="12"/>
  <c r="M9033" i="12"/>
  <c r="M9034" i="12"/>
  <c r="M9035" i="12"/>
  <c r="M9036" i="12"/>
  <c r="M9037" i="12"/>
  <c r="M9038" i="12"/>
  <c r="M9039" i="12"/>
  <c r="M9040" i="12"/>
  <c r="M9041" i="12"/>
  <c r="M9042" i="12"/>
  <c r="M9043" i="12"/>
  <c r="M9044" i="12"/>
  <c r="M9045" i="12"/>
  <c r="M9046" i="12"/>
  <c r="M9047" i="12"/>
  <c r="M9048" i="12"/>
  <c r="M9049" i="12"/>
  <c r="M9050" i="12"/>
  <c r="M9051" i="12"/>
  <c r="M9052" i="12"/>
  <c r="M9053" i="12"/>
  <c r="M9054" i="12"/>
  <c r="M9055" i="12"/>
  <c r="M9056" i="12"/>
  <c r="M9057" i="12"/>
  <c r="M9058" i="12"/>
  <c r="M9059" i="12"/>
  <c r="M9060" i="12"/>
  <c r="M9061" i="12"/>
  <c r="M9062" i="12"/>
  <c r="M9063" i="12"/>
  <c r="M9064" i="12"/>
  <c r="M9065" i="12"/>
  <c r="M9066" i="12"/>
  <c r="M9067" i="12"/>
  <c r="M9068" i="12"/>
  <c r="M9069" i="12"/>
  <c r="M9070" i="12"/>
  <c r="M9071" i="12"/>
  <c r="M9072" i="12"/>
  <c r="M9073" i="12"/>
  <c r="M9074" i="12"/>
  <c r="M9075" i="12"/>
  <c r="M9076" i="12"/>
  <c r="M9077" i="12"/>
  <c r="M9078" i="12"/>
  <c r="M9079" i="12"/>
  <c r="M9080" i="12"/>
  <c r="M9081" i="12"/>
  <c r="M9082" i="12"/>
  <c r="M9083" i="12"/>
  <c r="M9084" i="12"/>
  <c r="M9085" i="12"/>
  <c r="M9086" i="12"/>
  <c r="M9087" i="12"/>
  <c r="M9088" i="12"/>
  <c r="M9089" i="12"/>
  <c r="M9090" i="12"/>
  <c r="M9091" i="12"/>
  <c r="M9092" i="12"/>
  <c r="M9093" i="12"/>
  <c r="M9094" i="12"/>
  <c r="M9095" i="12"/>
  <c r="M9096" i="12"/>
  <c r="M9097" i="12"/>
  <c r="M9098" i="12"/>
  <c r="M9099" i="12"/>
  <c r="M9100" i="12"/>
  <c r="M9101" i="12"/>
  <c r="M9102" i="12"/>
  <c r="M9103" i="12"/>
  <c r="M9104" i="12"/>
  <c r="M9105" i="12"/>
  <c r="M9106" i="12"/>
  <c r="M9107" i="12"/>
  <c r="M9108" i="12"/>
  <c r="M9109" i="12"/>
  <c r="M9110" i="12"/>
  <c r="M9111" i="12"/>
  <c r="M9112" i="12"/>
  <c r="M9113" i="12"/>
  <c r="M9114" i="12"/>
  <c r="M9115" i="12"/>
  <c r="M9116" i="12"/>
  <c r="M9117" i="12"/>
  <c r="M9118" i="12"/>
  <c r="M9119" i="12"/>
  <c r="M9120" i="12"/>
  <c r="M9121" i="12"/>
  <c r="M9122" i="12"/>
  <c r="M9123" i="12"/>
  <c r="M9124" i="12"/>
  <c r="M9125" i="12"/>
  <c r="M9126" i="12"/>
  <c r="M9127" i="12"/>
  <c r="M9128" i="12"/>
  <c r="M9129" i="12"/>
  <c r="M9130" i="12"/>
  <c r="M9131" i="12"/>
  <c r="M9132" i="12"/>
  <c r="M9133" i="12"/>
  <c r="M9134" i="12"/>
  <c r="M9135" i="12"/>
  <c r="M9136" i="12"/>
  <c r="M9137" i="12"/>
  <c r="M9138" i="12"/>
  <c r="M9139" i="12"/>
  <c r="M9140" i="12"/>
  <c r="M9141" i="12"/>
  <c r="M9142" i="12"/>
  <c r="M9143" i="12"/>
  <c r="M9144" i="12"/>
  <c r="M9145" i="12"/>
  <c r="M9146" i="12"/>
  <c r="M9147" i="12"/>
  <c r="M9148" i="12"/>
  <c r="M9149" i="12"/>
  <c r="M9150" i="12"/>
  <c r="M9151" i="12"/>
  <c r="M9152" i="12"/>
  <c r="M9153" i="12"/>
  <c r="M9154" i="12"/>
  <c r="M9155" i="12"/>
  <c r="M9156" i="12"/>
  <c r="M9157" i="12"/>
  <c r="M9158" i="12"/>
  <c r="M9159" i="12"/>
  <c r="M9160" i="12"/>
  <c r="M9161" i="12"/>
  <c r="M9162" i="12"/>
  <c r="M9163" i="12"/>
  <c r="M9164" i="12"/>
  <c r="M9165" i="12"/>
  <c r="M9166" i="12"/>
  <c r="M9167" i="12"/>
  <c r="M9168" i="12"/>
  <c r="M9169" i="12"/>
  <c r="M9170" i="12"/>
  <c r="M9171" i="12"/>
  <c r="M9172" i="12"/>
  <c r="M9173" i="12"/>
  <c r="M9174" i="12"/>
  <c r="M9175" i="12"/>
  <c r="M9176" i="12"/>
  <c r="M9177" i="12"/>
  <c r="M9178" i="12"/>
  <c r="M9179" i="12"/>
  <c r="M9180" i="12"/>
  <c r="M9181" i="12"/>
  <c r="M9182" i="12"/>
  <c r="M9183" i="12"/>
  <c r="M9184" i="12"/>
  <c r="M9185" i="12"/>
  <c r="M9186" i="12"/>
  <c r="M9187" i="12"/>
  <c r="M9188" i="12"/>
  <c r="M9189" i="12"/>
  <c r="M9190" i="12"/>
  <c r="M9191" i="12"/>
  <c r="M9192" i="12"/>
  <c r="M9193" i="12"/>
  <c r="M9194" i="12"/>
  <c r="M9195" i="12"/>
  <c r="M9196" i="12"/>
  <c r="M9197" i="12"/>
  <c r="M9198" i="12"/>
  <c r="M9199" i="12"/>
  <c r="M9200" i="12"/>
  <c r="M9201" i="12"/>
  <c r="M9202" i="12"/>
  <c r="M9203" i="12"/>
  <c r="M9204" i="12"/>
  <c r="M9205" i="12"/>
  <c r="M9206" i="12"/>
  <c r="M9207" i="12"/>
  <c r="M9208" i="12"/>
  <c r="M9209" i="12"/>
  <c r="M9210" i="12"/>
  <c r="M9211" i="12"/>
  <c r="M9212" i="12"/>
  <c r="M9213" i="12"/>
  <c r="M9214" i="12"/>
  <c r="M9215" i="12"/>
  <c r="M9216" i="12"/>
  <c r="M9217" i="12"/>
  <c r="M9218" i="12"/>
  <c r="M9219" i="12"/>
  <c r="M9220" i="12"/>
  <c r="M9221" i="12"/>
  <c r="M9222" i="12"/>
  <c r="M9223" i="12"/>
  <c r="M9224" i="12"/>
  <c r="M9225" i="12"/>
  <c r="M9226" i="12"/>
  <c r="M9227" i="12"/>
  <c r="M9228" i="12"/>
  <c r="M9229" i="12"/>
  <c r="M9230" i="12"/>
  <c r="M9231" i="12"/>
  <c r="M9232" i="12"/>
  <c r="M9233" i="12"/>
  <c r="M9234" i="12"/>
  <c r="M9235" i="12"/>
  <c r="M9236" i="12"/>
  <c r="M9237" i="12"/>
  <c r="M9238" i="12"/>
  <c r="M9239" i="12"/>
  <c r="M9240" i="12"/>
  <c r="M9241" i="12"/>
  <c r="M9242" i="12"/>
  <c r="M9243" i="12"/>
  <c r="M9244" i="12"/>
  <c r="M9245" i="12"/>
  <c r="M9246" i="12"/>
  <c r="M9247" i="12"/>
  <c r="M9248" i="12"/>
  <c r="M9249" i="12"/>
  <c r="M9250" i="12"/>
  <c r="M9251" i="12"/>
  <c r="M9252" i="12"/>
  <c r="M9253" i="12"/>
  <c r="M9254" i="12"/>
  <c r="M9255" i="12"/>
  <c r="M9256" i="12"/>
  <c r="M9257" i="12"/>
  <c r="M9258" i="12"/>
  <c r="M9259" i="12"/>
  <c r="M9260" i="12"/>
  <c r="M9261" i="12"/>
  <c r="M9262" i="12"/>
  <c r="M9263" i="12"/>
  <c r="M9264" i="12"/>
  <c r="M9265" i="12"/>
  <c r="M9266" i="12"/>
  <c r="M9267" i="12"/>
  <c r="M9268" i="12"/>
  <c r="M9269" i="12"/>
  <c r="M9270" i="12"/>
  <c r="M9271" i="12"/>
  <c r="M9272" i="12"/>
  <c r="M9273" i="12"/>
  <c r="M9274" i="12"/>
  <c r="M9275" i="12"/>
  <c r="M9276" i="12"/>
  <c r="M9277" i="12"/>
  <c r="M9278" i="12"/>
  <c r="M9279" i="12"/>
  <c r="M9280" i="12"/>
  <c r="M9281" i="12"/>
  <c r="M9282" i="12"/>
  <c r="M9283" i="12"/>
  <c r="M9284" i="12"/>
  <c r="M9285" i="12"/>
  <c r="M9286" i="12"/>
  <c r="M9287" i="12"/>
  <c r="M9288" i="12"/>
  <c r="M9289" i="12"/>
  <c r="M9290" i="12"/>
  <c r="M9291" i="12"/>
  <c r="M9292" i="12"/>
  <c r="M9293" i="12"/>
  <c r="M9294" i="12"/>
  <c r="M9295" i="12"/>
  <c r="M9296" i="12"/>
  <c r="M9297" i="12"/>
  <c r="M9298" i="12"/>
  <c r="M9299" i="12"/>
  <c r="M9300" i="12"/>
  <c r="M9301" i="12"/>
  <c r="M9302" i="12"/>
  <c r="M9303" i="12"/>
  <c r="M9304" i="12"/>
  <c r="M9305" i="12"/>
  <c r="M9306" i="12"/>
  <c r="M9307" i="12"/>
  <c r="M9308" i="12"/>
  <c r="M9309" i="12"/>
  <c r="M9310" i="12"/>
  <c r="M9311" i="12"/>
  <c r="M9312" i="12"/>
  <c r="M9313" i="12"/>
  <c r="M9314" i="12"/>
  <c r="M9315" i="12"/>
  <c r="M9316" i="12"/>
  <c r="M9317" i="12"/>
  <c r="M9318" i="12"/>
  <c r="M9319" i="12"/>
  <c r="M9320" i="12"/>
  <c r="M9321" i="12"/>
  <c r="M9322" i="12"/>
  <c r="M9323" i="12"/>
  <c r="M9324" i="12"/>
  <c r="M9325" i="12"/>
  <c r="M9326" i="12"/>
  <c r="M9327" i="12"/>
  <c r="M9328" i="12"/>
  <c r="M9329" i="12"/>
  <c r="M9330" i="12"/>
  <c r="M9331" i="12"/>
  <c r="M9332" i="12"/>
  <c r="M9333" i="12"/>
  <c r="M9334" i="12"/>
  <c r="M9335" i="12"/>
  <c r="M9336" i="12"/>
  <c r="M9337" i="12"/>
  <c r="M9338" i="12"/>
  <c r="M9339" i="12"/>
  <c r="M9340" i="12"/>
  <c r="M9341" i="12"/>
  <c r="M9342" i="12"/>
  <c r="M9343" i="12"/>
  <c r="M9344" i="12"/>
  <c r="M9345" i="12"/>
  <c r="M9346" i="12"/>
  <c r="M9347" i="12"/>
  <c r="M9348" i="12"/>
  <c r="M9349" i="12"/>
  <c r="M9350" i="12"/>
  <c r="M9351" i="12"/>
  <c r="M9352" i="12"/>
  <c r="M9353" i="12"/>
  <c r="M9354" i="12"/>
  <c r="M9355" i="12"/>
  <c r="M9356" i="12"/>
  <c r="M9357" i="12"/>
  <c r="M9358" i="12"/>
  <c r="M9359" i="12"/>
  <c r="M9360" i="12"/>
  <c r="M9361" i="12"/>
  <c r="M9362" i="12"/>
  <c r="M9363" i="12"/>
  <c r="M9364" i="12"/>
  <c r="M9365" i="12"/>
  <c r="M9366" i="12"/>
  <c r="M9367" i="12"/>
  <c r="M9368" i="12"/>
  <c r="M9369" i="12"/>
  <c r="M9370" i="12"/>
  <c r="M9371" i="12"/>
  <c r="M9372" i="12"/>
  <c r="M9373" i="12"/>
  <c r="M9374" i="12"/>
  <c r="M9375" i="12"/>
  <c r="M9376" i="12"/>
  <c r="M9377" i="12"/>
  <c r="M9378" i="12"/>
  <c r="M9379" i="12"/>
  <c r="M9380" i="12"/>
  <c r="M9381" i="12"/>
  <c r="M9382" i="12"/>
  <c r="M9383" i="12"/>
  <c r="M9384" i="12"/>
  <c r="M9385" i="12"/>
  <c r="M9386" i="12"/>
  <c r="M9387" i="12"/>
  <c r="M9388" i="12"/>
  <c r="M9389" i="12"/>
  <c r="M9390" i="12"/>
  <c r="M9391" i="12"/>
  <c r="M9392" i="12"/>
  <c r="M9393" i="12"/>
  <c r="M9394" i="12"/>
  <c r="M9395" i="12"/>
  <c r="M9396" i="12"/>
  <c r="M9397" i="12"/>
  <c r="M9398" i="12"/>
  <c r="M9399" i="12"/>
  <c r="M9400" i="12"/>
  <c r="M9401" i="12"/>
  <c r="M9402" i="12"/>
  <c r="M9403" i="12"/>
  <c r="M9404" i="12"/>
  <c r="M9405" i="12"/>
  <c r="M9406" i="12"/>
  <c r="M9407" i="12"/>
  <c r="M9408" i="12"/>
  <c r="M9409" i="12"/>
  <c r="M9410" i="12"/>
  <c r="M9411" i="12"/>
  <c r="M9412" i="12"/>
  <c r="M9413" i="12"/>
  <c r="M9414" i="12"/>
  <c r="M9415" i="12"/>
  <c r="M9416" i="12"/>
  <c r="M9417" i="12"/>
  <c r="M9418" i="12"/>
  <c r="M9419" i="12"/>
  <c r="M9420" i="12"/>
  <c r="M9421" i="12"/>
  <c r="M9422" i="12"/>
  <c r="M9423" i="12"/>
  <c r="M9424" i="12"/>
  <c r="M9425" i="12"/>
  <c r="M9426" i="12"/>
  <c r="M9427" i="12"/>
  <c r="M9428" i="12"/>
  <c r="M9429" i="12"/>
  <c r="M9430" i="12"/>
  <c r="M9431" i="12"/>
  <c r="M9432" i="12"/>
  <c r="M9433" i="12"/>
  <c r="M9434" i="12"/>
  <c r="M9435" i="12"/>
  <c r="M9436" i="12"/>
  <c r="M9437" i="12"/>
  <c r="M9438" i="12"/>
  <c r="M9439" i="12"/>
  <c r="M9440" i="12"/>
  <c r="M9441" i="12"/>
  <c r="M9442" i="12"/>
  <c r="M9443" i="12"/>
  <c r="M9444" i="12"/>
  <c r="M9445" i="12"/>
  <c r="M9446" i="12"/>
  <c r="M9447" i="12"/>
  <c r="M9448" i="12"/>
  <c r="M9449" i="12"/>
  <c r="M9450" i="12"/>
  <c r="M9451" i="12"/>
  <c r="M9452" i="12"/>
  <c r="M9453" i="12"/>
  <c r="M9454" i="12"/>
  <c r="M9455" i="12"/>
  <c r="M9456" i="12"/>
  <c r="M9457" i="12"/>
  <c r="M9458" i="12"/>
  <c r="M9459" i="12"/>
  <c r="M9460" i="12"/>
  <c r="M9461" i="12"/>
  <c r="M9462" i="12"/>
  <c r="M9463" i="12"/>
  <c r="M9464" i="12"/>
  <c r="M9465" i="12"/>
  <c r="M9466" i="12"/>
  <c r="M9467" i="12"/>
  <c r="M9468" i="12"/>
  <c r="M9469" i="12"/>
  <c r="M9470" i="12"/>
  <c r="M9471" i="12"/>
  <c r="M9472" i="12"/>
  <c r="M9473" i="12"/>
  <c r="M9474" i="12"/>
  <c r="M9475" i="12"/>
  <c r="M9476" i="12"/>
  <c r="M9477" i="12"/>
  <c r="M9478" i="12"/>
  <c r="M9479" i="12"/>
  <c r="M9480" i="12"/>
  <c r="M9481" i="12"/>
  <c r="M9482" i="12"/>
  <c r="M9483" i="12"/>
  <c r="M9484" i="12"/>
  <c r="M9485" i="12"/>
  <c r="M9486" i="12"/>
  <c r="M9487" i="12"/>
  <c r="M9488" i="12"/>
  <c r="M9489" i="12"/>
  <c r="M9490" i="12"/>
  <c r="M9491" i="12"/>
  <c r="M9492" i="12"/>
  <c r="M9493" i="12"/>
  <c r="M9494" i="12"/>
  <c r="M9495" i="12"/>
  <c r="M9496" i="12"/>
  <c r="M9497" i="12"/>
  <c r="M9498" i="12"/>
  <c r="M9499" i="12"/>
  <c r="M9500" i="12"/>
  <c r="M9501" i="12"/>
  <c r="M9502" i="12"/>
  <c r="M9503" i="12"/>
  <c r="M9504" i="12"/>
  <c r="M9505" i="12"/>
  <c r="M9506" i="12"/>
  <c r="M9507" i="12"/>
  <c r="M9508" i="12"/>
  <c r="M9509" i="12"/>
  <c r="M9510" i="12"/>
  <c r="M9511" i="12"/>
  <c r="M9512" i="12"/>
  <c r="M9513" i="12"/>
  <c r="M9514" i="12"/>
  <c r="M9515" i="12"/>
  <c r="M9516" i="12"/>
  <c r="M9517" i="12"/>
  <c r="M9518" i="12"/>
  <c r="M9519" i="12"/>
  <c r="M9520" i="12"/>
  <c r="M9521" i="12"/>
  <c r="M9522" i="12"/>
  <c r="M9523" i="12"/>
  <c r="M9524" i="12"/>
  <c r="M9525" i="12"/>
  <c r="M9526" i="12"/>
  <c r="M9527" i="12"/>
  <c r="M9528" i="12"/>
  <c r="M9529" i="12"/>
  <c r="M9530" i="12"/>
  <c r="M9531" i="12"/>
  <c r="M9532" i="12"/>
  <c r="M9533" i="12"/>
  <c r="M9534" i="12"/>
  <c r="M9535" i="12"/>
  <c r="M9536" i="12"/>
  <c r="M9537" i="12"/>
  <c r="M9538" i="12"/>
  <c r="M9539" i="12"/>
  <c r="M9540" i="12"/>
  <c r="M9541" i="12"/>
  <c r="M9542" i="12"/>
  <c r="M9543" i="12"/>
  <c r="M9544" i="12"/>
  <c r="M9545" i="12"/>
  <c r="M9546" i="12"/>
  <c r="M9547" i="12"/>
  <c r="M9548" i="12"/>
  <c r="M9549" i="12"/>
  <c r="M9550" i="12"/>
  <c r="M9551" i="12"/>
  <c r="M9552" i="12"/>
  <c r="M9553" i="12"/>
  <c r="M9554" i="12"/>
  <c r="M9555" i="12"/>
  <c r="M9556" i="12"/>
  <c r="M9557" i="12"/>
  <c r="M9558" i="12"/>
  <c r="M9559" i="12"/>
  <c r="M9560" i="12"/>
  <c r="M9561" i="12"/>
  <c r="M9562" i="12"/>
  <c r="M9563" i="12"/>
  <c r="M9564" i="12"/>
  <c r="M9565" i="12"/>
  <c r="M9566" i="12"/>
  <c r="M9567" i="12"/>
  <c r="M9568" i="12"/>
  <c r="M9569" i="12"/>
  <c r="M9570" i="12"/>
  <c r="M9571" i="12"/>
  <c r="M9572" i="12"/>
  <c r="M9573" i="12"/>
  <c r="M9574" i="12"/>
  <c r="M9575" i="12"/>
  <c r="M9576" i="12"/>
  <c r="M9577" i="12"/>
  <c r="M9578" i="12"/>
  <c r="M9579" i="12"/>
  <c r="M9580" i="12"/>
  <c r="M9581" i="12"/>
  <c r="M9582" i="12"/>
  <c r="M9583" i="12"/>
  <c r="M9584" i="12"/>
  <c r="M9585" i="12"/>
  <c r="M9586" i="12"/>
  <c r="M9587" i="12"/>
  <c r="M9588" i="12"/>
  <c r="M9589" i="12"/>
  <c r="M9590" i="12"/>
  <c r="M9591" i="12"/>
  <c r="M9592" i="12"/>
  <c r="M9593" i="12"/>
  <c r="M9594" i="12"/>
  <c r="M9595" i="12"/>
  <c r="M9596" i="12"/>
  <c r="M9597" i="12"/>
  <c r="M9598" i="12"/>
  <c r="M9599" i="12"/>
  <c r="M9600" i="12"/>
  <c r="M9601" i="12"/>
  <c r="M9602" i="12"/>
  <c r="M9603" i="12"/>
  <c r="M9604" i="12"/>
  <c r="M9605" i="12"/>
  <c r="M9606" i="12"/>
  <c r="M9607" i="12"/>
  <c r="M9608" i="12"/>
  <c r="M9609" i="12"/>
  <c r="M9610" i="12"/>
  <c r="M9611" i="12"/>
  <c r="M9612" i="12"/>
  <c r="M9613" i="12"/>
  <c r="M9614" i="12"/>
  <c r="M9615" i="12"/>
  <c r="M9616" i="12"/>
  <c r="M9617" i="12"/>
  <c r="M9618" i="12"/>
  <c r="M9619" i="12"/>
  <c r="M9620" i="12"/>
  <c r="M9621" i="12"/>
  <c r="M9622" i="12"/>
  <c r="M9623" i="12"/>
  <c r="M9624" i="12"/>
  <c r="M9625" i="12"/>
  <c r="M9626" i="12"/>
  <c r="M9627" i="12"/>
  <c r="M9628" i="12"/>
  <c r="M9629" i="12"/>
  <c r="M9630" i="12"/>
  <c r="M9631" i="12"/>
  <c r="M9632" i="12"/>
  <c r="M9633" i="12"/>
  <c r="M9634" i="12"/>
  <c r="M9635" i="12"/>
  <c r="M9636" i="12"/>
  <c r="M9637" i="12"/>
  <c r="M9638" i="12"/>
  <c r="M9639" i="12"/>
  <c r="M9640" i="12"/>
  <c r="M9641" i="12"/>
  <c r="M9642" i="12"/>
  <c r="M9643" i="12"/>
  <c r="M9644" i="12"/>
  <c r="M9645" i="12"/>
  <c r="M9646" i="12"/>
  <c r="M9647" i="12"/>
  <c r="M9648" i="12"/>
  <c r="M9649" i="12"/>
  <c r="M9650" i="12"/>
  <c r="M9651" i="12"/>
  <c r="M9652" i="12"/>
  <c r="M9653" i="12"/>
  <c r="M9654" i="12"/>
  <c r="M9655" i="12"/>
  <c r="M9656" i="12"/>
  <c r="M9657" i="12"/>
  <c r="M9658" i="12"/>
  <c r="M9659" i="12"/>
  <c r="M9660" i="12"/>
  <c r="M9661" i="12"/>
  <c r="M9662" i="12"/>
  <c r="M9663" i="12"/>
  <c r="M9664" i="12"/>
  <c r="M9665" i="12"/>
  <c r="M9666" i="12"/>
  <c r="M9667" i="12"/>
  <c r="M9668" i="12"/>
  <c r="M9669" i="12"/>
  <c r="M9670" i="12"/>
  <c r="M9671" i="12"/>
  <c r="M9672" i="12"/>
  <c r="M9673" i="12"/>
  <c r="M9674" i="12"/>
  <c r="M9675" i="12"/>
  <c r="M9676" i="12"/>
  <c r="M9677" i="12"/>
  <c r="M9678" i="12"/>
  <c r="M9679" i="12"/>
  <c r="M9680" i="12"/>
  <c r="M9681" i="12"/>
  <c r="M9682" i="12"/>
  <c r="M9683" i="12"/>
  <c r="M9684" i="12"/>
  <c r="M9685" i="12"/>
  <c r="M9686" i="12"/>
  <c r="M9687" i="12"/>
  <c r="M9688" i="12"/>
  <c r="M9689" i="12"/>
  <c r="M9690" i="12"/>
  <c r="M9691" i="12"/>
  <c r="M9692" i="12"/>
  <c r="M9693" i="12"/>
  <c r="M9694" i="12"/>
  <c r="M9695" i="12"/>
  <c r="M9696" i="12"/>
  <c r="M9697" i="12"/>
  <c r="M9698" i="12"/>
  <c r="M9699" i="12"/>
  <c r="M9700" i="12"/>
  <c r="M9701" i="12"/>
  <c r="M9702" i="12"/>
  <c r="M9703" i="12"/>
  <c r="M9704" i="12"/>
  <c r="M9705" i="12"/>
  <c r="M9706" i="12"/>
  <c r="M9707" i="12"/>
  <c r="M9708" i="12"/>
  <c r="M9709" i="12"/>
  <c r="M9710" i="12"/>
  <c r="M9711" i="12"/>
  <c r="M9712" i="12"/>
  <c r="M9713" i="12"/>
  <c r="M9714" i="12"/>
  <c r="M9715" i="12"/>
  <c r="M9716" i="12"/>
  <c r="M9717" i="12"/>
  <c r="M9718" i="12"/>
  <c r="M9719" i="12"/>
  <c r="M9720" i="12"/>
  <c r="M9721" i="12"/>
  <c r="M9722" i="12"/>
  <c r="M9723" i="12"/>
  <c r="M9724" i="12"/>
  <c r="M9725" i="12"/>
  <c r="M9726" i="12"/>
  <c r="M9727" i="12"/>
  <c r="M9728" i="12"/>
  <c r="M9729" i="12"/>
  <c r="M9730" i="12"/>
  <c r="M9731" i="12"/>
  <c r="M9732" i="12"/>
  <c r="M9733" i="12"/>
  <c r="M9734" i="12"/>
  <c r="M9735" i="12"/>
  <c r="M9736" i="12"/>
  <c r="M9737" i="12"/>
  <c r="M9738" i="12"/>
  <c r="M9739" i="12"/>
  <c r="M9740" i="12"/>
  <c r="M9741" i="12"/>
  <c r="M9742" i="12"/>
  <c r="M9743" i="12"/>
  <c r="M9744" i="12"/>
  <c r="M9745" i="12"/>
  <c r="M9746" i="12"/>
  <c r="M9747" i="12"/>
  <c r="M9748" i="12"/>
  <c r="M9749" i="12"/>
  <c r="M9750" i="12"/>
  <c r="M9751" i="12"/>
  <c r="M9752" i="12"/>
  <c r="M9753" i="12"/>
  <c r="M9754" i="12"/>
  <c r="M9755" i="12"/>
  <c r="M9756" i="12"/>
  <c r="M9757" i="12"/>
  <c r="M9758" i="12"/>
  <c r="M9759" i="12"/>
  <c r="M9760" i="12"/>
  <c r="M9761" i="12"/>
  <c r="M9762" i="12"/>
  <c r="M9763" i="12"/>
  <c r="M9764" i="12"/>
  <c r="M9765" i="12"/>
  <c r="M9766" i="12"/>
  <c r="M9767" i="12"/>
  <c r="M9768" i="12"/>
  <c r="M9769" i="12"/>
  <c r="M9770" i="12"/>
  <c r="M9771" i="12"/>
  <c r="M9772" i="12"/>
  <c r="M9773" i="12"/>
  <c r="M9774" i="12"/>
  <c r="M9775" i="12"/>
  <c r="M9776" i="12"/>
  <c r="M9777" i="12"/>
  <c r="M9778" i="12"/>
  <c r="M9779" i="12"/>
  <c r="M9780" i="12"/>
  <c r="M9781" i="12"/>
  <c r="M9782" i="12"/>
  <c r="M9783" i="12"/>
  <c r="M9784" i="12"/>
  <c r="M9785" i="12"/>
  <c r="M9786" i="12"/>
  <c r="M9787" i="12"/>
  <c r="M9788" i="12"/>
  <c r="M9789" i="12"/>
  <c r="M9790" i="12"/>
  <c r="M9791" i="12"/>
  <c r="M9792" i="12"/>
  <c r="M9793" i="12"/>
  <c r="M9794" i="12"/>
  <c r="M9795" i="12"/>
  <c r="M9796" i="12"/>
  <c r="M9797" i="12"/>
  <c r="M9798" i="12"/>
  <c r="M9799" i="12"/>
  <c r="M9800" i="12"/>
  <c r="M9801" i="12"/>
  <c r="M9802" i="12"/>
  <c r="M9803" i="12"/>
  <c r="M9804" i="12"/>
  <c r="M9805" i="12"/>
  <c r="M9806" i="12"/>
  <c r="M9807" i="12"/>
  <c r="M9808" i="12"/>
  <c r="M9809" i="12"/>
  <c r="M9810" i="12"/>
  <c r="M9811" i="12"/>
  <c r="M9812" i="12"/>
  <c r="M9813" i="12"/>
  <c r="M9814" i="12"/>
  <c r="M9815" i="12"/>
  <c r="M9816" i="12"/>
  <c r="M9817" i="12"/>
  <c r="M9818" i="12"/>
  <c r="M9819" i="12"/>
  <c r="M9820" i="12"/>
  <c r="M9821" i="12"/>
  <c r="M9822" i="12"/>
  <c r="M9823" i="12"/>
  <c r="M9824" i="12"/>
  <c r="M9825" i="12"/>
  <c r="M9826" i="12"/>
  <c r="M9827" i="12"/>
  <c r="M9828" i="12"/>
  <c r="M9829" i="12"/>
  <c r="M9830" i="12"/>
  <c r="M9831" i="12"/>
  <c r="M9832" i="12"/>
  <c r="M9833" i="12"/>
  <c r="M9834" i="12"/>
  <c r="M9835" i="12"/>
  <c r="M9836" i="12"/>
  <c r="M9837" i="12"/>
  <c r="M9838" i="12"/>
  <c r="M9839" i="12"/>
  <c r="M9840" i="12"/>
  <c r="M9841" i="12"/>
  <c r="M9842" i="12"/>
  <c r="M9843" i="12"/>
  <c r="M9844" i="12"/>
  <c r="M9845" i="12"/>
  <c r="M9846" i="12"/>
  <c r="M9847" i="12"/>
  <c r="M9848" i="12"/>
  <c r="M9849" i="12"/>
  <c r="M9850" i="12"/>
  <c r="M9851" i="12"/>
  <c r="M9852" i="12"/>
  <c r="M9853" i="12"/>
  <c r="M9854" i="12"/>
  <c r="M9855" i="12"/>
  <c r="M9856" i="12"/>
  <c r="M9857" i="12"/>
  <c r="M9858" i="12"/>
  <c r="M9859" i="12"/>
  <c r="M9860" i="12"/>
  <c r="M9861" i="12"/>
  <c r="M9862" i="12"/>
  <c r="M9863" i="12"/>
  <c r="M9864" i="12"/>
  <c r="M9865" i="12"/>
  <c r="M9866" i="12"/>
  <c r="M9867" i="12"/>
  <c r="M9868" i="12"/>
  <c r="M9869" i="12"/>
  <c r="M9870" i="12"/>
  <c r="M9871" i="12"/>
  <c r="M9872" i="12"/>
  <c r="M9873" i="12"/>
  <c r="M9874" i="12"/>
  <c r="M9875" i="12"/>
  <c r="M9876" i="12"/>
  <c r="M9877" i="12"/>
  <c r="M9878" i="12"/>
  <c r="M9879" i="12"/>
  <c r="M9880" i="12"/>
  <c r="M9881" i="12"/>
  <c r="M9882" i="12"/>
  <c r="M9883" i="12"/>
  <c r="M9884" i="12"/>
  <c r="M9885" i="12"/>
  <c r="M9886" i="12"/>
  <c r="M9887" i="12"/>
  <c r="M9888" i="12"/>
  <c r="M9889" i="12"/>
  <c r="M9890" i="12"/>
  <c r="M9891" i="12"/>
  <c r="M9892" i="12"/>
  <c r="M9893" i="12"/>
  <c r="M9894" i="12"/>
  <c r="M9895" i="12"/>
  <c r="M9896" i="12"/>
  <c r="M9897" i="12"/>
  <c r="M9898" i="12"/>
  <c r="M9899" i="12"/>
  <c r="M9900" i="12"/>
  <c r="M9901" i="12"/>
  <c r="M9902" i="12"/>
  <c r="M9903" i="12"/>
  <c r="M9904" i="12"/>
  <c r="M9905" i="12"/>
  <c r="M9906" i="12"/>
  <c r="M9907" i="12"/>
  <c r="M9908" i="12"/>
  <c r="M9909" i="12"/>
  <c r="M9910" i="12"/>
  <c r="M9911" i="12"/>
  <c r="M9912" i="12"/>
  <c r="M9913" i="12"/>
  <c r="M9914" i="12"/>
  <c r="M9915" i="12"/>
  <c r="M9916" i="12"/>
  <c r="M9917" i="12"/>
  <c r="M9918" i="12"/>
  <c r="M9919" i="12"/>
  <c r="M9920" i="12"/>
  <c r="M9921" i="12"/>
  <c r="M9922" i="12"/>
  <c r="M9923" i="12"/>
  <c r="M9924" i="12"/>
  <c r="M9925" i="12"/>
  <c r="M9926" i="12"/>
  <c r="M9927" i="12"/>
  <c r="M9928" i="12"/>
  <c r="M9929" i="12"/>
  <c r="M9930" i="12"/>
  <c r="M9931" i="12"/>
  <c r="M9932" i="12"/>
  <c r="M9933" i="12"/>
  <c r="M9934" i="12"/>
  <c r="M9935" i="12"/>
  <c r="M9936" i="12"/>
  <c r="M9937" i="12"/>
  <c r="M9938" i="12"/>
  <c r="M9939" i="12"/>
  <c r="M9940" i="12"/>
  <c r="M9941" i="12"/>
  <c r="M9942" i="12"/>
  <c r="M9943" i="12"/>
  <c r="M9944" i="12"/>
  <c r="M9945" i="12"/>
  <c r="M9946" i="12"/>
  <c r="M9947" i="12"/>
  <c r="M9948" i="12"/>
  <c r="M9949" i="12"/>
  <c r="M9950" i="12"/>
  <c r="M9951" i="12"/>
  <c r="M9952" i="12"/>
  <c r="M9953" i="12"/>
  <c r="M9954" i="12"/>
  <c r="M9955" i="12"/>
  <c r="M9956" i="12"/>
  <c r="M9957" i="12"/>
  <c r="M9958" i="12"/>
  <c r="M9959" i="12"/>
  <c r="M9960" i="12"/>
  <c r="M9961" i="12"/>
  <c r="M9962" i="12"/>
  <c r="M9963" i="12"/>
  <c r="M9964" i="12"/>
  <c r="M9965" i="12"/>
  <c r="M9966" i="12"/>
  <c r="M9967" i="12"/>
  <c r="M9968" i="12"/>
  <c r="M9969" i="12"/>
  <c r="M9970" i="12"/>
  <c r="M9971" i="12"/>
  <c r="M9972" i="12"/>
  <c r="M9973" i="12"/>
  <c r="M9974" i="12"/>
  <c r="M9975" i="12"/>
  <c r="M9976" i="12"/>
  <c r="M9977" i="12"/>
  <c r="M9978" i="12"/>
  <c r="M9979" i="12"/>
  <c r="M9980" i="12"/>
  <c r="M9981" i="12"/>
  <c r="M9982" i="12"/>
  <c r="M9983" i="12"/>
  <c r="M9984" i="12"/>
  <c r="M9985" i="12"/>
  <c r="M9986" i="12"/>
  <c r="M9987" i="12"/>
  <c r="M9988" i="12"/>
  <c r="M9989" i="12"/>
  <c r="M9990" i="12"/>
  <c r="M9991" i="12"/>
  <c r="M9992" i="12"/>
  <c r="M9993" i="12"/>
  <c r="M9994" i="12"/>
  <c r="M9995" i="12"/>
  <c r="M9996" i="12"/>
  <c r="M9997" i="12"/>
  <c r="M9998" i="12"/>
  <c r="M9999" i="12"/>
  <c r="M10000" i="12"/>
  <c r="M10001" i="12"/>
  <c r="M10002" i="12"/>
  <c r="M10003" i="12"/>
  <c r="M10004" i="12"/>
  <c r="M10005" i="12"/>
  <c r="M10006" i="12"/>
  <c r="M10007" i="12"/>
  <c r="M10008" i="12"/>
  <c r="M10009" i="12"/>
  <c r="M10010" i="12"/>
  <c r="M10011" i="12"/>
  <c r="M10012" i="12"/>
  <c r="M10013" i="12"/>
  <c r="M10014" i="12"/>
  <c r="M10015" i="12"/>
  <c r="M10016" i="12"/>
  <c r="M10017" i="12"/>
  <c r="M10018" i="12"/>
  <c r="M10019" i="12"/>
  <c r="M10020" i="12"/>
  <c r="M10021" i="12"/>
  <c r="M10022" i="12"/>
  <c r="M10023" i="12"/>
  <c r="M10024" i="12"/>
  <c r="M10025" i="12"/>
  <c r="M10026" i="12"/>
  <c r="M10027" i="12"/>
  <c r="M10028" i="12"/>
  <c r="M10029" i="12"/>
  <c r="M10030" i="12"/>
  <c r="M10031" i="12"/>
  <c r="M10032" i="12"/>
  <c r="M10033" i="12"/>
  <c r="M10034" i="12"/>
  <c r="M10035" i="12"/>
  <c r="M10036" i="12"/>
  <c r="M10037" i="12"/>
  <c r="M10038" i="12"/>
  <c r="M10039" i="12"/>
  <c r="M10040" i="12"/>
  <c r="M10041" i="12"/>
  <c r="M10042" i="12"/>
  <c r="M10043" i="12"/>
  <c r="M10044" i="12"/>
  <c r="M10045" i="12"/>
  <c r="M10046" i="12"/>
  <c r="M10047" i="12"/>
  <c r="M10048" i="12"/>
  <c r="M10049" i="12"/>
  <c r="M10050" i="12"/>
  <c r="M10051" i="12"/>
  <c r="M10052" i="12"/>
  <c r="M10053" i="12"/>
  <c r="M10054" i="12"/>
  <c r="M10055" i="12"/>
  <c r="M10056" i="12"/>
  <c r="M10057" i="12"/>
  <c r="M10058" i="12"/>
  <c r="M10059" i="12"/>
  <c r="M10060" i="12"/>
  <c r="M10061" i="12"/>
  <c r="M10062" i="12"/>
  <c r="M10063" i="12"/>
  <c r="M10064" i="12"/>
  <c r="M10065" i="12"/>
  <c r="M10066" i="12"/>
  <c r="M10067" i="12"/>
  <c r="M10068" i="12"/>
  <c r="M10069" i="12"/>
  <c r="M10070" i="12"/>
  <c r="M10071" i="12"/>
  <c r="M10072" i="12"/>
  <c r="M10073" i="12"/>
  <c r="M10074" i="12"/>
  <c r="M10075" i="12"/>
  <c r="M10076" i="12"/>
  <c r="M10077" i="12"/>
  <c r="M10078" i="12"/>
  <c r="M10079" i="12"/>
  <c r="M10080" i="12"/>
  <c r="M10081" i="12"/>
  <c r="M10082" i="12"/>
  <c r="M10083" i="12"/>
  <c r="M10084" i="12"/>
  <c r="M10085" i="12"/>
  <c r="M10086" i="12"/>
  <c r="M10087" i="12"/>
  <c r="M10088" i="12"/>
  <c r="M10089" i="12"/>
  <c r="M10090" i="12"/>
  <c r="M10091" i="12"/>
  <c r="M10092" i="12"/>
  <c r="M10093" i="12"/>
  <c r="M10094" i="12"/>
  <c r="M10095" i="12"/>
  <c r="M10096" i="12"/>
  <c r="M10097" i="12"/>
  <c r="M10098" i="12"/>
  <c r="M10099" i="12"/>
  <c r="M10100" i="12"/>
  <c r="M10101" i="12"/>
  <c r="M10102" i="12"/>
  <c r="M10103" i="12"/>
  <c r="M10104" i="12"/>
  <c r="M10105" i="12"/>
  <c r="M10106" i="12"/>
  <c r="M10107" i="12"/>
  <c r="M10108" i="12"/>
  <c r="M10109" i="12"/>
  <c r="M10110" i="12"/>
  <c r="M10111" i="12"/>
  <c r="M10112" i="12"/>
  <c r="M10113" i="12"/>
  <c r="M10114" i="12"/>
  <c r="M10115" i="12"/>
  <c r="M10116" i="12"/>
  <c r="M10117" i="12"/>
  <c r="M10118" i="12"/>
  <c r="M10119" i="12"/>
  <c r="M10120" i="12"/>
  <c r="M10121" i="12"/>
  <c r="M10122" i="12"/>
  <c r="M10123" i="12"/>
  <c r="M10124" i="12"/>
  <c r="M10125" i="12"/>
  <c r="M10126" i="12"/>
  <c r="M10127" i="12"/>
  <c r="M10128" i="12"/>
  <c r="M10129" i="12"/>
  <c r="M10130" i="12"/>
  <c r="M10131" i="12"/>
  <c r="M10132" i="12"/>
  <c r="M10133" i="12"/>
  <c r="M10134" i="12"/>
  <c r="M10135" i="12"/>
  <c r="M10136" i="12"/>
  <c r="M10137" i="12"/>
  <c r="M10138" i="12"/>
  <c r="M10139" i="12"/>
  <c r="M10140" i="12"/>
  <c r="M10141" i="12"/>
  <c r="M10142" i="12"/>
  <c r="M10143" i="12"/>
  <c r="M10144" i="12"/>
  <c r="M10145" i="12"/>
  <c r="M10146" i="12"/>
  <c r="M10147" i="12"/>
  <c r="M10148" i="12"/>
  <c r="M10149" i="12"/>
  <c r="M10150" i="12"/>
  <c r="M10151" i="12"/>
  <c r="M10152" i="12"/>
  <c r="M10153" i="12"/>
  <c r="M10154" i="12"/>
  <c r="M10155" i="12"/>
  <c r="M10156" i="12"/>
  <c r="M10157" i="12"/>
  <c r="M10158" i="12"/>
  <c r="M10159" i="12"/>
  <c r="M10160" i="12"/>
  <c r="M10161" i="12"/>
  <c r="M10162" i="12"/>
  <c r="M10163" i="12"/>
  <c r="M10164" i="12"/>
  <c r="M10165" i="12"/>
  <c r="M10166" i="12"/>
  <c r="M10167" i="12"/>
  <c r="M10168" i="12"/>
  <c r="M10169" i="12"/>
  <c r="M10170" i="12"/>
  <c r="M10171" i="12"/>
  <c r="M10172" i="12"/>
  <c r="M10173" i="12"/>
  <c r="M10174" i="12"/>
  <c r="M10175" i="12"/>
  <c r="M10176" i="12"/>
  <c r="M10177" i="12"/>
  <c r="M10178" i="12"/>
  <c r="M10179" i="12"/>
  <c r="M10180" i="12"/>
  <c r="M10181" i="12"/>
  <c r="M10182" i="12"/>
  <c r="M10183" i="12"/>
  <c r="M10184" i="12"/>
  <c r="M10185" i="12"/>
  <c r="M10186" i="12"/>
  <c r="M10187" i="12"/>
  <c r="M10188" i="12"/>
  <c r="M10189" i="12"/>
  <c r="M10190" i="12"/>
  <c r="M10191" i="12"/>
  <c r="M10192" i="12"/>
  <c r="M10193" i="12"/>
  <c r="M10194" i="12"/>
  <c r="M10195" i="12"/>
  <c r="M10196" i="12"/>
  <c r="M10197" i="12"/>
  <c r="M10198" i="12"/>
  <c r="M10199" i="12"/>
  <c r="M10200" i="12"/>
  <c r="M10201" i="12"/>
  <c r="M10202" i="12"/>
  <c r="M10203" i="12"/>
  <c r="M10204" i="12"/>
  <c r="M10205" i="12"/>
  <c r="M10206" i="12"/>
  <c r="M10207" i="12"/>
  <c r="M10208" i="12"/>
  <c r="M10209" i="12"/>
  <c r="M10210" i="12"/>
  <c r="M10211" i="12"/>
  <c r="M10212" i="12"/>
  <c r="M10213" i="12"/>
  <c r="M10214" i="12"/>
  <c r="M10215" i="12"/>
  <c r="M10216" i="12"/>
  <c r="M10217" i="12"/>
  <c r="M10218" i="12"/>
  <c r="M10219" i="12"/>
  <c r="M10220" i="12"/>
  <c r="M10221" i="12"/>
  <c r="M10222" i="12"/>
  <c r="M10223" i="12"/>
  <c r="M10224" i="12"/>
  <c r="M10225" i="12"/>
  <c r="M10226" i="12"/>
  <c r="M10227" i="12"/>
  <c r="M10228" i="12"/>
  <c r="M10229" i="12"/>
  <c r="M10230" i="12"/>
  <c r="M10231" i="12"/>
  <c r="M10232" i="12"/>
  <c r="M10233" i="12"/>
  <c r="M10234" i="12"/>
  <c r="M10235" i="12"/>
  <c r="M10236" i="12"/>
  <c r="M10237" i="12"/>
  <c r="M10238" i="12"/>
  <c r="M10239" i="12"/>
  <c r="M10240" i="12"/>
  <c r="M10241" i="12"/>
  <c r="M10242" i="12"/>
  <c r="M10243" i="12"/>
  <c r="M10244" i="12"/>
  <c r="M10245" i="12"/>
  <c r="M10246" i="12"/>
  <c r="M10247" i="12"/>
  <c r="M10248" i="12"/>
  <c r="M10249" i="12"/>
  <c r="M10250" i="12"/>
  <c r="M10251" i="12"/>
  <c r="M10252" i="12"/>
  <c r="M10253" i="12"/>
  <c r="M10254" i="12"/>
  <c r="M10255" i="12"/>
  <c r="M10256" i="12"/>
  <c r="M10257" i="12"/>
  <c r="M10258" i="12"/>
  <c r="M10259" i="12"/>
  <c r="M10260" i="12"/>
  <c r="M10261" i="12"/>
  <c r="M10262" i="12"/>
  <c r="M10263" i="12"/>
  <c r="M10264" i="12"/>
  <c r="M10265" i="12"/>
  <c r="M10266" i="12"/>
  <c r="M10267" i="12"/>
  <c r="M10268" i="12"/>
  <c r="M10269" i="12"/>
  <c r="M10270" i="12"/>
  <c r="M10271" i="12"/>
  <c r="M10272" i="12"/>
  <c r="M10273" i="12"/>
  <c r="M10274" i="12"/>
  <c r="M10275" i="12"/>
  <c r="M10276" i="12"/>
  <c r="M10277" i="12"/>
  <c r="M10278" i="12"/>
  <c r="M10279" i="12"/>
  <c r="M10280" i="12"/>
  <c r="M10281" i="12"/>
  <c r="M10282" i="12"/>
  <c r="M10283" i="12"/>
  <c r="M10284" i="12"/>
  <c r="M10285" i="12"/>
  <c r="M10286" i="12"/>
  <c r="M10287" i="12"/>
  <c r="M10288" i="12"/>
  <c r="M10289" i="12"/>
  <c r="M10290" i="12"/>
  <c r="M10291" i="12"/>
  <c r="M10292" i="12"/>
  <c r="M10293" i="12"/>
  <c r="M10294" i="12"/>
  <c r="M10295" i="12"/>
  <c r="M10296" i="12"/>
  <c r="M10297" i="12"/>
  <c r="M10298" i="12"/>
  <c r="M10299" i="12"/>
  <c r="M10300" i="12"/>
  <c r="M10301" i="12"/>
  <c r="M10302" i="12"/>
  <c r="M10303" i="12"/>
  <c r="M10304" i="12"/>
  <c r="M10305" i="12"/>
  <c r="M10306" i="12"/>
  <c r="M10307" i="12"/>
  <c r="M10308" i="12"/>
  <c r="M10309" i="12"/>
  <c r="M10310" i="12"/>
  <c r="M10311" i="12"/>
  <c r="M10312" i="12"/>
  <c r="M10313" i="12"/>
  <c r="M10314" i="12"/>
  <c r="M10315" i="12"/>
  <c r="M10316" i="12"/>
  <c r="M10317" i="12"/>
  <c r="M10318" i="12"/>
  <c r="M10319" i="12"/>
  <c r="M10320" i="12"/>
  <c r="M10321" i="12"/>
  <c r="M10322" i="12"/>
  <c r="M10323" i="12"/>
  <c r="M10324" i="12"/>
  <c r="M10325" i="12"/>
  <c r="M10326" i="12"/>
  <c r="M10327" i="12"/>
  <c r="M10328" i="12"/>
  <c r="M10329" i="12"/>
  <c r="M10330" i="12"/>
  <c r="M10331" i="12"/>
  <c r="M10332" i="12"/>
  <c r="M10333" i="12"/>
  <c r="M10334" i="12"/>
  <c r="M10335" i="12"/>
  <c r="M10336" i="12"/>
  <c r="M10337" i="12"/>
  <c r="M10338" i="12"/>
  <c r="M10339" i="12"/>
  <c r="M10340" i="12"/>
  <c r="M10341" i="12"/>
  <c r="M10342" i="12"/>
  <c r="M10343" i="12"/>
  <c r="M10344" i="12"/>
  <c r="M10345" i="12"/>
  <c r="M10346" i="12"/>
  <c r="M10347" i="12"/>
  <c r="M10348" i="12"/>
  <c r="M10349" i="12"/>
  <c r="M10350" i="12"/>
  <c r="M10351" i="12"/>
  <c r="M10352" i="12"/>
  <c r="M10353" i="12"/>
  <c r="M10354" i="12"/>
  <c r="M10355" i="12"/>
  <c r="M10356" i="12"/>
  <c r="M10357" i="12"/>
  <c r="M10358" i="12"/>
  <c r="M10359" i="12"/>
  <c r="M10360" i="12"/>
  <c r="M10361" i="12"/>
  <c r="M10362" i="12"/>
  <c r="M10363" i="12"/>
  <c r="M10364" i="12"/>
  <c r="M10365" i="12"/>
  <c r="M10366" i="12"/>
  <c r="M10367" i="12"/>
  <c r="M10368" i="12"/>
  <c r="M10369" i="12"/>
  <c r="M10370" i="12"/>
  <c r="M10371" i="12"/>
  <c r="M10372" i="12"/>
  <c r="M10373" i="12"/>
  <c r="M10374" i="12"/>
  <c r="M10375" i="12"/>
  <c r="M10376" i="12"/>
  <c r="M10377" i="12"/>
  <c r="M10378" i="12"/>
  <c r="M10379" i="12"/>
  <c r="M10380" i="12"/>
  <c r="M10381" i="12"/>
  <c r="M10382" i="12"/>
  <c r="M10383" i="12"/>
  <c r="M10384" i="12"/>
  <c r="M10385" i="12"/>
  <c r="M10386" i="12"/>
  <c r="M10387" i="12"/>
  <c r="M10388" i="12"/>
  <c r="M10389" i="12"/>
  <c r="M10390" i="12"/>
  <c r="M10391" i="12"/>
  <c r="M10392" i="12"/>
  <c r="M10393" i="12"/>
  <c r="M10394" i="12"/>
  <c r="M10395" i="12"/>
  <c r="M10396" i="12"/>
  <c r="M10397" i="12"/>
  <c r="M10398" i="12"/>
  <c r="M10399" i="12"/>
  <c r="M10400" i="12"/>
  <c r="M10401" i="12"/>
  <c r="M10402" i="12"/>
  <c r="M10403" i="12"/>
  <c r="M10404" i="12"/>
  <c r="M10405" i="12"/>
  <c r="M10406" i="12"/>
  <c r="M10407" i="12"/>
  <c r="M10408" i="12"/>
  <c r="M10409" i="12"/>
  <c r="M10410" i="12"/>
  <c r="M10411" i="12"/>
  <c r="M10412" i="12"/>
  <c r="M10413" i="12"/>
  <c r="M10414" i="12"/>
  <c r="M10415" i="12"/>
  <c r="M10416" i="12"/>
  <c r="M10417" i="12"/>
  <c r="M10418" i="12"/>
  <c r="M10419" i="12"/>
  <c r="M10420" i="12"/>
  <c r="M10421" i="12"/>
  <c r="M10422" i="12"/>
  <c r="M10423" i="12"/>
  <c r="M10424" i="12"/>
  <c r="M10425" i="12"/>
  <c r="M10426" i="12"/>
  <c r="M10427" i="12"/>
  <c r="M10428" i="12"/>
  <c r="M10429" i="12"/>
  <c r="M10430" i="12"/>
  <c r="M10431" i="12"/>
  <c r="M10432" i="12"/>
  <c r="M10433" i="12"/>
  <c r="M10434" i="12"/>
  <c r="M10435" i="12"/>
  <c r="M10436" i="12"/>
  <c r="M10437" i="12"/>
  <c r="M10438" i="12"/>
  <c r="M10439" i="12"/>
  <c r="M10440" i="12"/>
  <c r="M10441" i="12"/>
  <c r="M10442" i="12"/>
  <c r="M10443" i="12"/>
  <c r="M10444" i="12"/>
  <c r="M10445" i="12"/>
  <c r="M10446" i="12"/>
  <c r="M10447" i="12"/>
  <c r="M10448" i="12"/>
  <c r="M10449" i="12"/>
  <c r="M10450" i="12"/>
  <c r="M10451" i="12"/>
  <c r="M10452" i="12"/>
  <c r="M10453" i="12"/>
  <c r="M10454" i="12"/>
  <c r="M10455" i="12"/>
  <c r="M10456" i="12"/>
  <c r="M10457" i="12"/>
  <c r="M10458" i="12"/>
  <c r="M10459" i="12"/>
  <c r="M10460" i="12"/>
  <c r="M10461" i="12"/>
  <c r="M10462" i="12"/>
  <c r="M10463" i="12"/>
  <c r="M10464" i="12"/>
  <c r="M10465" i="12"/>
  <c r="M10466" i="12"/>
  <c r="M10467" i="12"/>
  <c r="M10468" i="12"/>
  <c r="M10469" i="12"/>
  <c r="M10470" i="12"/>
  <c r="M10471" i="12"/>
  <c r="M10472" i="12"/>
  <c r="M10473" i="12"/>
  <c r="M10474" i="12"/>
  <c r="M10475" i="12"/>
  <c r="M10476" i="12"/>
  <c r="M10477" i="12"/>
  <c r="M10478" i="12"/>
  <c r="M10479" i="12"/>
  <c r="M10480" i="12"/>
  <c r="M10481" i="12"/>
  <c r="M10482" i="12"/>
  <c r="M10483" i="12"/>
  <c r="M10484" i="12"/>
  <c r="M10485" i="12"/>
  <c r="M10486" i="12"/>
  <c r="M10487" i="12"/>
  <c r="M10488" i="12"/>
  <c r="M10489" i="12"/>
  <c r="M10490" i="12"/>
  <c r="M10491" i="12"/>
  <c r="M10492" i="12"/>
  <c r="M10493" i="12"/>
  <c r="M10494" i="12"/>
  <c r="M10495" i="12"/>
  <c r="M10496" i="12"/>
  <c r="M10497" i="12"/>
  <c r="M10498" i="12"/>
  <c r="M10499" i="12"/>
  <c r="M10500" i="12"/>
  <c r="M10501" i="12"/>
  <c r="M10502" i="12"/>
  <c r="M10503" i="12"/>
  <c r="M10504" i="12"/>
  <c r="M10505" i="12"/>
  <c r="M10506" i="12"/>
  <c r="M10507" i="12"/>
  <c r="M10508" i="12"/>
  <c r="M10509" i="12"/>
  <c r="M10510" i="12"/>
  <c r="M10511" i="12"/>
  <c r="M10512" i="12"/>
  <c r="M10513" i="12"/>
  <c r="M10514" i="12"/>
  <c r="M10515" i="12"/>
  <c r="M10516" i="12"/>
  <c r="M10517" i="12"/>
  <c r="M10518" i="12"/>
  <c r="M10519" i="12"/>
  <c r="M10520" i="12"/>
  <c r="M10521" i="12"/>
  <c r="M10522" i="12"/>
  <c r="M10523" i="12"/>
  <c r="M10524" i="12"/>
  <c r="M10525" i="12"/>
  <c r="M10526" i="12"/>
  <c r="M10527" i="12"/>
  <c r="M10528" i="12"/>
  <c r="M10529" i="12"/>
  <c r="M10530" i="12"/>
  <c r="M10531" i="12"/>
  <c r="M10532" i="12"/>
  <c r="M10533" i="12"/>
  <c r="M10534" i="12"/>
  <c r="M10535" i="12"/>
  <c r="M10536" i="12"/>
  <c r="M10537" i="12"/>
  <c r="M10538" i="12"/>
  <c r="M10539" i="12"/>
  <c r="M10540" i="12"/>
  <c r="M10541" i="12"/>
  <c r="M10542" i="12"/>
  <c r="M10543" i="12"/>
  <c r="M10544" i="12"/>
  <c r="M10545" i="12"/>
  <c r="M10546" i="12"/>
  <c r="M10547" i="12"/>
  <c r="M10548" i="12"/>
  <c r="M10549" i="12"/>
  <c r="M10550" i="12"/>
  <c r="M10551" i="12"/>
  <c r="M10552" i="12"/>
  <c r="M10553" i="12"/>
  <c r="M10554" i="12"/>
  <c r="M10555" i="12"/>
  <c r="M10556" i="12"/>
  <c r="M10557" i="12"/>
  <c r="M10558" i="12"/>
  <c r="M10559" i="12"/>
  <c r="M10560" i="12"/>
  <c r="M10561" i="12"/>
  <c r="M10562" i="12"/>
  <c r="M10563" i="12"/>
  <c r="M10564" i="12"/>
  <c r="M10565" i="12"/>
  <c r="M10566" i="12"/>
  <c r="M10567" i="12"/>
  <c r="M10568" i="12"/>
  <c r="M10569" i="12"/>
  <c r="M10570" i="12"/>
  <c r="M10571" i="12"/>
  <c r="M10572" i="12"/>
  <c r="M10573" i="12"/>
  <c r="M10574" i="12"/>
  <c r="M10575" i="12"/>
  <c r="M10576" i="12"/>
  <c r="M10577" i="12"/>
  <c r="M10578" i="12"/>
  <c r="M10579" i="12"/>
  <c r="M10580" i="12"/>
  <c r="M10581" i="12"/>
  <c r="M10582" i="12"/>
  <c r="M10583" i="12"/>
  <c r="M10584" i="12"/>
  <c r="M10585" i="12"/>
  <c r="M10586" i="12"/>
  <c r="M10587" i="12"/>
  <c r="M10588" i="12"/>
  <c r="M10589" i="12"/>
  <c r="M10590" i="12"/>
  <c r="M10591" i="12"/>
  <c r="M10592" i="12"/>
  <c r="M10593" i="12"/>
  <c r="M10594" i="12"/>
  <c r="M10595" i="12"/>
  <c r="M10596" i="12"/>
  <c r="M10597" i="12"/>
  <c r="M10598" i="12"/>
  <c r="M10599" i="12"/>
  <c r="M10600" i="12"/>
  <c r="M10601" i="12"/>
  <c r="M10602" i="12"/>
  <c r="M10603" i="12"/>
  <c r="M10604" i="12"/>
  <c r="M10605" i="12"/>
  <c r="M10606" i="12"/>
  <c r="M10607" i="12"/>
  <c r="M10608" i="12"/>
  <c r="M10609" i="12"/>
  <c r="M10610" i="12"/>
  <c r="M10611" i="12"/>
  <c r="M10612" i="12"/>
  <c r="M10613" i="12"/>
  <c r="M10614" i="12"/>
  <c r="M10615" i="12"/>
  <c r="M10616" i="12"/>
  <c r="M10617" i="12"/>
  <c r="M10618" i="12"/>
  <c r="M10619" i="12"/>
  <c r="M10620" i="12"/>
  <c r="M10621" i="12"/>
  <c r="M10622" i="12"/>
  <c r="M10623" i="12"/>
  <c r="M10624" i="12"/>
  <c r="M10625" i="12"/>
  <c r="M10626" i="12"/>
  <c r="M10627" i="12"/>
  <c r="M10628" i="12"/>
  <c r="M10629" i="12"/>
  <c r="M10630" i="12"/>
  <c r="M10631" i="12"/>
  <c r="M10632" i="12"/>
  <c r="M10633" i="12"/>
  <c r="M10634" i="12"/>
  <c r="M10635" i="12"/>
  <c r="M10636" i="12"/>
  <c r="M10637" i="12"/>
  <c r="M10638" i="12"/>
  <c r="M10639" i="12"/>
  <c r="M10640" i="12"/>
  <c r="M10641" i="12"/>
  <c r="M10642" i="12"/>
  <c r="M10643" i="12"/>
  <c r="M10644" i="12"/>
  <c r="M10645" i="12"/>
  <c r="M10646" i="12"/>
  <c r="M10647" i="12"/>
  <c r="M10648" i="12"/>
  <c r="M10649" i="12"/>
  <c r="M10650" i="12"/>
  <c r="M10651" i="12"/>
  <c r="M10652" i="12"/>
  <c r="M10653" i="12"/>
  <c r="M10654" i="12"/>
  <c r="M10655" i="12"/>
  <c r="M10656" i="12"/>
  <c r="M10657" i="12"/>
  <c r="M10658" i="12"/>
  <c r="M10659" i="12"/>
  <c r="M10660" i="12"/>
  <c r="M10661" i="12"/>
  <c r="M10662" i="12"/>
  <c r="M10663" i="12"/>
  <c r="M10664" i="12"/>
  <c r="M10665" i="12"/>
  <c r="M10666" i="12"/>
  <c r="M10667" i="12"/>
  <c r="M10668" i="12"/>
  <c r="M10669" i="12"/>
  <c r="M10670" i="12"/>
  <c r="M10671" i="12"/>
  <c r="M10672" i="12"/>
  <c r="M10673" i="12"/>
  <c r="M10674" i="12"/>
  <c r="M10675" i="12"/>
  <c r="M10676" i="12"/>
  <c r="M10677" i="12"/>
  <c r="M10678" i="12"/>
  <c r="M10679" i="12"/>
  <c r="M10680" i="12"/>
  <c r="M10681" i="12"/>
  <c r="M10682" i="12"/>
  <c r="M10683" i="12"/>
  <c r="M10684" i="12"/>
  <c r="M10685" i="12"/>
  <c r="M10686" i="12"/>
  <c r="M10687" i="12"/>
  <c r="M10688" i="12"/>
  <c r="M10689" i="12"/>
  <c r="M10690" i="12"/>
  <c r="M10691" i="12"/>
  <c r="M10692" i="12"/>
  <c r="M10693" i="12"/>
  <c r="M10694" i="12"/>
  <c r="M10695" i="12"/>
  <c r="M10696" i="12"/>
  <c r="M10697" i="12"/>
  <c r="M10698" i="12"/>
  <c r="M10699" i="12"/>
  <c r="M10700" i="12"/>
  <c r="M10701" i="12"/>
  <c r="M10702" i="12"/>
  <c r="M10703" i="12"/>
  <c r="M10704" i="12"/>
  <c r="M10705" i="12"/>
  <c r="M10706" i="12"/>
  <c r="M10707" i="12"/>
  <c r="M10708" i="12"/>
  <c r="M10709" i="12"/>
  <c r="M10710" i="12"/>
  <c r="M10711" i="12"/>
  <c r="M10712" i="12"/>
  <c r="M10713" i="12"/>
  <c r="M10714" i="12"/>
  <c r="M10715" i="12"/>
  <c r="M10716" i="12"/>
  <c r="M10717" i="12"/>
  <c r="M10718" i="12"/>
  <c r="M10719" i="12"/>
  <c r="M10720" i="12"/>
  <c r="M10721" i="12"/>
  <c r="M10722" i="12"/>
  <c r="M10723" i="12"/>
  <c r="M10724" i="12"/>
  <c r="M10725" i="12"/>
  <c r="M10726" i="12"/>
  <c r="M10727" i="12"/>
  <c r="M10728" i="12"/>
  <c r="M10729" i="12"/>
  <c r="M10730" i="12"/>
  <c r="M10731" i="12"/>
  <c r="M10732" i="12"/>
  <c r="M10733" i="12"/>
  <c r="M10734" i="12"/>
  <c r="M10735" i="12"/>
  <c r="M10736" i="12"/>
  <c r="M10737" i="12"/>
  <c r="M10738" i="12"/>
  <c r="M10739" i="12"/>
  <c r="M10740" i="12"/>
  <c r="M10741" i="12"/>
  <c r="M10742" i="12"/>
  <c r="M10743" i="12"/>
  <c r="M10744" i="12"/>
  <c r="M10745" i="12"/>
  <c r="M10746" i="12"/>
  <c r="M10747" i="12"/>
  <c r="M10748" i="12"/>
  <c r="M10749" i="12"/>
  <c r="M10750" i="12"/>
  <c r="M10751" i="12"/>
  <c r="M10752" i="12"/>
  <c r="M10753" i="12"/>
  <c r="M10754" i="12"/>
  <c r="M10755" i="12"/>
  <c r="M10756" i="12"/>
  <c r="M10757" i="12"/>
  <c r="M10758" i="12"/>
  <c r="M10759" i="12"/>
  <c r="M10760" i="12"/>
  <c r="M10761" i="12"/>
  <c r="M10762" i="12"/>
  <c r="M10763" i="12"/>
  <c r="M10764" i="12"/>
  <c r="M10765" i="12"/>
  <c r="M10766" i="12"/>
  <c r="M10767" i="12"/>
  <c r="M10768" i="12"/>
  <c r="M10769" i="12"/>
  <c r="M10770" i="12"/>
  <c r="M10771" i="12"/>
  <c r="M10772" i="12"/>
  <c r="M10773" i="12"/>
  <c r="M10774" i="12"/>
  <c r="M10775" i="12"/>
  <c r="M10776" i="12"/>
  <c r="M10777" i="12"/>
  <c r="M10778" i="12"/>
  <c r="M10779" i="12"/>
  <c r="M10780" i="12"/>
  <c r="M10781" i="12"/>
  <c r="M10782" i="12"/>
  <c r="M10783" i="12"/>
  <c r="M10784" i="12"/>
  <c r="M10785" i="12"/>
  <c r="M10786" i="12"/>
  <c r="M10787" i="12"/>
  <c r="M10788" i="12"/>
  <c r="M10789" i="12"/>
  <c r="M10790" i="12"/>
  <c r="M10791" i="12"/>
  <c r="M10792" i="12"/>
  <c r="M10793" i="12"/>
  <c r="M10794" i="12"/>
  <c r="M10795" i="12"/>
  <c r="M10796" i="12"/>
  <c r="M10797" i="12"/>
  <c r="M10798" i="12"/>
  <c r="M10799" i="12"/>
  <c r="M10800" i="12"/>
  <c r="M10801" i="12"/>
  <c r="M10802" i="12"/>
  <c r="M10803" i="12"/>
  <c r="M10804" i="12"/>
  <c r="M10805" i="12"/>
  <c r="M10806" i="12"/>
  <c r="M10807" i="12"/>
  <c r="M10808" i="12"/>
  <c r="M10809" i="12"/>
  <c r="M10810" i="12"/>
  <c r="M10811" i="12"/>
  <c r="M10812" i="12"/>
  <c r="M10813" i="12"/>
  <c r="M10814" i="12"/>
  <c r="M10815" i="12"/>
  <c r="M10816" i="12"/>
  <c r="M10817" i="12"/>
  <c r="M10818" i="12"/>
  <c r="M10819" i="12"/>
  <c r="M10820" i="12"/>
  <c r="M10821" i="12"/>
  <c r="M10822" i="12"/>
  <c r="M10823" i="12"/>
  <c r="M10824" i="12"/>
  <c r="M10825" i="12"/>
  <c r="M10826" i="12"/>
  <c r="M10827" i="12"/>
  <c r="M10828" i="12"/>
  <c r="M10829" i="12"/>
  <c r="M10830" i="12"/>
  <c r="M10831" i="12"/>
  <c r="M10832" i="12"/>
  <c r="M10833" i="12"/>
  <c r="M10834" i="12"/>
  <c r="M10835" i="12"/>
  <c r="M10836" i="12"/>
  <c r="M10837" i="12"/>
  <c r="M10838" i="12"/>
  <c r="M10839" i="12"/>
  <c r="M10840" i="12"/>
  <c r="M10841" i="12"/>
  <c r="M10842" i="12"/>
  <c r="M10843" i="12"/>
  <c r="M10844" i="12"/>
  <c r="M10845" i="12"/>
  <c r="M10846" i="12"/>
  <c r="M10847" i="12"/>
  <c r="M10848" i="12"/>
  <c r="M10849" i="12"/>
  <c r="M10850" i="12"/>
  <c r="M10851" i="12"/>
  <c r="M10852" i="12"/>
  <c r="M10853" i="12"/>
  <c r="M10854" i="12"/>
  <c r="M10855" i="12"/>
  <c r="M10856" i="12"/>
  <c r="M10857" i="12"/>
  <c r="M10858" i="12"/>
  <c r="M10859" i="12"/>
  <c r="M10860" i="12"/>
  <c r="M10861" i="12"/>
  <c r="M10862" i="12"/>
  <c r="M10863" i="12"/>
  <c r="M10864" i="12"/>
  <c r="M10865" i="12"/>
  <c r="M10866" i="12"/>
  <c r="M10867" i="12"/>
  <c r="M10868" i="12"/>
  <c r="M10869" i="12"/>
  <c r="M10870" i="12"/>
  <c r="M10871" i="12"/>
  <c r="M10872" i="12"/>
  <c r="M10873" i="12"/>
  <c r="M10874" i="12"/>
  <c r="M10875" i="12"/>
  <c r="M10876" i="12"/>
  <c r="M10877" i="12"/>
  <c r="M10878" i="12"/>
  <c r="M10879" i="12"/>
  <c r="M10880" i="12"/>
  <c r="M10881" i="12"/>
  <c r="M10882" i="12"/>
  <c r="M10883" i="12"/>
  <c r="M10884" i="12"/>
  <c r="M10885" i="12"/>
  <c r="M10886" i="12"/>
  <c r="M10887" i="12"/>
  <c r="M10888" i="12"/>
  <c r="M10889" i="12"/>
  <c r="M10890" i="12"/>
  <c r="M10891" i="12"/>
  <c r="M10892" i="12"/>
  <c r="M10893" i="12"/>
  <c r="M10894" i="12"/>
  <c r="M10895" i="12"/>
  <c r="M10896" i="12"/>
  <c r="M10897" i="12"/>
  <c r="M10898" i="12"/>
  <c r="M10899" i="12"/>
  <c r="M10900" i="12"/>
  <c r="M10901" i="12"/>
  <c r="M10902" i="12"/>
  <c r="M10903" i="12"/>
  <c r="M10904" i="12"/>
  <c r="M10905" i="12"/>
  <c r="M10906" i="12"/>
  <c r="M10907" i="12"/>
  <c r="M10908" i="12"/>
  <c r="M10909" i="12"/>
  <c r="M10910" i="12"/>
  <c r="M10911" i="12"/>
  <c r="M10912" i="12"/>
  <c r="M10913" i="12"/>
  <c r="M10914" i="12"/>
  <c r="M10915" i="12"/>
  <c r="M10916" i="12"/>
  <c r="M10917" i="12"/>
  <c r="M10918" i="12"/>
  <c r="M10919" i="12"/>
  <c r="M10920" i="12"/>
  <c r="M10921" i="12"/>
  <c r="M10922" i="12"/>
  <c r="M10923" i="12"/>
  <c r="M10924" i="12"/>
  <c r="M10925" i="12"/>
  <c r="M10926" i="12"/>
  <c r="M10927" i="12"/>
  <c r="M10928" i="12"/>
  <c r="M10929" i="12"/>
  <c r="M10930" i="12"/>
  <c r="M10931" i="12"/>
  <c r="M10932" i="12"/>
  <c r="M10933" i="12"/>
  <c r="M10934" i="12"/>
  <c r="M10935" i="12"/>
  <c r="M10936" i="12"/>
  <c r="M10937" i="12"/>
  <c r="M10938" i="12"/>
  <c r="M10939" i="12"/>
  <c r="M10940" i="12"/>
  <c r="M10941" i="12"/>
  <c r="M10942" i="12"/>
  <c r="M10943" i="12"/>
  <c r="M10944" i="12"/>
  <c r="M10945" i="12"/>
  <c r="M10946" i="12"/>
  <c r="M10947" i="12"/>
  <c r="M10948" i="12"/>
  <c r="M10949" i="12"/>
  <c r="M10950" i="12"/>
  <c r="M10951" i="12"/>
  <c r="M10952" i="12"/>
  <c r="M10953" i="12"/>
  <c r="M10954" i="12"/>
  <c r="M10955" i="12"/>
  <c r="M10956" i="12"/>
  <c r="M10957" i="12"/>
  <c r="M10958" i="12"/>
  <c r="M10959" i="12"/>
  <c r="M10960" i="12"/>
  <c r="M10961" i="12"/>
  <c r="M10962" i="12"/>
  <c r="M10963" i="12"/>
  <c r="M10964" i="12"/>
  <c r="M10965" i="12"/>
  <c r="M10966" i="12"/>
  <c r="M10967" i="12"/>
  <c r="M10968" i="12"/>
  <c r="M10969" i="12"/>
  <c r="M10970" i="12"/>
  <c r="M10971" i="12"/>
  <c r="M10972" i="12"/>
  <c r="M10973" i="12"/>
  <c r="M10974" i="12"/>
  <c r="M10975" i="12"/>
  <c r="M10976" i="12"/>
  <c r="M10977" i="12"/>
  <c r="M10978" i="12"/>
  <c r="M10979" i="12"/>
  <c r="M10980" i="12"/>
  <c r="M10981" i="12"/>
  <c r="M10982" i="12"/>
  <c r="M10983" i="12"/>
  <c r="M10984" i="12"/>
  <c r="M10985" i="12"/>
  <c r="M10986" i="12"/>
  <c r="M10987" i="12"/>
  <c r="M10988" i="12"/>
  <c r="M10989" i="12"/>
  <c r="M10990" i="12"/>
  <c r="M10991" i="12"/>
  <c r="M10992" i="12"/>
  <c r="M10993" i="12"/>
  <c r="M10994" i="12"/>
  <c r="M10995" i="12"/>
  <c r="M10996" i="12"/>
  <c r="M10997" i="12"/>
  <c r="M10998" i="12"/>
  <c r="M10999" i="12"/>
  <c r="M11000" i="12"/>
  <c r="M11001" i="12"/>
  <c r="M11002" i="12"/>
  <c r="M11003" i="12"/>
  <c r="M11004" i="12"/>
  <c r="M11005" i="12"/>
  <c r="M11006" i="12"/>
  <c r="M11007" i="12"/>
  <c r="M11008" i="12"/>
  <c r="M11009" i="12"/>
  <c r="M11010" i="12"/>
  <c r="M11011" i="12"/>
  <c r="M11012" i="12"/>
  <c r="M11013" i="12"/>
  <c r="M11014" i="12"/>
  <c r="M11015" i="12"/>
  <c r="M11016" i="12"/>
  <c r="M11017" i="12"/>
  <c r="M11018" i="12"/>
  <c r="M11019" i="12"/>
  <c r="M11020" i="12"/>
  <c r="M11021" i="12"/>
  <c r="M11022" i="12"/>
  <c r="M11023" i="12"/>
  <c r="M11024" i="12"/>
  <c r="M11025" i="12"/>
  <c r="M11026" i="12"/>
  <c r="M11027" i="12"/>
  <c r="M11028" i="12"/>
  <c r="M11029" i="12"/>
  <c r="M11030" i="12"/>
  <c r="M11031" i="12"/>
  <c r="M11032" i="12"/>
  <c r="M11033" i="12"/>
  <c r="M11034" i="12"/>
  <c r="M11035" i="12"/>
  <c r="M11036" i="12"/>
  <c r="M11037" i="12"/>
  <c r="M11038" i="12"/>
  <c r="M11039" i="12"/>
  <c r="M11040" i="12"/>
  <c r="M11041" i="12"/>
  <c r="M11042" i="12"/>
  <c r="M11043" i="12"/>
  <c r="M11044" i="12"/>
  <c r="M11045" i="12"/>
  <c r="M11046" i="12"/>
  <c r="M11047" i="12"/>
  <c r="M11048" i="12"/>
  <c r="M11049" i="12"/>
  <c r="M11050" i="12"/>
  <c r="M11051" i="12"/>
  <c r="M11052" i="12"/>
  <c r="M11053" i="12"/>
  <c r="M11054" i="12"/>
  <c r="M11055" i="12"/>
  <c r="M11056" i="12"/>
  <c r="M11057" i="12"/>
  <c r="M11058" i="12"/>
  <c r="M11059" i="12"/>
  <c r="M11060" i="12"/>
  <c r="M11061" i="12"/>
  <c r="M11062" i="12"/>
  <c r="M11063" i="12"/>
  <c r="M11064" i="12"/>
  <c r="M11065" i="12"/>
  <c r="M11066" i="12"/>
  <c r="M11067" i="12"/>
  <c r="M11068" i="12"/>
  <c r="M11069" i="12"/>
  <c r="M11070" i="12"/>
  <c r="M11071" i="12"/>
  <c r="M11072" i="12"/>
  <c r="M11073" i="12"/>
  <c r="M11074" i="12"/>
  <c r="M11075" i="12"/>
  <c r="M11076" i="12"/>
  <c r="M11077" i="12"/>
  <c r="M11078" i="12"/>
  <c r="M11079" i="12"/>
  <c r="M11080" i="12"/>
  <c r="M11081" i="12"/>
  <c r="M11082" i="12"/>
  <c r="M11083" i="12"/>
  <c r="M11084" i="12"/>
  <c r="M11085" i="12"/>
  <c r="M11086" i="12"/>
  <c r="M11087" i="12"/>
  <c r="M11088" i="12"/>
  <c r="M11089" i="12"/>
  <c r="M11090" i="12"/>
  <c r="M11091" i="12"/>
  <c r="M11092" i="12"/>
  <c r="M11093" i="12"/>
  <c r="M11094" i="12"/>
  <c r="M11095" i="12"/>
  <c r="M11096" i="12"/>
  <c r="M11097" i="12"/>
  <c r="M11098" i="12"/>
  <c r="M11099" i="12"/>
  <c r="M11100" i="12"/>
  <c r="M11101" i="12"/>
  <c r="M11102" i="12"/>
  <c r="M11103" i="12"/>
  <c r="M11104" i="12"/>
  <c r="M11105" i="12"/>
  <c r="M11106" i="12"/>
  <c r="M11107" i="12"/>
  <c r="M11108" i="12"/>
  <c r="M11109" i="12"/>
  <c r="M11110" i="12"/>
  <c r="M11111" i="12"/>
  <c r="M11112" i="12"/>
  <c r="M11113" i="12"/>
  <c r="M11114" i="12"/>
  <c r="M11115" i="12"/>
  <c r="M11116" i="12"/>
  <c r="M11117" i="12"/>
  <c r="M11118" i="12"/>
  <c r="M11119" i="12"/>
  <c r="M11120" i="12"/>
  <c r="M11121" i="12"/>
  <c r="M11122" i="12"/>
  <c r="M11123" i="12"/>
  <c r="M11124" i="12"/>
  <c r="M11125" i="12"/>
  <c r="M11126" i="12"/>
  <c r="M11127" i="12"/>
  <c r="M11128" i="12"/>
  <c r="M11129" i="12"/>
  <c r="M11130" i="12"/>
  <c r="M11131" i="12"/>
  <c r="M11132" i="12"/>
  <c r="M11133" i="12"/>
  <c r="M11134" i="12"/>
  <c r="M11135" i="12"/>
  <c r="M11136" i="12"/>
  <c r="M11137" i="12"/>
  <c r="M11138" i="12"/>
  <c r="M11139" i="12"/>
  <c r="M11140" i="12"/>
  <c r="M11141" i="12"/>
  <c r="M11142" i="12"/>
  <c r="M11143" i="12"/>
  <c r="M11144" i="12"/>
  <c r="M11145" i="12"/>
  <c r="M11146" i="12"/>
  <c r="M11147" i="12"/>
  <c r="M11148" i="12"/>
  <c r="M11149" i="12"/>
  <c r="M11150" i="12"/>
  <c r="M11151" i="12"/>
  <c r="M11152" i="12"/>
  <c r="M11153" i="12"/>
  <c r="M11154" i="12"/>
  <c r="M11155" i="12"/>
  <c r="M11156" i="12"/>
  <c r="M11157" i="12"/>
  <c r="M11158" i="12"/>
  <c r="M11159" i="12"/>
  <c r="M11160" i="12"/>
  <c r="M11161" i="12"/>
  <c r="M11162" i="12"/>
  <c r="M11163" i="12"/>
  <c r="M11164" i="12"/>
  <c r="M11165" i="12"/>
  <c r="M11166" i="12"/>
  <c r="M11167" i="12"/>
  <c r="M11168" i="12"/>
  <c r="M11169" i="12"/>
  <c r="M11170" i="12"/>
  <c r="M11171" i="12"/>
  <c r="M11172" i="12"/>
  <c r="M11173" i="12"/>
  <c r="M11174" i="12"/>
  <c r="M11175" i="12"/>
  <c r="M11176" i="12"/>
  <c r="M11177" i="12"/>
  <c r="M11178" i="12"/>
  <c r="M11179" i="12"/>
  <c r="M11180" i="12"/>
  <c r="M11181" i="12"/>
  <c r="M11182" i="12"/>
  <c r="M11183" i="12"/>
  <c r="M11184" i="12"/>
  <c r="M11185" i="12"/>
  <c r="M11186" i="12"/>
  <c r="M11187" i="12"/>
  <c r="M11188" i="12"/>
  <c r="M11189" i="12"/>
  <c r="M11190" i="12"/>
  <c r="M11191" i="12"/>
  <c r="M11192" i="12"/>
  <c r="M11193" i="12"/>
  <c r="M11194" i="12"/>
  <c r="M11195" i="12"/>
  <c r="M11196" i="12"/>
  <c r="M11197" i="12"/>
  <c r="M11198" i="12"/>
  <c r="M11199" i="12"/>
  <c r="M11200" i="12"/>
  <c r="M11201" i="12"/>
  <c r="M11202" i="12"/>
  <c r="M11203" i="12"/>
  <c r="M11204" i="12"/>
  <c r="M11205" i="12"/>
  <c r="M11206" i="12"/>
  <c r="M11207" i="12"/>
  <c r="M11208" i="12"/>
  <c r="M11209" i="12"/>
  <c r="M11210" i="12"/>
  <c r="M11211" i="12"/>
  <c r="M11212" i="12"/>
  <c r="M11213" i="12"/>
  <c r="M11214" i="12"/>
  <c r="M11215" i="12"/>
  <c r="M11216" i="12"/>
  <c r="M11217" i="12"/>
  <c r="M11218" i="12"/>
  <c r="M11219" i="12"/>
  <c r="M11220" i="12"/>
  <c r="M11221" i="12"/>
  <c r="M11222" i="12"/>
  <c r="M11223" i="12"/>
  <c r="M11224" i="12"/>
  <c r="M11225" i="12"/>
  <c r="M11226" i="12"/>
  <c r="M11227" i="12"/>
  <c r="M11228" i="12"/>
  <c r="M11229" i="12"/>
  <c r="M11230" i="12"/>
  <c r="M11231" i="12"/>
  <c r="M11232" i="12"/>
  <c r="M11233" i="12"/>
  <c r="M11234" i="12"/>
  <c r="M11235" i="12"/>
  <c r="M11236" i="12"/>
  <c r="M11237" i="12"/>
  <c r="M11238" i="12"/>
  <c r="M11239" i="12"/>
  <c r="M11240" i="12"/>
  <c r="M11241" i="12"/>
  <c r="M11242" i="12"/>
  <c r="M11243" i="12"/>
  <c r="M11244" i="12"/>
  <c r="M11245" i="12"/>
  <c r="M11246" i="12"/>
  <c r="M11247" i="12"/>
  <c r="M11248" i="12"/>
  <c r="M11249" i="12"/>
  <c r="M11250" i="12"/>
  <c r="M11251" i="12"/>
  <c r="M11252" i="12"/>
  <c r="M11253" i="12"/>
  <c r="M11254" i="12"/>
  <c r="M11255" i="12"/>
  <c r="M11256" i="12"/>
  <c r="M11257" i="12"/>
  <c r="M11258" i="12"/>
  <c r="M11259" i="12"/>
  <c r="M11260" i="12"/>
  <c r="M11261" i="12"/>
  <c r="M11262" i="12"/>
  <c r="M11263" i="12"/>
  <c r="M11264" i="12"/>
  <c r="M11265" i="12"/>
  <c r="M11266" i="12"/>
  <c r="M11267" i="12"/>
  <c r="M11268" i="12"/>
  <c r="M11269" i="12"/>
  <c r="M11270" i="12"/>
  <c r="M11271" i="12"/>
  <c r="M11272" i="12"/>
  <c r="M11273" i="12"/>
  <c r="M11274" i="12"/>
  <c r="M11275" i="12"/>
  <c r="M11276" i="12"/>
  <c r="M11277" i="12"/>
  <c r="M11278" i="12"/>
  <c r="M11279" i="12"/>
  <c r="M11280" i="12"/>
  <c r="M11281" i="12"/>
  <c r="M11282" i="12"/>
  <c r="M11283" i="12"/>
  <c r="M11284" i="12"/>
  <c r="M11285" i="12"/>
  <c r="M11286" i="12"/>
  <c r="M11287" i="12"/>
  <c r="M11288" i="12"/>
  <c r="M11289" i="12"/>
  <c r="M11290" i="12"/>
  <c r="M11291" i="12"/>
  <c r="M11292" i="12"/>
  <c r="M11293" i="12"/>
  <c r="M11294" i="12"/>
  <c r="M11295" i="12"/>
  <c r="M11296" i="12"/>
  <c r="M11297" i="12"/>
  <c r="M11298" i="12"/>
  <c r="M11299" i="12"/>
  <c r="M11300" i="12"/>
  <c r="M11301" i="12"/>
  <c r="M11302" i="12"/>
  <c r="M11303" i="12"/>
  <c r="M11304" i="12"/>
  <c r="M11305" i="12"/>
  <c r="M11306" i="12"/>
  <c r="M11307" i="12"/>
  <c r="M11308" i="12"/>
  <c r="M11309" i="12"/>
  <c r="M11310" i="12"/>
  <c r="M11311" i="12"/>
  <c r="M11312" i="12"/>
  <c r="M11313" i="12"/>
  <c r="M11314" i="12"/>
  <c r="M11315" i="12"/>
  <c r="M11316" i="12"/>
  <c r="M11317" i="12"/>
  <c r="M11318" i="12"/>
  <c r="M11319" i="12"/>
  <c r="M11320" i="12"/>
  <c r="M11321" i="12"/>
  <c r="M11322" i="12"/>
  <c r="M11323" i="12"/>
  <c r="M11324" i="12"/>
  <c r="M11325" i="12"/>
  <c r="M11326" i="12"/>
  <c r="M11327" i="12"/>
  <c r="M11328" i="12"/>
  <c r="M11329" i="12"/>
  <c r="M11330" i="12"/>
  <c r="M11331" i="12"/>
  <c r="M11332" i="12"/>
  <c r="M11333" i="12"/>
  <c r="M11334" i="12"/>
  <c r="M11335" i="12"/>
  <c r="M11336" i="12"/>
  <c r="M11337" i="12"/>
  <c r="M11338" i="12"/>
  <c r="M11339" i="12"/>
  <c r="M11340" i="12"/>
  <c r="M11341" i="12"/>
  <c r="M11342" i="12"/>
  <c r="M11343" i="12"/>
  <c r="M11344" i="12"/>
  <c r="M11345" i="12"/>
  <c r="M11346" i="12"/>
  <c r="M11347" i="12"/>
  <c r="M11348" i="12"/>
  <c r="M11349" i="12"/>
  <c r="M11350" i="12"/>
  <c r="M11351" i="12"/>
  <c r="M11352" i="12"/>
  <c r="M11353" i="12"/>
  <c r="M11354" i="12"/>
  <c r="M11355" i="12"/>
  <c r="M11356" i="12"/>
  <c r="M11357" i="12"/>
  <c r="M11358" i="12"/>
  <c r="M11359" i="12"/>
  <c r="M11360" i="12"/>
  <c r="M11361" i="12"/>
  <c r="M11362" i="12"/>
  <c r="M11363" i="12"/>
  <c r="M11364" i="12"/>
  <c r="M11365" i="12"/>
  <c r="M11366" i="12"/>
  <c r="M11367" i="12"/>
  <c r="M11368" i="12"/>
  <c r="M11369" i="12"/>
  <c r="M11370" i="12"/>
  <c r="M11371" i="12"/>
  <c r="M11372" i="12"/>
  <c r="M11373" i="12"/>
  <c r="M11374" i="12"/>
  <c r="M11375" i="12"/>
  <c r="M11376" i="12"/>
  <c r="M11377" i="12"/>
  <c r="M11378" i="12"/>
  <c r="M11379" i="12"/>
  <c r="M11380" i="12"/>
  <c r="M11381" i="12"/>
  <c r="M11382" i="12"/>
  <c r="M11383" i="12"/>
  <c r="M11384" i="12"/>
  <c r="M11385" i="12"/>
  <c r="M11386" i="12"/>
  <c r="M11387" i="12"/>
  <c r="M11388" i="12"/>
  <c r="M11389" i="12"/>
  <c r="M11390" i="12"/>
  <c r="M11391" i="12"/>
  <c r="M11392" i="12"/>
  <c r="M11393" i="12"/>
  <c r="M11394" i="12"/>
  <c r="M11395" i="12"/>
  <c r="M11396" i="12"/>
  <c r="M11397" i="12"/>
  <c r="M11398" i="12"/>
  <c r="M11399" i="12"/>
  <c r="M11400" i="12"/>
  <c r="M11401" i="12"/>
  <c r="M11402" i="12"/>
  <c r="M11403" i="12"/>
  <c r="M11404" i="12"/>
  <c r="M11405" i="12"/>
  <c r="M11406" i="12"/>
  <c r="M11407" i="12"/>
  <c r="M11408" i="12"/>
  <c r="M11409" i="12"/>
  <c r="M11410" i="12"/>
  <c r="M11411" i="12"/>
  <c r="M11412" i="12"/>
  <c r="M11413" i="12"/>
  <c r="M11414" i="12"/>
  <c r="M11415" i="12"/>
  <c r="M11416" i="12"/>
  <c r="M11417" i="12"/>
  <c r="M11418" i="12"/>
  <c r="M11419" i="12"/>
  <c r="M11420" i="12"/>
  <c r="M11421" i="12"/>
  <c r="M11422" i="12"/>
  <c r="M11423" i="12"/>
  <c r="M11424" i="12"/>
  <c r="M11425" i="12"/>
  <c r="M11426" i="12"/>
  <c r="M11427" i="12"/>
  <c r="M11428" i="12"/>
  <c r="M11429" i="12"/>
  <c r="M11430" i="12"/>
  <c r="M11431" i="12"/>
  <c r="M11432" i="12"/>
  <c r="M11433" i="12"/>
  <c r="M11434" i="12"/>
  <c r="M11435" i="12"/>
  <c r="M11436" i="12"/>
  <c r="M11437" i="12"/>
  <c r="M11438" i="12"/>
  <c r="M11439" i="12"/>
  <c r="M11440" i="12"/>
  <c r="M11441" i="12"/>
  <c r="M11442" i="12"/>
  <c r="M11443" i="12"/>
  <c r="M11444" i="12"/>
  <c r="M11445" i="12"/>
  <c r="M11446" i="12"/>
  <c r="M11447" i="12"/>
  <c r="M11448" i="12"/>
  <c r="M11449" i="12"/>
  <c r="M11450" i="12"/>
  <c r="M11451" i="12"/>
  <c r="M11452" i="12"/>
  <c r="M11453" i="12"/>
  <c r="M11454" i="12"/>
  <c r="M11455" i="12"/>
  <c r="M11456" i="12"/>
  <c r="M11457" i="12"/>
  <c r="M11458" i="12"/>
  <c r="M11459" i="12"/>
  <c r="M11460" i="12"/>
  <c r="M11461" i="12"/>
  <c r="M11462" i="12"/>
  <c r="M11463" i="12"/>
  <c r="M11464" i="12"/>
  <c r="M11465" i="12"/>
  <c r="M11466" i="12"/>
  <c r="M11467" i="12"/>
  <c r="M11468" i="12"/>
  <c r="M11469" i="12"/>
  <c r="M11470" i="12"/>
  <c r="M11471" i="12"/>
  <c r="M11472" i="12"/>
  <c r="M11473" i="12"/>
  <c r="M11474" i="12"/>
  <c r="M11475" i="12"/>
  <c r="M11476" i="12"/>
  <c r="M11477" i="12"/>
  <c r="M11478" i="12"/>
  <c r="M11479" i="12"/>
  <c r="M11480" i="12"/>
  <c r="M11481" i="12"/>
  <c r="M11482" i="12"/>
  <c r="M11483" i="12"/>
  <c r="M11484" i="12"/>
  <c r="M11485" i="12"/>
  <c r="M11486" i="12"/>
  <c r="M11487" i="12"/>
  <c r="M11488" i="12"/>
  <c r="M11489" i="12"/>
  <c r="M11490" i="12"/>
  <c r="M11491" i="12"/>
  <c r="M11492" i="12"/>
  <c r="M11493" i="12"/>
  <c r="M11494" i="12"/>
  <c r="M11495" i="12"/>
  <c r="M11496" i="12"/>
  <c r="M11497" i="12"/>
  <c r="M11498" i="12"/>
  <c r="M11499" i="12"/>
  <c r="M11500" i="12"/>
  <c r="M11501" i="12"/>
  <c r="M11502" i="12"/>
  <c r="M11503" i="12"/>
  <c r="M11504" i="12"/>
  <c r="M11505" i="12"/>
  <c r="M11506" i="12"/>
  <c r="M11507" i="12"/>
  <c r="M11508" i="12"/>
  <c r="M11509" i="12"/>
  <c r="M11510" i="12"/>
  <c r="M11511" i="12"/>
  <c r="M11512" i="12"/>
  <c r="M11513" i="12"/>
  <c r="M11514" i="12"/>
  <c r="M11515" i="12"/>
  <c r="M11516" i="12"/>
  <c r="M11517" i="12"/>
  <c r="M11518" i="12"/>
  <c r="M11519" i="12"/>
  <c r="M11520" i="12"/>
  <c r="M11521" i="12"/>
  <c r="M11522" i="12"/>
  <c r="M11523" i="12"/>
  <c r="M11524" i="12"/>
  <c r="M11525" i="12"/>
  <c r="M11526" i="12"/>
  <c r="M11527" i="12"/>
  <c r="M11528" i="12"/>
  <c r="M11529" i="12"/>
  <c r="M11530" i="12"/>
  <c r="M11531" i="12"/>
  <c r="M11532" i="12"/>
  <c r="M11533" i="12"/>
  <c r="M11534" i="12"/>
  <c r="M11535" i="12"/>
  <c r="M11536" i="12"/>
  <c r="M11537" i="12"/>
  <c r="M11538" i="12"/>
  <c r="M11539" i="12"/>
  <c r="M11540" i="12"/>
  <c r="M11541" i="12"/>
  <c r="M11542" i="12"/>
  <c r="M11543" i="12"/>
  <c r="M11544" i="12"/>
  <c r="M11545" i="12"/>
  <c r="M11546" i="12"/>
  <c r="M11547" i="12"/>
  <c r="M11548" i="12"/>
  <c r="M11549" i="12"/>
  <c r="M11550" i="12"/>
  <c r="M11551" i="12"/>
  <c r="M11552" i="12"/>
  <c r="M11553" i="12"/>
  <c r="M11554" i="12"/>
  <c r="M11555" i="12"/>
  <c r="M11556" i="12"/>
  <c r="M11557" i="12"/>
  <c r="M11558" i="12"/>
  <c r="M11559" i="12"/>
  <c r="M11560" i="12"/>
  <c r="M11561" i="12"/>
  <c r="M11562" i="12"/>
  <c r="M11563" i="12"/>
  <c r="M11564" i="12"/>
  <c r="M11565" i="12"/>
  <c r="M11566" i="12"/>
  <c r="M11567" i="12"/>
  <c r="M11568" i="12"/>
  <c r="M11569" i="12"/>
  <c r="M11570" i="12"/>
  <c r="M11571" i="12"/>
  <c r="M11572" i="12"/>
  <c r="M11573" i="12"/>
  <c r="M11574" i="12"/>
  <c r="M11575" i="12"/>
  <c r="M11576" i="12"/>
  <c r="M11577" i="12"/>
  <c r="M11578" i="12"/>
  <c r="M11579" i="12"/>
  <c r="M11580" i="12"/>
  <c r="M11581" i="12"/>
  <c r="M11582" i="12"/>
  <c r="M11583" i="12"/>
  <c r="M11584" i="12"/>
  <c r="M11585" i="12"/>
  <c r="M11586" i="12"/>
  <c r="M11587" i="12"/>
  <c r="M11588" i="12"/>
  <c r="M11589" i="12"/>
  <c r="M11590" i="12"/>
  <c r="M11591" i="12"/>
  <c r="M11592" i="12"/>
  <c r="M11593" i="12"/>
  <c r="M11594" i="12"/>
  <c r="M11595" i="12"/>
  <c r="M11596" i="12"/>
  <c r="M11597" i="12"/>
  <c r="M11598" i="12"/>
  <c r="M11599" i="12"/>
  <c r="M11600" i="12"/>
  <c r="M11601" i="12"/>
  <c r="M11602" i="12"/>
  <c r="M11603" i="12"/>
  <c r="M11604" i="12"/>
  <c r="M11605" i="12"/>
  <c r="M11606" i="12"/>
  <c r="M11607" i="12"/>
  <c r="M11608" i="12"/>
  <c r="M11609" i="12"/>
  <c r="M11610" i="12"/>
  <c r="M11611" i="12"/>
  <c r="M11612" i="12"/>
  <c r="M11613" i="12"/>
  <c r="M11614" i="12"/>
  <c r="M11615" i="12"/>
  <c r="M11616" i="12"/>
  <c r="M11617" i="12"/>
  <c r="M11618" i="12"/>
  <c r="M11619" i="12"/>
  <c r="M11620" i="12"/>
  <c r="M11621" i="12"/>
  <c r="M11622" i="12"/>
  <c r="M11623" i="12"/>
  <c r="M11624" i="12"/>
  <c r="M11625" i="12"/>
  <c r="M11626" i="12"/>
  <c r="M11627" i="12"/>
  <c r="M11628" i="12"/>
  <c r="M11629" i="12"/>
  <c r="M11630" i="12"/>
  <c r="M11631" i="12"/>
  <c r="M11632" i="12"/>
  <c r="M11633" i="12"/>
  <c r="M11634" i="12"/>
  <c r="M11635" i="12"/>
  <c r="M11636" i="12"/>
  <c r="M11637" i="12"/>
  <c r="M11638" i="12"/>
  <c r="M11639" i="12"/>
  <c r="M11640" i="12"/>
  <c r="M11641" i="12"/>
  <c r="M11642" i="12"/>
  <c r="M11643" i="12"/>
  <c r="M11644" i="12"/>
  <c r="M11645" i="12"/>
  <c r="M11646" i="12"/>
  <c r="M11647" i="12"/>
  <c r="M11648" i="12"/>
  <c r="M11649" i="12"/>
  <c r="M11650" i="12"/>
  <c r="M11651" i="12"/>
  <c r="M11652" i="12"/>
  <c r="M11653" i="12"/>
  <c r="M11654" i="12"/>
  <c r="M11655" i="12"/>
  <c r="M11656" i="12"/>
  <c r="M11657" i="12"/>
  <c r="M11658" i="12"/>
  <c r="M11659" i="12"/>
  <c r="M11660" i="12"/>
  <c r="M11661" i="12"/>
  <c r="M11662" i="12"/>
  <c r="M11663" i="12"/>
  <c r="M11664" i="12"/>
  <c r="M11665" i="12"/>
  <c r="M11666" i="12"/>
  <c r="M11667" i="12"/>
  <c r="M11668" i="12"/>
  <c r="M11669" i="12"/>
  <c r="M11670" i="12"/>
  <c r="M11671" i="12"/>
  <c r="M11672" i="12"/>
  <c r="M11673" i="12"/>
  <c r="M11674" i="12"/>
  <c r="M11675" i="12"/>
  <c r="M11676" i="12"/>
  <c r="M11677" i="12"/>
  <c r="M11678" i="12"/>
  <c r="M11679" i="12"/>
  <c r="M11680" i="12"/>
  <c r="M11681" i="12"/>
  <c r="M11682" i="12"/>
  <c r="M11683" i="12"/>
  <c r="M11684" i="12"/>
  <c r="M11685" i="12"/>
  <c r="M11686" i="12"/>
  <c r="M11687" i="12"/>
  <c r="M11688" i="12"/>
  <c r="M11689" i="12"/>
  <c r="M11690" i="12"/>
  <c r="M11691" i="12"/>
  <c r="M11692" i="12"/>
  <c r="M11693" i="12"/>
  <c r="M11694" i="12"/>
  <c r="M11695" i="12"/>
  <c r="M11696" i="12"/>
  <c r="M11697" i="12"/>
  <c r="M11698" i="12"/>
  <c r="M11699" i="12"/>
  <c r="M11700" i="12"/>
  <c r="M11701" i="12"/>
  <c r="M11702" i="12"/>
  <c r="M11703" i="12"/>
  <c r="M11704" i="12"/>
  <c r="M11705" i="12"/>
  <c r="M11706" i="12"/>
  <c r="M11707" i="12"/>
  <c r="M11708" i="12"/>
  <c r="M11709" i="12"/>
  <c r="M11710" i="12"/>
  <c r="M11711" i="12"/>
  <c r="M11712" i="12"/>
  <c r="M11713" i="12"/>
  <c r="M11714" i="12"/>
  <c r="M11715" i="12"/>
  <c r="M11716" i="12"/>
  <c r="M11717" i="12"/>
  <c r="M11718" i="12"/>
  <c r="M11719" i="12"/>
  <c r="M11720" i="12"/>
  <c r="M11721" i="12"/>
  <c r="M11722" i="12"/>
  <c r="M11723" i="12"/>
  <c r="M11724" i="12"/>
  <c r="M11725" i="12"/>
  <c r="M11726" i="12"/>
  <c r="M11727" i="12"/>
  <c r="M11728" i="12"/>
  <c r="M11729" i="12"/>
  <c r="M11730" i="12"/>
  <c r="M11731" i="12"/>
  <c r="M11732" i="12"/>
  <c r="M11733" i="12"/>
  <c r="M11734" i="12"/>
  <c r="M11735" i="12"/>
  <c r="M11736" i="12"/>
  <c r="M11737" i="12"/>
  <c r="M11738" i="12"/>
  <c r="M11739" i="12"/>
  <c r="M11740" i="12"/>
  <c r="M11741" i="12"/>
  <c r="M11742" i="12"/>
  <c r="M11743" i="12"/>
  <c r="M11744" i="12"/>
  <c r="M11745" i="12"/>
  <c r="M11746" i="12"/>
  <c r="M11747" i="12"/>
  <c r="M11748" i="12"/>
  <c r="M11749" i="12"/>
  <c r="M11750" i="12"/>
  <c r="M11751" i="12"/>
  <c r="M11752" i="12"/>
  <c r="M11753" i="12"/>
  <c r="M11754" i="12"/>
  <c r="M11755" i="12"/>
  <c r="M11756" i="12"/>
  <c r="M11757" i="12"/>
  <c r="M11758" i="12"/>
  <c r="M11759" i="12"/>
  <c r="M11760" i="12"/>
  <c r="M11761" i="12"/>
  <c r="M11762" i="12"/>
  <c r="M11763" i="12"/>
  <c r="M11764" i="12"/>
  <c r="M11765" i="12"/>
  <c r="M11766" i="12"/>
  <c r="M11767" i="12"/>
  <c r="M11768" i="12"/>
  <c r="M11769" i="12"/>
  <c r="M11770" i="12"/>
  <c r="M11771" i="12"/>
  <c r="M11772" i="12"/>
  <c r="M11773" i="12"/>
  <c r="M11774" i="12"/>
  <c r="M11775" i="12"/>
  <c r="M11776" i="12"/>
  <c r="M11777" i="12"/>
  <c r="M11778" i="12"/>
  <c r="M11779" i="12"/>
  <c r="M11780" i="12"/>
  <c r="M11781" i="12"/>
  <c r="M11782" i="12"/>
  <c r="M11783" i="12"/>
  <c r="M11784" i="12"/>
  <c r="M11785" i="12"/>
  <c r="M11786" i="12"/>
  <c r="M11787" i="12"/>
  <c r="M11788" i="12"/>
  <c r="M11789" i="12"/>
  <c r="M11790" i="12"/>
  <c r="M11791" i="12"/>
  <c r="M11792" i="12"/>
  <c r="M11793" i="12"/>
  <c r="M11794" i="12"/>
  <c r="M11795" i="12"/>
  <c r="M11796" i="12"/>
  <c r="M11797" i="12"/>
  <c r="M11798" i="12"/>
  <c r="M11799" i="12"/>
  <c r="M11800" i="12"/>
  <c r="M11801" i="12"/>
  <c r="M11802" i="12"/>
  <c r="M11803" i="12"/>
  <c r="M11804" i="12"/>
  <c r="M11805" i="12"/>
  <c r="M11806" i="12"/>
  <c r="M11807" i="12"/>
  <c r="M11808" i="12"/>
  <c r="M11809" i="12"/>
  <c r="M11810" i="12"/>
  <c r="M11811" i="12"/>
  <c r="M11812" i="12"/>
  <c r="M11813" i="12"/>
  <c r="M11814" i="12"/>
  <c r="M11815" i="12"/>
  <c r="M11816" i="12"/>
  <c r="M11817" i="12"/>
  <c r="M11818" i="12"/>
  <c r="M11819" i="12"/>
  <c r="M11820" i="12"/>
  <c r="M11821" i="12"/>
  <c r="M11822" i="12"/>
  <c r="M11823" i="12"/>
  <c r="M11824" i="12"/>
  <c r="M11825" i="12"/>
  <c r="M11826" i="12"/>
  <c r="M11827" i="12"/>
  <c r="M11828" i="12"/>
  <c r="M11829" i="12"/>
  <c r="M11830" i="12"/>
  <c r="M11831" i="12"/>
  <c r="M11832" i="12"/>
  <c r="M11833" i="12"/>
  <c r="M11834" i="12"/>
  <c r="M11835" i="12"/>
  <c r="M11836" i="12"/>
  <c r="M11837" i="12"/>
  <c r="M11838" i="12"/>
  <c r="M11839" i="12"/>
  <c r="M11840" i="12"/>
  <c r="M11841" i="12"/>
  <c r="M11842" i="12"/>
  <c r="M11843" i="12"/>
  <c r="M11844" i="12"/>
  <c r="M11845" i="12"/>
  <c r="M11846" i="12"/>
  <c r="M11847" i="12"/>
  <c r="M11848" i="12"/>
  <c r="M11849" i="12"/>
  <c r="M11850" i="12"/>
  <c r="M11851" i="12"/>
  <c r="M11852" i="12"/>
  <c r="M11853" i="12"/>
  <c r="M11854" i="12"/>
  <c r="M11855" i="12"/>
  <c r="M11856" i="12"/>
  <c r="M11857" i="12"/>
  <c r="M11858" i="12"/>
  <c r="M11859" i="12"/>
  <c r="M11860" i="12"/>
  <c r="M11861" i="12"/>
  <c r="M11862" i="12"/>
  <c r="M11863" i="12"/>
  <c r="M11864" i="12"/>
  <c r="M11865" i="12"/>
  <c r="M11866" i="12"/>
  <c r="M11867" i="12"/>
  <c r="M11868" i="12"/>
  <c r="M11869" i="12"/>
  <c r="M11870" i="12"/>
  <c r="M11871" i="12"/>
  <c r="M11872" i="12"/>
  <c r="M11873" i="12"/>
  <c r="M11874" i="12"/>
  <c r="M11875" i="12"/>
  <c r="M11876" i="12"/>
  <c r="M11877" i="12"/>
  <c r="M11878" i="12"/>
  <c r="M11879" i="12"/>
  <c r="M11880" i="12"/>
  <c r="M11881" i="12"/>
  <c r="M11882" i="12"/>
  <c r="M11883" i="12"/>
  <c r="M11884" i="12"/>
  <c r="M11885" i="12"/>
  <c r="M11886" i="12"/>
  <c r="M11887" i="12"/>
  <c r="M2" i="12"/>
  <c r="D3" i="12" l="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D2468" i="12"/>
  <c r="D2469" i="12"/>
  <c r="D2470" i="12"/>
  <c r="D2471" i="12"/>
  <c r="D2472" i="12"/>
  <c r="D2473" i="12"/>
  <c r="D2474" i="12"/>
  <c r="D2475" i="12"/>
  <c r="D2476" i="12"/>
  <c r="D2477" i="12"/>
  <c r="D2478" i="12"/>
  <c r="D2479" i="12"/>
  <c r="D2480" i="12"/>
  <c r="D2481" i="12"/>
  <c r="D2482" i="12"/>
  <c r="D2483" i="12"/>
  <c r="D2484" i="12"/>
  <c r="D2485" i="12"/>
  <c r="D2486" i="12"/>
  <c r="D2487" i="12"/>
  <c r="D2488" i="12"/>
  <c r="D2489" i="12"/>
  <c r="D2490" i="12"/>
  <c r="D2491" i="12"/>
  <c r="D2492" i="12"/>
  <c r="D2493" i="12"/>
  <c r="D2494" i="12"/>
  <c r="D2495" i="12"/>
  <c r="D2496" i="12"/>
  <c r="D2497" i="12"/>
  <c r="D2498" i="12"/>
  <c r="D2499" i="12"/>
  <c r="D2500" i="12"/>
  <c r="D2501" i="12"/>
  <c r="D2502" i="12"/>
  <c r="D2503" i="12"/>
  <c r="D2504" i="12"/>
  <c r="D2505" i="12"/>
  <c r="D2506" i="12"/>
  <c r="D2507" i="12"/>
  <c r="D2508" i="12"/>
  <c r="D2509" i="12"/>
  <c r="D2510" i="12"/>
  <c r="D2511" i="12"/>
  <c r="D2512" i="12"/>
  <c r="D2513" i="12"/>
  <c r="D2514" i="12"/>
  <c r="D2515" i="12"/>
  <c r="D2516" i="12"/>
  <c r="D2517" i="12"/>
  <c r="D2518" i="12"/>
  <c r="D2519" i="12"/>
  <c r="D2520" i="12"/>
  <c r="D2521" i="12"/>
  <c r="D2522" i="12"/>
  <c r="D2523" i="12"/>
  <c r="D2524" i="12"/>
  <c r="D2525" i="12"/>
  <c r="D2526" i="12"/>
  <c r="D2527" i="12"/>
  <c r="D2528" i="12"/>
  <c r="D2529" i="12"/>
  <c r="D2530" i="12"/>
  <c r="D2531" i="12"/>
  <c r="D2532" i="12"/>
  <c r="D2533" i="12"/>
  <c r="D2534" i="12"/>
  <c r="D2535" i="12"/>
  <c r="D2536" i="12"/>
  <c r="D2537" i="12"/>
  <c r="D2538" i="12"/>
  <c r="D2539" i="12"/>
  <c r="D2540" i="12"/>
  <c r="D2541" i="12"/>
  <c r="D2542" i="12"/>
  <c r="D2543" i="12"/>
  <c r="D2544" i="12"/>
  <c r="D2545" i="12"/>
  <c r="D2546" i="12"/>
  <c r="D2547" i="12"/>
  <c r="D2548" i="12"/>
  <c r="D2549" i="12"/>
  <c r="D2550" i="12"/>
  <c r="D2551" i="12"/>
  <c r="D2552" i="12"/>
  <c r="D2553" i="12"/>
  <c r="D2554" i="12"/>
  <c r="D2555" i="12"/>
  <c r="D2556" i="12"/>
  <c r="D2557" i="12"/>
  <c r="D2558" i="12"/>
  <c r="D2559" i="12"/>
  <c r="D2560" i="12"/>
  <c r="D2561" i="12"/>
  <c r="D2562" i="12"/>
  <c r="D2563" i="12"/>
  <c r="D2564" i="12"/>
  <c r="D2565" i="12"/>
  <c r="D2566" i="12"/>
  <c r="D2567" i="12"/>
  <c r="D2568" i="12"/>
  <c r="D2569" i="12"/>
  <c r="D2570" i="12"/>
  <c r="D2571" i="12"/>
  <c r="D2572" i="12"/>
  <c r="D2573" i="12"/>
  <c r="D2574" i="12"/>
  <c r="D2575" i="12"/>
  <c r="D2576" i="12"/>
  <c r="D2577" i="12"/>
  <c r="D2578" i="12"/>
  <c r="D2579" i="12"/>
  <c r="D2580" i="12"/>
  <c r="D2581" i="12"/>
  <c r="D2582" i="12"/>
  <c r="D2583" i="12"/>
  <c r="D2584" i="12"/>
  <c r="D2585" i="12"/>
  <c r="D2586" i="12"/>
  <c r="D2587" i="12"/>
  <c r="D2588" i="12"/>
  <c r="D2589" i="12"/>
  <c r="D2590" i="12"/>
  <c r="D2591" i="12"/>
  <c r="D2592" i="12"/>
  <c r="D2593" i="12"/>
  <c r="D2594" i="12"/>
  <c r="D2595" i="12"/>
  <c r="D2596" i="12"/>
  <c r="D2597" i="12"/>
  <c r="D2598" i="12"/>
  <c r="D2599" i="12"/>
  <c r="D2600" i="12"/>
  <c r="D2601" i="12"/>
  <c r="D2602" i="12"/>
  <c r="D2603" i="12"/>
  <c r="D2604" i="12"/>
  <c r="D2605" i="12"/>
  <c r="D2606" i="12"/>
  <c r="D2607" i="12"/>
  <c r="D2608" i="12"/>
  <c r="D2609" i="12"/>
  <c r="D2610" i="12"/>
  <c r="D2611" i="12"/>
  <c r="D2612" i="12"/>
  <c r="D2613" i="12"/>
  <c r="D2614" i="12"/>
  <c r="D2615" i="12"/>
  <c r="D2616" i="12"/>
  <c r="D2617" i="12"/>
  <c r="D2618" i="12"/>
  <c r="D2619" i="12"/>
  <c r="D2620" i="12"/>
  <c r="D2621" i="12"/>
  <c r="D2622" i="12"/>
  <c r="D2623" i="12"/>
  <c r="D2624" i="12"/>
  <c r="D2625" i="12"/>
  <c r="D2626" i="12"/>
  <c r="D2627" i="12"/>
  <c r="D2628" i="12"/>
  <c r="D2629" i="12"/>
  <c r="D2630" i="12"/>
  <c r="D2631" i="12"/>
  <c r="D2632" i="12"/>
  <c r="D2633" i="12"/>
  <c r="D2634" i="12"/>
  <c r="D2635" i="12"/>
  <c r="D2636" i="12"/>
  <c r="D2637" i="12"/>
  <c r="D2638" i="12"/>
  <c r="D2639" i="12"/>
  <c r="D2640" i="12"/>
  <c r="D2641" i="12"/>
  <c r="D2642" i="12"/>
  <c r="D2643" i="12"/>
  <c r="D2644" i="12"/>
  <c r="D2645" i="12"/>
  <c r="D2646" i="12"/>
  <c r="D2647" i="12"/>
  <c r="D2648" i="12"/>
  <c r="D2649" i="12"/>
  <c r="D2650" i="12"/>
  <c r="D2651" i="12"/>
  <c r="D2652" i="12"/>
  <c r="D2653" i="12"/>
  <c r="D2654" i="12"/>
  <c r="D2655" i="12"/>
  <c r="D2656" i="12"/>
  <c r="D2657" i="12"/>
  <c r="D2658" i="12"/>
  <c r="D2659" i="12"/>
  <c r="D2660" i="12"/>
  <c r="D2661" i="12"/>
  <c r="D2662" i="12"/>
  <c r="D2663" i="12"/>
  <c r="D2664" i="12"/>
  <c r="D2665" i="12"/>
  <c r="D2666" i="12"/>
  <c r="D2667" i="12"/>
  <c r="D2668" i="12"/>
  <c r="D2669" i="12"/>
  <c r="D2670" i="12"/>
  <c r="D2671" i="12"/>
  <c r="D2672" i="12"/>
  <c r="D2673" i="12"/>
  <c r="D2674" i="12"/>
  <c r="D2675" i="12"/>
  <c r="D2676" i="12"/>
  <c r="D2677" i="12"/>
  <c r="D2678" i="12"/>
  <c r="D2679" i="12"/>
  <c r="D2680" i="12"/>
  <c r="D2681" i="12"/>
  <c r="D2682" i="12"/>
  <c r="D2683" i="12"/>
  <c r="D2684" i="12"/>
  <c r="D2685" i="12"/>
  <c r="D2686" i="12"/>
  <c r="D2687" i="12"/>
  <c r="D2688" i="12"/>
  <c r="D2689" i="12"/>
  <c r="D2690" i="12"/>
  <c r="D2691" i="12"/>
  <c r="D2692" i="12"/>
  <c r="D2693" i="12"/>
  <c r="D2694" i="12"/>
  <c r="D2695" i="12"/>
  <c r="D2696" i="12"/>
  <c r="D2697" i="12"/>
  <c r="D2698" i="12"/>
  <c r="D2699" i="12"/>
  <c r="D2700" i="12"/>
  <c r="D2701" i="12"/>
  <c r="D2702" i="12"/>
  <c r="D2703" i="12"/>
  <c r="D2704" i="12"/>
  <c r="D2705" i="12"/>
  <c r="D2706" i="12"/>
  <c r="D2707" i="12"/>
  <c r="D2708" i="12"/>
  <c r="D2709" i="12"/>
  <c r="D2710" i="12"/>
  <c r="D2711" i="12"/>
  <c r="D2712" i="12"/>
  <c r="D2713" i="12"/>
  <c r="D2714" i="12"/>
  <c r="D2715" i="12"/>
  <c r="D2716" i="12"/>
  <c r="D2717" i="12"/>
  <c r="D2718" i="12"/>
  <c r="D2719" i="12"/>
  <c r="D2720" i="12"/>
  <c r="D2721" i="12"/>
  <c r="D2722" i="12"/>
  <c r="D2723" i="12"/>
  <c r="D2724" i="12"/>
  <c r="D2725" i="12"/>
  <c r="D2726" i="12"/>
  <c r="D2727" i="12"/>
  <c r="D2728" i="12"/>
  <c r="D2729" i="12"/>
  <c r="D2730" i="12"/>
  <c r="D2731" i="12"/>
  <c r="D2732" i="12"/>
  <c r="D2733" i="12"/>
  <c r="D2734" i="12"/>
  <c r="D2735" i="12"/>
  <c r="D2736" i="12"/>
  <c r="D2737" i="12"/>
  <c r="D2738" i="12"/>
  <c r="D2739" i="12"/>
  <c r="D2740" i="12"/>
  <c r="D2741" i="12"/>
  <c r="D2742" i="12"/>
  <c r="D2743" i="12"/>
  <c r="D2744" i="12"/>
  <c r="D2745" i="12"/>
  <c r="D2746" i="12"/>
  <c r="D2747" i="12"/>
  <c r="D2748" i="12"/>
  <c r="D2749" i="12"/>
  <c r="D2750" i="12"/>
  <c r="D2751" i="12"/>
  <c r="D2752" i="12"/>
  <c r="D2753" i="12"/>
  <c r="D2754" i="12"/>
  <c r="D2755" i="12"/>
  <c r="D2756" i="12"/>
  <c r="D2757" i="12"/>
  <c r="D2758" i="12"/>
  <c r="D2759" i="12"/>
  <c r="D2760" i="12"/>
  <c r="D2761" i="12"/>
  <c r="D2762" i="12"/>
  <c r="D2763" i="12"/>
  <c r="D2764" i="12"/>
  <c r="D2765" i="12"/>
  <c r="D2766" i="12"/>
  <c r="D2767" i="12"/>
  <c r="D2768" i="12"/>
  <c r="D2769" i="12"/>
  <c r="D2770" i="12"/>
  <c r="D2771" i="12"/>
  <c r="D2772" i="12"/>
  <c r="D2773" i="12"/>
  <c r="D2774" i="12"/>
  <c r="D2775" i="12"/>
  <c r="D2776" i="12"/>
  <c r="D2777" i="12"/>
  <c r="D2778" i="12"/>
  <c r="D2779" i="12"/>
  <c r="D2780" i="12"/>
  <c r="D2781" i="12"/>
  <c r="D2782" i="12"/>
  <c r="D2783" i="12"/>
  <c r="D2784" i="12"/>
  <c r="D2785" i="12"/>
  <c r="D2786" i="12"/>
  <c r="D2787" i="12"/>
  <c r="D2788" i="12"/>
  <c r="D2789" i="12"/>
  <c r="D2790" i="12"/>
  <c r="D2791" i="12"/>
  <c r="D2792" i="12"/>
  <c r="D2793" i="12"/>
  <c r="D2794" i="12"/>
  <c r="D2795" i="12"/>
  <c r="D2796" i="12"/>
  <c r="D2797" i="12"/>
  <c r="D2798" i="12"/>
  <c r="D2799" i="12"/>
  <c r="D2800" i="12"/>
  <c r="D2801" i="12"/>
  <c r="D2802" i="12"/>
  <c r="D2803" i="12"/>
  <c r="D2804" i="12"/>
  <c r="D2805" i="12"/>
  <c r="D2806" i="12"/>
  <c r="D2807" i="12"/>
  <c r="D2808" i="12"/>
  <c r="D2809" i="12"/>
  <c r="D2810" i="12"/>
  <c r="D2811" i="12"/>
  <c r="D2812" i="12"/>
  <c r="D2813" i="12"/>
  <c r="D2814" i="12"/>
  <c r="D2815" i="12"/>
  <c r="D2816" i="12"/>
  <c r="D2817" i="12"/>
  <c r="D2818" i="12"/>
  <c r="D2819" i="12"/>
  <c r="D2820" i="12"/>
  <c r="D2821" i="12"/>
  <c r="D2822" i="12"/>
  <c r="D2823" i="12"/>
  <c r="D2824" i="12"/>
  <c r="D2825" i="12"/>
  <c r="D2826" i="12"/>
  <c r="D2827" i="12"/>
  <c r="D2828" i="12"/>
  <c r="D2829" i="12"/>
  <c r="D2830" i="12"/>
  <c r="D2831" i="12"/>
  <c r="D2832" i="12"/>
  <c r="D2833" i="12"/>
  <c r="D2834" i="12"/>
  <c r="D2835" i="12"/>
  <c r="D2836" i="12"/>
  <c r="D2837" i="12"/>
  <c r="D2838" i="12"/>
  <c r="D2839" i="12"/>
  <c r="D2840" i="12"/>
  <c r="D2841" i="12"/>
  <c r="D2842" i="12"/>
  <c r="D2843" i="12"/>
  <c r="D2844" i="12"/>
  <c r="D2845" i="12"/>
  <c r="D2846" i="12"/>
  <c r="D2847" i="12"/>
  <c r="D2848" i="12"/>
  <c r="D2849" i="12"/>
  <c r="D2850" i="12"/>
  <c r="D2851" i="12"/>
  <c r="D2852" i="12"/>
  <c r="D2853" i="12"/>
  <c r="D2854" i="12"/>
  <c r="D2855" i="12"/>
  <c r="D2856" i="12"/>
  <c r="D2857" i="12"/>
  <c r="D2858" i="12"/>
  <c r="D2859" i="12"/>
  <c r="D2860" i="12"/>
  <c r="D2861" i="12"/>
  <c r="D2862" i="12"/>
  <c r="D2863" i="12"/>
  <c r="D2864" i="12"/>
  <c r="D2865" i="12"/>
  <c r="D2866" i="12"/>
  <c r="D2867" i="12"/>
  <c r="D2868" i="12"/>
  <c r="D2869" i="12"/>
  <c r="D2870" i="12"/>
  <c r="D2871" i="12"/>
  <c r="D2872" i="12"/>
  <c r="D2873" i="12"/>
  <c r="D2874" i="12"/>
  <c r="D2875" i="12"/>
  <c r="D2876" i="12"/>
  <c r="D2877" i="12"/>
  <c r="D2878" i="12"/>
  <c r="D2879" i="12"/>
  <c r="D2880" i="12"/>
  <c r="D2881" i="12"/>
  <c r="D2882" i="12"/>
  <c r="D2883" i="12"/>
  <c r="D2884" i="12"/>
  <c r="D2885" i="12"/>
  <c r="D2886" i="12"/>
  <c r="D2887" i="12"/>
  <c r="D2888" i="12"/>
  <c r="D2889" i="12"/>
  <c r="D2890" i="12"/>
  <c r="D2891" i="12"/>
  <c r="D2892" i="12"/>
  <c r="D2893" i="12"/>
  <c r="D2894" i="12"/>
  <c r="D2895" i="12"/>
  <c r="D2896" i="12"/>
  <c r="D2897" i="12"/>
  <c r="D2898" i="12"/>
  <c r="D2899" i="12"/>
  <c r="D2900" i="12"/>
  <c r="D2901" i="12"/>
  <c r="D2902" i="12"/>
  <c r="D2903" i="12"/>
  <c r="D2904" i="12"/>
  <c r="D2905" i="12"/>
  <c r="D2906" i="12"/>
  <c r="D2907" i="12"/>
  <c r="D2908" i="12"/>
  <c r="D2909" i="12"/>
  <c r="D2910" i="12"/>
  <c r="D2911" i="12"/>
  <c r="D2912" i="12"/>
  <c r="D2913" i="12"/>
  <c r="D2914" i="12"/>
  <c r="D2915" i="12"/>
  <c r="D2916" i="12"/>
  <c r="D2917" i="12"/>
  <c r="D2918" i="12"/>
  <c r="D2919" i="12"/>
  <c r="D2920" i="12"/>
  <c r="D2921" i="12"/>
  <c r="D2922" i="12"/>
  <c r="D2923" i="12"/>
  <c r="D2924" i="12"/>
  <c r="D2925" i="12"/>
  <c r="D2926" i="12"/>
  <c r="D2927" i="12"/>
  <c r="D2928" i="12"/>
  <c r="D2929" i="12"/>
  <c r="D2930" i="12"/>
  <c r="D2931" i="12"/>
  <c r="D2932" i="12"/>
  <c r="D2933" i="12"/>
  <c r="D2934" i="12"/>
  <c r="D2935" i="12"/>
  <c r="D2936" i="12"/>
  <c r="D2937" i="12"/>
  <c r="D2938" i="12"/>
  <c r="D2939" i="12"/>
  <c r="D2940" i="12"/>
  <c r="D2941" i="12"/>
  <c r="D2942" i="12"/>
  <c r="D2943" i="12"/>
  <c r="D2944" i="12"/>
  <c r="D2945" i="12"/>
  <c r="D2946" i="12"/>
  <c r="D2947" i="12"/>
  <c r="D2948" i="12"/>
  <c r="D2949" i="12"/>
  <c r="D2950" i="12"/>
  <c r="D2951" i="12"/>
  <c r="D2952" i="12"/>
  <c r="D2953" i="12"/>
  <c r="D2954" i="12"/>
  <c r="D2955" i="12"/>
  <c r="D2956" i="12"/>
  <c r="D2957" i="12"/>
  <c r="D2958" i="12"/>
  <c r="D2959" i="12"/>
  <c r="D2960" i="12"/>
  <c r="D2961" i="12"/>
  <c r="D2962" i="12"/>
  <c r="D2963" i="12"/>
  <c r="D2964" i="12"/>
  <c r="D2965" i="12"/>
  <c r="D2966" i="12"/>
  <c r="D2967" i="12"/>
  <c r="D2968" i="12"/>
  <c r="D2969" i="12"/>
  <c r="D2970" i="12"/>
  <c r="D2971" i="12"/>
  <c r="D2972" i="12"/>
  <c r="D2973" i="12"/>
  <c r="D2974" i="12"/>
  <c r="D2975" i="12"/>
  <c r="D2976" i="12"/>
  <c r="D2977" i="12"/>
  <c r="D2978" i="12"/>
  <c r="D2979" i="12"/>
  <c r="D2980" i="12"/>
  <c r="D2981" i="12"/>
  <c r="D2982" i="12"/>
  <c r="D2983" i="12"/>
  <c r="D2984" i="12"/>
  <c r="D2985" i="12"/>
  <c r="D2986" i="12"/>
  <c r="D2987" i="12"/>
  <c r="D2988" i="12"/>
  <c r="D2989" i="12"/>
  <c r="D2990" i="12"/>
  <c r="D2991" i="12"/>
  <c r="D2992" i="12"/>
  <c r="D2993" i="12"/>
  <c r="D2994" i="12"/>
  <c r="D2995" i="12"/>
  <c r="D2996" i="12"/>
  <c r="D2997" i="12"/>
  <c r="D2998" i="12"/>
  <c r="D2999" i="12"/>
  <c r="D3000" i="12"/>
  <c r="D3001" i="12"/>
  <c r="D3002" i="12"/>
  <c r="D3003" i="12"/>
  <c r="D3004" i="12"/>
  <c r="D3005" i="12"/>
  <c r="D3006" i="12"/>
  <c r="D3007" i="12"/>
  <c r="D3008" i="12"/>
  <c r="D3009" i="12"/>
  <c r="D3010" i="12"/>
  <c r="D3011" i="12"/>
  <c r="D3012" i="12"/>
  <c r="D3013" i="12"/>
  <c r="D3014" i="12"/>
  <c r="D3015" i="12"/>
  <c r="D3016" i="12"/>
  <c r="D3017" i="12"/>
  <c r="D3018" i="12"/>
  <c r="D3019" i="12"/>
  <c r="D3020" i="12"/>
  <c r="D3021" i="12"/>
  <c r="D3022" i="12"/>
  <c r="D3023" i="12"/>
  <c r="D3024" i="12"/>
  <c r="D3025" i="12"/>
  <c r="D3026" i="12"/>
  <c r="D3027" i="12"/>
  <c r="D3028" i="12"/>
  <c r="D3029" i="12"/>
  <c r="D3030" i="12"/>
  <c r="D3031" i="12"/>
  <c r="D3032" i="12"/>
  <c r="D3033" i="12"/>
  <c r="D3034" i="12"/>
  <c r="D3035" i="12"/>
  <c r="D3036" i="12"/>
  <c r="D3037" i="12"/>
  <c r="D3038" i="12"/>
  <c r="D3039" i="12"/>
  <c r="D3040" i="12"/>
  <c r="D3041" i="12"/>
  <c r="D3042" i="12"/>
  <c r="D3043" i="12"/>
  <c r="D3044" i="12"/>
  <c r="D3045" i="12"/>
  <c r="D3046" i="12"/>
  <c r="D3047" i="12"/>
  <c r="D3048" i="12"/>
  <c r="D3049" i="12"/>
  <c r="D3050" i="12"/>
  <c r="D3051" i="12"/>
  <c r="D3052" i="12"/>
  <c r="D3053" i="12"/>
  <c r="D3054" i="12"/>
  <c r="D3055" i="12"/>
  <c r="D3056" i="12"/>
  <c r="D3057" i="12"/>
  <c r="D3058" i="12"/>
  <c r="D3059" i="12"/>
  <c r="D3060" i="12"/>
  <c r="D3061" i="12"/>
  <c r="D3062" i="12"/>
  <c r="D3063" i="12"/>
  <c r="D3064" i="12"/>
  <c r="D3065" i="12"/>
  <c r="D3066" i="12"/>
  <c r="D3067" i="12"/>
  <c r="D3068" i="12"/>
  <c r="D3069" i="12"/>
  <c r="D3070" i="12"/>
  <c r="D3071" i="12"/>
  <c r="D3072" i="12"/>
  <c r="D3073" i="12"/>
  <c r="D3074" i="12"/>
  <c r="D3075" i="12"/>
  <c r="D3076" i="12"/>
  <c r="D3077" i="12"/>
  <c r="D3078" i="12"/>
  <c r="D3079" i="12"/>
  <c r="D3080" i="12"/>
  <c r="D3081" i="12"/>
  <c r="D3082" i="12"/>
  <c r="D3083" i="12"/>
  <c r="D3084" i="12"/>
  <c r="D3085" i="12"/>
  <c r="D3086" i="12"/>
  <c r="D3087" i="12"/>
  <c r="D3088" i="12"/>
  <c r="D3089" i="12"/>
  <c r="D3090" i="12"/>
  <c r="D3091" i="12"/>
  <c r="D3092" i="12"/>
  <c r="D3093" i="12"/>
  <c r="D3094" i="12"/>
  <c r="D3095" i="12"/>
  <c r="D3096" i="12"/>
  <c r="D3097" i="12"/>
  <c r="D3098" i="12"/>
  <c r="D3099" i="12"/>
  <c r="D3100" i="12"/>
  <c r="D3101" i="12"/>
  <c r="D3102" i="12"/>
  <c r="D3103" i="12"/>
  <c r="D3104" i="12"/>
  <c r="D3105" i="12"/>
  <c r="D3106" i="12"/>
  <c r="D3107" i="12"/>
  <c r="D3108" i="12"/>
  <c r="D3109" i="12"/>
  <c r="D3110" i="12"/>
  <c r="D3111" i="12"/>
  <c r="D3112" i="12"/>
  <c r="D3113" i="12"/>
  <c r="D3114" i="12"/>
  <c r="D3115" i="12"/>
  <c r="D3116" i="12"/>
  <c r="D3117" i="12"/>
  <c r="D3118" i="12"/>
  <c r="D3119" i="12"/>
  <c r="D3120" i="12"/>
  <c r="D3121" i="12"/>
  <c r="D3122" i="12"/>
  <c r="D3123" i="12"/>
  <c r="D3124" i="12"/>
  <c r="D3125" i="12"/>
  <c r="D3126" i="12"/>
  <c r="D3127" i="12"/>
  <c r="D3128" i="12"/>
  <c r="D3129" i="12"/>
  <c r="D3130" i="12"/>
  <c r="D3131" i="12"/>
  <c r="D3132" i="12"/>
  <c r="D3133" i="12"/>
  <c r="D3134" i="12"/>
  <c r="D3135" i="12"/>
  <c r="D3136" i="12"/>
  <c r="D3137" i="12"/>
  <c r="D3138" i="12"/>
  <c r="D3139" i="12"/>
  <c r="D3140" i="12"/>
  <c r="D3141" i="12"/>
  <c r="D3142" i="12"/>
  <c r="D3143" i="12"/>
  <c r="D3144" i="12"/>
  <c r="D3145" i="12"/>
  <c r="D3146" i="12"/>
  <c r="D3147" i="12"/>
  <c r="D3148" i="12"/>
  <c r="D3149" i="12"/>
  <c r="D3150" i="12"/>
  <c r="D3151" i="12"/>
  <c r="D3152" i="12"/>
  <c r="D3153" i="12"/>
  <c r="D3154" i="12"/>
  <c r="D3155" i="12"/>
  <c r="D3156" i="12"/>
  <c r="D3157" i="12"/>
  <c r="D3158" i="12"/>
  <c r="D3159" i="12"/>
  <c r="D3160" i="12"/>
  <c r="D3161" i="12"/>
  <c r="D3162" i="12"/>
  <c r="D3163" i="12"/>
  <c r="D3164" i="12"/>
  <c r="D3165" i="12"/>
  <c r="D3166" i="12"/>
  <c r="D3167" i="12"/>
  <c r="D3168" i="12"/>
  <c r="D3169" i="12"/>
  <c r="D3170" i="12"/>
  <c r="D3171" i="12"/>
  <c r="D3172" i="12"/>
  <c r="D3173" i="12"/>
  <c r="D3174" i="12"/>
  <c r="D3175" i="12"/>
  <c r="D3176" i="12"/>
  <c r="D3177" i="12"/>
  <c r="D3178" i="12"/>
  <c r="D3179" i="12"/>
  <c r="D3180" i="12"/>
  <c r="D3181" i="12"/>
  <c r="D3182" i="12"/>
  <c r="D3183" i="12"/>
  <c r="D3184" i="12"/>
  <c r="D3185" i="12"/>
  <c r="D3186" i="12"/>
  <c r="D3187" i="12"/>
  <c r="D3188" i="12"/>
  <c r="D3189" i="12"/>
  <c r="D3190" i="12"/>
  <c r="D3191" i="12"/>
  <c r="D3192" i="12"/>
  <c r="D3193" i="12"/>
  <c r="D3194" i="12"/>
  <c r="D3195" i="12"/>
  <c r="D3196" i="12"/>
  <c r="D3197" i="12"/>
  <c r="D3198" i="12"/>
  <c r="D3199" i="12"/>
  <c r="D3200" i="12"/>
  <c r="D3201" i="12"/>
  <c r="D3202" i="12"/>
  <c r="D3203" i="12"/>
  <c r="D3204" i="12"/>
  <c r="D3205" i="12"/>
  <c r="D3206" i="12"/>
  <c r="D3207" i="12"/>
  <c r="D3208" i="12"/>
  <c r="D3209" i="12"/>
  <c r="D3210" i="12"/>
  <c r="D3211" i="12"/>
  <c r="D3212" i="12"/>
  <c r="D3213" i="12"/>
  <c r="D3214" i="12"/>
  <c r="D3215" i="12"/>
  <c r="D3216" i="12"/>
  <c r="D3217" i="12"/>
  <c r="D3218" i="12"/>
  <c r="D3219" i="12"/>
  <c r="D3220" i="12"/>
  <c r="D3221" i="12"/>
  <c r="D3222" i="12"/>
  <c r="D3223" i="12"/>
  <c r="D3224" i="12"/>
  <c r="D3225" i="12"/>
  <c r="D3226" i="12"/>
  <c r="D3227" i="12"/>
  <c r="D3228" i="12"/>
  <c r="D3229" i="12"/>
  <c r="D3230" i="12"/>
  <c r="D3231" i="12"/>
  <c r="D3232" i="12"/>
  <c r="D3233" i="12"/>
  <c r="D3234" i="12"/>
  <c r="D3235" i="12"/>
  <c r="D3236" i="12"/>
  <c r="D3237" i="12"/>
  <c r="D3238" i="12"/>
  <c r="D3239" i="12"/>
  <c r="D3240" i="12"/>
  <c r="D3241" i="12"/>
  <c r="D3242" i="12"/>
  <c r="D3243" i="12"/>
  <c r="D3244" i="12"/>
  <c r="D3245" i="12"/>
  <c r="D3246" i="12"/>
  <c r="D3247" i="12"/>
  <c r="D3248" i="12"/>
  <c r="D3249" i="12"/>
  <c r="D3250" i="12"/>
  <c r="D3251" i="12"/>
  <c r="D3252" i="12"/>
  <c r="D3253" i="12"/>
  <c r="D3254" i="12"/>
  <c r="D3255" i="12"/>
  <c r="D3256" i="12"/>
  <c r="D3257" i="12"/>
  <c r="D3258" i="12"/>
  <c r="D3259" i="12"/>
  <c r="D3260" i="12"/>
  <c r="D3261" i="12"/>
  <c r="D3262" i="12"/>
  <c r="D3263" i="12"/>
  <c r="D3264" i="12"/>
  <c r="D3265" i="12"/>
  <c r="D3266" i="12"/>
  <c r="D3267" i="12"/>
  <c r="D3268" i="12"/>
  <c r="D3269" i="12"/>
  <c r="D3270" i="12"/>
  <c r="D3271" i="12"/>
  <c r="D3272" i="12"/>
  <c r="D3273" i="12"/>
  <c r="D3274" i="12"/>
  <c r="D3275" i="12"/>
  <c r="D3276" i="12"/>
  <c r="D3277" i="12"/>
  <c r="D3278" i="12"/>
  <c r="D3279" i="12"/>
  <c r="D3280" i="12"/>
  <c r="D3281" i="12"/>
  <c r="D3282" i="12"/>
  <c r="D3283" i="12"/>
  <c r="D3284" i="12"/>
  <c r="D3285" i="12"/>
  <c r="D3286" i="12"/>
  <c r="D3287" i="12"/>
  <c r="D3288" i="12"/>
  <c r="D3289" i="12"/>
  <c r="D3290" i="12"/>
  <c r="D3291" i="12"/>
  <c r="D3292" i="12"/>
  <c r="D3293" i="12"/>
  <c r="D3294" i="12"/>
  <c r="D3295" i="12"/>
  <c r="D3296" i="12"/>
  <c r="D3297" i="12"/>
  <c r="D3298" i="12"/>
  <c r="D3299" i="12"/>
  <c r="D3300" i="12"/>
  <c r="D3301" i="12"/>
  <c r="D3302" i="12"/>
  <c r="D3303" i="12"/>
  <c r="D3304" i="12"/>
  <c r="D3305" i="12"/>
  <c r="D3306" i="12"/>
  <c r="D3307" i="12"/>
  <c r="D3308" i="12"/>
  <c r="D3309" i="12"/>
  <c r="D3310" i="12"/>
  <c r="D3311" i="12"/>
  <c r="D3312" i="12"/>
  <c r="D3313" i="12"/>
  <c r="D3314" i="12"/>
  <c r="D3315" i="12"/>
  <c r="D3316" i="12"/>
  <c r="D3317" i="12"/>
  <c r="D3318" i="12"/>
  <c r="D3319" i="12"/>
  <c r="D3320" i="12"/>
  <c r="D3321" i="12"/>
  <c r="D3322" i="12"/>
  <c r="D3323" i="12"/>
  <c r="D3324" i="12"/>
  <c r="D3325" i="12"/>
  <c r="D3326" i="12"/>
  <c r="D3327" i="12"/>
  <c r="D3328" i="12"/>
  <c r="D3329" i="12"/>
  <c r="D3330" i="12"/>
  <c r="D3331" i="12"/>
  <c r="D3332" i="12"/>
  <c r="D3333" i="12"/>
  <c r="D3334" i="12"/>
  <c r="D3335" i="12"/>
  <c r="D3336" i="12"/>
  <c r="D3337" i="12"/>
  <c r="D3338" i="12"/>
  <c r="D3339" i="12"/>
  <c r="D3340" i="12"/>
  <c r="D3341" i="12"/>
  <c r="D3342" i="12"/>
  <c r="D3343" i="12"/>
  <c r="D3344" i="12"/>
  <c r="D3345" i="12"/>
  <c r="D3346" i="12"/>
  <c r="D3347" i="12"/>
  <c r="D3348" i="12"/>
  <c r="D3349" i="12"/>
  <c r="D3350" i="12"/>
  <c r="D3351" i="12"/>
  <c r="D3352" i="12"/>
  <c r="D3353" i="12"/>
  <c r="D3354" i="12"/>
  <c r="D3355" i="12"/>
  <c r="D3356" i="12"/>
  <c r="D3357" i="12"/>
  <c r="D3358" i="12"/>
  <c r="D3359" i="12"/>
  <c r="D3360" i="12"/>
  <c r="D3361" i="12"/>
  <c r="D3362" i="12"/>
  <c r="D3363" i="12"/>
  <c r="D3364" i="12"/>
  <c r="D3365" i="12"/>
  <c r="D3366" i="12"/>
  <c r="D3367" i="12"/>
  <c r="D3368" i="12"/>
  <c r="D3369" i="12"/>
  <c r="D3370" i="12"/>
  <c r="D3371" i="12"/>
  <c r="D3372" i="12"/>
  <c r="D3373" i="12"/>
  <c r="D3374" i="12"/>
  <c r="D3375" i="12"/>
  <c r="D3376" i="12"/>
  <c r="D3377" i="12"/>
  <c r="D3378" i="12"/>
  <c r="D3379" i="12"/>
  <c r="D3380" i="12"/>
  <c r="D3381" i="12"/>
  <c r="D3382" i="12"/>
  <c r="D3383" i="12"/>
  <c r="D3384" i="12"/>
  <c r="D3385" i="12"/>
  <c r="D3386" i="12"/>
  <c r="D3387" i="12"/>
  <c r="D3388" i="12"/>
  <c r="D3389" i="12"/>
  <c r="D3390" i="12"/>
  <c r="D3391" i="12"/>
  <c r="D3392" i="12"/>
  <c r="D3393" i="12"/>
  <c r="D3394" i="12"/>
  <c r="D3395" i="12"/>
  <c r="D3396" i="12"/>
  <c r="D3397" i="12"/>
  <c r="D3398" i="12"/>
  <c r="D3399" i="12"/>
  <c r="D3400" i="12"/>
  <c r="D3401" i="12"/>
  <c r="D3402" i="12"/>
  <c r="D3403" i="12"/>
  <c r="D3404" i="12"/>
  <c r="D3405" i="12"/>
  <c r="D3406" i="12"/>
  <c r="D3407" i="12"/>
  <c r="D3408" i="12"/>
  <c r="D3409" i="12"/>
  <c r="D3410" i="12"/>
  <c r="D3411" i="12"/>
  <c r="D3412" i="12"/>
  <c r="D3413" i="12"/>
  <c r="D3414" i="12"/>
  <c r="D3415" i="12"/>
  <c r="D3416" i="12"/>
  <c r="D3417" i="12"/>
  <c r="D3418" i="12"/>
  <c r="D3419" i="12"/>
  <c r="D3420" i="12"/>
  <c r="D3421" i="12"/>
  <c r="D3422" i="12"/>
  <c r="D3423" i="12"/>
  <c r="D3424" i="12"/>
  <c r="D3425" i="12"/>
  <c r="D3426" i="12"/>
  <c r="D3427" i="12"/>
  <c r="D3428" i="12"/>
  <c r="D3429" i="12"/>
  <c r="D3430" i="12"/>
  <c r="D3431" i="12"/>
  <c r="D3432" i="12"/>
  <c r="D3433" i="12"/>
  <c r="D3434" i="12"/>
  <c r="D3435" i="12"/>
  <c r="D3436" i="12"/>
  <c r="D3437" i="12"/>
  <c r="D3438" i="12"/>
  <c r="D3439" i="12"/>
  <c r="D3440" i="12"/>
  <c r="D3441" i="12"/>
  <c r="D3442" i="12"/>
  <c r="D3443" i="12"/>
  <c r="D3444" i="12"/>
  <c r="D3445" i="12"/>
  <c r="D3446" i="12"/>
  <c r="D3447" i="12"/>
  <c r="D3448" i="12"/>
  <c r="D3449" i="12"/>
  <c r="D3450" i="12"/>
  <c r="D3451" i="12"/>
  <c r="D3452" i="12"/>
  <c r="D3453" i="12"/>
  <c r="D3454" i="12"/>
  <c r="D3455" i="12"/>
  <c r="D3456" i="12"/>
  <c r="D3457" i="12"/>
  <c r="D3458" i="12"/>
  <c r="D3459" i="12"/>
  <c r="D3460" i="12"/>
  <c r="D3461" i="12"/>
  <c r="D3462" i="12"/>
  <c r="D3463" i="12"/>
  <c r="D3464" i="12"/>
  <c r="D3465" i="12"/>
  <c r="D3466" i="12"/>
  <c r="D3467" i="12"/>
  <c r="D3468" i="12"/>
  <c r="D3469" i="12"/>
  <c r="D3470" i="12"/>
  <c r="D3471" i="12"/>
  <c r="D3472" i="12"/>
  <c r="D3473" i="12"/>
  <c r="D3474" i="12"/>
  <c r="D3475" i="12"/>
  <c r="D3476" i="12"/>
  <c r="D3477" i="12"/>
  <c r="D3478" i="12"/>
  <c r="D3479" i="12"/>
  <c r="D3480" i="12"/>
  <c r="D3481" i="12"/>
  <c r="D3482" i="12"/>
  <c r="D3483" i="12"/>
  <c r="D3484" i="12"/>
  <c r="D3485" i="12"/>
  <c r="D3486" i="12"/>
  <c r="D3487" i="12"/>
  <c r="D3488" i="12"/>
  <c r="D3489" i="12"/>
  <c r="D3490" i="12"/>
  <c r="D3491" i="12"/>
  <c r="D3492" i="12"/>
  <c r="D3493" i="12"/>
  <c r="D3494" i="12"/>
  <c r="D3495" i="12"/>
  <c r="D3496" i="12"/>
  <c r="D3497" i="12"/>
  <c r="D3498" i="12"/>
  <c r="D3499" i="12"/>
  <c r="D3500" i="12"/>
  <c r="D3501" i="12"/>
  <c r="D3502" i="12"/>
  <c r="D3503" i="12"/>
  <c r="D3504" i="12"/>
  <c r="D3505" i="12"/>
  <c r="D3506" i="12"/>
  <c r="D3507" i="12"/>
  <c r="D3508" i="12"/>
  <c r="D3509" i="12"/>
  <c r="D3510" i="12"/>
  <c r="D3511" i="12"/>
  <c r="D3512" i="12"/>
  <c r="D3513" i="12"/>
  <c r="D3514" i="12"/>
  <c r="D3515" i="12"/>
  <c r="D3516" i="12"/>
  <c r="D3517" i="12"/>
  <c r="D3518" i="12"/>
  <c r="D3519" i="12"/>
  <c r="D3520" i="12"/>
  <c r="D3521" i="12"/>
  <c r="D3522" i="12"/>
  <c r="D3523" i="12"/>
  <c r="D3524" i="12"/>
  <c r="D3525" i="12"/>
  <c r="D3526" i="12"/>
  <c r="D3527" i="12"/>
  <c r="D3528" i="12"/>
  <c r="D3529" i="12"/>
  <c r="D3530" i="12"/>
  <c r="D3531" i="12"/>
  <c r="D3532" i="12"/>
  <c r="D3533" i="12"/>
  <c r="D3534" i="12"/>
  <c r="D3535" i="12"/>
  <c r="D3536" i="12"/>
  <c r="D3537" i="12"/>
  <c r="D3538" i="12"/>
  <c r="D3539" i="12"/>
  <c r="D3540" i="12"/>
  <c r="D3541" i="12"/>
  <c r="D3542" i="12"/>
  <c r="D3543" i="12"/>
  <c r="D3544" i="12"/>
  <c r="D3545" i="12"/>
  <c r="D3546" i="12"/>
  <c r="D3547" i="12"/>
  <c r="D3548" i="12"/>
  <c r="D3549" i="12"/>
  <c r="D3550" i="12"/>
  <c r="D3551" i="12"/>
  <c r="D3552" i="12"/>
  <c r="D3553" i="12"/>
  <c r="D3554" i="12"/>
  <c r="D3555" i="12"/>
  <c r="D3556" i="12"/>
  <c r="D3557" i="12"/>
  <c r="D3558" i="12"/>
  <c r="D3559" i="12"/>
  <c r="D3560" i="12"/>
  <c r="D3561" i="12"/>
  <c r="D3562" i="12"/>
  <c r="D3563" i="12"/>
  <c r="D3564" i="12"/>
  <c r="D3565" i="12"/>
  <c r="D3566" i="12"/>
  <c r="D3567" i="12"/>
  <c r="D3568" i="12"/>
  <c r="D3569" i="12"/>
  <c r="D3570" i="12"/>
  <c r="D3571" i="12"/>
  <c r="D3572" i="12"/>
  <c r="D3573" i="12"/>
  <c r="D3574" i="12"/>
  <c r="D3575" i="12"/>
  <c r="D3576" i="12"/>
  <c r="D3577" i="12"/>
  <c r="D3578" i="12"/>
  <c r="D3579" i="12"/>
  <c r="D3580" i="12"/>
  <c r="D3581" i="12"/>
  <c r="D3582" i="12"/>
  <c r="D3583" i="12"/>
  <c r="D3584" i="12"/>
  <c r="D3585" i="12"/>
  <c r="D3586" i="12"/>
  <c r="D3587" i="12"/>
  <c r="D3588" i="12"/>
  <c r="D3589" i="12"/>
  <c r="D3590" i="12"/>
  <c r="D3591" i="12"/>
  <c r="D3592" i="12"/>
  <c r="D3593" i="12"/>
  <c r="D3594" i="12"/>
  <c r="D3595" i="12"/>
  <c r="D3596" i="12"/>
  <c r="D3597" i="12"/>
  <c r="D3598" i="12"/>
  <c r="D3599" i="12"/>
  <c r="D3600" i="12"/>
  <c r="D3601" i="12"/>
  <c r="D3602" i="12"/>
  <c r="D3603" i="12"/>
  <c r="D3604" i="12"/>
  <c r="D3605" i="12"/>
  <c r="D3606" i="12"/>
  <c r="D3607" i="12"/>
  <c r="D3608" i="12"/>
  <c r="D3609" i="12"/>
  <c r="D3610" i="12"/>
  <c r="D3611" i="12"/>
  <c r="D3612" i="12"/>
  <c r="D3613" i="12"/>
  <c r="D3614" i="12"/>
  <c r="D3615" i="12"/>
  <c r="D3616" i="12"/>
  <c r="D3617" i="12"/>
  <c r="D3618" i="12"/>
  <c r="D3619" i="12"/>
  <c r="D3620" i="12"/>
  <c r="D3621" i="12"/>
  <c r="D3622" i="12"/>
  <c r="D3623" i="12"/>
  <c r="D3624" i="12"/>
  <c r="D3625" i="12"/>
  <c r="D3626" i="12"/>
  <c r="D3627" i="12"/>
  <c r="D3628" i="12"/>
  <c r="D3629" i="12"/>
  <c r="D3630" i="12"/>
  <c r="D3631" i="12"/>
  <c r="D3632" i="12"/>
  <c r="D3633" i="12"/>
  <c r="D3634" i="12"/>
  <c r="D3635" i="12"/>
  <c r="D3636" i="12"/>
  <c r="D3637" i="12"/>
  <c r="D3638" i="12"/>
  <c r="D3639" i="12"/>
  <c r="D3640" i="12"/>
  <c r="D3641" i="12"/>
  <c r="D3642" i="12"/>
  <c r="D3643" i="12"/>
  <c r="D3644" i="12"/>
  <c r="D3645" i="12"/>
  <c r="D3646" i="12"/>
  <c r="D3647" i="12"/>
  <c r="D3648" i="12"/>
  <c r="D3649" i="12"/>
  <c r="D3650" i="12"/>
  <c r="D3651" i="12"/>
  <c r="D3652" i="12"/>
  <c r="D3653" i="12"/>
  <c r="D3654" i="12"/>
  <c r="D3655" i="12"/>
  <c r="D3656" i="12"/>
  <c r="D3657" i="12"/>
  <c r="D3658" i="12"/>
  <c r="D3659" i="12"/>
  <c r="D3660" i="12"/>
  <c r="D3661" i="12"/>
  <c r="D3662" i="12"/>
  <c r="D3663" i="12"/>
  <c r="D3664" i="12"/>
  <c r="D3665" i="12"/>
  <c r="D3666" i="12"/>
  <c r="D3667" i="12"/>
  <c r="D3668" i="12"/>
  <c r="D3669" i="12"/>
  <c r="D3670" i="12"/>
  <c r="D3671" i="12"/>
  <c r="D3672" i="12"/>
  <c r="D3673" i="12"/>
  <c r="D3674" i="12"/>
  <c r="D3675" i="12"/>
  <c r="D3676" i="12"/>
  <c r="D3677" i="12"/>
  <c r="D3678" i="12"/>
  <c r="D3679" i="12"/>
  <c r="D3680" i="12"/>
  <c r="D3681" i="12"/>
  <c r="D3682" i="12"/>
  <c r="D3683" i="12"/>
  <c r="D3684" i="12"/>
  <c r="D3685" i="12"/>
  <c r="D3686" i="12"/>
  <c r="D3687" i="12"/>
  <c r="D3688" i="12"/>
  <c r="D3689" i="12"/>
  <c r="D3690" i="12"/>
  <c r="D3691" i="12"/>
  <c r="D3692" i="12"/>
  <c r="D3693" i="12"/>
  <c r="D3694" i="12"/>
  <c r="D3695" i="12"/>
  <c r="D3696" i="12"/>
  <c r="D3697" i="12"/>
  <c r="D3698" i="12"/>
  <c r="D3699" i="12"/>
  <c r="D3700" i="12"/>
  <c r="D3701" i="12"/>
  <c r="D3702" i="12"/>
  <c r="D3703" i="12"/>
  <c r="D3704" i="12"/>
  <c r="D3705" i="12"/>
  <c r="D3706" i="12"/>
  <c r="D3707" i="12"/>
  <c r="D3708" i="12"/>
  <c r="D3709" i="12"/>
  <c r="D3710" i="12"/>
  <c r="D3711" i="12"/>
  <c r="D3712" i="12"/>
  <c r="D3713" i="12"/>
  <c r="D3714" i="12"/>
  <c r="D3715" i="12"/>
  <c r="D3716" i="12"/>
  <c r="D3717" i="12"/>
  <c r="D3718" i="12"/>
  <c r="D3719" i="12"/>
  <c r="D3720" i="12"/>
  <c r="D3721" i="12"/>
  <c r="D3722" i="12"/>
  <c r="D3723" i="12"/>
  <c r="D3724" i="12"/>
  <c r="D3725" i="12"/>
  <c r="D3726" i="12"/>
  <c r="D3727" i="12"/>
  <c r="D3728" i="12"/>
  <c r="D3729" i="12"/>
  <c r="D3730" i="12"/>
  <c r="D3731" i="12"/>
  <c r="D3732" i="12"/>
  <c r="D3733" i="12"/>
  <c r="D3734" i="12"/>
  <c r="D3735" i="12"/>
  <c r="D3736" i="12"/>
  <c r="D3737" i="12"/>
  <c r="D3738" i="12"/>
  <c r="D3739" i="12"/>
  <c r="D3740" i="12"/>
  <c r="D3741" i="12"/>
  <c r="D3742" i="12"/>
  <c r="D3743" i="12"/>
  <c r="D3744" i="12"/>
  <c r="D3745" i="12"/>
  <c r="D3746" i="12"/>
  <c r="D3747" i="12"/>
  <c r="D3748" i="12"/>
  <c r="D3749" i="12"/>
  <c r="D3750" i="12"/>
  <c r="D3751" i="12"/>
  <c r="D3752" i="12"/>
  <c r="D3753" i="12"/>
  <c r="D3754" i="12"/>
  <c r="D3755" i="12"/>
  <c r="D3756" i="12"/>
  <c r="D3757" i="12"/>
  <c r="D3758" i="12"/>
  <c r="D3759" i="12"/>
  <c r="D3760" i="12"/>
  <c r="D3761" i="12"/>
  <c r="D3762" i="12"/>
  <c r="D3763" i="12"/>
  <c r="D3764" i="12"/>
  <c r="D3765" i="12"/>
  <c r="D3766" i="12"/>
  <c r="D3767" i="12"/>
  <c r="D3768" i="12"/>
  <c r="D3769" i="12"/>
  <c r="D3770" i="12"/>
  <c r="D3771" i="12"/>
  <c r="D3772" i="12"/>
  <c r="D3773" i="12"/>
  <c r="D3774" i="12"/>
  <c r="D3775" i="12"/>
  <c r="D3776" i="12"/>
  <c r="D3777" i="12"/>
  <c r="D3778" i="12"/>
  <c r="D3779" i="12"/>
  <c r="D3780" i="12"/>
  <c r="D3781" i="12"/>
  <c r="D3782" i="12"/>
  <c r="D3783" i="12"/>
  <c r="D3784" i="12"/>
  <c r="D3785" i="12"/>
  <c r="D3786" i="12"/>
  <c r="D3787" i="12"/>
  <c r="D3788" i="12"/>
  <c r="D3789" i="12"/>
  <c r="D3790" i="12"/>
  <c r="D3791" i="12"/>
  <c r="D3792" i="12"/>
  <c r="D3793" i="12"/>
  <c r="D3794" i="12"/>
  <c r="D3795" i="12"/>
  <c r="D3796" i="12"/>
  <c r="D3797" i="12"/>
  <c r="D3798" i="12"/>
  <c r="D3799" i="12"/>
  <c r="D3800" i="12"/>
  <c r="D3801" i="12"/>
  <c r="D3802" i="12"/>
  <c r="D3803" i="12"/>
  <c r="D3804" i="12"/>
  <c r="D3805" i="12"/>
  <c r="D3806" i="12"/>
  <c r="D3807" i="12"/>
  <c r="D3808" i="12"/>
  <c r="D3809" i="12"/>
  <c r="D3810" i="12"/>
  <c r="D3811" i="12"/>
  <c r="D3812" i="12"/>
  <c r="D3813" i="12"/>
  <c r="D3814" i="12"/>
  <c r="D3815" i="12"/>
  <c r="D3816" i="12"/>
  <c r="D3817" i="12"/>
  <c r="D3818" i="12"/>
  <c r="D3819" i="12"/>
  <c r="D3820" i="12"/>
  <c r="D3821" i="12"/>
  <c r="D3822" i="12"/>
  <c r="D3823" i="12"/>
  <c r="D3824" i="12"/>
  <c r="D3825" i="12"/>
  <c r="D3826" i="12"/>
  <c r="D3827" i="12"/>
  <c r="D3828" i="12"/>
  <c r="D3829" i="12"/>
  <c r="D3830" i="12"/>
  <c r="D3831" i="12"/>
  <c r="D3832" i="12"/>
  <c r="D3833" i="12"/>
  <c r="D3834" i="12"/>
  <c r="D3835" i="12"/>
  <c r="D3836" i="12"/>
  <c r="D3837" i="12"/>
  <c r="D3838" i="12"/>
  <c r="D3839" i="12"/>
  <c r="D3840" i="12"/>
  <c r="D3841" i="12"/>
  <c r="D3842" i="12"/>
  <c r="D3843" i="12"/>
  <c r="D3844" i="12"/>
  <c r="D3845" i="12"/>
  <c r="D3846" i="12"/>
  <c r="D3847" i="12"/>
  <c r="D3848" i="12"/>
  <c r="D3849" i="12"/>
  <c r="D3850" i="12"/>
  <c r="D3851" i="12"/>
  <c r="D3852" i="12"/>
  <c r="D3853" i="12"/>
  <c r="D3854" i="12"/>
  <c r="D3855" i="12"/>
  <c r="D3856" i="12"/>
  <c r="D3857" i="12"/>
  <c r="D3858" i="12"/>
  <c r="D3859" i="12"/>
  <c r="D3860" i="12"/>
  <c r="D3861" i="12"/>
  <c r="D3862" i="12"/>
  <c r="D3863" i="12"/>
  <c r="D3864" i="12"/>
  <c r="D3865" i="12"/>
  <c r="D3866" i="12"/>
  <c r="D3867" i="12"/>
  <c r="D3868" i="12"/>
  <c r="D3869" i="12"/>
  <c r="D3870" i="12"/>
  <c r="D3871" i="12"/>
  <c r="D3872" i="12"/>
  <c r="D3873" i="12"/>
  <c r="D3874" i="12"/>
  <c r="D3875" i="12"/>
  <c r="D3876" i="12"/>
  <c r="D3877" i="12"/>
  <c r="D3878" i="12"/>
  <c r="D3879" i="12"/>
  <c r="D3880" i="12"/>
  <c r="D3881" i="12"/>
  <c r="D3882" i="12"/>
  <c r="D3883" i="12"/>
  <c r="D3884" i="12"/>
  <c r="D3885" i="12"/>
  <c r="D3886" i="12"/>
  <c r="D3887" i="12"/>
  <c r="D3888" i="12"/>
  <c r="D3889" i="12"/>
  <c r="D3890" i="12"/>
  <c r="D3891" i="12"/>
  <c r="D3892" i="12"/>
  <c r="D3893" i="12"/>
  <c r="D3894" i="12"/>
  <c r="D3895" i="12"/>
  <c r="D3896" i="12"/>
  <c r="D3897" i="12"/>
  <c r="D3898" i="12"/>
  <c r="D3899" i="12"/>
  <c r="D3900" i="12"/>
  <c r="D3901" i="12"/>
  <c r="D3902" i="12"/>
  <c r="D3903" i="12"/>
  <c r="D3904" i="12"/>
  <c r="D3905" i="12"/>
  <c r="D3906" i="12"/>
  <c r="D3907" i="12"/>
  <c r="D3908" i="12"/>
  <c r="D3909" i="12"/>
  <c r="D3910" i="12"/>
  <c r="D3911" i="12"/>
  <c r="D3912" i="12"/>
  <c r="D3913" i="12"/>
  <c r="D3914" i="12"/>
  <c r="D3915" i="12"/>
  <c r="D3916" i="12"/>
  <c r="D3917" i="12"/>
  <c r="D3918" i="12"/>
  <c r="D3919" i="12"/>
  <c r="D3920" i="12"/>
  <c r="D3921" i="12"/>
  <c r="D3922" i="12"/>
  <c r="D3923" i="12"/>
  <c r="D3924" i="12"/>
  <c r="D3925" i="12"/>
  <c r="D3926" i="12"/>
  <c r="D3927" i="12"/>
  <c r="D3928" i="12"/>
  <c r="D3929" i="12"/>
  <c r="D3930" i="12"/>
  <c r="D3931" i="12"/>
  <c r="D3932" i="12"/>
  <c r="D3933" i="12"/>
  <c r="D3934" i="12"/>
  <c r="D3935" i="12"/>
  <c r="D3936" i="12"/>
  <c r="D3937" i="12"/>
  <c r="D3938" i="12"/>
  <c r="D3939" i="12"/>
  <c r="D3940" i="12"/>
  <c r="D3941" i="12"/>
  <c r="D3942" i="12"/>
  <c r="D3943" i="12"/>
  <c r="D3944" i="12"/>
  <c r="D3945" i="12"/>
  <c r="D3946" i="12"/>
  <c r="D3947" i="12"/>
  <c r="D3948" i="12"/>
  <c r="D3949" i="12"/>
  <c r="D3950" i="12"/>
  <c r="D3951" i="12"/>
  <c r="D3952" i="12"/>
  <c r="D3953" i="12"/>
  <c r="D3954" i="12"/>
  <c r="D3955" i="12"/>
  <c r="D3956" i="12"/>
  <c r="D3957" i="12"/>
  <c r="D3958" i="12"/>
  <c r="D3959" i="12"/>
  <c r="D3960" i="12"/>
  <c r="D3961" i="12"/>
  <c r="D3962" i="12"/>
  <c r="D3963" i="12"/>
  <c r="D3964" i="12"/>
  <c r="D3965" i="12"/>
  <c r="D3966" i="12"/>
  <c r="D3967" i="12"/>
  <c r="D3968" i="12"/>
  <c r="D3969" i="12"/>
  <c r="D3970" i="12"/>
  <c r="D3971" i="12"/>
  <c r="D3972" i="12"/>
  <c r="D3973" i="12"/>
  <c r="D3974" i="12"/>
  <c r="D3975" i="12"/>
  <c r="D3976" i="12"/>
  <c r="D3977" i="12"/>
  <c r="D3978" i="12"/>
  <c r="D3979" i="12"/>
  <c r="D3980" i="12"/>
  <c r="D3981" i="12"/>
  <c r="D3982" i="12"/>
  <c r="D3983" i="12"/>
  <c r="D3984" i="12"/>
  <c r="D3985" i="12"/>
  <c r="D3986" i="12"/>
  <c r="D3987" i="12"/>
  <c r="D3988" i="12"/>
  <c r="D3989" i="12"/>
  <c r="D3990" i="12"/>
  <c r="D3991" i="12"/>
  <c r="D3992" i="12"/>
  <c r="D3993" i="12"/>
  <c r="D3994" i="12"/>
  <c r="D3995" i="12"/>
  <c r="D3996" i="12"/>
  <c r="D3997" i="12"/>
  <c r="D3998" i="12"/>
  <c r="D3999" i="12"/>
  <c r="D4000" i="12"/>
  <c r="D4001" i="12"/>
  <c r="D4002" i="12"/>
  <c r="D4003" i="12"/>
  <c r="D4004" i="12"/>
  <c r="D4005" i="12"/>
  <c r="D4006" i="12"/>
  <c r="D4007" i="12"/>
  <c r="D4008" i="12"/>
  <c r="D4009" i="12"/>
  <c r="D4010" i="12"/>
  <c r="D4011" i="12"/>
  <c r="D4012" i="12"/>
  <c r="D4013" i="12"/>
  <c r="D4014" i="12"/>
  <c r="D4015" i="12"/>
  <c r="D4016" i="12"/>
  <c r="D4017" i="12"/>
  <c r="D4018" i="12"/>
  <c r="D4019" i="12"/>
  <c r="D4020" i="12"/>
  <c r="D4021" i="12"/>
  <c r="D4022" i="12"/>
  <c r="D4023" i="12"/>
  <c r="D4024" i="12"/>
  <c r="D4025" i="12"/>
  <c r="D4026" i="12"/>
  <c r="D4027" i="12"/>
  <c r="D4028" i="12"/>
  <c r="D4029" i="12"/>
  <c r="D4030" i="12"/>
  <c r="D4031" i="12"/>
  <c r="D4032" i="12"/>
  <c r="D4033" i="12"/>
  <c r="D4034" i="12"/>
  <c r="D4035" i="12"/>
  <c r="D4036" i="12"/>
  <c r="D4037" i="12"/>
  <c r="D4038" i="12"/>
  <c r="D4039" i="12"/>
  <c r="D4040" i="12"/>
  <c r="D4041" i="12"/>
  <c r="D4042" i="12"/>
  <c r="D4043" i="12"/>
  <c r="D4044" i="12"/>
  <c r="D4045" i="12"/>
  <c r="D4046" i="12"/>
  <c r="D4047" i="12"/>
  <c r="D4048" i="12"/>
  <c r="D4049" i="12"/>
  <c r="D4050" i="12"/>
  <c r="D4051" i="12"/>
  <c r="D4052" i="12"/>
  <c r="D4053" i="12"/>
  <c r="D4054" i="12"/>
  <c r="D4055" i="12"/>
  <c r="D4056" i="12"/>
  <c r="D4057" i="12"/>
  <c r="D4058" i="12"/>
  <c r="D4059" i="12"/>
  <c r="D4060" i="12"/>
  <c r="D4061" i="12"/>
  <c r="D4062" i="12"/>
  <c r="D4063" i="12"/>
  <c r="D4064" i="12"/>
  <c r="D4065" i="12"/>
  <c r="D4066" i="12"/>
  <c r="D4067" i="12"/>
  <c r="D4068" i="12"/>
  <c r="D4069" i="12"/>
  <c r="D4070" i="12"/>
  <c r="D4071" i="12"/>
  <c r="D4072" i="12"/>
  <c r="D4073" i="12"/>
  <c r="D4074" i="12"/>
  <c r="D4075" i="12"/>
  <c r="D4076" i="12"/>
  <c r="D4077" i="12"/>
  <c r="D4078" i="12"/>
  <c r="D4079" i="12"/>
  <c r="D4080" i="12"/>
  <c r="D4081" i="12"/>
  <c r="D4082" i="12"/>
  <c r="D4083" i="12"/>
  <c r="D4084" i="12"/>
  <c r="D4085" i="12"/>
  <c r="D4086" i="12"/>
  <c r="D4087" i="12"/>
  <c r="D4088" i="12"/>
  <c r="D4089" i="12"/>
  <c r="D4090" i="12"/>
  <c r="D4091" i="12"/>
  <c r="D4092" i="12"/>
  <c r="D4093" i="12"/>
  <c r="D4094" i="12"/>
  <c r="D4095" i="12"/>
  <c r="D4096" i="12"/>
  <c r="D4097" i="12"/>
  <c r="D4098" i="12"/>
  <c r="D4099" i="12"/>
  <c r="D4100" i="12"/>
  <c r="D4101" i="12"/>
  <c r="D4102" i="12"/>
  <c r="D4103" i="12"/>
  <c r="D4104" i="12"/>
  <c r="D4105" i="12"/>
  <c r="D4106" i="12"/>
  <c r="D4107" i="12"/>
  <c r="D4108" i="12"/>
  <c r="D4109" i="12"/>
  <c r="D4110" i="12"/>
  <c r="D4111" i="12"/>
  <c r="D4112" i="12"/>
  <c r="D4113" i="12"/>
  <c r="D4114" i="12"/>
  <c r="D4115" i="12"/>
  <c r="D4116" i="12"/>
  <c r="D4117" i="12"/>
  <c r="D4118" i="12"/>
  <c r="D4119" i="12"/>
  <c r="D4120" i="12"/>
  <c r="D4121" i="12"/>
  <c r="D4122" i="12"/>
  <c r="D4123" i="12"/>
  <c r="D4124" i="12"/>
  <c r="D4125" i="12"/>
  <c r="D4126" i="12"/>
  <c r="D4127" i="12"/>
  <c r="D4128" i="12"/>
  <c r="D4129" i="12"/>
  <c r="D4130" i="12"/>
  <c r="D4131" i="12"/>
  <c r="D4132" i="12"/>
  <c r="D4133" i="12"/>
  <c r="D4134" i="12"/>
  <c r="D4135" i="12"/>
  <c r="D4136" i="12"/>
  <c r="D4137" i="12"/>
  <c r="D4138" i="12"/>
  <c r="D4139" i="12"/>
  <c r="D4140" i="12"/>
  <c r="D4141" i="12"/>
  <c r="D4142" i="12"/>
  <c r="D4143" i="12"/>
  <c r="D4144" i="12"/>
  <c r="D4145" i="12"/>
  <c r="D4146" i="12"/>
  <c r="D4147" i="12"/>
  <c r="D4148" i="12"/>
  <c r="D4149" i="12"/>
  <c r="D4150" i="12"/>
  <c r="D4151" i="12"/>
  <c r="D4152" i="12"/>
  <c r="D4153" i="12"/>
  <c r="D4154" i="12"/>
  <c r="D4155" i="12"/>
  <c r="D4156" i="12"/>
  <c r="D4157" i="12"/>
  <c r="D4158" i="12"/>
  <c r="D4159" i="12"/>
  <c r="D4160" i="12"/>
  <c r="D4161" i="12"/>
  <c r="D4162" i="12"/>
  <c r="D4163" i="12"/>
  <c r="D4164" i="12"/>
  <c r="D4165" i="12"/>
  <c r="D4166" i="12"/>
  <c r="D4167" i="12"/>
  <c r="D4168" i="12"/>
  <c r="D4169" i="12"/>
  <c r="D4170" i="12"/>
  <c r="D4171" i="12"/>
  <c r="D4172" i="12"/>
  <c r="D4173" i="12"/>
  <c r="D4174" i="12"/>
  <c r="D4175" i="12"/>
  <c r="D4176" i="12"/>
  <c r="D4177" i="12"/>
  <c r="D4178" i="12"/>
  <c r="D4179" i="12"/>
  <c r="D4180" i="12"/>
  <c r="D4181" i="12"/>
  <c r="D4182" i="12"/>
  <c r="D4183" i="12"/>
  <c r="D4184" i="12"/>
  <c r="D4185" i="12"/>
  <c r="D4186" i="12"/>
  <c r="D4187" i="12"/>
  <c r="D4188" i="12"/>
  <c r="D4189" i="12"/>
  <c r="D4190" i="12"/>
  <c r="D4191" i="12"/>
  <c r="D4192" i="12"/>
  <c r="D4193" i="12"/>
  <c r="D4194" i="12"/>
  <c r="D4195" i="12"/>
  <c r="D4196" i="12"/>
  <c r="D4197" i="12"/>
  <c r="D4198" i="12"/>
  <c r="D4199" i="12"/>
  <c r="D4200" i="12"/>
  <c r="D4201" i="12"/>
  <c r="D4202" i="12"/>
  <c r="D4203" i="12"/>
  <c r="D4204" i="12"/>
  <c r="D4205" i="12"/>
  <c r="D4206" i="12"/>
  <c r="D4207" i="12"/>
  <c r="D4208" i="12"/>
  <c r="D4209" i="12"/>
  <c r="D4210" i="12"/>
  <c r="D4211" i="12"/>
  <c r="D4212" i="12"/>
  <c r="D4213" i="12"/>
  <c r="D4214" i="12"/>
  <c r="D4215" i="12"/>
  <c r="D4216" i="12"/>
  <c r="D4217" i="12"/>
  <c r="D4218" i="12"/>
  <c r="D4219" i="12"/>
  <c r="D4220" i="12"/>
  <c r="D4221" i="12"/>
  <c r="D4222" i="12"/>
  <c r="D4223" i="12"/>
  <c r="D4224" i="12"/>
  <c r="D4225" i="12"/>
  <c r="D4226" i="12"/>
  <c r="D4227" i="12"/>
  <c r="D4228" i="12"/>
  <c r="D4229" i="12"/>
  <c r="D4230" i="12"/>
  <c r="D4231" i="12"/>
  <c r="D4232" i="12"/>
  <c r="D4233" i="12"/>
  <c r="D4234" i="12"/>
  <c r="D4235" i="12"/>
  <c r="D4236" i="12"/>
  <c r="D4237" i="12"/>
  <c r="D4238" i="12"/>
  <c r="D4239" i="12"/>
  <c r="D4240" i="12"/>
  <c r="D4241" i="12"/>
  <c r="D4242" i="12"/>
  <c r="D4243" i="12"/>
  <c r="D4244" i="12"/>
  <c r="D4245" i="12"/>
  <c r="D4246" i="12"/>
  <c r="D4247" i="12"/>
  <c r="D4248" i="12"/>
  <c r="D4249" i="12"/>
  <c r="D4250" i="12"/>
  <c r="D4251" i="12"/>
  <c r="D4252" i="12"/>
  <c r="D4253" i="12"/>
  <c r="D4254" i="12"/>
  <c r="D4255" i="12"/>
  <c r="D4256" i="12"/>
  <c r="D4257" i="12"/>
  <c r="D4258" i="12"/>
  <c r="D4259" i="12"/>
  <c r="D4260" i="12"/>
  <c r="D4261" i="12"/>
  <c r="D4262" i="12"/>
  <c r="D4263" i="12"/>
  <c r="D4264" i="12"/>
  <c r="D4265" i="12"/>
  <c r="D4266" i="12"/>
  <c r="D4267" i="12"/>
  <c r="D4268" i="12"/>
  <c r="D4269" i="12"/>
  <c r="D4270" i="12"/>
  <c r="D4271" i="12"/>
  <c r="D4272" i="12"/>
  <c r="D4273" i="12"/>
  <c r="D4274" i="12"/>
  <c r="D4275" i="12"/>
  <c r="D4276" i="12"/>
  <c r="D4277" i="12"/>
  <c r="D4278" i="12"/>
  <c r="D4279" i="12"/>
  <c r="D4280" i="12"/>
  <c r="D4281" i="12"/>
  <c r="D4282" i="12"/>
  <c r="D4283" i="12"/>
  <c r="D4284" i="12"/>
  <c r="D4285" i="12"/>
  <c r="D4286" i="12"/>
  <c r="D4287" i="12"/>
  <c r="D4288" i="12"/>
  <c r="D4289" i="12"/>
  <c r="D4290" i="12"/>
  <c r="D4291" i="12"/>
  <c r="D4292" i="12"/>
  <c r="D4293" i="12"/>
  <c r="D4294" i="12"/>
  <c r="D4295" i="12"/>
  <c r="D4296" i="12"/>
  <c r="D4297" i="12"/>
  <c r="D4298" i="12"/>
  <c r="D4299" i="12"/>
  <c r="D4300" i="12"/>
  <c r="D4301" i="12"/>
  <c r="D4302" i="12"/>
  <c r="D4303" i="12"/>
  <c r="D4304" i="12"/>
  <c r="D4305" i="12"/>
  <c r="D4306" i="12"/>
  <c r="D4307" i="12"/>
  <c r="D4308" i="12"/>
  <c r="D4309" i="12"/>
  <c r="D4310" i="12"/>
  <c r="D4311" i="12"/>
  <c r="D4312" i="12"/>
  <c r="D4313" i="12"/>
  <c r="D4314" i="12"/>
  <c r="D4315" i="12"/>
  <c r="D4316" i="12"/>
  <c r="D4317" i="12"/>
  <c r="D4318" i="12"/>
  <c r="D4319" i="12"/>
  <c r="D4320" i="12"/>
  <c r="D4321" i="12"/>
  <c r="D4322" i="12"/>
  <c r="D4323" i="12"/>
  <c r="D4324" i="12"/>
  <c r="D4325" i="12"/>
  <c r="D4326" i="12"/>
  <c r="D4327" i="12"/>
  <c r="D4328" i="12"/>
  <c r="D4329" i="12"/>
  <c r="D4330" i="12"/>
  <c r="D4331" i="12"/>
  <c r="D4332" i="12"/>
  <c r="D4333" i="12"/>
  <c r="D4334" i="12"/>
  <c r="D4335" i="12"/>
  <c r="D4336" i="12"/>
  <c r="D4337" i="12"/>
  <c r="D4338" i="12"/>
  <c r="D4339" i="12"/>
  <c r="D4340" i="12"/>
  <c r="D4341" i="12"/>
  <c r="D4342" i="12"/>
  <c r="D4343" i="12"/>
  <c r="D4344" i="12"/>
  <c r="D4345" i="12"/>
  <c r="D4346" i="12"/>
  <c r="D4347" i="12"/>
  <c r="D4348" i="12"/>
  <c r="D4349" i="12"/>
  <c r="D4350" i="12"/>
  <c r="D4351" i="12"/>
  <c r="D4352" i="12"/>
  <c r="D4353" i="12"/>
  <c r="D4354" i="12"/>
  <c r="D4355" i="12"/>
  <c r="D4356" i="12"/>
  <c r="D4357" i="12"/>
  <c r="D4358" i="12"/>
  <c r="D4359" i="12"/>
  <c r="D4360" i="12"/>
  <c r="D4361" i="12"/>
  <c r="D4362" i="12"/>
  <c r="D4363" i="12"/>
  <c r="D4364" i="12"/>
  <c r="D4365" i="12"/>
  <c r="D4366" i="12"/>
  <c r="D4367" i="12"/>
  <c r="D4368" i="12"/>
  <c r="D4369" i="12"/>
  <c r="D4370" i="12"/>
  <c r="D4371" i="12"/>
  <c r="D4372" i="12"/>
  <c r="D4373" i="12"/>
  <c r="D4374" i="12"/>
  <c r="D4375" i="12"/>
  <c r="D4376" i="12"/>
  <c r="D4377" i="12"/>
  <c r="D4378" i="12"/>
  <c r="D4379" i="12"/>
  <c r="D4380" i="12"/>
  <c r="D4381" i="12"/>
  <c r="D4382" i="12"/>
  <c r="D4383" i="12"/>
  <c r="D4384" i="12"/>
  <c r="D4385" i="12"/>
  <c r="D4386" i="12"/>
  <c r="D4387" i="12"/>
  <c r="D4388" i="12"/>
  <c r="D4389" i="12"/>
  <c r="D4390" i="12"/>
  <c r="D4391" i="12"/>
  <c r="D4392" i="12"/>
  <c r="D4393" i="12"/>
  <c r="D4394" i="12"/>
  <c r="D4395" i="12"/>
  <c r="D4396" i="12"/>
  <c r="D4397" i="12"/>
  <c r="D4398" i="12"/>
  <c r="D4399" i="12"/>
  <c r="D4400" i="12"/>
  <c r="D4401" i="12"/>
  <c r="D4402" i="12"/>
  <c r="D4403" i="12"/>
  <c r="D4404" i="12"/>
  <c r="D4405" i="12"/>
  <c r="D4406" i="12"/>
  <c r="D4407" i="12"/>
  <c r="D4408" i="12"/>
  <c r="D4409" i="12"/>
  <c r="D4410" i="12"/>
  <c r="D4411" i="12"/>
  <c r="D4412" i="12"/>
  <c r="D4413" i="12"/>
  <c r="D4414" i="12"/>
  <c r="D4415" i="12"/>
  <c r="D4416" i="12"/>
  <c r="D4417" i="12"/>
  <c r="D4418" i="12"/>
  <c r="D4419" i="12"/>
  <c r="D4420" i="12"/>
  <c r="D4421" i="12"/>
  <c r="D4422" i="12"/>
  <c r="D4423" i="12"/>
  <c r="D4424" i="12"/>
  <c r="D4425" i="12"/>
  <c r="D4426" i="12"/>
  <c r="D4427" i="12"/>
  <c r="D4428" i="12"/>
  <c r="D4429" i="12"/>
  <c r="D4430" i="12"/>
  <c r="D4431" i="12"/>
  <c r="D4432" i="12"/>
  <c r="D4433" i="12"/>
  <c r="D4434" i="12"/>
  <c r="D4435" i="12"/>
  <c r="D4436" i="12"/>
  <c r="D4437" i="12"/>
  <c r="D4438" i="12"/>
  <c r="D4439" i="12"/>
  <c r="D4440" i="12"/>
  <c r="D4441" i="12"/>
  <c r="D4442" i="12"/>
  <c r="D4443" i="12"/>
  <c r="D4444" i="12"/>
  <c r="D4445" i="12"/>
  <c r="D4446" i="12"/>
  <c r="D4447" i="12"/>
  <c r="D4448" i="12"/>
  <c r="D4449" i="12"/>
  <c r="D4450" i="12"/>
  <c r="D4451" i="12"/>
  <c r="D4452" i="12"/>
  <c r="D4453" i="12"/>
  <c r="D4454" i="12"/>
  <c r="D4455" i="12"/>
  <c r="D4456" i="12"/>
  <c r="D4457" i="12"/>
  <c r="D4458" i="12"/>
  <c r="D4459" i="12"/>
  <c r="D4460" i="12"/>
  <c r="D4461" i="12"/>
  <c r="D4462" i="12"/>
  <c r="D4463" i="12"/>
  <c r="D4464" i="12"/>
  <c r="D4465" i="12"/>
  <c r="D4466" i="12"/>
  <c r="D4467" i="12"/>
  <c r="D4468" i="12"/>
  <c r="D4469" i="12"/>
  <c r="D4470" i="12"/>
  <c r="D4471" i="12"/>
  <c r="D4472" i="12"/>
  <c r="D4473" i="12"/>
  <c r="D4474" i="12"/>
  <c r="D4475" i="12"/>
  <c r="D4476" i="12"/>
  <c r="D4477" i="12"/>
  <c r="D4478" i="12"/>
  <c r="D4479" i="12"/>
  <c r="D4480" i="12"/>
  <c r="D4481" i="12"/>
  <c r="D4482" i="12"/>
  <c r="D4483" i="12"/>
  <c r="D4484" i="12"/>
  <c r="D4485" i="12"/>
  <c r="D4486" i="12"/>
  <c r="D4487" i="12"/>
  <c r="D4488" i="12"/>
  <c r="D4489" i="12"/>
  <c r="D4490" i="12"/>
  <c r="D4491" i="12"/>
  <c r="D4492" i="12"/>
  <c r="D4493" i="12"/>
  <c r="D4494" i="12"/>
  <c r="D4495" i="12"/>
  <c r="D4496" i="12"/>
  <c r="D4497" i="12"/>
  <c r="D4498" i="12"/>
  <c r="D4499" i="12"/>
  <c r="D4500" i="12"/>
  <c r="D4501" i="12"/>
  <c r="D4502" i="12"/>
  <c r="D4503" i="12"/>
  <c r="D4504" i="12"/>
  <c r="D4505" i="12"/>
  <c r="D4506" i="12"/>
  <c r="D4507" i="12"/>
  <c r="D4508" i="12"/>
  <c r="D4509" i="12"/>
  <c r="D4510" i="12"/>
  <c r="D4511" i="12"/>
  <c r="D4512" i="12"/>
  <c r="D4513" i="12"/>
  <c r="D4514" i="12"/>
  <c r="D4515" i="12"/>
  <c r="D4516" i="12"/>
  <c r="D4517" i="12"/>
  <c r="D4518" i="12"/>
  <c r="D4519" i="12"/>
  <c r="D4520" i="12"/>
  <c r="D4521" i="12"/>
  <c r="D4522" i="12"/>
  <c r="D4523" i="12"/>
  <c r="D4524" i="12"/>
  <c r="D4525" i="12"/>
  <c r="D4526" i="12"/>
  <c r="D4527" i="12"/>
  <c r="D4528" i="12"/>
  <c r="D4529" i="12"/>
  <c r="D4530" i="12"/>
  <c r="D4531" i="12"/>
  <c r="D4532" i="12"/>
  <c r="D4533" i="12"/>
  <c r="D4534" i="12"/>
  <c r="D4535" i="12"/>
  <c r="D4536" i="12"/>
  <c r="D4537" i="12"/>
  <c r="D4538" i="12"/>
  <c r="D4539" i="12"/>
  <c r="D4540" i="12"/>
  <c r="D4541" i="12"/>
  <c r="D4542" i="12"/>
  <c r="D4543" i="12"/>
  <c r="D4544" i="12"/>
  <c r="D4545" i="12"/>
  <c r="D4546" i="12"/>
  <c r="D4547" i="12"/>
  <c r="D4548" i="12"/>
  <c r="D4549" i="12"/>
  <c r="D4550" i="12"/>
  <c r="D4551" i="12"/>
  <c r="D4552" i="12"/>
  <c r="D4553" i="12"/>
  <c r="D4554" i="12"/>
  <c r="D4555" i="12"/>
  <c r="D4556" i="12"/>
  <c r="D4557" i="12"/>
  <c r="D4558" i="12"/>
  <c r="D4559" i="12"/>
  <c r="D4560" i="12"/>
  <c r="D4561" i="12"/>
  <c r="D4562" i="12"/>
  <c r="D4563" i="12"/>
  <c r="D4564" i="12"/>
  <c r="D4565" i="12"/>
  <c r="D4566" i="12"/>
  <c r="D4567" i="12"/>
  <c r="D4568" i="12"/>
  <c r="D4569" i="12"/>
  <c r="D4570" i="12"/>
  <c r="D4571" i="12"/>
  <c r="D4572" i="12"/>
  <c r="D4573" i="12"/>
  <c r="D4574" i="12"/>
  <c r="D4575" i="12"/>
  <c r="D4576" i="12"/>
  <c r="D4577" i="12"/>
  <c r="D4578" i="12"/>
  <c r="D4579" i="12"/>
  <c r="D4580" i="12"/>
  <c r="D4581" i="12"/>
  <c r="D4582" i="12"/>
  <c r="D4583" i="12"/>
  <c r="D4584" i="12"/>
  <c r="D4585" i="12"/>
  <c r="D4586" i="12"/>
  <c r="D4587" i="12"/>
  <c r="D4588" i="12"/>
  <c r="D4589" i="12"/>
  <c r="D4590" i="12"/>
  <c r="D4591" i="12"/>
  <c r="D4592" i="12"/>
  <c r="D4593" i="12"/>
  <c r="D4594" i="12"/>
  <c r="D4595" i="12"/>
  <c r="D4596" i="12"/>
  <c r="D4597" i="12"/>
  <c r="D4598" i="12"/>
  <c r="D4599" i="12"/>
  <c r="D4600" i="12"/>
  <c r="D4601" i="12"/>
  <c r="D4602" i="12"/>
  <c r="D4603" i="12"/>
  <c r="D4604" i="12"/>
  <c r="D4605" i="12"/>
  <c r="D4606" i="12"/>
  <c r="D4607" i="12"/>
  <c r="D4608" i="12"/>
  <c r="D4609" i="12"/>
  <c r="D4610" i="12"/>
  <c r="D4611" i="12"/>
  <c r="D4612" i="12"/>
  <c r="D4613" i="12"/>
  <c r="D4614" i="12"/>
  <c r="D4615" i="12"/>
  <c r="D4616" i="12"/>
  <c r="D4617" i="12"/>
  <c r="D4618" i="12"/>
  <c r="D4619" i="12"/>
  <c r="D4620" i="12"/>
  <c r="D4621" i="12"/>
  <c r="D4622" i="12"/>
  <c r="D4623" i="12"/>
  <c r="D4624" i="12"/>
  <c r="D4625" i="12"/>
  <c r="D4626" i="12"/>
  <c r="D4627" i="12"/>
  <c r="D4628" i="12"/>
  <c r="D4629" i="12"/>
  <c r="D4630" i="12"/>
  <c r="D4631" i="12"/>
  <c r="D4632" i="12"/>
  <c r="D4633" i="12"/>
  <c r="D4634" i="12"/>
  <c r="D4635" i="12"/>
  <c r="D4636" i="12"/>
  <c r="D4637" i="12"/>
  <c r="D4638" i="12"/>
  <c r="D4639" i="12"/>
  <c r="D4640" i="12"/>
  <c r="D4641" i="12"/>
  <c r="D4642" i="12"/>
  <c r="D4643" i="12"/>
  <c r="D4644" i="12"/>
  <c r="D4645" i="12"/>
  <c r="D4646" i="12"/>
  <c r="D4647" i="12"/>
  <c r="D4648" i="12"/>
  <c r="D4649" i="12"/>
  <c r="D4650" i="12"/>
  <c r="D4651" i="12"/>
  <c r="D4652" i="12"/>
  <c r="D4653" i="12"/>
  <c r="D4654" i="12"/>
  <c r="D4655" i="12"/>
  <c r="D4656" i="12"/>
  <c r="D4657" i="12"/>
  <c r="D4658" i="12"/>
  <c r="D4659" i="12"/>
  <c r="D4660" i="12"/>
  <c r="D4661" i="12"/>
  <c r="D4662" i="12"/>
  <c r="D4663" i="12"/>
  <c r="D4664" i="12"/>
  <c r="D4665" i="12"/>
  <c r="D4666" i="12"/>
  <c r="D4667" i="12"/>
  <c r="D4668" i="12"/>
  <c r="D4669" i="12"/>
  <c r="D4670" i="12"/>
  <c r="D4671" i="12"/>
  <c r="D4672" i="12"/>
  <c r="D4673" i="12"/>
  <c r="D4674" i="12"/>
  <c r="D4675" i="12"/>
  <c r="D4676" i="12"/>
  <c r="D4677" i="12"/>
  <c r="D4678" i="12"/>
  <c r="D4679" i="12"/>
  <c r="D4680" i="12"/>
  <c r="D4681" i="12"/>
  <c r="D4682" i="12"/>
  <c r="D4683" i="12"/>
  <c r="D4684" i="12"/>
  <c r="D4685" i="12"/>
  <c r="D4686" i="12"/>
  <c r="D4687" i="12"/>
  <c r="D4688" i="12"/>
  <c r="D4689" i="12"/>
  <c r="D4690" i="12"/>
  <c r="D4691" i="12"/>
  <c r="D4692" i="12"/>
  <c r="D4693" i="12"/>
  <c r="D4694" i="12"/>
  <c r="D4695" i="12"/>
  <c r="D4696" i="12"/>
  <c r="D4697" i="12"/>
  <c r="D4698" i="12"/>
  <c r="D4699" i="12"/>
  <c r="D4700" i="12"/>
  <c r="D4701" i="12"/>
  <c r="D4702" i="12"/>
  <c r="D4703" i="12"/>
  <c r="D4704" i="12"/>
  <c r="D4705" i="12"/>
  <c r="D4706" i="12"/>
  <c r="D4707" i="12"/>
  <c r="D4708" i="12"/>
  <c r="D4709" i="12"/>
  <c r="D4710" i="12"/>
  <c r="D4711" i="12"/>
  <c r="D4712" i="12"/>
  <c r="D4713" i="12"/>
  <c r="D4714" i="12"/>
  <c r="D4715" i="12"/>
  <c r="D4716" i="12"/>
  <c r="D4717" i="12"/>
  <c r="D4718" i="12"/>
  <c r="D4719" i="12"/>
  <c r="D4720" i="12"/>
  <c r="D4721" i="12"/>
  <c r="D4722" i="12"/>
  <c r="D4723" i="12"/>
  <c r="D4724" i="12"/>
  <c r="D4725" i="12"/>
  <c r="D4726" i="12"/>
  <c r="D4727" i="12"/>
  <c r="D4728" i="12"/>
  <c r="D4729" i="12"/>
  <c r="D4730" i="12"/>
  <c r="D4731" i="12"/>
  <c r="D4732" i="12"/>
  <c r="D4733" i="12"/>
  <c r="D4734" i="12"/>
  <c r="D4735" i="12"/>
  <c r="D4736" i="12"/>
  <c r="D4737" i="12"/>
  <c r="D4738" i="12"/>
  <c r="D4739" i="12"/>
  <c r="D4740" i="12"/>
  <c r="D4741" i="12"/>
  <c r="D4742" i="12"/>
  <c r="D4743" i="12"/>
  <c r="D4744" i="12"/>
  <c r="D4745" i="12"/>
  <c r="D4746" i="12"/>
  <c r="D4747" i="12"/>
  <c r="D4748" i="12"/>
  <c r="D4749" i="12"/>
  <c r="D4750" i="12"/>
  <c r="D4751" i="12"/>
  <c r="D4752" i="12"/>
  <c r="D4753" i="12"/>
  <c r="D4754" i="12"/>
  <c r="D4755" i="12"/>
  <c r="D4756" i="12"/>
  <c r="D4757" i="12"/>
  <c r="D4758" i="12"/>
  <c r="D4759" i="12"/>
  <c r="D4760" i="12"/>
  <c r="D4761" i="12"/>
  <c r="D4762" i="12"/>
  <c r="D4763" i="12"/>
  <c r="D4764" i="12"/>
  <c r="D4765" i="12"/>
  <c r="D4766" i="12"/>
  <c r="D4767" i="12"/>
  <c r="D4768" i="12"/>
  <c r="D4769" i="12"/>
  <c r="D4770" i="12"/>
  <c r="D4771" i="12"/>
  <c r="D4772" i="12"/>
  <c r="D4773" i="12"/>
  <c r="D4774" i="12"/>
  <c r="D4775" i="12"/>
  <c r="D4776" i="12"/>
  <c r="D4777" i="12"/>
  <c r="D4778" i="12"/>
  <c r="D4779" i="12"/>
  <c r="D4780" i="12"/>
  <c r="D4781" i="12"/>
  <c r="D4782" i="12"/>
  <c r="D4783" i="12"/>
  <c r="D4784" i="12"/>
  <c r="D4785" i="12"/>
  <c r="D4786" i="12"/>
  <c r="D4787" i="12"/>
  <c r="D4788" i="12"/>
  <c r="D4789" i="12"/>
  <c r="D4790" i="12"/>
  <c r="D4791" i="12"/>
  <c r="D4792" i="12"/>
  <c r="D4793" i="12"/>
  <c r="D4794" i="12"/>
  <c r="D4795" i="12"/>
  <c r="D4796" i="12"/>
  <c r="D4797" i="12"/>
  <c r="D4798" i="12"/>
  <c r="D4799" i="12"/>
  <c r="D4800" i="12"/>
  <c r="D4801" i="12"/>
  <c r="D4802" i="12"/>
  <c r="D4803" i="12"/>
  <c r="D4804" i="12"/>
  <c r="D4805" i="12"/>
  <c r="D4806" i="12"/>
  <c r="D4807" i="12"/>
  <c r="D4808" i="12"/>
  <c r="D4809" i="12"/>
  <c r="D4810" i="12"/>
  <c r="D4811" i="12"/>
  <c r="D4812" i="12"/>
  <c r="D4813" i="12"/>
  <c r="D4814" i="12"/>
  <c r="D4815" i="12"/>
  <c r="D4816" i="12"/>
  <c r="D4817" i="12"/>
  <c r="D4818" i="12"/>
  <c r="D4819" i="12"/>
  <c r="D4820" i="12"/>
  <c r="D4821" i="12"/>
  <c r="D4822" i="12"/>
  <c r="D4823" i="12"/>
  <c r="D4824" i="12"/>
  <c r="D4825" i="12"/>
  <c r="D4826" i="12"/>
  <c r="D4827" i="12"/>
  <c r="D4828" i="12"/>
  <c r="D4829" i="12"/>
  <c r="D4830" i="12"/>
  <c r="D4831" i="12"/>
  <c r="D4832" i="12"/>
  <c r="D4833" i="12"/>
  <c r="D4834" i="12"/>
  <c r="D4835" i="12"/>
  <c r="D4836" i="12"/>
  <c r="D4837" i="12"/>
  <c r="D4838" i="12"/>
  <c r="D4839" i="12"/>
  <c r="D4840" i="12"/>
  <c r="D4841" i="12"/>
  <c r="D4842" i="12"/>
  <c r="D4843" i="12"/>
  <c r="D4844" i="12"/>
  <c r="D4845" i="12"/>
  <c r="D4846" i="12"/>
  <c r="D4847" i="12"/>
  <c r="D4848" i="12"/>
  <c r="D4849" i="12"/>
  <c r="D4850" i="12"/>
  <c r="D4851" i="12"/>
  <c r="D4852" i="12"/>
  <c r="D4853" i="12"/>
  <c r="D4854" i="12"/>
  <c r="D4855" i="12"/>
  <c r="D4856" i="12"/>
  <c r="D4857" i="12"/>
  <c r="D4858" i="12"/>
  <c r="D4859" i="12"/>
  <c r="D4860" i="12"/>
  <c r="D4861" i="12"/>
  <c r="D4862" i="12"/>
  <c r="D4863" i="12"/>
  <c r="D4864" i="12"/>
  <c r="D4865" i="12"/>
  <c r="D4866" i="12"/>
  <c r="D4867" i="12"/>
  <c r="D4868" i="12"/>
  <c r="D4869" i="12"/>
  <c r="D4870" i="12"/>
  <c r="D4871" i="12"/>
  <c r="D4872" i="12"/>
  <c r="D4873" i="12"/>
  <c r="D4874" i="12"/>
  <c r="D4875" i="12"/>
  <c r="D4876" i="12"/>
  <c r="D4877" i="12"/>
  <c r="D4878" i="12"/>
  <c r="D4879" i="12"/>
  <c r="D4880" i="12"/>
  <c r="D4881" i="12"/>
  <c r="D4882" i="12"/>
  <c r="D4883" i="12"/>
  <c r="D4884" i="12"/>
  <c r="D4885" i="12"/>
  <c r="D4886" i="12"/>
  <c r="D4887" i="12"/>
  <c r="D4888" i="12"/>
  <c r="D4889" i="12"/>
  <c r="D4890" i="12"/>
  <c r="D4891" i="12"/>
  <c r="D4892" i="12"/>
  <c r="D4893" i="12"/>
  <c r="D4894" i="12"/>
  <c r="D4895" i="12"/>
  <c r="D4896" i="12"/>
  <c r="D4897" i="12"/>
  <c r="D4898" i="12"/>
  <c r="D4899" i="12"/>
  <c r="D4900" i="12"/>
  <c r="D4901" i="12"/>
  <c r="D4902" i="12"/>
  <c r="D4903" i="12"/>
  <c r="D4904" i="12"/>
  <c r="D4905" i="12"/>
  <c r="D4906" i="12"/>
  <c r="D4907" i="12"/>
  <c r="D4908" i="12"/>
  <c r="D4909" i="12"/>
  <c r="D4910" i="12"/>
  <c r="D4911" i="12"/>
  <c r="D4912" i="12"/>
  <c r="D4913" i="12"/>
  <c r="D4914" i="12"/>
  <c r="D4915" i="12"/>
  <c r="D4916" i="12"/>
  <c r="D4917" i="12"/>
  <c r="D4918" i="12"/>
  <c r="D4919" i="12"/>
  <c r="D4920" i="12"/>
  <c r="D4921" i="12"/>
  <c r="D4922" i="12"/>
  <c r="D4923" i="12"/>
  <c r="D4924" i="12"/>
  <c r="D4925" i="12"/>
  <c r="D4926" i="12"/>
  <c r="D4927" i="12"/>
  <c r="D4928" i="12"/>
  <c r="D4929" i="12"/>
  <c r="D4930" i="12"/>
  <c r="D4931" i="12"/>
  <c r="D4932" i="12"/>
  <c r="D4933" i="12"/>
  <c r="D4934" i="12"/>
  <c r="D4935" i="12"/>
  <c r="D4936" i="12"/>
  <c r="D4937" i="12"/>
  <c r="D4938" i="12"/>
  <c r="D4939" i="12"/>
  <c r="D4940" i="12"/>
  <c r="D4941" i="12"/>
  <c r="D4942" i="12"/>
  <c r="D4943" i="12"/>
  <c r="D4944" i="12"/>
  <c r="D4945" i="12"/>
  <c r="D4946" i="12"/>
  <c r="D4947" i="12"/>
  <c r="D4948" i="12"/>
  <c r="D4949" i="12"/>
  <c r="D4950" i="12"/>
  <c r="D4951" i="12"/>
  <c r="D4952" i="12"/>
  <c r="D4953" i="12"/>
  <c r="D4954" i="12"/>
  <c r="D4955" i="12"/>
  <c r="D4956" i="12"/>
  <c r="D4957" i="12"/>
  <c r="D4958" i="12"/>
  <c r="D4959" i="12"/>
  <c r="D4960" i="12"/>
  <c r="D4961" i="12"/>
  <c r="D4962" i="12"/>
  <c r="D4963" i="12"/>
  <c r="D4964" i="12"/>
  <c r="D4965" i="12"/>
  <c r="D4966" i="12"/>
  <c r="D4967" i="12"/>
  <c r="D4968" i="12"/>
  <c r="D4969" i="12"/>
  <c r="D4970" i="12"/>
  <c r="D4971" i="12"/>
  <c r="D4972" i="12"/>
  <c r="D4973" i="12"/>
  <c r="D4974" i="12"/>
  <c r="D4975" i="12"/>
  <c r="D4976" i="12"/>
  <c r="D4977" i="12"/>
  <c r="D4978" i="12"/>
  <c r="D4979" i="12"/>
  <c r="D4980" i="12"/>
  <c r="D4981" i="12"/>
  <c r="D4982" i="12"/>
  <c r="D4983" i="12"/>
  <c r="D4984" i="12"/>
  <c r="D4985" i="12"/>
  <c r="D4986" i="12"/>
  <c r="D4987" i="12"/>
  <c r="D4988" i="12"/>
  <c r="D4989" i="12"/>
  <c r="D4990" i="12"/>
  <c r="D4991" i="12"/>
  <c r="D4992" i="12"/>
  <c r="D4993" i="12"/>
  <c r="D4994" i="12"/>
  <c r="D4995" i="12"/>
  <c r="D4996" i="12"/>
  <c r="D4997" i="12"/>
  <c r="D4998" i="12"/>
  <c r="D4999" i="12"/>
  <c r="D5000" i="12"/>
  <c r="D5001" i="12"/>
  <c r="D5002" i="12"/>
  <c r="D5003" i="12"/>
  <c r="D5004" i="12"/>
  <c r="D5005" i="12"/>
  <c r="D5006" i="12"/>
  <c r="D5007" i="12"/>
  <c r="D5008" i="12"/>
  <c r="D5009" i="12"/>
  <c r="D5010" i="12"/>
  <c r="D5011" i="12"/>
  <c r="D5012" i="12"/>
  <c r="D5013" i="12"/>
  <c r="D5014" i="12"/>
  <c r="D5015" i="12"/>
  <c r="D5016" i="12"/>
  <c r="D5017" i="12"/>
  <c r="D5018" i="12"/>
  <c r="D5019" i="12"/>
  <c r="D5020" i="12"/>
  <c r="D5021" i="12"/>
  <c r="D5022" i="12"/>
  <c r="D5023" i="12"/>
  <c r="D5024" i="12"/>
  <c r="D5025" i="12"/>
  <c r="D5026" i="12"/>
  <c r="D5027" i="12"/>
  <c r="D5028" i="12"/>
  <c r="D5029" i="12"/>
  <c r="D5030" i="12"/>
  <c r="D5031" i="12"/>
  <c r="D5032" i="12"/>
  <c r="D5033" i="12"/>
  <c r="D5034" i="12"/>
  <c r="D5035" i="12"/>
  <c r="D5036" i="12"/>
  <c r="D5037" i="12"/>
  <c r="D5038" i="12"/>
  <c r="D5039" i="12"/>
  <c r="D5040" i="12"/>
  <c r="D5041" i="12"/>
  <c r="D5042" i="12"/>
  <c r="D5043" i="12"/>
  <c r="D5044" i="12"/>
  <c r="D5045" i="12"/>
  <c r="D5046" i="12"/>
  <c r="D5047" i="12"/>
  <c r="D5048" i="12"/>
  <c r="D5049" i="12"/>
  <c r="D5050" i="12"/>
  <c r="D5051" i="12"/>
  <c r="D5052" i="12"/>
  <c r="D5053" i="12"/>
  <c r="D5054" i="12"/>
  <c r="D5055" i="12"/>
  <c r="D5056" i="12"/>
  <c r="D5057" i="12"/>
  <c r="D5058" i="12"/>
  <c r="D5059" i="12"/>
  <c r="D5060" i="12"/>
  <c r="D5061" i="12"/>
  <c r="D5062" i="12"/>
  <c r="D5063" i="12"/>
  <c r="D5064" i="12"/>
  <c r="D5065" i="12"/>
  <c r="D5066" i="12"/>
  <c r="D5067" i="12"/>
  <c r="D5068" i="12"/>
  <c r="D5069" i="12"/>
  <c r="D5070" i="12"/>
  <c r="D5071" i="12"/>
  <c r="D5072" i="12"/>
  <c r="D5073" i="12"/>
  <c r="D5074" i="12"/>
  <c r="D5075" i="12"/>
  <c r="D5076" i="12"/>
  <c r="D5077" i="12"/>
  <c r="D5078" i="12"/>
  <c r="D5079" i="12"/>
  <c r="D5080" i="12"/>
  <c r="D5081" i="12"/>
  <c r="D5082" i="12"/>
  <c r="D5083" i="12"/>
  <c r="D5084" i="12"/>
  <c r="D5085" i="12"/>
  <c r="D5086" i="12"/>
  <c r="D5087" i="12"/>
  <c r="D5088" i="12"/>
  <c r="D5089" i="12"/>
  <c r="D5090" i="12"/>
  <c r="D5091" i="12"/>
  <c r="D5092" i="12"/>
  <c r="D5093" i="12"/>
  <c r="D5094" i="12"/>
  <c r="D5095" i="12"/>
  <c r="D5096" i="12"/>
  <c r="D5097" i="12"/>
  <c r="D5098" i="12"/>
  <c r="D5099" i="12"/>
  <c r="D5100" i="12"/>
  <c r="D5101" i="12"/>
  <c r="D5102" i="12"/>
  <c r="D5103" i="12"/>
  <c r="D5104" i="12"/>
  <c r="D5105" i="12"/>
  <c r="D5106" i="12"/>
  <c r="D5107" i="12"/>
  <c r="D5108" i="12"/>
  <c r="D5109" i="12"/>
  <c r="D5110" i="12"/>
  <c r="D5111" i="12"/>
  <c r="D5112" i="12"/>
  <c r="D5113" i="12"/>
  <c r="D5114" i="12"/>
  <c r="D5115" i="12"/>
  <c r="D5116" i="12"/>
  <c r="D5117" i="12"/>
  <c r="D5118" i="12"/>
  <c r="D5119" i="12"/>
  <c r="D5120" i="12"/>
  <c r="D5121" i="12"/>
  <c r="D5122" i="12"/>
  <c r="D5123" i="12"/>
  <c r="D5124" i="12"/>
  <c r="D5125" i="12"/>
  <c r="D5126" i="12"/>
  <c r="D5127" i="12"/>
  <c r="D5128" i="12"/>
  <c r="D5129" i="12"/>
  <c r="D5130" i="12"/>
  <c r="D5131" i="12"/>
  <c r="D5132" i="12"/>
  <c r="D5133" i="12"/>
  <c r="D5134" i="12"/>
  <c r="D5135" i="12"/>
  <c r="D5136" i="12"/>
  <c r="D5137" i="12"/>
  <c r="D5138" i="12"/>
  <c r="D5139" i="12"/>
  <c r="D5140" i="12"/>
  <c r="D5141" i="12"/>
  <c r="D5142" i="12"/>
  <c r="D5143" i="12"/>
  <c r="D5144" i="12"/>
  <c r="D5145" i="12"/>
  <c r="D5146" i="12"/>
  <c r="D5147" i="12"/>
  <c r="D5148" i="12"/>
  <c r="D5149" i="12"/>
  <c r="D5150" i="12"/>
  <c r="D5151" i="12"/>
  <c r="D5152" i="12"/>
  <c r="D5153" i="12"/>
  <c r="D5154" i="12"/>
  <c r="D5155" i="12"/>
  <c r="D5156" i="12"/>
  <c r="D5157" i="12"/>
  <c r="D5158" i="12"/>
  <c r="D5159" i="12"/>
  <c r="D5160" i="12"/>
  <c r="D5161" i="12"/>
  <c r="D5162" i="12"/>
  <c r="D5163" i="12"/>
  <c r="D5164" i="12"/>
  <c r="D5165" i="12"/>
  <c r="D5166" i="12"/>
  <c r="D5167" i="12"/>
  <c r="D5168" i="12"/>
  <c r="D5169" i="12"/>
  <c r="D5170" i="12"/>
  <c r="D5171" i="12"/>
  <c r="D5172" i="12"/>
  <c r="D5173" i="12"/>
  <c r="D5174" i="12"/>
  <c r="D5175" i="12"/>
  <c r="D5176" i="12"/>
  <c r="D5177" i="12"/>
  <c r="D5178" i="12"/>
  <c r="D5179" i="12"/>
  <c r="D5180" i="12"/>
  <c r="D5181" i="12"/>
  <c r="D5182" i="12"/>
  <c r="D5183" i="12"/>
  <c r="D5184" i="12"/>
  <c r="D5185" i="12"/>
  <c r="D5186" i="12"/>
  <c r="D5187" i="12"/>
  <c r="D5188" i="12"/>
  <c r="D5189" i="12"/>
  <c r="D5190" i="12"/>
  <c r="D5191" i="12"/>
  <c r="D5192" i="12"/>
  <c r="D5193" i="12"/>
  <c r="D5194" i="12"/>
  <c r="D5195" i="12"/>
  <c r="D5196" i="12"/>
  <c r="D5197" i="12"/>
  <c r="D5198" i="12"/>
  <c r="D5199" i="12"/>
  <c r="D5200" i="12"/>
  <c r="D5201" i="12"/>
  <c r="D5202" i="12"/>
  <c r="D5203" i="12"/>
  <c r="D5204" i="12"/>
  <c r="D5205" i="12"/>
  <c r="D5206" i="12"/>
  <c r="D5207" i="12"/>
  <c r="D5208" i="12"/>
  <c r="D5209" i="12"/>
  <c r="D5210" i="12"/>
  <c r="D5211" i="12"/>
  <c r="D5212" i="12"/>
  <c r="D5213" i="12"/>
  <c r="D5214" i="12"/>
  <c r="D5215" i="12"/>
  <c r="D5216" i="12"/>
  <c r="D5217" i="12"/>
  <c r="D5218" i="12"/>
  <c r="D5219" i="12"/>
  <c r="D5220" i="12"/>
  <c r="D5221" i="12"/>
  <c r="D5222" i="12"/>
  <c r="D5223" i="12"/>
  <c r="D5224" i="12"/>
  <c r="D5225" i="12"/>
  <c r="D5226" i="12"/>
  <c r="D5227" i="12"/>
  <c r="D5228" i="12"/>
  <c r="D5229" i="12"/>
  <c r="D5230" i="12"/>
  <c r="D5231" i="12"/>
  <c r="D5232" i="12"/>
  <c r="D5233" i="12"/>
  <c r="D5234" i="12"/>
  <c r="D5235" i="12"/>
  <c r="D5236" i="12"/>
  <c r="D5237" i="12"/>
  <c r="D5238" i="12"/>
  <c r="D5239" i="12"/>
  <c r="D5240" i="12"/>
  <c r="D5241" i="12"/>
  <c r="D5242" i="12"/>
  <c r="D5243" i="12"/>
  <c r="D5244" i="12"/>
  <c r="D5245" i="12"/>
  <c r="D5246" i="12"/>
  <c r="D5247" i="12"/>
  <c r="D5248" i="12"/>
  <c r="D5249" i="12"/>
  <c r="D5250" i="12"/>
  <c r="D5251" i="12"/>
  <c r="D5252" i="12"/>
  <c r="D5253" i="12"/>
  <c r="D5254" i="12"/>
  <c r="D5255" i="12"/>
  <c r="D5256" i="12"/>
  <c r="D5257" i="12"/>
  <c r="D5258" i="12"/>
  <c r="D5259" i="12"/>
  <c r="D5260" i="12"/>
  <c r="D5261" i="12"/>
  <c r="D5262" i="12"/>
  <c r="D5263" i="12"/>
  <c r="D5264" i="12"/>
  <c r="D5265" i="12"/>
  <c r="D5266" i="12"/>
  <c r="D5267" i="12"/>
  <c r="D5268" i="12"/>
  <c r="D5269" i="12"/>
  <c r="D5270" i="12"/>
  <c r="D5271" i="12"/>
  <c r="D5272" i="12"/>
  <c r="D5273" i="12"/>
  <c r="D5274" i="12"/>
  <c r="D5275" i="12"/>
  <c r="D5276" i="12"/>
  <c r="D5277" i="12"/>
  <c r="D5278" i="12"/>
  <c r="D5279" i="12"/>
  <c r="D5280" i="12"/>
  <c r="D5281" i="12"/>
  <c r="D5282" i="12"/>
  <c r="D5283" i="12"/>
  <c r="D5284" i="12"/>
  <c r="D5285" i="12"/>
  <c r="D5286" i="12"/>
  <c r="D5287" i="12"/>
  <c r="D5288" i="12"/>
  <c r="D5289" i="12"/>
  <c r="D5290" i="12"/>
  <c r="D5291" i="12"/>
  <c r="D5292" i="12"/>
  <c r="D5293" i="12"/>
  <c r="D5294" i="12"/>
  <c r="D5295" i="12"/>
  <c r="D5296" i="12"/>
  <c r="D5297" i="12"/>
  <c r="D5298" i="12"/>
  <c r="D5299" i="12"/>
  <c r="D5300" i="12"/>
  <c r="D5301" i="12"/>
  <c r="D5302" i="12"/>
  <c r="D5303" i="12"/>
  <c r="D5304" i="12"/>
  <c r="D5305" i="12"/>
  <c r="D5306" i="12"/>
  <c r="D5307" i="12"/>
  <c r="D5308" i="12"/>
  <c r="D5309" i="12"/>
  <c r="D5310" i="12"/>
  <c r="D5311" i="12"/>
  <c r="D5312" i="12"/>
  <c r="D5313" i="12"/>
  <c r="D5314" i="12"/>
  <c r="D5315" i="12"/>
  <c r="D5316" i="12"/>
  <c r="D5317" i="12"/>
  <c r="D5318" i="12"/>
  <c r="D5319" i="12"/>
  <c r="D5320" i="12"/>
  <c r="D5321" i="12"/>
  <c r="D5322" i="12"/>
  <c r="D5323" i="12"/>
  <c r="D5324" i="12"/>
  <c r="D5325" i="12"/>
  <c r="D5326" i="12"/>
  <c r="D5327" i="12"/>
  <c r="D5328" i="12"/>
  <c r="D5329" i="12"/>
  <c r="D5330" i="12"/>
  <c r="D5331" i="12"/>
  <c r="D5332" i="12"/>
  <c r="D5333" i="12"/>
  <c r="D5334" i="12"/>
  <c r="D5335" i="12"/>
  <c r="D5336" i="12"/>
  <c r="D5337" i="12"/>
  <c r="D5338" i="12"/>
  <c r="D5339" i="12"/>
  <c r="D5340" i="12"/>
  <c r="D5341" i="12"/>
  <c r="D5342" i="12"/>
  <c r="D5343" i="12"/>
  <c r="D5344" i="12"/>
  <c r="D5345" i="12"/>
  <c r="D5346" i="12"/>
  <c r="D5347" i="12"/>
  <c r="D5348" i="12"/>
  <c r="D5349" i="12"/>
  <c r="D5350" i="12"/>
  <c r="D5351" i="12"/>
  <c r="D5352" i="12"/>
  <c r="D5353" i="12"/>
  <c r="D5354" i="12"/>
  <c r="D5355" i="12"/>
  <c r="D5356" i="12"/>
  <c r="D5357" i="12"/>
  <c r="D5358" i="12"/>
  <c r="D5359" i="12"/>
  <c r="D5360" i="12"/>
  <c r="D5361" i="12"/>
  <c r="D5362" i="12"/>
  <c r="D5363" i="12"/>
  <c r="D5364" i="12"/>
  <c r="D5365" i="12"/>
  <c r="D5366" i="12"/>
  <c r="D5367" i="12"/>
  <c r="D5368" i="12"/>
  <c r="D5369" i="12"/>
  <c r="D5370" i="12"/>
  <c r="D5371" i="12"/>
  <c r="D5372" i="12"/>
  <c r="D5373" i="12"/>
  <c r="D5374" i="12"/>
  <c r="D5375" i="12"/>
  <c r="D5376" i="12"/>
  <c r="D5377" i="12"/>
  <c r="D5378" i="12"/>
  <c r="D5379" i="12"/>
  <c r="D5380" i="12"/>
  <c r="D5381" i="12"/>
  <c r="D5382" i="12"/>
  <c r="D5383" i="12"/>
  <c r="D5384" i="12"/>
  <c r="D5385" i="12"/>
  <c r="D5386" i="12"/>
  <c r="D5387" i="12"/>
  <c r="D5388" i="12"/>
  <c r="D5389" i="12"/>
  <c r="D5390" i="12"/>
  <c r="D5391" i="12"/>
  <c r="D5392" i="12"/>
  <c r="D5393" i="12"/>
  <c r="D5394" i="12"/>
  <c r="D5395" i="12"/>
  <c r="D5396" i="12"/>
  <c r="D5397" i="12"/>
  <c r="D5398" i="12"/>
  <c r="D5399" i="12"/>
  <c r="D5400" i="12"/>
  <c r="D5401" i="12"/>
  <c r="D5402" i="12"/>
  <c r="D5403" i="12"/>
  <c r="D5404" i="12"/>
  <c r="D5405" i="12"/>
  <c r="D5406" i="12"/>
  <c r="D5407" i="12"/>
  <c r="D5408" i="12"/>
  <c r="D5409" i="12"/>
  <c r="D5410" i="12"/>
  <c r="D5411" i="12"/>
  <c r="D5412" i="12"/>
  <c r="D5413" i="12"/>
  <c r="D5414" i="12"/>
  <c r="D5415" i="12"/>
  <c r="D5416" i="12"/>
  <c r="D5417" i="12"/>
  <c r="D5418" i="12"/>
  <c r="D5419" i="12"/>
  <c r="D5420" i="12"/>
  <c r="D5421" i="12"/>
  <c r="D5422" i="12"/>
  <c r="D5423" i="12"/>
  <c r="D5424" i="12"/>
  <c r="D5425" i="12"/>
  <c r="D5426" i="12"/>
  <c r="D5427" i="12"/>
  <c r="D5428" i="12"/>
  <c r="D5429" i="12"/>
  <c r="D5430" i="12"/>
  <c r="D5431" i="12"/>
  <c r="D5432" i="12"/>
  <c r="D5433" i="12"/>
  <c r="D5434" i="12"/>
  <c r="D5435" i="12"/>
  <c r="D5436" i="12"/>
  <c r="D5437" i="12"/>
  <c r="D5438" i="12"/>
  <c r="D5439" i="12"/>
  <c r="D5440" i="12"/>
  <c r="D5441" i="12"/>
  <c r="D5442" i="12"/>
  <c r="D5443" i="12"/>
  <c r="D5444" i="12"/>
  <c r="D5445" i="12"/>
  <c r="D5446" i="12"/>
  <c r="D5447" i="12"/>
  <c r="D5448" i="12"/>
  <c r="D5449" i="12"/>
  <c r="D5450" i="12"/>
  <c r="D5451" i="12"/>
  <c r="D5452" i="12"/>
  <c r="D5453" i="12"/>
  <c r="D5454" i="12"/>
  <c r="D5455" i="12"/>
  <c r="D5456" i="12"/>
  <c r="D5457" i="12"/>
  <c r="D5458" i="12"/>
  <c r="D5459" i="12"/>
  <c r="D5460" i="12"/>
  <c r="D5461" i="12"/>
  <c r="D5462" i="12"/>
  <c r="D5463" i="12"/>
  <c r="D5464" i="12"/>
  <c r="D5465" i="12"/>
  <c r="D5466" i="12"/>
  <c r="D5467" i="12"/>
  <c r="D5468" i="12"/>
  <c r="D5469" i="12"/>
  <c r="D5470" i="12"/>
  <c r="D5471" i="12"/>
  <c r="D5472" i="12"/>
  <c r="D5473" i="12"/>
  <c r="D5474" i="12"/>
  <c r="D5475" i="12"/>
  <c r="D5476" i="12"/>
  <c r="D5477" i="12"/>
  <c r="D5478" i="12"/>
  <c r="D5479" i="12"/>
  <c r="D5480" i="12"/>
  <c r="D5481" i="12"/>
  <c r="D5482" i="12"/>
  <c r="D5483" i="12"/>
  <c r="D5484" i="12"/>
  <c r="D5485" i="12"/>
  <c r="D5486" i="12"/>
  <c r="D5487" i="12"/>
  <c r="D5488" i="12"/>
  <c r="D5489" i="12"/>
  <c r="D5490" i="12"/>
  <c r="D5491" i="12"/>
  <c r="D5492" i="12"/>
  <c r="D5493" i="12"/>
  <c r="D5494" i="12"/>
  <c r="D5495" i="12"/>
  <c r="D5496" i="12"/>
  <c r="D5497" i="12"/>
  <c r="D5498" i="12"/>
  <c r="D5499" i="12"/>
  <c r="D5500" i="12"/>
  <c r="D5501" i="12"/>
  <c r="D5502" i="12"/>
  <c r="D5503" i="12"/>
  <c r="D5504" i="12"/>
  <c r="D5505" i="12"/>
  <c r="D5506" i="12"/>
  <c r="D5507" i="12"/>
  <c r="D5508" i="12"/>
  <c r="D5509" i="12"/>
  <c r="D5510" i="12"/>
  <c r="D5511" i="12"/>
  <c r="D5512" i="12"/>
  <c r="D5513" i="12"/>
  <c r="D5514" i="12"/>
  <c r="D5515" i="12"/>
  <c r="D5516" i="12"/>
  <c r="D5517" i="12"/>
  <c r="D5518" i="12"/>
  <c r="D5519" i="12"/>
  <c r="D5520" i="12"/>
  <c r="D5521" i="12"/>
  <c r="D5522" i="12"/>
  <c r="D5523" i="12"/>
  <c r="D5524" i="12"/>
  <c r="D5525" i="12"/>
  <c r="D5526" i="12"/>
  <c r="D5527" i="12"/>
  <c r="D5528" i="12"/>
  <c r="D5529" i="12"/>
  <c r="D5530" i="12"/>
  <c r="D5531" i="12"/>
  <c r="D5532" i="12"/>
  <c r="D5533" i="12"/>
  <c r="D5534" i="12"/>
  <c r="D5535" i="12"/>
  <c r="D5536" i="12"/>
  <c r="D5537" i="12"/>
  <c r="D5538" i="12"/>
  <c r="D5539" i="12"/>
  <c r="D5540" i="12"/>
  <c r="D5541" i="12"/>
  <c r="D5542" i="12"/>
  <c r="D5543" i="12"/>
  <c r="D5544" i="12"/>
  <c r="D5545" i="12"/>
  <c r="D5546" i="12"/>
  <c r="D5547" i="12"/>
  <c r="D5548" i="12"/>
  <c r="D5549" i="12"/>
  <c r="D5550" i="12"/>
  <c r="D5551" i="12"/>
  <c r="D5552" i="12"/>
  <c r="D5553" i="12"/>
  <c r="D5554" i="12"/>
  <c r="D5555" i="12"/>
  <c r="D5556" i="12"/>
  <c r="D5557" i="12"/>
  <c r="D5558" i="12"/>
  <c r="D5559" i="12"/>
  <c r="D5560" i="12"/>
  <c r="D5561" i="12"/>
  <c r="D5562" i="12"/>
  <c r="D5563" i="12"/>
  <c r="D5564" i="12"/>
  <c r="D5565" i="12"/>
  <c r="D5566" i="12"/>
  <c r="D5567" i="12"/>
  <c r="D5568" i="12"/>
  <c r="D5569" i="12"/>
  <c r="D5570" i="12"/>
  <c r="D5571" i="12"/>
  <c r="D5572" i="12"/>
  <c r="D5573" i="12"/>
  <c r="D5574" i="12"/>
  <c r="D5575" i="12"/>
  <c r="D5576" i="12"/>
  <c r="D5577" i="12"/>
  <c r="D5578" i="12"/>
  <c r="D5579" i="12"/>
  <c r="D5580" i="12"/>
  <c r="D5581" i="12"/>
  <c r="D5582" i="12"/>
  <c r="D5583" i="12"/>
  <c r="D5584" i="12"/>
  <c r="D5585" i="12"/>
  <c r="D5586" i="12"/>
  <c r="D5587" i="12"/>
  <c r="D5588" i="12"/>
  <c r="D5589" i="12"/>
  <c r="D5590" i="12"/>
  <c r="D5591" i="12"/>
  <c r="D5592" i="12"/>
  <c r="D5593" i="12"/>
  <c r="D5594" i="12"/>
  <c r="D5595" i="12"/>
  <c r="D5596" i="12"/>
  <c r="D5597" i="12"/>
  <c r="D5598" i="12"/>
  <c r="D5599" i="12"/>
  <c r="D5600" i="12"/>
  <c r="D5601" i="12"/>
  <c r="D5602" i="12"/>
  <c r="D5603" i="12"/>
  <c r="D5604" i="12"/>
  <c r="D5605" i="12"/>
  <c r="D5606" i="12"/>
  <c r="D5607" i="12"/>
  <c r="D5608" i="12"/>
  <c r="D5609" i="12"/>
  <c r="D5610" i="12"/>
  <c r="D5611" i="12"/>
  <c r="D5612" i="12"/>
  <c r="D5613" i="12"/>
  <c r="D5614" i="12"/>
  <c r="D5615" i="12"/>
  <c r="D5616" i="12"/>
  <c r="D5617" i="12"/>
  <c r="D5618" i="12"/>
  <c r="D5619" i="12"/>
  <c r="D5620" i="12"/>
  <c r="D5621" i="12"/>
  <c r="D5622" i="12"/>
  <c r="D5623" i="12"/>
  <c r="D5624" i="12"/>
  <c r="D5625" i="12"/>
  <c r="D5626" i="12"/>
  <c r="D5627" i="12"/>
  <c r="D5628" i="12"/>
  <c r="D5629" i="12"/>
  <c r="D5630" i="12"/>
  <c r="D5631" i="12"/>
  <c r="D5632" i="12"/>
  <c r="D5633" i="12"/>
  <c r="D5634" i="12"/>
  <c r="D5635" i="12"/>
  <c r="D5636" i="12"/>
  <c r="D5637" i="12"/>
  <c r="D5638" i="12"/>
  <c r="D5639" i="12"/>
  <c r="D5640" i="12"/>
  <c r="D5641" i="12"/>
  <c r="D5642" i="12"/>
  <c r="D5643" i="12"/>
  <c r="D5644" i="12"/>
  <c r="D5645" i="12"/>
  <c r="D5646" i="12"/>
  <c r="D5647" i="12"/>
  <c r="D5648" i="12"/>
  <c r="D5649" i="12"/>
  <c r="D5650" i="12"/>
  <c r="D5651" i="12"/>
  <c r="D5652" i="12"/>
  <c r="D5653" i="12"/>
  <c r="D5654" i="12"/>
  <c r="D5655" i="12"/>
  <c r="D5656" i="12"/>
  <c r="D5657" i="12"/>
  <c r="D5658" i="12"/>
  <c r="D5659" i="12"/>
  <c r="D5660" i="12"/>
  <c r="D5661" i="12"/>
  <c r="D5662" i="12"/>
  <c r="D5663" i="12"/>
  <c r="D5664" i="12"/>
  <c r="D5665" i="12"/>
  <c r="D5666" i="12"/>
  <c r="D5667" i="12"/>
  <c r="D5668" i="12"/>
  <c r="D5669" i="12"/>
  <c r="D5670" i="12"/>
  <c r="D5671" i="12"/>
  <c r="D5672" i="12"/>
  <c r="D5673" i="12"/>
  <c r="D5674" i="12"/>
  <c r="D5675" i="12"/>
  <c r="D5676" i="12"/>
  <c r="D5677" i="12"/>
  <c r="D5678" i="12"/>
  <c r="D5679" i="12"/>
  <c r="D5680" i="12"/>
  <c r="D5681" i="12"/>
  <c r="D5682" i="12"/>
  <c r="D5683" i="12"/>
  <c r="D5684" i="12"/>
  <c r="D5685" i="12"/>
  <c r="D5686" i="12"/>
  <c r="D5687" i="12"/>
  <c r="D5688" i="12"/>
  <c r="D5689" i="12"/>
  <c r="D5690" i="12"/>
  <c r="D5691" i="12"/>
  <c r="D5692" i="12"/>
  <c r="D5693" i="12"/>
  <c r="D5694" i="12"/>
  <c r="D5695" i="12"/>
  <c r="D5696" i="12"/>
  <c r="D5697" i="12"/>
  <c r="D5698" i="12"/>
  <c r="D5699" i="12"/>
  <c r="D5700" i="12"/>
  <c r="D5701" i="12"/>
  <c r="D5702" i="12"/>
  <c r="D5703" i="12"/>
  <c r="D5704" i="12"/>
  <c r="D5705" i="12"/>
  <c r="D5706" i="12"/>
  <c r="D5707" i="12"/>
  <c r="D5708" i="12"/>
  <c r="D5709" i="12"/>
  <c r="D5710" i="12"/>
  <c r="D5711" i="12"/>
  <c r="D5712" i="12"/>
  <c r="D5713" i="12"/>
  <c r="D5714" i="12"/>
  <c r="D5715" i="12"/>
  <c r="D5716" i="12"/>
  <c r="D5717" i="12"/>
  <c r="D5718" i="12"/>
  <c r="D5719" i="12"/>
  <c r="D5720" i="12"/>
  <c r="D5721" i="12"/>
  <c r="D5722" i="12"/>
  <c r="D5723" i="12"/>
  <c r="D5724" i="12"/>
  <c r="D5725" i="12"/>
  <c r="D5726" i="12"/>
  <c r="D5727" i="12"/>
  <c r="D5728" i="12"/>
  <c r="D5729" i="12"/>
  <c r="D5730" i="12"/>
  <c r="D5731" i="12"/>
  <c r="D5732" i="12"/>
  <c r="D5733" i="12"/>
  <c r="D5734" i="12"/>
  <c r="D5735" i="12"/>
  <c r="D5736" i="12"/>
  <c r="D5737" i="12"/>
  <c r="D5738" i="12"/>
  <c r="D5739" i="12"/>
  <c r="D5740" i="12"/>
  <c r="D5741" i="12"/>
  <c r="D5742" i="12"/>
  <c r="D5743" i="12"/>
  <c r="D5744" i="12"/>
  <c r="D5745" i="12"/>
  <c r="D5746" i="12"/>
  <c r="D5747" i="12"/>
  <c r="D5748" i="12"/>
  <c r="D5749" i="12"/>
  <c r="D5750" i="12"/>
  <c r="D5751" i="12"/>
  <c r="D5752" i="12"/>
  <c r="D5753" i="12"/>
  <c r="D5754" i="12"/>
  <c r="D5755" i="12"/>
  <c r="D5756" i="12"/>
  <c r="D5757" i="12"/>
  <c r="D5758" i="12"/>
  <c r="D5759" i="12"/>
  <c r="D5760" i="12"/>
  <c r="D5761" i="12"/>
  <c r="D5762" i="12"/>
  <c r="D5763" i="12"/>
  <c r="D5764" i="12"/>
  <c r="D5765" i="12"/>
  <c r="D5766" i="12"/>
  <c r="D5767" i="12"/>
  <c r="D5768" i="12"/>
  <c r="D5769" i="12"/>
  <c r="D5770" i="12"/>
  <c r="D5771" i="12"/>
  <c r="D5772" i="12"/>
  <c r="D5773" i="12"/>
  <c r="D5774" i="12"/>
  <c r="D5775" i="12"/>
  <c r="D5776" i="12"/>
  <c r="D5777" i="12"/>
  <c r="D5778" i="12"/>
  <c r="D5779" i="12"/>
  <c r="D5780" i="12"/>
  <c r="D5781" i="12"/>
  <c r="D5782" i="12"/>
  <c r="D5783" i="12"/>
  <c r="D5784" i="12"/>
  <c r="D5785" i="12"/>
  <c r="D5786" i="12"/>
  <c r="D5787" i="12"/>
  <c r="D5788" i="12"/>
  <c r="D5789" i="12"/>
  <c r="D5790" i="12"/>
  <c r="D5791" i="12"/>
  <c r="D5792" i="12"/>
  <c r="D5793" i="12"/>
  <c r="D5794" i="12"/>
  <c r="D5795" i="12"/>
  <c r="D5796" i="12"/>
  <c r="D5797" i="12"/>
  <c r="D5798" i="12"/>
  <c r="D5799" i="12"/>
  <c r="D5800" i="12"/>
  <c r="D5801" i="12"/>
  <c r="D5802" i="12"/>
  <c r="D5803" i="12"/>
  <c r="D5804" i="12"/>
  <c r="D5805" i="12"/>
  <c r="D5806" i="12"/>
  <c r="D5807" i="12"/>
  <c r="D5808" i="12"/>
  <c r="D5809" i="12"/>
  <c r="D5810" i="12"/>
  <c r="D5811" i="12"/>
  <c r="D5812" i="12"/>
  <c r="D5813" i="12"/>
  <c r="D5814" i="12"/>
  <c r="D5815" i="12"/>
  <c r="D5816" i="12"/>
  <c r="D5817" i="12"/>
  <c r="D5818" i="12"/>
  <c r="D5819" i="12"/>
  <c r="D5820" i="12"/>
  <c r="D5821" i="12"/>
  <c r="D5822" i="12"/>
  <c r="D5823" i="12"/>
  <c r="D5824" i="12"/>
  <c r="D5825" i="12"/>
  <c r="D5826" i="12"/>
  <c r="D5827" i="12"/>
  <c r="D5828" i="12"/>
  <c r="D5829" i="12"/>
  <c r="D5830" i="12"/>
  <c r="D5831" i="12"/>
  <c r="D5832" i="12"/>
  <c r="D5833" i="12"/>
  <c r="D5834" i="12"/>
  <c r="D5835" i="12"/>
  <c r="D5836" i="12"/>
  <c r="D5837" i="12"/>
  <c r="D5838" i="12"/>
  <c r="D5839" i="12"/>
  <c r="D5840" i="12"/>
  <c r="D5841" i="12"/>
  <c r="D5842" i="12"/>
  <c r="D5843" i="12"/>
  <c r="D5844" i="12"/>
  <c r="D5845" i="12"/>
  <c r="D5846" i="12"/>
  <c r="D5847" i="12"/>
  <c r="D5848" i="12"/>
  <c r="D5849" i="12"/>
  <c r="D5850" i="12"/>
  <c r="D5851" i="12"/>
  <c r="D5852" i="12"/>
  <c r="D5853" i="12"/>
  <c r="D5854" i="12"/>
  <c r="D5855" i="12"/>
  <c r="D5856" i="12"/>
  <c r="D5857" i="12"/>
  <c r="D5858" i="12"/>
  <c r="D5859" i="12"/>
  <c r="D5860" i="12"/>
  <c r="D5861" i="12"/>
  <c r="D5862" i="12"/>
  <c r="D5863" i="12"/>
  <c r="D5864" i="12"/>
  <c r="D5865" i="12"/>
  <c r="D5866" i="12"/>
  <c r="D5867" i="12"/>
  <c r="D5868" i="12"/>
  <c r="D5869" i="12"/>
  <c r="D5870" i="12"/>
  <c r="D5871" i="12"/>
  <c r="D5872" i="12"/>
  <c r="D5873" i="12"/>
  <c r="D5874" i="12"/>
  <c r="D5875" i="12"/>
  <c r="D5876" i="12"/>
  <c r="D5877" i="12"/>
  <c r="D5878" i="12"/>
  <c r="D5879" i="12"/>
  <c r="D5880" i="12"/>
  <c r="D5881" i="12"/>
  <c r="D5882" i="12"/>
  <c r="D5883" i="12"/>
  <c r="D5884" i="12"/>
  <c r="D5885" i="12"/>
  <c r="D5886" i="12"/>
  <c r="D5887" i="12"/>
  <c r="D5888" i="12"/>
  <c r="D5889" i="12"/>
  <c r="D5890" i="12"/>
  <c r="D5891" i="12"/>
  <c r="D5892" i="12"/>
  <c r="D5893" i="12"/>
  <c r="D5894" i="12"/>
  <c r="D5895" i="12"/>
  <c r="D5896" i="12"/>
  <c r="D5897" i="12"/>
  <c r="D5898" i="12"/>
  <c r="D5899" i="12"/>
  <c r="D5900" i="12"/>
  <c r="D5901" i="12"/>
  <c r="D5902" i="12"/>
  <c r="D5903" i="12"/>
  <c r="D5904" i="12"/>
  <c r="D5905" i="12"/>
  <c r="D5906" i="12"/>
  <c r="D5907" i="12"/>
  <c r="D5908" i="12"/>
  <c r="D5909" i="12"/>
  <c r="D5910" i="12"/>
  <c r="D5911" i="12"/>
  <c r="D5912" i="12"/>
  <c r="D5913" i="12"/>
  <c r="D5914" i="12"/>
  <c r="D5915" i="12"/>
  <c r="D5916" i="12"/>
  <c r="D5917" i="12"/>
  <c r="D5918" i="12"/>
  <c r="D5919" i="12"/>
  <c r="D5920" i="12"/>
  <c r="D5921" i="12"/>
  <c r="D5922" i="12"/>
  <c r="D5923" i="12"/>
  <c r="D5924" i="12"/>
  <c r="D5925" i="12"/>
  <c r="D5926" i="12"/>
  <c r="D5927" i="12"/>
  <c r="D5928" i="12"/>
  <c r="D5929" i="12"/>
  <c r="D5930" i="12"/>
  <c r="D5931" i="12"/>
  <c r="D5932" i="12"/>
  <c r="D5933" i="12"/>
  <c r="D5934" i="12"/>
  <c r="D5935" i="12"/>
  <c r="D5936" i="12"/>
  <c r="D5937" i="12"/>
  <c r="D5938" i="12"/>
  <c r="D5939" i="12"/>
  <c r="D5940" i="12"/>
  <c r="D5941" i="12"/>
  <c r="D5942" i="12"/>
  <c r="D5943" i="12"/>
  <c r="D5944" i="12"/>
  <c r="D5945" i="12"/>
  <c r="D5946" i="12"/>
  <c r="D5947" i="12"/>
  <c r="D5948" i="12"/>
  <c r="D5949" i="12"/>
  <c r="D5950" i="12"/>
  <c r="D5951" i="12"/>
  <c r="D5952" i="12"/>
  <c r="D5953" i="12"/>
  <c r="D5954" i="12"/>
  <c r="D5955" i="12"/>
  <c r="D5956" i="12"/>
  <c r="D5957" i="12"/>
  <c r="D5958" i="12"/>
  <c r="D5959" i="12"/>
  <c r="D5960" i="12"/>
  <c r="D5961" i="12"/>
  <c r="D5962" i="12"/>
  <c r="D5963" i="12"/>
  <c r="D5964" i="12"/>
  <c r="D5965" i="12"/>
  <c r="D5966" i="12"/>
  <c r="D5967" i="12"/>
  <c r="D5968" i="12"/>
  <c r="D5969" i="12"/>
  <c r="D5970" i="12"/>
  <c r="D5971" i="12"/>
  <c r="D5972" i="12"/>
  <c r="D5973" i="12"/>
  <c r="D5974" i="12"/>
  <c r="D5975" i="12"/>
  <c r="D5976" i="12"/>
  <c r="D5977" i="12"/>
  <c r="D5978" i="12"/>
  <c r="D5979" i="12"/>
  <c r="D5980" i="12"/>
  <c r="D5981" i="12"/>
  <c r="D5982" i="12"/>
  <c r="D5983" i="12"/>
  <c r="D5984" i="12"/>
  <c r="D5985" i="12"/>
  <c r="D5986" i="12"/>
  <c r="D5987" i="12"/>
  <c r="D5988" i="12"/>
  <c r="D5989" i="12"/>
  <c r="D5990" i="12"/>
  <c r="D5991" i="12"/>
  <c r="D5992" i="12"/>
  <c r="D5993" i="12"/>
  <c r="D5994" i="12"/>
  <c r="D5995" i="12"/>
  <c r="D5996" i="12"/>
  <c r="D5997" i="12"/>
  <c r="D5998" i="12"/>
  <c r="D5999" i="12"/>
  <c r="D6000" i="12"/>
  <c r="D6001" i="12"/>
  <c r="D6002" i="12"/>
  <c r="D6003" i="12"/>
  <c r="D6004" i="12"/>
  <c r="D6005" i="12"/>
  <c r="D6006" i="12"/>
  <c r="D6007" i="12"/>
  <c r="D6008" i="12"/>
  <c r="D6009" i="12"/>
  <c r="D6010" i="12"/>
  <c r="D6011" i="12"/>
  <c r="D6012" i="12"/>
  <c r="D6013" i="12"/>
  <c r="D6014" i="12"/>
  <c r="D6015" i="12"/>
  <c r="D6016" i="12"/>
  <c r="D6017" i="12"/>
  <c r="D6018" i="12"/>
  <c r="D6019" i="12"/>
  <c r="D6020" i="12"/>
  <c r="D6021" i="12"/>
  <c r="D6022" i="12"/>
  <c r="D6023" i="12"/>
  <c r="D6024" i="12"/>
  <c r="D6025" i="12"/>
  <c r="D6026" i="12"/>
  <c r="D6027" i="12"/>
  <c r="D6028" i="12"/>
  <c r="D6029" i="12"/>
  <c r="D6030" i="12"/>
  <c r="D6031" i="12"/>
  <c r="D6032" i="12"/>
  <c r="D6033" i="12"/>
  <c r="D6034" i="12"/>
  <c r="D6035" i="12"/>
  <c r="D6036" i="12"/>
  <c r="D6037" i="12"/>
  <c r="D6038" i="12"/>
  <c r="D6039" i="12"/>
  <c r="D6040" i="12"/>
  <c r="D6041" i="12"/>
  <c r="D6042" i="12"/>
  <c r="D6043" i="12"/>
  <c r="D6044" i="12"/>
  <c r="D6045" i="12"/>
  <c r="D6046" i="12"/>
  <c r="D6047" i="12"/>
  <c r="D6048" i="12"/>
  <c r="D6049" i="12"/>
  <c r="D6050" i="12"/>
  <c r="D6051" i="12"/>
  <c r="D6052" i="12"/>
  <c r="D6053" i="12"/>
  <c r="D6054" i="12"/>
  <c r="D6055" i="12"/>
  <c r="D6056" i="12"/>
  <c r="D6057" i="12"/>
  <c r="D6058" i="12"/>
  <c r="D6059" i="12"/>
  <c r="D6060" i="12"/>
  <c r="D6061" i="12"/>
  <c r="D6062" i="12"/>
  <c r="D6063" i="12"/>
  <c r="D6064" i="12"/>
  <c r="D6065" i="12"/>
  <c r="D6066" i="12"/>
  <c r="D6067" i="12"/>
  <c r="D6068" i="12"/>
  <c r="D6069" i="12"/>
  <c r="D6070" i="12"/>
  <c r="D6071" i="12"/>
  <c r="D6072" i="12"/>
  <c r="D6073" i="12"/>
  <c r="D6074" i="12"/>
  <c r="D6075" i="12"/>
  <c r="D6076" i="12"/>
  <c r="D6077" i="12"/>
  <c r="D6078" i="12"/>
  <c r="D6079" i="12"/>
  <c r="D6080" i="12"/>
  <c r="D6081" i="12"/>
  <c r="D6082" i="12"/>
  <c r="D6083" i="12"/>
  <c r="D6084" i="12"/>
  <c r="D6085" i="12"/>
  <c r="D6086" i="12"/>
  <c r="D6087" i="12"/>
  <c r="D6088" i="12"/>
  <c r="D6089" i="12"/>
  <c r="D6090" i="12"/>
  <c r="D6091" i="12"/>
  <c r="D6092" i="12"/>
  <c r="D6093" i="12"/>
  <c r="D6094" i="12"/>
  <c r="D6095" i="12"/>
  <c r="D6096" i="12"/>
  <c r="D6097" i="12"/>
  <c r="D6098" i="12"/>
  <c r="D6099" i="12"/>
  <c r="D6100" i="12"/>
  <c r="D6101" i="12"/>
  <c r="D6102" i="12"/>
  <c r="D6103" i="12"/>
  <c r="D6104" i="12"/>
  <c r="D6105" i="12"/>
  <c r="D6106" i="12"/>
  <c r="D6107" i="12"/>
  <c r="D6108" i="12"/>
  <c r="D6109" i="12"/>
  <c r="D6110" i="12"/>
  <c r="D6111" i="12"/>
  <c r="D6112" i="12"/>
  <c r="D6113" i="12"/>
  <c r="D6114" i="12"/>
  <c r="D6115" i="12"/>
  <c r="D6116" i="12"/>
  <c r="D6117" i="12"/>
  <c r="D6118" i="12"/>
  <c r="D6119" i="12"/>
  <c r="D6120" i="12"/>
  <c r="D6121" i="12"/>
  <c r="D6122" i="12"/>
  <c r="D6123" i="12"/>
  <c r="D6124" i="12"/>
  <c r="D6125" i="12"/>
  <c r="D6126" i="12"/>
  <c r="D6127" i="12"/>
  <c r="D6128" i="12"/>
  <c r="D6129" i="12"/>
  <c r="D6130" i="12"/>
  <c r="D6131" i="12"/>
  <c r="D6132" i="12"/>
  <c r="D6133" i="12"/>
  <c r="D6134" i="12"/>
  <c r="D6135" i="12"/>
  <c r="D6136" i="12"/>
  <c r="D6137" i="12"/>
  <c r="D6138" i="12"/>
  <c r="D6139" i="12"/>
  <c r="D6140" i="12"/>
  <c r="D6141" i="12"/>
  <c r="D6142" i="12"/>
  <c r="D6143" i="12"/>
  <c r="D6144" i="12"/>
  <c r="D6145" i="12"/>
  <c r="D6146" i="12"/>
  <c r="D6147" i="12"/>
  <c r="D6148" i="12"/>
  <c r="D6149" i="12"/>
  <c r="D6150" i="12"/>
  <c r="D6151" i="12"/>
  <c r="D6152" i="12"/>
  <c r="D6153" i="12"/>
  <c r="D6154" i="12"/>
  <c r="D6155" i="12"/>
  <c r="D6156" i="12"/>
  <c r="D6157" i="12"/>
  <c r="D6158" i="12"/>
  <c r="D6159" i="12"/>
  <c r="D6160" i="12"/>
  <c r="D6161" i="12"/>
  <c r="D6162" i="12"/>
  <c r="D6163" i="12"/>
  <c r="D6164" i="12"/>
  <c r="D6165" i="12"/>
  <c r="D6166" i="12"/>
  <c r="D6167" i="12"/>
  <c r="D6168" i="12"/>
  <c r="D6169" i="12"/>
  <c r="D6170" i="12"/>
  <c r="D6171" i="12"/>
  <c r="D6172" i="12"/>
  <c r="D6173" i="12"/>
  <c r="D6174" i="12"/>
  <c r="D6175" i="12"/>
  <c r="D6176" i="12"/>
  <c r="D6177" i="12"/>
  <c r="D6178" i="12"/>
  <c r="D6179" i="12"/>
  <c r="D6180" i="12"/>
  <c r="D6181" i="12"/>
  <c r="D6182" i="12"/>
  <c r="D6183" i="12"/>
  <c r="D6184" i="12"/>
  <c r="D6185" i="12"/>
  <c r="D6186" i="12"/>
  <c r="D6187" i="12"/>
  <c r="D6188" i="12"/>
  <c r="D6189" i="12"/>
  <c r="D6190" i="12"/>
  <c r="D6191" i="12"/>
  <c r="D6192" i="12"/>
  <c r="D6193" i="12"/>
  <c r="D6194" i="12"/>
  <c r="D6195" i="12"/>
  <c r="D6196" i="12"/>
  <c r="D6197" i="12"/>
  <c r="D6198" i="12"/>
  <c r="D6199" i="12"/>
  <c r="D6200" i="12"/>
  <c r="D6201" i="12"/>
  <c r="D6202" i="12"/>
  <c r="D6203" i="12"/>
  <c r="D6204" i="12"/>
  <c r="D6205" i="12"/>
  <c r="D6206" i="12"/>
  <c r="D6207" i="12"/>
  <c r="D6208" i="12"/>
  <c r="D6209" i="12"/>
  <c r="D6210" i="12"/>
  <c r="D6211" i="12"/>
  <c r="D6212" i="12"/>
  <c r="D6213" i="12"/>
  <c r="D6214" i="12"/>
  <c r="D6215" i="12"/>
  <c r="D6216" i="12"/>
  <c r="D6217" i="12"/>
  <c r="D6218" i="12"/>
  <c r="D6219" i="12"/>
  <c r="D6220" i="12"/>
  <c r="D6221" i="12"/>
  <c r="D6222" i="12"/>
  <c r="D6223" i="12"/>
  <c r="D6224" i="12"/>
  <c r="D6225" i="12"/>
  <c r="D6226" i="12"/>
  <c r="D6227" i="12"/>
  <c r="D6228" i="12"/>
  <c r="D6229" i="12"/>
  <c r="D6230" i="12"/>
  <c r="D6231" i="12"/>
  <c r="D6232" i="12"/>
  <c r="D6233" i="12"/>
  <c r="D6234" i="12"/>
  <c r="D6235" i="12"/>
  <c r="D6236" i="12"/>
  <c r="D6237" i="12"/>
  <c r="D6238" i="12"/>
  <c r="D6239" i="12"/>
  <c r="D6240" i="12"/>
  <c r="D6241" i="12"/>
  <c r="D6242" i="12"/>
  <c r="D6243" i="12"/>
  <c r="D6244" i="12"/>
  <c r="D6245" i="12"/>
  <c r="D6246" i="12"/>
  <c r="D6247" i="12"/>
  <c r="D6248" i="12"/>
  <c r="D6249" i="12"/>
  <c r="D6250" i="12"/>
  <c r="D6251" i="12"/>
  <c r="D6252" i="12"/>
  <c r="D6253" i="12"/>
  <c r="D6254" i="12"/>
  <c r="D6255" i="12"/>
  <c r="D6256" i="12"/>
  <c r="D6257" i="12"/>
  <c r="D6258" i="12"/>
  <c r="D6259" i="12"/>
  <c r="D6260" i="12"/>
  <c r="D6261" i="12"/>
  <c r="D6262" i="12"/>
  <c r="D6263" i="12"/>
  <c r="D6264" i="12"/>
  <c r="D6265" i="12"/>
  <c r="D6266" i="12"/>
  <c r="D6267" i="12"/>
  <c r="D6268" i="12"/>
  <c r="D6269" i="12"/>
  <c r="D6270" i="12"/>
  <c r="D6271" i="12"/>
  <c r="D6272" i="12"/>
  <c r="D6273" i="12"/>
  <c r="D6274" i="12"/>
  <c r="D6275" i="12"/>
  <c r="D6276" i="12"/>
  <c r="D6277" i="12"/>
  <c r="D6278" i="12"/>
  <c r="D6279" i="12"/>
  <c r="D6280" i="12"/>
  <c r="D6281" i="12"/>
  <c r="D6282" i="12"/>
  <c r="D6283" i="12"/>
  <c r="D6284" i="12"/>
  <c r="D6285" i="12"/>
  <c r="D6286" i="12"/>
  <c r="D6287" i="12"/>
  <c r="D6288" i="12"/>
  <c r="D6289" i="12"/>
  <c r="D6290" i="12"/>
  <c r="D6291" i="12"/>
  <c r="D6292" i="12"/>
  <c r="D6293" i="12"/>
  <c r="D6294" i="12"/>
  <c r="D6295" i="12"/>
  <c r="D6296" i="12"/>
  <c r="D6297" i="12"/>
  <c r="D6298" i="12"/>
  <c r="D6299" i="12"/>
  <c r="D6300" i="12"/>
  <c r="D6301" i="12"/>
  <c r="D6302" i="12"/>
  <c r="D6303" i="12"/>
  <c r="D6304" i="12"/>
  <c r="D6305" i="12"/>
  <c r="D6306" i="12"/>
  <c r="D6307" i="12"/>
  <c r="D6308" i="12"/>
  <c r="D6309" i="12"/>
  <c r="D6310" i="12"/>
  <c r="D6311" i="12"/>
  <c r="D6312" i="12"/>
  <c r="D6313" i="12"/>
  <c r="D6314" i="12"/>
  <c r="D6315" i="12"/>
  <c r="D6316" i="12"/>
  <c r="D6317" i="12"/>
  <c r="D6318" i="12"/>
  <c r="D6319" i="12"/>
  <c r="D6320" i="12"/>
  <c r="D6321" i="12"/>
  <c r="D6322" i="12"/>
  <c r="D6323" i="12"/>
  <c r="D6324" i="12"/>
  <c r="D6325" i="12"/>
  <c r="D6326" i="12"/>
  <c r="D6327" i="12"/>
  <c r="D6328" i="12"/>
  <c r="D6329" i="12"/>
  <c r="D6330" i="12"/>
  <c r="D6331" i="12"/>
  <c r="D6332" i="12"/>
  <c r="D6333" i="12"/>
  <c r="D6334" i="12"/>
  <c r="D6335" i="12"/>
  <c r="D6336" i="12"/>
  <c r="D6337" i="12"/>
  <c r="D6338" i="12"/>
  <c r="D6339" i="12"/>
  <c r="D6340" i="12"/>
  <c r="D6341" i="12"/>
  <c r="D6342" i="12"/>
  <c r="D6343" i="12"/>
  <c r="D6344" i="12"/>
  <c r="D6345" i="12"/>
  <c r="D6346" i="12"/>
  <c r="D6347" i="12"/>
  <c r="D6348" i="12"/>
  <c r="D6349" i="12"/>
  <c r="D6350" i="12"/>
  <c r="D6351" i="12"/>
  <c r="D6352" i="12"/>
  <c r="D6353" i="12"/>
  <c r="D6354" i="12"/>
  <c r="D6355" i="12"/>
  <c r="D6356" i="12"/>
  <c r="D6357" i="12"/>
  <c r="D6358" i="12"/>
  <c r="D6359" i="12"/>
  <c r="D6360" i="12"/>
  <c r="D6361" i="12"/>
  <c r="D6362" i="12"/>
  <c r="D6363" i="12"/>
  <c r="D6364" i="12"/>
  <c r="D6365" i="12"/>
  <c r="D6366" i="12"/>
  <c r="D6367" i="12"/>
  <c r="D6368" i="12"/>
  <c r="D6369" i="12"/>
  <c r="D6370" i="12"/>
  <c r="D6371" i="12"/>
  <c r="D6372" i="12"/>
  <c r="D6373" i="12"/>
  <c r="D6374" i="12"/>
  <c r="D6375" i="12"/>
  <c r="D6376" i="12"/>
  <c r="D6377" i="12"/>
  <c r="D6378" i="12"/>
  <c r="D6379" i="12"/>
  <c r="D6380" i="12"/>
  <c r="D6381" i="12"/>
  <c r="D6382" i="12"/>
  <c r="D6383" i="12"/>
  <c r="D6384" i="12"/>
  <c r="D6385" i="12"/>
  <c r="D6386" i="12"/>
  <c r="D6387" i="12"/>
  <c r="D6388" i="12"/>
  <c r="D6389" i="12"/>
  <c r="D6390" i="12"/>
  <c r="D6391" i="12"/>
  <c r="D6392" i="12"/>
  <c r="D6393" i="12"/>
  <c r="D6394" i="12"/>
  <c r="D6395" i="12"/>
  <c r="D6396" i="12"/>
  <c r="D6397" i="12"/>
  <c r="D6398" i="12"/>
  <c r="D6399" i="12"/>
  <c r="D6400" i="12"/>
  <c r="D6401" i="12"/>
  <c r="D6402" i="12"/>
  <c r="D6403" i="12"/>
  <c r="D6404" i="12"/>
  <c r="D6405" i="12"/>
  <c r="D6406" i="12"/>
  <c r="D6407" i="12"/>
  <c r="D6408" i="12"/>
  <c r="D6409" i="12"/>
  <c r="D6410" i="12"/>
  <c r="D6411" i="12"/>
  <c r="D6412" i="12"/>
  <c r="D6413" i="12"/>
  <c r="D6414" i="12"/>
  <c r="D6415" i="12"/>
  <c r="D6416" i="12"/>
  <c r="D6417" i="12"/>
  <c r="D6418" i="12"/>
  <c r="D6419" i="12"/>
  <c r="D6420" i="12"/>
  <c r="D6421" i="12"/>
  <c r="D6422" i="12"/>
  <c r="D6423" i="12"/>
  <c r="D6424" i="12"/>
  <c r="D6425" i="12"/>
  <c r="D6426" i="12"/>
  <c r="D6427" i="12"/>
  <c r="D6428" i="12"/>
  <c r="D6429" i="12"/>
  <c r="D6430" i="12"/>
  <c r="D6431" i="12"/>
  <c r="D6432" i="12"/>
  <c r="D6433" i="12"/>
  <c r="D6434" i="12"/>
  <c r="D6435" i="12"/>
  <c r="D6436" i="12"/>
  <c r="D6437" i="12"/>
  <c r="D6438" i="12"/>
  <c r="D6439" i="12"/>
  <c r="D6440" i="12"/>
  <c r="D6441" i="12"/>
  <c r="D6442" i="12"/>
  <c r="D6443" i="12"/>
  <c r="D6444" i="12"/>
  <c r="D6445" i="12"/>
  <c r="D6446" i="12"/>
  <c r="D6447" i="12"/>
  <c r="D6448" i="12"/>
  <c r="D6449" i="12"/>
  <c r="D6450" i="12"/>
  <c r="D6451" i="12"/>
  <c r="D6452" i="12"/>
  <c r="D6453" i="12"/>
  <c r="D6454" i="12"/>
  <c r="D6455" i="12"/>
  <c r="D6456" i="12"/>
  <c r="D6457" i="12"/>
  <c r="D6458" i="12"/>
  <c r="D6459" i="12"/>
  <c r="D6460" i="12"/>
  <c r="D6461" i="12"/>
  <c r="D6462" i="12"/>
  <c r="D6463" i="12"/>
  <c r="D6464" i="12"/>
  <c r="D6465" i="12"/>
  <c r="D6466" i="12"/>
  <c r="D6467" i="12"/>
  <c r="D6468" i="12"/>
  <c r="D6469" i="12"/>
  <c r="D6470" i="12"/>
  <c r="D6471" i="12"/>
  <c r="D6472" i="12"/>
  <c r="D6473" i="12"/>
  <c r="D6474" i="12"/>
  <c r="D6475" i="12"/>
  <c r="D6476" i="12"/>
  <c r="D6477" i="12"/>
  <c r="D6478" i="12"/>
  <c r="D6479" i="12"/>
  <c r="D6480" i="12"/>
  <c r="D6481" i="12"/>
  <c r="D6482" i="12"/>
  <c r="D6483" i="12"/>
  <c r="D6484" i="12"/>
  <c r="D6485" i="12"/>
  <c r="D6486" i="12"/>
  <c r="D6487" i="12"/>
  <c r="D6488" i="12"/>
  <c r="D6489" i="12"/>
  <c r="D6490" i="12"/>
  <c r="D6491" i="12"/>
  <c r="D6492" i="12"/>
  <c r="D6493" i="12"/>
  <c r="D6494" i="12"/>
  <c r="D6495" i="12"/>
  <c r="D6496" i="12"/>
  <c r="D6497" i="12"/>
  <c r="D6498" i="12"/>
  <c r="D6499" i="12"/>
  <c r="D6500" i="12"/>
  <c r="D6501" i="12"/>
  <c r="D6502" i="12"/>
  <c r="D6503" i="12"/>
  <c r="D6504" i="12"/>
  <c r="D6505" i="12"/>
  <c r="D6506" i="12"/>
  <c r="D6507" i="12"/>
  <c r="D6508" i="12"/>
  <c r="D6509" i="12"/>
  <c r="D6510" i="12"/>
  <c r="D6511" i="12"/>
  <c r="D6512" i="12"/>
  <c r="D6513" i="12"/>
  <c r="D6514" i="12"/>
  <c r="D6515" i="12"/>
  <c r="D6516" i="12"/>
  <c r="D6517" i="12"/>
  <c r="D6518" i="12"/>
  <c r="D6519" i="12"/>
  <c r="D6520" i="12"/>
  <c r="D6521" i="12"/>
  <c r="D6522" i="12"/>
  <c r="D6523" i="12"/>
  <c r="D6524" i="12"/>
  <c r="D6525" i="12"/>
  <c r="D6526" i="12"/>
  <c r="D6527" i="12"/>
  <c r="D6528" i="12"/>
  <c r="D6529" i="12"/>
  <c r="D6530" i="12"/>
  <c r="D6531" i="12"/>
  <c r="D6532" i="12"/>
  <c r="D6533" i="12"/>
  <c r="D6534" i="12"/>
  <c r="D6535" i="12"/>
  <c r="D6536" i="12"/>
  <c r="D6537" i="12"/>
  <c r="D6538" i="12"/>
  <c r="D6539" i="12"/>
  <c r="D6540" i="12"/>
  <c r="D6541" i="12"/>
  <c r="D6542" i="12"/>
  <c r="D6543" i="12"/>
  <c r="D6544" i="12"/>
  <c r="D6545" i="12"/>
  <c r="D6546" i="12"/>
  <c r="D6547" i="12"/>
  <c r="D6548" i="12"/>
  <c r="D6549" i="12"/>
  <c r="D6550" i="12"/>
  <c r="D6551" i="12"/>
  <c r="D6552" i="12"/>
  <c r="D6553" i="12"/>
  <c r="D6554" i="12"/>
  <c r="D6555" i="12"/>
  <c r="D6556" i="12"/>
  <c r="D6557" i="12"/>
  <c r="D6558" i="12"/>
  <c r="D6559" i="12"/>
  <c r="D6560" i="12"/>
  <c r="D6561" i="12"/>
  <c r="D6562" i="12"/>
  <c r="D6563" i="12"/>
  <c r="D6564" i="12"/>
  <c r="D6565" i="12"/>
  <c r="D6566" i="12"/>
  <c r="D6567" i="12"/>
  <c r="D6568" i="12"/>
  <c r="D6569" i="12"/>
  <c r="D6570" i="12"/>
  <c r="D6571" i="12"/>
  <c r="D6572" i="12"/>
  <c r="D6573" i="12"/>
  <c r="D6574" i="12"/>
  <c r="D6575" i="12"/>
  <c r="D6576" i="12"/>
  <c r="D6577" i="12"/>
  <c r="D6578" i="12"/>
  <c r="D6579" i="12"/>
  <c r="D6580" i="12"/>
  <c r="D6581" i="12"/>
  <c r="D6582" i="12"/>
  <c r="D6583" i="12"/>
  <c r="D6584" i="12"/>
  <c r="D6585" i="12"/>
  <c r="D6586" i="12"/>
  <c r="D6587" i="12"/>
  <c r="D6588" i="12"/>
  <c r="D6589" i="12"/>
  <c r="D6590" i="12"/>
  <c r="D6591" i="12"/>
  <c r="D6592" i="12"/>
  <c r="D6593" i="12"/>
  <c r="D6594" i="12"/>
  <c r="D6595" i="12"/>
  <c r="D6596" i="12"/>
  <c r="D6597" i="12"/>
  <c r="D6598" i="12"/>
  <c r="D6599" i="12"/>
  <c r="D6600" i="12"/>
  <c r="D6601" i="12"/>
  <c r="D6602" i="12"/>
  <c r="D6603" i="12"/>
  <c r="D6604" i="12"/>
  <c r="D6605" i="12"/>
  <c r="D6606" i="12"/>
  <c r="D6607" i="12"/>
  <c r="D6608" i="12"/>
  <c r="D6609" i="12"/>
  <c r="D6610" i="12"/>
  <c r="D6611" i="12"/>
  <c r="D6612" i="12"/>
  <c r="D6613" i="12"/>
  <c r="D6614" i="12"/>
  <c r="D6615" i="12"/>
  <c r="D6616" i="12"/>
  <c r="D6617" i="12"/>
  <c r="D6618" i="12"/>
  <c r="D6619" i="12"/>
  <c r="D6620" i="12"/>
  <c r="D6621" i="12"/>
  <c r="D6622" i="12"/>
  <c r="D6623" i="12"/>
  <c r="D6624" i="12"/>
  <c r="D6625" i="12"/>
  <c r="D6626" i="12"/>
  <c r="D6627" i="12"/>
  <c r="D6628" i="12"/>
  <c r="D6629" i="12"/>
  <c r="D6630" i="12"/>
  <c r="D6631" i="12"/>
  <c r="D6632" i="12"/>
  <c r="D6633" i="12"/>
  <c r="D6634" i="12"/>
  <c r="D6635" i="12"/>
  <c r="D6636" i="12"/>
  <c r="D6637" i="12"/>
  <c r="D6638" i="12"/>
  <c r="D6639" i="12"/>
  <c r="D6640" i="12"/>
  <c r="D6641" i="12"/>
  <c r="D6642" i="12"/>
  <c r="D6643" i="12"/>
  <c r="D6644" i="12"/>
  <c r="D6645" i="12"/>
  <c r="D6646" i="12"/>
  <c r="D6647" i="12"/>
  <c r="D6648" i="12"/>
  <c r="D6649" i="12"/>
  <c r="D6650" i="12"/>
  <c r="D6651" i="12"/>
  <c r="D6652" i="12"/>
  <c r="D6653" i="12"/>
  <c r="D6654" i="12"/>
  <c r="D6655" i="12"/>
  <c r="D6656" i="12"/>
  <c r="D6657" i="12"/>
  <c r="D6658" i="12"/>
  <c r="D6659" i="12"/>
  <c r="D6660" i="12"/>
  <c r="D6661" i="12"/>
  <c r="D6662" i="12"/>
  <c r="D6663" i="12"/>
  <c r="D6664" i="12"/>
  <c r="D6665" i="12"/>
  <c r="D6666" i="12"/>
  <c r="D6667" i="12"/>
  <c r="D6668" i="12"/>
  <c r="D6669" i="12"/>
  <c r="D6670" i="12"/>
  <c r="D6671" i="12"/>
  <c r="D6672" i="12"/>
  <c r="D6673" i="12"/>
  <c r="D6674" i="12"/>
  <c r="D6675" i="12"/>
  <c r="D6676" i="12"/>
  <c r="D6677" i="12"/>
  <c r="D6678" i="12"/>
  <c r="D6679" i="12"/>
  <c r="D6680" i="12"/>
  <c r="D6681" i="12"/>
  <c r="D6682" i="12"/>
  <c r="D6683" i="12"/>
  <c r="D6684" i="12"/>
  <c r="D6685" i="12"/>
  <c r="D6686" i="12"/>
  <c r="D6687" i="12"/>
  <c r="D6688" i="12"/>
  <c r="D6689" i="12"/>
  <c r="D6690" i="12"/>
  <c r="D6691" i="12"/>
  <c r="D6692" i="12"/>
  <c r="D6693" i="12"/>
  <c r="D6694" i="12"/>
  <c r="D6695" i="12"/>
  <c r="D6696" i="12"/>
  <c r="D6697" i="12"/>
  <c r="D6698" i="12"/>
  <c r="D6699" i="12"/>
  <c r="D6700" i="12"/>
  <c r="D6701" i="12"/>
  <c r="D6702" i="12"/>
  <c r="D6703" i="12"/>
  <c r="D6704" i="12"/>
  <c r="D6705" i="12"/>
  <c r="D6706" i="12"/>
  <c r="D6707" i="12"/>
  <c r="D6708" i="12"/>
  <c r="D6709" i="12"/>
  <c r="D6710" i="12"/>
  <c r="D6711" i="12"/>
  <c r="D6712" i="12"/>
  <c r="D6713" i="12"/>
  <c r="D6714" i="12"/>
  <c r="D6715" i="12"/>
  <c r="D6716" i="12"/>
  <c r="D6717" i="12"/>
  <c r="D6718" i="12"/>
  <c r="D6719" i="12"/>
  <c r="D6720" i="12"/>
  <c r="D6721" i="12"/>
  <c r="D6722" i="12"/>
  <c r="D6723" i="12"/>
  <c r="D6724" i="12"/>
  <c r="D6725" i="12"/>
  <c r="D6726" i="12"/>
  <c r="D6727" i="12"/>
  <c r="D6728" i="12"/>
  <c r="D6729" i="12"/>
  <c r="D6730" i="12"/>
  <c r="D6731" i="12"/>
  <c r="D6732" i="12"/>
  <c r="D6733" i="12"/>
  <c r="D6734" i="12"/>
  <c r="D6735" i="12"/>
  <c r="D6736" i="12"/>
  <c r="D6737" i="12"/>
  <c r="D6738" i="12"/>
  <c r="D6739" i="12"/>
  <c r="D6740" i="12"/>
  <c r="D6741" i="12"/>
  <c r="D6742" i="12"/>
  <c r="D6743" i="12"/>
  <c r="D6744" i="12"/>
  <c r="D6745" i="12"/>
  <c r="D6746" i="12"/>
  <c r="D6747" i="12"/>
  <c r="D6748" i="12"/>
  <c r="D6749" i="12"/>
  <c r="D6750" i="12"/>
  <c r="D6751" i="12"/>
  <c r="D6752" i="12"/>
  <c r="D6753" i="12"/>
  <c r="D6754" i="12"/>
  <c r="D6755" i="12"/>
  <c r="D6756" i="12"/>
  <c r="D6757" i="12"/>
  <c r="D6758" i="12"/>
  <c r="D6759" i="12"/>
  <c r="D6760" i="12"/>
  <c r="D6761" i="12"/>
  <c r="D6762" i="12"/>
  <c r="D6763" i="12"/>
  <c r="D6764" i="12"/>
  <c r="D6765" i="12"/>
  <c r="D6766" i="12"/>
  <c r="D6767" i="12"/>
  <c r="D6768" i="12"/>
  <c r="D6769" i="12"/>
  <c r="D6770" i="12"/>
  <c r="D6771" i="12"/>
  <c r="D6772" i="12"/>
  <c r="D6773" i="12"/>
  <c r="D6774" i="12"/>
  <c r="D6775" i="12"/>
  <c r="D6776" i="12"/>
  <c r="D6777" i="12"/>
  <c r="D6778" i="12"/>
  <c r="D6779" i="12"/>
  <c r="D6780" i="12"/>
  <c r="D6781" i="12"/>
  <c r="D6782" i="12"/>
  <c r="D6783" i="12"/>
  <c r="D6784" i="12"/>
  <c r="D6785" i="12"/>
  <c r="D6786" i="12"/>
  <c r="D6787" i="12"/>
  <c r="D6788" i="12"/>
  <c r="D6789" i="12"/>
  <c r="D6790" i="12"/>
  <c r="D6791" i="12"/>
  <c r="D6792" i="12"/>
  <c r="D6793" i="12"/>
  <c r="D6794" i="12"/>
  <c r="D6795" i="12"/>
  <c r="D6796" i="12"/>
  <c r="D6797" i="12"/>
  <c r="D6798" i="12"/>
  <c r="D6799" i="12"/>
  <c r="D6800" i="12"/>
  <c r="D6801" i="12"/>
  <c r="D6802" i="12"/>
  <c r="D6803" i="12"/>
  <c r="D6804" i="12"/>
  <c r="D6805" i="12"/>
  <c r="D6806" i="12"/>
  <c r="D6807" i="12"/>
  <c r="D6808" i="12"/>
  <c r="D6809" i="12"/>
  <c r="D6810" i="12"/>
  <c r="D6811" i="12"/>
  <c r="D6812" i="12"/>
  <c r="D6813" i="12"/>
  <c r="D6814" i="12"/>
  <c r="D6815" i="12"/>
  <c r="D6816" i="12"/>
  <c r="D6817" i="12"/>
  <c r="D6818" i="12"/>
  <c r="D6819" i="12"/>
  <c r="D6820" i="12"/>
  <c r="D6821" i="12"/>
  <c r="D6822" i="12"/>
  <c r="D6823" i="12"/>
  <c r="D6824" i="12"/>
  <c r="D6825" i="12"/>
  <c r="D6826" i="12"/>
  <c r="D6827" i="12"/>
  <c r="D6828" i="12"/>
  <c r="D6829" i="12"/>
  <c r="D6830" i="12"/>
  <c r="D6831" i="12"/>
  <c r="D6832" i="12"/>
  <c r="D6833" i="12"/>
  <c r="D6834" i="12"/>
  <c r="D6835" i="12"/>
  <c r="D6836" i="12"/>
  <c r="D6837" i="12"/>
  <c r="D6838" i="12"/>
  <c r="D6839" i="12"/>
  <c r="D6840" i="12"/>
  <c r="D6841" i="12"/>
  <c r="D6842" i="12"/>
  <c r="D6843" i="12"/>
  <c r="D6844" i="12"/>
  <c r="D6845" i="12"/>
  <c r="D6846" i="12"/>
  <c r="D6847" i="12"/>
  <c r="D6848" i="12"/>
  <c r="D6849" i="12"/>
  <c r="D6850" i="12"/>
  <c r="D6851" i="12"/>
  <c r="D6852" i="12"/>
  <c r="D6853" i="12"/>
  <c r="D6854" i="12"/>
  <c r="D6855" i="12"/>
  <c r="D6856" i="12"/>
  <c r="D6857" i="12"/>
  <c r="D6858" i="12"/>
  <c r="D6859" i="12"/>
  <c r="D6860" i="12"/>
  <c r="D6861" i="12"/>
  <c r="D6862" i="12"/>
  <c r="D6863" i="12"/>
  <c r="D6864" i="12"/>
  <c r="D6865" i="12"/>
  <c r="D6866" i="12"/>
  <c r="D6867" i="12"/>
  <c r="D6868" i="12"/>
  <c r="D6869" i="12"/>
  <c r="D6870" i="12"/>
  <c r="D6871" i="12"/>
  <c r="D6872" i="12"/>
  <c r="D6873" i="12"/>
  <c r="D6874" i="12"/>
  <c r="D6875" i="12"/>
  <c r="D6876" i="12"/>
  <c r="D6877" i="12"/>
  <c r="D6878" i="12"/>
  <c r="D6879" i="12"/>
  <c r="D6880" i="12"/>
  <c r="D6881" i="12"/>
  <c r="D6882" i="12"/>
  <c r="D6883" i="12"/>
  <c r="D6884" i="12"/>
  <c r="D6885" i="12"/>
  <c r="D6886" i="12"/>
  <c r="D6887" i="12"/>
  <c r="D6888" i="12"/>
  <c r="D6889" i="12"/>
  <c r="D6890" i="12"/>
  <c r="D6891" i="12"/>
  <c r="D6892" i="12"/>
  <c r="D6893" i="12"/>
  <c r="D6894" i="12"/>
  <c r="D6895" i="12"/>
  <c r="D6896" i="12"/>
  <c r="D6897" i="12"/>
  <c r="D6898" i="12"/>
  <c r="D6899" i="12"/>
  <c r="D6900" i="12"/>
  <c r="D6901" i="12"/>
  <c r="D6902" i="12"/>
  <c r="D6903" i="12"/>
  <c r="D6904" i="12"/>
  <c r="D6905" i="12"/>
  <c r="D6906" i="12"/>
  <c r="D6907" i="12"/>
  <c r="D6908" i="12"/>
  <c r="D6909" i="12"/>
  <c r="D6910" i="12"/>
  <c r="D6911" i="12"/>
  <c r="D6912" i="12"/>
  <c r="D6913" i="12"/>
  <c r="D6914" i="12"/>
  <c r="D6915" i="12"/>
  <c r="D6916" i="12"/>
  <c r="D6917" i="12"/>
  <c r="D6918" i="12"/>
  <c r="D6919" i="12"/>
  <c r="D6920" i="12"/>
  <c r="D6921" i="12"/>
  <c r="D6922" i="12"/>
  <c r="D6923" i="12"/>
  <c r="D6924" i="12"/>
  <c r="D6925" i="12"/>
  <c r="D6926" i="12"/>
  <c r="D6927" i="12"/>
  <c r="D6928" i="12"/>
  <c r="D6929" i="12"/>
  <c r="D6930" i="12"/>
  <c r="D6931" i="12"/>
  <c r="D6932" i="12"/>
  <c r="D6933" i="12"/>
  <c r="D6934" i="12"/>
  <c r="D6935" i="12"/>
  <c r="D6936" i="12"/>
  <c r="D6937" i="12"/>
  <c r="D6938" i="12"/>
  <c r="D6939" i="12"/>
  <c r="D6940" i="12"/>
  <c r="D6941" i="12"/>
  <c r="D6942" i="12"/>
  <c r="D6943" i="12"/>
  <c r="D6944" i="12"/>
  <c r="D6945" i="12"/>
  <c r="D6946" i="12"/>
  <c r="D6947" i="12"/>
  <c r="D6948" i="12"/>
  <c r="D6949" i="12"/>
  <c r="D6950" i="12"/>
  <c r="D6951" i="12"/>
  <c r="D6952" i="12"/>
  <c r="D6953" i="12"/>
  <c r="D6954" i="12"/>
  <c r="D6955" i="12"/>
  <c r="D6956" i="12"/>
  <c r="D6957" i="12"/>
  <c r="D6958" i="12"/>
  <c r="D6959" i="12"/>
  <c r="D6960" i="12"/>
  <c r="D6961" i="12"/>
  <c r="D6962" i="12"/>
  <c r="D6963" i="12"/>
  <c r="D6964" i="12"/>
  <c r="D6965" i="12"/>
  <c r="D6966" i="12"/>
  <c r="D6967" i="12"/>
  <c r="D6968" i="12"/>
  <c r="D6969" i="12"/>
  <c r="D6970" i="12"/>
  <c r="D6971" i="12"/>
  <c r="D6972" i="12"/>
  <c r="D6973" i="12"/>
  <c r="D6974" i="12"/>
  <c r="D6975" i="12"/>
  <c r="D6976" i="12"/>
  <c r="D6977" i="12"/>
  <c r="D6978" i="12"/>
  <c r="D6979" i="12"/>
  <c r="D6980" i="12"/>
  <c r="D6981" i="12"/>
  <c r="D6982" i="12"/>
  <c r="D6983" i="12"/>
  <c r="D6984" i="12"/>
  <c r="D6985" i="12"/>
  <c r="D6986" i="12"/>
  <c r="D6987" i="12"/>
  <c r="D6988" i="12"/>
  <c r="D6989" i="12"/>
  <c r="D6990" i="12"/>
  <c r="D6991" i="12"/>
  <c r="D6992" i="12"/>
  <c r="D6993" i="12"/>
  <c r="D6994" i="12"/>
  <c r="D6995" i="12"/>
  <c r="D6996" i="12"/>
  <c r="D6997" i="12"/>
  <c r="D6998" i="12"/>
  <c r="D6999" i="12"/>
  <c r="D7000" i="12"/>
  <c r="D7001" i="12"/>
  <c r="D7002" i="12"/>
  <c r="D7003" i="12"/>
  <c r="D7004" i="12"/>
  <c r="D7005" i="12"/>
  <c r="D7006" i="12"/>
  <c r="D7007" i="12"/>
  <c r="D7008" i="12"/>
  <c r="D7009" i="12"/>
  <c r="D7010" i="12"/>
  <c r="D7011" i="12"/>
  <c r="D7012" i="12"/>
  <c r="D7013" i="12"/>
  <c r="D7014" i="12"/>
  <c r="D7015" i="12"/>
  <c r="D7016" i="12"/>
  <c r="D7017" i="12"/>
  <c r="D7018" i="12"/>
  <c r="D7019" i="12"/>
  <c r="D7020" i="12"/>
  <c r="D7021" i="12"/>
  <c r="D7022" i="12"/>
  <c r="D7023" i="12"/>
  <c r="D7024" i="12"/>
  <c r="D7025" i="12"/>
  <c r="D7026" i="12"/>
  <c r="D7027" i="12"/>
  <c r="D7028" i="12"/>
  <c r="D7029" i="12"/>
  <c r="D7030" i="12"/>
  <c r="D7031" i="12"/>
  <c r="D7032" i="12"/>
  <c r="D7033" i="12"/>
  <c r="D7034" i="12"/>
  <c r="D7035" i="12"/>
  <c r="D7036" i="12"/>
  <c r="D7037" i="12"/>
  <c r="D7038" i="12"/>
  <c r="D7039" i="12"/>
  <c r="D7040" i="12"/>
  <c r="D7041" i="12"/>
  <c r="D7042" i="12"/>
  <c r="D7043" i="12"/>
  <c r="D7044" i="12"/>
  <c r="D7045" i="12"/>
  <c r="D7046" i="12"/>
  <c r="D7047" i="12"/>
  <c r="D7048" i="12"/>
  <c r="D7049" i="12"/>
  <c r="D7050" i="12"/>
  <c r="D7051" i="12"/>
  <c r="D7052" i="12"/>
  <c r="D7053" i="12"/>
  <c r="D7054" i="12"/>
  <c r="D7055" i="12"/>
  <c r="D7056" i="12"/>
  <c r="D7057" i="12"/>
  <c r="D7058" i="12"/>
  <c r="D7059" i="12"/>
  <c r="D7060" i="12"/>
  <c r="D7061" i="12"/>
  <c r="D7062" i="12"/>
  <c r="D7063" i="12"/>
  <c r="D7064" i="12"/>
  <c r="D7065" i="12"/>
  <c r="D7066" i="12"/>
  <c r="D7067" i="12"/>
  <c r="D7068" i="12"/>
  <c r="D7069" i="12"/>
  <c r="D7070" i="12"/>
  <c r="D7071" i="12"/>
  <c r="D7072" i="12"/>
  <c r="D7073" i="12"/>
  <c r="D7074" i="12"/>
  <c r="D7075" i="12"/>
  <c r="D7076" i="12"/>
  <c r="D7077" i="12"/>
  <c r="D7078" i="12"/>
  <c r="D7079" i="12"/>
  <c r="D7080" i="12"/>
  <c r="D7081" i="12"/>
  <c r="D7082" i="12"/>
  <c r="D7083" i="12"/>
  <c r="D7084" i="12"/>
  <c r="D7085" i="12"/>
  <c r="D7086" i="12"/>
  <c r="D7087" i="12"/>
  <c r="D7088" i="12"/>
  <c r="D7089" i="12"/>
  <c r="D7090" i="12"/>
  <c r="D7091" i="12"/>
  <c r="D7092" i="12"/>
  <c r="D7093" i="12"/>
  <c r="D7094" i="12"/>
  <c r="D7095" i="12"/>
  <c r="D7096" i="12"/>
  <c r="D7097" i="12"/>
  <c r="D7098" i="12"/>
  <c r="D7099" i="12"/>
  <c r="D7100" i="12"/>
  <c r="D7101" i="12"/>
  <c r="D7102" i="12"/>
  <c r="D7103" i="12"/>
  <c r="D7104" i="12"/>
  <c r="D7105" i="12"/>
  <c r="D7106" i="12"/>
  <c r="D7107" i="12"/>
  <c r="D7108" i="12"/>
  <c r="D7109" i="12"/>
  <c r="D7110" i="12"/>
  <c r="D7111" i="12"/>
  <c r="D7112" i="12"/>
  <c r="D7113" i="12"/>
  <c r="D7114" i="12"/>
  <c r="D7115" i="12"/>
  <c r="D7116" i="12"/>
  <c r="D7117" i="12"/>
  <c r="D7118" i="12"/>
  <c r="D7119" i="12"/>
  <c r="D7120" i="12"/>
  <c r="D7121" i="12"/>
  <c r="D7122" i="12"/>
  <c r="D7123" i="12"/>
  <c r="D7124" i="12"/>
  <c r="D7125" i="12"/>
  <c r="D7126" i="12"/>
  <c r="D7127" i="12"/>
  <c r="D7128" i="12"/>
  <c r="D7129" i="12"/>
  <c r="D7130" i="12"/>
  <c r="D7131" i="12"/>
  <c r="D7132" i="12"/>
  <c r="D7133" i="12"/>
  <c r="D7134" i="12"/>
  <c r="D7135" i="12"/>
  <c r="D7136" i="12"/>
  <c r="D7137" i="12"/>
  <c r="D7138" i="12"/>
  <c r="D7139" i="12"/>
  <c r="D7140" i="12"/>
  <c r="D7141" i="12"/>
  <c r="D7142" i="12"/>
  <c r="D7143" i="12"/>
  <c r="D7144" i="12"/>
  <c r="D7145" i="12"/>
  <c r="D7146" i="12"/>
  <c r="D7147" i="12"/>
  <c r="D7148" i="12"/>
  <c r="D7149" i="12"/>
  <c r="D7150" i="12"/>
  <c r="D7151" i="12"/>
  <c r="D7152" i="12"/>
  <c r="D7153" i="12"/>
  <c r="D7154" i="12"/>
  <c r="D7155" i="12"/>
  <c r="D7156" i="12"/>
  <c r="D7157" i="12"/>
  <c r="D7158" i="12"/>
  <c r="D7159" i="12"/>
  <c r="D7160" i="12"/>
  <c r="D7161" i="12"/>
  <c r="D7162" i="12"/>
  <c r="D7163" i="12"/>
  <c r="D7164" i="12"/>
  <c r="D7165" i="12"/>
  <c r="D7166" i="12"/>
  <c r="D7167" i="12"/>
  <c r="D7168" i="12"/>
  <c r="D7169" i="12"/>
  <c r="D7170" i="12"/>
  <c r="D7171" i="12"/>
  <c r="D7172" i="12"/>
  <c r="D7173" i="12"/>
  <c r="D7174" i="12"/>
  <c r="D7175" i="12"/>
  <c r="D7176" i="12"/>
  <c r="D7177" i="12"/>
  <c r="D7178" i="12"/>
  <c r="D7179" i="12"/>
  <c r="D7180" i="12"/>
  <c r="D7181" i="12"/>
  <c r="D7182" i="12"/>
  <c r="D7183" i="12"/>
  <c r="D7184" i="12"/>
  <c r="D7185" i="12"/>
  <c r="D7186" i="12"/>
  <c r="D7187" i="12"/>
  <c r="D7188" i="12"/>
  <c r="D7189" i="12"/>
  <c r="D7190" i="12"/>
  <c r="D7191" i="12"/>
  <c r="D7192" i="12"/>
  <c r="D7193" i="12"/>
  <c r="D7194" i="12"/>
  <c r="D7195" i="12"/>
  <c r="D7196" i="12"/>
  <c r="D7197" i="12"/>
  <c r="D7198" i="12"/>
  <c r="D7199" i="12"/>
  <c r="D7200" i="12"/>
  <c r="D7201" i="12"/>
  <c r="D7202" i="12"/>
  <c r="D7203" i="12"/>
  <c r="D7204" i="12"/>
  <c r="D7205" i="12"/>
  <c r="D7206" i="12"/>
  <c r="D7207" i="12"/>
  <c r="D7208" i="12"/>
  <c r="D7209" i="12"/>
  <c r="D7210" i="12"/>
  <c r="D7211" i="12"/>
  <c r="D7212" i="12"/>
  <c r="D7213" i="12"/>
  <c r="D7214" i="12"/>
  <c r="D7215" i="12"/>
  <c r="D7216" i="12"/>
  <c r="D7217" i="12"/>
  <c r="D7218" i="12"/>
  <c r="D7219" i="12"/>
  <c r="D7220" i="12"/>
  <c r="D7221" i="12"/>
  <c r="D7222" i="12"/>
  <c r="D7223" i="12"/>
  <c r="D7224" i="12"/>
  <c r="D7225" i="12"/>
  <c r="D7226" i="12"/>
  <c r="D7227" i="12"/>
  <c r="D7228" i="12"/>
  <c r="D7229" i="12"/>
  <c r="D7230" i="12"/>
  <c r="D7231" i="12"/>
  <c r="D7232" i="12"/>
  <c r="D7233" i="12"/>
  <c r="D7234" i="12"/>
  <c r="D7235" i="12"/>
  <c r="D7236" i="12"/>
  <c r="D7237" i="12"/>
  <c r="D7238" i="12"/>
  <c r="D7239" i="12"/>
  <c r="D7240" i="12"/>
  <c r="D7241" i="12"/>
  <c r="D7242" i="12"/>
  <c r="D7243" i="12"/>
  <c r="D7244" i="12"/>
  <c r="D7245" i="12"/>
  <c r="D7246" i="12"/>
  <c r="D7247" i="12"/>
  <c r="D7248" i="12"/>
  <c r="D7249" i="12"/>
  <c r="D7250" i="12"/>
  <c r="D7251" i="12"/>
  <c r="D7252" i="12"/>
  <c r="D7253" i="12"/>
  <c r="D7254" i="12"/>
  <c r="D7255" i="12"/>
  <c r="D7256" i="12"/>
  <c r="D7257" i="12"/>
  <c r="D7258" i="12"/>
  <c r="D7259" i="12"/>
  <c r="D7260" i="12"/>
  <c r="D7261" i="12"/>
  <c r="D7262" i="12"/>
  <c r="D7263" i="12"/>
  <c r="D7264" i="12"/>
  <c r="D7265" i="12"/>
  <c r="D7266" i="12"/>
  <c r="D7267" i="12"/>
  <c r="D7268" i="12"/>
  <c r="D7269" i="12"/>
  <c r="D7270" i="12"/>
  <c r="D7271" i="12"/>
  <c r="D7272" i="12"/>
  <c r="D7273" i="12"/>
  <c r="D7274" i="12"/>
  <c r="D7275" i="12"/>
  <c r="D7276" i="12"/>
  <c r="D7277" i="12"/>
  <c r="D7278" i="12"/>
  <c r="D7279" i="12"/>
  <c r="D7280" i="12"/>
  <c r="D7281" i="12"/>
  <c r="D7282" i="12"/>
  <c r="D7283" i="12"/>
  <c r="D7284" i="12"/>
  <c r="D7285" i="12"/>
  <c r="D7286" i="12"/>
  <c r="D7287" i="12"/>
  <c r="D7288" i="12"/>
  <c r="D7289" i="12"/>
  <c r="D7290" i="12"/>
  <c r="D7291" i="12"/>
  <c r="D7292" i="12"/>
  <c r="D7293" i="12"/>
  <c r="D7294" i="12"/>
  <c r="D7295" i="12"/>
  <c r="D7296" i="12"/>
  <c r="D7297" i="12"/>
  <c r="D7298" i="12"/>
  <c r="D7299" i="12"/>
  <c r="D7300" i="12"/>
  <c r="D7301" i="12"/>
  <c r="D7302" i="12"/>
  <c r="D7303" i="12"/>
  <c r="D7304" i="12"/>
  <c r="D7305" i="12"/>
  <c r="D7306" i="12"/>
  <c r="D7307" i="12"/>
  <c r="D7308" i="12"/>
  <c r="D7309" i="12"/>
  <c r="D7310" i="12"/>
  <c r="D7311" i="12"/>
  <c r="D7312" i="12"/>
  <c r="D7313" i="12"/>
  <c r="D7314" i="12"/>
  <c r="D7315" i="12"/>
  <c r="D7316" i="12"/>
  <c r="D7317" i="12"/>
  <c r="D7318" i="12"/>
  <c r="D7319" i="12"/>
  <c r="D7320" i="12"/>
  <c r="D7321" i="12"/>
  <c r="D7322" i="12"/>
  <c r="D7323" i="12"/>
  <c r="D7324" i="12"/>
  <c r="D7325" i="12"/>
  <c r="D7326" i="12"/>
  <c r="D7327" i="12"/>
  <c r="D7328" i="12"/>
  <c r="D7329" i="12"/>
  <c r="D7330" i="12"/>
  <c r="D7331" i="12"/>
  <c r="D7332" i="12"/>
  <c r="D7333" i="12"/>
  <c r="D7334" i="12"/>
  <c r="D7335" i="12"/>
  <c r="D7336" i="12"/>
  <c r="D7337" i="12"/>
  <c r="D7338" i="12"/>
  <c r="D7339" i="12"/>
  <c r="D7340" i="12"/>
  <c r="D7341" i="12"/>
  <c r="D7342" i="12"/>
  <c r="D7343" i="12"/>
  <c r="D7344" i="12"/>
  <c r="D7345" i="12"/>
  <c r="D7346" i="12"/>
  <c r="D7347" i="12"/>
  <c r="D7348" i="12"/>
  <c r="D7349" i="12"/>
  <c r="D7350" i="12"/>
  <c r="D7351" i="12"/>
  <c r="D7352" i="12"/>
  <c r="D7353" i="12"/>
  <c r="D7354" i="12"/>
  <c r="D7355" i="12"/>
  <c r="D7356" i="12"/>
  <c r="D7357" i="12"/>
  <c r="D7358" i="12"/>
  <c r="D7359" i="12"/>
  <c r="D7360" i="12"/>
  <c r="D7361" i="12"/>
  <c r="D7362" i="12"/>
  <c r="D7363" i="12"/>
  <c r="D7364" i="12"/>
  <c r="D7365" i="12"/>
  <c r="D7366" i="12"/>
  <c r="D7367" i="12"/>
  <c r="D7368" i="12"/>
  <c r="D7369" i="12"/>
  <c r="D7370" i="12"/>
  <c r="D7371" i="12"/>
  <c r="D7372" i="12"/>
  <c r="D7373" i="12"/>
  <c r="D7374" i="12"/>
  <c r="D7375" i="12"/>
  <c r="D7376" i="12"/>
  <c r="D7377" i="12"/>
  <c r="D7378" i="12"/>
  <c r="D7379" i="12"/>
  <c r="D7380" i="12"/>
  <c r="D7381" i="12"/>
  <c r="D7382" i="12"/>
  <c r="D7383" i="12"/>
  <c r="D7384" i="12"/>
  <c r="D7385" i="12"/>
  <c r="D7386" i="12"/>
  <c r="D7387" i="12"/>
  <c r="D7388" i="12"/>
  <c r="D7389" i="12"/>
  <c r="D7390" i="12"/>
  <c r="D7391" i="12"/>
  <c r="D7392" i="12"/>
  <c r="D7393" i="12"/>
  <c r="D7394" i="12"/>
  <c r="D7395" i="12"/>
  <c r="D7396" i="12"/>
  <c r="D7397" i="12"/>
  <c r="D7398" i="12"/>
  <c r="D7399" i="12"/>
  <c r="D7400" i="12"/>
  <c r="D7401" i="12"/>
  <c r="D7402" i="12"/>
  <c r="D7403" i="12"/>
  <c r="D7404" i="12"/>
  <c r="D7405" i="12"/>
  <c r="D7406" i="12"/>
  <c r="D7407" i="12"/>
  <c r="D7408" i="12"/>
  <c r="D7409" i="12"/>
  <c r="D7410" i="12"/>
  <c r="D7411" i="12"/>
  <c r="D7412" i="12"/>
  <c r="D7413" i="12"/>
  <c r="D7414" i="12"/>
  <c r="D7415" i="12"/>
  <c r="D7416" i="12"/>
  <c r="D7417" i="12"/>
  <c r="D7418" i="12"/>
  <c r="D7419" i="12"/>
  <c r="D7420" i="12"/>
  <c r="D7421" i="12"/>
  <c r="D7422" i="12"/>
  <c r="D7423" i="12"/>
  <c r="D7424" i="12"/>
  <c r="D7425" i="12"/>
  <c r="D7426" i="12"/>
  <c r="D7427" i="12"/>
  <c r="D7428" i="12"/>
  <c r="D7429" i="12"/>
  <c r="D7430" i="12"/>
  <c r="D7431" i="12"/>
  <c r="D7432" i="12"/>
  <c r="D7433" i="12"/>
  <c r="D7434" i="12"/>
  <c r="D7435" i="12"/>
  <c r="D7436" i="12"/>
  <c r="D7437" i="12"/>
  <c r="D7438" i="12"/>
  <c r="D7439" i="12"/>
  <c r="D7440" i="12"/>
  <c r="D7441" i="12"/>
  <c r="D7442" i="12"/>
  <c r="D7443" i="12"/>
  <c r="D7444" i="12"/>
  <c r="D7445" i="12"/>
  <c r="D7446" i="12"/>
  <c r="D7447" i="12"/>
  <c r="D7448" i="12"/>
  <c r="D7449" i="12"/>
  <c r="D7450" i="12"/>
  <c r="D7451" i="12"/>
  <c r="D7452" i="12"/>
  <c r="D7453" i="12"/>
  <c r="D7454" i="12"/>
  <c r="D7455" i="12"/>
  <c r="D7456" i="12"/>
  <c r="D7457" i="12"/>
  <c r="D7458" i="12"/>
  <c r="D7459" i="12"/>
  <c r="D7460" i="12"/>
  <c r="D7461" i="12"/>
  <c r="D7462" i="12"/>
  <c r="D7463" i="12"/>
  <c r="D7464" i="12"/>
  <c r="D7465" i="12"/>
  <c r="D7466" i="12"/>
  <c r="D7467" i="12"/>
  <c r="D7468" i="12"/>
  <c r="D7469" i="12"/>
  <c r="D7470" i="12"/>
  <c r="D7471" i="12"/>
  <c r="D7472" i="12"/>
  <c r="D7473" i="12"/>
  <c r="D7474" i="12"/>
  <c r="D7475" i="12"/>
  <c r="D7476" i="12"/>
  <c r="D7477" i="12"/>
  <c r="D7478" i="12"/>
  <c r="D7479" i="12"/>
  <c r="D7480" i="12"/>
  <c r="D7481" i="12"/>
  <c r="D7482" i="12"/>
  <c r="D7483" i="12"/>
  <c r="D7484" i="12"/>
  <c r="D7485" i="12"/>
  <c r="D7486" i="12"/>
  <c r="D7487" i="12"/>
  <c r="D7488" i="12"/>
  <c r="D7489" i="12"/>
  <c r="D7490" i="12"/>
  <c r="D7491" i="12"/>
  <c r="D7492" i="12"/>
  <c r="D7493" i="12"/>
  <c r="D7494" i="12"/>
  <c r="D7495" i="12"/>
  <c r="D7496" i="12"/>
  <c r="D7497" i="12"/>
  <c r="D7498" i="12"/>
  <c r="D7499" i="12"/>
  <c r="D7500" i="12"/>
  <c r="D7501" i="12"/>
  <c r="D7502" i="12"/>
  <c r="D7503" i="12"/>
  <c r="D7504" i="12"/>
  <c r="D7505" i="12"/>
  <c r="D7506" i="12"/>
  <c r="D7507" i="12"/>
  <c r="D7508" i="12"/>
  <c r="D7509" i="12"/>
  <c r="D7510" i="12"/>
  <c r="D7511" i="12"/>
  <c r="D7512" i="12"/>
  <c r="D7513" i="12"/>
  <c r="D7514" i="12"/>
  <c r="D7515" i="12"/>
  <c r="D7516" i="12"/>
  <c r="D7517" i="12"/>
  <c r="D7518" i="12"/>
  <c r="D7519" i="12"/>
  <c r="D7520" i="12"/>
  <c r="D7521" i="12"/>
  <c r="D7522" i="12"/>
  <c r="D7523" i="12"/>
  <c r="D7524" i="12"/>
  <c r="D7525" i="12"/>
  <c r="D7526" i="12"/>
  <c r="D7527" i="12"/>
  <c r="D7528" i="12"/>
  <c r="D7529" i="12"/>
  <c r="D7530" i="12"/>
  <c r="D7531" i="12"/>
  <c r="D7532" i="12"/>
  <c r="D7533" i="12"/>
  <c r="D7534" i="12"/>
  <c r="D7535" i="12"/>
  <c r="D7536" i="12"/>
  <c r="D7537" i="12"/>
  <c r="D7538" i="12"/>
  <c r="D7539" i="12"/>
  <c r="D7540" i="12"/>
  <c r="D7541" i="12"/>
  <c r="D7542" i="12"/>
  <c r="D7543" i="12"/>
  <c r="D7544" i="12"/>
  <c r="D7545" i="12"/>
  <c r="D7546" i="12"/>
  <c r="D7547" i="12"/>
  <c r="D7548" i="12"/>
  <c r="D7549" i="12"/>
  <c r="D7550" i="12"/>
  <c r="D7551" i="12"/>
  <c r="D7552" i="12"/>
  <c r="D7553" i="12"/>
  <c r="D7554" i="12"/>
  <c r="D7555" i="12"/>
  <c r="D7556" i="12"/>
  <c r="D7557" i="12"/>
  <c r="D7558" i="12"/>
  <c r="D7559" i="12"/>
  <c r="D7560" i="12"/>
  <c r="D7561" i="12"/>
  <c r="D7562" i="12"/>
  <c r="D7563" i="12"/>
  <c r="D7564" i="12"/>
  <c r="D7565" i="12"/>
  <c r="D7566" i="12"/>
  <c r="D7567" i="12"/>
  <c r="D7568" i="12"/>
  <c r="D7569" i="12"/>
  <c r="D7570" i="12"/>
  <c r="D7571" i="12"/>
  <c r="D7572" i="12"/>
  <c r="D7573" i="12"/>
  <c r="D7574" i="12"/>
  <c r="D7575" i="12"/>
  <c r="D7576" i="12"/>
  <c r="D7577" i="12"/>
  <c r="D7578" i="12"/>
  <c r="D7579" i="12"/>
  <c r="D7580" i="12"/>
  <c r="D7581" i="12"/>
  <c r="D7582" i="12"/>
  <c r="D7583" i="12"/>
  <c r="D7584" i="12"/>
  <c r="D7585" i="12"/>
  <c r="D7586" i="12"/>
  <c r="D7587" i="12"/>
  <c r="D7588" i="12"/>
  <c r="D7589" i="12"/>
  <c r="D7590" i="12"/>
  <c r="D7591" i="12"/>
  <c r="D7592" i="12"/>
  <c r="D7593" i="12"/>
  <c r="D7594" i="12"/>
  <c r="D7595" i="12"/>
  <c r="D7596" i="12"/>
  <c r="D7597" i="12"/>
  <c r="D7598" i="12"/>
  <c r="D7599" i="12"/>
  <c r="D7600" i="12"/>
  <c r="D7601" i="12"/>
  <c r="D7602" i="12"/>
  <c r="D7603" i="12"/>
  <c r="D7604" i="12"/>
  <c r="D7605" i="12"/>
  <c r="D7606" i="12"/>
  <c r="D7607" i="12"/>
  <c r="D7608" i="12"/>
  <c r="D7609" i="12"/>
  <c r="D7610" i="12"/>
  <c r="D7611" i="12"/>
  <c r="D7612" i="12"/>
  <c r="D7613" i="12"/>
  <c r="D7614" i="12"/>
  <c r="D7615" i="12"/>
  <c r="D7616" i="12"/>
  <c r="D7617" i="12"/>
  <c r="D7618" i="12"/>
  <c r="D7619" i="12"/>
  <c r="D7620" i="12"/>
  <c r="D7621" i="12"/>
  <c r="D7622" i="12"/>
  <c r="D7623" i="12"/>
  <c r="D7624" i="12"/>
  <c r="D7625" i="12"/>
  <c r="D7626" i="12"/>
  <c r="D7627" i="12"/>
  <c r="D7628" i="12"/>
  <c r="D7629" i="12"/>
  <c r="D7630" i="12"/>
  <c r="D7631" i="12"/>
  <c r="D7632" i="12"/>
  <c r="D7633" i="12"/>
  <c r="D7634" i="12"/>
  <c r="D7635" i="12"/>
  <c r="D7636" i="12"/>
  <c r="D7637" i="12"/>
  <c r="D7638" i="12"/>
  <c r="D7639" i="12"/>
  <c r="D7640" i="12"/>
  <c r="D7641" i="12"/>
  <c r="D7642" i="12"/>
  <c r="D7643" i="12"/>
  <c r="D7644" i="12"/>
  <c r="D7645" i="12"/>
  <c r="D7646" i="12"/>
  <c r="D7647" i="12"/>
  <c r="D7648" i="12"/>
  <c r="D7649" i="12"/>
  <c r="D7650" i="12"/>
  <c r="D7651" i="12"/>
  <c r="D7652" i="12"/>
  <c r="D7653" i="12"/>
  <c r="D7654" i="12"/>
  <c r="D7655" i="12"/>
  <c r="D7656" i="12"/>
  <c r="D7657" i="12"/>
  <c r="D7658" i="12"/>
  <c r="D7659" i="12"/>
  <c r="D7660" i="12"/>
  <c r="D7661" i="12"/>
  <c r="D7662" i="12"/>
  <c r="D7663" i="12"/>
  <c r="D7664" i="12"/>
  <c r="D7665" i="12"/>
  <c r="D7666" i="12"/>
  <c r="D7667" i="12"/>
  <c r="D7668" i="12"/>
  <c r="D7669" i="12"/>
  <c r="D7670" i="12"/>
  <c r="D7671" i="12"/>
  <c r="D7672" i="12"/>
  <c r="D7673" i="12"/>
  <c r="D7674" i="12"/>
  <c r="D7675" i="12"/>
  <c r="D7676" i="12"/>
  <c r="D7677" i="12"/>
  <c r="D7678" i="12"/>
  <c r="D7679" i="12"/>
  <c r="D7680" i="12"/>
  <c r="D7681" i="12"/>
  <c r="D7682" i="12"/>
  <c r="D7683" i="12"/>
  <c r="D7684" i="12"/>
  <c r="D7685" i="12"/>
  <c r="D7686" i="12"/>
  <c r="D7687" i="12"/>
  <c r="D7688" i="12"/>
  <c r="D7689" i="12"/>
  <c r="D7690" i="12"/>
  <c r="D7691" i="12"/>
  <c r="D7692" i="12"/>
  <c r="D7693" i="12"/>
  <c r="D7694" i="12"/>
  <c r="D7695" i="12"/>
  <c r="D7696" i="12"/>
  <c r="D7697" i="12"/>
  <c r="D7698" i="12"/>
  <c r="D7699" i="12"/>
  <c r="D7700" i="12"/>
  <c r="D7701" i="12"/>
  <c r="D7702" i="12"/>
  <c r="D7703" i="12"/>
  <c r="D7704" i="12"/>
  <c r="D7705" i="12"/>
  <c r="D7706" i="12"/>
  <c r="D7707" i="12"/>
  <c r="D7708" i="12"/>
  <c r="D7709" i="12"/>
  <c r="D7710" i="12"/>
  <c r="D7711" i="12"/>
  <c r="D7712" i="12"/>
  <c r="D7713" i="12"/>
  <c r="D7714" i="12"/>
  <c r="D7715" i="12"/>
  <c r="D7716" i="12"/>
  <c r="D7717" i="12"/>
  <c r="D7718" i="12"/>
  <c r="D7719" i="12"/>
  <c r="D7720" i="12"/>
  <c r="D7721" i="12"/>
  <c r="D7722" i="12"/>
  <c r="D7723" i="12"/>
  <c r="D7724" i="12"/>
  <c r="D7725" i="12"/>
  <c r="D7726" i="12"/>
  <c r="D7727" i="12"/>
  <c r="D7728" i="12"/>
  <c r="D7729" i="12"/>
  <c r="D7730" i="12"/>
  <c r="D7731" i="12"/>
  <c r="D7732" i="12"/>
  <c r="D7733" i="12"/>
  <c r="D7734" i="12"/>
  <c r="D7735" i="12"/>
  <c r="D7736" i="12"/>
  <c r="D7737" i="12"/>
  <c r="D7738" i="12"/>
  <c r="D7739" i="12"/>
  <c r="D7740" i="12"/>
  <c r="D7741" i="12"/>
  <c r="D7742" i="12"/>
  <c r="D7743" i="12"/>
  <c r="D7744" i="12"/>
  <c r="D7745" i="12"/>
  <c r="D7746" i="12"/>
  <c r="D7747" i="12"/>
  <c r="D7748" i="12"/>
  <c r="D7749" i="12"/>
  <c r="D7750" i="12"/>
  <c r="D7751" i="12"/>
  <c r="D7752" i="12"/>
  <c r="D7753" i="12"/>
  <c r="D7754" i="12"/>
  <c r="D7755" i="12"/>
  <c r="D7756" i="12"/>
  <c r="D7757" i="12"/>
  <c r="D7758" i="12"/>
  <c r="D7759" i="12"/>
  <c r="D7760" i="12"/>
  <c r="D7761" i="12"/>
  <c r="D7762" i="12"/>
  <c r="D7763" i="12"/>
  <c r="D7764" i="12"/>
  <c r="D7765" i="12"/>
  <c r="D7766" i="12"/>
  <c r="D7767" i="12"/>
  <c r="D7768" i="12"/>
  <c r="D7769" i="12"/>
  <c r="D7770" i="12"/>
  <c r="D7771" i="12"/>
  <c r="D7772" i="12"/>
  <c r="D7773" i="12"/>
  <c r="D7774" i="12"/>
  <c r="D7775" i="12"/>
  <c r="D7776" i="12"/>
  <c r="D7777" i="12"/>
  <c r="D7778" i="12"/>
  <c r="D7779" i="12"/>
  <c r="D7780" i="12"/>
  <c r="D7781" i="12"/>
  <c r="D7782" i="12"/>
  <c r="D7783" i="12"/>
  <c r="D7784" i="12"/>
  <c r="D7785" i="12"/>
  <c r="D7786" i="12"/>
  <c r="D7787" i="12"/>
  <c r="D7788" i="12"/>
  <c r="D7789" i="12"/>
  <c r="D7790" i="12"/>
  <c r="D7791" i="12"/>
  <c r="D7792" i="12"/>
  <c r="D7793" i="12"/>
  <c r="D7794" i="12"/>
  <c r="D7795" i="12"/>
  <c r="D7796" i="12"/>
  <c r="D7797" i="12"/>
  <c r="D7798" i="12"/>
  <c r="D7799" i="12"/>
  <c r="D7800" i="12"/>
  <c r="D7801" i="12"/>
  <c r="D7802" i="12"/>
  <c r="D7803" i="12"/>
  <c r="D7804" i="12"/>
  <c r="D7805" i="12"/>
  <c r="D7806" i="12"/>
  <c r="D7807" i="12"/>
  <c r="D7808" i="12"/>
  <c r="D7809" i="12"/>
  <c r="D7810" i="12"/>
  <c r="D7811" i="12"/>
  <c r="D7812" i="12"/>
  <c r="D7813" i="12"/>
  <c r="D7814" i="12"/>
  <c r="D7815" i="12"/>
  <c r="D7816" i="12"/>
  <c r="D7817" i="12"/>
  <c r="D7818" i="12"/>
  <c r="D7819" i="12"/>
  <c r="D7820" i="12"/>
  <c r="D7821" i="12"/>
  <c r="D7822" i="12"/>
  <c r="D7823" i="12"/>
  <c r="D7824" i="12"/>
  <c r="D7825" i="12"/>
  <c r="D7826" i="12"/>
  <c r="D7827" i="12"/>
  <c r="D7828" i="12"/>
  <c r="D7829" i="12"/>
  <c r="D7830" i="12"/>
  <c r="D7831" i="12"/>
  <c r="D7832" i="12"/>
  <c r="D7833" i="12"/>
  <c r="D7834" i="12"/>
  <c r="D7835" i="12"/>
  <c r="D7836" i="12"/>
  <c r="D7837" i="12"/>
  <c r="D7838" i="12"/>
  <c r="D7839" i="12"/>
  <c r="D7840" i="12"/>
  <c r="D7841" i="12"/>
  <c r="D7842" i="12"/>
  <c r="D7843" i="12"/>
  <c r="D7844" i="12"/>
  <c r="D7845" i="12"/>
  <c r="D7846" i="12"/>
  <c r="D7847" i="12"/>
  <c r="D7848" i="12"/>
  <c r="D7849" i="12"/>
  <c r="D7850" i="12"/>
  <c r="D7851" i="12"/>
  <c r="D7852" i="12"/>
  <c r="D7853" i="12"/>
  <c r="D7854" i="12"/>
  <c r="D7855" i="12"/>
  <c r="D7856" i="12"/>
  <c r="D7857" i="12"/>
  <c r="D7858" i="12"/>
  <c r="D7859" i="12"/>
  <c r="D7860" i="12"/>
  <c r="D7861" i="12"/>
  <c r="D7862" i="12"/>
  <c r="D7863" i="12"/>
  <c r="D7864" i="12"/>
  <c r="D7865" i="12"/>
  <c r="D7866" i="12"/>
  <c r="D7867" i="12"/>
  <c r="D7868" i="12"/>
  <c r="D7869" i="12"/>
  <c r="D7870" i="12"/>
  <c r="D7871" i="12"/>
  <c r="D7872" i="12"/>
  <c r="D7873" i="12"/>
  <c r="D7874" i="12"/>
  <c r="D7875" i="12"/>
  <c r="D7876" i="12"/>
  <c r="D7877" i="12"/>
  <c r="D7878" i="12"/>
  <c r="D7879" i="12"/>
  <c r="D7880" i="12"/>
  <c r="D7881" i="12"/>
  <c r="D7882" i="12"/>
  <c r="D7883" i="12"/>
  <c r="D7884" i="12"/>
  <c r="D7885" i="12"/>
  <c r="D7886" i="12"/>
  <c r="D7887" i="12"/>
  <c r="D7888" i="12"/>
  <c r="D7889" i="12"/>
  <c r="D7890" i="12"/>
  <c r="D7891" i="12"/>
  <c r="D7892" i="12"/>
  <c r="D7893" i="12"/>
  <c r="D7894" i="12"/>
  <c r="D7895" i="12"/>
  <c r="D7896" i="12"/>
  <c r="D7897" i="12"/>
  <c r="D7898" i="12"/>
  <c r="D7899" i="12"/>
  <c r="D7900" i="12"/>
  <c r="D7901" i="12"/>
  <c r="D7902" i="12"/>
  <c r="D7903" i="12"/>
  <c r="D7904" i="12"/>
  <c r="D7905" i="12"/>
  <c r="D7906" i="12"/>
  <c r="D7907" i="12"/>
  <c r="D7908" i="12"/>
  <c r="D7909" i="12"/>
  <c r="D7910" i="12"/>
  <c r="D7911" i="12"/>
  <c r="D7912" i="12"/>
  <c r="D7913" i="12"/>
  <c r="D7914" i="12"/>
  <c r="D7915" i="12"/>
  <c r="D7916" i="12"/>
  <c r="D7917" i="12"/>
  <c r="D7918" i="12"/>
  <c r="D7919" i="12"/>
  <c r="D7920" i="12"/>
  <c r="D7921" i="12"/>
  <c r="D7922" i="12"/>
  <c r="D7923" i="12"/>
  <c r="D7924" i="12"/>
  <c r="D7925" i="12"/>
  <c r="D7926" i="12"/>
  <c r="D7927" i="12"/>
  <c r="D7928" i="12"/>
  <c r="D7929" i="12"/>
  <c r="D7930" i="12"/>
  <c r="D7931" i="12"/>
  <c r="D7932" i="12"/>
  <c r="D7933" i="12"/>
  <c r="D7934" i="12"/>
  <c r="D7935" i="12"/>
  <c r="D7936" i="12"/>
  <c r="D7937" i="12"/>
  <c r="D7938" i="12"/>
  <c r="D7939" i="12"/>
  <c r="D7940" i="12"/>
  <c r="D7941" i="12"/>
  <c r="D7942" i="12"/>
  <c r="D7943" i="12"/>
  <c r="D7944" i="12"/>
  <c r="D7945" i="12"/>
  <c r="D7946" i="12"/>
  <c r="D7947" i="12"/>
  <c r="D7948" i="12"/>
  <c r="D7949" i="12"/>
  <c r="D7950" i="12"/>
  <c r="D7951" i="12"/>
  <c r="D7952" i="12"/>
  <c r="D7953" i="12"/>
  <c r="D7954" i="12"/>
  <c r="D7955" i="12"/>
  <c r="D7956" i="12"/>
  <c r="D7957" i="12"/>
  <c r="D7958" i="12"/>
  <c r="D7959" i="12"/>
  <c r="D7960" i="12"/>
  <c r="D7961" i="12"/>
  <c r="D7962" i="12"/>
  <c r="D7963" i="12"/>
  <c r="D7964" i="12"/>
  <c r="D7965" i="12"/>
  <c r="D7966" i="12"/>
  <c r="D7967" i="12"/>
  <c r="D7968" i="12"/>
  <c r="D7969" i="12"/>
  <c r="D7970" i="12"/>
  <c r="D7971" i="12"/>
  <c r="D7972" i="12"/>
  <c r="D7973" i="12"/>
  <c r="D7974" i="12"/>
  <c r="D7975" i="12"/>
  <c r="D7976" i="12"/>
  <c r="D7977" i="12"/>
  <c r="D7978" i="12"/>
  <c r="D7979" i="12"/>
  <c r="D7980" i="12"/>
  <c r="D7981" i="12"/>
  <c r="D7982" i="12"/>
  <c r="D7983" i="12"/>
  <c r="D7984" i="12"/>
  <c r="D7985" i="12"/>
  <c r="D7986" i="12"/>
  <c r="D7987" i="12"/>
  <c r="D7988" i="12"/>
  <c r="D7989" i="12"/>
  <c r="D7990" i="12"/>
  <c r="D7991" i="12"/>
  <c r="D7992" i="12"/>
  <c r="D7993" i="12"/>
  <c r="D7994" i="12"/>
  <c r="D7995" i="12"/>
  <c r="D7996" i="12"/>
  <c r="D7997" i="12"/>
  <c r="D7998" i="12"/>
  <c r="D7999" i="12"/>
  <c r="D8000" i="12"/>
  <c r="D8001" i="12"/>
  <c r="D8002" i="12"/>
  <c r="D8003" i="12"/>
  <c r="D8004" i="12"/>
  <c r="D8005" i="12"/>
  <c r="D8006" i="12"/>
  <c r="D8007" i="12"/>
  <c r="D8008" i="12"/>
  <c r="D8009" i="12"/>
  <c r="D8010" i="12"/>
  <c r="D8011" i="12"/>
  <c r="D8012" i="12"/>
  <c r="D8013" i="12"/>
  <c r="D8014" i="12"/>
  <c r="D8015" i="12"/>
  <c r="D8016" i="12"/>
  <c r="D8017" i="12"/>
  <c r="D8018" i="12"/>
  <c r="D8019" i="12"/>
  <c r="D8020" i="12"/>
  <c r="D8021" i="12"/>
  <c r="D8022" i="12"/>
  <c r="D8023" i="12"/>
  <c r="D8024" i="12"/>
  <c r="D8025" i="12"/>
  <c r="D8026" i="12"/>
  <c r="D8027" i="12"/>
  <c r="D8028" i="12"/>
  <c r="D8029" i="12"/>
  <c r="D8030" i="12"/>
  <c r="D8031" i="12"/>
  <c r="D8032" i="12"/>
  <c r="D8033" i="12"/>
  <c r="D8034" i="12"/>
  <c r="D8035" i="12"/>
  <c r="D8036" i="12"/>
  <c r="D8037" i="12"/>
  <c r="D8038" i="12"/>
  <c r="D8039" i="12"/>
  <c r="D8040" i="12"/>
  <c r="D8041" i="12"/>
  <c r="D8042" i="12"/>
  <c r="D8043" i="12"/>
  <c r="D8044" i="12"/>
  <c r="D8045" i="12"/>
  <c r="D8046" i="12"/>
  <c r="D8047" i="12"/>
  <c r="D8048" i="12"/>
  <c r="D8049" i="12"/>
  <c r="D8050" i="12"/>
  <c r="D8051" i="12"/>
  <c r="D8052" i="12"/>
  <c r="D8053" i="12"/>
  <c r="D8054" i="12"/>
  <c r="D8055" i="12"/>
  <c r="D8056" i="12"/>
  <c r="D8057" i="12"/>
  <c r="D8058" i="12"/>
  <c r="D8059" i="12"/>
  <c r="D8060" i="12"/>
  <c r="D8061" i="12"/>
  <c r="D8062" i="12"/>
  <c r="D8063" i="12"/>
  <c r="D8064" i="12"/>
  <c r="D8065" i="12"/>
  <c r="D8066" i="12"/>
  <c r="D8067" i="12"/>
  <c r="D8068" i="12"/>
  <c r="D8069" i="12"/>
  <c r="D8070" i="12"/>
  <c r="D8071" i="12"/>
  <c r="D8072" i="12"/>
  <c r="D8073" i="12"/>
  <c r="D8074" i="12"/>
  <c r="D8075" i="12"/>
  <c r="D8076" i="12"/>
  <c r="D8077" i="12"/>
  <c r="D8078" i="12"/>
  <c r="D8079" i="12"/>
  <c r="D8080" i="12"/>
  <c r="D8081" i="12"/>
  <c r="D8082" i="12"/>
  <c r="D8083" i="12"/>
  <c r="D8084" i="12"/>
  <c r="D8085" i="12"/>
  <c r="D8086" i="12"/>
  <c r="D8087" i="12"/>
  <c r="D8088" i="12"/>
  <c r="D8089" i="12"/>
  <c r="D8090" i="12"/>
  <c r="D8091" i="12"/>
  <c r="D8092" i="12"/>
  <c r="D8093" i="12"/>
  <c r="D8094" i="12"/>
  <c r="D8095" i="12"/>
  <c r="D8096" i="12"/>
  <c r="D8097" i="12"/>
  <c r="D8098" i="12"/>
  <c r="D8099" i="12"/>
  <c r="D8100" i="12"/>
  <c r="D8101" i="12"/>
  <c r="D8102" i="12"/>
  <c r="D8103" i="12"/>
  <c r="D8104" i="12"/>
  <c r="D8105" i="12"/>
  <c r="D8106" i="12"/>
  <c r="D8107" i="12"/>
  <c r="D8108" i="12"/>
  <c r="D8109" i="12"/>
  <c r="D8110" i="12"/>
  <c r="D8111" i="12"/>
  <c r="D8112" i="12"/>
  <c r="D8113" i="12"/>
  <c r="D8114" i="12"/>
  <c r="D8115" i="12"/>
  <c r="D8116" i="12"/>
  <c r="D8117" i="12"/>
  <c r="D8118" i="12"/>
  <c r="D8119" i="12"/>
  <c r="D8120" i="12"/>
  <c r="D8121" i="12"/>
  <c r="D8122" i="12"/>
  <c r="D8123" i="12"/>
  <c r="D8124" i="12"/>
  <c r="D8125" i="12"/>
  <c r="D8126" i="12"/>
  <c r="D8127" i="12"/>
  <c r="D8128" i="12"/>
  <c r="D8129" i="12"/>
  <c r="D8130" i="12"/>
  <c r="D8131" i="12"/>
  <c r="D8132" i="12"/>
  <c r="D8133" i="12"/>
  <c r="D8134" i="12"/>
  <c r="D8135" i="12"/>
  <c r="D8136" i="12"/>
  <c r="D8137" i="12"/>
  <c r="D8138" i="12"/>
  <c r="D8139" i="12"/>
  <c r="D8140" i="12"/>
  <c r="D8141" i="12"/>
  <c r="D8142" i="12"/>
  <c r="D8143" i="12"/>
  <c r="D8144" i="12"/>
  <c r="D8145" i="12"/>
  <c r="D8146" i="12"/>
  <c r="D8147" i="12"/>
  <c r="D8148" i="12"/>
  <c r="D8149" i="12"/>
  <c r="D8150" i="12"/>
  <c r="D8151" i="12"/>
  <c r="D8152" i="12"/>
  <c r="D8153" i="12"/>
  <c r="D8154" i="12"/>
  <c r="D8155" i="12"/>
  <c r="D8156" i="12"/>
  <c r="D8157" i="12"/>
  <c r="D8158" i="12"/>
  <c r="D8159" i="12"/>
  <c r="D8160" i="12"/>
  <c r="D8161" i="12"/>
  <c r="D8162" i="12"/>
  <c r="D8163" i="12"/>
  <c r="D8164" i="12"/>
  <c r="D8165" i="12"/>
  <c r="D8166" i="12"/>
  <c r="D8167" i="12"/>
  <c r="D8168" i="12"/>
  <c r="D8169" i="12"/>
  <c r="D8170" i="12"/>
  <c r="D8171" i="12"/>
  <c r="D8172" i="12"/>
  <c r="D8173" i="12"/>
  <c r="D8174" i="12"/>
  <c r="D8175" i="12"/>
  <c r="D8176" i="12"/>
  <c r="D8177" i="12"/>
  <c r="D8178" i="12"/>
  <c r="D8179" i="12"/>
  <c r="D8180" i="12"/>
  <c r="D8181" i="12"/>
  <c r="D8182" i="12"/>
  <c r="D8183" i="12"/>
  <c r="D8184" i="12"/>
  <c r="D8185" i="12"/>
  <c r="D8186" i="12"/>
  <c r="D8187" i="12"/>
  <c r="D8188" i="12"/>
  <c r="D8189" i="12"/>
  <c r="D8190" i="12"/>
  <c r="D8191" i="12"/>
  <c r="D8192" i="12"/>
  <c r="D8193" i="12"/>
  <c r="D8194" i="12"/>
  <c r="D8195" i="12"/>
  <c r="D8196" i="12"/>
  <c r="D8197" i="12"/>
  <c r="D8198" i="12"/>
  <c r="D8199" i="12"/>
  <c r="D8200" i="12"/>
  <c r="D8201" i="12"/>
  <c r="D8202" i="12"/>
  <c r="D8203" i="12"/>
  <c r="D8204" i="12"/>
  <c r="D8205" i="12"/>
  <c r="D8206" i="12"/>
  <c r="D8207" i="12"/>
  <c r="D8208" i="12"/>
  <c r="D8209" i="12"/>
  <c r="D8210" i="12"/>
  <c r="D8211" i="12"/>
  <c r="D8212" i="12"/>
  <c r="D8213" i="12"/>
  <c r="D8214" i="12"/>
  <c r="D8215" i="12"/>
  <c r="D8216" i="12"/>
  <c r="D8217" i="12"/>
  <c r="D8218" i="12"/>
  <c r="D8219" i="12"/>
  <c r="D8220" i="12"/>
  <c r="D8221" i="12"/>
  <c r="D8222" i="12"/>
  <c r="D8223" i="12"/>
  <c r="D8224" i="12"/>
  <c r="D8225" i="12"/>
  <c r="D8226" i="12"/>
  <c r="D8227" i="12"/>
  <c r="D8228" i="12"/>
  <c r="D8229" i="12"/>
  <c r="D8230" i="12"/>
  <c r="D8231" i="12"/>
  <c r="D8232" i="12"/>
  <c r="D8233" i="12"/>
  <c r="D8234" i="12"/>
  <c r="D8235" i="12"/>
  <c r="D8236" i="12"/>
  <c r="D8237" i="12"/>
  <c r="D8238" i="12"/>
  <c r="D8239" i="12"/>
  <c r="D8240" i="12"/>
  <c r="D8241" i="12"/>
  <c r="D8242" i="12"/>
  <c r="D8243" i="12"/>
  <c r="D8244" i="12"/>
  <c r="D8245" i="12"/>
  <c r="D8246" i="12"/>
  <c r="D8247" i="12"/>
  <c r="D8248" i="12"/>
  <c r="D8249" i="12"/>
  <c r="D8250" i="12"/>
  <c r="D8251" i="12"/>
  <c r="D8252" i="12"/>
  <c r="D8253" i="12"/>
  <c r="D8254" i="12"/>
  <c r="D8255" i="12"/>
  <c r="D8256" i="12"/>
  <c r="D8257" i="12"/>
  <c r="D8258" i="12"/>
  <c r="D8259" i="12"/>
  <c r="D8260" i="12"/>
  <c r="D8261" i="12"/>
  <c r="D8262" i="12"/>
  <c r="D8263" i="12"/>
  <c r="D8264" i="12"/>
  <c r="D8265" i="12"/>
  <c r="D8266" i="12"/>
  <c r="D8267" i="12"/>
  <c r="D8268" i="12"/>
  <c r="D8269" i="12"/>
  <c r="D8270" i="12"/>
  <c r="D8271" i="12"/>
  <c r="D8272" i="12"/>
  <c r="D8273" i="12"/>
  <c r="D8274" i="12"/>
  <c r="D8275" i="12"/>
  <c r="D8276" i="12"/>
  <c r="D8277" i="12"/>
  <c r="D8278" i="12"/>
  <c r="D8279" i="12"/>
  <c r="D8280" i="12"/>
  <c r="D8281" i="12"/>
  <c r="D8282" i="12"/>
  <c r="D8283" i="12"/>
  <c r="D8284" i="12"/>
  <c r="D8285" i="12"/>
  <c r="D8286" i="12"/>
  <c r="D8287" i="12"/>
  <c r="D8288" i="12"/>
  <c r="D8289" i="12"/>
  <c r="D8290" i="12"/>
  <c r="D8291" i="12"/>
  <c r="D8292" i="12"/>
  <c r="D8293" i="12"/>
  <c r="D8294" i="12"/>
  <c r="D8295" i="12"/>
  <c r="D8296" i="12"/>
  <c r="D8297" i="12"/>
  <c r="D8298" i="12"/>
  <c r="D8299" i="12"/>
  <c r="D8300" i="12"/>
  <c r="D8301" i="12"/>
  <c r="D8302" i="12"/>
  <c r="D8303" i="12"/>
  <c r="D8304" i="12"/>
  <c r="D8305" i="12"/>
  <c r="D8306" i="12"/>
  <c r="D8307" i="12"/>
  <c r="D8308" i="12"/>
  <c r="D8309" i="12"/>
  <c r="D8310" i="12"/>
  <c r="D8311" i="12"/>
  <c r="D8312" i="12"/>
  <c r="D8313" i="12"/>
  <c r="D8314" i="12"/>
  <c r="D8315" i="12"/>
  <c r="D8316" i="12"/>
  <c r="D8317" i="12"/>
  <c r="D8318" i="12"/>
  <c r="D8319" i="12"/>
  <c r="D8320" i="12"/>
  <c r="D8321" i="12"/>
  <c r="D8322" i="12"/>
  <c r="D8323" i="12"/>
  <c r="D8324" i="12"/>
  <c r="D8325" i="12"/>
  <c r="D8326" i="12"/>
  <c r="D8327" i="12"/>
  <c r="D8328" i="12"/>
  <c r="D8329" i="12"/>
  <c r="D8330" i="12"/>
  <c r="D8331" i="12"/>
  <c r="D8332" i="12"/>
  <c r="D8333" i="12"/>
  <c r="D8334" i="12"/>
  <c r="D8335" i="12"/>
  <c r="D8336" i="12"/>
  <c r="D8337" i="12"/>
  <c r="D8338" i="12"/>
  <c r="D8339" i="12"/>
  <c r="D8340" i="12"/>
  <c r="D8341" i="12"/>
  <c r="D8342" i="12"/>
  <c r="D8343" i="12"/>
  <c r="D8344" i="12"/>
  <c r="D8345" i="12"/>
  <c r="D8346" i="12"/>
  <c r="D8347" i="12"/>
  <c r="D8348" i="12"/>
  <c r="D8349" i="12"/>
  <c r="D8350" i="12"/>
  <c r="D8351" i="12"/>
  <c r="D8352" i="12"/>
  <c r="D8353" i="12"/>
  <c r="D8354" i="12"/>
  <c r="D8355" i="12"/>
  <c r="D8356" i="12"/>
  <c r="D8357" i="12"/>
  <c r="D8358" i="12"/>
  <c r="D8359" i="12"/>
  <c r="D8360" i="12"/>
  <c r="D8361" i="12"/>
  <c r="D8362" i="12"/>
  <c r="D8363" i="12"/>
  <c r="D8364" i="12"/>
  <c r="D8365" i="12"/>
  <c r="D8366" i="12"/>
  <c r="D8367" i="12"/>
  <c r="D8368" i="12"/>
  <c r="D8369" i="12"/>
  <c r="D8370" i="12"/>
  <c r="D8371" i="12"/>
  <c r="D8372" i="12"/>
  <c r="D8373" i="12"/>
  <c r="D8374" i="12"/>
  <c r="D8375" i="12"/>
  <c r="D8376" i="12"/>
  <c r="D8377" i="12"/>
  <c r="D8378" i="12"/>
  <c r="D8379" i="12"/>
  <c r="D8380" i="12"/>
  <c r="D8381" i="12"/>
  <c r="D8382" i="12"/>
  <c r="D8383" i="12"/>
  <c r="D8384" i="12"/>
  <c r="D8385" i="12"/>
  <c r="D8386" i="12"/>
  <c r="D8387" i="12"/>
  <c r="D8388" i="12"/>
  <c r="D8389" i="12"/>
  <c r="D8390" i="12"/>
  <c r="D8391" i="12"/>
  <c r="D8392" i="12"/>
  <c r="D8393" i="12"/>
  <c r="D8394" i="12"/>
  <c r="D8395" i="12"/>
  <c r="D8396" i="12"/>
  <c r="D8397" i="12"/>
  <c r="D8398" i="12"/>
  <c r="D8399" i="12"/>
  <c r="D8400" i="12"/>
  <c r="D8401" i="12"/>
  <c r="D8402" i="12"/>
  <c r="D8403" i="12"/>
  <c r="D8404" i="12"/>
  <c r="D8405" i="12"/>
  <c r="D8406" i="12"/>
  <c r="D8407" i="12"/>
  <c r="D8408" i="12"/>
  <c r="D8409" i="12"/>
  <c r="D8410" i="12"/>
  <c r="D8411" i="12"/>
  <c r="D8412" i="12"/>
  <c r="D8413" i="12"/>
  <c r="D8414" i="12"/>
  <c r="D8415" i="12"/>
  <c r="D8416" i="12"/>
  <c r="D8417" i="12"/>
  <c r="D8418" i="12"/>
  <c r="D8419" i="12"/>
  <c r="D8420" i="12"/>
  <c r="D8421" i="12"/>
  <c r="D8422" i="12"/>
  <c r="D8423" i="12"/>
  <c r="D8424" i="12"/>
  <c r="D8425" i="12"/>
  <c r="D8426" i="12"/>
  <c r="D8427" i="12"/>
  <c r="D8428" i="12"/>
  <c r="D8429" i="12"/>
  <c r="D8430" i="12"/>
  <c r="D8431" i="12"/>
  <c r="D8432" i="12"/>
  <c r="D8433" i="12"/>
  <c r="D8434" i="12"/>
  <c r="D8435" i="12"/>
  <c r="D8436" i="12"/>
  <c r="D8437" i="12"/>
  <c r="D8438" i="12"/>
  <c r="D8439" i="12"/>
  <c r="D8440" i="12"/>
  <c r="D8441" i="12"/>
  <c r="D8442" i="12"/>
  <c r="D8443" i="12"/>
  <c r="D8444" i="12"/>
  <c r="D8445" i="12"/>
  <c r="D8446" i="12"/>
  <c r="D8447" i="12"/>
  <c r="D8448" i="12"/>
  <c r="D8449" i="12"/>
  <c r="D8450" i="12"/>
  <c r="D8451" i="12"/>
  <c r="D8452" i="12"/>
  <c r="D8453" i="12"/>
  <c r="D8454" i="12"/>
  <c r="D8455" i="12"/>
  <c r="D8456" i="12"/>
  <c r="D8457" i="12"/>
  <c r="D8458" i="12"/>
  <c r="D8459" i="12"/>
  <c r="D8460" i="12"/>
  <c r="D8461" i="12"/>
  <c r="D8462" i="12"/>
  <c r="D8463" i="12"/>
  <c r="D8464" i="12"/>
  <c r="D8465" i="12"/>
  <c r="D8466" i="12"/>
  <c r="D8467" i="12"/>
  <c r="D8468" i="12"/>
  <c r="D8469" i="12"/>
  <c r="D8470" i="12"/>
  <c r="D8471" i="12"/>
  <c r="D8472" i="12"/>
  <c r="D8473" i="12"/>
  <c r="D8474" i="12"/>
  <c r="D8475" i="12"/>
  <c r="D8476" i="12"/>
  <c r="D8477" i="12"/>
  <c r="D8478" i="12"/>
  <c r="D8479" i="12"/>
  <c r="D8480" i="12"/>
  <c r="D8481" i="12"/>
  <c r="D8482" i="12"/>
  <c r="D8483" i="12"/>
  <c r="D8484" i="12"/>
  <c r="D8485" i="12"/>
  <c r="D8486" i="12"/>
  <c r="D8487" i="12"/>
  <c r="D8488" i="12"/>
  <c r="D8489" i="12"/>
  <c r="D8490" i="12"/>
  <c r="D8491" i="12"/>
  <c r="D8492" i="12"/>
  <c r="D8493" i="12"/>
  <c r="D8494" i="12"/>
  <c r="D8495" i="12"/>
  <c r="D8496" i="12"/>
  <c r="D8497" i="12"/>
  <c r="D8498" i="12"/>
  <c r="D8499" i="12"/>
  <c r="D8500" i="12"/>
  <c r="D8501" i="12"/>
  <c r="D8502" i="12"/>
  <c r="D8503" i="12"/>
  <c r="D8504" i="12"/>
  <c r="D8505" i="12"/>
  <c r="D8506" i="12"/>
  <c r="D8507" i="12"/>
  <c r="D8508" i="12"/>
  <c r="D8509" i="12"/>
  <c r="D8510" i="12"/>
  <c r="D8511" i="12"/>
  <c r="D8512" i="12"/>
  <c r="D8513" i="12"/>
  <c r="D8514" i="12"/>
  <c r="D8515" i="12"/>
  <c r="D8516" i="12"/>
  <c r="D8517" i="12"/>
  <c r="D8518" i="12"/>
  <c r="D8519" i="12"/>
  <c r="D8520" i="12"/>
  <c r="D8521" i="12"/>
  <c r="D8522" i="12"/>
  <c r="D8523" i="12"/>
  <c r="D8524" i="12"/>
  <c r="D8525" i="12"/>
  <c r="D8526" i="12"/>
  <c r="D8527" i="12"/>
  <c r="D8528" i="12"/>
  <c r="D8529" i="12"/>
  <c r="D8530" i="12"/>
  <c r="D8531" i="12"/>
  <c r="D8532" i="12"/>
  <c r="D8533" i="12"/>
  <c r="D8534" i="12"/>
  <c r="D8535" i="12"/>
  <c r="D8536" i="12"/>
  <c r="D8537" i="12"/>
  <c r="D8538" i="12"/>
  <c r="D8539" i="12"/>
  <c r="D8540" i="12"/>
  <c r="D8541" i="12"/>
  <c r="D8542" i="12"/>
  <c r="D8543" i="12"/>
  <c r="D8544" i="12"/>
  <c r="D8545" i="12"/>
  <c r="D8546" i="12"/>
  <c r="D8547" i="12"/>
  <c r="D8548" i="12"/>
  <c r="D8549" i="12"/>
  <c r="D8550" i="12"/>
  <c r="D8551" i="12"/>
  <c r="D8552" i="12"/>
  <c r="D8553" i="12"/>
  <c r="D8554" i="12"/>
  <c r="D8555" i="12"/>
  <c r="D8556" i="12"/>
  <c r="D8557" i="12"/>
  <c r="D8558" i="12"/>
  <c r="D8559" i="12"/>
  <c r="D8560" i="12"/>
  <c r="D8561" i="12"/>
  <c r="D8562" i="12"/>
  <c r="D8563" i="12"/>
  <c r="D8564" i="12"/>
  <c r="D8565" i="12"/>
  <c r="D8566" i="12"/>
  <c r="D8567" i="12"/>
  <c r="D8568" i="12"/>
  <c r="D8569" i="12"/>
  <c r="D8570" i="12"/>
  <c r="D8571" i="12"/>
  <c r="D8572" i="12"/>
  <c r="D8573" i="12"/>
  <c r="D8574" i="12"/>
  <c r="D8575" i="12"/>
  <c r="D8576" i="12"/>
  <c r="D8577" i="12"/>
  <c r="D8578" i="12"/>
  <c r="D8579" i="12"/>
  <c r="D8580" i="12"/>
  <c r="D8581" i="12"/>
  <c r="D8582" i="12"/>
  <c r="D8583" i="12"/>
  <c r="D8584" i="12"/>
  <c r="D8585" i="12"/>
  <c r="D8586" i="12"/>
  <c r="D8587" i="12"/>
  <c r="D8588" i="12"/>
  <c r="D8589" i="12"/>
  <c r="D8590" i="12"/>
  <c r="D8591" i="12"/>
  <c r="D8592" i="12"/>
  <c r="D8593" i="12"/>
  <c r="D8594" i="12"/>
  <c r="D8595" i="12"/>
  <c r="D8596" i="12"/>
  <c r="D8597" i="12"/>
  <c r="D8598" i="12"/>
  <c r="D8599" i="12"/>
  <c r="D8600" i="12"/>
  <c r="D8601" i="12"/>
  <c r="D8602" i="12"/>
  <c r="D8603" i="12"/>
  <c r="D8604" i="12"/>
  <c r="D8605" i="12"/>
  <c r="D8606" i="12"/>
  <c r="D8607" i="12"/>
  <c r="D8608" i="12"/>
  <c r="D8609" i="12"/>
  <c r="D8610" i="12"/>
  <c r="D8611" i="12"/>
  <c r="D8612" i="12"/>
  <c r="D8613" i="12"/>
  <c r="D8614" i="12"/>
  <c r="D8615" i="12"/>
  <c r="D8616" i="12"/>
  <c r="D8617" i="12"/>
  <c r="D8618" i="12"/>
  <c r="D8619" i="12"/>
  <c r="D8620" i="12"/>
  <c r="D8621" i="12"/>
  <c r="D8622" i="12"/>
  <c r="D8623" i="12"/>
  <c r="D8624" i="12"/>
  <c r="D8625" i="12"/>
  <c r="D8626" i="12"/>
  <c r="D8627" i="12"/>
  <c r="D8628" i="12"/>
  <c r="D8629" i="12"/>
  <c r="D8630" i="12"/>
  <c r="D8631" i="12"/>
  <c r="D8632" i="12"/>
  <c r="D8633" i="12"/>
  <c r="D8634" i="12"/>
  <c r="D8635" i="12"/>
  <c r="D8636" i="12"/>
  <c r="D8637" i="12"/>
  <c r="D8638" i="12"/>
  <c r="D8639" i="12"/>
  <c r="D8640" i="12"/>
  <c r="D8641" i="12"/>
  <c r="D8642" i="12"/>
  <c r="D8643" i="12"/>
  <c r="D8644" i="12"/>
  <c r="D8645" i="12"/>
  <c r="D8646" i="12"/>
  <c r="D8647" i="12"/>
  <c r="D8648" i="12"/>
  <c r="D8649" i="12"/>
  <c r="D8650" i="12"/>
  <c r="D8651" i="12"/>
  <c r="D8652" i="12"/>
  <c r="D8653" i="12"/>
  <c r="D8654" i="12"/>
  <c r="D8655" i="12"/>
  <c r="D8656" i="12"/>
  <c r="D8657" i="12"/>
  <c r="D8658" i="12"/>
  <c r="D8659" i="12"/>
  <c r="D8660" i="12"/>
  <c r="D8661" i="12"/>
  <c r="D8662" i="12"/>
  <c r="D8663" i="12"/>
  <c r="D8664" i="12"/>
  <c r="D8665" i="12"/>
  <c r="D8666" i="12"/>
  <c r="D8667" i="12"/>
  <c r="D8668" i="12"/>
  <c r="D8669" i="12"/>
  <c r="D8670" i="12"/>
  <c r="D8671" i="12"/>
  <c r="D8672" i="12"/>
  <c r="D8673" i="12"/>
  <c r="D8674" i="12"/>
  <c r="D8675" i="12"/>
  <c r="D8676" i="12"/>
  <c r="D8677" i="12"/>
  <c r="D8678" i="12"/>
  <c r="D8679" i="12"/>
  <c r="D8680" i="12"/>
  <c r="D8681" i="12"/>
  <c r="D8682" i="12"/>
  <c r="D8683" i="12"/>
  <c r="D8684" i="12"/>
  <c r="D8685" i="12"/>
  <c r="D8686" i="12"/>
  <c r="D8687" i="12"/>
  <c r="D8688" i="12"/>
  <c r="D8689" i="12"/>
  <c r="D8690" i="12"/>
  <c r="D8691" i="12"/>
  <c r="D8692" i="12"/>
  <c r="D8693" i="12"/>
  <c r="D8694" i="12"/>
  <c r="D8695" i="12"/>
  <c r="D8696" i="12"/>
  <c r="D8697" i="12"/>
  <c r="D8698" i="12"/>
  <c r="D8699" i="12"/>
  <c r="D8700" i="12"/>
  <c r="D8701" i="12"/>
  <c r="D8702" i="12"/>
  <c r="D8703" i="12"/>
  <c r="D8704" i="12"/>
  <c r="D8705" i="12"/>
  <c r="D8706" i="12"/>
  <c r="D8707" i="12"/>
  <c r="D8708" i="12"/>
  <c r="D8709" i="12"/>
  <c r="D8710" i="12"/>
  <c r="D8711" i="12"/>
  <c r="D8712" i="12"/>
  <c r="D8713" i="12"/>
  <c r="D8714" i="12"/>
  <c r="D8715" i="12"/>
  <c r="D8716" i="12"/>
  <c r="D8717" i="12"/>
  <c r="D8718" i="12"/>
  <c r="D8719" i="12"/>
  <c r="D8720" i="12"/>
  <c r="D8721" i="12"/>
  <c r="D8722" i="12"/>
  <c r="D8723" i="12"/>
  <c r="D8724" i="12"/>
  <c r="D8725" i="12"/>
  <c r="D8726" i="12"/>
  <c r="D8727" i="12"/>
  <c r="D8728" i="12"/>
  <c r="D8729" i="12"/>
  <c r="D8730" i="12"/>
  <c r="D8731" i="12"/>
  <c r="D8732" i="12"/>
  <c r="D8733" i="12"/>
  <c r="D8734" i="12"/>
  <c r="D8735" i="12"/>
  <c r="D8736" i="12"/>
  <c r="D8737" i="12"/>
  <c r="D8738" i="12"/>
  <c r="D8739" i="12"/>
  <c r="D8740" i="12"/>
  <c r="D8741" i="12"/>
  <c r="D8742" i="12"/>
  <c r="D8743" i="12"/>
  <c r="D8744" i="12"/>
  <c r="D8745" i="12"/>
  <c r="D8746" i="12"/>
  <c r="D8747" i="12"/>
  <c r="D8748" i="12"/>
  <c r="D8749" i="12"/>
  <c r="D8750" i="12"/>
  <c r="D8751" i="12"/>
  <c r="D8752" i="12"/>
  <c r="D8753" i="12"/>
  <c r="D8754" i="12"/>
  <c r="D8755" i="12"/>
  <c r="D8756" i="12"/>
  <c r="D8757" i="12"/>
  <c r="D8758" i="12"/>
  <c r="D8759" i="12"/>
  <c r="D8760" i="12"/>
  <c r="D8761" i="12"/>
  <c r="D8762" i="12"/>
  <c r="D8763" i="12"/>
  <c r="D8764" i="12"/>
  <c r="D8765" i="12"/>
  <c r="D8766" i="12"/>
  <c r="D8767" i="12"/>
  <c r="D8768" i="12"/>
  <c r="D8769" i="12"/>
  <c r="D8770" i="12"/>
  <c r="D8771" i="12"/>
  <c r="D8772" i="12"/>
  <c r="D8773" i="12"/>
  <c r="D8774" i="12"/>
  <c r="D8775" i="12"/>
  <c r="D8776" i="12"/>
  <c r="D8777" i="12"/>
  <c r="D8778" i="12"/>
  <c r="D8779" i="12"/>
  <c r="D8780" i="12"/>
  <c r="D8781" i="12"/>
  <c r="D8782" i="12"/>
  <c r="D8783" i="12"/>
  <c r="D8784" i="12"/>
  <c r="D8785" i="12"/>
  <c r="D8786" i="12"/>
  <c r="D8787" i="12"/>
  <c r="D8788" i="12"/>
  <c r="D8789" i="12"/>
  <c r="D8790" i="12"/>
  <c r="D8791" i="12"/>
  <c r="D8792" i="12"/>
  <c r="D8793" i="12"/>
  <c r="D8794" i="12"/>
  <c r="D8795" i="12"/>
  <c r="D8796" i="12"/>
  <c r="D8797" i="12"/>
  <c r="D8798" i="12"/>
  <c r="D8799" i="12"/>
  <c r="D8800" i="12"/>
  <c r="D8801" i="12"/>
  <c r="D8802" i="12"/>
  <c r="D8803" i="12"/>
  <c r="D8804" i="12"/>
  <c r="D8805" i="12"/>
  <c r="D8806" i="12"/>
  <c r="D8807" i="12"/>
  <c r="D8808" i="12"/>
  <c r="D8809" i="12"/>
  <c r="D8810" i="12"/>
  <c r="D8811" i="12"/>
  <c r="D8812" i="12"/>
  <c r="D8813" i="12"/>
  <c r="D8814" i="12"/>
  <c r="D8815" i="12"/>
  <c r="D8816" i="12"/>
  <c r="D8817" i="12"/>
  <c r="D8818" i="12"/>
  <c r="D8819" i="12"/>
  <c r="D8820" i="12"/>
  <c r="D8821" i="12"/>
  <c r="D8822" i="12"/>
  <c r="D8823" i="12"/>
  <c r="D8824" i="12"/>
  <c r="D8825" i="12"/>
  <c r="D8826" i="12"/>
  <c r="D8827" i="12"/>
  <c r="D8828" i="12"/>
  <c r="D8829" i="12"/>
  <c r="D8830" i="12"/>
  <c r="D8831" i="12"/>
  <c r="D8832" i="12"/>
  <c r="D8833" i="12"/>
  <c r="D8834" i="12"/>
  <c r="D8835" i="12"/>
  <c r="D8836" i="12"/>
  <c r="D8837" i="12"/>
  <c r="D8838" i="12"/>
  <c r="D8839" i="12"/>
  <c r="D8840" i="12"/>
  <c r="D8841" i="12"/>
  <c r="D8842" i="12"/>
  <c r="D8843" i="12"/>
  <c r="D8844" i="12"/>
  <c r="D8845" i="12"/>
  <c r="D8846" i="12"/>
  <c r="D8847" i="12"/>
  <c r="D8848" i="12"/>
  <c r="D8849" i="12"/>
  <c r="D8850" i="12"/>
  <c r="D8851" i="12"/>
  <c r="D8852" i="12"/>
  <c r="D8853" i="12"/>
  <c r="D8854" i="12"/>
  <c r="D8855" i="12"/>
  <c r="D8856" i="12"/>
  <c r="D8857" i="12"/>
  <c r="D8858" i="12"/>
  <c r="D8859" i="12"/>
  <c r="D8860" i="12"/>
  <c r="D8861" i="12"/>
  <c r="D8862" i="12"/>
  <c r="D8863" i="12"/>
  <c r="D8864" i="12"/>
  <c r="D8865" i="12"/>
  <c r="D8866" i="12"/>
  <c r="D8867" i="12"/>
  <c r="D8868" i="12"/>
  <c r="D8869" i="12"/>
  <c r="D8870" i="12"/>
  <c r="D8871" i="12"/>
  <c r="D8872" i="12"/>
  <c r="D8873" i="12"/>
  <c r="D8874" i="12"/>
  <c r="D8875" i="12"/>
  <c r="D8876" i="12"/>
  <c r="D8877" i="12"/>
  <c r="D8878" i="12"/>
  <c r="D8879" i="12"/>
  <c r="D8880" i="12"/>
  <c r="D8881" i="12"/>
  <c r="D8882" i="12"/>
  <c r="D8883" i="12"/>
  <c r="D8884" i="12"/>
  <c r="D8885" i="12"/>
  <c r="D8886" i="12"/>
  <c r="D8887" i="12"/>
  <c r="D8888" i="12"/>
  <c r="D8889" i="12"/>
  <c r="D8890" i="12"/>
  <c r="D8891" i="12"/>
  <c r="D8892" i="12"/>
  <c r="D8893" i="12"/>
  <c r="D8894" i="12"/>
  <c r="D8895" i="12"/>
  <c r="D8896" i="12"/>
  <c r="D8897" i="12"/>
  <c r="D8898" i="12"/>
  <c r="D8899" i="12"/>
  <c r="D8900" i="12"/>
  <c r="D8901" i="12"/>
  <c r="D8902" i="12"/>
  <c r="D8903" i="12"/>
  <c r="D8904" i="12"/>
  <c r="D8905" i="12"/>
  <c r="D8906" i="12"/>
  <c r="D8907" i="12"/>
  <c r="D8908" i="12"/>
  <c r="D8909" i="12"/>
  <c r="D8910" i="12"/>
  <c r="D8911" i="12"/>
  <c r="D8912" i="12"/>
  <c r="D8913" i="12"/>
  <c r="D8914" i="12"/>
  <c r="D8915" i="12"/>
  <c r="D8916" i="12"/>
  <c r="D8917" i="12"/>
  <c r="D8918" i="12"/>
  <c r="D8919" i="12"/>
  <c r="D8920" i="12"/>
  <c r="D8921" i="12"/>
  <c r="D8922" i="12"/>
  <c r="D8923" i="12"/>
  <c r="D8924" i="12"/>
  <c r="D8925" i="12"/>
  <c r="D8926" i="12"/>
  <c r="D8927" i="12"/>
  <c r="D8928" i="12"/>
  <c r="D8929" i="12"/>
  <c r="D8930" i="12"/>
  <c r="D8931" i="12"/>
  <c r="D8932" i="12"/>
  <c r="D8933" i="12"/>
  <c r="D8934" i="12"/>
  <c r="D8935" i="12"/>
  <c r="D8936" i="12"/>
  <c r="D8937" i="12"/>
  <c r="D8938" i="12"/>
  <c r="D8939" i="12"/>
  <c r="D8940" i="12"/>
  <c r="D8941" i="12"/>
  <c r="D8942" i="12"/>
  <c r="D8943" i="12"/>
  <c r="D8944" i="12"/>
  <c r="D8945" i="12"/>
  <c r="D8946" i="12"/>
  <c r="D8947" i="12"/>
  <c r="D8948" i="12"/>
  <c r="D8949" i="12"/>
  <c r="D8950" i="12"/>
  <c r="D8951" i="12"/>
  <c r="D8952" i="12"/>
  <c r="D8953" i="12"/>
  <c r="D8954" i="12"/>
  <c r="D8955" i="12"/>
  <c r="D8956" i="12"/>
  <c r="D8957" i="12"/>
  <c r="D8958" i="12"/>
  <c r="D8959" i="12"/>
  <c r="D8960" i="12"/>
  <c r="D8961" i="12"/>
  <c r="D8962" i="12"/>
  <c r="D8963" i="12"/>
  <c r="D8964" i="12"/>
  <c r="D8965" i="12"/>
  <c r="D8966" i="12"/>
  <c r="D8967" i="12"/>
  <c r="D8968" i="12"/>
  <c r="D8969" i="12"/>
  <c r="D8970" i="12"/>
  <c r="D8971" i="12"/>
  <c r="D8972" i="12"/>
  <c r="D8973" i="12"/>
  <c r="D8974" i="12"/>
  <c r="D8975" i="12"/>
  <c r="D8976" i="12"/>
  <c r="D8977" i="12"/>
  <c r="D8978" i="12"/>
  <c r="D8979" i="12"/>
  <c r="D8980" i="12"/>
  <c r="D8981" i="12"/>
  <c r="D8982" i="12"/>
  <c r="D8983" i="12"/>
  <c r="D8984" i="12"/>
  <c r="D8985" i="12"/>
  <c r="D8986" i="12"/>
  <c r="D8987" i="12"/>
  <c r="D8988" i="12"/>
  <c r="D8989" i="12"/>
  <c r="D8990" i="12"/>
  <c r="D8991" i="12"/>
  <c r="D8992" i="12"/>
  <c r="D8993" i="12"/>
  <c r="D8994" i="12"/>
  <c r="D8995" i="12"/>
  <c r="D8996" i="12"/>
  <c r="D8997" i="12"/>
  <c r="D8998" i="12"/>
  <c r="D8999" i="12"/>
  <c r="D9000" i="12"/>
  <c r="D9001" i="12"/>
  <c r="D9002" i="12"/>
  <c r="D9003" i="12"/>
  <c r="D9004" i="12"/>
  <c r="D9005" i="12"/>
  <c r="D9006" i="12"/>
  <c r="D9007" i="12"/>
  <c r="D9008" i="12"/>
  <c r="D9009" i="12"/>
  <c r="D9010" i="12"/>
  <c r="D9011" i="12"/>
  <c r="D9012" i="12"/>
  <c r="D9013" i="12"/>
  <c r="D9014" i="12"/>
  <c r="D9015" i="12"/>
  <c r="D9016" i="12"/>
  <c r="D9017" i="12"/>
  <c r="D9018" i="12"/>
  <c r="D9019" i="12"/>
  <c r="D9020" i="12"/>
  <c r="D9021" i="12"/>
  <c r="D9022" i="12"/>
  <c r="D9023" i="12"/>
  <c r="D9024" i="12"/>
  <c r="D9025" i="12"/>
  <c r="D9026" i="12"/>
  <c r="D9027" i="12"/>
  <c r="D9028" i="12"/>
  <c r="D9029" i="12"/>
  <c r="D9030" i="12"/>
  <c r="D9031" i="12"/>
  <c r="D9032" i="12"/>
  <c r="D9033" i="12"/>
  <c r="D9034" i="12"/>
  <c r="D9035" i="12"/>
  <c r="D9036" i="12"/>
  <c r="D9037" i="12"/>
  <c r="D9038" i="12"/>
  <c r="D9039" i="12"/>
  <c r="D9040" i="12"/>
  <c r="D9041" i="12"/>
  <c r="D9042" i="12"/>
  <c r="D9043" i="12"/>
  <c r="D9044" i="12"/>
  <c r="D9045" i="12"/>
  <c r="D9046" i="12"/>
  <c r="D9047" i="12"/>
  <c r="D9048" i="12"/>
  <c r="D9049" i="12"/>
  <c r="D9050" i="12"/>
  <c r="D9051" i="12"/>
  <c r="D9052" i="12"/>
  <c r="D9053" i="12"/>
  <c r="D9054" i="12"/>
  <c r="D9055" i="12"/>
  <c r="D9056" i="12"/>
  <c r="D9057" i="12"/>
  <c r="D9058" i="12"/>
  <c r="D9059" i="12"/>
  <c r="D9060" i="12"/>
  <c r="D9061" i="12"/>
  <c r="D9062" i="12"/>
  <c r="D9063" i="12"/>
  <c r="D9064" i="12"/>
  <c r="D9065" i="12"/>
  <c r="D9066" i="12"/>
  <c r="D9067" i="12"/>
  <c r="D9068" i="12"/>
  <c r="D9069" i="12"/>
  <c r="D9070" i="12"/>
  <c r="D9071" i="12"/>
  <c r="D9072" i="12"/>
  <c r="D9073" i="12"/>
  <c r="D9074" i="12"/>
  <c r="D9075" i="12"/>
  <c r="D9076" i="12"/>
  <c r="D9077" i="12"/>
  <c r="D9078" i="12"/>
  <c r="D9079" i="12"/>
  <c r="D9080" i="12"/>
  <c r="D9081" i="12"/>
  <c r="D9082" i="12"/>
  <c r="D9083" i="12"/>
  <c r="D9084" i="12"/>
  <c r="D9085" i="12"/>
  <c r="D9086" i="12"/>
  <c r="D9087" i="12"/>
  <c r="D9088" i="12"/>
  <c r="D9089" i="12"/>
  <c r="D9090" i="12"/>
  <c r="D9091" i="12"/>
  <c r="D9092" i="12"/>
  <c r="D9093" i="12"/>
  <c r="D9094" i="12"/>
  <c r="D9095" i="12"/>
  <c r="D9096" i="12"/>
  <c r="D9097" i="12"/>
  <c r="D9098" i="12"/>
  <c r="D9099" i="12"/>
  <c r="D9100" i="12"/>
  <c r="D9101" i="12"/>
  <c r="D9102" i="12"/>
  <c r="D9103" i="12"/>
  <c r="D9104" i="12"/>
  <c r="D9105" i="12"/>
  <c r="D9106" i="12"/>
  <c r="D9107" i="12"/>
  <c r="D9108" i="12"/>
  <c r="D9109" i="12"/>
  <c r="D9110" i="12"/>
  <c r="D9111" i="12"/>
  <c r="D9112" i="12"/>
  <c r="D9113" i="12"/>
  <c r="D9114" i="12"/>
  <c r="D9115" i="12"/>
  <c r="D9116" i="12"/>
  <c r="D9117" i="12"/>
  <c r="D9118" i="12"/>
  <c r="D9119" i="12"/>
  <c r="D9120" i="12"/>
  <c r="D9121" i="12"/>
  <c r="D9122" i="12"/>
  <c r="D9123" i="12"/>
  <c r="D9124" i="12"/>
  <c r="D9125" i="12"/>
  <c r="D9126" i="12"/>
  <c r="D9127" i="12"/>
  <c r="D9128" i="12"/>
  <c r="D9129" i="12"/>
  <c r="D9130" i="12"/>
  <c r="D9131" i="12"/>
  <c r="D9132" i="12"/>
  <c r="D9133" i="12"/>
  <c r="D9134" i="12"/>
  <c r="D9135" i="12"/>
  <c r="D9136" i="12"/>
  <c r="D9137" i="12"/>
  <c r="D9138" i="12"/>
  <c r="D9139" i="12"/>
  <c r="D9140" i="12"/>
  <c r="D9141" i="12"/>
  <c r="D9142" i="12"/>
  <c r="D9143" i="12"/>
  <c r="D9144" i="12"/>
  <c r="D9145" i="12"/>
  <c r="D9146" i="12"/>
  <c r="D9147" i="12"/>
  <c r="D9148" i="12"/>
  <c r="D9149" i="12"/>
  <c r="D9150" i="12"/>
  <c r="D9151" i="12"/>
  <c r="D9152" i="12"/>
  <c r="D9153" i="12"/>
  <c r="D9154" i="12"/>
  <c r="D9155" i="12"/>
  <c r="D9156" i="12"/>
  <c r="D9157" i="12"/>
  <c r="D9158" i="12"/>
  <c r="D9159" i="12"/>
  <c r="D9160" i="12"/>
  <c r="D9161" i="12"/>
  <c r="D9162" i="12"/>
  <c r="D9163" i="12"/>
  <c r="D9164" i="12"/>
  <c r="D9165" i="12"/>
  <c r="D9166" i="12"/>
  <c r="D9167" i="12"/>
  <c r="D9168" i="12"/>
  <c r="D9169" i="12"/>
  <c r="D9170" i="12"/>
  <c r="D9171" i="12"/>
  <c r="D9172" i="12"/>
  <c r="D9173" i="12"/>
  <c r="D9174" i="12"/>
  <c r="D9175" i="12"/>
  <c r="D9176" i="12"/>
  <c r="D9177" i="12"/>
  <c r="D9178" i="12"/>
  <c r="D9179" i="12"/>
  <c r="D9180" i="12"/>
  <c r="D9181" i="12"/>
  <c r="D9182" i="12"/>
  <c r="D9183" i="12"/>
  <c r="D9184" i="12"/>
  <c r="D9185" i="12"/>
  <c r="D9186" i="12"/>
  <c r="D9187" i="12"/>
  <c r="D9188" i="12"/>
  <c r="D9189" i="12"/>
  <c r="D9190" i="12"/>
  <c r="D9191" i="12"/>
  <c r="D9192" i="12"/>
  <c r="D9193" i="12"/>
  <c r="D9194" i="12"/>
  <c r="D9195" i="12"/>
  <c r="D9196" i="12"/>
  <c r="D9197" i="12"/>
  <c r="D9198" i="12"/>
  <c r="D9199" i="12"/>
  <c r="D9200" i="12"/>
  <c r="D9201" i="12"/>
  <c r="D9202" i="12"/>
  <c r="D9203" i="12"/>
  <c r="D9204" i="12"/>
  <c r="D9205" i="12"/>
  <c r="D9206" i="12"/>
  <c r="D9207" i="12"/>
  <c r="D9208" i="12"/>
  <c r="D9209" i="12"/>
  <c r="D9210" i="12"/>
  <c r="D9211" i="12"/>
  <c r="D9212" i="12"/>
  <c r="D9213" i="12"/>
  <c r="D9214" i="12"/>
  <c r="D9215" i="12"/>
  <c r="D9216" i="12"/>
  <c r="D9217" i="12"/>
  <c r="D9218" i="12"/>
  <c r="D9219" i="12"/>
  <c r="D9220" i="12"/>
  <c r="D9221" i="12"/>
  <c r="D9222" i="12"/>
  <c r="D9223" i="12"/>
  <c r="D9224" i="12"/>
  <c r="D9225" i="12"/>
  <c r="D9226" i="12"/>
  <c r="D9227" i="12"/>
  <c r="D9228" i="12"/>
  <c r="D9229" i="12"/>
  <c r="D9230" i="12"/>
  <c r="D9231" i="12"/>
  <c r="D9232" i="12"/>
  <c r="D9233" i="12"/>
  <c r="D9234" i="12"/>
  <c r="D9235" i="12"/>
  <c r="D9236" i="12"/>
  <c r="D9237" i="12"/>
  <c r="D9238" i="12"/>
  <c r="D9239" i="12"/>
  <c r="D9240" i="12"/>
  <c r="D9241" i="12"/>
  <c r="D9242" i="12"/>
  <c r="D9243" i="12"/>
  <c r="D9244" i="12"/>
  <c r="D9245" i="12"/>
  <c r="D9246" i="12"/>
  <c r="D9247" i="12"/>
  <c r="D9248" i="12"/>
  <c r="D9249" i="12"/>
  <c r="D9250" i="12"/>
  <c r="D9251" i="12"/>
  <c r="D9252" i="12"/>
  <c r="D9253" i="12"/>
  <c r="D9254" i="12"/>
  <c r="D9255" i="12"/>
  <c r="D9256" i="12"/>
  <c r="D9257" i="12"/>
  <c r="D9258" i="12"/>
  <c r="D9259" i="12"/>
  <c r="D9260" i="12"/>
  <c r="D9261" i="12"/>
  <c r="D9262" i="12"/>
  <c r="D9263" i="12"/>
  <c r="D9264" i="12"/>
  <c r="D9265" i="12"/>
  <c r="D9266" i="12"/>
  <c r="D9267" i="12"/>
  <c r="D9268" i="12"/>
  <c r="D9269" i="12"/>
  <c r="D9270" i="12"/>
  <c r="D9271" i="12"/>
  <c r="D9272" i="12"/>
  <c r="D9273" i="12"/>
  <c r="D9274" i="12"/>
  <c r="D9275" i="12"/>
  <c r="D9276" i="12"/>
  <c r="D9277" i="12"/>
  <c r="D9278" i="12"/>
  <c r="D9279" i="12"/>
  <c r="D9280" i="12"/>
  <c r="D9281" i="12"/>
  <c r="D9282" i="12"/>
  <c r="D9283" i="12"/>
  <c r="D9284" i="12"/>
  <c r="D9285" i="12"/>
  <c r="D9286" i="12"/>
  <c r="D9287" i="12"/>
  <c r="D9288" i="12"/>
  <c r="D9289" i="12"/>
  <c r="D9290" i="12"/>
  <c r="D9291" i="12"/>
  <c r="D9292" i="12"/>
  <c r="D9293" i="12"/>
  <c r="D9294" i="12"/>
  <c r="D9295" i="12"/>
  <c r="D9296" i="12"/>
  <c r="D9297" i="12"/>
  <c r="D9298" i="12"/>
  <c r="D9299" i="12"/>
  <c r="D9300" i="12"/>
  <c r="D9301" i="12"/>
  <c r="D9302" i="12"/>
  <c r="D9303" i="12"/>
  <c r="D9304" i="12"/>
  <c r="D9305" i="12"/>
  <c r="D9306" i="12"/>
  <c r="D9307" i="12"/>
  <c r="D9308" i="12"/>
  <c r="D9309" i="12"/>
  <c r="D9310" i="12"/>
  <c r="D9311" i="12"/>
  <c r="D9312" i="12"/>
  <c r="D9313" i="12"/>
  <c r="D9314" i="12"/>
  <c r="D9315" i="12"/>
  <c r="D9316" i="12"/>
  <c r="D9317" i="12"/>
  <c r="D9318" i="12"/>
  <c r="D9319" i="12"/>
  <c r="D9320" i="12"/>
  <c r="D9321" i="12"/>
  <c r="D9322" i="12"/>
  <c r="D9323" i="12"/>
  <c r="D9324" i="12"/>
  <c r="D9325" i="12"/>
  <c r="D9326" i="12"/>
  <c r="D9327" i="12"/>
  <c r="D9328" i="12"/>
  <c r="D9329" i="12"/>
  <c r="D9330" i="12"/>
  <c r="D9331" i="12"/>
  <c r="D9332" i="12"/>
  <c r="D9333" i="12"/>
  <c r="D9334" i="12"/>
  <c r="D9335" i="12"/>
  <c r="D9336" i="12"/>
  <c r="D9337" i="12"/>
  <c r="D9338" i="12"/>
  <c r="D9339" i="12"/>
  <c r="D9340" i="12"/>
  <c r="D9341" i="12"/>
  <c r="D9342" i="12"/>
  <c r="D9343" i="12"/>
  <c r="D9344" i="12"/>
  <c r="D9345" i="12"/>
  <c r="D9346" i="12"/>
  <c r="D9347" i="12"/>
  <c r="D9348" i="12"/>
  <c r="D9349" i="12"/>
  <c r="D9350" i="12"/>
  <c r="D9351" i="12"/>
  <c r="D9352" i="12"/>
  <c r="D9353" i="12"/>
  <c r="D9354" i="12"/>
  <c r="D9355" i="12"/>
  <c r="D9356" i="12"/>
  <c r="D9357" i="12"/>
  <c r="D9358" i="12"/>
  <c r="D9359" i="12"/>
  <c r="D9360" i="12"/>
  <c r="D9361" i="12"/>
  <c r="D9362" i="12"/>
  <c r="D9363" i="12"/>
  <c r="D9364" i="12"/>
  <c r="D9365" i="12"/>
  <c r="D9366" i="12"/>
  <c r="D9367" i="12"/>
  <c r="D9368" i="12"/>
  <c r="D9369" i="12"/>
  <c r="D9370" i="12"/>
  <c r="D9371" i="12"/>
  <c r="D9372" i="12"/>
  <c r="D9373" i="12"/>
  <c r="D9374" i="12"/>
  <c r="D9375" i="12"/>
  <c r="D9376" i="12"/>
  <c r="D9377" i="12"/>
  <c r="D9378" i="12"/>
  <c r="D9379" i="12"/>
  <c r="D9380" i="12"/>
  <c r="D9381" i="12"/>
  <c r="D9382" i="12"/>
  <c r="D9383" i="12"/>
  <c r="D9384" i="12"/>
  <c r="D9385" i="12"/>
  <c r="D9386" i="12"/>
  <c r="D9387" i="12"/>
  <c r="D9388" i="12"/>
  <c r="D9389" i="12"/>
  <c r="D9390" i="12"/>
  <c r="D9391" i="12"/>
  <c r="D9392" i="12"/>
  <c r="D9393" i="12"/>
  <c r="D9394" i="12"/>
  <c r="D9395" i="12"/>
  <c r="D9396" i="12"/>
  <c r="D9397" i="12"/>
  <c r="D9398" i="12"/>
  <c r="D9399" i="12"/>
  <c r="D9400" i="12"/>
  <c r="D9401" i="12"/>
  <c r="D9402" i="12"/>
  <c r="D9403" i="12"/>
  <c r="D9404" i="12"/>
  <c r="D9405" i="12"/>
  <c r="D9406" i="12"/>
  <c r="D9407" i="12"/>
  <c r="D9408" i="12"/>
  <c r="D9409" i="12"/>
  <c r="D9410" i="12"/>
  <c r="D9411" i="12"/>
  <c r="D9412" i="12"/>
  <c r="D9413" i="12"/>
  <c r="D9414" i="12"/>
  <c r="D9415" i="12"/>
  <c r="D9416" i="12"/>
  <c r="D9417" i="12"/>
  <c r="D9418" i="12"/>
  <c r="D9419" i="12"/>
  <c r="D9420" i="12"/>
  <c r="D9421" i="12"/>
  <c r="D9422" i="12"/>
  <c r="D9423" i="12"/>
  <c r="D9424" i="12"/>
  <c r="D9425" i="12"/>
  <c r="D9426" i="12"/>
  <c r="D9427" i="12"/>
  <c r="D9428" i="12"/>
  <c r="D9429" i="12"/>
  <c r="D9430" i="12"/>
  <c r="D9431" i="12"/>
  <c r="D9432" i="12"/>
  <c r="D9433" i="12"/>
  <c r="D9434" i="12"/>
  <c r="D9435" i="12"/>
  <c r="D9436" i="12"/>
  <c r="D9437" i="12"/>
  <c r="D9438" i="12"/>
  <c r="D9439" i="12"/>
  <c r="D9440" i="12"/>
  <c r="D9441" i="12"/>
  <c r="D9442" i="12"/>
  <c r="D9443" i="12"/>
  <c r="D9444" i="12"/>
  <c r="D9445" i="12"/>
  <c r="D9446" i="12"/>
  <c r="D9447" i="12"/>
  <c r="D9448" i="12"/>
  <c r="D9449" i="12"/>
  <c r="D9450" i="12"/>
  <c r="D9451" i="12"/>
  <c r="D9452" i="12"/>
  <c r="D9453" i="12"/>
  <c r="D9454" i="12"/>
  <c r="D9455" i="12"/>
  <c r="D9456" i="12"/>
  <c r="D9457" i="12"/>
  <c r="D9458" i="12"/>
  <c r="D9459" i="12"/>
  <c r="D9460" i="12"/>
  <c r="D9461" i="12"/>
  <c r="D9462" i="12"/>
  <c r="D9463" i="12"/>
  <c r="D9464" i="12"/>
  <c r="D9465" i="12"/>
  <c r="D9466" i="12"/>
  <c r="D9467" i="12"/>
  <c r="D9468" i="12"/>
  <c r="D9469" i="12"/>
  <c r="D9470" i="12"/>
  <c r="D9471" i="12"/>
  <c r="D9472" i="12"/>
  <c r="D9473" i="12"/>
  <c r="D9474" i="12"/>
  <c r="D9475" i="12"/>
  <c r="D9476" i="12"/>
  <c r="D9477" i="12"/>
  <c r="D9478" i="12"/>
  <c r="D9479" i="12"/>
  <c r="D9480" i="12"/>
  <c r="D9481" i="12"/>
  <c r="D9482" i="12"/>
  <c r="D9483" i="12"/>
  <c r="D9484" i="12"/>
  <c r="D9485" i="12"/>
  <c r="D9486" i="12"/>
  <c r="D9487" i="12"/>
  <c r="D9488" i="12"/>
  <c r="D9489" i="12"/>
  <c r="D9490" i="12"/>
  <c r="D9491" i="12"/>
  <c r="D9492" i="12"/>
  <c r="D9493" i="12"/>
  <c r="D9494" i="12"/>
  <c r="D9495" i="12"/>
  <c r="D9496" i="12"/>
  <c r="D9497" i="12"/>
  <c r="D9498" i="12"/>
  <c r="D9499" i="12"/>
  <c r="D9500" i="12"/>
  <c r="D9501" i="12"/>
  <c r="D9502" i="12"/>
  <c r="D9503" i="12"/>
  <c r="D9504" i="12"/>
  <c r="D9505" i="12"/>
  <c r="D9506" i="12"/>
  <c r="D9507" i="12"/>
  <c r="D9508" i="12"/>
  <c r="D9509" i="12"/>
  <c r="D9510" i="12"/>
  <c r="D9511" i="12"/>
  <c r="D9512" i="12"/>
  <c r="D9513" i="12"/>
  <c r="D9514" i="12"/>
  <c r="D9515" i="12"/>
  <c r="D9516" i="12"/>
  <c r="D9517" i="12"/>
  <c r="D9518" i="12"/>
  <c r="D9519" i="12"/>
  <c r="D9520" i="12"/>
  <c r="D9521" i="12"/>
  <c r="D9522" i="12"/>
  <c r="D9523" i="12"/>
  <c r="D9524" i="12"/>
  <c r="D9525" i="12"/>
  <c r="D9526" i="12"/>
  <c r="D9527" i="12"/>
  <c r="D9528" i="12"/>
  <c r="D9529" i="12"/>
  <c r="D9530" i="12"/>
  <c r="D9531" i="12"/>
  <c r="D9532" i="12"/>
  <c r="D9533" i="12"/>
  <c r="D9534" i="12"/>
  <c r="D9535" i="12"/>
  <c r="D9536" i="12"/>
  <c r="D9537" i="12"/>
  <c r="D9538" i="12"/>
  <c r="D9539" i="12"/>
  <c r="D9540" i="12"/>
  <c r="D9541" i="12"/>
  <c r="D9542" i="12"/>
  <c r="D9543" i="12"/>
  <c r="D9544" i="12"/>
  <c r="D9545" i="12"/>
  <c r="D9546" i="12"/>
  <c r="D9547" i="12"/>
  <c r="D9548" i="12"/>
  <c r="D9549" i="12"/>
  <c r="D9550" i="12"/>
  <c r="D9551" i="12"/>
  <c r="D9552" i="12"/>
  <c r="D9553" i="12"/>
  <c r="D9554" i="12"/>
  <c r="D9555" i="12"/>
  <c r="D9556" i="12"/>
  <c r="D9557" i="12"/>
  <c r="D9558" i="12"/>
  <c r="D9559" i="12"/>
  <c r="D9560" i="12"/>
  <c r="D9561" i="12"/>
  <c r="D9562" i="12"/>
  <c r="D9563" i="12"/>
  <c r="D9564" i="12"/>
  <c r="D9565" i="12"/>
  <c r="D9566" i="12"/>
  <c r="D9567" i="12"/>
  <c r="D9568" i="12"/>
  <c r="D9569" i="12"/>
  <c r="D9570" i="12"/>
  <c r="D9571" i="12"/>
  <c r="D9572" i="12"/>
  <c r="D9573" i="12"/>
  <c r="D9574" i="12"/>
  <c r="D9575" i="12"/>
  <c r="D9576" i="12"/>
  <c r="D9577" i="12"/>
  <c r="D9578" i="12"/>
  <c r="D9579" i="12"/>
  <c r="D9580" i="12"/>
  <c r="D9581" i="12"/>
  <c r="D9582" i="12"/>
  <c r="D9583" i="12"/>
  <c r="D9584" i="12"/>
  <c r="D9585" i="12"/>
  <c r="D9586" i="12"/>
  <c r="D9587" i="12"/>
  <c r="D9588" i="12"/>
  <c r="D9589" i="12"/>
  <c r="D9590" i="12"/>
  <c r="D9591" i="12"/>
  <c r="D9592" i="12"/>
  <c r="D9593" i="12"/>
  <c r="D9594" i="12"/>
  <c r="D9595" i="12"/>
  <c r="D9596" i="12"/>
  <c r="D9597" i="12"/>
  <c r="D9598" i="12"/>
  <c r="D9599" i="12"/>
  <c r="D9600" i="12"/>
  <c r="D9601" i="12"/>
  <c r="D9602" i="12"/>
  <c r="D9603" i="12"/>
  <c r="D9604" i="12"/>
  <c r="D9605" i="12"/>
  <c r="D9606" i="12"/>
  <c r="D9607" i="12"/>
  <c r="D9608" i="12"/>
  <c r="D9609" i="12"/>
  <c r="D9610" i="12"/>
  <c r="D9611" i="12"/>
  <c r="D9612" i="12"/>
  <c r="D9613" i="12"/>
  <c r="D9614" i="12"/>
  <c r="D9615" i="12"/>
  <c r="D9616" i="12"/>
  <c r="D9617" i="12"/>
  <c r="D9618" i="12"/>
  <c r="D9619" i="12"/>
  <c r="D9620" i="12"/>
  <c r="D9621" i="12"/>
  <c r="D9622" i="12"/>
  <c r="D9623" i="12"/>
  <c r="D9624" i="12"/>
  <c r="D9625" i="12"/>
  <c r="D9626" i="12"/>
  <c r="D9627" i="12"/>
  <c r="D9628" i="12"/>
  <c r="D9629" i="12"/>
  <c r="D9630" i="12"/>
  <c r="D9631" i="12"/>
  <c r="D9632" i="12"/>
  <c r="D9633" i="12"/>
  <c r="D9634" i="12"/>
  <c r="D9635" i="12"/>
  <c r="D9636" i="12"/>
  <c r="D9637" i="12"/>
  <c r="D9638" i="12"/>
  <c r="D9639" i="12"/>
  <c r="D9640" i="12"/>
  <c r="D9641" i="12"/>
  <c r="D9642" i="12"/>
  <c r="D9643" i="12"/>
  <c r="D9644" i="12"/>
  <c r="D9645" i="12"/>
  <c r="D9646" i="12"/>
  <c r="D9647" i="12"/>
  <c r="D9648" i="12"/>
  <c r="D9649" i="12"/>
  <c r="D9650" i="12"/>
  <c r="D9651" i="12"/>
  <c r="D9652" i="12"/>
  <c r="D9653" i="12"/>
  <c r="D9654" i="12"/>
  <c r="D9655" i="12"/>
  <c r="D9656" i="12"/>
  <c r="D9657" i="12"/>
  <c r="D9658" i="12"/>
  <c r="D9659" i="12"/>
  <c r="D9660" i="12"/>
  <c r="D9661" i="12"/>
  <c r="D9662" i="12"/>
  <c r="D9663" i="12"/>
  <c r="D9664" i="12"/>
  <c r="D9665" i="12"/>
  <c r="D9666" i="12"/>
  <c r="D9667" i="12"/>
  <c r="D9668" i="12"/>
  <c r="D9669" i="12"/>
  <c r="D9670" i="12"/>
  <c r="D9671" i="12"/>
  <c r="D9672" i="12"/>
  <c r="D9673" i="12"/>
  <c r="D9674" i="12"/>
  <c r="D9675" i="12"/>
  <c r="D9676" i="12"/>
  <c r="D9677" i="12"/>
  <c r="D9678" i="12"/>
  <c r="D9679" i="12"/>
  <c r="D9680" i="12"/>
  <c r="D9681" i="12"/>
  <c r="D9682" i="12"/>
  <c r="D9683" i="12"/>
  <c r="D9684" i="12"/>
  <c r="D9685" i="12"/>
  <c r="D9686" i="12"/>
  <c r="D9687" i="12"/>
  <c r="D9688" i="12"/>
  <c r="D9689" i="12"/>
  <c r="D9690" i="12"/>
  <c r="D9691" i="12"/>
  <c r="D9692" i="12"/>
  <c r="D9693" i="12"/>
  <c r="D9694" i="12"/>
  <c r="D9695" i="12"/>
  <c r="D9696" i="12"/>
  <c r="D9697" i="12"/>
  <c r="D9698" i="12"/>
  <c r="D9699" i="12"/>
  <c r="D9700" i="12"/>
  <c r="D9701" i="12"/>
  <c r="D9702" i="12"/>
  <c r="D9703" i="12"/>
  <c r="D9704" i="12"/>
  <c r="D9705" i="12"/>
  <c r="D9706" i="12"/>
  <c r="D9707" i="12"/>
  <c r="D9708" i="12"/>
  <c r="D9709" i="12"/>
  <c r="D9710" i="12"/>
  <c r="D9711" i="12"/>
  <c r="D9712" i="12"/>
  <c r="D9713" i="12"/>
  <c r="D9714" i="12"/>
  <c r="D9715" i="12"/>
  <c r="D9716" i="12"/>
  <c r="D9717" i="12"/>
  <c r="D9718" i="12"/>
  <c r="D9719" i="12"/>
  <c r="D9720" i="12"/>
  <c r="D9721" i="12"/>
  <c r="D9722" i="12"/>
  <c r="D9723" i="12"/>
  <c r="D9724" i="12"/>
  <c r="D9725" i="12"/>
  <c r="D9726" i="12"/>
  <c r="D9727" i="12"/>
  <c r="D9728" i="12"/>
  <c r="D9729" i="12"/>
  <c r="D9730" i="12"/>
  <c r="D9731" i="12"/>
  <c r="D9732" i="12"/>
  <c r="D9733" i="12"/>
  <c r="D9734" i="12"/>
  <c r="D9735" i="12"/>
  <c r="D9736" i="12"/>
  <c r="D9737" i="12"/>
  <c r="D9738" i="12"/>
  <c r="D9739" i="12"/>
  <c r="D9740" i="12"/>
  <c r="D9741" i="12"/>
  <c r="D9742" i="12"/>
  <c r="D9743" i="12"/>
  <c r="D9744" i="12"/>
  <c r="D9745" i="12"/>
  <c r="D9746" i="12"/>
  <c r="D9747" i="12"/>
  <c r="D9748" i="12"/>
  <c r="D9749" i="12"/>
  <c r="D9750" i="12"/>
  <c r="D9751" i="12"/>
  <c r="D9752" i="12"/>
  <c r="D9753" i="12"/>
  <c r="D9754" i="12"/>
  <c r="D9755" i="12"/>
  <c r="D9756" i="12"/>
  <c r="D9757" i="12"/>
  <c r="D9758" i="12"/>
  <c r="D9759" i="12"/>
  <c r="D9760" i="12"/>
  <c r="D9761" i="12"/>
  <c r="D9762" i="12"/>
  <c r="D9763" i="12"/>
  <c r="D9764" i="12"/>
  <c r="D9765" i="12"/>
  <c r="D9766" i="12"/>
  <c r="D9767" i="12"/>
  <c r="D9768" i="12"/>
  <c r="D9769" i="12"/>
  <c r="D9770" i="12"/>
  <c r="D9771" i="12"/>
  <c r="D9772" i="12"/>
  <c r="D9773" i="12"/>
  <c r="D9774" i="12"/>
  <c r="D9775" i="12"/>
  <c r="D9776" i="12"/>
  <c r="D9777" i="12"/>
  <c r="D9778" i="12"/>
  <c r="D9779" i="12"/>
  <c r="D9780" i="12"/>
  <c r="D9781" i="12"/>
  <c r="D9782" i="12"/>
  <c r="D9783" i="12"/>
  <c r="D9784" i="12"/>
  <c r="D9785" i="12"/>
  <c r="D9786" i="12"/>
  <c r="D9787" i="12"/>
  <c r="D9788" i="12"/>
  <c r="D9789" i="12"/>
  <c r="D9790" i="12"/>
  <c r="D9791" i="12"/>
  <c r="D9792" i="12"/>
  <c r="D9793" i="12"/>
  <c r="D9794" i="12"/>
  <c r="D9795" i="12"/>
  <c r="D9796" i="12"/>
  <c r="D9797" i="12"/>
  <c r="D9798" i="12"/>
  <c r="D9799" i="12"/>
  <c r="D9800" i="12"/>
  <c r="D9801" i="12"/>
  <c r="D9802" i="12"/>
  <c r="D9803" i="12"/>
  <c r="D9804" i="12"/>
  <c r="D9805" i="12"/>
  <c r="D9806" i="12"/>
  <c r="D9807" i="12"/>
  <c r="D9808" i="12"/>
  <c r="D9809" i="12"/>
  <c r="D9810" i="12"/>
  <c r="D9811" i="12"/>
  <c r="D9812" i="12"/>
  <c r="D9813" i="12"/>
  <c r="D9814" i="12"/>
  <c r="D9815" i="12"/>
  <c r="D9816" i="12"/>
  <c r="D9817" i="12"/>
  <c r="D9818" i="12"/>
  <c r="D9819" i="12"/>
  <c r="D9820" i="12"/>
  <c r="D9821" i="12"/>
  <c r="D9822" i="12"/>
  <c r="D9823" i="12"/>
  <c r="D9824" i="12"/>
  <c r="D9825" i="12"/>
  <c r="D9826" i="12"/>
  <c r="D9827" i="12"/>
  <c r="D9828" i="12"/>
  <c r="D9829" i="12"/>
  <c r="D9830" i="12"/>
  <c r="D9831" i="12"/>
  <c r="D9832" i="12"/>
  <c r="D9833" i="12"/>
  <c r="D9834" i="12"/>
  <c r="D9835" i="12"/>
  <c r="D9836" i="12"/>
  <c r="D9837" i="12"/>
  <c r="D9838" i="12"/>
  <c r="D9839" i="12"/>
  <c r="D9840" i="12"/>
  <c r="D9841" i="12"/>
  <c r="D9842" i="12"/>
  <c r="D9843" i="12"/>
  <c r="D9844" i="12"/>
  <c r="D9845" i="12"/>
  <c r="D9846" i="12"/>
  <c r="D9847" i="12"/>
  <c r="D9848" i="12"/>
  <c r="D9849" i="12"/>
  <c r="D9850" i="12"/>
  <c r="D9851" i="12"/>
  <c r="D9852" i="12"/>
  <c r="D9853" i="12"/>
  <c r="D9854" i="12"/>
  <c r="D9855" i="12"/>
  <c r="D9856" i="12"/>
  <c r="D9857" i="12"/>
  <c r="D9858" i="12"/>
  <c r="D9859" i="12"/>
  <c r="D9860" i="12"/>
  <c r="D9861" i="12"/>
  <c r="D9862" i="12"/>
  <c r="D9863" i="12"/>
  <c r="D9864" i="12"/>
  <c r="D9865" i="12"/>
  <c r="D9866" i="12"/>
  <c r="D9867" i="12"/>
  <c r="D9868" i="12"/>
  <c r="D9869" i="12"/>
  <c r="D9870" i="12"/>
  <c r="D9871" i="12"/>
  <c r="D9872" i="12"/>
  <c r="D9873" i="12"/>
  <c r="D9874" i="12"/>
  <c r="D9875" i="12"/>
  <c r="D9876" i="12"/>
  <c r="D9877" i="12"/>
  <c r="D9878" i="12"/>
  <c r="D9879" i="12"/>
  <c r="D9880" i="12"/>
  <c r="D9881" i="12"/>
  <c r="D9882" i="12"/>
  <c r="D9883" i="12"/>
  <c r="D9884" i="12"/>
  <c r="D9885" i="12"/>
  <c r="D9886" i="12"/>
  <c r="D9887" i="12"/>
  <c r="D9888" i="12"/>
  <c r="D9889" i="12"/>
  <c r="D9890" i="12"/>
  <c r="D9891" i="12"/>
  <c r="D9892" i="12"/>
  <c r="D9893" i="12"/>
  <c r="D9894" i="12"/>
  <c r="D9895" i="12"/>
  <c r="D9896" i="12"/>
  <c r="D9897" i="12"/>
  <c r="D9898" i="12"/>
  <c r="D9899" i="12"/>
  <c r="D9900" i="12"/>
  <c r="D9901" i="12"/>
  <c r="D9902" i="12"/>
  <c r="D9903" i="12"/>
  <c r="D9904" i="12"/>
  <c r="D9905" i="12"/>
  <c r="D9906" i="12"/>
  <c r="D9907" i="12"/>
  <c r="D9908" i="12"/>
  <c r="D9909" i="12"/>
  <c r="D9910" i="12"/>
  <c r="D9911" i="12"/>
  <c r="D9912" i="12"/>
  <c r="D9913" i="12"/>
  <c r="D9914" i="12"/>
  <c r="D9915" i="12"/>
  <c r="D9916" i="12"/>
  <c r="D9917" i="12"/>
  <c r="D9918" i="12"/>
  <c r="D9919" i="12"/>
  <c r="D9920" i="12"/>
  <c r="D9921" i="12"/>
  <c r="D9922" i="12"/>
  <c r="D9923" i="12"/>
  <c r="D9924" i="12"/>
  <c r="D9925" i="12"/>
  <c r="D9926" i="12"/>
  <c r="D9927" i="12"/>
  <c r="D9928" i="12"/>
  <c r="D9929" i="12"/>
  <c r="D9930" i="12"/>
  <c r="D9931" i="12"/>
  <c r="D9932" i="12"/>
  <c r="D9933" i="12"/>
  <c r="D9934" i="12"/>
  <c r="D9935" i="12"/>
  <c r="D9936" i="12"/>
  <c r="D9937" i="12"/>
  <c r="D9938" i="12"/>
  <c r="D9939" i="12"/>
  <c r="D9940" i="12"/>
  <c r="D9941" i="12"/>
  <c r="D9942" i="12"/>
  <c r="D9943" i="12"/>
  <c r="D9944" i="12"/>
  <c r="D9945" i="12"/>
  <c r="D9946" i="12"/>
  <c r="D9947" i="12"/>
  <c r="D9948" i="12"/>
  <c r="D9949" i="12"/>
  <c r="D9950" i="12"/>
  <c r="D9951" i="12"/>
  <c r="D9952" i="12"/>
  <c r="D9953" i="12"/>
  <c r="D9954" i="12"/>
  <c r="D9955" i="12"/>
  <c r="D9956" i="12"/>
  <c r="D9957" i="12"/>
  <c r="D9958" i="12"/>
  <c r="D9959" i="12"/>
  <c r="D9960" i="12"/>
  <c r="D9961" i="12"/>
  <c r="D9962" i="12"/>
  <c r="D9963" i="12"/>
  <c r="D9964" i="12"/>
  <c r="D9965" i="12"/>
  <c r="D9966" i="12"/>
  <c r="D9967" i="12"/>
  <c r="D9968" i="12"/>
  <c r="D9969" i="12"/>
  <c r="D9970" i="12"/>
  <c r="D9971" i="12"/>
  <c r="D9972" i="12"/>
  <c r="D9973" i="12"/>
  <c r="D9974" i="12"/>
  <c r="D9975" i="12"/>
  <c r="D9976" i="12"/>
  <c r="D9977" i="12"/>
  <c r="D9978" i="12"/>
  <c r="D9979" i="12"/>
  <c r="D9980" i="12"/>
  <c r="D9981" i="12"/>
  <c r="D9982" i="12"/>
  <c r="D9983" i="12"/>
  <c r="D9984" i="12"/>
  <c r="D9985" i="12"/>
  <c r="D9986" i="12"/>
  <c r="D9987" i="12"/>
  <c r="D9988" i="12"/>
  <c r="D9989" i="12"/>
  <c r="D9990" i="12"/>
  <c r="D9991" i="12"/>
  <c r="D9992" i="12"/>
  <c r="D9993" i="12"/>
  <c r="D9994" i="12"/>
  <c r="D9995" i="12"/>
  <c r="D9996" i="12"/>
  <c r="D9997" i="12"/>
  <c r="D9998" i="12"/>
  <c r="D9999" i="12"/>
  <c r="D10000" i="12"/>
  <c r="D10001" i="12"/>
  <c r="D10002" i="12"/>
  <c r="D10003" i="12"/>
  <c r="D10004" i="12"/>
  <c r="D10005" i="12"/>
  <c r="D10006" i="12"/>
  <c r="D10007" i="12"/>
  <c r="D10008" i="12"/>
  <c r="D10009" i="12"/>
  <c r="D10010" i="12"/>
  <c r="D10011" i="12"/>
  <c r="D10012" i="12"/>
  <c r="D10013" i="12"/>
  <c r="D10014" i="12"/>
  <c r="D10015" i="12"/>
  <c r="D10016" i="12"/>
  <c r="D10017" i="12"/>
  <c r="D10018" i="12"/>
  <c r="D10019" i="12"/>
  <c r="D10020" i="12"/>
  <c r="D10021" i="12"/>
  <c r="D10022" i="12"/>
  <c r="D10023" i="12"/>
  <c r="D10024" i="12"/>
  <c r="D10025" i="12"/>
  <c r="D10026" i="12"/>
  <c r="D10027" i="12"/>
  <c r="D10028" i="12"/>
  <c r="D10029" i="12"/>
  <c r="D10030" i="12"/>
  <c r="D10031" i="12"/>
  <c r="D10032" i="12"/>
  <c r="D10033" i="12"/>
  <c r="D10034" i="12"/>
  <c r="D10035" i="12"/>
  <c r="D10036" i="12"/>
  <c r="D10037" i="12"/>
  <c r="D10038" i="12"/>
  <c r="D10039" i="12"/>
  <c r="D10040" i="12"/>
  <c r="D10041" i="12"/>
  <c r="D10042" i="12"/>
  <c r="D10043" i="12"/>
  <c r="D10044" i="12"/>
  <c r="D10045" i="12"/>
  <c r="D10046" i="12"/>
  <c r="D10047" i="12"/>
  <c r="D10048" i="12"/>
  <c r="D10049" i="12"/>
  <c r="D10050" i="12"/>
  <c r="D10051" i="12"/>
  <c r="D10052" i="12"/>
  <c r="D10053" i="12"/>
  <c r="D10054" i="12"/>
  <c r="D10055" i="12"/>
  <c r="D10056" i="12"/>
  <c r="D10057" i="12"/>
  <c r="D10058" i="12"/>
  <c r="D10059" i="12"/>
  <c r="D10060" i="12"/>
  <c r="D10061" i="12"/>
  <c r="D10062" i="12"/>
  <c r="D10063" i="12"/>
  <c r="D10064" i="12"/>
  <c r="D10065" i="12"/>
  <c r="D10066" i="12"/>
  <c r="D10067" i="12"/>
  <c r="D10068" i="12"/>
  <c r="D10069" i="12"/>
  <c r="D10070" i="12"/>
  <c r="D10071" i="12"/>
  <c r="D10072" i="12"/>
  <c r="D10073" i="12"/>
  <c r="D10074" i="12"/>
  <c r="D10075" i="12"/>
  <c r="D10076" i="12"/>
  <c r="D10077" i="12"/>
  <c r="D10078" i="12"/>
  <c r="D10079" i="12"/>
  <c r="D10080" i="12"/>
  <c r="D10081" i="12"/>
  <c r="D10082" i="12"/>
  <c r="D10083" i="12"/>
  <c r="D10084" i="12"/>
  <c r="D10085" i="12"/>
  <c r="D10086" i="12"/>
  <c r="D10087" i="12"/>
  <c r="D10088" i="12"/>
  <c r="D10089" i="12"/>
  <c r="D10090" i="12"/>
  <c r="D10091" i="12"/>
  <c r="D10092" i="12"/>
  <c r="D10093" i="12"/>
  <c r="D10094" i="12"/>
  <c r="D10095" i="12"/>
  <c r="D10096" i="12"/>
  <c r="D10097" i="12"/>
  <c r="D10098" i="12"/>
  <c r="D10099" i="12"/>
  <c r="D10100" i="12"/>
  <c r="D10101" i="12"/>
  <c r="D10102" i="12"/>
  <c r="D10103" i="12"/>
  <c r="D10104" i="12"/>
  <c r="D10105" i="12"/>
  <c r="D10106" i="12"/>
  <c r="D10107" i="12"/>
  <c r="D10108" i="12"/>
  <c r="D10109" i="12"/>
  <c r="D10110" i="12"/>
  <c r="D10111" i="12"/>
  <c r="D10112" i="12"/>
  <c r="D10113" i="12"/>
  <c r="D10114" i="12"/>
  <c r="D10115" i="12"/>
  <c r="D10116" i="12"/>
  <c r="D10117" i="12"/>
  <c r="D10118" i="12"/>
  <c r="D10119" i="12"/>
  <c r="D10120" i="12"/>
  <c r="D10121" i="12"/>
  <c r="D10122" i="12"/>
  <c r="D10123" i="12"/>
  <c r="D10124" i="12"/>
  <c r="D10125" i="12"/>
  <c r="D10126" i="12"/>
  <c r="D10127" i="12"/>
  <c r="D10128" i="12"/>
  <c r="D10129" i="12"/>
  <c r="D10130" i="12"/>
  <c r="D10131" i="12"/>
  <c r="D10132" i="12"/>
  <c r="D10133" i="12"/>
  <c r="D10134" i="12"/>
  <c r="D10135" i="12"/>
  <c r="D10136" i="12"/>
  <c r="D10137" i="12"/>
  <c r="D10138" i="12"/>
  <c r="D10139" i="12"/>
  <c r="D10140" i="12"/>
  <c r="D10141" i="12"/>
  <c r="D10142" i="12"/>
  <c r="D10143" i="12"/>
  <c r="D10144" i="12"/>
  <c r="D10145" i="12"/>
  <c r="D10146" i="12"/>
  <c r="D10147" i="12"/>
  <c r="D10148" i="12"/>
  <c r="D10149" i="12"/>
  <c r="D10150" i="12"/>
  <c r="D10151" i="12"/>
  <c r="D10152" i="12"/>
  <c r="D10153" i="12"/>
  <c r="D10154" i="12"/>
  <c r="D10155" i="12"/>
  <c r="D10156" i="12"/>
  <c r="D10157" i="12"/>
  <c r="D10158" i="12"/>
  <c r="D10159" i="12"/>
  <c r="D10160" i="12"/>
  <c r="D10161" i="12"/>
  <c r="D10162" i="12"/>
  <c r="D10163" i="12"/>
  <c r="D10164" i="12"/>
  <c r="D10165" i="12"/>
  <c r="D10166" i="12"/>
  <c r="D10167" i="12"/>
  <c r="D10168" i="12"/>
  <c r="D10169" i="12"/>
  <c r="D10170" i="12"/>
  <c r="D10171" i="12"/>
  <c r="D10172" i="12"/>
  <c r="D10173" i="12"/>
  <c r="D10174" i="12"/>
  <c r="D10175" i="12"/>
  <c r="D10176" i="12"/>
  <c r="D10177" i="12"/>
  <c r="D10178" i="12"/>
  <c r="D10179" i="12"/>
  <c r="D10180" i="12"/>
  <c r="D10181" i="12"/>
  <c r="D10182" i="12"/>
  <c r="D10183" i="12"/>
  <c r="D10184" i="12"/>
  <c r="D10185" i="12"/>
  <c r="D10186" i="12"/>
  <c r="D10187" i="12"/>
  <c r="D10188" i="12"/>
  <c r="D10189" i="12"/>
  <c r="D10190" i="12"/>
  <c r="D10191" i="12"/>
  <c r="D10192" i="12"/>
  <c r="D10193" i="12"/>
  <c r="D10194" i="12"/>
  <c r="D10195" i="12"/>
  <c r="D10196" i="12"/>
  <c r="D10197" i="12"/>
  <c r="D10198" i="12"/>
  <c r="D10199" i="12"/>
  <c r="D10200" i="12"/>
  <c r="D10201" i="12"/>
  <c r="D10202" i="12"/>
  <c r="D10203" i="12"/>
  <c r="D10204" i="12"/>
  <c r="D10205" i="12"/>
  <c r="D10206" i="12"/>
  <c r="D10207" i="12"/>
  <c r="D10208" i="12"/>
  <c r="D10209" i="12"/>
  <c r="D10210" i="12"/>
  <c r="D10211" i="12"/>
  <c r="D10212" i="12"/>
  <c r="D10213" i="12"/>
  <c r="D10214" i="12"/>
  <c r="D10215" i="12"/>
  <c r="D10216" i="12"/>
  <c r="D10217" i="12"/>
  <c r="D10218" i="12"/>
  <c r="D10219" i="12"/>
  <c r="D10220" i="12"/>
  <c r="D10221" i="12"/>
  <c r="D10222" i="12"/>
  <c r="D10223" i="12"/>
  <c r="D10224" i="12"/>
  <c r="D10225" i="12"/>
  <c r="D10226" i="12"/>
  <c r="D10227" i="12"/>
  <c r="D10228" i="12"/>
  <c r="D10229" i="12"/>
  <c r="D10230" i="12"/>
  <c r="D10231" i="12"/>
  <c r="D10232" i="12"/>
  <c r="D10233" i="12"/>
  <c r="D10234" i="12"/>
  <c r="D10235" i="12"/>
  <c r="D10236" i="12"/>
  <c r="D10237" i="12"/>
  <c r="D10238" i="12"/>
  <c r="D10239" i="12"/>
  <c r="D10240" i="12"/>
  <c r="D10241" i="12"/>
  <c r="D10242" i="12"/>
  <c r="D10243" i="12"/>
  <c r="D10244" i="12"/>
  <c r="D10245" i="12"/>
  <c r="D10246" i="12"/>
  <c r="D10247" i="12"/>
  <c r="D10248" i="12"/>
  <c r="D10249" i="12"/>
  <c r="D10250" i="12"/>
  <c r="D10251" i="12"/>
  <c r="D10252" i="12"/>
  <c r="D10253" i="12"/>
  <c r="D10254" i="12"/>
  <c r="D10255" i="12"/>
  <c r="D10256" i="12"/>
  <c r="D10257" i="12"/>
  <c r="D10258" i="12"/>
  <c r="D10259" i="12"/>
  <c r="D10260" i="12"/>
  <c r="D10261" i="12"/>
  <c r="D10262" i="12"/>
  <c r="D10263" i="12"/>
  <c r="D10264" i="12"/>
  <c r="D10265" i="12"/>
  <c r="D10266" i="12"/>
  <c r="D10267" i="12"/>
  <c r="D10268" i="12"/>
  <c r="D10269" i="12"/>
  <c r="D10270" i="12"/>
  <c r="D10271" i="12"/>
  <c r="D10272" i="12"/>
  <c r="D10273" i="12"/>
  <c r="D10274" i="12"/>
  <c r="D10275" i="12"/>
  <c r="D10276" i="12"/>
  <c r="D10277" i="12"/>
  <c r="D10278" i="12"/>
  <c r="D10279" i="12"/>
  <c r="D10280" i="12"/>
  <c r="D10281" i="12"/>
  <c r="D10282" i="12"/>
  <c r="D10283" i="12"/>
  <c r="D10284" i="12"/>
  <c r="D10285" i="12"/>
  <c r="D10286" i="12"/>
  <c r="D10287" i="12"/>
  <c r="D10288" i="12"/>
  <c r="D10289" i="12"/>
  <c r="D10290" i="12"/>
  <c r="D10291" i="12"/>
  <c r="D10292" i="12"/>
  <c r="D10293" i="12"/>
  <c r="D10294" i="12"/>
  <c r="D10295" i="12"/>
  <c r="D10296" i="12"/>
  <c r="D10297" i="12"/>
  <c r="D10298" i="12"/>
  <c r="D10299" i="12"/>
  <c r="D10300" i="12"/>
  <c r="D10301" i="12"/>
  <c r="D10302" i="12"/>
  <c r="D10303" i="12"/>
  <c r="D10304" i="12"/>
  <c r="D10305" i="12"/>
  <c r="D10306" i="12"/>
  <c r="D10307" i="12"/>
  <c r="D10308" i="12"/>
  <c r="D10309" i="12"/>
  <c r="D10310" i="12"/>
  <c r="D10311" i="12"/>
  <c r="D10312" i="12"/>
  <c r="D10313" i="12"/>
  <c r="D10314" i="12"/>
  <c r="D10315" i="12"/>
  <c r="D10316" i="12"/>
  <c r="D10317" i="12"/>
  <c r="D10318" i="12"/>
  <c r="D10319" i="12"/>
  <c r="D10320" i="12"/>
  <c r="D10321" i="12"/>
  <c r="D10322" i="12"/>
  <c r="D10323" i="12"/>
  <c r="D10324" i="12"/>
  <c r="D10325" i="12"/>
  <c r="D10326" i="12"/>
  <c r="D10327" i="12"/>
  <c r="D10328" i="12"/>
  <c r="D10329" i="12"/>
  <c r="D10330" i="12"/>
  <c r="D10331" i="12"/>
  <c r="D10332" i="12"/>
  <c r="D10333" i="12"/>
  <c r="D10334" i="12"/>
  <c r="D10335" i="12"/>
  <c r="D10336" i="12"/>
  <c r="D10337" i="12"/>
  <c r="D10338" i="12"/>
  <c r="D10339" i="12"/>
  <c r="D10340" i="12"/>
  <c r="D10341" i="12"/>
  <c r="D10342" i="12"/>
  <c r="D10343" i="12"/>
  <c r="D10344" i="12"/>
  <c r="D10345" i="12"/>
  <c r="D10346" i="12"/>
  <c r="D10347" i="12"/>
  <c r="D10348" i="12"/>
  <c r="D10349" i="12"/>
  <c r="D10350" i="12"/>
  <c r="D10351" i="12"/>
  <c r="D10352" i="12"/>
  <c r="D10353" i="12"/>
  <c r="D10354" i="12"/>
  <c r="D10355" i="12"/>
  <c r="D10356" i="12"/>
  <c r="D10357" i="12"/>
  <c r="D10358" i="12"/>
  <c r="D10359" i="12"/>
  <c r="D10360" i="12"/>
  <c r="D10361" i="12"/>
  <c r="D10362" i="12"/>
  <c r="D10363" i="12"/>
  <c r="D10364" i="12"/>
  <c r="D10365" i="12"/>
  <c r="D10366" i="12"/>
  <c r="D10367" i="12"/>
  <c r="D10368" i="12"/>
  <c r="D10369" i="12"/>
  <c r="D10370" i="12"/>
  <c r="D10371" i="12"/>
  <c r="D10372" i="12"/>
  <c r="D10373" i="12"/>
  <c r="D10374" i="12"/>
  <c r="D10375" i="12"/>
  <c r="D10376" i="12"/>
  <c r="D10377" i="12"/>
  <c r="D10378" i="12"/>
  <c r="D10379" i="12"/>
  <c r="D10380" i="12"/>
  <c r="D10381" i="12"/>
  <c r="D10382" i="12"/>
  <c r="D10383" i="12"/>
  <c r="D10384" i="12"/>
  <c r="D10385" i="12"/>
  <c r="D10386" i="12"/>
  <c r="D10387" i="12"/>
  <c r="D10388" i="12"/>
  <c r="D10389" i="12"/>
  <c r="D10390" i="12"/>
  <c r="D10391" i="12"/>
  <c r="D10392" i="12"/>
  <c r="D10393" i="12"/>
  <c r="D10394" i="12"/>
  <c r="D10395" i="12"/>
  <c r="D10396" i="12"/>
  <c r="D10397" i="12"/>
  <c r="D10398" i="12"/>
  <c r="D10399" i="12"/>
  <c r="D10400" i="12"/>
  <c r="D10401" i="12"/>
  <c r="D10402" i="12"/>
  <c r="D10403" i="12"/>
  <c r="D10404" i="12"/>
  <c r="D10405" i="12"/>
  <c r="D10406" i="12"/>
  <c r="D10407" i="12"/>
  <c r="D10408" i="12"/>
  <c r="D10409" i="12"/>
  <c r="D10410" i="12"/>
  <c r="D10411" i="12"/>
  <c r="D10412" i="12"/>
  <c r="D10413" i="12"/>
  <c r="D10414" i="12"/>
  <c r="D10415" i="12"/>
  <c r="D10416" i="12"/>
  <c r="D10417" i="12"/>
  <c r="D10418" i="12"/>
  <c r="D10419" i="12"/>
  <c r="D10420" i="12"/>
  <c r="D10421" i="12"/>
  <c r="D10422" i="12"/>
  <c r="D10423" i="12"/>
  <c r="D10424" i="12"/>
  <c r="D10425" i="12"/>
  <c r="D10426" i="12"/>
  <c r="D10427" i="12"/>
  <c r="D10428" i="12"/>
  <c r="D10429" i="12"/>
  <c r="D10430" i="12"/>
  <c r="D10431" i="12"/>
  <c r="D10432" i="12"/>
  <c r="D10433" i="12"/>
  <c r="D10434" i="12"/>
  <c r="D10435" i="12"/>
  <c r="D10436" i="12"/>
  <c r="D10437" i="12"/>
  <c r="D10438" i="12"/>
  <c r="D10439" i="12"/>
  <c r="D10440" i="12"/>
  <c r="D10441" i="12"/>
  <c r="D10442" i="12"/>
  <c r="D10443" i="12"/>
  <c r="D10444" i="12"/>
  <c r="D10445" i="12"/>
  <c r="D10446" i="12"/>
  <c r="D10447" i="12"/>
  <c r="D10448" i="12"/>
  <c r="D10449" i="12"/>
  <c r="D10450" i="12"/>
  <c r="D10451" i="12"/>
  <c r="D10452" i="12"/>
  <c r="D10453" i="12"/>
  <c r="D10454" i="12"/>
  <c r="D10455" i="12"/>
  <c r="D10456" i="12"/>
  <c r="D10457" i="12"/>
  <c r="D10458" i="12"/>
  <c r="D10459" i="12"/>
  <c r="D10460" i="12"/>
  <c r="D10461" i="12"/>
  <c r="D10462" i="12"/>
  <c r="D10463" i="12"/>
  <c r="D10464" i="12"/>
  <c r="D10465" i="12"/>
  <c r="D10466" i="12"/>
  <c r="D10467" i="12"/>
  <c r="D10468" i="12"/>
  <c r="D10469" i="12"/>
  <c r="D10470" i="12"/>
  <c r="D10471" i="12"/>
  <c r="D10472" i="12"/>
  <c r="D10473" i="12"/>
  <c r="D10474" i="12"/>
  <c r="D10475" i="12"/>
  <c r="D10476" i="12"/>
  <c r="D10477" i="12"/>
  <c r="D10478" i="12"/>
  <c r="D10479" i="12"/>
  <c r="D10480" i="12"/>
  <c r="D10481" i="12"/>
  <c r="D10482" i="12"/>
  <c r="D10483" i="12"/>
  <c r="D10484" i="12"/>
  <c r="D10485" i="12"/>
  <c r="D10486" i="12"/>
  <c r="D10487" i="12"/>
  <c r="D10488" i="12"/>
  <c r="D10489" i="12"/>
  <c r="D10490" i="12"/>
  <c r="D10491" i="12"/>
  <c r="D10492" i="12"/>
  <c r="D10493" i="12"/>
  <c r="D10494" i="12"/>
  <c r="D10495" i="12"/>
  <c r="D10496" i="12"/>
  <c r="D10497" i="12"/>
  <c r="D10498" i="12"/>
  <c r="D10499" i="12"/>
  <c r="D10500" i="12"/>
  <c r="D10501" i="12"/>
  <c r="D10502" i="12"/>
  <c r="D10503" i="12"/>
  <c r="D10504" i="12"/>
  <c r="D10505" i="12"/>
  <c r="D10506" i="12"/>
  <c r="D10507" i="12"/>
  <c r="D10508" i="12"/>
  <c r="D10509" i="12"/>
  <c r="D10510" i="12"/>
  <c r="D10511" i="12"/>
  <c r="D10512" i="12"/>
  <c r="D10513" i="12"/>
  <c r="D10514" i="12"/>
  <c r="D10515" i="12"/>
  <c r="D10516" i="12"/>
  <c r="D10517" i="12"/>
  <c r="D10518" i="12"/>
  <c r="D10519" i="12"/>
  <c r="D10520" i="12"/>
  <c r="D10521" i="12"/>
  <c r="D10522" i="12"/>
  <c r="D10523" i="12"/>
  <c r="D10524" i="12"/>
  <c r="D10525" i="12"/>
  <c r="D10526" i="12"/>
  <c r="D10527" i="12"/>
  <c r="D10528" i="12"/>
  <c r="D10529" i="12"/>
  <c r="D10530" i="12"/>
  <c r="D10531" i="12"/>
  <c r="D10532" i="12"/>
  <c r="D10533" i="12"/>
  <c r="D10534" i="12"/>
  <c r="D10535" i="12"/>
  <c r="D10536" i="12"/>
  <c r="D10537" i="12"/>
  <c r="D10538" i="12"/>
  <c r="D10539" i="12"/>
  <c r="D10540" i="12"/>
  <c r="D10541" i="12"/>
  <c r="D10542" i="12"/>
  <c r="D10543" i="12"/>
  <c r="D10544" i="12"/>
  <c r="D10545" i="12"/>
  <c r="D10546" i="12"/>
  <c r="D10547" i="12"/>
  <c r="D10548" i="12"/>
  <c r="D10549" i="12"/>
  <c r="D10550" i="12"/>
  <c r="D10551" i="12"/>
  <c r="D10552" i="12"/>
  <c r="D10553" i="12"/>
  <c r="D10554" i="12"/>
  <c r="D10555" i="12"/>
  <c r="D10556" i="12"/>
  <c r="D10557" i="12"/>
  <c r="D10558" i="12"/>
  <c r="D10559" i="12"/>
  <c r="D10560" i="12"/>
  <c r="D10561" i="12"/>
  <c r="D10562" i="12"/>
  <c r="D10563" i="12"/>
  <c r="D10564" i="12"/>
  <c r="D10565" i="12"/>
  <c r="D10566" i="12"/>
  <c r="D10567" i="12"/>
  <c r="D10568" i="12"/>
  <c r="D10569" i="12"/>
  <c r="D10570" i="12"/>
  <c r="D10571" i="12"/>
  <c r="D10572" i="12"/>
  <c r="D10573" i="12"/>
  <c r="D10574" i="12"/>
  <c r="D10575" i="12"/>
  <c r="D10576" i="12"/>
  <c r="D10577" i="12"/>
  <c r="D10578" i="12"/>
  <c r="D10579" i="12"/>
  <c r="D10580" i="12"/>
  <c r="D10581" i="12"/>
  <c r="D10582" i="12"/>
  <c r="D10583" i="12"/>
  <c r="D10584" i="12"/>
  <c r="D10585" i="12"/>
  <c r="D10586" i="12"/>
  <c r="D10587" i="12"/>
  <c r="D10588" i="12"/>
  <c r="D10589" i="12"/>
  <c r="D10590" i="12"/>
  <c r="D10591" i="12"/>
  <c r="D10592" i="12"/>
  <c r="D10593" i="12"/>
  <c r="D10594" i="12"/>
  <c r="D10595" i="12"/>
  <c r="D10596" i="12"/>
  <c r="D10597" i="12"/>
  <c r="D10598" i="12"/>
  <c r="D10599" i="12"/>
  <c r="D10600" i="12"/>
  <c r="D10601" i="12"/>
  <c r="D10602" i="12"/>
  <c r="D10603" i="12"/>
  <c r="D10604" i="12"/>
  <c r="D10605" i="12"/>
  <c r="D10606" i="12"/>
  <c r="D10607" i="12"/>
  <c r="D10608" i="12"/>
  <c r="D10609" i="12"/>
  <c r="D10610" i="12"/>
  <c r="D10611" i="12"/>
  <c r="D10612" i="12"/>
  <c r="D10613" i="12"/>
  <c r="D10614" i="12"/>
  <c r="D10615" i="12"/>
  <c r="D10616" i="12"/>
  <c r="D10617" i="12"/>
  <c r="D10618" i="12"/>
  <c r="D10619" i="12"/>
  <c r="D10620" i="12"/>
  <c r="D10621" i="12"/>
  <c r="D10622" i="12"/>
  <c r="D10623" i="12"/>
  <c r="D10624" i="12"/>
  <c r="D10625" i="12"/>
  <c r="D10626" i="12"/>
  <c r="D10627" i="12"/>
  <c r="D10628" i="12"/>
  <c r="D10629" i="12"/>
  <c r="D10630" i="12"/>
  <c r="D10631" i="12"/>
  <c r="D10632" i="12"/>
  <c r="D10633" i="12"/>
  <c r="D10634" i="12"/>
  <c r="D10635" i="12"/>
  <c r="D10636" i="12"/>
  <c r="D10637" i="12"/>
  <c r="D10638" i="12"/>
  <c r="D10639" i="12"/>
  <c r="D10640" i="12"/>
  <c r="D10641" i="12"/>
  <c r="D10642" i="12"/>
  <c r="D10643" i="12"/>
  <c r="D10644" i="12"/>
  <c r="D10645" i="12"/>
  <c r="D10646" i="12"/>
  <c r="D10647" i="12"/>
  <c r="D10648" i="12"/>
  <c r="D10649" i="12"/>
  <c r="D10650" i="12"/>
  <c r="D10651" i="12"/>
  <c r="D10652" i="12"/>
  <c r="D10653" i="12"/>
  <c r="D10654" i="12"/>
  <c r="D10655" i="12"/>
  <c r="D10656" i="12"/>
  <c r="D10657" i="12"/>
  <c r="D10658" i="12"/>
  <c r="D10659" i="12"/>
  <c r="D10660" i="12"/>
  <c r="D10661" i="12"/>
  <c r="D10662" i="12"/>
  <c r="D10663" i="12"/>
  <c r="D10664" i="12"/>
  <c r="D10665" i="12"/>
  <c r="D10666" i="12"/>
  <c r="D10667" i="12"/>
  <c r="D10668" i="12"/>
  <c r="D10669" i="12"/>
  <c r="D10670" i="12"/>
  <c r="D10671" i="12"/>
  <c r="D10672" i="12"/>
  <c r="D10673" i="12"/>
  <c r="D10674" i="12"/>
  <c r="D10675" i="12"/>
  <c r="D10676" i="12"/>
  <c r="D10677" i="12"/>
  <c r="D10678" i="12"/>
  <c r="D10679" i="12"/>
  <c r="D10680" i="12"/>
  <c r="D10681" i="12"/>
  <c r="D10682" i="12"/>
  <c r="D10683" i="12"/>
  <c r="D10684" i="12"/>
  <c r="D10685" i="12"/>
  <c r="D10686" i="12"/>
  <c r="D10687" i="12"/>
  <c r="D10688" i="12"/>
  <c r="D10689" i="12"/>
  <c r="D10690" i="12"/>
  <c r="D10691" i="12"/>
  <c r="D10692" i="12"/>
  <c r="D10693" i="12"/>
  <c r="D10694" i="12"/>
  <c r="D10695" i="12"/>
  <c r="D10696" i="12"/>
  <c r="D10697" i="12"/>
  <c r="D10698" i="12"/>
  <c r="D10699" i="12"/>
  <c r="D10700" i="12"/>
  <c r="D10701" i="12"/>
  <c r="D10702" i="12"/>
  <c r="D10703" i="12"/>
  <c r="D10704" i="12"/>
  <c r="D10705" i="12"/>
  <c r="D10706" i="12"/>
  <c r="D10707" i="12"/>
  <c r="D10708" i="12"/>
  <c r="D10709" i="12"/>
  <c r="D10710" i="12"/>
  <c r="D10711" i="12"/>
  <c r="D10712" i="12"/>
  <c r="D10713" i="12"/>
  <c r="D10714" i="12"/>
  <c r="D10715" i="12"/>
  <c r="D10716" i="12"/>
  <c r="D10717" i="12"/>
  <c r="D10718" i="12"/>
  <c r="D10719" i="12"/>
  <c r="D10720" i="12"/>
  <c r="D10721" i="12"/>
  <c r="D10722" i="12"/>
  <c r="D10723" i="12"/>
  <c r="D10724" i="12"/>
  <c r="D10725" i="12"/>
  <c r="D10726" i="12"/>
  <c r="D10727" i="12"/>
  <c r="D10728" i="12"/>
  <c r="D10729" i="12"/>
  <c r="D10730" i="12"/>
  <c r="D10731" i="12"/>
  <c r="D10732" i="12"/>
  <c r="D10733" i="12"/>
  <c r="D10734" i="12"/>
  <c r="D10735" i="12"/>
  <c r="D10736" i="12"/>
  <c r="D10737" i="12"/>
  <c r="D10738" i="12"/>
  <c r="D10739" i="12"/>
  <c r="D10740" i="12"/>
  <c r="D10741" i="12"/>
  <c r="D10742" i="12"/>
  <c r="D10743" i="12"/>
  <c r="D10744" i="12"/>
  <c r="D10745" i="12"/>
  <c r="D10746" i="12"/>
  <c r="D10747" i="12"/>
  <c r="D10748" i="12"/>
  <c r="D10749" i="12"/>
  <c r="D10750" i="12"/>
  <c r="D10751" i="12"/>
  <c r="D10752" i="12"/>
  <c r="D10753" i="12"/>
  <c r="D10754" i="12"/>
  <c r="D10755" i="12"/>
  <c r="D10756" i="12"/>
  <c r="D10757" i="12"/>
  <c r="D10758" i="12"/>
  <c r="D10759" i="12"/>
  <c r="D10760" i="12"/>
  <c r="D10761" i="12"/>
  <c r="D10762" i="12"/>
  <c r="D10763" i="12"/>
  <c r="D10764" i="12"/>
  <c r="D10765" i="12"/>
  <c r="D10766" i="12"/>
  <c r="D10767" i="12"/>
  <c r="D10768" i="12"/>
  <c r="D10769" i="12"/>
  <c r="D10770" i="12"/>
  <c r="D10771" i="12"/>
  <c r="D10772" i="12"/>
  <c r="D10773" i="12"/>
  <c r="D10774" i="12"/>
  <c r="D10775" i="12"/>
  <c r="D10776" i="12"/>
  <c r="D10777" i="12"/>
  <c r="D10778" i="12"/>
  <c r="D10779" i="12"/>
  <c r="D10780" i="12"/>
  <c r="D10781" i="12"/>
  <c r="D10782" i="12"/>
  <c r="D10783" i="12"/>
  <c r="D10784" i="12"/>
  <c r="D10785" i="12"/>
  <c r="D10786" i="12"/>
  <c r="D10787" i="12"/>
  <c r="D10788" i="12"/>
  <c r="D10789" i="12"/>
  <c r="D10790" i="12"/>
  <c r="D10791" i="12"/>
  <c r="D10792" i="12"/>
  <c r="D10793" i="12"/>
  <c r="D10794" i="12"/>
  <c r="D10795" i="12"/>
  <c r="D10796" i="12"/>
  <c r="D10797" i="12"/>
  <c r="D10798" i="12"/>
  <c r="D10799" i="12"/>
  <c r="D10800" i="12"/>
  <c r="D10801" i="12"/>
  <c r="D10802" i="12"/>
  <c r="D10803" i="12"/>
  <c r="D10804" i="12"/>
  <c r="D10805" i="12"/>
  <c r="D10806" i="12"/>
  <c r="D10807" i="12"/>
  <c r="D10808" i="12"/>
  <c r="D10809" i="12"/>
  <c r="D10810" i="12"/>
  <c r="D10811" i="12"/>
  <c r="D10812" i="12"/>
  <c r="D10813" i="12"/>
  <c r="D10814" i="12"/>
  <c r="D10815" i="12"/>
  <c r="D10816" i="12"/>
  <c r="D10817" i="12"/>
  <c r="D10818" i="12"/>
  <c r="D10819" i="12"/>
  <c r="D10820" i="12"/>
  <c r="D10821" i="12"/>
  <c r="D10822" i="12"/>
  <c r="D10823" i="12"/>
  <c r="D10824" i="12"/>
  <c r="D10825" i="12"/>
  <c r="D10826" i="12"/>
  <c r="D10827" i="12"/>
  <c r="D10828" i="12"/>
  <c r="D10829" i="12"/>
  <c r="D10830" i="12"/>
  <c r="D10831" i="12"/>
  <c r="D10832" i="12"/>
  <c r="D10833" i="12"/>
  <c r="D10834" i="12"/>
  <c r="D10835" i="12"/>
  <c r="D10836" i="12"/>
  <c r="D10837" i="12"/>
  <c r="D10838" i="12"/>
  <c r="D10839" i="12"/>
  <c r="D10840" i="12"/>
  <c r="D10841" i="12"/>
  <c r="D10842" i="12"/>
  <c r="D10843" i="12"/>
  <c r="D10844" i="12"/>
  <c r="D10845" i="12"/>
  <c r="D10846" i="12"/>
  <c r="D10847" i="12"/>
  <c r="D10848" i="12"/>
  <c r="D10849" i="12"/>
  <c r="D10850" i="12"/>
  <c r="D10851" i="12"/>
  <c r="D10852" i="12"/>
  <c r="D10853" i="12"/>
  <c r="D10854" i="12"/>
  <c r="D10855" i="12"/>
  <c r="D10856" i="12"/>
  <c r="D10857" i="12"/>
  <c r="D10858" i="12"/>
  <c r="D10859" i="12"/>
  <c r="D10860" i="12"/>
  <c r="D10861" i="12"/>
  <c r="D10862" i="12"/>
  <c r="D10863" i="12"/>
  <c r="D10864" i="12"/>
  <c r="D10865" i="12"/>
  <c r="D10866" i="12"/>
  <c r="D10867" i="12"/>
  <c r="D10868" i="12"/>
  <c r="D10869" i="12"/>
  <c r="D10870" i="12"/>
  <c r="D10871" i="12"/>
  <c r="D10872" i="12"/>
  <c r="D10873" i="12"/>
  <c r="D10874" i="12"/>
  <c r="D10875" i="12"/>
  <c r="D10876" i="12"/>
  <c r="D10877" i="12"/>
  <c r="D10878" i="12"/>
  <c r="D10879" i="12"/>
  <c r="D10880" i="12"/>
  <c r="D10881" i="12"/>
  <c r="D10882" i="12"/>
  <c r="D10883" i="12"/>
  <c r="D10884" i="12"/>
  <c r="D10885" i="12"/>
  <c r="D10886" i="12"/>
  <c r="D10887" i="12"/>
  <c r="D10888" i="12"/>
  <c r="D10889" i="12"/>
  <c r="D10890" i="12"/>
  <c r="D10891" i="12"/>
  <c r="D10892" i="12"/>
  <c r="D10893" i="12"/>
  <c r="D10894" i="12"/>
  <c r="D10895" i="12"/>
  <c r="D10896" i="12"/>
  <c r="D10897" i="12"/>
  <c r="D10898" i="12"/>
  <c r="D10899" i="12"/>
  <c r="D10900" i="12"/>
  <c r="D10901" i="12"/>
  <c r="D10902" i="12"/>
  <c r="D10903" i="12"/>
  <c r="D10904" i="12"/>
  <c r="D10905" i="12"/>
  <c r="D10906" i="12"/>
  <c r="D10907" i="12"/>
  <c r="D10908" i="12"/>
  <c r="D10909" i="12"/>
  <c r="D10910" i="12"/>
  <c r="D10911" i="12"/>
  <c r="D10912" i="12"/>
  <c r="D10913" i="12"/>
  <c r="D10914" i="12"/>
  <c r="D10915" i="12"/>
  <c r="D10916" i="12"/>
  <c r="D10917" i="12"/>
  <c r="D10918" i="12"/>
  <c r="D10919" i="12"/>
  <c r="D10920" i="12"/>
  <c r="D10921" i="12"/>
  <c r="D10922" i="12"/>
  <c r="D10923" i="12"/>
  <c r="D10924" i="12"/>
  <c r="D10925" i="12"/>
  <c r="D10926" i="12"/>
  <c r="D10927" i="12"/>
  <c r="D10928" i="12"/>
  <c r="D10929" i="12"/>
  <c r="D10930" i="12"/>
  <c r="D10931" i="12"/>
  <c r="D10932" i="12"/>
  <c r="D10933" i="12"/>
  <c r="D10934" i="12"/>
  <c r="D10935" i="12"/>
  <c r="D10936" i="12"/>
  <c r="D10937" i="12"/>
  <c r="D10938" i="12"/>
  <c r="D10939" i="12"/>
  <c r="D10940" i="12"/>
  <c r="D10941" i="12"/>
  <c r="D10942" i="12"/>
  <c r="D10943" i="12"/>
  <c r="D10944" i="12"/>
  <c r="D10945" i="12"/>
  <c r="D10946" i="12"/>
  <c r="D10947" i="12"/>
  <c r="D10948" i="12"/>
  <c r="D10949" i="12"/>
  <c r="D10950" i="12"/>
  <c r="D10951" i="12"/>
  <c r="D10952" i="12"/>
  <c r="D10953" i="12"/>
  <c r="D10954" i="12"/>
  <c r="D10955" i="12"/>
  <c r="D10956" i="12"/>
  <c r="D10957" i="12"/>
  <c r="D10958" i="12"/>
  <c r="D10959" i="12"/>
  <c r="D10960" i="12"/>
  <c r="D10961" i="12"/>
  <c r="D10962" i="12"/>
  <c r="D10963" i="12"/>
  <c r="D10964" i="12"/>
  <c r="D10965" i="12"/>
  <c r="D10966" i="12"/>
  <c r="D10967" i="12"/>
  <c r="D10968" i="12"/>
  <c r="D10969" i="12"/>
  <c r="D10970" i="12"/>
  <c r="D10971" i="12"/>
  <c r="D10972" i="12"/>
  <c r="D10973" i="12"/>
  <c r="D10974" i="12"/>
  <c r="D10975" i="12"/>
  <c r="D10976" i="12"/>
  <c r="D10977" i="12"/>
  <c r="D10978" i="12"/>
  <c r="D10979" i="12"/>
  <c r="D10980" i="12"/>
  <c r="D10981" i="12"/>
  <c r="D10982" i="12"/>
  <c r="D10983" i="12"/>
  <c r="D10984" i="12"/>
  <c r="D10985" i="12"/>
  <c r="D10986" i="12"/>
  <c r="D10987" i="12"/>
  <c r="D10988" i="12"/>
  <c r="D10989" i="12"/>
  <c r="D10990" i="12"/>
  <c r="D10991" i="12"/>
  <c r="D10992" i="12"/>
  <c r="D10993" i="12"/>
  <c r="D10994" i="12"/>
  <c r="D10995" i="12"/>
  <c r="D10996" i="12"/>
  <c r="D10997" i="12"/>
  <c r="D10998" i="12"/>
  <c r="D10999" i="12"/>
  <c r="D11000" i="12"/>
  <c r="D11001" i="12"/>
  <c r="D11002" i="12"/>
  <c r="D11003" i="12"/>
  <c r="D11004" i="12"/>
  <c r="D11005" i="12"/>
  <c r="D11006" i="12"/>
  <c r="D11007" i="12"/>
  <c r="D11008" i="12"/>
  <c r="D11009" i="12"/>
  <c r="D11010" i="12"/>
  <c r="D11011" i="12"/>
  <c r="D11012" i="12"/>
  <c r="D11013" i="12"/>
  <c r="D11014" i="12"/>
  <c r="D11015" i="12"/>
  <c r="D11016" i="12"/>
  <c r="D11017" i="12"/>
  <c r="D11018" i="12"/>
  <c r="D11019" i="12"/>
  <c r="D11020" i="12"/>
  <c r="D11021" i="12"/>
  <c r="D11022" i="12"/>
  <c r="D11023" i="12"/>
  <c r="D11024" i="12"/>
  <c r="D11025" i="12"/>
  <c r="D11026" i="12"/>
  <c r="D11027" i="12"/>
  <c r="D11028" i="12"/>
  <c r="D11029" i="12"/>
  <c r="D11030" i="12"/>
  <c r="D11031" i="12"/>
  <c r="D11032" i="12"/>
  <c r="D11033" i="12"/>
  <c r="D11034" i="12"/>
  <c r="D11035" i="12"/>
  <c r="D11036" i="12"/>
  <c r="D11037" i="12"/>
  <c r="D11038" i="12"/>
  <c r="D11039" i="12"/>
  <c r="D11040" i="12"/>
  <c r="D11041" i="12"/>
  <c r="D11042" i="12"/>
  <c r="D11043" i="12"/>
  <c r="D11044" i="12"/>
  <c r="D11045" i="12"/>
  <c r="D11046" i="12"/>
  <c r="D11047" i="12"/>
  <c r="D11048" i="12"/>
  <c r="D11049" i="12"/>
  <c r="D11050" i="12"/>
  <c r="D11051" i="12"/>
  <c r="D11052" i="12"/>
  <c r="D11053" i="12"/>
  <c r="D11054" i="12"/>
  <c r="D11055" i="12"/>
  <c r="D11056" i="12"/>
  <c r="D11057" i="12"/>
  <c r="D11058" i="12"/>
  <c r="D11059" i="12"/>
  <c r="D11060" i="12"/>
  <c r="D11061" i="12"/>
  <c r="D11062" i="12"/>
  <c r="D11063" i="12"/>
  <c r="D11064" i="12"/>
  <c r="D11065" i="12"/>
  <c r="D11066" i="12"/>
  <c r="D11067" i="12"/>
  <c r="D11068" i="12"/>
  <c r="D11069" i="12"/>
  <c r="D11070" i="12"/>
  <c r="D11071" i="12"/>
  <c r="D11072" i="12"/>
  <c r="D11073" i="12"/>
  <c r="D11074" i="12"/>
  <c r="D11075" i="12"/>
  <c r="D11076" i="12"/>
  <c r="D11077" i="12"/>
  <c r="D11078" i="12"/>
  <c r="D11079" i="12"/>
  <c r="D11080" i="12"/>
  <c r="D11081" i="12"/>
  <c r="D11082" i="12"/>
  <c r="D11083" i="12"/>
  <c r="D11084" i="12"/>
  <c r="D11085" i="12"/>
  <c r="D11086" i="12"/>
  <c r="D11087" i="12"/>
  <c r="D11088" i="12"/>
  <c r="D11089" i="12"/>
  <c r="D11090" i="12"/>
  <c r="D11091" i="12"/>
  <c r="D11092" i="12"/>
  <c r="D11093" i="12"/>
  <c r="D11094" i="12"/>
  <c r="D11095" i="12"/>
  <c r="D11096" i="12"/>
  <c r="D11097" i="12"/>
  <c r="D11098" i="12"/>
  <c r="D11099" i="12"/>
  <c r="D11100" i="12"/>
  <c r="D11101" i="12"/>
  <c r="D11102" i="12"/>
  <c r="D11103" i="12"/>
  <c r="D11104" i="12"/>
  <c r="D11105" i="12"/>
  <c r="D11106" i="12"/>
  <c r="D11107" i="12"/>
  <c r="D11108" i="12"/>
  <c r="D11109" i="12"/>
  <c r="D11110" i="12"/>
  <c r="D11111" i="12"/>
  <c r="D11112" i="12"/>
  <c r="D11113" i="12"/>
  <c r="D11114" i="12"/>
  <c r="D11115" i="12"/>
  <c r="D11116" i="12"/>
  <c r="D11117" i="12"/>
  <c r="D11118" i="12"/>
  <c r="D11119" i="12"/>
  <c r="D11120" i="12"/>
  <c r="D11121" i="12"/>
  <c r="D11122" i="12"/>
  <c r="D11123" i="12"/>
  <c r="D11124" i="12"/>
  <c r="D11125" i="12"/>
  <c r="D11126" i="12"/>
  <c r="D11127" i="12"/>
  <c r="D11128" i="12"/>
  <c r="D11129" i="12"/>
  <c r="D11130" i="12"/>
  <c r="D11131" i="12"/>
  <c r="D11132" i="12"/>
  <c r="D11133" i="12"/>
  <c r="D11134" i="12"/>
  <c r="D11135" i="12"/>
  <c r="D11136" i="12"/>
  <c r="D11137" i="12"/>
  <c r="D11138" i="12"/>
  <c r="D11139" i="12"/>
  <c r="D11140" i="12"/>
  <c r="D11141" i="12"/>
  <c r="D11142" i="12"/>
  <c r="D11143" i="12"/>
  <c r="D11144" i="12"/>
  <c r="D11145" i="12"/>
  <c r="D11146" i="12"/>
  <c r="D11147" i="12"/>
  <c r="D11148" i="12"/>
  <c r="D11149" i="12"/>
  <c r="D11150" i="12"/>
  <c r="D11151" i="12"/>
  <c r="D11152" i="12"/>
  <c r="D11153" i="12"/>
  <c r="D11154" i="12"/>
  <c r="D11155" i="12"/>
  <c r="D11156" i="12"/>
  <c r="D11157" i="12"/>
  <c r="D11158" i="12"/>
  <c r="D11159" i="12"/>
  <c r="D11160" i="12"/>
  <c r="D11161" i="12"/>
  <c r="D11162" i="12"/>
  <c r="D11163" i="12"/>
  <c r="D11164" i="12"/>
  <c r="D11165" i="12"/>
  <c r="D11166" i="12"/>
  <c r="D11167" i="12"/>
  <c r="D11168" i="12"/>
  <c r="D11169" i="12"/>
  <c r="D11170" i="12"/>
  <c r="D11171" i="12"/>
  <c r="D11172" i="12"/>
  <c r="D11173" i="12"/>
  <c r="D11174" i="12"/>
  <c r="D11175" i="12"/>
  <c r="D11176" i="12"/>
  <c r="D11177" i="12"/>
  <c r="D11178" i="12"/>
  <c r="D11179" i="12"/>
  <c r="D11180" i="12"/>
  <c r="D11181" i="12"/>
  <c r="D11182" i="12"/>
  <c r="D11183" i="12"/>
  <c r="D11184" i="12"/>
  <c r="D11185" i="12"/>
  <c r="D11186" i="12"/>
  <c r="D11187" i="12"/>
  <c r="D11188" i="12"/>
  <c r="D11189" i="12"/>
  <c r="D11190" i="12"/>
  <c r="D11191" i="12"/>
  <c r="D11192" i="12"/>
  <c r="D11193" i="12"/>
  <c r="D11194" i="12"/>
  <c r="D11195" i="12"/>
  <c r="D11196" i="12"/>
  <c r="D11197" i="12"/>
  <c r="D11198" i="12"/>
  <c r="D11199" i="12"/>
  <c r="D11200" i="12"/>
  <c r="D11201" i="12"/>
  <c r="D11202" i="12"/>
  <c r="D11203" i="12"/>
  <c r="D11204" i="12"/>
  <c r="D11205" i="12"/>
  <c r="D11206" i="12"/>
  <c r="D11207" i="12"/>
  <c r="D11208" i="12"/>
  <c r="D11209" i="12"/>
  <c r="D11210" i="12"/>
  <c r="D11211" i="12"/>
  <c r="D11212" i="12"/>
  <c r="D11213" i="12"/>
  <c r="D11214" i="12"/>
  <c r="D11215" i="12"/>
  <c r="D11216" i="12"/>
  <c r="D11217" i="12"/>
  <c r="D11218" i="12"/>
  <c r="D11219" i="12"/>
  <c r="D11220" i="12"/>
  <c r="D11221" i="12"/>
  <c r="D11222" i="12"/>
  <c r="D11223" i="12"/>
  <c r="D11224" i="12"/>
  <c r="D11225" i="12"/>
  <c r="D11226" i="12"/>
  <c r="D11227" i="12"/>
  <c r="D11228" i="12"/>
  <c r="D11229" i="12"/>
  <c r="D11230" i="12"/>
  <c r="D11231" i="12"/>
  <c r="D11232" i="12"/>
  <c r="D11233" i="12"/>
  <c r="D11234" i="12"/>
  <c r="D11235" i="12"/>
  <c r="D11236" i="12"/>
  <c r="D11237" i="12"/>
  <c r="D11238" i="12"/>
  <c r="D11239" i="12"/>
  <c r="D11240" i="12"/>
  <c r="D11241" i="12"/>
  <c r="D11242" i="12"/>
  <c r="D11243" i="12"/>
  <c r="D11244" i="12"/>
  <c r="D11245" i="12"/>
  <c r="D11246" i="12"/>
  <c r="D11247" i="12"/>
  <c r="D11248" i="12"/>
  <c r="D11249" i="12"/>
  <c r="D11250" i="12"/>
  <c r="D11251" i="12"/>
  <c r="D11252" i="12"/>
  <c r="D11253" i="12"/>
  <c r="D11254" i="12"/>
  <c r="D11255" i="12"/>
  <c r="D11256" i="12"/>
  <c r="D11257" i="12"/>
  <c r="D11258" i="12"/>
  <c r="D11259" i="12"/>
  <c r="D11260" i="12"/>
  <c r="D11261" i="12"/>
  <c r="D11262" i="12"/>
  <c r="D11263" i="12"/>
  <c r="D11264" i="12"/>
  <c r="D11265" i="12"/>
  <c r="D11266" i="12"/>
  <c r="D11267" i="12"/>
  <c r="D11268" i="12"/>
  <c r="D11269" i="12"/>
  <c r="D11270" i="12"/>
  <c r="D11271" i="12"/>
  <c r="D11272" i="12"/>
  <c r="D11273" i="12"/>
  <c r="D11274" i="12"/>
  <c r="D11275" i="12"/>
  <c r="D11276" i="12"/>
  <c r="D11277" i="12"/>
  <c r="D11278" i="12"/>
  <c r="D11279" i="12"/>
  <c r="D11280" i="12"/>
  <c r="D11281" i="12"/>
  <c r="D11282" i="12"/>
  <c r="D11283" i="12"/>
  <c r="D11284" i="12"/>
  <c r="D11285" i="12"/>
  <c r="D11286" i="12"/>
  <c r="D11287" i="12"/>
  <c r="D11288" i="12"/>
  <c r="D11289" i="12"/>
  <c r="D11290" i="12"/>
  <c r="D11291" i="12"/>
  <c r="D11292" i="12"/>
  <c r="D11293" i="12"/>
  <c r="D11294" i="12"/>
  <c r="D11295" i="12"/>
  <c r="D11296" i="12"/>
  <c r="D11297" i="12"/>
  <c r="D11298" i="12"/>
  <c r="D11299" i="12"/>
  <c r="D11300" i="12"/>
  <c r="D11301" i="12"/>
  <c r="D11302" i="12"/>
  <c r="D11303" i="12"/>
  <c r="D11304" i="12"/>
  <c r="D11305" i="12"/>
  <c r="D11306" i="12"/>
  <c r="D11307" i="12"/>
  <c r="D11308" i="12"/>
  <c r="D11309" i="12"/>
  <c r="D11310" i="12"/>
  <c r="D11311" i="12"/>
  <c r="D11312" i="12"/>
  <c r="D11313" i="12"/>
  <c r="D11314" i="12"/>
  <c r="D11315" i="12"/>
  <c r="D11316" i="12"/>
  <c r="D11317" i="12"/>
  <c r="D11318" i="12"/>
  <c r="D11319" i="12"/>
  <c r="D11320" i="12"/>
  <c r="D11321" i="12"/>
  <c r="D11322" i="12"/>
  <c r="D11323" i="12"/>
  <c r="D11324" i="12"/>
  <c r="D11325" i="12"/>
  <c r="D11326" i="12"/>
  <c r="D11327" i="12"/>
  <c r="D11328" i="12"/>
  <c r="D11329" i="12"/>
  <c r="D11330" i="12"/>
  <c r="D11331" i="12"/>
  <c r="D11332" i="12"/>
  <c r="D11333" i="12"/>
  <c r="D11334" i="12"/>
  <c r="D11335" i="12"/>
  <c r="D11336" i="12"/>
  <c r="D11337" i="12"/>
  <c r="D11338" i="12"/>
  <c r="D11339" i="12"/>
  <c r="D11340" i="12"/>
  <c r="D11341" i="12"/>
  <c r="D11342" i="12"/>
  <c r="D11343" i="12"/>
  <c r="D11344" i="12"/>
  <c r="D11345" i="12"/>
  <c r="D11346" i="12"/>
  <c r="D11347" i="12"/>
  <c r="D11348" i="12"/>
  <c r="D11349" i="12"/>
  <c r="D11350" i="12"/>
  <c r="D11351" i="12"/>
  <c r="D11352" i="12"/>
  <c r="D11353" i="12"/>
  <c r="D11354" i="12"/>
  <c r="D11355" i="12"/>
  <c r="D11356" i="12"/>
  <c r="D11357" i="12"/>
  <c r="D11358" i="12"/>
  <c r="D11359" i="12"/>
  <c r="D11360" i="12"/>
  <c r="D11361" i="12"/>
  <c r="D11362" i="12"/>
  <c r="D11363" i="12"/>
  <c r="D11364" i="12"/>
  <c r="D11365" i="12"/>
  <c r="D11366" i="12"/>
  <c r="D11367" i="12"/>
  <c r="D11368" i="12"/>
  <c r="D11369" i="12"/>
  <c r="D11370" i="12"/>
  <c r="D11371" i="12"/>
  <c r="D11372" i="12"/>
  <c r="D11373" i="12"/>
  <c r="D11374" i="12"/>
  <c r="D11375" i="12"/>
  <c r="D11376" i="12"/>
  <c r="D11377" i="12"/>
  <c r="D11378" i="12"/>
  <c r="D11379" i="12"/>
  <c r="D11380" i="12"/>
  <c r="D11381" i="12"/>
  <c r="D11382" i="12"/>
  <c r="D11383" i="12"/>
  <c r="D11384" i="12"/>
  <c r="D11385" i="12"/>
  <c r="D11386" i="12"/>
  <c r="D11387" i="12"/>
  <c r="D11388" i="12"/>
  <c r="D11389" i="12"/>
  <c r="D11390" i="12"/>
  <c r="D11391" i="12"/>
  <c r="D11392" i="12"/>
  <c r="D11393" i="12"/>
  <c r="D11394" i="12"/>
  <c r="D11395" i="12"/>
  <c r="D11396" i="12"/>
  <c r="D11397" i="12"/>
  <c r="D11398" i="12"/>
  <c r="D11399" i="12"/>
  <c r="D11400" i="12"/>
  <c r="D11401" i="12"/>
  <c r="D11402" i="12"/>
  <c r="D11403" i="12"/>
  <c r="D11404" i="12"/>
  <c r="D11405" i="12"/>
  <c r="D11406" i="12"/>
  <c r="D11407" i="12"/>
  <c r="D11408" i="12"/>
  <c r="D11409" i="12"/>
  <c r="D11410" i="12"/>
  <c r="D11411" i="12"/>
  <c r="D11412" i="12"/>
  <c r="D11413" i="12"/>
  <c r="D11414" i="12"/>
  <c r="D11415" i="12"/>
  <c r="D11416" i="12"/>
  <c r="D11417" i="12"/>
  <c r="D11418" i="12"/>
  <c r="D11419" i="12"/>
  <c r="D11420" i="12"/>
  <c r="D11421" i="12"/>
  <c r="D11422" i="12"/>
  <c r="D11423" i="12"/>
  <c r="D11424" i="12"/>
  <c r="D11425" i="12"/>
  <c r="D11426" i="12"/>
  <c r="D11427" i="12"/>
  <c r="D11428" i="12"/>
  <c r="D11429" i="12"/>
  <c r="D11430" i="12"/>
  <c r="D11431" i="12"/>
  <c r="D11432" i="12"/>
  <c r="D11433" i="12"/>
  <c r="D11434" i="12"/>
  <c r="D11435" i="12"/>
  <c r="D11436" i="12"/>
  <c r="D11437" i="12"/>
  <c r="D11438" i="12"/>
  <c r="D11439" i="12"/>
  <c r="D11440" i="12"/>
  <c r="D11441" i="12"/>
  <c r="D11442" i="12"/>
  <c r="D11443" i="12"/>
  <c r="D11444" i="12"/>
  <c r="D11445" i="12"/>
  <c r="D11446" i="12"/>
  <c r="D11447" i="12"/>
  <c r="D11448" i="12"/>
  <c r="D11449" i="12"/>
  <c r="D11450" i="12"/>
  <c r="D11451" i="12"/>
  <c r="D11452" i="12"/>
  <c r="D11453" i="12"/>
  <c r="D11454" i="12"/>
  <c r="D11455" i="12"/>
  <c r="D11456" i="12"/>
  <c r="D11457" i="12"/>
  <c r="D11458" i="12"/>
  <c r="D11459" i="12"/>
  <c r="D11460" i="12"/>
  <c r="D11461" i="12"/>
  <c r="D11462" i="12"/>
  <c r="D11463" i="12"/>
  <c r="D11464" i="12"/>
  <c r="D11465" i="12"/>
  <c r="D11466" i="12"/>
  <c r="D11467" i="12"/>
  <c r="D11468" i="12"/>
  <c r="D11469" i="12"/>
  <c r="D11470" i="12"/>
  <c r="D11471" i="12"/>
  <c r="D11472" i="12"/>
  <c r="D11473" i="12"/>
  <c r="D11474" i="12"/>
  <c r="D11475" i="12"/>
  <c r="D11476" i="12"/>
  <c r="D11477" i="12"/>
  <c r="D11478" i="12"/>
  <c r="D11479" i="12"/>
  <c r="D11480" i="12"/>
  <c r="D11481" i="12"/>
  <c r="D11482" i="12"/>
  <c r="D11483" i="12"/>
  <c r="D11484" i="12"/>
  <c r="D11485" i="12"/>
  <c r="D11486" i="12"/>
  <c r="D11487" i="12"/>
  <c r="D11488" i="12"/>
  <c r="D11489" i="12"/>
  <c r="D11490" i="12"/>
  <c r="D11491" i="12"/>
  <c r="D11492" i="12"/>
  <c r="D11493" i="12"/>
  <c r="D11494" i="12"/>
  <c r="D11495" i="12"/>
  <c r="D11496" i="12"/>
  <c r="D11497" i="12"/>
  <c r="D11498" i="12"/>
  <c r="D11499" i="12"/>
  <c r="D11500" i="12"/>
  <c r="D11501" i="12"/>
  <c r="D11502" i="12"/>
  <c r="D11503" i="12"/>
  <c r="D11504" i="12"/>
  <c r="D11505" i="12"/>
  <c r="D11506" i="12"/>
  <c r="D11507" i="12"/>
  <c r="D11508" i="12"/>
  <c r="D11509" i="12"/>
  <c r="D11510" i="12"/>
  <c r="D11511" i="12"/>
  <c r="D11512" i="12"/>
  <c r="D11513" i="12"/>
  <c r="D11514" i="12"/>
  <c r="D11515" i="12"/>
  <c r="D11516" i="12"/>
  <c r="D11517" i="12"/>
  <c r="D11518" i="12"/>
  <c r="D11519" i="12"/>
  <c r="D11520" i="12"/>
  <c r="D11521" i="12"/>
  <c r="D11522" i="12"/>
  <c r="D11523" i="12"/>
  <c r="D11524" i="12"/>
  <c r="D11525" i="12"/>
  <c r="D11526" i="12"/>
  <c r="D11527" i="12"/>
  <c r="D11528" i="12"/>
  <c r="D11529" i="12"/>
  <c r="D11530" i="12"/>
  <c r="D11531" i="12"/>
  <c r="D11532" i="12"/>
  <c r="D11533" i="12"/>
  <c r="D11534" i="12"/>
  <c r="D11535" i="12"/>
  <c r="D11536" i="12"/>
  <c r="D11537" i="12"/>
  <c r="D11538" i="12"/>
  <c r="D11539" i="12"/>
  <c r="D11540" i="12"/>
  <c r="D11541" i="12"/>
  <c r="D11542" i="12"/>
  <c r="D11543" i="12"/>
  <c r="D11544" i="12"/>
  <c r="D11545" i="12"/>
  <c r="D11546" i="12"/>
  <c r="D11547" i="12"/>
  <c r="D11548" i="12"/>
  <c r="D11549" i="12"/>
  <c r="D11550" i="12"/>
  <c r="D11551" i="12"/>
  <c r="D11552" i="12"/>
  <c r="D11553" i="12"/>
  <c r="D11554" i="12"/>
  <c r="D11555" i="12"/>
  <c r="D11556" i="12"/>
  <c r="D11557" i="12"/>
  <c r="D11558" i="12"/>
  <c r="D11559" i="12"/>
  <c r="D11560" i="12"/>
  <c r="D11561" i="12"/>
  <c r="D11562" i="12"/>
  <c r="D11563" i="12"/>
  <c r="D11564" i="12"/>
  <c r="D11565" i="12"/>
  <c r="D11566" i="12"/>
  <c r="D11567" i="12"/>
  <c r="D11568" i="12"/>
  <c r="D11569" i="12"/>
  <c r="D11570" i="12"/>
  <c r="D11571" i="12"/>
  <c r="D11572" i="12"/>
  <c r="D11573" i="12"/>
  <c r="D11574" i="12"/>
  <c r="D11575" i="12"/>
  <c r="D11576" i="12"/>
  <c r="D11577" i="12"/>
  <c r="D11578" i="12"/>
  <c r="D11579" i="12"/>
  <c r="D11580" i="12"/>
  <c r="D11581" i="12"/>
  <c r="D11582" i="12"/>
  <c r="D11583" i="12"/>
  <c r="D11584" i="12"/>
  <c r="D11585" i="12"/>
  <c r="D11586" i="12"/>
  <c r="D11587" i="12"/>
  <c r="D11588" i="12"/>
  <c r="D11589" i="12"/>
  <c r="D11590" i="12"/>
  <c r="D11591" i="12"/>
  <c r="D11592" i="12"/>
  <c r="D11593" i="12"/>
  <c r="D11594" i="12"/>
  <c r="D11595" i="12"/>
  <c r="D11596" i="12"/>
  <c r="D11597" i="12"/>
  <c r="D11598" i="12"/>
  <c r="D11599" i="12"/>
  <c r="D11600" i="12"/>
  <c r="D11601" i="12"/>
  <c r="D11602" i="12"/>
  <c r="D11603" i="12"/>
  <c r="D11604" i="12"/>
  <c r="D11605" i="12"/>
  <c r="D11606" i="12"/>
  <c r="D11607" i="12"/>
  <c r="D11608" i="12"/>
  <c r="D11609" i="12"/>
  <c r="D11610" i="12"/>
  <c r="D11611" i="12"/>
  <c r="D11612" i="12"/>
  <c r="D11613" i="12"/>
  <c r="D11614" i="12"/>
  <c r="D11615" i="12"/>
  <c r="D11616" i="12"/>
  <c r="D11617" i="12"/>
  <c r="D11618" i="12"/>
  <c r="D11619" i="12"/>
  <c r="D11620" i="12"/>
  <c r="D11621" i="12"/>
  <c r="D11622" i="12"/>
  <c r="D11623" i="12"/>
  <c r="D11624" i="12"/>
  <c r="D11625" i="12"/>
  <c r="D11626" i="12"/>
  <c r="D11627" i="12"/>
  <c r="D11628" i="12"/>
  <c r="D11629" i="12"/>
  <c r="D11630" i="12"/>
  <c r="D11631" i="12"/>
  <c r="D11632" i="12"/>
  <c r="D11633" i="12"/>
  <c r="D11634" i="12"/>
  <c r="D11635" i="12"/>
  <c r="D11636" i="12"/>
  <c r="D11637" i="12"/>
  <c r="D11638" i="12"/>
  <c r="D11639" i="12"/>
  <c r="D11640" i="12"/>
  <c r="D11641" i="12"/>
  <c r="D11642" i="12"/>
  <c r="D11643" i="12"/>
  <c r="D11644" i="12"/>
  <c r="D11645" i="12"/>
  <c r="D11646" i="12"/>
  <c r="D11647" i="12"/>
  <c r="D11648" i="12"/>
  <c r="D11649" i="12"/>
  <c r="D11650" i="12"/>
  <c r="D11651" i="12"/>
  <c r="D11652" i="12"/>
  <c r="D11653" i="12"/>
  <c r="D11654" i="12"/>
  <c r="D11655" i="12"/>
  <c r="D11656" i="12"/>
  <c r="D11657" i="12"/>
  <c r="D11658" i="12"/>
  <c r="D11659" i="12"/>
  <c r="D11660" i="12"/>
  <c r="D11661" i="12"/>
  <c r="D11662" i="12"/>
  <c r="D11663" i="12"/>
  <c r="D11664" i="12"/>
  <c r="D11665" i="12"/>
  <c r="D11666" i="12"/>
  <c r="D11667" i="12"/>
  <c r="D11668" i="12"/>
  <c r="D11669" i="12"/>
  <c r="D11670" i="12"/>
  <c r="D11671" i="12"/>
  <c r="D11672" i="12"/>
  <c r="D11673" i="12"/>
  <c r="D11674" i="12"/>
  <c r="D11675" i="12"/>
  <c r="D11676" i="12"/>
  <c r="D11677" i="12"/>
  <c r="D11678" i="12"/>
  <c r="D11679" i="12"/>
  <c r="D11680" i="12"/>
  <c r="D11681" i="12"/>
  <c r="D11682" i="12"/>
  <c r="D11683" i="12"/>
  <c r="D11684" i="12"/>
  <c r="D11685" i="12"/>
  <c r="D11686" i="12"/>
  <c r="D11687" i="12"/>
  <c r="D11688" i="12"/>
  <c r="D11689" i="12"/>
  <c r="D11690" i="12"/>
  <c r="D11691" i="12"/>
  <c r="D11692" i="12"/>
  <c r="D11693" i="12"/>
  <c r="D11694" i="12"/>
  <c r="D11695" i="12"/>
  <c r="D11696" i="12"/>
  <c r="D11697" i="12"/>
  <c r="D11698" i="12"/>
  <c r="D11699" i="12"/>
  <c r="D11700" i="12"/>
  <c r="D11701" i="12"/>
  <c r="D11702" i="12"/>
  <c r="D11703" i="12"/>
  <c r="D11704" i="12"/>
  <c r="D11705" i="12"/>
  <c r="D11706" i="12"/>
  <c r="D11707" i="12"/>
  <c r="D11708" i="12"/>
  <c r="D11709" i="12"/>
  <c r="D11710" i="12"/>
  <c r="D11711" i="12"/>
  <c r="D11712" i="12"/>
  <c r="D11713" i="12"/>
  <c r="D11714" i="12"/>
  <c r="D11715" i="12"/>
  <c r="D11716" i="12"/>
  <c r="D11717" i="12"/>
  <c r="D11718" i="12"/>
  <c r="D11719" i="12"/>
  <c r="D11720" i="12"/>
  <c r="D11721" i="12"/>
  <c r="D11722" i="12"/>
  <c r="D11723" i="12"/>
  <c r="D11724" i="12"/>
  <c r="D11725" i="12"/>
  <c r="D11726" i="12"/>
  <c r="D11727" i="12"/>
  <c r="D11728" i="12"/>
  <c r="D11729" i="12"/>
  <c r="D11730" i="12"/>
  <c r="D11731" i="12"/>
  <c r="D11732" i="12"/>
  <c r="D11733" i="12"/>
  <c r="D11734" i="12"/>
  <c r="D11735" i="12"/>
  <c r="D11736" i="12"/>
  <c r="D11737" i="12"/>
  <c r="D11738" i="12"/>
  <c r="D11739" i="12"/>
  <c r="D11740" i="12"/>
  <c r="D11741" i="12"/>
  <c r="D11742" i="12"/>
  <c r="D11743" i="12"/>
  <c r="D11744" i="12"/>
  <c r="D11745" i="12"/>
  <c r="D11746" i="12"/>
  <c r="D11747" i="12"/>
  <c r="D11748" i="12"/>
  <c r="D11749" i="12"/>
  <c r="D11750" i="12"/>
  <c r="D11751" i="12"/>
  <c r="D11752" i="12"/>
  <c r="D11753" i="12"/>
  <c r="D11754" i="12"/>
  <c r="D11755" i="12"/>
  <c r="D11756" i="12"/>
  <c r="D11757" i="12"/>
  <c r="D11758" i="12"/>
  <c r="D11759" i="12"/>
  <c r="D11760" i="12"/>
  <c r="D11761" i="12"/>
  <c r="D11762" i="12"/>
  <c r="D11763" i="12"/>
  <c r="D11764" i="12"/>
  <c r="D11765" i="12"/>
  <c r="D11766" i="12"/>
  <c r="D11767" i="12"/>
  <c r="D11768" i="12"/>
  <c r="D11769" i="12"/>
  <c r="D11770" i="12"/>
  <c r="D11771" i="12"/>
  <c r="D11772" i="12"/>
  <c r="D11773" i="12"/>
  <c r="D11774" i="12"/>
  <c r="D11775" i="12"/>
  <c r="D11776" i="12"/>
  <c r="D11777" i="12"/>
  <c r="D11778" i="12"/>
  <c r="D11779" i="12"/>
  <c r="D11780" i="12"/>
  <c r="D11781" i="12"/>
  <c r="D11782" i="12"/>
  <c r="D11783" i="12"/>
  <c r="D11784" i="12"/>
  <c r="D11785" i="12"/>
  <c r="D11786" i="12"/>
  <c r="D11787" i="12"/>
  <c r="D11788" i="12"/>
  <c r="D11789" i="12"/>
  <c r="D11790" i="12"/>
  <c r="D11791" i="12"/>
  <c r="D11792" i="12"/>
  <c r="D11793" i="12"/>
  <c r="D11794" i="12"/>
  <c r="D11795" i="12"/>
  <c r="D11796" i="12"/>
  <c r="D11797" i="12"/>
  <c r="D11798" i="12"/>
  <c r="D11799" i="12"/>
  <c r="D11800" i="12"/>
  <c r="D11801" i="12"/>
  <c r="D11802" i="12"/>
  <c r="D11803" i="12"/>
  <c r="D11804" i="12"/>
  <c r="D11805" i="12"/>
  <c r="D11806" i="12"/>
  <c r="D11807" i="12"/>
  <c r="D11808" i="12"/>
  <c r="D11809" i="12"/>
  <c r="D11810" i="12"/>
  <c r="D11811" i="12"/>
  <c r="D11812" i="12"/>
  <c r="D11813" i="12"/>
  <c r="D11814" i="12"/>
  <c r="D11815" i="12"/>
  <c r="D11816" i="12"/>
  <c r="D11817" i="12"/>
  <c r="D11818" i="12"/>
  <c r="D11819" i="12"/>
  <c r="D11820" i="12"/>
  <c r="D11821" i="12"/>
  <c r="D11822" i="12"/>
  <c r="D11823" i="12"/>
  <c r="D11824" i="12"/>
  <c r="D11825" i="12"/>
  <c r="D11826" i="12"/>
  <c r="D11827" i="12"/>
  <c r="D11828" i="12"/>
  <c r="D11829" i="12"/>
  <c r="D11830" i="12"/>
  <c r="D11831" i="12"/>
  <c r="D11832" i="12"/>
  <c r="D11833" i="12"/>
  <c r="D11834" i="12"/>
  <c r="D11835" i="12"/>
  <c r="D11836" i="12"/>
  <c r="D11837" i="12"/>
  <c r="D11838" i="12"/>
  <c r="D11839" i="12"/>
  <c r="D11840" i="12"/>
  <c r="D11841" i="12"/>
  <c r="D11842" i="12"/>
  <c r="D11843" i="12"/>
  <c r="D11844" i="12"/>
  <c r="D11845" i="12"/>
  <c r="D11846" i="12"/>
  <c r="D11847" i="12"/>
  <c r="D11848" i="12"/>
  <c r="D11849" i="12"/>
  <c r="D11850" i="12"/>
  <c r="D11851" i="12"/>
  <c r="D11852" i="12"/>
  <c r="D11853" i="12"/>
  <c r="D11854" i="12"/>
  <c r="D11855" i="12"/>
  <c r="D11856" i="12"/>
  <c r="D11857" i="12"/>
  <c r="D11858" i="12"/>
  <c r="D11859" i="12"/>
  <c r="D11860" i="12"/>
  <c r="D11861" i="12"/>
  <c r="D11862" i="12"/>
  <c r="D11863" i="12"/>
  <c r="D11864" i="12"/>
  <c r="D11865" i="12"/>
  <c r="D11866" i="12"/>
  <c r="D11867" i="12"/>
  <c r="D11868" i="12"/>
  <c r="D11869" i="12"/>
  <c r="D11870" i="12"/>
  <c r="D11871" i="12"/>
  <c r="D11872" i="12"/>
  <c r="D11873" i="12"/>
  <c r="D11874" i="12"/>
  <c r="D11875" i="12"/>
  <c r="D11876" i="12"/>
  <c r="D11877" i="12"/>
  <c r="D11878" i="12"/>
  <c r="D11879" i="12"/>
  <c r="D11880" i="12"/>
  <c r="D11881" i="12"/>
  <c r="D11882" i="12"/>
  <c r="D11883" i="12"/>
  <c r="D11884" i="12"/>
  <c r="D11885" i="12"/>
  <c r="D11886" i="12"/>
  <c r="D11887" i="12"/>
  <c r="D2" i="12"/>
  <c r="F11887" i="12"/>
  <c r="G11887" i="12" s="1"/>
  <c r="F11886" i="12"/>
  <c r="G11886" i="12" s="1"/>
  <c r="F11885" i="12"/>
  <c r="G11885" i="12" s="1"/>
  <c r="F11884" i="12"/>
  <c r="G11884" i="12" s="1"/>
  <c r="F11883" i="12"/>
  <c r="G11883" i="12" s="1"/>
  <c r="F11882" i="12"/>
  <c r="G11882" i="12" s="1"/>
  <c r="F11881" i="12"/>
  <c r="G11881" i="12" s="1"/>
  <c r="F11880" i="12"/>
  <c r="G11880" i="12" s="1"/>
  <c r="F11879" i="12"/>
  <c r="G11879" i="12" s="1"/>
  <c r="F11878" i="12"/>
  <c r="G11878" i="12" s="1"/>
  <c r="F11877" i="12"/>
  <c r="G11877" i="12" s="1"/>
  <c r="F11876" i="12"/>
  <c r="G11876" i="12" s="1"/>
  <c r="F11875" i="12"/>
  <c r="G11875" i="12" s="1"/>
  <c r="F11874" i="12"/>
  <c r="G11874" i="12" s="1"/>
  <c r="F11873" i="12"/>
  <c r="G11873" i="12" s="1"/>
  <c r="F11872" i="12"/>
  <c r="G11872" i="12" s="1"/>
  <c r="F11871" i="12"/>
  <c r="G11871" i="12" s="1"/>
  <c r="F11870" i="12"/>
  <c r="G11870" i="12" s="1"/>
  <c r="F11869" i="12"/>
  <c r="G11869" i="12" s="1"/>
  <c r="F11868" i="12"/>
  <c r="G11868" i="12" s="1"/>
  <c r="F11867" i="12"/>
  <c r="G11867" i="12" s="1"/>
  <c r="F11866" i="12"/>
  <c r="G11866" i="12" s="1"/>
  <c r="F11865" i="12"/>
  <c r="G11865" i="12" s="1"/>
  <c r="F11864" i="12"/>
  <c r="G11864" i="12" s="1"/>
  <c r="F11863" i="12"/>
  <c r="G11863" i="12" s="1"/>
  <c r="F11862" i="12"/>
  <c r="G11862" i="12" s="1"/>
  <c r="F11861" i="12"/>
  <c r="G11861" i="12" s="1"/>
  <c r="F11860" i="12"/>
  <c r="G11860" i="12" s="1"/>
  <c r="F11859" i="12"/>
  <c r="G11859" i="12" s="1"/>
  <c r="F11858" i="12"/>
  <c r="G11858" i="12" s="1"/>
  <c r="F11857" i="12"/>
  <c r="G11857" i="12" s="1"/>
  <c r="F11856" i="12"/>
  <c r="G11856" i="12" s="1"/>
  <c r="F11855" i="12"/>
  <c r="G11855" i="12" s="1"/>
  <c r="F11854" i="12"/>
  <c r="G11854" i="12" s="1"/>
  <c r="F11853" i="12"/>
  <c r="G11853" i="12" s="1"/>
  <c r="F11852" i="12"/>
  <c r="G11852" i="12" s="1"/>
  <c r="F11851" i="12"/>
  <c r="G11851" i="12" s="1"/>
  <c r="F11850" i="12"/>
  <c r="G11850" i="12" s="1"/>
  <c r="F11849" i="12"/>
  <c r="G11849" i="12" s="1"/>
  <c r="F11848" i="12"/>
  <c r="G11848" i="12" s="1"/>
  <c r="F11847" i="12"/>
  <c r="G11847" i="12" s="1"/>
  <c r="F11846" i="12"/>
  <c r="G11846" i="12" s="1"/>
  <c r="F11845" i="12"/>
  <c r="G11845" i="12" s="1"/>
  <c r="F11844" i="12"/>
  <c r="G11844" i="12" s="1"/>
  <c r="F11843" i="12"/>
  <c r="G11843" i="12" s="1"/>
  <c r="F11842" i="12"/>
  <c r="G11842" i="12" s="1"/>
  <c r="F11841" i="12"/>
  <c r="G11841" i="12" s="1"/>
  <c r="F11840" i="12"/>
  <c r="G11840" i="12" s="1"/>
  <c r="F11839" i="12"/>
  <c r="G11839" i="12" s="1"/>
  <c r="F11838" i="12"/>
  <c r="G11838" i="12" s="1"/>
  <c r="F11837" i="12"/>
  <c r="G11837" i="12" s="1"/>
  <c r="F11836" i="12"/>
  <c r="G11836" i="12" s="1"/>
  <c r="F11835" i="12"/>
  <c r="G11835" i="12" s="1"/>
  <c r="F11834" i="12"/>
  <c r="G11834" i="12" s="1"/>
  <c r="F11833" i="12"/>
  <c r="G11833" i="12" s="1"/>
  <c r="F11832" i="12"/>
  <c r="G11832" i="12" s="1"/>
  <c r="F11831" i="12"/>
  <c r="G11831" i="12" s="1"/>
  <c r="F11830" i="12"/>
  <c r="G11830" i="12" s="1"/>
  <c r="F11829" i="12"/>
  <c r="G11829" i="12" s="1"/>
  <c r="F11828" i="12"/>
  <c r="G11828" i="12" s="1"/>
  <c r="F11827" i="12"/>
  <c r="G11827" i="12" s="1"/>
  <c r="F11826" i="12"/>
  <c r="G11826" i="12" s="1"/>
  <c r="F11825" i="12"/>
  <c r="G11825" i="12" s="1"/>
  <c r="F11824" i="12"/>
  <c r="G11824" i="12" s="1"/>
  <c r="F11823" i="12"/>
  <c r="G11823" i="12" s="1"/>
  <c r="F11822" i="12"/>
  <c r="G11822" i="12" s="1"/>
  <c r="F11821" i="12"/>
  <c r="G11821" i="12" s="1"/>
  <c r="F11820" i="12"/>
  <c r="G11820" i="12" s="1"/>
  <c r="F11819" i="12"/>
  <c r="G11819" i="12" s="1"/>
  <c r="F11818" i="12"/>
  <c r="G11818" i="12" s="1"/>
  <c r="F11817" i="12"/>
  <c r="G11817" i="12" s="1"/>
  <c r="F11816" i="12"/>
  <c r="G11816" i="12" s="1"/>
  <c r="F11815" i="12"/>
  <c r="G11815" i="12" s="1"/>
  <c r="F11814" i="12"/>
  <c r="G11814" i="12" s="1"/>
  <c r="F11813" i="12"/>
  <c r="G11813" i="12" s="1"/>
  <c r="F11812" i="12"/>
  <c r="G11812" i="12" s="1"/>
  <c r="F11811" i="12"/>
  <c r="G11811" i="12" s="1"/>
  <c r="F11810" i="12"/>
  <c r="G11810" i="12" s="1"/>
  <c r="F11809" i="12"/>
  <c r="G11809" i="12" s="1"/>
  <c r="F11808" i="12"/>
  <c r="G11808" i="12" s="1"/>
  <c r="F11807" i="12"/>
  <c r="G11807" i="12" s="1"/>
  <c r="F11806" i="12"/>
  <c r="G11806" i="12" s="1"/>
  <c r="F11805" i="12"/>
  <c r="G11805" i="12" s="1"/>
  <c r="F11804" i="12"/>
  <c r="G11804" i="12" s="1"/>
  <c r="F11803" i="12"/>
  <c r="G11803" i="12" s="1"/>
  <c r="F11802" i="12"/>
  <c r="G11802" i="12" s="1"/>
  <c r="F11801" i="12"/>
  <c r="G11801" i="12" s="1"/>
  <c r="F11800" i="12"/>
  <c r="G11800" i="12" s="1"/>
  <c r="F11799" i="12"/>
  <c r="G11799" i="12" s="1"/>
  <c r="F11798" i="12"/>
  <c r="G11798" i="12" s="1"/>
  <c r="F11797" i="12"/>
  <c r="G11797" i="12" s="1"/>
  <c r="F11796" i="12"/>
  <c r="G11796" i="12" s="1"/>
  <c r="F11795" i="12"/>
  <c r="G11795" i="12" s="1"/>
  <c r="F11794" i="12"/>
  <c r="G11794" i="12" s="1"/>
  <c r="F11793" i="12"/>
  <c r="G11793" i="12" s="1"/>
  <c r="F11792" i="12"/>
  <c r="G11792" i="12" s="1"/>
  <c r="F11791" i="12"/>
  <c r="G11791" i="12" s="1"/>
  <c r="F11790" i="12"/>
  <c r="G11790" i="12" s="1"/>
  <c r="F11789" i="12"/>
  <c r="G11789" i="12" s="1"/>
  <c r="F11788" i="12"/>
  <c r="G11788" i="12" s="1"/>
  <c r="F11787" i="12"/>
  <c r="G11787" i="12" s="1"/>
  <c r="F11786" i="12"/>
  <c r="G11786" i="12" s="1"/>
  <c r="F11785" i="12"/>
  <c r="G11785" i="12" s="1"/>
  <c r="F11784" i="12"/>
  <c r="G11784" i="12" s="1"/>
  <c r="F11783" i="12"/>
  <c r="G11783" i="12" s="1"/>
  <c r="F11782" i="12"/>
  <c r="G11782" i="12" s="1"/>
  <c r="F11781" i="12"/>
  <c r="G11781" i="12" s="1"/>
  <c r="F11780" i="12"/>
  <c r="G11780" i="12" s="1"/>
  <c r="F11779" i="12"/>
  <c r="G11779" i="12" s="1"/>
  <c r="F11778" i="12"/>
  <c r="G11778" i="12" s="1"/>
  <c r="F11777" i="12"/>
  <c r="G11777" i="12" s="1"/>
  <c r="F11776" i="12"/>
  <c r="G11776" i="12" s="1"/>
  <c r="F11775" i="12"/>
  <c r="G11775" i="12" s="1"/>
  <c r="F11774" i="12"/>
  <c r="G11774" i="12" s="1"/>
  <c r="F11773" i="12"/>
  <c r="G11773" i="12" s="1"/>
  <c r="F11772" i="12"/>
  <c r="G11772" i="12" s="1"/>
  <c r="F11771" i="12"/>
  <c r="G11771" i="12" s="1"/>
  <c r="F11770" i="12"/>
  <c r="G11770" i="12" s="1"/>
  <c r="F11769" i="12"/>
  <c r="G11769" i="12" s="1"/>
  <c r="F11768" i="12"/>
  <c r="G11768" i="12" s="1"/>
  <c r="F11767" i="12"/>
  <c r="G11767" i="12" s="1"/>
  <c r="F11766" i="12"/>
  <c r="G11766" i="12" s="1"/>
  <c r="F11765" i="12"/>
  <c r="G11765" i="12" s="1"/>
  <c r="F11764" i="12"/>
  <c r="G11764" i="12" s="1"/>
  <c r="F11763" i="12"/>
  <c r="G11763" i="12" s="1"/>
  <c r="F11762" i="12"/>
  <c r="G11762" i="12" s="1"/>
  <c r="F11761" i="12"/>
  <c r="G11761" i="12" s="1"/>
  <c r="F11760" i="12"/>
  <c r="G11760" i="12" s="1"/>
  <c r="F11759" i="12"/>
  <c r="G11759" i="12" s="1"/>
  <c r="F11758" i="12"/>
  <c r="G11758" i="12" s="1"/>
  <c r="F11757" i="12"/>
  <c r="G11757" i="12" s="1"/>
  <c r="F11756" i="12"/>
  <c r="G11756" i="12" s="1"/>
  <c r="F11755" i="12"/>
  <c r="G11755" i="12" s="1"/>
  <c r="F11754" i="12"/>
  <c r="G11754" i="12" s="1"/>
  <c r="F11753" i="12"/>
  <c r="G11753" i="12" s="1"/>
  <c r="F11752" i="12"/>
  <c r="G11752" i="12" s="1"/>
  <c r="F11751" i="12"/>
  <c r="G11751" i="12" s="1"/>
  <c r="F11750" i="12"/>
  <c r="G11750" i="12" s="1"/>
  <c r="F11749" i="12"/>
  <c r="G11749" i="12" s="1"/>
  <c r="F11748" i="12"/>
  <c r="G11748" i="12" s="1"/>
  <c r="F11747" i="12"/>
  <c r="G11747" i="12" s="1"/>
  <c r="F11746" i="12"/>
  <c r="G11746" i="12" s="1"/>
  <c r="F11745" i="12"/>
  <c r="G11745" i="12" s="1"/>
  <c r="F11744" i="12"/>
  <c r="G11744" i="12" s="1"/>
  <c r="F11743" i="12"/>
  <c r="G11743" i="12" s="1"/>
  <c r="F11742" i="12"/>
  <c r="G11742" i="12" s="1"/>
  <c r="F11741" i="12"/>
  <c r="G11741" i="12" s="1"/>
  <c r="F11740" i="12"/>
  <c r="G11740" i="12" s="1"/>
  <c r="F11739" i="12"/>
  <c r="G11739" i="12" s="1"/>
  <c r="F11738" i="12"/>
  <c r="G11738" i="12" s="1"/>
  <c r="F11737" i="12"/>
  <c r="G11737" i="12" s="1"/>
  <c r="F11736" i="12"/>
  <c r="G11736" i="12" s="1"/>
  <c r="F11735" i="12"/>
  <c r="G11735" i="12" s="1"/>
  <c r="F11734" i="12"/>
  <c r="G11734" i="12" s="1"/>
  <c r="F11733" i="12"/>
  <c r="G11733" i="12" s="1"/>
  <c r="F11732" i="12"/>
  <c r="G11732" i="12" s="1"/>
  <c r="F11731" i="12"/>
  <c r="G11731" i="12" s="1"/>
  <c r="F11730" i="12"/>
  <c r="G11730" i="12" s="1"/>
  <c r="F11729" i="12"/>
  <c r="G11729" i="12" s="1"/>
  <c r="F11728" i="12"/>
  <c r="G11728" i="12" s="1"/>
  <c r="F11727" i="12"/>
  <c r="G11727" i="12" s="1"/>
  <c r="F11726" i="12"/>
  <c r="G11726" i="12" s="1"/>
  <c r="F11725" i="12"/>
  <c r="G11725" i="12" s="1"/>
  <c r="F11724" i="12"/>
  <c r="G11724" i="12" s="1"/>
  <c r="F11723" i="12"/>
  <c r="G11723" i="12" s="1"/>
  <c r="F11722" i="12"/>
  <c r="G11722" i="12" s="1"/>
  <c r="F11721" i="12"/>
  <c r="G11721" i="12" s="1"/>
  <c r="F11720" i="12"/>
  <c r="G11720" i="12" s="1"/>
  <c r="F11719" i="12"/>
  <c r="G11719" i="12" s="1"/>
  <c r="F11718" i="12"/>
  <c r="G11718" i="12" s="1"/>
  <c r="F11717" i="12"/>
  <c r="G11717" i="12" s="1"/>
  <c r="F11716" i="12"/>
  <c r="G11716" i="12" s="1"/>
  <c r="F11715" i="12"/>
  <c r="G11715" i="12" s="1"/>
  <c r="F11714" i="12"/>
  <c r="G11714" i="12" s="1"/>
  <c r="F11713" i="12"/>
  <c r="G11713" i="12" s="1"/>
  <c r="F11712" i="12"/>
  <c r="G11712" i="12" s="1"/>
  <c r="F11711" i="12"/>
  <c r="G11711" i="12" s="1"/>
  <c r="F11710" i="12"/>
  <c r="G11710" i="12" s="1"/>
  <c r="F11709" i="12"/>
  <c r="G11709" i="12" s="1"/>
  <c r="F11708" i="12"/>
  <c r="G11708" i="12" s="1"/>
  <c r="F11707" i="12"/>
  <c r="G11707" i="12" s="1"/>
  <c r="F11706" i="12"/>
  <c r="G11706" i="12" s="1"/>
  <c r="F11705" i="12"/>
  <c r="G11705" i="12" s="1"/>
  <c r="F11704" i="12"/>
  <c r="G11704" i="12" s="1"/>
  <c r="F11703" i="12"/>
  <c r="G11703" i="12" s="1"/>
  <c r="F11702" i="12"/>
  <c r="G11702" i="12" s="1"/>
  <c r="F11701" i="12"/>
  <c r="G11701" i="12" s="1"/>
  <c r="F11700" i="12"/>
  <c r="G11700" i="12" s="1"/>
  <c r="F11699" i="12"/>
  <c r="G11699" i="12" s="1"/>
  <c r="F11698" i="12"/>
  <c r="G11698" i="12" s="1"/>
  <c r="F11697" i="12"/>
  <c r="G11697" i="12" s="1"/>
  <c r="F11696" i="12"/>
  <c r="G11696" i="12" s="1"/>
  <c r="F11695" i="12"/>
  <c r="G11695" i="12" s="1"/>
  <c r="F11694" i="12"/>
  <c r="G11694" i="12" s="1"/>
  <c r="F11693" i="12"/>
  <c r="G11693" i="12" s="1"/>
  <c r="F11692" i="12"/>
  <c r="G11692" i="12" s="1"/>
  <c r="F11691" i="12"/>
  <c r="G11691" i="12" s="1"/>
  <c r="F11690" i="12"/>
  <c r="G11690" i="12" s="1"/>
  <c r="F11689" i="12"/>
  <c r="G11689" i="12" s="1"/>
  <c r="F11688" i="12"/>
  <c r="G11688" i="12" s="1"/>
  <c r="F11687" i="12"/>
  <c r="G11687" i="12" s="1"/>
  <c r="F11686" i="12"/>
  <c r="G11686" i="12" s="1"/>
  <c r="F11685" i="12"/>
  <c r="G11685" i="12" s="1"/>
  <c r="F11684" i="12"/>
  <c r="G11684" i="12" s="1"/>
  <c r="F11683" i="12"/>
  <c r="G11683" i="12" s="1"/>
  <c r="F11682" i="12"/>
  <c r="G11682" i="12" s="1"/>
  <c r="F11681" i="12"/>
  <c r="G11681" i="12" s="1"/>
  <c r="F11680" i="12"/>
  <c r="G11680" i="12" s="1"/>
  <c r="F11679" i="12"/>
  <c r="G11679" i="12" s="1"/>
  <c r="F11678" i="12"/>
  <c r="G11678" i="12" s="1"/>
  <c r="F11677" i="12"/>
  <c r="G11677" i="12" s="1"/>
  <c r="F11676" i="12"/>
  <c r="G11676" i="12" s="1"/>
  <c r="F11675" i="12"/>
  <c r="G11675" i="12" s="1"/>
  <c r="F11674" i="12"/>
  <c r="G11674" i="12" s="1"/>
  <c r="F11673" i="12"/>
  <c r="G11673" i="12" s="1"/>
  <c r="F11672" i="12"/>
  <c r="G11672" i="12" s="1"/>
  <c r="F11671" i="12"/>
  <c r="G11671" i="12" s="1"/>
  <c r="F11670" i="12"/>
  <c r="G11670" i="12" s="1"/>
  <c r="F11669" i="12"/>
  <c r="G11669" i="12" s="1"/>
  <c r="F11668" i="12"/>
  <c r="G11668" i="12" s="1"/>
  <c r="F11667" i="12"/>
  <c r="G11667" i="12" s="1"/>
  <c r="F11666" i="12"/>
  <c r="G11666" i="12" s="1"/>
  <c r="F11665" i="12"/>
  <c r="G11665" i="12" s="1"/>
  <c r="F11664" i="12"/>
  <c r="G11664" i="12" s="1"/>
  <c r="F11663" i="12"/>
  <c r="G11663" i="12" s="1"/>
  <c r="F11662" i="12"/>
  <c r="G11662" i="12" s="1"/>
  <c r="F11661" i="12"/>
  <c r="G11661" i="12" s="1"/>
  <c r="F11660" i="12"/>
  <c r="G11660" i="12" s="1"/>
  <c r="F11659" i="12"/>
  <c r="G11659" i="12" s="1"/>
  <c r="F11658" i="12"/>
  <c r="G11658" i="12" s="1"/>
  <c r="F11657" i="12"/>
  <c r="G11657" i="12" s="1"/>
  <c r="F11656" i="12"/>
  <c r="G11656" i="12" s="1"/>
  <c r="F11655" i="12"/>
  <c r="G11655" i="12" s="1"/>
  <c r="F11654" i="12"/>
  <c r="G11654" i="12" s="1"/>
  <c r="F11653" i="12"/>
  <c r="G11653" i="12" s="1"/>
  <c r="F11652" i="12"/>
  <c r="G11652" i="12" s="1"/>
  <c r="F11651" i="12"/>
  <c r="G11651" i="12" s="1"/>
  <c r="F11650" i="12"/>
  <c r="G11650" i="12" s="1"/>
  <c r="F11649" i="12"/>
  <c r="G11649" i="12" s="1"/>
  <c r="F11648" i="12"/>
  <c r="G11648" i="12" s="1"/>
  <c r="F11647" i="12"/>
  <c r="G11647" i="12" s="1"/>
  <c r="F11646" i="12"/>
  <c r="G11646" i="12" s="1"/>
  <c r="F11645" i="12"/>
  <c r="G11645" i="12" s="1"/>
  <c r="F11644" i="12"/>
  <c r="G11644" i="12" s="1"/>
  <c r="F11643" i="12"/>
  <c r="G11643" i="12" s="1"/>
  <c r="F11642" i="12"/>
  <c r="G11642" i="12" s="1"/>
  <c r="F11641" i="12"/>
  <c r="G11641" i="12" s="1"/>
  <c r="F11640" i="12"/>
  <c r="G11640" i="12" s="1"/>
  <c r="F11639" i="12"/>
  <c r="G11639" i="12" s="1"/>
  <c r="F11638" i="12"/>
  <c r="G11638" i="12" s="1"/>
  <c r="F11637" i="12"/>
  <c r="G11637" i="12" s="1"/>
  <c r="F11636" i="12"/>
  <c r="G11636" i="12" s="1"/>
  <c r="F11635" i="12"/>
  <c r="G11635" i="12" s="1"/>
  <c r="F11634" i="12"/>
  <c r="G11634" i="12" s="1"/>
  <c r="F11633" i="12"/>
  <c r="G11633" i="12" s="1"/>
  <c r="F11632" i="12"/>
  <c r="G11632" i="12" s="1"/>
  <c r="F11631" i="12"/>
  <c r="G11631" i="12" s="1"/>
  <c r="F11630" i="12"/>
  <c r="G11630" i="12" s="1"/>
  <c r="F11629" i="12"/>
  <c r="G11629" i="12" s="1"/>
  <c r="F11628" i="12"/>
  <c r="G11628" i="12" s="1"/>
  <c r="F11627" i="12"/>
  <c r="G11627" i="12" s="1"/>
  <c r="F11626" i="12"/>
  <c r="G11626" i="12" s="1"/>
  <c r="F11625" i="12"/>
  <c r="G11625" i="12" s="1"/>
  <c r="F11624" i="12"/>
  <c r="G11624" i="12" s="1"/>
  <c r="F11623" i="12"/>
  <c r="G11623" i="12" s="1"/>
  <c r="F11622" i="12"/>
  <c r="G11622" i="12" s="1"/>
  <c r="F11621" i="12"/>
  <c r="G11621" i="12" s="1"/>
  <c r="F11620" i="12"/>
  <c r="G11620" i="12" s="1"/>
  <c r="F11619" i="12"/>
  <c r="G11619" i="12" s="1"/>
  <c r="F11618" i="12"/>
  <c r="G11618" i="12" s="1"/>
  <c r="F11617" i="12"/>
  <c r="G11617" i="12" s="1"/>
  <c r="F11616" i="12"/>
  <c r="G11616" i="12" s="1"/>
  <c r="F11615" i="12"/>
  <c r="G11615" i="12" s="1"/>
  <c r="F11614" i="12"/>
  <c r="G11614" i="12" s="1"/>
  <c r="F11613" i="12"/>
  <c r="G11613" i="12" s="1"/>
  <c r="F11612" i="12"/>
  <c r="G11612" i="12" s="1"/>
  <c r="F11611" i="12"/>
  <c r="G11611" i="12" s="1"/>
  <c r="F11610" i="12"/>
  <c r="G11610" i="12" s="1"/>
  <c r="F11609" i="12"/>
  <c r="G11609" i="12" s="1"/>
  <c r="F11608" i="12"/>
  <c r="G11608" i="12" s="1"/>
  <c r="F11607" i="12"/>
  <c r="G11607" i="12" s="1"/>
  <c r="F11606" i="12"/>
  <c r="G11606" i="12" s="1"/>
  <c r="F11605" i="12"/>
  <c r="G11605" i="12" s="1"/>
  <c r="F11604" i="12"/>
  <c r="G11604" i="12" s="1"/>
  <c r="F11603" i="12"/>
  <c r="G11603" i="12" s="1"/>
  <c r="F11602" i="12"/>
  <c r="G11602" i="12" s="1"/>
  <c r="F11601" i="12"/>
  <c r="G11601" i="12" s="1"/>
  <c r="F11600" i="12"/>
  <c r="G11600" i="12" s="1"/>
  <c r="F11599" i="12"/>
  <c r="G11599" i="12" s="1"/>
  <c r="F11598" i="12"/>
  <c r="G11598" i="12" s="1"/>
  <c r="F11597" i="12"/>
  <c r="G11597" i="12" s="1"/>
  <c r="F11596" i="12"/>
  <c r="G11596" i="12" s="1"/>
  <c r="F11595" i="12"/>
  <c r="G11595" i="12" s="1"/>
  <c r="F11594" i="12"/>
  <c r="G11594" i="12" s="1"/>
  <c r="F11593" i="12"/>
  <c r="G11593" i="12" s="1"/>
  <c r="F11592" i="12"/>
  <c r="G11592" i="12" s="1"/>
  <c r="F11591" i="12"/>
  <c r="G11591" i="12" s="1"/>
  <c r="F11590" i="12"/>
  <c r="G11590" i="12" s="1"/>
  <c r="F11589" i="12"/>
  <c r="G11589" i="12" s="1"/>
  <c r="F11588" i="12"/>
  <c r="G11588" i="12" s="1"/>
  <c r="F11587" i="12"/>
  <c r="G11587" i="12" s="1"/>
  <c r="F11586" i="12"/>
  <c r="G11586" i="12" s="1"/>
  <c r="F11585" i="12"/>
  <c r="G11585" i="12" s="1"/>
  <c r="F11584" i="12"/>
  <c r="G11584" i="12" s="1"/>
  <c r="F11583" i="12"/>
  <c r="G11583" i="12" s="1"/>
  <c r="F11582" i="12"/>
  <c r="G11582" i="12" s="1"/>
  <c r="F11581" i="12"/>
  <c r="G11581" i="12" s="1"/>
  <c r="F11580" i="12"/>
  <c r="G11580" i="12" s="1"/>
  <c r="F11579" i="12"/>
  <c r="G11579" i="12" s="1"/>
  <c r="F11578" i="12"/>
  <c r="G11578" i="12" s="1"/>
  <c r="F11577" i="12"/>
  <c r="G11577" i="12" s="1"/>
  <c r="F11576" i="12"/>
  <c r="G11576" i="12" s="1"/>
  <c r="F11575" i="12"/>
  <c r="G11575" i="12" s="1"/>
  <c r="F11574" i="12"/>
  <c r="G11574" i="12" s="1"/>
  <c r="F11573" i="12"/>
  <c r="G11573" i="12" s="1"/>
  <c r="F11572" i="12"/>
  <c r="G11572" i="12" s="1"/>
  <c r="F11571" i="12"/>
  <c r="G11571" i="12" s="1"/>
  <c r="F11570" i="12"/>
  <c r="G11570" i="12" s="1"/>
  <c r="F11569" i="12"/>
  <c r="G11569" i="12" s="1"/>
  <c r="F11568" i="12"/>
  <c r="G11568" i="12" s="1"/>
  <c r="F11567" i="12"/>
  <c r="G11567" i="12" s="1"/>
  <c r="F11566" i="12"/>
  <c r="G11566" i="12" s="1"/>
  <c r="F11565" i="12"/>
  <c r="G11565" i="12" s="1"/>
  <c r="F11564" i="12"/>
  <c r="G11564" i="12" s="1"/>
  <c r="F11563" i="12"/>
  <c r="G11563" i="12" s="1"/>
  <c r="F11562" i="12"/>
  <c r="G11562" i="12" s="1"/>
  <c r="F11561" i="12"/>
  <c r="G11561" i="12" s="1"/>
  <c r="F11560" i="12"/>
  <c r="G11560" i="12" s="1"/>
  <c r="F11559" i="12"/>
  <c r="G11559" i="12" s="1"/>
  <c r="F11558" i="12"/>
  <c r="G11558" i="12" s="1"/>
  <c r="F11557" i="12"/>
  <c r="G11557" i="12" s="1"/>
  <c r="F11556" i="12"/>
  <c r="G11556" i="12" s="1"/>
  <c r="F11555" i="12"/>
  <c r="G11555" i="12" s="1"/>
  <c r="F11554" i="12"/>
  <c r="G11554" i="12" s="1"/>
  <c r="F11553" i="12"/>
  <c r="G11553" i="12" s="1"/>
  <c r="F11552" i="12"/>
  <c r="G11552" i="12" s="1"/>
  <c r="F11551" i="12"/>
  <c r="G11551" i="12" s="1"/>
  <c r="F11550" i="12"/>
  <c r="G11550" i="12" s="1"/>
  <c r="F11549" i="12"/>
  <c r="G11549" i="12" s="1"/>
  <c r="F11548" i="12"/>
  <c r="G11548" i="12" s="1"/>
  <c r="F11547" i="12"/>
  <c r="G11547" i="12" s="1"/>
  <c r="F11546" i="12"/>
  <c r="G11546" i="12" s="1"/>
  <c r="F11545" i="12"/>
  <c r="G11545" i="12" s="1"/>
  <c r="F11544" i="12"/>
  <c r="G11544" i="12" s="1"/>
  <c r="F11543" i="12"/>
  <c r="G11543" i="12" s="1"/>
  <c r="F11542" i="12"/>
  <c r="G11542" i="12" s="1"/>
  <c r="F11541" i="12"/>
  <c r="G11541" i="12" s="1"/>
  <c r="F11540" i="12"/>
  <c r="G11540" i="12" s="1"/>
  <c r="F11539" i="12"/>
  <c r="G11539" i="12" s="1"/>
  <c r="F11538" i="12"/>
  <c r="G11538" i="12" s="1"/>
  <c r="F11537" i="12"/>
  <c r="G11537" i="12" s="1"/>
  <c r="F11536" i="12"/>
  <c r="G11536" i="12" s="1"/>
  <c r="F11535" i="12"/>
  <c r="G11535" i="12" s="1"/>
  <c r="F11534" i="12"/>
  <c r="G11534" i="12" s="1"/>
  <c r="F11533" i="12"/>
  <c r="G11533" i="12" s="1"/>
  <c r="F11532" i="12"/>
  <c r="G11532" i="12" s="1"/>
  <c r="F11531" i="12"/>
  <c r="G11531" i="12" s="1"/>
  <c r="F11530" i="12"/>
  <c r="G11530" i="12" s="1"/>
  <c r="F11529" i="12"/>
  <c r="G11529" i="12" s="1"/>
  <c r="F11528" i="12"/>
  <c r="G11528" i="12" s="1"/>
  <c r="F11527" i="12"/>
  <c r="G11527" i="12" s="1"/>
  <c r="F11526" i="12"/>
  <c r="G11526" i="12" s="1"/>
  <c r="F11525" i="12"/>
  <c r="G11525" i="12" s="1"/>
  <c r="F11524" i="12"/>
  <c r="G11524" i="12" s="1"/>
  <c r="F11523" i="12"/>
  <c r="G11523" i="12" s="1"/>
  <c r="F11522" i="12"/>
  <c r="G11522" i="12" s="1"/>
  <c r="F11521" i="12"/>
  <c r="G11521" i="12" s="1"/>
  <c r="F11520" i="12"/>
  <c r="G11520" i="12" s="1"/>
  <c r="F11519" i="12"/>
  <c r="G11519" i="12" s="1"/>
  <c r="F11518" i="12"/>
  <c r="G11518" i="12" s="1"/>
  <c r="F11517" i="12"/>
  <c r="G11517" i="12" s="1"/>
  <c r="F11516" i="12"/>
  <c r="G11516" i="12" s="1"/>
  <c r="F11515" i="12"/>
  <c r="G11515" i="12" s="1"/>
  <c r="F11514" i="12"/>
  <c r="G11514" i="12" s="1"/>
  <c r="F11513" i="12"/>
  <c r="G11513" i="12" s="1"/>
  <c r="F11512" i="12"/>
  <c r="G11512" i="12" s="1"/>
  <c r="F11511" i="12"/>
  <c r="G11511" i="12" s="1"/>
  <c r="F11510" i="12"/>
  <c r="G11510" i="12" s="1"/>
  <c r="F11509" i="12"/>
  <c r="G11509" i="12" s="1"/>
  <c r="F11508" i="12"/>
  <c r="G11508" i="12" s="1"/>
  <c r="F11507" i="12"/>
  <c r="G11507" i="12" s="1"/>
  <c r="F11506" i="12"/>
  <c r="G11506" i="12" s="1"/>
  <c r="F11505" i="12"/>
  <c r="G11505" i="12" s="1"/>
  <c r="F11504" i="12"/>
  <c r="G11504" i="12" s="1"/>
  <c r="F11503" i="12"/>
  <c r="G11503" i="12" s="1"/>
  <c r="F11502" i="12"/>
  <c r="G11502" i="12" s="1"/>
  <c r="F11501" i="12"/>
  <c r="G11501" i="12" s="1"/>
  <c r="F11500" i="12"/>
  <c r="G11500" i="12" s="1"/>
  <c r="F11499" i="12"/>
  <c r="G11499" i="12" s="1"/>
  <c r="F11498" i="12"/>
  <c r="G11498" i="12" s="1"/>
  <c r="F11497" i="12"/>
  <c r="G11497" i="12" s="1"/>
  <c r="F11496" i="12"/>
  <c r="G11496" i="12" s="1"/>
  <c r="F11495" i="12"/>
  <c r="G11495" i="12" s="1"/>
  <c r="F11494" i="12"/>
  <c r="G11494" i="12" s="1"/>
  <c r="F11493" i="12"/>
  <c r="G11493" i="12" s="1"/>
  <c r="F11492" i="12"/>
  <c r="G11492" i="12" s="1"/>
  <c r="F11491" i="12"/>
  <c r="G11491" i="12" s="1"/>
  <c r="F11490" i="12"/>
  <c r="G11490" i="12" s="1"/>
  <c r="F11489" i="12"/>
  <c r="G11489" i="12" s="1"/>
  <c r="F11488" i="12"/>
  <c r="G11488" i="12" s="1"/>
  <c r="F11487" i="12"/>
  <c r="G11487" i="12" s="1"/>
  <c r="F11486" i="12"/>
  <c r="G11486" i="12" s="1"/>
  <c r="F11485" i="12"/>
  <c r="G11485" i="12" s="1"/>
  <c r="F11484" i="12"/>
  <c r="G11484" i="12" s="1"/>
  <c r="F11483" i="12"/>
  <c r="G11483" i="12" s="1"/>
  <c r="F11482" i="12"/>
  <c r="G11482" i="12" s="1"/>
  <c r="F11481" i="12"/>
  <c r="G11481" i="12" s="1"/>
  <c r="F11480" i="12"/>
  <c r="G11480" i="12" s="1"/>
  <c r="F11479" i="12"/>
  <c r="G11479" i="12" s="1"/>
  <c r="F11478" i="12"/>
  <c r="G11478" i="12" s="1"/>
  <c r="F11477" i="12"/>
  <c r="G11477" i="12" s="1"/>
  <c r="F11476" i="12"/>
  <c r="G11476" i="12" s="1"/>
  <c r="F11475" i="12"/>
  <c r="G11475" i="12" s="1"/>
  <c r="F11474" i="12"/>
  <c r="G11474" i="12" s="1"/>
  <c r="F11473" i="12"/>
  <c r="G11473" i="12" s="1"/>
  <c r="F11472" i="12"/>
  <c r="G11472" i="12" s="1"/>
  <c r="F11471" i="12"/>
  <c r="G11471" i="12" s="1"/>
  <c r="F11470" i="12"/>
  <c r="G11470" i="12" s="1"/>
  <c r="F11469" i="12"/>
  <c r="G11469" i="12" s="1"/>
  <c r="F11468" i="12"/>
  <c r="G11468" i="12" s="1"/>
  <c r="F11467" i="12"/>
  <c r="G11467" i="12" s="1"/>
  <c r="F11466" i="12"/>
  <c r="G11466" i="12" s="1"/>
  <c r="F11465" i="12"/>
  <c r="G11465" i="12" s="1"/>
  <c r="F11464" i="12"/>
  <c r="G11464" i="12" s="1"/>
  <c r="F11463" i="12"/>
  <c r="G11463" i="12" s="1"/>
  <c r="F11462" i="12"/>
  <c r="G11462" i="12" s="1"/>
  <c r="F11461" i="12"/>
  <c r="G11461" i="12" s="1"/>
  <c r="F11460" i="12"/>
  <c r="G11460" i="12" s="1"/>
  <c r="F11459" i="12"/>
  <c r="G11459" i="12" s="1"/>
  <c r="F11458" i="12"/>
  <c r="G11458" i="12" s="1"/>
  <c r="F11457" i="12"/>
  <c r="G11457" i="12" s="1"/>
  <c r="F11456" i="12"/>
  <c r="G11456" i="12" s="1"/>
  <c r="F11455" i="12"/>
  <c r="G11455" i="12" s="1"/>
  <c r="F11454" i="12"/>
  <c r="G11454" i="12" s="1"/>
  <c r="F11453" i="12"/>
  <c r="G11453" i="12" s="1"/>
  <c r="F11452" i="12"/>
  <c r="G11452" i="12" s="1"/>
  <c r="F11451" i="12"/>
  <c r="G11451" i="12" s="1"/>
  <c r="F11450" i="12"/>
  <c r="G11450" i="12" s="1"/>
  <c r="F11449" i="12"/>
  <c r="G11449" i="12" s="1"/>
  <c r="F11448" i="12"/>
  <c r="G11448" i="12" s="1"/>
  <c r="F11447" i="12"/>
  <c r="G11447" i="12" s="1"/>
  <c r="F11446" i="12"/>
  <c r="G11446" i="12" s="1"/>
  <c r="F11445" i="12"/>
  <c r="G11445" i="12" s="1"/>
  <c r="F11444" i="12"/>
  <c r="G11444" i="12" s="1"/>
  <c r="F11443" i="12"/>
  <c r="G11443" i="12" s="1"/>
  <c r="F11442" i="12"/>
  <c r="G11442" i="12" s="1"/>
  <c r="F11441" i="12"/>
  <c r="G11441" i="12" s="1"/>
  <c r="F11440" i="12"/>
  <c r="G11440" i="12" s="1"/>
  <c r="F11439" i="12"/>
  <c r="G11439" i="12" s="1"/>
  <c r="F11438" i="12"/>
  <c r="G11438" i="12" s="1"/>
  <c r="F11437" i="12"/>
  <c r="G11437" i="12" s="1"/>
  <c r="F11436" i="12"/>
  <c r="G11436" i="12" s="1"/>
  <c r="F11435" i="12"/>
  <c r="G11435" i="12" s="1"/>
  <c r="F11434" i="12"/>
  <c r="G11434" i="12" s="1"/>
  <c r="F11433" i="12"/>
  <c r="G11433" i="12" s="1"/>
  <c r="F11432" i="12"/>
  <c r="G11432" i="12" s="1"/>
  <c r="F11431" i="12"/>
  <c r="G11431" i="12" s="1"/>
  <c r="F11430" i="12"/>
  <c r="G11430" i="12" s="1"/>
  <c r="F11429" i="12"/>
  <c r="G11429" i="12" s="1"/>
  <c r="F11428" i="12"/>
  <c r="G11428" i="12" s="1"/>
  <c r="F11427" i="12"/>
  <c r="G11427" i="12" s="1"/>
  <c r="F11426" i="12"/>
  <c r="G11426" i="12" s="1"/>
  <c r="F11425" i="12"/>
  <c r="G11425" i="12" s="1"/>
  <c r="F11424" i="12"/>
  <c r="G11424" i="12" s="1"/>
  <c r="F11423" i="12"/>
  <c r="G11423" i="12" s="1"/>
  <c r="F11422" i="12"/>
  <c r="G11422" i="12" s="1"/>
  <c r="F11421" i="12"/>
  <c r="G11421" i="12" s="1"/>
  <c r="F11420" i="12"/>
  <c r="G11420" i="12" s="1"/>
  <c r="F11419" i="12"/>
  <c r="G11419" i="12" s="1"/>
  <c r="F11418" i="12"/>
  <c r="G11418" i="12" s="1"/>
  <c r="F11417" i="12"/>
  <c r="G11417" i="12" s="1"/>
  <c r="F11416" i="12"/>
  <c r="G11416" i="12" s="1"/>
  <c r="F11415" i="12"/>
  <c r="G11415" i="12" s="1"/>
  <c r="F11414" i="12"/>
  <c r="G11414" i="12" s="1"/>
  <c r="F11413" i="12"/>
  <c r="G11413" i="12" s="1"/>
  <c r="F11412" i="12"/>
  <c r="G11412" i="12" s="1"/>
  <c r="F11411" i="12"/>
  <c r="G11411" i="12" s="1"/>
  <c r="F11410" i="12"/>
  <c r="G11410" i="12" s="1"/>
  <c r="F11409" i="12"/>
  <c r="G11409" i="12" s="1"/>
  <c r="F11408" i="12"/>
  <c r="G11408" i="12" s="1"/>
  <c r="F11407" i="12"/>
  <c r="G11407" i="12" s="1"/>
  <c r="F11406" i="12"/>
  <c r="G11406" i="12" s="1"/>
  <c r="F11405" i="12"/>
  <c r="G11405" i="12" s="1"/>
  <c r="F11404" i="12"/>
  <c r="G11404" i="12" s="1"/>
  <c r="F11403" i="12"/>
  <c r="G11403" i="12" s="1"/>
  <c r="F11402" i="12"/>
  <c r="G11402" i="12" s="1"/>
  <c r="F11401" i="12"/>
  <c r="G11401" i="12" s="1"/>
  <c r="F11400" i="12"/>
  <c r="G11400" i="12" s="1"/>
  <c r="F11399" i="12"/>
  <c r="G11399" i="12" s="1"/>
  <c r="F11398" i="12"/>
  <c r="G11398" i="12" s="1"/>
  <c r="F11397" i="12"/>
  <c r="G11397" i="12" s="1"/>
  <c r="F11396" i="12"/>
  <c r="G11396" i="12" s="1"/>
  <c r="F11395" i="12"/>
  <c r="G11395" i="12" s="1"/>
  <c r="F11394" i="12"/>
  <c r="G11394" i="12" s="1"/>
  <c r="F11393" i="12"/>
  <c r="G11393" i="12" s="1"/>
  <c r="F11392" i="12"/>
  <c r="G11392" i="12" s="1"/>
  <c r="F11391" i="12"/>
  <c r="G11391" i="12" s="1"/>
  <c r="F11390" i="12"/>
  <c r="G11390" i="12" s="1"/>
  <c r="F11389" i="12"/>
  <c r="G11389" i="12" s="1"/>
  <c r="F11388" i="12"/>
  <c r="G11388" i="12" s="1"/>
  <c r="F11387" i="12"/>
  <c r="G11387" i="12" s="1"/>
  <c r="F11386" i="12"/>
  <c r="G11386" i="12" s="1"/>
  <c r="F11385" i="12"/>
  <c r="G11385" i="12" s="1"/>
  <c r="F11384" i="12"/>
  <c r="G11384" i="12" s="1"/>
  <c r="F11383" i="12"/>
  <c r="G11383" i="12" s="1"/>
  <c r="F11382" i="12"/>
  <c r="G11382" i="12" s="1"/>
  <c r="F11381" i="12"/>
  <c r="G11381" i="12" s="1"/>
  <c r="F11380" i="12"/>
  <c r="G11380" i="12" s="1"/>
  <c r="F11379" i="12"/>
  <c r="G11379" i="12" s="1"/>
  <c r="F11378" i="12"/>
  <c r="G11378" i="12" s="1"/>
  <c r="F11377" i="12"/>
  <c r="G11377" i="12" s="1"/>
  <c r="F11376" i="12"/>
  <c r="G11376" i="12" s="1"/>
  <c r="F11375" i="12"/>
  <c r="G11375" i="12" s="1"/>
  <c r="F11374" i="12"/>
  <c r="G11374" i="12" s="1"/>
  <c r="F11373" i="12"/>
  <c r="G11373" i="12" s="1"/>
  <c r="F11372" i="12"/>
  <c r="G11372" i="12" s="1"/>
  <c r="F11371" i="12"/>
  <c r="G11371" i="12" s="1"/>
  <c r="F11370" i="12"/>
  <c r="G11370" i="12" s="1"/>
  <c r="F11369" i="12"/>
  <c r="G11369" i="12" s="1"/>
  <c r="F11368" i="12"/>
  <c r="G11368" i="12" s="1"/>
  <c r="F11367" i="12"/>
  <c r="G11367" i="12" s="1"/>
  <c r="F11366" i="12"/>
  <c r="G11366" i="12" s="1"/>
  <c r="F11365" i="12"/>
  <c r="G11365" i="12" s="1"/>
  <c r="F11364" i="12"/>
  <c r="G11364" i="12" s="1"/>
  <c r="F11363" i="12"/>
  <c r="G11363" i="12" s="1"/>
  <c r="F11362" i="12"/>
  <c r="G11362" i="12" s="1"/>
  <c r="F11361" i="12"/>
  <c r="G11361" i="12" s="1"/>
  <c r="F11360" i="12"/>
  <c r="G11360" i="12" s="1"/>
  <c r="F11359" i="12"/>
  <c r="G11359" i="12" s="1"/>
  <c r="F11358" i="12"/>
  <c r="G11358" i="12" s="1"/>
  <c r="F11357" i="12"/>
  <c r="G11357" i="12" s="1"/>
  <c r="F11356" i="12"/>
  <c r="G11356" i="12" s="1"/>
  <c r="F11355" i="12"/>
  <c r="G11355" i="12" s="1"/>
  <c r="F11354" i="12"/>
  <c r="G11354" i="12" s="1"/>
  <c r="F11353" i="12"/>
  <c r="G11353" i="12" s="1"/>
  <c r="F11352" i="12"/>
  <c r="G11352" i="12" s="1"/>
  <c r="F11351" i="12"/>
  <c r="G11351" i="12" s="1"/>
  <c r="F11350" i="12"/>
  <c r="G11350" i="12" s="1"/>
  <c r="F11349" i="12"/>
  <c r="G11349" i="12" s="1"/>
  <c r="F11348" i="12"/>
  <c r="G11348" i="12" s="1"/>
  <c r="F11347" i="12"/>
  <c r="G11347" i="12" s="1"/>
  <c r="F11346" i="12"/>
  <c r="G11346" i="12" s="1"/>
  <c r="F11345" i="12"/>
  <c r="G11345" i="12" s="1"/>
  <c r="F11344" i="12"/>
  <c r="G11344" i="12" s="1"/>
  <c r="F11343" i="12"/>
  <c r="G11343" i="12" s="1"/>
  <c r="F11342" i="12"/>
  <c r="G11342" i="12" s="1"/>
  <c r="F11341" i="12"/>
  <c r="G11341" i="12" s="1"/>
  <c r="F11340" i="12"/>
  <c r="G11340" i="12" s="1"/>
  <c r="F11339" i="12"/>
  <c r="G11339" i="12" s="1"/>
  <c r="F11338" i="12"/>
  <c r="G11338" i="12" s="1"/>
  <c r="F11337" i="12"/>
  <c r="G11337" i="12" s="1"/>
  <c r="F11336" i="12"/>
  <c r="G11336" i="12" s="1"/>
  <c r="F11335" i="12"/>
  <c r="G11335" i="12" s="1"/>
  <c r="F11334" i="12"/>
  <c r="G11334" i="12" s="1"/>
  <c r="F11333" i="12"/>
  <c r="G11333" i="12" s="1"/>
  <c r="F11332" i="12"/>
  <c r="G11332" i="12" s="1"/>
  <c r="F11331" i="12"/>
  <c r="G11331" i="12" s="1"/>
  <c r="F11330" i="12"/>
  <c r="G11330" i="12" s="1"/>
  <c r="F11329" i="12"/>
  <c r="G11329" i="12" s="1"/>
  <c r="F11328" i="12"/>
  <c r="G11328" i="12" s="1"/>
  <c r="F11327" i="12"/>
  <c r="G11327" i="12" s="1"/>
  <c r="F11326" i="12"/>
  <c r="G11326" i="12" s="1"/>
  <c r="F11325" i="12"/>
  <c r="G11325" i="12" s="1"/>
  <c r="F11324" i="12"/>
  <c r="G11324" i="12" s="1"/>
  <c r="F11323" i="12"/>
  <c r="G11323" i="12" s="1"/>
  <c r="F11322" i="12"/>
  <c r="G11322" i="12" s="1"/>
  <c r="F11321" i="12"/>
  <c r="G11321" i="12" s="1"/>
  <c r="F11320" i="12"/>
  <c r="G11320" i="12" s="1"/>
  <c r="F11319" i="12"/>
  <c r="G11319" i="12" s="1"/>
  <c r="F11318" i="12"/>
  <c r="G11318" i="12" s="1"/>
  <c r="F11317" i="12"/>
  <c r="G11317" i="12" s="1"/>
  <c r="F11316" i="12"/>
  <c r="G11316" i="12" s="1"/>
  <c r="F11315" i="12"/>
  <c r="G11315" i="12" s="1"/>
  <c r="F11314" i="12"/>
  <c r="G11314" i="12" s="1"/>
  <c r="F11313" i="12"/>
  <c r="G11313" i="12" s="1"/>
  <c r="F11312" i="12"/>
  <c r="G11312" i="12" s="1"/>
  <c r="F11311" i="12"/>
  <c r="G11311" i="12" s="1"/>
  <c r="F11310" i="12"/>
  <c r="G11310" i="12" s="1"/>
  <c r="F11309" i="12"/>
  <c r="G11309" i="12" s="1"/>
  <c r="F11308" i="12"/>
  <c r="G11308" i="12" s="1"/>
  <c r="F11307" i="12"/>
  <c r="G11307" i="12" s="1"/>
  <c r="F11306" i="12"/>
  <c r="G11306" i="12" s="1"/>
  <c r="F11305" i="12"/>
  <c r="G11305" i="12" s="1"/>
  <c r="F11304" i="12"/>
  <c r="G11304" i="12" s="1"/>
  <c r="F11303" i="12"/>
  <c r="G11303" i="12" s="1"/>
  <c r="F11302" i="12"/>
  <c r="G11302" i="12" s="1"/>
  <c r="F11301" i="12"/>
  <c r="G11301" i="12" s="1"/>
  <c r="F11300" i="12"/>
  <c r="G11300" i="12" s="1"/>
  <c r="F11299" i="12"/>
  <c r="G11299" i="12" s="1"/>
  <c r="F11298" i="12"/>
  <c r="G11298" i="12" s="1"/>
  <c r="F11297" i="12"/>
  <c r="G11297" i="12" s="1"/>
  <c r="F11296" i="12"/>
  <c r="G11296" i="12" s="1"/>
  <c r="F11295" i="12"/>
  <c r="G11295" i="12" s="1"/>
  <c r="F11294" i="12"/>
  <c r="G11294" i="12" s="1"/>
  <c r="F11293" i="12"/>
  <c r="G11293" i="12" s="1"/>
  <c r="F11292" i="12"/>
  <c r="G11292" i="12" s="1"/>
  <c r="F11291" i="12"/>
  <c r="G11291" i="12" s="1"/>
  <c r="F11290" i="12"/>
  <c r="G11290" i="12" s="1"/>
  <c r="F11289" i="12"/>
  <c r="G11289" i="12" s="1"/>
  <c r="F11288" i="12"/>
  <c r="G11288" i="12" s="1"/>
  <c r="F11287" i="12"/>
  <c r="G11287" i="12" s="1"/>
  <c r="F11286" i="12"/>
  <c r="G11286" i="12" s="1"/>
  <c r="F11285" i="12"/>
  <c r="G11285" i="12" s="1"/>
  <c r="F11284" i="12"/>
  <c r="G11284" i="12" s="1"/>
  <c r="F11283" i="12"/>
  <c r="G11283" i="12" s="1"/>
  <c r="F11282" i="12"/>
  <c r="G11282" i="12" s="1"/>
  <c r="F11281" i="12"/>
  <c r="G11281" i="12" s="1"/>
  <c r="F11280" i="12"/>
  <c r="G11280" i="12" s="1"/>
  <c r="F11279" i="12"/>
  <c r="G11279" i="12" s="1"/>
  <c r="F11278" i="12"/>
  <c r="G11278" i="12" s="1"/>
  <c r="F11277" i="12"/>
  <c r="G11277" i="12" s="1"/>
  <c r="F11276" i="12"/>
  <c r="G11276" i="12" s="1"/>
  <c r="F11275" i="12"/>
  <c r="G11275" i="12" s="1"/>
  <c r="F11274" i="12"/>
  <c r="G11274" i="12" s="1"/>
  <c r="F11273" i="12"/>
  <c r="G11273" i="12" s="1"/>
  <c r="F11272" i="12"/>
  <c r="G11272" i="12" s="1"/>
  <c r="F11271" i="12"/>
  <c r="G11271" i="12" s="1"/>
  <c r="F11270" i="12"/>
  <c r="G11270" i="12" s="1"/>
  <c r="F11269" i="12"/>
  <c r="G11269" i="12" s="1"/>
  <c r="F11268" i="12"/>
  <c r="G11268" i="12" s="1"/>
  <c r="F11267" i="12"/>
  <c r="G11267" i="12" s="1"/>
  <c r="F11266" i="12"/>
  <c r="G11266" i="12" s="1"/>
  <c r="F11265" i="12"/>
  <c r="G11265" i="12" s="1"/>
  <c r="F11264" i="12"/>
  <c r="G11264" i="12" s="1"/>
  <c r="F11263" i="12"/>
  <c r="G11263" i="12" s="1"/>
  <c r="F11262" i="12"/>
  <c r="G11262" i="12" s="1"/>
  <c r="F11261" i="12"/>
  <c r="G11261" i="12" s="1"/>
  <c r="F11260" i="12"/>
  <c r="G11260" i="12" s="1"/>
  <c r="F11259" i="12"/>
  <c r="G11259" i="12" s="1"/>
  <c r="F11258" i="12"/>
  <c r="G11258" i="12" s="1"/>
  <c r="F11257" i="12"/>
  <c r="G11257" i="12" s="1"/>
  <c r="F11256" i="12"/>
  <c r="G11256" i="12" s="1"/>
  <c r="F11255" i="12"/>
  <c r="G11255" i="12" s="1"/>
  <c r="F11254" i="12"/>
  <c r="G11254" i="12" s="1"/>
  <c r="F11253" i="12"/>
  <c r="G11253" i="12" s="1"/>
  <c r="F11252" i="12"/>
  <c r="G11252" i="12" s="1"/>
  <c r="F11251" i="12"/>
  <c r="G11251" i="12" s="1"/>
  <c r="F11250" i="12"/>
  <c r="G11250" i="12" s="1"/>
  <c r="F11249" i="12"/>
  <c r="G11249" i="12" s="1"/>
  <c r="F11248" i="12"/>
  <c r="G11248" i="12" s="1"/>
  <c r="F11247" i="12"/>
  <c r="G11247" i="12" s="1"/>
  <c r="F11246" i="12"/>
  <c r="G11246" i="12" s="1"/>
  <c r="F11245" i="12"/>
  <c r="G11245" i="12" s="1"/>
  <c r="F11244" i="12"/>
  <c r="G11244" i="12" s="1"/>
  <c r="F11243" i="12"/>
  <c r="G11243" i="12" s="1"/>
  <c r="F11242" i="12"/>
  <c r="G11242" i="12" s="1"/>
  <c r="F11241" i="12"/>
  <c r="G11241" i="12" s="1"/>
  <c r="F11240" i="12"/>
  <c r="G11240" i="12" s="1"/>
  <c r="F11239" i="12"/>
  <c r="G11239" i="12" s="1"/>
  <c r="F11238" i="12"/>
  <c r="G11238" i="12" s="1"/>
  <c r="F11237" i="12"/>
  <c r="G11237" i="12" s="1"/>
  <c r="F11236" i="12"/>
  <c r="G11236" i="12" s="1"/>
  <c r="F11235" i="12"/>
  <c r="G11235" i="12" s="1"/>
  <c r="F11234" i="12"/>
  <c r="G11234" i="12" s="1"/>
  <c r="F11233" i="12"/>
  <c r="G11233" i="12" s="1"/>
  <c r="F11232" i="12"/>
  <c r="G11232" i="12" s="1"/>
  <c r="F11231" i="12"/>
  <c r="G11231" i="12" s="1"/>
  <c r="F11230" i="12"/>
  <c r="G11230" i="12" s="1"/>
  <c r="F11229" i="12"/>
  <c r="G11229" i="12" s="1"/>
  <c r="F11228" i="12"/>
  <c r="G11228" i="12" s="1"/>
  <c r="F11227" i="12"/>
  <c r="G11227" i="12" s="1"/>
  <c r="F11226" i="12"/>
  <c r="G11226" i="12" s="1"/>
  <c r="F11225" i="12"/>
  <c r="G11225" i="12" s="1"/>
  <c r="F11224" i="12"/>
  <c r="G11224" i="12" s="1"/>
  <c r="F11223" i="12"/>
  <c r="G11223" i="12" s="1"/>
  <c r="F11222" i="12"/>
  <c r="G11222" i="12" s="1"/>
  <c r="F11221" i="12"/>
  <c r="G11221" i="12" s="1"/>
  <c r="F11220" i="12"/>
  <c r="G11220" i="12" s="1"/>
  <c r="F11219" i="12"/>
  <c r="G11219" i="12" s="1"/>
  <c r="F11218" i="12"/>
  <c r="G11218" i="12" s="1"/>
  <c r="F11217" i="12"/>
  <c r="G11217" i="12" s="1"/>
  <c r="F11216" i="12"/>
  <c r="G11216" i="12" s="1"/>
  <c r="F11215" i="12"/>
  <c r="G11215" i="12" s="1"/>
  <c r="F11214" i="12"/>
  <c r="G11214" i="12" s="1"/>
  <c r="F11213" i="12"/>
  <c r="G11213" i="12" s="1"/>
  <c r="F11212" i="12"/>
  <c r="G11212" i="12" s="1"/>
  <c r="F11211" i="12"/>
  <c r="G11211" i="12" s="1"/>
  <c r="F11210" i="12"/>
  <c r="G11210" i="12" s="1"/>
  <c r="F11209" i="12"/>
  <c r="G11209" i="12" s="1"/>
  <c r="F11208" i="12"/>
  <c r="G11208" i="12" s="1"/>
  <c r="F11207" i="12"/>
  <c r="G11207" i="12" s="1"/>
  <c r="F11206" i="12"/>
  <c r="G11206" i="12" s="1"/>
  <c r="F11205" i="12"/>
  <c r="G11205" i="12" s="1"/>
  <c r="F11204" i="12"/>
  <c r="G11204" i="12" s="1"/>
  <c r="F11203" i="12"/>
  <c r="G11203" i="12" s="1"/>
  <c r="F11202" i="12"/>
  <c r="G11202" i="12" s="1"/>
  <c r="F11201" i="12"/>
  <c r="G11201" i="12" s="1"/>
  <c r="F11200" i="12"/>
  <c r="G11200" i="12" s="1"/>
  <c r="F11199" i="12"/>
  <c r="G11199" i="12" s="1"/>
  <c r="F11198" i="12"/>
  <c r="G11198" i="12" s="1"/>
  <c r="F11197" i="12"/>
  <c r="G11197" i="12" s="1"/>
  <c r="F11196" i="12"/>
  <c r="G11196" i="12" s="1"/>
  <c r="F11195" i="12"/>
  <c r="G11195" i="12" s="1"/>
  <c r="F11194" i="12"/>
  <c r="G11194" i="12" s="1"/>
  <c r="F11193" i="12"/>
  <c r="G11193" i="12" s="1"/>
  <c r="F11192" i="12"/>
  <c r="G11192" i="12" s="1"/>
  <c r="F11191" i="12"/>
  <c r="G11191" i="12" s="1"/>
  <c r="F11190" i="12"/>
  <c r="G11190" i="12" s="1"/>
  <c r="F11189" i="12"/>
  <c r="G11189" i="12" s="1"/>
  <c r="F11188" i="12"/>
  <c r="G11188" i="12" s="1"/>
  <c r="F11187" i="12"/>
  <c r="G11187" i="12" s="1"/>
  <c r="F11186" i="12"/>
  <c r="G11186" i="12" s="1"/>
  <c r="F11185" i="12"/>
  <c r="G11185" i="12" s="1"/>
  <c r="F11184" i="12"/>
  <c r="G11184" i="12" s="1"/>
  <c r="F11183" i="12"/>
  <c r="G11183" i="12" s="1"/>
  <c r="F11182" i="12"/>
  <c r="G11182" i="12" s="1"/>
  <c r="F11181" i="12"/>
  <c r="G11181" i="12" s="1"/>
  <c r="F11180" i="12"/>
  <c r="G11180" i="12" s="1"/>
  <c r="F11179" i="12"/>
  <c r="G11179" i="12" s="1"/>
  <c r="F11178" i="12"/>
  <c r="G11178" i="12" s="1"/>
  <c r="F11177" i="12"/>
  <c r="G11177" i="12" s="1"/>
  <c r="F11176" i="12"/>
  <c r="G11176" i="12" s="1"/>
  <c r="F11175" i="12"/>
  <c r="G11175" i="12" s="1"/>
  <c r="F11174" i="12"/>
  <c r="G11174" i="12" s="1"/>
  <c r="F11173" i="12"/>
  <c r="G11173" i="12" s="1"/>
  <c r="F11172" i="12"/>
  <c r="G11172" i="12" s="1"/>
  <c r="F11171" i="12"/>
  <c r="G11171" i="12" s="1"/>
  <c r="F11170" i="12"/>
  <c r="G11170" i="12" s="1"/>
  <c r="F11169" i="12"/>
  <c r="G11169" i="12" s="1"/>
  <c r="F11168" i="12"/>
  <c r="G11168" i="12" s="1"/>
  <c r="F11167" i="12"/>
  <c r="G11167" i="12" s="1"/>
  <c r="F11166" i="12"/>
  <c r="G11166" i="12" s="1"/>
  <c r="F11165" i="12"/>
  <c r="G11165" i="12" s="1"/>
  <c r="F11164" i="12"/>
  <c r="G11164" i="12" s="1"/>
  <c r="F11163" i="12"/>
  <c r="G11163" i="12" s="1"/>
  <c r="F11162" i="12"/>
  <c r="G11162" i="12" s="1"/>
  <c r="F11161" i="12"/>
  <c r="G11161" i="12" s="1"/>
  <c r="F11160" i="12"/>
  <c r="G11160" i="12" s="1"/>
  <c r="F11159" i="12"/>
  <c r="G11159" i="12" s="1"/>
  <c r="F11158" i="12"/>
  <c r="G11158" i="12" s="1"/>
  <c r="F11157" i="12"/>
  <c r="G11157" i="12" s="1"/>
  <c r="F11156" i="12"/>
  <c r="G11156" i="12" s="1"/>
  <c r="F11155" i="12"/>
  <c r="G11155" i="12" s="1"/>
  <c r="F11154" i="12"/>
  <c r="G11154" i="12" s="1"/>
  <c r="F11153" i="12"/>
  <c r="G11153" i="12" s="1"/>
  <c r="F11152" i="12"/>
  <c r="G11152" i="12" s="1"/>
  <c r="F11151" i="12"/>
  <c r="G11151" i="12" s="1"/>
  <c r="F11150" i="12"/>
  <c r="G11150" i="12" s="1"/>
  <c r="F11149" i="12"/>
  <c r="G11149" i="12" s="1"/>
  <c r="F11148" i="12"/>
  <c r="G11148" i="12" s="1"/>
  <c r="F11147" i="12"/>
  <c r="G11147" i="12" s="1"/>
  <c r="F11146" i="12"/>
  <c r="G11146" i="12" s="1"/>
  <c r="F11145" i="12"/>
  <c r="G11145" i="12" s="1"/>
  <c r="F11144" i="12"/>
  <c r="G11144" i="12" s="1"/>
  <c r="F11143" i="12"/>
  <c r="G11143" i="12" s="1"/>
  <c r="F11142" i="12"/>
  <c r="G11142" i="12" s="1"/>
  <c r="F11141" i="12"/>
  <c r="G11141" i="12" s="1"/>
  <c r="F11140" i="12"/>
  <c r="G11140" i="12" s="1"/>
  <c r="F11139" i="12"/>
  <c r="G11139" i="12" s="1"/>
  <c r="F11138" i="12"/>
  <c r="G11138" i="12" s="1"/>
  <c r="F11137" i="12"/>
  <c r="G11137" i="12" s="1"/>
  <c r="F11136" i="12"/>
  <c r="G11136" i="12" s="1"/>
  <c r="F11135" i="12"/>
  <c r="G11135" i="12" s="1"/>
  <c r="F11134" i="12"/>
  <c r="G11134" i="12" s="1"/>
  <c r="F11133" i="12"/>
  <c r="G11133" i="12" s="1"/>
  <c r="F11132" i="12"/>
  <c r="G11132" i="12" s="1"/>
  <c r="F11131" i="12"/>
  <c r="G11131" i="12" s="1"/>
  <c r="F11130" i="12"/>
  <c r="G11130" i="12" s="1"/>
  <c r="F11129" i="12"/>
  <c r="G11129" i="12" s="1"/>
  <c r="F11128" i="12"/>
  <c r="G11128" i="12" s="1"/>
  <c r="F11127" i="12"/>
  <c r="G11127" i="12" s="1"/>
  <c r="F11126" i="12"/>
  <c r="G11126" i="12" s="1"/>
  <c r="F11125" i="12"/>
  <c r="G11125" i="12" s="1"/>
  <c r="F11124" i="12"/>
  <c r="G11124" i="12" s="1"/>
  <c r="F11123" i="12"/>
  <c r="G11123" i="12" s="1"/>
  <c r="F11122" i="12"/>
  <c r="G11122" i="12" s="1"/>
  <c r="F11121" i="12"/>
  <c r="G11121" i="12" s="1"/>
  <c r="F11120" i="12"/>
  <c r="G11120" i="12" s="1"/>
  <c r="F11119" i="12"/>
  <c r="G11119" i="12" s="1"/>
  <c r="F11118" i="12"/>
  <c r="G11118" i="12" s="1"/>
  <c r="F11117" i="12"/>
  <c r="G11117" i="12" s="1"/>
  <c r="F11116" i="12"/>
  <c r="G11116" i="12" s="1"/>
  <c r="F11115" i="12"/>
  <c r="G11115" i="12" s="1"/>
  <c r="F11114" i="12"/>
  <c r="G11114" i="12" s="1"/>
  <c r="F11113" i="12"/>
  <c r="G11113" i="12" s="1"/>
  <c r="F11112" i="12"/>
  <c r="G11112" i="12" s="1"/>
  <c r="F11111" i="12"/>
  <c r="G11111" i="12" s="1"/>
  <c r="F11110" i="12"/>
  <c r="G11110" i="12" s="1"/>
  <c r="F11109" i="12"/>
  <c r="G11109" i="12" s="1"/>
  <c r="F11108" i="12"/>
  <c r="G11108" i="12" s="1"/>
  <c r="F11107" i="12"/>
  <c r="G11107" i="12" s="1"/>
  <c r="F11106" i="12"/>
  <c r="G11106" i="12" s="1"/>
  <c r="F11105" i="12"/>
  <c r="G11105" i="12" s="1"/>
  <c r="F11104" i="12"/>
  <c r="G11104" i="12" s="1"/>
  <c r="F11103" i="12"/>
  <c r="G11103" i="12" s="1"/>
  <c r="F11102" i="12"/>
  <c r="G11102" i="12" s="1"/>
  <c r="F11101" i="12"/>
  <c r="G11101" i="12" s="1"/>
  <c r="F11100" i="12"/>
  <c r="G11100" i="12" s="1"/>
  <c r="F11099" i="12"/>
  <c r="G11099" i="12" s="1"/>
  <c r="F11098" i="12"/>
  <c r="G11098" i="12" s="1"/>
  <c r="F11097" i="12"/>
  <c r="G11097" i="12" s="1"/>
  <c r="F11096" i="12"/>
  <c r="G11096" i="12" s="1"/>
  <c r="F11095" i="12"/>
  <c r="G11095" i="12" s="1"/>
  <c r="F11094" i="12"/>
  <c r="G11094" i="12" s="1"/>
  <c r="F11093" i="12"/>
  <c r="G11093" i="12" s="1"/>
  <c r="F11092" i="12"/>
  <c r="G11092" i="12" s="1"/>
  <c r="F11091" i="12"/>
  <c r="G11091" i="12" s="1"/>
  <c r="F11090" i="12"/>
  <c r="G11090" i="12" s="1"/>
  <c r="F11089" i="12"/>
  <c r="G11089" i="12" s="1"/>
  <c r="F11088" i="12"/>
  <c r="G11088" i="12" s="1"/>
  <c r="F11087" i="12"/>
  <c r="G11087" i="12" s="1"/>
  <c r="F11086" i="12"/>
  <c r="G11086" i="12" s="1"/>
  <c r="F11085" i="12"/>
  <c r="G11085" i="12" s="1"/>
  <c r="F11084" i="12"/>
  <c r="G11084" i="12" s="1"/>
  <c r="F11083" i="12"/>
  <c r="G11083" i="12" s="1"/>
  <c r="F11082" i="12"/>
  <c r="G11082" i="12" s="1"/>
  <c r="F11081" i="12"/>
  <c r="G11081" i="12" s="1"/>
  <c r="F11080" i="12"/>
  <c r="G11080" i="12" s="1"/>
  <c r="F11079" i="12"/>
  <c r="G11079" i="12" s="1"/>
  <c r="F11078" i="12"/>
  <c r="G11078" i="12" s="1"/>
  <c r="F11077" i="12"/>
  <c r="G11077" i="12" s="1"/>
  <c r="F11076" i="12"/>
  <c r="G11076" i="12" s="1"/>
  <c r="F11075" i="12"/>
  <c r="G11075" i="12" s="1"/>
  <c r="F11074" i="12"/>
  <c r="G11074" i="12" s="1"/>
  <c r="F11073" i="12"/>
  <c r="G11073" i="12" s="1"/>
  <c r="F11072" i="12"/>
  <c r="G11072" i="12" s="1"/>
  <c r="F11071" i="12"/>
  <c r="G11071" i="12" s="1"/>
  <c r="F11070" i="12"/>
  <c r="G11070" i="12" s="1"/>
  <c r="F11069" i="12"/>
  <c r="G11069" i="12" s="1"/>
  <c r="F11068" i="12"/>
  <c r="G11068" i="12" s="1"/>
  <c r="F11067" i="12"/>
  <c r="G11067" i="12" s="1"/>
  <c r="F11066" i="12"/>
  <c r="G11066" i="12" s="1"/>
  <c r="F11065" i="12"/>
  <c r="G11065" i="12" s="1"/>
  <c r="F11064" i="12"/>
  <c r="G11064" i="12" s="1"/>
  <c r="F11063" i="12"/>
  <c r="G11063" i="12" s="1"/>
  <c r="F11062" i="12"/>
  <c r="G11062" i="12" s="1"/>
  <c r="F11061" i="12"/>
  <c r="G11061" i="12" s="1"/>
  <c r="F11060" i="12"/>
  <c r="G11060" i="12" s="1"/>
  <c r="F11059" i="12"/>
  <c r="G11059" i="12" s="1"/>
  <c r="F11058" i="12"/>
  <c r="G11058" i="12" s="1"/>
  <c r="F11057" i="12"/>
  <c r="G11057" i="12" s="1"/>
  <c r="F11056" i="12"/>
  <c r="G11056" i="12" s="1"/>
  <c r="F11055" i="12"/>
  <c r="G11055" i="12" s="1"/>
  <c r="F11054" i="12"/>
  <c r="G11054" i="12" s="1"/>
  <c r="F11053" i="12"/>
  <c r="G11053" i="12" s="1"/>
  <c r="F11052" i="12"/>
  <c r="G11052" i="12" s="1"/>
  <c r="F11051" i="12"/>
  <c r="G11051" i="12" s="1"/>
  <c r="F11050" i="12"/>
  <c r="G11050" i="12" s="1"/>
  <c r="F11049" i="12"/>
  <c r="G11049" i="12" s="1"/>
  <c r="F11048" i="12"/>
  <c r="G11048" i="12" s="1"/>
  <c r="F11047" i="12"/>
  <c r="G11047" i="12" s="1"/>
  <c r="F11046" i="12"/>
  <c r="G11046" i="12" s="1"/>
  <c r="F11045" i="12"/>
  <c r="G11045" i="12" s="1"/>
  <c r="F11044" i="12"/>
  <c r="G11044" i="12" s="1"/>
  <c r="F11043" i="12"/>
  <c r="G11043" i="12" s="1"/>
  <c r="F11042" i="12"/>
  <c r="G11042" i="12" s="1"/>
  <c r="F11041" i="12"/>
  <c r="G11041" i="12" s="1"/>
  <c r="F11040" i="12"/>
  <c r="G11040" i="12" s="1"/>
  <c r="F11039" i="12"/>
  <c r="G11039" i="12" s="1"/>
  <c r="F11038" i="12"/>
  <c r="G11038" i="12" s="1"/>
  <c r="F11037" i="12"/>
  <c r="G11037" i="12" s="1"/>
  <c r="F11036" i="12"/>
  <c r="G11036" i="12" s="1"/>
  <c r="F11035" i="12"/>
  <c r="G11035" i="12" s="1"/>
  <c r="F11034" i="12"/>
  <c r="G11034" i="12" s="1"/>
  <c r="F11033" i="12"/>
  <c r="G11033" i="12" s="1"/>
  <c r="F11032" i="12"/>
  <c r="G11032" i="12" s="1"/>
  <c r="F11031" i="12"/>
  <c r="G11031" i="12" s="1"/>
  <c r="F11030" i="12"/>
  <c r="G11030" i="12" s="1"/>
  <c r="F11029" i="12"/>
  <c r="G11029" i="12" s="1"/>
  <c r="F11028" i="12"/>
  <c r="G11028" i="12" s="1"/>
  <c r="F11027" i="12"/>
  <c r="G11027" i="12" s="1"/>
  <c r="F11026" i="12"/>
  <c r="G11026" i="12" s="1"/>
  <c r="F11025" i="12"/>
  <c r="G11025" i="12" s="1"/>
  <c r="F11024" i="12"/>
  <c r="G11024" i="12" s="1"/>
  <c r="F11023" i="12"/>
  <c r="G11023" i="12" s="1"/>
  <c r="F11022" i="12"/>
  <c r="G11022" i="12" s="1"/>
  <c r="F11021" i="12"/>
  <c r="G11021" i="12" s="1"/>
  <c r="F11020" i="12"/>
  <c r="G11020" i="12" s="1"/>
  <c r="F11019" i="12"/>
  <c r="G11019" i="12" s="1"/>
  <c r="F11018" i="12"/>
  <c r="G11018" i="12" s="1"/>
  <c r="F11017" i="12"/>
  <c r="G11017" i="12" s="1"/>
  <c r="F11016" i="12"/>
  <c r="G11016" i="12" s="1"/>
  <c r="F11015" i="12"/>
  <c r="G11015" i="12" s="1"/>
  <c r="F11014" i="12"/>
  <c r="G11014" i="12" s="1"/>
  <c r="F11013" i="12"/>
  <c r="G11013" i="12" s="1"/>
  <c r="F11012" i="12"/>
  <c r="G11012" i="12" s="1"/>
  <c r="F11011" i="12"/>
  <c r="G11011" i="12" s="1"/>
  <c r="F11010" i="12"/>
  <c r="G11010" i="12" s="1"/>
  <c r="F11009" i="12"/>
  <c r="G11009" i="12" s="1"/>
  <c r="F11008" i="12"/>
  <c r="G11008" i="12" s="1"/>
  <c r="F11007" i="12"/>
  <c r="G11007" i="12" s="1"/>
  <c r="F11006" i="12"/>
  <c r="G11006" i="12" s="1"/>
  <c r="F11005" i="12"/>
  <c r="G11005" i="12" s="1"/>
  <c r="F11004" i="12"/>
  <c r="G11004" i="12" s="1"/>
  <c r="F11003" i="12"/>
  <c r="G11003" i="12" s="1"/>
  <c r="F11002" i="12"/>
  <c r="G11002" i="12" s="1"/>
  <c r="F11001" i="12"/>
  <c r="G11001" i="12" s="1"/>
  <c r="F11000" i="12"/>
  <c r="G11000" i="12" s="1"/>
  <c r="F10999" i="12"/>
  <c r="G10999" i="12" s="1"/>
  <c r="F10998" i="12"/>
  <c r="G10998" i="12" s="1"/>
  <c r="F10997" i="12"/>
  <c r="G10997" i="12" s="1"/>
  <c r="F10996" i="12"/>
  <c r="G10996" i="12" s="1"/>
  <c r="F10995" i="12"/>
  <c r="G10995" i="12" s="1"/>
  <c r="F10994" i="12"/>
  <c r="G10994" i="12" s="1"/>
  <c r="F10993" i="12"/>
  <c r="G10993" i="12" s="1"/>
  <c r="F10992" i="12"/>
  <c r="G10992" i="12" s="1"/>
  <c r="F10991" i="12"/>
  <c r="G10991" i="12" s="1"/>
  <c r="F10990" i="12"/>
  <c r="G10990" i="12" s="1"/>
  <c r="F10989" i="12"/>
  <c r="G10989" i="12" s="1"/>
  <c r="F10988" i="12"/>
  <c r="G10988" i="12" s="1"/>
  <c r="F10987" i="12"/>
  <c r="G10987" i="12" s="1"/>
  <c r="F10986" i="12"/>
  <c r="G10986" i="12" s="1"/>
  <c r="F10985" i="12"/>
  <c r="G10985" i="12" s="1"/>
  <c r="F10984" i="12"/>
  <c r="G10984" i="12" s="1"/>
  <c r="F10983" i="12"/>
  <c r="G10983" i="12" s="1"/>
  <c r="F10982" i="12"/>
  <c r="G10982" i="12" s="1"/>
  <c r="F10981" i="12"/>
  <c r="G10981" i="12" s="1"/>
  <c r="F10980" i="12"/>
  <c r="G10980" i="12" s="1"/>
  <c r="F10979" i="12"/>
  <c r="G10979" i="12" s="1"/>
  <c r="F10978" i="12"/>
  <c r="G10978" i="12" s="1"/>
  <c r="F10977" i="12"/>
  <c r="G10977" i="12" s="1"/>
  <c r="F10976" i="12"/>
  <c r="G10976" i="12" s="1"/>
  <c r="F10975" i="12"/>
  <c r="G10975" i="12" s="1"/>
  <c r="F10974" i="12"/>
  <c r="G10974" i="12" s="1"/>
  <c r="F10973" i="12"/>
  <c r="G10973" i="12" s="1"/>
  <c r="F10972" i="12"/>
  <c r="G10972" i="12" s="1"/>
  <c r="F10971" i="12"/>
  <c r="G10971" i="12" s="1"/>
  <c r="F10970" i="12"/>
  <c r="G10970" i="12" s="1"/>
  <c r="F10969" i="12"/>
  <c r="G10969" i="12" s="1"/>
  <c r="F10968" i="12"/>
  <c r="G10968" i="12" s="1"/>
  <c r="F10967" i="12"/>
  <c r="G10967" i="12" s="1"/>
  <c r="F10966" i="12"/>
  <c r="G10966" i="12" s="1"/>
  <c r="F10965" i="12"/>
  <c r="G10965" i="12" s="1"/>
  <c r="F10964" i="12"/>
  <c r="G10964" i="12" s="1"/>
  <c r="F10963" i="12"/>
  <c r="G10963" i="12" s="1"/>
  <c r="F10962" i="12"/>
  <c r="G10962" i="12" s="1"/>
  <c r="F10961" i="12"/>
  <c r="G10961" i="12" s="1"/>
  <c r="F10960" i="12"/>
  <c r="G10960" i="12" s="1"/>
  <c r="F10959" i="12"/>
  <c r="G10959" i="12" s="1"/>
  <c r="F10958" i="12"/>
  <c r="G10958" i="12" s="1"/>
  <c r="F10957" i="12"/>
  <c r="G10957" i="12" s="1"/>
  <c r="F10956" i="12"/>
  <c r="G10956" i="12" s="1"/>
  <c r="F10955" i="12"/>
  <c r="G10955" i="12" s="1"/>
  <c r="F10954" i="12"/>
  <c r="G10954" i="12" s="1"/>
  <c r="F10953" i="12"/>
  <c r="G10953" i="12" s="1"/>
  <c r="F10952" i="12"/>
  <c r="G10952" i="12" s="1"/>
  <c r="F10951" i="12"/>
  <c r="G10951" i="12" s="1"/>
  <c r="F10950" i="12"/>
  <c r="G10950" i="12" s="1"/>
  <c r="F10949" i="12"/>
  <c r="G10949" i="12" s="1"/>
  <c r="F10948" i="12"/>
  <c r="G10948" i="12" s="1"/>
  <c r="F10947" i="12"/>
  <c r="G10947" i="12" s="1"/>
  <c r="F10946" i="12"/>
  <c r="G10946" i="12" s="1"/>
  <c r="F10945" i="12"/>
  <c r="G10945" i="12" s="1"/>
  <c r="F10944" i="12"/>
  <c r="G10944" i="12" s="1"/>
  <c r="F10943" i="12"/>
  <c r="G10943" i="12" s="1"/>
  <c r="F10942" i="12"/>
  <c r="G10942" i="12" s="1"/>
  <c r="F10941" i="12"/>
  <c r="G10941" i="12" s="1"/>
  <c r="F10940" i="12"/>
  <c r="G10940" i="12" s="1"/>
  <c r="F10939" i="12"/>
  <c r="G10939" i="12" s="1"/>
  <c r="F10938" i="12"/>
  <c r="G10938" i="12" s="1"/>
  <c r="F10937" i="12"/>
  <c r="G10937" i="12" s="1"/>
  <c r="F10936" i="12"/>
  <c r="G10936" i="12" s="1"/>
  <c r="F10935" i="12"/>
  <c r="G10935" i="12" s="1"/>
  <c r="F10934" i="12"/>
  <c r="G10934" i="12" s="1"/>
  <c r="F10933" i="12"/>
  <c r="G10933" i="12" s="1"/>
  <c r="F10932" i="12"/>
  <c r="G10932" i="12" s="1"/>
  <c r="F10931" i="12"/>
  <c r="G10931" i="12" s="1"/>
  <c r="F10930" i="12"/>
  <c r="G10930" i="12" s="1"/>
  <c r="F10929" i="12"/>
  <c r="G10929" i="12" s="1"/>
  <c r="F10928" i="12"/>
  <c r="G10928" i="12" s="1"/>
  <c r="F10927" i="12"/>
  <c r="G10927" i="12" s="1"/>
  <c r="F10926" i="12"/>
  <c r="G10926" i="12" s="1"/>
  <c r="F10925" i="12"/>
  <c r="G10925" i="12" s="1"/>
  <c r="F10924" i="12"/>
  <c r="G10924" i="12" s="1"/>
  <c r="F10923" i="12"/>
  <c r="G10923" i="12" s="1"/>
  <c r="F10922" i="12"/>
  <c r="G10922" i="12" s="1"/>
  <c r="F10921" i="12"/>
  <c r="G10921" i="12" s="1"/>
  <c r="F10920" i="12"/>
  <c r="G10920" i="12" s="1"/>
  <c r="F10919" i="12"/>
  <c r="G10919" i="12" s="1"/>
  <c r="F10918" i="12"/>
  <c r="G10918" i="12" s="1"/>
  <c r="F10917" i="12"/>
  <c r="G10917" i="12" s="1"/>
  <c r="F10916" i="12"/>
  <c r="G10916" i="12" s="1"/>
  <c r="F10915" i="12"/>
  <c r="G10915" i="12" s="1"/>
  <c r="F10914" i="12"/>
  <c r="G10914" i="12" s="1"/>
  <c r="F10913" i="12"/>
  <c r="G10913" i="12" s="1"/>
  <c r="F10912" i="12"/>
  <c r="G10912" i="12" s="1"/>
  <c r="F10911" i="12"/>
  <c r="G10911" i="12" s="1"/>
  <c r="F10910" i="12"/>
  <c r="G10910" i="12" s="1"/>
  <c r="F10909" i="12"/>
  <c r="G10909" i="12" s="1"/>
  <c r="F10908" i="12"/>
  <c r="G10908" i="12" s="1"/>
  <c r="F10907" i="12"/>
  <c r="G10907" i="12" s="1"/>
  <c r="F10906" i="12"/>
  <c r="G10906" i="12" s="1"/>
  <c r="F10905" i="12"/>
  <c r="G10905" i="12" s="1"/>
  <c r="F10904" i="12"/>
  <c r="G10904" i="12" s="1"/>
  <c r="F10903" i="12"/>
  <c r="G10903" i="12" s="1"/>
  <c r="F10902" i="12"/>
  <c r="G10902" i="12" s="1"/>
  <c r="F10901" i="12"/>
  <c r="G10901" i="12" s="1"/>
  <c r="F10900" i="12"/>
  <c r="G10900" i="12" s="1"/>
  <c r="F10899" i="12"/>
  <c r="G10899" i="12" s="1"/>
  <c r="F10898" i="12"/>
  <c r="G10898" i="12" s="1"/>
  <c r="F10897" i="12"/>
  <c r="G10897" i="12" s="1"/>
  <c r="F10896" i="12"/>
  <c r="G10896" i="12" s="1"/>
  <c r="F10895" i="12"/>
  <c r="G10895" i="12" s="1"/>
  <c r="F10894" i="12"/>
  <c r="G10894" i="12" s="1"/>
  <c r="F10893" i="12"/>
  <c r="G10893" i="12" s="1"/>
  <c r="F10892" i="12"/>
  <c r="G10892" i="12" s="1"/>
  <c r="F10891" i="12"/>
  <c r="G10891" i="12" s="1"/>
  <c r="F10890" i="12"/>
  <c r="G10890" i="12" s="1"/>
  <c r="F10889" i="12"/>
  <c r="G10889" i="12" s="1"/>
  <c r="F10888" i="12"/>
  <c r="G10888" i="12" s="1"/>
  <c r="F10887" i="12"/>
  <c r="G10887" i="12" s="1"/>
  <c r="F10886" i="12"/>
  <c r="G10886" i="12" s="1"/>
  <c r="F10885" i="12"/>
  <c r="G10885" i="12" s="1"/>
  <c r="F10884" i="12"/>
  <c r="G10884" i="12" s="1"/>
  <c r="F10883" i="12"/>
  <c r="G10883" i="12" s="1"/>
  <c r="F10882" i="12"/>
  <c r="G10882" i="12" s="1"/>
  <c r="F10881" i="12"/>
  <c r="G10881" i="12" s="1"/>
  <c r="F10880" i="12"/>
  <c r="G10880" i="12" s="1"/>
  <c r="F10879" i="12"/>
  <c r="G10879" i="12" s="1"/>
  <c r="F10878" i="12"/>
  <c r="G10878" i="12" s="1"/>
  <c r="F10877" i="12"/>
  <c r="G10877" i="12" s="1"/>
  <c r="F10876" i="12"/>
  <c r="G10876" i="12" s="1"/>
  <c r="F10875" i="12"/>
  <c r="G10875" i="12" s="1"/>
  <c r="F10874" i="12"/>
  <c r="G10874" i="12" s="1"/>
  <c r="F10873" i="12"/>
  <c r="G10873" i="12" s="1"/>
  <c r="F10872" i="12"/>
  <c r="G10872" i="12" s="1"/>
  <c r="F10871" i="12"/>
  <c r="G10871" i="12" s="1"/>
  <c r="F10870" i="12"/>
  <c r="G10870" i="12" s="1"/>
  <c r="F10869" i="12"/>
  <c r="G10869" i="12" s="1"/>
  <c r="F10868" i="12"/>
  <c r="G10868" i="12" s="1"/>
  <c r="F10867" i="12"/>
  <c r="G10867" i="12" s="1"/>
  <c r="F10866" i="12"/>
  <c r="G10866" i="12" s="1"/>
  <c r="F10865" i="12"/>
  <c r="G10865" i="12" s="1"/>
  <c r="F10864" i="12"/>
  <c r="G10864" i="12" s="1"/>
  <c r="F10863" i="12"/>
  <c r="G10863" i="12" s="1"/>
  <c r="F10862" i="12"/>
  <c r="G10862" i="12" s="1"/>
  <c r="F10861" i="12"/>
  <c r="G10861" i="12" s="1"/>
  <c r="F10860" i="12"/>
  <c r="G10860" i="12" s="1"/>
  <c r="F10859" i="12"/>
  <c r="G10859" i="12" s="1"/>
  <c r="F10858" i="12"/>
  <c r="G10858" i="12" s="1"/>
  <c r="F10857" i="12"/>
  <c r="G10857" i="12" s="1"/>
  <c r="F10856" i="12"/>
  <c r="G10856" i="12" s="1"/>
  <c r="F10855" i="12"/>
  <c r="G10855" i="12" s="1"/>
  <c r="F10854" i="12"/>
  <c r="G10854" i="12" s="1"/>
  <c r="F10853" i="12"/>
  <c r="G10853" i="12" s="1"/>
  <c r="F10852" i="12"/>
  <c r="G10852" i="12" s="1"/>
  <c r="F10851" i="12"/>
  <c r="G10851" i="12" s="1"/>
  <c r="F10850" i="12"/>
  <c r="G10850" i="12" s="1"/>
  <c r="F10849" i="12"/>
  <c r="G10849" i="12" s="1"/>
  <c r="F10848" i="12"/>
  <c r="G10848" i="12" s="1"/>
  <c r="F10847" i="12"/>
  <c r="G10847" i="12" s="1"/>
  <c r="F10846" i="12"/>
  <c r="G10846" i="12" s="1"/>
  <c r="F10845" i="12"/>
  <c r="G10845" i="12" s="1"/>
  <c r="F10844" i="12"/>
  <c r="G10844" i="12" s="1"/>
  <c r="F10843" i="12"/>
  <c r="G10843" i="12" s="1"/>
  <c r="F10842" i="12"/>
  <c r="G10842" i="12" s="1"/>
  <c r="F10841" i="12"/>
  <c r="G10841" i="12" s="1"/>
  <c r="F10840" i="12"/>
  <c r="G10840" i="12" s="1"/>
  <c r="F10839" i="12"/>
  <c r="G10839" i="12" s="1"/>
  <c r="F10838" i="12"/>
  <c r="G10838" i="12" s="1"/>
  <c r="F10837" i="12"/>
  <c r="G10837" i="12" s="1"/>
  <c r="F10836" i="12"/>
  <c r="G10836" i="12" s="1"/>
  <c r="F10835" i="12"/>
  <c r="G10835" i="12" s="1"/>
  <c r="F10834" i="12"/>
  <c r="G10834" i="12" s="1"/>
  <c r="F10833" i="12"/>
  <c r="G10833" i="12" s="1"/>
  <c r="F10832" i="12"/>
  <c r="G10832" i="12" s="1"/>
  <c r="F10831" i="12"/>
  <c r="G10831" i="12" s="1"/>
  <c r="F10830" i="12"/>
  <c r="G10830" i="12" s="1"/>
  <c r="F10829" i="12"/>
  <c r="G10829" i="12" s="1"/>
  <c r="F10828" i="12"/>
  <c r="G10828" i="12" s="1"/>
  <c r="F10827" i="12"/>
  <c r="G10827" i="12" s="1"/>
  <c r="F10826" i="12"/>
  <c r="G10826" i="12" s="1"/>
  <c r="F10825" i="12"/>
  <c r="G10825" i="12" s="1"/>
  <c r="F10824" i="12"/>
  <c r="G10824" i="12" s="1"/>
  <c r="F10823" i="12"/>
  <c r="G10823" i="12" s="1"/>
  <c r="F10822" i="12"/>
  <c r="G10822" i="12" s="1"/>
  <c r="F10821" i="12"/>
  <c r="G10821" i="12" s="1"/>
  <c r="F10820" i="12"/>
  <c r="G10820" i="12" s="1"/>
  <c r="F10819" i="12"/>
  <c r="G10819" i="12" s="1"/>
  <c r="F10818" i="12"/>
  <c r="G10818" i="12" s="1"/>
  <c r="F10817" i="12"/>
  <c r="G10817" i="12" s="1"/>
  <c r="F10816" i="12"/>
  <c r="G10816" i="12" s="1"/>
  <c r="F10815" i="12"/>
  <c r="G10815" i="12" s="1"/>
  <c r="F10814" i="12"/>
  <c r="G10814" i="12" s="1"/>
  <c r="F10813" i="12"/>
  <c r="G10813" i="12" s="1"/>
  <c r="F10812" i="12"/>
  <c r="G10812" i="12" s="1"/>
  <c r="F10811" i="12"/>
  <c r="G10811" i="12" s="1"/>
  <c r="F10810" i="12"/>
  <c r="G10810" i="12" s="1"/>
  <c r="F10809" i="12"/>
  <c r="G10809" i="12" s="1"/>
  <c r="F10808" i="12"/>
  <c r="G10808" i="12" s="1"/>
  <c r="F10807" i="12"/>
  <c r="G10807" i="12" s="1"/>
  <c r="F10806" i="12"/>
  <c r="G10806" i="12" s="1"/>
  <c r="F10805" i="12"/>
  <c r="G10805" i="12" s="1"/>
  <c r="F10804" i="12"/>
  <c r="G10804" i="12" s="1"/>
  <c r="F10803" i="12"/>
  <c r="G10803" i="12" s="1"/>
  <c r="F10802" i="12"/>
  <c r="G10802" i="12" s="1"/>
  <c r="F10801" i="12"/>
  <c r="G10801" i="12" s="1"/>
  <c r="F10800" i="12"/>
  <c r="G10800" i="12" s="1"/>
  <c r="F10799" i="12"/>
  <c r="G10799" i="12" s="1"/>
  <c r="F10798" i="12"/>
  <c r="G10798" i="12" s="1"/>
  <c r="F10797" i="12"/>
  <c r="G10797" i="12" s="1"/>
  <c r="F10796" i="12"/>
  <c r="G10796" i="12" s="1"/>
  <c r="F10795" i="12"/>
  <c r="G10795" i="12" s="1"/>
  <c r="F10794" i="12"/>
  <c r="G10794" i="12" s="1"/>
  <c r="F10793" i="12"/>
  <c r="G10793" i="12" s="1"/>
  <c r="F10792" i="12"/>
  <c r="G10792" i="12" s="1"/>
  <c r="F10791" i="12"/>
  <c r="G10791" i="12" s="1"/>
  <c r="F10790" i="12"/>
  <c r="G10790" i="12" s="1"/>
  <c r="F10789" i="12"/>
  <c r="G10789" i="12" s="1"/>
  <c r="F10788" i="12"/>
  <c r="G10788" i="12" s="1"/>
  <c r="F10787" i="12"/>
  <c r="G10787" i="12" s="1"/>
  <c r="F10786" i="12"/>
  <c r="G10786" i="12" s="1"/>
  <c r="F10785" i="12"/>
  <c r="G10785" i="12" s="1"/>
  <c r="F10784" i="12"/>
  <c r="G10784" i="12" s="1"/>
  <c r="F10783" i="12"/>
  <c r="G10783" i="12" s="1"/>
  <c r="F10782" i="12"/>
  <c r="G10782" i="12" s="1"/>
  <c r="F10781" i="12"/>
  <c r="G10781" i="12" s="1"/>
  <c r="F10780" i="12"/>
  <c r="G10780" i="12" s="1"/>
  <c r="F10779" i="12"/>
  <c r="G10779" i="12" s="1"/>
  <c r="F10778" i="12"/>
  <c r="G10778" i="12" s="1"/>
  <c r="F10777" i="12"/>
  <c r="G10777" i="12" s="1"/>
  <c r="F10776" i="12"/>
  <c r="G10776" i="12" s="1"/>
  <c r="F10775" i="12"/>
  <c r="G10775" i="12" s="1"/>
  <c r="F10774" i="12"/>
  <c r="G10774" i="12" s="1"/>
  <c r="F10773" i="12"/>
  <c r="G10773" i="12" s="1"/>
  <c r="F10772" i="12"/>
  <c r="G10772" i="12" s="1"/>
  <c r="F10771" i="12"/>
  <c r="G10771" i="12" s="1"/>
  <c r="F10770" i="12"/>
  <c r="G10770" i="12" s="1"/>
  <c r="F10769" i="12"/>
  <c r="G10769" i="12" s="1"/>
  <c r="F10768" i="12"/>
  <c r="G10768" i="12" s="1"/>
  <c r="F10767" i="12"/>
  <c r="G10767" i="12" s="1"/>
  <c r="F10766" i="12"/>
  <c r="G10766" i="12" s="1"/>
  <c r="F10765" i="12"/>
  <c r="G10765" i="12" s="1"/>
  <c r="F10764" i="12"/>
  <c r="G10764" i="12" s="1"/>
  <c r="F10763" i="12"/>
  <c r="G10763" i="12" s="1"/>
  <c r="F10762" i="12"/>
  <c r="G10762" i="12" s="1"/>
  <c r="F10761" i="12"/>
  <c r="G10761" i="12" s="1"/>
  <c r="F10760" i="12"/>
  <c r="G10760" i="12" s="1"/>
  <c r="F10759" i="12"/>
  <c r="G10759" i="12" s="1"/>
  <c r="F10758" i="12"/>
  <c r="G10758" i="12" s="1"/>
  <c r="F10757" i="12"/>
  <c r="G10757" i="12" s="1"/>
  <c r="F10756" i="12"/>
  <c r="G10756" i="12" s="1"/>
  <c r="F10755" i="12"/>
  <c r="G10755" i="12" s="1"/>
  <c r="F10754" i="12"/>
  <c r="G10754" i="12" s="1"/>
  <c r="F10753" i="12"/>
  <c r="G10753" i="12" s="1"/>
  <c r="F10752" i="12"/>
  <c r="G10752" i="12" s="1"/>
  <c r="F10751" i="12"/>
  <c r="G10751" i="12" s="1"/>
  <c r="F10750" i="12"/>
  <c r="G10750" i="12" s="1"/>
  <c r="F10749" i="12"/>
  <c r="G10749" i="12" s="1"/>
  <c r="F10748" i="12"/>
  <c r="G10748" i="12" s="1"/>
  <c r="F10747" i="12"/>
  <c r="G10747" i="12" s="1"/>
  <c r="F10746" i="12"/>
  <c r="G10746" i="12" s="1"/>
  <c r="F10745" i="12"/>
  <c r="G10745" i="12" s="1"/>
  <c r="F10744" i="12"/>
  <c r="G10744" i="12" s="1"/>
  <c r="F10743" i="12"/>
  <c r="G10743" i="12" s="1"/>
  <c r="F10742" i="12"/>
  <c r="G10742" i="12" s="1"/>
  <c r="F10741" i="12"/>
  <c r="G10741" i="12" s="1"/>
  <c r="F10740" i="12"/>
  <c r="G10740" i="12" s="1"/>
  <c r="F10739" i="12"/>
  <c r="G10739" i="12" s="1"/>
  <c r="F10738" i="12"/>
  <c r="G10738" i="12" s="1"/>
  <c r="F10737" i="12"/>
  <c r="G10737" i="12" s="1"/>
  <c r="F10736" i="12"/>
  <c r="G10736" i="12" s="1"/>
  <c r="F10735" i="12"/>
  <c r="G10735" i="12" s="1"/>
  <c r="F10734" i="12"/>
  <c r="G10734" i="12" s="1"/>
  <c r="F10733" i="12"/>
  <c r="G10733" i="12" s="1"/>
  <c r="F10732" i="12"/>
  <c r="G10732" i="12" s="1"/>
  <c r="F10731" i="12"/>
  <c r="G10731" i="12" s="1"/>
  <c r="F10730" i="12"/>
  <c r="G10730" i="12" s="1"/>
  <c r="F10729" i="12"/>
  <c r="G10729" i="12" s="1"/>
  <c r="F10728" i="12"/>
  <c r="G10728" i="12" s="1"/>
  <c r="F10727" i="12"/>
  <c r="G10727" i="12" s="1"/>
  <c r="F10726" i="12"/>
  <c r="G10726" i="12" s="1"/>
  <c r="F10725" i="12"/>
  <c r="G10725" i="12" s="1"/>
  <c r="F10724" i="12"/>
  <c r="G10724" i="12" s="1"/>
  <c r="F10723" i="12"/>
  <c r="G10723" i="12" s="1"/>
  <c r="F10722" i="12"/>
  <c r="G10722" i="12" s="1"/>
  <c r="F10721" i="12"/>
  <c r="G10721" i="12" s="1"/>
  <c r="F10720" i="12"/>
  <c r="G10720" i="12" s="1"/>
  <c r="F10719" i="12"/>
  <c r="G10719" i="12" s="1"/>
  <c r="F10718" i="12"/>
  <c r="G10718" i="12" s="1"/>
  <c r="F10717" i="12"/>
  <c r="G10717" i="12" s="1"/>
  <c r="F10716" i="12"/>
  <c r="G10716" i="12" s="1"/>
  <c r="F10715" i="12"/>
  <c r="G10715" i="12" s="1"/>
  <c r="F10714" i="12"/>
  <c r="G10714" i="12" s="1"/>
  <c r="F10713" i="12"/>
  <c r="G10713" i="12" s="1"/>
  <c r="F10712" i="12"/>
  <c r="G10712" i="12" s="1"/>
  <c r="F10711" i="12"/>
  <c r="G10711" i="12" s="1"/>
  <c r="F10710" i="12"/>
  <c r="G10710" i="12" s="1"/>
  <c r="F10709" i="12"/>
  <c r="G10709" i="12" s="1"/>
  <c r="F10708" i="12"/>
  <c r="G10708" i="12" s="1"/>
  <c r="F10707" i="12"/>
  <c r="G10707" i="12" s="1"/>
  <c r="F10706" i="12"/>
  <c r="G10706" i="12" s="1"/>
  <c r="F10705" i="12"/>
  <c r="G10705" i="12" s="1"/>
  <c r="F10704" i="12"/>
  <c r="G10704" i="12" s="1"/>
  <c r="F10703" i="12"/>
  <c r="G10703" i="12" s="1"/>
  <c r="F10702" i="12"/>
  <c r="G10702" i="12" s="1"/>
  <c r="F10701" i="12"/>
  <c r="G10701" i="12" s="1"/>
  <c r="F10700" i="12"/>
  <c r="G10700" i="12" s="1"/>
  <c r="F10699" i="12"/>
  <c r="G10699" i="12" s="1"/>
  <c r="F10698" i="12"/>
  <c r="G10698" i="12" s="1"/>
  <c r="F10697" i="12"/>
  <c r="G10697" i="12" s="1"/>
  <c r="F10696" i="12"/>
  <c r="G10696" i="12" s="1"/>
  <c r="F10695" i="12"/>
  <c r="G10695" i="12" s="1"/>
  <c r="F10694" i="12"/>
  <c r="G10694" i="12" s="1"/>
  <c r="F10693" i="12"/>
  <c r="G10693" i="12" s="1"/>
  <c r="F10692" i="12"/>
  <c r="G10692" i="12" s="1"/>
  <c r="F10691" i="12"/>
  <c r="G10691" i="12" s="1"/>
  <c r="F10690" i="12"/>
  <c r="G10690" i="12" s="1"/>
  <c r="F10689" i="12"/>
  <c r="G10689" i="12" s="1"/>
  <c r="F10688" i="12"/>
  <c r="G10688" i="12" s="1"/>
  <c r="F10687" i="12"/>
  <c r="G10687" i="12" s="1"/>
  <c r="F10686" i="12"/>
  <c r="G10686" i="12" s="1"/>
  <c r="F10685" i="12"/>
  <c r="G10685" i="12" s="1"/>
  <c r="F10684" i="12"/>
  <c r="G10684" i="12" s="1"/>
  <c r="F10683" i="12"/>
  <c r="G10683" i="12" s="1"/>
  <c r="F10682" i="12"/>
  <c r="G10682" i="12" s="1"/>
  <c r="F10681" i="12"/>
  <c r="G10681" i="12" s="1"/>
  <c r="F10680" i="12"/>
  <c r="G10680" i="12" s="1"/>
  <c r="F10679" i="12"/>
  <c r="G10679" i="12" s="1"/>
  <c r="F10678" i="12"/>
  <c r="G10678" i="12" s="1"/>
  <c r="F10677" i="12"/>
  <c r="G10677" i="12" s="1"/>
  <c r="F10676" i="12"/>
  <c r="G10676" i="12" s="1"/>
  <c r="F10675" i="12"/>
  <c r="G10675" i="12" s="1"/>
  <c r="F10674" i="12"/>
  <c r="G10674" i="12" s="1"/>
  <c r="F10673" i="12"/>
  <c r="G10673" i="12" s="1"/>
  <c r="F10672" i="12"/>
  <c r="G10672" i="12" s="1"/>
  <c r="F10671" i="12"/>
  <c r="G10671" i="12" s="1"/>
  <c r="F10670" i="12"/>
  <c r="G10670" i="12" s="1"/>
  <c r="F10669" i="12"/>
  <c r="G10669" i="12" s="1"/>
  <c r="F10668" i="12"/>
  <c r="G10668" i="12" s="1"/>
  <c r="F10667" i="12"/>
  <c r="G10667" i="12" s="1"/>
  <c r="F10666" i="12"/>
  <c r="G10666" i="12" s="1"/>
  <c r="F10665" i="12"/>
  <c r="G10665" i="12" s="1"/>
  <c r="F10664" i="12"/>
  <c r="G10664" i="12" s="1"/>
  <c r="F10663" i="12"/>
  <c r="G10663" i="12" s="1"/>
  <c r="F10662" i="12"/>
  <c r="G10662" i="12" s="1"/>
  <c r="F10661" i="12"/>
  <c r="G10661" i="12" s="1"/>
  <c r="F10660" i="12"/>
  <c r="G10660" i="12" s="1"/>
  <c r="F10659" i="12"/>
  <c r="G10659" i="12" s="1"/>
  <c r="F10658" i="12"/>
  <c r="G10658" i="12" s="1"/>
  <c r="F10657" i="12"/>
  <c r="G10657" i="12" s="1"/>
  <c r="F10656" i="12"/>
  <c r="G10656" i="12" s="1"/>
  <c r="F10655" i="12"/>
  <c r="G10655" i="12" s="1"/>
  <c r="F10654" i="12"/>
  <c r="G10654" i="12" s="1"/>
  <c r="F10653" i="12"/>
  <c r="G10653" i="12" s="1"/>
  <c r="F10652" i="12"/>
  <c r="G10652" i="12" s="1"/>
  <c r="F10651" i="12"/>
  <c r="G10651" i="12" s="1"/>
  <c r="F10650" i="12"/>
  <c r="G10650" i="12" s="1"/>
  <c r="F10649" i="12"/>
  <c r="G10649" i="12" s="1"/>
  <c r="F10648" i="12"/>
  <c r="G10648" i="12" s="1"/>
  <c r="F10647" i="12"/>
  <c r="G10647" i="12" s="1"/>
  <c r="F10646" i="12"/>
  <c r="G10646" i="12" s="1"/>
  <c r="F10645" i="12"/>
  <c r="G10645" i="12" s="1"/>
  <c r="F10644" i="12"/>
  <c r="G10644" i="12" s="1"/>
  <c r="F10643" i="12"/>
  <c r="G10643" i="12" s="1"/>
  <c r="F10642" i="12"/>
  <c r="G10642" i="12" s="1"/>
  <c r="F10641" i="12"/>
  <c r="G10641" i="12" s="1"/>
  <c r="F10640" i="12"/>
  <c r="G10640" i="12" s="1"/>
  <c r="F10639" i="12"/>
  <c r="G10639" i="12" s="1"/>
  <c r="F10638" i="12"/>
  <c r="G10638" i="12" s="1"/>
  <c r="F10637" i="12"/>
  <c r="G10637" i="12" s="1"/>
  <c r="F10636" i="12"/>
  <c r="G10636" i="12" s="1"/>
  <c r="F10635" i="12"/>
  <c r="G10635" i="12" s="1"/>
  <c r="F10634" i="12"/>
  <c r="G10634" i="12" s="1"/>
  <c r="F10633" i="12"/>
  <c r="G10633" i="12" s="1"/>
  <c r="F10632" i="12"/>
  <c r="G10632" i="12" s="1"/>
  <c r="F10631" i="12"/>
  <c r="G10631" i="12" s="1"/>
  <c r="F10630" i="12"/>
  <c r="G10630" i="12" s="1"/>
  <c r="F10629" i="12"/>
  <c r="G10629" i="12" s="1"/>
  <c r="F10628" i="12"/>
  <c r="G10628" i="12" s="1"/>
  <c r="F10627" i="12"/>
  <c r="G10627" i="12" s="1"/>
  <c r="F10626" i="12"/>
  <c r="G10626" i="12" s="1"/>
  <c r="F10625" i="12"/>
  <c r="G10625" i="12" s="1"/>
  <c r="F10624" i="12"/>
  <c r="G10624" i="12" s="1"/>
  <c r="F10623" i="12"/>
  <c r="G10623" i="12" s="1"/>
  <c r="F10622" i="12"/>
  <c r="G10622" i="12" s="1"/>
  <c r="F10621" i="12"/>
  <c r="G10621" i="12" s="1"/>
  <c r="F10620" i="12"/>
  <c r="G10620" i="12" s="1"/>
  <c r="F10619" i="12"/>
  <c r="G10619" i="12" s="1"/>
  <c r="F10618" i="12"/>
  <c r="G10618" i="12" s="1"/>
  <c r="F10617" i="12"/>
  <c r="G10617" i="12" s="1"/>
  <c r="F10616" i="12"/>
  <c r="G10616" i="12" s="1"/>
  <c r="F10615" i="12"/>
  <c r="G10615" i="12" s="1"/>
  <c r="F10614" i="12"/>
  <c r="G10614" i="12" s="1"/>
  <c r="F10613" i="12"/>
  <c r="G10613" i="12" s="1"/>
  <c r="F10612" i="12"/>
  <c r="G10612" i="12" s="1"/>
  <c r="F10611" i="12"/>
  <c r="G10611" i="12" s="1"/>
  <c r="F10610" i="12"/>
  <c r="G10610" i="12" s="1"/>
  <c r="F10609" i="12"/>
  <c r="G10609" i="12" s="1"/>
  <c r="F10608" i="12"/>
  <c r="G10608" i="12" s="1"/>
  <c r="F10607" i="12"/>
  <c r="G10607" i="12" s="1"/>
  <c r="F10606" i="12"/>
  <c r="G10606" i="12" s="1"/>
  <c r="F10605" i="12"/>
  <c r="G10605" i="12" s="1"/>
  <c r="F10604" i="12"/>
  <c r="G10604" i="12" s="1"/>
  <c r="F10603" i="12"/>
  <c r="G10603" i="12" s="1"/>
  <c r="F10602" i="12"/>
  <c r="G10602" i="12" s="1"/>
  <c r="F10601" i="12"/>
  <c r="G10601" i="12" s="1"/>
  <c r="F10600" i="12"/>
  <c r="G10600" i="12" s="1"/>
  <c r="F10599" i="12"/>
  <c r="G10599" i="12" s="1"/>
  <c r="F10598" i="12"/>
  <c r="G10598" i="12" s="1"/>
  <c r="F10597" i="12"/>
  <c r="G10597" i="12" s="1"/>
  <c r="F10596" i="12"/>
  <c r="G10596" i="12" s="1"/>
  <c r="F10595" i="12"/>
  <c r="G10595" i="12" s="1"/>
  <c r="F10594" i="12"/>
  <c r="G10594" i="12" s="1"/>
  <c r="F10593" i="12"/>
  <c r="G10593" i="12" s="1"/>
  <c r="F10592" i="12"/>
  <c r="G10592" i="12" s="1"/>
  <c r="F10591" i="12"/>
  <c r="G10591" i="12" s="1"/>
  <c r="F10590" i="12"/>
  <c r="G10590" i="12" s="1"/>
  <c r="F10589" i="12"/>
  <c r="G10589" i="12" s="1"/>
  <c r="F10588" i="12"/>
  <c r="G10588" i="12" s="1"/>
  <c r="F10587" i="12"/>
  <c r="G10587" i="12" s="1"/>
  <c r="F10586" i="12"/>
  <c r="G10586" i="12" s="1"/>
  <c r="F10585" i="12"/>
  <c r="G10585" i="12" s="1"/>
  <c r="F10584" i="12"/>
  <c r="G10584" i="12" s="1"/>
  <c r="F10583" i="12"/>
  <c r="G10583" i="12" s="1"/>
  <c r="F10582" i="12"/>
  <c r="G10582" i="12" s="1"/>
  <c r="F10581" i="12"/>
  <c r="G10581" i="12" s="1"/>
  <c r="F10580" i="12"/>
  <c r="G10580" i="12" s="1"/>
  <c r="F10579" i="12"/>
  <c r="G10579" i="12" s="1"/>
  <c r="F10578" i="12"/>
  <c r="G10578" i="12" s="1"/>
  <c r="F10577" i="12"/>
  <c r="G10577" i="12" s="1"/>
  <c r="F10576" i="12"/>
  <c r="G10576" i="12" s="1"/>
  <c r="F10575" i="12"/>
  <c r="G10575" i="12" s="1"/>
  <c r="F10574" i="12"/>
  <c r="G10574" i="12" s="1"/>
  <c r="F10573" i="12"/>
  <c r="G10573" i="12" s="1"/>
  <c r="F10572" i="12"/>
  <c r="G10572" i="12" s="1"/>
  <c r="F10571" i="12"/>
  <c r="G10571" i="12" s="1"/>
  <c r="F10570" i="12"/>
  <c r="G10570" i="12" s="1"/>
  <c r="F10569" i="12"/>
  <c r="G10569" i="12" s="1"/>
  <c r="F10568" i="12"/>
  <c r="G10568" i="12" s="1"/>
  <c r="F10567" i="12"/>
  <c r="G10567" i="12" s="1"/>
  <c r="F10566" i="12"/>
  <c r="G10566" i="12" s="1"/>
  <c r="F10565" i="12"/>
  <c r="G10565" i="12" s="1"/>
  <c r="F10564" i="12"/>
  <c r="G10564" i="12" s="1"/>
  <c r="F10563" i="12"/>
  <c r="G10563" i="12" s="1"/>
  <c r="F10562" i="12"/>
  <c r="G10562" i="12" s="1"/>
  <c r="F10561" i="12"/>
  <c r="G10561" i="12" s="1"/>
  <c r="F10560" i="12"/>
  <c r="G10560" i="12" s="1"/>
  <c r="F10559" i="12"/>
  <c r="G10559" i="12" s="1"/>
  <c r="F10558" i="12"/>
  <c r="G10558" i="12" s="1"/>
  <c r="F10557" i="12"/>
  <c r="G10557" i="12" s="1"/>
  <c r="F10556" i="12"/>
  <c r="G10556" i="12" s="1"/>
  <c r="F10555" i="12"/>
  <c r="G10555" i="12" s="1"/>
  <c r="F10554" i="12"/>
  <c r="G10554" i="12" s="1"/>
  <c r="F10553" i="12"/>
  <c r="G10553" i="12" s="1"/>
  <c r="F10552" i="12"/>
  <c r="G10552" i="12" s="1"/>
  <c r="F10551" i="12"/>
  <c r="G10551" i="12" s="1"/>
  <c r="F10550" i="12"/>
  <c r="G10550" i="12" s="1"/>
  <c r="F10549" i="12"/>
  <c r="G10549" i="12" s="1"/>
  <c r="F10548" i="12"/>
  <c r="G10548" i="12" s="1"/>
  <c r="F10547" i="12"/>
  <c r="G10547" i="12" s="1"/>
  <c r="F10546" i="12"/>
  <c r="G10546" i="12" s="1"/>
  <c r="F10545" i="12"/>
  <c r="G10545" i="12" s="1"/>
  <c r="F10544" i="12"/>
  <c r="G10544" i="12" s="1"/>
  <c r="F10543" i="12"/>
  <c r="G10543" i="12" s="1"/>
  <c r="F10542" i="12"/>
  <c r="G10542" i="12" s="1"/>
  <c r="F10541" i="12"/>
  <c r="G10541" i="12" s="1"/>
  <c r="F10540" i="12"/>
  <c r="G10540" i="12" s="1"/>
  <c r="F10539" i="12"/>
  <c r="G10539" i="12" s="1"/>
  <c r="F10538" i="12"/>
  <c r="G10538" i="12" s="1"/>
  <c r="F10537" i="12"/>
  <c r="G10537" i="12" s="1"/>
  <c r="F10536" i="12"/>
  <c r="G10536" i="12" s="1"/>
  <c r="F10535" i="12"/>
  <c r="G10535" i="12" s="1"/>
  <c r="F10534" i="12"/>
  <c r="G10534" i="12" s="1"/>
  <c r="F10533" i="12"/>
  <c r="G10533" i="12" s="1"/>
  <c r="F10532" i="12"/>
  <c r="G10532" i="12" s="1"/>
  <c r="F10531" i="12"/>
  <c r="G10531" i="12" s="1"/>
  <c r="F10530" i="12"/>
  <c r="G10530" i="12" s="1"/>
  <c r="F10529" i="12"/>
  <c r="G10529" i="12" s="1"/>
  <c r="F10528" i="12"/>
  <c r="G10528" i="12" s="1"/>
  <c r="F10527" i="12"/>
  <c r="G10527" i="12" s="1"/>
  <c r="F10526" i="12"/>
  <c r="G10526" i="12" s="1"/>
  <c r="F10525" i="12"/>
  <c r="G10525" i="12" s="1"/>
  <c r="F10524" i="12"/>
  <c r="G10524" i="12" s="1"/>
  <c r="F10523" i="12"/>
  <c r="G10523" i="12" s="1"/>
  <c r="F10522" i="12"/>
  <c r="G10522" i="12" s="1"/>
  <c r="F10521" i="12"/>
  <c r="G10521" i="12" s="1"/>
  <c r="F10520" i="12"/>
  <c r="G10520" i="12" s="1"/>
  <c r="F10519" i="12"/>
  <c r="G10519" i="12" s="1"/>
  <c r="F10518" i="12"/>
  <c r="G10518" i="12" s="1"/>
  <c r="F10517" i="12"/>
  <c r="G10517" i="12" s="1"/>
  <c r="F10516" i="12"/>
  <c r="G10516" i="12" s="1"/>
  <c r="F10515" i="12"/>
  <c r="G10515" i="12" s="1"/>
  <c r="F10514" i="12"/>
  <c r="G10514" i="12" s="1"/>
  <c r="F10513" i="12"/>
  <c r="G10513" i="12" s="1"/>
  <c r="F10512" i="12"/>
  <c r="G10512" i="12" s="1"/>
  <c r="F10511" i="12"/>
  <c r="G10511" i="12" s="1"/>
  <c r="F10510" i="12"/>
  <c r="G10510" i="12" s="1"/>
  <c r="F10509" i="12"/>
  <c r="G10509" i="12" s="1"/>
  <c r="F10508" i="12"/>
  <c r="G10508" i="12" s="1"/>
  <c r="F10507" i="12"/>
  <c r="G10507" i="12" s="1"/>
  <c r="F10506" i="12"/>
  <c r="G10506" i="12" s="1"/>
  <c r="F10505" i="12"/>
  <c r="G10505" i="12" s="1"/>
  <c r="F10504" i="12"/>
  <c r="G10504" i="12" s="1"/>
  <c r="F10503" i="12"/>
  <c r="G10503" i="12" s="1"/>
  <c r="F10502" i="12"/>
  <c r="G10502" i="12" s="1"/>
  <c r="F10501" i="12"/>
  <c r="G10501" i="12" s="1"/>
  <c r="F10500" i="12"/>
  <c r="G10500" i="12" s="1"/>
  <c r="F10499" i="12"/>
  <c r="G10499" i="12" s="1"/>
  <c r="F10498" i="12"/>
  <c r="G10498" i="12" s="1"/>
  <c r="F10497" i="12"/>
  <c r="G10497" i="12" s="1"/>
  <c r="F10496" i="12"/>
  <c r="G10496" i="12" s="1"/>
  <c r="F10495" i="12"/>
  <c r="G10495" i="12" s="1"/>
  <c r="F10494" i="12"/>
  <c r="G10494" i="12" s="1"/>
  <c r="F10493" i="12"/>
  <c r="G10493" i="12" s="1"/>
  <c r="F10492" i="12"/>
  <c r="G10492" i="12" s="1"/>
  <c r="F10491" i="12"/>
  <c r="G10491" i="12" s="1"/>
  <c r="F10490" i="12"/>
  <c r="G10490" i="12" s="1"/>
  <c r="F10489" i="12"/>
  <c r="G10489" i="12" s="1"/>
  <c r="F10488" i="12"/>
  <c r="G10488" i="12" s="1"/>
  <c r="F10487" i="12"/>
  <c r="G10487" i="12" s="1"/>
  <c r="F10486" i="12"/>
  <c r="G10486" i="12" s="1"/>
  <c r="F10485" i="12"/>
  <c r="G10485" i="12" s="1"/>
  <c r="F10484" i="12"/>
  <c r="G10484" i="12" s="1"/>
  <c r="F10483" i="12"/>
  <c r="G10483" i="12" s="1"/>
  <c r="F10482" i="12"/>
  <c r="G10482" i="12" s="1"/>
  <c r="F10481" i="12"/>
  <c r="G10481" i="12" s="1"/>
  <c r="F10480" i="12"/>
  <c r="G10480" i="12" s="1"/>
  <c r="F10479" i="12"/>
  <c r="G10479" i="12" s="1"/>
  <c r="F10478" i="12"/>
  <c r="G10478" i="12" s="1"/>
  <c r="F10477" i="12"/>
  <c r="G10477" i="12" s="1"/>
  <c r="F10476" i="12"/>
  <c r="G10476" i="12" s="1"/>
  <c r="F10475" i="12"/>
  <c r="G10475" i="12" s="1"/>
  <c r="F10474" i="12"/>
  <c r="G10474" i="12" s="1"/>
  <c r="F10473" i="12"/>
  <c r="G10473" i="12" s="1"/>
  <c r="F10472" i="12"/>
  <c r="G10472" i="12" s="1"/>
  <c r="F10471" i="12"/>
  <c r="G10471" i="12" s="1"/>
  <c r="F10470" i="12"/>
  <c r="G10470" i="12" s="1"/>
  <c r="F10469" i="12"/>
  <c r="G10469" i="12" s="1"/>
  <c r="F10468" i="12"/>
  <c r="G10468" i="12" s="1"/>
  <c r="F10467" i="12"/>
  <c r="G10467" i="12" s="1"/>
  <c r="F10466" i="12"/>
  <c r="G10466" i="12" s="1"/>
  <c r="F10465" i="12"/>
  <c r="G10465" i="12" s="1"/>
  <c r="F10464" i="12"/>
  <c r="G10464" i="12" s="1"/>
  <c r="F10463" i="12"/>
  <c r="G10463" i="12" s="1"/>
  <c r="F10462" i="12"/>
  <c r="G10462" i="12" s="1"/>
  <c r="F10461" i="12"/>
  <c r="G10461" i="12" s="1"/>
  <c r="F10460" i="12"/>
  <c r="G10460" i="12" s="1"/>
  <c r="F10459" i="12"/>
  <c r="G10459" i="12" s="1"/>
  <c r="F10458" i="12"/>
  <c r="G10458" i="12" s="1"/>
  <c r="F10457" i="12"/>
  <c r="G10457" i="12" s="1"/>
  <c r="F10456" i="12"/>
  <c r="G10456" i="12" s="1"/>
  <c r="F10455" i="12"/>
  <c r="G10455" i="12" s="1"/>
  <c r="F10454" i="12"/>
  <c r="G10454" i="12" s="1"/>
  <c r="F10453" i="12"/>
  <c r="G10453" i="12" s="1"/>
  <c r="F10452" i="12"/>
  <c r="G10452" i="12" s="1"/>
  <c r="F10451" i="12"/>
  <c r="G10451" i="12" s="1"/>
  <c r="F10450" i="12"/>
  <c r="G10450" i="12" s="1"/>
  <c r="F10449" i="12"/>
  <c r="G10449" i="12" s="1"/>
  <c r="F10448" i="12"/>
  <c r="G10448" i="12" s="1"/>
  <c r="F10447" i="12"/>
  <c r="G10447" i="12" s="1"/>
  <c r="F10446" i="12"/>
  <c r="G10446" i="12" s="1"/>
  <c r="F10445" i="12"/>
  <c r="G10445" i="12" s="1"/>
  <c r="F10444" i="12"/>
  <c r="G10444" i="12" s="1"/>
  <c r="F10443" i="12"/>
  <c r="G10443" i="12" s="1"/>
  <c r="F10442" i="12"/>
  <c r="G10442" i="12" s="1"/>
  <c r="F10441" i="12"/>
  <c r="G10441" i="12" s="1"/>
  <c r="F10440" i="12"/>
  <c r="G10440" i="12" s="1"/>
  <c r="F10439" i="12"/>
  <c r="G10439" i="12" s="1"/>
  <c r="F10438" i="12"/>
  <c r="G10438" i="12" s="1"/>
  <c r="F10437" i="12"/>
  <c r="G10437" i="12" s="1"/>
  <c r="F10436" i="12"/>
  <c r="G10436" i="12" s="1"/>
  <c r="F10435" i="12"/>
  <c r="G10435" i="12" s="1"/>
  <c r="F10434" i="12"/>
  <c r="G10434" i="12" s="1"/>
  <c r="F10433" i="12"/>
  <c r="G10433" i="12" s="1"/>
  <c r="F10432" i="12"/>
  <c r="G10432" i="12" s="1"/>
  <c r="F10431" i="12"/>
  <c r="G10431" i="12" s="1"/>
  <c r="F10430" i="12"/>
  <c r="G10430" i="12" s="1"/>
  <c r="F10429" i="12"/>
  <c r="G10429" i="12" s="1"/>
  <c r="F10428" i="12"/>
  <c r="G10428" i="12" s="1"/>
  <c r="F10427" i="12"/>
  <c r="G10427" i="12" s="1"/>
  <c r="F10426" i="12"/>
  <c r="G10426" i="12" s="1"/>
  <c r="F10425" i="12"/>
  <c r="G10425" i="12" s="1"/>
  <c r="F10424" i="12"/>
  <c r="G10424" i="12" s="1"/>
  <c r="F10423" i="12"/>
  <c r="G10423" i="12" s="1"/>
  <c r="F10422" i="12"/>
  <c r="G10422" i="12" s="1"/>
  <c r="F10421" i="12"/>
  <c r="G10421" i="12" s="1"/>
  <c r="F10420" i="12"/>
  <c r="G10420" i="12" s="1"/>
  <c r="F10419" i="12"/>
  <c r="G10419" i="12" s="1"/>
  <c r="F10418" i="12"/>
  <c r="G10418" i="12" s="1"/>
  <c r="F10417" i="12"/>
  <c r="G10417" i="12" s="1"/>
  <c r="F10416" i="12"/>
  <c r="G10416" i="12" s="1"/>
  <c r="F10415" i="12"/>
  <c r="G10415" i="12" s="1"/>
  <c r="F10414" i="12"/>
  <c r="G10414" i="12" s="1"/>
  <c r="F10413" i="12"/>
  <c r="G10413" i="12" s="1"/>
  <c r="F10412" i="12"/>
  <c r="G10412" i="12" s="1"/>
  <c r="F10411" i="12"/>
  <c r="G10411" i="12" s="1"/>
  <c r="F10410" i="12"/>
  <c r="G10410" i="12" s="1"/>
  <c r="F10409" i="12"/>
  <c r="G10409" i="12" s="1"/>
  <c r="F10408" i="12"/>
  <c r="G10408" i="12" s="1"/>
  <c r="F10407" i="12"/>
  <c r="G10407" i="12" s="1"/>
  <c r="F10406" i="12"/>
  <c r="G10406" i="12" s="1"/>
  <c r="F10405" i="12"/>
  <c r="G10405" i="12" s="1"/>
  <c r="F10404" i="12"/>
  <c r="G10404" i="12" s="1"/>
  <c r="F10403" i="12"/>
  <c r="G10403" i="12" s="1"/>
  <c r="F10402" i="12"/>
  <c r="G10402" i="12" s="1"/>
  <c r="F10401" i="12"/>
  <c r="G10401" i="12" s="1"/>
  <c r="F10400" i="12"/>
  <c r="G10400" i="12" s="1"/>
  <c r="F10399" i="12"/>
  <c r="G10399" i="12" s="1"/>
  <c r="F10398" i="12"/>
  <c r="G10398" i="12" s="1"/>
  <c r="F10397" i="12"/>
  <c r="G10397" i="12" s="1"/>
  <c r="F10396" i="12"/>
  <c r="G10396" i="12" s="1"/>
  <c r="F10395" i="12"/>
  <c r="G10395" i="12" s="1"/>
  <c r="F10394" i="12"/>
  <c r="G10394" i="12" s="1"/>
  <c r="F10393" i="12"/>
  <c r="G10393" i="12" s="1"/>
  <c r="F10392" i="12"/>
  <c r="G10392" i="12" s="1"/>
  <c r="F10391" i="12"/>
  <c r="G10391" i="12" s="1"/>
  <c r="F10390" i="12"/>
  <c r="G10390" i="12" s="1"/>
  <c r="F10389" i="12"/>
  <c r="G10389" i="12" s="1"/>
  <c r="F10388" i="12"/>
  <c r="G10388" i="12" s="1"/>
  <c r="F10387" i="12"/>
  <c r="G10387" i="12" s="1"/>
  <c r="F10386" i="12"/>
  <c r="G10386" i="12" s="1"/>
  <c r="F10385" i="12"/>
  <c r="G10385" i="12" s="1"/>
  <c r="F10384" i="12"/>
  <c r="G10384" i="12" s="1"/>
  <c r="F10383" i="12"/>
  <c r="G10383" i="12" s="1"/>
  <c r="F10382" i="12"/>
  <c r="G10382" i="12" s="1"/>
  <c r="F10381" i="12"/>
  <c r="G10381" i="12" s="1"/>
  <c r="F10380" i="12"/>
  <c r="G10380" i="12" s="1"/>
  <c r="F10379" i="12"/>
  <c r="G10379" i="12" s="1"/>
  <c r="F10378" i="12"/>
  <c r="G10378" i="12" s="1"/>
  <c r="F10377" i="12"/>
  <c r="G10377" i="12" s="1"/>
  <c r="F10376" i="12"/>
  <c r="G10376" i="12" s="1"/>
  <c r="F10375" i="12"/>
  <c r="G10375" i="12" s="1"/>
  <c r="F10374" i="12"/>
  <c r="G10374" i="12" s="1"/>
  <c r="F10373" i="12"/>
  <c r="G10373" i="12" s="1"/>
  <c r="F10372" i="12"/>
  <c r="G10372" i="12" s="1"/>
  <c r="F10371" i="12"/>
  <c r="G10371" i="12" s="1"/>
  <c r="F10370" i="12"/>
  <c r="G10370" i="12" s="1"/>
  <c r="F10369" i="12"/>
  <c r="G10369" i="12" s="1"/>
  <c r="F10368" i="12"/>
  <c r="G10368" i="12" s="1"/>
  <c r="F10367" i="12"/>
  <c r="G10367" i="12" s="1"/>
  <c r="F10366" i="12"/>
  <c r="G10366" i="12" s="1"/>
  <c r="F10365" i="12"/>
  <c r="G10365" i="12" s="1"/>
  <c r="F10364" i="12"/>
  <c r="G10364" i="12" s="1"/>
  <c r="F10363" i="12"/>
  <c r="G10363" i="12" s="1"/>
  <c r="F10362" i="12"/>
  <c r="G10362" i="12" s="1"/>
  <c r="F10361" i="12"/>
  <c r="G10361" i="12" s="1"/>
  <c r="F10360" i="12"/>
  <c r="G10360" i="12" s="1"/>
  <c r="F10359" i="12"/>
  <c r="G10359" i="12" s="1"/>
  <c r="F10358" i="12"/>
  <c r="G10358" i="12" s="1"/>
  <c r="F10357" i="12"/>
  <c r="G10357" i="12" s="1"/>
  <c r="F10356" i="12"/>
  <c r="G10356" i="12" s="1"/>
  <c r="F10355" i="12"/>
  <c r="G10355" i="12" s="1"/>
  <c r="F10354" i="12"/>
  <c r="G10354" i="12" s="1"/>
  <c r="F10353" i="12"/>
  <c r="G10353" i="12" s="1"/>
  <c r="F10352" i="12"/>
  <c r="G10352" i="12" s="1"/>
  <c r="F10351" i="12"/>
  <c r="G10351" i="12" s="1"/>
  <c r="F10350" i="12"/>
  <c r="G10350" i="12" s="1"/>
  <c r="F10349" i="12"/>
  <c r="G10349" i="12" s="1"/>
  <c r="F10348" i="12"/>
  <c r="G10348" i="12" s="1"/>
  <c r="F10347" i="12"/>
  <c r="G10347" i="12" s="1"/>
  <c r="F10346" i="12"/>
  <c r="G10346" i="12" s="1"/>
  <c r="F10345" i="12"/>
  <c r="G10345" i="12" s="1"/>
  <c r="F10344" i="12"/>
  <c r="G10344" i="12" s="1"/>
  <c r="F10343" i="12"/>
  <c r="G10343" i="12" s="1"/>
  <c r="F10342" i="12"/>
  <c r="G10342" i="12" s="1"/>
  <c r="F10341" i="12"/>
  <c r="G10341" i="12" s="1"/>
  <c r="F10340" i="12"/>
  <c r="G10340" i="12" s="1"/>
  <c r="F10339" i="12"/>
  <c r="G10339" i="12" s="1"/>
  <c r="F10338" i="12"/>
  <c r="G10338" i="12" s="1"/>
  <c r="F10337" i="12"/>
  <c r="G10337" i="12" s="1"/>
  <c r="F10336" i="12"/>
  <c r="G10336" i="12" s="1"/>
  <c r="F10335" i="12"/>
  <c r="G10335" i="12" s="1"/>
  <c r="F10334" i="12"/>
  <c r="G10334" i="12" s="1"/>
  <c r="F10333" i="12"/>
  <c r="G10333" i="12" s="1"/>
  <c r="F10332" i="12"/>
  <c r="G10332" i="12" s="1"/>
  <c r="F10331" i="12"/>
  <c r="G10331" i="12" s="1"/>
  <c r="F10330" i="12"/>
  <c r="G10330" i="12" s="1"/>
  <c r="F10329" i="12"/>
  <c r="G10329" i="12" s="1"/>
  <c r="F10328" i="12"/>
  <c r="G10328" i="12" s="1"/>
  <c r="F10327" i="12"/>
  <c r="G10327" i="12" s="1"/>
  <c r="F10326" i="12"/>
  <c r="G10326" i="12" s="1"/>
  <c r="F10325" i="12"/>
  <c r="G10325" i="12" s="1"/>
  <c r="F10324" i="12"/>
  <c r="G10324" i="12" s="1"/>
  <c r="F10323" i="12"/>
  <c r="G10323" i="12" s="1"/>
  <c r="F10322" i="12"/>
  <c r="G10322" i="12" s="1"/>
  <c r="F10321" i="12"/>
  <c r="G10321" i="12" s="1"/>
  <c r="F10320" i="12"/>
  <c r="G10320" i="12" s="1"/>
  <c r="F10319" i="12"/>
  <c r="G10319" i="12" s="1"/>
  <c r="F10318" i="12"/>
  <c r="G10318" i="12" s="1"/>
  <c r="F10317" i="12"/>
  <c r="G10317" i="12" s="1"/>
  <c r="F10316" i="12"/>
  <c r="G10316" i="12" s="1"/>
  <c r="F10315" i="12"/>
  <c r="G10315" i="12" s="1"/>
  <c r="F10314" i="12"/>
  <c r="G10314" i="12" s="1"/>
  <c r="F10313" i="12"/>
  <c r="G10313" i="12" s="1"/>
  <c r="F10312" i="12"/>
  <c r="G10312" i="12" s="1"/>
  <c r="F10311" i="12"/>
  <c r="G10311" i="12" s="1"/>
  <c r="F10310" i="12"/>
  <c r="G10310" i="12" s="1"/>
  <c r="F10309" i="12"/>
  <c r="G10309" i="12" s="1"/>
  <c r="F10308" i="12"/>
  <c r="G10308" i="12" s="1"/>
  <c r="F10307" i="12"/>
  <c r="G10307" i="12" s="1"/>
  <c r="F10306" i="12"/>
  <c r="G10306" i="12" s="1"/>
  <c r="F10305" i="12"/>
  <c r="G10305" i="12" s="1"/>
  <c r="F10304" i="12"/>
  <c r="G10304" i="12" s="1"/>
  <c r="F10303" i="12"/>
  <c r="G10303" i="12" s="1"/>
  <c r="F10302" i="12"/>
  <c r="G10302" i="12" s="1"/>
  <c r="F10301" i="12"/>
  <c r="G10301" i="12" s="1"/>
  <c r="F10300" i="12"/>
  <c r="G10300" i="12" s="1"/>
  <c r="F10299" i="12"/>
  <c r="G10299" i="12" s="1"/>
  <c r="F10298" i="12"/>
  <c r="G10298" i="12" s="1"/>
  <c r="F10297" i="12"/>
  <c r="G10297" i="12" s="1"/>
  <c r="F10296" i="12"/>
  <c r="G10296" i="12" s="1"/>
  <c r="F10295" i="12"/>
  <c r="G10295" i="12" s="1"/>
  <c r="F10294" i="12"/>
  <c r="G10294" i="12" s="1"/>
  <c r="F10293" i="12"/>
  <c r="G10293" i="12" s="1"/>
  <c r="F10292" i="12"/>
  <c r="G10292" i="12" s="1"/>
  <c r="F10291" i="12"/>
  <c r="G10291" i="12" s="1"/>
  <c r="F10290" i="12"/>
  <c r="G10290" i="12" s="1"/>
  <c r="F10289" i="12"/>
  <c r="G10289" i="12" s="1"/>
  <c r="F10288" i="12"/>
  <c r="G10288" i="12" s="1"/>
  <c r="F10287" i="12"/>
  <c r="G10287" i="12" s="1"/>
  <c r="F10286" i="12"/>
  <c r="G10286" i="12" s="1"/>
  <c r="F10285" i="12"/>
  <c r="G10285" i="12" s="1"/>
  <c r="F10284" i="12"/>
  <c r="G10284" i="12" s="1"/>
  <c r="F10283" i="12"/>
  <c r="G10283" i="12" s="1"/>
  <c r="F10282" i="12"/>
  <c r="G10282" i="12" s="1"/>
  <c r="F10281" i="12"/>
  <c r="G10281" i="12" s="1"/>
  <c r="F10280" i="12"/>
  <c r="G10280" i="12" s="1"/>
  <c r="F10279" i="12"/>
  <c r="G10279" i="12" s="1"/>
  <c r="F10278" i="12"/>
  <c r="G10278" i="12" s="1"/>
  <c r="F10277" i="12"/>
  <c r="G10277" i="12" s="1"/>
  <c r="F10276" i="12"/>
  <c r="G10276" i="12" s="1"/>
  <c r="F10275" i="12"/>
  <c r="G10275" i="12" s="1"/>
  <c r="F10274" i="12"/>
  <c r="G10274" i="12" s="1"/>
  <c r="F10273" i="12"/>
  <c r="G10273" i="12" s="1"/>
  <c r="F10272" i="12"/>
  <c r="G10272" i="12" s="1"/>
  <c r="F10271" i="12"/>
  <c r="G10271" i="12" s="1"/>
  <c r="F10270" i="12"/>
  <c r="G10270" i="12" s="1"/>
  <c r="F10269" i="12"/>
  <c r="G10269" i="12" s="1"/>
  <c r="F10268" i="12"/>
  <c r="G10268" i="12" s="1"/>
  <c r="F10267" i="12"/>
  <c r="G10267" i="12" s="1"/>
  <c r="F10266" i="12"/>
  <c r="G10266" i="12" s="1"/>
  <c r="F10265" i="12"/>
  <c r="G10265" i="12" s="1"/>
  <c r="F10264" i="12"/>
  <c r="G10264" i="12" s="1"/>
  <c r="F10263" i="12"/>
  <c r="G10263" i="12" s="1"/>
  <c r="F10262" i="12"/>
  <c r="G10262" i="12" s="1"/>
  <c r="F10261" i="12"/>
  <c r="G10261" i="12" s="1"/>
  <c r="F10260" i="12"/>
  <c r="G10260" i="12" s="1"/>
  <c r="F10259" i="12"/>
  <c r="G10259" i="12" s="1"/>
  <c r="F10258" i="12"/>
  <c r="G10258" i="12" s="1"/>
  <c r="F10257" i="12"/>
  <c r="G10257" i="12" s="1"/>
  <c r="F10256" i="12"/>
  <c r="G10256" i="12" s="1"/>
  <c r="F10255" i="12"/>
  <c r="G10255" i="12" s="1"/>
  <c r="F10254" i="12"/>
  <c r="G10254" i="12" s="1"/>
  <c r="F10253" i="12"/>
  <c r="G10253" i="12" s="1"/>
  <c r="F10252" i="12"/>
  <c r="G10252" i="12" s="1"/>
  <c r="F10251" i="12"/>
  <c r="G10251" i="12" s="1"/>
  <c r="F10250" i="12"/>
  <c r="G10250" i="12" s="1"/>
  <c r="F10249" i="12"/>
  <c r="G10249" i="12" s="1"/>
  <c r="F10248" i="12"/>
  <c r="G10248" i="12" s="1"/>
  <c r="F10247" i="12"/>
  <c r="G10247" i="12" s="1"/>
  <c r="F10246" i="12"/>
  <c r="G10246" i="12" s="1"/>
  <c r="F10245" i="12"/>
  <c r="G10245" i="12" s="1"/>
  <c r="F10244" i="12"/>
  <c r="G10244" i="12" s="1"/>
  <c r="F10243" i="12"/>
  <c r="G10243" i="12" s="1"/>
  <c r="F10242" i="12"/>
  <c r="G10242" i="12" s="1"/>
  <c r="F10241" i="12"/>
  <c r="G10241" i="12" s="1"/>
  <c r="F10240" i="12"/>
  <c r="G10240" i="12" s="1"/>
  <c r="F10239" i="12"/>
  <c r="G10239" i="12" s="1"/>
  <c r="F10238" i="12"/>
  <c r="G10238" i="12" s="1"/>
  <c r="F10237" i="12"/>
  <c r="G10237" i="12" s="1"/>
  <c r="F10236" i="12"/>
  <c r="G10236" i="12" s="1"/>
  <c r="F10235" i="12"/>
  <c r="G10235" i="12" s="1"/>
  <c r="F10234" i="12"/>
  <c r="G10234" i="12" s="1"/>
  <c r="F10233" i="12"/>
  <c r="G10233" i="12" s="1"/>
  <c r="F10232" i="12"/>
  <c r="G10232" i="12" s="1"/>
  <c r="F10231" i="12"/>
  <c r="G10231" i="12" s="1"/>
  <c r="F10230" i="12"/>
  <c r="G10230" i="12" s="1"/>
  <c r="F10229" i="12"/>
  <c r="G10229" i="12" s="1"/>
  <c r="F10228" i="12"/>
  <c r="G10228" i="12" s="1"/>
  <c r="F10227" i="12"/>
  <c r="G10227" i="12" s="1"/>
  <c r="F10226" i="12"/>
  <c r="G10226" i="12" s="1"/>
  <c r="F10225" i="12"/>
  <c r="G10225" i="12" s="1"/>
  <c r="F10224" i="12"/>
  <c r="G10224" i="12" s="1"/>
  <c r="F10223" i="12"/>
  <c r="G10223" i="12" s="1"/>
  <c r="F10222" i="12"/>
  <c r="G10222" i="12" s="1"/>
  <c r="F10221" i="12"/>
  <c r="G10221" i="12" s="1"/>
  <c r="F10220" i="12"/>
  <c r="G10220" i="12" s="1"/>
  <c r="F10219" i="12"/>
  <c r="G10219" i="12" s="1"/>
  <c r="F10218" i="12"/>
  <c r="G10218" i="12" s="1"/>
  <c r="F10217" i="12"/>
  <c r="G10217" i="12" s="1"/>
  <c r="F10216" i="12"/>
  <c r="G10216" i="12" s="1"/>
  <c r="F10215" i="12"/>
  <c r="G10215" i="12" s="1"/>
  <c r="F10214" i="12"/>
  <c r="G10214" i="12" s="1"/>
  <c r="F10213" i="12"/>
  <c r="G10213" i="12" s="1"/>
  <c r="F10212" i="12"/>
  <c r="G10212" i="12" s="1"/>
  <c r="F10211" i="12"/>
  <c r="G10211" i="12" s="1"/>
  <c r="F10210" i="12"/>
  <c r="G10210" i="12" s="1"/>
  <c r="F10209" i="12"/>
  <c r="G10209" i="12" s="1"/>
  <c r="F10208" i="12"/>
  <c r="G10208" i="12" s="1"/>
  <c r="F10207" i="12"/>
  <c r="G10207" i="12" s="1"/>
  <c r="F10206" i="12"/>
  <c r="G10206" i="12" s="1"/>
  <c r="F10205" i="12"/>
  <c r="G10205" i="12" s="1"/>
  <c r="F10204" i="12"/>
  <c r="G10204" i="12" s="1"/>
  <c r="F10203" i="12"/>
  <c r="G10203" i="12" s="1"/>
  <c r="F10202" i="12"/>
  <c r="G10202" i="12" s="1"/>
  <c r="F10201" i="12"/>
  <c r="G10201" i="12" s="1"/>
  <c r="F10200" i="12"/>
  <c r="G10200" i="12" s="1"/>
  <c r="F10199" i="12"/>
  <c r="G10199" i="12" s="1"/>
  <c r="F10198" i="12"/>
  <c r="G10198" i="12" s="1"/>
  <c r="F10197" i="12"/>
  <c r="G10197" i="12" s="1"/>
  <c r="F10196" i="12"/>
  <c r="G10196" i="12" s="1"/>
  <c r="F10195" i="12"/>
  <c r="G10195" i="12" s="1"/>
  <c r="F10194" i="12"/>
  <c r="G10194" i="12" s="1"/>
  <c r="F10193" i="12"/>
  <c r="G10193" i="12" s="1"/>
  <c r="F10192" i="12"/>
  <c r="G10192" i="12" s="1"/>
  <c r="F10191" i="12"/>
  <c r="G10191" i="12" s="1"/>
  <c r="F10190" i="12"/>
  <c r="G10190" i="12" s="1"/>
  <c r="F10189" i="12"/>
  <c r="G10189" i="12" s="1"/>
  <c r="F10188" i="12"/>
  <c r="G10188" i="12" s="1"/>
  <c r="F10187" i="12"/>
  <c r="G10187" i="12" s="1"/>
  <c r="F10186" i="12"/>
  <c r="G10186" i="12" s="1"/>
  <c r="F10185" i="12"/>
  <c r="G10185" i="12" s="1"/>
  <c r="F10184" i="12"/>
  <c r="G10184" i="12" s="1"/>
  <c r="F10183" i="12"/>
  <c r="G10183" i="12" s="1"/>
  <c r="F10182" i="12"/>
  <c r="G10182" i="12" s="1"/>
  <c r="F10181" i="12"/>
  <c r="G10181" i="12" s="1"/>
  <c r="F10180" i="12"/>
  <c r="G10180" i="12" s="1"/>
  <c r="F10179" i="12"/>
  <c r="G10179" i="12" s="1"/>
  <c r="F10178" i="12"/>
  <c r="G10178" i="12" s="1"/>
  <c r="F10177" i="12"/>
  <c r="G10177" i="12" s="1"/>
  <c r="F10176" i="12"/>
  <c r="G10176" i="12" s="1"/>
  <c r="F10175" i="12"/>
  <c r="G10175" i="12" s="1"/>
  <c r="F10174" i="12"/>
  <c r="G10174" i="12" s="1"/>
  <c r="F10173" i="12"/>
  <c r="G10173" i="12" s="1"/>
  <c r="F10172" i="12"/>
  <c r="G10172" i="12" s="1"/>
  <c r="F10171" i="12"/>
  <c r="G10171" i="12" s="1"/>
  <c r="F10170" i="12"/>
  <c r="G10170" i="12" s="1"/>
  <c r="F10169" i="12"/>
  <c r="G10169" i="12" s="1"/>
  <c r="F10168" i="12"/>
  <c r="G10168" i="12" s="1"/>
  <c r="F10167" i="12"/>
  <c r="G10167" i="12" s="1"/>
  <c r="F10166" i="12"/>
  <c r="G10166" i="12" s="1"/>
  <c r="F10165" i="12"/>
  <c r="G10165" i="12" s="1"/>
  <c r="F10164" i="12"/>
  <c r="G10164" i="12" s="1"/>
  <c r="F10163" i="12"/>
  <c r="G10163" i="12" s="1"/>
  <c r="F10162" i="12"/>
  <c r="G10162" i="12" s="1"/>
  <c r="F10161" i="12"/>
  <c r="G10161" i="12" s="1"/>
  <c r="F10160" i="12"/>
  <c r="G10160" i="12" s="1"/>
  <c r="F10159" i="12"/>
  <c r="G10159" i="12" s="1"/>
  <c r="F10158" i="12"/>
  <c r="G10158" i="12" s="1"/>
  <c r="F10157" i="12"/>
  <c r="G10157" i="12" s="1"/>
  <c r="F10156" i="12"/>
  <c r="G10156" i="12" s="1"/>
  <c r="F10155" i="12"/>
  <c r="G10155" i="12" s="1"/>
  <c r="F10154" i="12"/>
  <c r="G10154" i="12" s="1"/>
  <c r="F10153" i="12"/>
  <c r="G10153" i="12" s="1"/>
  <c r="F10152" i="12"/>
  <c r="G10152" i="12" s="1"/>
  <c r="F10151" i="12"/>
  <c r="G10151" i="12" s="1"/>
  <c r="F10150" i="12"/>
  <c r="G10150" i="12" s="1"/>
  <c r="F10149" i="12"/>
  <c r="G10149" i="12" s="1"/>
  <c r="F10148" i="12"/>
  <c r="G10148" i="12" s="1"/>
  <c r="F10147" i="12"/>
  <c r="G10147" i="12" s="1"/>
  <c r="F10146" i="12"/>
  <c r="G10146" i="12" s="1"/>
  <c r="F10145" i="12"/>
  <c r="G10145" i="12" s="1"/>
  <c r="F10144" i="12"/>
  <c r="G10144" i="12" s="1"/>
  <c r="F10143" i="12"/>
  <c r="G10143" i="12" s="1"/>
  <c r="F10142" i="12"/>
  <c r="G10142" i="12" s="1"/>
  <c r="F10141" i="12"/>
  <c r="G10141" i="12" s="1"/>
  <c r="F10140" i="12"/>
  <c r="G10140" i="12" s="1"/>
  <c r="F10139" i="12"/>
  <c r="G10139" i="12" s="1"/>
  <c r="F10138" i="12"/>
  <c r="G10138" i="12" s="1"/>
  <c r="F10137" i="12"/>
  <c r="G10137" i="12" s="1"/>
  <c r="F10136" i="12"/>
  <c r="G10136" i="12" s="1"/>
  <c r="F10135" i="12"/>
  <c r="G10135" i="12" s="1"/>
  <c r="F10134" i="12"/>
  <c r="G10134" i="12" s="1"/>
  <c r="F10133" i="12"/>
  <c r="G10133" i="12" s="1"/>
  <c r="F10132" i="12"/>
  <c r="G10132" i="12" s="1"/>
  <c r="F10131" i="12"/>
  <c r="G10131" i="12" s="1"/>
  <c r="F10130" i="12"/>
  <c r="G10130" i="12" s="1"/>
  <c r="F10129" i="12"/>
  <c r="G10129" i="12" s="1"/>
  <c r="F10128" i="12"/>
  <c r="G10128" i="12" s="1"/>
  <c r="F10127" i="12"/>
  <c r="G10127" i="12" s="1"/>
  <c r="F10126" i="12"/>
  <c r="G10126" i="12" s="1"/>
  <c r="F10125" i="12"/>
  <c r="G10125" i="12" s="1"/>
  <c r="F10124" i="12"/>
  <c r="G10124" i="12" s="1"/>
  <c r="F10123" i="12"/>
  <c r="G10123" i="12" s="1"/>
  <c r="F10122" i="12"/>
  <c r="G10122" i="12" s="1"/>
  <c r="F10121" i="12"/>
  <c r="G10121" i="12" s="1"/>
  <c r="F10120" i="12"/>
  <c r="G10120" i="12" s="1"/>
  <c r="F10119" i="12"/>
  <c r="G10119" i="12" s="1"/>
  <c r="F10118" i="12"/>
  <c r="G10118" i="12" s="1"/>
  <c r="F10117" i="12"/>
  <c r="G10117" i="12" s="1"/>
  <c r="F10116" i="12"/>
  <c r="G10116" i="12" s="1"/>
  <c r="F10115" i="12"/>
  <c r="G10115" i="12" s="1"/>
  <c r="F10114" i="12"/>
  <c r="G10114" i="12" s="1"/>
  <c r="F10113" i="12"/>
  <c r="G10113" i="12" s="1"/>
  <c r="F10112" i="12"/>
  <c r="G10112" i="12" s="1"/>
  <c r="F10111" i="12"/>
  <c r="G10111" i="12" s="1"/>
  <c r="F10110" i="12"/>
  <c r="G10110" i="12" s="1"/>
  <c r="F10109" i="12"/>
  <c r="G10109" i="12" s="1"/>
  <c r="F10108" i="12"/>
  <c r="G10108" i="12" s="1"/>
  <c r="F10107" i="12"/>
  <c r="G10107" i="12" s="1"/>
  <c r="F10106" i="12"/>
  <c r="G10106" i="12" s="1"/>
  <c r="F10105" i="12"/>
  <c r="G10105" i="12" s="1"/>
  <c r="F10104" i="12"/>
  <c r="G10104" i="12" s="1"/>
  <c r="F10103" i="12"/>
  <c r="G10103" i="12" s="1"/>
  <c r="F10102" i="12"/>
  <c r="G10102" i="12" s="1"/>
  <c r="F10101" i="12"/>
  <c r="G10101" i="12" s="1"/>
  <c r="F10100" i="12"/>
  <c r="G10100" i="12" s="1"/>
  <c r="F10099" i="12"/>
  <c r="G10099" i="12" s="1"/>
  <c r="F10098" i="12"/>
  <c r="G10098" i="12" s="1"/>
  <c r="F10097" i="12"/>
  <c r="G10097" i="12" s="1"/>
  <c r="F10096" i="12"/>
  <c r="G10096" i="12" s="1"/>
  <c r="F10095" i="12"/>
  <c r="G10095" i="12" s="1"/>
  <c r="F10094" i="12"/>
  <c r="G10094" i="12" s="1"/>
  <c r="F10093" i="12"/>
  <c r="G10093" i="12" s="1"/>
  <c r="F10092" i="12"/>
  <c r="G10092" i="12" s="1"/>
  <c r="F10091" i="12"/>
  <c r="G10091" i="12" s="1"/>
  <c r="F10090" i="12"/>
  <c r="G10090" i="12" s="1"/>
  <c r="F10089" i="12"/>
  <c r="G10089" i="12" s="1"/>
  <c r="F10088" i="12"/>
  <c r="G10088" i="12" s="1"/>
  <c r="F10087" i="12"/>
  <c r="G10087" i="12" s="1"/>
  <c r="F10086" i="12"/>
  <c r="G10086" i="12" s="1"/>
  <c r="F10085" i="12"/>
  <c r="G10085" i="12" s="1"/>
  <c r="F10084" i="12"/>
  <c r="G10084" i="12" s="1"/>
  <c r="F10083" i="12"/>
  <c r="G10083" i="12" s="1"/>
  <c r="F10082" i="12"/>
  <c r="G10082" i="12" s="1"/>
  <c r="F10081" i="12"/>
  <c r="G10081" i="12" s="1"/>
  <c r="F10080" i="12"/>
  <c r="G10080" i="12" s="1"/>
  <c r="F10079" i="12"/>
  <c r="G10079" i="12" s="1"/>
  <c r="F10078" i="12"/>
  <c r="G10078" i="12" s="1"/>
  <c r="F10077" i="12"/>
  <c r="G10077" i="12" s="1"/>
  <c r="F10076" i="12"/>
  <c r="G10076" i="12" s="1"/>
  <c r="F10075" i="12"/>
  <c r="G10075" i="12" s="1"/>
  <c r="F10074" i="12"/>
  <c r="G10074" i="12" s="1"/>
  <c r="F10073" i="12"/>
  <c r="G10073" i="12" s="1"/>
  <c r="F10072" i="12"/>
  <c r="G10072" i="12" s="1"/>
  <c r="F10071" i="12"/>
  <c r="G10071" i="12" s="1"/>
  <c r="F10070" i="12"/>
  <c r="G10070" i="12" s="1"/>
  <c r="F10069" i="12"/>
  <c r="G10069" i="12" s="1"/>
  <c r="F10068" i="12"/>
  <c r="G10068" i="12" s="1"/>
  <c r="F10067" i="12"/>
  <c r="G10067" i="12" s="1"/>
  <c r="F10066" i="12"/>
  <c r="G10066" i="12" s="1"/>
  <c r="F10065" i="12"/>
  <c r="G10065" i="12" s="1"/>
  <c r="F10064" i="12"/>
  <c r="G10064" i="12" s="1"/>
  <c r="F10063" i="12"/>
  <c r="G10063" i="12" s="1"/>
  <c r="F10062" i="12"/>
  <c r="G10062" i="12" s="1"/>
  <c r="F10061" i="12"/>
  <c r="G10061" i="12" s="1"/>
  <c r="F10060" i="12"/>
  <c r="G10060" i="12" s="1"/>
  <c r="F10059" i="12"/>
  <c r="G10059" i="12" s="1"/>
  <c r="F10058" i="12"/>
  <c r="G10058" i="12" s="1"/>
  <c r="F10057" i="12"/>
  <c r="G10057" i="12" s="1"/>
  <c r="F10056" i="12"/>
  <c r="G10056" i="12" s="1"/>
  <c r="F10055" i="12"/>
  <c r="G10055" i="12" s="1"/>
  <c r="F10054" i="12"/>
  <c r="G10054" i="12" s="1"/>
  <c r="F10053" i="12"/>
  <c r="G10053" i="12" s="1"/>
  <c r="F10052" i="12"/>
  <c r="G10052" i="12" s="1"/>
  <c r="F10051" i="12"/>
  <c r="G10051" i="12" s="1"/>
  <c r="F10050" i="12"/>
  <c r="G10050" i="12" s="1"/>
  <c r="F10049" i="12"/>
  <c r="G10049" i="12" s="1"/>
  <c r="F10048" i="12"/>
  <c r="G10048" i="12" s="1"/>
  <c r="F10047" i="12"/>
  <c r="G10047" i="12" s="1"/>
  <c r="F10046" i="12"/>
  <c r="G10046" i="12" s="1"/>
  <c r="F10045" i="12"/>
  <c r="G10045" i="12" s="1"/>
  <c r="F10044" i="12"/>
  <c r="G10044" i="12" s="1"/>
  <c r="F10043" i="12"/>
  <c r="G10043" i="12" s="1"/>
  <c r="F10042" i="12"/>
  <c r="G10042" i="12" s="1"/>
  <c r="F10041" i="12"/>
  <c r="G10041" i="12" s="1"/>
  <c r="F10040" i="12"/>
  <c r="G10040" i="12" s="1"/>
  <c r="F10039" i="12"/>
  <c r="G10039" i="12" s="1"/>
  <c r="F10038" i="12"/>
  <c r="G10038" i="12" s="1"/>
  <c r="F10037" i="12"/>
  <c r="G10037" i="12" s="1"/>
  <c r="F10036" i="12"/>
  <c r="G10036" i="12" s="1"/>
  <c r="F10035" i="12"/>
  <c r="G10035" i="12" s="1"/>
  <c r="F10034" i="12"/>
  <c r="G10034" i="12" s="1"/>
  <c r="F10033" i="12"/>
  <c r="G10033" i="12" s="1"/>
  <c r="F10032" i="12"/>
  <c r="G10032" i="12" s="1"/>
  <c r="F10031" i="12"/>
  <c r="G10031" i="12" s="1"/>
  <c r="F10030" i="12"/>
  <c r="G10030" i="12" s="1"/>
  <c r="F10029" i="12"/>
  <c r="G10029" i="12" s="1"/>
  <c r="F10028" i="12"/>
  <c r="G10028" i="12" s="1"/>
  <c r="F10027" i="12"/>
  <c r="G10027" i="12" s="1"/>
  <c r="F10026" i="12"/>
  <c r="G10026" i="12" s="1"/>
  <c r="F10025" i="12"/>
  <c r="G10025" i="12" s="1"/>
  <c r="F10024" i="12"/>
  <c r="G10024" i="12" s="1"/>
  <c r="F10023" i="12"/>
  <c r="G10023" i="12" s="1"/>
  <c r="F10022" i="12"/>
  <c r="G10022" i="12" s="1"/>
  <c r="F10021" i="12"/>
  <c r="G10021" i="12" s="1"/>
  <c r="F10020" i="12"/>
  <c r="G10020" i="12" s="1"/>
  <c r="F10019" i="12"/>
  <c r="G10019" i="12" s="1"/>
  <c r="F10018" i="12"/>
  <c r="G10018" i="12" s="1"/>
  <c r="F10017" i="12"/>
  <c r="G10017" i="12" s="1"/>
  <c r="F10016" i="12"/>
  <c r="G10016" i="12" s="1"/>
  <c r="F10015" i="12"/>
  <c r="G10015" i="12" s="1"/>
  <c r="F10014" i="12"/>
  <c r="G10014" i="12" s="1"/>
  <c r="F10013" i="12"/>
  <c r="G10013" i="12" s="1"/>
  <c r="F10012" i="12"/>
  <c r="G10012" i="12" s="1"/>
  <c r="F10011" i="12"/>
  <c r="G10011" i="12" s="1"/>
  <c r="F10010" i="12"/>
  <c r="G10010" i="12" s="1"/>
  <c r="F10009" i="12"/>
  <c r="G10009" i="12" s="1"/>
  <c r="F10008" i="12"/>
  <c r="G10008" i="12" s="1"/>
  <c r="F10007" i="12"/>
  <c r="G10007" i="12" s="1"/>
  <c r="F10006" i="12"/>
  <c r="G10006" i="12" s="1"/>
  <c r="F10005" i="12"/>
  <c r="G10005" i="12" s="1"/>
  <c r="F10004" i="12"/>
  <c r="G10004" i="12" s="1"/>
  <c r="F10003" i="12"/>
  <c r="G10003" i="12" s="1"/>
  <c r="F10002" i="12"/>
  <c r="G10002" i="12" s="1"/>
  <c r="F10001" i="12"/>
  <c r="G10001" i="12" s="1"/>
  <c r="F10000" i="12"/>
  <c r="G10000" i="12" s="1"/>
  <c r="F9999" i="12"/>
  <c r="G9999" i="12" s="1"/>
  <c r="F9998" i="12"/>
  <c r="G9998" i="12" s="1"/>
  <c r="F9997" i="12"/>
  <c r="G9997" i="12" s="1"/>
  <c r="F9996" i="12"/>
  <c r="G9996" i="12" s="1"/>
  <c r="F9995" i="12"/>
  <c r="G9995" i="12" s="1"/>
  <c r="F9994" i="12"/>
  <c r="G9994" i="12" s="1"/>
  <c r="F9993" i="12"/>
  <c r="G9993" i="12" s="1"/>
  <c r="F9992" i="12"/>
  <c r="G9992" i="12" s="1"/>
  <c r="F9991" i="12"/>
  <c r="G9991" i="12" s="1"/>
  <c r="F9990" i="12"/>
  <c r="G9990" i="12" s="1"/>
  <c r="F9989" i="12"/>
  <c r="G9989" i="12" s="1"/>
  <c r="F9988" i="12"/>
  <c r="G9988" i="12" s="1"/>
  <c r="F9987" i="12"/>
  <c r="G9987" i="12" s="1"/>
  <c r="F9986" i="12"/>
  <c r="G9986" i="12" s="1"/>
  <c r="F9985" i="12"/>
  <c r="G9985" i="12" s="1"/>
  <c r="F9984" i="12"/>
  <c r="G9984" i="12" s="1"/>
  <c r="F9983" i="12"/>
  <c r="G9983" i="12" s="1"/>
  <c r="F9982" i="12"/>
  <c r="G9982" i="12" s="1"/>
  <c r="F9981" i="12"/>
  <c r="G9981" i="12" s="1"/>
  <c r="F9980" i="12"/>
  <c r="G9980" i="12" s="1"/>
  <c r="F9979" i="12"/>
  <c r="G9979" i="12" s="1"/>
  <c r="F9978" i="12"/>
  <c r="G9978" i="12" s="1"/>
  <c r="F9977" i="12"/>
  <c r="G9977" i="12" s="1"/>
  <c r="F9976" i="12"/>
  <c r="G9976" i="12" s="1"/>
  <c r="F9975" i="12"/>
  <c r="G9975" i="12" s="1"/>
  <c r="F9974" i="12"/>
  <c r="G9974" i="12" s="1"/>
  <c r="F9973" i="12"/>
  <c r="G9973" i="12" s="1"/>
  <c r="F9972" i="12"/>
  <c r="G9972" i="12" s="1"/>
  <c r="F9971" i="12"/>
  <c r="G9971" i="12" s="1"/>
  <c r="F9970" i="12"/>
  <c r="G9970" i="12" s="1"/>
  <c r="F9969" i="12"/>
  <c r="G9969" i="12" s="1"/>
  <c r="F9968" i="12"/>
  <c r="G9968" i="12" s="1"/>
  <c r="F9967" i="12"/>
  <c r="G9967" i="12" s="1"/>
  <c r="F9966" i="12"/>
  <c r="G9966" i="12" s="1"/>
  <c r="F9965" i="12"/>
  <c r="G9965" i="12" s="1"/>
  <c r="F9964" i="12"/>
  <c r="G9964" i="12" s="1"/>
  <c r="F9963" i="12"/>
  <c r="G9963" i="12" s="1"/>
  <c r="F9962" i="12"/>
  <c r="G9962" i="12" s="1"/>
  <c r="F9961" i="12"/>
  <c r="G9961" i="12" s="1"/>
  <c r="F9960" i="12"/>
  <c r="G9960" i="12" s="1"/>
  <c r="F9959" i="12"/>
  <c r="G9959" i="12" s="1"/>
  <c r="F9958" i="12"/>
  <c r="G9958" i="12" s="1"/>
  <c r="F9957" i="12"/>
  <c r="G9957" i="12" s="1"/>
  <c r="F9956" i="12"/>
  <c r="G9956" i="12" s="1"/>
  <c r="F9955" i="12"/>
  <c r="G9955" i="12" s="1"/>
  <c r="F9954" i="12"/>
  <c r="G9954" i="12" s="1"/>
  <c r="F9953" i="12"/>
  <c r="G9953" i="12" s="1"/>
  <c r="F9952" i="12"/>
  <c r="G9952" i="12" s="1"/>
  <c r="F9951" i="12"/>
  <c r="G9951" i="12" s="1"/>
  <c r="F9950" i="12"/>
  <c r="G9950" i="12" s="1"/>
  <c r="F9949" i="12"/>
  <c r="G9949" i="12" s="1"/>
  <c r="F9948" i="12"/>
  <c r="G9948" i="12" s="1"/>
  <c r="F9947" i="12"/>
  <c r="G9947" i="12" s="1"/>
  <c r="F9946" i="12"/>
  <c r="G9946" i="12" s="1"/>
  <c r="F9945" i="12"/>
  <c r="G9945" i="12" s="1"/>
  <c r="F9944" i="12"/>
  <c r="G9944" i="12" s="1"/>
  <c r="F9943" i="12"/>
  <c r="G9943" i="12" s="1"/>
  <c r="F9942" i="12"/>
  <c r="G9942" i="12" s="1"/>
  <c r="F9941" i="12"/>
  <c r="G9941" i="12" s="1"/>
  <c r="F9940" i="12"/>
  <c r="G9940" i="12" s="1"/>
  <c r="F9939" i="12"/>
  <c r="G9939" i="12" s="1"/>
  <c r="F9938" i="12"/>
  <c r="G9938" i="12" s="1"/>
  <c r="F9937" i="12"/>
  <c r="G9937" i="12" s="1"/>
  <c r="F9936" i="12"/>
  <c r="G9936" i="12" s="1"/>
  <c r="F9935" i="12"/>
  <c r="G9935" i="12" s="1"/>
  <c r="F9934" i="12"/>
  <c r="G9934" i="12" s="1"/>
  <c r="F9933" i="12"/>
  <c r="G9933" i="12" s="1"/>
  <c r="F9932" i="12"/>
  <c r="G9932" i="12" s="1"/>
  <c r="F9931" i="12"/>
  <c r="G9931" i="12" s="1"/>
  <c r="F9930" i="12"/>
  <c r="G9930" i="12" s="1"/>
  <c r="F9929" i="12"/>
  <c r="G9929" i="12" s="1"/>
  <c r="F9928" i="12"/>
  <c r="G9928" i="12" s="1"/>
  <c r="F9927" i="12"/>
  <c r="G9927" i="12" s="1"/>
  <c r="F9926" i="12"/>
  <c r="G9926" i="12" s="1"/>
  <c r="F9925" i="12"/>
  <c r="G9925" i="12" s="1"/>
  <c r="F9924" i="12"/>
  <c r="G9924" i="12" s="1"/>
  <c r="F9923" i="12"/>
  <c r="G9923" i="12" s="1"/>
  <c r="F9922" i="12"/>
  <c r="G9922" i="12" s="1"/>
  <c r="F9921" i="12"/>
  <c r="G9921" i="12" s="1"/>
  <c r="F9920" i="12"/>
  <c r="G9920" i="12" s="1"/>
  <c r="F9919" i="12"/>
  <c r="G9919" i="12" s="1"/>
  <c r="F9918" i="12"/>
  <c r="G9918" i="12" s="1"/>
  <c r="F9917" i="12"/>
  <c r="G9917" i="12" s="1"/>
  <c r="F9916" i="12"/>
  <c r="G9916" i="12" s="1"/>
  <c r="F9915" i="12"/>
  <c r="G9915" i="12" s="1"/>
  <c r="F9914" i="12"/>
  <c r="G9914" i="12" s="1"/>
  <c r="F9913" i="12"/>
  <c r="G9913" i="12" s="1"/>
  <c r="F9912" i="12"/>
  <c r="G9912" i="12" s="1"/>
  <c r="F9911" i="12"/>
  <c r="G9911" i="12" s="1"/>
  <c r="F9910" i="12"/>
  <c r="G9910" i="12" s="1"/>
  <c r="F9909" i="12"/>
  <c r="G9909" i="12" s="1"/>
  <c r="F9908" i="12"/>
  <c r="G9908" i="12" s="1"/>
  <c r="F9907" i="12"/>
  <c r="G9907" i="12" s="1"/>
  <c r="F9906" i="12"/>
  <c r="G9906" i="12" s="1"/>
  <c r="F9905" i="12"/>
  <c r="G9905" i="12" s="1"/>
  <c r="F9904" i="12"/>
  <c r="G9904" i="12" s="1"/>
  <c r="F9903" i="12"/>
  <c r="G9903" i="12" s="1"/>
  <c r="F9902" i="12"/>
  <c r="G9902" i="12" s="1"/>
  <c r="F9901" i="12"/>
  <c r="G9901" i="12" s="1"/>
  <c r="F9900" i="12"/>
  <c r="G9900" i="12" s="1"/>
  <c r="F9899" i="12"/>
  <c r="G9899" i="12" s="1"/>
  <c r="F9898" i="12"/>
  <c r="G9898" i="12" s="1"/>
  <c r="F9897" i="12"/>
  <c r="G9897" i="12" s="1"/>
  <c r="F9896" i="12"/>
  <c r="G9896" i="12" s="1"/>
  <c r="F9895" i="12"/>
  <c r="G9895" i="12" s="1"/>
  <c r="F9894" i="12"/>
  <c r="G9894" i="12" s="1"/>
  <c r="F9893" i="12"/>
  <c r="G9893" i="12" s="1"/>
  <c r="F9892" i="12"/>
  <c r="G9892" i="12" s="1"/>
  <c r="F9891" i="12"/>
  <c r="G9891" i="12" s="1"/>
  <c r="F9890" i="12"/>
  <c r="G9890" i="12" s="1"/>
  <c r="F9889" i="12"/>
  <c r="G9889" i="12" s="1"/>
  <c r="F9888" i="12"/>
  <c r="G9888" i="12" s="1"/>
  <c r="F9887" i="12"/>
  <c r="G9887" i="12" s="1"/>
  <c r="F9886" i="12"/>
  <c r="G9886" i="12" s="1"/>
  <c r="F9885" i="12"/>
  <c r="G9885" i="12" s="1"/>
  <c r="F9884" i="12"/>
  <c r="G9884" i="12" s="1"/>
  <c r="F9883" i="12"/>
  <c r="G9883" i="12" s="1"/>
  <c r="F9882" i="12"/>
  <c r="G9882" i="12" s="1"/>
  <c r="F9881" i="12"/>
  <c r="G9881" i="12" s="1"/>
  <c r="F9880" i="12"/>
  <c r="G9880" i="12" s="1"/>
  <c r="F9879" i="12"/>
  <c r="G9879" i="12" s="1"/>
  <c r="F9878" i="12"/>
  <c r="G9878" i="12" s="1"/>
  <c r="F9877" i="12"/>
  <c r="G9877" i="12" s="1"/>
  <c r="F9876" i="12"/>
  <c r="G9876" i="12" s="1"/>
  <c r="F9875" i="12"/>
  <c r="G9875" i="12" s="1"/>
  <c r="F9874" i="12"/>
  <c r="G9874" i="12" s="1"/>
  <c r="F9873" i="12"/>
  <c r="G9873" i="12" s="1"/>
  <c r="F9872" i="12"/>
  <c r="G9872" i="12" s="1"/>
  <c r="F9871" i="12"/>
  <c r="G9871" i="12" s="1"/>
  <c r="F9870" i="12"/>
  <c r="G9870" i="12" s="1"/>
  <c r="F9869" i="12"/>
  <c r="G9869" i="12" s="1"/>
  <c r="F9868" i="12"/>
  <c r="G9868" i="12" s="1"/>
  <c r="F9867" i="12"/>
  <c r="G9867" i="12" s="1"/>
  <c r="F9866" i="12"/>
  <c r="G9866" i="12" s="1"/>
  <c r="F9865" i="12"/>
  <c r="G9865" i="12" s="1"/>
  <c r="F9864" i="12"/>
  <c r="G9864" i="12" s="1"/>
  <c r="F9863" i="12"/>
  <c r="G9863" i="12" s="1"/>
  <c r="F9862" i="12"/>
  <c r="G9862" i="12" s="1"/>
  <c r="F9861" i="12"/>
  <c r="G9861" i="12" s="1"/>
  <c r="F9860" i="12"/>
  <c r="G9860" i="12" s="1"/>
  <c r="F9859" i="12"/>
  <c r="G9859" i="12" s="1"/>
  <c r="F9858" i="12"/>
  <c r="G9858" i="12" s="1"/>
  <c r="F9857" i="12"/>
  <c r="G9857" i="12" s="1"/>
  <c r="F9856" i="12"/>
  <c r="G9856" i="12" s="1"/>
  <c r="F9855" i="12"/>
  <c r="G9855" i="12" s="1"/>
  <c r="F9854" i="12"/>
  <c r="G9854" i="12" s="1"/>
  <c r="F9853" i="12"/>
  <c r="G9853" i="12" s="1"/>
  <c r="F9852" i="12"/>
  <c r="G9852" i="12" s="1"/>
  <c r="F9851" i="12"/>
  <c r="G9851" i="12" s="1"/>
  <c r="F9850" i="12"/>
  <c r="G9850" i="12" s="1"/>
  <c r="F9849" i="12"/>
  <c r="G9849" i="12" s="1"/>
  <c r="F9848" i="12"/>
  <c r="G9848" i="12" s="1"/>
  <c r="F9847" i="12"/>
  <c r="G9847" i="12" s="1"/>
  <c r="F9846" i="12"/>
  <c r="G9846" i="12" s="1"/>
  <c r="F9845" i="12"/>
  <c r="G9845" i="12" s="1"/>
  <c r="F9844" i="12"/>
  <c r="G9844" i="12" s="1"/>
  <c r="F9843" i="12"/>
  <c r="G9843" i="12" s="1"/>
  <c r="F9842" i="12"/>
  <c r="G9842" i="12" s="1"/>
  <c r="F9841" i="12"/>
  <c r="G9841" i="12" s="1"/>
  <c r="F9840" i="12"/>
  <c r="G9840" i="12" s="1"/>
  <c r="F9839" i="12"/>
  <c r="G9839" i="12" s="1"/>
  <c r="F9838" i="12"/>
  <c r="G9838" i="12" s="1"/>
  <c r="F9837" i="12"/>
  <c r="G9837" i="12" s="1"/>
  <c r="F9836" i="12"/>
  <c r="G9836" i="12" s="1"/>
  <c r="F9835" i="12"/>
  <c r="G9835" i="12" s="1"/>
  <c r="F9834" i="12"/>
  <c r="G9834" i="12" s="1"/>
  <c r="F9833" i="12"/>
  <c r="G9833" i="12" s="1"/>
  <c r="F9832" i="12"/>
  <c r="G9832" i="12" s="1"/>
  <c r="F9831" i="12"/>
  <c r="G9831" i="12" s="1"/>
  <c r="F9830" i="12"/>
  <c r="G9830" i="12" s="1"/>
  <c r="F9829" i="12"/>
  <c r="G9829" i="12" s="1"/>
  <c r="F9828" i="12"/>
  <c r="G9828" i="12" s="1"/>
  <c r="F9827" i="12"/>
  <c r="G9827" i="12" s="1"/>
  <c r="F9826" i="12"/>
  <c r="G9826" i="12" s="1"/>
  <c r="F9825" i="12"/>
  <c r="G9825" i="12" s="1"/>
  <c r="F9824" i="12"/>
  <c r="G9824" i="12" s="1"/>
  <c r="F9823" i="12"/>
  <c r="G9823" i="12" s="1"/>
  <c r="F9822" i="12"/>
  <c r="G9822" i="12" s="1"/>
  <c r="F9821" i="12"/>
  <c r="G9821" i="12" s="1"/>
  <c r="F9820" i="12"/>
  <c r="G9820" i="12" s="1"/>
  <c r="F9819" i="12"/>
  <c r="G9819" i="12" s="1"/>
  <c r="F9818" i="12"/>
  <c r="G9818" i="12" s="1"/>
  <c r="F9817" i="12"/>
  <c r="G9817" i="12" s="1"/>
  <c r="F9816" i="12"/>
  <c r="G9816" i="12" s="1"/>
  <c r="F9815" i="12"/>
  <c r="G9815" i="12" s="1"/>
  <c r="F9814" i="12"/>
  <c r="G9814" i="12" s="1"/>
  <c r="F9813" i="12"/>
  <c r="G9813" i="12" s="1"/>
  <c r="F9812" i="12"/>
  <c r="G9812" i="12" s="1"/>
  <c r="F9811" i="12"/>
  <c r="G9811" i="12" s="1"/>
  <c r="F9810" i="12"/>
  <c r="G9810" i="12" s="1"/>
  <c r="F9809" i="12"/>
  <c r="G9809" i="12" s="1"/>
  <c r="F9808" i="12"/>
  <c r="G9808" i="12" s="1"/>
  <c r="F9807" i="12"/>
  <c r="G9807" i="12" s="1"/>
  <c r="F9806" i="12"/>
  <c r="G9806" i="12" s="1"/>
  <c r="F9805" i="12"/>
  <c r="G9805" i="12" s="1"/>
  <c r="F9804" i="12"/>
  <c r="G9804" i="12" s="1"/>
  <c r="F9803" i="12"/>
  <c r="G9803" i="12" s="1"/>
  <c r="F9802" i="12"/>
  <c r="G9802" i="12" s="1"/>
  <c r="F9801" i="12"/>
  <c r="G9801" i="12" s="1"/>
  <c r="F9800" i="12"/>
  <c r="G9800" i="12" s="1"/>
  <c r="F9799" i="12"/>
  <c r="G9799" i="12" s="1"/>
  <c r="F9798" i="12"/>
  <c r="G9798" i="12" s="1"/>
  <c r="F9797" i="12"/>
  <c r="G9797" i="12" s="1"/>
  <c r="F9796" i="12"/>
  <c r="G9796" i="12" s="1"/>
  <c r="F9795" i="12"/>
  <c r="G9795" i="12" s="1"/>
  <c r="F9794" i="12"/>
  <c r="G9794" i="12" s="1"/>
  <c r="F9793" i="12"/>
  <c r="G9793" i="12" s="1"/>
  <c r="F9792" i="12"/>
  <c r="G9792" i="12" s="1"/>
  <c r="F9791" i="12"/>
  <c r="G9791" i="12" s="1"/>
  <c r="F9790" i="12"/>
  <c r="G9790" i="12" s="1"/>
  <c r="F9789" i="12"/>
  <c r="G9789" i="12" s="1"/>
  <c r="F9788" i="12"/>
  <c r="G9788" i="12" s="1"/>
  <c r="F9787" i="12"/>
  <c r="G9787" i="12" s="1"/>
  <c r="F9786" i="12"/>
  <c r="G9786" i="12" s="1"/>
  <c r="F9785" i="12"/>
  <c r="G9785" i="12" s="1"/>
  <c r="F9784" i="12"/>
  <c r="G9784" i="12" s="1"/>
  <c r="F9783" i="12"/>
  <c r="G9783" i="12" s="1"/>
  <c r="F9782" i="12"/>
  <c r="G9782" i="12" s="1"/>
  <c r="F9781" i="12"/>
  <c r="G9781" i="12" s="1"/>
  <c r="F9780" i="12"/>
  <c r="G9780" i="12" s="1"/>
  <c r="F9779" i="12"/>
  <c r="G9779" i="12" s="1"/>
  <c r="F9778" i="12"/>
  <c r="G9778" i="12" s="1"/>
  <c r="F9777" i="12"/>
  <c r="G9777" i="12" s="1"/>
  <c r="F9776" i="12"/>
  <c r="G9776" i="12" s="1"/>
  <c r="F9775" i="12"/>
  <c r="G9775" i="12" s="1"/>
  <c r="F9774" i="12"/>
  <c r="G9774" i="12" s="1"/>
  <c r="F9773" i="12"/>
  <c r="G9773" i="12" s="1"/>
  <c r="F9772" i="12"/>
  <c r="G9772" i="12" s="1"/>
  <c r="F9771" i="12"/>
  <c r="G9771" i="12" s="1"/>
  <c r="F9770" i="12"/>
  <c r="G9770" i="12" s="1"/>
  <c r="F9769" i="12"/>
  <c r="G9769" i="12" s="1"/>
  <c r="F9768" i="12"/>
  <c r="G9768" i="12" s="1"/>
  <c r="F9767" i="12"/>
  <c r="G9767" i="12" s="1"/>
  <c r="F9766" i="12"/>
  <c r="G9766" i="12" s="1"/>
  <c r="F9765" i="12"/>
  <c r="G9765" i="12" s="1"/>
  <c r="F9764" i="12"/>
  <c r="G9764" i="12" s="1"/>
  <c r="F9763" i="12"/>
  <c r="G9763" i="12" s="1"/>
  <c r="F9762" i="12"/>
  <c r="G9762" i="12" s="1"/>
  <c r="F9761" i="12"/>
  <c r="G9761" i="12" s="1"/>
  <c r="F9760" i="12"/>
  <c r="G9760" i="12" s="1"/>
  <c r="F9759" i="12"/>
  <c r="G9759" i="12" s="1"/>
  <c r="F9758" i="12"/>
  <c r="G9758" i="12" s="1"/>
  <c r="F9757" i="12"/>
  <c r="G9757" i="12" s="1"/>
  <c r="F9756" i="12"/>
  <c r="G9756" i="12" s="1"/>
  <c r="F9755" i="12"/>
  <c r="G9755" i="12" s="1"/>
  <c r="F9754" i="12"/>
  <c r="G9754" i="12" s="1"/>
  <c r="F9753" i="12"/>
  <c r="G9753" i="12" s="1"/>
  <c r="F9752" i="12"/>
  <c r="G9752" i="12" s="1"/>
  <c r="F9751" i="12"/>
  <c r="G9751" i="12" s="1"/>
  <c r="F9750" i="12"/>
  <c r="G9750" i="12" s="1"/>
  <c r="F9749" i="12"/>
  <c r="G9749" i="12" s="1"/>
  <c r="F9748" i="12"/>
  <c r="G9748" i="12" s="1"/>
  <c r="F9747" i="12"/>
  <c r="G9747" i="12" s="1"/>
  <c r="F9746" i="12"/>
  <c r="G9746" i="12" s="1"/>
  <c r="F9745" i="12"/>
  <c r="G9745" i="12" s="1"/>
  <c r="F9744" i="12"/>
  <c r="G9744" i="12" s="1"/>
  <c r="F9743" i="12"/>
  <c r="G9743" i="12" s="1"/>
  <c r="F9742" i="12"/>
  <c r="G9742" i="12" s="1"/>
  <c r="F9741" i="12"/>
  <c r="G9741" i="12" s="1"/>
  <c r="F9740" i="12"/>
  <c r="G9740" i="12" s="1"/>
  <c r="F9739" i="12"/>
  <c r="G9739" i="12" s="1"/>
  <c r="F9738" i="12"/>
  <c r="G9738" i="12" s="1"/>
  <c r="F9737" i="12"/>
  <c r="G9737" i="12" s="1"/>
  <c r="F9736" i="12"/>
  <c r="G9736" i="12" s="1"/>
  <c r="F9735" i="12"/>
  <c r="G9735" i="12" s="1"/>
  <c r="F9734" i="12"/>
  <c r="G9734" i="12" s="1"/>
  <c r="F9733" i="12"/>
  <c r="G9733" i="12" s="1"/>
  <c r="F9732" i="12"/>
  <c r="G9732" i="12" s="1"/>
  <c r="F9731" i="12"/>
  <c r="G9731" i="12" s="1"/>
  <c r="F9730" i="12"/>
  <c r="G9730" i="12" s="1"/>
  <c r="F9729" i="12"/>
  <c r="G9729" i="12" s="1"/>
  <c r="F9728" i="12"/>
  <c r="G9728" i="12" s="1"/>
  <c r="F9727" i="12"/>
  <c r="G9727" i="12" s="1"/>
  <c r="F9726" i="12"/>
  <c r="G9726" i="12" s="1"/>
  <c r="F9725" i="12"/>
  <c r="G9725" i="12" s="1"/>
  <c r="F9724" i="12"/>
  <c r="G9724" i="12" s="1"/>
  <c r="F9723" i="12"/>
  <c r="G9723" i="12" s="1"/>
  <c r="F9722" i="12"/>
  <c r="G9722" i="12" s="1"/>
  <c r="F9721" i="12"/>
  <c r="G9721" i="12" s="1"/>
  <c r="F9720" i="12"/>
  <c r="G9720" i="12" s="1"/>
  <c r="F9719" i="12"/>
  <c r="G9719" i="12" s="1"/>
  <c r="F9718" i="12"/>
  <c r="G9718" i="12" s="1"/>
  <c r="F9717" i="12"/>
  <c r="G9717" i="12" s="1"/>
  <c r="F9716" i="12"/>
  <c r="G9716" i="12" s="1"/>
  <c r="F9715" i="12"/>
  <c r="G9715" i="12" s="1"/>
  <c r="F9714" i="12"/>
  <c r="G9714" i="12" s="1"/>
  <c r="F9713" i="12"/>
  <c r="G9713" i="12" s="1"/>
  <c r="F9712" i="12"/>
  <c r="G9712" i="12" s="1"/>
  <c r="F9711" i="12"/>
  <c r="G9711" i="12" s="1"/>
  <c r="F9710" i="12"/>
  <c r="G9710" i="12" s="1"/>
  <c r="F9709" i="12"/>
  <c r="G9709" i="12" s="1"/>
  <c r="F9708" i="12"/>
  <c r="G9708" i="12" s="1"/>
  <c r="F9707" i="12"/>
  <c r="G9707" i="12" s="1"/>
  <c r="F9706" i="12"/>
  <c r="G9706" i="12" s="1"/>
  <c r="F9705" i="12"/>
  <c r="G9705" i="12" s="1"/>
  <c r="F9704" i="12"/>
  <c r="G9704" i="12" s="1"/>
  <c r="F9703" i="12"/>
  <c r="G9703" i="12" s="1"/>
  <c r="F9702" i="12"/>
  <c r="G9702" i="12" s="1"/>
  <c r="F9701" i="12"/>
  <c r="G9701" i="12" s="1"/>
  <c r="F9700" i="12"/>
  <c r="G9700" i="12" s="1"/>
  <c r="F9699" i="12"/>
  <c r="G9699" i="12" s="1"/>
  <c r="F9698" i="12"/>
  <c r="G9698" i="12" s="1"/>
  <c r="F9697" i="12"/>
  <c r="G9697" i="12" s="1"/>
  <c r="F9696" i="12"/>
  <c r="G9696" i="12" s="1"/>
  <c r="F9695" i="12"/>
  <c r="G9695" i="12" s="1"/>
  <c r="F9694" i="12"/>
  <c r="G9694" i="12" s="1"/>
  <c r="F9693" i="12"/>
  <c r="G9693" i="12" s="1"/>
  <c r="F9692" i="12"/>
  <c r="G9692" i="12" s="1"/>
  <c r="F9691" i="12"/>
  <c r="G9691" i="12" s="1"/>
  <c r="F9690" i="12"/>
  <c r="G9690" i="12" s="1"/>
  <c r="F9689" i="12"/>
  <c r="G9689" i="12" s="1"/>
  <c r="F9688" i="12"/>
  <c r="G9688" i="12" s="1"/>
  <c r="F9687" i="12"/>
  <c r="G9687" i="12" s="1"/>
  <c r="F9686" i="12"/>
  <c r="G9686" i="12" s="1"/>
  <c r="F9685" i="12"/>
  <c r="G9685" i="12" s="1"/>
  <c r="F9684" i="12"/>
  <c r="G9684" i="12" s="1"/>
  <c r="F9683" i="12"/>
  <c r="G9683" i="12" s="1"/>
  <c r="F9682" i="12"/>
  <c r="G9682" i="12" s="1"/>
  <c r="F9681" i="12"/>
  <c r="G9681" i="12" s="1"/>
  <c r="F9680" i="12"/>
  <c r="G9680" i="12" s="1"/>
  <c r="F9679" i="12"/>
  <c r="G9679" i="12" s="1"/>
  <c r="F9678" i="12"/>
  <c r="G9678" i="12" s="1"/>
  <c r="F9677" i="12"/>
  <c r="G9677" i="12" s="1"/>
  <c r="F9676" i="12"/>
  <c r="G9676" i="12" s="1"/>
  <c r="F9675" i="12"/>
  <c r="G9675" i="12" s="1"/>
  <c r="F9674" i="12"/>
  <c r="G9674" i="12" s="1"/>
  <c r="F9673" i="12"/>
  <c r="G9673" i="12" s="1"/>
  <c r="F9672" i="12"/>
  <c r="G9672" i="12" s="1"/>
  <c r="F9671" i="12"/>
  <c r="G9671" i="12" s="1"/>
  <c r="F9670" i="12"/>
  <c r="G9670" i="12" s="1"/>
  <c r="F9669" i="12"/>
  <c r="G9669" i="12" s="1"/>
  <c r="F9668" i="12"/>
  <c r="G9668" i="12" s="1"/>
  <c r="F9667" i="12"/>
  <c r="G9667" i="12" s="1"/>
  <c r="F9666" i="12"/>
  <c r="G9666" i="12" s="1"/>
  <c r="F9665" i="12"/>
  <c r="G9665" i="12" s="1"/>
  <c r="F9664" i="12"/>
  <c r="G9664" i="12" s="1"/>
  <c r="F9663" i="12"/>
  <c r="G9663" i="12" s="1"/>
  <c r="F9662" i="12"/>
  <c r="G9662" i="12" s="1"/>
  <c r="F9661" i="12"/>
  <c r="G9661" i="12" s="1"/>
  <c r="F9660" i="12"/>
  <c r="G9660" i="12" s="1"/>
  <c r="F9659" i="12"/>
  <c r="G9659" i="12" s="1"/>
  <c r="F9658" i="12"/>
  <c r="G9658" i="12" s="1"/>
  <c r="F9657" i="12"/>
  <c r="G9657" i="12" s="1"/>
  <c r="F9656" i="12"/>
  <c r="G9656" i="12" s="1"/>
  <c r="F9655" i="12"/>
  <c r="G9655" i="12" s="1"/>
  <c r="F9654" i="12"/>
  <c r="G9654" i="12" s="1"/>
  <c r="F9653" i="12"/>
  <c r="G9653" i="12" s="1"/>
  <c r="F9652" i="12"/>
  <c r="G9652" i="12" s="1"/>
  <c r="F9651" i="12"/>
  <c r="G9651" i="12" s="1"/>
  <c r="F9650" i="12"/>
  <c r="G9650" i="12" s="1"/>
  <c r="F9649" i="12"/>
  <c r="G9649" i="12" s="1"/>
  <c r="F9648" i="12"/>
  <c r="G9648" i="12" s="1"/>
  <c r="F9647" i="12"/>
  <c r="G9647" i="12" s="1"/>
  <c r="F9646" i="12"/>
  <c r="G9646" i="12" s="1"/>
  <c r="F9645" i="12"/>
  <c r="G9645" i="12" s="1"/>
  <c r="F9644" i="12"/>
  <c r="G9644" i="12" s="1"/>
  <c r="F9643" i="12"/>
  <c r="G9643" i="12" s="1"/>
  <c r="F9642" i="12"/>
  <c r="G9642" i="12" s="1"/>
  <c r="F9641" i="12"/>
  <c r="G9641" i="12" s="1"/>
  <c r="F9640" i="12"/>
  <c r="G9640" i="12" s="1"/>
  <c r="F9639" i="12"/>
  <c r="G9639" i="12" s="1"/>
  <c r="F9638" i="12"/>
  <c r="G9638" i="12" s="1"/>
  <c r="F9637" i="12"/>
  <c r="G9637" i="12" s="1"/>
  <c r="F9636" i="12"/>
  <c r="G9636" i="12" s="1"/>
  <c r="F9635" i="12"/>
  <c r="G9635" i="12" s="1"/>
  <c r="F9634" i="12"/>
  <c r="G9634" i="12" s="1"/>
  <c r="F9633" i="12"/>
  <c r="G9633" i="12" s="1"/>
  <c r="F9632" i="12"/>
  <c r="G9632" i="12" s="1"/>
  <c r="F9631" i="12"/>
  <c r="G9631" i="12" s="1"/>
  <c r="F9630" i="12"/>
  <c r="G9630" i="12" s="1"/>
  <c r="F9629" i="12"/>
  <c r="G9629" i="12" s="1"/>
  <c r="F9628" i="12"/>
  <c r="G9628" i="12" s="1"/>
  <c r="F9627" i="12"/>
  <c r="G9627" i="12" s="1"/>
  <c r="F9626" i="12"/>
  <c r="G9626" i="12" s="1"/>
  <c r="F9625" i="12"/>
  <c r="G9625" i="12" s="1"/>
  <c r="F9624" i="12"/>
  <c r="G9624" i="12" s="1"/>
  <c r="F9623" i="12"/>
  <c r="G9623" i="12" s="1"/>
  <c r="F9622" i="12"/>
  <c r="G9622" i="12" s="1"/>
  <c r="F9621" i="12"/>
  <c r="G9621" i="12" s="1"/>
  <c r="F9620" i="12"/>
  <c r="G9620" i="12" s="1"/>
  <c r="F9619" i="12"/>
  <c r="G9619" i="12" s="1"/>
  <c r="F9618" i="12"/>
  <c r="G9618" i="12" s="1"/>
  <c r="F9617" i="12"/>
  <c r="G9617" i="12" s="1"/>
  <c r="F9616" i="12"/>
  <c r="G9616" i="12" s="1"/>
  <c r="F9615" i="12"/>
  <c r="G9615" i="12" s="1"/>
  <c r="F9614" i="12"/>
  <c r="G9614" i="12" s="1"/>
  <c r="F9613" i="12"/>
  <c r="G9613" i="12" s="1"/>
  <c r="F9612" i="12"/>
  <c r="G9612" i="12" s="1"/>
  <c r="F9611" i="12"/>
  <c r="G9611" i="12" s="1"/>
  <c r="F9610" i="12"/>
  <c r="G9610" i="12" s="1"/>
  <c r="F9609" i="12"/>
  <c r="G9609" i="12" s="1"/>
  <c r="F9608" i="12"/>
  <c r="G9608" i="12" s="1"/>
  <c r="F9607" i="12"/>
  <c r="G9607" i="12" s="1"/>
  <c r="F9606" i="12"/>
  <c r="G9606" i="12" s="1"/>
  <c r="F9605" i="12"/>
  <c r="G9605" i="12" s="1"/>
  <c r="F9604" i="12"/>
  <c r="G9604" i="12" s="1"/>
  <c r="F9603" i="12"/>
  <c r="G9603" i="12" s="1"/>
  <c r="F9602" i="12"/>
  <c r="G9602" i="12" s="1"/>
  <c r="F9601" i="12"/>
  <c r="G9601" i="12" s="1"/>
  <c r="F9600" i="12"/>
  <c r="G9600" i="12" s="1"/>
  <c r="F9599" i="12"/>
  <c r="G9599" i="12" s="1"/>
  <c r="F9598" i="12"/>
  <c r="G9598" i="12" s="1"/>
  <c r="F9597" i="12"/>
  <c r="G9597" i="12" s="1"/>
  <c r="F9596" i="12"/>
  <c r="G9596" i="12" s="1"/>
  <c r="F9595" i="12"/>
  <c r="G9595" i="12" s="1"/>
  <c r="F9594" i="12"/>
  <c r="G9594" i="12" s="1"/>
  <c r="F9593" i="12"/>
  <c r="G9593" i="12" s="1"/>
  <c r="F9592" i="12"/>
  <c r="G9592" i="12" s="1"/>
  <c r="F9591" i="12"/>
  <c r="G9591" i="12" s="1"/>
  <c r="F9590" i="12"/>
  <c r="G9590" i="12" s="1"/>
  <c r="F9589" i="12"/>
  <c r="G9589" i="12" s="1"/>
  <c r="F9588" i="12"/>
  <c r="G9588" i="12" s="1"/>
  <c r="F9587" i="12"/>
  <c r="G9587" i="12" s="1"/>
  <c r="F9586" i="12"/>
  <c r="G9586" i="12" s="1"/>
  <c r="F9585" i="12"/>
  <c r="G9585" i="12" s="1"/>
  <c r="F9584" i="12"/>
  <c r="G9584" i="12" s="1"/>
  <c r="F9583" i="12"/>
  <c r="G9583" i="12" s="1"/>
  <c r="F9582" i="12"/>
  <c r="G9582" i="12" s="1"/>
  <c r="F9581" i="12"/>
  <c r="G9581" i="12" s="1"/>
  <c r="F9580" i="12"/>
  <c r="G9580" i="12" s="1"/>
  <c r="F9579" i="12"/>
  <c r="G9579" i="12" s="1"/>
  <c r="F9578" i="12"/>
  <c r="G9578" i="12" s="1"/>
  <c r="F9577" i="12"/>
  <c r="G9577" i="12" s="1"/>
  <c r="F9576" i="12"/>
  <c r="G9576" i="12" s="1"/>
  <c r="F9575" i="12"/>
  <c r="G9575" i="12" s="1"/>
  <c r="F9574" i="12"/>
  <c r="G9574" i="12" s="1"/>
  <c r="F9573" i="12"/>
  <c r="G9573" i="12" s="1"/>
  <c r="F9572" i="12"/>
  <c r="G9572" i="12" s="1"/>
  <c r="F9571" i="12"/>
  <c r="G9571" i="12" s="1"/>
  <c r="F9570" i="12"/>
  <c r="G9570" i="12" s="1"/>
  <c r="F9569" i="12"/>
  <c r="G9569" i="12" s="1"/>
  <c r="F9568" i="12"/>
  <c r="G9568" i="12" s="1"/>
  <c r="F9567" i="12"/>
  <c r="G9567" i="12" s="1"/>
  <c r="F9566" i="12"/>
  <c r="G9566" i="12" s="1"/>
  <c r="F9565" i="12"/>
  <c r="G9565" i="12" s="1"/>
  <c r="F9564" i="12"/>
  <c r="G9564" i="12" s="1"/>
  <c r="F9563" i="12"/>
  <c r="G9563" i="12" s="1"/>
  <c r="F9562" i="12"/>
  <c r="G9562" i="12" s="1"/>
  <c r="F9561" i="12"/>
  <c r="G9561" i="12" s="1"/>
  <c r="F9560" i="12"/>
  <c r="G9560" i="12" s="1"/>
  <c r="F9559" i="12"/>
  <c r="G9559" i="12" s="1"/>
  <c r="F9558" i="12"/>
  <c r="G9558" i="12" s="1"/>
  <c r="F9557" i="12"/>
  <c r="G9557" i="12" s="1"/>
  <c r="F9556" i="12"/>
  <c r="G9556" i="12" s="1"/>
  <c r="F9555" i="12"/>
  <c r="G9555" i="12" s="1"/>
  <c r="F9554" i="12"/>
  <c r="G9554" i="12" s="1"/>
  <c r="F9553" i="12"/>
  <c r="G9553" i="12" s="1"/>
  <c r="F9552" i="12"/>
  <c r="G9552" i="12" s="1"/>
  <c r="F9551" i="12"/>
  <c r="G9551" i="12" s="1"/>
  <c r="F9550" i="12"/>
  <c r="G9550" i="12" s="1"/>
  <c r="F9549" i="12"/>
  <c r="G9549" i="12" s="1"/>
  <c r="F9548" i="12"/>
  <c r="G9548" i="12" s="1"/>
  <c r="F9547" i="12"/>
  <c r="G9547" i="12" s="1"/>
  <c r="F9546" i="12"/>
  <c r="G9546" i="12" s="1"/>
  <c r="F9545" i="12"/>
  <c r="G9545" i="12" s="1"/>
  <c r="F9544" i="12"/>
  <c r="G9544" i="12" s="1"/>
  <c r="F9543" i="12"/>
  <c r="G9543" i="12" s="1"/>
  <c r="F9542" i="12"/>
  <c r="G9542" i="12" s="1"/>
  <c r="F9541" i="12"/>
  <c r="G9541" i="12" s="1"/>
  <c r="F9540" i="12"/>
  <c r="G9540" i="12" s="1"/>
  <c r="F9539" i="12"/>
  <c r="G9539" i="12" s="1"/>
  <c r="F9538" i="12"/>
  <c r="G9538" i="12" s="1"/>
  <c r="F9537" i="12"/>
  <c r="G9537" i="12" s="1"/>
  <c r="F9536" i="12"/>
  <c r="G9536" i="12" s="1"/>
  <c r="F9535" i="12"/>
  <c r="G9535" i="12" s="1"/>
  <c r="F9534" i="12"/>
  <c r="G9534" i="12" s="1"/>
  <c r="F9533" i="12"/>
  <c r="G9533" i="12" s="1"/>
  <c r="F9532" i="12"/>
  <c r="G9532" i="12" s="1"/>
  <c r="F9531" i="12"/>
  <c r="G9531" i="12" s="1"/>
  <c r="F9530" i="12"/>
  <c r="G9530" i="12" s="1"/>
  <c r="F9529" i="12"/>
  <c r="G9529" i="12" s="1"/>
  <c r="F9528" i="12"/>
  <c r="G9528" i="12" s="1"/>
  <c r="F9527" i="12"/>
  <c r="G9527" i="12" s="1"/>
  <c r="F9526" i="12"/>
  <c r="G9526" i="12" s="1"/>
  <c r="F9525" i="12"/>
  <c r="G9525" i="12" s="1"/>
  <c r="F9524" i="12"/>
  <c r="G9524" i="12" s="1"/>
  <c r="F9523" i="12"/>
  <c r="G9523" i="12" s="1"/>
  <c r="F9522" i="12"/>
  <c r="G9522" i="12" s="1"/>
  <c r="F9521" i="12"/>
  <c r="G9521" i="12" s="1"/>
  <c r="F9520" i="12"/>
  <c r="G9520" i="12" s="1"/>
  <c r="F9519" i="12"/>
  <c r="G9519" i="12" s="1"/>
  <c r="F9518" i="12"/>
  <c r="G9518" i="12" s="1"/>
  <c r="F9517" i="12"/>
  <c r="G9517" i="12" s="1"/>
  <c r="F9516" i="12"/>
  <c r="G9516" i="12" s="1"/>
  <c r="F9515" i="12"/>
  <c r="G9515" i="12" s="1"/>
  <c r="F9514" i="12"/>
  <c r="G9514" i="12" s="1"/>
  <c r="F9513" i="12"/>
  <c r="G9513" i="12" s="1"/>
  <c r="F9512" i="12"/>
  <c r="G9512" i="12" s="1"/>
  <c r="F9511" i="12"/>
  <c r="G9511" i="12" s="1"/>
  <c r="F9510" i="12"/>
  <c r="G9510" i="12" s="1"/>
  <c r="F9509" i="12"/>
  <c r="G9509" i="12" s="1"/>
  <c r="F9508" i="12"/>
  <c r="G9508" i="12" s="1"/>
  <c r="F9507" i="12"/>
  <c r="G9507" i="12" s="1"/>
  <c r="F9506" i="12"/>
  <c r="G9506" i="12" s="1"/>
  <c r="F9505" i="12"/>
  <c r="G9505" i="12" s="1"/>
  <c r="F9504" i="12"/>
  <c r="G9504" i="12" s="1"/>
  <c r="F9503" i="12"/>
  <c r="G9503" i="12" s="1"/>
  <c r="F9502" i="12"/>
  <c r="G9502" i="12" s="1"/>
  <c r="F9501" i="12"/>
  <c r="G9501" i="12" s="1"/>
  <c r="F9500" i="12"/>
  <c r="G9500" i="12" s="1"/>
  <c r="F9499" i="12"/>
  <c r="G9499" i="12" s="1"/>
  <c r="F9498" i="12"/>
  <c r="G9498" i="12" s="1"/>
  <c r="F9497" i="12"/>
  <c r="G9497" i="12" s="1"/>
  <c r="F9496" i="12"/>
  <c r="G9496" i="12" s="1"/>
  <c r="F9495" i="12"/>
  <c r="G9495" i="12" s="1"/>
  <c r="F9494" i="12"/>
  <c r="G9494" i="12" s="1"/>
  <c r="F9493" i="12"/>
  <c r="G9493" i="12" s="1"/>
  <c r="F9492" i="12"/>
  <c r="G9492" i="12" s="1"/>
  <c r="F9491" i="12"/>
  <c r="G9491" i="12" s="1"/>
  <c r="F9490" i="12"/>
  <c r="G9490" i="12" s="1"/>
  <c r="F9489" i="12"/>
  <c r="G9489" i="12" s="1"/>
  <c r="F9488" i="12"/>
  <c r="G9488" i="12" s="1"/>
  <c r="F9487" i="12"/>
  <c r="G9487" i="12" s="1"/>
  <c r="F9486" i="12"/>
  <c r="G9486" i="12" s="1"/>
  <c r="F9485" i="12"/>
  <c r="G9485" i="12" s="1"/>
  <c r="F9484" i="12"/>
  <c r="G9484" i="12" s="1"/>
  <c r="F9483" i="12"/>
  <c r="G9483" i="12" s="1"/>
  <c r="F9482" i="12"/>
  <c r="G9482" i="12" s="1"/>
  <c r="F9481" i="12"/>
  <c r="G9481" i="12" s="1"/>
  <c r="F9480" i="12"/>
  <c r="G9480" i="12" s="1"/>
  <c r="F9479" i="12"/>
  <c r="G9479" i="12" s="1"/>
  <c r="F9478" i="12"/>
  <c r="G9478" i="12" s="1"/>
  <c r="F9477" i="12"/>
  <c r="G9477" i="12" s="1"/>
  <c r="F9476" i="12"/>
  <c r="G9476" i="12" s="1"/>
  <c r="F9475" i="12"/>
  <c r="G9475" i="12" s="1"/>
  <c r="F9474" i="12"/>
  <c r="G9474" i="12" s="1"/>
  <c r="F9473" i="12"/>
  <c r="G9473" i="12" s="1"/>
  <c r="F9472" i="12"/>
  <c r="G9472" i="12" s="1"/>
  <c r="F9471" i="12"/>
  <c r="G9471" i="12" s="1"/>
  <c r="F9470" i="12"/>
  <c r="G9470" i="12" s="1"/>
  <c r="F9469" i="12"/>
  <c r="G9469" i="12" s="1"/>
  <c r="F9468" i="12"/>
  <c r="G9468" i="12" s="1"/>
  <c r="F9467" i="12"/>
  <c r="G9467" i="12" s="1"/>
  <c r="F9466" i="12"/>
  <c r="G9466" i="12" s="1"/>
  <c r="F9465" i="12"/>
  <c r="G9465" i="12" s="1"/>
  <c r="F9464" i="12"/>
  <c r="G9464" i="12" s="1"/>
  <c r="F9463" i="12"/>
  <c r="G9463" i="12" s="1"/>
  <c r="F9462" i="12"/>
  <c r="G9462" i="12" s="1"/>
  <c r="F9461" i="12"/>
  <c r="G9461" i="12" s="1"/>
  <c r="F9460" i="12"/>
  <c r="G9460" i="12" s="1"/>
  <c r="F9459" i="12"/>
  <c r="G9459" i="12" s="1"/>
  <c r="F9458" i="12"/>
  <c r="G9458" i="12" s="1"/>
  <c r="F9457" i="12"/>
  <c r="G9457" i="12" s="1"/>
  <c r="F9456" i="12"/>
  <c r="G9456" i="12" s="1"/>
  <c r="F9455" i="12"/>
  <c r="G9455" i="12" s="1"/>
  <c r="F9454" i="12"/>
  <c r="G9454" i="12" s="1"/>
  <c r="F9453" i="12"/>
  <c r="G9453" i="12" s="1"/>
  <c r="F9452" i="12"/>
  <c r="G9452" i="12" s="1"/>
  <c r="F9451" i="12"/>
  <c r="G9451" i="12" s="1"/>
  <c r="F9450" i="12"/>
  <c r="G9450" i="12" s="1"/>
  <c r="F9449" i="12"/>
  <c r="G9449" i="12" s="1"/>
  <c r="F9448" i="12"/>
  <c r="G9448" i="12" s="1"/>
  <c r="F9447" i="12"/>
  <c r="G9447" i="12" s="1"/>
  <c r="F9446" i="12"/>
  <c r="G9446" i="12" s="1"/>
  <c r="F9445" i="12"/>
  <c r="G9445" i="12" s="1"/>
  <c r="F9444" i="12"/>
  <c r="G9444" i="12" s="1"/>
  <c r="F9443" i="12"/>
  <c r="G9443" i="12" s="1"/>
  <c r="F9442" i="12"/>
  <c r="G9442" i="12" s="1"/>
  <c r="F9441" i="12"/>
  <c r="G9441" i="12" s="1"/>
  <c r="F9440" i="12"/>
  <c r="G9440" i="12" s="1"/>
  <c r="F9439" i="12"/>
  <c r="G9439" i="12" s="1"/>
  <c r="F9438" i="12"/>
  <c r="G9438" i="12" s="1"/>
  <c r="F9437" i="12"/>
  <c r="G9437" i="12" s="1"/>
  <c r="F9436" i="12"/>
  <c r="G9436" i="12" s="1"/>
  <c r="F9435" i="12"/>
  <c r="G9435" i="12" s="1"/>
  <c r="F9434" i="12"/>
  <c r="G9434" i="12" s="1"/>
  <c r="F9433" i="12"/>
  <c r="G9433" i="12" s="1"/>
  <c r="F9432" i="12"/>
  <c r="G9432" i="12" s="1"/>
  <c r="F9431" i="12"/>
  <c r="G9431" i="12" s="1"/>
  <c r="F9430" i="12"/>
  <c r="G9430" i="12" s="1"/>
  <c r="F9429" i="12"/>
  <c r="G9429" i="12" s="1"/>
  <c r="F9428" i="12"/>
  <c r="G9428" i="12" s="1"/>
  <c r="F9427" i="12"/>
  <c r="G9427" i="12" s="1"/>
  <c r="F9426" i="12"/>
  <c r="G9426" i="12" s="1"/>
  <c r="F9425" i="12"/>
  <c r="G9425" i="12" s="1"/>
  <c r="F9424" i="12"/>
  <c r="G9424" i="12" s="1"/>
  <c r="F9423" i="12"/>
  <c r="G9423" i="12" s="1"/>
  <c r="F9422" i="12"/>
  <c r="G9422" i="12" s="1"/>
  <c r="F9421" i="12"/>
  <c r="G9421" i="12" s="1"/>
  <c r="F9420" i="12"/>
  <c r="G9420" i="12" s="1"/>
  <c r="F9419" i="12"/>
  <c r="G9419" i="12" s="1"/>
  <c r="F9418" i="12"/>
  <c r="G9418" i="12" s="1"/>
  <c r="F9417" i="12"/>
  <c r="G9417" i="12" s="1"/>
  <c r="F9416" i="12"/>
  <c r="G9416" i="12" s="1"/>
  <c r="F9415" i="12"/>
  <c r="G9415" i="12" s="1"/>
  <c r="F9414" i="12"/>
  <c r="G9414" i="12" s="1"/>
  <c r="F9413" i="12"/>
  <c r="G9413" i="12" s="1"/>
  <c r="F9412" i="12"/>
  <c r="G9412" i="12" s="1"/>
  <c r="F9411" i="12"/>
  <c r="G9411" i="12" s="1"/>
  <c r="F9410" i="12"/>
  <c r="G9410" i="12" s="1"/>
  <c r="F9409" i="12"/>
  <c r="G9409" i="12" s="1"/>
  <c r="F9408" i="12"/>
  <c r="G9408" i="12" s="1"/>
  <c r="F9407" i="12"/>
  <c r="G9407" i="12" s="1"/>
  <c r="F9406" i="12"/>
  <c r="G9406" i="12" s="1"/>
  <c r="F9405" i="12"/>
  <c r="G9405" i="12" s="1"/>
  <c r="F9404" i="12"/>
  <c r="G9404" i="12" s="1"/>
  <c r="F9403" i="12"/>
  <c r="G9403" i="12" s="1"/>
  <c r="F9402" i="12"/>
  <c r="G9402" i="12" s="1"/>
  <c r="F9401" i="12"/>
  <c r="G9401" i="12" s="1"/>
  <c r="F9400" i="12"/>
  <c r="G9400" i="12" s="1"/>
  <c r="F9399" i="12"/>
  <c r="G9399" i="12" s="1"/>
  <c r="F9398" i="12"/>
  <c r="G9398" i="12" s="1"/>
  <c r="F9397" i="12"/>
  <c r="G9397" i="12" s="1"/>
  <c r="F9396" i="12"/>
  <c r="G9396" i="12" s="1"/>
  <c r="F9395" i="12"/>
  <c r="G9395" i="12" s="1"/>
  <c r="F9394" i="12"/>
  <c r="G9394" i="12" s="1"/>
  <c r="F9393" i="12"/>
  <c r="G9393" i="12" s="1"/>
  <c r="F9392" i="12"/>
  <c r="G9392" i="12" s="1"/>
  <c r="F9391" i="12"/>
  <c r="G9391" i="12" s="1"/>
  <c r="F9390" i="12"/>
  <c r="G9390" i="12" s="1"/>
  <c r="F9389" i="12"/>
  <c r="G9389" i="12" s="1"/>
  <c r="F9388" i="12"/>
  <c r="G9388" i="12" s="1"/>
  <c r="F9387" i="12"/>
  <c r="G9387" i="12" s="1"/>
  <c r="F9386" i="12"/>
  <c r="G9386" i="12" s="1"/>
  <c r="F9385" i="12"/>
  <c r="G9385" i="12" s="1"/>
  <c r="F9384" i="12"/>
  <c r="G9384" i="12" s="1"/>
  <c r="F9383" i="12"/>
  <c r="G9383" i="12" s="1"/>
  <c r="F9382" i="12"/>
  <c r="G9382" i="12" s="1"/>
  <c r="F9381" i="12"/>
  <c r="G9381" i="12" s="1"/>
  <c r="F9380" i="12"/>
  <c r="G9380" i="12" s="1"/>
  <c r="F9379" i="12"/>
  <c r="G9379" i="12" s="1"/>
  <c r="F9378" i="12"/>
  <c r="G9378" i="12" s="1"/>
  <c r="F9377" i="12"/>
  <c r="G9377" i="12" s="1"/>
  <c r="F9376" i="12"/>
  <c r="G9376" i="12" s="1"/>
  <c r="F9375" i="12"/>
  <c r="G9375" i="12" s="1"/>
  <c r="F9374" i="12"/>
  <c r="G9374" i="12" s="1"/>
  <c r="F9373" i="12"/>
  <c r="G9373" i="12" s="1"/>
  <c r="F9372" i="12"/>
  <c r="G9372" i="12" s="1"/>
  <c r="F9371" i="12"/>
  <c r="G9371" i="12" s="1"/>
  <c r="F9370" i="12"/>
  <c r="G9370" i="12" s="1"/>
  <c r="F9369" i="12"/>
  <c r="G9369" i="12" s="1"/>
  <c r="F9368" i="12"/>
  <c r="G9368" i="12" s="1"/>
  <c r="F9367" i="12"/>
  <c r="G9367" i="12" s="1"/>
  <c r="F9366" i="12"/>
  <c r="G9366" i="12" s="1"/>
  <c r="F9365" i="12"/>
  <c r="G9365" i="12" s="1"/>
  <c r="F9364" i="12"/>
  <c r="G9364" i="12" s="1"/>
  <c r="F9363" i="12"/>
  <c r="G9363" i="12" s="1"/>
  <c r="F9362" i="12"/>
  <c r="G9362" i="12" s="1"/>
  <c r="F9361" i="12"/>
  <c r="G9361" i="12" s="1"/>
  <c r="F9360" i="12"/>
  <c r="G9360" i="12" s="1"/>
  <c r="F9359" i="12"/>
  <c r="G9359" i="12" s="1"/>
  <c r="F9358" i="12"/>
  <c r="G9358" i="12" s="1"/>
  <c r="F9357" i="12"/>
  <c r="G9357" i="12" s="1"/>
  <c r="F9356" i="12"/>
  <c r="G9356" i="12" s="1"/>
  <c r="F9355" i="12"/>
  <c r="G9355" i="12" s="1"/>
  <c r="F9354" i="12"/>
  <c r="G9354" i="12" s="1"/>
  <c r="F9353" i="12"/>
  <c r="G9353" i="12" s="1"/>
  <c r="F9352" i="12"/>
  <c r="G9352" i="12" s="1"/>
  <c r="F9351" i="12"/>
  <c r="G9351" i="12" s="1"/>
  <c r="F9350" i="12"/>
  <c r="G9350" i="12" s="1"/>
  <c r="F9349" i="12"/>
  <c r="G9349" i="12" s="1"/>
  <c r="F9348" i="12"/>
  <c r="G9348" i="12" s="1"/>
  <c r="F9347" i="12"/>
  <c r="G9347" i="12" s="1"/>
  <c r="F9346" i="12"/>
  <c r="G9346" i="12" s="1"/>
  <c r="F9345" i="12"/>
  <c r="G9345" i="12" s="1"/>
  <c r="F9344" i="12"/>
  <c r="G9344" i="12" s="1"/>
  <c r="F9343" i="12"/>
  <c r="G9343" i="12" s="1"/>
  <c r="F9342" i="12"/>
  <c r="G9342" i="12" s="1"/>
  <c r="F9341" i="12"/>
  <c r="G9341" i="12" s="1"/>
  <c r="F9340" i="12"/>
  <c r="G9340" i="12" s="1"/>
  <c r="F9339" i="12"/>
  <c r="G9339" i="12" s="1"/>
  <c r="F9338" i="12"/>
  <c r="G9338" i="12" s="1"/>
  <c r="F9337" i="12"/>
  <c r="G9337" i="12" s="1"/>
  <c r="F9336" i="12"/>
  <c r="G9336" i="12" s="1"/>
  <c r="F9335" i="12"/>
  <c r="G9335" i="12" s="1"/>
  <c r="F9334" i="12"/>
  <c r="G9334" i="12" s="1"/>
  <c r="F9333" i="12"/>
  <c r="G9333" i="12" s="1"/>
  <c r="F9332" i="12"/>
  <c r="G9332" i="12" s="1"/>
  <c r="F9331" i="12"/>
  <c r="G9331" i="12" s="1"/>
  <c r="F9330" i="12"/>
  <c r="G9330" i="12" s="1"/>
  <c r="F9329" i="12"/>
  <c r="G9329" i="12" s="1"/>
  <c r="F9328" i="12"/>
  <c r="G9328" i="12" s="1"/>
  <c r="F9327" i="12"/>
  <c r="G9327" i="12" s="1"/>
  <c r="F9326" i="12"/>
  <c r="G9326" i="12" s="1"/>
  <c r="F9325" i="12"/>
  <c r="G9325" i="12" s="1"/>
  <c r="F9324" i="12"/>
  <c r="G9324" i="12" s="1"/>
  <c r="F9323" i="12"/>
  <c r="G9323" i="12" s="1"/>
  <c r="F9322" i="12"/>
  <c r="G9322" i="12" s="1"/>
  <c r="F9321" i="12"/>
  <c r="G9321" i="12" s="1"/>
  <c r="F9320" i="12"/>
  <c r="G9320" i="12" s="1"/>
  <c r="F9319" i="12"/>
  <c r="G9319" i="12" s="1"/>
  <c r="F9318" i="12"/>
  <c r="G9318" i="12" s="1"/>
  <c r="F9317" i="12"/>
  <c r="G9317" i="12" s="1"/>
  <c r="F9316" i="12"/>
  <c r="G9316" i="12" s="1"/>
  <c r="F9315" i="12"/>
  <c r="G9315" i="12" s="1"/>
  <c r="F9314" i="12"/>
  <c r="G9314" i="12" s="1"/>
  <c r="F9313" i="12"/>
  <c r="G9313" i="12" s="1"/>
  <c r="F9312" i="12"/>
  <c r="G9312" i="12" s="1"/>
  <c r="F9311" i="12"/>
  <c r="G9311" i="12" s="1"/>
  <c r="F9310" i="12"/>
  <c r="G9310" i="12" s="1"/>
  <c r="F9309" i="12"/>
  <c r="G9309" i="12" s="1"/>
  <c r="F9308" i="12"/>
  <c r="G9308" i="12" s="1"/>
  <c r="F9307" i="12"/>
  <c r="G9307" i="12" s="1"/>
  <c r="F9306" i="12"/>
  <c r="G9306" i="12" s="1"/>
  <c r="F9305" i="12"/>
  <c r="G9305" i="12" s="1"/>
  <c r="F9304" i="12"/>
  <c r="G9304" i="12" s="1"/>
  <c r="F9303" i="12"/>
  <c r="G9303" i="12" s="1"/>
  <c r="F9302" i="12"/>
  <c r="G9302" i="12" s="1"/>
  <c r="F9301" i="12"/>
  <c r="G9301" i="12" s="1"/>
  <c r="F9300" i="12"/>
  <c r="G9300" i="12" s="1"/>
  <c r="F9299" i="12"/>
  <c r="G9299" i="12" s="1"/>
  <c r="F9298" i="12"/>
  <c r="G9298" i="12" s="1"/>
  <c r="F9297" i="12"/>
  <c r="G9297" i="12" s="1"/>
  <c r="F9296" i="12"/>
  <c r="G9296" i="12" s="1"/>
  <c r="F9295" i="12"/>
  <c r="G9295" i="12" s="1"/>
  <c r="F9294" i="12"/>
  <c r="G9294" i="12" s="1"/>
  <c r="F9293" i="12"/>
  <c r="G9293" i="12" s="1"/>
  <c r="F9292" i="12"/>
  <c r="G9292" i="12" s="1"/>
  <c r="F9291" i="12"/>
  <c r="G9291" i="12" s="1"/>
  <c r="F9290" i="12"/>
  <c r="G9290" i="12" s="1"/>
  <c r="F9289" i="12"/>
  <c r="G9289" i="12" s="1"/>
  <c r="F9288" i="12"/>
  <c r="G9288" i="12" s="1"/>
  <c r="F9287" i="12"/>
  <c r="G9287" i="12" s="1"/>
  <c r="F9286" i="12"/>
  <c r="G9286" i="12" s="1"/>
  <c r="F9285" i="12"/>
  <c r="G9285" i="12" s="1"/>
  <c r="F9284" i="12"/>
  <c r="G9284" i="12" s="1"/>
  <c r="F9283" i="12"/>
  <c r="G9283" i="12" s="1"/>
  <c r="F9282" i="12"/>
  <c r="G9282" i="12" s="1"/>
  <c r="F9281" i="12"/>
  <c r="G9281" i="12" s="1"/>
  <c r="F9280" i="12"/>
  <c r="G9280" i="12" s="1"/>
  <c r="F9279" i="12"/>
  <c r="G9279" i="12" s="1"/>
  <c r="F9278" i="12"/>
  <c r="G9278" i="12" s="1"/>
  <c r="F9277" i="12"/>
  <c r="G9277" i="12" s="1"/>
  <c r="F9276" i="12"/>
  <c r="G9276" i="12" s="1"/>
  <c r="F9275" i="12"/>
  <c r="G9275" i="12" s="1"/>
  <c r="F9274" i="12"/>
  <c r="G9274" i="12" s="1"/>
  <c r="F9273" i="12"/>
  <c r="G9273" i="12" s="1"/>
  <c r="F9272" i="12"/>
  <c r="G9272" i="12" s="1"/>
  <c r="F9271" i="12"/>
  <c r="G9271" i="12" s="1"/>
  <c r="F9270" i="12"/>
  <c r="G9270" i="12" s="1"/>
  <c r="F9269" i="12"/>
  <c r="G9269" i="12" s="1"/>
  <c r="F9268" i="12"/>
  <c r="G9268" i="12" s="1"/>
  <c r="F9267" i="12"/>
  <c r="G9267" i="12" s="1"/>
  <c r="F9266" i="12"/>
  <c r="G9266" i="12" s="1"/>
  <c r="F9265" i="12"/>
  <c r="G9265" i="12" s="1"/>
  <c r="F9264" i="12"/>
  <c r="G9264" i="12" s="1"/>
  <c r="F9263" i="12"/>
  <c r="G9263" i="12" s="1"/>
  <c r="F9262" i="12"/>
  <c r="G9262" i="12" s="1"/>
  <c r="F9261" i="12"/>
  <c r="G9261" i="12" s="1"/>
  <c r="F9260" i="12"/>
  <c r="G9260" i="12" s="1"/>
  <c r="F9259" i="12"/>
  <c r="G9259" i="12" s="1"/>
  <c r="F9258" i="12"/>
  <c r="G9258" i="12" s="1"/>
  <c r="F9257" i="12"/>
  <c r="G9257" i="12" s="1"/>
  <c r="F9256" i="12"/>
  <c r="G9256" i="12" s="1"/>
  <c r="F9255" i="12"/>
  <c r="G9255" i="12" s="1"/>
  <c r="F9254" i="12"/>
  <c r="G9254" i="12" s="1"/>
  <c r="F9253" i="12"/>
  <c r="G9253" i="12" s="1"/>
  <c r="F9252" i="12"/>
  <c r="G9252" i="12" s="1"/>
  <c r="F9251" i="12"/>
  <c r="G9251" i="12" s="1"/>
  <c r="F9250" i="12"/>
  <c r="G9250" i="12" s="1"/>
  <c r="F9249" i="12"/>
  <c r="G9249" i="12" s="1"/>
  <c r="F9248" i="12"/>
  <c r="G9248" i="12" s="1"/>
  <c r="F9247" i="12"/>
  <c r="G9247" i="12" s="1"/>
  <c r="F9246" i="12"/>
  <c r="G9246" i="12" s="1"/>
  <c r="F9245" i="12"/>
  <c r="G9245" i="12" s="1"/>
  <c r="F9244" i="12"/>
  <c r="G9244" i="12" s="1"/>
  <c r="F9243" i="12"/>
  <c r="G9243" i="12" s="1"/>
  <c r="F9242" i="12"/>
  <c r="G9242" i="12" s="1"/>
  <c r="F9241" i="12"/>
  <c r="G9241" i="12" s="1"/>
  <c r="F9240" i="12"/>
  <c r="G9240" i="12" s="1"/>
  <c r="F9239" i="12"/>
  <c r="G9239" i="12" s="1"/>
  <c r="F9238" i="12"/>
  <c r="G9238" i="12" s="1"/>
  <c r="F9237" i="12"/>
  <c r="G9237" i="12" s="1"/>
  <c r="F9236" i="12"/>
  <c r="G9236" i="12" s="1"/>
  <c r="F9235" i="12"/>
  <c r="G9235" i="12" s="1"/>
  <c r="F9234" i="12"/>
  <c r="G9234" i="12" s="1"/>
  <c r="F9233" i="12"/>
  <c r="G9233" i="12" s="1"/>
  <c r="F9232" i="12"/>
  <c r="G9232" i="12" s="1"/>
  <c r="F9231" i="12"/>
  <c r="G9231" i="12" s="1"/>
  <c r="F9230" i="12"/>
  <c r="G9230" i="12" s="1"/>
  <c r="F9229" i="12"/>
  <c r="G9229" i="12" s="1"/>
  <c r="F9228" i="12"/>
  <c r="G9228" i="12" s="1"/>
  <c r="F9227" i="12"/>
  <c r="G9227" i="12" s="1"/>
  <c r="F9226" i="12"/>
  <c r="G9226" i="12" s="1"/>
  <c r="F9225" i="12"/>
  <c r="G9225" i="12" s="1"/>
  <c r="F9224" i="12"/>
  <c r="G9224" i="12" s="1"/>
  <c r="F9223" i="12"/>
  <c r="G9223" i="12" s="1"/>
  <c r="F9222" i="12"/>
  <c r="G9222" i="12" s="1"/>
  <c r="F9221" i="12"/>
  <c r="G9221" i="12" s="1"/>
  <c r="F9220" i="12"/>
  <c r="G9220" i="12" s="1"/>
  <c r="F9219" i="12"/>
  <c r="G9219" i="12" s="1"/>
  <c r="F9218" i="12"/>
  <c r="G9218" i="12" s="1"/>
  <c r="F9217" i="12"/>
  <c r="G9217" i="12" s="1"/>
  <c r="F9216" i="12"/>
  <c r="G9216" i="12" s="1"/>
  <c r="F9215" i="12"/>
  <c r="G9215" i="12" s="1"/>
  <c r="F9214" i="12"/>
  <c r="G9214" i="12" s="1"/>
  <c r="F9213" i="12"/>
  <c r="G9213" i="12" s="1"/>
  <c r="F9212" i="12"/>
  <c r="G9212" i="12" s="1"/>
  <c r="F9211" i="12"/>
  <c r="G9211" i="12" s="1"/>
  <c r="F9210" i="12"/>
  <c r="G9210" i="12" s="1"/>
  <c r="F9209" i="12"/>
  <c r="G9209" i="12" s="1"/>
  <c r="F9208" i="12"/>
  <c r="G9208" i="12" s="1"/>
  <c r="F9207" i="12"/>
  <c r="G9207" i="12" s="1"/>
  <c r="F9206" i="12"/>
  <c r="G9206" i="12" s="1"/>
  <c r="F9205" i="12"/>
  <c r="G9205" i="12" s="1"/>
  <c r="F9204" i="12"/>
  <c r="G9204" i="12" s="1"/>
  <c r="F9203" i="12"/>
  <c r="G9203" i="12" s="1"/>
  <c r="F9202" i="12"/>
  <c r="G9202" i="12" s="1"/>
  <c r="F9201" i="12"/>
  <c r="G9201" i="12" s="1"/>
  <c r="F9200" i="12"/>
  <c r="G9200" i="12" s="1"/>
  <c r="F9199" i="12"/>
  <c r="G9199" i="12" s="1"/>
  <c r="F9198" i="12"/>
  <c r="G9198" i="12" s="1"/>
  <c r="F9197" i="12"/>
  <c r="G9197" i="12" s="1"/>
  <c r="F9196" i="12"/>
  <c r="G9196" i="12" s="1"/>
  <c r="F9195" i="12"/>
  <c r="G9195" i="12" s="1"/>
  <c r="F9194" i="12"/>
  <c r="G9194" i="12" s="1"/>
  <c r="F9193" i="12"/>
  <c r="G9193" i="12" s="1"/>
  <c r="F9192" i="12"/>
  <c r="G9192" i="12" s="1"/>
  <c r="F9191" i="12"/>
  <c r="G9191" i="12" s="1"/>
  <c r="F9190" i="12"/>
  <c r="G9190" i="12" s="1"/>
  <c r="F9189" i="12"/>
  <c r="G9189" i="12" s="1"/>
  <c r="F9188" i="12"/>
  <c r="G9188" i="12" s="1"/>
  <c r="F9187" i="12"/>
  <c r="G9187" i="12" s="1"/>
  <c r="F9186" i="12"/>
  <c r="G9186" i="12" s="1"/>
  <c r="F9185" i="12"/>
  <c r="G9185" i="12" s="1"/>
  <c r="F9184" i="12"/>
  <c r="G9184" i="12" s="1"/>
  <c r="F9183" i="12"/>
  <c r="G9183" i="12" s="1"/>
  <c r="F9182" i="12"/>
  <c r="G9182" i="12" s="1"/>
  <c r="F9181" i="12"/>
  <c r="G9181" i="12" s="1"/>
  <c r="F9180" i="12"/>
  <c r="G9180" i="12" s="1"/>
  <c r="F9179" i="12"/>
  <c r="G9179" i="12" s="1"/>
  <c r="F9178" i="12"/>
  <c r="G9178" i="12" s="1"/>
  <c r="F9177" i="12"/>
  <c r="G9177" i="12" s="1"/>
  <c r="F9176" i="12"/>
  <c r="G9176" i="12" s="1"/>
  <c r="F9175" i="12"/>
  <c r="G9175" i="12" s="1"/>
  <c r="F9174" i="12"/>
  <c r="G9174" i="12" s="1"/>
  <c r="F9173" i="12"/>
  <c r="G9173" i="12" s="1"/>
  <c r="F9172" i="12"/>
  <c r="G9172" i="12" s="1"/>
  <c r="F9171" i="12"/>
  <c r="G9171" i="12" s="1"/>
  <c r="F9170" i="12"/>
  <c r="G9170" i="12" s="1"/>
  <c r="F9169" i="12"/>
  <c r="G9169" i="12" s="1"/>
  <c r="F9168" i="12"/>
  <c r="G9168" i="12" s="1"/>
  <c r="F9167" i="12"/>
  <c r="G9167" i="12" s="1"/>
  <c r="F9166" i="12"/>
  <c r="G9166" i="12" s="1"/>
  <c r="F9165" i="12"/>
  <c r="G9165" i="12" s="1"/>
  <c r="F9164" i="12"/>
  <c r="G9164" i="12" s="1"/>
  <c r="F9163" i="12"/>
  <c r="G9163" i="12" s="1"/>
  <c r="F9162" i="12"/>
  <c r="G9162" i="12" s="1"/>
  <c r="F9161" i="12"/>
  <c r="G9161" i="12" s="1"/>
  <c r="F9160" i="12"/>
  <c r="G9160" i="12" s="1"/>
  <c r="F9159" i="12"/>
  <c r="G9159" i="12" s="1"/>
  <c r="F9158" i="12"/>
  <c r="G9158" i="12" s="1"/>
  <c r="F9157" i="12"/>
  <c r="G9157" i="12" s="1"/>
  <c r="F9156" i="12"/>
  <c r="G9156" i="12" s="1"/>
  <c r="F9155" i="12"/>
  <c r="G9155" i="12" s="1"/>
  <c r="F9154" i="12"/>
  <c r="G9154" i="12" s="1"/>
  <c r="F9153" i="12"/>
  <c r="G9153" i="12" s="1"/>
  <c r="F9152" i="12"/>
  <c r="G9152" i="12" s="1"/>
  <c r="F9151" i="12"/>
  <c r="G9151" i="12" s="1"/>
  <c r="F9150" i="12"/>
  <c r="G9150" i="12" s="1"/>
  <c r="F9149" i="12"/>
  <c r="G9149" i="12" s="1"/>
  <c r="F9148" i="12"/>
  <c r="G9148" i="12" s="1"/>
  <c r="F9147" i="12"/>
  <c r="G9147" i="12" s="1"/>
  <c r="F9146" i="12"/>
  <c r="G9146" i="12" s="1"/>
  <c r="F9145" i="12"/>
  <c r="G9145" i="12" s="1"/>
  <c r="F9144" i="12"/>
  <c r="G9144" i="12" s="1"/>
  <c r="F9143" i="12"/>
  <c r="G9143" i="12" s="1"/>
  <c r="F9142" i="12"/>
  <c r="G9142" i="12" s="1"/>
  <c r="F9141" i="12"/>
  <c r="G9141" i="12" s="1"/>
  <c r="F9140" i="12"/>
  <c r="G9140" i="12" s="1"/>
  <c r="F9139" i="12"/>
  <c r="G9139" i="12" s="1"/>
  <c r="F9138" i="12"/>
  <c r="G9138" i="12" s="1"/>
  <c r="F9137" i="12"/>
  <c r="G9137" i="12" s="1"/>
  <c r="F9136" i="12"/>
  <c r="G9136" i="12" s="1"/>
  <c r="F9135" i="12"/>
  <c r="G9135" i="12" s="1"/>
  <c r="F9134" i="12"/>
  <c r="G9134" i="12" s="1"/>
  <c r="F9133" i="12"/>
  <c r="G9133" i="12" s="1"/>
  <c r="F9132" i="12"/>
  <c r="G9132" i="12" s="1"/>
  <c r="F9131" i="12"/>
  <c r="G9131" i="12" s="1"/>
  <c r="F9130" i="12"/>
  <c r="G9130" i="12" s="1"/>
  <c r="F9129" i="12"/>
  <c r="G9129" i="12" s="1"/>
  <c r="F9128" i="12"/>
  <c r="G9128" i="12" s="1"/>
  <c r="F9127" i="12"/>
  <c r="G9127" i="12" s="1"/>
  <c r="F9126" i="12"/>
  <c r="G9126" i="12" s="1"/>
  <c r="F9125" i="12"/>
  <c r="G9125" i="12" s="1"/>
  <c r="F9124" i="12"/>
  <c r="G9124" i="12" s="1"/>
  <c r="F9123" i="12"/>
  <c r="G9123" i="12" s="1"/>
  <c r="F9122" i="12"/>
  <c r="G9122" i="12" s="1"/>
  <c r="F9121" i="12"/>
  <c r="G9121" i="12" s="1"/>
  <c r="F9120" i="12"/>
  <c r="G9120" i="12" s="1"/>
  <c r="F9119" i="12"/>
  <c r="G9119" i="12" s="1"/>
  <c r="F9118" i="12"/>
  <c r="G9118" i="12" s="1"/>
  <c r="F9117" i="12"/>
  <c r="G9117" i="12" s="1"/>
  <c r="F9116" i="12"/>
  <c r="G9116" i="12" s="1"/>
  <c r="F9115" i="12"/>
  <c r="G9115" i="12" s="1"/>
  <c r="F9114" i="12"/>
  <c r="G9114" i="12" s="1"/>
  <c r="F9113" i="12"/>
  <c r="G9113" i="12" s="1"/>
  <c r="F9112" i="12"/>
  <c r="G9112" i="12" s="1"/>
  <c r="F9111" i="12"/>
  <c r="G9111" i="12" s="1"/>
  <c r="F9110" i="12"/>
  <c r="G9110" i="12" s="1"/>
  <c r="F9109" i="12"/>
  <c r="G9109" i="12" s="1"/>
  <c r="F9108" i="12"/>
  <c r="G9108" i="12" s="1"/>
  <c r="F9107" i="12"/>
  <c r="G9107" i="12" s="1"/>
  <c r="F9106" i="12"/>
  <c r="G9106" i="12" s="1"/>
  <c r="F9105" i="12"/>
  <c r="G9105" i="12" s="1"/>
  <c r="F9104" i="12"/>
  <c r="G9104" i="12" s="1"/>
  <c r="F9103" i="12"/>
  <c r="G9103" i="12" s="1"/>
  <c r="F9102" i="12"/>
  <c r="G9102" i="12" s="1"/>
  <c r="F9101" i="12"/>
  <c r="G9101" i="12" s="1"/>
  <c r="F9100" i="12"/>
  <c r="G9100" i="12" s="1"/>
  <c r="F9099" i="12"/>
  <c r="G9099" i="12" s="1"/>
  <c r="F9098" i="12"/>
  <c r="G9098" i="12" s="1"/>
  <c r="F9097" i="12"/>
  <c r="G9097" i="12" s="1"/>
  <c r="F9096" i="12"/>
  <c r="G9096" i="12" s="1"/>
  <c r="F9095" i="12"/>
  <c r="G9095" i="12" s="1"/>
  <c r="F9094" i="12"/>
  <c r="G9094" i="12" s="1"/>
  <c r="F9093" i="12"/>
  <c r="G9093" i="12" s="1"/>
  <c r="F9092" i="12"/>
  <c r="G9092" i="12" s="1"/>
  <c r="F9091" i="12"/>
  <c r="G9091" i="12" s="1"/>
  <c r="F9090" i="12"/>
  <c r="G9090" i="12" s="1"/>
  <c r="F9089" i="12"/>
  <c r="G9089" i="12" s="1"/>
  <c r="F9088" i="12"/>
  <c r="G9088" i="12" s="1"/>
  <c r="F9087" i="12"/>
  <c r="G9087" i="12" s="1"/>
  <c r="F9086" i="12"/>
  <c r="G9086" i="12" s="1"/>
  <c r="F9085" i="12"/>
  <c r="G9085" i="12" s="1"/>
  <c r="F9084" i="12"/>
  <c r="G9084" i="12" s="1"/>
  <c r="F9083" i="12"/>
  <c r="G9083" i="12" s="1"/>
  <c r="F9082" i="12"/>
  <c r="G9082" i="12" s="1"/>
  <c r="F9081" i="12"/>
  <c r="G9081" i="12" s="1"/>
  <c r="F9080" i="12"/>
  <c r="G9080" i="12" s="1"/>
  <c r="F9079" i="12"/>
  <c r="G9079" i="12" s="1"/>
  <c r="F9078" i="12"/>
  <c r="G9078" i="12" s="1"/>
  <c r="F9077" i="12"/>
  <c r="G9077" i="12" s="1"/>
  <c r="F9076" i="12"/>
  <c r="G9076" i="12" s="1"/>
  <c r="F9075" i="12"/>
  <c r="G9075" i="12" s="1"/>
  <c r="F9074" i="12"/>
  <c r="G9074" i="12" s="1"/>
  <c r="F9073" i="12"/>
  <c r="G9073" i="12" s="1"/>
  <c r="F9072" i="12"/>
  <c r="G9072" i="12" s="1"/>
  <c r="F9071" i="12"/>
  <c r="G9071" i="12" s="1"/>
  <c r="F9070" i="12"/>
  <c r="G9070" i="12" s="1"/>
  <c r="F9069" i="12"/>
  <c r="G9069" i="12" s="1"/>
  <c r="F9068" i="12"/>
  <c r="G9068" i="12" s="1"/>
  <c r="F9067" i="12"/>
  <c r="G9067" i="12" s="1"/>
  <c r="F9066" i="12"/>
  <c r="G9066" i="12" s="1"/>
  <c r="F9065" i="12"/>
  <c r="G9065" i="12" s="1"/>
  <c r="F9064" i="12"/>
  <c r="G9064" i="12" s="1"/>
  <c r="F9063" i="12"/>
  <c r="G9063" i="12" s="1"/>
  <c r="F9062" i="12"/>
  <c r="G9062" i="12" s="1"/>
  <c r="F9061" i="12"/>
  <c r="G9061" i="12" s="1"/>
  <c r="F9060" i="12"/>
  <c r="G9060" i="12" s="1"/>
  <c r="F9059" i="12"/>
  <c r="G9059" i="12" s="1"/>
  <c r="F9058" i="12"/>
  <c r="G9058" i="12" s="1"/>
  <c r="F9057" i="12"/>
  <c r="G9057" i="12" s="1"/>
  <c r="F9056" i="12"/>
  <c r="G9056" i="12" s="1"/>
  <c r="F9055" i="12"/>
  <c r="G9055" i="12" s="1"/>
  <c r="F9054" i="12"/>
  <c r="G9054" i="12" s="1"/>
  <c r="F9053" i="12"/>
  <c r="G9053" i="12" s="1"/>
  <c r="F9052" i="12"/>
  <c r="G9052" i="12" s="1"/>
  <c r="F9051" i="12"/>
  <c r="G9051" i="12" s="1"/>
  <c r="F9050" i="12"/>
  <c r="G9050" i="12" s="1"/>
  <c r="F9049" i="12"/>
  <c r="G9049" i="12" s="1"/>
  <c r="F9048" i="12"/>
  <c r="G9048" i="12" s="1"/>
  <c r="F9047" i="12"/>
  <c r="G9047" i="12" s="1"/>
  <c r="F9046" i="12"/>
  <c r="G9046" i="12" s="1"/>
  <c r="F9045" i="12"/>
  <c r="G9045" i="12" s="1"/>
  <c r="F9044" i="12"/>
  <c r="G9044" i="12" s="1"/>
  <c r="F9043" i="12"/>
  <c r="G9043" i="12" s="1"/>
  <c r="F9042" i="12"/>
  <c r="G9042" i="12" s="1"/>
  <c r="F9041" i="12"/>
  <c r="G9041" i="12" s="1"/>
  <c r="F9040" i="12"/>
  <c r="G9040" i="12" s="1"/>
  <c r="F9039" i="12"/>
  <c r="G9039" i="12" s="1"/>
  <c r="F9038" i="12"/>
  <c r="G9038" i="12" s="1"/>
  <c r="F9037" i="12"/>
  <c r="G9037" i="12" s="1"/>
  <c r="F9036" i="12"/>
  <c r="G9036" i="12" s="1"/>
  <c r="F9035" i="12"/>
  <c r="G9035" i="12" s="1"/>
  <c r="F9034" i="12"/>
  <c r="G9034" i="12" s="1"/>
  <c r="F9033" i="12"/>
  <c r="G9033" i="12" s="1"/>
  <c r="F9032" i="12"/>
  <c r="G9032" i="12" s="1"/>
  <c r="F9031" i="12"/>
  <c r="G9031" i="12" s="1"/>
  <c r="F9030" i="12"/>
  <c r="G9030" i="12" s="1"/>
  <c r="F9029" i="12"/>
  <c r="G9029" i="12" s="1"/>
  <c r="F9028" i="12"/>
  <c r="G9028" i="12" s="1"/>
  <c r="F9027" i="12"/>
  <c r="G9027" i="12" s="1"/>
  <c r="F9026" i="12"/>
  <c r="G9026" i="12" s="1"/>
  <c r="F9025" i="12"/>
  <c r="G9025" i="12" s="1"/>
  <c r="F9024" i="12"/>
  <c r="G9024" i="12" s="1"/>
  <c r="F9023" i="12"/>
  <c r="G9023" i="12" s="1"/>
  <c r="F9022" i="12"/>
  <c r="G9022" i="12" s="1"/>
  <c r="F9021" i="12"/>
  <c r="G9021" i="12" s="1"/>
  <c r="F9020" i="12"/>
  <c r="G9020" i="12" s="1"/>
  <c r="F9019" i="12"/>
  <c r="G9019" i="12" s="1"/>
  <c r="F9018" i="12"/>
  <c r="G9018" i="12" s="1"/>
  <c r="F9017" i="12"/>
  <c r="G9017" i="12" s="1"/>
  <c r="F9016" i="12"/>
  <c r="G9016" i="12" s="1"/>
  <c r="F9015" i="12"/>
  <c r="G9015" i="12" s="1"/>
  <c r="F9014" i="12"/>
  <c r="G9014" i="12" s="1"/>
  <c r="F9013" i="12"/>
  <c r="G9013" i="12" s="1"/>
  <c r="F9012" i="12"/>
  <c r="G9012" i="12" s="1"/>
  <c r="F9011" i="12"/>
  <c r="G9011" i="12" s="1"/>
  <c r="F9010" i="12"/>
  <c r="G9010" i="12" s="1"/>
  <c r="F9009" i="12"/>
  <c r="G9009" i="12" s="1"/>
  <c r="F9008" i="12"/>
  <c r="G9008" i="12" s="1"/>
  <c r="F9007" i="12"/>
  <c r="G9007" i="12" s="1"/>
  <c r="F9006" i="12"/>
  <c r="G9006" i="12" s="1"/>
  <c r="F9005" i="12"/>
  <c r="G9005" i="12" s="1"/>
  <c r="F9004" i="12"/>
  <c r="G9004" i="12" s="1"/>
  <c r="F9003" i="12"/>
  <c r="G9003" i="12" s="1"/>
  <c r="F9002" i="12"/>
  <c r="G9002" i="12" s="1"/>
  <c r="F9001" i="12"/>
  <c r="G9001" i="12" s="1"/>
  <c r="F9000" i="12"/>
  <c r="G9000" i="12" s="1"/>
  <c r="F8999" i="12"/>
  <c r="G8999" i="12" s="1"/>
  <c r="F8998" i="12"/>
  <c r="G8998" i="12" s="1"/>
  <c r="F8997" i="12"/>
  <c r="G8997" i="12" s="1"/>
  <c r="F8996" i="12"/>
  <c r="G8996" i="12" s="1"/>
  <c r="F8995" i="12"/>
  <c r="G8995" i="12" s="1"/>
  <c r="F8994" i="12"/>
  <c r="G8994" i="12" s="1"/>
  <c r="F8993" i="12"/>
  <c r="G8993" i="12" s="1"/>
  <c r="F8992" i="12"/>
  <c r="G8992" i="12" s="1"/>
  <c r="F8991" i="12"/>
  <c r="G8991" i="12" s="1"/>
  <c r="F8990" i="12"/>
  <c r="G8990" i="12" s="1"/>
  <c r="F8989" i="12"/>
  <c r="G8989" i="12" s="1"/>
  <c r="F8988" i="12"/>
  <c r="G8988" i="12" s="1"/>
  <c r="F8987" i="12"/>
  <c r="G8987" i="12" s="1"/>
  <c r="F8986" i="12"/>
  <c r="G8986" i="12" s="1"/>
  <c r="F8985" i="12"/>
  <c r="G8985" i="12" s="1"/>
  <c r="F8984" i="12"/>
  <c r="G8984" i="12" s="1"/>
  <c r="F8983" i="12"/>
  <c r="G8983" i="12" s="1"/>
  <c r="F8982" i="12"/>
  <c r="G8982" i="12" s="1"/>
  <c r="F8981" i="12"/>
  <c r="G8981" i="12" s="1"/>
  <c r="F8980" i="12"/>
  <c r="G8980" i="12" s="1"/>
  <c r="F8979" i="12"/>
  <c r="G8979" i="12" s="1"/>
  <c r="F8978" i="12"/>
  <c r="G8978" i="12" s="1"/>
  <c r="F8977" i="12"/>
  <c r="G8977" i="12" s="1"/>
  <c r="F8976" i="12"/>
  <c r="G8976" i="12" s="1"/>
  <c r="F8975" i="12"/>
  <c r="G8975" i="12" s="1"/>
  <c r="F8974" i="12"/>
  <c r="G8974" i="12" s="1"/>
  <c r="F8973" i="12"/>
  <c r="G8973" i="12" s="1"/>
  <c r="F8972" i="12"/>
  <c r="G8972" i="12" s="1"/>
  <c r="F8971" i="12"/>
  <c r="G8971" i="12" s="1"/>
  <c r="F8970" i="12"/>
  <c r="G8970" i="12" s="1"/>
  <c r="F8969" i="12"/>
  <c r="G8969" i="12" s="1"/>
  <c r="F8968" i="12"/>
  <c r="G8968" i="12" s="1"/>
  <c r="F8967" i="12"/>
  <c r="G8967" i="12" s="1"/>
  <c r="F8966" i="12"/>
  <c r="G8966" i="12" s="1"/>
  <c r="F8965" i="12"/>
  <c r="G8965" i="12" s="1"/>
  <c r="F8964" i="12"/>
  <c r="G8964" i="12" s="1"/>
  <c r="F8963" i="12"/>
  <c r="G8963" i="12" s="1"/>
  <c r="F8962" i="12"/>
  <c r="G8962" i="12" s="1"/>
  <c r="F8961" i="12"/>
  <c r="G8961" i="12" s="1"/>
  <c r="F8960" i="12"/>
  <c r="G8960" i="12" s="1"/>
  <c r="F8959" i="12"/>
  <c r="G8959" i="12" s="1"/>
  <c r="F8958" i="12"/>
  <c r="G8958" i="12" s="1"/>
  <c r="F8957" i="12"/>
  <c r="G8957" i="12" s="1"/>
  <c r="F8956" i="12"/>
  <c r="G8956" i="12" s="1"/>
  <c r="F8955" i="12"/>
  <c r="G8955" i="12" s="1"/>
  <c r="F8954" i="12"/>
  <c r="G8954" i="12" s="1"/>
  <c r="F8953" i="12"/>
  <c r="G8953" i="12" s="1"/>
  <c r="F8952" i="12"/>
  <c r="G8952" i="12" s="1"/>
  <c r="F8951" i="12"/>
  <c r="G8951" i="12" s="1"/>
  <c r="F8950" i="12"/>
  <c r="G8950" i="12" s="1"/>
  <c r="F8949" i="12"/>
  <c r="G8949" i="12" s="1"/>
  <c r="F8948" i="12"/>
  <c r="G8948" i="12" s="1"/>
  <c r="F8947" i="12"/>
  <c r="G8947" i="12" s="1"/>
  <c r="F8946" i="12"/>
  <c r="G8946" i="12" s="1"/>
  <c r="F8945" i="12"/>
  <c r="G8945" i="12" s="1"/>
  <c r="F8944" i="12"/>
  <c r="G8944" i="12" s="1"/>
  <c r="F8943" i="12"/>
  <c r="G8943" i="12" s="1"/>
  <c r="F8942" i="12"/>
  <c r="G8942" i="12" s="1"/>
  <c r="F8941" i="12"/>
  <c r="G8941" i="12" s="1"/>
  <c r="F8940" i="12"/>
  <c r="G8940" i="12" s="1"/>
  <c r="F8939" i="12"/>
  <c r="G8939" i="12" s="1"/>
  <c r="F8938" i="12"/>
  <c r="G8938" i="12" s="1"/>
  <c r="F8937" i="12"/>
  <c r="G8937" i="12" s="1"/>
  <c r="F8936" i="12"/>
  <c r="G8936" i="12" s="1"/>
  <c r="F8935" i="12"/>
  <c r="G8935" i="12" s="1"/>
  <c r="F8934" i="12"/>
  <c r="G8934" i="12" s="1"/>
  <c r="F8933" i="12"/>
  <c r="G8933" i="12" s="1"/>
  <c r="F8932" i="12"/>
  <c r="G8932" i="12" s="1"/>
  <c r="F8931" i="12"/>
  <c r="G8931" i="12" s="1"/>
  <c r="F8930" i="12"/>
  <c r="G8930" i="12" s="1"/>
  <c r="F8929" i="12"/>
  <c r="G8929" i="12" s="1"/>
  <c r="F8928" i="12"/>
  <c r="G8928" i="12" s="1"/>
  <c r="F8927" i="12"/>
  <c r="G8927" i="12" s="1"/>
  <c r="F8926" i="12"/>
  <c r="G8926" i="12" s="1"/>
  <c r="F8925" i="12"/>
  <c r="G8925" i="12" s="1"/>
  <c r="F8924" i="12"/>
  <c r="G8924" i="12" s="1"/>
  <c r="F8923" i="12"/>
  <c r="G8923" i="12" s="1"/>
  <c r="F8922" i="12"/>
  <c r="G8922" i="12" s="1"/>
  <c r="F8921" i="12"/>
  <c r="G8921" i="12" s="1"/>
  <c r="F8920" i="12"/>
  <c r="G8920" i="12" s="1"/>
  <c r="F8919" i="12"/>
  <c r="G8919" i="12" s="1"/>
  <c r="F8918" i="12"/>
  <c r="G8918" i="12" s="1"/>
  <c r="F8917" i="12"/>
  <c r="G8917" i="12" s="1"/>
  <c r="F8916" i="12"/>
  <c r="G8916" i="12" s="1"/>
  <c r="F8915" i="12"/>
  <c r="G8915" i="12" s="1"/>
  <c r="F8914" i="12"/>
  <c r="G8914" i="12" s="1"/>
  <c r="F8913" i="12"/>
  <c r="G8913" i="12" s="1"/>
  <c r="F8912" i="12"/>
  <c r="G8912" i="12" s="1"/>
  <c r="F8911" i="12"/>
  <c r="G8911" i="12" s="1"/>
  <c r="F8910" i="12"/>
  <c r="G8910" i="12" s="1"/>
  <c r="F8909" i="12"/>
  <c r="G8909" i="12" s="1"/>
  <c r="F8908" i="12"/>
  <c r="G8908" i="12" s="1"/>
  <c r="F8907" i="12"/>
  <c r="G8907" i="12" s="1"/>
  <c r="F8906" i="12"/>
  <c r="G8906" i="12" s="1"/>
  <c r="F8905" i="12"/>
  <c r="G8905" i="12" s="1"/>
  <c r="F8904" i="12"/>
  <c r="G8904" i="12" s="1"/>
  <c r="F8903" i="12"/>
  <c r="G8903" i="12" s="1"/>
  <c r="F8902" i="12"/>
  <c r="G8902" i="12" s="1"/>
  <c r="F8901" i="12"/>
  <c r="G8901" i="12" s="1"/>
  <c r="F8900" i="12"/>
  <c r="G8900" i="12" s="1"/>
  <c r="F8899" i="12"/>
  <c r="G8899" i="12" s="1"/>
  <c r="F8898" i="12"/>
  <c r="G8898" i="12" s="1"/>
  <c r="F8897" i="12"/>
  <c r="G8897" i="12" s="1"/>
  <c r="F8896" i="12"/>
  <c r="G8896" i="12" s="1"/>
  <c r="F8895" i="12"/>
  <c r="G8895" i="12" s="1"/>
  <c r="F8894" i="12"/>
  <c r="G8894" i="12" s="1"/>
  <c r="F8893" i="12"/>
  <c r="G8893" i="12" s="1"/>
  <c r="F8892" i="12"/>
  <c r="G8892" i="12" s="1"/>
  <c r="F8891" i="12"/>
  <c r="G8891" i="12" s="1"/>
  <c r="F8890" i="12"/>
  <c r="G8890" i="12" s="1"/>
  <c r="F8889" i="12"/>
  <c r="G8889" i="12" s="1"/>
  <c r="F8888" i="12"/>
  <c r="G8888" i="12" s="1"/>
  <c r="F8887" i="12"/>
  <c r="G8887" i="12" s="1"/>
  <c r="F8886" i="12"/>
  <c r="G8886" i="12" s="1"/>
  <c r="F8885" i="12"/>
  <c r="G8885" i="12" s="1"/>
  <c r="F8884" i="12"/>
  <c r="G8884" i="12" s="1"/>
  <c r="F8883" i="12"/>
  <c r="G8883" i="12" s="1"/>
  <c r="F8882" i="12"/>
  <c r="G8882" i="12" s="1"/>
  <c r="F8881" i="12"/>
  <c r="G8881" i="12" s="1"/>
  <c r="F8880" i="12"/>
  <c r="G8880" i="12" s="1"/>
  <c r="F8879" i="12"/>
  <c r="G8879" i="12" s="1"/>
  <c r="F8878" i="12"/>
  <c r="G8878" i="12" s="1"/>
  <c r="F8877" i="12"/>
  <c r="G8877" i="12" s="1"/>
  <c r="F8876" i="12"/>
  <c r="G8876" i="12" s="1"/>
  <c r="F8875" i="12"/>
  <c r="G8875" i="12" s="1"/>
  <c r="F8874" i="12"/>
  <c r="G8874" i="12" s="1"/>
  <c r="F8873" i="12"/>
  <c r="G8873" i="12" s="1"/>
  <c r="F8872" i="12"/>
  <c r="G8872" i="12" s="1"/>
  <c r="F8871" i="12"/>
  <c r="G8871" i="12" s="1"/>
  <c r="F8870" i="12"/>
  <c r="G8870" i="12" s="1"/>
  <c r="F8869" i="12"/>
  <c r="G8869" i="12" s="1"/>
  <c r="F8868" i="12"/>
  <c r="G8868" i="12" s="1"/>
  <c r="F8867" i="12"/>
  <c r="G8867" i="12" s="1"/>
  <c r="F8866" i="12"/>
  <c r="G8866" i="12" s="1"/>
  <c r="F8865" i="12"/>
  <c r="G8865" i="12" s="1"/>
  <c r="F8864" i="12"/>
  <c r="G8864" i="12" s="1"/>
  <c r="F8863" i="12"/>
  <c r="G8863" i="12" s="1"/>
  <c r="F8862" i="12"/>
  <c r="G8862" i="12" s="1"/>
  <c r="F8861" i="12"/>
  <c r="G8861" i="12" s="1"/>
  <c r="F8860" i="12"/>
  <c r="G8860" i="12" s="1"/>
  <c r="F8859" i="12"/>
  <c r="G8859" i="12" s="1"/>
  <c r="F8858" i="12"/>
  <c r="G8858" i="12" s="1"/>
  <c r="F8857" i="12"/>
  <c r="G8857" i="12" s="1"/>
  <c r="F8856" i="12"/>
  <c r="G8856" i="12" s="1"/>
  <c r="F8855" i="12"/>
  <c r="G8855" i="12" s="1"/>
  <c r="F8854" i="12"/>
  <c r="G8854" i="12" s="1"/>
  <c r="F8853" i="12"/>
  <c r="G8853" i="12" s="1"/>
  <c r="F8852" i="12"/>
  <c r="G8852" i="12" s="1"/>
  <c r="F8851" i="12"/>
  <c r="G8851" i="12" s="1"/>
  <c r="F8850" i="12"/>
  <c r="G8850" i="12" s="1"/>
  <c r="F8849" i="12"/>
  <c r="G8849" i="12" s="1"/>
  <c r="F8848" i="12"/>
  <c r="G8848" i="12" s="1"/>
  <c r="F8847" i="12"/>
  <c r="G8847" i="12" s="1"/>
  <c r="F8846" i="12"/>
  <c r="G8846" i="12" s="1"/>
  <c r="F8845" i="12"/>
  <c r="G8845" i="12" s="1"/>
  <c r="F8844" i="12"/>
  <c r="G8844" i="12" s="1"/>
  <c r="F8843" i="12"/>
  <c r="G8843" i="12" s="1"/>
  <c r="F8842" i="12"/>
  <c r="G8842" i="12" s="1"/>
  <c r="F8841" i="12"/>
  <c r="G8841" i="12" s="1"/>
  <c r="F8840" i="12"/>
  <c r="G8840" i="12" s="1"/>
  <c r="F8839" i="12"/>
  <c r="G8839" i="12" s="1"/>
  <c r="F8838" i="12"/>
  <c r="G8838" i="12" s="1"/>
  <c r="F8837" i="12"/>
  <c r="G8837" i="12" s="1"/>
  <c r="F8836" i="12"/>
  <c r="G8836" i="12" s="1"/>
  <c r="F8835" i="12"/>
  <c r="G8835" i="12" s="1"/>
  <c r="F8834" i="12"/>
  <c r="G8834" i="12" s="1"/>
  <c r="F8833" i="12"/>
  <c r="G8833" i="12" s="1"/>
  <c r="F8832" i="12"/>
  <c r="G8832" i="12" s="1"/>
  <c r="F8831" i="12"/>
  <c r="G8831" i="12" s="1"/>
  <c r="F8830" i="12"/>
  <c r="G8830" i="12" s="1"/>
  <c r="F8829" i="12"/>
  <c r="G8829" i="12" s="1"/>
  <c r="F8828" i="12"/>
  <c r="G8828" i="12" s="1"/>
  <c r="F8827" i="12"/>
  <c r="G8827" i="12" s="1"/>
  <c r="F8826" i="12"/>
  <c r="G8826" i="12" s="1"/>
  <c r="F8825" i="12"/>
  <c r="G8825" i="12" s="1"/>
  <c r="F8824" i="12"/>
  <c r="G8824" i="12" s="1"/>
  <c r="F8823" i="12"/>
  <c r="G8823" i="12" s="1"/>
  <c r="F8822" i="12"/>
  <c r="G8822" i="12" s="1"/>
  <c r="F8821" i="12"/>
  <c r="G8821" i="12" s="1"/>
  <c r="F8820" i="12"/>
  <c r="G8820" i="12" s="1"/>
  <c r="F8819" i="12"/>
  <c r="G8819" i="12" s="1"/>
  <c r="F8818" i="12"/>
  <c r="G8818" i="12" s="1"/>
  <c r="F8817" i="12"/>
  <c r="G8817" i="12" s="1"/>
  <c r="F8816" i="12"/>
  <c r="G8816" i="12" s="1"/>
  <c r="F8815" i="12"/>
  <c r="G8815" i="12" s="1"/>
  <c r="F8814" i="12"/>
  <c r="G8814" i="12" s="1"/>
  <c r="F8813" i="12"/>
  <c r="G8813" i="12" s="1"/>
  <c r="F8812" i="12"/>
  <c r="G8812" i="12" s="1"/>
  <c r="F8811" i="12"/>
  <c r="G8811" i="12" s="1"/>
  <c r="F8810" i="12"/>
  <c r="G8810" i="12" s="1"/>
  <c r="F8809" i="12"/>
  <c r="G8809" i="12" s="1"/>
  <c r="F8808" i="12"/>
  <c r="G8808" i="12" s="1"/>
  <c r="F8807" i="12"/>
  <c r="G8807" i="12" s="1"/>
  <c r="F8806" i="12"/>
  <c r="G8806" i="12" s="1"/>
  <c r="F8805" i="12"/>
  <c r="G8805" i="12" s="1"/>
  <c r="F8804" i="12"/>
  <c r="G8804" i="12" s="1"/>
  <c r="F8803" i="12"/>
  <c r="G8803" i="12" s="1"/>
  <c r="F8802" i="12"/>
  <c r="G8802" i="12" s="1"/>
  <c r="F8801" i="12"/>
  <c r="G8801" i="12" s="1"/>
  <c r="F8800" i="12"/>
  <c r="G8800" i="12" s="1"/>
  <c r="F8799" i="12"/>
  <c r="G8799" i="12" s="1"/>
  <c r="F8798" i="12"/>
  <c r="G8798" i="12" s="1"/>
  <c r="F8797" i="12"/>
  <c r="G8797" i="12" s="1"/>
  <c r="F8796" i="12"/>
  <c r="G8796" i="12" s="1"/>
  <c r="F8795" i="12"/>
  <c r="G8795" i="12" s="1"/>
  <c r="F8794" i="12"/>
  <c r="G8794" i="12" s="1"/>
  <c r="F8793" i="12"/>
  <c r="G8793" i="12" s="1"/>
  <c r="F8792" i="12"/>
  <c r="G8792" i="12" s="1"/>
  <c r="F8791" i="12"/>
  <c r="G8791" i="12" s="1"/>
  <c r="F8790" i="12"/>
  <c r="G8790" i="12" s="1"/>
  <c r="F8789" i="12"/>
  <c r="G8789" i="12" s="1"/>
  <c r="F8788" i="12"/>
  <c r="G8788" i="12" s="1"/>
  <c r="F8787" i="12"/>
  <c r="G8787" i="12" s="1"/>
  <c r="F8786" i="12"/>
  <c r="G8786" i="12" s="1"/>
  <c r="F8785" i="12"/>
  <c r="G8785" i="12" s="1"/>
  <c r="F8784" i="12"/>
  <c r="G8784" i="12" s="1"/>
  <c r="F8783" i="12"/>
  <c r="G8783" i="12" s="1"/>
  <c r="F8782" i="12"/>
  <c r="G8782" i="12" s="1"/>
  <c r="F8781" i="12"/>
  <c r="G8781" i="12" s="1"/>
  <c r="F8780" i="12"/>
  <c r="G8780" i="12" s="1"/>
  <c r="F8779" i="12"/>
  <c r="G8779" i="12" s="1"/>
  <c r="F8778" i="12"/>
  <c r="G8778" i="12" s="1"/>
  <c r="F8777" i="12"/>
  <c r="G8777" i="12" s="1"/>
  <c r="F8776" i="12"/>
  <c r="G8776" i="12" s="1"/>
  <c r="F8775" i="12"/>
  <c r="G8775" i="12" s="1"/>
  <c r="F8774" i="12"/>
  <c r="G8774" i="12" s="1"/>
  <c r="F8773" i="12"/>
  <c r="G8773" i="12" s="1"/>
  <c r="F8772" i="12"/>
  <c r="G8772" i="12" s="1"/>
  <c r="F8771" i="12"/>
  <c r="G8771" i="12" s="1"/>
  <c r="F8770" i="12"/>
  <c r="G8770" i="12" s="1"/>
  <c r="F8769" i="12"/>
  <c r="G8769" i="12" s="1"/>
  <c r="F8768" i="12"/>
  <c r="G8768" i="12" s="1"/>
  <c r="F8767" i="12"/>
  <c r="G8767" i="12" s="1"/>
  <c r="F8766" i="12"/>
  <c r="G8766" i="12" s="1"/>
  <c r="F8765" i="12"/>
  <c r="G8765" i="12" s="1"/>
  <c r="F8764" i="12"/>
  <c r="G8764" i="12" s="1"/>
  <c r="F8763" i="12"/>
  <c r="G8763" i="12" s="1"/>
  <c r="F8762" i="12"/>
  <c r="G8762" i="12" s="1"/>
  <c r="F8761" i="12"/>
  <c r="G8761" i="12" s="1"/>
  <c r="F8760" i="12"/>
  <c r="G8760" i="12" s="1"/>
  <c r="F8759" i="12"/>
  <c r="G8759" i="12" s="1"/>
  <c r="F8758" i="12"/>
  <c r="G8758" i="12" s="1"/>
  <c r="F8757" i="12"/>
  <c r="G8757" i="12" s="1"/>
  <c r="F8756" i="12"/>
  <c r="G8756" i="12" s="1"/>
  <c r="F8755" i="12"/>
  <c r="G8755" i="12" s="1"/>
  <c r="F8754" i="12"/>
  <c r="G8754" i="12" s="1"/>
  <c r="F8753" i="12"/>
  <c r="G8753" i="12" s="1"/>
  <c r="F8752" i="12"/>
  <c r="G8752" i="12" s="1"/>
  <c r="F8751" i="12"/>
  <c r="G8751" i="12" s="1"/>
  <c r="F8750" i="12"/>
  <c r="G8750" i="12" s="1"/>
  <c r="F8749" i="12"/>
  <c r="G8749" i="12" s="1"/>
  <c r="F8748" i="12"/>
  <c r="G8748" i="12" s="1"/>
  <c r="F8747" i="12"/>
  <c r="G8747" i="12" s="1"/>
  <c r="F8746" i="12"/>
  <c r="G8746" i="12" s="1"/>
  <c r="F8745" i="12"/>
  <c r="G8745" i="12" s="1"/>
  <c r="F8744" i="12"/>
  <c r="G8744" i="12" s="1"/>
  <c r="F8743" i="12"/>
  <c r="G8743" i="12" s="1"/>
  <c r="F8742" i="12"/>
  <c r="G8742" i="12" s="1"/>
  <c r="F8741" i="12"/>
  <c r="G8741" i="12" s="1"/>
  <c r="F8740" i="12"/>
  <c r="G8740" i="12" s="1"/>
  <c r="F8739" i="12"/>
  <c r="G8739" i="12" s="1"/>
  <c r="F8738" i="12"/>
  <c r="G8738" i="12" s="1"/>
  <c r="F8737" i="12"/>
  <c r="G8737" i="12" s="1"/>
  <c r="F8736" i="12"/>
  <c r="G8736" i="12" s="1"/>
  <c r="F8735" i="12"/>
  <c r="G8735" i="12" s="1"/>
  <c r="F8734" i="12"/>
  <c r="G8734" i="12" s="1"/>
  <c r="F8733" i="12"/>
  <c r="G8733" i="12" s="1"/>
  <c r="F8732" i="12"/>
  <c r="G8732" i="12" s="1"/>
  <c r="F8731" i="12"/>
  <c r="G8731" i="12" s="1"/>
  <c r="F8730" i="12"/>
  <c r="G8730" i="12" s="1"/>
  <c r="F8729" i="12"/>
  <c r="G8729" i="12" s="1"/>
  <c r="F8728" i="12"/>
  <c r="G8728" i="12" s="1"/>
  <c r="F8727" i="12"/>
  <c r="G8727" i="12" s="1"/>
  <c r="F8726" i="12"/>
  <c r="G8726" i="12" s="1"/>
  <c r="F8725" i="12"/>
  <c r="G8725" i="12" s="1"/>
  <c r="F8724" i="12"/>
  <c r="G8724" i="12" s="1"/>
  <c r="F8723" i="12"/>
  <c r="G8723" i="12" s="1"/>
  <c r="F8722" i="12"/>
  <c r="G8722" i="12" s="1"/>
  <c r="F8721" i="12"/>
  <c r="G8721" i="12" s="1"/>
  <c r="F8720" i="12"/>
  <c r="G8720" i="12" s="1"/>
  <c r="F8719" i="12"/>
  <c r="G8719" i="12" s="1"/>
  <c r="F8718" i="12"/>
  <c r="G8718" i="12" s="1"/>
  <c r="F8717" i="12"/>
  <c r="G8717" i="12" s="1"/>
  <c r="F8716" i="12"/>
  <c r="G8716" i="12" s="1"/>
  <c r="F8715" i="12"/>
  <c r="G8715" i="12" s="1"/>
  <c r="F8714" i="12"/>
  <c r="G8714" i="12" s="1"/>
  <c r="F8713" i="12"/>
  <c r="G8713" i="12" s="1"/>
  <c r="F8712" i="12"/>
  <c r="G8712" i="12" s="1"/>
  <c r="F8711" i="12"/>
  <c r="G8711" i="12" s="1"/>
  <c r="F8710" i="12"/>
  <c r="G8710" i="12" s="1"/>
  <c r="F8709" i="12"/>
  <c r="G8709" i="12" s="1"/>
  <c r="F8708" i="12"/>
  <c r="G8708" i="12" s="1"/>
  <c r="F8707" i="12"/>
  <c r="G8707" i="12" s="1"/>
  <c r="F8706" i="12"/>
  <c r="G8706" i="12" s="1"/>
  <c r="F8705" i="12"/>
  <c r="G8705" i="12" s="1"/>
  <c r="F8704" i="12"/>
  <c r="G8704" i="12" s="1"/>
  <c r="F8703" i="12"/>
  <c r="G8703" i="12" s="1"/>
  <c r="F8702" i="12"/>
  <c r="G8702" i="12" s="1"/>
  <c r="F8701" i="12"/>
  <c r="G8701" i="12" s="1"/>
  <c r="F8700" i="12"/>
  <c r="G8700" i="12" s="1"/>
  <c r="F8699" i="12"/>
  <c r="G8699" i="12" s="1"/>
  <c r="F8698" i="12"/>
  <c r="G8698" i="12" s="1"/>
  <c r="F8697" i="12"/>
  <c r="G8697" i="12" s="1"/>
  <c r="F8696" i="12"/>
  <c r="G8696" i="12" s="1"/>
  <c r="F8695" i="12"/>
  <c r="G8695" i="12" s="1"/>
  <c r="F8694" i="12"/>
  <c r="G8694" i="12" s="1"/>
  <c r="F8693" i="12"/>
  <c r="G8693" i="12" s="1"/>
  <c r="F8692" i="12"/>
  <c r="G8692" i="12" s="1"/>
  <c r="F8691" i="12"/>
  <c r="G8691" i="12" s="1"/>
  <c r="F8690" i="12"/>
  <c r="G8690" i="12" s="1"/>
  <c r="F8689" i="12"/>
  <c r="G8689" i="12" s="1"/>
  <c r="F8688" i="12"/>
  <c r="G8688" i="12" s="1"/>
  <c r="F8687" i="12"/>
  <c r="G8687" i="12" s="1"/>
  <c r="F8686" i="12"/>
  <c r="G8686" i="12" s="1"/>
  <c r="F8685" i="12"/>
  <c r="G8685" i="12" s="1"/>
  <c r="F8684" i="12"/>
  <c r="G8684" i="12" s="1"/>
  <c r="F8683" i="12"/>
  <c r="G8683" i="12" s="1"/>
  <c r="F8682" i="12"/>
  <c r="G8682" i="12" s="1"/>
  <c r="F8681" i="12"/>
  <c r="G8681" i="12" s="1"/>
  <c r="F8680" i="12"/>
  <c r="G8680" i="12" s="1"/>
  <c r="F8679" i="12"/>
  <c r="G8679" i="12" s="1"/>
  <c r="F8678" i="12"/>
  <c r="G8678" i="12" s="1"/>
  <c r="F8677" i="12"/>
  <c r="G8677" i="12" s="1"/>
  <c r="F8676" i="12"/>
  <c r="G8676" i="12" s="1"/>
  <c r="F8675" i="12"/>
  <c r="G8675" i="12" s="1"/>
  <c r="F8674" i="12"/>
  <c r="G8674" i="12" s="1"/>
  <c r="F8673" i="12"/>
  <c r="G8673" i="12" s="1"/>
  <c r="F8672" i="12"/>
  <c r="G8672" i="12" s="1"/>
  <c r="F8671" i="12"/>
  <c r="G8671" i="12" s="1"/>
  <c r="F8670" i="12"/>
  <c r="G8670" i="12" s="1"/>
  <c r="F8669" i="12"/>
  <c r="G8669" i="12" s="1"/>
  <c r="F8668" i="12"/>
  <c r="G8668" i="12" s="1"/>
  <c r="F8667" i="12"/>
  <c r="G8667" i="12" s="1"/>
  <c r="F8666" i="12"/>
  <c r="G8666" i="12" s="1"/>
  <c r="F8665" i="12"/>
  <c r="G8665" i="12" s="1"/>
  <c r="F8664" i="12"/>
  <c r="G8664" i="12" s="1"/>
  <c r="F8663" i="12"/>
  <c r="G8663" i="12" s="1"/>
  <c r="F8662" i="12"/>
  <c r="G8662" i="12" s="1"/>
  <c r="F8661" i="12"/>
  <c r="G8661" i="12" s="1"/>
  <c r="F8660" i="12"/>
  <c r="G8660" i="12" s="1"/>
  <c r="F8659" i="12"/>
  <c r="G8659" i="12" s="1"/>
  <c r="F8658" i="12"/>
  <c r="G8658" i="12" s="1"/>
  <c r="F8657" i="12"/>
  <c r="G8657" i="12" s="1"/>
  <c r="F8656" i="12"/>
  <c r="G8656" i="12" s="1"/>
  <c r="F8655" i="12"/>
  <c r="G8655" i="12" s="1"/>
  <c r="F8654" i="12"/>
  <c r="G8654" i="12" s="1"/>
  <c r="F8653" i="12"/>
  <c r="G8653" i="12" s="1"/>
  <c r="F8652" i="12"/>
  <c r="G8652" i="12" s="1"/>
  <c r="F8651" i="12"/>
  <c r="G8651" i="12" s="1"/>
  <c r="F8650" i="12"/>
  <c r="G8650" i="12" s="1"/>
  <c r="F8649" i="12"/>
  <c r="G8649" i="12" s="1"/>
  <c r="F8648" i="12"/>
  <c r="G8648" i="12" s="1"/>
  <c r="F8647" i="12"/>
  <c r="G8647" i="12" s="1"/>
  <c r="F8646" i="12"/>
  <c r="G8646" i="12" s="1"/>
  <c r="F8645" i="12"/>
  <c r="G8645" i="12" s="1"/>
  <c r="F8644" i="12"/>
  <c r="G8644" i="12" s="1"/>
  <c r="F8643" i="12"/>
  <c r="G8643" i="12" s="1"/>
  <c r="F8642" i="12"/>
  <c r="G8642" i="12" s="1"/>
  <c r="F8641" i="12"/>
  <c r="G8641" i="12" s="1"/>
  <c r="F8640" i="12"/>
  <c r="G8640" i="12" s="1"/>
  <c r="F8639" i="12"/>
  <c r="G8639" i="12" s="1"/>
  <c r="F8638" i="12"/>
  <c r="G8638" i="12" s="1"/>
  <c r="F8637" i="12"/>
  <c r="G8637" i="12" s="1"/>
  <c r="F8636" i="12"/>
  <c r="G8636" i="12" s="1"/>
  <c r="F8635" i="12"/>
  <c r="G8635" i="12" s="1"/>
  <c r="F8634" i="12"/>
  <c r="G8634" i="12" s="1"/>
  <c r="F8633" i="12"/>
  <c r="G8633" i="12" s="1"/>
  <c r="F8632" i="12"/>
  <c r="G8632" i="12" s="1"/>
  <c r="F8631" i="12"/>
  <c r="G8631" i="12" s="1"/>
  <c r="F8630" i="12"/>
  <c r="G8630" i="12" s="1"/>
  <c r="F8629" i="12"/>
  <c r="G8629" i="12" s="1"/>
  <c r="F8628" i="12"/>
  <c r="G8628" i="12" s="1"/>
  <c r="F8627" i="12"/>
  <c r="G8627" i="12" s="1"/>
  <c r="F8626" i="12"/>
  <c r="G8626" i="12" s="1"/>
  <c r="F8625" i="12"/>
  <c r="G8625" i="12" s="1"/>
  <c r="F8624" i="12"/>
  <c r="G8624" i="12" s="1"/>
  <c r="F8623" i="12"/>
  <c r="G8623" i="12" s="1"/>
  <c r="F8622" i="12"/>
  <c r="G8622" i="12" s="1"/>
  <c r="F8621" i="12"/>
  <c r="G8621" i="12" s="1"/>
  <c r="F8620" i="12"/>
  <c r="G8620" i="12" s="1"/>
  <c r="F8619" i="12"/>
  <c r="G8619" i="12" s="1"/>
  <c r="F8618" i="12"/>
  <c r="G8618" i="12" s="1"/>
  <c r="F8617" i="12"/>
  <c r="G8617" i="12" s="1"/>
  <c r="F8616" i="12"/>
  <c r="G8616" i="12" s="1"/>
  <c r="F8615" i="12"/>
  <c r="G8615" i="12" s="1"/>
  <c r="F8614" i="12"/>
  <c r="G8614" i="12" s="1"/>
  <c r="F8613" i="12"/>
  <c r="G8613" i="12" s="1"/>
  <c r="F8612" i="12"/>
  <c r="G8612" i="12" s="1"/>
  <c r="F8611" i="12"/>
  <c r="G8611" i="12" s="1"/>
  <c r="F8610" i="12"/>
  <c r="G8610" i="12" s="1"/>
  <c r="F8609" i="12"/>
  <c r="G8609" i="12" s="1"/>
  <c r="F8608" i="12"/>
  <c r="G8608" i="12" s="1"/>
  <c r="F8607" i="12"/>
  <c r="G8607" i="12" s="1"/>
  <c r="F8606" i="12"/>
  <c r="G8606" i="12" s="1"/>
  <c r="F8605" i="12"/>
  <c r="G8605" i="12" s="1"/>
  <c r="F8604" i="12"/>
  <c r="G8604" i="12" s="1"/>
  <c r="F8603" i="12"/>
  <c r="G8603" i="12" s="1"/>
  <c r="F8602" i="12"/>
  <c r="G8602" i="12" s="1"/>
  <c r="F8601" i="12"/>
  <c r="G8601" i="12" s="1"/>
  <c r="F8600" i="12"/>
  <c r="G8600" i="12" s="1"/>
  <c r="F8599" i="12"/>
  <c r="G8599" i="12" s="1"/>
  <c r="F8598" i="12"/>
  <c r="G8598" i="12" s="1"/>
  <c r="F8597" i="12"/>
  <c r="G8597" i="12" s="1"/>
  <c r="F8596" i="12"/>
  <c r="G8596" i="12" s="1"/>
  <c r="F8595" i="12"/>
  <c r="G8595" i="12" s="1"/>
  <c r="F8594" i="12"/>
  <c r="G8594" i="12" s="1"/>
  <c r="F8593" i="12"/>
  <c r="G8593" i="12" s="1"/>
  <c r="F8592" i="12"/>
  <c r="G8592" i="12" s="1"/>
  <c r="F8591" i="12"/>
  <c r="G8591" i="12" s="1"/>
  <c r="F8590" i="12"/>
  <c r="G8590" i="12" s="1"/>
  <c r="F8589" i="12"/>
  <c r="G8589" i="12" s="1"/>
  <c r="F8588" i="12"/>
  <c r="G8588" i="12" s="1"/>
  <c r="F8587" i="12"/>
  <c r="G8587" i="12" s="1"/>
  <c r="F8586" i="12"/>
  <c r="G8586" i="12" s="1"/>
  <c r="F8585" i="12"/>
  <c r="G8585" i="12" s="1"/>
  <c r="F8584" i="12"/>
  <c r="G8584" i="12" s="1"/>
  <c r="F8583" i="12"/>
  <c r="G8583" i="12" s="1"/>
  <c r="F8582" i="12"/>
  <c r="G8582" i="12" s="1"/>
  <c r="F8581" i="12"/>
  <c r="G8581" i="12" s="1"/>
  <c r="F8580" i="12"/>
  <c r="G8580" i="12" s="1"/>
  <c r="F8579" i="12"/>
  <c r="G8579" i="12" s="1"/>
  <c r="F8578" i="12"/>
  <c r="G8578" i="12" s="1"/>
  <c r="F8577" i="12"/>
  <c r="G8577" i="12" s="1"/>
  <c r="F8576" i="12"/>
  <c r="G8576" i="12" s="1"/>
  <c r="F8575" i="12"/>
  <c r="G8575" i="12" s="1"/>
  <c r="F8574" i="12"/>
  <c r="G8574" i="12" s="1"/>
  <c r="F8573" i="12"/>
  <c r="G8573" i="12" s="1"/>
  <c r="F8572" i="12"/>
  <c r="G8572" i="12" s="1"/>
  <c r="F8571" i="12"/>
  <c r="G8571" i="12" s="1"/>
  <c r="F8570" i="12"/>
  <c r="G8570" i="12" s="1"/>
  <c r="F8569" i="12"/>
  <c r="G8569" i="12" s="1"/>
  <c r="F8568" i="12"/>
  <c r="G8568" i="12" s="1"/>
  <c r="F8567" i="12"/>
  <c r="G8567" i="12" s="1"/>
  <c r="F8566" i="12"/>
  <c r="G8566" i="12" s="1"/>
  <c r="F8565" i="12"/>
  <c r="G8565" i="12" s="1"/>
  <c r="F8564" i="12"/>
  <c r="G8564" i="12" s="1"/>
  <c r="F8563" i="12"/>
  <c r="G8563" i="12" s="1"/>
  <c r="F8562" i="12"/>
  <c r="G8562" i="12" s="1"/>
  <c r="F8561" i="12"/>
  <c r="G8561" i="12" s="1"/>
  <c r="F8560" i="12"/>
  <c r="G8560" i="12" s="1"/>
  <c r="F8559" i="12"/>
  <c r="G8559" i="12" s="1"/>
  <c r="F8558" i="12"/>
  <c r="G8558" i="12" s="1"/>
  <c r="F8557" i="12"/>
  <c r="G8557" i="12" s="1"/>
  <c r="F8556" i="12"/>
  <c r="G8556" i="12" s="1"/>
  <c r="F8555" i="12"/>
  <c r="G8555" i="12" s="1"/>
  <c r="F8554" i="12"/>
  <c r="G8554" i="12" s="1"/>
  <c r="F8553" i="12"/>
  <c r="G8553" i="12" s="1"/>
  <c r="F8552" i="12"/>
  <c r="G8552" i="12" s="1"/>
  <c r="F8551" i="12"/>
  <c r="G8551" i="12" s="1"/>
  <c r="F8550" i="12"/>
  <c r="G8550" i="12" s="1"/>
  <c r="F8549" i="12"/>
  <c r="G8549" i="12" s="1"/>
  <c r="F8548" i="12"/>
  <c r="G8548" i="12" s="1"/>
  <c r="F8547" i="12"/>
  <c r="G8547" i="12" s="1"/>
  <c r="F8546" i="12"/>
  <c r="G8546" i="12" s="1"/>
  <c r="F8545" i="12"/>
  <c r="G8545" i="12" s="1"/>
  <c r="F8544" i="12"/>
  <c r="G8544" i="12" s="1"/>
  <c r="F8543" i="12"/>
  <c r="G8543" i="12" s="1"/>
  <c r="F8542" i="12"/>
  <c r="G8542" i="12" s="1"/>
  <c r="F8541" i="12"/>
  <c r="G8541" i="12" s="1"/>
  <c r="F8540" i="12"/>
  <c r="G8540" i="12" s="1"/>
  <c r="F8539" i="12"/>
  <c r="G8539" i="12" s="1"/>
  <c r="F8538" i="12"/>
  <c r="G8538" i="12" s="1"/>
  <c r="F8537" i="12"/>
  <c r="G8537" i="12" s="1"/>
  <c r="F8536" i="12"/>
  <c r="G8536" i="12" s="1"/>
  <c r="F8535" i="12"/>
  <c r="G8535" i="12" s="1"/>
  <c r="F8534" i="12"/>
  <c r="G8534" i="12" s="1"/>
  <c r="F8533" i="12"/>
  <c r="G8533" i="12" s="1"/>
  <c r="F8532" i="12"/>
  <c r="G8532" i="12" s="1"/>
  <c r="F8531" i="12"/>
  <c r="G8531" i="12" s="1"/>
  <c r="F8530" i="12"/>
  <c r="G8530" i="12" s="1"/>
  <c r="F8529" i="12"/>
  <c r="G8529" i="12" s="1"/>
  <c r="F8528" i="12"/>
  <c r="G8528" i="12" s="1"/>
  <c r="F8527" i="12"/>
  <c r="G8527" i="12" s="1"/>
  <c r="F8526" i="12"/>
  <c r="G8526" i="12" s="1"/>
  <c r="F8525" i="12"/>
  <c r="G8525" i="12" s="1"/>
  <c r="F8524" i="12"/>
  <c r="G8524" i="12" s="1"/>
  <c r="F8523" i="12"/>
  <c r="G8523" i="12" s="1"/>
  <c r="F8522" i="12"/>
  <c r="G8522" i="12" s="1"/>
  <c r="F8521" i="12"/>
  <c r="G8521" i="12" s="1"/>
  <c r="F8520" i="12"/>
  <c r="G8520" i="12" s="1"/>
  <c r="F8519" i="12"/>
  <c r="G8519" i="12" s="1"/>
  <c r="F8518" i="12"/>
  <c r="G8518" i="12" s="1"/>
  <c r="F8517" i="12"/>
  <c r="G8517" i="12" s="1"/>
  <c r="F8516" i="12"/>
  <c r="G8516" i="12" s="1"/>
  <c r="F8515" i="12"/>
  <c r="G8515" i="12" s="1"/>
  <c r="F8514" i="12"/>
  <c r="G8514" i="12" s="1"/>
  <c r="F8513" i="12"/>
  <c r="G8513" i="12" s="1"/>
  <c r="F8512" i="12"/>
  <c r="G8512" i="12" s="1"/>
  <c r="F8511" i="12"/>
  <c r="G8511" i="12" s="1"/>
  <c r="F8510" i="12"/>
  <c r="G8510" i="12" s="1"/>
  <c r="F8509" i="12"/>
  <c r="G8509" i="12" s="1"/>
  <c r="F8508" i="12"/>
  <c r="G8508" i="12" s="1"/>
  <c r="F8507" i="12"/>
  <c r="G8507" i="12" s="1"/>
  <c r="F8506" i="12"/>
  <c r="G8506" i="12" s="1"/>
  <c r="F8505" i="12"/>
  <c r="G8505" i="12" s="1"/>
  <c r="F8504" i="12"/>
  <c r="G8504" i="12" s="1"/>
  <c r="F8503" i="12"/>
  <c r="G8503" i="12" s="1"/>
  <c r="F8502" i="12"/>
  <c r="G8502" i="12" s="1"/>
  <c r="F8501" i="12"/>
  <c r="G8501" i="12" s="1"/>
  <c r="F8500" i="12"/>
  <c r="G8500" i="12" s="1"/>
  <c r="F8499" i="12"/>
  <c r="G8499" i="12" s="1"/>
  <c r="F8498" i="12"/>
  <c r="G8498" i="12" s="1"/>
  <c r="F8497" i="12"/>
  <c r="G8497" i="12" s="1"/>
  <c r="F8496" i="12"/>
  <c r="G8496" i="12" s="1"/>
  <c r="F8495" i="12"/>
  <c r="G8495" i="12" s="1"/>
  <c r="F8494" i="12"/>
  <c r="G8494" i="12" s="1"/>
  <c r="F8493" i="12"/>
  <c r="G8493" i="12" s="1"/>
  <c r="F8492" i="12"/>
  <c r="G8492" i="12" s="1"/>
  <c r="F8491" i="12"/>
  <c r="G8491" i="12" s="1"/>
  <c r="F8490" i="12"/>
  <c r="G8490" i="12" s="1"/>
  <c r="F8489" i="12"/>
  <c r="G8489" i="12" s="1"/>
  <c r="F8488" i="12"/>
  <c r="G8488" i="12" s="1"/>
  <c r="F8487" i="12"/>
  <c r="G8487" i="12" s="1"/>
  <c r="F8486" i="12"/>
  <c r="G8486" i="12" s="1"/>
  <c r="F8485" i="12"/>
  <c r="G8485" i="12" s="1"/>
  <c r="F8484" i="12"/>
  <c r="G8484" i="12" s="1"/>
  <c r="F8483" i="12"/>
  <c r="G8483" i="12" s="1"/>
  <c r="F8482" i="12"/>
  <c r="G8482" i="12" s="1"/>
  <c r="F8481" i="12"/>
  <c r="G8481" i="12" s="1"/>
  <c r="F8480" i="12"/>
  <c r="G8480" i="12" s="1"/>
  <c r="F8479" i="12"/>
  <c r="G8479" i="12" s="1"/>
  <c r="F8478" i="12"/>
  <c r="G8478" i="12" s="1"/>
  <c r="F8477" i="12"/>
  <c r="G8477" i="12" s="1"/>
  <c r="F8476" i="12"/>
  <c r="G8476" i="12" s="1"/>
  <c r="F8475" i="12"/>
  <c r="G8475" i="12" s="1"/>
  <c r="F8474" i="12"/>
  <c r="G8474" i="12" s="1"/>
  <c r="F8473" i="12"/>
  <c r="G8473" i="12" s="1"/>
  <c r="F8472" i="12"/>
  <c r="G8472" i="12" s="1"/>
  <c r="F8471" i="12"/>
  <c r="G8471" i="12" s="1"/>
  <c r="F8470" i="12"/>
  <c r="G8470" i="12" s="1"/>
  <c r="F8469" i="12"/>
  <c r="G8469" i="12" s="1"/>
  <c r="F8468" i="12"/>
  <c r="G8468" i="12" s="1"/>
  <c r="F8467" i="12"/>
  <c r="G8467" i="12" s="1"/>
  <c r="F8466" i="12"/>
  <c r="G8466" i="12" s="1"/>
  <c r="F8465" i="12"/>
  <c r="G8465" i="12" s="1"/>
  <c r="F8464" i="12"/>
  <c r="G8464" i="12" s="1"/>
  <c r="F8463" i="12"/>
  <c r="G8463" i="12" s="1"/>
  <c r="F8462" i="12"/>
  <c r="G8462" i="12" s="1"/>
  <c r="F8461" i="12"/>
  <c r="G8461" i="12" s="1"/>
  <c r="F8460" i="12"/>
  <c r="G8460" i="12" s="1"/>
  <c r="F8459" i="12"/>
  <c r="G8459" i="12" s="1"/>
  <c r="F8458" i="12"/>
  <c r="G8458" i="12" s="1"/>
  <c r="F8457" i="12"/>
  <c r="G8457" i="12" s="1"/>
  <c r="F8456" i="12"/>
  <c r="G8456" i="12" s="1"/>
  <c r="F8455" i="12"/>
  <c r="G8455" i="12" s="1"/>
  <c r="F8454" i="12"/>
  <c r="G8454" i="12" s="1"/>
  <c r="F8453" i="12"/>
  <c r="G8453" i="12" s="1"/>
  <c r="F8452" i="12"/>
  <c r="G8452" i="12" s="1"/>
  <c r="F8451" i="12"/>
  <c r="G8451" i="12" s="1"/>
  <c r="F8450" i="12"/>
  <c r="G8450" i="12" s="1"/>
  <c r="F8449" i="12"/>
  <c r="G8449" i="12" s="1"/>
  <c r="F8448" i="12"/>
  <c r="G8448" i="12" s="1"/>
  <c r="F8447" i="12"/>
  <c r="G8447" i="12" s="1"/>
  <c r="F8446" i="12"/>
  <c r="G8446" i="12" s="1"/>
  <c r="F8445" i="12"/>
  <c r="G8445" i="12" s="1"/>
  <c r="F8444" i="12"/>
  <c r="G8444" i="12" s="1"/>
  <c r="F8443" i="12"/>
  <c r="G8443" i="12" s="1"/>
  <c r="F8442" i="12"/>
  <c r="G8442" i="12" s="1"/>
  <c r="F8441" i="12"/>
  <c r="G8441" i="12" s="1"/>
  <c r="F8440" i="12"/>
  <c r="G8440" i="12" s="1"/>
  <c r="F8439" i="12"/>
  <c r="G8439" i="12" s="1"/>
  <c r="F8438" i="12"/>
  <c r="G8438" i="12" s="1"/>
  <c r="F8437" i="12"/>
  <c r="G8437" i="12" s="1"/>
  <c r="F8436" i="12"/>
  <c r="G8436" i="12" s="1"/>
  <c r="F8435" i="12"/>
  <c r="G8435" i="12" s="1"/>
  <c r="F8434" i="12"/>
  <c r="G8434" i="12" s="1"/>
  <c r="F8433" i="12"/>
  <c r="G8433" i="12" s="1"/>
  <c r="F8432" i="12"/>
  <c r="G8432" i="12" s="1"/>
  <c r="F8431" i="12"/>
  <c r="G8431" i="12" s="1"/>
  <c r="F8430" i="12"/>
  <c r="G8430" i="12" s="1"/>
  <c r="F8429" i="12"/>
  <c r="G8429" i="12" s="1"/>
  <c r="F8428" i="12"/>
  <c r="G8428" i="12" s="1"/>
  <c r="F8427" i="12"/>
  <c r="G8427" i="12" s="1"/>
  <c r="F8426" i="12"/>
  <c r="G8426" i="12" s="1"/>
  <c r="F8425" i="12"/>
  <c r="G8425" i="12" s="1"/>
  <c r="F8424" i="12"/>
  <c r="G8424" i="12" s="1"/>
  <c r="F8423" i="12"/>
  <c r="G8423" i="12" s="1"/>
  <c r="F8422" i="12"/>
  <c r="G8422" i="12" s="1"/>
  <c r="F8421" i="12"/>
  <c r="G8421" i="12" s="1"/>
  <c r="F8420" i="12"/>
  <c r="G8420" i="12" s="1"/>
  <c r="F8419" i="12"/>
  <c r="G8419" i="12" s="1"/>
  <c r="F8418" i="12"/>
  <c r="G8418" i="12" s="1"/>
  <c r="F8417" i="12"/>
  <c r="G8417" i="12" s="1"/>
  <c r="F8416" i="12"/>
  <c r="G8416" i="12" s="1"/>
  <c r="F8415" i="12"/>
  <c r="G8415" i="12" s="1"/>
  <c r="F8414" i="12"/>
  <c r="G8414" i="12" s="1"/>
  <c r="F8413" i="12"/>
  <c r="G8413" i="12" s="1"/>
  <c r="F8412" i="12"/>
  <c r="G8412" i="12" s="1"/>
  <c r="F8411" i="12"/>
  <c r="G8411" i="12" s="1"/>
  <c r="F8410" i="12"/>
  <c r="G8410" i="12" s="1"/>
  <c r="F8409" i="12"/>
  <c r="G8409" i="12" s="1"/>
  <c r="F8408" i="12"/>
  <c r="G8408" i="12" s="1"/>
  <c r="F8407" i="12"/>
  <c r="G8407" i="12" s="1"/>
  <c r="F8406" i="12"/>
  <c r="G8406" i="12" s="1"/>
  <c r="F8405" i="12"/>
  <c r="G8405" i="12" s="1"/>
  <c r="F8404" i="12"/>
  <c r="G8404" i="12" s="1"/>
  <c r="F8403" i="12"/>
  <c r="G8403" i="12" s="1"/>
  <c r="F8402" i="12"/>
  <c r="G8402" i="12" s="1"/>
  <c r="F8401" i="12"/>
  <c r="G8401" i="12" s="1"/>
  <c r="F8400" i="12"/>
  <c r="G8400" i="12" s="1"/>
  <c r="F8399" i="12"/>
  <c r="G8399" i="12" s="1"/>
  <c r="F8398" i="12"/>
  <c r="G8398" i="12" s="1"/>
  <c r="F8397" i="12"/>
  <c r="G8397" i="12" s="1"/>
  <c r="F8396" i="12"/>
  <c r="G8396" i="12" s="1"/>
  <c r="F8395" i="12"/>
  <c r="G8395" i="12" s="1"/>
  <c r="F8394" i="12"/>
  <c r="G8394" i="12" s="1"/>
  <c r="F8393" i="12"/>
  <c r="G8393" i="12" s="1"/>
  <c r="F8392" i="12"/>
  <c r="G8392" i="12" s="1"/>
  <c r="F8391" i="12"/>
  <c r="G8391" i="12" s="1"/>
  <c r="F8390" i="12"/>
  <c r="G8390" i="12" s="1"/>
  <c r="F8389" i="12"/>
  <c r="G8389" i="12" s="1"/>
  <c r="F8388" i="12"/>
  <c r="G8388" i="12" s="1"/>
  <c r="F8387" i="12"/>
  <c r="G8387" i="12" s="1"/>
  <c r="F8386" i="12"/>
  <c r="G8386" i="12" s="1"/>
  <c r="F8385" i="12"/>
  <c r="G8385" i="12" s="1"/>
  <c r="F8384" i="12"/>
  <c r="G8384" i="12" s="1"/>
  <c r="F8383" i="12"/>
  <c r="G8383" i="12" s="1"/>
  <c r="F8382" i="12"/>
  <c r="G8382" i="12" s="1"/>
  <c r="F8381" i="12"/>
  <c r="G8381" i="12" s="1"/>
  <c r="F8380" i="12"/>
  <c r="G8380" i="12" s="1"/>
  <c r="F8379" i="12"/>
  <c r="G8379" i="12" s="1"/>
  <c r="F8378" i="12"/>
  <c r="G8378" i="12" s="1"/>
  <c r="F8377" i="12"/>
  <c r="G8377" i="12" s="1"/>
  <c r="F8376" i="12"/>
  <c r="G8376" i="12" s="1"/>
  <c r="F8375" i="12"/>
  <c r="G8375" i="12" s="1"/>
  <c r="F8374" i="12"/>
  <c r="G8374" i="12" s="1"/>
  <c r="F8373" i="12"/>
  <c r="G8373" i="12" s="1"/>
  <c r="F8372" i="12"/>
  <c r="G8372" i="12" s="1"/>
  <c r="F8371" i="12"/>
  <c r="G8371" i="12" s="1"/>
  <c r="F8370" i="12"/>
  <c r="G8370" i="12" s="1"/>
  <c r="F8369" i="12"/>
  <c r="G8369" i="12" s="1"/>
  <c r="F8368" i="12"/>
  <c r="G8368" i="12" s="1"/>
  <c r="F8367" i="12"/>
  <c r="G8367" i="12" s="1"/>
  <c r="F8366" i="12"/>
  <c r="G8366" i="12" s="1"/>
  <c r="F8365" i="12"/>
  <c r="G8365" i="12" s="1"/>
  <c r="F8364" i="12"/>
  <c r="G8364" i="12" s="1"/>
  <c r="F8363" i="12"/>
  <c r="G8363" i="12" s="1"/>
  <c r="F8362" i="12"/>
  <c r="G8362" i="12" s="1"/>
  <c r="F8361" i="12"/>
  <c r="G8361" i="12" s="1"/>
  <c r="F8360" i="12"/>
  <c r="G8360" i="12" s="1"/>
  <c r="F8359" i="12"/>
  <c r="G8359" i="12" s="1"/>
  <c r="F8358" i="12"/>
  <c r="G8358" i="12" s="1"/>
  <c r="F8357" i="12"/>
  <c r="G8357" i="12" s="1"/>
  <c r="F8356" i="12"/>
  <c r="G8356" i="12" s="1"/>
  <c r="F8355" i="12"/>
  <c r="G8355" i="12" s="1"/>
  <c r="F8354" i="12"/>
  <c r="G8354" i="12" s="1"/>
  <c r="F8353" i="12"/>
  <c r="G8353" i="12" s="1"/>
  <c r="F8352" i="12"/>
  <c r="G8352" i="12" s="1"/>
  <c r="F8351" i="12"/>
  <c r="G8351" i="12" s="1"/>
  <c r="F8350" i="12"/>
  <c r="G8350" i="12" s="1"/>
  <c r="F8349" i="12"/>
  <c r="G8349" i="12" s="1"/>
  <c r="F8348" i="12"/>
  <c r="G8348" i="12" s="1"/>
  <c r="F8347" i="12"/>
  <c r="G8347" i="12" s="1"/>
  <c r="F8346" i="12"/>
  <c r="G8346" i="12" s="1"/>
  <c r="F8345" i="12"/>
  <c r="G8345" i="12" s="1"/>
  <c r="F8344" i="12"/>
  <c r="G8344" i="12" s="1"/>
  <c r="F8343" i="12"/>
  <c r="G8343" i="12" s="1"/>
  <c r="F8342" i="12"/>
  <c r="G8342" i="12" s="1"/>
  <c r="F8341" i="12"/>
  <c r="G8341" i="12" s="1"/>
  <c r="F8340" i="12"/>
  <c r="G8340" i="12" s="1"/>
  <c r="F8339" i="12"/>
  <c r="G8339" i="12" s="1"/>
  <c r="F8338" i="12"/>
  <c r="G8338" i="12" s="1"/>
  <c r="F8337" i="12"/>
  <c r="G8337" i="12" s="1"/>
  <c r="F8336" i="12"/>
  <c r="G8336" i="12" s="1"/>
  <c r="F8335" i="12"/>
  <c r="G8335" i="12" s="1"/>
  <c r="F8334" i="12"/>
  <c r="G8334" i="12" s="1"/>
  <c r="F8333" i="12"/>
  <c r="G8333" i="12" s="1"/>
  <c r="F8332" i="12"/>
  <c r="G8332" i="12" s="1"/>
  <c r="F8331" i="12"/>
  <c r="G8331" i="12" s="1"/>
  <c r="F8330" i="12"/>
  <c r="G8330" i="12" s="1"/>
  <c r="F8329" i="12"/>
  <c r="G8329" i="12" s="1"/>
  <c r="F8328" i="12"/>
  <c r="G8328" i="12" s="1"/>
  <c r="F8327" i="12"/>
  <c r="G8327" i="12" s="1"/>
  <c r="F8326" i="12"/>
  <c r="G8326" i="12" s="1"/>
  <c r="F8325" i="12"/>
  <c r="G8325" i="12" s="1"/>
  <c r="F8324" i="12"/>
  <c r="G8324" i="12" s="1"/>
  <c r="F8323" i="12"/>
  <c r="G8323" i="12" s="1"/>
  <c r="F8322" i="12"/>
  <c r="G8322" i="12" s="1"/>
  <c r="F8321" i="12"/>
  <c r="G8321" i="12" s="1"/>
  <c r="F8320" i="12"/>
  <c r="G8320" i="12" s="1"/>
  <c r="F8319" i="12"/>
  <c r="G8319" i="12" s="1"/>
  <c r="F8318" i="12"/>
  <c r="G8318" i="12" s="1"/>
  <c r="F8317" i="12"/>
  <c r="G8317" i="12" s="1"/>
  <c r="F8316" i="12"/>
  <c r="G8316" i="12" s="1"/>
  <c r="F8315" i="12"/>
  <c r="G8315" i="12" s="1"/>
  <c r="F8314" i="12"/>
  <c r="G8314" i="12" s="1"/>
  <c r="F8313" i="12"/>
  <c r="G8313" i="12" s="1"/>
  <c r="F8312" i="12"/>
  <c r="G8312" i="12" s="1"/>
  <c r="F8311" i="12"/>
  <c r="G8311" i="12" s="1"/>
  <c r="F8310" i="12"/>
  <c r="G8310" i="12" s="1"/>
  <c r="F8309" i="12"/>
  <c r="G8309" i="12" s="1"/>
  <c r="F8308" i="12"/>
  <c r="G8308" i="12" s="1"/>
  <c r="F8307" i="12"/>
  <c r="G8307" i="12" s="1"/>
  <c r="F8306" i="12"/>
  <c r="G8306" i="12" s="1"/>
  <c r="F8305" i="12"/>
  <c r="G8305" i="12" s="1"/>
  <c r="F8304" i="12"/>
  <c r="G8304" i="12" s="1"/>
  <c r="F8303" i="12"/>
  <c r="G8303" i="12" s="1"/>
  <c r="F8302" i="12"/>
  <c r="G8302" i="12" s="1"/>
  <c r="F8301" i="12"/>
  <c r="G8301" i="12" s="1"/>
  <c r="F8300" i="12"/>
  <c r="G8300" i="12" s="1"/>
  <c r="F8299" i="12"/>
  <c r="G8299" i="12" s="1"/>
  <c r="F8298" i="12"/>
  <c r="G8298" i="12" s="1"/>
  <c r="F8297" i="12"/>
  <c r="G8297" i="12" s="1"/>
  <c r="F8296" i="12"/>
  <c r="G8296" i="12" s="1"/>
  <c r="F8295" i="12"/>
  <c r="G8295" i="12" s="1"/>
  <c r="F8294" i="12"/>
  <c r="G8294" i="12" s="1"/>
  <c r="F8293" i="12"/>
  <c r="G8293" i="12" s="1"/>
  <c r="F8292" i="12"/>
  <c r="G8292" i="12" s="1"/>
  <c r="F8291" i="12"/>
  <c r="G8291" i="12" s="1"/>
  <c r="F8290" i="12"/>
  <c r="G8290" i="12" s="1"/>
  <c r="F8289" i="12"/>
  <c r="G8289" i="12" s="1"/>
  <c r="F8288" i="12"/>
  <c r="G8288" i="12" s="1"/>
  <c r="F8287" i="12"/>
  <c r="G8287" i="12" s="1"/>
  <c r="F8286" i="12"/>
  <c r="G8286" i="12" s="1"/>
  <c r="F8285" i="12"/>
  <c r="G8285" i="12" s="1"/>
  <c r="F8284" i="12"/>
  <c r="G8284" i="12" s="1"/>
  <c r="F8283" i="12"/>
  <c r="G8283" i="12" s="1"/>
  <c r="F8282" i="12"/>
  <c r="G8282" i="12" s="1"/>
  <c r="F8281" i="12"/>
  <c r="G8281" i="12" s="1"/>
  <c r="F8280" i="12"/>
  <c r="G8280" i="12" s="1"/>
  <c r="F8279" i="12"/>
  <c r="G8279" i="12" s="1"/>
  <c r="F8278" i="12"/>
  <c r="G8278" i="12" s="1"/>
  <c r="F8277" i="12"/>
  <c r="G8277" i="12" s="1"/>
  <c r="F8276" i="12"/>
  <c r="G8276" i="12" s="1"/>
  <c r="F8275" i="12"/>
  <c r="G8275" i="12" s="1"/>
  <c r="F8274" i="12"/>
  <c r="G8274" i="12" s="1"/>
  <c r="F8273" i="12"/>
  <c r="G8273" i="12" s="1"/>
  <c r="F8272" i="12"/>
  <c r="G8272" i="12" s="1"/>
  <c r="F8271" i="12"/>
  <c r="G8271" i="12" s="1"/>
  <c r="F8270" i="12"/>
  <c r="G8270" i="12" s="1"/>
  <c r="F8269" i="12"/>
  <c r="G8269" i="12" s="1"/>
  <c r="F8268" i="12"/>
  <c r="G8268" i="12" s="1"/>
  <c r="F8267" i="12"/>
  <c r="G8267" i="12" s="1"/>
  <c r="F8266" i="12"/>
  <c r="G8266" i="12" s="1"/>
  <c r="F8265" i="12"/>
  <c r="G8265" i="12" s="1"/>
  <c r="F8264" i="12"/>
  <c r="G8264" i="12" s="1"/>
  <c r="F8263" i="12"/>
  <c r="G8263" i="12" s="1"/>
  <c r="F8262" i="12"/>
  <c r="G8262" i="12" s="1"/>
  <c r="F8261" i="12"/>
  <c r="G8261" i="12" s="1"/>
  <c r="F8260" i="12"/>
  <c r="G8260" i="12" s="1"/>
  <c r="F8259" i="12"/>
  <c r="G8259" i="12" s="1"/>
  <c r="F8258" i="12"/>
  <c r="G8258" i="12" s="1"/>
  <c r="F8257" i="12"/>
  <c r="G8257" i="12" s="1"/>
  <c r="F8256" i="12"/>
  <c r="G8256" i="12" s="1"/>
  <c r="F8255" i="12"/>
  <c r="G8255" i="12" s="1"/>
  <c r="F8254" i="12"/>
  <c r="G8254" i="12" s="1"/>
  <c r="F8253" i="12"/>
  <c r="G8253" i="12" s="1"/>
  <c r="F8252" i="12"/>
  <c r="G8252" i="12" s="1"/>
  <c r="F8251" i="12"/>
  <c r="G8251" i="12" s="1"/>
  <c r="F8250" i="12"/>
  <c r="G8250" i="12" s="1"/>
  <c r="F8249" i="12"/>
  <c r="G8249" i="12" s="1"/>
  <c r="F8248" i="12"/>
  <c r="G8248" i="12" s="1"/>
  <c r="F8247" i="12"/>
  <c r="G8247" i="12" s="1"/>
  <c r="F8246" i="12"/>
  <c r="G8246" i="12" s="1"/>
  <c r="F8245" i="12"/>
  <c r="G8245" i="12" s="1"/>
  <c r="F8244" i="12"/>
  <c r="G8244" i="12" s="1"/>
  <c r="F8243" i="12"/>
  <c r="G8243" i="12" s="1"/>
  <c r="F8242" i="12"/>
  <c r="G8242" i="12" s="1"/>
  <c r="F8241" i="12"/>
  <c r="G8241" i="12" s="1"/>
  <c r="F8240" i="12"/>
  <c r="G8240" i="12" s="1"/>
  <c r="F8239" i="12"/>
  <c r="G8239" i="12" s="1"/>
  <c r="F8238" i="12"/>
  <c r="G8238" i="12" s="1"/>
  <c r="F8237" i="12"/>
  <c r="G8237" i="12" s="1"/>
  <c r="F8236" i="12"/>
  <c r="G8236" i="12" s="1"/>
  <c r="F8235" i="12"/>
  <c r="G8235" i="12" s="1"/>
  <c r="F8234" i="12"/>
  <c r="G8234" i="12" s="1"/>
  <c r="F8233" i="12"/>
  <c r="G8233" i="12" s="1"/>
  <c r="F8232" i="12"/>
  <c r="G8232" i="12" s="1"/>
  <c r="F8231" i="12"/>
  <c r="G8231" i="12" s="1"/>
  <c r="F8230" i="12"/>
  <c r="G8230" i="12" s="1"/>
  <c r="F8229" i="12"/>
  <c r="G8229" i="12" s="1"/>
  <c r="F8228" i="12"/>
  <c r="G8228" i="12" s="1"/>
  <c r="F8227" i="12"/>
  <c r="G8227" i="12" s="1"/>
  <c r="F8226" i="12"/>
  <c r="G8226" i="12" s="1"/>
  <c r="F8225" i="12"/>
  <c r="G8225" i="12" s="1"/>
  <c r="F8224" i="12"/>
  <c r="G8224" i="12" s="1"/>
  <c r="F8223" i="12"/>
  <c r="G8223" i="12" s="1"/>
  <c r="F8222" i="12"/>
  <c r="G8222" i="12" s="1"/>
  <c r="F8221" i="12"/>
  <c r="G8221" i="12" s="1"/>
  <c r="F8220" i="12"/>
  <c r="G8220" i="12" s="1"/>
  <c r="F8219" i="12"/>
  <c r="G8219" i="12" s="1"/>
  <c r="F8218" i="12"/>
  <c r="G8218" i="12" s="1"/>
  <c r="F8217" i="12"/>
  <c r="G8217" i="12" s="1"/>
  <c r="F8216" i="12"/>
  <c r="G8216" i="12" s="1"/>
  <c r="F8215" i="12"/>
  <c r="G8215" i="12" s="1"/>
  <c r="F8214" i="12"/>
  <c r="G8214" i="12" s="1"/>
  <c r="F8213" i="12"/>
  <c r="G8213" i="12" s="1"/>
  <c r="F8212" i="12"/>
  <c r="G8212" i="12" s="1"/>
  <c r="F8211" i="12"/>
  <c r="G8211" i="12" s="1"/>
  <c r="F8210" i="12"/>
  <c r="G8210" i="12" s="1"/>
  <c r="F8209" i="12"/>
  <c r="G8209" i="12" s="1"/>
  <c r="F8208" i="12"/>
  <c r="G8208" i="12" s="1"/>
  <c r="F8207" i="12"/>
  <c r="G8207" i="12" s="1"/>
  <c r="F8206" i="12"/>
  <c r="G8206" i="12" s="1"/>
  <c r="F8205" i="12"/>
  <c r="G8205" i="12" s="1"/>
  <c r="F8204" i="12"/>
  <c r="G8204" i="12" s="1"/>
  <c r="F8203" i="12"/>
  <c r="G8203" i="12" s="1"/>
  <c r="F8202" i="12"/>
  <c r="G8202" i="12" s="1"/>
  <c r="F8201" i="12"/>
  <c r="G8201" i="12" s="1"/>
  <c r="F8200" i="12"/>
  <c r="G8200" i="12" s="1"/>
  <c r="F8199" i="12"/>
  <c r="G8199" i="12" s="1"/>
  <c r="F8198" i="12"/>
  <c r="G8198" i="12" s="1"/>
  <c r="F8197" i="12"/>
  <c r="G8197" i="12" s="1"/>
  <c r="F8196" i="12"/>
  <c r="G8196" i="12" s="1"/>
  <c r="F8195" i="12"/>
  <c r="G8195" i="12" s="1"/>
  <c r="F8194" i="12"/>
  <c r="G8194" i="12" s="1"/>
  <c r="F8193" i="12"/>
  <c r="G8193" i="12" s="1"/>
  <c r="F8192" i="12"/>
  <c r="G8192" i="12" s="1"/>
  <c r="F8191" i="12"/>
  <c r="G8191" i="12" s="1"/>
  <c r="F8190" i="12"/>
  <c r="G8190" i="12" s="1"/>
  <c r="F8189" i="12"/>
  <c r="G8189" i="12" s="1"/>
  <c r="F8188" i="12"/>
  <c r="G8188" i="12" s="1"/>
  <c r="F8187" i="12"/>
  <c r="G8187" i="12" s="1"/>
  <c r="F8186" i="12"/>
  <c r="G8186" i="12" s="1"/>
  <c r="F8185" i="12"/>
  <c r="G8185" i="12" s="1"/>
  <c r="F8184" i="12"/>
  <c r="G8184" i="12" s="1"/>
  <c r="F8183" i="12"/>
  <c r="G8183" i="12" s="1"/>
  <c r="F8182" i="12"/>
  <c r="G8182" i="12" s="1"/>
  <c r="F8181" i="12"/>
  <c r="G8181" i="12" s="1"/>
  <c r="F8180" i="12"/>
  <c r="G8180" i="12" s="1"/>
  <c r="F8179" i="12"/>
  <c r="G8179" i="12" s="1"/>
  <c r="F8178" i="12"/>
  <c r="G8178" i="12" s="1"/>
  <c r="F8177" i="12"/>
  <c r="G8177" i="12" s="1"/>
  <c r="F8176" i="12"/>
  <c r="G8176" i="12" s="1"/>
  <c r="F8175" i="12"/>
  <c r="G8175" i="12" s="1"/>
  <c r="F8174" i="12"/>
  <c r="G8174" i="12" s="1"/>
  <c r="F8173" i="12"/>
  <c r="G8173" i="12" s="1"/>
  <c r="F8172" i="12"/>
  <c r="G8172" i="12" s="1"/>
  <c r="F8171" i="12"/>
  <c r="G8171" i="12" s="1"/>
  <c r="F8170" i="12"/>
  <c r="G8170" i="12" s="1"/>
  <c r="F8169" i="12"/>
  <c r="G8169" i="12" s="1"/>
  <c r="F8168" i="12"/>
  <c r="G8168" i="12" s="1"/>
  <c r="F8167" i="12"/>
  <c r="G8167" i="12" s="1"/>
  <c r="F8166" i="12"/>
  <c r="G8166" i="12" s="1"/>
  <c r="F8165" i="12"/>
  <c r="G8165" i="12" s="1"/>
  <c r="F8164" i="12"/>
  <c r="G8164" i="12" s="1"/>
  <c r="F8163" i="12"/>
  <c r="G8163" i="12" s="1"/>
  <c r="F8162" i="12"/>
  <c r="G8162" i="12" s="1"/>
  <c r="F8161" i="12"/>
  <c r="G8161" i="12" s="1"/>
  <c r="F8160" i="12"/>
  <c r="G8160" i="12" s="1"/>
  <c r="F8159" i="12"/>
  <c r="G8159" i="12" s="1"/>
  <c r="F8158" i="12"/>
  <c r="G8158" i="12" s="1"/>
  <c r="F8157" i="12"/>
  <c r="G8157" i="12" s="1"/>
  <c r="F8156" i="12"/>
  <c r="G8156" i="12" s="1"/>
  <c r="F8155" i="12"/>
  <c r="G8155" i="12" s="1"/>
  <c r="F8154" i="12"/>
  <c r="G8154" i="12" s="1"/>
  <c r="F8153" i="12"/>
  <c r="G8153" i="12" s="1"/>
  <c r="F8152" i="12"/>
  <c r="G8152" i="12" s="1"/>
  <c r="F8151" i="12"/>
  <c r="G8151" i="12" s="1"/>
  <c r="F8150" i="12"/>
  <c r="G8150" i="12" s="1"/>
  <c r="F8149" i="12"/>
  <c r="G8149" i="12" s="1"/>
  <c r="F8148" i="12"/>
  <c r="G8148" i="12" s="1"/>
  <c r="F8147" i="12"/>
  <c r="G8147" i="12" s="1"/>
  <c r="F8146" i="12"/>
  <c r="G8146" i="12" s="1"/>
  <c r="F8145" i="12"/>
  <c r="G8145" i="12" s="1"/>
  <c r="F8144" i="12"/>
  <c r="G8144" i="12" s="1"/>
  <c r="F8143" i="12"/>
  <c r="G8143" i="12" s="1"/>
  <c r="F8142" i="12"/>
  <c r="G8142" i="12" s="1"/>
  <c r="F8141" i="12"/>
  <c r="G8141" i="12" s="1"/>
  <c r="F8140" i="12"/>
  <c r="G8140" i="12" s="1"/>
  <c r="F8139" i="12"/>
  <c r="G8139" i="12" s="1"/>
  <c r="F8138" i="12"/>
  <c r="G8138" i="12" s="1"/>
  <c r="F8137" i="12"/>
  <c r="G8137" i="12" s="1"/>
  <c r="F8136" i="12"/>
  <c r="G8136" i="12" s="1"/>
  <c r="F8135" i="12"/>
  <c r="G8135" i="12" s="1"/>
  <c r="F8134" i="12"/>
  <c r="G8134" i="12" s="1"/>
  <c r="F8133" i="12"/>
  <c r="G8133" i="12" s="1"/>
  <c r="F8132" i="12"/>
  <c r="G8132" i="12" s="1"/>
  <c r="F8131" i="12"/>
  <c r="G8131" i="12" s="1"/>
  <c r="F8130" i="12"/>
  <c r="G8130" i="12" s="1"/>
  <c r="F8129" i="12"/>
  <c r="G8129" i="12" s="1"/>
  <c r="F8128" i="12"/>
  <c r="G8128" i="12" s="1"/>
  <c r="F8127" i="12"/>
  <c r="G8127" i="12" s="1"/>
  <c r="F8126" i="12"/>
  <c r="G8126" i="12" s="1"/>
  <c r="F8125" i="12"/>
  <c r="G8125" i="12" s="1"/>
  <c r="F8124" i="12"/>
  <c r="G8124" i="12" s="1"/>
  <c r="F8123" i="12"/>
  <c r="G8123" i="12" s="1"/>
  <c r="F8122" i="12"/>
  <c r="G8122" i="12" s="1"/>
  <c r="F8121" i="12"/>
  <c r="G8121" i="12" s="1"/>
  <c r="F8120" i="12"/>
  <c r="G8120" i="12" s="1"/>
  <c r="F8119" i="12"/>
  <c r="G8119" i="12" s="1"/>
  <c r="F8118" i="12"/>
  <c r="G8118" i="12" s="1"/>
  <c r="F8117" i="12"/>
  <c r="G8117" i="12" s="1"/>
  <c r="F8116" i="12"/>
  <c r="G8116" i="12" s="1"/>
  <c r="F8115" i="12"/>
  <c r="G8115" i="12" s="1"/>
  <c r="F8114" i="12"/>
  <c r="G8114" i="12" s="1"/>
  <c r="F8113" i="12"/>
  <c r="G8113" i="12" s="1"/>
  <c r="F8112" i="12"/>
  <c r="G8112" i="12" s="1"/>
  <c r="F8111" i="12"/>
  <c r="G8111" i="12" s="1"/>
  <c r="F8110" i="12"/>
  <c r="G8110" i="12" s="1"/>
  <c r="F8109" i="12"/>
  <c r="G8109" i="12" s="1"/>
  <c r="F8108" i="12"/>
  <c r="G8108" i="12" s="1"/>
  <c r="F8107" i="12"/>
  <c r="G8107" i="12" s="1"/>
  <c r="F8106" i="12"/>
  <c r="G8106" i="12" s="1"/>
  <c r="F8105" i="12"/>
  <c r="G8105" i="12" s="1"/>
  <c r="F8104" i="12"/>
  <c r="G8104" i="12" s="1"/>
  <c r="F8103" i="12"/>
  <c r="G8103" i="12" s="1"/>
  <c r="F8102" i="12"/>
  <c r="G8102" i="12" s="1"/>
  <c r="F8101" i="12"/>
  <c r="G8101" i="12" s="1"/>
  <c r="F8100" i="12"/>
  <c r="G8100" i="12" s="1"/>
  <c r="F8099" i="12"/>
  <c r="G8099" i="12" s="1"/>
  <c r="F8098" i="12"/>
  <c r="G8098" i="12" s="1"/>
  <c r="F8097" i="12"/>
  <c r="G8097" i="12" s="1"/>
  <c r="F8096" i="12"/>
  <c r="G8096" i="12" s="1"/>
  <c r="F8095" i="12"/>
  <c r="G8095" i="12" s="1"/>
  <c r="F8094" i="12"/>
  <c r="G8094" i="12" s="1"/>
  <c r="F8093" i="12"/>
  <c r="G8093" i="12" s="1"/>
  <c r="F8092" i="12"/>
  <c r="G8092" i="12" s="1"/>
  <c r="F8091" i="12"/>
  <c r="G8091" i="12" s="1"/>
  <c r="F8090" i="12"/>
  <c r="G8090" i="12" s="1"/>
  <c r="F8089" i="12"/>
  <c r="G8089" i="12" s="1"/>
  <c r="F8088" i="12"/>
  <c r="G8088" i="12" s="1"/>
  <c r="F8087" i="12"/>
  <c r="G8087" i="12" s="1"/>
  <c r="F8086" i="12"/>
  <c r="G8086" i="12" s="1"/>
  <c r="F8085" i="12"/>
  <c r="G8085" i="12" s="1"/>
  <c r="F8084" i="12"/>
  <c r="G8084" i="12" s="1"/>
  <c r="F8083" i="12"/>
  <c r="G8083" i="12" s="1"/>
  <c r="F8082" i="12"/>
  <c r="G8082" i="12" s="1"/>
  <c r="F8081" i="12"/>
  <c r="G8081" i="12" s="1"/>
  <c r="F8080" i="12"/>
  <c r="G8080" i="12" s="1"/>
  <c r="F8079" i="12"/>
  <c r="G8079" i="12" s="1"/>
  <c r="F8078" i="12"/>
  <c r="G8078" i="12" s="1"/>
  <c r="F8077" i="12"/>
  <c r="G8077" i="12" s="1"/>
  <c r="F8076" i="12"/>
  <c r="G8076" i="12" s="1"/>
  <c r="F8075" i="12"/>
  <c r="G8075" i="12" s="1"/>
  <c r="F8074" i="12"/>
  <c r="G8074" i="12" s="1"/>
  <c r="F8073" i="12"/>
  <c r="G8073" i="12" s="1"/>
  <c r="F8072" i="12"/>
  <c r="G8072" i="12" s="1"/>
  <c r="F8071" i="12"/>
  <c r="G8071" i="12" s="1"/>
  <c r="F8070" i="12"/>
  <c r="G8070" i="12" s="1"/>
  <c r="F8069" i="12"/>
  <c r="G8069" i="12" s="1"/>
  <c r="F8068" i="12"/>
  <c r="G8068" i="12" s="1"/>
  <c r="F8067" i="12"/>
  <c r="G8067" i="12" s="1"/>
  <c r="F8066" i="12"/>
  <c r="G8066" i="12" s="1"/>
  <c r="F8065" i="12"/>
  <c r="G8065" i="12" s="1"/>
  <c r="F8064" i="12"/>
  <c r="G8064" i="12" s="1"/>
  <c r="F8063" i="12"/>
  <c r="G8063" i="12" s="1"/>
  <c r="F8062" i="12"/>
  <c r="G8062" i="12" s="1"/>
  <c r="F8061" i="12"/>
  <c r="G8061" i="12" s="1"/>
  <c r="F8060" i="12"/>
  <c r="G8060" i="12" s="1"/>
  <c r="F8059" i="12"/>
  <c r="G8059" i="12" s="1"/>
  <c r="F8058" i="12"/>
  <c r="G8058" i="12" s="1"/>
  <c r="F8057" i="12"/>
  <c r="G8057" i="12" s="1"/>
  <c r="F8056" i="12"/>
  <c r="G8056" i="12" s="1"/>
  <c r="F8055" i="12"/>
  <c r="G8055" i="12" s="1"/>
  <c r="F8054" i="12"/>
  <c r="G8054" i="12" s="1"/>
  <c r="F8053" i="12"/>
  <c r="G8053" i="12" s="1"/>
  <c r="F8052" i="12"/>
  <c r="G8052" i="12" s="1"/>
  <c r="F8051" i="12"/>
  <c r="G8051" i="12" s="1"/>
  <c r="F8050" i="12"/>
  <c r="G8050" i="12" s="1"/>
  <c r="F8049" i="12"/>
  <c r="G8049" i="12" s="1"/>
  <c r="F8048" i="12"/>
  <c r="G8048" i="12" s="1"/>
  <c r="F8047" i="12"/>
  <c r="G8047" i="12" s="1"/>
  <c r="F8046" i="12"/>
  <c r="G8046" i="12" s="1"/>
  <c r="F8045" i="12"/>
  <c r="G8045" i="12" s="1"/>
  <c r="F8044" i="12"/>
  <c r="G8044" i="12" s="1"/>
  <c r="F8043" i="12"/>
  <c r="G8043" i="12" s="1"/>
  <c r="F8042" i="12"/>
  <c r="G8042" i="12" s="1"/>
  <c r="F8041" i="12"/>
  <c r="G8041" i="12" s="1"/>
  <c r="F8040" i="12"/>
  <c r="G8040" i="12" s="1"/>
  <c r="F8039" i="12"/>
  <c r="G8039" i="12" s="1"/>
  <c r="F8038" i="12"/>
  <c r="G8038" i="12" s="1"/>
  <c r="F8037" i="12"/>
  <c r="G8037" i="12" s="1"/>
  <c r="F8036" i="12"/>
  <c r="G8036" i="12" s="1"/>
  <c r="F8035" i="12"/>
  <c r="G8035" i="12" s="1"/>
  <c r="F8034" i="12"/>
  <c r="G8034" i="12" s="1"/>
  <c r="F8033" i="12"/>
  <c r="G8033" i="12" s="1"/>
  <c r="F8032" i="12"/>
  <c r="G8032" i="12" s="1"/>
  <c r="F8031" i="12"/>
  <c r="G8031" i="12" s="1"/>
  <c r="F8030" i="12"/>
  <c r="G8030" i="12" s="1"/>
  <c r="F8029" i="12"/>
  <c r="G8029" i="12" s="1"/>
  <c r="F8028" i="12"/>
  <c r="G8028" i="12" s="1"/>
  <c r="F8027" i="12"/>
  <c r="G8027" i="12" s="1"/>
  <c r="F8026" i="12"/>
  <c r="G8026" i="12" s="1"/>
  <c r="F8025" i="12"/>
  <c r="G8025" i="12" s="1"/>
  <c r="F8024" i="12"/>
  <c r="G8024" i="12" s="1"/>
  <c r="F8023" i="12"/>
  <c r="G8023" i="12" s="1"/>
  <c r="F8022" i="12"/>
  <c r="G8022" i="12" s="1"/>
  <c r="F8021" i="12"/>
  <c r="G8021" i="12" s="1"/>
  <c r="F8020" i="12"/>
  <c r="G8020" i="12" s="1"/>
  <c r="F8019" i="12"/>
  <c r="G8019" i="12" s="1"/>
  <c r="F8018" i="12"/>
  <c r="G8018" i="12" s="1"/>
  <c r="F8017" i="12"/>
  <c r="G8017" i="12" s="1"/>
  <c r="F8016" i="12"/>
  <c r="G8016" i="12" s="1"/>
  <c r="F8015" i="12"/>
  <c r="G8015" i="12" s="1"/>
  <c r="F8014" i="12"/>
  <c r="G8014" i="12" s="1"/>
  <c r="F8013" i="12"/>
  <c r="G8013" i="12" s="1"/>
  <c r="F8012" i="12"/>
  <c r="G8012" i="12" s="1"/>
  <c r="F8011" i="12"/>
  <c r="G8011" i="12" s="1"/>
  <c r="F8010" i="12"/>
  <c r="G8010" i="12" s="1"/>
  <c r="F8009" i="12"/>
  <c r="G8009" i="12" s="1"/>
  <c r="F8008" i="12"/>
  <c r="G8008" i="12" s="1"/>
  <c r="F8007" i="12"/>
  <c r="G8007" i="12" s="1"/>
  <c r="F8006" i="12"/>
  <c r="G8006" i="12" s="1"/>
  <c r="F8005" i="12"/>
  <c r="G8005" i="12" s="1"/>
  <c r="F8004" i="12"/>
  <c r="G8004" i="12" s="1"/>
  <c r="F8003" i="12"/>
  <c r="G8003" i="12" s="1"/>
  <c r="F8002" i="12"/>
  <c r="G8002" i="12" s="1"/>
  <c r="F8001" i="12"/>
  <c r="G8001" i="12" s="1"/>
  <c r="F8000" i="12"/>
  <c r="G8000" i="12" s="1"/>
  <c r="F7999" i="12"/>
  <c r="G7999" i="12" s="1"/>
  <c r="F7998" i="12"/>
  <c r="G7998" i="12" s="1"/>
  <c r="F7997" i="12"/>
  <c r="G7997" i="12" s="1"/>
  <c r="F7996" i="12"/>
  <c r="G7996" i="12" s="1"/>
  <c r="F7995" i="12"/>
  <c r="G7995" i="12" s="1"/>
  <c r="F7994" i="12"/>
  <c r="G7994" i="12" s="1"/>
  <c r="F7993" i="12"/>
  <c r="G7993" i="12" s="1"/>
  <c r="F7992" i="12"/>
  <c r="G7992" i="12" s="1"/>
  <c r="F7991" i="12"/>
  <c r="G7991" i="12" s="1"/>
  <c r="F7990" i="12"/>
  <c r="G7990" i="12" s="1"/>
  <c r="F7989" i="12"/>
  <c r="G7989" i="12" s="1"/>
  <c r="F7988" i="12"/>
  <c r="G7988" i="12" s="1"/>
  <c r="F7987" i="12"/>
  <c r="G7987" i="12" s="1"/>
  <c r="F7986" i="12"/>
  <c r="G7986" i="12" s="1"/>
  <c r="F7985" i="12"/>
  <c r="G7985" i="12" s="1"/>
  <c r="F7984" i="12"/>
  <c r="G7984" i="12" s="1"/>
  <c r="F7983" i="12"/>
  <c r="G7983" i="12" s="1"/>
  <c r="F7982" i="12"/>
  <c r="G7982" i="12" s="1"/>
  <c r="F7981" i="12"/>
  <c r="G7981" i="12" s="1"/>
  <c r="F7980" i="12"/>
  <c r="G7980" i="12" s="1"/>
  <c r="F7979" i="12"/>
  <c r="G7979" i="12" s="1"/>
  <c r="F7978" i="12"/>
  <c r="G7978" i="12" s="1"/>
  <c r="F7977" i="12"/>
  <c r="G7977" i="12" s="1"/>
  <c r="F7976" i="12"/>
  <c r="G7976" i="12" s="1"/>
  <c r="F7975" i="12"/>
  <c r="G7975" i="12" s="1"/>
  <c r="F7974" i="12"/>
  <c r="G7974" i="12" s="1"/>
  <c r="F7973" i="12"/>
  <c r="G7973" i="12" s="1"/>
  <c r="F7972" i="12"/>
  <c r="G7972" i="12" s="1"/>
  <c r="F7971" i="12"/>
  <c r="G7971" i="12" s="1"/>
  <c r="F7970" i="12"/>
  <c r="G7970" i="12" s="1"/>
  <c r="F7969" i="12"/>
  <c r="G7969" i="12" s="1"/>
  <c r="F7968" i="12"/>
  <c r="G7968" i="12" s="1"/>
  <c r="F7967" i="12"/>
  <c r="G7967" i="12" s="1"/>
  <c r="F7966" i="12"/>
  <c r="G7966" i="12" s="1"/>
  <c r="F7965" i="12"/>
  <c r="G7965" i="12" s="1"/>
  <c r="F7964" i="12"/>
  <c r="G7964" i="12" s="1"/>
  <c r="F7963" i="12"/>
  <c r="G7963" i="12" s="1"/>
  <c r="F7962" i="12"/>
  <c r="G7962" i="12" s="1"/>
  <c r="F7961" i="12"/>
  <c r="G7961" i="12" s="1"/>
  <c r="F7960" i="12"/>
  <c r="G7960" i="12" s="1"/>
  <c r="F7959" i="12"/>
  <c r="G7959" i="12" s="1"/>
  <c r="F7958" i="12"/>
  <c r="G7958" i="12" s="1"/>
  <c r="F7957" i="12"/>
  <c r="G7957" i="12" s="1"/>
  <c r="F7956" i="12"/>
  <c r="G7956" i="12" s="1"/>
  <c r="F7955" i="12"/>
  <c r="G7955" i="12" s="1"/>
  <c r="F7954" i="12"/>
  <c r="G7954" i="12" s="1"/>
  <c r="F7953" i="12"/>
  <c r="G7953" i="12" s="1"/>
  <c r="F7952" i="12"/>
  <c r="G7952" i="12" s="1"/>
  <c r="F7951" i="12"/>
  <c r="G7951" i="12" s="1"/>
  <c r="F7950" i="12"/>
  <c r="G7950" i="12" s="1"/>
  <c r="F7949" i="12"/>
  <c r="G7949" i="12" s="1"/>
  <c r="F7948" i="12"/>
  <c r="G7948" i="12" s="1"/>
  <c r="F7947" i="12"/>
  <c r="G7947" i="12" s="1"/>
  <c r="F7946" i="12"/>
  <c r="G7946" i="12" s="1"/>
  <c r="F7945" i="12"/>
  <c r="G7945" i="12" s="1"/>
  <c r="F7944" i="12"/>
  <c r="G7944" i="12" s="1"/>
  <c r="F7943" i="12"/>
  <c r="G7943" i="12" s="1"/>
  <c r="F7942" i="12"/>
  <c r="G7942" i="12" s="1"/>
  <c r="F7941" i="12"/>
  <c r="G7941" i="12" s="1"/>
  <c r="F7940" i="12"/>
  <c r="G7940" i="12" s="1"/>
  <c r="F7939" i="12"/>
  <c r="G7939" i="12" s="1"/>
  <c r="F7938" i="12"/>
  <c r="G7938" i="12" s="1"/>
  <c r="F7937" i="12"/>
  <c r="G7937" i="12" s="1"/>
  <c r="F7936" i="12"/>
  <c r="G7936" i="12" s="1"/>
  <c r="F7935" i="12"/>
  <c r="G7935" i="12" s="1"/>
  <c r="F7934" i="12"/>
  <c r="G7934" i="12" s="1"/>
  <c r="F7933" i="12"/>
  <c r="G7933" i="12" s="1"/>
  <c r="F7932" i="12"/>
  <c r="G7932" i="12" s="1"/>
  <c r="F7931" i="12"/>
  <c r="G7931" i="12" s="1"/>
  <c r="F7930" i="12"/>
  <c r="G7930" i="12" s="1"/>
  <c r="F7929" i="12"/>
  <c r="G7929" i="12" s="1"/>
  <c r="F7928" i="12"/>
  <c r="G7928" i="12" s="1"/>
  <c r="F7927" i="12"/>
  <c r="G7927" i="12" s="1"/>
  <c r="F7926" i="12"/>
  <c r="G7926" i="12" s="1"/>
  <c r="F7925" i="12"/>
  <c r="G7925" i="12" s="1"/>
  <c r="F7924" i="12"/>
  <c r="G7924" i="12" s="1"/>
  <c r="F7923" i="12"/>
  <c r="G7923" i="12" s="1"/>
  <c r="F7922" i="12"/>
  <c r="G7922" i="12" s="1"/>
  <c r="F7921" i="12"/>
  <c r="G7921" i="12" s="1"/>
  <c r="F7920" i="12"/>
  <c r="G7920" i="12" s="1"/>
  <c r="F7919" i="12"/>
  <c r="G7919" i="12" s="1"/>
  <c r="F7918" i="12"/>
  <c r="G7918" i="12" s="1"/>
  <c r="F7917" i="12"/>
  <c r="G7917" i="12" s="1"/>
  <c r="F7916" i="12"/>
  <c r="G7916" i="12" s="1"/>
  <c r="F7915" i="12"/>
  <c r="G7915" i="12" s="1"/>
  <c r="F7914" i="12"/>
  <c r="G7914" i="12" s="1"/>
  <c r="F7913" i="12"/>
  <c r="G7913" i="12" s="1"/>
  <c r="F7912" i="12"/>
  <c r="G7912" i="12" s="1"/>
  <c r="F7911" i="12"/>
  <c r="G7911" i="12" s="1"/>
  <c r="F7910" i="12"/>
  <c r="G7910" i="12" s="1"/>
  <c r="F7909" i="12"/>
  <c r="G7909" i="12" s="1"/>
  <c r="F7908" i="12"/>
  <c r="G7908" i="12" s="1"/>
  <c r="F7907" i="12"/>
  <c r="G7907" i="12" s="1"/>
  <c r="F7906" i="12"/>
  <c r="G7906" i="12" s="1"/>
  <c r="F7905" i="12"/>
  <c r="G7905" i="12" s="1"/>
  <c r="F7904" i="12"/>
  <c r="G7904" i="12" s="1"/>
  <c r="F7903" i="12"/>
  <c r="G7903" i="12" s="1"/>
  <c r="F7902" i="12"/>
  <c r="G7902" i="12" s="1"/>
  <c r="F7901" i="12"/>
  <c r="G7901" i="12" s="1"/>
  <c r="F7900" i="12"/>
  <c r="G7900" i="12" s="1"/>
  <c r="F7899" i="12"/>
  <c r="G7899" i="12" s="1"/>
  <c r="F7898" i="12"/>
  <c r="G7898" i="12" s="1"/>
  <c r="F7897" i="12"/>
  <c r="G7897" i="12" s="1"/>
  <c r="F7896" i="12"/>
  <c r="G7896" i="12" s="1"/>
  <c r="F7895" i="12"/>
  <c r="G7895" i="12" s="1"/>
  <c r="F7894" i="12"/>
  <c r="G7894" i="12" s="1"/>
  <c r="F7893" i="12"/>
  <c r="G7893" i="12" s="1"/>
  <c r="F7892" i="12"/>
  <c r="G7892" i="12" s="1"/>
  <c r="F7891" i="12"/>
  <c r="G7891" i="12" s="1"/>
  <c r="F7890" i="12"/>
  <c r="G7890" i="12" s="1"/>
  <c r="F7889" i="12"/>
  <c r="G7889" i="12" s="1"/>
  <c r="F7888" i="12"/>
  <c r="G7888" i="12" s="1"/>
  <c r="F7887" i="12"/>
  <c r="G7887" i="12" s="1"/>
  <c r="F7886" i="12"/>
  <c r="G7886" i="12" s="1"/>
  <c r="F7885" i="12"/>
  <c r="G7885" i="12" s="1"/>
  <c r="F7884" i="12"/>
  <c r="G7884" i="12" s="1"/>
  <c r="F7883" i="12"/>
  <c r="G7883" i="12" s="1"/>
  <c r="F7882" i="12"/>
  <c r="G7882" i="12" s="1"/>
  <c r="F7881" i="12"/>
  <c r="G7881" i="12" s="1"/>
  <c r="F7880" i="12"/>
  <c r="G7880" i="12" s="1"/>
  <c r="F7879" i="12"/>
  <c r="G7879" i="12" s="1"/>
  <c r="F7878" i="12"/>
  <c r="G7878" i="12" s="1"/>
  <c r="F7877" i="12"/>
  <c r="G7877" i="12" s="1"/>
  <c r="F7876" i="12"/>
  <c r="G7876" i="12" s="1"/>
  <c r="F7875" i="12"/>
  <c r="G7875" i="12" s="1"/>
  <c r="F7874" i="12"/>
  <c r="G7874" i="12" s="1"/>
  <c r="F7873" i="12"/>
  <c r="G7873" i="12" s="1"/>
  <c r="F7872" i="12"/>
  <c r="G7872" i="12" s="1"/>
  <c r="F7871" i="12"/>
  <c r="G7871" i="12" s="1"/>
  <c r="F7870" i="12"/>
  <c r="G7870" i="12" s="1"/>
  <c r="F7869" i="12"/>
  <c r="G7869" i="12" s="1"/>
  <c r="F7868" i="12"/>
  <c r="G7868" i="12" s="1"/>
  <c r="F7867" i="12"/>
  <c r="G7867" i="12" s="1"/>
  <c r="F7866" i="12"/>
  <c r="G7866" i="12" s="1"/>
  <c r="F7865" i="12"/>
  <c r="G7865" i="12" s="1"/>
  <c r="F7864" i="12"/>
  <c r="G7864" i="12" s="1"/>
  <c r="F7863" i="12"/>
  <c r="G7863" i="12" s="1"/>
  <c r="F7862" i="12"/>
  <c r="G7862" i="12" s="1"/>
  <c r="F7861" i="12"/>
  <c r="G7861" i="12" s="1"/>
  <c r="F7860" i="12"/>
  <c r="G7860" i="12" s="1"/>
  <c r="F7859" i="12"/>
  <c r="G7859" i="12" s="1"/>
  <c r="F7858" i="12"/>
  <c r="G7858" i="12" s="1"/>
  <c r="F7857" i="12"/>
  <c r="G7857" i="12" s="1"/>
  <c r="F7856" i="12"/>
  <c r="G7856" i="12" s="1"/>
  <c r="F7855" i="12"/>
  <c r="G7855" i="12" s="1"/>
  <c r="F7854" i="12"/>
  <c r="G7854" i="12" s="1"/>
  <c r="F7853" i="12"/>
  <c r="G7853" i="12" s="1"/>
  <c r="F7852" i="12"/>
  <c r="G7852" i="12" s="1"/>
  <c r="F7851" i="12"/>
  <c r="G7851" i="12" s="1"/>
  <c r="F7850" i="12"/>
  <c r="G7850" i="12" s="1"/>
  <c r="F7849" i="12"/>
  <c r="G7849" i="12" s="1"/>
  <c r="F7848" i="12"/>
  <c r="G7848" i="12" s="1"/>
  <c r="F7847" i="12"/>
  <c r="G7847" i="12" s="1"/>
  <c r="F7846" i="12"/>
  <c r="G7846" i="12" s="1"/>
  <c r="F7845" i="12"/>
  <c r="G7845" i="12" s="1"/>
  <c r="F7844" i="12"/>
  <c r="G7844" i="12" s="1"/>
  <c r="F7843" i="12"/>
  <c r="G7843" i="12" s="1"/>
  <c r="F7842" i="12"/>
  <c r="G7842" i="12" s="1"/>
  <c r="F7841" i="12"/>
  <c r="G7841" i="12" s="1"/>
  <c r="F7840" i="12"/>
  <c r="G7840" i="12" s="1"/>
  <c r="F7839" i="12"/>
  <c r="G7839" i="12" s="1"/>
  <c r="F7838" i="12"/>
  <c r="G7838" i="12" s="1"/>
  <c r="F7837" i="12"/>
  <c r="G7837" i="12" s="1"/>
  <c r="F7836" i="12"/>
  <c r="G7836" i="12" s="1"/>
  <c r="F7835" i="12"/>
  <c r="G7835" i="12" s="1"/>
  <c r="F7834" i="12"/>
  <c r="G7834" i="12" s="1"/>
  <c r="F7833" i="12"/>
  <c r="G7833" i="12" s="1"/>
  <c r="F7832" i="12"/>
  <c r="G7832" i="12" s="1"/>
  <c r="F7831" i="12"/>
  <c r="G7831" i="12" s="1"/>
  <c r="F7830" i="12"/>
  <c r="G7830" i="12" s="1"/>
  <c r="F7829" i="12"/>
  <c r="G7829" i="12" s="1"/>
  <c r="F7828" i="12"/>
  <c r="G7828" i="12" s="1"/>
  <c r="F7827" i="12"/>
  <c r="G7827" i="12" s="1"/>
  <c r="F7826" i="12"/>
  <c r="G7826" i="12" s="1"/>
  <c r="F7825" i="12"/>
  <c r="G7825" i="12" s="1"/>
  <c r="F7824" i="12"/>
  <c r="G7824" i="12" s="1"/>
  <c r="F7823" i="12"/>
  <c r="G7823" i="12" s="1"/>
  <c r="F7822" i="12"/>
  <c r="G7822" i="12" s="1"/>
  <c r="F7821" i="12"/>
  <c r="G7821" i="12" s="1"/>
  <c r="F7820" i="12"/>
  <c r="G7820" i="12" s="1"/>
  <c r="F7819" i="12"/>
  <c r="G7819" i="12" s="1"/>
  <c r="F7818" i="12"/>
  <c r="G7818" i="12" s="1"/>
  <c r="F7817" i="12"/>
  <c r="G7817" i="12" s="1"/>
  <c r="F7816" i="12"/>
  <c r="G7816" i="12" s="1"/>
  <c r="F7815" i="12"/>
  <c r="G7815" i="12" s="1"/>
  <c r="F7814" i="12"/>
  <c r="G7814" i="12" s="1"/>
  <c r="F7813" i="12"/>
  <c r="G7813" i="12" s="1"/>
  <c r="F7812" i="12"/>
  <c r="G7812" i="12" s="1"/>
  <c r="F7811" i="12"/>
  <c r="G7811" i="12" s="1"/>
  <c r="F7810" i="12"/>
  <c r="G7810" i="12" s="1"/>
  <c r="F7809" i="12"/>
  <c r="G7809" i="12" s="1"/>
  <c r="F7808" i="12"/>
  <c r="G7808" i="12" s="1"/>
  <c r="F7807" i="12"/>
  <c r="G7807" i="12" s="1"/>
  <c r="F7806" i="12"/>
  <c r="G7806" i="12" s="1"/>
  <c r="F7805" i="12"/>
  <c r="G7805" i="12" s="1"/>
  <c r="F7804" i="12"/>
  <c r="G7804" i="12" s="1"/>
  <c r="F7803" i="12"/>
  <c r="G7803" i="12" s="1"/>
  <c r="F7802" i="12"/>
  <c r="G7802" i="12" s="1"/>
  <c r="F7801" i="12"/>
  <c r="G7801" i="12" s="1"/>
  <c r="F7800" i="12"/>
  <c r="G7800" i="12" s="1"/>
  <c r="F7799" i="12"/>
  <c r="G7799" i="12" s="1"/>
  <c r="F7798" i="12"/>
  <c r="G7798" i="12" s="1"/>
  <c r="F7797" i="12"/>
  <c r="G7797" i="12" s="1"/>
  <c r="F7796" i="12"/>
  <c r="G7796" i="12" s="1"/>
  <c r="F7795" i="12"/>
  <c r="G7795" i="12" s="1"/>
  <c r="F7794" i="12"/>
  <c r="G7794" i="12" s="1"/>
  <c r="F7793" i="12"/>
  <c r="G7793" i="12" s="1"/>
  <c r="F7792" i="12"/>
  <c r="G7792" i="12" s="1"/>
  <c r="F7791" i="12"/>
  <c r="G7791" i="12" s="1"/>
  <c r="F7790" i="12"/>
  <c r="G7790" i="12" s="1"/>
  <c r="F7789" i="12"/>
  <c r="G7789" i="12" s="1"/>
  <c r="F7788" i="12"/>
  <c r="G7788" i="12" s="1"/>
  <c r="F7787" i="12"/>
  <c r="G7787" i="12" s="1"/>
  <c r="F7786" i="12"/>
  <c r="G7786" i="12" s="1"/>
  <c r="F7785" i="12"/>
  <c r="G7785" i="12" s="1"/>
  <c r="F7784" i="12"/>
  <c r="G7784" i="12" s="1"/>
  <c r="F7783" i="12"/>
  <c r="G7783" i="12" s="1"/>
  <c r="F7782" i="12"/>
  <c r="G7782" i="12" s="1"/>
  <c r="F7781" i="12"/>
  <c r="G7781" i="12" s="1"/>
  <c r="F7780" i="12"/>
  <c r="G7780" i="12" s="1"/>
  <c r="F7779" i="12"/>
  <c r="G7779" i="12" s="1"/>
  <c r="F7778" i="12"/>
  <c r="G7778" i="12" s="1"/>
  <c r="F7777" i="12"/>
  <c r="G7777" i="12" s="1"/>
  <c r="F7776" i="12"/>
  <c r="G7776" i="12" s="1"/>
  <c r="F7775" i="12"/>
  <c r="G7775" i="12" s="1"/>
  <c r="F7774" i="12"/>
  <c r="G7774" i="12" s="1"/>
  <c r="F7773" i="12"/>
  <c r="G7773" i="12" s="1"/>
  <c r="F7772" i="12"/>
  <c r="G7772" i="12" s="1"/>
  <c r="F7771" i="12"/>
  <c r="G7771" i="12" s="1"/>
  <c r="F7770" i="12"/>
  <c r="G7770" i="12" s="1"/>
  <c r="F7769" i="12"/>
  <c r="G7769" i="12" s="1"/>
  <c r="F7768" i="12"/>
  <c r="G7768" i="12" s="1"/>
  <c r="F7767" i="12"/>
  <c r="G7767" i="12" s="1"/>
  <c r="F7766" i="12"/>
  <c r="G7766" i="12" s="1"/>
  <c r="F7765" i="12"/>
  <c r="G7765" i="12" s="1"/>
  <c r="F7764" i="12"/>
  <c r="G7764" i="12" s="1"/>
  <c r="F7763" i="12"/>
  <c r="G7763" i="12" s="1"/>
  <c r="F7762" i="12"/>
  <c r="G7762" i="12" s="1"/>
  <c r="F7761" i="12"/>
  <c r="G7761" i="12" s="1"/>
  <c r="F7760" i="12"/>
  <c r="G7760" i="12" s="1"/>
  <c r="F7759" i="12"/>
  <c r="G7759" i="12" s="1"/>
  <c r="F7758" i="12"/>
  <c r="G7758" i="12" s="1"/>
  <c r="F7757" i="12"/>
  <c r="G7757" i="12" s="1"/>
  <c r="F7756" i="12"/>
  <c r="G7756" i="12" s="1"/>
  <c r="F7755" i="12"/>
  <c r="G7755" i="12" s="1"/>
  <c r="F7754" i="12"/>
  <c r="G7754" i="12" s="1"/>
  <c r="F7753" i="12"/>
  <c r="G7753" i="12" s="1"/>
  <c r="F7752" i="12"/>
  <c r="G7752" i="12" s="1"/>
  <c r="F7751" i="12"/>
  <c r="G7751" i="12" s="1"/>
  <c r="F7750" i="12"/>
  <c r="G7750" i="12" s="1"/>
  <c r="F7749" i="12"/>
  <c r="G7749" i="12" s="1"/>
  <c r="F7748" i="12"/>
  <c r="G7748" i="12" s="1"/>
  <c r="F7747" i="12"/>
  <c r="G7747" i="12" s="1"/>
  <c r="F7746" i="12"/>
  <c r="G7746" i="12" s="1"/>
  <c r="F7745" i="12"/>
  <c r="G7745" i="12" s="1"/>
  <c r="F7744" i="12"/>
  <c r="G7744" i="12" s="1"/>
  <c r="F7743" i="12"/>
  <c r="G7743" i="12" s="1"/>
  <c r="F7742" i="12"/>
  <c r="G7742" i="12" s="1"/>
  <c r="F7741" i="12"/>
  <c r="G7741" i="12" s="1"/>
  <c r="F7740" i="12"/>
  <c r="G7740" i="12" s="1"/>
  <c r="F7739" i="12"/>
  <c r="G7739" i="12" s="1"/>
  <c r="F7738" i="12"/>
  <c r="G7738" i="12" s="1"/>
  <c r="F7737" i="12"/>
  <c r="G7737" i="12" s="1"/>
  <c r="F7736" i="12"/>
  <c r="G7736" i="12" s="1"/>
  <c r="F7735" i="12"/>
  <c r="G7735" i="12" s="1"/>
  <c r="F7734" i="12"/>
  <c r="G7734" i="12" s="1"/>
  <c r="F7733" i="12"/>
  <c r="G7733" i="12" s="1"/>
  <c r="F7732" i="12"/>
  <c r="G7732" i="12" s="1"/>
  <c r="F7731" i="12"/>
  <c r="G7731" i="12" s="1"/>
  <c r="F7730" i="12"/>
  <c r="G7730" i="12" s="1"/>
  <c r="F7729" i="12"/>
  <c r="G7729" i="12" s="1"/>
  <c r="F7728" i="12"/>
  <c r="G7728" i="12" s="1"/>
  <c r="F7727" i="12"/>
  <c r="G7727" i="12" s="1"/>
  <c r="F7726" i="12"/>
  <c r="G7726" i="12" s="1"/>
  <c r="F7725" i="12"/>
  <c r="G7725" i="12" s="1"/>
  <c r="F7724" i="12"/>
  <c r="G7724" i="12" s="1"/>
  <c r="F7723" i="12"/>
  <c r="G7723" i="12" s="1"/>
  <c r="F7722" i="12"/>
  <c r="G7722" i="12" s="1"/>
  <c r="F7721" i="12"/>
  <c r="G7721" i="12" s="1"/>
  <c r="F7720" i="12"/>
  <c r="G7720" i="12" s="1"/>
  <c r="F7719" i="12"/>
  <c r="G7719" i="12" s="1"/>
  <c r="F7718" i="12"/>
  <c r="G7718" i="12" s="1"/>
  <c r="F7717" i="12"/>
  <c r="G7717" i="12" s="1"/>
  <c r="F7716" i="12"/>
  <c r="G7716" i="12" s="1"/>
  <c r="F7715" i="12"/>
  <c r="G7715" i="12" s="1"/>
  <c r="F7714" i="12"/>
  <c r="G7714" i="12" s="1"/>
  <c r="F7713" i="12"/>
  <c r="G7713" i="12" s="1"/>
  <c r="F7712" i="12"/>
  <c r="G7712" i="12" s="1"/>
  <c r="F7711" i="12"/>
  <c r="G7711" i="12" s="1"/>
  <c r="F7710" i="12"/>
  <c r="G7710" i="12" s="1"/>
  <c r="F7709" i="12"/>
  <c r="G7709" i="12" s="1"/>
  <c r="F7708" i="12"/>
  <c r="G7708" i="12" s="1"/>
  <c r="F7707" i="12"/>
  <c r="G7707" i="12" s="1"/>
  <c r="F7706" i="12"/>
  <c r="G7706" i="12" s="1"/>
  <c r="F7705" i="12"/>
  <c r="G7705" i="12" s="1"/>
  <c r="F7704" i="12"/>
  <c r="G7704" i="12" s="1"/>
  <c r="F7703" i="12"/>
  <c r="G7703" i="12" s="1"/>
  <c r="F7702" i="12"/>
  <c r="G7702" i="12" s="1"/>
  <c r="F7701" i="12"/>
  <c r="G7701" i="12" s="1"/>
  <c r="F7700" i="12"/>
  <c r="G7700" i="12" s="1"/>
  <c r="F7699" i="12"/>
  <c r="G7699" i="12" s="1"/>
  <c r="F7698" i="12"/>
  <c r="G7698" i="12" s="1"/>
  <c r="F7697" i="12"/>
  <c r="G7697" i="12" s="1"/>
  <c r="F7696" i="12"/>
  <c r="G7696" i="12" s="1"/>
  <c r="F7695" i="12"/>
  <c r="G7695" i="12" s="1"/>
  <c r="F7694" i="12"/>
  <c r="G7694" i="12" s="1"/>
  <c r="F7693" i="12"/>
  <c r="G7693" i="12" s="1"/>
  <c r="F7692" i="12"/>
  <c r="G7692" i="12" s="1"/>
  <c r="F7691" i="12"/>
  <c r="G7691" i="12" s="1"/>
  <c r="F7690" i="12"/>
  <c r="G7690" i="12" s="1"/>
  <c r="F7689" i="12"/>
  <c r="G7689" i="12" s="1"/>
  <c r="F7688" i="12"/>
  <c r="G7688" i="12" s="1"/>
  <c r="F7687" i="12"/>
  <c r="G7687" i="12" s="1"/>
  <c r="F7686" i="12"/>
  <c r="G7686" i="12" s="1"/>
  <c r="F7685" i="12"/>
  <c r="G7685" i="12" s="1"/>
  <c r="F7684" i="12"/>
  <c r="G7684" i="12" s="1"/>
  <c r="F7683" i="12"/>
  <c r="G7683" i="12" s="1"/>
  <c r="F7682" i="12"/>
  <c r="G7682" i="12" s="1"/>
  <c r="F7681" i="12"/>
  <c r="G7681" i="12" s="1"/>
  <c r="F7680" i="12"/>
  <c r="G7680" i="12" s="1"/>
  <c r="F7679" i="12"/>
  <c r="G7679" i="12" s="1"/>
  <c r="F7678" i="12"/>
  <c r="G7678" i="12" s="1"/>
  <c r="F7677" i="12"/>
  <c r="G7677" i="12" s="1"/>
  <c r="F7676" i="12"/>
  <c r="G7676" i="12" s="1"/>
  <c r="F7675" i="12"/>
  <c r="G7675" i="12" s="1"/>
  <c r="F7674" i="12"/>
  <c r="G7674" i="12" s="1"/>
  <c r="F7673" i="12"/>
  <c r="G7673" i="12" s="1"/>
  <c r="F7672" i="12"/>
  <c r="G7672" i="12" s="1"/>
  <c r="F7671" i="12"/>
  <c r="G7671" i="12" s="1"/>
  <c r="F7670" i="12"/>
  <c r="G7670" i="12" s="1"/>
  <c r="F7669" i="12"/>
  <c r="G7669" i="12" s="1"/>
  <c r="F7668" i="12"/>
  <c r="G7668" i="12" s="1"/>
  <c r="F7667" i="12"/>
  <c r="G7667" i="12" s="1"/>
  <c r="F7666" i="12"/>
  <c r="G7666" i="12" s="1"/>
  <c r="F7665" i="12"/>
  <c r="G7665" i="12" s="1"/>
  <c r="F7664" i="12"/>
  <c r="G7664" i="12" s="1"/>
  <c r="F7663" i="12"/>
  <c r="G7663" i="12" s="1"/>
  <c r="F7662" i="12"/>
  <c r="G7662" i="12" s="1"/>
  <c r="F7661" i="12"/>
  <c r="G7661" i="12" s="1"/>
  <c r="F7660" i="12"/>
  <c r="G7660" i="12" s="1"/>
  <c r="F7659" i="12"/>
  <c r="G7659" i="12" s="1"/>
  <c r="F7658" i="12"/>
  <c r="G7658" i="12" s="1"/>
  <c r="F7657" i="12"/>
  <c r="G7657" i="12" s="1"/>
  <c r="F7656" i="12"/>
  <c r="G7656" i="12" s="1"/>
  <c r="F7655" i="12"/>
  <c r="G7655" i="12" s="1"/>
  <c r="F7654" i="12"/>
  <c r="G7654" i="12" s="1"/>
  <c r="F7653" i="12"/>
  <c r="G7653" i="12" s="1"/>
  <c r="F7652" i="12"/>
  <c r="G7652" i="12" s="1"/>
  <c r="F7651" i="12"/>
  <c r="G7651" i="12" s="1"/>
  <c r="F7650" i="12"/>
  <c r="G7650" i="12" s="1"/>
  <c r="F7649" i="12"/>
  <c r="G7649" i="12" s="1"/>
  <c r="F7648" i="12"/>
  <c r="G7648" i="12" s="1"/>
  <c r="F7647" i="12"/>
  <c r="G7647" i="12" s="1"/>
  <c r="F7646" i="12"/>
  <c r="G7646" i="12" s="1"/>
  <c r="F7645" i="12"/>
  <c r="G7645" i="12" s="1"/>
  <c r="F7644" i="12"/>
  <c r="G7644" i="12" s="1"/>
  <c r="F7643" i="12"/>
  <c r="G7643" i="12" s="1"/>
  <c r="F7642" i="12"/>
  <c r="G7642" i="12" s="1"/>
  <c r="F7641" i="12"/>
  <c r="G7641" i="12" s="1"/>
  <c r="F7640" i="12"/>
  <c r="G7640" i="12" s="1"/>
  <c r="F7639" i="12"/>
  <c r="G7639" i="12" s="1"/>
  <c r="F7638" i="12"/>
  <c r="G7638" i="12" s="1"/>
  <c r="F7637" i="12"/>
  <c r="G7637" i="12" s="1"/>
  <c r="F7636" i="12"/>
  <c r="G7636" i="12" s="1"/>
  <c r="F7635" i="12"/>
  <c r="G7635" i="12" s="1"/>
  <c r="F7634" i="12"/>
  <c r="G7634" i="12" s="1"/>
  <c r="F7633" i="12"/>
  <c r="G7633" i="12" s="1"/>
  <c r="F7632" i="12"/>
  <c r="G7632" i="12" s="1"/>
  <c r="F7631" i="12"/>
  <c r="G7631" i="12" s="1"/>
  <c r="F7630" i="12"/>
  <c r="G7630" i="12" s="1"/>
  <c r="F7629" i="12"/>
  <c r="G7629" i="12" s="1"/>
  <c r="F7628" i="12"/>
  <c r="G7628" i="12" s="1"/>
  <c r="F7627" i="12"/>
  <c r="G7627" i="12" s="1"/>
  <c r="F7626" i="12"/>
  <c r="G7626" i="12" s="1"/>
  <c r="F7625" i="12"/>
  <c r="G7625" i="12" s="1"/>
  <c r="F7624" i="12"/>
  <c r="G7624" i="12" s="1"/>
  <c r="F7623" i="12"/>
  <c r="G7623" i="12" s="1"/>
  <c r="F7622" i="12"/>
  <c r="G7622" i="12" s="1"/>
  <c r="F7621" i="12"/>
  <c r="G7621" i="12" s="1"/>
  <c r="F7620" i="12"/>
  <c r="G7620" i="12" s="1"/>
  <c r="F7619" i="12"/>
  <c r="G7619" i="12" s="1"/>
  <c r="F7618" i="12"/>
  <c r="G7618" i="12" s="1"/>
  <c r="F7617" i="12"/>
  <c r="G7617" i="12" s="1"/>
  <c r="F7616" i="12"/>
  <c r="G7616" i="12" s="1"/>
  <c r="F7615" i="12"/>
  <c r="G7615" i="12" s="1"/>
  <c r="F7614" i="12"/>
  <c r="G7614" i="12" s="1"/>
  <c r="F7613" i="12"/>
  <c r="G7613" i="12" s="1"/>
  <c r="F7612" i="12"/>
  <c r="G7612" i="12" s="1"/>
  <c r="F7611" i="12"/>
  <c r="G7611" i="12" s="1"/>
  <c r="F7610" i="12"/>
  <c r="G7610" i="12" s="1"/>
  <c r="F7609" i="12"/>
  <c r="G7609" i="12" s="1"/>
  <c r="F7608" i="12"/>
  <c r="G7608" i="12" s="1"/>
  <c r="F7607" i="12"/>
  <c r="G7607" i="12" s="1"/>
  <c r="F7606" i="12"/>
  <c r="G7606" i="12" s="1"/>
  <c r="F7605" i="12"/>
  <c r="G7605" i="12" s="1"/>
  <c r="F7604" i="12"/>
  <c r="G7604" i="12" s="1"/>
  <c r="F7603" i="12"/>
  <c r="G7603" i="12" s="1"/>
  <c r="F7602" i="12"/>
  <c r="G7602" i="12" s="1"/>
  <c r="F7601" i="12"/>
  <c r="G7601" i="12" s="1"/>
  <c r="F7600" i="12"/>
  <c r="G7600" i="12" s="1"/>
  <c r="F7599" i="12"/>
  <c r="G7599" i="12" s="1"/>
  <c r="F7598" i="12"/>
  <c r="G7598" i="12" s="1"/>
  <c r="F7597" i="12"/>
  <c r="G7597" i="12" s="1"/>
  <c r="F7596" i="12"/>
  <c r="G7596" i="12" s="1"/>
  <c r="F7595" i="12"/>
  <c r="G7595" i="12" s="1"/>
  <c r="F7594" i="12"/>
  <c r="G7594" i="12" s="1"/>
  <c r="F7593" i="12"/>
  <c r="G7593" i="12" s="1"/>
  <c r="F7592" i="12"/>
  <c r="G7592" i="12" s="1"/>
  <c r="F7591" i="12"/>
  <c r="G7591" i="12" s="1"/>
  <c r="F7590" i="12"/>
  <c r="G7590" i="12" s="1"/>
  <c r="F7589" i="12"/>
  <c r="G7589" i="12" s="1"/>
  <c r="F7588" i="12"/>
  <c r="G7588" i="12" s="1"/>
  <c r="F7587" i="12"/>
  <c r="G7587" i="12" s="1"/>
  <c r="F7586" i="12"/>
  <c r="G7586" i="12" s="1"/>
  <c r="F7585" i="12"/>
  <c r="G7585" i="12" s="1"/>
  <c r="F7584" i="12"/>
  <c r="G7584" i="12" s="1"/>
  <c r="F7583" i="12"/>
  <c r="G7583" i="12" s="1"/>
  <c r="F7582" i="12"/>
  <c r="G7582" i="12" s="1"/>
  <c r="F7581" i="12"/>
  <c r="G7581" i="12" s="1"/>
  <c r="F7580" i="12"/>
  <c r="G7580" i="12" s="1"/>
  <c r="F7579" i="12"/>
  <c r="G7579" i="12" s="1"/>
  <c r="F7578" i="12"/>
  <c r="G7578" i="12" s="1"/>
  <c r="F7577" i="12"/>
  <c r="G7577" i="12" s="1"/>
  <c r="F7576" i="12"/>
  <c r="G7576" i="12" s="1"/>
  <c r="F7575" i="12"/>
  <c r="G7575" i="12" s="1"/>
  <c r="F7574" i="12"/>
  <c r="G7574" i="12" s="1"/>
  <c r="F7573" i="12"/>
  <c r="G7573" i="12" s="1"/>
  <c r="F7572" i="12"/>
  <c r="G7572" i="12" s="1"/>
  <c r="F7571" i="12"/>
  <c r="G7571" i="12" s="1"/>
  <c r="F7570" i="12"/>
  <c r="G7570" i="12" s="1"/>
  <c r="F7569" i="12"/>
  <c r="G7569" i="12" s="1"/>
  <c r="F7568" i="12"/>
  <c r="G7568" i="12" s="1"/>
  <c r="F7567" i="12"/>
  <c r="G7567" i="12" s="1"/>
  <c r="F7566" i="12"/>
  <c r="G7566" i="12" s="1"/>
  <c r="F7565" i="12"/>
  <c r="G7565" i="12" s="1"/>
  <c r="F7564" i="12"/>
  <c r="G7564" i="12" s="1"/>
  <c r="F7563" i="12"/>
  <c r="G7563" i="12" s="1"/>
  <c r="F7562" i="12"/>
  <c r="G7562" i="12" s="1"/>
  <c r="F7561" i="12"/>
  <c r="G7561" i="12" s="1"/>
  <c r="F7560" i="12"/>
  <c r="G7560" i="12" s="1"/>
  <c r="F7559" i="12"/>
  <c r="G7559" i="12" s="1"/>
  <c r="F7558" i="12"/>
  <c r="G7558" i="12" s="1"/>
  <c r="F7557" i="12"/>
  <c r="G7557" i="12" s="1"/>
  <c r="F7556" i="12"/>
  <c r="G7556" i="12" s="1"/>
  <c r="F7555" i="12"/>
  <c r="G7555" i="12" s="1"/>
  <c r="F7554" i="12"/>
  <c r="G7554" i="12" s="1"/>
  <c r="F7553" i="12"/>
  <c r="G7553" i="12" s="1"/>
  <c r="F7552" i="12"/>
  <c r="G7552" i="12" s="1"/>
  <c r="F7551" i="12"/>
  <c r="G7551" i="12" s="1"/>
  <c r="F7550" i="12"/>
  <c r="G7550" i="12" s="1"/>
  <c r="F7549" i="12"/>
  <c r="G7549" i="12" s="1"/>
  <c r="F7548" i="12"/>
  <c r="G7548" i="12" s="1"/>
  <c r="F7547" i="12"/>
  <c r="G7547" i="12" s="1"/>
  <c r="F7546" i="12"/>
  <c r="G7546" i="12" s="1"/>
  <c r="F7545" i="12"/>
  <c r="G7545" i="12" s="1"/>
  <c r="F7544" i="12"/>
  <c r="G7544" i="12" s="1"/>
  <c r="F7543" i="12"/>
  <c r="G7543" i="12" s="1"/>
  <c r="F7542" i="12"/>
  <c r="G7542" i="12" s="1"/>
  <c r="F7541" i="12"/>
  <c r="G7541" i="12" s="1"/>
  <c r="F7540" i="12"/>
  <c r="G7540" i="12" s="1"/>
  <c r="F7539" i="12"/>
  <c r="G7539" i="12" s="1"/>
  <c r="F7538" i="12"/>
  <c r="G7538" i="12" s="1"/>
  <c r="F7537" i="12"/>
  <c r="G7537" i="12" s="1"/>
  <c r="F7536" i="12"/>
  <c r="G7536" i="12" s="1"/>
  <c r="F7535" i="12"/>
  <c r="G7535" i="12" s="1"/>
  <c r="F7534" i="12"/>
  <c r="G7534" i="12" s="1"/>
  <c r="F7533" i="12"/>
  <c r="G7533" i="12" s="1"/>
  <c r="F7532" i="12"/>
  <c r="G7532" i="12" s="1"/>
  <c r="F7531" i="12"/>
  <c r="G7531" i="12" s="1"/>
  <c r="F7530" i="12"/>
  <c r="G7530" i="12" s="1"/>
  <c r="F7529" i="12"/>
  <c r="G7529" i="12" s="1"/>
  <c r="F7528" i="12"/>
  <c r="G7528" i="12" s="1"/>
  <c r="F7527" i="12"/>
  <c r="G7527" i="12" s="1"/>
  <c r="F7526" i="12"/>
  <c r="G7526" i="12" s="1"/>
  <c r="F7525" i="12"/>
  <c r="G7525" i="12" s="1"/>
  <c r="F7524" i="12"/>
  <c r="G7524" i="12" s="1"/>
  <c r="F7523" i="12"/>
  <c r="G7523" i="12" s="1"/>
  <c r="F7522" i="12"/>
  <c r="G7522" i="12" s="1"/>
  <c r="F7521" i="12"/>
  <c r="G7521" i="12" s="1"/>
  <c r="F7520" i="12"/>
  <c r="G7520" i="12" s="1"/>
  <c r="F7519" i="12"/>
  <c r="G7519" i="12" s="1"/>
  <c r="F7518" i="12"/>
  <c r="G7518" i="12" s="1"/>
  <c r="F7517" i="12"/>
  <c r="G7517" i="12" s="1"/>
  <c r="F7516" i="12"/>
  <c r="G7516" i="12" s="1"/>
  <c r="F7515" i="12"/>
  <c r="G7515" i="12" s="1"/>
  <c r="F7514" i="12"/>
  <c r="G7514" i="12" s="1"/>
  <c r="F7513" i="12"/>
  <c r="G7513" i="12" s="1"/>
  <c r="F7512" i="12"/>
  <c r="G7512" i="12" s="1"/>
  <c r="F7511" i="12"/>
  <c r="G7511" i="12" s="1"/>
  <c r="F7510" i="12"/>
  <c r="G7510" i="12" s="1"/>
  <c r="F7509" i="12"/>
  <c r="G7509" i="12" s="1"/>
  <c r="F7508" i="12"/>
  <c r="G7508" i="12" s="1"/>
  <c r="F7507" i="12"/>
  <c r="G7507" i="12" s="1"/>
  <c r="F7506" i="12"/>
  <c r="G7506" i="12" s="1"/>
  <c r="F7505" i="12"/>
  <c r="G7505" i="12" s="1"/>
  <c r="F7504" i="12"/>
  <c r="G7504" i="12" s="1"/>
  <c r="F7503" i="12"/>
  <c r="G7503" i="12" s="1"/>
  <c r="F7502" i="12"/>
  <c r="G7502" i="12" s="1"/>
  <c r="F7501" i="12"/>
  <c r="G7501" i="12" s="1"/>
  <c r="F7500" i="12"/>
  <c r="G7500" i="12" s="1"/>
  <c r="F7499" i="12"/>
  <c r="G7499" i="12" s="1"/>
  <c r="F7498" i="12"/>
  <c r="G7498" i="12" s="1"/>
  <c r="F7497" i="12"/>
  <c r="G7497" i="12" s="1"/>
  <c r="F7496" i="12"/>
  <c r="G7496" i="12" s="1"/>
  <c r="F7495" i="12"/>
  <c r="G7495" i="12" s="1"/>
  <c r="F7494" i="12"/>
  <c r="G7494" i="12" s="1"/>
  <c r="F7493" i="12"/>
  <c r="G7493" i="12" s="1"/>
  <c r="F7492" i="12"/>
  <c r="G7492" i="12" s="1"/>
  <c r="F7491" i="12"/>
  <c r="G7491" i="12" s="1"/>
  <c r="F7490" i="12"/>
  <c r="G7490" i="12" s="1"/>
  <c r="F7489" i="12"/>
  <c r="G7489" i="12" s="1"/>
  <c r="F7488" i="12"/>
  <c r="G7488" i="12" s="1"/>
  <c r="F7487" i="12"/>
  <c r="G7487" i="12" s="1"/>
  <c r="F7486" i="12"/>
  <c r="G7486" i="12" s="1"/>
  <c r="F7485" i="12"/>
  <c r="G7485" i="12" s="1"/>
  <c r="F7484" i="12"/>
  <c r="G7484" i="12" s="1"/>
  <c r="F7483" i="12"/>
  <c r="G7483" i="12" s="1"/>
  <c r="F7482" i="12"/>
  <c r="G7482" i="12" s="1"/>
  <c r="F7481" i="12"/>
  <c r="G7481" i="12" s="1"/>
  <c r="F7480" i="12"/>
  <c r="G7480" i="12" s="1"/>
  <c r="F7479" i="12"/>
  <c r="G7479" i="12" s="1"/>
  <c r="F7478" i="12"/>
  <c r="G7478" i="12" s="1"/>
  <c r="F7477" i="12"/>
  <c r="G7477" i="12" s="1"/>
  <c r="F7476" i="12"/>
  <c r="G7476" i="12" s="1"/>
  <c r="F7475" i="12"/>
  <c r="G7475" i="12" s="1"/>
  <c r="F7474" i="12"/>
  <c r="G7474" i="12" s="1"/>
  <c r="F7473" i="12"/>
  <c r="G7473" i="12" s="1"/>
  <c r="F7472" i="12"/>
  <c r="G7472" i="12" s="1"/>
  <c r="F7471" i="12"/>
  <c r="G7471" i="12" s="1"/>
  <c r="F7470" i="12"/>
  <c r="G7470" i="12" s="1"/>
  <c r="F7469" i="12"/>
  <c r="G7469" i="12" s="1"/>
  <c r="F7468" i="12"/>
  <c r="G7468" i="12" s="1"/>
  <c r="F7467" i="12"/>
  <c r="G7467" i="12" s="1"/>
  <c r="F7466" i="12"/>
  <c r="G7466" i="12" s="1"/>
  <c r="F7465" i="12"/>
  <c r="G7465" i="12" s="1"/>
  <c r="F7464" i="12"/>
  <c r="G7464" i="12" s="1"/>
  <c r="F7463" i="12"/>
  <c r="G7463" i="12" s="1"/>
  <c r="F7462" i="12"/>
  <c r="G7462" i="12" s="1"/>
  <c r="F7461" i="12"/>
  <c r="G7461" i="12" s="1"/>
  <c r="F7460" i="12"/>
  <c r="G7460" i="12" s="1"/>
  <c r="F7459" i="12"/>
  <c r="G7459" i="12" s="1"/>
  <c r="F7458" i="12"/>
  <c r="G7458" i="12" s="1"/>
  <c r="F7457" i="12"/>
  <c r="G7457" i="12" s="1"/>
  <c r="F7456" i="12"/>
  <c r="G7456" i="12" s="1"/>
  <c r="F7455" i="12"/>
  <c r="G7455" i="12" s="1"/>
  <c r="F7454" i="12"/>
  <c r="G7454" i="12" s="1"/>
  <c r="F7453" i="12"/>
  <c r="G7453" i="12" s="1"/>
  <c r="F7452" i="12"/>
  <c r="G7452" i="12" s="1"/>
  <c r="F7451" i="12"/>
  <c r="G7451" i="12" s="1"/>
  <c r="F7450" i="12"/>
  <c r="G7450" i="12" s="1"/>
  <c r="F7449" i="12"/>
  <c r="G7449" i="12" s="1"/>
  <c r="F7448" i="12"/>
  <c r="G7448" i="12" s="1"/>
  <c r="F7447" i="12"/>
  <c r="G7447" i="12" s="1"/>
  <c r="F7446" i="12"/>
  <c r="G7446" i="12" s="1"/>
  <c r="F7445" i="12"/>
  <c r="G7445" i="12" s="1"/>
  <c r="F7444" i="12"/>
  <c r="G7444" i="12" s="1"/>
  <c r="F7443" i="12"/>
  <c r="G7443" i="12" s="1"/>
  <c r="F7442" i="12"/>
  <c r="G7442" i="12" s="1"/>
  <c r="F7441" i="12"/>
  <c r="G7441" i="12" s="1"/>
  <c r="F7440" i="12"/>
  <c r="G7440" i="12" s="1"/>
  <c r="F7439" i="12"/>
  <c r="G7439" i="12" s="1"/>
  <c r="F7438" i="12"/>
  <c r="G7438" i="12" s="1"/>
  <c r="F7437" i="12"/>
  <c r="G7437" i="12" s="1"/>
  <c r="F7436" i="12"/>
  <c r="G7436" i="12" s="1"/>
  <c r="F7435" i="12"/>
  <c r="G7435" i="12" s="1"/>
  <c r="F7434" i="12"/>
  <c r="G7434" i="12" s="1"/>
  <c r="F7433" i="12"/>
  <c r="G7433" i="12" s="1"/>
  <c r="F7432" i="12"/>
  <c r="G7432" i="12" s="1"/>
  <c r="F7431" i="12"/>
  <c r="G7431" i="12" s="1"/>
  <c r="F7430" i="12"/>
  <c r="G7430" i="12" s="1"/>
  <c r="F7429" i="12"/>
  <c r="G7429" i="12" s="1"/>
  <c r="F7428" i="12"/>
  <c r="G7428" i="12" s="1"/>
  <c r="F7427" i="12"/>
  <c r="G7427" i="12" s="1"/>
  <c r="F7426" i="12"/>
  <c r="G7426" i="12" s="1"/>
  <c r="F7425" i="12"/>
  <c r="G7425" i="12" s="1"/>
  <c r="F7424" i="12"/>
  <c r="G7424" i="12" s="1"/>
  <c r="F7423" i="12"/>
  <c r="G7423" i="12" s="1"/>
  <c r="F7422" i="12"/>
  <c r="G7422" i="12" s="1"/>
  <c r="F7421" i="12"/>
  <c r="G7421" i="12" s="1"/>
  <c r="F7420" i="12"/>
  <c r="G7420" i="12" s="1"/>
  <c r="F7419" i="12"/>
  <c r="G7419" i="12" s="1"/>
  <c r="F7418" i="12"/>
  <c r="G7418" i="12" s="1"/>
  <c r="F7417" i="12"/>
  <c r="G7417" i="12" s="1"/>
  <c r="F7416" i="12"/>
  <c r="G7416" i="12" s="1"/>
  <c r="F7415" i="12"/>
  <c r="G7415" i="12" s="1"/>
  <c r="F7414" i="12"/>
  <c r="G7414" i="12" s="1"/>
  <c r="F7413" i="12"/>
  <c r="G7413" i="12" s="1"/>
  <c r="F7412" i="12"/>
  <c r="G7412" i="12" s="1"/>
  <c r="F7411" i="12"/>
  <c r="G7411" i="12" s="1"/>
  <c r="F7410" i="12"/>
  <c r="G7410" i="12" s="1"/>
  <c r="F7409" i="12"/>
  <c r="G7409" i="12" s="1"/>
  <c r="F7408" i="12"/>
  <c r="G7408" i="12" s="1"/>
  <c r="F7407" i="12"/>
  <c r="G7407" i="12" s="1"/>
  <c r="F7406" i="12"/>
  <c r="G7406" i="12" s="1"/>
  <c r="F7405" i="12"/>
  <c r="G7405" i="12" s="1"/>
  <c r="F7404" i="12"/>
  <c r="G7404" i="12" s="1"/>
  <c r="F7403" i="12"/>
  <c r="G7403" i="12" s="1"/>
  <c r="F7402" i="12"/>
  <c r="G7402" i="12" s="1"/>
  <c r="F7401" i="12"/>
  <c r="G7401" i="12" s="1"/>
  <c r="F7400" i="12"/>
  <c r="G7400" i="12" s="1"/>
  <c r="F7399" i="12"/>
  <c r="G7399" i="12" s="1"/>
  <c r="F7398" i="12"/>
  <c r="G7398" i="12" s="1"/>
  <c r="F7397" i="12"/>
  <c r="G7397" i="12" s="1"/>
  <c r="F7396" i="12"/>
  <c r="G7396" i="12" s="1"/>
  <c r="F7395" i="12"/>
  <c r="G7395" i="12" s="1"/>
  <c r="F7394" i="12"/>
  <c r="G7394" i="12" s="1"/>
  <c r="F7393" i="12"/>
  <c r="G7393" i="12" s="1"/>
  <c r="F7392" i="12"/>
  <c r="G7392" i="12" s="1"/>
  <c r="F7391" i="12"/>
  <c r="G7391" i="12" s="1"/>
  <c r="F7390" i="12"/>
  <c r="G7390" i="12" s="1"/>
  <c r="F7389" i="12"/>
  <c r="G7389" i="12" s="1"/>
  <c r="F7388" i="12"/>
  <c r="G7388" i="12" s="1"/>
  <c r="F7387" i="12"/>
  <c r="G7387" i="12" s="1"/>
  <c r="F7386" i="12"/>
  <c r="G7386" i="12" s="1"/>
  <c r="F7385" i="12"/>
  <c r="G7385" i="12" s="1"/>
  <c r="F7384" i="12"/>
  <c r="G7384" i="12" s="1"/>
  <c r="F7383" i="12"/>
  <c r="G7383" i="12" s="1"/>
  <c r="F7382" i="12"/>
  <c r="G7382" i="12" s="1"/>
  <c r="F7381" i="12"/>
  <c r="G7381" i="12" s="1"/>
  <c r="F7380" i="12"/>
  <c r="G7380" i="12" s="1"/>
  <c r="F7379" i="12"/>
  <c r="G7379" i="12" s="1"/>
  <c r="F7378" i="12"/>
  <c r="G7378" i="12" s="1"/>
  <c r="F7377" i="12"/>
  <c r="G7377" i="12" s="1"/>
  <c r="F7376" i="12"/>
  <c r="G7376" i="12" s="1"/>
  <c r="F7375" i="12"/>
  <c r="G7375" i="12" s="1"/>
  <c r="F7374" i="12"/>
  <c r="G7374" i="12" s="1"/>
  <c r="F7373" i="12"/>
  <c r="G7373" i="12" s="1"/>
  <c r="F7372" i="12"/>
  <c r="G7372" i="12" s="1"/>
  <c r="F7371" i="12"/>
  <c r="G7371" i="12" s="1"/>
  <c r="F7370" i="12"/>
  <c r="G7370" i="12" s="1"/>
  <c r="F7369" i="12"/>
  <c r="G7369" i="12" s="1"/>
  <c r="F7368" i="12"/>
  <c r="G7368" i="12" s="1"/>
  <c r="F7367" i="12"/>
  <c r="G7367" i="12" s="1"/>
  <c r="F7366" i="12"/>
  <c r="G7366" i="12" s="1"/>
  <c r="F7365" i="12"/>
  <c r="G7365" i="12" s="1"/>
  <c r="F7364" i="12"/>
  <c r="G7364" i="12" s="1"/>
  <c r="F7363" i="12"/>
  <c r="G7363" i="12" s="1"/>
  <c r="F7362" i="12"/>
  <c r="G7362" i="12" s="1"/>
  <c r="F7361" i="12"/>
  <c r="G7361" i="12" s="1"/>
  <c r="F7360" i="12"/>
  <c r="G7360" i="12" s="1"/>
  <c r="F7359" i="12"/>
  <c r="G7359" i="12" s="1"/>
  <c r="F7358" i="12"/>
  <c r="G7358" i="12" s="1"/>
  <c r="F7357" i="12"/>
  <c r="G7357" i="12" s="1"/>
  <c r="F7356" i="12"/>
  <c r="G7356" i="12" s="1"/>
  <c r="F7355" i="12"/>
  <c r="G7355" i="12" s="1"/>
  <c r="F7354" i="12"/>
  <c r="G7354" i="12" s="1"/>
  <c r="F7353" i="12"/>
  <c r="G7353" i="12" s="1"/>
  <c r="F7352" i="12"/>
  <c r="G7352" i="12" s="1"/>
  <c r="F7351" i="12"/>
  <c r="G7351" i="12" s="1"/>
  <c r="F7350" i="12"/>
  <c r="G7350" i="12" s="1"/>
  <c r="F7349" i="12"/>
  <c r="G7349" i="12" s="1"/>
  <c r="F7348" i="12"/>
  <c r="G7348" i="12" s="1"/>
  <c r="F7347" i="12"/>
  <c r="G7347" i="12" s="1"/>
  <c r="F7346" i="12"/>
  <c r="G7346" i="12" s="1"/>
  <c r="F7345" i="12"/>
  <c r="G7345" i="12" s="1"/>
  <c r="F7344" i="12"/>
  <c r="G7344" i="12" s="1"/>
  <c r="F7343" i="12"/>
  <c r="G7343" i="12" s="1"/>
  <c r="F7342" i="12"/>
  <c r="G7342" i="12" s="1"/>
  <c r="F7341" i="12"/>
  <c r="G7341" i="12" s="1"/>
  <c r="F7340" i="12"/>
  <c r="G7340" i="12" s="1"/>
  <c r="F7339" i="12"/>
  <c r="G7339" i="12" s="1"/>
  <c r="F7338" i="12"/>
  <c r="G7338" i="12" s="1"/>
  <c r="F7337" i="12"/>
  <c r="G7337" i="12" s="1"/>
  <c r="F7336" i="12"/>
  <c r="G7336" i="12" s="1"/>
  <c r="F7335" i="12"/>
  <c r="G7335" i="12" s="1"/>
  <c r="F7334" i="12"/>
  <c r="G7334" i="12" s="1"/>
  <c r="F7333" i="12"/>
  <c r="G7333" i="12" s="1"/>
  <c r="F7332" i="12"/>
  <c r="G7332" i="12" s="1"/>
  <c r="F7331" i="12"/>
  <c r="G7331" i="12" s="1"/>
  <c r="F7330" i="12"/>
  <c r="G7330" i="12" s="1"/>
  <c r="F7329" i="12"/>
  <c r="G7329" i="12" s="1"/>
  <c r="F7328" i="12"/>
  <c r="G7328" i="12" s="1"/>
  <c r="F7327" i="12"/>
  <c r="G7327" i="12" s="1"/>
  <c r="F7326" i="12"/>
  <c r="G7326" i="12" s="1"/>
  <c r="F7325" i="12"/>
  <c r="G7325" i="12" s="1"/>
  <c r="F7324" i="12"/>
  <c r="G7324" i="12" s="1"/>
  <c r="F7323" i="12"/>
  <c r="G7323" i="12" s="1"/>
  <c r="F7322" i="12"/>
  <c r="G7322" i="12" s="1"/>
  <c r="F7321" i="12"/>
  <c r="G7321" i="12" s="1"/>
  <c r="F7320" i="12"/>
  <c r="G7320" i="12" s="1"/>
  <c r="F7319" i="12"/>
  <c r="G7319" i="12" s="1"/>
  <c r="F7318" i="12"/>
  <c r="G7318" i="12" s="1"/>
  <c r="F7317" i="12"/>
  <c r="G7317" i="12" s="1"/>
  <c r="F7316" i="12"/>
  <c r="G7316" i="12" s="1"/>
  <c r="F7315" i="12"/>
  <c r="G7315" i="12" s="1"/>
  <c r="F7314" i="12"/>
  <c r="G7314" i="12" s="1"/>
  <c r="F7313" i="12"/>
  <c r="G7313" i="12" s="1"/>
  <c r="F7312" i="12"/>
  <c r="G7312" i="12" s="1"/>
  <c r="F7311" i="12"/>
  <c r="G7311" i="12" s="1"/>
  <c r="F7310" i="12"/>
  <c r="G7310" i="12" s="1"/>
  <c r="F7309" i="12"/>
  <c r="G7309" i="12" s="1"/>
  <c r="F7308" i="12"/>
  <c r="G7308" i="12" s="1"/>
  <c r="F7307" i="12"/>
  <c r="G7307" i="12" s="1"/>
  <c r="F7306" i="12"/>
  <c r="G7306" i="12" s="1"/>
  <c r="F7305" i="12"/>
  <c r="G7305" i="12" s="1"/>
  <c r="F7304" i="12"/>
  <c r="G7304" i="12" s="1"/>
  <c r="F7303" i="12"/>
  <c r="G7303" i="12" s="1"/>
  <c r="F7302" i="12"/>
  <c r="G7302" i="12" s="1"/>
  <c r="F7301" i="12"/>
  <c r="G7301" i="12" s="1"/>
  <c r="F7300" i="12"/>
  <c r="G7300" i="12" s="1"/>
  <c r="F7299" i="12"/>
  <c r="G7299" i="12" s="1"/>
  <c r="F7298" i="12"/>
  <c r="G7298" i="12" s="1"/>
  <c r="F7297" i="12"/>
  <c r="G7297" i="12" s="1"/>
  <c r="F7296" i="12"/>
  <c r="G7296" i="12" s="1"/>
  <c r="F7295" i="12"/>
  <c r="G7295" i="12" s="1"/>
  <c r="F7294" i="12"/>
  <c r="G7294" i="12" s="1"/>
  <c r="F7293" i="12"/>
  <c r="G7293" i="12" s="1"/>
  <c r="F7292" i="12"/>
  <c r="G7292" i="12" s="1"/>
  <c r="F7291" i="12"/>
  <c r="G7291" i="12" s="1"/>
  <c r="F7290" i="12"/>
  <c r="G7290" i="12" s="1"/>
  <c r="F7289" i="12"/>
  <c r="G7289" i="12" s="1"/>
  <c r="F7288" i="12"/>
  <c r="G7288" i="12" s="1"/>
  <c r="F7287" i="12"/>
  <c r="G7287" i="12" s="1"/>
  <c r="F7286" i="12"/>
  <c r="G7286" i="12" s="1"/>
  <c r="F7285" i="12"/>
  <c r="G7285" i="12" s="1"/>
  <c r="F7284" i="12"/>
  <c r="G7284" i="12" s="1"/>
  <c r="F7283" i="12"/>
  <c r="G7283" i="12" s="1"/>
  <c r="F7282" i="12"/>
  <c r="G7282" i="12" s="1"/>
  <c r="F7281" i="12"/>
  <c r="G7281" i="12" s="1"/>
  <c r="F7280" i="12"/>
  <c r="G7280" i="12" s="1"/>
  <c r="F7279" i="12"/>
  <c r="G7279" i="12" s="1"/>
  <c r="F7278" i="12"/>
  <c r="G7278" i="12" s="1"/>
  <c r="F7277" i="12"/>
  <c r="G7277" i="12" s="1"/>
  <c r="F7276" i="12"/>
  <c r="G7276" i="12" s="1"/>
  <c r="F7275" i="12"/>
  <c r="G7275" i="12" s="1"/>
  <c r="F7274" i="12"/>
  <c r="G7274" i="12" s="1"/>
  <c r="F7273" i="12"/>
  <c r="G7273" i="12" s="1"/>
  <c r="F7272" i="12"/>
  <c r="G7272" i="12" s="1"/>
  <c r="F7271" i="12"/>
  <c r="G7271" i="12" s="1"/>
  <c r="F7270" i="12"/>
  <c r="G7270" i="12" s="1"/>
  <c r="F7269" i="12"/>
  <c r="G7269" i="12" s="1"/>
  <c r="F7268" i="12"/>
  <c r="G7268" i="12" s="1"/>
  <c r="F7267" i="12"/>
  <c r="G7267" i="12" s="1"/>
  <c r="F7266" i="12"/>
  <c r="G7266" i="12" s="1"/>
  <c r="F7265" i="12"/>
  <c r="G7265" i="12" s="1"/>
  <c r="F7264" i="12"/>
  <c r="G7264" i="12" s="1"/>
  <c r="F7263" i="12"/>
  <c r="G7263" i="12" s="1"/>
  <c r="F7262" i="12"/>
  <c r="G7262" i="12" s="1"/>
  <c r="F7261" i="12"/>
  <c r="G7261" i="12" s="1"/>
  <c r="F7260" i="12"/>
  <c r="G7260" i="12" s="1"/>
  <c r="F7259" i="12"/>
  <c r="G7259" i="12" s="1"/>
  <c r="F7258" i="12"/>
  <c r="G7258" i="12" s="1"/>
  <c r="F7257" i="12"/>
  <c r="G7257" i="12" s="1"/>
  <c r="F7256" i="12"/>
  <c r="G7256" i="12" s="1"/>
  <c r="F7255" i="12"/>
  <c r="G7255" i="12" s="1"/>
  <c r="F7254" i="12"/>
  <c r="G7254" i="12" s="1"/>
  <c r="F7253" i="12"/>
  <c r="G7253" i="12" s="1"/>
  <c r="F7252" i="12"/>
  <c r="G7252" i="12" s="1"/>
  <c r="F7251" i="12"/>
  <c r="G7251" i="12" s="1"/>
  <c r="F7250" i="12"/>
  <c r="G7250" i="12" s="1"/>
  <c r="F7249" i="12"/>
  <c r="G7249" i="12" s="1"/>
  <c r="F7248" i="12"/>
  <c r="G7248" i="12" s="1"/>
  <c r="F7247" i="12"/>
  <c r="G7247" i="12" s="1"/>
  <c r="F7246" i="12"/>
  <c r="G7246" i="12" s="1"/>
  <c r="F7245" i="12"/>
  <c r="G7245" i="12" s="1"/>
  <c r="F7244" i="12"/>
  <c r="G7244" i="12" s="1"/>
  <c r="F7243" i="12"/>
  <c r="G7243" i="12" s="1"/>
  <c r="F7242" i="12"/>
  <c r="G7242" i="12" s="1"/>
  <c r="F7241" i="12"/>
  <c r="G7241" i="12" s="1"/>
  <c r="F7240" i="12"/>
  <c r="G7240" i="12" s="1"/>
  <c r="F7239" i="12"/>
  <c r="G7239" i="12" s="1"/>
  <c r="F7238" i="12"/>
  <c r="G7238" i="12" s="1"/>
  <c r="F7237" i="12"/>
  <c r="G7237" i="12" s="1"/>
  <c r="F7236" i="12"/>
  <c r="G7236" i="12" s="1"/>
  <c r="F7235" i="12"/>
  <c r="G7235" i="12" s="1"/>
  <c r="F7234" i="12"/>
  <c r="G7234" i="12" s="1"/>
  <c r="F7233" i="12"/>
  <c r="G7233" i="12" s="1"/>
  <c r="F7232" i="12"/>
  <c r="G7232" i="12" s="1"/>
  <c r="F7231" i="12"/>
  <c r="G7231" i="12" s="1"/>
  <c r="F7230" i="12"/>
  <c r="G7230" i="12" s="1"/>
  <c r="F7229" i="12"/>
  <c r="G7229" i="12" s="1"/>
  <c r="F7228" i="12"/>
  <c r="G7228" i="12" s="1"/>
  <c r="F7227" i="12"/>
  <c r="G7227" i="12" s="1"/>
  <c r="F7226" i="12"/>
  <c r="G7226" i="12" s="1"/>
  <c r="F7225" i="12"/>
  <c r="G7225" i="12" s="1"/>
  <c r="F7224" i="12"/>
  <c r="G7224" i="12" s="1"/>
  <c r="F7223" i="12"/>
  <c r="G7223" i="12" s="1"/>
  <c r="F7222" i="12"/>
  <c r="G7222" i="12" s="1"/>
  <c r="F7221" i="12"/>
  <c r="G7221" i="12" s="1"/>
  <c r="F7220" i="12"/>
  <c r="G7220" i="12" s="1"/>
  <c r="F7219" i="12"/>
  <c r="G7219" i="12" s="1"/>
  <c r="F7218" i="12"/>
  <c r="G7218" i="12" s="1"/>
  <c r="F7217" i="12"/>
  <c r="G7217" i="12" s="1"/>
  <c r="F7216" i="12"/>
  <c r="G7216" i="12" s="1"/>
  <c r="F7215" i="12"/>
  <c r="G7215" i="12" s="1"/>
  <c r="F7214" i="12"/>
  <c r="G7214" i="12" s="1"/>
  <c r="F7213" i="12"/>
  <c r="G7213" i="12" s="1"/>
  <c r="F7212" i="12"/>
  <c r="G7212" i="12" s="1"/>
  <c r="F7211" i="12"/>
  <c r="G7211" i="12" s="1"/>
  <c r="F7210" i="12"/>
  <c r="G7210" i="12" s="1"/>
  <c r="F7209" i="12"/>
  <c r="G7209" i="12" s="1"/>
  <c r="F7208" i="12"/>
  <c r="G7208" i="12" s="1"/>
  <c r="F7207" i="12"/>
  <c r="G7207" i="12" s="1"/>
  <c r="F7206" i="12"/>
  <c r="G7206" i="12" s="1"/>
  <c r="F7205" i="12"/>
  <c r="G7205" i="12" s="1"/>
  <c r="F7204" i="12"/>
  <c r="G7204" i="12" s="1"/>
  <c r="F7203" i="12"/>
  <c r="G7203" i="12" s="1"/>
  <c r="F7202" i="12"/>
  <c r="G7202" i="12" s="1"/>
  <c r="F7201" i="12"/>
  <c r="G7201" i="12" s="1"/>
  <c r="F7200" i="12"/>
  <c r="G7200" i="12" s="1"/>
  <c r="F7199" i="12"/>
  <c r="G7199" i="12" s="1"/>
  <c r="F7198" i="12"/>
  <c r="G7198" i="12" s="1"/>
  <c r="F7197" i="12"/>
  <c r="G7197" i="12" s="1"/>
  <c r="F7196" i="12"/>
  <c r="G7196" i="12" s="1"/>
  <c r="F7195" i="12"/>
  <c r="G7195" i="12" s="1"/>
  <c r="F7194" i="12"/>
  <c r="G7194" i="12" s="1"/>
  <c r="F7193" i="12"/>
  <c r="G7193" i="12" s="1"/>
  <c r="F7192" i="12"/>
  <c r="G7192" i="12" s="1"/>
  <c r="F7191" i="12"/>
  <c r="G7191" i="12" s="1"/>
  <c r="F7190" i="12"/>
  <c r="G7190" i="12" s="1"/>
  <c r="F7189" i="12"/>
  <c r="G7189" i="12" s="1"/>
  <c r="F7188" i="12"/>
  <c r="G7188" i="12" s="1"/>
  <c r="F7187" i="12"/>
  <c r="G7187" i="12" s="1"/>
  <c r="F7186" i="12"/>
  <c r="G7186" i="12" s="1"/>
  <c r="F7185" i="12"/>
  <c r="G7185" i="12" s="1"/>
  <c r="F7184" i="12"/>
  <c r="G7184" i="12" s="1"/>
  <c r="F7183" i="12"/>
  <c r="G7183" i="12" s="1"/>
  <c r="F7182" i="12"/>
  <c r="G7182" i="12" s="1"/>
  <c r="F7181" i="12"/>
  <c r="G7181" i="12" s="1"/>
  <c r="F7180" i="12"/>
  <c r="G7180" i="12" s="1"/>
  <c r="F7179" i="12"/>
  <c r="G7179" i="12" s="1"/>
  <c r="F7178" i="12"/>
  <c r="G7178" i="12" s="1"/>
  <c r="F7177" i="12"/>
  <c r="G7177" i="12" s="1"/>
  <c r="F7176" i="12"/>
  <c r="G7176" i="12" s="1"/>
  <c r="F7175" i="12"/>
  <c r="G7175" i="12" s="1"/>
  <c r="F7174" i="12"/>
  <c r="G7174" i="12" s="1"/>
  <c r="F7173" i="12"/>
  <c r="G7173" i="12" s="1"/>
  <c r="F7172" i="12"/>
  <c r="G7172" i="12" s="1"/>
  <c r="F7171" i="12"/>
  <c r="G7171" i="12" s="1"/>
  <c r="F7170" i="12"/>
  <c r="G7170" i="12" s="1"/>
  <c r="F7169" i="12"/>
  <c r="G7169" i="12" s="1"/>
  <c r="F7168" i="12"/>
  <c r="G7168" i="12" s="1"/>
  <c r="F7167" i="12"/>
  <c r="G7167" i="12" s="1"/>
  <c r="F7166" i="12"/>
  <c r="G7166" i="12" s="1"/>
  <c r="F7165" i="12"/>
  <c r="G7165" i="12" s="1"/>
  <c r="F7164" i="12"/>
  <c r="G7164" i="12" s="1"/>
  <c r="F7163" i="12"/>
  <c r="G7163" i="12" s="1"/>
  <c r="F7162" i="12"/>
  <c r="G7162" i="12" s="1"/>
  <c r="F7161" i="12"/>
  <c r="G7161" i="12" s="1"/>
  <c r="F7160" i="12"/>
  <c r="G7160" i="12" s="1"/>
  <c r="F7159" i="12"/>
  <c r="G7159" i="12" s="1"/>
  <c r="F7158" i="12"/>
  <c r="G7158" i="12" s="1"/>
  <c r="F7157" i="12"/>
  <c r="G7157" i="12" s="1"/>
  <c r="F7156" i="12"/>
  <c r="G7156" i="12" s="1"/>
  <c r="F7155" i="12"/>
  <c r="G7155" i="12" s="1"/>
  <c r="F7154" i="12"/>
  <c r="G7154" i="12" s="1"/>
  <c r="F7153" i="12"/>
  <c r="G7153" i="12" s="1"/>
  <c r="F7152" i="12"/>
  <c r="G7152" i="12" s="1"/>
  <c r="F7151" i="12"/>
  <c r="G7151" i="12" s="1"/>
  <c r="F7150" i="12"/>
  <c r="G7150" i="12" s="1"/>
  <c r="F7149" i="12"/>
  <c r="G7149" i="12" s="1"/>
  <c r="F7148" i="12"/>
  <c r="G7148" i="12" s="1"/>
  <c r="F7147" i="12"/>
  <c r="G7147" i="12" s="1"/>
  <c r="F7146" i="12"/>
  <c r="G7146" i="12" s="1"/>
  <c r="F7145" i="12"/>
  <c r="G7145" i="12" s="1"/>
  <c r="F7144" i="12"/>
  <c r="G7144" i="12" s="1"/>
  <c r="F7143" i="12"/>
  <c r="G7143" i="12" s="1"/>
  <c r="F7142" i="12"/>
  <c r="G7142" i="12" s="1"/>
  <c r="F7141" i="12"/>
  <c r="G7141" i="12" s="1"/>
  <c r="F7140" i="12"/>
  <c r="G7140" i="12" s="1"/>
  <c r="F7139" i="12"/>
  <c r="G7139" i="12" s="1"/>
  <c r="F7138" i="12"/>
  <c r="G7138" i="12" s="1"/>
  <c r="F7137" i="12"/>
  <c r="G7137" i="12" s="1"/>
  <c r="F7136" i="12"/>
  <c r="G7136" i="12" s="1"/>
  <c r="F7135" i="12"/>
  <c r="G7135" i="12" s="1"/>
  <c r="F7134" i="12"/>
  <c r="G7134" i="12" s="1"/>
  <c r="F7133" i="12"/>
  <c r="G7133" i="12" s="1"/>
  <c r="F7132" i="12"/>
  <c r="G7132" i="12" s="1"/>
  <c r="F7131" i="12"/>
  <c r="G7131" i="12" s="1"/>
  <c r="F7130" i="12"/>
  <c r="G7130" i="12" s="1"/>
  <c r="F7129" i="12"/>
  <c r="G7129" i="12" s="1"/>
  <c r="F7128" i="12"/>
  <c r="G7128" i="12" s="1"/>
  <c r="F7127" i="12"/>
  <c r="G7127" i="12" s="1"/>
  <c r="F7126" i="12"/>
  <c r="G7126" i="12" s="1"/>
  <c r="F7125" i="12"/>
  <c r="G7125" i="12" s="1"/>
  <c r="F7124" i="12"/>
  <c r="G7124" i="12" s="1"/>
  <c r="F7123" i="12"/>
  <c r="G7123" i="12" s="1"/>
  <c r="F7122" i="12"/>
  <c r="G7122" i="12" s="1"/>
  <c r="F7121" i="12"/>
  <c r="G7121" i="12" s="1"/>
  <c r="F7120" i="12"/>
  <c r="G7120" i="12" s="1"/>
  <c r="F7119" i="12"/>
  <c r="G7119" i="12" s="1"/>
  <c r="F7118" i="12"/>
  <c r="G7118" i="12" s="1"/>
  <c r="F7117" i="12"/>
  <c r="G7117" i="12" s="1"/>
  <c r="F7116" i="12"/>
  <c r="G7116" i="12" s="1"/>
  <c r="F7115" i="12"/>
  <c r="G7115" i="12" s="1"/>
  <c r="F7114" i="12"/>
  <c r="G7114" i="12" s="1"/>
  <c r="F7113" i="12"/>
  <c r="G7113" i="12" s="1"/>
  <c r="F7112" i="12"/>
  <c r="G7112" i="12" s="1"/>
  <c r="F7111" i="12"/>
  <c r="G7111" i="12" s="1"/>
  <c r="F7110" i="12"/>
  <c r="G7110" i="12" s="1"/>
  <c r="F7109" i="12"/>
  <c r="G7109" i="12" s="1"/>
  <c r="F7108" i="12"/>
  <c r="G7108" i="12" s="1"/>
  <c r="F7107" i="12"/>
  <c r="G7107" i="12" s="1"/>
  <c r="F7106" i="12"/>
  <c r="G7106" i="12" s="1"/>
  <c r="F7105" i="12"/>
  <c r="G7105" i="12" s="1"/>
  <c r="F7104" i="12"/>
  <c r="G7104" i="12" s="1"/>
  <c r="F7103" i="12"/>
  <c r="G7103" i="12" s="1"/>
  <c r="F7102" i="12"/>
  <c r="G7102" i="12" s="1"/>
  <c r="F7101" i="12"/>
  <c r="G7101" i="12" s="1"/>
  <c r="F7100" i="12"/>
  <c r="G7100" i="12" s="1"/>
  <c r="F7099" i="12"/>
  <c r="G7099" i="12" s="1"/>
  <c r="F7098" i="12"/>
  <c r="G7098" i="12" s="1"/>
  <c r="F7097" i="12"/>
  <c r="G7097" i="12" s="1"/>
  <c r="F7096" i="12"/>
  <c r="G7096" i="12" s="1"/>
  <c r="F7095" i="12"/>
  <c r="G7095" i="12" s="1"/>
  <c r="F7094" i="12"/>
  <c r="G7094" i="12" s="1"/>
  <c r="F7093" i="12"/>
  <c r="G7093" i="12" s="1"/>
  <c r="F7092" i="12"/>
  <c r="G7092" i="12" s="1"/>
  <c r="F7091" i="12"/>
  <c r="G7091" i="12" s="1"/>
  <c r="F7090" i="12"/>
  <c r="G7090" i="12" s="1"/>
  <c r="F7089" i="12"/>
  <c r="G7089" i="12" s="1"/>
  <c r="F7088" i="12"/>
  <c r="G7088" i="12" s="1"/>
  <c r="F7087" i="12"/>
  <c r="G7087" i="12" s="1"/>
  <c r="F7086" i="12"/>
  <c r="G7086" i="12" s="1"/>
  <c r="F7085" i="12"/>
  <c r="G7085" i="12" s="1"/>
  <c r="F7084" i="12"/>
  <c r="G7084" i="12" s="1"/>
  <c r="F7083" i="12"/>
  <c r="G7083" i="12" s="1"/>
  <c r="F7082" i="12"/>
  <c r="G7082" i="12" s="1"/>
  <c r="F7081" i="12"/>
  <c r="G7081" i="12" s="1"/>
  <c r="F7080" i="12"/>
  <c r="G7080" i="12" s="1"/>
  <c r="F7079" i="12"/>
  <c r="G7079" i="12" s="1"/>
  <c r="F7078" i="12"/>
  <c r="G7078" i="12" s="1"/>
  <c r="F7077" i="12"/>
  <c r="G7077" i="12" s="1"/>
  <c r="F7076" i="12"/>
  <c r="G7076" i="12" s="1"/>
  <c r="F7075" i="12"/>
  <c r="G7075" i="12" s="1"/>
  <c r="F7074" i="12"/>
  <c r="G7074" i="12" s="1"/>
  <c r="F7073" i="12"/>
  <c r="G7073" i="12" s="1"/>
  <c r="F7072" i="12"/>
  <c r="G7072" i="12" s="1"/>
  <c r="F7071" i="12"/>
  <c r="G7071" i="12" s="1"/>
  <c r="F7070" i="12"/>
  <c r="G7070" i="12" s="1"/>
  <c r="F7069" i="12"/>
  <c r="G7069" i="12" s="1"/>
  <c r="F7068" i="12"/>
  <c r="G7068" i="12" s="1"/>
  <c r="F7067" i="12"/>
  <c r="G7067" i="12" s="1"/>
  <c r="F7066" i="12"/>
  <c r="G7066" i="12" s="1"/>
  <c r="F7065" i="12"/>
  <c r="G7065" i="12" s="1"/>
  <c r="F7064" i="12"/>
  <c r="G7064" i="12" s="1"/>
  <c r="F7063" i="12"/>
  <c r="G7063" i="12" s="1"/>
  <c r="F7062" i="12"/>
  <c r="G7062" i="12" s="1"/>
  <c r="F7061" i="12"/>
  <c r="G7061" i="12" s="1"/>
  <c r="F7060" i="12"/>
  <c r="G7060" i="12" s="1"/>
  <c r="F7059" i="12"/>
  <c r="G7059" i="12" s="1"/>
  <c r="F7058" i="12"/>
  <c r="G7058" i="12" s="1"/>
  <c r="F7057" i="12"/>
  <c r="G7057" i="12" s="1"/>
  <c r="F7056" i="12"/>
  <c r="G7056" i="12" s="1"/>
  <c r="F7055" i="12"/>
  <c r="G7055" i="12" s="1"/>
  <c r="F7054" i="12"/>
  <c r="G7054" i="12" s="1"/>
  <c r="F7053" i="12"/>
  <c r="G7053" i="12" s="1"/>
  <c r="F7052" i="12"/>
  <c r="G7052" i="12" s="1"/>
  <c r="F7051" i="12"/>
  <c r="G7051" i="12" s="1"/>
  <c r="F7050" i="12"/>
  <c r="G7050" i="12" s="1"/>
  <c r="F7049" i="12"/>
  <c r="G7049" i="12" s="1"/>
  <c r="F7048" i="12"/>
  <c r="G7048" i="12" s="1"/>
  <c r="F7047" i="12"/>
  <c r="G7047" i="12" s="1"/>
  <c r="F7046" i="12"/>
  <c r="G7046" i="12" s="1"/>
  <c r="F7045" i="12"/>
  <c r="G7045" i="12" s="1"/>
  <c r="F7044" i="12"/>
  <c r="G7044" i="12" s="1"/>
  <c r="F7043" i="12"/>
  <c r="G7043" i="12" s="1"/>
  <c r="F7042" i="12"/>
  <c r="G7042" i="12" s="1"/>
  <c r="F7041" i="12"/>
  <c r="G7041" i="12" s="1"/>
  <c r="F7040" i="12"/>
  <c r="G7040" i="12" s="1"/>
  <c r="F7039" i="12"/>
  <c r="G7039" i="12" s="1"/>
  <c r="F7038" i="12"/>
  <c r="G7038" i="12" s="1"/>
  <c r="F7037" i="12"/>
  <c r="G7037" i="12" s="1"/>
  <c r="F7036" i="12"/>
  <c r="G7036" i="12" s="1"/>
  <c r="F7035" i="12"/>
  <c r="G7035" i="12" s="1"/>
  <c r="F7034" i="12"/>
  <c r="G7034" i="12" s="1"/>
  <c r="F7033" i="12"/>
  <c r="G7033" i="12" s="1"/>
  <c r="F7032" i="12"/>
  <c r="G7032" i="12" s="1"/>
  <c r="F7031" i="12"/>
  <c r="G7031" i="12" s="1"/>
  <c r="F7030" i="12"/>
  <c r="G7030" i="12" s="1"/>
  <c r="F7029" i="12"/>
  <c r="G7029" i="12" s="1"/>
  <c r="F7028" i="12"/>
  <c r="G7028" i="12" s="1"/>
  <c r="F7027" i="12"/>
  <c r="G7027" i="12" s="1"/>
  <c r="F7026" i="12"/>
  <c r="G7026" i="12" s="1"/>
  <c r="F7025" i="12"/>
  <c r="G7025" i="12" s="1"/>
  <c r="F7024" i="12"/>
  <c r="G7024" i="12" s="1"/>
  <c r="F7023" i="12"/>
  <c r="G7023" i="12" s="1"/>
  <c r="F7022" i="12"/>
  <c r="G7022" i="12" s="1"/>
  <c r="F7021" i="12"/>
  <c r="G7021" i="12" s="1"/>
  <c r="F7020" i="12"/>
  <c r="G7020" i="12" s="1"/>
  <c r="F7019" i="12"/>
  <c r="G7019" i="12" s="1"/>
  <c r="F7018" i="12"/>
  <c r="G7018" i="12" s="1"/>
  <c r="F7017" i="12"/>
  <c r="G7017" i="12" s="1"/>
  <c r="F7016" i="12"/>
  <c r="G7016" i="12" s="1"/>
  <c r="F7015" i="12"/>
  <c r="G7015" i="12" s="1"/>
  <c r="F7014" i="12"/>
  <c r="G7014" i="12" s="1"/>
  <c r="F7013" i="12"/>
  <c r="G7013" i="12" s="1"/>
  <c r="F7012" i="12"/>
  <c r="G7012" i="12" s="1"/>
  <c r="F7011" i="12"/>
  <c r="G7011" i="12" s="1"/>
  <c r="F7010" i="12"/>
  <c r="G7010" i="12" s="1"/>
  <c r="F7009" i="12"/>
  <c r="G7009" i="12" s="1"/>
  <c r="F7008" i="12"/>
  <c r="G7008" i="12" s="1"/>
  <c r="F7007" i="12"/>
  <c r="G7007" i="12" s="1"/>
  <c r="F7006" i="12"/>
  <c r="G7006" i="12" s="1"/>
  <c r="F7005" i="12"/>
  <c r="G7005" i="12" s="1"/>
  <c r="F7004" i="12"/>
  <c r="G7004" i="12" s="1"/>
  <c r="F7003" i="12"/>
  <c r="G7003" i="12" s="1"/>
  <c r="F7002" i="12"/>
  <c r="G7002" i="12" s="1"/>
  <c r="F7001" i="12"/>
  <c r="G7001" i="12" s="1"/>
  <c r="F7000" i="12"/>
  <c r="G7000" i="12" s="1"/>
  <c r="F6999" i="12"/>
  <c r="G6999" i="12" s="1"/>
  <c r="F6998" i="12"/>
  <c r="G6998" i="12" s="1"/>
  <c r="F6997" i="12"/>
  <c r="G6997" i="12" s="1"/>
  <c r="F6996" i="12"/>
  <c r="G6996" i="12" s="1"/>
  <c r="F6995" i="12"/>
  <c r="G6995" i="12" s="1"/>
  <c r="F6994" i="12"/>
  <c r="G6994" i="12" s="1"/>
  <c r="F6993" i="12"/>
  <c r="G6993" i="12" s="1"/>
  <c r="F6992" i="12"/>
  <c r="G6992" i="12" s="1"/>
  <c r="F6991" i="12"/>
  <c r="G6991" i="12" s="1"/>
  <c r="F6990" i="12"/>
  <c r="G6990" i="12" s="1"/>
  <c r="F6989" i="12"/>
  <c r="G6989" i="12" s="1"/>
  <c r="F6988" i="12"/>
  <c r="G6988" i="12" s="1"/>
  <c r="F6987" i="12"/>
  <c r="G6987" i="12" s="1"/>
  <c r="F6986" i="12"/>
  <c r="G6986" i="12" s="1"/>
  <c r="F6985" i="12"/>
  <c r="G6985" i="12" s="1"/>
  <c r="F6984" i="12"/>
  <c r="G6984" i="12" s="1"/>
  <c r="F6983" i="12"/>
  <c r="G6983" i="12" s="1"/>
  <c r="F6982" i="12"/>
  <c r="G6982" i="12" s="1"/>
  <c r="F6981" i="12"/>
  <c r="G6981" i="12" s="1"/>
  <c r="F6980" i="12"/>
  <c r="G6980" i="12" s="1"/>
  <c r="F6979" i="12"/>
  <c r="G6979" i="12" s="1"/>
  <c r="F6978" i="12"/>
  <c r="G6978" i="12" s="1"/>
  <c r="F6977" i="12"/>
  <c r="G6977" i="12" s="1"/>
  <c r="F6976" i="12"/>
  <c r="G6976" i="12" s="1"/>
  <c r="F6975" i="12"/>
  <c r="G6975" i="12" s="1"/>
  <c r="F6974" i="12"/>
  <c r="G6974" i="12" s="1"/>
  <c r="F6973" i="12"/>
  <c r="G6973" i="12" s="1"/>
  <c r="F6972" i="12"/>
  <c r="G6972" i="12" s="1"/>
  <c r="F6971" i="12"/>
  <c r="G6971" i="12" s="1"/>
  <c r="F6970" i="12"/>
  <c r="G6970" i="12" s="1"/>
  <c r="F6969" i="12"/>
  <c r="G6969" i="12" s="1"/>
  <c r="F6968" i="12"/>
  <c r="G6968" i="12" s="1"/>
  <c r="F6967" i="12"/>
  <c r="G6967" i="12" s="1"/>
  <c r="F6966" i="12"/>
  <c r="G6966" i="12" s="1"/>
  <c r="F6965" i="12"/>
  <c r="G6965" i="12" s="1"/>
  <c r="F6964" i="12"/>
  <c r="G6964" i="12" s="1"/>
  <c r="F6963" i="12"/>
  <c r="G6963" i="12" s="1"/>
  <c r="F6962" i="12"/>
  <c r="G6962" i="12" s="1"/>
  <c r="F6961" i="12"/>
  <c r="G6961" i="12" s="1"/>
  <c r="F6960" i="12"/>
  <c r="G6960" i="12" s="1"/>
  <c r="F6959" i="12"/>
  <c r="G6959" i="12" s="1"/>
  <c r="F6958" i="12"/>
  <c r="G6958" i="12" s="1"/>
  <c r="F6957" i="12"/>
  <c r="G6957" i="12" s="1"/>
  <c r="F6956" i="12"/>
  <c r="G6956" i="12" s="1"/>
  <c r="F6955" i="12"/>
  <c r="G6955" i="12" s="1"/>
  <c r="F6954" i="12"/>
  <c r="G6954" i="12" s="1"/>
  <c r="F6953" i="12"/>
  <c r="G6953" i="12" s="1"/>
  <c r="F6952" i="12"/>
  <c r="G6952" i="12" s="1"/>
  <c r="F6951" i="12"/>
  <c r="G6951" i="12" s="1"/>
  <c r="F6950" i="12"/>
  <c r="G6950" i="12" s="1"/>
  <c r="F6949" i="12"/>
  <c r="G6949" i="12" s="1"/>
  <c r="F6948" i="12"/>
  <c r="G6948" i="12" s="1"/>
  <c r="F6947" i="12"/>
  <c r="G6947" i="12" s="1"/>
  <c r="F6946" i="12"/>
  <c r="G6946" i="12" s="1"/>
  <c r="F6945" i="12"/>
  <c r="G6945" i="12" s="1"/>
  <c r="F6944" i="12"/>
  <c r="G6944" i="12" s="1"/>
  <c r="F6943" i="12"/>
  <c r="G6943" i="12" s="1"/>
  <c r="F6942" i="12"/>
  <c r="G6942" i="12" s="1"/>
  <c r="F6941" i="12"/>
  <c r="G6941" i="12" s="1"/>
  <c r="F6940" i="12"/>
  <c r="G6940" i="12" s="1"/>
  <c r="F6939" i="12"/>
  <c r="G6939" i="12" s="1"/>
  <c r="F6938" i="12"/>
  <c r="G6938" i="12" s="1"/>
  <c r="F6937" i="12"/>
  <c r="G6937" i="12" s="1"/>
  <c r="F6936" i="12"/>
  <c r="G6936" i="12" s="1"/>
  <c r="F6935" i="12"/>
  <c r="G6935" i="12" s="1"/>
  <c r="F6934" i="12"/>
  <c r="G6934" i="12" s="1"/>
  <c r="F6933" i="12"/>
  <c r="G6933" i="12" s="1"/>
  <c r="F6932" i="12"/>
  <c r="G6932" i="12" s="1"/>
  <c r="F6931" i="12"/>
  <c r="G6931" i="12" s="1"/>
  <c r="F6930" i="12"/>
  <c r="G6930" i="12" s="1"/>
  <c r="F6929" i="12"/>
  <c r="G6929" i="12" s="1"/>
  <c r="F6928" i="12"/>
  <c r="G6928" i="12" s="1"/>
  <c r="F6927" i="12"/>
  <c r="G6927" i="12" s="1"/>
  <c r="F6926" i="12"/>
  <c r="G6926" i="12" s="1"/>
  <c r="F6925" i="12"/>
  <c r="G6925" i="12" s="1"/>
  <c r="F6924" i="12"/>
  <c r="G6924" i="12" s="1"/>
  <c r="F6923" i="12"/>
  <c r="G6923" i="12" s="1"/>
  <c r="F6922" i="12"/>
  <c r="G6922" i="12" s="1"/>
  <c r="F6921" i="12"/>
  <c r="G6921" i="12" s="1"/>
  <c r="F6920" i="12"/>
  <c r="G6920" i="12" s="1"/>
  <c r="F6919" i="12"/>
  <c r="G6919" i="12" s="1"/>
  <c r="F6918" i="12"/>
  <c r="G6918" i="12" s="1"/>
  <c r="F6917" i="12"/>
  <c r="G6917" i="12" s="1"/>
  <c r="F6916" i="12"/>
  <c r="G6916" i="12" s="1"/>
  <c r="F6915" i="12"/>
  <c r="G6915" i="12" s="1"/>
  <c r="F6914" i="12"/>
  <c r="G6914" i="12" s="1"/>
  <c r="F6913" i="12"/>
  <c r="G6913" i="12" s="1"/>
  <c r="F6912" i="12"/>
  <c r="G6912" i="12" s="1"/>
  <c r="F6911" i="12"/>
  <c r="G6911" i="12" s="1"/>
  <c r="F6910" i="12"/>
  <c r="G6910" i="12" s="1"/>
  <c r="F6909" i="12"/>
  <c r="G6909" i="12" s="1"/>
  <c r="F6908" i="12"/>
  <c r="G6908" i="12" s="1"/>
  <c r="F6907" i="12"/>
  <c r="G6907" i="12" s="1"/>
  <c r="F6906" i="12"/>
  <c r="G6906" i="12" s="1"/>
  <c r="F6905" i="12"/>
  <c r="G6905" i="12" s="1"/>
  <c r="F6904" i="12"/>
  <c r="G6904" i="12" s="1"/>
  <c r="F6903" i="12"/>
  <c r="G6903" i="12" s="1"/>
  <c r="F6902" i="12"/>
  <c r="G6902" i="12" s="1"/>
  <c r="F6901" i="12"/>
  <c r="G6901" i="12" s="1"/>
  <c r="F6900" i="12"/>
  <c r="G6900" i="12" s="1"/>
  <c r="F6899" i="12"/>
  <c r="G6899" i="12" s="1"/>
  <c r="F6898" i="12"/>
  <c r="G6898" i="12" s="1"/>
  <c r="F6897" i="12"/>
  <c r="G6897" i="12" s="1"/>
  <c r="F6896" i="12"/>
  <c r="G6896" i="12" s="1"/>
  <c r="F6895" i="12"/>
  <c r="G6895" i="12" s="1"/>
  <c r="F6894" i="12"/>
  <c r="G6894" i="12" s="1"/>
  <c r="F6893" i="12"/>
  <c r="G6893" i="12" s="1"/>
  <c r="F6892" i="12"/>
  <c r="G6892" i="12" s="1"/>
  <c r="F6891" i="12"/>
  <c r="G6891" i="12" s="1"/>
  <c r="F6890" i="12"/>
  <c r="G6890" i="12" s="1"/>
  <c r="F6889" i="12"/>
  <c r="G6889" i="12" s="1"/>
  <c r="F6888" i="12"/>
  <c r="G6888" i="12" s="1"/>
  <c r="F6887" i="12"/>
  <c r="G6887" i="12" s="1"/>
  <c r="F6886" i="12"/>
  <c r="G6886" i="12" s="1"/>
  <c r="F6885" i="12"/>
  <c r="G6885" i="12" s="1"/>
  <c r="F6884" i="12"/>
  <c r="G6884" i="12" s="1"/>
  <c r="F6883" i="12"/>
  <c r="G6883" i="12" s="1"/>
  <c r="F6882" i="12"/>
  <c r="G6882" i="12" s="1"/>
  <c r="F6881" i="12"/>
  <c r="G6881" i="12" s="1"/>
  <c r="F6880" i="12"/>
  <c r="G6880" i="12" s="1"/>
  <c r="F6879" i="12"/>
  <c r="G6879" i="12" s="1"/>
  <c r="F6878" i="12"/>
  <c r="G6878" i="12" s="1"/>
  <c r="F6877" i="12"/>
  <c r="G6877" i="12" s="1"/>
  <c r="F6876" i="12"/>
  <c r="G6876" i="12" s="1"/>
  <c r="F6875" i="12"/>
  <c r="G6875" i="12" s="1"/>
  <c r="F6874" i="12"/>
  <c r="G6874" i="12" s="1"/>
  <c r="F6873" i="12"/>
  <c r="G6873" i="12" s="1"/>
  <c r="F6872" i="12"/>
  <c r="G6872" i="12" s="1"/>
  <c r="F6871" i="12"/>
  <c r="G6871" i="12" s="1"/>
  <c r="F6870" i="12"/>
  <c r="G6870" i="12" s="1"/>
  <c r="F6869" i="12"/>
  <c r="G6869" i="12" s="1"/>
  <c r="F6868" i="12"/>
  <c r="G6868" i="12" s="1"/>
  <c r="F6867" i="12"/>
  <c r="G6867" i="12" s="1"/>
  <c r="F6866" i="12"/>
  <c r="G6866" i="12" s="1"/>
  <c r="F6865" i="12"/>
  <c r="G6865" i="12" s="1"/>
  <c r="F6864" i="12"/>
  <c r="G6864" i="12" s="1"/>
  <c r="F6863" i="12"/>
  <c r="G6863" i="12" s="1"/>
  <c r="F6862" i="12"/>
  <c r="G6862" i="12" s="1"/>
  <c r="F6861" i="12"/>
  <c r="G6861" i="12" s="1"/>
  <c r="F6860" i="12"/>
  <c r="G6860" i="12" s="1"/>
  <c r="F6859" i="12"/>
  <c r="G6859" i="12" s="1"/>
  <c r="F6858" i="12"/>
  <c r="G6858" i="12" s="1"/>
  <c r="F6857" i="12"/>
  <c r="G6857" i="12" s="1"/>
  <c r="F6856" i="12"/>
  <c r="G6856" i="12" s="1"/>
  <c r="F6855" i="12"/>
  <c r="G6855" i="12" s="1"/>
  <c r="F6854" i="12"/>
  <c r="G6854" i="12" s="1"/>
  <c r="F6853" i="12"/>
  <c r="G6853" i="12" s="1"/>
  <c r="F6852" i="12"/>
  <c r="G6852" i="12" s="1"/>
  <c r="F6851" i="12"/>
  <c r="G6851" i="12" s="1"/>
  <c r="F6850" i="12"/>
  <c r="G6850" i="12" s="1"/>
  <c r="F6849" i="12"/>
  <c r="G6849" i="12" s="1"/>
  <c r="F6848" i="12"/>
  <c r="G6848" i="12" s="1"/>
  <c r="F6847" i="12"/>
  <c r="G6847" i="12" s="1"/>
  <c r="F6846" i="12"/>
  <c r="G6846" i="12" s="1"/>
  <c r="F6845" i="12"/>
  <c r="G6845" i="12" s="1"/>
  <c r="F6844" i="12"/>
  <c r="G6844" i="12" s="1"/>
  <c r="F6843" i="12"/>
  <c r="G6843" i="12" s="1"/>
  <c r="F6842" i="12"/>
  <c r="G6842" i="12" s="1"/>
  <c r="F6841" i="12"/>
  <c r="G6841" i="12" s="1"/>
  <c r="F6840" i="12"/>
  <c r="G6840" i="12" s="1"/>
  <c r="F6839" i="12"/>
  <c r="G6839" i="12" s="1"/>
  <c r="F6838" i="12"/>
  <c r="G6838" i="12" s="1"/>
  <c r="F6837" i="12"/>
  <c r="G6837" i="12" s="1"/>
  <c r="F6836" i="12"/>
  <c r="G6836" i="12" s="1"/>
  <c r="F6835" i="12"/>
  <c r="G6835" i="12" s="1"/>
  <c r="F6834" i="12"/>
  <c r="G6834" i="12" s="1"/>
  <c r="F6833" i="12"/>
  <c r="G6833" i="12" s="1"/>
  <c r="F6832" i="12"/>
  <c r="G6832" i="12" s="1"/>
  <c r="F6831" i="12"/>
  <c r="G6831" i="12" s="1"/>
  <c r="F6830" i="12"/>
  <c r="G6830" i="12" s="1"/>
  <c r="F6829" i="12"/>
  <c r="G6829" i="12" s="1"/>
  <c r="F6828" i="12"/>
  <c r="G6828" i="12" s="1"/>
  <c r="F6827" i="12"/>
  <c r="G6827" i="12" s="1"/>
  <c r="F6826" i="12"/>
  <c r="G6826" i="12" s="1"/>
  <c r="F6825" i="12"/>
  <c r="G6825" i="12" s="1"/>
  <c r="F6824" i="12"/>
  <c r="G6824" i="12" s="1"/>
  <c r="F6823" i="12"/>
  <c r="G6823" i="12" s="1"/>
  <c r="F6822" i="12"/>
  <c r="G6822" i="12" s="1"/>
  <c r="F6821" i="12"/>
  <c r="G6821" i="12" s="1"/>
  <c r="F6820" i="12"/>
  <c r="G6820" i="12" s="1"/>
  <c r="F6819" i="12"/>
  <c r="G6819" i="12" s="1"/>
  <c r="F6818" i="12"/>
  <c r="G6818" i="12" s="1"/>
  <c r="F6817" i="12"/>
  <c r="G6817" i="12" s="1"/>
  <c r="F6816" i="12"/>
  <c r="G6816" i="12" s="1"/>
  <c r="F6815" i="12"/>
  <c r="G6815" i="12" s="1"/>
  <c r="F6814" i="12"/>
  <c r="G6814" i="12" s="1"/>
  <c r="F6813" i="12"/>
  <c r="G6813" i="12" s="1"/>
  <c r="F6812" i="12"/>
  <c r="G6812" i="12" s="1"/>
  <c r="F6811" i="12"/>
  <c r="G6811" i="12" s="1"/>
  <c r="F6810" i="12"/>
  <c r="G6810" i="12" s="1"/>
  <c r="F6809" i="12"/>
  <c r="G6809" i="12" s="1"/>
  <c r="F6808" i="12"/>
  <c r="G6808" i="12" s="1"/>
  <c r="F6807" i="12"/>
  <c r="G6807" i="12" s="1"/>
  <c r="F6806" i="12"/>
  <c r="G6806" i="12" s="1"/>
  <c r="F6805" i="12"/>
  <c r="G6805" i="12" s="1"/>
  <c r="F6804" i="12"/>
  <c r="G6804" i="12" s="1"/>
  <c r="F6803" i="12"/>
  <c r="G6803" i="12" s="1"/>
  <c r="F6802" i="12"/>
  <c r="G6802" i="12" s="1"/>
  <c r="F6801" i="12"/>
  <c r="G6801" i="12" s="1"/>
  <c r="F6800" i="12"/>
  <c r="G6800" i="12" s="1"/>
  <c r="F6799" i="12"/>
  <c r="G6799" i="12" s="1"/>
  <c r="F6798" i="12"/>
  <c r="G6798" i="12" s="1"/>
  <c r="F6797" i="12"/>
  <c r="G6797" i="12" s="1"/>
  <c r="F6796" i="12"/>
  <c r="G6796" i="12" s="1"/>
  <c r="F6795" i="12"/>
  <c r="G6795" i="12" s="1"/>
  <c r="F6794" i="12"/>
  <c r="G6794" i="12" s="1"/>
  <c r="F6793" i="12"/>
  <c r="G6793" i="12" s="1"/>
  <c r="F6792" i="12"/>
  <c r="G6792" i="12" s="1"/>
  <c r="F6791" i="12"/>
  <c r="G6791" i="12" s="1"/>
  <c r="F6790" i="12"/>
  <c r="G6790" i="12" s="1"/>
  <c r="F6789" i="12"/>
  <c r="G6789" i="12" s="1"/>
  <c r="F6788" i="12"/>
  <c r="G6788" i="12" s="1"/>
  <c r="F6787" i="12"/>
  <c r="G6787" i="12" s="1"/>
  <c r="F6786" i="12"/>
  <c r="G6786" i="12" s="1"/>
  <c r="F6785" i="12"/>
  <c r="G6785" i="12" s="1"/>
  <c r="F6784" i="12"/>
  <c r="G6784" i="12" s="1"/>
  <c r="F6783" i="12"/>
  <c r="G6783" i="12" s="1"/>
  <c r="F6782" i="12"/>
  <c r="G6782" i="12" s="1"/>
  <c r="F6781" i="12"/>
  <c r="G6781" i="12" s="1"/>
  <c r="F6780" i="12"/>
  <c r="G6780" i="12" s="1"/>
  <c r="F6779" i="12"/>
  <c r="G6779" i="12" s="1"/>
  <c r="F6778" i="12"/>
  <c r="G6778" i="12" s="1"/>
  <c r="F6777" i="12"/>
  <c r="G6777" i="12" s="1"/>
  <c r="F6776" i="12"/>
  <c r="G6776" i="12" s="1"/>
  <c r="F6775" i="12"/>
  <c r="G6775" i="12" s="1"/>
  <c r="F6774" i="12"/>
  <c r="G6774" i="12" s="1"/>
  <c r="F6773" i="12"/>
  <c r="G6773" i="12" s="1"/>
  <c r="F6772" i="12"/>
  <c r="G6772" i="12" s="1"/>
  <c r="F6771" i="12"/>
  <c r="G6771" i="12" s="1"/>
  <c r="F6770" i="12"/>
  <c r="G6770" i="12" s="1"/>
  <c r="F6769" i="12"/>
  <c r="G6769" i="12" s="1"/>
  <c r="F6768" i="12"/>
  <c r="G6768" i="12" s="1"/>
  <c r="F6767" i="12"/>
  <c r="G6767" i="12" s="1"/>
  <c r="F6766" i="12"/>
  <c r="G6766" i="12" s="1"/>
  <c r="F6765" i="12"/>
  <c r="G6765" i="12" s="1"/>
  <c r="F6764" i="12"/>
  <c r="G6764" i="12" s="1"/>
  <c r="F6763" i="12"/>
  <c r="G6763" i="12" s="1"/>
  <c r="F6762" i="12"/>
  <c r="G6762" i="12" s="1"/>
  <c r="F6761" i="12"/>
  <c r="G6761" i="12" s="1"/>
  <c r="F6760" i="12"/>
  <c r="G6760" i="12" s="1"/>
  <c r="F6759" i="12"/>
  <c r="G6759" i="12" s="1"/>
  <c r="F6758" i="12"/>
  <c r="G6758" i="12" s="1"/>
  <c r="F6757" i="12"/>
  <c r="G6757" i="12" s="1"/>
  <c r="F6756" i="12"/>
  <c r="G6756" i="12" s="1"/>
  <c r="F6755" i="12"/>
  <c r="G6755" i="12" s="1"/>
  <c r="F6754" i="12"/>
  <c r="G6754" i="12" s="1"/>
  <c r="F6753" i="12"/>
  <c r="G6753" i="12" s="1"/>
  <c r="F6752" i="12"/>
  <c r="G6752" i="12" s="1"/>
  <c r="F6751" i="12"/>
  <c r="G6751" i="12" s="1"/>
  <c r="F6750" i="12"/>
  <c r="G6750" i="12" s="1"/>
  <c r="F6749" i="12"/>
  <c r="G6749" i="12" s="1"/>
  <c r="F6748" i="12"/>
  <c r="G6748" i="12" s="1"/>
  <c r="F6747" i="12"/>
  <c r="G6747" i="12" s="1"/>
  <c r="F6746" i="12"/>
  <c r="G6746" i="12" s="1"/>
  <c r="F6745" i="12"/>
  <c r="G6745" i="12" s="1"/>
  <c r="F6744" i="12"/>
  <c r="G6744" i="12" s="1"/>
  <c r="F6743" i="12"/>
  <c r="G6743" i="12" s="1"/>
  <c r="F6742" i="12"/>
  <c r="G6742" i="12" s="1"/>
  <c r="F6741" i="12"/>
  <c r="G6741" i="12" s="1"/>
  <c r="F6740" i="12"/>
  <c r="G6740" i="12" s="1"/>
  <c r="F6739" i="12"/>
  <c r="G6739" i="12" s="1"/>
  <c r="F6738" i="12"/>
  <c r="G6738" i="12" s="1"/>
  <c r="F6737" i="12"/>
  <c r="G6737" i="12" s="1"/>
  <c r="F6736" i="12"/>
  <c r="G6736" i="12" s="1"/>
  <c r="F6735" i="12"/>
  <c r="G6735" i="12" s="1"/>
  <c r="F6734" i="12"/>
  <c r="G6734" i="12" s="1"/>
  <c r="F6733" i="12"/>
  <c r="G6733" i="12" s="1"/>
  <c r="F6732" i="12"/>
  <c r="G6732" i="12" s="1"/>
  <c r="F6731" i="12"/>
  <c r="G6731" i="12" s="1"/>
  <c r="F6730" i="12"/>
  <c r="G6730" i="12" s="1"/>
  <c r="F6729" i="12"/>
  <c r="G6729" i="12" s="1"/>
  <c r="F6728" i="12"/>
  <c r="G6728" i="12" s="1"/>
  <c r="F6727" i="12"/>
  <c r="G6727" i="12" s="1"/>
  <c r="F6726" i="12"/>
  <c r="G6726" i="12" s="1"/>
  <c r="F6725" i="12"/>
  <c r="G6725" i="12" s="1"/>
  <c r="F6724" i="12"/>
  <c r="G6724" i="12" s="1"/>
  <c r="F6723" i="12"/>
  <c r="G6723" i="12" s="1"/>
  <c r="F6722" i="12"/>
  <c r="G6722" i="12" s="1"/>
  <c r="F6721" i="12"/>
  <c r="G6721" i="12" s="1"/>
  <c r="F6720" i="12"/>
  <c r="G6720" i="12" s="1"/>
  <c r="F6719" i="12"/>
  <c r="G6719" i="12" s="1"/>
  <c r="F6718" i="12"/>
  <c r="G6718" i="12" s="1"/>
  <c r="F6717" i="12"/>
  <c r="G6717" i="12" s="1"/>
  <c r="F6716" i="12"/>
  <c r="G6716" i="12" s="1"/>
  <c r="F6715" i="12"/>
  <c r="G6715" i="12" s="1"/>
  <c r="F6714" i="12"/>
  <c r="G6714" i="12" s="1"/>
  <c r="F6713" i="12"/>
  <c r="G6713" i="12" s="1"/>
  <c r="F6712" i="12"/>
  <c r="G6712" i="12" s="1"/>
  <c r="F6711" i="12"/>
  <c r="G6711" i="12" s="1"/>
  <c r="F6710" i="12"/>
  <c r="G6710" i="12" s="1"/>
  <c r="F6709" i="12"/>
  <c r="G6709" i="12" s="1"/>
  <c r="F6708" i="12"/>
  <c r="G6708" i="12" s="1"/>
  <c r="F6707" i="12"/>
  <c r="G6707" i="12" s="1"/>
  <c r="F6706" i="12"/>
  <c r="G6706" i="12" s="1"/>
  <c r="F6705" i="12"/>
  <c r="G6705" i="12" s="1"/>
  <c r="F6704" i="12"/>
  <c r="G6704" i="12" s="1"/>
  <c r="F6703" i="12"/>
  <c r="G6703" i="12" s="1"/>
  <c r="F6702" i="12"/>
  <c r="G6702" i="12" s="1"/>
  <c r="F6701" i="12"/>
  <c r="G6701" i="12" s="1"/>
  <c r="F6700" i="12"/>
  <c r="G6700" i="12" s="1"/>
  <c r="F6699" i="12"/>
  <c r="G6699" i="12" s="1"/>
  <c r="F6698" i="12"/>
  <c r="G6698" i="12" s="1"/>
  <c r="F6697" i="12"/>
  <c r="G6697" i="12" s="1"/>
  <c r="F6696" i="12"/>
  <c r="G6696" i="12" s="1"/>
  <c r="F6695" i="12"/>
  <c r="G6695" i="12" s="1"/>
  <c r="F6694" i="12"/>
  <c r="G6694" i="12" s="1"/>
  <c r="F6693" i="12"/>
  <c r="G6693" i="12" s="1"/>
  <c r="F6692" i="12"/>
  <c r="G6692" i="12" s="1"/>
  <c r="F6691" i="12"/>
  <c r="G6691" i="12" s="1"/>
  <c r="F6690" i="12"/>
  <c r="G6690" i="12" s="1"/>
  <c r="F6689" i="12"/>
  <c r="G6689" i="12" s="1"/>
  <c r="F6688" i="12"/>
  <c r="G6688" i="12" s="1"/>
  <c r="F6687" i="12"/>
  <c r="G6687" i="12" s="1"/>
  <c r="F6686" i="12"/>
  <c r="G6686" i="12" s="1"/>
  <c r="F6685" i="12"/>
  <c r="G6685" i="12" s="1"/>
  <c r="F6684" i="12"/>
  <c r="G6684" i="12" s="1"/>
  <c r="F6683" i="12"/>
  <c r="G6683" i="12" s="1"/>
  <c r="F6682" i="12"/>
  <c r="G6682" i="12" s="1"/>
  <c r="F6681" i="12"/>
  <c r="G6681" i="12" s="1"/>
  <c r="F6680" i="12"/>
  <c r="G6680" i="12" s="1"/>
  <c r="F6679" i="12"/>
  <c r="G6679" i="12" s="1"/>
  <c r="F6678" i="12"/>
  <c r="G6678" i="12" s="1"/>
  <c r="F6677" i="12"/>
  <c r="G6677" i="12" s="1"/>
  <c r="F6676" i="12"/>
  <c r="G6676" i="12" s="1"/>
  <c r="F6675" i="12"/>
  <c r="G6675" i="12" s="1"/>
  <c r="F6674" i="12"/>
  <c r="G6674" i="12" s="1"/>
  <c r="F6673" i="12"/>
  <c r="G6673" i="12" s="1"/>
  <c r="F6672" i="12"/>
  <c r="G6672" i="12" s="1"/>
  <c r="F6671" i="12"/>
  <c r="G6671" i="12" s="1"/>
  <c r="F6670" i="12"/>
  <c r="G6670" i="12" s="1"/>
  <c r="F6669" i="12"/>
  <c r="G6669" i="12" s="1"/>
  <c r="F6668" i="12"/>
  <c r="G6668" i="12" s="1"/>
  <c r="F6667" i="12"/>
  <c r="G6667" i="12" s="1"/>
  <c r="F6666" i="12"/>
  <c r="G6666" i="12" s="1"/>
  <c r="F6665" i="12"/>
  <c r="G6665" i="12" s="1"/>
  <c r="F6664" i="12"/>
  <c r="G6664" i="12" s="1"/>
  <c r="F6663" i="12"/>
  <c r="G6663" i="12" s="1"/>
  <c r="F6662" i="12"/>
  <c r="G6662" i="12" s="1"/>
  <c r="F6661" i="12"/>
  <c r="G6661" i="12" s="1"/>
  <c r="F6660" i="12"/>
  <c r="G6660" i="12" s="1"/>
  <c r="F6659" i="12"/>
  <c r="G6659" i="12" s="1"/>
  <c r="F6658" i="12"/>
  <c r="G6658" i="12" s="1"/>
  <c r="F6657" i="12"/>
  <c r="G6657" i="12" s="1"/>
  <c r="F6656" i="12"/>
  <c r="G6656" i="12" s="1"/>
  <c r="F6655" i="12"/>
  <c r="G6655" i="12" s="1"/>
  <c r="F6654" i="12"/>
  <c r="G6654" i="12" s="1"/>
  <c r="F6653" i="12"/>
  <c r="G6653" i="12" s="1"/>
  <c r="F6652" i="12"/>
  <c r="G6652" i="12" s="1"/>
  <c r="F6651" i="12"/>
  <c r="G6651" i="12" s="1"/>
  <c r="F6650" i="12"/>
  <c r="G6650" i="12" s="1"/>
  <c r="F6649" i="12"/>
  <c r="G6649" i="12" s="1"/>
  <c r="F6648" i="12"/>
  <c r="G6648" i="12" s="1"/>
  <c r="F6647" i="12"/>
  <c r="G6647" i="12" s="1"/>
  <c r="F6646" i="12"/>
  <c r="G6646" i="12" s="1"/>
  <c r="F6645" i="12"/>
  <c r="G6645" i="12" s="1"/>
  <c r="F6644" i="12"/>
  <c r="G6644" i="12" s="1"/>
  <c r="F6643" i="12"/>
  <c r="G6643" i="12" s="1"/>
  <c r="F6642" i="12"/>
  <c r="G6642" i="12" s="1"/>
  <c r="F6641" i="12"/>
  <c r="G6641" i="12" s="1"/>
  <c r="F6640" i="12"/>
  <c r="G6640" i="12" s="1"/>
  <c r="F6639" i="12"/>
  <c r="G6639" i="12" s="1"/>
  <c r="F6638" i="12"/>
  <c r="G6638" i="12" s="1"/>
  <c r="F6637" i="12"/>
  <c r="G6637" i="12" s="1"/>
  <c r="F6636" i="12"/>
  <c r="G6636" i="12" s="1"/>
  <c r="F6635" i="12"/>
  <c r="G6635" i="12" s="1"/>
  <c r="F6634" i="12"/>
  <c r="G6634" i="12" s="1"/>
  <c r="F6633" i="12"/>
  <c r="G6633" i="12" s="1"/>
  <c r="F6632" i="12"/>
  <c r="G6632" i="12" s="1"/>
  <c r="F6631" i="12"/>
  <c r="G6631" i="12" s="1"/>
  <c r="F6630" i="12"/>
  <c r="G6630" i="12" s="1"/>
  <c r="F6629" i="12"/>
  <c r="G6629" i="12" s="1"/>
  <c r="F6628" i="12"/>
  <c r="G6628" i="12" s="1"/>
  <c r="F6627" i="12"/>
  <c r="G6627" i="12" s="1"/>
  <c r="F6626" i="12"/>
  <c r="G6626" i="12" s="1"/>
  <c r="F6625" i="12"/>
  <c r="G6625" i="12" s="1"/>
  <c r="F6624" i="12"/>
  <c r="G6624" i="12" s="1"/>
  <c r="F6623" i="12"/>
  <c r="G6623" i="12" s="1"/>
  <c r="F6622" i="12"/>
  <c r="G6622" i="12" s="1"/>
  <c r="F6621" i="12"/>
  <c r="G6621" i="12" s="1"/>
  <c r="F6620" i="12"/>
  <c r="G6620" i="12" s="1"/>
  <c r="F6619" i="12"/>
  <c r="G6619" i="12" s="1"/>
  <c r="F6618" i="12"/>
  <c r="G6618" i="12" s="1"/>
  <c r="F6617" i="12"/>
  <c r="G6617" i="12" s="1"/>
  <c r="F6616" i="12"/>
  <c r="G6616" i="12" s="1"/>
  <c r="F6615" i="12"/>
  <c r="G6615" i="12" s="1"/>
  <c r="F6614" i="12"/>
  <c r="G6614" i="12" s="1"/>
  <c r="F6613" i="12"/>
  <c r="G6613" i="12" s="1"/>
  <c r="F6612" i="12"/>
  <c r="G6612" i="12" s="1"/>
  <c r="F6611" i="12"/>
  <c r="G6611" i="12" s="1"/>
  <c r="F6610" i="12"/>
  <c r="G6610" i="12" s="1"/>
  <c r="F6609" i="12"/>
  <c r="G6609" i="12" s="1"/>
  <c r="F6608" i="12"/>
  <c r="G6608" i="12" s="1"/>
  <c r="F6607" i="12"/>
  <c r="G6607" i="12" s="1"/>
  <c r="F6606" i="12"/>
  <c r="G6606" i="12" s="1"/>
  <c r="F6605" i="12"/>
  <c r="G6605" i="12" s="1"/>
  <c r="F6604" i="12"/>
  <c r="G6604" i="12" s="1"/>
  <c r="F6603" i="12"/>
  <c r="G6603" i="12" s="1"/>
  <c r="F6602" i="12"/>
  <c r="G6602" i="12" s="1"/>
  <c r="F6601" i="12"/>
  <c r="G6601" i="12" s="1"/>
  <c r="F6600" i="12"/>
  <c r="G6600" i="12" s="1"/>
  <c r="F6599" i="12"/>
  <c r="G6599" i="12" s="1"/>
  <c r="F6598" i="12"/>
  <c r="G6598" i="12" s="1"/>
  <c r="F6597" i="12"/>
  <c r="G6597" i="12" s="1"/>
  <c r="F6596" i="12"/>
  <c r="G6596" i="12" s="1"/>
  <c r="F6595" i="12"/>
  <c r="G6595" i="12" s="1"/>
  <c r="F6594" i="12"/>
  <c r="G6594" i="12" s="1"/>
  <c r="F6593" i="12"/>
  <c r="G6593" i="12" s="1"/>
  <c r="F6592" i="12"/>
  <c r="G6592" i="12" s="1"/>
  <c r="F6591" i="12"/>
  <c r="G6591" i="12" s="1"/>
  <c r="F6590" i="12"/>
  <c r="G6590" i="12" s="1"/>
  <c r="F6589" i="12"/>
  <c r="G6589" i="12" s="1"/>
  <c r="F6588" i="12"/>
  <c r="G6588" i="12" s="1"/>
  <c r="F6587" i="12"/>
  <c r="G6587" i="12" s="1"/>
  <c r="F6586" i="12"/>
  <c r="G6586" i="12" s="1"/>
  <c r="F6585" i="12"/>
  <c r="G6585" i="12" s="1"/>
  <c r="F6584" i="12"/>
  <c r="G6584" i="12" s="1"/>
  <c r="F6583" i="12"/>
  <c r="G6583" i="12" s="1"/>
  <c r="F6582" i="12"/>
  <c r="G6582" i="12" s="1"/>
  <c r="F6581" i="12"/>
  <c r="G6581" i="12" s="1"/>
  <c r="F6580" i="12"/>
  <c r="G6580" i="12" s="1"/>
  <c r="F6579" i="12"/>
  <c r="G6579" i="12" s="1"/>
  <c r="F6578" i="12"/>
  <c r="G6578" i="12" s="1"/>
  <c r="F6577" i="12"/>
  <c r="G6577" i="12" s="1"/>
  <c r="F6576" i="12"/>
  <c r="G6576" i="12" s="1"/>
  <c r="F6575" i="12"/>
  <c r="G6575" i="12" s="1"/>
  <c r="F6574" i="12"/>
  <c r="G6574" i="12" s="1"/>
  <c r="F6573" i="12"/>
  <c r="G6573" i="12" s="1"/>
  <c r="F6572" i="12"/>
  <c r="G6572" i="12" s="1"/>
  <c r="F6571" i="12"/>
  <c r="G6571" i="12" s="1"/>
  <c r="F6570" i="12"/>
  <c r="G6570" i="12" s="1"/>
  <c r="F6569" i="12"/>
  <c r="G6569" i="12" s="1"/>
  <c r="F6568" i="12"/>
  <c r="G6568" i="12" s="1"/>
  <c r="F6567" i="12"/>
  <c r="G6567" i="12" s="1"/>
  <c r="F6566" i="12"/>
  <c r="G6566" i="12" s="1"/>
  <c r="F6565" i="12"/>
  <c r="G6565" i="12" s="1"/>
  <c r="F6564" i="12"/>
  <c r="G6564" i="12" s="1"/>
  <c r="F6563" i="12"/>
  <c r="G6563" i="12" s="1"/>
  <c r="F6562" i="12"/>
  <c r="G6562" i="12" s="1"/>
  <c r="F6561" i="12"/>
  <c r="G6561" i="12" s="1"/>
  <c r="F6560" i="12"/>
  <c r="G6560" i="12" s="1"/>
  <c r="F6559" i="12"/>
  <c r="G6559" i="12" s="1"/>
  <c r="F6558" i="12"/>
  <c r="G6558" i="12" s="1"/>
  <c r="F6557" i="12"/>
  <c r="G6557" i="12" s="1"/>
  <c r="F6556" i="12"/>
  <c r="G6556" i="12" s="1"/>
  <c r="F6555" i="12"/>
  <c r="G6555" i="12" s="1"/>
  <c r="F6554" i="12"/>
  <c r="G6554" i="12" s="1"/>
  <c r="F6553" i="12"/>
  <c r="G6553" i="12" s="1"/>
  <c r="F6552" i="12"/>
  <c r="G6552" i="12" s="1"/>
  <c r="F6551" i="12"/>
  <c r="G6551" i="12" s="1"/>
  <c r="F6550" i="12"/>
  <c r="G6550" i="12" s="1"/>
  <c r="F6549" i="12"/>
  <c r="G6549" i="12" s="1"/>
  <c r="F6548" i="12"/>
  <c r="G6548" i="12" s="1"/>
  <c r="F6547" i="12"/>
  <c r="G6547" i="12" s="1"/>
  <c r="F6546" i="12"/>
  <c r="G6546" i="12" s="1"/>
  <c r="F6545" i="12"/>
  <c r="G6545" i="12" s="1"/>
  <c r="F6544" i="12"/>
  <c r="G6544" i="12" s="1"/>
  <c r="F6543" i="12"/>
  <c r="G6543" i="12" s="1"/>
  <c r="F6542" i="12"/>
  <c r="G6542" i="12" s="1"/>
  <c r="F6541" i="12"/>
  <c r="G6541" i="12" s="1"/>
  <c r="F6540" i="12"/>
  <c r="G6540" i="12" s="1"/>
  <c r="F6539" i="12"/>
  <c r="G6539" i="12" s="1"/>
  <c r="F6538" i="12"/>
  <c r="G6538" i="12" s="1"/>
  <c r="F6537" i="12"/>
  <c r="G6537" i="12" s="1"/>
  <c r="F6536" i="12"/>
  <c r="G6536" i="12" s="1"/>
  <c r="F6535" i="12"/>
  <c r="G6535" i="12" s="1"/>
  <c r="F6534" i="12"/>
  <c r="G6534" i="12" s="1"/>
  <c r="F6533" i="12"/>
  <c r="G6533" i="12" s="1"/>
  <c r="F6532" i="12"/>
  <c r="G6532" i="12" s="1"/>
  <c r="F6531" i="12"/>
  <c r="G6531" i="12" s="1"/>
  <c r="F6530" i="12"/>
  <c r="G6530" i="12" s="1"/>
  <c r="F6529" i="12"/>
  <c r="G6529" i="12" s="1"/>
  <c r="F6528" i="12"/>
  <c r="G6528" i="12" s="1"/>
  <c r="F6527" i="12"/>
  <c r="G6527" i="12" s="1"/>
  <c r="F6526" i="12"/>
  <c r="G6526" i="12" s="1"/>
  <c r="F6525" i="12"/>
  <c r="G6525" i="12" s="1"/>
  <c r="F6524" i="12"/>
  <c r="G6524" i="12" s="1"/>
  <c r="F6523" i="12"/>
  <c r="G6523" i="12" s="1"/>
  <c r="F6522" i="12"/>
  <c r="G6522" i="12" s="1"/>
  <c r="F6521" i="12"/>
  <c r="G6521" i="12" s="1"/>
  <c r="F6520" i="12"/>
  <c r="G6520" i="12" s="1"/>
  <c r="F6519" i="12"/>
  <c r="G6519" i="12" s="1"/>
  <c r="F6518" i="12"/>
  <c r="G6518" i="12" s="1"/>
  <c r="F6517" i="12"/>
  <c r="G6517" i="12" s="1"/>
  <c r="F6516" i="12"/>
  <c r="G6516" i="12" s="1"/>
  <c r="F6515" i="12"/>
  <c r="G6515" i="12" s="1"/>
  <c r="F6514" i="12"/>
  <c r="G6514" i="12" s="1"/>
  <c r="F6513" i="12"/>
  <c r="G6513" i="12" s="1"/>
  <c r="F6512" i="12"/>
  <c r="G6512" i="12" s="1"/>
  <c r="F6511" i="12"/>
  <c r="G6511" i="12" s="1"/>
  <c r="F6510" i="12"/>
  <c r="G6510" i="12" s="1"/>
  <c r="F6509" i="12"/>
  <c r="G6509" i="12" s="1"/>
  <c r="F6508" i="12"/>
  <c r="G6508" i="12" s="1"/>
  <c r="F6507" i="12"/>
  <c r="G6507" i="12" s="1"/>
  <c r="F6506" i="12"/>
  <c r="G6506" i="12" s="1"/>
  <c r="F6505" i="12"/>
  <c r="G6505" i="12" s="1"/>
  <c r="F6504" i="12"/>
  <c r="G6504" i="12" s="1"/>
  <c r="F6503" i="12"/>
  <c r="G6503" i="12" s="1"/>
  <c r="F6502" i="12"/>
  <c r="G6502" i="12" s="1"/>
  <c r="F6501" i="12"/>
  <c r="G6501" i="12" s="1"/>
  <c r="F6500" i="12"/>
  <c r="G6500" i="12" s="1"/>
  <c r="F6499" i="12"/>
  <c r="G6499" i="12" s="1"/>
  <c r="F6498" i="12"/>
  <c r="G6498" i="12" s="1"/>
  <c r="F6497" i="12"/>
  <c r="G6497" i="12" s="1"/>
  <c r="F6496" i="12"/>
  <c r="G6496" i="12" s="1"/>
  <c r="F6495" i="12"/>
  <c r="G6495" i="12" s="1"/>
  <c r="F6494" i="12"/>
  <c r="G6494" i="12" s="1"/>
  <c r="F6493" i="12"/>
  <c r="G6493" i="12" s="1"/>
  <c r="F6492" i="12"/>
  <c r="G6492" i="12" s="1"/>
  <c r="F6491" i="12"/>
  <c r="G6491" i="12" s="1"/>
  <c r="F6490" i="12"/>
  <c r="G6490" i="12" s="1"/>
  <c r="F6489" i="12"/>
  <c r="G6489" i="12" s="1"/>
  <c r="F6488" i="12"/>
  <c r="G6488" i="12" s="1"/>
  <c r="F6487" i="12"/>
  <c r="G6487" i="12" s="1"/>
  <c r="F6486" i="12"/>
  <c r="G6486" i="12" s="1"/>
  <c r="F6485" i="12"/>
  <c r="G6485" i="12" s="1"/>
  <c r="F6484" i="12"/>
  <c r="G6484" i="12" s="1"/>
  <c r="F6483" i="12"/>
  <c r="G6483" i="12" s="1"/>
  <c r="F6482" i="12"/>
  <c r="G6482" i="12" s="1"/>
  <c r="F6481" i="12"/>
  <c r="G6481" i="12" s="1"/>
  <c r="F6480" i="12"/>
  <c r="G6480" i="12" s="1"/>
  <c r="F6479" i="12"/>
  <c r="G6479" i="12" s="1"/>
  <c r="F6478" i="12"/>
  <c r="G6478" i="12" s="1"/>
  <c r="F6477" i="12"/>
  <c r="G6477" i="12" s="1"/>
  <c r="F6476" i="12"/>
  <c r="G6476" i="12" s="1"/>
  <c r="F6475" i="12"/>
  <c r="G6475" i="12" s="1"/>
  <c r="F6474" i="12"/>
  <c r="G6474" i="12" s="1"/>
  <c r="F6473" i="12"/>
  <c r="G6473" i="12" s="1"/>
  <c r="F6472" i="12"/>
  <c r="G6472" i="12" s="1"/>
  <c r="F6471" i="12"/>
  <c r="G6471" i="12" s="1"/>
  <c r="F6470" i="12"/>
  <c r="G6470" i="12" s="1"/>
  <c r="F6469" i="12"/>
  <c r="G6469" i="12" s="1"/>
  <c r="F6468" i="12"/>
  <c r="G6468" i="12" s="1"/>
  <c r="F6467" i="12"/>
  <c r="G6467" i="12" s="1"/>
  <c r="F6466" i="12"/>
  <c r="G6466" i="12" s="1"/>
  <c r="F6465" i="12"/>
  <c r="G6465" i="12" s="1"/>
  <c r="F6464" i="12"/>
  <c r="G6464" i="12" s="1"/>
  <c r="F6463" i="12"/>
  <c r="G6463" i="12" s="1"/>
  <c r="F6462" i="12"/>
  <c r="G6462" i="12" s="1"/>
  <c r="F6461" i="12"/>
  <c r="G6461" i="12" s="1"/>
  <c r="F6460" i="12"/>
  <c r="G6460" i="12" s="1"/>
  <c r="F6459" i="12"/>
  <c r="G6459" i="12" s="1"/>
  <c r="F6458" i="12"/>
  <c r="G6458" i="12" s="1"/>
  <c r="F6457" i="12"/>
  <c r="G6457" i="12" s="1"/>
  <c r="F6456" i="12"/>
  <c r="G6456" i="12" s="1"/>
  <c r="F6455" i="12"/>
  <c r="G6455" i="12" s="1"/>
  <c r="F6454" i="12"/>
  <c r="G6454" i="12" s="1"/>
  <c r="F6453" i="12"/>
  <c r="G6453" i="12" s="1"/>
  <c r="F6452" i="12"/>
  <c r="G6452" i="12" s="1"/>
  <c r="F6451" i="12"/>
  <c r="G6451" i="12" s="1"/>
  <c r="F6450" i="12"/>
  <c r="G6450" i="12" s="1"/>
  <c r="F6449" i="12"/>
  <c r="G6449" i="12" s="1"/>
  <c r="F6448" i="12"/>
  <c r="G6448" i="12" s="1"/>
  <c r="F6447" i="12"/>
  <c r="G6447" i="12" s="1"/>
  <c r="F6446" i="12"/>
  <c r="G6446" i="12" s="1"/>
  <c r="F6445" i="12"/>
  <c r="G6445" i="12" s="1"/>
  <c r="F6444" i="12"/>
  <c r="G6444" i="12" s="1"/>
  <c r="F6443" i="12"/>
  <c r="G6443" i="12" s="1"/>
  <c r="F6442" i="12"/>
  <c r="G6442" i="12" s="1"/>
  <c r="F6441" i="12"/>
  <c r="G6441" i="12" s="1"/>
  <c r="F6440" i="12"/>
  <c r="G6440" i="12" s="1"/>
  <c r="F6439" i="12"/>
  <c r="G6439" i="12" s="1"/>
  <c r="F6438" i="12"/>
  <c r="G6438" i="12" s="1"/>
  <c r="F6437" i="12"/>
  <c r="G6437" i="12" s="1"/>
  <c r="F6436" i="12"/>
  <c r="G6436" i="12" s="1"/>
  <c r="F6435" i="12"/>
  <c r="G6435" i="12" s="1"/>
  <c r="F6434" i="12"/>
  <c r="G6434" i="12" s="1"/>
  <c r="F6433" i="12"/>
  <c r="G6433" i="12" s="1"/>
  <c r="F6432" i="12"/>
  <c r="G6432" i="12" s="1"/>
  <c r="F6431" i="12"/>
  <c r="G6431" i="12" s="1"/>
  <c r="F6430" i="12"/>
  <c r="G6430" i="12" s="1"/>
  <c r="F6429" i="12"/>
  <c r="G6429" i="12" s="1"/>
  <c r="F6428" i="12"/>
  <c r="G6428" i="12" s="1"/>
  <c r="F6427" i="12"/>
  <c r="G6427" i="12" s="1"/>
  <c r="F6426" i="12"/>
  <c r="G6426" i="12" s="1"/>
  <c r="F6425" i="12"/>
  <c r="G6425" i="12" s="1"/>
  <c r="F6424" i="12"/>
  <c r="G6424" i="12" s="1"/>
  <c r="F6423" i="12"/>
  <c r="G6423" i="12" s="1"/>
  <c r="F6422" i="12"/>
  <c r="G6422" i="12" s="1"/>
  <c r="F6421" i="12"/>
  <c r="G6421" i="12" s="1"/>
  <c r="F6420" i="12"/>
  <c r="G6420" i="12" s="1"/>
  <c r="F6419" i="12"/>
  <c r="G6419" i="12" s="1"/>
  <c r="F6418" i="12"/>
  <c r="G6418" i="12" s="1"/>
  <c r="F6417" i="12"/>
  <c r="G6417" i="12" s="1"/>
  <c r="F6416" i="12"/>
  <c r="G6416" i="12" s="1"/>
  <c r="F6415" i="12"/>
  <c r="G6415" i="12" s="1"/>
  <c r="F6414" i="12"/>
  <c r="G6414" i="12" s="1"/>
  <c r="F6413" i="12"/>
  <c r="G6413" i="12" s="1"/>
  <c r="F6412" i="12"/>
  <c r="G6412" i="12" s="1"/>
  <c r="F6411" i="12"/>
  <c r="G6411" i="12" s="1"/>
  <c r="F6410" i="12"/>
  <c r="G6410" i="12" s="1"/>
  <c r="F6409" i="12"/>
  <c r="G6409" i="12" s="1"/>
  <c r="F6408" i="12"/>
  <c r="G6408" i="12" s="1"/>
  <c r="F6407" i="12"/>
  <c r="G6407" i="12" s="1"/>
  <c r="F6406" i="12"/>
  <c r="G6406" i="12" s="1"/>
  <c r="F6405" i="12"/>
  <c r="G6405" i="12" s="1"/>
  <c r="F6404" i="12"/>
  <c r="G6404" i="12" s="1"/>
  <c r="F6403" i="12"/>
  <c r="G6403" i="12" s="1"/>
  <c r="F6402" i="12"/>
  <c r="G6402" i="12" s="1"/>
  <c r="F6401" i="12"/>
  <c r="G6401" i="12" s="1"/>
  <c r="F6400" i="12"/>
  <c r="G6400" i="12" s="1"/>
  <c r="F6399" i="12"/>
  <c r="G6399" i="12" s="1"/>
  <c r="F6398" i="12"/>
  <c r="G6398" i="12" s="1"/>
  <c r="F6397" i="12"/>
  <c r="G6397" i="12" s="1"/>
  <c r="F6396" i="12"/>
  <c r="G6396" i="12" s="1"/>
  <c r="F6395" i="12"/>
  <c r="G6395" i="12" s="1"/>
  <c r="F6394" i="12"/>
  <c r="G6394" i="12" s="1"/>
  <c r="F6393" i="12"/>
  <c r="G6393" i="12" s="1"/>
  <c r="F6392" i="12"/>
  <c r="G6392" i="12" s="1"/>
  <c r="F6391" i="12"/>
  <c r="G6391" i="12" s="1"/>
  <c r="F6390" i="12"/>
  <c r="G6390" i="12" s="1"/>
  <c r="F6389" i="12"/>
  <c r="G6389" i="12" s="1"/>
  <c r="F6388" i="12"/>
  <c r="G6388" i="12" s="1"/>
  <c r="F6387" i="12"/>
  <c r="G6387" i="12" s="1"/>
  <c r="F6386" i="12"/>
  <c r="G6386" i="12" s="1"/>
  <c r="F6385" i="12"/>
  <c r="G6385" i="12" s="1"/>
  <c r="F6384" i="12"/>
  <c r="G6384" i="12" s="1"/>
  <c r="F6383" i="12"/>
  <c r="G6383" i="12" s="1"/>
  <c r="F6382" i="12"/>
  <c r="G6382" i="12" s="1"/>
  <c r="F6381" i="12"/>
  <c r="G6381" i="12" s="1"/>
  <c r="F6380" i="12"/>
  <c r="G6380" i="12" s="1"/>
  <c r="F6379" i="12"/>
  <c r="G6379" i="12" s="1"/>
  <c r="F6378" i="12"/>
  <c r="G6378" i="12" s="1"/>
  <c r="F6377" i="12"/>
  <c r="G6377" i="12" s="1"/>
  <c r="F6376" i="12"/>
  <c r="G6376" i="12" s="1"/>
  <c r="F6375" i="12"/>
  <c r="G6375" i="12" s="1"/>
  <c r="F6374" i="12"/>
  <c r="G6374" i="12" s="1"/>
  <c r="F6373" i="12"/>
  <c r="G6373" i="12" s="1"/>
  <c r="F6372" i="12"/>
  <c r="G6372" i="12" s="1"/>
  <c r="F6371" i="12"/>
  <c r="G6371" i="12" s="1"/>
  <c r="F6370" i="12"/>
  <c r="G6370" i="12" s="1"/>
  <c r="F6369" i="12"/>
  <c r="G6369" i="12" s="1"/>
  <c r="F6368" i="12"/>
  <c r="G6368" i="12" s="1"/>
  <c r="F6367" i="12"/>
  <c r="G6367" i="12" s="1"/>
  <c r="F6366" i="12"/>
  <c r="G6366" i="12" s="1"/>
  <c r="F6365" i="12"/>
  <c r="G6365" i="12" s="1"/>
  <c r="F6364" i="12"/>
  <c r="G6364" i="12" s="1"/>
  <c r="F6363" i="12"/>
  <c r="G6363" i="12" s="1"/>
  <c r="F6362" i="12"/>
  <c r="G6362" i="12" s="1"/>
  <c r="F6361" i="12"/>
  <c r="G6361" i="12" s="1"/>
  <c r="F6360" i="12"/>
  <c r="G6360" i="12" s="1"/>
  <c r="F6359" i="12"/>
  <c r="G6359" i="12" s="1"/>
  <c r="F6358" i="12"/>
  <c r="G6358" i="12" s="1"/>
  <c r="F6357" i="12"/>
  <c r="G6357" i="12" s="1"/>
  <c r="F6356" i="12"/>
  <c r="G6356" i="12" s="1"/>
  <c r="F6355" i="12"/>
  <c r="G6355" i="12" s="1"/>
  <c r="F6354" i="12"/>
  <c r="G6354" i="12" s="1"/>
  <c r="F6353" i="12"/>
  <c r="G6353" i="12" s="1"/>
  <c r="F6352" i="12"/>
  <c r="G6352" i="12" s="1"/>
  <c r="F6351" i="12"/>
  <c r="G6351" i="12" s="1"/>
  <c r="F6350" i="12"/>
  <c r="G6350" i="12" s="1"/>
  <c r="F6349" i="12"/>
  <c r="G6349" i="12" s="1"/>
  <c r="F6348" i="12"/>
  <c r="G6348" i="12" s="1"/>
  <c r="F6347" i="12"/>
  <c r="G6347" i="12" s="1"/>
  <c r="F6346" i="12"/>
  <c r="G6346" i="12" s="1"/>
  <c r="F6345" i="12"/>
  <c r="G6345" i="12" s="1"/>
  <c r="F6344" i="12"/>
  <c r="G6344" i="12" s="1"/>
  <c r="F6343" i="12"/>
  <c r="G6343" i="12" s="1"/>
  <c r="F6342" i="12"/>
  <c r="G6342" i="12" s="1"/>
  <c r="F6341" i="12"/>
  <c r="G6341" i="12" s="1"/>
  <c r="F6340" i="12"/>
  <c r="G6340" i="12" s="1"/>
  <c r="F6339" i="12"/>
  <c r="G6339" i="12" s="1"/>
  <c r="F6338" i="12"/>
  <c r="G6338" i="12" s="1"/>
  <c r="F6337" i="12"/>
  <c r="G6337" i="12" s="1"/>
  <c r="F6336" i="12"/>
  <c r="G6336" i="12" s="1"/>
  <c r="F6335" i="12"/>
  <c r="G6335" i="12" s="1"/>
  <c r="F6334" i="12"/>
  <c r="G6334" i="12" s="1"/>
  <c r="F6333" i="12"/>
  <c r="G6333" i="12" s="1"/>
  <c r="F6332" i="12"/>
  <c r="G6332" i="12" s="1"/>
  <c r="F6331" i="12"/>
  <c r="G6331" i="12" s="1"/>
  <c r="F6330" i="12"/>
  <c r="G6330" i="12" s="1"/>
  <c r="F6329" i="12"/>
  <c r="G6329" i="12" s="1"/>
  <c r="F6328" i="12"/>
  <c r="G6328" i="12" s="1"/>
  <c r="F6327" i="12"/>
  <c r="G6327" i="12" s="1"/>
  <c r="F6326" i="12"/>
  <c r="G6326" i="12" s="1"/>
  <c r="F6325" i="12"/>
  <c r="G6325" i="12" s="1"/>
  <c r="F6324" i="12"/>
  <c r="G6324" i="12" s="1"/>
  <c r="F6323" i="12"/>
  <c r="G6323" i="12" s="1"/>
  <c r="F6322" i="12"/>
  <c r="G6322" i="12" s="1"/>
  <c r="F6321" i="12"/>
  <c r="G6321" i="12" s="1"/>
  <c r="F6320" i="12"/>
  <c r="G6320" i="12" s="1"/>
  <c r="F6319" i="12"/>
  <c r="G6319" i="12" s="1"/>
  <c r="F6318" i="12"/>
  <c r="G6318" i="12" s="1"/>
  <c r="F6317" i="12"/>
  <c r="G6317" i="12" s="1"/>
  <c r="F6316" i="12"/>
  <c r="G6316" i="12" s="1"/>
  <c r="F6315" i="12"/>
  <c r="G6315" i="12" s="1"/>
  <c r="F6314" i="12"/>
  <c r="G6314" i="12" s="1"/>
  <c r="F6313" i="12"/>
  <c r="G6313" i="12" s="1"/>
  <c r="F6312" i="12"/>
  <c r="G6312" i="12" s="1"/>
  <c r="F6311" i="12"/>
  <c r="G6311" i="12" s="1"/>
  <c r="F6310" i="12"/>
  <c r="G6310" i="12" s="1"/>
  <c r="F6309" i="12"/>
  <c r="G6309" i="12" s="1"/>
  <c r="F6308" i="12"/>
  <c r="G6308" i="12" s="1"/>
  <c r="F6307" i="12"/>
  <c r="G6307" i="12" s="1"/>
  <c r="F6306" i="12"/>
  <c r="G6306" i="12" s="1"/>
  <c r="F6305" i="12"/>
  <c r="G6305" i="12" s="1"/>
  <c r="F6304" i="12"/>
  <c r="G6304" i="12" s="1"/>
  <c r="F6303" i="12"/>
  <c r="G6303" i="12" s="1"/>
  <c r="F6302" i="12"/>
  <c r="G6302" i="12" s="1"/>
  <c r="F6301" i="12"/>
  <c r="G6301" i="12" s="1"/>
  <c r="F6300" i="12"/>
  <c r="G6300" i="12" s="1"/>
  <c r="F6299" i="12"/>
  <c r="G6299" i="12" s="1"/>
  <c r="F6298" i="12"/>
  <c r="G6298" i="12" s="1"/>
  <c r="F6297" i="12"/>
  <c r="G6297" i="12" s="1"/>
  <c r="F6296" i="12"/>
  <c r="G6296" i="12" s="1"/>
  <c r="F6295" i="12"/>
  <c r="G6295" i="12" s="1"/>
  <c r="F6294" i="12"/>
  <c r="G6294" i="12" s="1"/>
  <c r="F6293" i="12"/>
  <c r="G6293" i="12" s="1"/>
  <c r="F6292" i="12"/>
  <c r="G6292" i="12" s="1"/>
  <c r="F6291" i="12"/>
  <c r="G6291" i="12" s="1"/>
  <c r="F6290" i="12"/>
  <c r="G6290" i="12" s="1"/>
  <c r="F6289" i="12"/>
  <c r="G6289" i="12" s="1"/>
  <c r="F6288" i="12"/>
  <c r="G6288" i="12" s="1"/>
  <c r="F6287" i="12"/>
  <c r="G6287" i="12" s="1"/>
  <c r="F6286" i="12"/>
  <c r="G6286" i="12" s="1"/>
  <c r="F6285" i="12"/>
  <c r="G6285" i="12" s="1"/>
  <c r="F6284" i="12"/>
  <c r="G6284" i="12" s="1"/>
  <c r="F6283" i="12"/>
  <c r="G6283" i="12" s="1"/>
  <c r="F6282" i="12"/>
  <c r="G6282" i="12" s="1"/>
  <c r="F6281" i="12"/>
  <c r="G6281" i="12" s="1"/>
  <c r="F6280" i="12"/>
  <c r="G6280" i="12" s="1"/>
  <c r="F6279" i="12"/>
  <c r="G6279" i="12" s="1"/>
  <c r="F6278" i="12"/>
  <c r="G6278" i="12" s="1"/>
  <c r="F6277" i="12"/>
  <c r="G6277" i="12" s="1"/>
  <c r="F6276" i="12"/>
  <c r="G6276" i="12" s="1"/>
  <c r="F6275" i="12"/>
  <c r="G6275" i="12" s="1"/>
  <c r="F6274" i="12"/>
  <c r="G6274" i="12" s="1"/>
  <c r="F6273" i="12"/>
  <c r="G6273" i="12" s="1"/>
  <c r="F6272" i="12"/>
  <c r="G6272" i="12" s="1"/>
  <c r="F6271" i="12"/>
  <c r="G6271" i="12" s="1"/>
  <c r="F6270" i="12"/>
  <c r="G6270" i="12" s="1"/>
  <c r="F6269" i="12"/>
  <c r="G6269" i="12" s="1"/>
  <c r="F6268" i="12"/>
  <c r="G6268" i="12" s="1"/>
  <c r="F6267" i="12"/>
  <c r="G6267" i="12" s="1"/>
  <c r="F6266" i="12"/>
  <c r="G6266" i="12" s="1"/>
  <c r="F6265" i="12"/>
  <c r="G6265" i="12" s="1"/>
  <c r="F6264" i="12"/>
  <c r="G6264" i="12" s="1"/>
  <c r="F6263" i="12"/>
  <c r="G6263" i="12" s="1"/>
  <c r="F6262" i="12"/>
  <c r="G6262" i="12" s="1"/>
  <c r="F6261" i="12"/>
  <c r="G6261" i="12" s="1"/>
  <c r="F6260" i="12"/>
  <c r="G6260" i="12" s="1"/>
  <c r="F6259" i="12"/>
  <c r="G6259" i="12" s="1"/>
  <c r="F6258" i="12"/>
  <c r="G6258" i="12" s="1"/>
  <c r="F6257" i="12"/>
  <c r="G6257" i="12" s="1"/>
  <c r="F6256" i="12"/>
  <c r="G6256" i="12" s="1"/>
  <c r="F6255" i="12"/>
  <c r="G6255" i="12" s="1"/>
  <c r="F6254" i="12"/>
  <c r="G6254" i="12" s="1"/>
  <c r="F6253" i="12"/>
  <c r="G6253" i="12" s="1"/>
  <c r="F6252" i="12"/>
  <c r="G6252" i="12" s="1"/>
  <c r="F6251" i="12"/>
  <c r="G6251" i="12" s="1"/>
  <c r="F6250" i="12"/>
  <c r="G6250" i="12" s="1"/>
  <c r="F6249" i="12"/>
  <c r="G6249" i="12" s="1"/>
  <c r="F6248" i="12"/>
  <c r="G6248" i="12" s="1"/>
  <c r="F6247" i="12"/>
  <c r="G6247" i="12" s="1"/>
  <c r="F6246" i="12"/>
  <c r="G6246" i="12" s="1"/>
  <c r="F6245" i="12"/>
  <c r="G6245" i="12" s="1"/>
  <c r="F6244" i="12"/>
  <c r="G6244" i="12" s="1"/>
  <c r="F6243" i="12"/>
  <c r="G6243" i="12" s="1"/>
  <c r="F6242" i="12"/>
  <c r="G6242" i="12" s="1"/>
  <c r="F6241" i="12"/>
  <c r="G6241" i="12" s="1"/>
  <c r="F6240" i="12"/>
  <c r="G6240" i="12" s="1"/>
  <c r="F6239" i="12"/>
  <c r="G6239" i="12" s="1"/>
  <c r="F6238" i="12"/>
  <c r="G6238" i="12" s="1"/>
  <c r="F6237" i="12"/>
  <c r="G6237" i="12" s="1"/>
  <c r="F6236" i="12"/>
  <c r="G6236" i="12" s="1"/>
  <c r="F6235" i="12"/>
  <c r="G6235" i="12" s="1"/>
  <c r="F6234" i="12"/>
  <c r="G6234" i="12" s="1"/>
  <c r="F6233" i="12"/>
  <c r="G6233" i="12" s="1"/>
  <c r="F6232" i="12"/>
  <c r="G6232" i="12" s="1"/>
  <c r="F6231" i="12"/>
  <c r="G6231" i="12" s="1"/>
  <c r="F6230" i="12"/>
  <c r="G6230" i="12" s="1"/>
  <c r="F6229" i="12"/>
  <c r="G6229" i="12" s="1"/>
  <c r="F6228" i="12"/>
  <c r="G6228" i="12" s="1"/>
  <c r="F6227" i="12"/>
  <c r="G6227" i="12" s="1"/>
  <c r="F6226" i="12"/>
  <c r="G6226" i="12" s="1"/>
  <c r="F6225" i="12"/>
  <c r="G6225" i="12" s="1"/>
  <c r="F6224" i="12"/>
  <c r="G6224" i="12" s="1"/>
  <c r="F6223" i="12"/>
  <c r="G6223" i="12" s="1"/>
  <c r="F6222" i="12"/>
  <c r="G6222" i="12" s="1"/>
  <c r="F6221" i="12"/>
  <c r="G6221" i="12" s="1"/>
  <c r="F6220" i="12"/>
  <c r="G6220" i="12" s="1"/>
  <c r="F6219" i="12"/>
  <c r="G6219" i="12" s="1"/>
  <c r="F6218" i="12"/>
  <c r="G6218" i="12" s="1"/>
  <c r="F6217" i="12"/>
  <c r="G6217" i="12" s="1"/>
  <c r="F6216" i="12"/>
  <c r="G6216" i="12" s="1"/>
  <c r="F6215" i="12"/>
  <c r="G6215" i="12" s="1"/>
  <c r="F6214" i="12"/>
  <c r="G6214" i="12" s="1"/>
  <c r="F6213" i="12"/>
  <c r="G6213" i="12" s="1"/>
  <c r="F6212" i="12"/>
  <c r="G6212" i="12" s="1"/>
  <c r="F6211" i="12"/>
  <c r="G6211" i="12" s="1"/>
  <c r="F6210" i="12"/>
  <c r="G6210" i="12" s="1"/>
  <c r="F6209" i="12"/>
  <c r="G6209" i="12" s="1"/>
  <c r="F6208" i="12"/>
  <c r="G6208" i="12" s="1"/>
  <c r="F6207" i="12"/>
  <c r="G6207" i="12" s="1"/>
  <c r="F6206" i="12"/>
  <c r="G6206" i="12" s="1"/>
  <c r="F6205" i="12"/>
  <c r="G6205" i="12" s="1"/>
  <c r="F6204" i="12"/>
  <c r="G6204" i="12" s="1"/>
  <c r="F6203" i="12"/>
  <c r="G6203" i="12" s="1"/>
  <c r="F6202" i="12"/>
  <c r="G6202" i="12" s="1"/>
  <c r="F6201" i="12"/>
  <c r="G6201" i="12" s="1"/>
  <c r="F6200" i="12"/>
  <c r="G6200" i="12" s="1"/>
  <c r="F6199" i="12"/>
  <c r="G6199" i="12" s="1"/>
  <c r="F6198" i="12"/>
  <c r="G6198" i="12" s="1"/>
  <c r="F6197" i="12"/>
  <c r="G6197" i="12" s="1"/>
  <c r="F6196" i="12"/>
  <c r="G6196" i="12" s="1"/>
  <c r="F6195" i="12"/>
  <c r="G6195" i="12" s="1"/>
  <c r="F6194" i="12"/>
  <c r="G6194" i="12" s="1"/>
  <c r="F6193" i="12"/>
  <c r="G6193" i="12" s="1"/>
  <c r="F6192" i="12"/>
  <c r="G6192" i="12" s="1"/>
  <c r="F6191" i="12"/>
  <c r="G6191" i="12" s="1"/>
  <c r="F6190" i="12"/>
  <c r="G6190" i="12" s="1"/>
  <c r="F6189" i="12"/>
  <c r="G6189" i="12" s="1"/>
  <c r="F6188" i="12"/>
  <c r="G6188" i="12" s="1"/>
  <c r="F6187" i="12"/>
  <c r="G6187" i="12" s="1"/>
  <c r="F6186" i="12"/>
  <c r="G6186" i="12" s="1"/>
  <c r="F6185" i="12"/>
  <c r="G6185" i="12" s="1"/>
  <c r="F6184" i="12"/>
  <c r="G6184" i="12" s="1"/>
  <c r="F6183" i="12"/>
  <c r="G6183" i="12" s="1"/>
  <c r="F6182" i="12"/>
  <c r="G6182" i="12" s="1"/>
  <c r="F6181" i="12"/>
  <c r="G6181" i="12" s="1"/>
  <c r="F6180" i="12"/>
  <c r="G6180" i="12" s="1"/>
  <c r="F6179" i="12"/>
  <c r="G6179" i="12" s="1"/>
  <c r="F6178" i="12"/>
  <c r="G6178" i="12" s="1"/>
  <c r="F6177" i="12"/>
  <c r="G6177" i="12" s="1"/>
  <c r="F6176" i="12"/>
  <c r="G6176" i="12" s="1"/>
  <c r="F6175" i="12"/>
  <c r="G6175" i="12" s="1"/>
  <c r="F6174" i="12"/>
  <c r="G6174" i="12" s="1"/>
  <c r="F6173" i="12"/>
  <c r="G6173" i="12" s="1"/>
  <c r="F6172" i="12"/>
  <c r="G6172" i="12" s="1"/>
  <c r="F6171" i="12"/>
  <c r="G6171" i="12" s="1"/>
  <c r="F6170" i="12"/>
  <c r="G6170" i="12" s="1"/>
  <c r="F6169" i="12"/>
  <c r="G6169" i="12" s="1"/>
  <c r="F6168" i="12"/>
  <c r="G6168" i="12" s="1"/>
  <c r="F6167" i="12"/>
  <c r="G6167" i="12" s="1"/>
  <c r="F6166" i="12"/>
  <c r="G6166" i="12" s="1"/>
  <c r="F6165" i="12"/>
  <c r="G6165" i="12" s="1"/>
  <c r="F6164" i="12"/>
  <c r="G6164" i="12" s="1"/>
  <c r="F6163" i="12"/>
  <c r="G6163" i="12" s="1"/>
  <c r="F6162" i="12"/>
  <c r="G6162" i="12" s="1"/>
  <c r="F6161" i="12"/>
  <c r="G6161" i="12" s="1"/>
  <c r="F6160" i="12"/>
  <c r="G6160" i="12" s="1"/>
  <c r="F6159" i="12"/>
  <c r="G6159" i="12" s="1"/>
  <c r="F6158" i="12"/>
  <c r="G6158" i="12" s="1"/>
  <c r="F6157" i="12"/>
  <c r="G6157" i="12" s="1"/>
  <c r="F6156" i="12"/>
  <c r="G6156" i="12" s="1"/>
  <c r="F6155" i="12"/>
  <c r="G6155" i="12" s="1"/>
  <c r="F6154" i="12"/>
  <c r="G6154" i="12" s="1"/>
  <c r="F6153" i="12"/>
  <c r="G6153" i="12" s="1"/>
  <c r="F6152" i="12"/>
  <c r="G6152" i="12" s="1"/>
  <c r="F6151" i="12"/>
  <c r="G6151" i="12" s="1"/>
  <c r="F6150" i="12"/>
  <c r="G6150" i="12" s="1"/>
  <c r="F6149" i="12"/>
  <c r="G6149" i="12" s="1"/>
  <c r="F6148" i="12"/>
  <c r="G6148" i="12" s="1"/>
  <c r="F6147" i="12"/>
  <c r="G6147" i="12" s="1"/>
  <c r="F6146" i="12"/>
  <c r="G6146" i="12" s="1"/>
  <c r="F6145" i="12"/>
  <c r="G6145" i="12" s="1"/>
  <c r="F6144" i="12"/>
  <c r="G6144" i="12" s="1"/>
  <c r="F6143" i="12"/>
  <c r="G6143" i="12" s="1"/>
  <c r="F6142" i="12"/>
  <c r="G6142" i="12" s="1"/>
  <c r="F6141" i="12"/>
  <c r="G6141" i="12" s="1"/>
  <c r="F6140" i="12"/>
  <c r="G6140" i="12" s="1"/>
  <c r="F6139" i="12"/>
  <c r="G6139" i="12" s="1"/>
  <c r="F6138" i="12"/>
  <c r="G6138" i="12" s="1"/>
  <c r="F6137" i="12"/>
  <c r="G6137" i="12" s="1"/>
  <c r="F6136" i="12"/>
  <c r="G6136" i="12" s="1"/>
  <c r="F6135" i="12"/>
  <c r="G6135" i="12" s="1"/>
  <c r="F6134" i="12"/>
  <c r="G6134" i="12" s="1"/>
  <c r="F6133" i="12"/>
  <c r="G6133" i="12" s="1"/>
  <c r="F6132" i="12"/>
  <c r="G6132" i="12" s="1"/>
  <c r="F6131" i="12"/>
  <c r="G6131" i="12" s="1"/>
  <c r="F6130" i="12"/>
  <c r="G6130" i="12" s="1"/>
  <c r="F6129" i="12"/>
  <c r="G6129" i="12" s="1"/>
  <c r="F6128" i="12"/>
  <c r="G6128" i="12" s="1"/>
  <c r="F6127" i="12"/>
  <c r="G6127" i="12" s="1"/>
  <c r="F6126" i="12"/>
  <c r="G6126" i="12" s="1"/>
  <c r="F6125" i="12"/>
  <c r="G6125" i="12" s="1"/>
  <c r="F6124" i="12"/>
  <c r="G6124" i="12" s="1"/>
  <c r="F6123" i="12"/>
  <c r="G6123" i="12" s="1"/>
  <c r="F6122" i="12"/>
  <c r="G6122" i="12" s="1"/>
  <c r="F6121" i="12"/>
  <c r="G6121" i="12" s="1"/>
  <c r="F6120" i="12"/>
  <c r="G6120" i="12" s="1"/>
  <c r="F6119" i="12"/>
  <c r="G6119" i="12" s="1"/>
  <c r="F6118" i="12"/>
  <c r="G6118" i="12" s="1"/>
  <c r="F6117" i="12"/>
  <c r="G6117" i="12" s="1"/>
  <c r="F6116" i="12"/>
  <c r="G6116" i="12" s="1"/>
  <c r="F6115" i="12"/>
  <c r="G6115" i="12" s="1"/>
  <c r="F6114" i="12"/>
  <c r="G6114" i="12" s="1"/>
  <c r="F6113" i="12"/>
  <c r="G6113" i="12" s="1"/>
  <c r="F6112" i="12"/>
  <c r="G6112" i="12" s="1"/>
  <c r="F6111" i="12"/>
  <c r="G6111" i="12" s="1"/>
  <c r="F6110" i="12"/>
  <c r="G6110" i="12" s="1"/>
  <c r="F6109" i="12"/>
  <c r="G6109" i="12" s="1"/>
  <c r="F6108" i="12"/>
  <c r="G6108" i="12" s="1"/>
  <c r="F6107" i="12"/>
  <c r="G6107" i="12" s="1"/>
  <c r="F6106" i="12"/>
  <c r="G6106" i="12" s="1"/>
  <c r="F6105" i="12"/>
  <c r="G6105" i="12" s="1"/>
  <c r="F6104" i="12"/>
  <c r="G6104" i="12" s="1"/>
  <c r="F6103" i="12"/>
  <c r="G6103" i="12" s="1"/>
  <c r="F6102" i="12"/>
  <c r="G6102" i="12" s="1"/>
  <c r="F6101" i="12"/>
  <c r="G6101" i="12" s="1"/>
  <c r="F6100" i="12"/>
  <c r="G6100" i="12" s="1"/>
  <c r="F6099" i="12"/>
  <c r="G6099" i="12" s="1"/>
  <c r="F6098" i="12"/>
  <c r="G6098" i="12" s="1"/>
  <c r="F6097" i="12"/>
  <c r="G6097" i="12" s="1"/>
  <c r="F6096" i="12"/>
  <c r="G6096" i="12" s="1"/>
  <c r="F6095" i="12"/>
  <c r="G6095" i="12" s="1"/>
  <c r="F6094" i="12"/>
  <c r="G6094" i="12" s="1"/>
  <c r="F6093" i="12"/>
  <c r="G6093" i="12" s="1"/>
  <c r="F6092" i="12"/>
  <c r="G6092" i="12" s="1"/>
  <c r="F6091" i="12"/>
  <c r="G6091" i="12" s="1"/>
  <c r="F6090" i="12"/>
  <c r="G6090" i="12" s="1"/>
  <c r="F6089" i="12"/>
  <c r="G6089" i="12" s="1"/>
  <c r="F6088" i="12"/>
  <c r="G6088" i="12" s="1"/>
  <c r="F6087" i="12"/>
  <c r="G6087" i="12" s="1"/>
  <c r="F6086" i="12"/>
  <c r="G6086" i="12" s="1"/>
  <c r="F6085" i="12"/>
  <c r="G6085" i="12" s="1"/>
  <c r="F6084" i="12"/>
  <c r="G6084" i="12" s="1"/>
  <c r="F6083" i="12"/>
  <c r="G6083" i="12" s="1"/>
  <c r="F6082" i="12"/>
  <c r="G6082" i="12" s="1"/>
  <c r="F6081" i="12"/>
  <c r="G6081" i="12" s="1"/>
  <c r="F6080" i="12"/>
  <c r="G6080" i="12" s="1"/>
  <c r="F6079" i="12"/>
  <c r="G6079" i="12" s="1"/>
  <c r="F6078" i="12"/>
  <c r="G6078" i="12" s="1"/>
  <c r="F6077" i="12"/>
  <c r="G6077" i="12" s="1"/>
  <c r="F6076" i="12"/>
  <c r="G6076" i="12" s="1"/>
  <c r="F6075" i="12"/>
  <c r="G6075" i="12" s="1"/>
  <c r="F6074" i="12"/>
  <c r="G6074" i="12" s="1"/>
  <c r="F6073" i="12"/>
  <c r="G6073" i="12" s="1"/>
  <c r="F6072" i="12"/>
  <c r="G6072" i="12" s="1"/>
  <c r="F6071" i="12"/>
  <c r="G6071" i="12" s="1"/>
  <c r="F6070" i="12"/>
  <c r="G6070" i="12" s="1"/>
  <c r="F6069" i="12"/>
  <c r="G6069" i="12" s="1"/>
  <c r="F6068" i="12"/>
  <c r="G6068" i="12" s="1"/>
  <c r="F6067" i="12"/>
  <c r="G6067" i="12" s="1"/>
  <c r="F6066" i="12"/>
  <c r="G6066" i="12" s="1"/>
  <c r="F6065" i="12"/>
  <c r="G6065" i="12" s="1"/>
  <c r="F6064" i="12"/>
  <c r="G6064" i="12" s="1"/>
  <c r="F6063" i="12"/>
  <c r="G6063" i="12" s="1"/>
  <c r="F6062" i="12"/>
  <c r="G6062" i="12" s="1"/>
  <c r="F6061" i="12"/>
  <c r="G6061" i="12" s="1"/>
  <c r="F6060" i="12"/>
  <c r="G6060" i="12" s="1"/>
  <c r="F6059" i="12"/>
  <c r="G6059" i="12" s="1"/>
  <c r="F6058" i="12"/>
  <c r="G6058" i="12" s="1"/>
  <c r="F6057" i="12"/>
  <c r="G6057" i="12" s="1"/>
  <c r="F6056" i="12"/>
  <c r="G6056" i="12" s="1"/>
  <c r="F6055" i="12"/>
  <c r="G6055" i="12" s="1"/>
  <c r="F6054" i="12"/>
  <c r="G6054" i="12" s="1"/>
  <c r="F6053" i="12"/>
  <c r="G6053" i="12" s="1"/>
  <c r="F6052" i="12"/>
  <c r="G6052" i="12" s="1"/>
  <c r="F6051" i="12"/>
  <c r="G6051" i="12" s="1"/>
  <c r="F6050" i="12"/>
  <c r="G6050" i="12" s="1"/>
  <c r="F6049" i="12"/>
  <c r="G6049" i="12" s="1"/>
  <c r="F6048" i="12"/>
  <c r="G6048" i="12" s="1"/>
  <c r="F6047" i="12"/>
  <c r="G6047" i="12" s="1"/>
  <c r="F6046" i="12"/>
  <c r="G6046" i="12" s="1"/>
  <c r="F6045" i="12"/>
  <c r="G6045" i="12" s="1"/>
  <c r="F6044" i="12"/>
  <c r="G6044" i="12" s="1"/>
  <c r="F6043" i="12"/>
  <c r="G6043" i="12" s="1"/>
  <c r="F6042" i="12"/>
  <c r="G6042" i="12" s="1"/>
  <c r="F6041" i="12"/>
  <c r="G6041" i="12" s="1"/>
  <c r="F6040" i="12"/>
  <c r="G6040" i="12" s="1"/>
  <c r="F6039" i="12"/>
  <c r="G6039" i="12" s="1"/>
  <c r="F6038" i="12"/>
  <c r="G6038" i="12" s="1"/>
  <c r="F6037" i="12"/>
  <c r="G6037" i="12" s="1"/>
  <c r="F6036" i="12"/>
  <c r="G6036" i="12" s="1"/>
  <c r="F6035" i="12"/>
  <c r="G6035" i="12" s="1"/>
  <c r="F6034" i="12"/>
  <c r="G6034" i="12" s="1"/>
  <c r="F6033" i="12"/>
  <c r="G6033" i="12" s="1"/>
  <c r="F6032" i="12"/>
  <c r="G6032" i="12" s="1"/>
  <c r="F6031" i="12"/>
  <c r="G6031" i="12" s="1"/>
  <c r="F6030" i="12"/>
  <c r="G6030" i="12" s="1"/>
  <c r="F6029" i="12"/>
  <c r="G6029" i="12" s="1"/>
  <c r="F6028" i="12"/>
  <c r="G6028" i="12" s="1"/>
  <c r="F6027" i="12"/>
  <c r="G6027" i="12" s="1"/>
  <c r="F6026" i="12"/>
  <c r="G6026" i="12" s="1"/>
  <c r="F6025" i="12"/>
  <c r="G6025" i="12" s="1"/>
  <c r="F6024" i="12"/>
  <c r="G6024" i="12" s="1"/>
  <c r="F6023" i="12"/>
  <c r="G6023" i="12" s="1"/>
  <c r="F6022" i="12"/>
  <c r="G6022" i="12" s="1"/>
  <c r="F6021" i="12"/>
  <c r="G6021" i="12" s="1"/>
  <c r="F6020" i="12"/>
  <c r="G6020" i="12" s="1"/>
  <c r="F6019" i="12"/>
  <c r="G6019" i="12" s="1"/>
  <c r="F6018" i="12"/>
  <c r="G6018" i="12" s="1"/>
  <c r="F6017" i="12"/>
  <c r="G6017" i="12" s="1"/>
  <c r="F6016" i="12"/>
  <c r="G6016" i="12" s="1"/>
  <c r="F6015" i="12"/>
  <c r="G6015" i="12" s="1"/>
  <c r="F6014" i="12"/>
  <c r="G6014" i="12" s="1"/>
  <c r="F6013" i="12"/>
  <c r="G6013" i="12" s="1"/>
  <c r="F6012" i="12"/>
  <c r="G6012" i="12" s="1"/>
  <c r="F6011" i="12"/>
  <c r="G6011" i="12" s="1"/>
  <c r="F6010" i="12"/>
  <c r="G6010" i="12" s="1"/>
  <c r="F6009" i="12"/>
  <c r="G6009" i="12" s="1"/>
  <c r="F6008" i="12"/>
  <c r="G6008" i="12" s="1"/>
  <c r="F6007" i="12"/>
  <c r="G6007" i="12" s="1"/>
  <c r="F6006" i="12"/>
  <c r="G6006" i="12" s="1"/>
  <c r="F6005" i="12"/>
  <c r="G6005" i="12" s="1"/>
  <c r="F6004" i="12"/>
  <c r="G6004" i="12" s="1"/>
  <c r="F6003" i="12"/>
  <c r="G6003" i="12" s="1"/>
  <c r="F6002" i="12"/>
  <c r="G6002" i="12" s="1"/>
  <c r="F6001" i="12"/>
  <c r="G6001" i="12" s="1"/>
  <c r="F6000" i="12"/>
  <c r="G6000" i="12" s="1"/>
  <c r="F5999" i="12"/>
  <c r="G5999" i="12" s="1"/>
  <c r="F5998" i="12"/>
  <c r="G5998" i="12" s="1"/>
  <c r="F5997" i="12"/>
  <c r="G5997" i="12" s="1"/>
  <c r="F5996" i="12"/>
  <c r="G5996" i="12" s="1"/>
  <c r="F5995" i="12"/>
  <c r="G5995" i="12" s="1"/>
  <c r="F5994" i="12"/>
  <c r="G5994" i="12" s="1"/>
  <c r="F5993" i="12"/>
  <c r="G5993" i="12" s="1"/>
  <c r="F5992" i="12"/>
  <c r="G5992" i="12" s="1"/>
  <c r="F5991" i="12"/>
  <c r="G5991" i="12" s="1"/>
  <c r="F5990" i="12"/>
  <c r="G5990" i="12" s="1"/>
  <c r="F5989" i="12"/>
  <c r="G5989" i="12" s="1"/>
  <c r="F5988" i="12"/>
  <c r="G5988" i="12" s="1"/>
  <c r="F5987" i="12"/>
  <c r="G5987" i="12" s="1"/>
  <c r="F5986" i="12"/>
  <c r="G5986" i="12" s="1"/>
  <c r="F5985" i="12"/>
  <c r="G5985" i="12" s="1"/>
  <c r="F5984" i="12"/>
  <c r="G5984" i="12" s="1"/>
  <c r="F5983" i="12"/>
  <c r="G5983" i="12" s="1"/>
  <c r="F5982" i="12"/>
  <c r="G5982" i="12" s="1"/>
  <c r="F5981" i="12"/>
  <c r="G5981" i="12" s="1"/>
  <c r="F5980" i="12"/>
  <c r="G5980" i="12" s="1"/>
  <c r="F5979" i="12"/>
  <c r="G5979" i="12" s="1"/>
  <c r="F5978" i="12"/>
  <c r="G5978" i="12" s="1"/>
  <c r="F5977" i="12"/>
  <c r="G5977" i="12" s="1"/>
  <c r="F5976" i="12"/>
  <c r="G5976" i="12" s="1"/>
  <c r="F5975" i="12"/>
  <c r="G5975" i="12" s="1"/>
  <c r="F5974" i="12"/>
  <c r="G5974" i="12" s="1"/>
  <c r="F5973" i="12"/>
  <c r="G5973" i="12" s="1"/>
  <c r="F5972" i="12"/>
  <c r="G5972" i="12" s="1"/>
  <c r="F5971" i="12"/>
  <c r="G5971" i="12" s="1"/>
  <c r="F5970" i="12"/>
  <c r="G5970" i="12" s="1"/>
  <c r="F5969" i="12"/>
  <c r="G5969" i="12" s="1"/>
  <c r="F5968" i="12"/>
  <c r="G5968" i="12" s="1"/>
  <c r="F5967" i="12"/>
  <c r="G5967" i="12" s="1"/>
  <c r="F5966" i="12"/>
  <c r="G5966" i="12" s="1"/>
  <c r="F5965" i="12"/>
  <c r="G5965" i="12" s="1"/>
  <c r="F5964" i="12"/>
  <c r="G5964" i="12" s="1"/>
  <c r="F5963" i="12"/>
  <c r="G5963" i="12" s="1"/>
  <c r="F5962" i="12"/>
  <c r="G5962" i="12" s="1"/>
  <c r="F5961" i="12"/>
  <c r="G5961" i="12" s="1"/>
  <c r="F5960" i="12"/>
  <c r="G5960" i="12" s="1"/>
  <c r="F5959" i="12"/>
  <c r="G5959" i="12" s="1"/>
  <c r="F5958" i="12"/>
  <c r="G5958" i="12" s="1"/>
  <c r="F5957" i="12"/>
  <c r="G5957" i="12" s="1"/>
  <c r="F5956" i="12"/>
  <c r="G5956" i="12" s="1"/>
  <c r="F5955" i="12"/>
  <c r="G5955" i="12" s="1"/>
  <c r="F5954" i="12"/>
  <c r="G5954" i="12" s="1"/>
  <c r="F5953" i="12"/>
  <c r="G5953" i="12" s="1"/>
  <c r="F5952" i="12"/>
  <c r="G5952" i="12" s="1"/>
  <c r="F5951" i="12"/>
  <c r="G5951" i="12" s="1"/>
  <c r="F5950" i="12"/>
  <c r="G5950" i="12" s="1"/>
  <c r="F5949" i="12"/>
  <c r="G5949" i="12" s="1"/>
  <c r="F5948" i="12"/>
  <c r="G5948" i="12" s="1"/>
  <c r="F5947" i="12"/>
  <c r="G5947" i="12" s="1"/>
  <c r="F5946" i="12"/>
  <c r="G5946" i="12" s="1"/>
  <c r="F5945" i="12"/>
  <c r="G5945" i="12" s="1"/>
  <c r="F5944" i="12"/>
  <c r="G5944" i="12" s="1"/>
  <c r="F5943" i="12"/>
  <c r="G5943" i="12" s="1"/>
  <c r="F5942" i="12"/>
  <c r="G5942" i="12" s="1"/>
  <c r="F5941" i="12"/>
  <c r="G5941" i="12" s="1"/>
  <c r="F5940" i="12"/>
  <c r="G5940" i="12" s="1"/>
  <c r="F5939" i="12"/>
  <c r="G5939" i="12" s="1"/>
  <c r="F5938" i="12"/>
  <c r="G5938" i="12" s="1"/>
  <c r="F5937" i="12"/>
  <c r="G5937" i="12" s="1"/>
  <c r="F5936" i="12"/>
  <c r="G5936" i="12" s="1"/>
  <c r="F5935" i="12"/>
  <c r="G5935" i="12" s="1"/>
  <c r="F5934" i="12"/>
  <c r="G5934" i="12" s="1"/>
  <c r="F5933" i="12"/>
  <c r="G5933" i="12" s="1"/>
  <c r="F5932" i="12"/>
  <c r="G5932" i="12" s="1"/>
  <c r="F5931" i="12"/>
  <c r="G5931" i="12" s="1"/>
  <c r="F5930" i="12"/>
  <c r="G5930" i="12" s="1"/>
  <c r="F5929" i="12"/>
  <c r="G5929" i="12" s="1"/>
  <c r="F5928" i="12"/>
  <c r="G5928" i="12" s="1"/>
  <c r="F5927" i="12"/>
  <c r="G5927" i="12" s="1"/>
  <c r="F5926" i="12"/>
  <c r="G5926" i="12" s="1"/>
  <c r="F5925" i="12"/>
  <c r="G5925" i="12" s="1"/>
  <c r="F5924" i="12"/>
  <c r="G5924" i="12" s="1"/>
  <c r="F5923" i="12"/>
  <c r="G5923" i="12" s="1"/>
  <c r="F5922" i="12"/>
  <c r="G5922" i="12" s="1"/>
  <c r="F5921" i="12"/>
  <c r="G5921" i="12" s="1"/>
  <c r="F5920" i="12"/>
  <c r="G5920" i="12" s="1"/>
  <c r="F5919" i="12"/>
  <c r="G5919" i="12" s="1"/>
  <c r="F5918" i="12"/>
  <c r="G5918" i="12" s="1"/>
  <c r="F5917" i="12"/>
  <c r="G5917" i="12" s="1"/>
  <c r="F5916" i="12"/>
  <c r="G5916" i="12" s="1"/>
  <c r="F5915" i="12"/>
  <c r="G5915" i="12" s="1"/>
  <c r="F5914" i="12"/>
  <c r="G5914" i="12" s="1"/>
  <c r="F5913" i="12"/>
  <c r="G5913" i="12" s="1"/>
  <c r="F5912" i="12"/>
  <c r="G5912" i="12" s="1"/>
  <c r="F5911" i="12"/>
  <c r="G5911" i="12" s="1"/>
  <c r="F5910" i="12"/>
  <c r="G5910" i="12" s="1"/>
  <c r="F5909" i="12"/>
  <c r="G5909" i="12" s="1"/>
  <c r="F5908" i="12"/>
  <c r="G5908" i="12" s="1"/>
  <c r="F5907" i="12"/>
  <c r="G5907" i="12" s="1"/>
  <c r="F5906" i="12"/>
  <c r="G5906" i="12" s="1"/>
  <c r="F5905" i="12"/>
  <c r="G5905" i="12" s="1"/>
  <c r="F5904" i="12"/>
  <c r="G5904" i="12" s="1"/>
  <c r="F5903" i="12"/>
  <c r="G5903" i="12" s="1"/>
  <c r="F5902" i="12"/>
  <c r="G5902" i="12" s="1"/>
  <c r="F5901" i="12"/>
  <c r="G5901" i="12" s="1"/>
  <c r="F5900" i="12"/>
  <c r="G5900" i="12" s="1"/>
  <c r="F5899" i="12"/>
  <c r="G5899" i="12" s="1"/>
  <c r="F5898" i="12"/>
  <c r="G5898" i="12" s="1"/>
  <c r="F5897" i="12"/>
  <c r="G5897" i="12" s="1"/>
  <c r="F5896" i="12"/>
  <c r="G5896" i="12" s="1"/>
  <c r="F5895" i="12"/>
  <c r="G5895" i="12" s="1"/>
  <c r="F5894" i="12"/>
  <c r="G5894" i="12" s="1"/>
  <c r="F5893" i="12"/>
  <c r="G5893" i="12" s="1"/>
  <c r="F5892" i="12"/>
  <c r="G5892" i="12" s="1"/>
  <c r="F5891" i="12"/>
  <c r="G5891" i="12" s="1"/>
  <c r="F5890" i="12"/>
  <c r="G5890" i="12" s="1"/>
  <c r="F5889" i="12"/>
  <c r="G5889" i="12" s="1"/>
  <c r="F5888" i="12"/>
  <c r="G5888" i="12" s="1"/>
  <c r="F5887" i="12"/>
  <c r="G5887" i="12" s="1"/>
  <c r="F5886" i="12"/>
  <c r="G5886" i="12" s="1"/>
  <c r="F5885" i="12"/>
  <c r="G5885" i="12" s="1"/>
  <c r="F5884" i="12"/>
  <c r="G5884" i="12" s="1"/>
  <c r="F5883" i="12"/>
  <c r="G5883" i="12" s="1"/>
  <c r="F5882" i="12"/>
  <c r="G5882" i="12" s="1"/>
  <c r="F5881" i="12"/>
  <c r="G5881" i="12" s="1"/>
  <c r="F5880" i="12"/>
  <c r="G5880" i="12" s="1"/>
  <c r="F5879" i="12"/>
  <c r="G5879" i="12" s="1"/>
  <c r="F5878" i="12"/>
  <c r="G5878" i="12" s="1"/>
  <c r="F5877" i="12"/>
  <c r="G5877" i="12" s="1"/>
  <c r="F5876" i="12"/>
  <c r="G5876" i="12" s="1"/>
  <c r="F5875" i="12"/>
  <c r="G5875" i="12" s="1"/>
  <c r="F5874" i="12"/>
  <c r="G5874" i="12" s="1"/>
  <c r="F5873" i="12"/>
  <c r="G5873" i="12" s="1"/>
  <c r="F5872" i="12"/>
  <c r="G5872" i="12" s="1"/>
  <c r="F5871" i="12"/>
  <c r="G5871" i="12" s="1"/>
  <c r="F5870" i="12"/>
  <c r="G5870" i="12" s="1"/>
  <c r="F5869" i="12"/>
  <c r="G5869" i="12" s="1"/>
  <c r="F5868" i="12"/>
  <c r="G5868" i="12" s="1"/>
  <c r="F5867" i="12"/>
  <c r="G5867" i="12" s="1"/>
  <c r="F5866" i="12"/>
  <c r="G5866" i="12" s="1"/>
  <c r="F5865" i="12"/>
  <c r="G5865" i="12" s="1"/>
  <c r="F5864" i="12"/>
  <c r="G5864" i="12" s="1"/>
  <c r="F5863" i="12"/>
  <c r="G5863" i="12" s="1"/>
  <c r="F5862" i="12"/>
  <c r="G5862" i="12" s="1"/>
  <c r="F5861" i="12"/>
  <c r="G5861" i="12" s="1"/>
  <c r="F5860" i="12"/>
  <c r="G5860" i="12" s="1"/>
  <c r="F5859" i="12"/>
  <c r="G5859" i="12" s="1"/>
  <c r="F5858" i="12"/>
  <c r="G5858" i="12" s="1"/>
  <c r="F5857" i="12"/>
  <c r="G5857" i="12" s="1"/>
  <c r="F5856" i="12"/>
  <c r="G5856" i="12" s="1"/>
  <c r="F5855" i="12"/>
  <c r="G5855" i="12" s="1"/>
  <c r="F5854" i="12"/>
  <c r="G5854" i="12" s="1"/>
  <c r="F5853" i="12"/>
  <c r="G5853" i="12" s="1"/>
  <c r="F5852" i="12"/>
  <c r="G5852" i="12" s="1"/>
  <c r="F5851" i="12"/>
  <c r="G5851" i="12" s="1"/>
  <c r="F5850" i="12"/>
  <c r="G5850" i="12" s="1"/>
  <c r="F5849" i="12"/>
  <c r="G5849" i="12" s="1"/>
  <c r="F5848" i="12"/>
  <c r="G5848" i="12" s="1"/>
  <c r="F5847" i="12"/>
  <c r="G5847" i="12" s="1"/>
  <c r="F5846" i="12"/>
  <c r="G5846" i="12" s="1"/>
  <c r="F5845" i="12"/>
  <c r="G5845" i="12" s="1"/>
  <c r="F5844" i="12"/>
  <c r="G5844" i="12" s="1"/>
  <c r="F5843" i="12"/>
  <c r="G5843" i="12" s="1"/>
  <c r="F5842" i="12"/>
  <c r="G5842" i="12" s="1"/>
  <c r="F5841" i="12"/>
  <c r="G5841" i="12" s="1"/>
  <c r="F5840" i="12"/>
  <c r="G5840" i="12" s="1"/>
  <c r="F5839" i="12"/>
  <c r="G5839" i="12" s="1"/>
  <c r="F5838" i="12"/>
  <c r="G5838" i="12" s="1"/>
  <c r="F5837" i="12"/>
  <c r="G5837" i="12" s="1"/>
  <c r="F5836" i="12"/>
  <c r="G5836" i="12" s="1"/>
  <c r="F5835" i="12"/>
  <c r="G5835" i="12" s="1"/>
  <c r="F5834" i="12"/>
  <c r="G5834" i="12" s="1"/>
  <c r="F5833" i="12"/>
  <c r="G5833" i="12" s="1"/>
  <c r="F5832" i="12"/>
  <c r="G5832" i="12" s="1"/>
  <c r="F5831" i="12"/>
  <c r="G5831" i="12" s="1"/>
  <c r="F5830" i="12"/>
  <c r="G5830" i="12" s="1"/>
  <c r="F5829" i="12"/>
  <c r="G5829" i="12" s="1"/>
  <c r="F5828" i="12"/>
  <c r="G5828" i="12" s="1"/>
  <c r="F5827" i="12"/>
  <c r="G5827" i="12" s="1"/>
  <c r="F5826" i="12"/>
  <c r="G5826" i="12" s="1"/>
  <c r="F5825" i="12"/>
  <c r="G5825" i="12" s="1"/>
  <c r="F5824" i="12"/>
  <c r="G5824" i="12" s="1"/>
  <c r="F5823" i="12"/>
  <c r="G5823" i="12" s="1"/>
  <c r="F5822" i="12"/>
  <c r="G5822" i="12" s="1"/>
  <c r="F5821" i="12"/>
  <c r="G5821" i="12" s="1"/>
  <c r="F5820" i="12"/>
  <c r="G5820" i="12" s="1"/>
  <c r="F5819" i="12"/>
  <c r="G5819" i="12" s="1"/>
  <c r="F5818" i="12"/>
  <c r="G5818" i="12" s="1"/>
  <c r="F5817" i="12"/>
  <c r="G5817" i="12" s="1"/>
  <c r="F5816" i="12"/>
  <c r="G5816" i="12" s="1"/>
  <c r="F5815" i="12"/>
  <c r="G5815" i="12" s="1"/>
  <c r="F5814" i="12"/>
  <c r="G5814" i="12" s="1"/>
  <c r="F5813" i="12"/>
  <c r="G5813" i="12" s="1"/>
  <c r="F5812" i="12"/>
  <c r="G5812" i="12" s="1"/>
  <c r="F5811" i="12"/>
  <c r="G5811" i="12" s="1"/>
  <c r="F5810" i="12"/>
  <c r="G5810" i="12" s="1"/>
  <c r="F5809" i="12"/>
  <c r="G5809" i="12" s="1"/>
  <c r="F5808" i="12"/>
  <c r="G5808" i="12" s="1"/>
  <c r="F5807" i="12"/>
  <c r="G5807" i="12" s="1"/>
  <c r="F5806" i="12"/>
  <c r="G5806" i="12" s="1"/>
  <c r="F5805" i="12"/>
  <c r="G5805" i="12" s="1"/>
  <c r="F5804" i="12"/>
  <c r="G5804" i="12" s="1"/>
  <c r="F5803" i="12"/>
  <c r="G5803" i="12" s="1"/>
  <c r="F5802" i="12"/>
  <c r="G5802" i="12" s="1"/>
  <c r="F5801" i="12"/>
  <c r="G5801" i="12" s="1"/>
  <c r="F5800" i="12"/>
  <c r="G5800" i="12" s="1"/>
  <c r="F5799" i="12"/>
  <c r="G5799" i="12" s="1"/>
  <c r="F5798" i="12"/>
  <c r="G5798" i="12" s="1"/>
  <c r="F5797" i="12"/>
  <c r="G5797" i="12" s="1"/>
  <c r="F5796" i="12"/>
  <c r="G5796" i="12" s="1"/>
  <c r="F5795" i="12"/>
  <c r="G5795" i="12" s="1"/>
  <c r="F5794" i="12"/>
  <c r="G5794" i="12" s="1"/>
  <c r="F5793" i="12"/>
  <c r="G5793" i="12" s="1"/>
  <c r="F5792" i="12"/>
  <c r="G5792" i="12" s="1"/>
  <c r="F5791" i="12"/>
  <c r="G5791" i="12" s="1"/>
  <c r="F5790" i="12"/>
  <c r="G5790" i="12" s="1"/>
  <c r="F5789" i="12"/>
  <c r="G5789" i="12" s="1"/>
  <c r="F5788" i="12"/>
  <c r="G5788" i="12" s="1"/>
  <c r="F5787" i="12"/>
  <c r="G5787" i="12" s="1"/>
  <c r="F5786" i="12"/>
  <c r="G5786" i="12" s="1"/>
  <c r="F5785" i="12"/>
  <c r="G5785" i="12" s="1"/>
  <c r="F5784" i="12"/>
  <c r="G5784" i="12" s="1"/>
  <c r="F5783" i="12"/>
  <c r="G5783" i="12" s="1"/>
  <c r="F5782" i="12"/>
  <c r="G5782" i="12" s="1"/>
  <c r="F5781" i="12"/>
  <c r="G5781" i="12" s="1"/>
  <c r="F5780" i="12"/>
  <c r="G5780" i="12" s="1"/>
  <c r="F5779" i="12"/>
  <c r="G5779" i="12" s="1"/>
  <c r="F5778" i="12"/>
  <c r="G5778" i="12" s="1"/>
  <c r="F5777" i="12"/>
  <c r="G5777" i="12" s="1"/>
  <c r="F5776" i="12"/>
  <c r="G5776" i="12" s="1"/>
  <c r="F5775" i="12"/>
  <c r="G5775" i="12" s="1"/>
  <c r="F5774" i="12"/>
  <c r="G5774" i="12" s="1"/>
  <c r="F5773" i="12"/>
  <c r="G5773" i="12" s="1"/>
  <c r="F5772" i="12"/>
  <c r="G5772" i="12" s="1"/>
  <c r="F5771" i="12"/>
  <c r="G5771" i="12" s="1"/>
  <c r="F5770" i="12"/>
  <c r="G5770" i="12" s="1"/>
  <c r="F5769" i="12"/>
  <c r="G5769" i="12" s="1"/>
  <c r="F5768" i="12"/>
  <c r="G5768" i="12" s="1"/>
  <c r="F5767" i="12"/>
  <c r="G5767" i="12" s="1"/>
  <c r="F5766" i="12"/>
  <c r="G5766" i="12" s="1"/>
  <c r="F5765" i="12"/>
  <c r="G5765" i="12" s="1"/>
  <c r="F5764" i="12"/>
  <c r="G5764" i="12" s="1"/>
  <c r="F5763" i="12"/>
  <c r="G5763" i="12" s="1"/>
  <c r="F5762" i="12"/>
  <c r="G5762" i="12" s="1"/>
  <c r="F5761" i="12"/>
  <c r="G5761" i="12" s="1"/>
  <c r="F5760" i="12"/>
  <c r="G5760" i="12" s="1"/>
  <c r="F5759" i="12"/>
  <c r="G5759" i="12" s="1"/>
  <c r="F5758" i="12"/>
  <c r="G5758" i="12" s="1"/>
  <c r="F5757" i="12"/>
  <c r="G5757" i="12" s="1"/>
  <c r="F5756" i="12"/>
  <c r="G5756" i="12" s="1"/>
  <c r="F5755" i="12"/>
  <c r="G5755" i="12" s="1"/>
  <c r="F5754" i="12"/>
  <c r="G5754" i="12" s="1"/>
  <c r="F5753" i="12"/>
  <c r="G5753" i="12" s="1"/>
  <c r="F5752" i="12"/>
  <c r="G5752" i="12" s="1"/>
  <c r="F5751" i="12"/>
  <c r="G5751" i="12" s="1"/>
  <c r="F5750" i="12"/>
  <c r="G5750" i="12" s="1"/>
  <c r="F5749" i="12"/>
  <c r="G5749" i="12" s="1"/>
  <c r="F5748" i="12"/>
  <c r="G5748" i="12" s="1"/>
  <c r="F5747" i="12"/>
  <c r="G5747" i="12" s="1"/>
  <c r="F5746" i="12"/>
  <c r="G5746" i="12" s="1"/>
  <c r="F5745" i="12"/>
  <c r="G5745" i="12" s="1"/>
  <c r="F5744" i="12"/>
  <c r="G5744" i="12" s="1"/>
  <c r="F5743" i="12"/>
  <c r="G5743" i="12" s="1"/>
  <c r="F5742" i="12"/>
  <c r="G5742" i="12" s="1"/>
  <c r="F5741" i="12"/>
  <c r="G5741" i="12" s="1"/>
  <c r="F5740" i="12"/>
  <c r="G5740" i="12" s="1"/>
  <c r="F5739" i="12"/>
  <c r="G5739" i="12" s="1"/>
  <c r="F5738" i="12"/>
  <c r="G5738" i="12" s="1"/>
  <c r="F5737" i="12"/>
  <c r="G5737" i="12" s="1"/>
  <c r="F5736" i="12"/>
  <c r="G5736" i="12" s="1"/>
  <c r="F5735" i="12"/>
  <c r="G5735" i="12" s="1"/>
  <c r="F5734" i="12"/>
  <c r="G5734" i="12" s="1"/>
  <c r="F5733" i="12"/>
  <c r="G5733" i="12" s="1"/>
  <c r="F5732" i="12"/>
  <c r="G5732" i="12" s="1"/>
  <c r="F5731" i="12"/>
  <c r="G5731" i="12" s="1"/>
  <c r="F5730" i="12"/>
  <c r="G5730" i="12" s="1"/>
  <c r="F5729" i="12"/>
  <c r="G5729" i="12" s="1"/>
  <c r="F5728" i="12"/>
  <c r="G5728" i="12" s="1"/>
  <c r="F5727" i="12"/>
  <c r="G5727" i="12" s="1"/>
  <c r="F5726" i="12"/>
  <c r="G5726" i="12" s="1"/>
  <c r="F5725" i="12"/>
  <c r="G5725" i="12" s="1"/>
  <c r="F5724" i="12"/>
  <c r="G5724" i="12" s="1"/>
  <c r="F5723" i="12"/>
  <c r="G5723" i="12" s="1"/>
  <c r="F5722" i="12"/>
  <c r="G5722" i="12" s="1"/>
  <c r="F5721" i="12"/>
  <c r="G5721" i="12" s="1"/>
  <c r="F5720" i="12"/>
  <c r="G5720" i="12" s="1"/>
  <c r="F5719" i="12"/>
  <c r="G5719" i="12" s="1"/>
  <c r="F5718" i="12"/>
  <c r="G5718" i="12" s="1"/>
  <c r="F5717" i="12"/>
  <c r="G5717" i="12" s="1"/>
  <c r="F5716" i="12"/>
  <c r="G5716" i="12" s="1"/>
  <c r="F5715" i="12"/>
  <c r="G5715" i="12" s="1"/>
  <c r="F5714" i="12"/>
  <c r="G5714" i="12" s="1"/>
  <c r="F5713" i="12"/>
  <c r="G5713" i="12" s="1"/>
  <c r="F5712" i="12"/>
  <c r="G5712" i="12" s="1"/>
  <c r="F5711" i="12"/>
  <c r="G5711" i="12" s="1"/>
  <c r="F5710" i="12"/>
  <c r="G5710" i="12" s="1"/>
  <c r="F5709" i="12"/>
  <c r="G5709" i="12" s="1"/>
  <c r="F5708" i="12"/>
  <c r="G5708" i="12" s="1"/>
  <c r="F5707" i="12"/>
  <c r="G5707" i="12" s="1"/>
  <c r="F5706" i="12"/>
  <c r="G5706" i="12" s="1"/>
  <c r="F5705" i="12"/>
  <c r="G5705" i="12" s="1"/>
  <c r="F5704" i="12"/>
  <c r="G5704" i="12" s="1"/>
  <c r="F5703" i="12"/>
  <c r="G5703" i="12" s="1"/>
  <c r="F5702" i="12"/>
  <c r="G5702" i="12" s="1"/>
  <c r="F5701" i="12"/>
  <c r="G5701" i="12" s="1"/>
  <c r="F5700" i="12"/>
  <c r="G5700" i="12" s="1"/>
  <c r="F5699" i="12"/>
  <c r="G5699" i="12" s="1"/>
  <c r="F5698" i="12"/>
  <c r="G5698" i="12" s="1"/>
  <c r="F5697" i="12"/>
  <c r="G5697" i="12" s="1"/>
  <c r="F5696" i="12"/>
  <c r="G5696" i="12" s="1"/>
  <c r="F5695" i="12"/>
  <c r="G5695" i="12" s="1"/>
  <c r="F5694" i="12"/>
  <c r="G5694" i="12" s="1"/>
  <c r="F5693" i="12"/>
  <c r="G5693" i="12" s="1"/>
  <c r="F5692" i="12"/>
  <c r="G5692" i="12" s="1"/>
  <c r="F5691" i="12"/>
  <c r="G5691" i="12" s="1"/>
  <c r="F5690" i="12"/>
  <c r="G5690" i="12" s="1"/>
  <c r="F5689" i="12"/>
  <c r="G5689" i="12" s="1"/>
  <c r="F5688" i="12"/>
  <c r="G5688" i="12" s="1"/>
  <c r="F5687" i="12"/>
  <c r="G5687" i="12" s="1"/>
  <c r="F5686" i="12"/>
  <c r="G5686" i="12" s="1"/>
  <c r="F5685" i="12"/>
  <c r="G5685" i="12" s="1"/>
  <c r="F5684" i="12"/>
  <c r="G5684" i="12" s="1"/>
  <c r="F5683" i="12"/>
  <c r="G5683" i="12" s="1"/>
  <c r="F5682" i="12"/>
  <c r="G5682" i="12" s="1"/>
  <c r="F5681" i="12"/>
  <c r="G5681" i="12" s="1"/>
  <c r="F5680" i="12"/>
  <c r="G5680" i="12" s="1"/>
  <c r="F5679" i="12"/>
  <c r="G5679" i="12" s="1"/>
  <c r="F5678" i="12"/>
  <c r="G5678" i="12" s="1"/>
  <c r="F5677" i="12"/>
  <c r="G5677" i="12" s="1"/>
  <c r="F5676" i="12"/>
  <c r="G5676" i="12" s="1"/>
  <c r="F5675" i="12"/>
  <c r="G5675" i="12" s="1"/>
  <c r="F5674" i="12"/>
  <c r="G5674" i="12" s="1"/>
  <c r="F5673" i="12"/>
  <c r="G5673" i="12" s="1"/>
  <c r="F5672" i="12"/>
  <c r="G5672" i="12" s="1"/>
  <c r="F5671" i="12"/>
  <c r="G5671" i="12" s="1"/>
  <c r="F5670" i="12"/>
  <c r="G5670" i="12" s="1"/>
  <c r="F5669" i="12"/>
  <c r="G5669" i="12" s="1"/>
  <c r="F5668" i="12"/>
  <c r="G5668" i="12" s="1"/>
  <c r="F5667" i="12"/>
  <c r="G5667" i="12" s="1"/>
  <c r="F5666" i="12"/>
  <c r="G5666" i="12" s="1"/>
  <c r="F5665" i="12"/>
  <c r="G5665" i="12" s="1"/>
  <c r="F5664" i="12"/>
  <c r="G5664" i="12" s="1"/>
  <c r="F5663" i="12"/>
  <c r="G5663" i="12" s="1"/>
  <c r="F5662" i="12"/>
  <c r="G5662" i="12" s="1"/>
  <c r="F5661" i="12"/>
  <c r="G5661" i="12" s="1"/>
  <c r="F5660" i="12"/>
  <c r="G5660" i="12" s="1"/>
  <c r="F5659" i="12"/>
  <c r="G5659" i="12" s="1"/>
  <c r="F5658" i="12"/>
  <c r="G5658" i="12" s="1"/>
  <c r="F5657" i="12"/>
  <c r="G5657" i="12" s="1"/>
  <c r="F5656" i="12"/>
  <c r="G5656" i="12" s="1"/>
  <c r="F5655" i="12"/>
  <c r="G5655" i="12" s="1"/>
  <c r="F5654" i="12"/>
  <c r="G5654" i="12" s="1"/>
  <c r="F5653" i="12"/>
  <c r="G5653" i="12" s="1"/>
  <c r="F5652" i="12"/>
  <c r="G5652" i="12" s="1"/>
  <c r="F5651" i="12"/>
  <c r="G5651" i="12" s="1"/>
  <c r="F5650" i="12"/>
  <c r="G5650" i="12" s="1"/>
  <c r="F5649" i="12"/>
  <c r="G5649" i="12" s="1"/>
  <c r="F5648" i="12"/>
  <c r="G5648" i="12" s="1"/>
  <c r="F5647" i="12"/>
  <c r="G5647" i="12" s="1"/>
  <c r="F5646" i="12"/>
  <c r="G5646" i="12" s="1"/>
  <c r="F5645" i="12"/>
  <c r="G5645" i="12" s="1"/>
  <c r="F5644" i="12"/>
  <c r="G5644" i="12" s="1"/>
  <c r="F5643" i="12"/>
  <c r="G5643" i="12" s="1"/>
  <c r="F5642" i="12"/>
  <c r="G5642" i="12" s="1"/>
  <c r="F5641" i="12"/>
  <c r="G5641" i="12" s="1"/>
  <c r="F5640" i="12"/>
  <c r="G5640" i="12" s="1"/>
  <c r="F5639" i="12"/>
  <c r="G5639" i="12" s="1"/>
  <c r="F5638" i="12"/>
  <c r="G5638" i="12" s="1"/>
  <c r="F5637" i="12"/>
  <c r="G5637" i="12" s="1"/>
  <c r="F5636" i="12"/>
  <c r="G5636" i="12" s="1"/>
  <c r="F5635" i="12"/>
  <c r="G5635" i="12" s="1"/>
  <c r="F5634" i="12"/>
  <c r="G5634" i="12" s="1"/>
  <c r="F5633" i="12"/>
  <c r="G5633" i="12" s="1"/>
  <c r="F5632" i="12"/>
  <c r="G5632" i="12" s="1"/>
  <c r="F5631" i="12"/>
  <c r="G5631" i="12" s="1"/>
  <c r="F5630" i="12"/>
  <c r="G5630" i="12" s="1"/>
  <c r="F5629" i="12"/>
  <c r="G5629" i="12" s="1"/>
  <c r="F5628" i="12"/>
  <c r="G5628" i="12" s="1"/>
  <c r="F5627" i="12"/>
  <c r="G5627" i="12" s="1"/>
  <c r="F5626" i="12"/>
  <c r="G5626" i="12" s="1"/>
  <c r="F5625" i="12"/>
  <c r="G5625" i="12" s="1"/>
  <c r="F5624" i="12"/>
  <c r="G5624" i="12" s="1"/>
  <c r="F5623" i="12"/>
  <c r="G5623" i="12" s="1"/>
  <c r="F5622" i="12"/>
  <c r="G5622" i="12" s="1"/>
  <c r="F5621" i="12"/>
  <c r="G5621" i="12" s="1"/>
  <c r="F5620" i="12"/>
  <c r="G5620" i="12" s="1"/>
  <c r="F5619" i="12"/>
  <c r="G5619" i="12" s="1"/>
  <c r="F5618" i="12"/>
  <c r="G5618" i="12" s="1"/>
  <c r="F5617" i="12"/>
  <c r="G5617" i="12" s="1"/>
  <c r="F5616" i="12"/>
  <c r="G5616" i="12" s="1"/>
  <c r="F5615" i="12"/>
  <c r="G5615" i="12" s="1"/>
  <c r="F5614" i="12"/>
  <c r="G5614" i="12" s="1"/>
  <c r="F5613" i="12"/>
  <c r="G5613" i="12" s="1"/>
  <c r="F5612" i="12"/>
  <c r="G5612" i="12" s="1"/>
  <c r="F5611" i="12"/>
  <c r="G5611" i="12" s="1"/>
  <c r="F5610" i="12"/>
  <c r="G5610" i="12" s="1"/>
  <c r="F5609" i="12"/>
  <c r="G5609" i="12" s="1"/>
  <c r="F5608" i="12"/>
  <c r="G5608" i="12" s="1"/>
  <c r="F5607" i="12"/>
  <c r="G5607" i="12" s="1"/>
  <c r="F5606" i="12"/>
  <c r="G5606" i="12" s="1"/>
  <c r="F5605" i="12"/>
  <c r="G5605" i="12" s="1"/>
  <c r="F5604" i="12"/>
  <c r="G5604" i="12" s="1"/>
  <c r="F5603" i="12"/>
  <c r="G5603" i="12" s="1"/>
  <c r="F5602" i="12"/>
  <c r="G5602" i="12" s="1"/>
  <c r="F5601" i="12"/>
  <c r="G5601" i="12" s="1"/>
  <c r="F5600" i="12"/>
  <c r="G5600" i="12" s="1"/>
  <c r="F5599" i="12"/>
  <c r="G5599" i="12" s="1"/>
  <c r="F5598" i="12"/>
  <c r="G5598" i="12" s="1"/>
  <c r="F5597" i="12"/>
  <c r="G5597" i="12" s="1"/>
  <c r="F5596" i="12"/>
  <c r="G5596" i="12" s="1"/>
  <c r="F5595" i="12"/>
  <c r="G5595" i="12" s="1"/>
  <c r="F5594" i="12"/>
  <c r="G5594" i="12" s="1"/>
  <c r="F5593" i="12"/>
  <c r="G5593" i="12" s="1"/>
  <c r="F5592" i="12"/>
  <c r="G5592" i="12" s="1"/>
  <c r="F5591" i="12"/>
  <c r="G5591" i="12" s="1"/>
  <c r="F5590" i="12"/>
  <c r="G5590" i="12" s="1"/>
  <c r="F5589" i="12"/>
  <c r="G5589" i="12" s="1"/>
  <c r="F5588" i="12"/>
  <c r="G5588" i="12" s="1"/>
  <c r="F5587" i="12"/>
  <c r="G5587" i="12" s="1"/>
  <c r="F5586" i="12"/>
  <c r="G5586" i="12" s="1"/>
  <c r="F5585" i="12"/>
  <c r="G5585" i="12" s="1"/>
  <c r="F5584" i="12"/>
  <c r="G5584" i="12" s="1"/>
  <c r="F5583" i="12"/>
  <c r="G5583" i="12" s="1"/>
  <c r="F5582" i="12"/>
  <c r="G5582" i="12" s="1"/>
  <c r="F5581" i="12"/>
  <c r="G5581" i="12" s="1"/>
  <c r="F5580" i="12"/>
  <c r="G5580" i="12" s="1"/>
  <c r="F5579" i="12"/>
  <c r="G5579" i="12" s="1"/>
  <c r="F5578" i="12"/>
  <c r="G5578" i="12" s="1"/>
  <c r="F5577" i="12"/>
  <c r="G5577" i="12" s="1"/>
  <c r="F5576" i="12"/>
  <c r="G5576" i="12" s="1"/>
  <c r="F5575" i="12"/>
  <c r="G5575" i="12" s="1"/>
  <c r="F5574" i="12"/>
  <c r="G5574" i="12" s="1"/>
  <c r="F5573" i="12"/>
  <c r="G5573" i="12" s="1"/>
  <c r="F5572" i="12"/>
  <c r="G5572" i="12" s="1"/>
  <c r="F5571" i="12"/>
  <c r="G5571" i="12" s="1"/>
  <c r="F5570" i="12"/>
  <c r="G5570" i="12" s="1"/>
  <c r="F5569" i="12"/>
  <c r="G5569" i="12" s="1"/>
  <c r="F5568" i="12"/>
  <c r="G5568" i="12" s="1"/>
  <c r="F5567" i="12"/>
  <c r="G5567" i="12" s="1"/>
  <c r="F5566" i="12"/>
  <c r="G5566" i="12" s="1"/>
  <c r="F5565" i="12"/>
  <c r="G5565" i="12" s="1"/>
  <c r="F5564" i="12"/>
  <c r="G5564" i="12" s="1"/>
  <c r="F5563" i="12"/>
  <c r="G5563" i="12" s="1"/>
  <c r="F5562" i="12"/>
  <c r="G5562" i="12" s="1"/>
  <c r="F5561" i="12"/>
  <c r="G5561" i="12" s="1"/>
  <c r="F5560" i="12"/>
  <c r="G5560" i="12" s="1"/>
  <c r="F5559" i="12"/>
  <c r="G5559" i="12" s="1"/>
  <c r="F5558" i="12"/>
  <c r="G5558" i="12" s="1"/>
  <c r="F5557" i="12"/>
  <c r="G5557" i="12" s="1"/>
  <c r="F5556" i="12"/>
  <c r="G5556" i="12" s="1"/>
  <c r="F5555" i="12"/>
  <c r="G5555" i="12" s="1"/>
  <c r="F5554" i="12"/>
  <c r="G5554" i="12" s="1"/>
  <c r="F5553" i="12"/>
  <c r="G5553" i="12" s="1"/>
  <c r="F5552" i="12"/>
  <c r="G5552" i="12" s="1"/>
  <c r="F5551" i="12"/>
  <c r="G5551" i="12" s="1"/>
  <c r="F5550" i="12"/>
  <c r="G5550" i="12" s="1"/>
  <c r="F5549" i="12"/>
  <c r="G5549" i="12" s="1"/>
  <c r="F5548" i="12"/>
  <c r="G5548" i="12" s="1"/>
  <c r="F5547" i="12"/>
  <c r="G5547" i="12" s="1"/>
  <c r="F5546" i="12"/>
  <c r="G5546" i="12" s="1"/>
  <c r="F5545" i="12"/>
  <c r="G5545" i="12" s="1"/>
  <c r="F5544" i="12"/>
  <c r="G5544" i="12" s="1"/>
  <c r="F5543" i="12"/>
  <c r="G5543" i="12" s="1"/>
  <c r="F5542" i="12"/>
  <c r="G5542" i="12" s="1"/>
  <c r="F5541" i="12"/>
  <c r="G5541" i="12" s="1"/>
  <c r="F5540" i="12"/>
  <c r="G5540" i="12" s="1"/>
  <c r="F5539" i="12"/>
  <c r="G5539" i="12" s="1"/>
  <c r="F5538" i="12"/>
  <c r="G5538" i="12" s="1"/>
  <c r="F5537" i="12"/>
  <c r="G5537" i="12" s="1"/>
  <c r="F5536" i="12"/>
  <c r="G5536" i="12" s="1"/>
  <c r="F5535" i="12"/>
  <c r="G5535" i="12" s="1"/>
  <c r="F5534" i="12"/>
  <c r="G5534" i="12" s="1"/>
  <c r="F5533" i="12"/>
  <c r="G5533" i="12" s="1"/>
  <c r="F5532" i="12"/>
  <c r="G5532" i="12" s="1"/>
  <c r="F5531" i="12"/>
  <c r="G5531" i="12" s="1"/>
  <c r="F5530" i="12"/>
  <c r="G5530" i="12" s="1"/>
  <c r="F5529" i="12"/>
  <c r="G5529" i="12" s="1"/>
  <c r="F5528" i="12"/>
  <c r="G5528" i="12" s="1"/>
  <c r="F5527" i="12"/>
  <c r="G5527" i="12" s="1"/>
  <c r="F5526" i="12"/>
  <c r="G5526" i="12" s="1"/>
  <c r="F5525" i="12"/>
  <c r="G5525" i="12" s="1"/>
  <c r="F5524" i="12"/>
  <c r="G5524" i="12" s="1"/>
  <c r="F5523" i="12"/>
  <c r="G5523" i="12" s="1"/>
  <c r="F5522" i="12"/>
  <c r="G5522" i="12" s="1"/>
  <c r="F5521" i="12"/>
  <c r="G5521" i="12" s="1"/>
  <c r="F5520" i="12"/>
  <c r="G5520" i="12" s="1"/>
  <c r="F5519" i="12"/>
  <c r="G5519" i="12" s="1"/>
  <c r="F5518" i="12"/>
  <c r="G5518" i="12" s="1"/>
  <c r="F5517" i="12"/>
  <c r="G5517" i="12" s="1"/>
  <c r="F5516" i="12"/>
  <c r="G5516" i="12" s="1"/>
  <c r="F5515" i="12"/>
  <c r="G5515" i="12" s="1"/>
  <c r="F5514" i="12"/>
  <c r="G5514" i="12" s="1"/>
  <c r="F5513" i="12"/>
  <c r="G5513" i="12" s="1"/>
  <c r="F5512" i="12"/>
  <c r="G5512" i="12" s="1"/>
  <c r="F5511" i="12"/>
  <c r="G5511" i="12" s="1"/>
  <c r="F5510" i="12"/>
  <c r="G5510" i="12" s="1"/>
  <c r="F5509" i="12"/>
  <c r="G5509" i="12" s="1"/>
  <c r="F5508" i="12"/>
  <c r="G5508" i="12" s="1"/>
  <c r="F5507" i="12"/>
  <c r="G5507" i="12" s="1"/>
  <c r="F5506" i="12"/>
  <c r="G5506" i="12" s="1"/>
  <c r="F5505" i="12"/>
  <c r="G5505" i="12" s="1"/>
  <c r="F5504" i="12"/>
  <c r="G5504" i="12" s="1"/>
  <c r="F5503" i="12"/>
  <c r="G5503" i="12" s="1"/>
  <c r="F5502" i="12"/>
  <c r="G5502" i="12" s="1"/>
  <c r="F5501" i="12"/>
  <c r="G5501" i="12" s="1"/>
  <c r="F5500" i="12"/>
  <c r="G5500" i="12" s="1"/>
  <c r="F5499" i="12"/>
  <c r="G5499" i="12" s="1"/>
  <c r="F5498" i="12"/>
  <c r="G5498" i="12" s="1"/>
  <c r="F5497" i="12"/>
  <c r="G5497" i="12" s="1"/>
  <c r="F5496" i="12"/>
  <c r="G5496" i="12" s="1"/>
  <c r="F5495" i="12"/>
  <c r="G5495" i="12" s="1"/>
  <c r="F5494" i="12"/>
  <c r="G5494" i="12" s="1"/>
  <c r="F5493" i="12"/>
  <c r="G5493" i="12" s="1"/>
  <c r="F5492" i="12"/>
  <c r="G5492" i="12" s="1"/>
  <c r="F5491" i="12"/>
  <c r="G5491" i="12" s="1"/>
  <c r="F5490" i="12"/>
  <c r="G5490" i="12" s="1"/>
  <c r="F5489" i="12"/>
  <c r="G5489" i="12" s="1"/>
  <c r="F5488" i="12"/>
  <c r="G5488" i="12" s="1"/>
  <c r="F5487" i="12"/>
  <c r="G5487" i="12" s="1"/>
  <c r="F5486" i="12"/>
  <c r="G5486" i="12" s="1"/>
  <c r="F5485" i="12"/>
  <c r="G5485" i="12" s="1"/>
  <c r="F5484" i="12"/>
  <c r="G5484" i="12" s="1"/>
  <c r="F5483" i="12"/>
  <c r="G5483" i="12" s="1"/>
  <c r="F5482" i="12"/>
  <c r="G5482" i="12" s="1"/>
  <c r="F5481" i="12"/>
  <c r="G5481" i="12" s="1"/>
  <c r="F5480" i="12"/>
  <c r="G5480" i="12" s="1"/>
  <c r="F5479" i="12"/>
  <c r="G5479" i="12" s="1"/>
  <c r="F5478" i="12"/>
  <c r="G5478" i="12" s="1"/>
  <c r="F5477" i="12"/>
  <c r="G5477" i="12" s="1"/>
  <c r="F5476" i="12"/>
  <c r="G5476" i="12" s="1"/>
  <c r="F5475" i="12"/>
  <c r="G5475" i="12" s="1"/>
  <c r="F5474" i="12"/>
  <c r="G5474" i="12" s="1"/>
  <c r="F5473" i="12"/>
  <c r="G5473" i="12" s="1"/>
  <c r="F5472" i="12"/>
  <c r="G5472" i="12" s="1"/>
  <c r="F5471" i="12"/>
  <c r="G5471" i="12" s="1"/>
  <c r="F5470" i="12"/>
  <c r="G5470" i="12" s="1"/>
  <c r="F5469" i="12"/>
  <c r="G5469" i="12" s="1"/>
  <c r="F5468" i="12"/>
  <c r="G5468" i="12" s="1"/>
  <c r="F5467" i="12"/>
  <c r="G5467" i="12" s="1"/>
  <c r="F5466" i="12"/>
  <c r="G5466" i="12" s="1"/>
  <c r="F5465" i="12"/>
  <c r="G5465" i="12" s="1"/>
  <c r="F5464" i="12"/>
  <c r="G5464" i="12" s="1"/>
  <c r="F5463" i="12"/>
  <c r="G5463" i="12" s="1"/>
  <c r="F5462" i="12"/>
  <c r="G5462" i="12" s="1"/>
  <c r="F5461" i="12"/>
  <c r="G5461" i="12" s="1"/>
  <c r="F5460" i="12"/>
  <c r="G5460" i="12" s="1"/>
  <c r="F5459" i="12"/>
  <c r="G5459" i="12" s="1"/>
  <c r="F5458" i="12"/>
  <c r="G5458" i="12" s="1"/>
  <c r="F5457" i="12"/>
  <c r="G5457" i="12" s="1"/>
  <c r="F5456" i="12"/>
  <c r="G5456" i="12" s="1"/>
  <c r="F5455" i="12"/>
  <c r="G5455" i="12" s="1"/>
  <c r="F5454" i="12"/>
  <c r="G5454" i="12" s="1"/>
  <c r="F5453" i="12"/>
  <c r="G5453" i="12" s="1"/>
  <c r="F5452" i="12"/>
  <c r="G5452" i="12" s="1"/>
  <c r="F5451" i="12"/>
  <c r="G5451" i="12" s="1"/>
  <c r="F5450" i="12"/>
  <c r="G5450" i="12" s="1"/>
  <c r="F5449" i="12"/>
  <c r="G5449" i="12" s="1"/>
  <c r="F5448" i="12"/>
  <c r="G5448" i="12" s="1"/>
  <c r="F5447" i="12"/>
  <c r="G5447" i="12" s="1"/>
  <c r="F5446" i="12"/>
  <c r="G5446" i="12" s="1"/>
  <c r="F5445" i="12"/>
  <c r="G5445" i="12" s="1"/>
  <c r="F5444" i="12"/>
  <c r="G5444" i="12" s="1"/>
  <c r="F5443" i="12"/>
  <c r="G5443" i="12" s="1"/>
  <c r="F5442" i="12"/>
  <c r="G5442" i="12" s="1"/>
  <c r="F5441" i="12"/>
  <c r="G5441" i="12" s="1"/>
  <c r="F5440" i="12"/>
  <c r="G5440" i="12" s="1"/>
  <c r="F5439" i="12"/>
  <c r="G5439" i="12" s="1"/>
  <c r="F5438" i="12"/>
  <c r="G5438" i="12" s="1"/>
  <c r="F5437" i="12"/>
  <c r="G5437" i="12" s="1"/>
  <c r="F5436" i="12"/>
  <c r="G5436" i="12" s="1"/>
  <c r="F5435" i="12"/>
  <c r="G5435" i="12" s="1"/>
  <c r="F5434" i="12"/>
  <c r="G5434" i="12" s="1"/>
  <c r="F5433" i="12"/>
  <c r="G5433" i="12" s="1"/>
  <c r="F5432" i="12"/>
  <c r="G5432" i="12" s="1"/>
  <c r="F5431" i="12"/>
  <c r="G5431" i="12" s="1"/>
  <c r="F5430" i="12"/>
  <c r="G5430" i="12" s="1"/>
  <c r="F5429" i="12"/>
  <c r="G5429" i="12" s="1"/>
  <c r="F5428" i="12"/>
  <c r="G5428" i="12" s="1"/>
  <c r="F5427" i="12"/>
  <c r="G5427" i="12" s="1"/>
  <c r="F5426" i="12"/>
  <c r="G5426" i="12" s="1"/>
  <c r="F5425" i="12"/>
  <c r="G5425" i="12" s="1"/>
  <c r="F5424" i="12"/>
  <c r="G5424" i="12" s="1"/>
  <c r="F5423" i="12"/>
  <c r="G5423" i="12" s="1"/>
  <c r="F5422" i="12"/>
  <c r="G5422" i="12" s="1"/>
  <c r="F5421" i="12"/>
  <c r="G5421" i="12" s="1"/>
  <c r="F5420" i="12"/>
  <c r="G5420" i="12" s="1"/>
  <c r="F5419" i="12"/>
  <c r="G5419" i="12" s="1"/>
  <c r="F5418" i="12"/>
  <c r="G5418" i="12" s="1"/>
  <c r="F5417" i="12"/>
  <c r="G5417" i="12" s="1"/>
  <c r="F5416" i="12"/>
  <c r="G5416" i="12" s="1"/>
  <c r="F5415" i="12"/>
  <c r="G5415" i="12" s="1"/>
  <c r="F5414" i="12"/>
  <c r="G5414" i="12" s="1"/>
  <c r="F5413" i="12"/>
  <c r="G5413" i="12" s="1"/>
  <c r="F5412" i="12"/>
  <c r="G5412" i="12" s="1"/>
  <c r="F5411" i="12"/>
  <c r="G5411" i="12" s="1"/>
  <c r="F5410" i="12"/>
  <c r="G5410" i="12" s="1"/>
  <c r="F5409" i="12"/>
  <c r="G5409" i="12" s="1"/>
  <c r="F5408" i="12"/>
  <c r="G5408" i="12" s="1"/>
  <c r="F5407" i="12"/>
  <c r="G5407" i="12" s="1"/>
  <c r="F5406" i="12"/>
  <c r="G5406" i="12" s="1"/>
  <c r="F5405" i="12"/>
  <c r="G5405" i="12" s="1"/>
  <c r="F5404" i="12"/>
  <c r="G5404" i="12" s="1"/>
  <c r="F5403" i="12"/>
  <c r="G5403" i="12" s="1"/>
  <c r="F5402" i="12"/>
  <c r="G5402" i="12" s="1"/>
  <c r="F5401" i="12"/>
  <c r="G5401" i="12" s="1"/>
  <c r="F5400" i="12"/>
  <c r="G5400" i="12" s="1"/>
  <c r="F5399" i="12"/>
  <c r="G5399" i="12" s="1"/>
  <c r="F5398" i="12"/>
  <c r="G5398" i="12" s="1"/>
  <c r="F5397" i="12"/>
  <c r="G5397" i="12" s="1"/>
  <c r="F5396" i="12"/>
  <c r="G5396" i="12" s="1"/>
  <c r="F5395" i="12"/>
  <c r="G5395" i="12" s="1"/>
  <c r="F5394" i="12"/>
  <c r="G5394" i="12" s="1"/>
  <c r="F5393" i="12"/>
  <c r="G5393" i="12" s="1"/>
  <c r="F5392" i="12"/>
  <c r="G5392" i="12" s="1"/>
  <c r="F5391" i="12"/>
  <c r="G5391" i="12" s="1"/>
  <c r="F5390" i="12"/>
  <c r="G5390" i="12" s="1"/>
  <c r="F5389" i="12"/>
  <c r="G5389" i="12" s="1"/>
  <c r="F5388" i="12"/>
  <c r="G5388" i="12" s="1"/>
  <c r="F5387" i="12"/>
  <c r="G5387" i="12" s="1"/>
  <c r="F5386" i="12"/>
  <c r="G5386" i="12" s="1"/>
  <c r="F5385" i="12"/>
  <c r="G5385" i="12" s="1"/>
  <c r="F5384" i="12"/>
  <c r="G5384" i="12" s="1"/>
  <c r="F5383" i="12"/>
  <c r="G5383" i="12" s="1"/>
  <c r="F5382" i="12"/>
  <c r="G5382" i="12" s="1"/>
  <c r="F5381" i="12"/>
  <c r="G5381" i="12" s="1"/>
  <c r="F5380" i="12"/>
  <c r="G5380" i="12" s="1"/>
  <c r="F5379" i="12"/>
  <c r="G5379" i="12" s="1"/>
  <c r="F5378" i="12"/>
  <c r="G5378" i="12" s="1"/>
  <c r="F5377" i="12"/>
  <c r="G5377" i="12" s="1"/>
  <c r="F5376" i="12"/>
  <c r="G5376" i="12" s="1"/>
  <c r="F5375" i="12"/>
  <c r="G5375" i="12" s="1"/>
  <c r="F5374" i="12"/>
  <c r="G5374" i="12" s="1"/>
  <c r="F5373" i="12"/>
  <c r="G5373" i="12" s="1"/>
  <c r="F5372" i="12"/>
  <c r="G5372" i="12" s="1"/>
  <c r="F5371" i="12"/>
  <c r="G5371" i="12" s="1"/>
  <c r="F5370" i="12"/>
  <c r="G5370" i="12" s="1"/>
  <c r="F5369" i="12"/>
  <c r="G5369" i="12" s="1"/>
  <c r="F5368" i="12"/>
  <c r="G5368" i="12" s="1"/>
  <c r="F5367" i="12"/>
  <c r="G5367" i="12" s="1"/>
  <c r="F5366" i="12"/>
  <c r="G5366" i="12" s="1"/>
  <c r="F5365" i="12"/>
  <c r="G5365" i="12" s="1"/>
  <c r="F5364" i="12"/>
  <c r="G5364" i="12" s="1"/>
  <c r="F5363" i="12"/>
  <c r="G5363" i="12" s="1"/>
  <c r="F5362" i="12"/>
  <c r="G5362" i="12" s="1"/>
  <c r="F5361" i="12"/>
  <c r="G5361" i="12" s="1"/>
  <c r="F5360" i="12"/>
  <c r="G5360" i="12" s="1"/>
  <c r="F5359" i="12"/>
  <c r="G5359" i="12" s="1"/>
  <c r="F5358" i="12"/>
  <c r="G5358" i="12" s="1"/>
  <c r="F5357" i="12"/>
  <c r="G5357" i="12" s="1"/>
  <c r="F5356" i="12"/>
  <c r="G5356" i="12" s="1"/>
  <c r="F5355" i="12"/>
  <c r="G5355" i="12" s="1"/>
  <c r="F5354" i="12"/>
  <c r="G5354" i="12" s="1"/>
  <c r="F5353" i="12"/>
  <c r="G5353" i="12" s="1"/>
  <c r="F5352" i="12"/>
  <c r="G5352" i="12" s="1"/>
  <c r="F5351" i="12"/>
  <c r="G5351" i="12" s="1"/>
  <c r="F5350" i="12"/>
  <c r="G5350" i="12" s="1"/>
  <c r="F5349" i="12"/>
  <c r="G5349" i="12" s="1"/>
  <c r="F5348" i="12"/>
  <c r="G5348" i="12" s="1"/>
  <c r="F5347" i="12"/>
  <c r="G5347" i="12" s="1"/>
  <c r="F5346" i="12"/>
  <c r="G5346" i="12" s="1"/>
  <c r="F5345" i="12"/>
  <c r="G5345" i="12" s="1"/>
  <c r="F5344" i="12"/>
  <c r="G5344" i="12" s="1"/>
  <c r="F5343" i="12"/>
  <c r="G5343" i="12" s="1"/>
  <c r="F5342" i="12"/>
  <c r="G5342" i="12" s="1"/>
  <c r="F5341" i="12"/>
  <c r="G5341" i="12" s="1"/>
  <c r="F5340" i="12"/>
  <c r="G5340" i="12" s="1"/>
  <c r="F5339" i="12"/>
  <c r="G5339" i="12" s="1"/>
  <c r="F5338" i="12"/>
  <c r="G5338" i="12" s="1"/>
  <c r="F5337" i="12"/>
  <c r="G5337" i="12" s="1"/>
  <c r="F5336" i="12"/>
  <c r="G5336" i="12" s="1"/>
  <c r="F5335" i="12"/>
  <c r="G5335" i="12" s="1"/>
  <c r="F5334" i="12"/>
  <c r="G5334" i="12" s="1"/>
  <c r="F5333" i="12"/>
  <c r="G5333" i="12" s="1"/>
  <c r="F5332" i="12"/>
  <c r="G5332" i="12" s="1"/>
  <c r="F5331" i="12"/>
  <c r="G5331" i="12" s="1"/>
  <c r="F5330" i="12"/>
  <c r="G5330" i="12" s="1"/>
  <c r="F5329" i="12"/>
  <c r="G5329" i="12" s="1"/>
  <c r="F5328" i="12"/>
  <c r="G5328" i="12" s="1"/>
  <c r="F5327" i="12"/>
  <c r="G5327" i="12" s="1"/>
  <c r="F5326" i="12"/>
  <c r="G5326" i="12" s="1"/>
  <c r="F5325" i="12"/>
  <c r="G5325" i="12" s="1"/>
  <c r="F5324" i="12"/>
  <c r="G5324" i="12" s="1"/>
  <c r="F5323" i="12"/>
  <c r="G5323" i="12" s="1"/>
  <c r="F5322" i="12"/>
  <c r="G5322" i="12" s="1"/>
  <c r="F5321" i="12"/>
  <c r="G5321" i="12" s="1"/>
  <c r="F5320" i="12"/>
  <c r="G5320" i="12" s="1"/>
  <c r="F5319" i="12"/>
  <c r="G5319" i="12" s="1"/>
  <c r="F5318" i="12"/>
  <c r="G5318" i="12" s="1"/>
  <c r="F5317" i="12"/>
  <c r="G5317" i="12" s="1"/>
  <c r="F5316" i="12"/>
  <c r="G5316" i="12" s="1"/>
  <c r="F5315" i="12"/>
  <c r="G5315" i="12" s="1"/>
  <c r="F5314" i="12"/>
  <c r="G5314" i="12" s="1"/>
  <c r="F5313" i="12"/>
  <c r="G5313" i="12" s="1"/>
  <c r="F5312" i="12"/>
  <c r="G5312" i="12" s="1"/>
  <c r="F5311" i="12"/>
  <c r="G5311" i="12" s="1"/>
  <c r="F5310" i="12"/>
  <c r="G5310" i="12" s="1"/>
  <c r="F5309" i="12"/>
  <c r="G5309" i="12" s="1"/>
  <c r="F5308" i="12"/>
  <c r="G5308" i="12" s="1"/>
  <c r="F5307" i="12"/>
  <c r="G5307" i="12" s="1"/>
  <c r="F5306" i="12"/>
  <c r="G5306" i="12" s="1"/>
  <c r="F5305" i="12"/>
  <c r="G5305" i="12" s="1"/>
  <c r="F5304" i="12"/>
  <c r="G5304" i="12" s="1"/>
  <c r="F5303" i="12"/>
  <c r="G5303" i="12" s="1"/>
  <c r="F5302" i="12"/>
  <c r="G5302" i="12" s="1"/>
  <c r="F5301" i="12"/>
  <c r="G5301" i="12" s="1"/>
  <c r="F5300" i="12"/>
  <c r="G5300" i="12" s="1"/>
  <c r="F5299" i="12"/>
  <c r="G5299" i="12" s="1"/>
  <c r="F5298" i="12"/>
  <c r="G5298" i="12" s="1"/>
  <c r="F5297" i="12"/>
  <c r="G5297" i="12" s="1"/>
  <c r="F5296" i="12"/>
  <c r="G5296" i="12" s="1"/>
  <c r="F5295" i="12"/>
  <c r="G5295" i="12" s="1"/>
  <c r="F5294" i="12"/>
  <c r="G5294" i="12" s="1"/>
  <c r="F5293" i="12"/>
  <c r="G5293" i="12" s="1"/>
  <c r="F5292" i="12"/>
  <c r="G5292" i="12" s="1"/>
  <c r="F5291" i="12"/>
  <c r="G5291" i="12" s="1"/>
  <c r="F5290" i="12"/>
  <c r="G5290" i="12" s="1"/>
  <c r="F5289" i="12"/>
  <c r="G5289" i="12" s="1"/>
  <c r="F5288" i="12"/>
  <c r="G5288" i="12" s="1"/>
  <c r="F5287" i="12"/>
  <c r="G5287" i="12" s="1"/>
  <c r="F5286" i="12"/>
  <c r="G5286" i="12" s="1"/>
  <c r="F5285" i="12"/>
  <c r="G5285" i="12" s="1"/>
  <c r="F5284" i="12"/>
  <c r="G5284" i="12" s="1"/>
  <c r="F5283" i="12"/>
  <c r="G5283" i="12" s="1"/>
  <c r="F5282" i="12"/>
  <c r="G5282" i="12" s="1"/>
  <c r="F5281" i="12"/>
  <c r="G5281" i="12" s="1"/>
  <c r="F5280" i="12"/>
  <c r="G5280" i="12" s="1"/>
  <c r="F5279" i="12"/>
  <c r="G5279" i="12" s="1"/>
  <c r="F5278" i="12"/>
  <c r="G5278" i="12" s="1"/>
  <c r="F5277" i="12"/>
  <c r="G5277" i="12" s="1"/>
  <c r="F5276" i="12"/>
  <c r="G5276" i="12" s="1"/>
  <c r="F5275" i="12"/>
  <c r="G5275" i="12" s="1"/>
  <c r="F5274" i="12"/>
  <c r="G5274" i="12" s="1"/>
  <c r="F5273" i="12"/>
  <c r="G5273" i="12" s="1"/>
  <c r="F5272" i="12"/>
  <c r="G5272" i="12" s="1"/>
  <c r="F5271" i="12"/>
  <c r="G5271" i="12" s="1"/>
  <c r="F5270" i="12"/>
  <c r="G5270" i="12" s="1"/>
  <c r="F5269" i="12"/>
  <c r="G5269" i="12" s="1"/>
  <c r="F5268" i="12"/>
  <c r="G5268" i="12" s="1"/>
  <c r="F5267" i="12"/>
  <c r="G5267" i="12" s="1"/>
  <c r="F5266" i="12"/>
  <c r="G5266" i="12" s="1"/>
  <c r="F5265" i="12"/>
  <c r="G5265" i="12" s="1"/>
  <c r="F5264" i="12"/>
  <c r="G5264" i="12" s="1"/>
  <c r="F5263" i="12"/>
  <c r="G5263" i="12" s="1"/>
  <c r="F5262" i="12"/>
  <c r="G5262" i="12" s="1"/>
  <c r="F5261" i="12"/>
  <c r="G5261" i="12" s="1"/>
  <c r="F5260" i="12"/>
  <c r="G5260" i="12" s="1"/>
  <c r="F5259" i="12"/>
  <c r="G5259" i="12" s="1"/>
  <c r="F5258" i="12"/>
  <c r="G5258" i="12" s="1"/>
  <c r="F5257" i="12"/>
  <c r="G5257" i="12" s="1"/>
  <c r="F5256" i="12"/>
  <c r="G5256" i="12" s="1"/>
  <c r="F5255" i="12"/>
  <c r="G5255" i="12" s="1"/>
  <c r="F5254" i="12"/>
  <c r="G5254" i="12" s="1"/>
  <c r="F5253" i="12"/>
  <c r="G5253" i="12" s="1"/>
  <c r="F5252" i="12"/>
  <c r="G5252" i="12" s="1"/>
  <c r="F5251" i="12"/>
  <c r="G5251" i="12" s="1"/>
  <c r="F5250" i="12"/>
  <c r="G5250" i="12" s="1"/>
  <c r="F5249" i="12"/>
  <c r="G5249" i="12" s="1"/>
  <c r="F5248" i="12"/>
  <c r="G5248" i="12" s="1"/>
  <c r="F5247" i="12"/>
  <c r="G5247" i="12" s="1"/>
  <c r="F5246" i="12"/>
  <c r="G5246" i="12" s="1"/>
  <c r="F5245" i="12"/>
  <c r="G5245" i="12" s="1"/>
  <c r="F5244" i="12"/>
  <c r="G5244" i="12" s="1"/>
  <c r="F5243" i="12"/>
  <c r="G5243" i="12" s="1"/>
  <c r="F5242" i="12"/>
  <c r="G5242" i="12" s="1"/>
  <c r="F5241" i="12"/>
  <c r="G5241" i="12" s="1"/>
  <c r="F5240" i="12"/>
  <c r="G5240" i="12" s="1"/>
  <c r="F5239" i="12"/>
  <c r="G5239" i="12" s="1"/>
  <c r="F5238" i="12"/>
  <c r="G5238" i="12" s="1"/>
  <c r="F5237" i="12"/>
  <c r="G5237" i="12" s="1"/>
  <c r="F5236" i="12"/>
  <c r="G5236" i="12" s="1"/>
  <c r="F5235" i="12"/>
  <c r="G5235" i="12" s="1"/>
  <c r="F5234" i="12"/>
  <c r="G5234" i="12" s="1"/>
  <c r="F5233" i="12"/>
  <c r="G5233" i="12" s="1"/>
  <c r="F5232" i="12"/>
  <c r="G5232" i="12" s="1"/>
  <c r="F5231" i="12"/>
  <c r="G5231" i="12" s="1"/>
  <c r="F5230" i="12"/>
  <c r="G5230" i="12" s="1"/>
  <c r="F5229" i="12"/>
  <c r="G5229" i="12" s="1"/>
  <c r="F5228" i="12"/>
  <c r="G5228" i="12" s="1"/>
  <c r="F5227" i="12"/>
  <c r="G5227" i="12" s="1"/>
  <c r="F5226" i="12"/>
  <c r="G5226" i="12" s="1"/>
  <c r="F5225" i="12"/>
  <c r="G5225" i="12" s="1"/>
  <c r="F5224" i="12"/>
  <c r="G5224" i="12" s="1"/>
  <c r="F5223" i="12"/>
  <c r="G5223" i="12" s="1"/>
  <c r="F5222" i="12"/>
  <c r="G5222" i="12" s="1"/>
  <c r="F5221" i="12"/>
  <c r="G5221" i="12" s="1"/>
  <c r="F5220" i="12"/>
  <c r="G5220" i="12" s="1"/>
  <c r="F5219" i="12"/>
  <c r="G5219" i="12" s="1"/>
  <c r="F5218" i="12"/>
  <c r="G5218" i="12" s="1"/>
  <c r="F5217" i="12"/>
  <c r="G5217" i="12" s="1"/>
  <c r="F5216" i="12"/>
  <c r="G5216" i="12" s="1"/>
  <c r="F5215" i="12"/>
  <c r="G5215" i="12" s="1"/>
  <c r="F5214" i="12"/>
  <c r="G5214" i="12" s="1"/>
  <c r="F5213" i="12"/>
  <c r="G5213" i="12" s="1"/>
  <c r="F5212" i="12"/>
  <c r="G5212" i="12" s="1"/>
  <c r="F5211" i="12"/>
  <c r="G5211" i="12" s="1"/>
  <c r="F5210" i="12"/>
  <c r="G5210" i="12" s="1"/>
  <c r="F5209" i="12"/>
  <c r="G5209" i="12" s="1"/>
  <c r="F5208" i="12"/>
  <c r="G5208" i="12" s="1"/>
  <c r="F5207" i="12"/>
  <c r="G5207" i="12" s="1"/>
  <c r="F5206" i="12"/>
  <c r="G5206" i="12" s="1"/>
  <c r="F5205" i="12"/>
  <c r="G5205" i="12" s="1"/>
  <c r="F5204" i="12"/>
  <c r="G5204" i="12" s="1"/>
  <c r="F5203" i="12"/>
  <c r="G5203" i="12" s="1"/>
  <c r="F5202" i="12"/>
  <c r="G5202" i="12" s="1"/>
  <c r="F5201" i="12"/>
  <c r="G5201" i="12" s="1"/>
  <c r="F5200" i="12"/>
  <c r="G5200" i="12" s="1"/>
  <c r="F5199" i="12"/>
  <c r="G5199" i="12" s="1"/>
  <c r="F5198" i="12"/>
  <c r="G5198" i="12" s="1"/>
  <c r="F5197" i="12"/>
  <c r="G5197" i="12" s="1"/>
  <c r="F5196" i="12"/>
  <c r="G5196" i="12" s="1"/>
  <c r="F5195" i="12"/>
  <c r="G5195" i="12" s="1"/>
  <c r="F5194" i="12"/>
  <c r="G5194" i="12" s="1"/>
  <c r="F5193" i="12"/>
  <c r="G5193" i="12" s="1"/>
  <c r="F5192" i="12"/>
  <c r="G5192" i="12" s="1"/>
  <c r="F5191" i="12"/>
  <c r="G5191" i="12" s="1"/>
  <c r="F5190" i="12"/>
  <c r="G5190" i="12" s="1"/>
  <c r="F5189" i="12"/>
  <c r="G5189" i="12" s="1"/>
  <c r="F5188" i="12"/>
  <c r="G5188" i="12" s="1"/>
  <c r="F5187" i="12"/>
  <c r="G5187" i="12" s="1"/>
  <c r="F5186" i="12"/>
  <c r="G5186" i="12" s="1"/>
  <c r="F5185" i="12"/>
  <c r="G5185" i="12" s="1"/>
  <c r="F5184" i="12"/>
  <c r="G5184" i="12" s="1"/>
  <c r="F5183" i="12"/>
  <c r="G5183" i="12" s="1"/>
  <c r="F5182" i="12"/>
  <c r="G5182" i="12" s="1"/>
  <c r="F5181" i="12"/>
  <c r="G5181" i="12" s="1"/>
  <c r="F5180" i="12"/>
  <c r="G5180" i="12" s="1"/>
  <c r="F5179" i="12"/>
  <c r="G5179" i="12" s="1"/>
  <c r="F5178" i="12"/>
  <c r="G5178" i="12" s="1"/>
  <c r="F5177" i="12"/>
  <c r="G5177" i="12" s="1"/>
  <c r="F5176" i="12"/>
  <c r="G5176" i="12" s="1"/>
  <c r="F5175" i="12"/>
  <c r="G5175" i="12" s="1"/>
  <c r="F5174" i="12"/>
  <c r="G5174" i="12" s="1"/>
  <c r="F5173" i="12"/>
  <c r="G5173" i="12" s="1"/>
  <c r="F5172" i="12"/>
  <c r="G5172" i="12" s="1"/>
  <c r="F5171" i="12"/>
  <c r="G5171" i="12" s="1"/>
  <c r="F5170" i="12"/>
  <c r="G5170" i="12" s="1"/>
  <c r="F5169" i="12"/>
  <c r="G5169" i="12" s="1"/>
  <c r="F5168" i="12"/>
  <c r="G5168" i="12" s="1"/>
  <c r="F5167" i="12"/>
  <c r="G5167" i="12" s="1"/>
  <c r="F5166" i="12"/>
  <c r="G5166" i="12" s="1"/>
  <c r="F5165" i="12"/>
  <c r="G5165" i="12" s="1"/>
  <c r="F5164" i="12"/>
  <c r="G5164" i="12" s="1"/>
  <c r="F5163" i="12"/>
  <c r="G5163" i="12" s="1"/>
  <c r="F5162" i="12"/>
  <c r="G5162" i="12" s="1"/>
  <c r="F5161" i="12"/>
  <c r="G5161" i="12" s="1"/>
  <c r="F5160" i="12"/>
  <c r="G5160" i="12" s="1"/>
  <c r="F5159" i="12"/>
  <c r="G5159" i="12" s="1"/>
  <c r="F5158" i="12"/>
  <c r="G5158" i="12" s="1"/>
  <c r="F5157" i="12"/>
  <c r="G5157" i="12" s="1"/>
  <c r="F5156" i="12"/>
  <c r="G5156" i="12" s="1"/>
  <c r="F5155" i="12"/>
  <c r="G5155" i="12" s="1"/>
  <c r="F5154" i="12"/>
  <c r="G5154" i="12" s="1"/>
  <c r="F5153" i="12"/>
  <c r="G5153" i="12" s="1"/>
  <c r="F5152" i="12"/>
  <c r="G5152" i="12" s="1"/>
  <c r="F5151" i="12"/>
  <c r="G5151" i="12" s="1"/>
  <c r="F5150" i="12"/>
  <c r="G5150" i="12" s="1"/>
  <c r="F5149" i="12"/>
  <c r="G5149" i="12" s="1"/>
  <c r="F5148" i="12"/>
  <c r="G5148" i="12" s="1"/>
  <c r="F5147" i="12"/>
  <c r="G5147" i="12" s="1"/>
  <c r="F5146" i="12"/>
  <c r="G5146" i="12" s="1"/>
  <c r="F5145" i="12"/>
  <c r="G5145" i="12" s="1"/>
  <c r="F5144" i="12"/>
  <c r="G5144" i="12" s="1"/>
  <c r="F5143" i="12"/>
  <c r="G5143" i="12" s="1"/>
  <c r="F5142" i="12"/>
  <c r="G5142" i="12" s="1"/>
  <c r="F5141" i="12"/>
  <c r="G5141" i="12" s="1"/>
  <c r="F5140" i="12"/>
  <c r="G5140" i="12" s="1"/>
  <c r="F5139" i="12"/>
  <c r="G5139" i="12" s="1"/>
  <c r="F5138" i="12"/>
  <c r="G5138" i="12" s="1"/>
  <c r="F5137" i="12"/>
  <c r="G5137" i="12" s="1"/>
  <c r="F5136" i="12"/>
  <c r="G5136" i="12" s="1"/>
  <c r="F5135" i="12"/>
  <c r="G5135" i="12" s="1"/>
  <c r="F5134" i="12"/>
  <c r="G5134" i="12" s="1"/>
  <c r="F5133" i="12"/>
  <c r="G5133" i="12" s="1"/>
  <c r="F5132" i="12"/>
  <c r="G5132" i="12" s="1"/>
  <c r="F5131" i="12"/>
  <c r="G5131" i="12" s="1"/>
  <c r="F5130" i="12"/>
  <c r="G5130" i="12" s="1"/>
  <c r="F5129" i="12"/>
  <c r="G5129" i="12" s="1"/>
  <c r="F5128" i="12"/>
  <c r="G5128" i="12" s="1"/>
  <c r="F5127" i="12"/>
  <c r="G5127" i="12" s="1"/>
  <c r="F5126" i="12"/>
  <c r="G5126" i="12" s="1"/>
  <c r="F5125" i="12"/>
  <c r="G5125" i="12" s="1"/>
  <c r="F5124" i="12"/>
  <c r="G5124" i="12" s="1"/>
  <c r="F5123" i="12"/>
  <c r="G5123" i="12" s="1"/>
  <c r="F5122" i="12"/>
  <c r="G5122" i="12" s="1"/>
  <c r="F5121" i="12"/>
  <c r="G5121" i="12" s="1"/>
  <c r="F5120" i="12"/>
  <c r="G5120" i="12" s="1"/>
  <c r="F5119" i="12"/>
  <c r="G5119" i="12" s="1"/>
  <c r="F5118" i="12"/>
  <c r="G5118" i="12" s="1"/>
  <c r="F5117" i="12"/>
  <c r="G5117" i="12" s="1"/>
  <c r="F5116" i="12"/>
  <c r="G5116" i="12" s="1"/>
  <c r="F5115" i="12"/>
  <c r="G5115" i="12" s="1"/>
  <c r="F5114" i="12"/>
  <c r="G5114" i="12" s="1"/>
  <c r="F5113" i="12"/>
  <c r="G5113" i="12" s="1"/>
  <c r="F5112" i="12"/>
  <c r="G5112" i="12" s="1"/>
  <c r="F5111" i="12"/>
  <c r="G5111" i="12" s="1"/>
  <c r="F5110" i="12"/>
  <c r="G5110" i="12" s="1"/>
  <c r="F5109" i="12"/>
  <c r="G5109" i="12" s="1"/>
  <c r="F5108" i="12"/>
  <c r="G5108" i="12" s="1"/>
  <c r="F5107" i="12"/>
  <c r="G5107" i="12" s="1"/>
  <c r="F5106" i="12"/>
  <c r="G5106" i="12" s="1"/>
  <c r="F5105" i="12"/>
  <c r="G5105" i="12" s="1"/>
  <c r="F5104" i="12"/>
  <c r="G5104" i="12" s="1"/>
  <c r="F5103" i="12"/>
  <c r="G5103" i="12" s="1"/>
  <c r="F5102" i="12"/>
  <c r="G5102" i="12" s="1"/>
  <c r="F5101" i="12"/>
  <c r="G5101" i="12" s="1"/>
  <c r="F5100" i="12"/>
  <c r="G5100" i="12" s="1"/>
  <c r="F5099" i="12"/>
  <c r="G5099" i="12" s="1"/>
  <c r="F5098" i="12"/>
  <c r="G5098" i="12" s="1"/>
  <c r="F5097" i="12"/>
  <c r="G5097" i="12" s="1"/>
  <c r="F5096" i="12"/>
  <c r="G5096" i="12" s="1"/>
  <c r="F5095" i="12"/>
  <c r="G5095" i="12" s="1"/>
  <c r="F5094" i="12"/>
  <c r="G5094" i="12" s="1"/>
  <c r="F5093" i="12"/>
  <c r="G5093" i="12" s="1"/>
  <c r="F5092" i="12"/>
  <c r="G5092" i="12" s="1"/>
  <c r="F5091" i="12"/>
  <c r="G5091" i="12" s="1"/>
  <c r="F5090" i="12"/>
  <c r="G5090" i="12" s="1"/>
  <c r="F5089" i="12"/>
  <c r="G5089" i="12" s="1"/>
  <c r="F5088" i="12"/>
  <c r="G5088" i="12" s="1"/>
  <c r="F5087" i="12"/>
  <c r="G5087" i="12" s="1"/>
  <c r="F5086" i="12"/>
  <c r="G5086" i="12" s="1"/>
  <c r="F5085" i="12"/>
  <c r="G5085" i="12" s="1"/>
  <c r="F5084" i="12"/>
  <c r="G5084" i="12" s="1"/>
  <c r="F5083" i="12"/>
  <c r="G5083" i="12" s="1"/>
  <c r="F5082" i="12"/>
  <c r="G5082" i="12" s="1"/>
  <c r="F5081" i="12"/>
  <c r="G5081" i="12" s="1"/>
  <c r="F5080" i="12"/>
  <c r="G5080" i="12" s="1"/>
  <c r="F5079" i="12"/>
  <c r="G5079" i="12" s="1"/>
  <c r="F5078" i="12"/>
  <c r="G5078" i="12" s="1"/>
  <c r="F5077" i="12"/>
  <c r="G5077" i="12" s="1"/>
  <c r="F5076" i="12"/>
  <c r="G5076" i="12" s="1"/>
  <c r="F5075" i="12"/>
  <c r="G5075" i="12" s="1"/>
  <c r="F5074" i="12"/>
  <c r="G5074" i="12" s="1"/>
  <c r="F5073" i="12"/>
  <c r="G5073" i="12" s="1"/>
  <c r="F5072" i="12"/>
  <c r="G5072" i="12" s="1"/>
  <c r="F5071" i="12"/>
  <c r="G5071" i="12" s="1"/>
  <c r="F5070" i="12"/>
  <c r="G5070" i="12" s="1"/>
  <c r="F5069" i="12"/>
  <c r="G5069" i="12" s="1"/>
  <c r="F5068" i="12"/>
  <c r="G5068" i="12" s="1"/>
  <c r="F5067" i="12"/>
  <c r="G5067" i="12" s="1"/>
  <c r="F5066" i="12"/>
  <c r="G5066" i="12" s="1"/>
  <c r="F5065" i="12"/>
  <c r="G5065" i="12" s="1"/>
  <c r="F5064" i="12"/>
  <c r="G5064" i="12" s="1"/>
  <c r="F5063" i="12"/>
  <c r="G5063" i="12" s="1"/>
  <c r="F5062" i="12"/>
  <c r="G5062" i="12" s="1"/>
  <c r="F5061" i="12"/>
  <c r="G5061" i="12" s="1"/>
  <c r="F5060" i="12"/>
  <c r="G5060" i="12" s="1"/>
  <c r="F5059" i="12"/>
  <c r="G5059" i="12" s="1"/>
  <c r="F5058" i="12"/>
  <c r="G5058" i="12" s="1"/>
  <c r="F5057" i="12"/>
  <c r="G5057" i="12" s="1"/>
  <c r="F5056" i="12"/>
  <c r="G5056" i="12" s="1"/>
  <c r="F5055" i="12"/>
  <c r="G5055" i="12" s="1"/>
  <c r="F5054" i="12"/>
  <c r="G5054" i="12" s="1"/>
  <c r="F5053" i="12"/>
  <c r="G5053" i="12" s="1"/>
  <c r="F5052" i="12"/>
  <c r="G5052" i="12" s="1"/>
  <c r="F5051" i="12"/>
  <c r="G5051" i="12" s="1"/>
  <c r="F5050" i="12"/>
  <c r="G5050" i="12" s="1"/>
  <c r="F5049" i="12"/>
  <c r="G5049" i="12" s="1"/>
  <c r="F5048" i="12"/>
  <c r="G5048" i="12" s="1"/>
  <c r="F5047" i="12"/>
  <c r="G5047" i="12" s="1"/>
  <c r="F5046" i="12"/>
  <c r="G5046" i="12" s="1"/>
  <c r="F5045" i="12"/>
  <c r="G5045" i="12" s="1"/>
  <c r="F5044" i="12"/>
  <c r="G5044" i="12" s="1"/>
  <c r="F5043" i="12"/>
  <c r="G5043" i="12" s="1"/>
  <c r="F5042" i="12"/>
  <c r="G5042" i="12" s="1"/>
  <c r="F5041" i="12"/>
  <c r="G5041" i="12" s="1"/>
  <c r="F5040" i="12"/>
  <c r="G5040" i="12" s="1"/>
  <c r="F5039" i="12"/>
  <c r="G5039" i="12" s="1"/>
  <c r="F5038" i="12"/>
  <c r="G5038" i="12" s="1"/>
  <c r="F5037" i="12"/>
  <c r="G5037" i="12" s="1"/>
  <c r="F5036" i="12"/>
  <c r="G5036" i="12" s="1"/>
  <c r="F5035" i="12"/>
  <c r="G5035" i="12" s="1"/>
  <c r="F5034" i="12"/>
  <c r="G5034" i="12" s="1"/>
  <c r="F5033" i="12"/>
  <c r="G5033" i="12" s="1"/>
  <c r="F5032" i="12"/>
  <c r="G5032" i="12" s="1"/>
  <c r="F5031" i="12"/>
  <c r="G5031" i="12" s="1"/>
  <c r="F5030" i="12"/>
  <c r="G5030" i="12" s="1"/>
  <c r="F5029" i="12"/>
  <c r="G5029" i="12" s="1"/>
  <c r="F5028" i="12"/>
  <c r="G5028" i="12" s="1"/>
  <c r="F5027" i="12"/>
  <c r="G5027" i="12" s="1"/>
  <c r="F5026" i="12"/>
  <c r="G5026" i="12" s="1"/>
  <c r="F5025" i="12"/>
  <c r="G5025" i="12" s="1"/>
  <c r="F5024" i="12"/>
  <c r="G5024" i="12" s="1"/>
  <c r="F5023" i="12"/>
  <c r="G5023" i="12" s="1"/>
  <c r="F5022" i="12"/>
  <c r="G5022" i="12" s="1"/>
  <c r="F5021" i="12"/>
  <c r="G5021" i="12" s="1"/>
  <c r="F5020" i="12"/>
  <c r="G5020" i="12" s="1"/>
  <c r="F5019" i="12"/>
  <c r="G5019" i="12" s="1"/>
  <c r="F5018" i="12"/>
  <c r="G5018" i="12" s="1"/>
  <c r="F5017" i="12"/>
  <c r="G5017" i="12" s="1"/>
  <c r="F5016" i="12"/>
  <c r="G5016" i="12" s="1"/>
  <c r="F5015" i="12"/>
  <c r="G5015" i="12" s="1"/>
  <c r="F5014" i="12"/>
  <c r="G5014" i="12" s="1"/>
  <c r="F5013" i="12"/>
  <c r="G5013" i="12" s="1"/>
  <c r="F5012" i="12"/>
  <c r="G5012" i="12" s="1"/>
  <c r="F5011" i="12"/>
  <c r="G5011" i="12" s="1"/>
  <c r="F5010" i="12"/>
  <c r="G5010" i="12" s="1"/>
  <c r="F5009" i="12"/>
  <c r="G5009" i="12" s="1"/>
  <c r="F5008" i="12"/>
  <c r="G5008" i="12" s="1"/>
  <c r="F5007" i="12"/>
  <c r="G5007" i="12" s="1"/>
  <c r="F5006" i="12"/>
  <c r="G5006" i="12" s="1"/>
  <c r="F5005" i="12"/>
  <c r="G5005" i="12" s="1"/>
  <c r="F5004" i="12"/>
  <c r="G5004" i="12" s="1"/>
  <c r="F5003" i="12"/>
  <c r="G5003" i="12" s="1"/>
  <c r="F5002" i="12"/>
  <c r="G5002" i="12" s="1"/>
  <c r="F5001" i="12"/>
  <c r="G5001" i="12" s="1"/>
  <c r="F5000" i="12"/>
  <c r="G5000" i="12" s="1"/>
  <c r="F4999" i="12"/>
  <c r="G4999" i="12" s="1"/>
  <c r="F4998" i="12"/>
  <c r="G4998" i="12" s="1"/>
  <c r="F4997" i="12"/>
  <c r="G4997" i="12" s="1"/>
  <c r="F4996" i="12"/>
  <c r="G4996" i="12" s="1"/>
  <c r="F4995" i="12"/>
  <c r="G4995" i="12" s="1"/>
  <c r="F4994" i="12"/>
  <c r="G4994" i="12" s="1"/>
  <c r="F4993" i="12"/>
  <c r="G4993" i="12" s="1"/>
  <c r="F4992" i="12"/>
  <c r="G4992" i="12" s="1"/>
  <c r="F4991" i="12"/>
  <c r="G4991" i="12" s="1"/>
  <c r="F4990" i="12"/>
  <c r="G4990" i="12" s="1"/>
  <c r="F4989" i="12"/>
  <c r="G4989" i="12" s="1"/>
  <c r="F4988" i="12"/>
  <c r="G4988" i="12" s="1"/>
  <c r="F4987" i="12"/>
  <c r="G4987" i="12" s="1"/>
  <c r="F4986" i="12"/>
  <c r="G4986" i="12" s="1"/>
  <c r="F4985" i="12"/>
  <c r="G4985" i="12" s="1"/>
  <c r="F4984" i="12"/>
  <c r="G4984" i="12" s="1"/>
  <c r="F4983" i="12"/>
  <c r="G4983" i="12" s="1"/>
  <c r="F4982" i="12"/>
  <c r="G4982" i="12" s="1"/>
  <c r="F4981" i="12"/>
  <c r="G4981" i="12" s="1"/>
  <c r="F4980" i="12"/>
  <c r="G4980" i="12" s="1"/>
  <c r="F4979" i="12"/>
  <c r="G4979" i="12" s="1"/>
  <c r="F4978" i="12"/>
  <c r="G4978" i="12" s="1"/>
  <c r="F4977" i="12"/>
  <c r="G4977" i="12" s="1"/>
  <c r="F4976" i="12"/>
  <c r="G4976" i="12" s="1"/>
  <c r="F4975" i="12"/>
  <c r="G4975" i="12" s="1"/>
  <c r="F4974" i="12"/>
  <c r="G4974" i="12" s="1"/>
  <c r="F4973" i="12"/>
  <c r="G4973" i="12" s="1"/>
  <c r="F4972" i="12"/>
  <c r="G4972" i="12" s="1"/>
  <c r="F4971" i="12"/>
  <c r="G4971" i="12" s="1"/>
  <c r="F4970" i="12"/>
  <c r="G4970" i="12" s="1"/>
  <c r="F4969" i="12"/>
  <c r="G4969" i="12" s="1"/>
  <c r="F4968" i="12"/>
  <c r="G4968" i="12" s="1"/>
  <c r="F4967" i="12"/>
  <c r="G4967" i="12" s="1"/>
  <c r="F4966" i="12"/>
  <c r="G4966" i="12" s="1"/>
  <c r="F4965" i="12"/>
  <c r="G4965" i="12" s="1"/>
  <c r="F4964" i="12"/>
  <c r="G4964" i="12" s="1"/>
  <c r="F4963" i="12"/>
  <c r="G4963" i="12" s="1"/>
  <c r="F4962" i="12"/>
  <c r="G4962" i="12" s="1"/>
  <c r="F4961" i="12"/>
  <c r="G4961" i="12" s="1"/>
  <c r="F4960" i="12"/>
  <c r="G4960" i="12" s="1"/>
  <c r="F4959" i="12"/>
  <c r="G4959" i="12" s="1"/>
  <c r="F4958" i="12"/>
  <c r="G4958" i="12" s="1"/>
  <c r="F4957" i="12"/>
  <c r="G4957" i="12" s="1"/>
  <c r="F4956" i="12"/>
  <c r="G4956" i="12" s="1"/>
  <c r="F4955" i="12"/>
  <c r="G4955" i="12" s="1"/>
  <c r="F4954" i="12"/>
  <c r="G4954" i="12" s="1"/>
  <c r="F4953" i="12"/>
  <c r="G4953" i="12" s="1"/>
  <c r="F4952" i="12"/>
  <c r="G4952" i="12" s="1"/>
  <c r="F4951" i="12"/>
  <c r="G4951" i="12" s="1"/>
  <c r="F4950" i="12"/>
  <c r="G4950" i="12" s="1"/>
  <c r="F4949" i="12"/>
  <c r="G4949" i="12" s="1"/>
  <c r="F4948" i="12"/>
  <c r="G4948" i="12" s="1"/>
  <c r="F4947" i="12"/>
  <c r="G4947" i="12" s="1"/>
  <c r="F4946" i="12"/>
  <c r="G4946" i="12" s="1"/>
  <c r="F4945" i="12"/>
  <c r="G4945" i="12" s="1"/>
  <c r="F4944" i="12"/>
  <c r="G4944" i="12" s="1"/>
  <c r="F4943" i="12"/>
  <c r="G4943" i="12" s="1"/>
  <c r="F4942" i="12"/>
  <c r="G4942" i="12" s="1"/>
  <c r="F4941" i="12"/>
  <c r="G4941" i="12" s="1"/>
  <c r="F4940" i="12"/>
  <c r="G4940" i="12" s="1"/>
  <c r="F4939" i="12"/>
  <c r="G4939" i="12" s="1"/>
  <c r="F4938" i="12"/>
  <c r="G4938" i="12" s="1"/>
  <c r="F4937" i="12"/>
  <c r="G4937" i="12" s="1"/>
  <c r="F4936" i="12"/>
  <c r="G4936" i="12" s="1"/>
  <c r="F4935" i="12"/>
  <c r="G4935" i="12" s="1"/>
  <c r="F4934" i="12"/>
  <c r="G4934" i="12" s="1"/>
  <c r="F4933" i="12"/>
  <c r="G4933" i="12" s="1"/>
  <c r="F4932" i="12"/>
  <c r="G4932" i="12" s="1"/>
  <c r="F4931" i="12"/>
  <c r="G4931" i="12" s="1"/>
  <c r="F4930" i="12"/>
  <c r="G4930" i="12" s="1"/>
  <c r="F4929" i="12"/>
  <c r="G4929" i="12" s="1"/>
  <c r="F4928" i="12"/>
  <c r="G4928" i="12" s="1"/>
  <c r="F4927" i="12"/>
  <c r="G4927" i="12" s="1"/>
  <c r="F4926" i="12"/>
  <c r="G4926" i="12" s="1"/>
  <c r="F4925" i="12"/>
  <c r="G4925" i="12" s="1"/>
  <c r="F4924" i="12"/>
  <c r="G4924" i="12" s="1"/>
  <c r="F4923" i="12"/>
  <c r="G4923" i="12" s="1"/>
  <c r="F4922" i="12"/>
  <c r="G4922" i="12" s="1"/>
  <c r="F4921" i="12"/>
  <c r="G4921" i="12" s="1"/>
  <c r="F4920" i="12"/>
  <c r="G4920" i="12" s="1"/>
  <c r="F4919" i="12"/>
  <c r="G4919" i="12" s="1"/>
  <c r="F4918" i="12"/>
  <c r="G4918" i="12" s="1"/>
  <c r="F4917" i="12"/>
  <c r="G4917" i="12" s="1"/>
  <c r="F4916" i="12"/>
  <c r="G4916" i="12" s="1"/>
  <c r="F4915" i="12"/>
  <c r="G4915" i="12" s="1"/>
  <c r="F4914" i="12"/>
  <c r="G4914" i="12" s="1"/>
  <c r="F4913" i="12"/>
  <c r="G4913" i="12" s="1"/>
  <c r="F4912" i="12"/>
  <c r="G4912" i="12" s="1"/>
  <c r="F4911" i="12"/>
  <c r="G4911" i="12" s="1"/>
  <c r="F4910" i="12"/>
  <c r="G4910" i="12" s="1"/>
  <c r="F4909" i="12"/>
  <c r="G4909" i="12" s="1"/>
  <c r="F4908" i="12"/>
  <c r="G4908" i="12" s="1"/>
  <c r="F4907" i="12"/>
  <c r="G4907" i="12" s="1"/>
  <c r="F4906" i="12"/>
  <c r="G4906" i="12" s="1"/>
  <c r="F4905" i="12"/>
  <c r="G4905" i="12" s="1"/>
  <c r="F4904" i="12"/>
  <c r="G4904" i="12" s="1"/>
  <c r="F4903" i="12"/>
  <c r="G4903" i="12" s="1"/>
  <c r="F4902" i="12"/>
  <c r="G4902" i="12" s="1"/>
  <c r="F4901" i="12"/>
  <c r="G4901" i="12" s="1"/>
  <c r="F4900" i="12"/>
  <c r="G4900" i="12" s="1"/>
  <c r="F4899" i="12"/>
  <c r="G4899" i="12" s="1"/>
  <c r="F4898" i="12"/>
  <c r="G4898" i="12" s="1"/>
  <c r="F4897" i="12"/>
  <c r="G4897" i="12" s="1"/>
  <c r="F4896" i="12"/>
  <c r="G4896" i="12" s="1"/>
  <c r="F4895" i="12"/>
  <c r="G4895" i="12" s="1"/>
  <c r="F4894" i="12"/>
  <c r="G4894" i="12" s="1"/>
  <c r="F4893" i="12"/>
  <c r="G4893" i="12" s="1"/>
  <c r="F4892" i="12"/>
  <c r="G4892" i="12" s="1"/>
  <c r="F4891" i="12"/>
  <c r="G4891" i="12" s="1"/>
  <c r="F4890" i="12"/>
  <c r="G4890" i="12" s="1"/>
  <c r="F4889" i="12"/>
  <c r="G4889" i="12" s="1"/>
  <c r="F4888" i="12"/>
  <c r="G4888" i="12" s="1"/>
  <c r="F4887" i="12"/>
  <c r="G4887" i="12" s="1"/>
  <c r="F4886" i="12"/>
  <c r="G4886" i="12" s="1"/>
  <c r="F4885" i="12"/>
  <c r="G4885" i="12" s="1"/>
  <c r="F4884" i="12"/>
  <c r="G4884" i="12" s="1"/>
  <c r="F4883" i="12"/>
  <c r="G4883" i="12" s="1"/>
  <c r="F4882" i="12"/>
  <c r="G4882" i="12" s="1"/>
  <c r="F4881" i="12"/>
  <c r="G4881" i="12" s="1"/>
  <c r="F4880" i="12"/>
  <c r="G4880" i="12" s="1"/>
  <c r="F4879" i="12"/>
  <c r="G4879" i="12" s="1"/>
  <c r="F4878" i="12"/>
  <c r="G4878" i="12" s="1"/>
  <c r="F4877" i="12"/>
  <c r="G4877" i="12" s="1"/>
  <c r="F4876" i="12"/>
  <c r="G4876" i="12" s="1"/>
  <c r="F4875" i="12"/>
  <c r="G4875" i="12" s="1"/>
  <c r="F4874" i="12"/>
  <c r="G4874" i="12" s="1"/>
  <c r="F4873" i="12"/>
  <c r="G4873" i="12" s="1"/>
  <c r="F4872" i="12"/>
  <c r="G4872" i="12" s="1"/>
  <c r="F4871" i="12"/>
  <c r="G4871" i="12" s="1"/>
  <c r="F4870" i="12"/>
  <c r="G4870" i="12" s="1"/>
  <c r="F4869" i="12"/>
  <c r="G4869" i="12" s="1"/>
  <c r="F4868" i="12"/>
  <c r="G4868" i="12" s="1"/>
  <c r="F4867" i="12"/>
  <c r="G4867" i="12" s="1"/>
  <c r="F4866" i="12"/>
  <c r="G4866" i="12" s="1"/>
  <c r="F4865" i="12"/>
  <c r="G4865" i="12" s="1"/>
  <c r="F4864" i="12"/>
  <c r="G4864" i="12" s="1"/>
  <c r="F4863" i="12"/>
  <c r="G4863" i="12" s="1"/>
  <c r="F4862" i="12"/>
  <c r="G4862" i="12" s="1"/>
  <c r="F4861" i="12"/>
  <c r="G4861" i="12" s="1"/>
  <c r="F4860" i="12"/>
  <c r="G4860" i="12" s="1"/>
  <c r="F4859" i="12"/>
  <c r="G4859" i="12" s="1"/>
  <c r="F4858" i="12"/>
  <c r="G4858" i="12" s="1"/>
  <c r="F4857" i="12"/>
  <c r="G4857" i="12" s="1"/>
  <c r="F4856" i="12"/>
  <c r="G4856" i="12" s="1"/>
  <c r="F4855" i="12"/>
  <c r="G4855" i="12" s="1"/>
  <c r="F4854" i="12"/>
  <c r="G4854" i="12" s="1"/>
  <c r="F4853" i="12"/>
  <c r="G4853" i="12" s="1"/>
  <c r="F4852" i="12"/>
  <c r="G4852" i="12" s="1"/>
  <c r="F4851" i="12"/>
  <c r="G4851" i="12" s="1"/>
  <c r="F4850" i="12"/>
  <c r="G4850" i="12" s="1"/>
  <c r="F4849" i="12"/>
  <c r="G4849" i="12" s="1"/>
  <c r="F4848" i="12"/>
  <c r="G4848" i="12" s="1"/>
  <c r="F4847" i="12"/>
  <c r="G4847" i="12" s="1"/>
  <c r="F4846" i="12"/>
  <c r="G4846" i="12" s="1"/>
  <c r="F4845" i="12"/>
  <c r="G4845" i="12" s="1"/>
  <c r="F4844" i="12"/>
  <c r="G4844" i="12" s="1"/>
  <c r="F4843" i="12"/>
  <c r="G4843" i="12" s="1"/>
  <c r="F4842" i="12"/>
  <c r="G4842" i="12" s="1"/>
  <c r="F4841" i="12"/>
  <c r="G4841" i="12" s="1"/>
  <c r="F4840" i="12"/>
  <c r="G4840" i="12" s="1"/>
  <c r="F4839" i="12"/>
  <c r="G4839" i="12" s="1"/>
  <c r="F4838" i="12"/>
  <c r="G4838" i="12" s="1"/>
  <c r="F4837" i="12"/>
  <c r="G4837" i="12" s="1"/>
  <c r="F4836" i="12"/>
  <c r="G4836" i="12" s="1"/>
  <c r="F4835" i="12"/>
  <c r="G4835" i="12" s="1"/>
  <c r="F4834" i="12"/>
  <c r="G4834" i="12" s="1"/>
  <c r="F4833" i="12"/>
  <c r="G4833" i="12" s="1"/>
  <c r="F4832" i="12"/>
  <c r="G4832" i="12" s="1"/>
  <c r="F4831" i="12"/>
  <c r="G4831" i="12" s="1"/>
  <c r="F4830" i="12"/>
  <c r="G4830" i="12" s="1"/>
  <c r="F4829" i="12"/>
  <c r="G4829" i="12" s="1"/>
  <c r="F4828" i="12"/>
  <c r="G4828" i="12" s="1"/>
  <c r="F4827" i="12"/>
  <c r="G4827" i="12" s="1"/>
  <c r="F4826" i="12"/>
  <c r="G4826" i="12" s="1"/>
  <c r="F4825" i="12"/>
  <c r="G4825" i="12" s="1"/>
  <c r="F4824" i="12"/>
  <c r="G4824" i="12" s="1"/>
  <c r="F4823" i="12"/>
  <c r="G4823" i="12" s="1"/>
  <c r="F4822" i="12"/>
  <c r="G4822" i="12" s="1"/>
  <c r="F4821" i="12"/>
  <c r="G4821" i="12" s="1"/>
  <c r="F4820" i="12"/>
  <c r="G4820" i="12" s="1"/>
  <c r="F4819" i="12"/>
  <c r="G4819" i="12" s="1"/>
  <c r="F4818" i="12"/>
  <c r="G4818" i="12" s="1"/>
  <c r="F4817" i="12"/>
  <c r="G4817" i="12" s="1"/>
  <c r="F4816" i="12"/>
  <c r="G4816" i="12" s="1"/>
  <c r="F4815" i="12"/>
  <c r="G4815" i="12" s="1"/>
  <c r="F4814" i="12"/>
  <c r="G4814" i="12" s="1"/>
  <c r="F4813" i="12"/>
  <c r="G4813" i="12" s="1"/>
  <c r="F4812" i="12"/>
  <c r="G4812" i="12" s="1"/>
  <c r="F4811" i="12"/>
  <c r="G4811" i="12" s="1"/>
  <c r="F4810" i="12"/>
  <c r="G4810" i="12" s="1"/>
  <c r="F4809" i="12"/>
  <c r="G4809" i="12" s="1"/>
  <c r="F4808" i="12"/>
  <c r="G4808" i="12" s="1"/>
  <c r="F4807" i="12"/>
  <c r="G4807" i="12" s="1"/>
  <c r="F4806" i="12"/>
  <c r="G4806" i="12" s="1"/>
  <c r="F4805" i="12"/>
  <c r="G4805" i="12" s="1"/>
  <c r="F4804" i="12"/>
  <c r="G4804" i="12" s="1"/>
  <c r="F4803" i="12"/>
  <c r="G4803" i="12" s="1"/>
  <c r="F4802" i="12"/>
  <c r="G4802" i="12" s="1"/>
  <c r="F4801" i="12"/>
  <c r="G4801" i="12" s="1"/>
  <c r="F4800" i="12"/>
  <c r="G4800" i="12" s="1"/>
  <c r="F4799" i="12"/>
  <c r="G4799" i="12" s="1"/>
  <c r="F4798" i="12"/>
  <c r="G4798" i="12" s="1"/>
  <c r="F4797" i="12"/>
  <c r="G4797" i="12" s="1"/>
  <c r="F4796" i="12"/>
  <c r="G4796" i="12" s="1"/>
  <c r="F4795" i="12"/>
  <c r="G4795" i="12" s="1"/>
  <c r="F4794" i="12"/>
  <c r="G4794" i="12" s="1"/>
  <c r="F4793" i="12"/>
  <c r="G4793" i="12" s="1"/>
  <c r="F4792" i="12"/>
  <c r="G4792" i="12" s="1"/>
  <c r="F4791" i="12"/>
  <c r="G4791" i="12" s="1"/>
  <c r="F4790" i="12"/>
  <c r="G4790" i="12" s="1"/>
  <c r="F4789" i="12"/>
  <c r="G4789" i="12" s="1"/>
  <c r="F4788" i="12"/>
  <c r="G4788" i="12" s="1"/>
  <c r="F4787" i="12"/>
  <c r="G4787" i="12" s="1"/>
  <c r="F4786" i="12"/>
  <c r="G4786" i="12" s="1"/>
  <c r="F4785" i="12"/>
  <c r="G4785" i="12" s="1"/>
  <c r="F4784" i="12"/>
  <c r="G4784" i="12" s="1"/>
  <c r="F4783" i="12"/>
  <c r="G4783" i="12" s="1"/>
  <c r="F4782" i="12"/>
  <c r="G4782" i="12" s="1"/>
  <c r="F4781" i="12"/>
  <c r="G4781" i="12" s="1"/>
  <c r="F4780" i="12"/>
  <c r="G4780" i="12" s="1"/>
  <c r="F4779" i="12"/>
  <c r="G4779" i="12" s="1"/>
  <c r="F4778" i="12"/>
  <c r="G4778" i="12" s="1"/>
  <c r="F4777" i="12"/>
  <c r="G4777" i="12" s="1"/>
  <c r="F4776" i="12"/>
  <c r="G4776" i="12" s="1"/>
  <c r="F4775" i="12"/>
  <c r="G4775" i="12" s="1"/>
  <c r="F4774" i="12"/>
  <c r="G4774" i="12" s="1"/>
  <c r="F4773" i="12"/>
  <c r="G4773" i="12" s="1"/>
  <c r="F4772" i="12"/>
  <c r="G4772" i="12" s="1"/>
  <c r="F4771" i="12"/>
  <c r="G4771" i="12" s="1"/>
  <c r="F4770" i="12"/>
  <c r="G4770" i="12" s="1"/>
  <c r="F4769" i="12"/>
  <c r="G4769" i="12" s="1"/>
  <c r="F4768" i="12"/>
  <c r="G4768" i="12" s="1"/>
  <c r="F4767" i="12"/>
  <c r="G4767" i="12" s="1"/>
  <c r="F4766" i="12"/>
  <c r="G4766" i="12" s="1"/>
  <c r="F4765" i="12"/>
  <c r="G4765" i="12" s="1"/>
  <c r="F4764" i="12"/>
  <c r="G4764" i="12" s="1"/>
  <c r="F4763" i="12"/>
  <c r="G4763" i="12" s="1"/>
  <c r="F4762" i="12"/>
  <c r="G4762" i="12" s="1"/>
  <c r="F4761" i="12"/>
  <c r="G4761" i="12" s="1"/>
  <c r="F4760" i="12"/>
  <c r="G4760" i="12" s="1"/>
  <c r="F4759" i="12"/>
  <c r="G4759" i="12" s="1"/>
  <c r="F4758" i="12"/>
  <c r="G4758" i="12" s="1"/>
  <c r="F4757" i="12"/>
  <c r="G4757" i="12" s="1"/>
  <c r="F4756" i="12"/>
  <c r="G4756" i="12" s="1"/>
  <c r="F4755" i="12"/>
  <c r="G4755" i="12" s="1"/>
  <c r="F4754" i="12"/>
  <c r="G4754" i="12" s="1"/>
  <c r="F4753" i="12"/>
  <c r="G4753" i="12" s="1"/>
  <c r="F4752" i="12"/>
  <c r="G4752" i="12" s="1"/>
  <c r="F4751" i="12"/>
  <c r="G4751" i="12" s="1"/>
  <c r="F4750" i="12"/>
  <c r="G4750" i="12" s="1"/>
  <c r="F4749" i="12"/>
  <c r="G4749" i="12" s="1"/>
  <c r="F4748" i="12"/>
  <c r="G4748" i="12" s="1"/>
  <c r="F4747" i="12"/>
  <c r="G4747" i="12" s="1"/>
  <c r="F4746" i="12"/>
  <c r="G4746" i="12" s="1"/>
  <c r="F4745" i="12"/>
  <c r="G4745" i="12" s="1"/>
  <c r="F4744" i="12"/>
  <c r="G4744" i="12" s="1"/>
  <c r="F4743" i="12"/>
  <c r="G4743" i="12" s="1"/>
  <c r="F4742" i="12"/>
  <c r="G4742" i="12" s="1"/>
  <c r="F4741" i="12"/>
  <c r="G4741" i="12" s="1"/>
  <c r="F4740" i="12"/>
  <c r="G4740" i="12" s="1"/>
  <c r="F4739" i="12"/>
  <c r="G4739" i="12" s="1"/>
  <c r="F4738" i="12"/>
  <c r="G4738" i="12" s="1"/>
  <c r="F4737" i="12"/>
  <c r="G4737" i="12" s="1"/>
  <c r="F4736" i="12"/>
  <c r="G4736" i="12" s="1"/>
  <c r="F4735" i="12"/>
  <c r="G4735" i="12" s="1"/>
  <c r="F4734" i="12"/>
  <c r="G4734" i="12" s="1"/>
  <c r="F4733" i="12"/>
  <c r="G4733" i="12" s="1"/>
  <c r="F4732" i="12"/>
  <c r="G4732" i="12" s="1"/>
  <c r="F4731" i="12"/>
  <c r="G4731" i="12" s="1"/>
  <c r="F4730" i="12"/>
  <c r="G4730" i="12" s="1"/>
  <c r="F4729" i="12"/>
  <c r="G4729" i="12" s="1"/>
  <c r="F4728" i="12"/>
  <c r="G4728" i="12" s="1"/>
  <c r="F4727" i="12"/>
  <c r="G4727" i="12" s="1"/>
  <c r="F4726" i="12"/>
  <c r="G4726" i="12" s="1"/>
  <c r="F4725" i="12"/>
  <c r="G4725" i="12" s="1"/>
  <c r="F4724" i="12"/>
  <c r="G4724" i="12" s="1"/>
  <c r="F4723" i="12"/>
  <c r="G4723" i="12" s="1"/>
  <c r="F4722" i="12"/>
  <c r="G4722" i="12" s="1"/>
  <c r="F4721" i="12"/>
  <c r="G4721" i="12" s="1"/>
  <c r="F4720" i="12"/>
  <c r="G4720" i="12" s="1"/>
  <c r="F4719" i="12"/>
  <c r="G4719" i="12" s="1"/>
  <c r="F4718" i="12"/>
  <c r="G4718" i="12" s="1"/>
  <c r="F4717" i="12"/>
  <c r="G4717" i="12" s="1"/>
  <c r="F4716" i="12"/>
  <c r="G4716" i="12" s="1"/>
  <c r="F4715" i="12"/>
  <c r="G4715" i="12" s="1"/>
  <c r="F4714" i="12"/>
  <c r="G4714" i="12" s="1"/>
  <c r="F4713" i="12"/>
  <c r="G4713" i="12" s="1"/>
  <c r="F4712" i="12"/>
  <c r="G4712" i="12" s="1"/>
  <c r="F4711" i="12"/>
  <c r="G4711" i="12" s="1"/>
  <c r="F4710" i="12"/>
  <c r="G4710" i="12" s="1"/>
  <c r="F4709" i="12"/>
  <c r="G4709" i="12" s="1"/>
  <c r="F4708" i="12"/>
  <c r="G4708" i="12" s="1"/>
  <c r="F4707" i="12"/>
  <c r="G4707" i="12" s="1"/>
  <c r="F4706" i="12"/>
  <c r="G4706" i="12" s="1"/>
  <c r="F4705" i="12"/>
  <c r="G4705" i="12" s="1"/>
  <c r="F4704" i="12"/>
  <c r="G4704" i="12" s="1"/>
  <c r="F4703" i="12"/>
  <c r="G4703" i="12" s="1"/>
  <c r="F4702" i="12"/>
  <c r="G4702" i="12" s="1"/>
  <c r="F4701" i="12"/>
  <c r="G4701" i="12" s="1"/>
  <c r="F4700" i="12"/>
  <c r="G4700" i="12" s="1"/>
  <c r="F4699" i="12"/>
  <c r="G4699" i="12" s="1"/>
  <c r="F4698" i="12"/>
  <c r="G4698" i="12" s="1"/>
  <c r="F4697" i="12"/>
  <c r="G4697" i="12" s="1"/>
  <c r="F4696" i="12"/>
  <c r="G4696" i="12" s="1"/>
  <c r="F4695" i="12"/>
  <c r="G4695" i="12" s="1"/>
  <c r="F4694" i="12"/>
  <c r="G4694" i="12" s="1"/>
  <c r="F4693" i="12"/>
  <c r="G4693" i="12" s="1"/>
  <c r="F4692" i="12"/>
  <c r="G4692" i="12" s="1"/>
  <c r="F4691" i="12"/>
  <c r="G4691" i="12" s="1"/>
  <c r="F4690" i="12"/>
  <c r="G4690" i="12" s="1"/>
  <c r="F4689" i="12"/>
  <c r="G4689" i="12" s="1"/>
  <c r="F4688" i="12"/>
  <c r="G4688" i="12" s="1"/>
  <c r="F4687" i="12"/>
  <c r="G4687" i="12" s="1"/>
  <c r="F4686" i="12"/>
  <c r="G4686" i="12" s="1"/>
  <c r="F4685" i="12"/>
  <c r="G4685" i="12" s="1"/>
  <c r="F4684" i="12"/>
  <c r="G4684" i="12" s="1"/>
  <c r="F4683" i="12"/>
  <c r="G4683" i="12" s="1"/>
  <c r="F4682" i="12"/>
  <c r="G4682" i="12" s="1"/>
  <c r="F4681" i="12"/>
  <c r="G4681" i="12" s="1"/>
  <c r="F4680" i="12"/>
  <c r="G4680" i="12" s="1"/>
  <c r="F4679" i="12"/>
  <c r="G4679" i="12" s="1"/>
  <c r="F4678" i="12"/>
  <c r="G4678" i="12" s="1"/>
  <c r="F4677" i="12"/>
  <c r="G4677" i="12" s="1"/>
  <c r="F4676" i="12"/>
  <c r="G4676" i="12" s="1"/>
  <c r="F4675" i="12"/>
  <c r="G4675" i="12" s="1"/>
  <c r="F4674" i="12"/>
  <c r="G4674" i="12" s="1"/>
  <c r="F4673" i="12"/>
  <c r="G4673" i="12" s="1"/>
  <c r="F4672" i="12"/>
  <c r="G4672" i="12" s="1"/>
  <c r="F4671" i="12"/>
  <c r="G4671" i="12" s="1"/>
  <c r="F4670" i="12"/>
  <c r="G4670" i="12" s="1"/>
  <c r="F4669" i="12"/>
  <c r="G4669" i="12" s="1"/>
  <c r="F4668" i="12"/>
  <c r="G4668" i="12" s="1"/>
  <c r="F4667" i="12"/>
  <c r="G4667" i="12" s="1"/>
  <c r="F4666" i="12"/>
  <c r="G4666" i="12" s="1"/>
  <c r="F4665" i="12"/>
  <c r="G4665" i="12" s="1"/>
  <c r="F4664" i="12"/>
  <c r="G4664" i="12" s="1"/>
  <c r="F4663" i="12"/>
  <c r="G4663" i="12" s="1"/>
  <c r="F4662" i="12"/>
  <c r="G4662" i="12" s="1"/>
  <c r="F4661" i="12"/>
  <c r="G4661" i="12" s="1"/>
  <c r="F4660" i="12"/>
  <c r="G4660" i="12" s="1"/>
  <c r="F4659" i="12"/>
  <c r="G4659" i="12" s="1"/>
  <c r="F4658" i="12"/>
  <c r="G4658" i="12" s="1"/>
  <c r="F4657" i="12"/>
  <c r="G4657" i="12" s="1"/>
  <c r="F4656" i="12"/>
  <c r="G4656" i="12" s="1"/>
  <c r="F4655" i="12"/>
  <c r="G4655" i="12" s="1"/>
  <c r="F4654" i="12"/>
  <c r="G4654" i="12" s="1"/>
  <c r="F4653" i="12"/>
  <c r="G4653" i="12" s="1"/>
  <c r="F4652" i="12"/>
  <c r="G4652" i="12" s="1"/>
  <c r="F4651" i="12"/>
  <c r="G4651" i="12" s="1"/>
  <c r="F4650" i="12"/>
  <c r="G4650" i="12" s="1"/>
  <c r="F4649" i="12"/>
  <c r="G4649" i="12" s="1"/>
  <c r="F4648" i="12"/>
  <c r="G4648" i="12" s="1"/>
  <c r="F4647" i="12"/>
  <c r="G4647" i="12" s="1"/>
  <c r="F4646" i="12"/>
  <c r="G4646" i="12" s="1"/>
  <c r="F4645" i="12"/>
  <c r="G4645" i="12" s="1"/>
  <c r="F4644" i="12"/>
  <c r="G4644" i="12" s="1"/>
  <c r="F4643" i="12"/>
  <c r="G4643" i="12" s="1"/>
  <c r="F4642" i="12"/>
  <c r="G4642" i="12" s="1"/>
  <c r="F4641" i="12"/>
  <c r="G4641" i="12" s="1"/>
  <c r="F4640" i="12"/>
  <c r="G4640" i="12" s="1"/>
  <c r="F4639" i="12"/>
  <c r="G4639" i="12" s="1"/>
  <c r="F4638" i="12"/>
  <c r="G4638" i="12" s="1"/>
  <c r="F4637" i="12"/>
  <c r="G4637" i="12" s="1"/>
  <c r="F4636" i="12"/>
  <c r="G4636" i="12" s="1"/>
  <c r="F4635" i="12"/>
  <c r="G4635" i="12" s="1"/>
  <c r="F4634" i="12"/>
  <c r="G4634" i="12" s="1"/>
  <c r="F4633" i="12"/>
  <c r="G4633" i="12" s="1"/>
  <c r="F4632" i="12"/>
  <c r="G4632" i="12" s="1"/>
  <c r="F4631" i="12"/>
  <c r="G4631" i="12" s="1"/>
  <c r="F4630" i="12"/>
  <c r="G4630" i="12" s="1"/>
  <c r="F4629" i="12"/>
  <c r="G4629" i="12" s="1"/>
  <c r="F4628" i="12"/>
  <c r="G4628" i="12" s="1"/>
  <c r="F4627" i="12"/>
  <c r="G4627" i="12" s="1"/>
  <c r="F4626" i="12"/>
  <c r="G4626" i="12" s="1"/>
  <c r="F4625" i="12"/>
  <c r="G4625" i="12" s="1"/>
  <c r="F4624" i="12"/>
  <c r="G4624" i="12" s="1"/>
  <c r="F4623" i="12"/>
  <c r="G4623" i="12" s="1"/>
  <c r="F4622" i="12"/>
  <c r="G4622" i="12" s="1"/>
  <c r="F4621" i="12"/>
  <c r="G4621" i="12" s="1"/>
  <c r="F4620" i="12"/>
  <c r="G4620" i="12" s="1"/>
  <c r="F4619" i="12"/>
  <c r="G4619" i="12" s="1"/>
  <c r="F4618" i="12"/>
  <c r="G4618" i="12" s="1"/>
  <c r="F4617" i="12"/>
  <c r="G4617" i="12" s="1"/>
  <c r="F4616" i="12"/>
  <c r="G4616" i="12" s="1"/>
  <c r="F4615" i="12"/>
  <c r="G4615" i="12" s="1"/>
  <c r="F4614" i="12"/>
  <c r="G4614" i="12" s="1"/>
  <c r="F4613" i="12"/>
  <c r="G4613" i="12" s="1"/>
  <c r="F4612" i="12"/>
  <c r="G4612" i="12" s="1"/>
  <c r="F4611" i="12"/>
  <c r="G4611" i="12" s="1"/>
  <c r="F4610" i="12"/>
  <c r="G4610" i="12" s="1"/>
  <c r="F4609" i="12"/>
  <c r="G4609" i="12" s="1"/>
  <c r="F4608" i="12"/>
  <c r="G4608" i="12" s="1"/>
  <c r="F4607" i="12"/>
  <c r="G4607" i="12" s="1"/>
  <c r="F4606" i="12"/>
  <c r="G4606" i="12" s="1"/>
  <c r="F4605" i="12"/>
  <c r="G4605" i="12" s="1"/>
  <c r="F4604" i="12"/>
  <c r="G4604" i="12" s="1"/>
  <c r="F4603" i="12"/>
  <c r="G4603" i="12" s="1"/>
  <c r="F4602" i="12"/>
  <c r="G4602" i="12" s="1"/>
  <c r="F4601" i="12"/>
  <c r="G4601" i="12" s="1"/>
  <c r="F4600" i="12"/>
  <c r="G4600" i="12" s="1"/>
  <c r="F4599" i="12"/>
  <c r="G4599" i="12" s="1"/>
  <c r="F4598" i="12"/>
  <c r="G4598" i="12" s="1"/>
  <c r="F4597" i="12"/>
  <c r="G4597" i="12" s="1"/>
  <c r="F4596" i="12"/>
  <c r="G4596" i="12" s="1"/>
  <c r="F4595" i="12"/>
  <c r="G4595" i="12" s="1"/>
  <c r="F4594" i="12"/>
  <c r="G4594" i="12" s="1"/>
  <c r="F4593" i="12"/>
  <c r="G4593" i="12" s="1"/>
  <c r="F4592" i="12"/>
  <c r="G4592" i="12" s="1"/>
  <c r="F4591" i="12"/>
  <c r="G4591" i="12" s="1"/>
  <c r="F4590" i="12"/>
  <c r="G4590" i="12" s="1"/>
  <c r="F4589" i="12"/>
  <c r="G4589" i="12" s="1"/>
  <c r="F4588" i="12"/>
  <c r="G4588" i="12" s="1"/>
  <c r="F4587" i="12"/>
  <c r="G4587" i="12" s="1"/>
  <c r="F4586" i="12"/>
  <c r="G4586" i="12" s="1"/>
  <c r="F4585" i="12"/>
  <c r="G4585" i="12" s="1"/>
  <c r="F4584" i="12"/>
  <c r="G4584" i="12" s="1"/>
  <c r="F4583" i="12"/>
  <c r="G4583" i="12" s="1"/>
  <c r="F4582" i="12"/>
  <c r="G4582" i="12" s="1"/>
  <c r="F4581" i="12"/>
  <c r="G4581" i="12" s="1"/>
  <c r="F4580" i="12"/>
  <c r="G4580" i="12" s="1"/>
  <c r="F4579" i="12"/>
  <c r="G4579" i="12" s="1"/>
  <c r="F4578" i="12"/>
  <c r="G4578" i="12" s="1"/>
  <c r="F4577" i="12"/>
  <c r="G4577" i="12" s="1"/>
  <c r="F4576" i="12"/>
  <c r="G4576" i="12" s="1"/>
  <c r="F4575" i="12"/>
  <c r="G4575" i="12" s="1"/>
  <c r="F4574" i="12"/>
  <c r="G4574" i="12" s="1"/>
  <c r="F4573" i="12"/>
  <c r="G4573" i="12" s="1"/>
  <c r="F4572" i="12"/>
  <c r="G4572" i="12" s="1"/>
  <c r="F4571" i="12"/>
  <c r="G4571" i="12" s="1"/>
  <c r="F4570" i="12"/>
  <c r="G4570" i="12" s="1"/>
  <c r="F4569" i="12"/>
  <c r="G4569" i="12" s="1"/>
  <c r="F4568" i="12"/>
  <c r="G4568" i="12" s="1"/>
  <c r="F4567" i="12"/>
  <c r="G4567" i="12" s="1"/>
  <c r="F4566" i="12"/>
  <c r="G4566" i="12" s="1"/>
  <c r="F4565" i="12"/>
  <c r="G4565" i="12" s="1"/>
  <c r="F4564" i="12"/>
  <c r="G4564" i="12" s="1"/>
  <c r="F4563" i="12"/>
  <c r="G4563" i="12" s="1"/>
  <c r="F4562" i="12"/>
  <c r="G4562" i="12" s="1"/>
  <c r="F4561" i="12"/>
  <c r="G4561" i="12" s="1"/>
  <c r="F4560" i="12"/>
  <c r="G4560" i="12" s="1"/>
  <c r="F4559" i="12"/>
  <c r="G4559" i="12" s="1"/>
  <c r="F4558" i="12"/>
  <c r="G4558" i="12" s="1"/>
  <c r="F4557" i="12"/>
  <c r="G4557" i="12" s="1"/>
  <c r="F4556" i="12"/>
  <c r="G4556" i="12" s="1"/>
  <c r="F4555" i="12"/>
  <c r="G4555" i="12" s="1"/>
  <c r="F4554" i="12"/>
  <c r="G4554" i="12" s="1"/>
  <c r="F4553" i="12"/>
  <c r="G4553" i="12" s="1"/>
  <c r="F4552" i="12"/>
  <c r="G4552" i="12" s="1"/>
  <c r="F4551" i="12"/>
  <c r="G4551" i="12" s="1"/>
  <c r="F4550" i="12"/>
  <c r="G4550" i="12" s="1"/>
  <c r="F4549" i="12"/>
  <c r="G4549" i="12" s="1"/>
  <c r="F4548" i="12"/>
  <c r="G4548" i="12" s="1"/>
  <c r="F4547" i="12"/>
  <c r="G4547" i="12" s="1"/>
  <c r="F4546" i="12"/>
  <c r="G4546" i="12" s="1"/>
  <c r="F4545" i="12"/>
  <c r="G4545" i="12" s="1"/>
  <c r="F4544" i="12"/>
  <c r="G4544" i="12" s="1"/>
  <c r="F4543" i="12"/>
  <c r="G4543" i="12" s="1"/>
  <c r="F4542" i="12"/>
  <c r="G4542" i="12" s="1"/>
  <c r="F4541" i="12"/>
  <c r="G4541" i="12" s="1"/>
  <c r="F4540" i="12"/>
  <c r="G4540" i="12" s="1"/>
  <c r="F4539" i="12"/>
  <c r="G4539" i="12" s="1"/>
  <c r="F4538" i="12"/>
  <c r="G4538" i="12" s="1"/>
  <c r="F4537" i="12"/>
  <c r="G4537" i="12" s="1"/>
  <c r="F4536" i="12"/>
  <c r="G4536" i="12" s="1"/>
  <c r="F4535" i="12"/>
  <c r="G4535" i="12" s="1"/>
  <c r="F4534" i="12"/>
  <c r="G4534" i="12" s="1"/>
  <c r="F4533" i="12"/>
  <c r="G4533" i="12" s="1"/>
  <c r="F4532" i="12"/>
  <c r="G4532" i="12" s="1"/>
  <c r="F4531" i="12"/>
  <c r="G4531" i="12" s="1"/>
  <c r="F4530" i="12"/>
  <c r="G4530" i="12" s="1"/>
  <c r="F4529" i="12"/>
  <c r="G4529" i="12" s="1"/>
  <c r="F4528" i="12"/>
  <c r="G4528" i="12" s="1"/>
  <c r="F4527" i="12"/>
  <c r="G4527" i="12" s="1"/>
  <c r="F4526" i="12"/>
  <c r="G4526" i="12" s="1"/>
  <c r="F4525" i="12"/>
  <c r="G4525" i="12" s="1"/>
  <c r="F4524" i="12"/>
  <c r="G4524" i="12" s="1"/>
  <c r="F4523" i="12"/>
  <c r="G4523" i="12" s="1"/>
  <c r="F4522" i="12"/>
  <c r="G4522" i="12" s="1"/>
  <c r="F4521" i="12"/>
  <c r="G4521" i="12" s="1"/>
  <c r="F4520" i="12"/>
  <c r="G4520" i="12" s="1"/>
  <c r="F4519" i="12"/>
  <c r="G4519" i="12" s="1"/>
  <c r="F4518" i="12"/>
  <c r="G4518" i="12" s="1"/>
  <c r="F4517" i="12"/>
  <c r="G4517" i="12" s="1"/>
  <c r="F4516" i="12"/>
  <c r="G4516" i="12" s="1"/>
  <c r="F4515" i="12"/>
  <c r="G4515" i="12" s="1"/>
  <c r="F4514" i="12"/>
  <c r="G4514" i="12" s="1"/>
  <c r="F4513" i="12"/>
  <c r="G4513" i="12" s="1"/>
  <c r="F4512" i="12"/>
  <c r="G4512" i="12" s="1"/>
  <c r="F4511" i="12"/>
  <c r="G4511" i="12" s="1"/>
  <c r="F4510" i="12"/>
  <c r="G4510" i="12" s="1"/>
  <c r="F4509" i="12"/>
  <c r="G4509" i="12" s="1"/>
  <c r="F4508" i="12"/>
  <c r="G4508" i="12" s="1"/>
  <c r="F4507" i="12"/>
  <c r="G4507" i="12" s="1"/>
  <c r="F4506" i="12"/>
  <c r="G4506" i="12" s="1"/>
  <c r="F4505" i="12"/>
  <c r="G4505" i="12" s="1"/>
  <c r="F4504" i="12"/>
  <c r="G4504" i="12" s="1"/>
  <c r="F4503" i="12"/>
  <c r="G4503" i="12" s="1"/>
  <c r="F4502" i="12"/>
  <c r="G4502" i="12" s="1"/>
  <c r="F4501" i="12"/>
  <c r="G4501" i="12" s="1"/>
  <c r="F4500" i="12"/>
  <c r="G4500" i="12" s="1"/>
  <c r="F4499" i="12"/>
  <c r="G4499" i="12" s="1"/>
  <c r="F4498" i="12"/>
  <c r="G4498" i="12" s="1"/>
  <c r="F4497" i="12"/>
  <c r="G4497" i="12" s="1"/>
  <c r="F4496" i="12"/>
  <c r="G4496" i="12" s="1"/>
  <c r="F4495" i="12"/>
  <c r="G4495" i="12" s="1"/>
  <c r="F4494" i="12"/>
  <c r="G4494" i="12" s="1"/>
  <c r="F4493" i="12"/>
  <c r="G4493" i="12" s="1"/>
  <c r="F4492" i="12"/>
  <c r="G4492" i="12" s="1"/>
  <c r="F4491" i="12"/>
  <c r="G4491" i="12" s="1"/>
  <c r="F4490" i="12"/>
  <c r="G4490" i="12" s="1"/>
  <c r="F4489" i="12"/>
  <c r="G4489" i="12" s="1"/>
  <c r="F4488" i="12"/>
  <c r="G4488" i="12" s="1"/>
  <c r="F4487" i="12"/>
  <c r="G4487" i="12" s="1"/>
  <c r="F4486" i="12"/>
  <c r="G4486" i="12" s="1"/>
  <c r="F4485" i="12"/>
  <c r="G4485" i="12" s="1"/>
  <c r="F4484" i="12"/>
  <c r="G4484" i="12" s="1"/>
  <c r="F4483" i="12"/>
  <c r="G4483" i="12" s="1"/>
  <c r="F4482" i="12"/>
  <c r="G4482" i="12" s="1"/>
  <c r="F4481" i="12"/>
  <c r="G4481" i="12" s="1"/>
  <c r="F4480" i="12"/>
  <c r="G4480" i="12" s="1"/>
  <c r="F4479" i="12"/>
  <c r="G4479" i="12" s="1"/>
  <c r="F4478" i="12"/>
  <c r="G4478" i="12" s="1"/>
  <c r="F4477" i="12"/>
  <c r="G4477" i="12" s="1"/>
  <c r="F4476" i="12"/>
  <c r="G4476" i="12" s="1"/>
  <c r="F4475" i="12"/>
  <c r="G4475" i="12" s="1"/>
  <c r="F4474" i="12"/>
  <c r="G4474" i="12" s="1"/>
  <c r="F4473" i="12"/>
  <c r="G4473" i="12" s="1"/>
  <c r="F4472" i="12"/>
  <c r="G4472" i="12" s="1"/>
  <c r="F4471" i="12"/>
  <c r="G4471" i="12" s="1"/>
  <c r="F4470" i="12"/>
  <c r="G4470" i="12" s="1"/>
  <c r="F4469" i="12"/>
  <c r="G4469" i="12" s="1"/>
  <c r="F4468" i="12"/>
  <c r="G4468" i="12" s="1"/>
  <c r="F4467" i="12"/>
  <c r="G4467" i="12" s="1"/>
  <c r="F4466" i="12"/>
  <c r="G4466" i="12" s="1"/>
  <c r="F4465" i="12"/>
  <c r="G4465" i="12" s="1"/>
  <c r="F4464" i="12"/>
  <c r="G4464" i="12" s="1"/>
  <c r="F4463" i="12"/>
  <c r="G4463" i="12" s="1"/>
  <c r="F4462" i="12"/>
  <c r="G4462" i="12" s="1"/>
  <c r="F4461" i="12"/>
  <c r="G4461" i="12" s="1"/>
  <c r="F4460" i="12"/>
  <c r="G4460" i="12" s="1"/>
  <c r="F4459" i="12"/>
  <c r="G4459" i="12" s="1"/>
  <c r="F4458" i="12"/>
  <c r="G4458" i="12" s="1"/>
  <c r="F4457" i="12"/>
  <c r="G4457" i="12" s="1"/>
  <c r="F4456" i="12"/>
  <c r="G4456" i="12" s="1"/>
  <c r="F4455" i="12"/>
  <c r="G4455" i="12" s="1"/>
  <c r="F4454" i="12"/>
  <c r="G4454" i="12" s="1"/>
  <c r="F4453" i="12"/>
  <c r="G4453" i="12" s="1"/>
  <c r="F4452" i="12"/>
  <c r="G4452" i="12" s="1"/>
  <c r="F4451" i="12"/>
  <c r="G4451" i="12" s="1"/>
  <c r="F4450" i="12"/>
  <c r="G4450" i="12" s="1"/>
  <c r="F4449" i="12"/>
  <c r="G4449" i="12" s="1"/>
  <c r="F4448" i="12"/>
  <c r="G4448" i="12" s="1"/>
  <c r="F4447" i="12"/>
  <c r="G4447" i="12" s="1"/>
  <c r="F4446" i="12"/>
  <c r="G4446" i="12" s="1"/>
  <c r="F4445" i="12"/>
  <c r="G4445" i="12" s="1"/>
  <c r="F4444" i="12"/>
  <c r="G4444" i="12" s="1"/>
  <c r="F4443" i="12"/>
  <c r="G4443" i="12" s="1"/>
  <c r="F4442" i="12"/>
  <c r="G4442" i="12" s="1"/>
  <c r="F4441" i="12"/>
  <c r="G4441" i="12" s="1"/>
  <c r="F4440" i="12"/>
  <c r="G4440" i="12" s="1"/>
  <c r="F4439" i="12"/>
  <c r="G4439" i="12" s="1"/>
  <c r="F4438" i="12"/>
  <c r="G4438" i="12" s="1"/>
  <c r="F4437" i="12"/>
  <c r="G4437" i="12" s="1"/>
  <c r="F4436" i="12"/>
  <c r="G4436" i="12" s="1"/>
  <c r="F4435" i="12"/>
  <c r="G4435" i="12" s="1"/>
  <c r="F4434" i="12"/>
  <c r="G4434" i="12" s="1"/>
  <c r="F4433" i="12"/>
  <c r="G4433" i="12" s="1"/>
  <c r="F4432" i="12"/>
  <c r="G4432" i="12" s="1"/>
  <c r="F4431" i="12"/>
  <c r="G4431" i="12" s="1"/>
  <c r="F4430" i="12"/>
  <c r="G4430" i="12" s="1"/>
  <c r="F4429" i="12"/>
  <c r="G4429" i="12" s="1"/>
  <c r="F4428" i="12"/>
  <c r="G4428" i="12" s="1"/>
  <c r="F4427" i="12"/>
  <c r="G4427" i="12" s="1"/>
  <c r="F4426" i="12"/>
  <c r="G4426" i="12" s="1"/>
  <c r="F4425" i="12"/>
  <c r="G4425" i="12" s="1"/>
  <c r="F4424" i="12"/>
  <c r="G4424" i="12" s="1"/>
  <c r="F4423" i="12"/>
  <c r="G4423" i="12" s="1"/>
  <c r="F4422" i="12"/>
  <c r="G4422" i="12" s="1"/>
  <c r="F4421" i="12"/>
  <c r="G4421" i="12" s="1"/>
  <c r="F4420" i="12"/>
  <c r="G4420" i="12" s="1"/>
  <c r="F4419" i="12"/>
  <c r="G4419" i="12" s="1"/>
  <c r="F4418" i="12"/>
  <c r="G4418" i="12" s="1"/>
  <c r="F4417" i="12"/>
  <c r="G4417" i="12" s="1"/>
  <c r="F4416" i="12"/>
  <c r="G4416" i="12" s="1"/>
  <c r="F4415" i="12"/>
  <c r="G4415" i="12" s="1"/>
  <c r="F4414" i="12"/>
  <c r="G4414" i="12" s="1"/>
  <c r="F4413" i="12"/>
  <c r="G4413" i="12" s="1"/>
  <c r="F4412" i="12"/>
  <c r="G4412" i="12" s="1"/>
  <c r="F4411" i="12"/>
  <c r="G4411" i="12" s="1"/>
  <c r="F4410" i="12"/>
  <c r="G4410" i="12" s="1"/>
  <c r="F4409" i="12"/>
  <c r="G4409" i="12" s="1"/>
  <c r="F4408" i="12"/>
  <c r="G4408" i="12" s="1"/>
  <c r="F4407" i="12"/>
  <c r="G4407" i="12" s="1"/>
  <c r="F4406" i="12"/>
  <c r="G4406" i="12" s="1"/>
  <c r="F4405" i="12"/>
  <c r="G4405" i="12" s="1"/>
  <c r="F4404" i="12"/>
  <c r="G4404" i="12" s="1"/>
  <c r="F4403" i="12"/>
  <c r="G4403" i="12" s="1"/>
  <c r="F4402" i="12"/>
  <c r="G4402" i="12" s="1"/>
  <c r="F4401" i="12"/>
  <c r="G4401" i="12" s="1"/>
  <c r="F4400" i="12"/>
  <c r="G4400" i="12" s="1"/>
  <c r="F4399" i="12"/>
  <c r="G4399" i="12" s="1"/>
  <c r="F4398" i="12"/>
  <c r="G4398" i="12" s="1"/>
  <c r="F4397" i="12"/>
  <c r="G4397" i="12" s="1"/>
  <c r="F4396" i="12"/>
  <c r="G4396" i="12" s="1"/>
  <c r="F4395" i="12"/>
  <c r="G4395" i="12" s="1"/>
  <c r="F4394" i="12"/>
  <c r="G4394" i="12" s="1"/>
  <c r="F4393" i="12"/>
  <c r="G4393" i="12" s="1"/>
  <c r="F4392" i="12"/>
  <c r="G4392" i="12" s="1"/>
  <c r="F4391" i="12"/>
  <c r="G4391" i="12" s="1"/>
  <c r="F4390" i="12"/>
  <c r="G4390" i="12" s="1"/>
  <c r="F4389" i="12"/>
  <c r="G4389" i="12" s="1"/>
  <c r="F4388" i="12"/>
  <c r="G4388" i="12" s="1"/>
  <c r="F4387" i="12"/>
  <c r="G4387" i="12" s="1"/>
  <c r="F4386" i="12"/>
  <c r="G4386" i="12" s="1"/>
  <c r="F4385" i="12"/>
  <c r="G4385" i="12" s="1"/>
  <c r="F4384" i="12"/>
  <c r="G4384" i="12" s="1"/>
  <c r="F4383" i="12"/>
  <c r="G4383" i="12" s="1"/>
  <c r="F4382" i="12"/>
  <c r="G4382" i="12" s="1"/>
  <c r="F4381" i="12"/>
  <c r="G4381" i="12" s="1"/>
  <c r="F4380" i="12"/>
  <c r="G4380" i="12" s="1"/>
  <c r="F4379" i="12"/>
  <c r="G4379" i="12" s="1"/>
  <c r="F4378" i="12"/>
  <c r="G4378" i="12" s="1"/>
  <c r="F4377" i="12"/>
  <c r="G4377" i="12" s="1"/>
  <c r="F4376" i="12"/>
  <c r="G4376" i="12" s="1"/>
  <c r="F4375" i="12"/>
  <c r="G4375" i="12" s="1"/>
  <c r="F4374" i="12"/>
  <c r="G4374" i="12" s="1"/>
  <c r="F4373" i="12"/>
  <c r="G4373" i="12" s="1"/>
  <c r="F4372" i="12"/>
  <c r="G4372" i="12" s="1"/>
  <c r="F4371" i="12"/>
  <c r="G4371" i="12" s="1"/>
  <c r="F4370" i="12"/>
  <c r="G4370" i="12" s="1"/>
  <c r="F4369" i="12"/>
  <c r="G4369" i="12" s="1"/>
  <c r="F4368" i="12"/>
  <c r="G4368" i="12" s="1"/>
  <c r="F4367" i="12"/>
  <c r="G4367" i="12" s="1"/>
  <c r="F4366" i="12"/>
  <c r="G4366" i="12" s="1"/>
  <c r="F4365" i="12"/>
  <c r="G4365" i="12" s="1"/>
  <c r="F4364" i="12"/>
  <c r="G4364" i="12" s="1"/>
  <c r="F4363" i="12"/>
  <c r="G4363" i="12" s="1"/>
  <c r="F4362" i="12"/>
  <c r="G4362" i="12" s="1"/>
  <c r="F4361" i="12"/>
  <c r="G4361" i="12" s="1"/>
  <c r="F4360" i="12"/>
  <c r="G4360" i="12" s="1"/>
  <c r="F4359" i="12"/>
  <c r="G4359" i="12" s="1"/>
  <c r="F4358" i="12"/>
  <c r="G4358" i="12" s="1"/>
  <c r="F4357" i="12"/>
  <c r="G4357" i="12" s="1"/>
  <c r="F4356" i="12"/>
  <c r="G4356" i="12" s="1"/>
  <c r="F4355" i="12"/>
  <c r="G4355" i="12" s="1"/>
  <c r="F4354" i="12"/>
  <c r="G4354" i="12" s="1"/>
  <c r="F4353" i="12"/>
  <c r="G4353" i="12" s="1"/>
  <c r="F4352" i="12"/>
  <c r="G4352" i="12" s="1"/>
  <c r="F4351" i="12"/>
  <c r="G4351" i="12" s="1"/>
  <c r="F4350" i="12"/>
  <c r="G4350" i="12" s="1"/>
  <c r="F4349" i="12"/>
  <c r="G4349" i="12" s="1"/>
  <c r="F4348" i="12"/>
  <c r="G4348" i="12" s="1"/>
  <c r="F4347" i="12"/>
  <c r="G4347" i="12" s="1"/>
  <c r="F4346" i="12"/>
  <c r="G4346" i="12" s="1"/>
  <c r="F4345" i="12"/>
  <c r="G4345" i="12" s="1"/>
  <c r="F4344" i="12"/>
  <c r="G4344" i="12" s="1"/>
  <c r="F4343" i="12"/>
  <c r="G4343" i="12" s="1"/>
  <c r="F4342" i="12"/>
  <c r="G4342" i="12" s="1"/>
  <c r="F4341" i="12"/>
  <c r="G4341" i="12" s="1"/>
  <c r="F4340" i="12"/>
  <c r="G4340" i="12" s="1"/>
  <c r="F4339" i="12"/>
  <c r="G4339" i="12" s="1"/>
  <c r="F4338" i="12"/>
  <c r="G4338" i="12" s="1"/>
  <c r="F4337" i="12"/>
  <c r="G4337" i="12" s="1"/>
  <c r="F4336" i="12"/>
  <c r="G4336" i="12" s="1"/>
  <c r="F4335" i="12"/>
  <c r="G4335" i="12" s="1"/>
  <c r="F4334" i="12"/>
  <c r="G4334" i="12" s="1"/>
  <c r="F4333" i="12"/>
  <c r="G4333" i="12" s="1"/>
  <c r="F4332" i="12"/>
  <c r="G4332" i="12" s="1"/>
  <c r="F4331" i="12"/>
  <c r="G4331" i="12" s="1"/>
  <c r="F4330" i="12"/>
  <c r="G4330" i="12" s="1"/>
  <c r="F4329" i="12"/>
  <c r="G4329" i="12" s="1"/>
  <c r="F4328" i="12"/>
  <c r="G4328" i="12" s="1"/>
  <c r="F4327" i="12"/>
  <c r="G4327" i="12" s="1"/>
  <c r="F4326" i="12"/>
  <c r="G4326" i="12" s="1"/>
  <c r="F4325" i="12"/>
  <c r="G4325" i="12" s="1"/>
  <c r="F4324" i="12"/>
  <c r="G4324" i="12" s="1"/>
  <c r="F4323" i="12"/>
  <c r="G4323" i="12" s="1"/>
  <c r="F4322" i="12"/>
  <c r="G4322" i="12" s="1"/>
  <c r="F4321" i="12"/>
  <c r="G4321" i="12" s="1"/>
  <c r="F4320" i="12"/>
  <c r="G4320" i="12" s="1"/>
  <c r="F4319" i="12"/>
  <c r="G4319" i="12" s="1"/>
  <c r="F4318" i="12"/>
  <c r="G4318" i="12" s="1"/>
  <c r="F4317" i="12"/>
  <c r="G4317" i="12" s="1"/>
  <c r="F4316" i="12"/>
  <c r="G4316" i="12" s="1"/>
  <c r="F4315" i="12"/>
  <c r="G4315" i="12" s="1"/>
  <c r="F4314" i="12"/>
  <c r="G4314" i="12" s="1"/>
  <c r="F4313" i="12"/>
  <c r="G4313" i="12" s="1"/>
  <c r="F4312" i="12"/>
  <c r="G4312" i="12" s="1"/>
  <c r="F4311" i="12"/>
  <c r="G4311" i="12" s="1"/>
  <c r="F4310" i="12"/>
  <c r="G4310" i="12" s="1"/>
  <c r="F4309" i="12"/>
  <c r="G4309" i="12" s="1"/>
  <c r="F4308" i="12"/>
  <c r="G4308" i="12" s="1"/>
  <c r="F4307" i="12"/>
  <c r="G4307" i="12" s="1"/>
  <c r="F4306" i="12"/>
  <c r="G4306" i="12" s="1"/>
  <c r="F4305" i="12"/>
  <c r="G4305" i="12" s="1"/>
  <c r="F4304" i="12"/>
  <c r="G4304" i="12" s="1"/>
  <c r="F4303" i="12"/>
  <c r="G4303" i="12" s="1"/>
  <c r="F4302" i="12"/>
  <c r="G4302" i="12" s="1"/>
  <c r="F4301" i="12"/>
  <c r="G4301" i="12" s="1"/>
  <c r="F4300" i="12"/>
  <c r="G4300" i="12" s="1"/>
  <c r="F4299" i="12"/>
  <c r="G4299" i="12" s="1"/>
  <c r="F4298" i="12"/>
  <c r="G4298" i="12" s="1"/>
  <c r="F4297" i="12"/>
  <c r="G4297" i="12" s="1"/>
  <c r="F4296" i="12"/>
  <c r="G4296" i="12" s="1"/>
  <c r="F4295" i="12"/>
  <c r="G4295" i="12" s="1"/>
  <c r="F4294" i="12"/>
  <c r="G4294" i="12" s="1"/>
  <c r="F4293" i="12"/>
  <c r="G4293" i="12" s="1"/>
  <c r="F4292" i="12"/>
  <c r="G4292" i="12" s="1"/>
  <c r="F4291" i="12"/>
  <c r="G4291" i="12" s="1"/>
  <c r="F4290" i="12"/>
  <c r="G4290" i="12" s="1"/>
  <c r="F4289" i="12"/>
  <c r="G4289" i="12" s="1"/>
  <c r="F4288" i="12"/>
  <c r="G4288" i="12" s="1"/>
  <c r="F4287" i="12"/>
  <c r="G4287" i="12" s="1"/>
  <c r="F4286" i="12"/>
  <c r="G4286" i="12" s="1"/>
  <c r="F4285" i="12"/>
  <c r="G4285" i="12" s="1"/>
  <c r="F4284" i="12"/>
  <c r="G4284" i="12" s="1"/>
  <c r="F4283" i="12"/>
  <c r="G4283" i="12" s="1"/>
  <c r="F4282" i="12"/>
  <c r="G4282" i="12" s="1"/>
  <c r="F4281" i="12"/>
  <c r="G4281" i="12" s="1"/>
  <c r="F4280" i="12"/>
  <c r="G4280" i="12" s="1"/>
  <c r="F4279" i="12"/>
  <c r="G4279" i="12" s="1"/>
  <c r="F4278" i="12"/>
  <c r="G4278" i="12" s="1"/>
  <c r="F4277" i="12"/>
  <c r="G4277" i="12" s="1"/>
  <c r="F4276" i="12"/>
  <c r="G4276" i="12" s="1"/>
  <c r="F4275" i="12"/>
  <c r="G4275" i="12" s="1"/>
  <c r="F4274" i="12"/>
  <c r="G4274" i="12" s="1"/>
  <c r="F4273" i="12"/>
  <c r="G4273" i="12" s="1"/>
  <c r="F4272" i="12"/>
  <c r="G4272" i="12" s="1"/>
  <c r="F4271" i="12"/>
  <c r="G4271" i="12" s="1"/>
  <c r="F4270" i="12"/>
  <c r="G4270" i="12" s="1"/>
  <c r="F4269" i="12"/>
  <c r="G4269" i="12" s="1"/>
  <c r="F4268" i="12"/>
  <c r="G4268" i="12" s="1"/>
  <c r="F4267" i="12"/>
  <c r="G4267" i="12" s="1"/>
  <c r="F4266" i="12"/>
  <c r="G4266" i="12" s="1"/>
  <c r="F4265" i="12"/>
  <c r="G4265" i="12" s="1"/>
  <c r="F4264" i="12"/>
  <c r="G4264" i="12" s="1"/>
  <c r="F4263" i="12"/>
  <c r="G4263" i="12" s="1"/>
  <c r="F4262" i="12"/>
  <c r="G4262" i="12" s="1"/>
  <c r="F4261" i="12"/>
  <c r="G4261" i="12" s="1"/>
  <c r="F4260" i="12"/>
  <c r="G4260" i="12" s="1"/>
  <c r="F4259" i="12"/>
  <c r="G4259" i="12" s="1"/>
  <c r="F4258" i="12"/>
  <c r="G4258" i="12" s="1"/>
  <c r="F4257" i="12"/>
  <c r="G4257" i="12" s="1"/>
  <c r="F4256" i="12"/>
  <c r="G4256" i="12" s="1"/>
  <c r="F4255" i="12"/>
  <c r="G4255" i="12" s="1"/>
  <c r="F4254" i="12"/>
  <c r="G4254" i="12" s="1"/>
  <c r="F4253" i="12"/>
  <c r="G4253" i="12" s="1"/>
  <c r="F4252" i="12"/>
  <c r="G4252" i="12" s="1"/>
  <c r="F4251" i="12"/>
  <c r="G4251" i="12" s="1"/>
  <c r="F4250" i="12"/>
  <c r="G4250" i="12" s="1"/>
  <c r="F4249" i="12"/>
  <c r="G4249" i="12" s="1"/>
  <c r="F4248" i="12"/>
  <c r="G4248" i="12" s="1"/>
  <c r="F4247" i="12"/>
  <c r="G4247" i="12" s="1"/>
  <c r="F4246" i="12"/>
  <c r="G4246" i="12" s="1"/>
  <c r="F4245" i="12"/>
  <c r="G4245" i="12" s="1"/>
  <c r="F4244" i="12"/>
  <c r="G4244" i="12" s="1"/>
  <c r="F4243" i="12"/>
  <c r="G4243" i="12" s="1"/>
  <c r="F4242" i="12"/>
  <c r="G4242" i="12" s="1"/>
  <c r="F4241" i="12"/>
  <c r="G4241" i="12" s="1"/>
  <c r="F4240" i="12"/>
  <c r="G4240" i="12" s="1"/>
  <c r="F4239" i="12"/>
  <c r="G4239" i="12" s="1"/>
  <c r="F4238" i="12"/>
  <c r="G4238" i="12" s="1"/>
  <c r="F4237" i="12"/>
  <c r="G4237" i="12" s="1"/>
  <c r="F4236" i="12"/>
  <c r="G4236" i="12" s="1"/>
  <c r="F4235" i="12"/>
  <c r="G4235" i="12" s="1"/>
  <c r="F4234" i="12"/>
  <c r="G4234" i="12" s="1"/>
  <c r="F4233" i="12"/>
  <c r="G4233" i="12" s="1"/>
  <c r="F4232" i="12"/>
  <c r="G4232" i="12" s="1"/>
  <c r="F4231" i="12"/>
  <c r="G4231" i="12" s="1"/>
  <c r="F4230" i="12"/>
  <c r="G4230" i="12" s="1"/>
  <c r="F4229" i="12"/>
  <c r="G4229" i="12" s="1"/>
  <c r="F4228" i="12"/>
  <c r="G4228" i="12" s="1"/>
  <c r="F4227" i="12"/>
  <c r="G4227" i="12" s="1"/>
  <c r="F4226" i="12"/>
  <c r="G4226" i="12" s="1"/>
  <c r="F4225" i="12"/>
  <c r="G4225" i="12" s="1"/>
  <c r="F4224" i="12"/>
  <c r="G4224" i="12" s="1"/>
  <c r="F4223" i="12"/>
  <c r="G4223" i="12" s="1"/>
  <c r="F4222" i="12"/>
  <c r="G4222" i="12" s="1"/>
  <c r="F4221" i="12"/>
  <c r="G4221" i="12" s="1"/>
  <c r="F4220" i="12"/>
  <c r="G4220" i="12" s="1"/>
  <c r="F4219" i="12"/>
  <c r="G4219" i="12" s="1"/>
  <c r="F4218" i="12"/>
  <c r="G4218" i="12" s="1"/>
  <c r="F4217" i="12"/>
  <c r="G4217" i="12" s="1"/>
  <c r="F4216" i="12"/>
  <c r="G4216" i="12" s="1"/>
  <c r="F4215" i="12"/>
  <c r="G4215" i="12" s="1"/>
  <c r="F4214" i="12"/>
  <c r="G4214" i="12" s="1"/>
  <c r="F4213" i="12"/>
  <c r="G4213" i="12" s="1"/>
  <c r="F4212" i="12"/>
  <c r="G4212" i="12" s="1"/>
  <c r="F4211" i="12"/>
  <c r="G4211" i="12" s="1"/>
  <c r="F4210" i="12"/>
  <c r="G4210" i="12" s="1"/>
  <c r="F4209" i="12"/>
  <c r="G4209" i="12" s="1"/>
  <c r="F4208" i="12"/>
  <c r="G4208" i="12" s="1"/>
  <c r="F4207" i="12"/>
  <c r="G4207" i="12" s="1"/>
  <c r="F4206" i="12"/>
  <c r="G4206" i="12" s="1"/>
  <c r="F4205" i="12"/>
  <c r="G4205" i="12" s="1"/>
  <c r="F4204" i="12"/>
  <c r="G4204" i="12" s="1"/>
  <c r="F4203" i="12"/>
  <c r="G4203" i="12" s="1"/>
  <c r="F4202" i="12"/>
  <c r="G4202" i="12" s="1"/>
  <c r="F4201" i="12"/>
  <c r="G4201" i="12" s="1"/>
  <c r="F4200" i="12"/>
  <c r="G4200" i="12" s="1"/>
  <c r="F4199" i="12"/>
  <c r="G4199" i="12" s="1"/>
  <c r="F4198" i="12"/>
  <c r="G4198" i="12" s="1"/>
  <c r="F4197" i="12"/>
  <c r="G4197" i="12" s="1"/>
  <c r="F4196" i="12"/>
  <c r="G4196" i="12" s="1"/>
  <c r="F4195" i="12"/>
  <c r="G4195" i="12" s="1"/>
  <c r="F4194" i="12"/>
  <c r="G4194" i="12" s="1"/>
  <c r="F4193" i="12"/>
  <c r="G4193" i="12" s="1"/>
  <c r="F4192" i="12"/>
  <c r="G4192" i="12" s="1"/>
  <c r="F4191" i="12"/>
  <c r="G4191" i="12" s="1"/>
  <c r="F4190" i="12"/>
  <c r="G4190" i="12" s="1"/>
  <c r="F4189" i="12"/>
  <c r="G4189" i="12" s="1"/>
  <c r="F4188" i="12"/>
  <c r="G4188" i="12" s="1"/>
  <c r="F4187" i="12"/>
  <c r="G4187" i="12" s="1"/>
  <c r="F4186" i="12"/>
  <c r="G4186" i="12" s="1"/>
  <c r="F4185" i="12"/>
  <c r="G4185" i="12" s="1"/>
  <c r="F4184" i="12"/>
  <c r="G4184" i="12" s="1"/>
  <c r="F4183" i="12"/>
  <c r="G4183" i="12" s="1"/>
  <c r="F4182" i="12"/>
  <c r="G4182" i="12" s="1"/>
  <c r="F4181" i="12"/>
  <c r="G4181" i="12" s="1"/>
  <c r="F4180" i="12"/>
  <c r="G4180" i="12" s="1"/>
  <c r="F4179" i="12"/>
  <c r="G4179" i="12" s="1"/>
  <c r="F4178" i="12"/>
  <c r="G4178" i="12" s="1"/>
  <c r="F4177" i="12"/>
  <c r="G4177" i="12" s="1"/>
  <c r="F4176" i="12"/>
  <c r="G4176" i="12" s="1"/>
  <c r="F4175" i="12"/>
  <c r="G4175" i="12" s="1"/>
  <c r="F4174" i="12"/>
  <c r="G4174" i="12" s="1"/>
  <c r="F4173" i="12"/>
  <c r="G4173" i="12" s="1"/>
  <c r="F4172" i="12"/>
  <c r="G4172" i="12" s="1"/>
  <c r="F4171" i="12"/>
  <c r="G4171" i="12" s="1"/>
  <c r="F4170" i="12"/>
  <c r="G4170" i="12" s="1"/>
  <c r="F4169" i="12"/>
  <c r="G4169" i="12" s="1"/>
  <c r="F4168" i="12"/>
  <c r="G4168" i="12" s="1"/>
  <c r="F4167" i="12"/>
  <c r="G4167" i="12" s="1"/>
  <c r="F4166" i="12"/>
  <c r="G4166" i="12" s="1"/>
  <c r="F4165" i="12"/>
  <c r="G4165" i="12" s="1"/>
  <c r="F4164" i="12"/>
  <c r="G4164" i="12" s="1"/>
  <c r="F4163" i="12"/>
  <c r="G4163" i="12" s="1"/>
  <c r="F4162" i="12"/>
  <c r="G4162" i="12" s="1"/>
  <c r="F4161" i="12"/>
  <c r="G4161" i="12" s="1"/>
  <c r="F4160" i="12"/>
  <c r="G4160" i="12" s="1"/>
  <c r="F4159" i="12"/>
  <c r="G4159" i="12" s="1"/>
  <c r="F4158" i="12"/>
  <c r="G4158" i="12" s="1"/>
  <c r="F4157" i="12"/>
  <c r="G4157" i="12" s="1"/>
  <c r="F4156" i="12"/>
  <c r="G4156" i="12" s="1"/>
  <c r="F4155" i="12"/>
  <c r="G4155" i="12" s="1"/>
  <c r="F4154" i="12"/>
  <c r="G4154" i="12" s="1"/>
  <c r="F4153" i="12"/>
  <c r="G4153" i="12" s="1"/>
  <c r="F4152" i="12"/>
  <c r="G4152" i="12" s="1"/>
  <c r="F4151" i="12"/>
  <c r="G4151" i="12" s="1"/>
  <c r="F4150" i="12"/>
  <c r="G4150" i="12" s="1"/>
  <c r="F4149" i="12"/>
  <c r="G4149" i="12" s="1"/>
  <c r="F4148" i="12"/>
  <c r="G4148" i="12" s="1"/>
  <c r="F4147" i="12"/>
  <c r="G4147" i="12" s="1"/>
  <c r="F4146" i="12"/>
  <c r="G4146" i="12" s="1"/>
  <c r="F4145" i="12"/>
  <c r="G4145" i="12" s="1"/>
  <c r="F4144" i="12"/>
  <c r="G4144" i="12" s="1"/>
  <c r="F4143" i="12"/>
  <c r="G4143" i="12" s="1"/>
  <c r="F4142" i="12"/>
  <c r="G4142" i="12" s="1"/>
  <c r="F4141" i="12"/>
  <c r="G4141" i="12" s="1"/>
  <c r="F4140" i="12"/>
  <c r="G4140" i="12" s="1"/>
  <c r="F4139" i="12"/>
  <c r="G4139" i="12" s="1"/>
  <c r="F4138" i="12"/>
  <c r="G4138" i="12" s="1"/>
  <c r="F4137" i="12"/>
  <c r="G4137" i="12" s="1"/>
  <c r="F4136" i="12"/>
  <c r="G4136" i="12" s="1"/>
  <c r="F4135" i="12"/>
  <c r="G4135" i="12" s="1"/>
  <c r="F4134" i="12"/>
  <c r="G4134" i="12" s="1"/>
  <c r="F4133" i="12"/>
  <c r="G4133" i="12" s="1"/>
  <c r="F4132" i="12"/>
  <c r="G4132" i="12" s="1"/>
  <c r="F4131" i="12"/>
  <c r="G4131" i="12" s="1"/>
  <c r="F4130" i="12"/>
  <c r="G4130" i="12" s="1"/>
  <c r="F4129" i="12"/>
  <c r="G4129" i="12" s="1"/>
  <c r="F4128" i="12"/>
  <c r="G4128" i="12" s="1"/>
  <c r="F4127" i="12"/>
  <c r="G4127" i="12" s="1"/>
  <c r="F4126" i="12"/>
  <c r="G4126" i="12" s="1"/>
  <c r="F4125" i="12"/>
  <c r="G4125" i="12" s="1"/>
  <c r="F4124" i="12"/>
  <c r="G4124" i="12" s="1"/>
  <c r="F4123" i="12"/>
  <c r="G4123" i="12" s="1"/>
  <c r="F4122" i="12"/>
  <c r="G4122" i="12" s="1"/>
  <c r="F4121" i="12"/>
  <c r="G4121" i="12" s="1"/>
  <c r="F4120" i="12"/>
  <c r="G4120" i="12" s="1"/>
  <c r="F4119" i="12"/>
  <c r="G4119" i="12" s="1"/>
  <c r="F4118" i="12"/>
  <c r="G4118" i="12" s="1"/>
  <c r="F4117" i="12"/>
  <c r="G4117" i="12" s="1"/>
  <c r="F4116" i="12"/>
  <c r="G4116" i="12" s="1"/>
  <c r="F4115" i="12"/>
  <c r="G4115" i="12" s="1"/>
  <c r="F4114" i="12"/>
  <c r="G4114" i="12" s="1"/>
  <c r="F4113" i="12"/>
  <c r="G4113" i="12" s="1"/>
  <c r="F4112" i="12"/>
  <c r="G4112" i="12" s="1"/>
  <c r="F4111" i="12"/>
  <c r="G4111" i="12" s="1"/>
  <c r="F4110" i="12"/>
  <c r="G4110" i="12" s="1"/>
  <c r="F4109" i="12"/>
  <c r="G4109" i="12" s="1"/>
  <c r="F4108" i="12"/>
  <c r="G4108" i="12" s="1"/>
  <c r="F4107" i="12"/>
  <c r="G4107" i="12" s="1"/>
  <c r="F4106" i="12"/>
  <c r="G4106" i="12" s="1"/>
  <c r="F4105" i="12"/>
  <c r="G4105" i="12" s="1"/>
  <c r="F4104" i="12"/>
  <c r="G4104" i="12" s="1"/>
  <c r="F4103" i="12"/>
  <c r="G4103" i="12" s="1"/>
  <c r="F4102" i="12"/>
  <c r="G4102" i="12" s="1"/>
  <c r="F4101" i="12"/>
  <c r="G4101" i="12" s="1"/>
  <c r="F4100" i="12"/>
  <c r="G4100" i="12" s="1"/>
  <c r="F4099" i="12"/>
  <c r="G4099" i="12" s="1"/>
  <c r="F4098" i="12"/>
  <c r="G4098" i="12" s="1"/>
  <c r="F4097" i="12"/>
  <c r="G4097" i="12" s="1"/>
  <c r="F4096" i="12"/>
  <c r="G4096" i="12" s="1"/>
  <c r="F4095" i="12"/>
  <c r="G4095" i="12" s="1"/>
  <c r="F4094" i="12"/>
  <c r="G4094" i="12" s="1"/>
  <c r="F4093" i="12"/>
  <c r="G4093" i="12" s="1"/>
  <c r="F4092" i="12"/>
  <c r="G4092" i="12" s="1"/>
  <c r="F4091" i="12"/>
  <c r="G4091" i="12" s="1"/>
  <c r="F4090" i="12"/>
  <c r="G4090" i="12" s="1"/>
  <c r="F4089" i="12"/>
  <c r="G4089" i="12" s="1"/>
  <c r="F4088" i="12"/>
  <c r="G4088" i="12" s="1"/>
  <c r="F4087" i="12"/>
  <c r="G4087" i="12" s="1"/>
  <c r="F4086" i="12"/>
  <c r="G4086" i="12" s="1"/>
  <c r="F4085" i="12"/>
  <c r="G4085" i="12" s="1"/>
  <c r="F4084" i="12"/>
  <c r="G4084" i="12" s="1"/>
  <c r="F4083" i="12"/>
  <c r="G4083" i="12" s="1"/>
  <c r="F4082" i="12"/>
  <c r="G4082" i="12" s="1"/>
  <c r="F4081" i="12"/>
  <c r="G4081" i="12" s="1"/>
  <c r="F4080" i="12"/>
  <c r="G4080" i="12" s="1"/>
  <c r="F4079" i="12"/>
  <c r="G4079" i="12" s="1"/>
  <c r="F4078" i="12"/>
  <c r="G4078" i="12" s="1"/>
  <c r="F4077" i="12"/>
  <c r="G4077" i="12" s="1"/>
  <c r="F4076" i="12"/>
  <c r="G4076" i="12" s="1"/>
  <c r="F4075" i="12"/>
  <c r="G4075" i="12" s="1"/>
  <c r="F4074" i="12"/>
  <c r="G4074" i="12" s="1"/>
  <c r="F4073" i="12"/>
  <c r="G4073" i="12" s="1"/>
  <c r="F4072" i="12"/>
  <c r="G4072" i="12" s="1"/>
  <c r="F4071" i="12"/>
  <c r="G4071" i="12" s="1"/>
  <c r="F4070" i="12"/>
  <c r="G4070" i="12" s="1"/>
  <c r="F4069" i="12"/>
  <c r="G4069" i="12" s="1"/>
  <c r="F4068" i="12"/>
  <c r="G4068" i="12" s="1"/>
  <c r="F4067" i="12"/>
  <c r="G4067" i="12" s="1"/>
  <c r="F4066" i="12"/>
  <c r="G4066" i="12" s="1"/>
  <c r="F4065" i="12"/>
  <c r="G4065" i="12" s="1"/>
  <c r="F4064" i="12"/>
  <c r="G4064" i="12" s="1"/>
  <c r="F4063" i="12"/>
  <c r="G4063" i="12" s="1"/>
  <c r="F4062" i="12"/>
  <c r="G4062" i="12" s="1"/>
  <c r="F4061" i="12"/>
  <c r="G4061" i="12" s="1"/>
  <c r="F4060" i="12"/>
  <c r="G4060" i="12" s="1"/>
  <c r="F4059" i="12"/>
  <c r="G4059" i="12" s="1"/>
  <c r="F4058" i="12"/>
  <c r="G4058" i="12" s="1"/>
  <c r="F4057" i="12"/>
  <c r="G4057" i="12" s="1"/>
  <c r="F4056" i="12"/>
  <c r="G4056" i="12" s="1"/>
  <c r="F4055" i="12"/>
  <c r="G4055" i="12" s="1"/>
  <c r="F4054" i="12"/>
  <c r="G4054" i="12" s="1"/>
  <c r="F4053" i="12"/>
  <c r="G4053" i="12" s="1"/>
  <c r="F4052" i="12"/>
  <c r="G4052" i="12" s="1"/>
  <c r="F4051" i="12"/>
  <c r="G4051" i="12" s="1"/>
  <c r="F4050" i="12"/>
  <c r="G4050" i="12" s="1"/>
  <c r="F4049" i="12"/>
  <c r="G4049" i="12" s="1"/>
  <c r="F4048" i="12"/>
  <c r="G4048" i="12" s="1"/>
  <c r="F4047" i="12"/>
  <c r="G4047" i="12" s="1"/>
  <c r="F4046" i="12"/>
  <c r="G4046" i="12" s="1"/>
  <c r="F4045" i="12"/>
  <c r="G4045" i="12" s="1"/>
  <c r="F4044" i="12"/>
  <c r="G4044" i="12" s="1"/>
  <c r="F4043" i="12"/>
  <c r="G4043" i="12" s="1"/>
  <c r="F4042" i="12"/>
  <c r="G4042" i="12" s="1"/>
  <c r="F4041" i="12"/>
  <c r="G4041" i="12" s="1"/>
  <c r="F4040" i="12"/>
  <c r="G4040" i="12" s="1"/>
  <c r="F4039" i="12"/>
  <c r="G4039" i="12" s="1"/>
  <c r="F4038" i="12"/>
  <c r="G4038" i="12" s="1"/>
  <c r="F4037" i="12"/>
  <c r="G4037" i="12" s="1"/>
  <c r="F4036" i="12"/>
  <c r="G4036" i="12" s="1"/>
  <c r="F4035" i="12"/>
  <c r="G4035" i="12" s="1"/>
  <c r="F4034" i="12"/>
  <c r="G4034" i="12" s="1"/>
  <c r="F4033" i="12"/>
  <c r="G4033" i="12" s="1"/>
  <c r="F4032" i="12"/>
  <c r="G4032" i="12" s="1"/>
  <c r="F4031" i="12"/>
  <c r="G4031" i="12" s="1"/>
  <c r="F4030" i="12"/>
  <c r="G4030" i="12" s="1"/>
  <c r="F4029" i="12"/>
  <c r="G4029" i="12" s="1"/>
  <c r="F4028" i="12"/>
  <c r="G4028" i="12" s="1"/>
  <c r="F4027" i="12"/>
  <c r="G4027" i="12" s="1"/>
  <c r="F4026" i="12"/>
  <c r="G4026" i="12" s="1"/>
  <c r="F4025" i="12"/>
  <c r="G4025" i="12" s="1"/>
  <c r="F4024" i="12"/>
  <c r="G4024" i="12" s="1"/>
  <c r="F4023" i="12"/>
  <c r="G4023" i="12" s="1"/>
  <c r="F4022" i="12"/>
  <c r="G4022" i="12" s="1"/>
  <c r="F4021" i="12"/>
  <c r="G4021" i="12" s="1"/>
  <c r="F4020" i="12"/>
  <c r="G4020" i="12" s="1"/>
  <c r="F4019" i="12"/>
  <c r="G4019" i="12" s="1"/>
  <c r="F4018" i="12"/>
  <c r="G4018" i="12" s="1"/>
  <c r="F4017" i="12"/>
  <c r="G4017" i="12" s="1"/>
  <c r="F4016" i="12"/>
  <c r="G4016" i="12" s="1"/>
  <c r="F4015" i="12"/>
  <c r="G4015" i="12" s="1"/>
  <c r="F4014" i="12"/>
  <c r="G4014" i="12" s="1"/>
  <c r="F4013" i="12"/>
  <c r="G4013" i="12" s="1"/>
  <c r="F4012" i="12"/>
  <c r="G4012" i="12" s="1"/>
  <c r="F4011" i="12"/>
  <c r="G4011" i="12" s="1"/>
  <c r="F4010" i="12"/>
  <c r="G4010" i="12" s="1"/>
  <c r="F4009" i="12"/>
  <c r="G4009" i="12" s="1"/>
  <c r="F4008" i="12"/>
  <c r="G4008" i="12" s="1"/>
  <c r="F4007" i="12"/>
  <c r="G4007" i="12" s="1"/>
  <c r="F4006" i="12"/>
  <c r="G4006" i="12" s="1"/>
  <c r="F4005" i="12"/>
  <c r="G4005" i="12" s="1"/>
  <c r="F4004" i="12"/>
  <c r="G4004" i="12" s="1"/>
  <c r="F4003" i="12"/>
  <c r="G4003" i="12" s="1"/>
  <c r="F4002" i="12"/>
  <c r="G4002" i="12" s="1"/>
  <c r="F4001" i="12"/>
  <c r="G4001" i="12" s="1"/>
  <c r="F4000" i="12"/>
  <c r="G4000" i="12" s="1"/>
  <c r="F3999" i="12"/>
  <c r="G3999" i="12" s="1"/>
  <c r="F3998" i="12"/>
  <c r="G3998" i="12" s="1"/>
  <c r="F3997" i="12"/>
  <c r="G3997" i="12" s="1"/>
  <c r="F3996" i="12"/>
  <c r="G3996" i="12" s="1"/>
  <c r="F3995" i="12"/>
  <c r="G3995" i="12" s="1"/>
  <c r="F3994" i="12"/>
  <c r="G3994" i="12" s="1"/>
  <c r="F3993" i="12"/>
  <c r="G3993" i="12" s="1"/>
  <c r="F3992" i="12"/>
  <c r="G3992" i="12" s="1"/>
  <c r="F3991" i="12"/>
  <c r="G3991" i="12" s="1"/>
  <c r="F3990" i="12"/>
  <c r="G3990" i="12" s="1"/>
  <c r="F3989" i="12"/>
  <c r="G3989" i="12" s="1"/>
  <c r="F3988" i="12"/>
  <c r="G3988" i="12" s="1"/>
  <c r="F3987" i="12"/>
  <c r="G3987" i="12" s="1"/>
  <c r="F3986" i="12"/>
  <c r="G3986" i="12" s="1"/>
  <c r="F3985" i="12"/>
  <c r="G3985" i="12" s="1"/>
  <c r="F3984" i="12"/>
  <c r="G3984" i="12" s="1"/>
  <c r="F3983" i="12"/>
  <c r="G3983" i="12" s="1"/>
  <c r="F3982" i="12"/>
  <c r="G3982" i="12" s="1"/>
  <c r="F3981" i="12"/>
  <c r="G3981" i="12" s="1"/>
  <c r="F3980" i="12"/>
  <c r="G3980" i="12" s="1"/>
  <c r="F3979" i="12"/>
  <c r="G3979" i="12" s="1"/>
  <c r="F3978" i="12"/>
  <c r="G3978" i="12" s="1"/>
  <c r="F3977" i="12"/>
  <c r="G3977" i="12" s="1"/>
  <c r="F3976" i="12"/>
  <c r="G3976" i="12" s="1"/>
  <c r="F3975" i="12"/>
  <c r="G3975" i="12" s="1"/>
  <c r="F3974" i="12"/>
  <c r="G3974" i="12" s="1"/>
  <c r="F3973" i="12"/>
  <c r="G3973" i="12" s="1"/>
  <c r="F3972" i="12"/>
  <c r="G3972" i="12" s="1"/>
  <c r="F3971" i="12"/>
  <c r="G3971" i="12" s="1"/>
  <c r="F3970" i="12"/>
  <c r="G3970" i="12" s="1"/>
  <c r="F3969" i="12"/>
  <c r="G3969" i="12" s="1"/>
  <c r="F3968" i="12"/>
  <c r="G3968" i="12" s="1"/>
  <c r="F3967" i="12"/>
  <c r="G3967" i="12" s="1"/>
  <c r="F3966" i="12"/>
  <c r="G3966" i="12" s="1"/>
  <c r="F3965" i="12"/>
  <c r="G3965" i="12" s="1"/>
  <c r="F3964" i="12"/>
  <c r="G3964" i="12" s="1"/>
  <c r="F3963" i="12"/>
  <c r="G3963" i="12" s="1"/>
  <c r="F3962" i="12"/>
  <c r="G3962" i="12" s="1"/>
  <c r="F3961" i="12"/>
  <c r="G3961" i="12" s="1"/>
  <c r="F3960" i="12"/>
  <c r="G3960" i="12" s="1"/>
  <c r="F3959" i="12"/>
  <c r="G3959" i="12" s="1"/>
  <c r="F3958" i="12"/>
  <c r="G3958" i="12" s="1"/>
  <c r="F3957" i="12"/>
  <c r="G3957" i="12" s="1"/>
  <c r="F3956" i="12"/>
  <c r="G3956" i="12" s="1"/>
  <c r="F3955" i="12"/>
  <c r="G3955" i="12" s="1"/>
  <c r="F3954" i="12"/>
  <c r="G3954" i="12" s="1"/>
  <c r="F3953" i="12"/>
  <c r="G3953" i="12" s="1"/>
  <c r="F3952" i="12"/>
  <c r="G3952" i="12" s="1"/>
  <c r="F3951" i="12"/>
  <c r="G3951" i="12" s="1"/>
  <c r="F3950" i="12"/>
  <c r="G3950" i="12" s="1"/>
  <c r="F3949" i="12"/>
  <c r="G3949" i="12" s="1"/>
  <c r="F3948" i="12"/>
  <c r="G3948" i="12" s="1"/>
  <c r="F3947" i="12"/>
  <c r="G3947" i="12" s="1"/>
  <c r="F3946" i="12"/>
  <c r="G3946" i="12" s="1"/>
  <c r="F3945" i="12"/>
  <c r="G3945" i="12" s="1"/>
  <c r="F3944" i="12"/>
  <c r="G3944" i="12" s="1"/>
  <c r="F3943" i="12"/>
  <c r="G3943" i="12" s="1"/>
  <c r="F3942" i="12"/>
  <c r="G3942" i="12" s="1"/>
  <c r="F3941" i="12"/>
  <c r="G3941" i="12" s="1"/>
  <c r="F3940" i="12"/>
  <c r="G3940" i="12" s="1"/>
  <c r="F3939" i="12"/>
  <c r="G3939" i="12" s="1"/>
  <c r="F3938" i="12"/>
  <c r="G3938" i="12" s="1"/>
  <c r="F3937" i="12"/>
  <c r="G3937" i="12" s="1"/>
  <c r="F3936" i="12"/>
  <c r="G3936" i="12" s="1"/>
  <c r="F3935" i="12"/>
  <c r="G3935" i="12" s="1"/>
  <c r="F3934" i="12"/>
  <c r="G3934" i="12" s="1"/>
  <c r="F3933" i="12"/>
  <c r="G3933" i="12" s="1"/>
  <c r="F3932" i="12"/>
  <c r="G3932" i="12" s="1"/>
  <c r="F3931" i="12"/>
  <c r="G3931" i="12" s="1"/>
  <c r="F3930" i="12"/>
  <c r="G3930" i="12" s="1"/>
  <c r="F3929" i="12"/>
  <c r="G3929" i="12" s="1"/>
  <c r="F3928" i="12"/>
  <c r="G3928" i="12" s="1"/>
  <c r="F3927" i="12"/>
  <c r="G3927" i="12" s="1"/>
  <c r="F3926" i="12"/>
  <c r="G3926" i="12" s="1"/>
  <c r="F3925" i="12"/>
  <c r="G3925" i="12" s="1"/>
  <c r="F3924" i="12"/>
  <c r="G3924" i="12" s="1"/>
  <c r="F3923" i="12"/>
  <c r="G3923" i="12" s="1"/>
  <c r="F3922" i="12"/>
  <c r="G3922" i="12" s="1"/>
  <c r="F3921" i="12"/>
  <c r="G3921" i="12" s="1"/>
  <c r="F3920" i="12"/>
  <c r="G3920" i="12" s="1"/>
  <c r="F3919" i="12"/>
  <c r="G3919" i="12" s="1"/>
  <c r="F3918" i="12"/>
  <c r="G3918" i="12" s="1"/>
  <c r="F3917" i="12"/>
  <c r="G3917" i="12" s="1"/>
  <c r="F3916" i="12"/>
  <c r="G3916" i="12" s="1"/>
  <c r="F3915" i="12"/>
  <c r="G3915" i="12" s="1"/>
  <c r="F3914" i="12"/>
  <c r="G3914" i="12" s="1"/>
  <c r="F3913" i="12"/>
  <c r="G3913" i="12" s="1"/>
  <c r="F3912" i="12"/>
  <c r="G3912" i="12" s="1"/>
  <c r="F3911" i="12"/>
  <c r="G3911" i="12" s="1"/>
  <c r="F3910" i="12"/>
  <c r="G3910" i="12" s="1"/>
  <c r="F3909" i="12"/>
  <c r="G3909" i="12" s="1"/>
  <c r="F3908" i="12"/>
  <c r="G3908" i="12" s="1"/>
  <c r="F3907" i="12"/>
  <c r="G3907" i="12" s="1"/>
  <c r="F3906" i="12"/>
  <c r="G3906" i="12" s="1"/>
  <c r="F3905" i="12"/>
  <c r="G3905" i="12" s="1"/>
  <c r="F3904" i="12"/>
  <c r="G3904" i="12" s="1"/>
  <c r="F3903" i="12"/>
  <c r="G3903" i="12" s="1"/>
  <c r="F3902" i="12"/>
  <c r="G3902" i="12" s="1"/>
  <c r="F3901" i="12"/>
  <c r="G3901" i="12" s="1"/>
  <c r="F3900" i="12"/>
  <c r="G3900" i="12" s="1"/>
  <c r="F3899" i="12"/>
  <c r="G3899" i="12" s="1"/>
  <c r="F3898" i="12"/>
  <c r="G3898" i="12" s="1"/>
  <c r="F3897" i="12"/>
  <c r="G3897" i="12" s="1"/>
  <c r="F3896" i="12"/>
  <c r="G3896" i="12" s="1"/>
  <c r="F3895" i="12"/>
  <c r="G3895" i="12" s="1"/>
  <c r="F3894" i="12"/>
  <c r="G3894" i="12" s="1"/>
  <c r="F3893" i="12"/>
  <c r="G3893" i="12" s="1"/>
  <c r="F3892" i="12"/>
  <c r="G3892" i="12" s="1"/>
  <c r="F3891" i="12"/>
  <c r="G3891" i="12" s="1"/>
  <c r="F3890" i="12"/>
  <c r="G3890" i="12" s="1"/>
  <c r="F3889" i="12"/>
  <c r="G3889" i="12" s="1"/>
  <c r="F3888" i="12"/>
  <c r="G3888" i="12" s="1"/>
  <c r="F3887" i="12"/>
  <c r="G3887" i="12" s="1"/>
  <c r="F3886" i="12"/>
  <c r="G3886" i="12" s="1"/>
  <c r="F3885" i="12"/>
  <c r="G3885" i="12" s="1"/>
  <c r="F3884" i="12"/>
  <c r="G3884" i="12" s="1"/>
  <c r="F3883" i="12"/>
  <c r="G3883" i="12" s="1"/>
  <c r="F3882" i="12"/>
  <c r="G3882" i="12" s="1"/>
  <c r="F3881" i="12"/>
  <c r="G3881" i="12" s="1"/>
  <c r="F3880" i="12"/>
  <c r="G3880" i="12" s="1"/>
  <c r="F3879" i="12"/>
  <c r="G3879" i="12" s="1"/>
  <c r="F3878" i="12"/>
  <c r="G3878" i="12" s="1"/>
  <c r="F3877" i="12"/>
  <c r="G3877" i="12" s="1"/>
  <c r="F3876" i="12"/>
  <c r="G3876" i="12" s="1"/>
  <c r="F3875" i="12"/>
  <c r="G3875" i="12" s="1"/>
  <c r="F3874" i="12"/>
  <c r="G3874" i="12" s="1"/>
  <c r="F3873" i="12"/>
  <c r="G3873" i="12" s="1"/>
  <c r="F3872" i="12"/>
  <c r="G3872" i="12" s="1"/>
  <c r="F3871" i="12"/>
  <c r="G3871" i="12" s="1"/>
  <c r="F3870" i="12"/>
  <c r="G3870" i="12" s="1"/>
  <c r="F3869" i="12"/>
  <c r="G3869" i="12" s="1"/>
  <c r="F3868" i="12"/>
  <c r="G3868" i="12" s="1"/>
  <c r="F3867" i="12"/>
  <c r="G3867" i="12" s="1"/>
  <c r="F3866" i="12"/>
  <c r="G3866" i="12" s="1"/>
  <c r="F3865" i="12"/>
  <c r="G3865" i="12" s="1"/>
  <c r="F3864" i="12"/>
  <c r="G3864" i="12" s="1"/>
  <c r="F3863" i="12"/>
  <c r="G3863" i="12" s="1"/>
  <c r="F3862" i="12"/>
  <c r="G3862" i="12" s="1"/>
  <c r="F3861" i="12"/>
  <c r="G3861" i="12" s="1"/>
  <c r="F3860" i="12"/>
  <c r="G3860" i="12" s="1"/>
  <c r="F3859" i="12"/>
  <c r="G3859" i="12" s="1"/>
  <c r="F3858" i="12"/>
  <c r="G3858" i="12" s="1"/>
  <c r="F3857" i="12"/>
  <c r="G3857" i="12" s="1"/>
  <c r="F3856" i="12"/>
  <c r="G3856" i="12" s="1"/>
  <c r="F3855" i="12"/>
  <c r="G3855" i="12" s="1"/>
  <c r="F3854" i="12"/>
  <c r="G3854" i="12" s="1"/>
  <c r="F3853" i="12"/>
  <c r="G3853" i="12" s="1"/>
  <c r="F3852" i="12"/>
  <c r="G3852" i="12" s="1"/>
  <c r="F3851" i="12"/>
  <c r="G3851" i="12" s="1"/>
  <c r="F3850" i="12"/>
  <c r="G3850" i="12" s="1"/>
  <c r="F3849" i="12"/>
  <c r="G3849" i="12" s="1"/>
  <c r="F3848" i="12"/>
  <c r="G3848" i="12" s="1"/>
  <c r="F3847" i="12"/>
  <c r="G3847" i="12" s="1"/>
  <c r="F3846" i="12"/>
  <c r="G3846" i="12" s="1"/>
  <c r="F3845" i="12"/>
  <c r="G3845" i="12" s="1"/>
  <c r="F3844" i="12"/>
  <c r="G3844" i="12" s="1"/>
  <c r="F3843" i="12"/>
  <c r="G3843" i="12" s="1"/>
  <c r="F3842" i="12"/>
  <c r="G3842" i="12" s="1"/>
  <c r="F3841" i="12"/>
  <c r="G3841" i="12" s="1"/>
  <c r="F3840" i="12"/>
  <c r="G3840" i="12" s="1"/>
  <c r="F3839" i="12"/>
  <c r="G3839" i="12" s="1"/>
  <c r="F3838" i="12"/>
  <c r="G3838" i="12" s="1"/>
  <c r="F3837" i="12"/>
  <c r="G3837" i="12" s="1"/>
  <c r="F3836" i="12"/>
  <c r="G3836" i="12" s="1"/>
  <c r="F3835" i="12"/>
  <c r="G3835" i="12" s="1"/>
  <c r="F3834" i="12"/>
  <c r="G3834" i="12" s="1"/>
  <c r="F3833" i="12"/>
  <c r="G3833" i="12" s="1"/>
  <c r="F3832" i="12"/>
  <c r="G3832" i="12" s="1"/>
  <c r="F3831" i="12"/>
  <c r="G3831" i="12" s="1"/>
  <c r="F3830" i="12"/>
  <c r="G3830" i="12" s="1"/>
  <c r="F3829" i="12"/>
  <c r="G3829" i="12" s="1"/>
  <c r="F3828" i="12"/>
  <c r="G3828" i="12" s="1"/>
  <c r="F3827" i="12"/>
  <c r="G3827" i="12" s="1"/>
  <c r="F3826" i="12"/>
  <c r="G3826" i="12" s="1"/>
  <c r="F3825" i="12"/>
  <c r="G3825" i="12" s="1"/>
  <c r="F3824" i="12"/>
  <c r="G3824" i="12" s="1"/>
  <c r="F3823" i="12"/>
  <c r="G3823" i="12" s="1"/>
  <c r="F3822" i="12"/>
  <c r="G3822" i="12" s="1"/>
  <c r="F3821" i="12"/>
  <c r="G3821" i="12" s="1"/>
  <c r="F3820" i="12"/>
  <c r="G3820" i="12" s="1"/>
  <c r="F3819" i="12"/>
  <c r="G3819" i="12" s="1"/>
  <c r="F3818" i="12"/>
  <c r="G3818" i="12" s="1"/>
  <c r="F3817" i="12"/>
  <c r="G3817" i="12" s="1"/>
  <c r="F3816" i="12"/>
  <c r="G3816" i="12" s="1"/>
  <c r="F3815" i="12"/>
  <c r="G3815" i="12" s="1"/>
  <c r="F3814" i="12"/>
  <c r="G3814" i="12" s="1"/>
  <c r="F3813" i="12"/>
  <c r="G3813" i="12" s="1"/>
  <c r="F3812" i="12"/>
  <c r="G3812" i="12" s="1"/>
  <c r="F3811" i="12"/>
  <c r="G3811" i="12" s="1"/>
  <c r="F3810" i="12"/>
  <c r="G3810" i="12" s="1"/>
  <c r="F3809" i="12"/>
  <c r="G3809" i="12" s="1"/>
  <c r="F3808" i="12"/>
  <c r="G3808" i="12" s="1"/>
  <c r="F3807" i="12"/>
  <c r="G3807" i="12" s="1"/>
  <c r="F3806" i="12"/>
  <c r="G3806" i="12" s="1"/>
  <c r="F3805" i="12"/>
  <c r="G3805" i="12" s="1"/>
  <c r="F3804" i="12"/>
  <c r="G3804" i="12" s="1"/>
  <c r="F3803" i="12"/>
  <c r="G3803" i="12" s="1"/>
  <c r="F3802" i="12"/>
  <c r="G3802" i="12" s="1"/>
  <c r="F3801" i="12"/>
  <c r="G3801" i="12" s="1"/>
  <c r="F3800" i="12"/>
  <c r="G3800" i="12" s="1"/>
  <c r="F3799" i="12"/>
  <c r="G3799" i="12" s="1"/>
  <c r="F3798" i="12"/>
  <c r="G3798" i="12" s="1"/>
  <c r="F3797" i="12"/>
  <c r="G3797" i="12" s="1"/>
  <c r="F3796" i="12"/>
  <c r="G3796" i="12" s="1"/>
  <c r="F3795" i="12"/>
  <c r="G3795" i="12" s="1"/>
  <c r="F3794" i="12"/>
  <c r="G3794" i="12" s="1"/>
  <c r="F3793" i="12"/>
  <c r="G3793" i="12" s="1"/>
  <c r="F3792" i="12"/>
  <c r="G3792" i="12" s="1"/>
  <c r="F3791" i="12"/>
  <c r="G3791" i="12" s="1"/>
  <c r="F3790" i="12"/>
  <c r="G3790" i="12" s="1"/>
  <c r="F3789" i="12"/>
  <c r="G3789" i="12" s="1"/>
  <c r="F3788" i="12"/>
  <c r="G3788" i="12" s="1"/>
  <c r="F3787" i="12"/>
  <c r="G3787" i="12" s="1"/>
  <c r="F3786" i="12"/>
  <c r="G3786" i="12" s="1"/>
  <c r="F3785" i="12"/>
  <c r="G3785" i="12" s="1"/>
  <c r="F3784" i="12"/>
  <c r="G3784" i="12" s="1"/>
  <c r="F3783" i="12"/>
  <c r="G3783" i="12" s="1"/>
  <c r="F3782" i="12"/>
  <c r="G3782" i="12" s="1"/>
  <c r="F3781" i="12"/>
  <c r="G3781" i="12" s="1"/>
  <c r="F3780" i="12"/>
  <c r="G3780" i="12" s="1"/>
  <c r="F3779" i="12"/>
  <c r="G3779" i="12" s="1"/>
  <c r="F3778" i="12"/>
  <c r="G3778" i="12" s="1"/>
  <c r="F3777" i="12"/>
  <c r="G3777" i="12" s="1"/>
  <c r="F3776" i="12"/>
  <c r="G3776" i="12" s="1"/>
  <c r="F3775" i="12"/>
  <c r="G3775" i="12" s="1"/>
  <c r="F3774" i="12"/>
  <c r="G3774" i="12" s="1"/>
  <c r="F3773" i="12"/>
  <c r="G3773" i="12" s="1"/>
  <c r="F3772" i="12"/>
  <c r="G3772" i="12" s="1"/>
  <c r="F3771" i="12"/>
  <c r="G3771" i="12" s="1"/>
  <c r="F3770" i="12"/>
  <c r="G3770" i="12" s="1"/>
  <c r="F3769" i="12"/>
  <c r="G3769" i="12" s="1"/>
  <c r="F3768" i="12"/>
  <c r="G3768" i="12" s="1"/>
  <c r="F3767" i="12"/>
  <c r="G3767" i="12" s="1"/>
  <c r="F3766" i="12"/>
  <c r="G3766" i="12" s="1"/>
  <c r="F3765" i="12"/>
  <c r="G3765" i="12" s="1"/>
  <c r="F3764" i="12"/>
  <c r="G3764" i="12" s="1"/>
  <c r="F3763" i="12"/>
  <c r="G3763" i="12" s="1"/>
  <c r="F3762" i="12"/>
  <c r="G3762" i="12" s="1"/>
  <c r="F3761" i="12"/>
  <c r="G3761" i="12" s="1"/>
  <c r="F3760" i="12"/>
  <c r="G3760" i="12" s="1"/>
  <c r="F3759" i="12"/>
  <c r="G3759" i="12" s="1"/>
  <c r="F3758" i="12"/>
  <c r="G3758" i="12" s="1"/>
  <c r="F3757" i="12"/>
  <c r="G3757" i="12" s="1"/>
  <c r="F3756" i="12"/>
  <c r="G3756" i="12" s="1"/>
  <c r="F3755" i="12"/>
  <c r="G3755" i="12" s="1"/>
  <c r="F3754" i="12"/>
  <c r="G3754" i="12" s="1"/>
  <c r="F3753" i="12"/>
  <c r="G3753" i="12" s="1"/>
  <c r="F3752" i="12"/>
  <c r="G3752" i="12" s="1"/>
  <c r="F3751" i="12"/>
  <c r="G3751" i="12" s="1"/>
  <c r="F3750" i="12"/>
  <c r="G3750" i="12" s="1"/>
  <c r="F3749" i="12"/>
  <c r="G3749" i="12" s="1"/>
  <c r="F3748" i="12"/>
  <c r="G3748" i="12" s="1"/>
  <c r="F3747" i="12"/>
  <c r="G3747" i="12" s="1"/>
  <c r="F3746" i="12"/>
  <c r="G3746" i="12" s="1"/>
  <c r="F3745" i="12"/>
  <c r="G3745" i="12" s="1"/>
  <c r="F3744" i="12"/>
  <c r="G3744" i="12" s="1"/>
  <c r="F3743" i="12"/>
  <c r="G3743" i="12" s="1"/>
  <c r="F3742" i="12"/>
  <c r="G3742" i="12" s="1"/>
  <c r="F3741" i="12"/>
  <c r="G3741" i="12" s="1"/>
  <c r="F3740" i="12"/>
  <c r="G3740" i="12" s="1"/>
  <c r="F3739" i="12"/>
  <c r="G3739" i="12" s="1"/>
  <c r="F3738" i="12"/>
  <c r="G3738" i="12" s="1"/>
  <c r="F3737" i="12"/>
  <c r="G3737" i="12" s="1"/>
  <c r="F3736" i="12"/>
  <c r="G3736" i="12" s="1"/>
  <c r="F3735" i="12"/>
  <c r="G3735" i="12" s="1"/>
  <c r="F3734" i="12"/>
  <c r="G3734" i="12" s="1"/>
  <c r="F3733" i="12"/>
  <c r="G3733" i="12" s="1"/>
  <c r="F3732" i="12"/>
  <c r="G3732" i="12" s="1"/>
  <c r="F3731" i="12"/>
  <c r="G3731" i="12" s="1"/>
  <c r="F3730" i="12"/>
  <c r="G3730" i="12" s="1"/>
  <c r="F3729" i="12"/>
  <c r="G3729" i="12" s="1"/>
  <c r="F3728" i="12"/>
  <c r="G3728" i="12" s="1"/>
  <c r="F3727" i="12"/>
  <c r="G3727" i="12" s="1"/>
  <c r="F3726" i="12"/>
  <c r="G3726" i="12" s="1"/>
  <c r="F3725" i="12"/>
  <c r="G3725" i="12" s="1"/>
  <c r="F3724" i="12"/>
  <c r="G3724" i="12" s="1"/>
  <c r="F3723" i="12"/>
  <c r="G3723" i="12" s="1"/>
  <c r="F3722" i="12"/>
  <c r="G3722" i="12" s="1"/>
  <c r="F3721" i="12"/>
  <c r="G3721" i="12" s="1"/>
  <c r="F3720" i="12"/>
  <c r="G3720" i="12" s="1"/>
  <c r="F3719" i="12"/>
  <c r="G3719" i="12" s="1"/>
  <c r="F3718" i="12"/>
  <c r="G3718" i="12" s="1"/>
  <c r="F3717" i="12"/>
  <c r="G3717" i="12" s="1"/>
  <c r="F3716" i="12"/>
  <c r="G3716" i="12" s="1"/>
  <c r="F3715" i="12"/>
  <c r="G3715" i="12" s="1"/>
  <c r="F3714" i="12"/>
  <c r="G3714" i="12" s="1"/>
  <c r="F3713" i="12"/>
  <c r="G3713" i="12" s="1"/>
  <c r="F3712" i="12"/>
  <c r="G3712" i="12" s="1"/>
  <c r="F3711" i="12"/>
  <c r="G3711" i="12" s="1"/>
  <c r="F3710" i="12"/>
  <c r="G3710" i="12" s="1"/>
  <c r="F3709" i="12"/>
  <c r="G3709" i="12" s="1"/>
  <c r="F3708" i="12"/>
  <c r="G3708" i="12" s="1"/>
  <c r="F3707" i="12"/>
  <c r="G3707" i="12" s="1"/>
  <c r="F3706" i="12"/>
  <c r="G3706" i="12" s="1"/>
  <c r="F3705" i="12"/>
  <c r="G3705" i="12" s="1"/>
  <c r="F3704" i="12"/>
  <c r="G3704" i="12" s="1"/>
  <c r="F3703" i="12"/>
  <c r="G3703" i="12" s="1"/>
  <c r="F3702" i="12"/>
  <c r="G3702" i="12" s="1"/>
  <c r="F3701" i="12"/>
  <c r="G3701" i="12" s="1"/>
  <c r="F3700" i="12"/>
  <c r="G3700" i="12" s="1"/>
  <c r="F3699" i="12"/>
  <c r="G3699" i="12" s="1"/>
  <c r="F3698" i="12"/>
  <c r="G3698" i="12" s="1"/>
  <c r="F3697" i="12"/>
  <c r="G3697" i="12" s="1"/>
  <c r="F3696" i="12"/>
  <c r="G3696" i="12" s="1"/>
  <c r="F3695" i="12"/>
  <c r="G3695" i="12" s="1"/>
  <c r="F3694" i="12"/>
  <c r="G3694" i="12" s="1"/>
  <c r="F3693" i="12"/>
  <c r="G3693" i="12" s="1"/>
  <c r="F3692" i="12"/>
  <c r="G3692" i="12" s="1"/>
  <c r="F3691" i="12"/>
  <c r="G3691" i="12" s="1"/>
  <c r="F3690" i="12"/>
  <c r="G3690" i="12" s="1"/>
  <c r="F3689" i="12"/>
  <c r="G3689" i="12" s="1"/>
  <c r="F3688" i="12"/>
  <c r="G3688" i="12" s="1"/>
  <c r="F3687" i="12"/>
  <c r="G3687" i="12" s="1"/>
  <c r="F3686" i="12"/>
  <c r="G3686" i="12" s="1"/>
  <c r="F3685" i="12"/>
  <c r="G3685" i="12" s="1"/>
  <c r="F3684" i="12"/>
  <c r="G3684" i="12" s="1"/>
  <c r="F3683" i="12"/>
  <c r="G3683" i="12" s="1"/>
  <c r="F3682" i="12"/>
  <c r="G3682" i="12" s="1"/>
  <c r="F3681" i="12"/>
  <c r="G3681" i="12" s="1"/>
  <c r="F3680" i="12"/>
  <c r="G3680" i="12" s="1"/>
  <c r="F3679" i="12"/>
  <c r="G3679" i="12" s="1"/>
  <c r="F3678" i="12"/>
  <c r="G3678" i="12" s="1"/>
  <c r="F3677" i="12"/>
  <c r="G3677" i="12" s="1"/>
  <c r="F3676" i="12"/>
  <c r="G3676" i="12" s="1"/>
  <c r="F3675" i="12"/>
  <c r="G3675" i="12" s="1"/>
  <c r="F3674" i="12"/>
  <c r="G3674" i="12" s="1"/>
  <c r="F3673" i="12"/>
  <c r="G3673" i="12" s="1"/>
  <c r="F3672" i="12"/>
  <c r="G3672" i="12" s="1"/>
  <c r="F3671" i="12"/>
  <c r="G3671" i="12" s="1"/>
  <c r="F3670" i="12"/>
  <c r="G3670" i="12" s="1"/>
  <c r="F3669" i="12"/>
  <c r="G3669" i="12" s="1"/>
  <c r="F3668" i="12"/>
  <c r="G3668" i="12" s="1"/>
  <c r="F3667" i="12"/>
  <c r="G3667" i="12" s="1"/>
  <c r="F3666" i="12"/>
  <c r="G3666" i="12" s="1"/>
  <c r="F3665" i="12"/>
  <c r="G3665" i="12" s="1"/>
  <c r="F3664" i="12"/>
  <c r="G3664" i="12" s="1"/>
  <c r="F3663" i="12"/>
  <c r="G3663" i="12" s="1"/>
  <c r="F3662" i="12"/>
  <c r="G3662" i="12" s="1"/>
  <c r="F3661" i="12"/>
  <c r="G3661" i="12" s="1"/>
  <c r="F3660" i="12"/>
  <c r="G3660" i="12" s="1"/>
  <c r="F3659" i="12"/>
  <c r="G3659" i="12" s="1"/>
  <c r="F3658" i="12"/>
  <c r="G3658" i="12" s="1"/>
  <c r="F3657" i="12"/>
  <c r="G3657" i="12" s="1"/>
  <c r="F3656" i="12"/>
  <c r="G3656" i="12" s="1"/>
  <c r="F3655" i="12"/>
  <c r="G3655" i="12" s="1"/>
  <c r="F3654" i="12"/>
  <c r="G3654" i="12" s="1"/>
  <c r="F3653" i="12"/>
  <c r="G3653" i="12" s="1"/>
  <c r="F3652" i="12"/>
  <c r="G3652" i="12" s="1"/>
  <c r="F3651" i="12"/>
  <c r="G3651" i="12" s="1"/>
  <c r="F3650" i="12"/>
  <c r="G3650" i="12" s="1"/>
  <c r="F3649" i="12"/>
  <c r="G3649" i="12" s="1"/>
  <c r="F3648" i="12"/>
  <c r="G3648" i="12" s="1"/>
  <c r="F3647" i="12"/>
  <c r="G3647" i="12" s="1"/>
  <c r="F3646" i="12"/>
  <c r="G3646" i="12" s="1"/>
  <c r="F3645" i="12"/>
  <c r="G3645" i="12" s="1"/>
  <c r="F3644" i="12"/>
  <c r="G3644" i="12" s="1"/>
  <c r="F3643" i="12"/>
  <c r="G3643" i="12" s="1"/>
  <c r="F3642" i="12"/>
  <c r="G3642" i="12" s="1"/>
  <c r="F3641" i="12"/>
  <c r="G3641" i="12" s="1"/>
  <c r="F3640" i="12"/>
  <c r="G3640" i="12" s="1"/>
  <c r="F3639" i="12"/>
  <c r="G3639" i="12" s="1"/>
  <c r="F3638" i="12"/>
  <c r="G3638" i="12" s="1"/>
  <c r="F3637" i="12"/>
  <c r="G3637" i="12" s="1"/>
  <c r="F3636" i="12"/>
  <c r="G3636" i="12" s="1"/>
  <c r="F3635" i="12"/>
  <c r="G3635" i="12" s="1"/>
  <c r="F3634" i="12"/>
  <c r="G3634" i="12" s="1"/>
  <c r="F3633" i="12"/>
  <c r="G3633" i="12" s="1"/>
  <c r="F3632" i="12"/>
  <c r="G3632" i="12" s="1"/>
  <c r="F3631" i="12"/>
  <c r="G3631" i="12" s="1"/>
  <c r="F3630" i="12"/>
  <c r="G3630" i="12" s="1"/>
  <c r="F3629" i="12"/>
  <c r="G3629" i="12" s="1"/>
  <c r="F3628" i="12"/>
  <c r="G3628" i="12" s="1"/>
  <c r="F3627" i="12"/>
  <c r="G3627" i="12" s="1"/>
  <c r="F3626" i="12"/>
  <c r="G3626" i="12" s="1"/>
  <c r="F3625" i="12"/>
  <c r="G3625" i="12" s="1"/>
  <c r="F3624" i="12"/>
  <c r="G3624" i="12" s="1"/>
  <c r="F3623" i="12"/>
  <c r="G3623" i="12" s="1"/>
  <c r="F3622" i="12"/>
  <c r="G3622" i="12" s="1"/>
  <c r="F3621" i="12"/>
  <c r="G3621" i="12" s="1"/>
  <c r="F3620" i="12"/>
  <c r="G3620" i="12" s="1"/>
  <c r="F3619" i="12"/>
  <c r="G3619" i="12" s="1"/>
  <c r="F3618" i="12"/>
  <c r="G3618" i="12" s="1"/>
  <c r="F3617" i="12"/>
  <c r="G3617" i="12" s="1"/>
  <c r="F3616" i="12"/>
  <c r="G3616" i="12" s="1"/>
  <c r="F3615" i="12"/>
  <c r="G3615" i="12" s="1"/>
  <c r="F3614" i="12"/>
  <c r="G3614" i="12" s="1"/>
  <c r="F3613" i="12"/>
  <c r="G3613" i="12" s="1"/>
  <c r="F3612" i="12"/>
  <c r="G3612" i="12" s="1"/>
  <c r="F3611" i="12"/>
  <c r="G3611" i="12" s="1"/>
  <c r="F3610" i="12"/>
  <c r="G3610" i="12" s="1"/>
  <c r="F3609" i="12"/>
  <c r="G3609" i="12" s="1"/>
  <c r="F3608" i="12"/>
  <c r="G3608" i="12" s="1"/>
  <c r="F3607" i="12"/>
  <c r="G3607" i="12" s="1"/>
  <c r="F3606" i="12"/>
  <c r="G3606" i="12" s="1"/>
  <c r="F3605" i="12"/>
  <c r="G3605" i="12" s="1"/>
  <c r="F3604" i="12"/>
  <c r="G3604" i="12" s="1"/>
  <c r="F3603" i="12"/>
  <c r="G3603" i="12" s="1"/>
  <c r="F3602" i="12"/>
  <c r="G3602" i="12" s="1"/>
  <c r="F3601" i="12"/>
  <c r="G3601" i="12" s="1"/>
  <c r="F3600" i="12"/>
  <c r="G3600" i="12" s="1"/>
  <c r="F3599" i="12"/>
  <c r="G3599" i="12" s="1"/>
  <c r="F3598" i="12"/>
  <c r="G3598" i="12" s="1"/>
  <c r="F3597" i="12"/>
  <c r="G3597" i="12" s="1"/>
  <c r="F3596" i="12"/>
  <c r="G3596" i="12" s="1"/>
  <c r="F3595" i="12"/>
  <c r="G3595" i="12" s="1"/>
  <c r="F3594" i="12"/>
  <c r="G3594" i="12" s="1"/>
  <c r="F3593" i="12"/>
  <c r="G3593" i="12" s="1"/>
  <c r="F3592" i="12"/>
  <c r="G3592" i="12" s="1"/>
  <c r="F3591" i="12"/>
  <c r="G3591" i="12" s="1"/>
  <c r="F3590" i="12"/>
  <c r="G3590" i="12" s="1"/>
  <c r="F3589" i="12"/>
  <c r="G3589" i="12" s="1"/>
  <c r="F3588" i="12"/>
  <c r="G3588" i="12" s="1"/>
  <c r="F3587" i="12"/>
  <c r="G3587" i="12" s="1"/>
  <c r="F3586" i="12"/>
  <c r="G3586" i="12" s="1"/>
  <c r="F3585" i="12"/>
  <c r="G3585" i="12" s="1"/>
  <c r="F3584" i="12"/>
  <c r="G3584" i="12" s="1"/>
  <c r="F3583" i="12"/>
  <c r="G3583" i="12" s="1"/>
  <c r="F3582" i="12"/>
  <c r="G3582" i="12" s="1"/>
  <c r="F3581" i="12"/>
  <c r="G3581" i="12" s="1"/>
  <c r="F3580" i="12"/>
  <c r="G3580" i="12" s="1"/>
  <c r="F3579" i="12"/>
  <c r="G3579" i="12" s="1"/>
  <c r="F3578" i="12"/>
  <c r="G3578" i="12" s="1"/>
  <c r="F3577" i="12"/>
  <c r="G3577" i="12" s="1"/>
  <c r="F3576" i="12"/>
  <c r="G3576" i="12" s="1"/>
  <c r="F3575" i="12"/>
  <c r="G3575" i="12" s="1"/>
  <c r="F3574" i="12"/>
  <c r="G3574" i="12" s="1"/>
  <c r="F3573" i="12"/>
  <c r="G3573" i="12" s="1"/>
  <c r="F3572" i="12"/>
  <c r="G3572" i="12" s="1"/>
  <c r="F3571" i="12"/>
  <c r="G3571" i="12" s="1"/>
  <c r="F3570" i="12"/>
  <c r="G3570" i="12" s="1"/>
  <c r="F3569" i="12"/>
  <c r="G3569" i="12" s="1"/>
  <c r="F3568" i="12"/>
  <c r="G3568" i="12" s="1"/>
  <c r="F3567" i="12"/>
  <c r="G3567" i="12" s="1"/>
  <c r="F3566" i="12"/>
  <c r="G3566" i="12" s="1"/>
  <c r="F3565" i="12"/>
  <c r="G3565" i="12" s="1"/>
  <c r="F3564" i="12"/>
  <c r="G3564" i="12" s="1"/>
  <c r="F3563" i="12"/>
  <c r="G3563" i="12" s="1"/>
  <c r="F3562" i="12"/>
  <c r="G3562" i="12" s="1"/>
  <c r="F3561" i="12"/>
  <c r="G3561" i="12" s="1"/>
  <c r="F3560" i="12"/>
  <c r="G3560" i="12" s="1"/>
  <c r="F3559" i="12"/>
  <c r="G3559" i="12" s="1"/>
  <c r="F3558" i="12"/>
  <c r="G3558" i="12" s="1"/>
  <c r="F3557" i="12"/>
  <c r="G3557" i="12" s="1"/>
  <c r="F3556" i="12"/>
  <c r="G3556" i="12" s="1"/>
  <c r="F3555" i="12"/>
  <c r="G3555" i="12" s="1"/>
  <c r="F3554" i="12"/>
  <c r="G3554" i="12" s="1"/>
  <c r="F3553" i="12"/>
  <c r="G3553" i="12" s="1"/>
  <c r="F3552" i="12"/>
  <c r="G3552" i="12" s="1"/>
  <c r="F3551" i="12"/>
  <c r="G3551" i="12" s="1"/>
  <c r="F3550" i="12"/>
  <c r="G3550" i="12" s="1"/>
  <c r="F3549" i="12"/>
  <c r="G3549" i="12" s="1"/>
  <c r="F3548" i="12"/>
  <c r="G3548" i="12" s="1"/>
  <c r="F3547" i="12"/>
  <c r="G3547" i="12" s="1"/>
  <c r="F3546" i="12"/>
  <c r="G3546" i="12" s="1"/>
  <c r="F3545" i="12"/>
  <c r="G3545" i="12" s="1"/>
  <c r="F3544" i="12"/>
  <c r="G3544" i="12" s="1"/>
  <c r="F3543" i="12"/>
  <c r="G3543" i="12" s="1"/>
  <c r="F3542" i="12"/>
  <c r="G3542" i="12" s="1"/>
  <c r="F3541" i="12"/>
  <c r="G3541" i="12" s="1"/>
  <c r="F3540" i="12"/>
  <c r="G3540" i="12" s="1"/>
  <c r="F3539" i="12"/>
  <c r="G3539" i="12" s="1"/>
  <c r="F3538" i="12"/>
  <c r="G3538" i="12" s="1"/>
  <c r="F3537" i="12"/>
  <c r="G3537" i="12" s="1"/>
  <c r="F3536" i="12"/>
  <c r="G3536" i="12" s="1"/>
  <c r="F3535" i="12"/>
  <c r="G3535" i="12" s="1"/>
  <c r="F3534" i="12"/>
  <c r="G3534" i="12" s="1"/>
  <c r="F3533" i="12"/>
  <c r="G3533" i="12" s="1"/>
  <c r="F3532" i="12"/>
  <c r="G3532" i="12" s="1"/>
  <c r="F3531" i="12"/>
  <c r="G3531" i="12" s="1"/>
  <c r="F3530" i="12"/>
  <c r="G3530" i="12" s="1"/>
  <c r="F3529" i="12"/>
  <c r="G3529" i="12" s="1"/>
  <c r="F3528" i="12"/>
  <c r="G3528" i="12" s="1"/>
  <c r="F3527" i="12"/>
  <c r="G3527" i="12" s="1"/>
  <c r="F3526" i="12"/>
  <c r="G3526" i="12" s="1"/>
  <c r="F3525" i="12"/>
  <c r="G3525" i="12" s="1"/>
  <c r="F3524" i="12"/>
  <c r="G3524" i="12" s="1"/>
  <c r="F3523" i="12"/>
  <c r="G3523" i="12" s="1"/>
  <c r="F3522" i="12"/>
  <c r="G3522" i="12" s="1"/>
  <c r="F3521" i="12"/>
  <c r="G3521" i="12" s="1"/>
  <c r="F3520" i="12"/>
  <c r="G3520" i="12" s="1"/>
  <c r="F3519" i="12"/>
  <c r="G3519" i="12" s="1"/>
  <c r="F3518" i="12"/>
  <c r="G3518" i="12" s="1"/>
  <c r="F3517" i="12"/>
  <c r="G3517" i="12" s="1"/>
  <c r="F3516" i="12"/>
  <c r="G3516" i="12" s="1"/>
  <c r="F3515" i="12"/>
  <c r="G3515" i="12" s="1"/>
  <c r="F3514" i="12"/>
  <c r="G3514" i="12" s="1"/>
  <c r="F3513" i="12"/>
  <c r="G3513" i="12" s="1"/>
  <c r="F3512" i="12"/>
  <c r="G3512" i="12" s="1"/>
  <c r="F3511" i="12"/>
  <c r="G3511" i="12" s="1"/>
  <c r="F3510" i="12"/>
  <c r="G3510" i="12" s="1"/>
  <c r="F3509" i="12"/>
  <c r="G3509" i="12" s="1"/>
  <c r="F3508" i="12"/>
  <c r="G3508" i="12" s="1"/>
  <c r="F3507" i="12"/>
  <c r="G3507" i="12" s="1"/>
  <c r="F3506" i="12"/>
  <c r="G3506" i="12" s="1"/>
  <c r="F3505" i="12"/>
  <c r="G3505" i="12" s="1"/>
  <c r="F3504" i="12"/>
  <c r="G3504" i="12" s="1"/>
  <c r="F3503" i="12"/>
  <c r="G3503" i="12" s="1"/>
  <c r="F3502" i="12"/>
  <c r="G3502" i="12" s="1"/>
  <c r="F3501" i="12"/>
  <c r="G3501" i="12" s="1"/>
  <c r="F3500" i="12"/>
  <c r="G3500" i="12" s="1"/>
  <c r="F3499" i="12"/>
  <c r="G3499" i="12" s="1"/>
  <c r="F3498" i="12"/>
  <c r="G3498" i="12" s="1"/>
  <c r="F3497" i="12"/>
  <c r="G3497" i="12" s="1"/>
  <c r="F3496" i="12"/>
  <c r="G3496" i="12" s="1"/>
  <c r="F3495" i="12"/>
  <c r="G3495" i="12" s="1"/>
  <c r="F3494" i="12"/>
  <c r="G3494" i="12" s="1"/>
  <c r="F3493" i="12"/>
  <c r="G3493" i="12" s="1"/>
  <c r="F3492" i="12"/>
  <c r="G3492" i="12" s="1"/>
  <c r="F3491" i="12"/>
  <c r="G3491" i="12" s="1"/>
  <c r="F3490" i="12"/>
  <c r="G3490" i="12" s="1"/>
  <c r="F3489" i="12"/>
  <c r="G3489" i="12" s="1"/>
  <c r="F3488" i="12"/>
  <c r="G3488" i="12" s="1"/>
  <c r="F3487" i="12"/>
  <c r="G3487" i="12" s="1"/>
  <c r="F3486" i="12"/>
  <c r="G3486" i="12" s="1"/>
  <c r="F3485" i="12"/>
  <c r="G3485" i="12" s="1"/>
  <c r="F3484" i="12"/>
  <c r="G3484" i="12" s="1"/>
  <c r="F3483" i="12"/>
  <c r="G3483" i="12" s="1"/>
  <c r="F3482" i="12"/>
  <c r="G3482" i="12" s="1"/>
  <c r="F3481" i="12"/>
  <c r="G3481" i="12" s="1"/>
  <c r="F3480" i="12"/>
  <c r="G3480" i="12" s="1"/>
  <c r="F3479" i="12"/>
  <c r="G3479" i="12" s="1"/>
  <c r="F3478" i="12"/>
  <c r="G3478" i="12" s="1"/>
  <c r="F3477" i="12"/>
  <c r="G3477" i="12" s="1"/>
  <c r="F3476" i="12"/>
  <c r="G3476" i="12" s="1"/>
  <c r="F3475" i="12"/>
  <c r="G3475" i="12" s="1"/>
  <c r="F3474" i="12"/>
  <c r="G3474" i="12" s="1"/>
  <c r="F3473" i="12"/>
  <c r="G3473" i="12" s="1"/>
  <c r="F3472" i="12"/>
  <c r="G3472" i="12" s="1"/>
  <c r="F3471" i="12"/>
  <c r="G3471" i="12" s="1"/>
  <c r="F3470" i="12"/>
  <c r="G3470" i="12" s="1"/>
  <c r="F3469" i="12"/>
  <c r="G3469" i="12" s="1"/>
  <c r="F3468" i="12"/>
  <c r="G3468" i="12" s="1"/>
  <c r="F3467" i="12"/>
  <c r="G3467" i="12" s="1"/>
  <c r="F3466" i="12"/>
  <c r="G3466" i="12" s="1"/>
  <c r="F3465" i="12"/>
  <c r="G3465" i="12" s="1"/>
  <c r="F3464" i="12"/>
  <c r="G3464" i="12" s="1"/>
  <c r="F3463" i="12"/>
  <c r="G3463" i="12" s="1"/>
  <c r="F3462" i="12"/>
  <c r="G3462" i="12" s="1"/>
  <c r="F3461" i="12"/>
  <c r="G3461" i="12" s="1"/>
  <c r="F3460" i="12"/>
  <c r="G3460" i="12" s="1"/>
  <c r="F3459" i="12"/>
  <c r="G3459" i="12" s="1"/>
  <c r="F3458" i="12"/>
  <c r="G3458" i="12" s="1"/>
  <c r="F3457" i="12"/>
  <c r="G3457" i="12" s="1"/>
  <c r="F3456" i="12"/>
  <c r="G3456" i="12" s="1"/>
  <c r="F3455" i="12"/>
  <c r="G3455" i="12" s="1"/>
  <c r="F3454" i="12"/>
  <c r="G3454" i="12" s="1"/>
  <c r="F3453" i="12"/>
  <c r="G3453" i="12" s="1"/>
  <c r="F3452" i="12"/>
  <c r="G3452" i="12" s="1"/>
  <c r="F3451" i="12"/>
  <c r="G3451" i="12" s="1"/>
  <c r="F3450" i="12"/>
  <c r="G3450" i="12" s="1"/>
  <c r="F3449" i="12"/>
  <c r="G3449" i="12" s="1"/>
  <c r="F3448" i="12"/>
  <c r="G3448" i="12" s="1"/>
  <c r="F3447" i="12"/>
  <c r="G3447" i="12" s="1"/>
  <c r="F3446" i="12"/>
  <c r="G3446" i="12" s="1"/>
  <c r="F3445" i="12"/>
  <c r="G3445" i="12" s="1"/>
  <c r="F3444" i="12"/>
  <c r="G3444" i="12" s="1"/>
  <c r="F3443" i="12"/>
  <c r="G3443" i="12" s="1"/>
  <c r="F3442" i="12"/>
  <c r="G3442" i="12" s="1"/>
  <c r="F3441" i="12"/>
  <c r="G3441" i="12" s="1"/>
  <c r="F3440" i="12"/>
  <c r="G3440" i="12" s="1"/>
  <c r="F3439" i="12"/>
  <c r="G3439" i="12" s="1"/>
  <c r="F3438" i="12"/>
  <c r="G3438" i="12" s="1"/>
  <c r="F3437" i="12"/>
  <c r="G3437" i="12" s="1"/>
  <c r="F3436" i="12"/>
  <c r="G3436" i="12" s="1"/>
  <c r="F3435" i="12"/>
  <c r="G3435" i="12" s="1"/>
  <c r="F3434" i="12"/>
  <c r="G3434" i="12" s="1"/>
  <c r="F3433" i="12"/>
  <c r="G3433" i="12" s="1"/>
  <c r="F3432" i="12"/>
  <c r="G3432" i="12" s="1"/>
  <c r="F3431" i="12"/>
  <c r="G3431" i="12" s="1"/>
  <c r="F3430" i="12"/>
  <c r="G3430" i="12" s="1"/>
  <c r="F3429" i="12"/>
  <c r="G3429" i="12" s="1"/>
  <c r="F3428" i="12"/>
  <c r="G3428" i="12" s="1"/>
  <c r="F3427" i="12"/>
  <c r="G3427" i="12" s="1"/>
  <c r="F3426" i="12"/>
  <c r="G3426" i="12" s="1"/>
  <c r="F3425" i="12"/>
  <c r="G3425" i="12" s="1"/>
  <c r="F3424" i="12"/>
  <c r="G3424" i="12" s="1"/>
  <c r="F3423" i="12"/>
  <c r="G3423" i="12" s="1"/>
  <c r="F3422" i="12"/>
  <c r="G3422" i="12" s="1"/>
  <c r="F3421" i="12"/>
  <c r="G3421" i="12" s="1"/>
  <c r="F3420" i="12"/>
  <c r="G3420" i="12" s="1"/>
  <c r="F3419" i="12"/>
  <c r="G3419" i="12" s="1"/>
  <c r="F3418" i="12"/>
  <c r="G3418" i="12" s="1"/>
  <c r="F3417" i="12"/>
  <c r="G3417" i="12" s="1"/>
  <c r="F3416" i="12"/>
  <c r="G3416" i="12" s="1"/>
  <c r="F3415" i="12"/>
  <c r="G3415" i="12" s="1"/>
  <c r="F3414" i="12"/>
  <c r="G3414" i="12" s="1"/>
  <c r="F3413" i="12"/>
  <c r="G3413" i="12" s="1"/>
  <c r="F3412" i="12"/>
  <c r="G3412" i="12" s="1"/>
  <c r="F3411" i="12"/>
  <c r="G3411" i="12" s="1"/>
  <c r="F3410" i="12"/>
  <c r="G3410" i="12" s="1"/>
  <c r="F3409" i="12"/>
  <c r="G3409" i="12" s="1"/>
  <c r="F3408" i="12"/>
  <c r="G3408" i="12" s="1"/>
  <c r="F3407" i="12"/>
  <c r="G3407" i="12" s="1"/>
  <c r="F3406" i="12"/>
  <c r="G3406" i="12" s="1"/>
  <c r="F3405" i="12"/>
  <c r="G3405" i="12" s="1"/>
  <c r="F3404" i="12"/>
  <c r="G3404" i="12" s="1"/>
  <c r="F3403" i="12"/>
  <c r="G3403" i="12" s="1"/>
  <c r="F3402" i="12"/>
  <c r="G3402" i="12" s="1"/>
  <c r="F3401" i="12"/>
  <c r="G3401" i="12" s="1"/>
  <c r="F3400" i="12"/>
  <c r="G3400" i="12" s="1"/>
  <c r="F3399" i="12"/>
  <c r="G3399" i="12" s="1"/>
  <c r="F3398" i="12"/>
  <c r="G3398" i="12" s="1"/>
  <c r="F3397" i="12"/>
  <c r="G3397" i="12" s="1"/>
  <c r="F3396" i="12"/>
  <c r="G3396" i="12" s="1"/>
  <c r="F3395" i="12"/>
  <c r="G3395" i="12" s="1"/>
  <c r="F3394" i="12"/>
  <c r="G3394" i="12" s="1"/>
  <c r="F3393" i="12"/>
  <c r="G3393" i="12" s="1"/>
  <c r="F3392" i="12"/>
  <c r="G3392" i="12" s="1"/>
  <c r="F3391" i="12"/>
  <c r="G3391" i="12" s="1"/>
  <c r="F3390" i="12"/>
  <c r="G3390" i="12" s="1"/>
  <c r="F3389" i="12"/>
  <c r="G3389" i="12" s="1"/>
  <c r="F3388" i="12"/>
  <c r="G3388" i="12" s="1"/>
  <c r="F3387" i="12"/>
  <c r="G3387" i="12" s="1"/>
  <c r="F3386" i="12"/>
  <c r="G3386" i="12" s="1"/>
  <c r="F3385" i="12"/>
  <c r="G3385" i="12" s="1"/>
  <c r="F3384" i="12"/>
  <c r="G3384" i="12" s="1"/>
  <c r="F3383" i="12"/>
  <c r="G3383" i="12" s="1"/>
  <c r="F3382" i="12"/>
  <c r="G3382" i="12" s="1"/>
  <c r="F3381" i="12"/>
  <c r="G3381" i="12" s="1"/>
  <c r="F3380" i="12"/>
  <c r="G3380" i="12" s="1"/>
  <c r="F3379" i="12"/>
  <c r="G3379" i="12" s="1"/>
  <c r="F3378" i="12"/>
  <c r="G3378" i="12" s="1"/>
  <c r="F3377" i="12"/>
  <c r="G3377" i="12" s="1"/>
  <c r="F3376" i="12"/>
  <c r="G3376" i="12" s="1"/>
  <c r="F3375" i="12"/>
  <c r="G3375" i="12" s="1"/>
  <c r="F3374" i="12"/>
  <c r="G3374" i="12" s="1"/>
  <c r="F3373" i="12"/>
  <c r="G3373" i="12" s="1"/>
  <c r="F3372" i="12"/>
  <c r="G3372" i="12" s="1"/>
  <c r="F3371" i="12"/>
  <c r="G3371" i="12" s="1"/>
  <c r="F3370" i="12"/>
  <c r="G3370" i="12" s="1"/>
  <c r="F3369" i="12"/>
  <c r="G3369" i="12" s="1"/>
  <c r="F3368" i="12"/>
  <c r="G3368" i="12" s="1"/>
  <c r="F3367" i="12"/>
  <c r="G3367" i="12" s="1"/>
  <c r="F3366" i="12"/>
  <c r="G3366" i="12" s="1"/>
  <c r="F3365" i="12"/>
  <c r="G3365" i="12" s="1"/>
  <c r="F3364" i="12"/>
  <c r="G3364" i="12" s="1"/>
  <c r="F3363" i="12"/>
  <c r="G3363" i="12" s="1"/>
  <c r="F3362" i="12"/>
  <c r="G3362" i="12" s="1"/>
  <c r="F3361" i="12"/>
  <c r="G3361" i="12" s="1"/>
  <c r="F3360" i="12"/>
  <c r="G3360" i="12" s="1"/>
  <c r="F3359" i="12"/>
  <c r="G3359" i="12" s="1"/>
  <c r="F3358" i="12"/>
  <c r="G3358" i="12" s="1"/>
  <c r="F3357" i="12"/>
  <c r="G3357" i="12" s="1"/>
  <c r="F3356" i="12"/>
  <c r="G3356" i="12" s="1"/>
  <c r="F3355" i="12"/>
  <c r="G3355" i="12" s="1"/>
  <c r="F3354" i="12"/>
  <c r="G3354" i="12" s="1"/>
  <c r="F3353" i="12"/>
  <c r="G3353" i="12" s="1"/>
  <c r="F3352" i="12"/>
  <c r="G3352" i="12" s="1"/>
  <c r="F3351" i="12"/>
  <c r="G3351" i="12" s="1"/>
  <c r="F3350" i="12"/>
  <c r="G3350" i="12" s="1"/>
  <c r="F3349" i="12"/>
  <c r="G3349" i="12" s="1"/>
  <c r="F3348" i="12"/>
  <c r="G3348" i="12" s="1"/>
  <c r="F3347" i="12"/>
  <c r="G3347" i="12" s="1"/>
  <c r="F3346" i="12"/>
  <c r="G3346" i="12" s="1"/>
  <c r="F3345" i="12"/>
  <c r="G3345" i="12" s="1"/>
  <c r="F3344" i="12"/>
  <c r="G3344" i="12" s="1"/>
  <c r="F3343" i="12"/>
  <c r="G3343" i="12" s="1"/>
  <c r="F3342" i="12"/>
  <c r="G3342" i="12" s="1"/>
  <c r="F3341" i="12"/>
  <c r="G3341" i="12" s="1"/>
  <c r="F3340" i="12"/>
  <c r="G3340" i="12" s="1"/>
  <c r="F3339" i="12"/>
  <c r="G3339" i="12" s="1"/>
  <c r="F3338" i="12"/>
  <c r="G3338" i="12" s="1"/>
  <c r="F3337" i="12"/>
  <c r="G3337" i="12" s="1"/>
  <c r="F3336" i="12"/>
  <c r="G3336" i="12" s="1"/>
  <c r="F3335" i="12"/>
  <c r="G3335" i="12" s="1"/>
  <c r="F3334" i="12"/>
  <c r="G3334" i="12" s="1"/>
  <c r="F3333" i="12"/>
  <c r="G3333" i="12" s="1"/>
  <c r="F3332" i="12"/>
  <c r="G3332" i="12" s="1"/>
  <c r="F3331" i="12"/>
  <c r="G3331" i="12" s="1"/>
  <c r="F3330" i="12"/>
  <c r="G3330" i="12" s="1"/>
  <c r="F3329" i="12"/>
  <c r="G3329" i="12" s="1"/>
  <c r="F3328" i="12"/>
  <c r="G3328" i="12" s="1"/>
  <c r="F3327" i="12"/>
  <c r="G3327" i="12" s="1"/>
  <c r="F3326" i="12"/>
  <c r="G3326" i="12" s="1"/>
  <c r="F3325" i="12"/>
  <c r="G3325" i="12" s="1"/>
  <c r="F3324" i="12"/>
  <c r="G3324" i="12" s="1"/>
  <c r="F3323" i="12"/>
  <c r="G3323" i="12" s="1"/>
  <c r="F3322" i="12"/>
  <c r="G3322" i="12" s="1"/>
  <c r="F3321" i="12"/>
  <c r="G3321" i="12" s="1"/>
  <c r="F3320" i="12"/>
  <c r="G3320" i="12" s="1"/>
  <c r="F3319" i="12"/>
  <c r="G3319" i="12" s="1"/>
  <c r="F3318" i="12"/>
  <c r="G3318" i="12" s="1"/>
  <c r="F3317" i="12"/>
  <c r="G3317" i="12" s="1"/>
  <c r="F3316" i="12"/>
  <c r="G3316" i="12" s="1"/>
  <c r="F3315" i="12"/>
  <c r="G3315" i="12" s="1"/>
  <c r="F3314" i="12"/>
  <c r="G3314" i="12" s="1"/>
  <c r="F3313" i="12"/>
  <c r="G3313" i="12" s="1"/>
  <c r="F3312" i="12"/>
  <c r="G3312" i="12" s="1"/>
  <c r="F3311" i="12"/>
  <c r="G3311" i="12" s="1"/>
  <c r="F3310" i="12"/>
  <c r="G3310" i="12" s="1"/>
  <c r="F3309" i="12"/>
  <c r="G3309" i="12" s="1"/>
  <c r="F3308" i="12"/>
  <c r="G3308" i="12" s="1"/>
  <c r="F3307" i="12"/>
  <c r="G3307" i="12" s="1"/>
  <c r="F3306" i="12"/>
  <c r="G3306" i="12" s="1"/>
  <c r="F3305" i="12"/>
  <c r="G3305" i="12" s="1"/>
  <c r="F3304" i="12"/>
  <c r="G3304" i="12" s="1"/>
  <c r="F3303" i="12"/>
  <c r="G3303" i="12" s="1"/>
  <c r="F3302" i="12"/>
  <c r="G3302" i="12" s="1"/>
  <c r="F3301" i="12"/>
  <c r="G3301" i="12" s="1"/>
  <c r="F3300" i="12"/>
  <c r="G3300" i="12" s="1"/>
  <c r="F3299" i="12"/>
  <c r="G3299" i="12" s="1"/>
  <c r="F3298" i="12"/>
  <c r="G3298" i="12" s="1"/>
  <c r="F3297" i="12"/>
  <c r="G3297" i="12" s="1"/>
  <c r="F3296" i="12"/>
  <c r="G3296" i="12" s="1"/>
  <c r="F3295" i="12"/>
  <c r="G3295" i="12" s="1"/>
  <c r="F3294" i="12"/>
  <c r="G3294" i="12" s="1"/>
  <c r="F3293" i="12"/>
  <c r="G3293" i="12" s="1"/>
  <c r="F3292" i="12"/>
  <c r="G3292" i="12" s="1"/>
  <c r="F3291" i="12"/>
  <c r="G3291" i="12" s="1"/>
  <c r="F3290" i="12"/>
  <c r="G3290" i="12" s="1"/>
  <c r="F3289" i="12"/>
  <c r="G3289" i="12" s="1"/>
  <c r="F3288" i="12"/>
  <c r="G3288" i="12" s="1"/>
  <c r="F3287" i="12"/>
  <c r="G3287" i="12" s="1"/>
  <c r="F3286" i="12"/>
  <c r="G3286" i="12" s="1"/>
  <c r="F3285" i="12"/>
  <c r="G3285" i="12" s="1"/>
  <c r="F3284" i="12"/>
  <c r="G3284" i="12" s="1"/>
  <c r="F3283" i="12"/>
  <c r="G3283" i="12" s="1"/>
  <c r="F3282" i="12"/>
  <c r="G3282" i="12" s="1"/>
  <c r="F3281" i="12"/>
  <c r="G3281" i="12" s="1"/>
  <c r="F3280" i="12"/>
  <c r="G3280" i="12" s="1"/>
  <c r="F3279" i="12"/>
  <c r="G3279" i="12" s="1"/>
  <c r="F3278" i="12"/>
  <c r="G3278" i="12" s="1"/>
  <c r="F3277" i="12"/>
  <c r="G3277" i="12" s="1"/>
  <c r="F3276" i="12"/>
  <c r="G3276" i="12" s="1"/>
  <c r="F3275" i="12"/>
  <c r="G3275" i="12" s="1"/>
  <c r="F3274" i="12"/>
  <c r="G3274" i="12" s="1"/>
  <c r="F3273" i="12"/>
  <c r="G3273" i="12" s="1"/>
  <c r="F3272" i="12"/>
  <c r="G3272" i="12" s="1"/>
  <c r="F3271" i="12"/>
  <c r="G3271" i="12" s="1"/>
  <c r="F3270" i="12"/>
  <c r="G3270" i="12" s="1"/>
  <c r="F3269" i="12"/>
  <c r="G3269" i="12" s="1"/>
  <c r="F3268" i="12"/>
  <c r="G3268" i="12" s="1"/>
  <c r="F3267" i="12"/>
  <c r="G3267" i="12" s="1"/>
  <c r="F3266" i="12"/>
  <c r="G3266" i="12" s="1"/>
  <c r="F3265" i="12"/>
  <c r="G3265" i="12" s="1"/>
  <c r="F3264" i="12"/>
  <c r="G3264" i="12" s="1"/>
  <c r="F3263" i="12"/>
  <c r="G3263" i="12" s="1"/>
  <c r="F3262" i="12"/>
  <c r="G3262" i="12" s="1"/>
  <c r="F3261" i="12"/>
  <c r="G3261" i="12" s="1"/>
  <c r="F3260" i="12"/>
  <c r="G3260" i="12" s="1"/>
  <c r="F3259" i="12"/>
  <c r="G3259" i="12" s="1"/>
  <c r="F3258" i="12"/>
  <c r="G3258" i="12" s="1"/>
  <c r="F3257" i="12"/>
  <c r="G3257" i="12" s="1"/>
  <c r="F3256" i="12"/>
  <c r="G3256" i="12" s="1"/>
  <c r="F3255" i="12"/>
  <c r="G3255" i="12" s="1"/>
  <c r="F3254" i="12"/>
  <c r="G3254" i="12" s="1"/>
  <c r="F3253" i="12"/>
  <c r="G3253" i="12" s="1"/>
  <c r="F3252" i="12"/>
  <c r="G3252" i="12" s="1"/>
  <c r="F3251" i="12"/>
  <c r="G3251" i="12" s="1"/>
  <c r="F3250" i="12"/>
  <c r="G3250" i="12" s="1"/>
  <c r="F3249" i="12"/>
  <c r="G3249" i="12" s="1"/>
  <c r="F3248" i="12"/>
  <c r="G3248" i="12" s="1"/>
  <c r="F3247" i="12"/>
  <c r="G3247" i="12" s="1"/>
  <c r="F3246" i="12"/>
  <c r="G3246" i="12" s="1"/>
  <c r="F3245" i="12"/>
  <c r="G3245" i="12" s="1"/>
  <c r="F3244" i="12"/>
  <c r="G3244" i="12" s="1"/>
  <c r="F3243" i="12"/>
  <c r="G3243" i="12" s="1"/>
  <c r="F3242" i="12"/>
  <c r="G3242" i="12" s="1"/>
  <c r="F3241" i="12"/>
  <c r="G3241" i="12" s="1"/>
  <c r="F3240" i="12"/>
  <c r="G3240" i="12" s="1"/>
  <c r="F3239" i="12"/>
  <c r="G3239" i="12" s="1"/>
  <c r="F3238" i="12"/>
  <c r="G3238" i="12" s="1"/>
  <c r="F3237" i="12"/>
  <c r="G3237" i="12" s="1"/>
  <c r="F3236" i="12"/>
  <c r="G3236" i="12" s="1"/>
  <c r="F3235" i="12"/>
  <c r="G3235" i="12" s="1"/>
  <c r="F3234" i="12"/>
  <c r="G3234" i="12" s="1"/>
  <c r="F3233" i="12"/>
  <c r="G3233" i="12" s="1"/>
  <c r="F3232" i="12"/>
  <c r="G3232" i="12" s="1"/>
  <c r="F3231" i="12"/>
  <c r="G3231" i="12" s="1"/>
  <c r="F3230" i="12"/>
  <c r="G3230" i="12" s="1"/>
  <c r="F3229" i="12"/>
  <c r="G3229" i="12" s="1"/>
  <c r="F3228" i="12"/>
  <c r="G3228" i="12" s="1"/>
  <c r="F3227" i="12"/>
  <c r="G3227" i="12" s="1"/>
  <c r="F3226" i="12"/>
  <c r="G3226" i="12" s="1"/>
  <c r="F3225" i="12"/>
  <c r="G3225" i="12" s="1"/>
  <c r="F3224" i="12"/>
  <c r="G3224" i="12" s="1"/>
  <c r="F3223" i="12"/>
  <c r="G3223" i="12" s="1"/>
  <c r="F3222" i="12"/>
  <c r="G3222" i="12" s="1"/>
  <c r="F3221" i="12"/>
  <c r="G3221" i="12" s="1"/>
  <c r="F3220" i="12"/>
  <c r="G3220" i="12" s="1"/>
  <c r="F3219" i="12"/>
  <c r="G3219" i="12" s="1"/>
  <c r="F3218" i="12"/>
  <c r="G3218" i="12" s="1"/>
  <c r="F3217" i="12"/>
  <c r="G3217" i="12" s="1"/>
  <c r="F3216" i="12"/>
  <c r="G3216" i="12" s="1"/>
  <c r="F3215" i="12"/>
  <c r="G3215" i="12" s="1"/>
  <c r="F3214" i="12"/>
  <c r="G3214" i="12" s="1"/>
  <c r="F3213" i="12"/>
  <c r="G3213" i="12" s="1"/>
  <c r="F3212" i="12"/>
  <c r="G3212" i="12" s="1"/>
  <c r="F3211" i="12"/>
  <c r="G3211" i="12" s="1"/>
  <c r="F3210" i="12"/>
  <c r="G3210" i="12" s="1"/>
  <c r="F3209" i="12"/>
  <c r="G3209" i="12" s="1"/>
  <c r="F3208" i="12"/>
  <c r="G3208" i="12" s="1"/>
  <c r="F3207" i="12"/>
  <c r="G3207" i="12" s="1"/>
  <c r="F3206" i="12"/>
  <c r="G3206" i="12" s="1"/>
  <c r="F3205" i="12"/>
  <c r="G3205" i="12" s="1"/>
  <c r="F3204" i="12"/>
  <c r="G3204" i="12" s="1"/>
  <c r="F3203" i="12"/>
  <c r="G3203" i="12" s="1"/>
  <c r="F3202" i="12"/>
  <c r="G3202" i="12" s="1"/>
  <c r="F3201" i="12"/>
  <c r="G3201" i="12" s="1"/>
  <c r="F3200" i="12"/>
  <c r="G3200" i="12" s="1"/>
  <c r="F3199" i="12"/>
  <c r="G3199" i="12" s="1"/>
  <c r="F3198" i="12"/>
  <c r="G3198" i="12" s="1"/>
  <c r="F3197" i="12"/>
  <c r="G3197" i="12" s="1"/>
  <c r="F3196" i="12"/>
  <c r="G3196" i="12" s="1"/>
  <c r="F3195" i="12"/>
  <c r="G3195" i="12" s="1"/>
  <c r="F3194" i="12"/>
  <c r="G3194" i="12" s="1"/>
  <c r="F3193" i="12"/>
  <c r="G3193" i="12" s="1"/>
  <c r="F3192" i="12"/>
  <c r="G3192" i="12" s="1"/>
  <c r="F3191" i="12"/>
  <c r="G3191" i="12" s="1"/>
  <c r="F3190" i="12"/>
  <c r="G3190" i="12" s="1"/>
  <c r="F3189" i="12"/>
  <c r="G3189" i="12" s="1"/>
  <c r="F3188" i="12"/>
  <c r="G3188" i="12" s="1"/>
  <c r="F3187" i="12"/>
  <c r="G3187" i="12" s="1"/>
  <c r="F3186" i="12"/>
  <c r="G3186" i="12" s="1"/>
  <c r="F3185" i="12"/>
  <c r="G3185" i="12" s="1"/>
  <c r="F3184" i="12"/>
  <c r="G3184" i="12" s="1"/>
  <c r="F3183" i="12"/>
  <c r="G3183" i="12" s="1"/>
  <c r="F3182" i="12"/>
  <c r="G3182" i="12" s="1"/>
  <c r="F3181" i="12"/>
  <c r="G3181" i="12" s="1"/>
  <c r="F3180" i="12"/>
  <c r="G3180" i="12" s="1"/>
  <c r="F3179" i="12"/>
  <c r="G3179" i="12" s="1"/>
  <c r="F3178" i="12"/>
  <c r="G3178" i="12" s="1"/>
  <c r="F3177" i="12"/>
  <c r="G3177" i="12" s="1"/>
  <c r="F3176" i="12"/>
  <c r="G3176" i="12" s="1"/>
  <c r="F3175" i="12"/>
  <c r="G3175" i="12" s="1"/>
  <c r="F3174" i="12"/>
  <c r="G3174" i="12" s="1"/>
  <c r="F3173" i="12"/>
  <c r="G3173" i="12" s="1"/>
  <c r="F3172" i="12"/>
  <c r="G3172" i="12" s="1"/>
  <c r="F3171" i="12"/>
  <c r="G3171" i="12" s="1"/>
  <c r="F3170" i="12"/>
  <c r="G3170" i="12" s="1"/>
  <c r="F3169" i="12"/>
  <c r="G3169" i="12" s="1"/>
  <c r="F3168" i="12"/>
  <c r="G3168" i="12" s="1"/>
  <c r="F3167" i="12"/>
  <c r="G3167" i="12" s="1"/>
  <c r="F3166" i="12"/>
  <c r="G3166" i="12" s="1"/>
  <c r="F3165" i="12"/>
  <c r="G3165" i="12" s="1"/>
  <c r="F3164" i="12"/>
  <c r="G3164" i="12" s="1"/>
  <c r="F3163" i="12"/>
  <c r="G3163" i="12" s="1"/>
  <c r="F3162" i="12"/>
  <c r="G3162" i="12" s="1"/>
  <c r="F3161" i="12"/>
  <c r="G3161" i="12" s="1"/>
  <c r="F3160" i="12"/>
  <c r="G3160" i="12" s="1"/>
  <c r="F3159" i="12"/>
  <c r="G3159" i="12" s="1"/>
  <c r="F3158" i="12"/>
  <c r="G3158" i="12" s="1"/>
  <c r="F3157" i="12"/>
  <c r="G3157" i="12" s="1"/>
  <c r="F3156" i="12"/>
  <c r="G3156" i="12" s="1"/>
  <c r="F3155" i="12"/>
  <c r="G3155" i="12" s="1"/>
  <c r="F3154" i="12"/>
  <c r="G3154" i="12" s="1"/>
  <c r="F3153" i="12"/>
  <c r="G3153" i="12" s="1"/>
  <c r="F3152" i="12"/>
  <c r="G3152" i="12" s="1"/>
  <c r="F3151" i="12"/>
  <c r="G3151" i="12" s="1"/>
  <c r="F3150" i="12"/>
  <c r="G3150" i="12" s="1"/>
  <c r="F3149" i="12"/>
  <c r="G3149" i="12" s="1"/>
  <c r="F3148" i="12"/>
  <c r="G3148" i="12" s="1"/>
  <c r="F3147" i="12"/>
  <c r="G3147" i="12" s="1"/>
  <c r="F3146" i="12"/>
  <c r="G3146" i="12" s="1"/>
  <c r="F3145" i="12"/>
  <c r="G3145" i="12" s="1"/>
  <c r="F3144" i="12"/>
  <c r="G3144" i="12" s="1"/>
  <c r="F3143" i="12"/>
  <c r="G3143" i="12" s="1"/>
  <c r="F3142" i="12"/>
  <c r="G3142" i="12" s="1"/>
  <c r="F3141" i="12"/>
  <c r="G3141" i="12" s="1"/>
  <c r="F3140" i="12"/>
  <c r="G3140" i="12" s="1"/>
  <c r="F3139" i="12"/>
  <c r="G3139" i="12" s="1"/>
  <c r="F3138" i="12"/>
  <c r="G3138" i="12" s="1"/>
  <c r="F3137" i="12"/>
  <c r="G3137" i="12" s="1"/>
  <c r="F3136" i="12"/>
  <c r="G3136" i="12" s="1"/>
  <c r="F3135" i="12"/>
  <c r="G3135" i="12" s="1"/>
  <c r="F3134" i="12"/>
  <c r="G3134" i="12" s="1"/>
  <c r="F3133" i="12"/>
  <c r="G3133" i="12" s="1"/>
  <c r="F3132" i="12"/>
  <c r="G3132" i="12" s="1"/>
  <c r="F3131" i="12"/>
  <c r="G3131" i="12" s="1"/>
  <c r="F3130" i="12"/>
  <c r="G3130" i="12" s="1"/>
  <c r="F3129" i="12"/>
  <c r="G3129" i="12" s="1"/>
  <c r="F3128" i="12"/>
  <c r="G3128" i="12" s="1"/>
  <c r="F3127" i="12"/>
  <c r="G3127" i="12" s="1"/>
  <c r="F3126" i="12"/>
  <c r="G3126" i="12" s="1"/>
  <c r="F3125" i="12"/>
  <c r="G3125" i="12" s="1"/>
  <c r="F3124" i="12"/>
  <c r="G3124" i="12" s="1"/>
  <c r="F3123" i="12"/>
  <c r="G3123" i="12" s="1"/>
  <c r="F3122" i="12"/>
  <c r="G3122" i="12" s="1"/>
  <c r="F3121" i="12"/>
  <c r="G3121" i="12" s="1"/>
  <c r="F3120" i="12"/>
  <c r="G3120" i="12" s="1"/>
  <c r="F3119" i="12"/>
  <c r="G3119" i="12" s="1"/>
  <c r="F3118" i="12"/>
  <c r="G3118" i="12" s="1"/>
  <c r="F3117" i="12"/>
  <c r="G3117" i="12" s="1"/>
  <c r="F3116" i="12"/>
  <c r="G3116" i="12" s="1"/>
  <c r="F3115" i="12"/>
  <c r="G3115" i="12" s="1"/>
  <c r="F3114" i="12"/>
  <c r="G3114" i="12" s="1"/>
  <c r="F3113" i="12"/>
  <c r="G3113" i="12" s="1"/>
  <c r="F3112" i="12"/>
  <c r="G3112" i="12" s="1"/>
  <c r="F3111" i="12"/>
  <c r="G3111" i="12" s="1"/>
  <c r="F3110" i="12"/>
  <c r="G3110" i="12" s="1"/>
  <c r="F3109" i="12"/>
  <c r="G3109" i="12" s="1"/>
  <c r="F3108" i="12"/>
  <c r="G3108" i="12" s="1"/>
  <c r="F3107" i="12"/>
  <c r="G3107" i="12" s="1"/>
  <c r="F3106" i="12"/>
  <c r="G3106" i="12" s="1"/>
  <c r="F3105" i="12"/>
  <c r="G3105" i="12" s="1"/>
  <c r="F3104" i="12"/>
  <c r="G3104" i="12" s="1"/>
  <c r="F3103" i="12"/>
  <c r="G3103" i="12" s="1"/>
  <c r="F3102" i="12"/>
  <c r="G3102" i="12" s="1"/>
  <c r="F3101" i="12"/>
  <c r="G3101" i="12" s="1"/>
  <c r="F3100" i="12"/>
  <c r="G3100" i="12" s="1"/>
  <c r="F3099" i="12"/>
  <c r="G3099" i="12" s="1"/>
  <c r="F3098" i="12"/>
  <c r="G3098" i="12" s="1"/>
  <c r="F3097" i="12"/>
  <c r="G3097" i="12" s="1"/>
  <c r="F3096" i="12"/>
  <c r="G3096" i="12" s="1"/>
  <c r="F3095" i="12"/>
  <c r="G3095" i="12" s="1"/>
  <c r="F3094" i="12"/>
  <c r="G3094" i="12" s="1"/>
  <c r="F3093" i="12"/>
  <c r="G3093" i="12" s="1"/>
  <c r="F3092" i="12"/>
  <c r="G3092" i="12" s="1"/>
  <c r="F3091" i="12"/>
  <c r="G3091" i="12" s="1"/>
  <c r="F3090" i="12"/>
  <c r="G3090" i="12" s="1"/>
  <c r="F3089" i="12"/>
  <c r="G3089" i="12" s="1"/>
  <c r="F3088" i="12"/>
  <c r="G3088" i="12" s="1"/>
  <c r="F3087" i="12"/>
  <c r="G3087" i="12" s="1"/>
  <c r="F3086" i="12"/>
  <c r="G3086" i="12" s="1"/>
  <c r="F3085" i="12"/>
  <c r="G3085" i="12" s="1"/>
  <c r="F3084" i="12"/>
  <c r="G3084" i="12" s="1"/>
  <c r="F3083" i="12"/>
  <c r="G3083" i="12" s="1"/>
  <c r="F3082" i="12"/>
  <c r="G3082" i="12" s="1"/>
  <c r="F3081" i="12"/>
  <c r="G3081" i="12" s="1"/>
  <c r="F3080" i="12"/>
  <c r="G3080" i="12" s="1"/>
  <c r="F3079" i="12"/>
  <c r="G3079" i="12" s="1"/>
  <c r="F3078" i="12"/>
  <c r="G3078" i="12" s="1"/>
  <c r="F3077" i="12"/>
  <c r="G3077" i="12" s="1"/>
  <c r="F3076" i="12"/>
  <c r="G3076" i="12" s="1"/>
  <c r="F3075" i="12"/>
  <c r="G3075" i="12" s="1"/>
  <c r="F3074" i="12"/>
  <c r="G3074" i="12" s="1"/>
  <c r="F3073" i="12"/>
  <c r="G3073" i="12" s="1"/>
  <c r="F3072" i="12"/>
  <c r="G3072" i="12" s="1"/>
  <c r="F3071" i="12"/>
  <c r="G3071" i="12" s="1"/>
  <c r="F3070" i="12"/>
  <c r="G3070" i="12" s="1"/>
  <c r="F3069" i="12"/>
  <c r="G3069" i="12" s="1"/>
  <c r="F3068" i="12"/>
  <c r="G3068" i="12" s="1"/>
  <c r="F3067" i="12"/>
  <c r="G3067" i="12" s="1"/>
  <c r="F3066" i="12"/>
  <c r="G3066" i="12" s="1"/>
  <c r="F3065" i="12"/>
  <c r="G3065" i="12" s="1"/>
  <c r="F3064" i="12"/>
  <c r="G3064" i="12" s="1"/>
  <c r="F3063" i="12"/>
  <c r="G3063" i="12" s="1"/>
  <c r="F3062" i="12"/>
  <c r="G3062" i="12" s="1"/>
  <c r="F3061" i="12"/>
  <c r="G3061" i="12" s="1"/>
  <c r="F3060" i="12"/>
  <c r="G3060" i="12" s="1"/>
  <c r="F3059" i="12"/>
  <c r="G3059" i="12" s="1"/>
  <c r="F3058" i="12"/>
  <c r="G3058" i="12" s="1"/>
  <c r="F3057" i="12"/>
  <c r="G3057" i="12" s="1"/>
  <c r="F3056" i="12"/>
  <c r="G3056" i="12" s="1"/>
  <c r="F3055" i="12"/>
  <c r="G3055" i="12" s="1"/>
  <c r="F3054" i="12"/>
  <c r="G3054" i="12" s="1"/>
  <c r="F3053" i="12"/>
  <c r="G3053" i="12" s="1"/>
  <c r="F3052" i="12"/>
  <c r="G3052" i="12" s="1"/>
  <c r="F3051" i="12"/>
  <c r="G3051" i="12" s="1"/>
  <c r="F3050" i="12"/>
  <c r="G3050" i="12" s="1"/>
  <c r="F3049" i="12"/>
  <c r="G3049" i="12" s="1"/>
  <c r="F3048" i="12"/>
  <c r="G3048" i="12" s="1"/>
  <c r="F3047" i="12"/>
  <c r="G3047" i="12" s="1"/>
  <c r="F3046" i="12"/>
  <c r="G3046" i="12" s="1"/>
  <c r="F3045" i="12"/>
  <c r="G3045" i="12" s="1"/>
  <c r="F3044" i="12"/>
  <c r="G3044" i="12" s="1"/>
  <c r="F3043" i="12"/>
  <c r="G3043" i="12" s="1"/>
  <c r="F3042" i="12"/>
  <c r="G3042" i="12" s="1"/>
  <c r="F3041" i="12"/>
  <c r="G3041" i="12" s="1"/>
  <c r="F3040" i="12"/>
  <c r="G3040" i="12" s="1"/>
  <c r="F3039" i="12"/>
  <c r="G3039" i="12" s="1"/>
  <c r="F3038" i="12"/>
  <c r="G3038" i="12" s="1"/>
  <c r="F3037" i="12"/>
  <c r="G3037" i="12" s="1"/>
  <c r="F3036" i="12"/>
  <c r="G3036" i="12" s="1"/>
  <c r="F3035" i="12"/>
  <c r="G3035" i="12" s="1"/>
  <c r="F3034" i="12"/>
  <c r="G3034" i="12" s="1"/>
  <c r="F3033" i="12"/>
  <c r="G3033" i="12" s="1"/>
  <c r="F3032" i="12"/>
  <c r="G3032" i="12" s="1"/>
  <c r="F3031" i="12"/>
  <c r="G3031" i="12" s="1"/>
  <c r="F3030" i="12"/>
  <c r="G3030" i="12" s="1"/>
  <c r="F3029" i="12"/>
  <c r="G3029" i="12" s="1"/>
  <c r="F3028" i="12"/>
  <c r="G3028" i="12" s="1"/>
  <c r="F3027" i="12"/>
  <c r="G3027" i="12" s="1"/>
  <c r="F3026" i="12"/>
  <c r="G3026" i="12" s="1"/>
  <c r="F3025" i="12"/>
  <c r="G3025" i="12" s="1"/>
  <c r="F3024" i="12"/>
  <c r="G3024" i="12" s="1"/>
  <c r="F3023" i="12"/>
  <c r="G3023" i="12" s="1"/>
  <c r="F3022" i="12"/>
  <c r="G3022" i="12" s="1"/>
  <c r="F3021" i="12"/>
  <c r="G3021" i="12" s="1"/>
  <c r="F3020" i="12"/>
  <c r="G3020" i="12" s="1"/>
  <c r="F3019" i="12"/>
  <c r="G3019" i="12" s="1"/>
  <c r="F3018" i="12"/>
  <c r="G3018" i="12" s="1"/>
  <c r="F3017" i="12"/>
  <c r="G3017" i="12" s="1"/>
  <c r="F3016" i="12"/>
  <c r="G3016" i="12" s="1"/>
  <c r="F3015" i="12"/>
  <c r="G3015" i="12" s="1"/>
  <c r="F3014" i="12"/>
  <c r="G3014" i="12" s="1"/>
  <c r="F3013" i="12"/>
  <c r="G3013" i="12" s="1"/>
  <c r="F3012" i="12"/>
  <c r="G3012" i="12" s="1"/>
  <c r="F3011" i="12"/>
  <c r="G3011" i="12" s="1"/>
  <c r="F3010" i="12"/>
  <c r="G3010" i="12" s="1"/>
  <c r="F3009" i="12"/>
  <c r="G3009" i="12" s="1"/>
  <c r="F3008" i="12"/>
  <c r="G3008" i="12" s="1"/>
  <c r="F3007" i="12"/>
  <c r="G3007" i="12" s="1"/>
  <c r="F3006" i="12"/>
  <c r="G3006" i="12" s="1"/>
  <c r="F3005" i="12"/>
  <c r="G3005" i="12" s="1"/>
  <c r="F3004" i="12"/>
  <c r="G3004" i="12" s="1"/>
  <c r="F3003" i="12"/>
  <c r="G3003" i="12" s="1"/>
  <c r="F3002" i="12"/>
  <c r="G3002" i="12" s="1"/>
  <c r="F3001" i="12"/>
  <c r="G3001" i="12" s="1"/>
  <c r="F3000" i="12"/>
  <c r="G3000" i="12" s="1"/>
  <c r="F2999" i="12"/>
  <c r="G2999" i="12" s="1"/>
  <c r="F2998" i="12"/>
  <c r="G2998" i="12" s="1"/>
  <c r="F2997" i="12"/>
  <c r="G2997" i="12" s="1"/>
  <c r="F2996" i="12"/>
  <c r="G2996" i="12" s="1"/>
  <c r="F2995" i="12"/>
  <c r="G2995" i="12" s="1"/>
  <c r="F2994" i="12"/>
  <c r="G2994" i="12" s="1"/>
  <c r="F2993" i="12"/>
  <c r="G2993" i="12" s="1"/>
  <c r="F2992" i="12"/>
  <c r="G2992" i="12" s="1"/>
  <c r="F2991" i="12"/>
  <c r="G2991" i="12" s="1"/>
  <c r="F2990" i="12"/>
  <c r="G2990" i="12" s="1"/>
  <c r="F2989" i="12"/>
  <c r="G2989" i="12" s="1"/>
  <c r="F2988" i="12"/>
  <c r="G2988" i="12" s="1"/>
  <c r="F2987" i="12"/>
  <c r="G2987" i="12" s="1"/>
  <c r="F2986" i="12"/>
  <c r="G2986" i="12" s="1"/>
  <c r="F2985" i="12"/>
  <c r="G2985" i="12" s="1"/>
  <c r="F2984" i="12"/>
  <c r="G2984" i="12" s="1"/>
  <c r="F2983" i="12"/>
  <c r="G2983" i="12" s="1"/>
  <c r="F2982" i="12"/>
  <c r="G2982" i="12" s="1"/>
  <c r="F2981" i="12"/>
  <c r="G2981" i="12" s="1"/>
  <c r="F2980" i="12"/>
  <c r="G2980" i="12" s="1"/>
  <c r="F2979" i="12"/>
  <c r="G2979" i="12" s="1"/>
  <c r="F2978" i="12"/>
  <c r="G2978" i="12" s="1"/>
  <c r="F2977" i="12"/>
  <c r="G2977" i="12" s="1"/>
  <c r="F2976" i="12"/>
  <c r="G2976" i="12" s="1"/>
  <c r="F2975" i="12"/>
  <c r="G2975" i="12" s="1"/>
  <c r="F2974" i="12"/>
  <c r="G2974" i="12" s="1"/>
  <c r="F2973" i="12"/>
  <c r="G2973" i="12" s="1"/>
  <c r="F2972" i="12"/>
  <c r="G2972" i="12" s="1"/>
  <c r="F2971" i="12"/>
  <c r="G2971" i="12" s="1"/>
  <c r="F2970" i="12"/>
  <c r="G2970" i="12" s="1"/>
  <c r="F2969" i="12"/>
  <c r="G2969" i="12" s="1"/>
  <c r="F2968" i="12"/>
  <c r="G2968" i="12" s="1"/>
  <c r="F2967" i="12"/>
  <c r="G2967" i="12" s="1"/>
  <c r="F2966" i="12"/>
  <c r="G2966" i="12" s="1"/>
  <c r="F2965" i="12"/>
  <c r="G2965" i="12" s="1"/>
  <c r="F2964" i="12"/>
  <c r="G2964" i="12" s="1"/>
  <c r="F2963" i="12"/>
  <c r="G2963" i="12" s="1"/>
  <c r="F2962" i="12"/>
  <c r="G2962" i="12" s="1"/>
  <c r="F2961" i="12"/>
  <c r="G2961" i="12" s="1"/>
  <c r="F2960" i="12"/>
  <c r="G2960" i="12" s="1"/>
  <c r="F2959" i="12"/>
  <c r="G2959" i="12" s="1"/>
  <c r="F2958" i="12"/>
  <c r="G2958" i="12" s="1"/>
  <c r="F2957" i="12"/>
  <c r="G2957" i="12" s="1"/>
  <c r="F2956" i="12"/>
  <c r="G2956" i="12" s="1"/>
  <c r="F2955" i="12"/>
  <c r="G2955" i="12" s="1"/>
  <c r="F2954" i="12"/>
  <c r="G2954" i="12" s="1"/>
  <c r="F2953" i="12"/>
  <c r="G2953" i="12" s="1"/>
  <c r="F2952" i="12"/>
  <c r="G2952" i="12" s="1"/>
  <c r="F2951" i="12"/>
  <c r="G2951" i="12" s="1"/>
  <c r="F2950" i="12"/>
  <c r="G2950" i="12" s="1"/>
  <c r="F2949" i="12"/>
  <c r="G2949" i="12" s="1"/>
  <c r="F2948" i="12"/>
  <c r="G2948" i="12" s="1"/>
  <c r="F2947" i="12"/>
  <c r="G2947" i="12" s="1"/>
  <c r="F2946" i="12"/>
  <c r="G2946" i="12" s="1"/>
  <c r="F2945" i="12"/>
  <c r="G2945" i="12" s="1"/>
  <c r="F2944" i="12"/>
  <c r="G2944" i="12" s="1"/>
  <c r="F2943" i="12"/>
  <c r="G2943" i="12" s="1"/>
  <c r="F2942" i="12"/>
  <c r="G2942" i="12" s="1"/>
  <c r="F2941" i="12"/>
  <c r="G2941" i="12" s="1"/>
  <c r="F2940" i="12"/>
  <c r="G2940" i="12" s="1"/>
  <c r="F2939" i="12"/>
  <c r="G2939" i="12" s="1"/>
  <c r="F2938" i="12"/>
  <c r="G2938" i="12" s="1"/>
  <c r="F2937" i="12"/>
  <c r="G2937" i="12" s="1"/>
  <c r="F2936" i="12"/>
  <c r="G2936" i="12" s="1"/>
  <c r="F2935" i="12"/>
  <c r="G2935" i="12" s="1"/>
  <c r="F2934" i="12"/>
  <c r="G2934" i="12" s="1"/>
  <c r="F2933" i="12"/>
  <c r="G2933" i="12" s="1"/>
  <c r="F2932" i="12"/>
  <c r="G2932" i="12" s="1"/>
  <c r="F2931" i="12"/>
  <c r="G2931" i="12" s="1"/>
  <c r="F2930" i="12"/>
  <c r="G2930" i="12" s="1"/>
  <c r="F2929" i="12"/>
  <c r="G2929" i="12" s="1"/>
  <c r="F2928" i="12"/>
  <c r="G2928" i="12" s="1"/>
  <c r="F2927" i="12"/>
  <c r="G2927" i="12" s="1"/>
  <c r="F2926" i="12"/>
  <c r="G2926" i="12" s="1"/>
  <c r="F2925" i="12"/>
  <c r="G2925" i="12" s="1"/>
  <c r="F2924" i="12"/>
  <c r="G2924" i="12" s="1"/>
  <c r="F2923" i="12"/>
  <c r="G2923" i="12" s="1"/>
  <c r="F2922" i="12"/>
  <c r="G2922" i="12" s="1"/>
  <c r="F2921" i="12"/>
  <c r="G2921" i="12" s="1"/>
  <c r="F2920" i="12"/>
  <c r="G2920" i="12" s="1"/>
  <c r="F2919" i="12"/>
  <c r="G2919" i="12" s="1"/>
  <c r="F2918" i="12"/>
  <c r="G2918" i="12" s="1"/>
  <c r="F2917" i="12"/>
  <c r="G2917" i="12" s="1"/>
  <c r="F2916" i="12"/>
  <c r="G2916" i="12" s="1"/>
  <c r="F2915" i="12"/>
  <c r="G2915" i="12" s="1"/>
  <c r="F2914" i="12"/>
  <c r="G2914" i="12" s="1"/>
  <c r="F2913" i="12"/>
  <c r="G2913" i="12" s="1"/>
  <c r="F2912" i="12"/>
  <c r="G2912" i="12" s="1"/>
  <c r="F2911" i="12"/>
  <c r="G2911" i="12" s="1"/>
  <c r="F2910" i="12"/>
  <c r="G2910" i="12" s="1"/>
  <c r="F2909" i="12"/>
  <c r="G2909" i="12" s="1"/>
  <c r="F2908" i="12"/>
  <c r="G2908" i="12" s="1"/>
  <c r="F2907" i="12"/>
  <c r="G2907" i="12" s="1"/>
  <c r="F2906" i="12"/>
  <c r="G2906" i="12" s="1"/>
  <c r="F2905" i="12"/>
  <c r="G2905" i="12" s="1"/>
  <c r="F2904" i="12"/>
  <c r="G2904" i="12" s="1"/>
  <c r="F2903" i="12"/>
  <c r="G2903" i="12" s="1"/>
  <c r="F2902" i="12"/>
  <c r="G2902" i="12" s="1"/>
  <c r="F2901" i="12"/>
  <c r="G2901" i="12" s="1"/>
  <c r="F2900" i="12"/>
  <c r="G2900" i="12" s="1"/>
  <c r="F2899" i="12"/>
  <c r="G2899" i="12" s="1"/>
  <c r="F2898" i="12"/>
  <c r="G2898" i="12" s="1"/>
  <c r="F2897" i="12"/>
  <c r="G2897" i="12" s="1"/>
  <c r="F2896" i="12"/>
  <c r="G2896" i="12" s="1"/>
  <c r="F2895" i="12"/>
  <c r="G2895" i="12" s="1"/>
  <c r="F2894" i="12"/>
  <c r="G2894" i="12" s="1"/>
  <c r="F2893" i="12"/>
  <c r="G2893" i="12" s="1"/>
  <c r="F2892" i="12"/>
  <c r="G2892" i="12" s="1"/>
  <c r="F2891" i="12"/>
  <c r="G2891" i="12" s="1"/>
  <c r="F2890" i="12"/>
  <c r="G2890" i="12" s="1"/>
  <c r="F2889" i="12"/>
  <c r="G2889" i="12" s="1"/>
  <c r="F2888" i="12"/>
  <c r="G2888" i="12" s="1"/>
  <c r="F2887" i="12"/>
  <c r="G2887" i="12" s="1"/>
  <c r="F2886" i="12"/>
  <c r="G2886" i="12" s="1"/>
  <c r="F2885" i="12"/>
  <c r="G2885" i="12" s="1"/>
  <c r="F2884" i="12"/>
  <c r="G2884" i="12" s="1"/>
  <c r="F2883" i="12"/>
  <c r="G2883" i="12" s="1"/>
  <c r="F2882" i="12"/>
  <c r="G2882" i="12" s="1"/>
  <c r="F2881" i="12"/>
  <c r="G2881" i="12" s="1"/>
  <c r="F2880" i="12"/>
  <c r="G2880" i="12" s="1"/>
  <c r="F2879" i="12"/>
  <c r="G2879" i="12" s="1"/>
  <c r="F2878" i="12"/>
  <c r="G2878" i="12" s="1"/>
  <c r="F2877" i="12"/>
  <c r="G2877" i="12" s="1"/>
  <c r="F2876" i="12"/>
  <c r="G2876" i="12" s="1"/>
  <c r="F2875" i="12"/>
  <c r="G2875" i="12" s="1"/>
  <c r="F2874" i="12"/>
  <c r="G2874" i="12" s="1"/>
  <c r="F2873" i="12"/>
  <c r="G2873" i="12" s="1"/>
  <c r="F2872" i="12"/>
  <c r="G2872" i="12" s="1"/>
  <c r="F2871" i="12"/>
  <c r="G2871" i="12" s="1"/>
  <c r="F2870" i="12"/>
  <c r="G2870" i="12" s="1"/>
  <c r="F2869" i="12"/>
  <c r="G2869" i="12" s="1"/>
  <c r="F2868" i="12"/>
  <c r="G2868" i="12" s="1"/>
  <c r="F2867" i="12"/>
  <c r="G2867" i="12" s="1"/>
  <c r="F2866" i="12"/>
  <c r="G2866" i="12" s="1"/>
  <c r="F2865" i="12"/>
  <c r="G2865" i="12" s="1"/>
  <c r="F2864" i="12"/>
  <c r="G2864" i="12" s="1"/>
  <c r="F2863" i="12"/>
  <c r="G2863" i="12" s="1"/>
  <c r="F2862" i="12"/>
  <c r="G2862" i="12" s="1"/>
  <c r="F2861" i="12"/>
  <c r="G2861" i="12" s="1"/>
  <c r="F2860" i="12"/>
  <c r="G2860" i="12" s="1"/>
  <c r="F2859" i="12"/>
  <c r="G2859" i="12" s="1"/>
  <c r="F2858" i="12"/>
  <c r="G2858" i="12" s="1"/>
  <c r="F2857" i="12"/>
  <c r="G2857" i="12" s="1"/>
  <c r="F2856" i="12"/>
  <c r="G2856" i="12" s="1"/>
  <c r="F2855" i="12"/>
  <c r="G2855" i="12" s="1"/>
  <c r="F2854" i="12"/>
  <c r="G2854" i="12" s="1"/>
  <c r="F2853" i="12"/>
  <c r="G2853" i="12" s="1"/>
  <c r="F2852" i="12"/>
  <c r="G2852" i="12" s="1"/>
  <c r="F2851" i="12"/>
  <c r="G2851" i="12" s="1"/>
  <c r="F2850" i="12"/>
  <c r="G2850" i="12" s="1"/>
  <c r="F2849" i="12"/>
  <c r="G2849" i="12" s="1"/>
  <c r="F2848" i="12"/>
  <c r="G2848" i="12" s="1"/>
  <c r="F2847" i="12"/>
  <c r="G2847" i="12" s="1"/>
  <c r="F2846" i="12"/>
  <c r="G2846" i="12" s="1"/>
  <c r="F2845" i="12"/>
  <c r="G2845" i="12" s="1"/>
  <c r="F2844" i="12"/>
  <c r="G2844" i="12" s="1"/>
  <c r="F2843" i="12"/>
  <c r="G2843" i="12" s="1"/>
  <c r="F2842" i="12"/>
  <c r="G2842" i="12" s="1"/>
  <c r="F2841" i="12"/>
  <c r="G2841" i="12" s="1"/>
  <c r="F2840" i="12"/>
  <c r="G2840" i="12" s="1"/>
  <c r="F2839" i="12"/>
  <c r="G2839" i="12" s="1"/>
  <c r="F2838" i="12"/>
  <c r="G2838" i="12" s="1"/>
  <c r="F2837" i="12"/>
  <c r="G2837" i="12" s="1"/>
  <c r="F2836" i="12"/>
  <c r="G2836" i="12" s="1"/>
  <c r="F2835" i="12"/>
  <c r="G2835" i="12" s="1"/>
  <c r="F2834" i="12"/>
  <c r="G2834" i="12" s="1"/>
  <c r="F2833" i="12"/>
  <c r="G2833" i="12" s="1"/>
  <c r="F2832" i="12"/>
  <c r="G2832" i="12" s="1"/>
  <c r="F2831" i="12"/>
  <c r="G2831" i="12" s="1"/>
  <c r="F2830" i="12"/>
  <c r="G2830" i="12" s="1"/>
  <c r="F2829" i="12"/>
  <c r="G2829" i="12" s="1"/>
  <c r="F2828" i="12"/>
  <c r="G2828" i="12" s="1"/>
  <c r="F2827" i="12"/>
  <c r="G2827" i="12" s="1"/>
  <c r="F2826" i="12"/>
  <c r="G2826" i="12" s="1"/>
  <c r="F2825" i="12"/>
  <c r="G2825" i="12" s="1"/>
  <c r="F2824" i="12"/>
  <c r="G2824" i="12" s="1"/>
  <c r="F2823" i="12"/>
  <c r="G2823" i="12" s="1"/>
  <c r="F2822" i="12"/>
  <c r="G2822" i="12" s="1"/>
  <c r="F2821" i="12"/>
  <c r="G2821" i="12" s="1"/>
  <c r="F2820" i="12"/>
  <c r="G2820" i="12" s="1"/>
  <c r="F2819" i="12"/>
  <c r="G2819" i="12" s="1"/>
  <c r="F2818" i="12"/>
  <c r="G2818" i="12" s="1"/>
  <c r="F2817" i="12"/>
  <c r="G2817" i="12" s="1"/>
  <c r="F2816" i="12"/>
  <c r="G2816" i="12" s="1"/>
  <c r="F2815" i="12"/>
  <c r="G2815" i="12" s="1"/>
  <c r="F2814" i="12"/>
  <c r="G2814" i="12" s="1"/>
  <c r="F2813" i="12"/>
  <c r="G2813" i="12" s="1"/>
  <c r="F2812" i="12"/>
  <c r="G2812" i="12" s="1"/>
  <c r="F2811" i="12"/>
  <c r="G2811" i="12" s="1"/>
  <c r="F2810" i="12"/>
  <c r="G2810" i="12" s="1"/>
  <c r="F2809" i="12"/>
  <c r="G2809" i="12" s="1"/>
  <c r="F2808" i="12"/>
  <c r="G2808" i="12" s="1"/>
  <c r="F2807" i="12"/>
  <c r="G2807" i="12" s="1"/>
  <c r="F2806" i="12"/>
  <c r="G2806" i="12" s="1"/>
  <c r="F2805" i="12"/>
  <c r="G2805" i="12" s="1"/>
  <c r="F2804" i="12"/>
  <c r="G2804" i="12" s="1"/>
  <c r="F2803" i="12"/>
  <c r="G2803" i="12" s="1"/>
  <c r="F2802" i="12"/>
  <c r="G2802" i="12" s="1"/>
  <c r="F2801" i="12"/>
  <c r="G2801" i="12" s="1"/>
  <c r="F2800" i="12"/>
  <c r="G2800" i="12" s="1"/>
  <c r="F2799" i="12"/>
  <c r="G2799" i="12" s="1"/>
  <c r="F2798" i="12"/>
  <c r="G2798" i="12" s="1"/>
  <c r="F2797" i="12"/>
  <c r="G2797" i="12" s="1"/>
  <c r="F2796" i="12"/>
  <c r="G2796" i="12" s="1"/>
  <c r="F2795" i="12"/>
  <c r="G2795" i="12" s="1"/>
  <c r="F2794" i="12"/>
  <c r="G2794" i="12" s="1"/>
  <c r="F2793" i="12"/>
  <c r="G2793" i="12" s="1"/>
  <c r="F2792" i="12"/>
  <c r="G2792" i="12" s="1"/>
  <c r="F2791" i="12"/>
  <c r="G2791" i="12" s="1"/>
  <c r="F2790" i="12"/>
  <c r="G2790" i="12" s="1"/>
  <c r="F2789" i="12"/>
  <c r="G2789" i="12" s="1"/>
  <c r="F2788" i="12"/>
  <c r="G2788" i="12" s="1"/>
  <c r="F2787" i="12"/>
  <c r="G2787" i="12" s="1"/>
  <c r="F2786" i="12"/>
  <c r="G2786" i="12" s="1"/>
  <c r="F2785" i="12"/>
  <c r="G2785" i="12" s="1"/>
  <c r="F2784" i="12"/>
  <c r="G2784" i="12" s="1"/>
  <c r="F2783" i="12"/>
  <c r="G2783" i="12" s="1"/>
  <c r="F2782" i="12"/>
  <c r="G2782" i="12" s="1"/>
  <c r="F2781" i="12"/>
  <c r="G2781" i="12" s="1"/>
  <c r="F2780" i="12"/>
  <c r="G2780" i="12" s="1"/>
  <c r="F2779" i="12"/>
  <c r="G2779" i="12" s="1"/>
  <c r="F2778" i="12"/>
  <c r="G2778" i="12" s="1"/>
  <c r="F2777" i="12"/>
  <c r="G2777" i="12" s="1"/>
  <c r="F2776" i="12"/>
  <c r="G2776" i="12" s="1"/>
  <c r="F2775" i="12"/>
  <c r="G2775" i="12" s="1"/>
  <c r="F2774" i="12"/>
  <c r="G2774" i="12" s="1"/>
  <c r="F2773" i="12"/>
  <c r="G2773" i="12" s="1"/>
  <c r="F2772" i="12"/>
  <c r="G2772" i="12" s="1"/>
  <c r="F2771" i="12"/>
  <c r="G2771" i="12" s="1"/>
  <c r="F2770" i="12"/>
  <c r="G2770" i="12" s="1"/>
  <c r="F2769" i="12"/>
  <c r="G2769" i="12" s="1"/>
  <c r="F2768" i="12"/>
  <c r="G2768" i="12" s="1"/>
  <c r="F2767" i="12"/>
  <c r="G2767" i="12" s="1"/>
  <c r="F2766" i="12"/>
  <c r="G2766" i="12" s="1"/>
  <c r="F2765" i="12"/>
  <c r="G2765" i="12" s="1"/>
  <c r="F2764" i="12"/>
  <c r="G2764" i="12" s="1"/>
  <c r="F2763" i="12"/>
  <c r="G2763" i="12" s="1"/>
  <c r="F2762" i="12"/>
  <c r="G2762" i="12" s="1"/>
  <c r="F2761" i="12"/>
  <c r="G2761" i="12" s="1"/>
  <c r="F2760" i="12"/>
  <c r="G2760" i="12" s="1"/>
  <c r="F2759" i="12"/>
  <c r="G2759" i="12" s="1"/>
  <c r="F2758" i="12"/>
  <c r="G2758" i="12" s="1"/>
  <c r="F2757" i="12"/>
  <c r="G2757" i="12" s="1"/>
  <c r="F2756" i="12"/>
  <c r="G2756" i="12" s="1"/>
  <c r="F2755" i="12"/>
  <c r="G2755" i="12" s="1"/>
  <c r="F2754" i="12"/>
  <c r="G2754" i="12" s="1"/>
  <c r="F2753" i="12"/>
  <c r="G2753" i="12" s="1"/>
  <c r="F2752" i="12"/>
  <c r="G2752" i="12" s="1"/>
  <c r="F2751" i="12"/>
  <c r="G2751" i="12" s="1"/>
  <c r="F2750" i="12"/>
  <c r="G2750" i="12" s="1"/>
  <c r="F2749" i="12"/>
  <c r="G2749" i="12" s="1"/>
  <c r="F2748" i="12"/>
  <c r="G2748" i="12" s="1"/>
  <c r="F2747" i="12"/>
  <c r="G2747" i="12" s="1"/>
  <c r="F2746" i="12"/>
  <c r="G2746" i="12" s="1"/>
  <c r="F2745" i="12"/>
  <c r="G2745" i="12" s="1"/>
  <c r="F2744" i="12"/>
  <c r="G2744" i="12" s="1"/>
  <c r="F2743" i="12"/>
  <c r="G2743" i="12" s="1"/>
  <c r="F2742" i="12"/>
  <c r="G2742" i="12" s="1"/>
  <c r="F2741" i="12"/>
  <c r="G2741" i="12" s="1"/>
  <c r="F2740" i="12"/>
  <c r="G2740" i="12" s="1"/>
  <c r="F2739" i="12"/>
  <c r="G2739" i="12" s="1"/>
  <c r="F2738" i="12"/>
  <c r="G2738" i="12" s="1"/>
  <c r="F2737" i="12"/>
  <c r="G2737" i="12" s="1"/>
  <c r="F2736" i="12"/>
  <c r="G2736" i="12" s="1"/>
  <c r="F2735" i="12"/>
  <c r="G2735" i="12" s="1"/>
  <c r="F2734" i="12"/>
  <c r="G2734" i="12" s="1"/>
  <c r="F2733" i="12"/>
  <c r="G2733" i="12" s="1"/>
  <c r="F2732" i="12"/>
  <c r="G2732" i="12" s="1"/>
  <c r="F2731" i="12"/>
  <c r="G2731" i="12" s="1"/>
  <c r="F2730" i="12"/>
  <c r="G2730" i="12" s="1"/>
  <c r="F2729" i="12"/>
  <c r="G2729" i="12" s="1"/>
  <c r="F2728" i="12"/>
  <c r="G2728" i="12" s="1"/>
  <c r="F2727" i="12"/>
  <c r="G2727" i="12" s="1"/>
  <c r="F2726" i="12"/>
  <c r="G2726" i="12" s="1"/>
  <c r="F2725" i="12"/>
  <c r="G2725" i="12" s="1"/>
  <c r="F2724" i="12"/>
  <c r="G2724" i="12" s="1"/>
  <c r="F2723" i="12"/>
  <c r="G2723" i="12" s="1"/>
  <c r="F2722" i="12"/>
  <c r="G2722" i="12" s="1"/>
  <c r="F2721" i="12"/>
  <c r="G2721" i="12" s="1"/>
  <c r="F2720" i="12"/>
  <c r="G2720" i="12" s="1"/>
  <c r="F2719" i="12"/>
  <c r="G2719" i="12" s="1"/>
  <c r="F2718" i="12"/>
  <c r="G2718" i="12" s="1"/>
  <c r="F2717" i="12"/>
  <c r="G2717" i="12" s="1"/>
  <c r="F2716" i="12"/>
  <c r="G2716" i="12" s="1"/>
  <c r="F2715" i="12"/>
  <c r="G2715" i="12" s="1"/>
  <c r="F2714" i="12"/>
  <c r="G2714" i="12" s="1"/>
  <c r="F2713" i="12"/>
  <c r="G2713" i="12" s="1"/>
  <c r="F2712" i="12"/>
  <c r="G2712" i="12" s="1"/>
  <c r="F2711" i="12"/>
  <c r="G2711" i="12" s="1"/>
  <c r="F2710" i="12"/>
  <c r="G2710" i="12" s="1"/>
  <c r="F2709" i="12"/>
  <c r="G2709" i="12" s="1"/>
  <c r="F2708" i="12"/>
  <c r="G2708" i="12" s="1"/>
  <c r="F2707" i="12"/>
  <c r="G2707" i="12" s="1"/>
  <c r="F2706" i="12"/>
  <c r="G2706" i="12" s="1"/>
  <c r="F2705" i="12"/>
  <c r="G2705" i="12" s="1"/>
  <c r="F2704" i="12"/>
  <c r="G2704" i="12" s="1"/>
  <c r="F2703" i="12"/>
  <c r="G2703" i="12" s="1"/>
  <c r="F2702" i="12"/>
  <c r="G2702" i="12" s="1"/>
  <c r="F2701" i="12"/>
  <c r="G2701" i="12" s="1"/>
  <c r="F2700" i="12"/>
  <c r="G2700" i="12" s="1"/>
  <c r="F2699" i="12"/>
  <c r="G2699" i="12" s="1"/>
  <c r="F2698" i="12"/>
  <c r="G2698" i="12" s="1"/>
  <c r="F2697" i="12"/>
  <c r="G2697" i="12" s="1"/>
  <c r="F2696" i="12"/>
  <c r="G2696" i="12" s="1"/>
  <c r="F2695" i="12"/>
  <c r="G2695" i="12" s="1"/>
  <c r="F2694" i="12"/>
  <c r="G2694" i="12" s="1"/>
  <c r="F2693" i="12"/>
  <c r="G2693" i="12" s="1"/>
  <c r="F2692" i="12"/>
  <c r="G2692" i="12" s="1"/>
  <c r="F2691" i="12"/>
  <c r="G2691" i="12" s="1"/>
  <c r="F2690" i="12"/>
  <c r="G2690" i="12" s="1"/>
  <c r="F2689" i="12"/>
  <c r="G2689" i="12" s="1"/>
  <c r="F2688" i="12"/>
  <c r="G2688" i="12" s="1"/>
  <c r="F2687" i="12"/>
  <c r="G2687" i="12" s="1"/>
  <c r="F2686" i="12"/>
  <c r="G2686" i="12" s="1"/>
  <c r="F2685" i="12"/>
  <c r="G2685" i="12" s="1"/>
  <c r="F2684" i="12"/>
  <c r="G2684" i="12" s="1"/>
  <c r="F2683" i="12"/>
  <c r="G2683" i="12" s="1"/>
  <c r="F2682" i="12"/>
  <c r="G2682" i="12" s="1"/>
  <c r="F2681" i="12"/>
  <c r="G2681" i="12" s="1"/>
  <c r="F2680" i="12"/>
  <c r="G2680" i="12" s="1"/>
  <c r="F2679" i="12"/>
  <c r="G2679" i="12" s="1"/>
  <c r="F2678" i="12"/>
  <c r="G2678" i="12" s="1"/>
  <c r="F2677" i="12"/>
  <c r="G2677" i="12" s="1"/>
  <c r="F2676" i="12"/>
  <c r="G2676" i="12" s="1"/>
  <c r="F2675" i="12"/>
  <c r="G2675" i="12" s="1"/>
  <c r="F2674" i="12"/>
  <c r="G2674" i="12" s="1"/>
  <c r="F2673" i="12"/>
  <c r="G2673" i="12" s="1"/>
  <c r="F2672" i="12"/>
  <c r="G2672" i="12" s="1"/>
  <c r="F2671" i="12"/>
  <c r="G2671" i="12" s="1"/>
  <c r="F2670" i="12"/>
  <c r="G2670" i="12" s="1"/>
  <c r="F2669" i="12"/>
  <c r="G2669" i="12" s="1"/>
  <c r="F2668" i="12"/>
  <c r="G2668" i="12" s="1"/>
  <c r="F2667" i="12"/>
  <c r="G2667" i="12" s="1"/>
  <c r="F2666" i="12"/>
  <c r="G2666" i="12" s="1"/>
  <c r="F2665" i="12"/>
  <c r="G2665" i="12" s="1"/>
  <c r="F2664" i="12"/>
  <c r="G2664" i="12" s="1"/>
  <c r="F2663" i="12"/>
  <c r="G2663" i="12" s="1"/>
  <c r="F2662" i="12"/>
  <c r="G2662" i="12" s="1"/>
  <c r="F2661" i="12"/>
  <c r="G2661" i="12" s="1"/>
  <c r="F2660" i="12"/>
  <c r="G2660" i="12" s="1"/>
  <c r="F2659" i="12"/>
  <c r="G2659" i="12" s="1"/>
  <c r="F2658" i="12"/>
  <c r="G2658" i="12" s="1"/>
  <c r="F2657" i="12"/>
  <c r="G2657" i="12" s="1"/>
  <c r="F2656" i="12"/>
  <c r="G2656" i="12" s="1"/>
  <c r="F2655" i="12"/>
  <c r="G2655" i="12" s="1"/>
  <c r="F2654" i="12"/>
  <c r="G2654" i="12" s="1"/>
  <c r="F2653" i="12"/>
  <c r="G2653" i="12" s="1"/>
  <c r="F2652" i="12"/>
  <c r="G2652" i="12" s="1"/>
  <c r="F2651" i="12"/>
  <c r="G2651" i="12" s="1"/>
  <c r="F2650" i="12"/>
  <c r="G2650" i="12" s="1"/>
  <c r="F2649" i="12"/>
  <c r="G2649" i="12" s="1"/>
  <c r="F2648" i="12"/>
  <c r="G2648" i="12" s="1"/>
  <c r="F2647" i="12"/>
  <c r="G2647" i="12" s="1"/>
  <c r="F2646" i="12"/>
  <c r="G2646" i="12" s="1"/>
  <c r="F2645" i="12"/>
  <c r="G2645" i="12" s="1"/>
  <c r="F2644" i="12"/>
  <c r="G2644" i="12" s="1"/>
  <c r="F2643" i="12"/>
  <c r="G2643" i="12" s="1"/>
  <c r="F2642" i="12"/>
  <c r="G2642" i="12" s="1"/>
  <c r="F2641" i="12"/>
  <c r="G2641" i="12" s="1"/>
  <c r="F2640" i="12"/>
  <c r="G2640" i="12" s="1"/>
  <c r="F2639" i="12"/>
  <c r="G2639" i="12" s="1"/>
  <c r="F2638" i="12"/>
  <c r="G2638" i="12" s="1"/>
  <c r="F2637" i="12"/>
  <c r="G2637" i="12" s="1"/>
  <c r="F2636" i="12"/>
  <c r="G2636" i="12" s="1"/>
  <c r="F2635" i="12"/>
  <c r="G2635" i="12" s="1"/>
  <c r="F2634" i="12"/>
  <c r="G2634" i="12" s="1"/>
  <c r="F2633" i="12"/>
  <c r="G2633" i="12" s="1"/>
  <c r="F2632" i="12"/>
  <c r="G2632" i="12" s="1"/>
  <c r="F2631" i="12"/>
  <c r="G2631" i="12" s="1"/>
  <c r="F2630" i="12"/>
  <c r="G2630" i="12" s="1"/>
  <c r="F2629" i="12"/>
  <c r="G2629" i="12" s="1"/>
  <c r="F2628" i="12"/>
  <c r="G2628" i="12" s="1"/>
  <c r="F2627" i="12"/>
  <c r="G2627" i="12" s="1"/>
  <c r="F2626" i="12"/>
  <c r="G2626" i="12" s="1"/>
  <c r="F2625" i="12"/>
  <c r="G2625" i="12" s="1"/>
  <c r="F2624" i="12"/>
  <c r="G2624" i="12" s="1"/>
  <c r="F2623" i="12"/>
  <c r="G2623" i="12" s="1"/>
  <c r="F2622" i="12"/>
  <c r="G2622" i="12" s="1"/>
  <c r="F2621" i="12"/>
  <c r="G2621" i="12" s="1"/>
  <c r="F2620" i="12"/>
  <c r="G2620" i="12" s="1"/>
  <c r="F2619" i="12"/>
  <c r="G2619" i="12" s="1"/>
  <c r="F2618" i="12"/>
  <c r="G2618" i="12" s="1"/>
  <c r="F2617" i="12"/>
  <c r="G2617" i="12" s="1"/>
  <c r="F2616" i="12"/>
  <c r="G2616" i="12" s="1"/>
  <c r="F2615" i="12"/>
  <c r="G2615" i="12" s="1"/>
  <c r="F2614" i="12"/>
  <c r="G2614" i="12" s="1"/>
  <c r="F2613" i="12"/>
  <c r="G2613" i="12" s="1"/>
  <c r="F2612" i="12"/>
  <c r="G2612" i="12" s="1"/>
  <c r="F2611" i="12"/>
  <c r="G2611" i="12" s="1"/>
  <c r="F2610" i="12"/>
  <c r="G2610" i="12" s="1"/>
  <c r="F2609" i="12"/>
  <c r="G2609" i="12" s="1"/>
  <c r="F2608" i="12"/>
  <c r="G2608" i="12" s="1"/>
  <c r="F2607" i="12"/>
  <c r="G2607" i="12" s="1"/>
  <c r="F2606" i="12"/>
  <c r="G2606" i="12" s="1"/>
  <c r="F2605" i="12"/>
  <c r="G2605" i="12" s="1"/>
  <c r="F2604" i="12"/>
  <c r="G2604" i="12" s="1"/>
  <c r="F2603" i="12"/>
  <c r="G2603" i="12" s="1"/>
  <c r="F2602" i="12"/>
  <c r="G2602" i="12" s="1"/>
  <c r="F2601" i="12"/>
  <c r="G2601" i="12" s="1"/>
  <c r="F2600" i="12"/>
  <c r="G2600" i="12" s="1"/>
  <c r="F2599" i="12"/>
  <c r="G2599" i="12" s="1"/>
  <c r="F2598" i="12"/>
  <c r="G2598" i="12" s="1"/>
  <c r="F2597" i="12"/>
  <c r="G2597" i="12" s="1"/>
  <c r="F2596" i="12"/>
  <c r="G2596" i="12" s="1"/>
  <c r="F2595" i="12"/>
  <c r="G2595" i="12" s="1"/>
  <c r="F2594" i="12"/>
  <c r="G2594" i="12" s="1"/>
  <c r="F2593" i="12"/>
  <c r="G2593" i="12" s="1"/>
  <c r="F2592" i="12"/>
  <c r="G2592" i="12" s="1"/>
  <c r="F2591" i="12"/>
  <c r="G2591" i="12" s="1"/>
  <c r="F2590" i="12"/>
  <c r="G2590" i="12" s="1"/>
  <c r="F2589" i="12"/>
  <c r="G2589" i="12" s="1"/>
  <c r="F2588" i="12"/>
  <c r="G2588" i="12" s="1"/>
  <c r="F2587" i="12"/>
  <c r="G2587" i="12" s="1"/>
  <c r="F2586" i="12"/>
  <c r="G2586" i="12" s="1"/>
  <c r="F2585" i="12"/>
  <c r="G2585" i="12" s="1"/>
  <c r="F2584" i="12"/>
  <c r="G2584" i="12" s="1"/>
  <c r="F2583" i="12"/>
  <c r="G2583" i="12" s="1"/>
  <c r="F2582" i="12"/>
  <c r="G2582" i="12" s="1"/>
  <c r="F2581" i="12"/>
  <c r="G2581" i="12" s="1"/>
  <c r="F2580" i="12"/>
  <c r="G2580" i="12" s="1"/>
  <c r="F2579" i="12"/>
  <c r="G2579" i="12" s="1"/>
  <c r="F2578" i="12"/>
  <c r="G2578" i="12" s="1"/>
  <c r="F2577" i="12"/>
  <c r="G2577" i="12" s="1"/>
  <c r="F2576" i="12"/>
  <c r="G2576" i="12" s="1"/>
  <c r="F2575" i="12"/>
  <c r="G2575" i="12" s="1"/>
  <c r="F2574" i="12"/>
  <c r="G2574" i="12" s="1"/>
  <c r="F2573" i="12"/>
  <c r="G2573" i="12" s="1"/>
  <c r="F2572" i="12"/>
  <c r="G2572" i="12" s="1"/>
  <c r="F2571" i="12"/>
  <c r="G2571" i="12" s="1"/>
  <c r="F2570" i="12"/>
  <c r="G2570" i="12" s="1"/>
  <c r="F2569" i="12"/>
  <c r="G2569" i="12" s="1"/>
  <c r="F2568" i="12"/>
  <c r="G2568" i="12" s="1"/>
  <c r="F2567" i="12"/>
  <c r="G2567" i="12" s="1"/>
  <c r="F2566" i="12"/>
  <c r="G2566" i="12" s="1"/>
  <c r="F2565" i="12"/>
  <c r="G2565" i="12" s="1"/>
  <c r="F2564" i="12"/>
  <c r="G2564" i="12" s="1"/>
  <c r="F2563" i="12"/>
  <c r="G2563" i="12" s="1"/>
  <c r="F2562" i="12"/>
  <c r="G2562" i="12" s="1"/>
  <c r="F2561" i="12"/>
  <c r="G2561" i="12" s="1"/>
  <c r="F2560" i="12"/>
  <c r="G2560" i="12" s="1"/>
  <c r="F2559" i="12"/>
  <c r="G2559" i="12" s="1"/>
  <c r="F2558" i="12"/>
  <c r="G2558" i="12" s="1"/>
  <c r="F2557" i="12"/>
  <c r="G2557" i="12" s="1"/>
  <c r="F2556" i="12"/>
  <c r="G2556" i="12" s="1"/>
  <c r="F2555" i="12"/>
  <c r="G2555" i="12" s="1"/>
  <c r="F2554" i="12"/>
  <c r="G2554" i="12" s="1"/>
  <c r="F2553" i="12"/>
  <c r="G2553" i="12" s="1"/>
  <c r="F2552" i="12"/>
  <c r="G2552" i="12" s="1"/>
  <c r="F2551" i="12"/>
  <c r="G2551" i="12" s="1"/>
  <c r="F2550" i="12"/>
  <c r="G2550" i="12" s="1"/>
  <c r="F2549" i="12"/>
  <c r="G2549" i="12" s="1"/>
  <c r="F2548" i="12"/>
  <c r="G2548" i="12" s="1"/>
  <c r="F2547" i="12"/>
  <c r="G2547" i="12" s="1"/>
  <c r="F2546" i="12"/>
  <c r="G2546" i="12" s="1"/>
  <c r="F2545" i="12"/>
  <c r="G2545" i="12" s="1"/>
  <c r="F2544" i="12"/>
  <c r="G2544" i="12" s="1"/>
  <c r="F2543" i="12"/>
  <c r="G2543" i="12" s="1"/>
  <c r="F2542" i="12"/>
  <c r="G2542" i="12" s="1"/>
  <c r="F2541" i="12"/>
  <c r="G2541" i="12" s="1"/>
  <c r="F2540" i="12"/>
  <c r="G2540" i="12" s="1"/>
  <c r="F2539" i="12"/>
  <c r="G2539" i="12" s="1"/>
  <c r="F2538" i="12"/>
  <c r="G2538" i="12" s="1"/>
  <c r="F2537" i="12"/>
  <c r="G2537" i="12" s="1"/>
  <c r="F2536" i="12"/>
  <c r="G2536" i="12" s="1"/>
  <c r="F2535" i="12"/>
  <c r="G2535" i="12" s="1"/>
  <c r="F2534" i="12"/>
  <c r="G2534" i="12" s="1"/>
  <c r="F2533" i="12"/>
  <c r="G2533" i="12" s="1"/>
  <c r="F2532" i="12"/>
  <c r="G2532" i="12" s="1"/>
  <c r="F2531" i="12"/>
  <c r="G2531" i="12" s="1"/>
  <c r="F2530" i="12"/>
  <c r="G2530" i="12" s="1"/>
  <c r="F2529" i="12"/>
  <c r="G2529" i="12" s="1"/>
  <c r="F2528" i="12"/>
  <c r="G2528" i="12" s="1"/>
  <c r="F2527" i="12"/>
  <c r="G2527" i="12" s="1"/>
  <c r="F2526" i="12"/>
  <c r="G2526" i="12" s="1"/>
  <c r="F2525" i="12"/>
  <c r="G2525" i="12" s="1"/>
  <c r="F2524" i="12"/>
  <c r="G2524" i="12" s="1"/>
  <c r="F2523" i="12"/>
  <c r="G2523" i="12" s="1"/>
  <c r="F2522" i="12"/>
  <c r="G2522" i="12" s="1"/>
  <c r="F2521" i="12"/>
  <c r="G2521" i="12" s="1"/>
  <c r="F2520" i="12"/>
  <c r="G2520" i="12" s="1"/>
  <c r="F2519" i="12"/>
  <c r="G2519" i="12" s="1"/>
  <c r="F2518" i="12"/>
  <c r="G2518" i="12" s="1"/>
  <c r="F2517" i="12"/>
  <c r="G2517" i="12" s="1"/>
  <c r="F2516" i="12"/>
  <c r="G2516" i="12" s="1"/>
  <c r="F2515" i="12"/>
  <c r="G2515" i="12" s="1"/>
  <c r="F2514" i="12"/>
  <c r="G2514" i="12" s="1"/>
  <c r="F2513" i="12"/>
  <c r="G2513" i="12" s="1"/>
  <c r="F2512" i="12"/>
  <c r="G2512" i="12" s="1"/>
  <c r="F2511" i="12"/>
  <c r="G2511" i="12" s="1"/>
  <c r="F2510" i="12"/>
  <c r="G2510" i="12" s="1"/>
  <c r="F2509" i="12"/>
  <c r="G2509" i="12" s="1"/>
  <c r="F2508" i="12"/>
  <c r="G2508" i="12" s="1"/>
  <c r="F2507" i="12"/>
  <c r="G2507" i="12" s="1"/>
  <c r="F2506" i="12"/>
  <c r="G2506" i="12" s="1"/>
  <c r="F2505" i="12"/>
  <c r="G2505" i="12" s="1"/>
  <c r="F2504" i="12"/>
  <c r="G2504" i="12" s="1"/>
  <c r="F2503" i="12"/>
  <c r="G2503" i="12" s="1"/>
  <c r="F2502" i="12"/>
  <c r="G2502" i="12" s="1"/>
  <c r="F2501" i="12"/>
  <c r="G2501" i="12" s="1"/>
  <c r="F2500" i="12"/>
  <c r="G2500" i="12" s="1"/>
  <c r="F2499" i="12"/>
  <c r="G2499" i="12" s="1"/>
  <c r="F2498" i="12"/>
  <c r="G2498" i="12" s="1"/>
  <c r="F2497" i="12"/>
  <c r="G2497" i="12" s="1"/>
  <c r="F2496" i="12"/>
  <c r="G2496" i="12" s="1"/>
  <c r="F2495" i="12"/>
  <c r="G2495" i="12" s="1"/>
  <c r="F2494" i="12"/>
  <c r="G2494" i="12" s="1"/>
  <c r="F2493" i="12"/>
  <c r="G2493" i="12" s="1"/>
  <c r="F2492" i="12"/>
  <c r="G2492" i="12" s="1"/>
  <c r="F2491" i="12"/>
  <c r="G2491" i="12" s="1"/>
  <c r="F2490" i="12"/>
  <c r="G2490" i="12" s="1"/>
  <c r="F2489" i="12"/>
  <c r="G2489" i="12" s="1"/>
  <c r="F2488" i="12"/>
  <c r="G2488" i="12" s="1"/>
  <c r="F2487" i="12"/>
  <c r="G2487" i="12" s="1"/>
  <c r="F2486" i="12"/>
  <c r="G2486" i="12" s="1"/>
  <c r="F2485" i="12"/>
  <c r="G2485" i="12" s="1"/>
  <c r="F2484" i="12"/>
  <c r="G2484" i="12" s="1"/>
  <c r="F2483" i="12"/>
  <c r="G2483" i="12" s="1"/>
  <c r="F2482" i="12"/>
  <c r="G2482" i="12" s="1"/>
  <c r="F2481" i="12"/>
  <c r="G2481" i="12" s="1"/>
  <c r="F2480" i="12"/>
  <c r="G2480" i="12" s="1"/>
  <c r="F2479" i="12"/>
  <c r="G2479" i="12" s="1"/>
  <c r="F2478" i="12"/>
  <c r="G2478" i="12" s="1"/>
  <c r="F2477" i="12"/>
  <c r="G2477" i="12" s="1"/>
  <c r="F2476" i="12"/>
  <c r="G2476" i="12" s="1"/>
  <c r="F2475" i="12"/>
  <c r="G2475" i="12" s="1"/>
  <c r="F2474" i="12"/>
  <c r="G2474" i="12" s="1"/>
  <c r="F2473" i="12"/>
  <c r="G2473" i="12" s="1"/>
  <c r="F2472" i="12"/>
  <c r="G2472" i="12" s="1"/>
  <c r="F2471" i="12"/>
  <c r="G2471" i="12" s="1"/>
  <c r="F2470" i="12"/>
  <c r="G2470" i="12" s="1"/>
  <c r="F2469" i="12"/>
  <c r="G2469" i="12" s="1"/>
  <c r="F2468" i="12"/>
  <c r="G2468" i="12" s="1"/>
  <c r="F2467" i="12"/>
  <c r="G2467" i="12" s="1"/>
  <c r="F2466" i="12"/>
  <c r="G2466" i="12" s="1"/>
  <c r="F2465" i="12"/>
  <c r="G2465" i="12" s="1"/>
  <c r="F2464" i="12"/>
  <c r="G2464" i="12" s="1"/>
  <c r="F2463" i="12"/>
  <c r="G2463" i="12" s="1"/>
  <c r="F2462" i="12"/>
  <c r="G2462" i="12" s="1"/>
  <c r="F2461" i="12"/>
  <c r="G2461" i="12" s="1"/>
  <c r="F2460" i="12"/>
  <c r="G2460" i="12" s="1"/>
  <c r="F2459" i="12"/>
  <c r="G2459" i="12" s="1"/>
  <c r="F2458" i="12"/>
  <c r="G2458" i="12" s="1"/>
  <c r="F2457" i="12"/>
  <c r="G2457" i="12" s="1"/>
  <c r="F2456" i="12"/>
  <c r="G2456" i="12" s="1"/>
  <c r="F2455" i="12"/>
  <c r="G2455" i="12" s="1"/>
  <c r="F2454" i="12"/>
  <c r="G2454" i="12" s="1"/>
  <c r="F2453" i="12"/>
  <c r="G2453" i="12" s="1"/>
  <c r="F2452" i="12"/>
  <c r="G2452" i="12" s="1"/>
  <c r="F2451" i="12"/>
  <c r="G2451" i="12" s="1"/>
  <c r="F2450" i="12"/>
  <c r="G2450" i="12" s="1"/>
  <c r="F2449" i="12"/>
  <c r="G2449" i="12" s="1"/>
  <c r="F2448" i="12"/>
  <c r="G2448" i="12" s="1"/>
  <c r="F2447" i="12"/>
  <c r="G2447" i="12" s="1"/>
  <c r="F2446" i="12"/>
  <c r="G2446" i="12" s="1"/>
  <c r="F2445" i="12"/>
  <c r="G2445" i="12" s="1"/>
  <c r="F2444" i="12"/>
  <c r="G2444" i="12" s="1"/>
  <c r="F2443" i="12"/>
  <c r="G2443" i="12" s="1"/>
  <c r="F2442" i="12"/>
  <c r="G2442" i="12" s="1"/>
  <c r="F2441" i="12"/>
  <c r="G2441" i="12" s="1"/>
  <c r="F2440" i="12"/>
  <c r="G2440" i="12" s="1"/>
  <c r="F2439" i="12"/>
  <c r="G2439" i="12" s="1"/>
  <c r="F2438" i="12"/>
  <c r="G2438" i="12" s="1"/>
  <c r="F2437" i="12"/>
  <c r="G2437" i="12" s="1"/>
  <c r="F2436" i="12"/>
  <c r="G2436" i="12" s="1"/>
  <c r="F2435" i="12"/>
  <c r="G2435" i="12" s="1"/>
  <c r="F2434" i="12"/>
  <c r="G2434" i="12" s="1"/>
  <c r="F2433" i="12"/>
  <c r="G2433" i="12" s="1"/>
  <c r="F2432" i="12"/>
  <c r="G2432" i="12" s="1"/>
  <c r="F2431" i="12"/>
  <c r="G2431" i="12" s="1"/>
  <c r="F2430" i="12"/>
  <c r="G2430" i="12" s="1"/>
  <c r="F2429" i="12"/>
  <c r="G2429" i="12" s="1"/>
  <c r="F2428" i="12"/>
  <c r="G2428" i="12" s="1"/>
  <c r="F2427" i="12"/>
  <c r="G2427" i="12" s="1"/>
  <c r="F2426" i="12"/>
  <c r="G2426" i="12" s="1"/>
  <c r="F2425" i="12"/>
  <c r="G2425" i="12" s="1"/>
  <c r="F2424" i="12"/>
  <c r="G2424" i="12" s="1"/>
  <c r="F2423" i="12"/>
  <c r="G2423" i="12" s="1"/>
  <c r="F2422" i="12"/>
  <c r="G2422" i="12" s="1"/>
  <c r="F2421" i="12"/>
  <c r="G2421" i="12" s="1"/>
  <c r="F2420" i="12"/>
  <c r="G2420" i="12" s="1"/>
  <c r="F2419" i="12"/>
  <c r="G2419" i="12" s="1"/>
  <c r="F2418" i="12"/>
  <c r="G2418" i="12" s="1"/>
  <c r="F2417" i="12"/>
  <c r="G2417" i="12" s="1"/>
  <c r="F2416" i="12"/>
  <c r="G2416" i="12" s="1"/>
  <c r="F2415" i="12"/>
  <c r="G2415" i="12" s="1"/>
  <c r="F2414" i="12"/>
  <c r="G2414" i="12" s="1"/>
  <c r="F2413" i="12"/>
  <c r="G2413" i="12" s="1"/>
  <c r="F2412" i="12"/>
  <c r="G2412" i="12" s="1"/>
  <c r="F2411" i="12"/>
  <c r="G2411" i="12" s="1"/>
  <c r="F2410" i="12"/>
  <c r="G2410" i="12" s="1"/>
  <c r="F2409" i="12"/>
  <c r="G2409" i="12" s="1"/>
  <c r="F2408" i="12"/>
  <c r="G2408" i="12" s="1"/>
  <c r="F2407" i="12"/>
  <c r="G2407" i="12" s="1"/>
  <c r="F2406" i="12"/>
  <c r="G2406" i="12" s="1"/>
  <c r="F2405" i="12"/>
  <c r="G2405" i="12" s="1"/>
  <c r="F2404" i="12"/>
  <c r="G2404" i="12" s="1"/>
  <c r="F2403" i="12"/>
  <c r="G2403" i="12" s="1"/>
  <c r="F2402" i="12"/>
  <c r="G2402" i="12" s="1"/>
  <c r="F2401" i="12"/>
  <c r="G2401" i="12" s="1"/>
  <c r="F2400" i="12"/>
  <c r="G2400" i="12" s="1"/>
  <c r="F2399" i="12"/>
  <c r="G2399" i="12" s="1"/>
  <c r="F2398" i="12"/>
  <c r="G2398" i="12" s="1"/>
  <c r="F2397" i="12"/>
  <c r="G2397" i="12" s="1"/>
  <c r="F2396" i="12"/>
  <c r="G2396" i="12" s="1"/>
  <c r="F2395" i="12"/>
  <c r="G2395" i="12" s="1"/>
  <c r="F2394" i="12"/>
  <c r="G2394" i="12" s="1"/>
  <c r="F2393" i="12"/>
  <c r="G2393" i="12" s="1"/>
  <c r="F2392" i="12"/>
  <c r="G2392" i="12" s="1"/>
  <c r="F2391" i="12"/>
  <c r="G2391" i="12" s="1"/>
  <c r="F2390" i="12"/>
  <c r="G2390" i="12" s="1"/>
  <c r="F2389" i="12"/>
  <c r="G2389" i="12" s="1"/>
  <c r="F2388" i="12"/>
  <c r="G2388" i="12" s="1"/>
  <c r="F2387" i="12"/>
  <c r="G2387" i="12" s="1"/>
  <c r="F2386" i="12"/>
  <c r="G2386" i="12" s="1"/>
  <c r="F2385" i="12"/>
  <c r="G2385" i="12" s="1"/>
  <c r="F2384" i="12"/>
  <c r="G2384" i="12" s="1"/>
  <c r="F2383" i="12"/>
  <c r="G2383" i="12" s="1"/>
  <c r="F2382" i="12"/>
  <c r="G2382" i="12" s="1"/>
  <c r="F2381" i="12"/>
  <c r="G2381" i="12" s="1"/>
  <c r="F2380" i="12"/>
  <c r="G2380" i="12" s="1"/>
  <c r="F2379" i="12"/>
  <c r="G2379" i="12" s="1"/>
  <c r="F2378" i="12"/>
  <c r="G2378" i="12" s="1"/>
  <c r="F2377" i="12"/>
  <c r="G2377" i="12" s="1"/>
  <c r="F2376" i="12"/>
  <c r="G2376" i="12" s="1"/>
  <c r="F2375" i="12"/>
  <c r="G2375" i="12" s="1"/>
  <c r="F2374" i="12"/>
  <c r="G2374" i="12" s="1"/>
  <c r="F2373" i="12"/>
  <c r="G2373" i="12" s="1"/>
  <c r="F2372" i="12"/>
  <c r="G2372" i="12" s="1"/>
  <c r="F2371" i="12"/>
  <c r="G2371" i="12" s="1"/>
  <c r="F2370" i="12"/>
  <c r="G2370" i="12" s="1"/>
  <c r="F2369" i="12"/>
  <c r="G2369" i="12" s="1"/>
  <c r="F2368" i="12"/>
  <c r="G2368" i="12" s="1"/>
  <c r="F2367" i="12"/>
  <c r="G2367" i="12" s="1"/>
  <c r="F2366" i="12"/>
  <c r="G2366" i="12" s="1"/>
  <c r="F2365" i="12"/>
  <c r="G2365" i="12" s="1"/>
  <c r="F2364" i="12"/>
  <c r="G2364" i="12" s="1"/>
  <c r="F2363" i="12"/>
  <c r="G2363" i="12" s="1"/>
  <c r="F2362" i="12"/>
  <c r="G2362" i="12" s="1"/>
  <c r="F2361" i="12"/>
  <c r="G2361" i="12" s="1"/>
  <c r="F2360" i="12"/>
  <c r="G2360" i="12" s="1"/>
  <c r="F2359" i="12"/>
  <c r="G2359" i="12" s="1"/>
  <c r="F2358" i="12"/>
  <c r="G2358" i="12" s="1"/>
  <c r="F2357" i="12"/>
  <c r="G2357" i="12" s="1"/>
  <c r="F2356" i="12"/>
  <c r="G2356" i="12" s="1"/>
  <c r="F2355" i="12"/>
  <c r="G2355" i="12" s="1"/>
  <c r="F2354" i="12"/>
  <c r="G2354" i="12" s="1"/>
  <c r="F2353" i="12"/>
  <c r="G2353" i="12" s="1"/>
  <c r="F2352" i="12"/>
  <c r="G2352" i="12" s="1"/>
  <c r="F2351" i="12"/>
  <c r="G2351" i="12" s="1"/>
  <c r="F2350" i="12"/>
  <c r="G2350" i="12" s="1"/>
  <c r="F2349" i="12"/>
  <c r="G2349" i="12" s="1"/>
  <c r="F2348" i="12"/>
  <c r="G2348" i="12" s="1"/>
  <c r="F2347" i="12"/>
  <c r="G2347" i="12" s="1"/>
  <c r="F2346" i="12"/>
  <c r="G2346" i="12" s="1"/>
  <c r="F2345" i="12"/>
  <c r="G2345" i="12" s="1"/>
  <c r="F2344" i="12"/>
  <c r="G2344" i="12" s="1"/>
  <c r="F2343" i="12"/>
  <c r="G2343" i="12" s="1"/>
  <c r="F2342" i="12"/>
  <c r="G2342" i="12" s="1"/>
  <c r="F2341" i="12"/>
  <c r="G2341" i="12" s="1"/>
  <c r="F2340" i="12"/>
  <c r="G2340" i="12" s="1"/>
  <c r="F2339" i="12"/>
  <c r="G2339" i="12" s="1"/>
  <c r="F2338" i="12"/>
  <c r="G2338" i="12" s="1"/>
  <c r="F2337" i="12"/>
  <c r="G2337" i="12" s="1"/>
  <c r="F2336" i="12"/>
  <c r="G2336" i="12" s="1"/>
  <c r="F2335" i="12"/>
  <c r="G2335" i="12" s="1"/>
  <c r="F2334" i="12"/>
  <c r="G2334" i="12" s="1"/>
  <c r="F2333" i="12"/>
  <c r="G2333" i="12" s="1"/>
  <c r="F2332" i="12"/>
  <c r="G2332" i="12" s="1"/>
  <c r="F2331" i="12"/>
  <c r="G2331" i="12" s="1"/>
  <c r="F2330" i="12"/>
  <c r="G2330" i="12" s="1"/>
  <c r="F2329" i="12"/>
  <c r="G2329" i="12" s="1"/>
  <c r="F2328" i="12"/>
  <c r="G2328" i="12" s="1"/>
  <c r="F2327" i="12"/>
  <c r="G2327" i="12" s="1"/>
  <c r="F2326" i="12"/>
  <c r="G2326" i="12" s="1"/>
  <c r="F2325" i="12"/>
  <c r="G2325" i="12" s="1"/>
  <c r="F2324" i="12"/>
  <c r="G2324" i="12" s="1"/>
  <c r="F2323" i="12"/>
  <c r="G2323" i="12" s="1"/>
  <c r="F2322" i="12"/>
  <c r="G2322" i="12" s="1"/>
  <c r="F2321" i="12"/>
  <c r="G2321" i="12" s="1"/>
  <c r="F2320" i="12"/>
  <c r="G2320" i="12" s="1"/>
  <c r="F2319" i="12"/>
  <c r="G2319" i="12" s="1"/>
  <c r="F2318" i="12"/>
  <c r="G2318" i="12" s="1"/>
  <c r="F2317" i="12"/>
  <c r="G2317" i="12" s="1"/>
  <c r="F2316" i="12"/>
  <c r="G2316" i="12" s="1"/>
  <c r="F2315" i="12"/>
  <c r="G2315" i="12" s="1"/>
  <c r="F2314" i="12"/>
  <c r="G2314" i="12" s="1"/>
  <c r="F2313" i="12"/>
  <c r="G2313" i="12" s="1"/>
  <c r="F2312" i="12"/>
  <c r="G2312" i="12" s="1"/>
  <c r="F2311" i="12"/>
  <c r="G2311" i="12" s="1"/>
  <c r="F2310" i="12"/>
  <c r="G2310" i="12" s="1"/>
  <c r="F2309" i="12"/>
  <c r="G2309" i="12" s="1"/>
  <c r="F2308" i="12"/>
  <c r="G2308" i="12" s="1"/>
  <c r="F2307" i="12"/>
  <c r="G2307" i="12" s="1"/>
  <c r="F2306" i="12"/>
  <c r="G2306" i="12" s="1"/>
  <c r="F2305" i="12"/>
  <c r="G2305" i="12" s="1"/>
  <c r="F2304" i="12"/>
  <c r="G2304" i="12" s="1"/>
  <c r="F2303" i="12"/>
  <c r="G2303" i="12" s="1"/>
  <c r="F2302" i="12"/>
  <c r="G2302" i="12" s="1"/>
  <c r="F2301" i="12"/>
  <c r="G2301" i="12" s="1"/>
  <c r="F2300" i="12"/>
  <c r="G2300" i="12" s="1"/>
  <c r="F2299" i="12"/>
  <c r="G2299" i="12" s="1"/>
  <c r="F2298" i="12"/>
  <c r="G2298" i="12" s="1"/>
  <c r="F2297" i="12"/>
  <c r="G2297" i="12" s="1"/>
  <c r="F2296" i="12"/>
  <c r="G2296" i="12" s="1"/>
  <c r="F2295" i="12"/>
  <c r="G2295" i="12" s="1"/>
  <c r="F2294" i="12"/>
  <c r="G2294" i="12" s="1"/>
  <c r="F2293" i="12"/>
  <c r="G2293" i="12" s="1"/>
  <c r="F2292" i="12"/>
  <c r="G2292" i="12" s="1"/>
  <c r="F2291" i="12"/>
  <c r="G2291" i="12" s="1"/>
  <c r="F2290" i="12"/>
  <c r="G2290" i="12" s="1"/>
  <c r="F2289" i="12"/>
  <c r="G2289" i="12" s="1"/>
  <c r="F2288" i="12"/>
  <c r="G2288" i="12" s="1"/>
  <c r="F2287" i="12"/>
  <c r="G2287" i="12" s="1"/>
  <c r="F2286" i="12"/>
  <c r="G2286" i="12" s="1"/>
  <c r="F2285" i="12"/>
  <c r="G2285" i="12" s="1"/>
  <c r="F2284" i="12"/>
  <c r="G2284" i="12" s="1"/>
  <c r="F2283" i="12"/>
  <c r="G2283" i="12" s="1"/>
  <c r="F2282" i="12"/>
  <c r="G2282" i="12" s="1"/>
  <c r="F2281" i="12"/>
  <c r="G2281" i="12" s="1"/>
  <c r="F2280" i="12"/>
  <c r="G2280" i="12" s="1"/>
  <c r="F2279" i="12"/>
  <c r="G2279" i="12" s="1"/>
  <c r="F2278" i="12"/>
  <c r="G2278" i="12" s="1"/>
  <c r="F2277" i="12"/>
  <c r="G2277" i="12" s="1"/>
  <c r="F2276" i="12"/>
  <c r="G2276" i="12" s="1"/>
  <c r="F2275" i="12"/>
  <c r="G2275" i="12" s="1"/>
  <c r="F2274" i="12"/>
  <c r="G2274" i="12" s="1"/>
  <c r="F2273" i="12"/>
  <c r="G2273" i="12" s="1"/>
  <c r="F2272" i="12"/>
  <c r="G2272" i="12" s="1"/>
  <c r="F2271" i="12"/>
  <c r="G2271" i="12" s="1"/>
  <c r="F2270" i="12"/>
  <c r="G2270" i="12" s="1"/>
  <c r="F2269" i="12"/>
  <c r="G2269" i="12" s="1"/>
  <c r="F2268" i="12"/>
  <c r="G2268" i="12" s="1"/>
  <c r="F2267" i="12"/>
  <c r="G2267" i="12" s="1"/>
  <c r="F2266" i="12"/>
  <c r="G2266" i="12" s="1"/>
  <c r="F2265" i="12"/>
  <c r="G2265" i="12" s="1"/>
  <c r="F2264" i="12"/>
  <c r="G2264" i="12" s="1"/>
  <c r="F2263" i="12"/>
  <c r="G2263" i="12" s="1"/>
  <c r="F2262" i="12"/>
  <c r="G2262" i="12" s="1"/>
  <c r="F2261" i="12"/>
  <c r="G2261" i="12" s="1"/>
  <c r="F2260" i="12"/>
  <c r="G2260" i="12" s="1"/>
  <c r="F2259" i="12"/>
  <c r="G2259" i="12" s="1"/>
  <c r="F2258" i="12"/>
  <c r="G2258" i="12" s="1"/>
  <c r="F2257" i="12"/>
  <c r="G2257" i="12" s="1"/>
  <c r="F2256" i="12"/>
  <c r="G2256" i="12" s="1"/>
  <c r="F2255" i="12"/>
  <c r="G2255" i="12" s="1"/>
  <c r="F2254" i="12"/>
  <c r="G2254" i="12" s="1"/>
  <c r="F2253" i="12"/>
  <c r="G2253" i="12" s="1"/>
  <c r="F2252" i="12"/>
  <c r="G2252" i="12" s="1"/>
  <c r="F2251" i="12"/>
  <c r="G2251" i="12" s="1"/>
  <c r="F2250" i="12"/>
  <c r="G2250" i="12" s="1"/>
  <c r="F2249" i="12"/>
  <c r="G2249" i="12" s="1"/>
  <c r="F2248" i="12"/>
  <c r="G2248" i="12" s="1"/>
  <c r="F2247" i="12"/>
  <c r="G2247" i="12" s="1"/>
  <c r="F2246" i="12"/>
  <c r="G2246" i="12" s="1"/>
  <c r="F2245" i="12"/>
  <c r="G2245" i="12" s="1"/>
  <c r="F2244" i="12"/>
  <c r="G2244" i="12" s="1"/>
  <c r="F2243" i="12"/>
  <c r="G2243" i="12" s="1"/>
  <c r="F2242" i="12"/>
  <c r="G2242" i="12" s="1"/>
  <c r="F2241" i="12"/>
  <c r="G2241" i="12" s="1"/>
  <c r="F2240" i="12"/>
  <c r="G2240" i="12" s="1"/>
  <c r="F2239" i="12"/>
  <c r="G2239" i="12" s="1"/>
  <c r="F2238" i="12"/>
  <c r="G2238" i="12" s="1"/>
  <c r="F2237" i="12"/>
  <c r="G2237" i="12" s="1"/>
  <c r="F2236" i="12"/>
  <c r="G2236" i="12" s="1"/>
  <c r="F2235" i="12"/>
  <c r="G2235" i="12" s="1"/>
  <c r="F2234" i="12"/>
  <c r="G2234" i="12" s="1"/>
  <c r="F2233" i="12"/>
  <c r="G2233" i="12" s="1"/>
  <c r="F2232" i="12"/>
  <c r="G2232" i="12" s="1"/>
  <c r="F2231" i="12"/>
  <c r="G2231" i="12" s="1"/>
  <c r="F2230" i="12"/>
  <c r="G2230" i="12" s="1"/>
  <c r="F2229" i="12"/>
  <c r="G2229" i="12" s="1"/>
  <c r="F2228" i="12"/>
  <c r="G2228" i="12" s="1"/>
  <c r="F2227" i="12"/>
  <c r="G2227" i="12" s="1"/>
  <c r="F2226" i="12"/>
  <c r="G2226" i="12" s="1"/>
  <c r="F2225" i="12"/>
  <c r="G2225" i="12" s="1"/>
  <c r="F2224" i="12"/>
  <c r="G2224" i="12" s="1"/>
  <c r="F2223" i="12"/>
  <c r="G2223" i="12" s="1"/>
  <c r="F2222" i="12"/>
  <c r="G2222" i="12" s="1"/>
  <c r="F2221" i="12"/>
  <c r="G2221" i="12" s="1"/>
  <c r="F2220" i="12"/>
  <c r="G2220" i="12" s="1"/>
  <c r="F2219" i="12"/>
  <c r="G2219" i="12" s="1"/>
  <c r="F2218" i="12"/>
  <c r="G2218" i="12" s="1"/>
  <c r="F2217" i="12"/>
  <c r="G2217" i="12" s="1"/>
  <c r="F2216" i="12"/>
  <c r="G2216" i="12" s="1"/>
  <c r="F2215" i="12"/>
  <c r="G2215" i="12" s="1"/>
  <c r="F2214" i="12"/>
  <c r="G2214" i="12" s="1"/>
  <c r="F2213" i="12"/>
  <c r="G2213" i="12" s="1"/>
  <c r="F2212" i="12"/>
  <c r="G2212" i="12" s="1"/>
  <c r="F2211" i="12"/>
  <c r="G2211" i="12" s="1"/>
  <c r="F2210" i="12"/>
  <c r="G2210" i="12" s="1"/>
  <c r="F2209" i="12"/>
  <c r="G2209" i="12" s="1"/>
  <c r="F2208" i="12"/>
  <c r="G2208" i="12" s="1"/>
  <c r="F2207" i="12"/>
  <c r="G2207" i="12" s="1"/>
  <c r="F2206" i="12"/>
  <c r="G2206" i="12" s="1"/>
  <c r="F2205" i="12"/>
  <c r="G2205" i="12" s="1"/>
  <c r="F2204" i="12"/>
  <c r="G2204" i="12" s="1"/>
  <c r="F2203" i="12"/>
  <c r="G2203" i="12" s="1"/>
  <c r="F2202" i="12"/>
  <c r="G2202" i="12" s="1"/>
  <c r="F2201" i="12"/>
  <c r="G2201" i="12" s="1"/>
  <c r="F2200" i="12"/>
  <c r="G2200" i="12" s="1"/>
  <c r="F2199" i="12"/>
  <c r="G2199" i="12" s="1"/>
  <c r="F2198" i="12"/>
  <c r="G2198" i="12" s="1"/>
  <c r="F2197" i="12"/>
  <c r="G2197" i="12" s="1"/>
  <c r="F2196" i="12"/>
  <c r="G2196" i="12" s="1"/>
  <c r="F2195" i="12"/>
  <c r="G2195" i="12" s="1"/>
  <c r="F2194" i="12"/>
  <c r="G2194" i="12" s="1"/>
  <c r="F2193" i="12"/>
  <c r="G2193" i="12" s="1"/>
  <c r="F2192" i="12"/>
  <c r="G2192" i="12" s="1"/>
  <c r="F2191" i="12"/>
  <c r="G2191" i="12" s="1"/>
  <c r="F2190" i="12"/>
  <c r="G2190" i="12" s="1"/>
  <c r="F2189" i="12"/>
  <c r="G2189" i="12" s="1"/>
  <c r="F2188" i="12"/>
  <c r="G2188" i="12" s="1"/>
  <c r="F2187" i="12"/>
  <c r="G2187" i="12" s="1"/>
  <c r="F2186" i="12"/>
  <c r="G2186" i="12" s="1"/>
  <c r="F2185" i="12"/>
  <c r="G2185" i="12" s="1"/>
  <c r="F2184" i="12"/>
  <c r="G2184" i="12" s="1"/>
  <c r="F2183" i="12"/>
  <c r="G2183" i="12" s="1"/>
  <c r="F2182" i="12"/>
  <c r="G2182" i="12" s="1"/>
  <c r="F2181" i="12"/>
  <c r="G2181" i="12" s="1"/>
  <c r="F2180" i="12"/>
  <c r="G2180" i="12" s="1"/>
  <c r="F2179" i="12"/>
  <c r="G2179" i="12" s="1"/>
  <c r="F2178" i="12"/>
  <c r="G2178" i="12" s="1"/>
  <c r="F2177" i="12"/>
  <c r="G2177" i="12" s="1"/>
  <c r="F2176" i="12"/>
  <c r="G2176" i="12" s="1"/>
  <c r="F2175" i="12"/>
  <c r="G2175" i="12" s="1"/>
  <c r="F2174" i="12"/>
  <c r="G2174" i="12" s="1"/>
  <c r="F2173" i="12"/>
  <c r="G2173" i="12" s="1"/>
  <c r="F2172" i="12"/>
  <c r="G2172" i="12" s="1"/>
  <c r="F2171" i="12"/>
  <c r="G2171" i="12" s="1"/>
  <c r="F2170" i="12"/>
  <c r="G2170" i="12" s="1"/>
  <c r="F2169" i="12"/>
  <c r="G2169" i="12" s="1"/>
  <c r="F2168" i="12"/>
  <c r="G2168" i="12" s="1"/>
  <c r="F2167" i="12"/>
  <c r="G2167" i="12" s="1"/>
  <c r="F2166" i="12"/>
  <c r="G2166" i="12" s="1"/>
  <c r="F2165" i="12"/>
  <c r="G2165" i="12" s="1"/>
  <c r="F2164" i="12"/>
  <c r="G2164" i="12" s="1"/>
  <c r="F2163" i="12"/>
  <c r="G2163" i="12" s="1"/>
  <c r="F2162" i="12"/>
  <c r="G2162" i="12" s="1"/>
  <c r="F2161" i="12"/>
  <c r="G2161" i="12" s="1"/>
  <c r="F2160" i="12"/>
  <c r="G2160" i="12" s="1"/>
  <c r="F2159" i="12"/>
  <c r="G2159" i="12" s="1"/>
  <c r="F2158" i="12"/>
  <c r="G2158" i="12" s="1"/>
  <c r="F2157" i="12"/>
  <c r="G2157" i="12" s="1"/>
  <c r="F2156" i="12"/>
  <c r="G2156" i="12" s="1"/>
  <c r="F2155" i="12"/>
  <c r="G2155" i="12" s="1"/>
  <c r="F2154" i="12"/>
  <c r="G2154" i="12" s="1"/>
  <c r="F2153" i="12"/>
  <c r="G2153" i="12" s="1"/>
  <c r="F2152" i="12"/>
  <c r="G2152" i="12" s="1"/>
  <c r="F2151" i="12"/>
  <c r="G2151" i="12" s="1"/>
  <c r="F2150" i="12"/>
  <c r="G2150" i="12" s="1"/>
  <c r="F2149" i="12"/>
  <c r="G2149" i="12" s="1"/>
  <c r="F2148" i="12"/>
  <c r="G2148" i="12" s="1"/>
  <c r="F2147" i="12"/>
  <c r="G2147" i="12" s="1"/>
  <c r="F2146" i="12"/>
  <c r="G2146" i="12" s="1"/>
  <c r="F2145" i="12"/>
  <c r="G2145" i="12" s="1"/>
  <c r="F2144" i="12"/>
  <c r="G2144" i="12" s="1"/>
  <c r="F2143" i="12"/>
  <c r="G2143" i="12" s="1"/>
  <c r="F2142" i="12"/>
  <c r="G2142" i="12" s="1"/>
  <c r="F2141" i="12"/>
  <c r="G2141" i="12" s="1"/>
  <c r="F2140" i="12"/>
  <c r="G2140" i="12" s="1"/>
  <c r="F2139" i="12"/>
  <c r="G2139" i="12" s="1"/>
  <c r="F2138" i="12"/>
  <c r="G2138" i="12" s="1"/>
  <c r="F2137" i="12"/>
  <c r="G2137" i="12" s="1"/>
  <c r="F2136" i="12"/>
  <c r="G2136" i="12" s="1"/>
  <c r="F2135" i="12"/>
  <c r="G2135" i="12" s="1"/>
  <c r="F2134" i="12"/>
  <c r="G2134" i="12" s="1"/>
  <c r="F2133" i="12"/>
  <c r="G2133" i="12" s="1"/>
  <c r="F2132" i="12"/>
  <c r="G2132" i="12" s="1"/>
  <c r="F2131" i="12"/>
  <c r="G2131" i="12" s="1"/>
  <c r="F2130" i="12"/>
  <c r="G2130" i="12" s="1"/>
  <c r="F2129" i="12"/>
  <c r="G2129" i="12" s="1"/>
  <c r="F2128" i="12"/>
  <c r="G2128" i="12" s="1"/>
  <c r="F2127" i="12"/>
  <c r="G2127" i="12" s="1"/>
  <c r="F2126" i="12"/>
  <c r="G2126" i="12" s="1"/>
  <c r="F2125" i="12"/>
  <c r="G2125" i="12" s="1"/>
  <c r="F2124" i="12"/>
  <c r="G2124" i="12" s="1"/>
  <c r="F2123" i="12"/>
  <c r="G2123" i="12" s="1"/>
  <c r="F2122" i="12"/>
  <c r="G2122" i="12" s="1"/>
  <c r="F2121" i="12"/>
  <c r="G2121" i="12" s="1"/>
  <c r="F2120" i="12"/>
  <c r="G2120" i="12" s="1"/>
  <c r="F2119" i="12"/>
  <c r="G2119" i="12" s="1"/>
  <c r="F2118" i="12"/>
  <c r="G2118" i="12" s="1"/>
  <c r="F2117" i="12"/>
  <c r="G2117" i="12" s="1"/>
  <c r="F2116" i="12"/>
  <c r="G2116" i="12" s="1"/>
  <c r="F2115" i="12"/>
  <c r="G2115" i="12" s="1"/>
  <c r="F2114" i="12"/>
  <c r="G2114" i="12" s="1"/>
  <c r="F2113" i="12"/>
  <c r="G2113" i="12" s="1"/>
  <c r="F2112" i="12"/>
  <c r="G2112" i="12" s="1"/>
  <c r="F2111" i="12"/>
  <c r="G2111" i="12" s="1"/>
  <c r="F2110" i="12"/>
  <c r="G2110" i="12" s="1"/>
  <c r="F2109" i="12"/>
  <c r="G2109" i="12" s="1"/>
  <c r="F2108" i="12"/>
  <c r="G2108" i="12" s="1"/>
  <c r="F2107" i="12"/>
  <c r="G2107" i="12" s="1"/>
  <c r="F2106" i="12"/>
  <c r="G2106" i="12" s="1"/>
  <c r="F2105" i="12"/>
  <c r="G2105" i="12" s="1"/>
  <c r="F2104" i="12"/>
  <c r="G2104" i="12" s="1"/>
  <c r="F2103" i="12"/>
  <c r="G2103" i="12" s="1"/>
  <c r="F2102" i="12"/>
  <c r="G2102" i="12" s="1"/>
  <c r="F2101" i="12"/>
  <c r="G2101" i="12" s="1"/>
  <c r="F2100" i="12"/>
  <c r="G2100" i="12" s="1"/>
  <c r="F2099" i="12"/>
  <c r="G2099" i="12" s="1"/>
  <c r="F2098" i="12"/>
  <c r="G2098" i="12" s="1"/>
  <c r="F2097" i="12"/>
  <c r="G2097" i="12" s="1"/>
  <c r="F2096" i="12"/>
  <c r="G2096" i="12" s="1"/>
  <c r="F2095" i="12"/>
  <c r="G2095" i="12" s="1"/>
  <c r="F2094" i="12"/>
  <c r="G2094" i="12" s="1"/>
  <c r="F2093" i="12"/>
  <c r="G2093" i="12" s="1"/>
  <c r="F2092" i="12"/>
  <c r="G2092" i="12" s="1"/>
  <c r="F2091" i="12"/>
  <c r="G2091" i="12" s="1"/>
  <c r="F2090" i="12"/>
  <c r="G2090" i="12" s="1"/>
  <c r="F2089" i="12"/>
  <c r="G2089" i="12" s="1"/>
  <c r="F2088" i="12"/>
  <c r="G2088" i="12" s="1"/>
  <c r="F2087" i="12"/>
  <c r="G2087" i="12" s="1"/>
  <c r="F2086" i="12"/>
  <c r="G2086" i="12" s="1"/>
  <c r="F2085" i="12"/>
  <c r="G2085" i="12" s="1"/>
  <c r="F2084" i="12"/>
  <c r="G2084" i="12" s="1"/>
  <c r="F2083" i="12"/>
  <c r="G2083" i="12" s="1"/>
  <c r="F2082" i="12"/>
  <c r="G2082" i="12" s="1"/>
  <c r="F2081" i="12"/>
  <c r="G2081" i="12" s="1"/>
  <c r="F2080" i="12"/>
  <c r="G2080" i="12" s="1"/>
  <c r="F2079" i="12"/>
  <c r="G2079" i="12" s="1"/>
  <c r="F2078" i="12"/>
  <c r="G2078" i="12" s="1"/>
  <c r="F2077" i="12"/>
  <c r="G2077" i="12" s="1"/>
  <c r="F2076" i="12"/>
  <c r="G2076" i="12" s="1"/>
  <c r="F2075" i="12"/>
  <c r="G2075" i="12" s="1"/>
  <c r="F2074" i="12"/>
  <c r="G2074" i="12" s="1"/>
  <c r="F2073" i="12"/>
  <c r="G2073" i="12" s="1"/>
  <c r="F2072" i="12"/>
  <c r="G2072" i="12" s="1"/>
  <c r="F2071" i="12"/>
  <c r="G2071" i="12" s="1"/>
  <c r="F2070" i="12"/>
  <c r="G2070" i="12" s="1"/>
  <c r="F2069" i="12"/>
  <c r="G2069" i="12" s="1"/>
  <c r="F2068" i="12"/>
  <c r="G2068" i="12" s="1"/>
  <c r="F2067" i="12"/>
  <c r="G2067" i="12" s="1"/>
  <c r="F2066" i="12"/>
  <c r="G2066" i="12" s="1"/>
  <c r="F2065" i="12"/>
  <c r="G2065" i="12" s="1"/>
  <c r="F2064" i="12"/>
  <c r="G2064" i="12" s="1"/>
  <c r="F2063" i="12"/>
  <c r="G2063" i="12" s="1"/>
  <c r="F2062" i="12"/>
  <c r="G2062" i="12" s="1"/>
  <c r="F2061" i="12"/>
  <c r="G2061" i="12" s="1"/>
  <c r="F2060" i="12"/>
  <c r="G2060" i="12" s="1"/>
  <c r="F2059" i="12"/>
  <c r="G2059" i="12" s="1"/>
  <c r="F2058" i="12"/>
  <c r="G2058" i="12" s="1"/>
  <c r="F2057" i="12"/>
  <c r="G2057" i="12" s="1"/>
  <c r="F2056" i="12"/>
  <c r="G2056" i="12" s="1"/>
  <c r="F2055" i="12"/>
  <c r="G2055" i="12" s="1"/>
  <c r="F2054" i="12"/>
  <c r="G2054" i="12" s="1"/>
  <c r="F2053" i="12"/>
  <c r="G2053" i="12" s="1"/>
  <c r="F2052" i="12"/>
  <c r="G2052" i="12" s="1"/>
  <c r="F2051" i="12"/>
  <c r="G2051" i="12" s="1"/>
  <c r="F2050" i="12"/>
  <c r="G2050" i="12" s="1"/>
  <c r="F2049" i="12"/>
  <c r="G2049" i="12" s="1"/>
  <c r="F2048" i="12"/>
  <c r="G2048" i="12" s="1"/>
  <c r="F2047" i="12"/>
  <c r="G2047" i="12" s="1"/>
  <c r="F2046" i="12"/>
  <c r="G2046" i="12" s="1"/>
  <c r="F2045" i="12"/>
  <c r="G2045" i="12" s="1"/>
  <c r="F2044" i="12"/>
  <c r="G2044" i="12" s="1"/>
  <c r="F2043" i="12"/>
  <c r="G2043" i="12" s="1"/>
  <c r="F2042" i="12"/>
  <c r="G2042" i="12" s="1"/>
  <c r="F2041" i="12"/>
  <c r="G2041" i="12" s="1"/>
  <c r="F2040" i="12"/>
  <c r="G2040" i="12" s="1"/>
  <c r="F2039" i="12"/>
  <c r="G2039" i="12" s="1"/>
  <c r="F2038" i="12"/>
  <c r="G2038" i="12" s="1"/>
  <c r="F2037" i="12"/>
  <c r="G2037" i="12" s="1"/>
  <c r="F2036" i="12"/>
  <c r="G2036" i="12" s="1"/>
  <c r="F2035" i="12"/>
  <c r="G2035" i="12" s="1"/>
  <c r="F2034" i="12"/>
  <c r="G2034" i="12" s="1"/>
  <c r="F2033" i="12"/>
  <c r="G2033" i="12" s="1"/>
  <c r="F2032" i="12"/>
  <c r="G2032" i="12" s="1"/>
  <c r="F2031" i="12"/>
  <c r="G2031" i="12" s="1"/>
  <c r="F2030" i="12"/>
  <c r="G2030" i="12" s="1"/>
  <c r="F2029" i="12"/>
  <c r="G2029" i="12" s="1"/>
  <c r="F2028" i="12"/>
  <c r="G2028" i="12" s="1"/>
  <c r="F2027" i="12"/>
  <c r="G2027" i="12" s="1"/>
  <c r="F2026" i="12"/>
  <c r="G2026" i="12" s="1"/>
  <c r="F2025" i="12"/>
  <c r="G2025" i="12" s="1"/>
  <c r="F2024" i="12"/>
  <c r="G2024" i="12" s="1"/>
  <c r="F2023" i="12"/>
  <c r="G2023" i="12" s="1"/>
  <c r="F2022" i="12"/>
  <c r="G2022" i="12" s="1"/>
  <c r="F2021" i="12"/>
  <c r="G2021" i="12" s="1"/>
  <c r="F2020" i="12"/>
  <c r="G2020" i="12" s="1"/>
  <c r="F2019" i="12"/>
  <c r="G2019" i="12" s="1"/>
  <c r="F2018" i="12"/>
  <c r="G2018" i="12" s="1"/>
  <c r="F2017" i="12"/>
  <c r="G2017" i="12" s="1"/>
  <c r="F2016" i="12"/>
  <c r="G2016" i="12" s="1"/>
  <c r="F2015" i="12"/>
  <c r="G2015" i="12" s="1"/>
  <c r="F2014" i="12"/>
  <c r="G2014" i="12" s="1"/>
  <c r="F2013" i="12"/>
  <c r="G2013" i="12" s="1"/>
  <c r="F2012" i="12"/>
  <c r="G2012" i="12" s="1"/>
  <c r="F2011" i="12"/>
  <c r="G2011" i="12" s="1"/>
  <c r="F2010" i="12"/>
  <c r="G2010" i="12" s="1"/>
  <c r="F2009" i="12"/>
  <c r="G2009" i="12" s="1"/>
  <c r="F2008" i="12"/>
  <c r="G2008" i="12" s="1"/>
  <c r="F2007" i="12"/>
  <c r="G2007" i="12" s="1"/>
  <c r="F2006" i="12"/>
  <c r="G2006" i="12" s="1"/>
  <c r="F2005" i="12"/>
  <c r="G2005" i="12" s="1"/>
  <c r="F2004" i="12"/>
  <c r="G2004" i="12" s="1"/>
  <c r="F2003" i="12"/>
  <c r="G2003" i="12" s="1"/>
  <c r="F2002" i="12"/>
  <c r="G2002" i="12" s="1"/>
  <c r="F2001" i="12"/>
  <c r="G2001" i="12" s="1"/>
  <c r="F2000" i="12"/>
  <c r="G2000" i="12" s="1"/>
  <c r="F1999" i="12"/>
  <c r="G1999" i="12" s="1"/>
  <c r="F1998" i="12"/>
  <c r="G1998" i="12" s="1"/>
  <c r="F1997" i="12"/>
  <c r="G1997" i="12" s="1"/>
  <c r="F1996" i="12"/>
  <c r="G1996" i="12" s="1"/>
  <c r="F1995" i="12"/>
  <c r="G1995" i="12" s="1"/>
  <c r="F1994" i="12"/>
  <c r="G1994" i="12" s="1"/>
  <c r="F1993" i="12"/>
  <c r="G1993" i="12" s="1"/>
  <c r="F1992" i="12"/>
  <c r="G1992" i="12" s="1"/>
  <c r="F1991" i="12"/>
  <c r="G1991" i="12" s="1"/>
  <c r="F1990" i="12"/>
  <c r="G1990" i="12" s="1"/>
  <c r="F1989" i="12"/>
  <c r="G1989" i="12" s="1"/>
  <c r="F1988" i="12"/>
  <c r="G1988" i="12" s="1"/>
  <c r="F1987" i="12"/>
  <c r="G1987" i="12" s="1"/>
  <c r="F1986" i="12"/>
  <c r="G1986" i="12" s="1"/>
  <c r="F1985" i="12"/>
  <c r="G1985" i="12" s="1"/>
  <c r="F1984" i="12"/>
  <c r="G1984" i="12" s="1"/>
  <c r="F1983" i="12"/>
  <c r="G1983" i="12" s="1"/>
  <c r="F1982" i="12"/>
  <c r="G1982" i="12" s="1"/>
  <c r="F1981" i="12"/>
  <c r="G1981" i="12" s="1"/>
  <c r="F1980" i="12"/>
  <c r="G1980" i="12" s="1"/>
  <c r="F1979" i="12"/>
  <c r="G1979" i="12" s="1"/>
  <c r="F1978" i="12"/>
  <c r="G1978" i="12" s="1"/>
  <c r="F1977" i="12"/>
  <c r="G1977" i="12" s="1"/>
  <c r="F1976" i="12"/>
  <c r="G1976" i="12" s="1"/>
  <c r="F1975" i="12"/>
  <c r="G1975" i="12" s="1"/>
  <c r="F1974" i="12"/>
  <c r="G1974" i="12" s="1"/>
  <c r="F1973" i="12"/>
  <c r="G1973" i="12" s="1"/>
  <c r="F1972" i="12"/>
  <c r="G1972" i="12" s="1"/>
  <c r="F1971" i="12"/>
  <c r="G1971" i="12" s="1"/>
  <c r="F1970" i="12"/>
  <c r="G1970" i="12" s="1"/>
  <c r="F1969" i="12"/>
  <c r="G1969" i="12" s="1"/>
  <c r="F1968" i="12"/>
  <c r="G1968" i="12" s="1"/>
  <c r="F1967" i="12"/>
  <c r="G1967" i="12" s="1"/>
  <c r="F1966" i="12"/>
  <c r="G1966" i="12" s="1"/>
  <c r="F1965" i="12"/>
  <c r="G1965" i="12" s="1"/>
  <c r="F1964" i="12"/>
  <c r="G1964" i="12" s="1"/>
  <c r="F1963" i="12"/>
  <c r="G1963" i="12" s="1"/>
  <c r="F1962" i="12"/>
  <c r="G1962" i="12" s="1"/>
  <c r="F1961" i="12"/>
  <c r="G1961" i="12" s="1"/>
  <c r="F1960" i="12"/>
  <c r="G1960" i="12" s="1"/>
  <c r="F1959" i="12"/>
  <c r="G1959" i="12" s="1"/>
  <c r="F1958" i="12"/>
  <c r="G1958" i="12" s="1"/>
  <c r="F1957" i="12"/>
  <c r="G1957" i="12" s="1"/>
  <c r="F1956" i="12"/>
  <c r="G1956" i="12" s="1"/>
  <c r="F1955" i="12"/>
  <c r="G1955" i="12" s="1"/>
  <c r="F1954" i="12"/>
  <c r="G1954" i="12" s="1"/>
  <c r="F1953" i="12"/>
  <c r="G1953" i="12" s="1"/>
  <c r="F1952" i="12"/>
  <c r="G1952" i="12" s="1"/>
  <c r="F1951" i="12"/>
  <c r="G1951" i="12" s="1"/>
  <c r="F1950" i="12"/>
  <c r="G1950" i="12" s="1"/>
  <c r="F1949" i="12"/>
  <c r="G1949" i="12" s="1"/>
  <c r="F1948" i="12"/>
  <c r="G1948" i="12" s="1"/>
  <c r="F1947" i="12"/>
  <c r="G1947" i="12" s="1"/>
  <c r="F1946" i="12"/>
  <c r="G1946" i="12" s="1"/>
  <c r="F1945" i="12"/>
  <c r="G1945" i="12" s="1"/>
  <c r="F1944" i="12"/>
  <c r="G1944" i="12" s="1"/>
  <c r="F1943" i="12"/>
  <c r="G1943" i="12" s="1"/>
  <c r="F1942" i="12"/>
  <c r="G1942" i="12" s="1"/>
  <c r="F1941" i="12"/>
  <c r="G1941" i="12" s="1"/>
  <c r="F1940" i="12"/>
  <c r="G1940" i="12" s="1"/>
  <c r="F1939" i="12"/>
  <c r="G1939" i="12" s="1"/>
  <c r="F1938" i="12"/>
  <c r="G1938" i="12" s="1"/>
  <c r="F1937" i="12"/>
  <c r="G1937" i="12" s="1"/>
  <c r="F1936" i="12"/>
  <c r="G1936" i="12" s="1"/>
  <c r="F1935" i="12"/>
  <c r="G1935" i="12" s="1"/>
  <c r="F1934" i="12"/>
  <c r="G1934" i="12" s="1"/>
  <c r="F1933" i="12"/>
  <c r="G1933" i="12" s="1"/>
  <c r="F1932" i="12"/>
  <c r="G1932" i="12" s="1"/>
  <c r="F1931" i="12"/>
  <c r="G1931" i="12" s="1"/>
  <c r="F1930" i="12"/>
  <c r="G1930" i="12" s="1"/>
  <c r="F1929" i="12"/>
  <c r="G1929" i="12" s="1"/>
  <c r="F1928" i="12"/>
  <c r="G1928" i="12" s="1"/>
  <c r="F1927" i="12"/>
  <c r="G1927" i="12" s="1"/>
  <c r="F1926" i="12"/>
  <c r="G1926" i="12" s="1"/>
  <c r="F1925" i="12"/>
  <c r="G1925" i="12" s="1"/>
  <c r="F1924" i="12"/>
  <c r="G1924" i="12" s="1"/>
  <c r="F1923" i="12"/>
  <c r="G1923" i="12" s="1"/>
  <c r="F1922" i="12"/>
  <c r="G1922" i="12" s="1"/>
  <c r="F1921" i="12"/>
  <c r="G1921" i="12" s="1"/>
  <c r="F1920" i="12"/>
  <c r="G1920" i="12" s="1"/>
  <c r="F1919" i="12"/>
  <c r="G1919" i="12" s="1"/>
  <c r="F1918" i="12"/>
  <c r="G1918" i="12" s="1"/>
  <c r="F1917" i="12"/>
  <c r="G1917" i="12" s="1"/>
  <c r="F1916" i="12"/>
  <c r="G1916" i="12" s="1"/>
  <c r="F1915" i="12"/>
  <c r="G1915" i="12" s="1"/>
  <c r="F1914" i="12"/>
  <c r="G1914" i="12" s="1"/>
  <c r="F1913" i="12"/>
  <c r="G1913" i="12" s="1"/>
  <c r="F1912" i="12"/>
  <c r="G1912" i="12" s="1"/>
  <c r="F1911" i="12"/>
  <c r="G1911" i="12" s="1"/>
  <c r="F1910" i="12"/>
  <c r="G1910" i="12" s="1"/>
  <c r="F1909" i="12"/>
  <c r="G1909" i="12" s="1"/>
  <c r="F1908" i="12"/>
  <c r="G1908" i="12" s="1"/>
  <c r="F1907" i="12"/>
  <c r="G1907" i="12" s="1"/>
  <c r="F1906" i="12"/>
  <c r="G1906" i="12" s="1"/>
  <c r="F1905" i="12"/>
  <c r="G1905" i="12" s="1"/>
  <c r="F1904" i="12"/>
  <c r="G1904" i="12" s="1"/>
  <c r="F1903" i="12"/>
  <c r="G1903" i="12" s="1"/>
  <c r="F1902" i="12"/>
  <c r="G1902" i="12" s="1"/>
  <c r="F1901" i="12"/>
  <c r="G1901" i="12" s="1"/>
  <c r="F1900" i="12"/>
  <c r="G1900" i="12" s="1"/>
  <c r="F1899" i="12"/>
  <c r="G1899" i="12" s="1"/>
  <c r="F1898" i="12"/>
  <c r="G1898" i="12" s="1"/>
  <c r="F1897" i="12"/>
  <c r="G1897" i="12" s="1"/>
  <c r="F1896" i="12"/>
  <c r="G1896" i="12" s="1"/>
  <c r="F1895" i="12"/>
  <c r="G1895" i="12" s="1"/>
  <c r="F1894" i="12"/>
  <c r="G1894" i="12" s="1"/>
  <c r="F1893" i="12"/>
  <c r="G1893" i="12" s="1"/>
  <c r="F1892" i="12"/>
  <c r="G1892" i="12" s="1"/>
  <c r="F1891" i="12"/>
  <c r="G1891" i="12" s="1"/>
  <c r="F1890" i="12"/>
  <c r="G1890" i="12" s="1"/>
  <c r="F1889" i="12"/>
  <c r="G1889" i="12" s="1"/>
  <c r="F1888" i="12"/>
  <c r="G1888" i="12" s="1"/>
  <c r="F1887" i="12"/>
  <c r="G1887" i="12" s="1"/>
  <c r="F1886" i="12"/>
  <c r="G1886" i="12" s="1"/>
  <c r="F1885" i="12"/>
  <c r="G1885" i="12" s="1"/>
  <c r="F1884" i="12"/>
  <c r="G1884" i="12" s="1"/>
  <c r="F1883" i="12"/>
  <c r="G1883" i="12" s="1"/>
  <c r="F1882" i="12"/>
  <c r="G1882" i="12" s="1"/>
  <c r="F1881" i="12"/>
  <c r="G1881" i="12" s="1"/>
  <c r="F1880" i="12"/>
  <c r="G1880" i="12" s="1"/>
  <c r="F1879" i="12"/>
  <c r="G1879" i="12" s="1"/>
  <c r="F1878" i="12"/>
  <c r="G1878" i="12" s="1"/>
  <c r="F1877" i="12"/>
  <c r="G1877" i="12" s="1"/>
  <c r="F1876" i="12"/>
  <c r="G1876" i="12" s="1"/>
  <c r="F1875" i="12"/>
  <c r="G1875" i="12" s="1"/>
  <c r="F1874" i="12"/>
  <c r="G1874" i="12" s="1"/>
  <c r="F1873" i="12"/>
  <c r="G1873" i="12" s="1"/>
  <c r="F1872" i="12"/>
  <c r="G1872" i="12" s="1"/>
  <c r="F1871" i="12"/>
  <c r="G1871" i="12" s="1"/>
  <c r="F1870" i="12"/>
  <c r="G1870" i="12" s="1"/>
  <c r="F1869" i="12"/>
  <c r="G1869" i="12" s="1"/>
  <c r="F1868" i="12"/>
  <c r="G1868" i="12" s="1"/>
  <c r="F1867" i="12"/>
  <c r="G1867" i="12" s="1"/>
  <c r="F1866" i="12"/>
  <c r="G1866" i="12" s="1"/>
  <c r="F1865" i="12"/>
  <c r="G1865" i="12" s="1"/>
  <c r="F1864" i="12"/>
  <c r="G1864" i="12" s="1"/>
  <c r="F1863" i="12"/>
  <c r="G1863" i="12" s="1"/>
  <c r="F1862" i="12"/>
  <c r="G1862" i="12" s="1"/>
  <c r="F1861" i="12"/>
  <c r="G1861" i="12" s="1"/>
  <c r="F1860" i="12"/>
  <c r="G1860" i="12" s="1"/>
  <c r="F1859" i="12"/>
  <c r="G1859" i="12" s="1"/>
  <c r="F1858" i="12"/>
  <c r="G1858" i="12" s="1"/>
  <c r="F1857" i="12"/>
  <c r="G1857" i="12" s="1"/>
  <c r="F1856" i="12"/>
  <c r="G1856" i="12" s="1"/>
  <c r="F1855" i="12"/>
  <c r="G1855" i="12" s="1"/>
  <c r="F1854" i="12"/>
  <c r="G1854" i="12" s="1"/>
  <c r="F1853" i="12"/>
  <c r="G1853" i="12" s="1"/>
  <c r="F1852" i="12"/>
  <c r="G1852" i="12" s="1"/>
  <c r="F1851" i="12"/>
  <c r="G1851" i="12" s="1"/>
  <c r="F1850" i="12"/>
  <c r="G1850" i="12" s="1"/>
  <c r="F1849" i="12"/>
  <c r="G1849" i="12" s="1"/>
  <c r="F1848" i="12"/>
  <c r="G1848" i="12" s="1"/>
  <c r="F1847" i="12"/>
  <c r="G1847" i="12" s="1"/>
  <c r="F1846" i="12"/>
  <c r="G1846" i="12" s="1"/>
  <c r="F1845" i="12"/>
  <c r="G1845" i="12" s="1"/>
  <c r="F1844" i="12"/>
  <c r="G1844" i="12" s="1"/>
  <c r="F1843" i="12"/>
  <c r="G1843" i="12" s="1"/>
  <c r="F1842" i="12"/>
  <c r="G1842" i="12" s="1"/>
  <c r="F1841" i="12"/>
  <c r="G1841" i="12" s="1"/>
  <c r="F1840" i="12"/>
  <c r="G1840" i="12" s="1"/>
  <c r="F1839" i="12"/>
  <c r="G1839" i="12" s="1"/>
  <c r="F1838" i="12"/>
  <c r="G1838" i="12" s="1"/>
  <c r="F1837" i="12"/>
  <c r="G1837" i="12" s="1"/>
  <c r="F1836" i="12"/>
  <c r="G1836" i="12" s="1"/>
  <c r="F1835" i="12"/>
  <c r="G1835" i="12" s="1"/>
  <c r="F1834" i="12"/>
  <c r="G1834" i="12" s="1"/>
  <c r="F1833" i="12"/>
  <c r="G1833" i="12" s="1"/>
  <c r="F1832" i="12"/>
  <c r="G1832" i="12" s="1"/>
  <c r="F1831" i="12"/>
  <c r="G1831" i="12" s="1"/>
  <c r="F1830" i="12"/>
  <c r="G1830" i="12" s="1"/>
  <c r="F1829" i="12"/>
  <c r="G1829" i="12" s="1"/>
  <c r="F1828" i="12"/>
  <c r="G1828" i="12" s="1"/>
  <c r="F1827" i="12"/>
  <c r="G1827" i="12" s="1"/>
  <c r="F1826" i="12"/>
  <c r="G1826" i="12" s="1"/>
  <c r="F1825" i="12"/>
  <c r="G1825" i="12" s="1"/>
  <c r="F1824" i="12"/>
  <c r="G1824" i="12" s="1"/>
  <c r="F1823" i="12"/>
  <c r="G1823" i="12" s="1"/>
  <c r="F1822" i="12"/>
  <c r="G1822" i="12" s="1"/>
  <c r="F1821" i="12"/>
  <c r="G1821" i="12" s="1"/>
  <c r="F1820" i="12"/>
  <c r="G1820" i="12" s="1"/>
  <c r="F1819" i="12"/>
  <c r="G1819" i="12" s="1"/>
  <c r="F1818" i="12"/>
  <c r="G1818" i="12" s="1"/>
  <c r="F1817" i="12"/>
  <c r="G1817" i="12" s="1"/>
  <c r="F1816" i="12"/>
  <c r="G1816" i="12" s="1"/>
  <c r="F1815" i="12"/>
  <c r="G1815" i="12" s="1"/>
  <c r="F1814" i="12"/>
  <c r="G1814" i="12" s="1"/>
  <c r="F1813" i="12"/>
  <c r="G1813" i="12" s="1"/>
  <c r="F1812" i="12"/>
  <c r="G1812" i="12" s="1"/>
  <c r="F1811" i="12"/>
  <c r="G1811" i="12" s="1"/>
  <c r="F1810" i="12"/>
  <c r="G1810" i="12" s="1"/>
  <c r="F1809" i="12"/>
  <c r="G1809" i="12" s="1"/>
  <c r="F1808" i="12"/>
  <c r="G1808" i="12" s="1"/>
  <c r="F1807" i="12"/>
  <c r="G1807" i="12" s="1"/>
  <c r="F1806" i="12"/>
  <c r="G1806" i="12" s="1"/>
  <c r="F1805" i="12"/>
  <c r="G1805" i="12" s="1"/>
  <c r="F1804" i="12"/>
  <c r="G1804" i="12" s="1"/>
  <c r="F1803" i="12"/>
  <c r="G1803" i="12" s="1"/>
  <c r="F1802" i="12"/>
  <c r="G1802" i="12" s="1"/>
  <c r="F1801" i="12"/>
  <c r="G1801" i="12" s="1"/>
  <c r="F1800" i="12"/>
  <c r="G1800" i="12" s="1"/>
  <c r="F1799" i="12"/>
  <c r="G1799" i="12" s="1"/>
  <c r="F1798" i="12"/>
  <c r="G1798" i="12" s="1"/>
  <c r="F1797" i="12"/>
  <c r="G1797" i="12" s="1"/>
  <c r="F1796" i="12"/>
  <c r="G1796" i="12" s="1"/>
  <c r="F1795" i="12"/>
  <c r="G1795" i="12" s="1"/>
  <c r="F1794" i="12"/>
  <c r="G1794" i="12" s="1"/>
  <c r="F1793" i="12"/>
  <c r="G1793" i="12" s="1"/>
  <c r="F1792" i="12"/>
  <c r="G1792" i="12" s="1"/>
  <c r="F1791" i="12"/>
  <c r="G1791" i="12" s="1"/>
  <c r="F1790" i="12"/>
  <c r="G1790" i="12" s="1"/>
  <c r="F1789" i="12"/>
  <c r="G1789" i="12" s="1"/>
  <c r="F1788" i="12"/>
  <c r="G1788" i="12" s="1"/>
  <c r="F1787" i="12"/>
  <c r="G1787" i="12" s="1"/>
  <c r="F1786" i="12"/>
  <c r="G1786" i="12" s="1"/>
  <c r="F1785" i="12"/>
  <c r="G1785" i="12" s="1"/>
  <c r="F1784" i="12"/>
  <c r="G1784" i="12" s="1"/>
  <c r="F1783" i="12"/>
  <c r="G1783" i="12" s="1"/>
  <c r="F1782" i="12"/>
  <c r="G1782" i="12" s="1"/>
  <c r="F1781" i="12"/>
  <c r="G1781" i="12" s="1"/>
  <c r="F1780" i="12"/>
  <c r="G1780" i="12" s="1"/>
  <c r="F1779" i="12"/>
  <c r="G1779" i="12" s="1"/>
  <c r="F1778" i="12"/>
  <c r="G1778" i="12" s="1"/>
  <c r="F1777" i="12"/>
  <c r="G1777" i="12" s="1"/>
  <c r="F1776" i="12"/>
  <c r="G1776" i="12" s="1"/>
  <c r="F1775" i="12"/>
  <c r="G1775" i="12" s="1"/>
  <c r="F1774" i="12"/>
  <c r="G1774" i="12" s="1"/>
  <c r="F1773" i="12"/>
  <c r="G1773" i="12" s="1"/>
  <c r="F1772" i="12"/>
  <c r="G1772" i="12" s="1"/>
  <c r="F1771" i="12"/>
  <c r="G1771" i="12" s="1"/>
  <c r="F1770" i="12"/>
  <c r="G1770" i="12" s="1"/>
  <c r="F1769" i="12"/>
  <c r="G1769" i="12" s="1"/>
  <c r="F1768" i="12"/>
  <c r="G1768" i="12" s="1"/>
  <c r="F1767" i="12"/>
  <c r="G1767" i="12" s="1"/>
  <c r="F1766" i="12"/>
  <c r="G1766" i="12" s="1"/>
  <c r="F1765" i="12"/>
  <c r="G1765" i="12" s="1"/>
  <c r="F1764" i="12"/>
  <c r="G1764" i="12" s="1"/>
  <c r="F1763" i="12"/>
  <c r="G1763" i="12" s="1"/>
  <c r="F1762" i="12"/>
  <c r="G1762" i="12" s="1"/>
  <c r="F1761" i="12"/>
  <c r="G1761" i="12" s="1"/>
  <c r="F1760" i="12"/>
  <c r="G1760" i="12" s="1"/>
  <c r="F1759" i="12"/>
  <c r="G1759" i="12" s="1"/>
  <c r="F1758" i="12"/>
  <c r="G1758" i="12" s="1"/>
  <c r="F1757" i="12"/>
  <c r="G1757" i="12" s="1"/>
  <c r="F1756" i="12"/>
  <c r="G1756" i="12" s="1"/>
  <c r="F1755" i="12"/>
  <c r="G1755" i="12" s="1"/>
  <c r="F1754" i="12"/>
  <c r="G1754" i="12" s="1"/>
  <c r="F1753" i="12"/>
  <c r="G1753" i="12" s="1"/>
  <c r="F1752" i="12"/>
  <c r="G1752" i="12" s="1"/>
  <c r="F1751" i="12"/>
  <c r="G1751" i="12" s="1"/>
  <c r="F1750" i="12"/>
  <c r="G1750" i="12" s="1"/>
  <c r="F1749" i="12"/>
  <c r="G1749" i="12" s="1"/>
  <c r="F1748" i="12"/>
  <c r="G1748" i="12" s="1"/>
  <c r="F1747" i="12"/>
  <c r="G1747" i="12" s="1"/>
  <c r="F1746" i="12"/>
  <c r="G1746" i="12" s="1"/>
  <c r="F1745" i="12"/>
  <c r="G1745" i="12" s="1"/>
  <c r="F1744" i="12"/>
  <c r="G1744" i="12" s="1"/>
  <c r="F1743" i="12"/>
  <c r="G1743" i="12" s="1"/>
  <c r="F1742" i="12"/>
  <c r="G1742" i="12" s="1"/>
  <c r="F1741" i="12"/>
  <c r="G1741" i="12" s="1"/>
  <c r="F1740" i="12"/>
  <c r="G1740" i="12" s="1"/>
  <c r="F1739" i="12"/>
  <c r="G1739" i="12" s="1"/>
  <c r="F1738" i="12"/>
  <c r="G1738" i="12" s="1"/>
  <c r="F1737" i="12"/>
  <c r="G1737" i="12" s="1"/>
  <c r="F1736" i="12"/>
  <c r="G1736" i="12" s="1"/>
  <c r="F1735" i="12"/>
  <c r="G1735" i="12" s="1"/>
  <c r="F1734" i="12"/>
  <c r="G1734" i="12" s="1"/>
  <c r="F1733" i="12"/>
  <c r="G1733" i="12" s="1"/>
  <c r="F1732" i="12"/>
  <c r="G1732" i="12" s="1"/>
  <c r="F1731" i="12"/>
  <c r="G1731" i="12" s="1"/>
  <c r="F1730" i="12"/>
  <c r="G1730" i="12" s="1"/>
  <c r="F1729" i="12"/>
  <c r="G1729" i="12" s="1"/>
  <c r="F1728" i="12"/>
  <c r="G1728" i="12" s="1"/>
  <c r="F1727" i="12"/>
  <c r="G1727" i="12" s="1"/>
  <c r="F1726" i="12"/>
  <c r="G1726" i="12" s="1"/>
  <c r="F1725" i="12"/>
  <c r="G1725" i="12" s="1"/>
  <c r="F1724" i="12"/>
  <c r="G1724" i="12" s="1"/>
  <c r="F1723" i="12"/>
  <c r="G1723" i="12" s="1"/>
  <c r="F1722" i="12"/>
  <c r="G1722" i="12" s="1"/>
  <c r="F1721" i="12"/>
  <c r="G1721" i="12" s="1"/>
  <c r="F1720" i="12"/>
  <c r="G1720" i="12" s="1"/>
  <c r="F1719" i="12"/>
  <c r="G1719" i="12" s="1"/>
  <c r="F1718" i="12"/>
  <c r="G1718" i="12" s="1"/>
  <c r="F1717" i="12"/>
  <c r="G1717" i="12" s="1"/>
  <c r="F1716" i="12"/>
  <c r="G1716" i="12" s="1"/>
  <c r="F1715" i="12"/>
  <c r="G1715" i="12" s="1"/>
  <c r="F1714" i="12"/>
  <c r="G1714" i="12" s="1"/>
  <c r="F1713" i="12"/>
  <c r="G1713" i="12" s="1"/>
  <c r="F1712" i="12"/>
  <c r="G1712" i="12" s="1"/>
  <c r="F1711" i="12"/>
  <c r="G1711" i="12" s="1"/>
  <c r="F1710" i="12"/>
  <c r="G1710" i="12" s="1"/>
  <c r="F1709" i="12"/>
  <c r="G1709" i="12" s="1"/>
  <c r="F1708" i="12"/>
  <c r="G1708" i="12" s="1"/>
  <c r="F1707" i="12"/>
  <c r="G1707" i="12" s="1"/>
  <c r="F1706" i="12"/>
  <c r="G1706" i="12" s="1"/>
  <c r="F1705" i="12"/>
  <c r="G1705" i="12" s="1"/>
  <c r="F1704" i="12"/>
  <c r="G1704" i="12" s="1"/>
  <c r="F1703" i="12"/>
  <c r="G1703" i="12" s="1"/>
  <c r="F1702" i="12"/>
  <c r="G1702" i="12" s="1"/>
  <c r="F1701" i="12"/>
  <c r="G1701" i="12" s="1"/>
  <c r="F1700" i="12"/>
  <c r="G1700" i="12" s="1"/>
  <c r="F1699" i="12"/>
  <c r="G1699" i="12" s="1"/>
  <c r="F1698" i="12"/>
  <c r="G1698" i="12" s="1"/>
  <c r="F1697" i="12"/>
  <c r="G1697" i="12" s="1"/>
  <c r="F1696" i="12"/>
  <c r="G1696" i="12" s="1"/>
  <c r="F1695" i="12"/>
  <c r="G1695" i="12" s="1"/>
  <c r="F1694" i="12"/>
  <c r="G1694" i="12" s="1"/>
  <c r="F1693" i="12"/>
  <c r="G1693" i="12" s="1"/>
  <c r="F1692" i="12"/>
  <c r="G1692" i="12" s="1"/>
  <c r="F1691" i="12"/>
  <c r="G1691" i="12" s="1"/>
  <c r="F1690" i="12"/>
  <c r="G1690" i="12" s="1"/>
  <c r="F1689" i="12"/>
  <c r="G1689" i="12" s="1"/>
  <c r="F1688" i="12"/>
  <c r="G1688" i="12" s="1"/>
  <c r="F1687" i="12"/>
  <c r="G1687" i="12" s="1"/>
  <c r="F1686" i="12"/>
  <c r="G1686" i="12" s="1"/>
  <c r="F1685" i="12"/>
  <c r="G1685" i="12" s="1"/>
  <c r="F1684" i="12"/>
  <c r="G1684" i="12" s="1"/>
  <c r="F1683" i="12"/>
  <c r="G1683" i="12" s="1"/>
  <c r="F1682" i="12"/>
  <c r="G1682" i="12" s="1"/>
  <c r="F1681" i="12"/>
  <c r="G1681" i="12" s="1"/>
  <c r="F1680" i="12"/>
  <c r="G1680" i="12" s="1"/>
  <c r="F1679" i="12"/>
  <c r="G1679" i="12" s="1"/>
  <c r="F1678" i="12"/>
  <c r="G1678" i="12" s="1"/>
  <c r="F1677" i="12"/>
  <c r="G1677" i="12" s="1"/>
  <c r="F1676" i="12"/>
  <c r="G1676" i="12" s="1"/>
  <c r="F1675" i="12"/>
  <c r="G1675" i="12" s="1"/>
  <c r="F1674" i="12"/>
  <c r="G1674" i="12" s="1"/>
  <c r="F1673" i="12"/>
  <c r="G1673" i="12" s="1"/>
  <c r="F1672" i="12"/>
  <c r="G1672" i="12" s="1"/>
  <c r="F1671" i="12"/>
  <c r="G1671" i="12" s="1"/>
  <c r="F1670" i="12"/>
  <c r="G1670" i="12" s="1"/>
  <c r="F1669" i="12"/>
  <c r="G1669" i="12" s="1"/>
  <c r="F1668" i="12"/>
  <c r="G1668" i="12" s="1"/>
  <c r="F1667" i="12"/>
  <c r="G1667" i="12" s="1"/>
  <c r="F1666" i="12"/>
  <c r="G1666" i="12" s="1"/>
  <c r="F1665" i="12"/>
  <c r="G1665" i="12" s="1"/>
  <c r="F1664" i="12"/>
  <c r="G1664" i="12" s="1"/>
  <c r="F1663" i="12"/>
  <c r="G1663" i="12" s="1"/>
  <c r="F1662" i="12"/>
  <c r="G1662" i="12" s="1"/>
  <c r="F1661" i="12"/>
  <c r="G1661" i="12" s="1"/>
  <c r="F1660" i="12"/>
  <c r="G1660" i="12" s="1"/>
  <c r="F1659" i="12"/>
  <c r="G1659" i="12" s="1"/>
  <c r="F1658" i="12"/>
  <c r="G1658" i="12" s="1"/>
  <c r="F1657" i="12"/>
  <c r="G1657" i="12" s="1"/>
  <c r="F1656" i="12"/>
  <c r="G1656" i="12" s="1"/>
  <c r="F1655" i="12"/>
  <c r="G1655" i="12" s="1"/>
  <c r="F1654" i="12"/>
  <c r="G1654" i="12" s="1"/>
  <c r="F1653" i="12"/>
  <c r="G1653" i="12" s="1"/>
  <c r="F1652" i="12"/>
  <c r="G1652" i="12" s="1"/>
  <c r="F1651" i="12"/>
  <c r="G1651" i="12" s="1"/>
  <c r="F1650" i="12"/>
  <c r="G1650" i="12" s="1"/>
  <c r="F1649" i="12"/>
  <c r="G1649" i="12" s="1"/>
  <c r="F1648" i="12"/>
  <c r="G1648" i="12" s="1"/>
  <c r="F1647" i="12"/>
  <c r="G1647" i="12" s="1"/>
  <c r="F1646" i="12"/>
  <c r="G1646" i="12" s="1"/>
  <c r="F1645" i="12"/>
  <c r="G1645" i="12" s="1"/>
  <c r="F1644" i="12"/>
  <c r="G1644" i="12" s="1"/>
  <c r="F1643" i="12"/>
  <c r="G1643" i="12" s="1"/>
  <c r="F1642" i="12"/>
  <c r="G1642" i="12" s="1"/>
  <c r="F1641" i="12"/>
  <c r="G1641" i="12" s="1"/>
  <c r="F1640" i="12"/>
  <c r="G1640" i="12" s="1"/>
  <c r="F1639" i="12"/>
  <c r="G1639" i="12" s="1"/>
  <c r="F1638" i="12"/>
  <c r="G1638" i="12" s="1"/>
  <c r="F1637" i="12"/>
  <c r="G1637" i="12" s="1"/>
  <c r="F1636" i="12"/>
  <c r="G1636" i="12" s="1"/>
  <c r="F1635" i="12"/>
  <c r="G1635" i="12" s="1"/>
  <c r="F1634" i="12"/>
  <c r="G1634" i="12" s="1"/>
  <c r="F1633" i="12"/>
  <c r="G1633" i="12" s="1"/>
  <c r="F1632" i="12"/>
  <c r="G1632" i="12" s="1"/>
  <c r="F1631" i="12"/>
  <c r="G1631" i="12" s="1"/>
  <c r="F1630" i="12"/>
  <c r="G1630" i="12" s="1"/>
  <c r="F1629" i="12"/>
  <c r="G1629" i="12" s="1"/>
  <c r="F1628" i="12"/>
  <c r="G1628" i="12" s="1"/>
  <c r="F1627" i="12"/>
  <c r="G1627" i="12" s="1"/>
  <c r="F1626" i="12"/>
  <c r="G1626" i="12" s="1"/>
  <c r="F1625" i="12"/>
  <c r="G1625" i="12" s="1"/>
  <c r="F1624" i="12"/>
  <c r="G1624" i="12" s="1"/>
  <c r="F1623" i="12"/>
  <c r="G1623" i="12" s="1"/>
  <c r="F1622" i="12"/>
  <c r="G1622" i="12" s="1"/>
  <c r="F1621" i="12"/>
  <c r="G1621" i="12" s="1"/>
  <c r="F1620" i="12"/>
  <c r="G1620" i="12" s="1"/>
  <c r="F1619" i="12"/>
  <c r="G1619" i="12" s="1"/>
  <c r="F1618" i="12"/>
  <c r="G1618" i="12" s="1"/>
  <c r="F1617" i="12"/>
  <c r="G1617" i="12" s="1"/>
  <c r="F1616" i="12"/>
  <c r="G1616" i="12" s="1"/>
  <c r="F1615" i="12"/>
  <c r="G1615" i="12" s="1"/>
  <c r="F1614" i="12"/>
  <c r="G1614" i="12" s="1"/>
  <c r="F1613" i="12"/>
  <c r="G1613" i="12" s="1"/>
  <c r="F1612" i="12"/>
  <c r="G1612" i="12" s="1"/>
  <c r="F1611" i="12"/>
  <c r="G1611" i="12" s="1"/>
  <c r="F1610" i="12"/>
  <c r="G1610" i="12" s="1"/>
  <c r="F1609" i="12"/>
  <c r="G1609" i="12" s="1"/>
  <c r="F1608" i="12"/>
  <c r="G1608" i="12" s="1"/>
  <c r="F1607" i="12"/>
  <c r="G1607" i="12" s="1"/>
  <c r="F1606" i="12"/>
  <c r="G1606" i="12" s="1"/>
  <c r="F1605" i="12"/>
  <c r="G1605" i="12" s="1"/>
  <c r="F1604" i="12"/>
  <c r="G1604" i="12" s="1"/>
  <c r="F1603" i="12"/>
  <c r="G1603" i="12" s="1"/>
  <c r="F1602" i="12"/>
  <c r="G1602" i="12" s="1"/>
  <c r="F1601" i="12"/>
  <c r="G1601" i="12" s="1"/>
  <c r="F1600" i="12"/>
  <c r="G1600" i="12" s="1"/>
  <c r="F1599" i="12"/>
  <c r="G1599" i="12" s="1"/>
  <c r="F1598" i="12"/>
  <c r="G1598" i="12" s="1"/>
  <c r="F1597" i="12"/>
  <c r="G1597" i="12" s="1"/>
  <c r="F1596" i="12"/>
  <c r="G1596" i="12" s="1"/>
  <c r="F1595" i="12"/>
  <c r="G1595" i="12" s="1"/>
  <c r="F1594" i="12"/>
  <c r="G1594" i="12" s="1"/>
  <c r="F1593" i="12"/>
  <c r="G1593" i="12" s="1"/>
  <c r="F1592" i="12"/>
  <c r="G1592" i="12" s="1"/>
  <c r="F1591" i="12"/>
  <c r="G1591" i="12" s="1"/>
  <c r="F1590" i="12"/>
  <c r="G1590" i="12" s="1"/>
  <c r="F1589" i="12"/>
  <c r="G1589" i="12" s="1"/>
  <c r="F1588" i="12"/>
  <c r="G1588" i="12" s="1"/>
  <c r="F1587" i="12"/>
  <c r="G1587" i="12" s="1"/>
  <c r="F1586" i="12"/>
  <c r="G1586" i="12" s="1"/>
  <c r="F1585" i="12"/>
  <c r="G1585" i="12" s="1"/>
  <c r="F1584" i="12"/>
  <c r="G1584" i="12" s="1"/>
  <c r="F1583" i="12"/>
  <c r="G1583" i="12" s="1"/>
  <c r="F1582" i="12"/>
  <c r="G1582" i="12" s="1"/>
  <c r="F1581" i="12"/>
  <c r="G1581" i="12" s="1"/>
  <c r="F1580" i="12"/>
  <c r="G1580" i="12" s="1"/>
  <c r="F1579" i="12"/>
  <c r="G1579" i="12" s="1"/>
  <c r="F1578" i="12"/>
  <c r="G1578" i="12" s="1"/>
  <c r="F1577" i="12"/>
  <c r="G1577" i="12" s="1"/>
  <c r="F1576" i="12"/>
  <c r="G1576" i="12" s="1"/>
  <c r="F1575" i="12"/>
  <c r="G1575" i="12" s="1"/>
  <c r="F1574" i="12"/>
  <c r="G1574" i="12" s="1"/>
  <c r="F1573" i="12"/>
  <c r="G1573" i="12" s="1"/>
  <c r="F1572" i="12"/>
  <c r="G1572" i="12" s="1"/>
  <c r="F1571" i="12"/>
  <c r="G1571" i="12" s="1"/>
  <c r="F1570" i="12"/>
  <c r="G1570" i="12" s="1"/>
  <c r="F1569" i="12"/>
  <c r="G1569" i="12" s="1"/>
  <c r="F1568" i="12"/>
  <c r="G1568" i="12" s="1"/>
  <c r="F1567" i="12"/>
  <c r="G1567" i="12" s="1"/>
  <c r="F1566" i="12"/>
  <c r="G1566" i="12" s="1"/>
  <c r="F1565" i="12"/>
  <c r="G1565" i="12" s="1"/>
  <c r="F1564" i="12"/>
  <c r="G1564" i="12" s="1"/>
  <c r="F1563" i="12"/>
  <c r="G1563" i="12" s="1"/>
  <c r="F1562" i="12"/>
  <c r="G1562" i="12" s="1"/>
  <c r="F1561" i="12"/>
  <c r="G1561" i="12" s="1"/>
  <c r="F1560" i="12"/>
  <c r="G1560" i="12" s="1"/>
  <c r="F1559" i="12"/>
  <c r="G1559" i="12" s="1"/>
  <c r="F1558" i="12"/>
  <c r="G1558" i="12" s="1"/>
  <c r="F1557" i="12"/>
  <c r="G1557" i="12" s="1"/>
  <c r="F1556" i="12"/>
  <c r="G1556" i="12" s="1"/>
  <c r="F1555" i="12"/>
  <c r="G1555" i="12" s="1"/>
  <c r="F1554" i="12"/>
  <c r="G1554" i="12" s="1"/>
  <c r="F1553" i="12"/>
  <c r="G1553" i="12" s="1"/>
  <c r="F1552" i="12"/>
  <c r="G1552" i="12" s="1"/>
  <c r="F1551" i="12"/>
  <c r="G1551" i="12" s="1"/>
  <c r="F1550" i="12"/>
  <c r="G1550" i="12" s="1"/>
  <c r="F1549" i="12"/>
  <c r="G1549" i="12" s="1"/>
  <c r="F1548" i="12"/>
  <c r="G1548" i="12" s="1"/>
  <c r="F1547" i="12"/>
  <c r="G1547" i="12" s="1"/>
  <c r="F1546" i="12"/>
  <c r="G1546" i="12" s="1"/>
  <c r="F1545" i="12"/>
  <c r="G1545" i="12" s="1"/>
  <c r="F1544" i="12"/>
  <c r="G1544" i="12" s="1"/>
  <c r="F1543" i="12"/>
  <c r="G1543" i="12" s="1"/>
  <c r="F1542" i="12"/>
  <c r="G1542" i="12" s="1"/>
  <c r="F1541" i="12"/>
  <c r="G1541" i="12" s="1"/>
  <c r="F1540" i="12"/>
  <c r="G1540" i="12" s="1"/>
  <c r="F1539" i="12"/>
  <c r="G1539" i="12" s="1"/>
  <c r="F1538" i="12"/>
  <c r="G1538" i="12" s="1"/>
  <c r="F1537" i="12"/>
  <c r="G1537" i="12" s="1"/>
  <c r="F1536" i="12"/>
  <c r="G1536" i="12" s="1"/>
  <c r="F1535" i="12"/>
  <c r="G1535" i="12" s="1"/>
  <c r="F1534" i="12"/>
  <c r="G1534" i="12" s="1"/>
  <c r="F1533" i="12"/>
  <c r="G1533" i="12" s="1"/>
  <c r="F1532" i="12"/>
  <c r="G1532" i="12" s="1"/>
  <c r="F1531" i="12"/>
  <c r="G1531" i="12" s="1"/>
  <c r="F1530" i="12"/>
  <c r="G1530" i="12" s="1"/>
  <c r="F1529" i="12"/>
  <c r="G1529" i="12" s="1"/>
  <c r="F1528" i="12"/>
  <c r="G1528" i="12" s="1"/>
  <c r="F1527" i="12"/>
  <c r="G1527" i="12" s="1"/>
  <c r="F1526" i="12"/>
  <c r="G1526" i="12" s="1"/>
  <c r="F1525" i="12"/>
  <c r="G1525" i="12" s="1"/>
  <c r="F1524" i="12"/>
  <c r="G1524" i="12" s="1"/>
  <c r="F1523" i="12"/>
  <c r="G1523" i="12" s="1"/>
  <c r="F1522" i="12"/>
  <c r="G1522" i="12" s="1"/>
  <c r="F1521" i="12"/>
  <c r="G1521" i="12" s="1"/>
  <c r="F1520" i="12"/>
  <c r="G1520" i="12" s="1"/>
  <c r="F1519" i="12"/>
  <c r="G1519" i="12" s="1"/>
  <c r="F1518" i="12"/>
  <c r="G1518" i="12" s="1"/>
  <c r="F1517" i="12"/>
  <c r="G1517" i="12" s="1"/>
  <c r="F1516" i="12"/>
  <c r="G1516" i="12" s="1"/>
  <c r="F1515" i="12"/>
  <c r="G1515" i="12" s="1"/>
  <c r="F1514" i="12"/>
  <c r="G1514" i="12" s="1"/>
  <c r="F1513" i="12"/>
  <c r="G1513" i="12" s="1"/>
  <c r="F1512" i="12"/>
  <c r="G1512" i="12" s="1"/>
  <c r="F1511" i="12"/>
  <c r="G1511" i="12" s="1"/>
  <c r="F1510" i="12"/>
  <c r="G1510" i="12" s="1"/>
  <c r="F1509" i="12"/>
  <c r="G1509" i="12" s="1"/>
  <c r="F1508" i="12"/>
  <c r="G1508" i="12" s="1"/>
  <c r="F1507" i="12"/>
  <c r="G1507" i="12" s="1"/>
  <c r="F1506" i="12"/>
  <c r="G1506" i="12" s="1"/>
  <c r="F1505" i="12"/>
  <c r="G1505" i="12" s="1"/>
  <c r="F1504" i="12"/>
  <c r="G1504" i="12" s="1"/>
  <c r="F1503" i="12"/>
  <c r="G1503" i="12" s="1"/>
  <c r="F1502" i="12"/>
  <c r="G1502" i="12" s="1"/>
  <c r="F1501" i="12"/>
  <c r="G1501" i="12" s="1"/>
  <c r="F1500" i="12"/>
  <c r="G1500" i="12" s="1"/>
  <c r="F1499" i="12"/>
  <c r="G1499" i="12" s="1"/>
  <c r="F1498" i="12"/>
  <c r="G1498" i="12" s="1"/>
  <c r="F1497" i="12"/>
  <c r="G1497" i="12" s="1"/>
  <c r="F1496" i="12"/>
  <c r="G1496" i="12" s="1"/>
  <c r="F1495" i="12"/>
  <c r="G1495" i="12" s="1"/>
  <c r="F1494" i="12"/>
  <c r="G1494" i="12" s="1"/>
  <c r="F1493" i="12"/>
  <c r="G1493" i="12" s="1"/>
  <c r="F1492" i="12"/>
  <c r="G1492" i="12" s="1"/>
  <c r="F1491" i="12"/>
  <c r="G1491" i="12" s="1"/>
  <c r="F1490" i="12"/>
  <c r="G1490" i="12" s="1"/>
  <c r="F1489" i="12"/>
  <c r="G1489" i="12" s="1"/>
  <c r="F1488" i="12"/>
  <c r="G1488" i="12" s="1"/>
  <c r="F1487" i="12"/>
  <c r="G1487" i="12" s="1"/>
  <c r="F1486" i="12"/>
  <c r="G1486" i="12" s="1"/>
  <c r="F1485" i="12"/>
  <c r="G1485" i="12" s="1"/>
  <c r="F1484" i="12"/>
  <c r="G1484" i="12" s="1"/>
  <c r="F1483" i="12"/>
  <c r="G1483" i="12" s="1"/>
  <c r="F1482" i="12"/>
  <c r="G1482" i="12" s="1"/>
  <c r="F1481" i="12"/>
  <c r="G1481" i="12" s="1"/>
  <c r="F1480" i="12"/>
  <c r="G1480" i="12" s="1"/>
  <c r="F1479" i="12"/>
  <c r="G1479" i="12" s="1"/>
  <c r="F1478" i="12"/>
  <c r="G1478" i="12" s="1"/>
  <c r="F1477" i="12"/>
  <c r="G1477" i="12" s="1"/>
  <c r="F1476" i="12"/>
  <c r="G1476" i="12" s="1"/>
  <c r="F1475" i="12"/>
  <c r="G1475" i="12" s="1"/>
  <c r="F1474" i="12"/>
  <c r="G1474" i="12" s="1"/>
  <c r="F1473" i="12"/>
  <c r="G1473" i="12" s="1"/>
  <c r="F1472" i="12"/>
  <c r="G1472" i="12" s="1"/>
  <c r="F1471" i="12"/>
  <c r="G1471" i="12" s="1"/>
  <c r="F1470" i="12"/>
  <c r="G1470" i="12" s="1"/>
  <c r="F1469" i="12"/>
  <c r="G1469" i="12" s="1"/>
  <c r="F1468" i="12"/>
  <c r="G1468" i="12" s="1"/>
  <c r="F1467" i="12"/>
  <c r="G1467" i="12" s="1"/>
  <c r="F1466" i="12"/>
  <c r="G1466" i="12" s="1"/>
  <c r="F1465" i="12"/>
  <c r="G1465" i="12" s="1"/>
  <c r="F1464" i="12"/>
  <c r="G1464" i="12" s="1"/>
  <c r="F1463" i="12"/>
  <c r="G1463" i="12" s="1"/>
  <c r="F1462" i="12"/>
  <c r="G1462" i="12" s="1"/>
  <c r="F1461" i="12"/>
  <c r="G1461" i="12" s="1"/>
  <c r="F1460" i="12"/>
  <c r="G1460" i="12" s="1"/>
  <c r="F1459" i="12"/>
  <c r="G1459" i="12" s="1"/>
  <c r="F1458" i="12"/>
  <c r="G1458" i="12" s="1"/>
  <c r="F1457" i="12"/>
  <c r="G1457" i="12" s="1"/>
  <c r="F1456" i="12"/>
  <c r="G1456" i="12" s="1"/>
  <c r="F1455" i="12"/>
  <c r="G1455" i="12" s="1"/>
  <c r="F1454" i="12"/>
  <c r="G1454" i="12" s="1"/>
  <c r="F1453" i="12"/>
  <c r="G1453" i="12" s="1"/>
  <c r="F1452" i="12"/>
  <c r="G1452" i="12" s="1"/>
  <c r="F1451" i="12"/>
  <c r="G1451" i="12" s="1"/>
  <c r="F1450" i="12"/>
  <c r="G1450" i="12" s="1"/>
  <c r="F1449" i="12"/>
  <c r="G1449" i="12" s="1"/>
  <c r="F1448" i="12"/>
  <c r="G1448" i="12" s="1"/>
  <c r="F1447" i="12"/>
  <c r="G1447" i="12" s="1"/>
  <c r="F1446" i="12"/>
  <c r="G1446" i="12" s="1"/>
  <c r="F1445" i="12"/>
  <c r="G1445" i="12" s="1"/>
  <c r="F1444" i="12"/>
  <c r="G1444" i="12" s="1"/>
  <c r="F1443" i="12"/>
  <c r="G1443" i="12" s="1"/>
  <c r="F1442" i="12"/>
  <c r="G1442" i="12" s="1"/>
  <c r="F1441" i="12"/>
  <c r="G1441" i="12" s="1"/>
  <c r="F1440" i="12"/>
  <c r="G1440" i="12" s="1"/>
  <c r="F1439" i="12"/>
  <c r="G1439" i="12" s="1"/>
  <c r="F1438" i="12"/>
  <c r="G1438" i="12" s="1"/>
  <c r="F1437" i="12"/>
  <c r="G1437" i="12" s="1"/>
  <c r="F1436" i="12"/>
  <c r="G1436" i="12" s="1"/>
  <c r="F1435" i="12"/>
  <c r="G1435" i="12" s="1"/>
  <c r="F1434" i="12"/>
  <c r="G1434" i="12" s="1"/>
  <c r="F1433" i="12"/>
  <c r="G1433" i="12" s="1"/>
  <c r="F1432" i="12"/>
  <c r="G1432" i="12" s="1"/>
  <c r="F1431" i="12"/>
  <c r="G1431" i="12" s="1"/>
  <c r="F1430" i="12"/>
  <c r="G1430" i="12" s="1"/>
  <c r="F1429" i="12"/>
  <c r="G1429" i="12" s="1"/>
  <c r="F1428" i="12"/>
  <c r="G1428" i="12" s="1"/>
  <c r="F1427" i="12"/>
  <c r="G1427" i="12" s="1"/>
  <c r="F1426" i="12"/>
  <c r="G1426" i="12" s="1"/>
  <c r="F1425" i="12"/>
  <c r="G1425" i="12" s="1"/>
  <c r="F1424" i="12"/>
  <c r="G1424" i="12" s="1"/>
  <c r="F1423" i="12"/>
  <c r="G1423" i="12" s="1"/>
  <c r="F1422" i="12"/>
  <c r="G1422" i="12" s="1"/>
  <c r="F1421" i="12"/>
  <c r="G1421" i="12" s="1"/>
  <c r="F1420" i="12"/>
  <c r="G1420" i="12" s="1"/>
  <c r="F1419" i="12"/>
  <c r="G1419" i="12" s="1"/>
  <c r="F1418" i="12"/>
  <c r="G1418" i="12" s="1"/>
  <c r="F1417" i="12"/>
  <c r="G1417" i="12" s="1"/>
  <c r="F1416" i="12"/>
  <c r="G1416" i="12" s="1"/>
  <c r="F1415" i="12"/>
  <c r="G1415" i="12" s="1"/>
  <c r="F1414" i="12"/>
  <c r="G1414" i="12" s="1"/>
  <c r="F1413" i="12"/>
  <c r="G1413" i="12" s="1"/>
  <c r="F1412" i="12"/>
  <c r="G1412" i="12" s="1"/>
  <c r="F1411" i="12"/>
  <c r="G1411" i="12" s="1"/>
  <c r="F1410" i="12"/>
  <c r="G1410" i="12" s="1"/>
  <c r="F1409" i="12"/>
  <c r="G1409" i="12" s="1"/>
  <c r="F1408" i="12"/>
  <c r="G1408" i="12" s="1"/>
  <c r="F1407" i="12"/>
  <c r="G1407" i="12" s="1"/>
  <c r="F1406" i="12"/>
  <c r="G1406" i="12" s="1"/>
  <c r="F1405" i="12"/>
  <c r="G1405" i="12" s="1"/>
  <c r="F1404" i="12"/>
  <c r="G1404" i="12" s="1"/>
  <c r="F1403" i="12"/>
  <c r="G1403" i="12" s="1"/>
  <c r="F1402" i="12"/>
  <c r="G1402" i="12" s="1"/>
  <c r="F1401" i="12"/>
  <c r="G1401" i="12" s="1"/>
  <c r="F1400" i="12"/>
  <c r="G1400" i="12" s="1"/>
  <c r="F1399" i="12"/>
  <c r="G1399" i="12" s="1"/>
  <c r="F1398" i="12"/>
  <c r="G1398" i="12" s="1"/>
  <c r="F1397" i="12"/>
  <c r="G1397" i="12" s="1"/>
  <c r="F1396" i="12"/>
  <c r="G1396" i="12" s="1"/>
  <c r="F1395" i="12"/>
  <c r="G1395" i="12" s="1"/>
  <c r="F1394" i="12"/>
  <c r="G1394" i="12" s="1"/>
  <c r="F1393" i="12"/>
  <c r="G1393" i="12" s="1"/>
  <c r="F1392" i="12"/>
  <c r="G1392" i="12" s="1"/>
  <c r="F1391" i="12"/>
  <c r="G1391" i="12" s="1"/>
  <c r="F1390" i="12"/>
  <c r="G1390" i="12" s="1"/>
  <c r="F1389" i="12"/>
  <c r="G1389" i="12" s="1"/>
  <c r="F1388" i="12"/>
  <c r="G1388" i="12" s="1"/>
  <c r="F1387" i="12"/>
  <c r="G1387" i="12" s="1"/>
  <c r="F1386" i="12"/>
  <c r="G1386" i="12" s="1"/>
  <c r="F1385" i="12"/>
  <c r="G1385" i="12" s="1"/>
  <c r="F1384" i="12"/>
  <c r="G1384" i="12" s="1"/>
  <c r="F1383" i="12"/>
  <c r="G1383" i="12" s="1"/>
  <c r="F1382" i="12"/>
  <c r="G1382" i="12" s="1"/>
  <c r="F1381" i="12"/>
  <c r="G1381" i="12" s="1"/>
  <c r="F1380" i="12"/>
  <c r="G1380" i="12" s="1"/>
  <c r="F1379" i="12"/>
  <c r="G1379" i="12" s="1"/>
  <c r="F1378" i="12"/>
  <c r="G1378" i="12" s="1"/>
  <c r="F1377" i="12"/>
  <c r="G1377" i="12" s="1"/>
  <c r="F1376" i="12"/>
  <c r="G1376" i="12" s="1"/>
  <c r="F1375" i="12"/>
  <c r="G1375" i="12" s="1"/>
  <c r="F1374" i="12"/>
  <c r="G1374" i="12" s="1"/>
  <c r="F1373" i="12"/>
  <c r="G1373" i="12" s="1"/>
  <c r="F1372" i="12"/>
  <c r="G1372" i="12" s="1"/>
  <c r="F1371" i="12"/>
  <c r="G1371" i="12" s="1"/>
  <c r="F1370" i="12"/>
  <c r="G1370" i="12" s="1"/>
  <c r="F1369" i="12"/>
  <c r="G1369" i="12" s="1"/>
  <c r="F1368" i="12"/>
  <c r="G1368" i="12" s="1"/>
  <c r="F1367" i="12"/>
  <c r="G1367" i="12" s="1"/>
  <c r="F1366" i="12"/>
  <c r="G1366" i="12" s="1"/>
  <c r="F1365" i="12"/>
  <c r="G1365" i="12" s="1"/>
  <c r="F1364" i="12"/>
  <c r="G1364" i="12" s="1"/>
  <c r="F1363" i="12"/>
  <c r="G1363" i="12" s="1"/>
  <c r="F1362" i="12"/>
  <c r="G1362" i="12" s="1"/>
  <c r="F1361" i="12"/>
  <c r="G1361" i="12" s="1"/>
  <c r="F1360" i="12"/>
  <c r="G1360" i="12" s="1"/>
  <c r="F1359" i="12"/>
  <c r="G1359" i="12" s="1"/>
  <c r="F1358" i="12"/>
  <c r="G1358" i="12" s="1"/>
  <c r="F1357" i="12"/>
  <c r="G1357" i="12" s="1"/>
  <c r="F1356" i="12"/>
  <c r="G1356" i="12" s="1"/>
  <c r="F1355" i="12"/>
  <c r="G1355" i="12" s="1"/>
  <c r="F1354" i="12"/>
  <c r="G1354" i="12" s="1"/>
  <c r="F1353" i="12"/>
  <c r="G1353" i="12" s="1"/>
  <c r="F1352" i="12"/>
  <c r="G1352" i="12" s="1"/>
  <c r="F1351" i="12"/>
  <c r="G1351" i="12" s="1"/>
  <c r="F1350" i="12"/>
  <c r="G1350" i="12" s="1"/>
  <c r="F1349" i="12"/>
  <c r="G1349" i="12" s="1"/>
  <c r="F1348" i="12"/>
  <c r="G1348" i="12" s="1"/>
  <c r="F1347" i="12"/>
  <c r="G1347" i="12" s="1"/>
  <c r="F1346" i="12"/>
  <c r="G1346" i="12" s="1"/>
  <c r="F1345" i="12"/>
  <c r="G1345" i="12" s="1"/>
  <c r="F1344" i="12"/>
  <c r="G1344" i="12" s="1"/>
  <c r="F1343" i="12"/>
  <c r="G1343" i="12" s="1"/>
  <c r="F1342" i="12"/>
  <c r="G1342" i="12" s="1"/>
  <c r="F1341" i="12"/>
  <c r="G1341" i="12" s="1"/>
  <c r="F1340" i="12"/>
  <c r="G1340" i="12" s="1"/>
  <c r="F1339" i="12"/>
  <c r="G1339" i="12" s="1"/>
  <c r="F1338" i="12"/>
  <c r="G1338" i="12" s="1"/>
  <c r="F1337" i="12"/>
  <c r="G1337" i="12" s="1"/>
  <c r="F1336" i="12"/>
  <c r="G1336" i="12" s="1"/>
  <c r="F1335" i="12"/>
  <c r="G1335" i="12" s="1"/>
  <c r="F1334" i="12"/>
  <c r="G1334" i="12" s="1"/>
  <c r="F1333" i="12"/>
  <c r="G1333" i="12" s="1"/>
  <c r="F1332" i="12"/>
  <c r="G1332" i="12" s="1"/>
  <c r="F1331" i="12"/>
  <c r="G1331" i="12" s="1"/>
  <c r="F1330" i="12"/>
  <c r="G1330" i="12" s="1"/>
  <c r="F1329" i="12"/>
  <c r="G1329" i="12" s="1"/>
  <c r="F1328" i="12"/>
  <c r="G1328" i="12" s="1"/>
  <c r="F1327" i="12"/>
  <c r="G1327" i="12" s="1"/>
  <c r="F1326" i="12"/>
  <c r="G1326" i="12" s="1"/>
  <c r="F1325" i="12"/>
  <c r="G1325" i="12" s="1"/>
  <c r="F1324" i="12"/>
  <c r="G1324" i="12" s="1"/>
  <c r="F1323" i="12"/>
  <c r="G1323" i="12" s="1"/>
  <c r="F1322" i="12"/>
  <c r="G1322" i="12" s="1"/>
  <c r="F1321" i="12"/>
  <c r="G1321" i="12" s="1"/>
  <c r="F1320" i="12"/>
  <c r="G1320" i="12" s="1"/>
  <c r="F1319" i="12"/>
  <c r="G1319" i="12" s="1"/>
  <c r="F1318" i="12"/>
  <c r="G1318" i="12" s="1"/>
  <c r="F1317" i="12"/>
  <c r="G1317" i="12" s="1"/>
  <c r="F1316" i="12"/>
  <c r="G1316" i="12" s="1"/>
  <c r="F1315" i="12"/>
  <c r="G1315" i="12" s="1"/>
  <c r="F1314" i="12"/>
  <c r="G1314" i="12" s="1"/>
  <c r="F1313" i="12"/>
  <c r="G1313" i="12" s="1"/>
  <c r="F1312" i="12"/>
  <c r="G1312" i="12" s="1"/>
  <c r="F1311" i="12"/>
  <c r="G1311" i="12" s="1"/>
  <c r="F1310" i="12"/>
  <c r="G1310" i="12" s="1"/>
  <c r="F1309" i="12"/>
  <c r="G1309" i="12" s="1"/>
  <c r="F1308" i="12"/>
  <c r="G1308" i="12" s="1"/>
  <c r="F1307" i="12"/>
  <c r="G1307" i="12" s="1"/>
  <c r="F1306" i="12"/>
  <c r="G1306" i="12" s="1"/>
  <c r="F1305" i="12"/>
  <c r="G1305" i="12" s="1"/>
  <c r="F1304" i="12"/>
  <c r="G1304" i="12" s="1"/>
  <c r="F1303" i="12"/>
  <c r="G1303" i="12" s="1"/>
  <c r="F1302" i="12"/>
  <c r="G1302" i="12" s="1"/>
  <c r="F1301" i="12"/>
  <c r="G1301" i="12" s="1"/>
  <c r="F1300" i="12"/>
  <c r="G1300" i="12" s="1"/>
  <c r="F1299" i="12"/>
  <c r="G1299" i="12" s="1"/>
  <c r="F1298" i="12"/>
  <c r="G1298" i="12" s="1"/>
  <c r="F1297" i="12"/>
  <c r="G1297" i="12" s="1"/>
  <c r="F1296" i="12"/>
  <c r="G1296" i="12" s="1"/>
  <c r="F1295" i="12"/>
  <c r="G1295" i="12" s="1"/>
  <c r="F1294" i="12"/>
  <c r="G1294" i="12" s="1"/>
  <c r="F1293" i="12"/>
  <c r="G1293" i="12" s="1"/>
  <c r="F1292" i="12"/>
  <c r="G1292" i="12" s="1"/>
  <c r="F1291" i="12"/>
  <c r="G1291" i="12" s="1"/>
  <c r="F1290" i="12"/>
  <c r="G1290" i="12" s="1"/>
  <c r="F1289" i="12"/>
  <c r="G1289" i="12" s="1"/>
  <c r="F1288" i="12"/>
  <c r="G1288" i="12" s="1"/>
  <c r="F1287" i="12"/>
  <c r="G1287" i="12" s="1"/>
  <c r="F1286" i="12"/>
  <c r="G1286" i="12" s="1"/>
  <c r="F1285" i="12"/>
  <c r="G1285" i="12" s="1"/>
  <c r="F1284" i="12"/>
  <c r="G1284" i="12" s="1"/>
  <c r="F1283" i="12"/>
  <c r="G1283" i="12" s="1"/>
  <c r="F1282" i="12"/>
  <c r="G1282" i="12" s="1"/>
  <c r="F1281" i="12"/>
  <c r="G1281" i="12" s="1"/>
  <c r="F1280" i="12"/>
  <c r="G1280" i="12" s="1"/>
  <c r="F1279" i="12"/>
  <c r="G1279" i="12" s="1"/>
  <c r="F1278" i="12"/>
  <c r="G1278" i="12" s="1"/>
  <c r="F1277" i="12"/>
  <c r="G1277" i="12" s="1"/>
  <c r="F1276" i="12"/>
  <c r="G1276" i="12" s="1"/>
  <c r="F1275" i="12"/>
  <c r="G1275" i="12" s="1"/>
  <c r="F1274" i="12"/>
  <c r="G1274" i="12" s="1"/>
  <c r="F1273" i="12"/>
  <c r="G1273" i="12" s="1"/>
  <c r="F1272" i="12"/>
  <c r="G1272" i="12" s="1"/>
  <c r="F1271" i="12"/>
  <c r="G1271" i="12" s="1"/>
  <c r="F1270" i="12"/>
  <c r="G1270" i="12" s="1"/>
  <c r="F1269" i="12"/>
  <c r="G1269" i="12" s="1"/>
  <c r="F1268" i="12"/>
  <c r="G1268" i="12" s="1"/>
  <c r="F1267" i="12"/>
  <c r="G1267" i="12" s="1"/>
  <c r="F1266" i="12"/>
  <c r="G1266" i="12" s="1"/>
  <c r="F1265" i="12"/>
  <c r="G1265" i="12" s="1"/>
  <c r="F1264" i="12"/>
  <c r="G1264" i="12" s="1"/>
  <c r="F1263" i="12"/>
  <c r="G1263" i="12" s="1"/>
  <c r="F1262" i="12"/>
  <c r="G1262" i="12" s="1"/>
  <c r="F1261" i="12"/>
  <c r="G1261" i="12" s="1"/>
  <c r="F1260" i="12"/>
  <c r="G1260" i="12" s="1"/>
  <c r="F1259" i="12"/>
  <c r="G1259" i="12" s="1"/>
  <c r="F1258" i="12"/>
  <c r="G1258" i="12" s="1"/>
  <c r="F1257" i="12"/>
  <c r="G1257" i="12" s="1"/>
  <c r="F1256" i="12"/>
  <c r="G1256" i="12" s="1"/>
  <c r="F1255" i="12"/>
  <c r="G1255" i="12" s="1"/>
  <c r="F1254" i="12"/>
  <c r="G1254" i="12" s="1"/>
  <c r="F1253" i="12"/>
  <c r="G1253" i="12" s="1"/>
  <c r="F1252" i="12"/>
  <c r="G1252" i="12" s="1"/>
  <c r="F1251" i="12"/>
  <c r="G1251" i="12" s="1"/>
  <c r="F1250" i="12"/>
  <c r="G1250" i="12" s="1"/>
  <c r="F1249" i="12"/>
  <c r="G1249" i="12" s="1"/>
  <c r="F1248" i="12"/>
  <c r="G1248" i="12" s="1"/>
  <c r="F1247" i="12"/>
  <c r="G1247" i="12" s="1"/>
  <c r="F1246" i="12"/>
  <c r="G1246" i="12" s="1"/>
  <c r="F1245" i="12"/>
  <c r="G1245" i="12" s="1"/>
  <c r="F1244" i="12"/>
  <c r="G1244" i="12" s="1"/>
  <c r="F1243" i="12"/>
  <c r="G1243" i="12" s="1"/>
  <c r="F1242" i="12"/>
  <c r="G1242" i="12" s="1"/>
  <c r="F1241" i="12"/>
  <c r="G1241" i="12" s="1"/>
  <c r="F1240" i="12"/>
  <c r="G1240" i="12" s="1"/>
  <c r="F1239" i="12"/>
  <c r="G1239" i="12" s="1"/>
  <c r="F1238" i="12"/>
  <c r="G1238" i="12" s="1"/>
  <c r="F1237" i="12"/>
  <c r="G1237" i="12" s="1"/>
  <c r="F1236" i="12"/>
  <c r="G1236" i="12" s="1"/>
  <c r="F1235" i="12"/>
  <c r="G1235" i="12" s="1"/>
  <c r="F1234" i="12"/>
  <c r="G1234" i="12" s="1"/>
  <c r="F1233" i="12"/>
  <c r="G1233" i="12" s="1"/>
  <c r="F1232" i="12"/>
  <c r="G1232" i="12" s="1"/>
  <c r="F1231" i="12"/>
  <c r="G1231" i="12" s="1"/>
  <c r="F1230" i="12"/>
  <c r="G1230" i="12" s="1"/>
  <c r="F1229" i="12"/>
  <c r="G1229" i="12" s="1"/>
  <c r="F1228" i="12"/>
  <c r="G1228" i="12" s="1"/>
  <c r="F1227" i="12"/>
  <c r="G1227" i="12" s="1"/>
  <c r="F1226" i="12"/>
  <c r="G1226" i="12" s="1"/>
  <c r="F1225" i="12"/>
  <c r="G1225" i="12" s="1"/>
  <c r="F1224" i="12"/>
  <c r="G1224" i="12" s="1"/>
  <c r="F1223" i="12"/>
  <c r="G1223" i="12" s="1"/>
  <c r="F1222" i="12"/>
  <c r="G1222" i="12" s="1"/>
  <c r="F1221" i="12"/>
  <c r="G1221" i="12" s="1"/>
  <c r="F1220" i="12"/>
  <c r="G1220" i="12" s="1"/>
  <c r="F1219" i="12"/>
  <c r="G1219" i="12" s="1"/>
  <c r="F1218" i="12"/>
  <c r="G1218" i="12" s="1"/>
  <c r="F1217" i="12"/>
  <c r="G1217" i="12" s="1"/>
  <c r="F1216" i="12"/>
  <c r="G1216" i="12" s="1"/>
  <c r="F1215" i="12"/>
  <c r="G1215" i="12" s="1"/>
  <c r="F1214" i="12"/>
  <c r="G1214" i="12" s="1"/>
  <c r="F1213" i="12"/>
  <c r="G1213" i="12" s="1"/>
  <c r="F1212" i="12"/>
  <c r="G1212" i="12" s="1"/>
  <c r="F1211" i="12"/>
  <c r="G1211" i="12" s="1"/>
  <c r="F1210" i="12"/>
  <c r="G1210" i="12" s="1"/>
  <c r="F1209" i="12"/>
  <c r="G1209" i="12" s="1"/>
  <c r="F1208" i="12"/>
  <c r="G1208" i="12" s="1"/>
  <c r="F1207" i="12"/>
  <c r="G1207" i="12" s="1"/>
  <c r="F1206" i="12"/>
  <c r="G1206" i="12" s="1"/>
  <c r="F1205" i="12"/>
  <c r="G1205" i="12" s="1"/>
  <c r="F1204" i="12"/>
  <c r="G1204" i="12" s="1"/>
  <c r="F1203" i="12"/>
  <c r="G1203" i="12" s="1"/>
  <c r="F1202" i="12"/>
  <c r="G1202" i="12" s="1"/>
  <c r="F1201" i="12"/>
  <c r="G1201" i="12" s="1"/>
  <c r="F1200" i="12"/>
  <c r="G1200" i="12" s="1"/>
  <c r="F1199" i="12"/>
  <c r="G1199" i="12" s="1"/>
  <c r="F1198" i="12"/>
  <c r="G1198" i="12" s="1"/>
  <c r="F1197" i="12"/>
  <c r="G1197" i="12" s="1"/>
  <c r="F1196" i="12"/>
  <c r="G1196" i="12" s="1"/>
  <c r="F1195" i="12"/>
  <c r="G1195" i="12" s="1"/>
  <c r="F1194" i="12"/>
  <c r="G1194" i="12" s="1"/>
  <c r="F1193" i="12"/>
  <c r="G1193" i="12" s="1"/>
  <c r="F1192" i="12"/>
  <c r="G1192" i="12" s="1"/>
  <c r="F1191" i="12"/>
  <c r="G1191" i="12" s="1"/>
  <c r="F1190" i="12"/>
  <c r="G1190" i="12" s="1"/>
  <c r="F1189" i="12"/>
  <c r="G1189" i="12" s="1"/>
  <c r="F1188" i="12"/>
  <c r="G1188" i="12" s="1"/>
  <c r="F1187" i="12"/>
  <c r="G1187" i="12" s="1"/>
  <c r="F1186" i="12"/>
  <c r="G1186" i="12" s="1"/>
  <c r="F1185" i="12"/>
  <c r="G1185" i="12" s="1"/>
  <c r="F1184" i="12"/>
  <c r="G1184" i="12" s="1"/>
  <c r="F1183" i="12"/>
  <c r="G1183" i="12" s="1"/>
  <c r="F1182" i="12"/>
  <c r="G1182" i="12" s="1"/>
  <c r="F1181" i="12"/>
  <c r="G1181" i="12" s="1"/>
  <c r="F1180" i="12"/>
  <c r="G1180" i="12" s="1"/>
  <c r="F1179" i="12"/>
  <c r="G1179" i="12" s="1"/>
  <c r="F1178" i="12"/>
  <c r="G1178" i="12" s="1"/>
  <c r="F1177" i="12"/>
  <c r="G1177" i="12" s="1"/>
  <c r="F1176" i="12"/>
  <c r="G1176" i="12" s="1"/>
  <c r="F1175" i="12"/>
  <c r="G1175" i="12" s="1"/>
  <c r="F1174" i="12"/>
  <c r="G1174" i="12" s="1"/>
  <c r="F1173" i="12"/>
  <c r="G1173" i="12" s="1"/>
  <c r="F1172" i="12"/>
  <c r="G1172" i="12" s="1"/>
  <c r="F1171" i="12"/>
  <c r="G1171" i="12" s="1"/>
  <c r="F1170" i="12"/>
  <c r="G1170" i="12" s="1"/>
  <c r="F1169" i="12"/>
  <c r="G1169" i="12" s="1"/>
  <c r="F1168" i="12"/>
  <c r="G1168" i="12" s="1"/>
  <c r="F1167" i="12"/>
  <c r="G1167" i="12" s="1"/>
  <c r="F1166" i="12"/>
  <c r="G1166" i="12" s="1"/>
  <c r="F1165" i="12"/>
  <c r="G1165" i="12" s="1"/>
  <c r="F1164" i="12"/>
  <c r="G1164" i="12" s="1"/>
  <c r="F1163" i="12"/>
  <c r="G1163" i="12" s="1"/>
  <c r="F1162" i="12"/>
  <c r="G1162" i="12" s="1"/>
  <c r="F1161" i="12"/>
  <c r="G1161" i="12" s="1"/>
  <c r="F1160" i="12"/>
  <c r="G1160" i="12" s="1"/>
  <c r="F1159" i="12"/>
  <c r="G1159" i="12" s="1"/>
  <c r="F1158" i="12"/>
  <c r="G1158" i="12" s="1"/>
  <c r="F1157" i="12"/>
  <c r="G1157" i="12" s="1"/>
  <c r="F1156" i="12"/>
  <c r="G1156" i="12" s="1"/>
  <c r="F1155" i="12"/>
  <c r="G1155" i="12" s="1"/>
  <c r="F1154" i="12"/>
  <c r="G1154" i="12" s="1"/>
  <c r="F1153" i="12"/>
  <c r="G1153" i="12" s="1"/>
  <c r="F1152" i="12"/>
  <c r="G1152" i="12" s="1"/>
  <c r="F1151" i="12"/>
  <c r="G1151" i="12" s="1"/>
  <c r="F1150" i="12"/>
  <c r="G1150" i="12" s="1"/>
  <c r="F1149" i="12"/>
  <c r="G1149" i="12" s="1"/>
  <c r="F1148" i="12"/>
  <c r="G1148" i="12" s="1"/>
  <c r="F1147" i="12"/>
  <c r="G1147" i="12" s="1"/>
  <c r="F1146" i="12"/>
  <c r="G1146" i="12" s="1"/>
  <c r="F1145" i="12"/>
  <c r="G1145" i="12" s="1"/>
  <c r="F1144" i="12"/>
  <c r="G1144" i="12" s="1"/>
  <c r="F1143" i="12"/>
  <c r="G1143" i="12" s="1"/>
  <c r="F1142" i="12"/>
  <c r="G1142" i="12" s="1"/>
  <c r="F1141" i="12"/>
  <c r="G1141" i="12" s="1"/>
  <c r="F1140" i="12"/>
  <c r="G1140" i="12" s="1"/>
  <c r="F1139" i="12"/>
  <c r="G1139" i="12" s="1"/>
  <c r="F1138" i="12"/>
  <c r="G1138" i="12" s="1"/>
  <c r="F1137" i="12"/>
  <c r="G1137" i="12" s="1"/>
  <c r="F1136" i="12"/>
  <c r="G1136" i="12" s="1"/>
  <c r="F1135" i="12"/>
  <c r="G1135" i="12" s="1"/>
  <c r="F1134" i="12"/>
  <c r="G1134" i="12" s="1"/>
  <c r="F1133" i="12"/>
  <c r="G1133" i="12" s="1"/>
  <c r="F1132" i="12"/>
  <c r="G1132" i="12" s="1"/>
  <c r="F1131" i="12"/>
  <c r="G1131" i="12" s="1"/>
  <c r="F1130" i="12"/>
  <c r="G1130" i="12" s="1"/>
  <c r="F1129" i="12"/>
  <c r="G1129" i="12" s="1"/>
  <c r="F1128" i="12"/>
  <c r="G1128" i="12" s="1"/>
  <c r="F1127" i="12"/>
  <c r="G1127" i="12" s="1"/>
  <c r="F1126" i="12"/>
  <c r="G1126" i="12" s="1"/>
  <c r="F1125" i="12"/>
  <c r="G1125" i="12" s="1"/>
  <c r="F1124" i="12"/>
  <c r="G1124" i="12" s="1"/>
  <c r="F1123" i="12"/>
  <c r="G1123" i="12" s="1"/>
  <c r="F1122" i="12"/>
  <c r="G1122" i="12" s="1"/>
  <c r="F1121" i="12"/>
  <c r="G1121" i="12" s="1"/>
  <c r="F1120" i="12"/>
  <c r="G1120" i="12" s="1"/>
  <c r="F1119" i="12"/>
  <c r="G1119" i="12" s="1"/>
  <c r="F1118" i="12"/>
  <c r="G1118" i="12" s="1"/>
  <c r="F1117" i="12"/>
  <c r="G1117" i="12" s="1"/>
  <c r="F1116" i="12"/>
  <c r="G1116" i="12" s="1"/>
  <c r="F1115" i="12"/>
  <c r="G1115" i="12" s="1"/>
  <c r="F1114" i="12"/>
  <c r="G1114" i="12" s="1"/>
  <c r="F1113" i="12"/>
  <c r="G1113" i="12" s="1"/>
  <c r="F1112" i="12"/>
  <c r="G1112" i="12" s="1"/>
  <c r="F1111" i="12"/>
  <c r="G1111" i="12" s="1"/>
  <c r="F1110" i="12"/>
  <c r="G1110" i="12" s="1"/>
  <c r="F1109" i="12"/>
  <c r="G1109" i="12" s="1"/>
  <c r="F1108" i="12"/>
  <c r="G1108" i="12" s="1"/>
  <c r="F1107" i="12"/>
  <c r="G1107" i="12" s="1"/>
  <c r="F1106" i="12"/>
  <c r="G1106" i="12" s="1"/>
  <c r="F1105" i="12"/>
  <c r="G1105" i="12" s="1"/>
  <c r="F1104" i="12"/>
  <c r="G1104" i="12" s="1"/>
  <c r="F1103" i="12"/>
  <c r="G1103" i="12" s="1"/>
  <c r="F1102" i="12"/>
  <c r="G1102" i="12" s="1"/>
  <c r="F1101" i="12"/>
  <c r="G1101" i="12" s="1"/>
  <c r="F1100" i="12"/>
  <c r="G1100" i="12" s="1"/>
  <c r="F1099" i="12"/>
  <c r="G1099" i="12" s="1"/>
  <c r="F1098" i="12"/>
  <c r="G1098" i="12" s="1"/>
  <c r="F1097" i="12"/>
  <c r="G1097" i="12" s="1"/>
  <c r="F1096" i="12"/>
  <c r="G1096" i="12" s="1"/>
  <c r="F1095" i="12"/>
  <c r="G1095" i="12" s="1"/>
  <c r="F1094" i="12"/>
  <c r="G1094" i="12" s="1"/>
  <c r="F1093" i="12"/>
  <c r="G1093" i="12" s="1"/>
  <c r="F1092" i="12"/>
  <c r="G1092" i="12" s="1"/>
  <c r="F1091" i="12"/>
  <c r="G1091" i="12" s="1"/>
  <c r="F1090" i="12"/>
  <c r="G1090" i="12" s="1"/>
  <c r="F1089" i="12"/>
  <c r="G1089" i="12" s="1"/>
  <c r="F1088" i="12"/>
  <c r="G1088" i="12" s="1"/>
  <c r="F1087" i="12"/>
  <c r="G1087" i="12" s="1"/>
  <c r="F1086" i="12"/>
  <c r="G1086" i="12" s="1"/>
  <c r="F1085" i="12"/>
  <c r="G1085" i="12" s="1"/>
  <c r="F1084" i="12"/>
  <c r="G1084" i="12" s="1"/>
  <c r="F1083" i="12"/>
  <c r="G1083" i="12" s="1"/>
  <c r="F1082" i="12"/>
  <c r="G1082" i="12" s="1"/>
  <c r="F1081" i="12"/>
  <c r="G1081" i="12" s="1"/>
  <c r="F1080" i="12"/>
  <c r="G1080" i="12" s="1"/>
  <c r="F1079" i="12"/>
  <c r="G1079" i="12" s="1"/>
  <c r="F1078" i="12"/>
  <c r="G1078" i="12" s="1"/>
  <c r="F1077" i="12"/>
  <c r="G1077" i="12" s="1"/>
  <c r="F1076" i="12"/>
  <c r="G1076" i="12" s="1"/>
  <c r="F1075" i="12"/>
  <c r="G1075" i="12" s="1"/>
  <c r="F1074" i="12"/>
  <c r="G1074" i="12" s="1"/>
  <c r="F1073" i="12"/>
  <c r="G1073" i="12" s="1"/>
  <c r="F1072" i="12"/>
  <c r="G1072" i="12" s="1"/>
  <c r="F1071" i="12"/>
  <c r="G1071" i="12" s="1"/>
  <c r="F1070" i="12"/>
  <c r="G1070" i="12" s="1"/>
  <c r="F1069" i="12"/>
  <c r="G1069" i="12" s="1"/>
  <c r="F1068" i="12"/>
  <c r="G1068" i="12" s="1"/>
  <c r="F1067" i="12"/>
  <c r="G1067" i="12" s="1"/>
  <c r="F1066" i="12"/>
  <c r="G1066" i="12" s="1"/>
  <c r="F1065" i="12"/>
  <c r="G1065" i="12" s="1"/>
  <c r="F1064" i="12"/>
  <c r="G1064" i="12" s="1"/>
  <c r="F1063" i="12"/>
  <c r="G1063" i="12" s="1"/>
  <c r="F1062" i="12"/>
  <c r="G1062" i="12" s="1"/>
  <c r="F1061" i="12"/>
  <c r="G1061" i="12" s="1"/>
  <c r="F1060" i="12"/>
  <c r="G1060" i="12" s="1"/>
  <c r="F1059" i="12"/>
  <c r="G1059" i="12" s="1"/>
  <c r="F1058" i="12"/>
  <c r="G1058" i="12" s="1"/>
  <c r="F1057" i="12"/>
  <c r="G1057" i="12" s="1"/>
  <c r="F1056" i="12"/>
  <c r="G1056" i="12" s="1"/>
  <c r="F1055" i="12"/>
  <c r="G1055" i="12" s="1"/>
  <c r="F1054" i="12"/>
  <c r="G1054" i="12" s="1"/>
  <c r="F1053" i="12"/>
  <c r="G1053" i="12" s="1"/>
  <c r="F1052" i="12"/>
  <c r="G1052" i="12" s="1"/>
  <c r="F1051" i="12"/>
  <c r="G1051" i="12" s="1"/>
  <c r="F1050" i="12"/>
  <c r="G1050" i="12" s="1"/>
  <c r="F1049" i="12"/>
  <c r="G1049" i="12" s="1"/>
  <c r="F1048" i="12"/>
  <c r="G1048" i="12" s="1"/>
  <c r="F1047" i="12"/>
  <c r="G1047" i="12" s="1"/>
  <c r="F1046" i="12"/>
  <c r="G1046" i="12" s="1"/>
  <c r="F1045" i="12"/>
  <c r="G1045" i="12" s="1"/>
  <c r="F1044" i="12"/>
  <c r="G1044" i="12" s="1"/>
  <c r="F1043" i="12"/>
  <c r="G1043" i="12" s="1"/>
  <c r="F1042" i="12"/>
  <c r="G1042" i="12" s="1"/>
  <c r="F1041" i="12"/>
  <c r="G1041" i="12" s="1"/>
  <c r="F1040" i="12"/>
  <c r="G1040" i="12" s="1"/>
  <c r="F1039" i="12"/>
  <c r="G1039" i="12" s="1"/>
  <c r="F1038" i="12"/>
  <c r="G1038" i="12" s="1"/>
  <c r="F1037" i="12"/>
  <c r="G1037" i="12" s="1"/>
  <c r="F1036" i="12"/>
  <c r="G1036" i="12" s="1"/>
  <c r="F1035" i="12"/>
  <c r="G1035" i="12" s="1"/>
  <c r="F1034" i="12"/>
  <c r="G1034" i="12" s="1"/>
  <c r="F1033" i="12"/>
  <c r="G1033" i="12" s="1"/>
  <c r="F1032" i="12"/>
  <c r="G1032" i="12" s="1"/>
  <c r="F1031" i="12"/>
  <c r="G1031" i="12" s="1"/>
  <c r="F1030" i="12"/>
  <c r="G1030" i="12" s="1"/>
  <c r="F1029" i="12"/>
  <c r="G1029" i="12" s="1"/>
  <c r="F1028" i="12"/>
  <c r="G1028" i="12" s="1"/>
  <c r="F1027" i="12"/>
  <c r="G1027" i="12" s="1"/>
  <c r="F1026" i="12"/>
  <c r="G1026" i="12" s="1"/>
  <c r="F1025" i="12"/>
  <c r="G1025" i="12" s="1"/>
  <c r="F1024" i="12"/>
  <c r="G1024" i="12" s="1"/>
  <c r="F1023" i="12"/>
  <c r="G1023" i="12" s="1"/>
  <c r="F1022" i="12"/>
  <c r="G1022" i="12" s="1"/>
  <c r="F1021" i="12"/>
  <c r="G1021" i="12" s="1"/>
  <c r="F1020" i="12"/>
  <c r="G1020" i="12" s="1"/>
  <c r="F1019" i="12"/>
  <c r="G1019" i="12" s="1"/>
  <c r="F1018" i="12"/>
  <c r="G1018" i="12" s="1"/>
  <c r="F1017" i="12"/>
  <c r="G1017" i="12" s="1"/>
  <c r="F1016" i="12"/>
  <c r="G1016" i="12" s="1"/>
  <c r="F1015" i="12"/>
  <c r="G1015" i="12" s="1"/>
  <c r="F1014" i="12"/>
  <c r="G1014" i="12" s="1"/>
  <c r="F1013" i="12"/>
  <c r="G1013" i="12" s="1"/>
  <c r="F1012" i="12"/>
  <c r="G1012" i="12" s="1"/>
  <c r="F1011" i="12"/>
  <c r="G1011" i="12" s="1"/>
  <c r="F1010" i="12"/>
  <c r="G1010" i="12" s="1"/>
  <c r="F1009" i="12"/>
  <c r="G1009" i="12" s="1"/>
  <c r="F1008" i="12"/>
  <c r="G1008" i="12" s="1"/>
  <c r="F1007" i="12"/>
  <c r="G1007" i="12" s="1"/>
  <c r="F1006" i="12"/>
  <c r="G1006" i="12" s="1"/>
  <c r="F1005" i="12"/>
  <c r="G1005" i="12" s="1"/>
  <c r="F1004" i="12"/>
  <c r="G1004" i="12" s="1"/>
  <c r="F1003" i="12"/>
  <c r="G1003" i="12" s="1"/>
  <c r="F1002" i="12"/>
  <c r="G1002" i="12" s="1"/>
  <c r="F1001" i="12"/>
  <c r="G1001" i="12" s="1"/>
  <c r="F1000" i="12"/>
  <c r="G1000" i="12" s="1"/>
  <c r="F999" i="12"/>
  <c r="G999" i="12" s="1"/>
  <c r="F998" i="12"/>
  <c r="G998" i="12" s="1"/>
  <c r="F997" i="12"/>
  <c r="G997" i="12" s="1"/>
  <c r="F996" i="12"/>
  <c r="G996" i="12" s="1"/>
  <c r="F995" i="12"/>
  <c r="G995" i="12" s="1"/>
  <c r="F994" i="12"/>
  <c r="G994" i="12" s="1"/>
  <c r="F993" i="12"/>
  <c r="G993" i="12" s="1"/>
  <c r="F992" i="12"/>
  <c r="G992" i="12" s="1"/>
  <c r="F991" i="12"/>
  <c r="G991" i="12" s="1"/>
  <c r="F990" i="12"/>
  <c r="G990" i="12" s="1"/>
  <c r="F989" i="12"/>
  <c r="G989" i="12" s="1"/>
  <c r="F988" i="12"/>
  <c r="G988" i="12" s="1"/>
  <c r="F987" i="12"/>
  <c r="G987" i="12" s="1"/>
  <c r="F986" i="12"/>
  <c r="G986" i="12" s="1"/>
  <c r="F985" i="12"/>
  <c r="G985" i="12" s="1"/>
  <c r="F984" i="12"/>
  <c r="G984" i="12" s="1"/>
  <c r="F983" i="12"/>
  <c r="G983" i="12" s="1"/>
  <c r="F982" i="12"/>
  <c r="G982" i="12" s="1"/>
  <c r="F981" i="12"/>
  <c r="G981" i="12" s="1"/>
  <c r="F980" i="12"/>
  <c r="G980" i="12" s="1"/>
  <c r="F979" i="12"/>
  <c r="G979" i="12" s="1"/>
  <c r="F978" i="12"/>
  <c r="G978" i="12" s="1"/>
  <c r="F977" i="12"/>
  <c r="G977" i="12" s="1"/>
  <c r="F976" i="12"/>
  <c r="G976" i="12" s="1"/>
  <c r="F975" i="12"/>
  <c r="G975" i="12" s="1"/>
  <c r="F974" i="12"/>
  <c r="G974" i="12" s="1"/>
  <c r="F973" i="12"/>
  <c r="G973" i="12" s="1"/>
  <c r="F972" i="12"/>
  <c r="G972" i="12" s="1"/>
  <c r="F971" i="12"/>
  <c r="G971" i="12" s="1"/>
  <c r="F970" i="12"/>
  <c r="G970" i="12" s="1"/>
  <c r="F969" i="12"/>
  <c r="G969" i="12" s="1"/>
  <c r="F968" i="12"/>
  <c r="G968" i="12" s="1"/>
  <c r="F967" i="12"/>
  <c r="G967" i="12" s="1"/>
  <c r="F966" i="12"/>
  <c r="G966" i="12" s="1"/>
  <c r="F965" i="12"/>
  <c r="G965" i="12" s="1"/>
  <c r="F964" i="12"/>
  <c r="G964" i="12" s="1"/>
  <c r="F963" i="12"/>
  <c r="G963" i="12" s="1"/>
  <c r="F962" i="12"/>
  <c r="G962" i="12" s="1"/>
  <c r="F961" i="12"/>
  <c r="G961" i="12" s="1"/>
  <c r="F960" i="12"/>
  <c r="G960" i="12" s="1"/>
  <c r="F959" i="12"/>
  <c r="G959" i="12" s="1"/>
  <c r="F958" i="12"/>
  <c r="G958" i="12" s="1"/>
  <c r="F957" i="12"/>
  <c r="G957" i="12" s="1"/>
  <c r="F956" i="12"/>
  <c r="G956" i="12" s="1"/>
  <c r="F955" i="12"/>
  <c r="G955" i="12" s="1"/>
  <c r="F954" i="12"/>
  <c r="G954" i="12" s="1"/>
  <c r="F953" i="12"/>
  <c r="G953" i="12" s="1"/>
  <c r="F952" i="12"/>
  <c r="G952" i="12" s="1"/>
  <c r="F951" i="12"/>
  <c r="G951" i="12" s="1"/>
  <c r="F950" i="12"/>
  <c r="G950" i="12" s="1"/>
  <c r="F949" i="12"/>
  <c r="G949" i="12" s="1"/>
  <c r="F948" i="12"/>
  <c r="G948" i="12" s="1"/>
  <c r="F947" i="12"/>
  <c r="G947" i="12" s="1"/>
  <c r="F946" i="12"/>
  <c r="G946" i="12" s="1"/>
  <c r="F945" i="12"/>
  <c r="G945" i="12" s="1"/>
  <c r="F944" i="12"/>
  <c r="G944" i="12" s="1"/>
  <c r="F943" i="12"/>
  <c r="G943" i="12" s="1"/>
  <c r="F942" i="12"/>
  <c r="G942" i="12" s="1"/>
  <c r="F941" i="12"/>
  <c r="G941" i="12" s="1"/>
  <c r="F940" i="12"/>
  <c r="G940" i="12" s="1"/>
  <c r="F939" i="12"/>
  <c r="G939" i="12" s="1"/>
  <c r="F938" i="12"/>
  <c r="G938" i="12" s="1"/>
  <c r="F937" i="12"/>
  <c r="G937" i="12" s="1"/>
  <c r="F936" i="12"/>
  <c r="G936" i="12" s="1"/>
  <c r="F935" i="12"/>
  <c r="G935" i="12" s="1"/>
  <c r="F934" i="12"/>
  <c r="G934" i="12" s="1"/>
  <c r="F933" i="12"/>
  <c r="G933" i="12" s="1"/>
  <c r="F932" i="12"/>
  <c r="G932" i="12" s="1"/>
  <c r="F931" i="12"/>
  <c r="G931" i="12" s="1"/>
  <c r="F930" i="12"/>
  <c r="G930" i="12" s="1"/>
  <c r="F929" i="12"/>
  <c r="G929" i="12" s="1"/>
  <c r="F928" i="12"/>
  <c r="G928" i="12" s="1"/>
  <c r="F927" i="12"/>
  <c r="G927" i="12" s="1"/>
  <c r="F926" i="12"/>
  <c r="G926" i="12" s="1"/>
  <c r="F925" i="12"/>
  <c r="G925" i="12" s="1"/>
  <c r="F924" i="12"/>
  <c r="G924" i="12" s="1"/>
  <c r="F923" i="12"/>
  <c r="G923" i="12" s="1"/>
  <c r="F922" i="12"/>
  <c r="G922" i="12" s="1"/>
  <c r="F921" i="12"/>
  <c r="G921" i="12" s="1"/>
  <c r="F920" i="12"/>
  <c r="G920" i="12" s="1"/>
  <c r="F919" i="12"/>
  <c r="G919" i="12" s="1"/>
  <c r="F918" i="12"/>
  <c r="G918" i="12" s="1"/>
  <c r="F917" i="12"/>
  <c r="G917" i="12" s="1"/>
  <c r="F916" i="12"/>
  <c r="G916" i="12" s="1"/>
  <c r="F915" i="12"/>
  <c r="G915" i="12" s="1"/>
  <c r="F914" i="12"/>
  <c r="G914" i="12" s="1"/>
  <c r="F913" i="12"/>
  <c r="G913" i="12" s="1"/>
  <c r="F912" i="12"/>
  <c r="G912" i="12" s="1"/>
  <c r="F911" i="12"/>
  <c r="G911" i="12" s="1"/>
  <c r="F910" i="12"/>
  <c r="G910" i="12" s="1"/>
  <c r="F909" i="12"/>
  <c r="G909" i="12" s="1"/>
  <c r="F908" i="12"/>
  <c r="G908" i="12" s="1"/>
  <c r="F907" i="12"/>
  <c r="G907" i="12" s="1"/>
  <c r="F906" i="12"/>
  <c r="G906" i="12" s="1"/>
  <c r="F905" i="12"/>
  <c r="G905" i="12" s="1"/>
  <c r="F904" i="12"/>
  <c r="G904" i="12" s="1"/>
  <c r="F903" i="12"/>
  <c r="G903" i="12" s="1"/>
  <c r="F902" i="12"/>
  <c r="G902" i="12" s="1"/>
  <c r="F901" i="12"/>
  <c r="G901" i="12" s="1"/>
  <c r="F900" i="12"/>
  <c r="G900" i="12" s="1"/>
  <c r="F899" i="12"/>
  <c r="G899" i="12" s="1"/>
  <c r="F898" i="12"/>
  <c r="G898" i="12" s="1"/>
  <c r="F897" i="12"/>
  <c r="G897" i="12" s="1"/>
  <c r="F896" i="12"/>
  <c r="G896" i="12" s="1"/>
  <c r="F895" i="12"/>
  <c r="G895" i="12" s="1"/>
  <c r="F894" i="12"/>
  <c r="G894" i="12" s="1"/>
  <c r="F893" i="12"/>
  <c r="G893" i="12" s="1"/>
  <c r="F892" i="12"/>
  <c r="G892" i="12" s="1"/>
  <c r="F891" i="12"/>
  <c r="G891" i="12" s="1"/>
  <c r="F890" i="12"/>
  <c r="G890" i="12" s="1"/>
  <c r="F889" i="12"/>
  <c r="G889" i="12" s="1"/>
  <c r="F888" i="12"/>
  <c r="G888" i="12" s="1"/>
  <c r="F887" i="12"/>
  <c r="G887" i="12" s="1"/>
  <c r="F886" i="12"/>
  <c r="G886" i="12" s="1"/>
  <c r="F885" i="12"/>
  <c r="G885" i="12" s="1"/>
  <c r="F884" i="12"/>
  <c r="G884" i="12" s="1"/>
  <c r="F883" i="12"/>
  <c r="G883" i="12" s="1"/>
  <c r="F882" i="12"/>
  <c r="G882" i="12" s="1"/>
  <c r="F881" i="12"/>
  <c r="G881" i="12" s="1"/>
  <c r="F880" i="12"/>
  <c r="G880" i="12" s="1"/>
  <c r="F879" i="12"/>
  <c r="G879" i="12" s="1"/>
  <c r="F878" i="12"/>
  <c r="G878" i="12" s="1"/>
  <c r="F877" i="12"/>
  <c r="G877" i="12" s="1"/>
  <c r="F876" i="12"/>
  <c r="G876" i="12" s="1"/>
  <c r="F875" i="12"/>
  <c r="G875" i="12" s="1"/>
  <c r="F874" i="12"/>
  <c r="G874" i="12" s="1"/>
  <c r="F873" i="12"/>
  <c r="G873" i="12" s="1"/>
  <c r="F872" i="12"/>
  <c r="G872" i="12" s="1"/>
  <c r="F871" i="12"/>
  <c r="G871" i="12" s="1"/>
  <c r="F870" i="12"/>
  <c r="G870" i="12" s="1"/>
  <c r="F869" i="12"/>
  <c r="G869" i="12" s="1"/>
  <c r="F868" i="12"/>
  <c r="G868" i="12" s="1"/>
  <c r="F867" i="12"/>
  <c r="G867" i="12" s="1"/>
  <c r="F866" i="12"/>
  <c r="G866" i="12" s="1"/>
  <c r="F865" i="12"/>
  <c r="G865" i="12" s="1"/>
  <c r="F864" i="12"/>
  <c r="G864" i="12" s="1"/>
  <c r="F863" i="12"/>
  <c r="G863" i="12" s="1"/>
  <c r="F862" i="12"/>
  <c r="G862" i="12" s="1"/>
  <c r="F861" i="12"/>
  <c r="G861" i="12" s="1"/>
  <c r="F860" i="12"/>
  <c r="G860" i="12" s="1"/>
  <c r="F859" i="12"/>
  <c r="G859" i="12" s="1"/>
  <c r="F858" i="12"/>
  <c r="G858" i="12" s="1"/>
  <c r="F857" i="12"/>
  <c r="G857" i="12" s="1"/>
  <c r="F856" i="12"/>
  <c r="G856" i="12" s="1"/>
  <c r="F855" i="12"/>
  <c r="G855" i="12" s="1"/>
  <c r="F854" i="12"/>
  <c r="G854" i="12" s="1"/>
  <c r="F853" i="12"/>
  <c r="G853" i="12" s="1"/>
  <c r="F852" i="12"/>
  <c r="G852" i="12" s="1"/>
  <c r="F851" i="12"/>
  <c r="G851" i="12" s="1"/>
  <c r="F850" i="12"/>
  <c r="G850" i="12" s="1"/>
  <c r="F849" i="12"/>
  <c r="G849" i="12" s="1"/>
  <c r="F848" i="12"/>
  <c r="G848" i="12" s="1"/>
  <c r="F847" i="12"/>
  <c r="G847" i="12" s="1"/>
  <c r="F846" i="12"/>
  <c r="G846" i="12" s="1"/>
  <c r="F845" i="12"/>
  <c r="G845" i="12" s="1"/>
  <c r="F844" i="12"/>
  <c r="G844" i="12" s="1"/>
  <c r="F843" i="12"/>
  <c r="G843" i="12" s="1"/>
  <c r="F842" i="12"/>
  <c r="G842" i="12" s="1"/>
  <c r="F841" i="12"/>
  <c r="G841" i="12" s="1"/>
  <c r="F840" i="12"/>
  <c r="G840" i="12" s="1"/>
  <c r="F839" i="12"/>
  <c r="G839" i="12" s="1"/>
  <c r="F838" i="12"/>
  <c r="G838" i="12" s="1"/>
  <c r="F837" i="12"/>
  <c r="G837" i="12" s="1"/>
  <c r="F836" i="12"/>
  <c r="G836" i="12" s="1"/>
  <c r="F835" i="12"/>
  <c r="G835" i="12" s="1"/>
  <c r="F834" i="12"/>
  <c r="G834" i="12" s="1"/>
  <c r="F833" i="12"/>
  <c r="G833" i="12" s="1"/>
  <c r="F832" i="12"/>
  <c r="G832" i="12" s="1"/>
  <c r="F831" i="12"/>
  <c r="G831" i="12" s="1"/>
  <c r="F830" i="12"/>
  <c r="G830" i="12" s="1"/>
  <c r="F829" i="12"/>
  <c r="G829" i="12" s="1"/>
  <c r="F828" i="12"/>
  <c r="G828" i="12" s="1"/>
  <c r="F827" i="12"/>
  <c r="G827" i="12" s="1"/>
  <c r="F826" i="12"/>
  <c r="G826" i="12" s="1"/>
  <c r="F825" i="12"/>
  <c r="G825" i="12" s="1"/>
  <c r="F824" i="12"/>
  <c r="G824" i="12" s="1"/>
  <c r="F823" i="12"/>
  <c r="G823" i="12" s="1"/>
  <c r="F822" i="12"/>
  <c r="G822" i="12" s="1"/>
  <c r="F821" i="12"/>
  <c r="G821" i="12" s="1"/>
  <c r="F820" i="12"/>
  <c r="G820" i="12" s="1"/>
  <c r="F819" i="12"/>
  <c r="G819" i="12" s="1"/>
  <c r="F818" i="12"/>
  <c r="G818" i="12" s="1"/>
  <c r="F817" i="12"/>
  <c r="G817" i="12" s="1"/>
  <c r="F816" i="12"/>
  <c r="G816" i="12" s="1"/>
  <c r="F815" i="12"/>
  <c r="G815" i="12" s="1"/>
  <c r="F814" i="12"/>
  <c r="G814" i="12" s="1"/>
  <c r="F813" i="12"/>
  <c r="G813" i="12" s="1"/>
  <c r="F812" i="12"/>
  <c r="G812" i="12" s="1"/>
  <c r="F811" i="12"/>
  <c r="G811" i="12" s="1"/>
  <c r="F810" i="12"/>
  <c r="G810" i="12" s="1"/>
  <c r="F809" i="12"/>
  <c r="G809" i="12" s="1"/>
  <c r="F808" i="12"/>
  <c r="G808" i="12" s="1"/>
  <c r="F807" i="12"/>
  <c r="G807" i="12" s="1"/>
  <c r="F806" i="12"/>
  <c r="G806" i="12" s="1"/>
  <c r="F805" i="12"/>
  <c r="G805" i="12" s="1"/>
  <c r="F804" i="12"/>
  <c r="G804" i="12" s="1"/>
  <c r="F803" i="12"/>
  <c r="G803" i="12" s="1"/>
  <c r="F802" i="12"/>
  <c r="G802" i="12" s="1"/>
  <c r="F801" i="12"/>
  <c r="G801" i="12" s="1"/>
  <c r="F800" i="12"/>
  <c r="G800" i="12" s="1"/>
  <c r="F799" i="12"/>
  <c r="G799" i="12" s="1"/>
  <c r="F798" i="12"/>
  <c r="G798" i="12" s="1"/>
  <c r="F797" i="12"/>
  <c r="G797" i="12" s="1"/>
  <c r="F796" i="12"/>
  <c r="G796" i="12" s="1"/>
  <c r="F795" i="12"/>
  <c r="G795" i="12" s="1"/>
  <c r="F794" i="12"/>
  <c r="G794" i="12" s="1"/>
  <c r="F793" i="12"/>
  <c r="G793" i="12" s="1"/>
  <c r="F792" i="12"/>
  <c r="G792" i="12" s="1"/>
  <c r="F791" i="12"/>
  <c r="G791" i="12" s="1"/>
  <c r="F790" i="12"/>
  <c r="G790" i="12" s="1"/>
  <c r="F789" i="12"/>
  <c r="G789" i="12" s="1"/>
  <c r="F788" i="12"/>
  <c r="G788" i="12" s="1"/>
  <c r="F787" i="12"/>
  <c r="G787" i="12" s="1"/>
  <c r="F786" i="12"/>
  <c r="G786" i="12" s="1"/>
  <c r="F785" i="12"/>
  <c r="G785" i="12" s="1"/>
  <c r="F784" i="12"/>
  <c r="G784" i="12" s="1"/>
  <c r="F783" i="12"/>
  <c r="G783" i="12" s="1"/>
  <c r="F782" i="12"/>
  <c r="G782" i="12" s="1"/>
  <c r="F781" i="12"/>
  <c r="G781" i="12" s="1"/>
  <c r="F780" i="12"/>
  <c r="G780" i="12" s="1"/>
  <c r="F779" i="12"/>
  <c r="G779" i="12" s="1"/>
  <c r="F778" i="12"/>
  <c r="G778" i="12" s="1"/>
  <c r="F777" i="12"/>
  <c r="G777" i="12" s="1"/>
  <c r="F776" i="12"/>
  <c r="G776" i="12" s="1"/>
  <c r="F775" i="12"/>
  <c r="G775" i="12" s="1"/>
  <c r="F774" i="12"/>
  <c r="G774" i="12" s="1"/>
  <c r="F773" i="12"/>
  <c r="G773" i="12" s="1"/>
  <c r="F772" i="12"/>
  <c r="G772" i="12" s="1"/>
  <c r="F771" i="12"/>
  <c r="G771" i="12" s="1"/>
  <c r="F770" i="12"/>
  <c r="G770" i="12" s="1"/>
  <c r="F769" i="12"/>
  <c r="G769" i="12" s="1"/>
  <c r="F768" i="12"/>
  <c r="G768" i="12" s="1"/>
  <c r="F767" i="12"/>
  <c r="G767" i="12" s="1"/>
  <c r="F766" i="12"/>
  <c r="G766" i="12" s="1"/>
  <c r="F765" i="12"/>
  <c r="G765" i="12" s="1"/>
  <c r="F764" i="12"/>
  <c r="G764" i="12" s="1"/>
  <c r="F763" i="12"/>
  <c r="G763" i="12" s="1"/>
  <c r="F762" i="12"/>
  <c r="G762" i="12" s="1"/>
  <c r="F761" i="12"/>
  <c r="G761" i="12" s="1"/>
  <c r="F760" i="12"/>
  <c r="G760" i="12" s="1"/>
  <c r="F759" i="12"/>
  <c r="G759" i="12" s="1"/>
  <c r="F758" i="12"/>
  <c r="G758" i="12" s="1"/>
  <c r="F757" i="12"/>
  <c r="G757" i="12" s="1"/>
  <c r="F756" i="12"/>
  <c r="G756" i="12" s="1"/>
  <c r="F755" i="12"/>
  <c r="G755" i="12" s="1"/>
  <c r="F754" i="12"/>
  <c r="G754" i="12" s="1"/>
  <c r="F753" i="12"/>
  <c r="G753" i="12" s="1"/>
  <c r="F752" i="12"/>
  <c r="G752" i="12" s="1"/>
  <c r="F751" i="12"/>
  <c r="G751" i="12" s="1"/>
  <c r="F750" i="12"/>
  <c r="G750" i="12" s="1"/>
  <c r="F749" i="12"/>
  <c r="G749" i="12" s="1"/>
  <c r="F748" i="12"/>
  <c r="G748" i="12" s="1"/>
  <c r="F747" i="12"/>
  <c r="G747" i="12" s="1"/>
  <c r="F746" i="12"/>
  <c r="G746" i="12" s="1"/>
  <c r="F745" i="12"/>
  <c r="G745" i="12" s="1"/>
  <c r="F744" i="12"/>
  <c r="G744" i="12" s="1"/>
  <c r="F743" i="12"/>
  <c r="G743" i="12" s="1"/>
  <c r="F742" i="12"/>
  <c r="G742" i="12" s="1"/>
  <c r="F741" i="12"/>
  <c r="G741" i="12" s="1"/>
  <c r="F740" i="12"/>
  <c r="G740" i="12" s="1"/>
  <c r="F739" i="12"/>
  <c r="G739" i="12" s="1"/>
  <c r="F738" i="12"/>
  <c r="G738" i="12" s="1"/>
  <c r="F737" i="12"/>
  <c r="G737" i="12" s="1"/>
  <c r="F736" i="12"/>
  <c r="G736" i="12" s="1"/>
  <c r="F735" i="12"/>
  <c r="G735" i="12" s="1"/>
  <c r="F734" i="12"/>
  <c r="G734" i="12" s="1"/>
  <c r="F733" i="12"/>
  <c r="G733" i="12" s="1"/>
  <c r="F732" i="12"/>
  <c r="G732" i="12" s="1"/>
  <c r="F731" i="12"/>
  <c r="G731" i="12" s="1"/>
  <c r="F730" i="12"/>
  <c r="G730" i="12" s="1"/>
  <c r="F729" i="12"/>
  <c r="G729" i="12" s="1"/>
  <c r="F728" i="12"/>
  <c r="G728" i="12" s="1"/>
  <c r="F727" i="12"/>
  <c r="G727" i="12" s="1"/>
  <c r="F726" i="12"/>
  <c r="G726" i="12" s="1"/>
  <c r="F725" i="12"/>
  <c r="G725" i="12" s="1"/>
  <c r="F724" i="12"/>
  <c r="G724" i="12" s="1"/>
  <c r="F723" i="12"/>
  <c r="G723" i="12" s="1"/>
  <c r="F722" i="12"/>
  <c r="G722" i="12" s="1"/>
  <c r="F721" i="12"/>
  <c r="G721" i="12" s="1"/>
  <c r="F720" i="12"/>
  <c r="G720" i="12" s="1"/>
  <c r="F719" i="12"/>
  <c r="G719" i="12" s="1"/>
  <c r="F718" i="12"/>
  <c r="G718" i="12" s="1"/>
  <c r="F717" i="12"/>
  <c r="G717" i="12" s="1"/>
  <c r="F716" i="12"/>
  <c r="G716" i="12" s="1"/>
  <c r="F715" i="12"/>
  <c r="G715" i="12" s="1"/>
  <c r="F714" i="12"/>
  <c r="G714" i="12" s="1"/>
  <c r="F713" i="12"/>
  <c r="G713" i="12" s="1"/>
  <c r="F712" i="12"/>
  <c r="G712" i="12" s="1"/>
  <c r="F711" i="12"/>
  <c r="G711" i="12" s="1"/>
  <c r="F710" i="12"/>
  <c r="G710" i="12" s="1"/>
  <c r="F709" i="12"/>
  <c r="G709" i="12" s="1"/>
  <c r="F708" i="12"/>
  <c r="G708" i="12" s="1"/>
  <c r="F707" i="12"/>
  <c r="G707" i="12" s="1"/>
  <c r="F706" i="12"/>
  <c r="G706" i="12" s="1"/>
  <c r="F705" i="12"/>
  <c r="G705" i="12" s="1"/>
  <c r="F704" i="12"/>
  <c r="G704" i="12" s="1"/>
  <c r="F703" i="12"/>
  <c r="G703" i="12" s="1"/>
  <c r="F702" i="12"/>
  <c r="G702" i="12" s="1"/>
  <c r="F701" i="12"/>
  <c r="G701" i="12" s="1"/>
  <c r="F700" i="12"/>
  <c r="G700" i="12" s="1"/>
  <c r="F699" i="12"/>
  <c r="G699" i="12" s="1"/>
  <c r="F698" i="12"/>
  <c r="G698" i="12" s="1"/>
  <c r="F697" i="12"/>
  <c r="G697" i="12" s="1"/>
  <c r="F696" i="12"/>
  <c r="G696" i="12" s="1"/>
  <c r="F695" i="12"/>
  <c r="G695" i="12" s="1"/>
  <c r="F694" i="12"/>
  <c r="G694" i="12" s="1"/>
  <c r="F693" i="12"/>
  <c r="G693" i="12" s="1"/>
  <c r="F692" i="12"/>
  <c r="G692" i="12" s="1"/>
  <c r="F691" i="12"/>
  <c r="G691" i="12" s="1"/>
  <c r="F690" i="12"/>
  <c r="G690" i="12" s="1"/>
  <c r="F689" i="12"/>
  <c r="G689" i="12" s="1"/>
  <c r="F688" i="12"/>
  <c r="G688" i="12" s="1"/>
  <c r="F687" i="12"/>
  <c r="G687" i="12" s="1"/>
  <c r="F686" i="12"/>
  <c r="G686" i="12" s="1"/>
  <c r="F685" i="12"/>
  <c r="G685" i="12" s="1"/>
  <c r="F684" i="12"/>
  <c r="G684" i="12" s="1"/>
  <c r="F683" i="12"/>
  <c r="G683" i="12" s="1"/>
  <c r="F682" i="12"/>
  <c r="G682" i="12" s="1"/>
  <c r="F681" i="12"/>
  <c r="G681" i="12" s="1"/>
  <c r="F680" i="12"/>
  <c r="G680" i="12" s="1"/>
  <c r="F679" i="12"/>
  <c r="G679" i="12" s="1"/>
  <c r="F678" i="12"/>
  <c r="G678" i="12" s="1"/>
  <c r="F677" i="12"/>
  <c r="G677" i="12" s="1"/>
  <c r="F676" i="12"/>
  <c r="G676" i="12" s="1"/>
  <c r="F675" i="12"/>
  <c r="G675" i="12" s="1"/>
  <c r="F674" i="12"/>
  <c r="G674" i="12" s="1"/>
  <c r="F673" i="12"/>
  <c r="G673" i="12" s="1"/>
  <c r="F672" i="12"/>
  <c r="G672" i="12" s="1"/>
  <c r="F671" i="12"/>
  <c r="G671" i="12" s="1"/>
  <c r="F670" i="12"/>
  <c r="G670" i="12" s="1"/>
  <c r="F669" i="12"/>
  <c r="G669" i="12" s="1"/>
  <c r="F668" i="12"/>
  <c r="G668" i="12" s="1"/>
  <c r="F667" i="12"/>
  <c r="G667" i="12" s="1"/>
  <c r="F666" i="12"/>
  <c r="G666" i="12" s="1"/>
  <c r="F665" i="12"/>
  <c r="G665" i="12" s="1"/>
  <c r="F664" i="12"/>
  <c r="G664" i="12" s="1"/>
  <c r="F663" i="12"/>
  <c r="G663" i="12" s="1"/>
  <c r="F662" i="12"/>
  <c r="G662" i="12" s="1"/>
  <c r="F661" i="12"/>
  <c r="G661" i="12" s="1"/>
  <c r="F660" i="12"/>
  <c r="G660" i="12" s="1"/>
  <c r="F659" i="12"/>
  <c r="G659" i="12" s="1"/>
  <c r="F658" i="12"/>
  <c r="G658" i="12" s="1"/>
  <c r="F657" i="12"/>
  <c r="G657" i="12" s="1"/>
  <c r="F656" i="12"/>
  <c r="G656" i="12" s="1"/>
  <c r="F655" i="12"/>
  <c r="G655" i="12" s="1"/>
  <c r="F654" i="12"/>
  <c r="G654" i="12" s="1"/>
  <c r="F653" i="12"/>
  <c r="G653" i="12" s="1"/>
  <c r="F652" i="12"/>
  <c r="G652" i="12" s="1"/>
  <c r="F651" i="12"/>
  <c r="G651" i="12" s="1"/>
  <c r="F650" i="12"/>
  <c r="G650" i="12" s="1"/>
  <c r="F649" i="12"/>
  <c r="G649" i="12" s="1"/>
  <c r="F648" i="12"/>
  <c r="G648" i="12" s="1"/>
  <c r="F647" i="12"/>
  <c r="G647" i="12" s="1"/>
  <c r="F646" i="12"/>
  <c r="G646" i="12" s="1"/>
  <c r="F645" i="12"/>
  <c r="G645" i="12" s="1"/>
  <c r="F644" i="12"/>
  <c r="G644" i="12" s="1"/>
  <c r="F643" i="12"/>
  <c r="G643" i="12" s="1"/>
  <c r="F642" i="12"/>
  <c r="G642" i="12" s="1"/>
  <c r="F641" i="12"/>
  <c r="G641" i="12" s="1"/>
  <c r="F640" i="12"/>
  <c r="G640" i="12" s="1"/>
  <c r="F639" i="12"/>
  <c r="G639" i="12" s="1"/>
  <c r="F638" i="12"/>
  <c r="G638" i="12" s="1"/>
  <c r="F637" i="12"/>
  <c r="G637" i="12" s="1"/>
  <c r="F636" i="12"/>
  <c r="G636" i="12" s="1"/>
  <c r="F635" i="12"/>
  <c r="G635" i="12" s="1"/>
  <c r="F634" i="12"/>
  <c r="G634" i="12" s="1"/>
  <c r="F633" i="12"/>
  <c r="G633" i="12" s="1"/>
  <c r="F632" i="12"/>
  <c r="G632" i="12" s="1"/>
  <c r="F631" i="12"/>
  <c r="G631" i="12" s="1"/>
  <c r="F630" i="12"/>
  <c r="G630" i="12" s="1"/>
  <c r="F629" i="12"/>
  <c r="G629" i="12" s="1"/>
  <c r="F628" i="12"/>
  <c r="G628" i="12" s="1"/>
  <c r="F627" i="12"/>
  <c r="G627" i="12" s="1"/>
  <c r="F626" i="12"/>
  <c r="G626" i="12" s="1"/>
  <c r="F625" i="12"/>
  <c r="G625" i="12" s="1"/>
  <c r="F624" i="12"/>
  <c r="G624" i="12" s="1"/>
  <c r="F623" i="12"/>
  <c r="G623" i="12" s="1"/>
  <c r="F622" i="12"/>
  <c r="G622" i="12" s="1"/>
  <c r="F621" i="12"/>
  <c r="G621" i="12" s="1"/>
  <c r="F620" i="12"/>
  <c r="G620" i="12" s="1"/>
  <c r="F619" i="12"/>
  <c r="G619" i="12" s="1"/>
  <c r="F618" i="12"/>
  <c r="G618" i="12" s="1"/>
  <c r="F617" i="12"/>
  <c r="G617" i="12" s="1"/>
  <c r="F616" i="12"/>
  <c r="G616" i="12" s="1"/>
  <c r="F615" i="12"/>
  <c r="G615" i="12" s="1"/>
  <c r="F614" i="12"/>
  <c r="G614" i="12" s="1"/>
  <c r="F613" i="12"/>
  <c r="G613" i="12" s="1"/>
  <c r="F612" i="12"/>
  <c r="G612" i="12" s="1"/>
  <c r="F611" i="12"/>
  <c r="G611" i="12" s="1"/>
  <c r="F610" i="12"/>
  <c r="G610" i="12" s="1"/>
  <c r="F609" i="12"/>
  <c r="G609" i="12" s="1"/>
  <c r="F608" i="12"/>
  <c r="G608" i="12" s="1"/>
  <c r="F607" i="12"/>
  <c r="G607" i="12" s="1"/>
  <c r="F606" i="12"/>
  <c r="G606" i="12" s="1"/>
  <c r="F605" i="12"/>
  <c r="G605" i="12" s="1"/>
  <c r="F604" i="12"/>
  <c r="G604" i="12" s="1"/>
  <c r="F603" i="12"/>
  <c r="G603" i="12" s="1"/>
  <c r="F602" i="12"/>
  <c r="G602" i="12" s="1"/>
  <c r="F601" i="12"/>
  <c r="G601" i="12" s="1"/>
  <c r="F600" i="12"/>
  <c r="G600" i="12" s="1"/>
  <c r="F599" i="12"/>
  <c r="G599" i="12" s="1"/>
  <c r="F598" i="12"/>
  <c r="G598" i="12" s="1"/>
  <c r="F597" i="12"/>
  <c r="G597" i="12" s="1"/>
  <c r="F596" i="12"/>
  <c r="G596" i="12" s="1"/>
  <c r="F595" i="12"/>
  <c r="G595" i="12" s="1"/>
  <c r="F594" i="12"/>
  <c r="G594" i="12" s="1"/>
  <c r="F593" i="12"/>
  <c r="G593" i="12" s="1"/>
  <c r="F592" i="12"/>
  <c r="G592" i="12" s="1"/>
  <c r="F591" i="12"/>
  <c r="G591" i="12" s="1"/>
  <c r="F590" i="12"/>
  <c r="G590" i="12" s="1"/>
  <c r="F589" i="12"/>
  <c r="G589" i="12" s="1"/>
  <c r="F588" i="12"/>
  <c r="G588" i="12" s="1"/>
  <c r="F587" i="12"/>
  <c r="G587" i="12" s="1"/>
  <c r="F586" i="12"/>
  <c r="G586" i="12" s="1"/>
  <c r="F585" i="12"/>
  <c r="G585" i="12" s="1"/>
  <c r="F584" i="12"/>
  <c r="G584" i="12" s="1"/>
  <c r="F583" i="12"/>
  <c r="G583" i="12" s="1"/>
  <c r="F582" i="12"/>
  <c r="G582" i="12" s="1"/>
  <c r="F581" i="12"/>
  <c r="G581" i="12" s="1"/>
  <c r="F580" i="12"/>
  <c r="G580" i="12" s="1"/>
  <c r="F579" i="12"/>
  <c r="G579" i="12" s="1"/>
  <c r="F578" i="12"/>
  <c r="G578" i="12" s="1"/>
  <c r="F577" i="12"/>
  <c r="G577" i="12" s="1"/>
  <c r="F576" i="12"/>
  <c r="G576" i="12" s="1"/>
  <c r="F575" i="12"/>
  <c r="G575" i="12" s="1"/>
  <c r="F574" i="12"/>
  <c r="G574" i="12" s="1"/>
  <c r="F573" i="12"/>
  <c r="G573" i="12" s="1"/>
  <c r="F572" i="12"/>
  <c r="G572" i="12" s="1"/>
  <c r="F571" i="12"/>
  <c r="G571" i="12" s="1"/>
  <c r="F570" i="12"/>
  <c r="G570" i="12" s="1"/>
  <c r="F569" i="12"/>
  <c r="G569" i="12" s="1"/>
  <c r="F568" i="12"/>
  <c r="G568" i="12" s="1"/>
  <c r="F567" i="12"/>
  <c r="G567" i="12" s="1"/>
  <c r="F566" i="12"/>
  <c r="G566" i="12" s="1"/>
  <c r="F565" i="12"/>
  <c r="G565" i="12" s="1"/>
  <c r="F564" i="12"/>
  <c r="G564" i="12" s="1"/>
  <c r="F563" i="12"/>
  <c r="G563" i="12" s="1"/>
  <c r="F562" i="12"/>
  <c r="G562" i="12" s="1"/>
  <c r="F561" i="12"/>
  <c r="G561" i="12" s="1"/>
  <c r="F560" i="12"/>
  <c r="G560" i="12" s="1"/>
  <c r="F559" i="12"/>
  <c r="G559" i="12" s="1"/>
  <c r="F558" i="12"/>
  <c r="G558" i="12" s="1"/>
  <c r="F557" i="12"/>
  <c r="G557" i="12" s="1"/>
  <c r="F556" i="12"/>
  <c r="G556" i="12" s="1"/>
  <c r="F555" i="12"/>
  <c r="G555" i="12" s="1"/>
  <c r="F554" i="12"/>
  <c r="G554" i="12" s="1"/>
  <c r="F553" i="12"/>
  <c r="G553" i="12" s="1"/>
  <c r="F552" i="12"/>
  <c r="G552" i="12" s="1"/>
  <c r="F551" i="12"/>
  <c r="G551" i="12" s="1"/>
  <c r="F550" i="12"/>
  <c r="G550" i="12" s="1"/>
  <c r="F549" i="12"/>
  <c r="G549" i="12" s="1"/>
  <c r="F548" i="12"/>
  <c r="G548" i="12" s="1"/>
  <c r="F547" i="12"/>
  <c r="G547" i="12" s="1"/>
  <c r="F546" i="12"/>
  <c r="G546" i="12" s="1"/>
  <c r="F545" i="12"/>
  <c r="G545" i="12" s="1"/>
  <c r="F544" i="12"/>
  <c r="G544" i="12" s="1"/>
  <c r="F543" i="12"/>
  <c r="G543" i="12" s="1"/>
  <c r="F542" i="12"/>
  <c r="G542" i="12" s="1"/>
  <c r="F541" i="12"/>
  <c r="G541" i="12" s="1"/>
  <c r="F540" i="12"/>
  <c r="G540" i="12" s="1"/>
  <c r="F539" i="12"/>
  <c r="G539" i="12" s="1"/>
  <c r="F538" i="12"/>
  <c r="G538" i="12" s="1"/>
  <c r="F537" i="12"/>
  <c r="G537" i="12" s="1"/>
  <c r="F536" i="12"/>
  <c r="G536" i="12" s="1"/>
  <c r="F535" i="12"/>
  <c r="G535" i="12" s="1"/>
  <c r="F534" i="12"/>
  <c r="G534" i="12" s="1"/>
  <c r="F533" i="12"/>
  <c r="G533" i="12" s="1"/>
  <c r="F532" i="12"/>
  <c r="G532" i="12" s="1"/>
  <c r="F531" i="12"/>
  <c r="G531" i="12" s="1"/>
  <c r="F530" i="12"/>
  <c r="G530" i="12" s="1"/>
  <c r="F529" i="12"/>
  <c r="G529" i="12" s="1"/>
  <c r="F528" i="12"/>
  <c r="G528" i="12" s="1"/>
  <c r="F527" i="12"/>
  <c r="G527" i="12" s="1"/>
  <c r="F526" i="12"/>
  <c r="G526" i="12" s="1"/>
  <c r="F525" i="12"/>
  <c r="G525" i="12" s="1"/>
  <c r="F524" i="12"/>
  <c r="G524" i="12" s="1"/>
  <c r="F523" i="12"/>
  <c r="G523" i="12" s="1"/>
  <c r="F522" i="12"/>
  <c r="G522" i="12" s="1"/>
  <c r="F521" i="12"/>
  <c r="G521" i="12" s="1"/>
  <c r="F520" i="12"/>
  <c r="G520" i="12" s="1"/>
  <c r="F519" i="12"/>
  <c r="G519" i="12" s="1"/>
  <c r="F518" i="12"/>
  <c r="G518" i="12" s="1"/>
  <c r="F517" i="12"/>
  <c r="G517" i="12" s="1"/>
  <c r="F516" i="12"/>
  <c r="G516" i="12" s="1"/>
  <c r="F515" i="12"/>
  <c r="G515" i="12" s="1"/>
  <c r="F514" i="12"/>
  <c r="G514" i="12" s="1"/>
  <c r="F513" i="12"/>
  <c r="G513" i="12" s="1"/>
  <c r="F512" i="12"/>
  <c r="G512" i="12" s="1"/>
  <c r="F511" i="12"/>
  <c r="G511" i="12" s="1"/>
  <c r="F510" i="12"/>
  <c r="G510" i="12" s="1"/>
  <c r="F509" i="12"/>
  <c r="G509" i="12" s="1"/>
  <c r="F508" i="12"/>
  <c r="G508" i="12" s="1"/>
  <c r="F507" i="12"/>
  <c r="G507" i="12" s="1"/>
  <c r="F506" i="12"/>
  <c r="G506" i="12" s="1"/>
  <c r="F505" i="12"/>
  <c r="G505" i="12" s="1"/>
  <c r="F504" i="12"/>
  <c r="G504" i="12" s="1"/>
  <c r="F503" i="12"/>
  <c r="G503" i="12" s="1"/>
  <c r="F502" i="12"/>
  <c r="G502" i="12" s="1"/>
  <c r="F501" i="12"/>
  <c r="G501" i="12" s="1"/>
  <c r="F500" i="12"/>
  <c r="G500" i="12" s="1"/>
  <c r="F499" i="12"/>
  <c r="G499" i="12" s="1"/>
  <c r="F498" i="12"/>
  <c r="G498" i="12" s="1"/>
  <c r="F497" i="12"/>
  <c r="G497" i="12" s="1"/>
  <c r="F496" i="12"/>
  <c r="G496" i="12" s="1"/>
  <c r="F495" i="12"/>
  <c r="G495" i="12" s="1"/>
  <c r="F494" i="12"/>
  <c r="G494" i="12" s="1"/>
  <c r="F493" i="12"/>
  <c r="G493" i="12" s="1"/>
  <c r="F492" i="12"/>
  <c r="G492" i="12" s="1"/>
  <c r="F491" i="12"/>
  <c r="G491" i="12" s="1"/>
  <c r="F490" i="12"/>
  <c r="G490" i="12" s="1"/>
  <c r="F489" i="12"/>
  <c r="G489" i="12" s="1"/>
  <c r="F488" i="12"/>
  <c r="G488" i="12" s="1"/>
  <c r="F487" i="12"/>
  <c r="G487" i="12" s="1"/>
  <c r="F486" i="12"/>
  <c r="G486" i="12" s="1"/>
  <c r="F485" i="12"/>
  <c r="G485" i="12" s="1"/>
  <c r="F484" i="12"/>
  <c r="G484" i="12" s="1"/>
  <c r="F483" i="12"/>
  <c r="G483" i="12" s="1"/>
  <c r="F482" i="12"/>
  <c r="G482" i="12" s="1"/>
  <c r="F481" i="12"/>
  <c r="G481" i="12" s="1"/>
  <c r="F480" i="12"/>
  <c r="G480" i="12" s="1"/>
  <c r="F479" i="12"/>
  <c r="G479" i="12" s="1"/>
  <c r="F478" i="12"/>
  <c r="G478" i="12" s="1"/>
  <c r="F477" i="12"/>
  <c r="G477" i="12" s="1"/>
  <c r="F476" i="12"/>
  <c r="G476" i="12" s="1"/>
  <c r="F475" i="12"/>
  <c r="G475" i="12" s="1"/>
  <c r="F474" i="12"/>
  <c r="G474" i="12" s="1"/>
  <c r="F473" i="12"/>
  <c r="G473" i="12" s="1"/>
  <c r="F472" i="12"/>
  <c r="G472" i="12" s="1"/>
  <c r="F471" i="12"/>
  <c r="G471" i="12" s="1"/>
  <c r="F470" i="12"/>
  <c r="G470" i="12" s="1"/>
  <c r="F469" i="12"/>
  <c r="G469" i="12" s="1"/>
  <c r="F468" i="12"/>
  <c r="G468" i="12" s="1"/>
  <c r="F467" i="12"/>
  <c r="G467" i="12" s="1"/>
  <c r="F466" i="12"/>
  <c r="G466" i="12" s="1"/>
  <c r="F465" i="12"/>
  <c r="G465" i="12" s="1"/>
  <c r="F464" i="12"/>
  <c r="G464" i="12" s="1"/>
  <c r="F463" i="12"/>
  <c r="G463" i="12" s="1"/>
  <c r="F462" i="12"/>
  <c r="G462" i="12" s="1"/>
  <c r="F461" i="12"/>
  <c r="G461" i="12" s="1"/>
  <c r="F460" i="12"/>
  <c r="G460" i="12" s="1"/>
  <c r="F459" i="12"/>
  <c r="G459" i="12" s="1"/>
  <c r="F458" i="12"/>
  <c r="G458" i="12" s="1"/>
  <c r="F457" i="12"/>
  <c r="G457" i="12" s="1"/>
  <c r="F456" i="12"/>
  <c r="G456" i="12" s="1"/>
  <c r="F455" i="12"/>
  <c r="G455" i="12" s="1"/>
  <c r="F454" i="12"/>
  <c r="G454" i="12" s="1"/>
  <c r="F453" i="12"/>
  <c r="G453" i="12" s="1"/>
  <c r="F452" i="12"/>
  <c r="G452" i="12" s="1"/>
  <c r="F451" i="12"/>
  <c r="G451" i="12" s="1"/>
  <c r="F450" i="12"/>
  <c r="G450" i="12" s="1"/>
  <c r="F449" i="12"/>
  <c r="G449" i="12" s="1"/>
  <c r="F448" i="12"/>
  <c r="G448" i="12" s="1"/>
  <c r="F447" i="12"/>
  <c r="G447" i="12" s="1"/>
  <c r="F446" i="12"/>
  <c r="G446" i="12" s="1"/>
  <c r="F445" i="12"/>
  <c r="G445" i="12" s="1"/>
  <c r="F444" i="12"/>
  <c r="G444" i="12" s="1"/>
  <c r="F443" i="12"/>
  <c r="G443" i="12" s="1"/>
  <c r="F442" i="12"/>
  <c r="G442" i="12" s="1"/>
  <c r="F441" i="12"/>
  <c r="G441" i="12" s="1"/>
  <c r="F440" i="12"/>
  <c r="G440" i="12" s="1"/>
  <c r="F439" i="12"/>
  <c r="G439" i="12" s="1"/>
  <c r="F438" i="12"/>
  <c r="G438" i="12" s="1"/>
  <c r="F437" i="12"/>
  <c r="G437" i="12" s="1"/>
  <c r="F436" i="12"/>
  <c r="G436" i="12" s="1"/>
  <c r="F435" i="12"/>
  <c r="G435" i="12" s="1"/>
  <c r="F434" i="12"/>
  <c r="G434" i="12" s="1"/>
  <c r="F433" i="12"/>
  <c r="G433" i="12" s="1"/>
  <c r="F432" i="12"/>
  <c r="G432" i="12" s="1"/>
  <c r="F431" i="12"/>
  <c r="G431" i="12" s="1"/>
  <c r="F430" i="12"/>
  <c r="G430" i="12" s="1"/>
  <c r="F429" i="12"/>
  <c r="G429" i="12" s="1"/>
  <c r="F428" i="12"/>
  <c r="G428" i="12" s="1"/>
  <c r="F427" i="12"/>
  <c r="G427" i="12" s="1"/>
  <c r="F426" i="12"/>
  <c r="G426" i="12" s="1"/>
  <c r="F425" i="12"/>
  <c r="G425" i="12" s="1"/>
  <c r="F424" i="12"/>
  <c r="G424" i="12" s="1"/>
  <c r="F423" i="12"/>
  <c r="G423" i="12" s="1"/>
  <c r="F422" i="12"/>
  <c r="G422" i="12" s="1"/>
  <c r="F421" i="12"/>
  <c r="G421" i="12" s="1"/>
  <c r="F420" i="12"/>
  <c r="G420" i="12" s="1"/>
  <c r="F419" i="12"/>
  <c r="G419" i="12" s="1"/>
  <c r="F418" i="12"/>
  <c r="G418" i="12" s="1"/>
  <c r="F417" i="12"/>
  <c r="G417" i="12" s="1"/>
  <c r="F416" i="12"/>
  <c r="G416" i="12" s="1"/>
  <c r="F415" i="12"/>
  <c r="G415" i="12" s="1"/>
  <c r="F414" i="12"/>
  <c r="G414" i="12" s="1"/>
  <c r="F413" i="12"/>
  <c r="G413" i="12" s="1"/>
  <c r="F412" i="12"/>
  <c r="G412" i="12" s="1"/>
  <c r="F411" i="12"/>
  <c r="G411" i="12" s="1"/>
  <c r="F410" i="12"/>
  <c r="G410" i="12" s="1"/>
  <c r="F409" i="12"/>
  <c r="G409" i="12" s="1"/>
  <c r="F408" i="12"/>
  <c r="G408" i="12" s="1"/>
  <c r="F407" i="12"/>
  <c r="G407" i="12" s="1"/>
  <c r="F406" i="12"/>
  <c r="G406" i="12" s="1"/>
  <c r="F405" i="12"/>
  <c r="G405" i="12" s="1"/>
  <c r="F404" i="12"/>
  <c r="G404" i="12" s="1"/>
  <c r="F403" i="12"/>
  <c r="G403" i="12" s="1"/>
  <c r="F402" i="12"/>
  <c r="G402" i="12" s="1"/>
  <c r="F401" i="12"/>
  <c r="G401" i="12" s="1"/>
  <c r="F400" i="12"/>
  <c r="G400" i="12" s="1"/>
  <c r="F399" i="12"/>
  <c r="G399" i="12" s="1"/>
  <c r="F398" i="12"/>
  <c r="G398" i="12" s="1"/>
  <c r="F397" i="12"/>
  <c r="G397" i="12" s="1"/>
  <c r="F396" i="12"/>
  <c r="G396" i="12" s="1"/>
  <c r="F395" i="12"/>
  <c r="G395" i="12" s="1"/>
  <c r="F394" i="12"/>
  <c r="G394" i="12" s="1"/>
  <c r="F393" i="12"/>
  <c r="G393" i="12" s="1"/>
  <c r="F392" i="12"/>
  <c r="G392" i="12" s="1"/>
  <c r="F391" i="12"/>
  <c r="G391" i="12" s="1"/>
  <c r="F390" i="12"/>
  <c r="G390" i="12" s="1"/>
  <c r="F389" i="12"/>
  <c r="G389" i="12" s="1"/>
  <c r="F388" i="12"/>
  <c r="G388" i="12" s="1"/>
  <c r="F387" i="12"/>
  <c r="G387" i="12" s="1"/>
  <c r="F386" i="12"/>
  <c r="G386" i="12" s="1"/>
  <c r="F385" i="12"/>
  <c r="G385" i="12" s="1"/>
  <c r="F384" i="12"/>
  <c r="G384" i="12" s="1"/>
  <c r="F383" i="12"/>
  <c r="G383" i="12" s="1"/>
  <c r="F382" i="12"/>
  <c r="G382" i="12" s="1"/>
  <c r="F381" i="12"/>
  <c r="G381" i="12" s="1"/>
  <c r="F380" i="12"/>
  <c r="G380" i="12" s="1"/>
  <c r="F379" i="12"/>
  <c r="G379" i="12" s="1"/>
  <c r="F378" i="12"/>
  <c r="G378" i="12" s="1"/>
  <c r="F377" i="12"/>
  <c r="G377" i="12" s="1"/>
  <c r="F376" i="12"/>
  <c r="G376" i="12" s="1"/>
  <c r="F375" i="12"/>
  <c r="G375" i="12" s="1"/>
  <c r="F374" i="12"/>
  <c r="G374" i="12" s="1"/>
  <c r="F373" i="12"/>
  <c r="G373" i="12" s="1"/>
  <c r="F372" i="12"/>
  <c r="G372" i="12" s="1"/>
  <c r="F371" i="12"/>
  <c r="G371" i="12" s="1"/>
  <c r="F370" i="12"/>
  <c r="G370" i="12" s="1"/>
  <c r="F369" i="12"/>
  <c r="G369" i="12" s="1"/>
  <c r="F368" i="12"/>
  <c r="G368" i="12" s="1"/>
  <c r="F367" i="12"/>
  <c r="G367" i="12" s="1"/>
  <c r="F366" i="12"/>
  <c r="G366" i="12" s="1"/>
  <c r="F365" i="12"/>
  <c r="G365" i="12" s="1"/>
  <c r="F364" i="12"/>
  <c r="G364" i="12" s="1"/>
  <c r="F363" i="12"/>
  <c r="G363" i="12" s="1"/>
  <c r="F362" i="12"/>
  <c r="G362" i="12" s="1"/>
  <c r="F361" i="12"/>
  <c r="G361" i="12" s="1"/>
  <c r="F360" i="12"/>
  <c r="G360" i="12" s="1"/>
  <c r="F359" i="12"/>
  <c r="G359" i="12" s="1"/>
  <c r="F358" i="12"/>
  <c r="G358" i="12" s="1"/>
  <c r="F357" i="12"/>
  <c r="G357" i="12" s="1"/>
  <c r="F356" i="12"/>
  <c r="G356" i="12" s="1"/>
  <c r="F355" i="12"/>
  <c r="G355" i="12" s="1"/>
  <c r="F354" i="12"/>
  <c r="G354" i="12" s="1"/>
  <c r="F353" i="12"/>
  <c r="G353" i="12" s="1"/>
  <c r="F352" i="12"/>
  <c r="G352" i="12" s="1"/>
  <c r="F351" i="12"/>
  <c r="G351" i="12" s="1"/>
  <c r="F350" i="12"/>
  <c r="G350" i="12" s="1"/>
  <c r="F349" i="12"/>
  <c r="G349" i="12" s="1"/>
  <c r="F348" i="12"/>
  <c r="G348" i="12" s="1"/>
  <c r="F347" i="12"/>
  <c r="G347" i="12" s="1"/>
  <c r="F346" i="12"/>
  <c r="G346" i="12" s="1"/>
  <c r="F345" i="12"/>
  <c r="G345" i="12" s="1"/>
  <c r="F344" i="12"/>
  <c r="G344" i="12" s="1"/>
  <c r="F343" i="12"/>
  <c r="G343" i="12" s="1"/>
  <c r="F342" i="12"/>
  <c r="G342" i="12" s="1"/>
  <c r="F341" i="12"/>
  <c r="G341" i="12" s="1"/>
  <c r="F340" i="12"/>
  <c r="G340" i="12" s="1"/>
  <c r="F339" i="12"/>
  <c r="G339" i="12" s="1"/>
  <c r="F338" i="12"/>
  <c r="G338" i="12" s="1"/>
  <c r="F337" i="12"/>
  <c r="G337" i="12" s="1"/>
  <c r="F336" i="12"/>
  <c r="G336" i="12" s="1"/>
  <c r="F335" i="12"/>
  <c r="G335" i="12" s="1"/>
  <c r="F334" i="12"/>
  <c r="G334" i="12" s="1"/>
  <c r="F333" i="12"/>
  <c r="G333" i="12" s="1"/>
  <c r="F332" i="12"/>
  <c r="G332" i="12" s="1"/>
  <c r="F331" i="12"/>
  <c r="G331" i="12" s="1"/>
  <c r="F330" i="12"/>
  <c r="G330" i="12" s="1"/>
  <c r="F329" i="12"/>
  <c r="G329" i="12" s="1"/>
  <c r="F328" i="12"/>
  <c r="G328" i="12" s="1"/>
  <c r="F327" i="12"/>
  <c r="G327" i="12" s="1"/>
  <c r="F326" i="12"/>
  <c r="G326" i="12" s="1"/>
  <c r="F325" i="12"/>
  <c r="G325" i="12" s="1"/>
  <c r="F324" i="12"/>
  <c r="G324" i="12" s="1"/>
  <c r="F323" i="12"/>
  <c r="G323" i="12" s="1"/>
  <c r="F322" i="12"/>
  <c r="G322" i="12" s="1"/>
  <c r="F321" i="12"/>
  <c r="G321" i="12" s="1"/>
  <c r="F320" i="12"/>
  <c r="G320" i="12" s="1"/>
  <c r="F319" i="12"/>
  <c r="G319" i="12" s="1"/>
  <c r="F318" i="12"/>
  <c r="G318" i="12" s="1"/>
  <c r="F317" i="12"/>
  <c r="G317" i="12" s="1"/>
  <c r="F316" i="12"/>
  <c r="G316" i="12" s="1"/>
  <c r="F315" i="12"/>
  <c r="G315" i="12" s="1"/>
  <c r="F314" i="12"/>
  <c r="G314" i="12" s="1"/>
  <c r="F313" i="12"/>
  <c r="G313" i="12" s="1"/>
  <c r="F312" i="12"/>
  <c r="G312" i="12" s="1"/>
  <c r="F311" i="12"/>
  <c r="G311" i="12" s="1"/>
  <c r="F310" i="12"/>
  <c r="G310" i="12" s="1"/>
  <c r="F309" i="12"/>
  <c r="G309" i="12" s="1"/>
  <c r="F308" i="12"/>
  <c r="G308" i="12" s="1"/>
  <c r="F307" i="12"/>
  <c r="G307" i="12" s="1"/>
  <c r="F306" i="12"/>
  <c r="G306" i="12" s="1"/>
  <c r="F305" i="12"/>
  <c r="G305" i="12" s="1"/>
  <c r="F304" i="12"/>
  <c r="G304" i="12" s="1"/>
  <c r="F303" i="12"/>
  <c r="G303" i="12" s="1"/>
  <c r="F302" i="12"/>
  <c r="G302" i="12" s="1"/>
  <c r="F301" i="12"/>
  <c r="G301" i="12" s="1"/>
  <c r="F300" i="12"/>
  <c r="G300" i="12" s="1"/>
  <c r="F299" i="12"/>
  <c r="G299" i="12" s="1"/>
  <c r="F298" i="12"/>
  <c r="G298" i="12" s="1"/>
  <c r="F297" i="12"/>
  <c r="G297" i="12" s="1"/>
  <c r="F296" i="12"/>
  <c r="G296" i="12" s="1"/>
  <c r="F295" i="12"/>
  <c r="G295" i="12" s="1"/>
  <c r="F294" i="12"/>
  <c r="G294" i="12" s="1"/>
  <c r="F293" i="12"/>
  <c r="G293" i="12" s="1"/>
  <c r="F292" i="12"/>
  <c r="G292" i="12" s="1"/>
  <c r="F291" i="12"/>
  <c r="G291" i="12" s="1"/>
  <c r="F290" i="12"/>
  <c r="G290" i="12" s="1"/>
  <c r="F289" i="12"/>
  <c r="G289" i="12" s="1"/>
  <c r="F288" i="12"/>
  <c r="G288" i="12" s="1"/>
  <c r="F287" i="12"/>
  <c r="G287" i="12" s="1"/>
  <c r="F286" i="12"/>
  <c r="G286" i="12" s="1"/>
  <c r="F285" i="12"/>
  <c r="G285" i="12" s="1"/>
  <c r="F284" i="12"/>
  <c r="G284" i="12" s="1"/>
  <c r="F283" i="12"/>
  <c r="G283" i="12" s="1"/>
  <c r="F282" i="12"/>
  <c r="G282" i="12" s="1"/>
  <c r="F281" i="12"/>
  <c r="G281" i="12" s="1"/>
  <c r="F280" i="12"/>
  <c r="G280" i="12" s="1"/>
  <c r="F279" i="12"/>
  <c r="G279" i="12" s="1"/>
  <c r="F278" i="12"/>
  <c r="G278" i="12" s="1"/>
  <c r="F277" i="12"/>
  <c r="G277" i="12" s="1"/>
  <c r="F276" i="12"/>
  <c r="G276" i="12" s="1"/>
  <c r="F275" i="12"/>
  <c r="G275" i="12" s="1"/>
  <c r="F274" i="12"/>
  <c r="G274" i="12" s="1"/>
  <c r="F273" i="12"/>
  <c r="G273" i="12" s="1"/>
  <c r="F272" i="12"/>
  <c r="G272" i="12" s="1"/>
  <c r="F271" i="12"/>
  <c r="G271" i="12" s="1"/>
  <c r="F270" i="12"/>
  <c r="G270" i="12" s="1"/>
  <c r="F269" i="12"/>
  <c r="G269" i="12" s="1"/>
  <c r="F268" i="12"/>
  <c r="G268" i="12" s="1"/>
  <c r="F267" i="12"/>
  <c r="G267" i="12" s="1"/>
  <c r="F266" i="12"/>
  <c r="G266" i="12" s="1"/>
  <c r="F265" i="12"/>
  <c r="G265" i="12" s="1"/>
  <c r="F264" i="12"/>
  <c r="G264" i="12" s="1"/>
  <c r="F263" i="12"/>
  <c r="G263" i="12" s="1"/>
  <c r="F262" i="12"/>
  <c r="G262" i="12" s="1"/>
  <c r="F261" i="12"/>
  <c r="G261" i="12" s="1"/>
  <c r="F260" i="12"/>
  <c r="G260" i="12" s="1"/>
  <c r="F259" i="12"/>
  <c r="G259" i="12" s="1"/>
  <c r="F258" i="12"/>
  <c r="G258" i="12" s="1"/>
  <c r="F257" i="12"/>
  <c r="G257" i="12" s="1"/>
  <c r="F256" i="12"/>
  <c r="G256" i="12" s="1"/>
  <c r="F255" i="12"/>
  <c r="G255" i="12" s="1"/>
  <c r="F254" i="12"/>
  <c r="G254" i="12" s="1"/>
  <c r="F253" i="12"/>
  <c r="G253" i="12" s="1"/>
  <c r="F252" i="12"/>
  <c r="G252" i="12" s="1"/>
  <c r="F251" i="12"/>
  <c r="G251" i="12" s="1"/>
  <c r="F250" i="12"/>
  <c r="G250" i="12" s="1"/>
  <c r="F249" i="12"/>
  <c r="G249" i="12" s="1"/>
  <c r="F248" i="12"/>
  <c r="G248" i="12" s="1"/>
  <c r="F247" i="12"/>
  <c r="G247" i="12" s="1"/>
  <c r="F246" i="12"/>
  <c r="G246" i="12" s="1"/>
  <c r="F245" i="12"/>
  <c r="G245" i="12" s="1"/>
  <c r="F244" i="12"/>
  <c r="G244" i="12" s="1"/>
  <c r="F243" i="12"/>
  <c r="G243" i="12" s="1"/>
  <c r="F242" i="12"/>
  <c r="G242" i="12" s="1"/>
  <c r="F241" i="12"/>
  <c r="G241" i="12" s="1"/>
  <c r="F240" i="12"/>
  <c r="G240" i="12" s="1"/>
  <c r="F239" i="12"/>
  <c r="G239" i="12" s="1"/>
  <c r="F238" i="12"/>
  <c r="G238" i="12" s="1"/>
  <c r="F237" i="12"/>
  <c r="G237" i="12" s="1"/>
  <c r="F236" i="12"/>
  <c r="G236" i="12" s="1"/>
  <c r="F235" i="12"/>
  <c r="G235" i="12" s="1"/>
  <c r="F234" i="12"/>
  <c r="G234" i="12" s="1"/>
  <c r="F233" i="12"/>
  <c r="G233" i="12" s="1"/>
  <c r="F232" i="12"/>
  <c r="G232" i="12" s="1"/>
  <c r="F231" i="12"/>
  <c r="G231" i="12" s="1"/>
  <c r="F230" i="12"/>
  <c r="G230" i="12" s="1"/>
  <c r="F229" i="12"/>
  <c r="G229" i="12" s="1"/>
  <c r="F228" i="12"/>
  <c r="G228" i="12" s="1"/>
  <c r="F227" i="12"/>
  <c r="G227" i="12" s="1"/>
  <c r="F226" i="12"/>
  <c r="G226" i="12" s="1"/>
  <c r="F225" i="12"/>
  <c r="G225" i="12" s="1"/>
  <c r="F224" i="12"/>
  <c r="G224" i="12" s="1"/>
  <c r="F223" i="12"/>
  <c r="G223" i="12" s="1"/>
  <c r="F222" i="12"/>
  <c r="G222" i="12" s="1"/>
  <c r="F221" i="12"/>
  <c r="G221" i="12" s="1"/>
  <c r="F220" i="12"/>
  <c r="G220" i="12" s="1"/>
  <c r="F219" i="12"/>
  <c r="G219" i="12" s="1"/>
  <c r="F218" i="12"/>
  <c r="G218" i="12" s="1"/>
  <c r="F217" i="12"/>
  <c r="G217" i="12" s="1"/>
  <c r="F216" i="12"/>
  <c r="G216" i="12" s="1"/>
  <c r="F215" i="12"/>
  <c r="G215" i="12" s="1"/>
  <c r="F214" i="12"/>
  <c r="G214" i="12" s="1"/>
  <c r="F213" i="12"/>
  <c r="G213" i="12" s="1"/>
  <c r="F212" i="12"/>
  <c r="G212" i="12" s="1"/>
  <c r="F211" i="12"/>
  <c r="G211" i="12" s="1"/>
  <c r="F210" i="12"/>
  <c r="G210" i="12" s="1"/>
  <c r="F209" i="12"/>
  <c r="G209" i="12" s="1"/>
  <c r="F208" i="12"/>
  <c r="G208" i="12" s="1"/>
  <c r="F207" i="12"/>
  <c r="G207" i="12" s="1"/>
  <c r="F206" i="12"/>
  <c r="G206" i="12" s="1"/>
  <c r="F205" i="12"/>
  <c r="G205" i="12" s="1"/>
  <c r="F204" i="12"/>
  <c r="G204" i="12" s="1"/>
  <c r="F203" i="12"/>
  <c r="G203" i="12" s="1"/>
  <c r="F202" i="12"/>
  <c r="G202" i="12" s="1"/>
  <c r="F201" i="12"/>
  <c r="G201" i="12" s="1"/>
  <c r="F200" i="12"/>
  <c r="G200" i="12" s="1"/>
  <c r="F199" i="12"/>
  <c r="G199" i="12" s="1"/>
  <c r="F198" i="12"/>
  <c r="G198" i="12" s="1"/>
  <c r="F197" i="12"/>
  <c r="G197" i="12" s="1"/>
  <c r="F196" i="12"/>
  <c r="G196" i="12" s="1"/>
  <c r="F195" i="12"/>
  <c r="G195" i="12" s="1"/>
  <c r="F194" i="12"/>
  <c r="G194" i="12" s="1"/>
  <c r="F193" i="12"/>
  <c r="G193" i="12" s="1"/>
  <c r="F192" i="12"/>
  <c r="G192" i="12" s="1"/>
  <c r="F191" i="12"/>
  <c r="G191" i="12" s="1"/>
  <c r="F190" i="12"/>
  <c r="G190" i="12" s="1"/>
  <c r="F189" i="12"/>
  <c r="G189" i="12" s="1"/>
  <c r="F188" i="12"/>
  <c r="G188" i="12" s="1"/>
  <c r="F187" i="12"/>
  <c r="G187" i="12" s="1"/>
  <c r="F186" i="12"/>
  <c r="G186" i="12" s="1"/>
  <c r="F185" i="12"/>
  <c r="G185" i="12" s="1"/>
  <c r="F184" i="12"/>
  <c r="G184" i="12" s="1"/>
  <c r="F183" i="12"/>
  <c r="G183" i="12" s="1"/>
  <c r="F182" i="12"/>
  <c r="G182" i="12" s="1"/>
  <c r="F181" i="12"/>
  <c r="G181" i="12" s="1"/>
  <c r="F180" i="12"/>
  <c r="G180" i="12" s="1"/>
  <c r="F179" i="12"/>
  <c r="G179" i="12" s="1"/>
  <c r="F178" i="12"/>
  <c r="G178" i="12" s="1"/>
  <c r="F177" i="12"/>
  <c r="G177" i="12" s="1"/>
  <c r="F176" i="12"/>
  <c r="G176" i="12" s="1"/>
  <c r="F175" i="12"/>
  <c r="G175" i="12" s="1"/>
  <c r="F174" i="12"/>
  <c r="G174" i="12" s="1"/>
  <c r="F173" i="12"/>
  <c r="G173" i="12" s="1"/>
  <c r="F172" i="12"/>
  <c r="G172" i="12" s="1"/>
  <c r="F171" i="12"/>
  <c r="G171" i="12" s="1"/>
  <c r="F170" i="12"/>
  <c r="G170" i="12" s="1"/>
  <c r="F169" i="12"/>
  <c r="G169" i="12" s="1"/>
  <c r="F168" i="12"/>
  <c r="G168" i="12" s="1"/>
  <c r="F167" i="12"/>
  <c r="G167" i="12" s="1"/>
  <c r="F166" i="12"/>
  <c r="G166" i="12" s="1"/>
  <c r="F165" i="12"/>
  <c r="G165" i="12" s="1"/>
  <c r="F164" i="12"/>
  <c r="G164" i="12" s="1"/>
  <c r="F163" i="12"/>
  <c r="G163" i="12" s="1"/>
  <c r="F162" i="12"/>
  <c r="G162" i="12" s="1"/>
  <c r="F161" i="12"/>
  <c r="G161" i="12" s="1"/>
  <c r="F160" i="12"/>
  <c r="G160" i="12" s="1"/>
  <c r="F159" i="12"/>
  <c r="G159" i="12" s="1"/>
  <c r="F158" i="12"/>
  <c r="G158" i="12" s="1"/>
  <c r="F157" i="12"/>
  <c r="G157" i="12" s="1"/>
  <c r="F156" i="12"/>
  <c r="G156" i="12" s="1"/>
  <c r="F155" i="12"/>
  <c r="G155" i="12" s="1"/>
  <c r="F154" i="12"/>
  <c r="G154" i="12" s="1"/>
  <c r="F153" i="12"/>
  <c r="G153" i="12" s="1"/>
  <c r="F152" i="12"/>
  <c r="G152" i="12" s="1"/>
  <c r="F151" i="12"/>
  <c r="G151" i="12" s="1"/>
  <c r="F150" i="12"/>
  <c r="G150" i="12" s="1"/>
  <c r="F149" i="12"/>
  <c r="G149" i="12" s="1"/>
  <c r="F148" i="12"/>
  <c r="G148" i="12" s="1"/>
  <c r="F147" i="12"/>
  <c r="G147" i="12" s="1"/>
  <c r="F146" i="12"/>
  <c r="G146" i="12" s="1"/>
  <c r="F145" i="12"/>
  <c r="G145" i="12" s="1"/>
  <c r="F144" i="12"/>
  <c r="G144" i="12" s="1"/>
  <c r="F143" i="12"/>
  <c r="G143" i="12" s="1"/>
  <c r="F142" i="12"/>
  <c r="G142" i="12" s="1"/>
  <c r="F141" i="12"/>
  <c r="G141" i="12" s="1"/>
  <c r="F140" i="12"/>
  <c r="G140" i="12" s="1"/>
  <c r="F139" i="12"/>
  <c r="G139" i="12" s="1"/>
  <c r="F138" i="12"/>
  <c r="G138" i="12" s="1"/>
  <c r="F137" i="12"/>
  <c r="G137" i="12" s="1"/>
  <c r="F136" i="12"/>
  <c r="G136" i="12" s="1"/>
  <c r="F135" i="12"/>
  <c r="G135" i="12" s="1"/>
  <c r="F134" i="12"/>
  <c r="G134" i="12" s="1"/>
  <c r="F133" i="12"/>
  <c r="G133" i="12" s="1"/>
  <c r="F132" i="12"/>
  <c r="G132" i="12" s="1"/>
  <c r="F131" i="12"/>
  <c r="G131" i="12" s="1"/>
  <c r="F130" i="12"/>
  <c r="G130" i="12" s="1"/>
  <c r="F129" i="12"/>
  <c r="G129" i="12" s="1"/>
  <c r="F128" i="12"/>
  <c r="G128" i="12" s="1"/>
  <c r="F127" i="12"/>
  <c r="G127" i="12" s="1"/>
  <c r="F126" i="12"/>
  <c r="G126" i="12" s="1"/>
  <c r="F125" i="12"/>
  <c r="G125" i="12" s="1"/>
  <c r="F124" i="12"/>
  <c r="G124" i="12" s="1"/>
  <c r="F123" i="12"/>
  <c r="G123" i="12" s="1"/>
  <c r="F122" i="12"/>
  <c r="G122" i="12" s="1"/>
  <c r="F121" i="12"/>
  <c r="G121" i="12" s="1"/>
  <c r="F120" i="12"/>
  <c r="G120" i="12" s="1"/>
  <c r="F119" i="12"/>
  <c r="G119" i="12" s="1"/>
  <c r="F118" i="12"/>
  <c r="G118" i="12" s="1"/>
  <c r="F117" i="12"/>
  <c r="G117" i="12" s="1"/>
  <c r="F116" i="12"/>
  <c r="G116" i="12" s="1"/>
  <c r="F115" i="12"/>
  <c r="G115" i="12" s="1"/>
  <c r="F114" i="12"/>
  <c r="G114" i="12" s="1"/>
  <c r="F113" i="12"/>
  <c r="G113" i="12" s="1"/>
  <c r="F112" i="12"/>
  <c r="G112" i="12" s="1"/>
  <c r="F111" i="12"/>
  <c r="G111" i="12" s="1"/>
  <c r="F110" i="12"/>
  <c r="G110" i="12" s="1"/>
  <c r="F109" i="12"/>
  <c r="G109" i="12" s="1"/>
  <c r="F108" i="12"/>
  <c r="G108" i="12" s="1"/>
  <c r="F107" i="12"/>
  <c r="G107" i="12" s="1"/>
  <c r="F106" i="12"/>
  <c r="G106" i="12" s="1"/>
  <c r="F105" i="12"/>
  <c r="G105" i="12" s="1"/>
  <c r="F104" i="12"/>
  <c r="G104" i="12" s="1"/>
  <c r="F103" i="12"/>
  <c r="G103" i="12" s="1"/>
  <c r="F102" i="12"/>
  <c r="G102" i="12" s="1"/>
  <c r="F101" i="12"/>
  <c r="G101" i="12" s="1"/>
  <c r="F100" i="12"/>
  <c r="G100" i="12" s="1"/>
  <c r="F99" i="12"/>
  <c r="G99" i="12" s="1"/>
  <c r="F98" i="12"/>
  <c r="G98" i="12" s="1"/>
  <c r="F97" i="12"/>
  <c r="G97" i="12" s="1"/>
  <c r="F96" i="12"/>
  <c r="G96" i="12" s="1"/>
  <c r="F95" i="12"/>
  <c r="G95" i="12" s="1"/>
  <c r="F94" i="12"/>
  <c r="G94" i="12" s="1"/>
  <c r="F93" i="12"/>
  <c r="G93" i="12" s="1"/>
  <c r="F92" i="12"/>
  <c r="G92" i="12" s="1"/>
  <c r="F91" i="12"/>
  <c r="G91" i="12" s="1"/>
  <c r="F90" i="12"/>
  <c r="G90" i="12" s="1"/>
  <c r="F89" i="12"/>
  <c r="G89" i="12" s="1"/>
  <c r="F88" i="12"/>
  <c r="G88" i="12" s="1"/>
  <c r="F87" i="12"/>
  <c r="G87" i="12" s="1"/>
  <c r="F86" i="12"/>
  <c r="G86" i="12" s="1"/>
  <c r="F85" i="12"/>
  <c r="G85" i="12" s="1"/>
  <c r="F84" i="12"/>
  <c r="G84" i="12" s="1"/>
  <c r="F83" i="12"/>
  <c r="G83" i="12" s="1"/>
  <c r="F82" i="12"/>
  <c r="G82" i="12" s="1"/>
  <c r="F81" i="12"/>
  <c r="G81" i="12" s="1"/>
  <c r="F80" i="12"/>
  <c r="G80" i="12" s="1"/>
  <c r="F79" i="12"/>
  <c r="G79" i="12" s="1"/>
  <c r="F78" i="12"/>
  <c r="G78" i="12" s="1"/>
  <c r="F77" i="12"/>
  <c r="G77" i="12" s="1"/>
  <c r="F76" i="12"/>
  <c r="G76" i="12" s="1"/>
  <c r="F75" i="12"/>
  <c r="G75" i="12" s="1"/>
  <c r="F74" i="12"/>
  <c r="G74" i="12" s="1"/>
  <c r="F73" i="12"/>
  <c r="G73" i="12" s="1"/>
  <c r="F72" i="12"/>
  <c r="G72" i="12" s="1"/>
  <c r="F71" i="12"/>
  <c r="G71" i="12" s="1"/>
  <c r="F70" i="12"/>
  <c r="G70" i="12" s="1"/>
  <c r="F69" i="12"/>
  <c r="G69" i="12" s="1"/>
  <c r="F68" i="12"/>
  <c r="G68" i="12" s="1"/>
  <c r="F67" i="12"/>
  <c r="G67" i="12" s="1"/>
  <c r="F66" i="12"/>
  <c r="G66" i="12" s="1"/>
  <c r="F65" i="12"/>
  <c r="G65" i="12" s="1"/>
  <c r="F64" i="12"/>
  <c r="G64" i="12" s="1"/>
  <c r="F63" i="12"/>
  <c r="G63" i="12" s="1"/>
  <c r="F62" i="12"/>
  <c r="G62" i="12" s="1"/>
  <c r="F61" i="12"/>
  <c r="G61" i="12" s="1"/>
  <c r="F60" i="12"/>
  <c r="G60" i="12" s="1"/>
  <c r="F59" i="12"/>
  <c r="G59" i="12" s="1"/>
  <c r="F58" i="12"/>
  <c r="G58" i="12" s="1"/>
  <c r="F57" i="12"/>
  <c r="G57" i="12" s="1"/>
  <c r="F56" i="12"/>
  <c r="G56" i="12" s="1"/>
  <c r="F55" i="12"/>
  <c r="G55" i="12" s="1"/>
  <c r="F54" i="12"/>
  <c r="G54" i="12" s="1"/>
  <c r="F53" i="12"/>
  <c r="G53" i="12" s="1"/>
  <c r="F52" i="12"/>
  <c r="G52" i="12" s="1"/>
  <c r="F51" i="12"/>
  <c r="G51" i="12" s="1"/>
  <c r="F50" i="12"/>
  <c r="G50" i="12" s="1"/>
  <c r="F49" i="12"/>
  <c r="G49" i="12" s="1"/>
  <c r="F48" i="12"/>
  <c r="G48" i="12" s="1"/>
  <c r="F47" i="12"/>
  <c r="G47" i="12" s="1"/>
  <c r="F46" i="12"/>
  <c r="G46" i="12" s="1"/>
  <c r="F45" i="12"/>
  <c r="G45" i="12" s="1"/>
  <c r="F44" i="12"/>
  <c r="G44" i="12" s="1"/>
  <c r="F43" i="12"/>
  <c r="G43" i="12" s="1"/>
  <c r="F42" i="12"/>
  <c r="G42" i="12" s="1"/>
  <c r="F41" i="12"/>
  <c r="G41" i="12" s="1"/>
  <c r="F40" i="12"/>
  <c r="G40" i="12" s="1"/>
  <c r="F39" i="12"/>
  <c r="G39" i="12" s="1"/>
  <c r="F38" i="12"/>
  <c r="G38" i="12" s="1"/>
  <c r="F37" i="12"/>
  <c r="G37" i="12" s="1"/>
  <c r="F36" i="12"/>
  <c r="G36" i="12" s="1"/>
  <c r="F35" i="12"/>
  <c r="G35" i="12" s="1"/>
  <c r="F34" i="12"/>
  <c r="G34" i="12" s="1"/>
  <c r="F33" i="12"/>
  <c r="G33" i="12" s="1"/>
  <c r="F32" i="12"/>
  <c r="G32" i="12" s="1"/>
  <c r="F31" i="12"/>
  <c r="G31" i="12" s="1"/>
  <c r="F30" i="12"/>
  <c r="G30" i="12" s="1"/>
  <c r="F29" i="12"/>
  <c r="G29" i="12" s="1"/>
  <c r="F28" i="12"/>
  <c r="G28" i="12" s="1"/>
  <c r="F27" i="12"/>
  <c r="G27" i="12" s="1"/>
  <c r="F26" i="12"/>
  <c r="G26" i="12" s="1"/>
  <c r="F25" i="12"/>
  <c r="G25" i="12" s="1"/>
  <c r="F24" i="12"/>
  <c r="G24" i="12" s="1"/>
  <c r="F23" i="12"/>
  <c r="G23" i="12" s="1"/>
  <c r="F22" i="12"/>
  <c r="G22" i="12" s="1"/>
  <c r="F21" i="12"/>
  <c r="G21" i="12" s="1"/>
  <c r="F20" i="12"/>
  <c r="G20" i="12" s="1"/>
  <c r="F19" i="12"/>
  <c r="G19" i="12" s="1"/>
  <c r="F18" i="12"/>
  <c r="G18" i="12" s="1"/>
  <c r="F17" i="12"/>
  <c r="G17" i="12" s="1"/>
  <c r="F16" i="12"/>
  <c r="G16" i="12" s="1"/>
  <c r="F15" i="12"/>
  <c r="G15" i="12" s="1"/>
  <c r="F14" i="12"/>
  <c r="G14" i="12" s="1"/>
  <c r="F13" i="12"/>
  <c r="G13" i="12" s="1"/>
  <c r="F12" i="12"/>
  <c r="G12" i="12" s="1"/>
  <c r="F11" i="12"/>
  <c r="G11" i="12" s="1"/>
  <c r="F10" i="12"/>
  <c r="G10" i="12" s="1"/>
  <c r="F9" i="12"/>
  <c r="G9" i="12" s="1"/>
  <c r="F8" i="12"/>
  <c r="G8" i="12" s="1"/>
  <c r="F7" i="12"/>
  <c r="G7" i="12" s="1"/>
  <c r="F6" i="12"/>
  <c r="G6" i="12" s="1"/>
  <c r="G5" i="12"/>
  <c r="F4" i="12"/>
  <c r="G4" i="12" s="1"/>
  <c r="F3" i="12"/>
  <c r="G3" i="12" s="1"/>
  <c r="F2" i="12"/>
  <c r="G2" i="12" s="1"/>
  <c r="AK20" i="18" l="1"/>
  <c r="AK28" i="18"/>
  <c r="AK36" i="18"/>
  <c r="AK44" i="18"/>
  <c r="AK52" i="18"/>
  <c r="AK60" i="18"/>
  <c r="AK68" i="18"/>
  <c r="AK76" i="18"/>
  <c r="AK84" i="18"/>
  <c r="AK92" i="18"/>
  <c r="AK100" i="18"/>
  <c r="AK108" i="18"/>
  <c r="AK116" i="18"/>
  <c r="AK124" i="18"/>
  <c r="AK132" i="18"/>
  <c r="AK140" i="18"/>
  <c r="AK148" i="18"/>
  <c r="AK156" i="18"/>
  <c r="AK164" i="18"/>
  <c r="AK172" i="18"/>
  <c r="AK180" i="18"/>
  <c r="AK188" i="18"/>
  <c r="AK196" i="18"/>
  <c r="AK204" i="18"/>
  <c r="AK212" i="18"/>
  <c r="AK220" i="18"/>
  <c r="AK228" i="18"/>
  <c r="AK236" i="18"/>
  <c r="AK244" i="18"/>
  <c r="AK252" i="18"/>
  <c r="AK260" i="18"/>
  <c r="AK268" i="18"/>
  <c r="AK276" i="18"/>
  <c r="AK284" i="18"/>
  <c r="AK292" i="18"/>
  <c r="AK300" i="18"/>
  <c r="AK308" i="18"/>
  <c r="AK316" i="18"/>
  <c r="AK324" i="18"/>
  <c r="AK332" i="18"/>
  <c r="AK340" i="18"/>
  <c r="AK348" i="18"/>
  <c r="AK356" i="18"/>
  <c r="AK364" i="18"/>
  <c r="AK372" i="18"/>
  <c r="AK380" i="18"/>
  <c r="AK388" i="18"/>
  <c r="AK396" i="18"/>
  <c r="AK404" i="18"/>
  <c r="AK412" i="18"/>
  <c r="AK420" i="18"/>
  <c r="AK428" i="18"/>
  <c r="AK436" i="18"/>
  <c r="AK444" i="18"/>
  <c r="AK452" i="18"/>
  <c r="AK460" i="18"/>
  <c r="AK21" i="18"/>
  <c r="AK22" i="18"/>
  <c r="AK30" i="18"/>
  <c r="AK38" i="18"/>
  <c r="AK46" i="18"/>
  <c r="AK54" i="18"/>
  <c r="AK62" i="18"/>
  <c r="AK70" i="18"/>
  <c r="AK78" i="18"/>
  <c r="AK86" i="18"/>
  <c r="AK94" i="18"/>
  <c r="AK102" i="18"/>
  <c r="AK110" i="18"/>
  <c r="AK118" i="18"/>
  <c r="AK126" i="18"/>
  <c r="AK134" i="18"/>
  <c r="AK142" i="18"/>
  <c r="AK150" i="18"/>
  <c r="AK158" i="18"/>
  <c r="AK166" i="18"/>
  <c r="AK174" i="18"/>
  <c r="AK182" i="18"/>
  <c r="AK190" i="18"/>
  <c r="AK198" i="18"/>
  <c r="AK206" i="18"/>
  <c r="AK214" i="18"/>
  <c r="AK222" i="18"/>
  <c r="AK230" i="18"/>
  <c r="AK238" i="18"/>
  <c r="AK246" i="18"/>
  <c r="AK254" i="18"/>
  <c r="AK262" i="18"/>
  <c r="AK270" i="18"/>
  <c r="AK278" i="18"/>
  <c r="AK286" i="18"/>
  <c r="AK294" i="18"/>
  <c r="AK302" i="18"/>
  <c r="AK310" i="18"/>
  <c r="AK318" i="18"/>
  <c r="AK326" i="18"/>
  <c r="AK334" i="18"/>
  <c r="AK342" i="18"/>
  <c r="AK350" i="18"/>
  <c r="AK358" i="18"/>
  <c r="AK366" i="18"/>
  <c r="AK374" i="18"/>
  <c r="AK382" i="18"/>
  <c r="AK390" i="18"/>
  <c r="AK398" i="18"/>
  <c r="AK406" i="18"/>
  <c r="AK414" i="18"/>
  <c r="AK422" i="18"/>
  <c r="AK430" i="18"/>
  <c r="AK438" i="18"/>
  <c r="AK446" i="18"/>
  <c r="AK454" i="18"/>
  <c r="AK462" i="18"/>
  <c r="AK470" i="18"/>
  <c r="AK478" i="18"/>
  <c r="AK486" i="18"/>
  <c r="AK494" i="18"/>
  <c r="AK502" i="18"/>
  <c r="AK510" i="18"/>
  <c r="AK518" i="18"/>
  <c r="AK526" i="18"/>
  <c r="AK534" i="18"/>
  <c r="AK542" i="18"/>
  <c r="AK550" i="18"/>
  <c r="AK558" i="18"/>
  <c r="AK566" i="18"/>
  <c r="AK23" i="18"/>
  <c r="AK31" i="18"/>
  <c r="AK39" i="18"/>
  <c r="AK47" i="18"/>
  <c r="AK55" i="18"/>
  <c r="AK63" i="18"/>
  <c r="AK71" i="18"/>
  <c r="AK79" i="18"/>
  <c r="AK87" i="18"/>
  <c r="AK95" i="18"/>
  <c r="AK103" i="18"/>
  <c r="AK111" i="18"/>
  <c r="AK119" i="18"/>
  <c r="AK127" i="18"/>
  <c r="AK135" i="18"/>
  <c r="AK143" i="18"/>
  <c r="AK151" i="18"/>
  <c r="AK159" i="18"/>
  <c r="AK167" i="18"/>
  <c r="AK175" i="18"/>
  <c r="AK183" i="18"/>
  <c r="AK191" i="18"/>
  <c r="AK199" i="18"/>
  <c r="AK207" i="18"/>
  <c r="AK215" i="18"/>
  <c r="AK223" i="18"/>
  <c r="AK231" i="18"/>
  <c r="AK239" i="18"/>
  <c r="AK247" i="18"/>
  <c r="AK255" i="18"/>
  <c r="AK263" i="18"/>
  <c r="AK271" i="18"/>
  <c r="AK279" i="18"/>
  <c r="AK287" i="18"/>
  <c r="AK295" i="18"/>
  <c r="AK303" i="18"/>
  <c r="AK311" i="18"/>
  <c r="AK319" i="18"/>
  <c r="AK327" i="18"/>
  <c r="AK335" i="18"/>
  <c r="AK343" i="18"/>
  <c r="AK351" i="18"/>
  <c r="AK359" i="18"/>
  <c r="AK367" i="18"/>
  <c r="AK375" i="18"/>
  <c r="AK383" i="18"/>
  <c r="AK391" i="18"/>
  <c r="AK399" i="18"/>
  <c r="AK407" i="18"/>
  <c r="AK415" i="18"/>
  <c r="AK423" i="18"/>
  <c r="AK431" i="18"/>
  <c r="AK439" i="18"/>
  <c r="AK447" i="18"/>
  <c r="AK455" i="18"/>
  <c r="AK463" i="18"/>
  <c r="AK471" i="18"/>
  <c r="AK479" i="18"/>
  <c r="AK487" i="18"/>
  <c r="AK495" i="18"/>
  <c r="AK503" i="18"/>
  <c r="AK511" i="18"/>
  <c r="AK519" i="18"/>
  <c r="AK527" i="18"/>
  <c r="AK535" i="18"/>
  <c r="AK543" i="18"/>
  <c r="AK551" i="18"/>
  <c r="AK559" i="18"/>
  <c r="AK567" i="18"/>
  <c r="AK575" i="18"/>
  <c r="AK583" i="18"/>
  <c r="AK591" i="18"/>
  <c r="AK599" i="18"/>
  <c r="AK607" i="18"/>
  <c r="AK615" i="18"/>
  <c r="AK623" i="18"/>
  <c r="AK24" i="18"/>
  <c r="AK32" i="18"/>
  <c r="AK40" i="18"/>
  <c r="AK48" i="18"/>
  <c r="AK56" i="18"/>
  <c r="AK64" i="18"/>
  <c r="AK72" i="18"/>
  <c r="AK80" i="18"/>
  <c r="AK88" i="18"/>
  <c r="AK96" i="18"/>
  <c r="AK104" i="18"/>
  <c r="AK112" i="18"/>
  <c r="AK120" i="18"/>
  <c r="AK128" i="18"/>
  <c r="AK136" i="18"/>
  <c r="AK144" i="18"/>
  <c r="AK152" i="18"/>
  <c r="AK160" i="18"/>
  <c r="AK168" i="18"/>
  <c r="AK176" i="18"/>
  <c r="AK184" i="18"/>
  <c r="AK192" i="18"/>
  <c r="AK200" i="18"/>
  <c r="AK208" i="18"/>
  <c r="AK216" i="18"/>
  <c r="AK224" i="18"/>
  <c r="AK232" i="18"/>
  <c r="AK240" i="18"/>
  <c r="AK248" i="18"/>
  <c r="AK256" i="18"/>
  <c r="AK264" i="18"/>
  <c r="AK272" i="18"/>
  <c r="AK280" i="18"/>
  <c r="AK288" i="18"/>
  <c r="AK296" i="18"/>
  <c r="AK304" i="18"/>
  <c r="AK312" i="18"/>
  <c r="AK320" i="18"/>
  <c r="AK328" i="18"/>
  <c r="AK336" i="18"/>
  <c r="AK344" i="18"/>
  <c r="AK352" i="18"/>
  <c r="AK360" i="18"/>
  <c r="AK368" i="18"/>
  <c r="AK376" i="18"/>
  <c r="AK384" i="18"/>
  <c r="AK392" i="18"/>
  <c r="AK400" i="18"/>
  <c r="AK408" i="18"/>
  <c r="AK416" i="18"/>
  <c r="AK424" i="18"/>
  <c r="AK432" i="18"/>
  <c r="AK440" i="18"/>
  <c r="AK448" i="18"/>
  <c r="AK456" i="18"/>
  <c r="AK464" i="18"/>
  <c r="AK472" i="18"/>
  <c r="AK480" i="18"/>
  <c r="AK488" i="18"/>
  <c r="AK496" i="18"/>
  <c r="AK504" i="18"/>
  <c r="AK512" i="18"/>
  <c r="AK520" i="18"/>
  <c r="AK528" i="18"/>
  <c r="AK536" i="18"/>
  <c r="AK544" i="18"/>
  <c r="AK552" i="18"/>
  <c r="AK560" i="18"/>
  <c r="AK568" i="18"/>
  <c r="AK576" i="18"/>
  <c r="AK584" i="18"/>
  <c r="AK592" i="18"/>
  <c r="AK600" i="18"/>
  <c r="AK608" i="18"/>
  <c r="AK616" i="18"/>
  <c r="AK624" i="18"/>
  <c r="AK632" i="18"/>
  <c r="AK25" i="18"/>
  <c r="AK33" i="18"/>
  <c r="AK41" i="18"/>
  <c r="AK49" i="18"/>
  <c r="AK57" i="18"/>
  <c r="AK65" i="18"/>
  <c r="AK73" i="18"/>
  <c r="AK81" i="18"/>
  <c r="AK89" i="18"/>
  <c r="AK97" i="18"/>
  <c r="AK105" i="18"/>
  <c r="AK113" i="18"/>
  <c r="AK121" i="18"/>
  <c r="AK129" i="18"/>
  <c r="AK137" i="18"/>
  <c r="AK145" i="18"/>
  <c r="AK153" i="18"/>
  <c r="AK161" i="18"/>
  <c r="AK169" i="18"/>
  <c r="AK177" i="18"/>
  <c r="AK185" i="18"/>
  <c r="AK193" i="18"/>
  <c r="AK201" i="18"/>
  <c r="AK209" i="18"/>
  <c r="AK217" i="18"/>
  <c r="AK225" i="18"/>
  <c r="AK233" i="18"/>
  <c r="AK241" i="18"/>
  <c r="AK249" i="18"/>
  <c r="AK257" i="18"/>
  <c r="AK265" i="18"/>
  <c r="AK273" i="18"/>
  <c r="AK281" i="18"/>
  <c r="AK289" i="18"/>
  <c r="AK297" i="18"/>
  <c r="AK305" i="18"/>
  <c r="AK313" i="18"/>
  <c r="AK321" i="18"/>
  <c r="AK329" i="18"/>
  <c r="AK337" i="18"/>
  <c r="AK345" i="18"/>
  <c r="AK353" i="18"/>
  <c r="AK361" i="18"/>
  <c r="AK369" i="18"/>
  <c r="AK377" i="18"/>
  <c r="AK385" i="18"/>
  <c r="AK393" i="18"/>
  <c r="AK401" i="18"/>
  <c r="AK409" i="18"/>
  <c r="AK417" i="18"/>
  <c r="AK425" i="18"/>
  <c r="AK433" i="18"/>
  <c r="AK441" i="18"/>
  <c r="AK449" i="18"/>
  <c r="AK457" i="18"/>
  <c r="AK465" i="18"/>
  <c r="AK473" i="18"/>
  <c r="AK481" i="18"/>
  <c r="AK489" i="18"/>
  <c r="AK497" i="18"/>
  <c r="AK505" i="18"/>
  <c r="AK513" i="18"/>
  <c r="AK521" i="18"/>
  <c r="AK529" i="18"/>
  <c r="AK537" i="18"/>
  <c r="AK26" i="18"/>
  <c r="AK34" i="18"/>
  <c r="AK42" i="18"/>
  <c r="AK50" i="18"/>
  <c r="AK58" i="18"/>
  <c r="AK66" i="18"/>
  <c r="AK74" i="18"/>
  <c r="AK82" i="18"/>
  <c r="AK90" i="18"/>
  <c r="AK98" i="18"/>
  <c r="AK106" i="18"/>
  <c r="AK114" i="18"/>
  <c r="AK122" i="18"/>
  <c r="AK130" i="18"/>
  <c r="AK138" i="18"/>
  <c r="AK146" i="18"/>
  <c r="AK154" i="18"/>
  <c r="AK162" i="18"/>
  <c r="AK170" i="18"/>
  <c r="AK178" i="18"/>
  <c r="AK186" i="18"/>
  <c r="AK194" i="18"/>
  <c r="AK202" i="18"/>
  <c r="AK210" i="18"/>
  <c r="AK218" i="18"/>
  <c r="AK226" i="18"/>
  <c r="AK234" i="18"/>
  <c r="AK242" i="18"/>
  <c r="AK250" i="18"/>
  <c r="AK258" i="18"/>
  <c r="AK266" i="18"/>
  <c r="AK274" i="18"/>
  <c r="AK282" i="18"/>
  <c r="AK290" i="18"/>
  <c r="AK298" i="18"/>
  <c r="AK306" i="18"/>
  <c r="AK314" i="18"/>
  <c r="AK322" i="18"/>
  <c r="AK330" i="18"/>
  <c r="AK338" i="18"/>
  <c r="AK346" i="18"/>
  <c r="AK354" i="18"/>
  <c r="AK362" i="18"/>
  <c r="AK370" i="18"/>
  <c r="AK378" i="18"/>
  <c r="AK386" i="18"/>
  <c r="AK394" i="18"/>
  <c r="AK402" i="18"/>
  <c r="AK410" i="18"/>
  <c r="AK418" i="18"/>
  <c r="AK426" i="18"/>
  <c r="AK434" i="18"/>
  <c r="AK442" i="18"/>
  <c r="AK450" i="18"/>
  <c r="AK458" i="18"/>
  <c r="AK466" i="18"/>
  <c r="AK474" i="18"/>
  <c r="AK482" i="18"/>
  <c r="AK490" i="18"/>
  <c r="AK498" i="18"/>
  <c r="AK506" i="18"/>
  <c r="AK514" i="18"/>
  <c r="AK522" i="18"/>
  <c r="AK530" i="18"/>
  <c r="AK538" i="18"/>
  <c r="AK546" i="18"/>
  <c r="AK554" i="18"/>
  <c r="AK562" i="18"/>
  <c r="AK27" i="18"/>
  <c r="AK35" i="18"/>
  <c r="AK43" i="18"/>
  <c r="AK51" i="18"/>
  <c r="AK59" i="18"/>
  <c r="AK67" i="18"/>
  <c r="AK75" i="18"/>
  <c r="AK83" i="18"/>
  <c r="AK91" i="18"/>
  <c r="AK99" i="18"/>
  <c r="AK107" i="18"/>
  <c r="AK115" i="18"/>
  <c r="AK123" i="18"/>
  <c r="AK131" i="18"/>
  <c r="AK139" i="18"/>
  <c r="AK147" i="18"/>
  <c r="AK155" i="18"/>
  <c r="AK163" i="18"/>
  <c r="AK171" i="18"/>
  <c r="AK179" i="18"/>
  <c r="AK187" i="18"/>
  <c r="AK195" i="18"/>
  <c r="AK203" i="18"/>
  <c r="AK211" i="18"/>
  <c r="AK219" i="18"/>
  <c r="AK227" i="18"/>
  <c r="AK235" i="18"/>
  <c r="AK243" i="18"/>
  <c r="AK251" i="18"/>
  <c r="AK259" i="18"/>
  <c r="AK267" i="18"/>
  <c r="AK275" i="18"/>
  <c r="AK283" i="18"/>
  <c r="AK291" i="18"/>
  <c r="AK299" i="18"/>
  <c r="AK307" i="18"/>
  <c r="AK315" i="18"/>
  <c r="AK323" i="18"/>
  <c r="AK331" i="18"/>
  <c r="AK339" i="18"/>
  <c r="AK347" i="18"/>
  <c r="AK355" i="18"/>
  <c r="AK363" i="18"/>
  <c r="AK371" i="18"/>
  <c r="AK379" i="18"/>
  <c r="AK387" i="18"/>
  <c r="AK395" i="18"/>
  <c r="AK403" i="18"/>
  <c r="AK411" i="18"/>
  <c r="AK419" i="18"/>
  <c r="AK427" i="18"/>
  <c r="AK435" i="18"/>
  <c r="AK443" i="18"/>
  <c r="AK451" i="18"/>
  <c r="AK459" i="18"/>
  <c r="AK467" i="18"/>
  <c r="AK475" i="18"/>
  <c r="AK483" i="18"/>
  <c r="AK491" i="18"/>
  <c r="AK499" i="18"/>
  <c r="AK507" i="18"/>
  <c r="AK515" i="18"/>
  <c r="AK523" i="18"/>
  <c r="AK531" i="18"/>
  <c r="AK539" i="18"/>
  <c r="AK547" i="18"/>
  <c r="AK555" i="18"/>
  <c r="AK563" i="18"/>
  <c r="AK571" i="18"/>
  <c r="AK579" i="18"/>
  <c r="AK587" i="18"/>
  <c r="AK595" i="18"/>
  <c r="AK603" i="18"/>
  <c r="AK611" i="18"/>
  <c r="AK619" i="18"/>
  <c r="AK627" i="18"/>
  <c r="AK635" i="18"/>
  <c r="AK643" i="18"/>
  <c r="AK651" i="18"/>
  <c r="AK659" i="18"/>
  <c r="AK667" i="18"/>
  <c r="AK675" i="18"/>
  <c r="AK683" i="18"/>
  <c r="AK691" i="18"/>
  <c r="AK699" i="18"/>
  <c r="AK29" i="18"/>
  <c r="AK93" i="18"/>
  <c r="AK157" i="18"/>
  <c r="AK221" i="18"/>
  <c r="AK285" i="18"/>
  <c r="AK349" i="18"/>
  <c r="AK413" i="18"/>
  <c r="AK469" i="18"/>
  <c r="AK501" i="18"/>
  <c r="AK533" i="18"/>
  <c r="AK557" i="18"/>
  <c r="AK574" i="18"/>
  <c r="AK588" i="18"/>
  <c r="AK601" i="18"/>
  <c r="AK613" i="18"/>
  <c r="AK626" i="18"/>
  <c r="AK637" i="18"/>
  <c r="AK646" i="18"/>
  <c r="AK655" i="18"/>
  <c r="AK664" i="18"/>
  <c r="AK673" i="18"/>
  <c r="AK682" i="18"/>
  <c r="AK692" i="18"/>
  <c r="AK701" i="18"/>
  <c r="AK709" i="18"/>
  <c r="AK717" i="18"/>
  <c r="AK725" i="18"/>
  <c r="AK733" i="18"/>
  <c r="AK741" i="18"/>
  <c r="AK749" i="18"/>
  <c r="AK757" i="18"/>
  <c r="AK765" i="18"/>
  <c r="AK773" i="18"/>
  <c r="AK781" i="18"/>
  <c r="AK789" i="18"/>
  <c r="AK797" i="18"/>
  <c r="AK805" i="18"/>
  <c r="AK813" i="18"/>
  <c r="AK821" i="18"/>
  <c r="AK829" i="18"/>
  <c r="AK837" i="18"/>
  <c r="AK845" i="18"/>
  <c r="AK853" i="18"/>
  <c r="AK861" i="18"/>
  <c r="AK869" i="18"/>
  <c r="AK877" i="18"/>
  <c r="AK885" i="18"/>
  <c r="AK893" i="18"/>
  <c r="AK901" i="18"/>
  <c r="AK909" i="18"/>
  <c r="AK917" i="18"/>
  <c r="AK925" i="18"/>
  <c r="AK933" i="18"/>
  <c r="AK941" i="18"/>
  <c r="AK949" i="18"/>
  <c r="AK957" i="18"/>
  <c r="AK965" i="18"/>
  <c r="AK973" i="18"/>
  <c r="AK981" i="18"/>
  <c r="AK926" i="18"/>
  <c r="AK942" i="18"/>
  <c r="AK958" i="18"/>
  <c r="AK974" i="18"/>
  <c r="AK405" i="18"/>
  <c r="AK636" i="18"/>
  <c r="AK700" i="18"/>
  <c r="AK756" i="18"/>
  <c r="AK812" i="18"/>
  <c r="AK868" i="18"/>
  <c r="AK924" i="18"/>
  <c r="AK980" i="18"/>
  <c r="AK37" i="18"/>
  <c r="AK101" i="18"/>
  <c r="AK165" i="18"/>
  <c r="AK229" i="18"/>
  <c r="AK293" i="18"/>
  <c r="AK357" i="18"/>
  <c r="AK421" i="18"/>
  <c r="AK476" i="18"/>
  <c r="AK508" i="18"/>
  <c r="AK540" i="18"/>
  <c r="AK561" i="18"/>
  <c r="AK577" i="18"/>
  <c r="AK589" i="18"/>
  <c r="AK602" i="18"/>
  <c r="AK614" i="18"/>
  <c r="AK628" i="18"/>
  <c r="AK638" i="18"/>
  <c r="AK647" i="18"/>
  <c r="AK656" i="18"/>
  <c r="AK665" i="18"/>
  <c r="AK674" i="18"/>
  <c r="AK684" i="18"/>
  <c r="AK693" i="18"/>
  <c r="AK702" i="18"/>
  <c r="AK710" i="18"/>
  <c r="AK718" i="18"/>
  <c r="AK726" i="18"/>
  <c r="AK734" i="18"/>
  <c r="AK742" i="18"/>
  <c r="AK750" i="18"/>
  <c r="AK758" i="18"/>
  <c r="AK766" i="18"/>
  <c r="AK774" i="18"/>
  <c r="AK782" i="18"/>
  <c r="AK790" i="18"/>
  <c r="AK798" i="18"/>
  <c r="AK806" i="18"/>
  <c r="AK814" i="18"/>
  <c r="AK822" i="18"/>
  <c r="AK830" i="18"/>
  <c r="AK838" i="18"/>
  <c r="AK846" i="18"/>
  <c r="AK854" i="18"/>
  <c r="AK862" i="18"/>
  <c r="AK870" i="18"/>
  <c r="AK878" i="18"/>
  <c r="AK886" i="18"/>
  <c r="AK894" i="18"/>
  <c r="AK902" i="18"/>
  <c r="AK910" i="18"/>
  <c r="AK918" i="18"/>
  <c r="AK934" i="18"/>
  <c r="AK950" i="18"/>
  <c r="AK966" i="18"/>
  <c r="AK982" i="18"/>
  <c r="AK468" i="18"/>
  <c r="AK586" i="18"/>
  <c r="AK672" i="18"/>
  <c r="AK724" i="18"/>
  <c r="AK780" i="18"/>
  <c r="AK836" i="18"/>
  <c r="AK900" i="18"/>
  <c r="AK956" i="18"/>
  <c r="AK45" i="18"/>
  <c r="AK109" i="18"/>
  <c r="AK173" i="18"/>
  <c r="AK237" i="18"/>
  <c r="AK301" i="18"/>
  <c r="AK365" i="18"/>
  <c r="AK429" i="18"/>
  <c r="AK477" i="18"/>
  <c r="AK509" i="18"/>
  <c r="AK541" i="18"/>
  <c r="AK564" i="18"/>
  <c r="AK578" i="18"/>
  <c r="AK590" i="18"/>
  <c r="AK604" i="18"/>
  <c r="AK617" i="18"/>
  <c r="AK629" i="18"/>
  <c r="AK639" i="18"/>
  <c r="AK648" i="18"/>
  <c r="AK657" i="18"/>
  <c r="AK666" i="18"/>
  <c r="AK676" i="18"/>
  <c r="AK685" i="18"/>
  <c r="AK694" i="18"/>
  <c r="AK703" i="18"/>
  <c r="AK711" i="18"/>
  <c r="AK719" i="18"/>
  <c r="AK727" i="18"/>
  <c r="AK735" i="18"/>
  <c r="AK743" i="18"/>
  <c r="AK751" i="18"/>
  <c r="AK759" i="18"/>
  <c r="AK767" i="18"/>
  <c r="AK775" i="18"/>
  <c r="AK783" i="18"/>
  <c r="AK791" i="18"/>
  <c r="AK799" i="18"/>
  <c r="AK807" i="18"/>
  <c r="AK815" i="18"/>
  <c r="AK823" i="18"/>
  <c r="AK831" i="18"/>
  <c r="AK839" i="18"/>
  <c r="AK847" i="18"/>
  <c r="AK855" i="18"/>
  <c r="AK863" i="18"/>
  <c r="AK871" i="18"/>
  <c r="AK879" i="18"/>
  <c r="AK887" i="18"/>
  <c r="AK895" i="18"/>
  <c r="AK903" i="18"/>
  <c r="AK911" i="18"/>
  <c r="AK919" i="18"/>
  <c r="AK927" i="18"/>
  <c r="AK935" i="18"/>
  <c r="AK943" i="18"/>
  <c r="AK951" i="18"/>
  <c r="AK959" i="18"/>
  <c r="AK967" i="18"/>
  <c r="AK975" i="18"/>
  <c r="AK983" i="18"/>
  <c r="AK937" i="18"/>
  <c r="AK953" i="18"/>
  <c r="AK213" i="18"/>
  <c r="AK556" i="18"/>
  <c r="AK654" i="18"/>
  <c r="AK740" i="18"/>
  <c r="AK796" i="18"/>
  <c r="AK860" i="18"/>
  <c r="AK932" i="18"/>
  <c r="AK53" i="18"/>
  <c r="AK117" i="18"/>
  <c r="AK181" i="18"/>
  <c r="AK245" i="18"/>
  <c r="AK309" i="18"/>
  <c r="AK373" i="18"/>
  <c r="AK437" i="18"/>
  <c r="AK484" i="18"/>
  <c r="AK516" i="18"/>
  <c r="AK545" i="18"/>
  <c r="AK565" i="18"/>
  <c r="AK580" i="18"/>
  <c r="AK593" i="18"/>
  <c r="AK605" i="18"/>
  <c r="AK618" i="18"/>
  <c r="AK630" i="18"/>
  <c r="AK640" i="18"/>
  <c r="AK649" i="18"/>
  <c r="AK658" i="18"/>
  <c r="AK668" i="18"/>
  <c r="AK677" i="18"/>
  <c r="AK686" i="18"/>
  <c r="AK695" i="18"/>
  <c r="AK704" i="18"/>
  <c r="AK712" i="18"/>
  <c r="AK720" i="18"/>
  <c r="AK728" i="18"/>
  <c r="AK736" i="18"/>
  <c r="AK744" i="18"/>
  <c r="AK752" i="18"/>
  <c r="AK760" i="18"/>
  <c r="AK768" i="18"/>
  <c r="AK776" i="18"/>
  <c r="AK784" i="18"/>
  <c r="AK792" i="18"/>
  <c r="AK800" i="18"/>
  <c r="AK808" i="18"/>
  <c r="AK816" i="18"/>
  <c r="AK824" i="18"/>
  <c r="AK832" i="18"/>
  <c r="AK840" i="18"/>
  <c r="AK848" i="18"/>
  <c r="AK856" i="18"/>
  <c r="AK864" i="18"/>
  <c r="AK872" i="18"/>
  <c r="AK880" i="18"/>
  <c r="AK888" i="18"/>
  <c r="AK896" i="18"/>
  <c r="AK904" i="18"/>
  <c r="AK912" i="18"/>
  <c r="AK920" i="18"/>
  <c r="AK928" i="18"/>
  <c r="AK936" i="18"/>
  <c r="AK944" i="18"/>
  <c r="AK952" i="18"/>
  <c r="AK960" i="18"/>
  <c r="AK968" i="18"/>
  <c r="AK976" i="18"/>
  <c r="AK984" i="18"/>
  <c r="AK921" i="18"/>
  <c r="AK961" i="18"/>
  <c r="AK977" i="18"/>
  <c r="AK341" i="18"/>
  <c r="AK625" i="18"/>
  <c r="AK690" i="18"/>
  <c r="AK764" i="18"/>
  <c r="AK820" i="18"/>
  <c r="AK876" i="18"/>
  <c r="AK916" i="18"/>
  <c r="AK972" i="18"/>
  <c r="AK61" i="18"/>
  <c r="AK125" i="18"/>
  <c r="AK189" i="18"/>
  <c r="AK253" i="18"/>
  <c r="AK317" i="18"/>
  <c r="AK381" i="18"/>
  <c r="AK445" i="18"/>
  <c r="AK485" i="18"/>
  <c r="AK517" i="18"/>
  <c r="AK548" i="18"/>
  <c r="AK569" i="18"/>
  <c r="AK581" i="18"/>
  <c r="AK594" i="18"/>
  <c r="AK606" i="18"/>
  <c r="AK620" i="18"/>
  <c r="AK631" i="18"/>
  <c r="AK641" i="18"/>
  <c r="AK650" i="18"/>
  <c r="AK660" i="18"/>
  <c r="AK669" i="18"/>
  <c r="AK678" i="18"/>
  <c r="AK687" i="18"/>
  <c r="AK696" i="18"/>
  <c r="AK705" i="18"/>
  <c r="AK713" i="18"/>
  <c r="AK721" i="18"/>
  <c r="AK729" i="18"/>
  <c r="AK737" i="18"/>
  <c r="AK745" i="18"/>
  <c r="AK753" i="18"/>
  <c r="AK761" i="18"/>
  <c r="AK769" i="18"/>
  <c r="AK777" i="18"/>
  <c r="AK785" i="18"/>
  <c r="AK793" i="18"/>
  <c r="AK801" i="18"/>
  <c r="AK809" i="18"/>
  <c r="AK817" i="18"/>
  <c r="AK825" i="18"/>
  <c r="AK833" i="18"/>
  <c r="AK841" i="18"/>
  <c r="AK849" i="18"/>
  <c r="AK857" i="18"/>
  <c r="AK865" i="18"/>
  <c r="AK873" i="18"/>
  <c r="AK881" i="18"/>
  <c r="AK889" i="18"/>
  <c r="AK897" i="18"/>
  <c r="AK905" i="18"/>
  <c r="AK913" i="18"/>
  <c r="AK929" i="18"/>
  <c r="AK945" i="18"/>
  <c r="AK969" i="18"/>
  <c r="AK277" i="18"/>
  <c r="AK612" i="18"/>
  <c r="AK681" i="18"/>
  <c r="AK732" i="18"/>
  <c r="AK788" i="18"/>
  <c r="AK844" i="18"/>
  <c r="AK892" i="18"/>
  <c r="AK948" i="18"/>
  <c r="AK69" i="18"/>
  <c r="AK133" i="18"/>
  <c r="AK197" i="18"/>
  <c r="AK261" i="18"/>
  <c r="AK325" i="18"/>
  <c r="AK389" i="18"/>
  <c r="AK453" i="18"/>
  <c r="AK492" i="18"/>
  <c r="AK524" i="18"/>
  <c r="AK549" i="18"/>
  <c r="AK570" i="18"/>
  <c r="AK582" i="18"/>
  <c r="AK596" i="18"/>
  <c r="AK609" i="18"/>
  <c r="AK621" i="18"/>
  <c r="AK633" i="18"/>
  <c r="AK642" i="18"/>
  <c r="AK652" i="18"/>
  <c r="AK661" i="18"/>
  <c r="AK670" i="18"/>
  <c r="AK679" i="18"/>
  <c r="AK688" i="18"/>
  <c r="AK697" i="18"/>
  <c r="AK706" i="18"/>
  <c r="AK714" i="18"/>
  <c r="AK722" i="18"/>
  <c r="AK730" i="18"/>
  <c r="AK738" i="18"/>
  <c r="AK746" i="18"/>
  <c r="AK754" i="18"/>
  <c r="AK762" i="18"/>
  <c r="AK770" i="18"/>
  <c r="AK778" i="18"/>
  <c r="AK786" i="18"/>
  <c r="AK794" i="18"/>
  <c r="AK802" i="18"/>
  <c r="AK810" i="18"/>
  <c r="AK818" i="18"/>
  <c r="AK826" i="18"/>
  <c r="AK834" i="18"/>
  <c r="AK842" i="18"/>
  <c r="AK850" i="18"/>
  <c r="AK858" i="18"/>
  <c r="AK866" i="18"/>
  <c r="AK874" i="18"/>
  <c r="AK882" i="18"/>
  <c r="AK890" i="18"/>
  <c r="AK898" i="18"/>
  <c r="AK906" i="18"/>
  <c r="AK914" i="18"/>
  <c r="AK922" i="18"/>
  <c r="AK930" i="18"/>
  <c r="AK938" i="18"/>
  <c r="AK946" i="18"/>
  <c r="AK954" i="18"/>
  <c r="AK962" i="18"/>
  <c r="AK970" i="18"/>
  <c r="AK978" i="18"/>
  <c r="AK149" i="18"/>
  <c r="AK500" i="18"/>
  <c r="AK573" i="18"/>
  <c r="AK645" i="18"/>
  <c r="AK708" i="18"/>
  <c r="AK748" i="18"/>
  <c r="AK804" i="18"/>
  <c r="AK852" i="18"/>
  <c r="AK908" i="18"/>
  <c r="AK964" i="18"/>
  <c r="AK77" i="18"/>
  <c r="AK141" i="18"/>
  <c r="AK205" i="18"/>
  <c r="AK269" i="18"/>
  <c r="AK333" i="18"/>
  <c r="AK397" i="18"/>
  <c r="AK461" i="18"/>
  <c r="AK493" i="18"/>
  <c r="AK525" i="18"/>
  <c r="AK553" i="18"/>
  <c r="AK572" i="18"/>
  <c r="AK585" i="18"/>
  <c r="AK597" i="18"/>
  <c r="AK610" i="18"/>
  <c r="AK622" i="18"/>
  <c r="AK634" i="18"/>
  <c r="AK644" i="18"/>
  <c r="AK653" i="18"/>
  <c r="AK662" i="18"/>
  <c r="AK671" i="18"/>
  <c r="AK680" i="18"/>
  <c r="AK689" i="18"/>
  <c r="AK698" i="18"/>
  <c r="AK707" i="18"/>
  <c r="AK715" i="18"/>
  <c r="AK723" i="18"/>
  <c r="AK731" i="18"/>
  <c r="AK739" i="18"/>
  <c r="AK747" i="18"/>
  <c r="AK755" i="18"/>
  <c r="AK763" i="18"/>
  <c r="AK771" i="18"/>
  <c r="AK779" i="18"/>
  <c r="AK787" i="18"/>
  <c r="AK795" i="18"/>
  <c r="AK803" i="18"/>
  <c r="AK811" i="18"/>
  <c r="AK819" i="18"/>
  <c r="AK827" i="18"/>
  <c r="AK835" i="18"/>
  <c r="AK843" i="18"/>
  <c r="AK851" i="18"/>
  <c r="AK859" i="18"/>
  <c r="AK867" i="18"/>
  <c r="AK875" i="18"/>
  <c r="AK883" i="18"/>
  <c r="AK891" i="18"/>
  <c r="AK899" i="18"/>
  <c r="AK907" i="18"/>
  <c r="AK915" i="18"/>
  <c r="AK923" i="18"/>
  <c r="AK931" i="18"/>
  <c r="AK939" i="18"/>
  <c r="AK947" i="18"/>
  <c r="AK955" i="18"/>
  <c r="AK963" i="18"/>
  <c r="AK971" i="18"/>
  <c r="AK979" i="18"/>
  <c r="AK85" i="18"/>
  <c r="AK532" i="18"/>
  <c r="AK598" i="18"/>
  <c r="AK663" i="18"/>
  <c r="AK716" i="18"/>
  <c r="AK772" i="18"/>
  <c r="AK828" i="18"/>
  <c r="AK884" i="18"/>
  <c r="AK940" i="18"/>
  <c r="AK19" i="18"/>
  <c r="AJ19" i="18"/>
  <c r="AK984" i="20"/>
  <c r="AE983" i="20"/>
  <c r="AK981" i="20"/>
  <c r="AF980" i="20"/>
  <c r="AK978" i="20"/>
  <c r="AF977" i="20"/>
  <c r="AF974" i="20"/>
  <c r="AF968" i="20"/>
  <c r="AK966" i="20"/>
  <c r="AE965" i="20"/>
  <c r="AF960" i="20"/>
  <c r="AK958" i="20"/>
  <c r="AE957" i="20"/>
  <c r="AF952" i="20"/>
  <c r="AK950" i="20"/>
  <c r="AE949" i="20"/>
  <c r="AF944" i="20"/>
  <c r="AK942" i="20"/>
  <c r="AE941" i="20"/>
  <c r="AF936" i="20"/>
  <c r="AK934" i="20"/>
  <c r="AE933" i="20"/>
  <c r="AF928" i="20"/>
  <c r="AK926" i="20"/>
  <c r="AE925" i="20"/>
  <c r="AF920" i="20"/>
  <c r="AK918" i="20"/>
  <c r="AE917" i="20"/>
  <c r="AF912" i="20"/>
  <c r="AK910" i="20"/>
  <c r="AE909" i="20"/>
  <c r="AF904" i="20"/>
  <c r="AK902" i="20"/>
  <c r="AE901" i="20"/>
  <c r="AF890" i="20"/>
  <c r="AF887" i="20"/>
  <c r="AK885" i="20"/>
  <c r="AE884" i="20"/>
  <c r="AF879" i="20"/>
  <c r="AK877" i="20"/>
  <c r="AE876" i="20"/>
  <c r="AF871" i="20"/>
  <c r="AF865" i="20"/>
  <c r="AK863" i="20"/>
  <c r="AE862" i="20"/>
  <c r="AF859" i="20"/>
  <c r="AK857" i="20"/>
  <c r="AE856" i="20"/>
  <c r="AF851" i="20"/>
  <c r="AK849" i="20"/>
  <c r="AE848" i="20"/>
  <c r="AF843" i="20"/>
  <c r="AK841" i="20"/>
  <c r="AE840" i="20"/>
  <c r="AF835" i="20"/>
  <c r="AK833" i="20"/>
  <c r="AE832" i="20"/>
  <c r="AF827" i="20"/>
  <c r="AK825" i="20"/>
  <c r="AE824" i="20"/>
  <c r="AE821" i="20"/>
  <c r="AK819" i="20"/>
  <c r="AE818" i="20"/>
  <c r="AF815" i="20"/>
  <c r="AK813" i="20"/>
  <c r="AE812" i="20"/>
  <c r="AK804" i="20"/>
  <c r="AE803" i="20"/>
  <c r="AF798" i="20"/>
  <c r="AK796" i="20"/>
  <c r="AE795" i="20"/>
  <c r="AF790" i="20"/>
  <c r="AF784" i="20"/>
  <c r="AK782" i="20"/>
  <c r="AE781" i="20"/>
  <c r="AF776" i="20"/>
  <c r="AK774" i="20"/>
  <c r="AE773" i="20"/>
  <c r="AF768" i="20"/>
  <c r="AE980" i="20"/>
  <c r="AL980" i="20" s="1"/>
  <c r="AD980" i="20" s="1"/>
  <c r="AE977" i="20"/>
  <c r="AK975" i="20"/>
  <c r="AE974" i="20"/>
  <c r="AL974" i="20" s="1"/>
  <c r="AD974" i="20" s="1"/>
  <c r="AF971" i="20"/>
  <c r="AK969" i="20"/>
  <c r="AE968" i="20"/>
  <c r="AF963" i="20"/>
  <c r="AK961" i="20"/>
  <c r="AE960" i="20"/>
  <c r="AL960" i="20" s="1"/>
  <c r="AD960" i="20" s="1"/>
  <c r="AF955" i="20"/>
  <c r="AK953" i="20"/>
  <c r="AE952" i="20"/>
  <c r="AF947" i="20"/>
  <c r="AK945" i="20"/>
  <c r="AE944" i="20"/>
  <c r="AF939" i="20"/>
  <c r="AK937" i="20"/>
  <c r="AE936" i="20"/>
  <c r="AF931" i="20"/>
  <c r="AK929" i="20"/>
  <c r="AE928" i="20"/>
  <c r="AF923" i="20"/>
  <c r="AK921" i="20"/>
  <c r="AE920" i="20"/>
  <c r="AF915" i="20"/>
  <c r="AK913" i="20"/>
  <c r="AE912" i="20"/>
  <c r="AF907" i="20"/>
  <c r="AK905" i="20"/>
  <c r="AE904" i="20"/>
  <c r="AF899" i="20"/>
  <c r="AF896" i="20"/>
  <c r="AK894" i="20"/>
  <c r="AF893" i="20"/>
  <c r="AK891" i="20"/>
  <c r="AE890" i="20"/>
  <c r="AK888" i="20"/>
  <c r="AE887" i="20"/>
  <c r="AF882" i="20"/>
  <c r="AK880" i="20"/>
  <c r="AE879" i="20"/>
  <c r="AL879" i="20" s="1"/>
  <c r="AD879" i="20" s="1"/>
  <c r="AF874" i="20"/>
  <c r="AK872" i="20"/>
  <c r="AE871" i="20"/>
  <c r="AK869" i="20"/>
  <c r="AF868" i="20"/>
  <c r="AK866" i="20"/>
  <c r="AE865" i="20"/>
  <c r="AK860" i="20"/>
  <c r="AE859" i="20"/>
  <c r="AF854" i="20"/>
  <c r="AK852" i="20"/>
  <c r="AE851" i="20"/>
  <c r="AF846" i="20"/>
  <c r="AK844" i="20"/>
  <c r="AE843" i="20"/>
  <c r="AL843" i="20" s="1"/>
  <c r="AD843" i="20" s="1"/>
  <c r="AF838" i="20"/>
  <c r="AK836" i="20"/>
  <c r="AE835" i="20"/>
  <c r="AL835" i="20" s="1"/>
  <c r="AD835" i="20" s="1"/>
  <c r="AF830" i="20"/>
  <c r="AK828" i="20"/>
  <c r="AE827" i="20"/>
  <c r="AF822" i="20"/>
  <c r="AK816" i="20"/>
  <c r="AE815" i="20"/>
  <c r="AF810" i="20"/>
  <c r="AF807" i="20"/>
  <c r="AF801" i="20"/>
  <c r="AK799" i="20"/>
  <c r="AE798" i="20"/>
  <c r="AF793" i="20"/>
  <c r="AK791" i="20"/>
  <c r="AE790" i="20"/>
  <c r="AF787" i="20"/>
  <c r="AK785" i="20"/>
  <c r="AE784" i="20"/>
  <c r="AF779" i="20"/>
  <c r="AK777" i="20"/>
  <c r="AE776" i="20"/>
  <c r="AF771" i="20"/>
  <c r="AF984" i="20"/>
  <c r="AK982" i="20"/>
  <c r="AF981" i="20"/>
  <c r="AF978" i="20"/>
  <c r="AK972" i="20"/>
  <c r="AE971" i="20"/>
  <c r="AF966" i="20"/>
  <c r="AK964" i="20"/>
  <c r="AE963" i="20"/>
  <c r="AF958" i="20"/>
  <c r="AK956" i="20"/>
  <c r="AE955" i="20"/>
  <c r="AF950" i="20"/>
  <c r="AK948" i="20"/>
  <c r="AE947" i="20"/>
  <c r="AF942" i="20"/>
  <c r="AK940" i="20"/>
  <c r="AE939" i="20"/>
  <c r="AF934" i="20"/>
  <c r="AK932" i="20"/>
  <c r="AE931" i="20"/>
  <c r="AF926" i="20"/>
  <c r="AK924" i="20"/>
  <c r="AE923" i="20"/>
  <c r="AF918" i="20"/>
  <c r="AK916" i="20"/>
  <c r="AE915" i="20"/>
  <c r="AF910" i="20"/>
  <c r="AK908" i="20"/>
  <c r="AE907" i="20"/>
  <c r="AF902" i="20"/>
  <c r="AK900" i="20"/>
  <c r="AE899" i="20"/>
  <c r="AK897" i="20"/>
  <c r="AE896" i="20"/>
  <c r="AE893" i="20"/>
  <c r="AF885" i="20"/>
  <c r="AK883" i="20"/>
  <c r="AE882" i="20"/>
  <c r="AL882" i="20" s="1"/>
  <c r="AD882" i="20" s="1"/>
  <c r="AF877" i="20"/>
  <c r="AK875" i="20"/>
  <c r="AE874" i="20"/>
  <c r="AL874" i="20" s="1"/>
  <c r="AD874" i="20" s="1"/>
  <c r="AE868" i="20"/>
  <c r="AF863" i="20"/>
  <c r="AF857" i="20"/>
  <c r="AK855" i="20"/>
  <c r="AE854" i="20"/>
  <c r="AF849" i="20"/>
  <c r="AK847" i="20"/>
  <c r="AE846" i="20"/>
  <c r="AF841" i="20"/>
  <c r="AK839" i="20"/>
  <c r="AE838" i="20"/>
  <c r="AF833" i="20"/>
  <c r="AK831" i="20"/>
  <c r="AE830" i="20"/>
  <c r="AL830" i="20" s="1"/>
  <c r="AD830" i="20" s="1"/>
  <c r="AF825" i="20"/>
  <c r="AK823" i="20"/>
  <c r="AE822" i="20"/>
  <c r="AF819" i="20"/>
  <c r="AF813" i="20"/>
  <c r="AK811" i="20"/>
  <c r="AE810" i="20"/>
  <c r="AK808" i="20"/>
  <c r="AE807" i="20"/>
  <c r="AK805" i="20"/>
  <c r="AF804" i="20"/>
  <c r="AK802" i="20"/>
  <c r="AE801" i="20"/>
  <c r="AF796" i="20"/>
  <c r="AK794" i="20"/>
  <c r="AE793" i="20"/>
  <c r="AK788" i="20"/>
  <c r="AE787" i="20"/>
  <c r="AL787" i="20" s="1"/>
  <c r="AD787" i="20" s="1"/>
  <c r="AF782" i="20"/>
  <c r="AK780" i="20"/>
  <c r="AE984" i="20"/>
  <c r="AE981" i="20"/>
  <c r="AK979" i="20"/>
  <c r="AE978" i="20"/>
  <c r="AL978" i="20" s="1"/>
  <c r="AD978" i="20" s="1"/>
  <c r="AF975" i="20"/>
  <c r="AF969" i="20"/>
  <c r="AK967" i="20"/>
  <c r="AE966" i="20"/>
  <c r="AF961" i="20"/>
  <c r="AK959" i="20"/>
  <c r="AE958" i="20"/>
  <c r="AF953" i="20"/>
  <c r="AK951" i="20"/>
  <c r="AE950" i="20"/>
  <c r="AF945" i="20"/>
  <c r="AK943" i="20"/>
  <c r="AE942" i="20"/>
  <c r="AF937" i="20"/>
  <c r="AK935" i="20"/>
  <c r="AE934" i="20"/>
  <c r="AF929" i="20"/>
  <c r="AK927" i="20"/>
  <c r="AE926" i="20"/>
  <c r="AF921" i="20"/>
  <c r="AK919" i="20"/>
  <c r="AE918" i="20"/>
  <c r="AF913" i="20"/>
  <c r="AK911" i="20"/>
  <c r="AE910" i="20"/>
  <c r="AF905" i="20"/>
  <c r="AK903" i="20"/>
  <c r="AE902" i="20"/>
  <c r="AF894" i="20"/>
  <c r="AF891" i="20"/>
  <c r="AF888" i="20"/>
  <c r="AK886" i="20"/>
  <c r="AE885" i="20"/>
  <c r="AF880" i="20"/>
  <c r="AK878" i="20"/>
  <c r="AE877" i="20"/>
  <c r="AF872" i="20"/>
  <c r="AK870" i="20"/>
  <c r="AF869" i="20"/>
  <c r="AF866" i="20"/>
  <c r="AK864" i="20"/>
  <c r="AE863" i="20"/>
  <c r="AK861" i="20"/>
  <c r="AF860" i="20"/>
  <c r="AK858" i="20"/>
  <c r="AE857" i="20"/>
  <c r="AF852" i="20"/>
  <c r="AK850" i="20"/>
  <c r="AE849" i="20"/>
  <c r="AF844" i="20"/>
  <c r="AK842" i="20"/>
  <c r="AE841" i="20"/>
  <c r="AF836" i="20"/>
  <c r="AK834" i="20"/>
  <c r="AE833" i="20"/>
  <c r="AF828" i="20"/>
  <c r="AK826" i="20"/>
  <c r="AE825" i="20"/>
  <c r="AK820" i="20"/>
  <c r="AE819" i="20"/>
  <c r="AL819" i="20" s="1"/>
  <c r="AD819" i="20" s="1"/>
  <c r="AK817" i="20"/>
  <c r="AF816" i="20"/>
  <c r="AK814" i="20"/>
  <c r="AE813" i="20"/>
  <c r="AE804" i="20"/>
  <c r="AF799" i="20"/>
  <c r="AK797" i="20"/>
  <c r="AE796" i="20"/>
  <c r="AF791" i="20"/>
  <c r="AF785" i="20"/>
  <c r="AK783" i="20"/>
  <c r="AE782" i="20"/>
  <c r="AF777" i="20"/>
  <c r="AK775" i="20"/>
  <c r="AE774" i="20"/>
  <c r="AF769" i="20"/>
  <c r="AF982" i="20"/>
  <c r="AK976" i="20"/>
  <c r="AE975" i="20"/>
  <c r="AK973" i="20"/>
  <c r="AF972" i="20"/>
  <c r="AK970" i="20"/>
  <c r="AE969" i="20"/>
  <c r="AF964" i="20"/>
  <c r="AK962" i="20"/>
  <c r="AE961" i="20"/>
  <c r="AF956" i="20"/>
  <c r="AK954" i="20"/>
  <c r="AE953" i="20"/>
  <c r="AF948" i="20"/>
  <c r="AK946" i="20"/>
  <c r="AE945" i="20"/>
  <c r="AF940" i="20"/>
  <c r="AK938" i="20"/>
  <c r="AE937" i="20"/>
  <c r="AF932" i="20"/>
  <c r="AK930" i="20"/>
  <c r="AE929" i="20"/>
  <c r="AF924" i="20"/>
  <c r="AK922" i="20"/>
  <c r="AE921" i="20"/>
  <c r="AF916" i="20"/>
  <c r="AK914" i="20"/>
  <c r="AE913" i="20"/>
  <c r="AF908" i="20"/>
  <c r="AK906" i="20"/>
  <c r="AE905" i="20"/>
  <c r="AF900" i="20"/>
  <c r="AK898" i="20"/>
  <c r="AF897" i="20"/>
  <c r="AK895" i="20"/>
  <c r="AE894" i="20"/>
  <c r="AK892" i="20"/>
  <c r="AE891" i="20"/>
  <c r="AK889" i="20"/>
  <c r="AE888" i="20"/>
  <c r="AF883" i="20"/>
  <c r="AK881" i="20"/>
  <c r="AE880" i="20"/>
  <c r="AF875" i="20"/>
  <c r="AK873" i="20"/>
  <c r="AE872" i="20"/>
  <c r="AE869" i="20"/>
  <c r="AK867" i="20"/>
  <c r="AE866" i="20"/>
  <c r="AE860" i="20"/>
  <c r="AF855" i="20"/>
  <c r="AK853" i="20"/>
  <c r="AE852" i="20"/>
  <c r="AF847" i="20"/>
  <c r="AK845" i="20"/>
  <c r="AE844" i="20"/>
  <c r="AF839" i="20"/>
  <c r="AK837" i="20"/>
  <c r="AE836" i="20"/>
  <c r="AF831" i="20"/>
  <c r="AK829" i="20"/>
  <c r="AE828" i="20"/>
  <c r="AF823" i="20"/>
  <c r="AE816" i="20"/>
  <c r="AF811" i="20"/>
  <c r="AK809" i="20"/>
  <c r="AF808" i="20"/>
  <c r="AK806" i="20"/>
  <c r="AF805" i="20"/>
  <c r="AF802" i="20"/>
  <c r="AK800" i="20"/>
  <c r="AE799" i="20"/>
  <c r="AF794" i="20"/>
  <c r="AK792" i="20"/>
  <c r="AE791" i="20"/>
  <c r="AK789" i="20"/>
  <c r="AF788" i="20"/>
  <c r="AK786" i="20"/>
  <c r="AE785" i="20"/>
  <c r="AF780" i="20"/>
  <c r="AK778" i="20"/>
  <c r="AE777" i="20"/>
  <c r="AK983" i="20"/>
  <c r="AE982" i="20"/>
  <c r="AF979" i="20"/>
  <c r="AE972" i="20"/>
  <c r="AF967" i="20"/>
  <c r="AK965" i="20"/>
  <c r="AE964" i="20"/>
  <c r="AF959" i="20"/>
  <c r="AK957" i="20"/>
  <c r="AE956" i="20"/>
  <c r="AF951" i="20"/>
  <c r="AK949" i="20"/>
  <c r="AE948" i="20"/>
  <c r="AF943" i="20"/>
  <c r="AK941" i="20"/>
  <c r="AE940" i="20"/>
  <c r="AF935" i="20"/>
  <c r="AK933" i="20"/>
  <c r="AE932" i="20"/>
  <c r="AF927" i="20"/>
  <c r="AK925" i="20"/>
  <c r="AE924" i="20"/>
  <c r="AF919" i="20"/>
  <c r="AK917" i="20"/>
  <c r="AE916" i="20"/>
  <c r="AF911" i="20"/>
  <c r="AK909" i="20"/>
  <c r="AE908" i="20"/>
  <c r="AF903" i="20"/>
  <c r="AK901" i="20"/>
  <c r="AE900" i="20"/>
  <c r="AE897" i="20"/>
  <c r="AL897" i="20" s="1"/>
  <c r="AD897" i="20" s="1"/>
  <c r="AF886" i="20"/>
  <c r="AK884" i="20"/>
  <c r="AE883" i="20"/>
  <c r="AF878" i="20"/>
  <c r="AK876" i="20"/>
  <c r="AE875" i="20"/>
  <c r="AF870" i="20"/>
  <c r="AF864" i="20"/>
  <c r="AK862" i="20"/>
  <c r="AF861" i="20"/>
  <c r="AF858" i="20"/>
  <c r="AK856" i="20"/>
  <c r="AE855" i="20"/>
  <c r="AF850" i="20"/>
  <c r="AK848" i="20"/>
  <c r="AE847" i="20"/>
  <c r="AF842" i="20"/>
  <c r="AK840" i="20"/>
  <c r="AE839" i="20"/>
  <c r="AF834" i="20"/>
  <c r="AK832" i="20"/>
  <c r="AE831" i="20"/>
  <c r="AF826" i="20"/>
  <c r="AK824" i="20"/>
  <c r="AE823" i="20"/>
  <c r="AK821" i="20"/>
  <c r="AF820" i="20"/>
  <c r="AK818" i="20"/>
  <c r="AF817" i="20"/>
  <c r="AF814" i="20"/>
  <c r="AK812" i="20"/>
  <c r="AE811" i="20"/>
  <c r="AE808" i="20"/>
  <c r="AL808" i="20" s="1"/>
  <c r="AD808" i="20" s="1"/>
  <c r="AE805" i="20"/>
  <c r="AK803" i="20"/>
  <c r="AE802" i="20"/>
  <c r="AL802" i="20" s="1"/>
  <c r="AD802" i="20" s="1"/>
  <c r="AF797" i="20"/>
  <c r="AK795" i="20"/>
  <c r="AE794" i="20"/>
  <c r="AL794" i="20" s="1"/>
  <c r="AD794" i="20" s="1"/>
  <c r="AE788" i="20"/>
  <c r="AF783" i="20"/>
  <c r="AK781" i="20"/>
  <c r="AE780" i="20"/>
  <c r="AF775" i="20"/>
  <c r="AK773" i="20"/>
  <c r="AE772" i="20"/>
  <c r="AK980" i="20"/>
  <c r="AE979" i="20"/>
  <c r="AK977" i="20"/>
  <c r="AF976" i="20"/>
  <c r="AK974" i="20"/>
  <c r="AF973" i="20"/>
  <c r="AF970" i="20"/>
  <c r="AK968" i="20"/>
  <c r="AE967" i="20"/>
  <c r="AF962" i="20"/>
  <c r="AK960" i="20"/>
  <c r="AE959" i="20"/>
  <c r="AF954" i="20"/>
  <c r="AK952" i="20"/>
  <c r="AE951" i="20"/>
  <c r="AF946" i="20"/>
  <c r="AK944" i="20"/>
  <c r="AE943" i="20"/>
  <c r="AF938" i="20"/>
  <c r="AK936" i="20"/>
  <c r="AE935" i="20"/>
  <c r="AF930" i="20"/>
  <c r="AK928" i="20"/>
  <c r="AE927" i="20"/>
  <c r="AF922" i="20"/>
  <c r="AK920" i="20"/>
  <c r="AE919" i="20"/>
  <c r="AF914" i="20"/>
  <c r="AK912" i="20"/>
  <c r="AE911" i="20"/>
  <c r="AF906" i="20"/>
  <c r="AK904" i="20"/>
  <c r="AE903" i="20"/>
  <c r="AF898" i="20"/>
  <c r="AF895" i="20"/>
  <c r="AF892" i="20"/>
  <c r="AK890" i="20"/>
  <c r="AF889" i="20"/>
  <c r="AK887" i="20"/>
  <c r="AE886" i="20"/>
  <c r="AF881" i="20"/>
  <c r="AK879" i="20"/>
  <c r="AE878" i="20"/>
  <c r="AF873" i="20"/>
  <c r="AK871" i="20"/>
  <c r="AE870" i="20"/>
  <c r="AF867" i="20"/>
  <c r="AK865" i="20"/>
  <c r="AE864" i="20"/>
  <c r="AE861" i="20"/>
  <c r="AK859" i="20"/>
  <c r="AE858" i="20"/>
  <c r="AF853" i="20"/>
  <c r="AK851" i="20"/>
  <c r="AE850" i="20"/>
  <c r="AF845" i="20"/>
  <c r="AK843" i="20"/>
  <c r="AE842" i="20"/>
  <c r="AF837" i="20"/>
  <c r="AK835" i="20"/>
  <c r="AE834" i="20"/>
  <c r="AF829" i="20"/>
  <c r="AK827" i="20"/>
  <c r="AE826" i="20"/>
  <c r="AE820" i="20"/>
  <c r="AE817" i="20"/>
  <c r="AK815" i="20"/>
  <c r="AE814" i="20"/>
  <c r="AF809" i="20"/>
  <c r="AF806" i="20"/>
  <c r="AF800" i="20"/>
  <c r="AK798" i="20"/>
  <c r="AE797" i="20"/>
  <c r="AF792" i="20"/>
  <c r="AK790" i="20"/>
  <c r="AF789" i="20"/>
  <c r="AF786" i="20"/>
  <c r="AK784" i="20"/>
  <c r="AE783" i="20"/>
  <c r="AF778" i="20"/>
  <c r="AF957" i="20"/>
  <c r="AE954" i="20"/>
  <c r="AK923" i="20"/>
  <c r="AE867" i="20"/>
  <c r="AK846" i="20"/>
  <c r="AK793" i="20"/>
  <c r="AK768" i="20"/>
  <c r="AF765" i="20"/>
  <c r="AK763" i="20"/>
  <c r="AE762" i="20"/>
  <c r="AF757" i="20"/>
  <c r="AK755" i="20"/>
  <c r="AE754" i="20"/>
  <c r="AF749" i="20"/>
  <c r="AK747" i="20"/>
  <c r="AE746" i="20"/>
  <c r="AK744" i="20"/>
  <c r="AE743" i="20"/>
  <c r="AK741" i="20"/>
  <c r="AE740" i="20"/>
  <c r="AK732" i="20"/>
  <c r="AE731" i="20"/>
  <c r="AF726" i="20"/>
  <c r="AF723" i="20"/>
  <c r="AK721" i="20"/>
  <c r="AE720" i="20"/>
  <c r="AE717" i="20"/>
  <c r="AK715" i="20"/>
  <c r="AE714" i="20"/>
  <c r="AK712" i="20"/>
  <c r="AF711" i="20"/>
  <c r="AK709" i="20"/>
  <c r="AF708" i="20"/>
  <c r="AK706" i="20"/>
  <c r="AE705" i="20"/>
  <c r="AK703" i="20"/>
  <c r="AE702" i="20"/>
  <c r="AK700" i="20"/>
  <c r="AE699" i="20"/>
  <c r="AF694" i="20"/>
  <c r="AF691" i="20"/>
  <c r="AK689" i="20"/>
  <c r="AF688" i="20"/>
  <c r="AF685" i="20"/>
  <c r="AK963" i="20"/>
  <c r="AF933" i="20"/>
  <c r="AE930" i="20"/>
  <c r="AK899" i="20"/>
  <c r="AK896" i="20"/>
  <c r="AK893" i="20"/>
  <c r="AF856" i="20"/>
  <c r="AE853" i="20"/>
  <c r="AK822" i="20"/>
  <c r="AF803" i="20"/>
  <c r="AE800" i="20"/>
  <c r="AL800" i="20" s="1"/>
  <c r="AD800" i="20" s="1"/>
  <c r="AF772" i="20"/>
  <c r="AF770" i="20"/>
  <c r="AK766" i="20"/>
  <c r="AE765" i="20"/>
  <c r="AF760" i="20"/>
  <c r="AK758" i="20"/>
  <c r="AE757" i="20"/>
  <c r="AF752" i="20"/>
  <c r="AK750" i="20"/>
  <c r="AE749" i="20"/>
  <c r="AF738" i="20"/>
  <c r="AF735" i="20"/>
  <c r="AF729" i="20"/>
  <c r="AK727" i="20"/>
  <c r="AE726" i="20"/>
  <c r="AK724" i="20"/>
  <c r="AE723" i="20"/>
  <c r="AL723" i="20" s="1"/>
  <c r="AD723" i="20" s="1"/>
  <c r="AF718" i="20"/>
  <c r="AE711" i="20"/>
  <c r="AE708" i="20"/>
  <c r="AF697" i="20"/>
  <c r="AK695" i="20"/>
  <c r="AE694" i="20"/>
  <c r="AK692" i="20"/>
  <c r="AE691" i="20"/>
  <c r="AE688" i="20"/>
  <c r="AK686" i="20"/>
  <c r="AE685" i="20"/>
  <c r="AK683" i="20"/>
  <c r="AE682" i="20"/>
  <c r="AF677" i="20"/>
  <c r="AF674" i="20"/>
  <c r="AF671" i="20"/>
  <c r="AK669" i="20"/>
  <c r="AE668" i="20"/>
  <c r="AF663" i="20"/>
  <c r="AK661" i="20"/>
  <c r="AF660" i="20"/>
  <c r="AK658" i="20"/>
  <c r="AE657" i="20"/>
  <c r="AF654" i="20"/>
  <c r="AK652" i="20"/>
  <c r="AE651" i="20"/>
  <c r="AF646" i="20"/>
  <c r="AK644" i="20"/>
  <c r="AF643" i="20"/>
  <c r="AF640" i="20"/>
  <c r="AK637" i="20"/>
  <c r="AE636" i="20"/>
  <c r="AF630" i="20"/>
  <c r="AF627" i="20"/>
  <c r="AF624" i="20"/>
  <c r="AK622" i="20"/>
  <c r="AF621" i="20"/>
  <c r="AK619" i="20"/>
  <c r="AE618" i="20"/>
  <c r="AF615" i="20"/>
  <c r="AF609" i="20"/>
  <c r="AK607" i="20"/>
  <c r="AE606" i="20"/>
  <c r="AK604" i="20"/>
  <c r="AE603" i="20"/>
  <c r="AE973" i="20"/>
  <c r="AL973" i="20" s="1"/>
  <c r="AD973" i="20" s="1"/>
  <c r="AE970" i="20"/>
  <c r="AL970" i="20" s="1"/>
  <c r="AD970" i="20" s="1"/>
  <c r="AK939" i="20"/>
  <c r="AF909" i="20"/>
  <c r="AE906" i="20"/>
  <c r="AF876" i="20"/>
  <c r="AE873" i="20"/>
  <c r="AL873" i="20" s="1"/>
  <c r="AD873" i="20" s="1"/>
  <c r="AF832" i="20"/>
  <c r="AE829" i="20"/>
  <c r="AL829" i="20" s="1"/>
  <c r="AD829" i="20" s="1"/>
  <c r="AF812" i="20"/>
  <c r="AE809" i="20"/>
  <c r="AE806" i="20"/>
  <c r="AK779" i="20"/>
  <c r="AF774" i="20"/>
  <c r="AE770" i="20"/>
  <c r="AE768" i="20"/>
  <c r="AF763" i="20"/>
  <c r="AK761" i="20"/>
  <c r="AE760" i="20"/>
  <c r="AF755" i="20"/>
  <c r="AK753" i="20"/>
  <c r="AE752" i="20"/>
  <c r="AF747" i="20"/>
  <c r="AF744" i="20"/>
  <c r="AK742" i="20"/>
  <c r="AF741" i="20"/>
  <c r="AK739" i="20"/>
  <c r="AE738" i="20"/>
  <c r="AK736" i="20"/>
  <c r="AE735" i="20"/>
  <c r="AL735" i="20" s="1"/>
  <c r="AD735" i="20" s="1"/>
  <c r="AK733" i="20"/>
  <c r="AF732" i="20"/>
  <c r="AK730" i="20"/>
  <c r="AE729" i="20"/>
  <c r="AF721" i="20"/>
  <c r="AK719" i="20"/>
  <c r="AE718" i="20"/>
  <c r="AF715" i="20"/>
  <c r="AK713" i="20"/>
  <c r="AF712" i="20"/>
  <c r="AF709" i="20"/>
  <c r="AF706" i="20"/>
  <c r="AF703" i="20"/>
  <c r="AK701" i="20"/>
  <c r="AF700" i="20"/>
  <c r="AK698" i="20"/>
  <c r="AE697" i="20"/>
  <c r="AL697" i="20" s="1"/>
  <c r="AD697" i="20" s="1"/>
  <c r="AF689" i="20"/>
  <c r="AF680" i="20"/>
  <c r="AK678" i="20"/>
  <c r="AE677" i="20"/>
  <c r="AK675" i="20"/>
  <c r="AE674" i="20"/>
  <c r="AK672" i="20"/>
  <c r="AE671" i="20"/>
  <c r="AF666" i="20"/>
  <c r="AK664" i="20"/>
  <c r="AE663" i="20"/>
  <c r="AE660" i="20"/>
  <c r="AK655" i="20"/>
  <c r="AE654" i="20"/>
  <c r="AF649" i="20"/>
  <c r="AK647" i="20"/>
  <c r="AE646" i="20"/>
  <c r="AE643" i="20"/>
  <c r="AK641" i="20"/>
  <c r="AE640" i="20"/>
  <c r="AK634" i="20"/>
  <c r="AF633" i="20"/>
  <c r="AK631" i="20"/>
  <c r="AF983" i="20"/>
  <c r="AE976" i="20"/>
  <c r="AF949" i="20"/>
  <c r="AE946" i="20"/>
  <c r="AK915" i="20"/>
  <c r="AK955" i="20"/>
  <c r="AF925" i="20"/>
  <c r="AE922" i="20"/>
  <c r="AE889" i="20"/>
  <c r="AK868" i="20"/>
  <c r="AF848" i="20"/>
  <c r="AE845" i="20"/>
  <c r="AF818" i="20"/>
  <c r="AF795" i="20"/>
  <c r="AE792" i="20"/>
  <c r="AE779" i="20"/>
  <c r="AK769" i="20"/>
  <c r="AK767" i="20"/>
  <c r="AE766" i="20"/>
  <c r="AF761" i="20"/>
  <c r="AK759" i="20"/>
  <c r="AE758" i="20"/>
  <c r="AF753" i="20"/>
  <c r="AK751" i="20"/>
  <c r="AE750" i="20"/>
  <c r="AF742" i="20"/>
  <c r="AF739" i="20"/>
  <c r="AK737" i="20"/>
  <c r="AF736" i="20"/>
  <c r="AK734" i="20"/>
  <c r="AF733" i="20"/>
  <c r="AF730" i="20"/>
  <c r="AK728" i="20"/>
  <c r="AE727" i="20"/>
  <c r="AE724" i="20"/>
  <c r="AF719" i="20"/>
  <c r="AF713" i="20"/>
  <c r="AF701" i="20"/>
  <c r="AF698" i="20"/>
  <c r="AK696" i="20"/>
  <c r="AE695" i="20"/>
  <c r="AE692" i="20"/>
  <c r="AK687" i="20"/>
  <c r="AE686" i="20"/>
  <c r="AK684" i="20"/>
  <c r="AE683" i="20"/>
  <c r="AF678" i="20"/>
  <c r="AF675" i="20"/>
  <c r="AK673" i="20"/>
  <c r="AF672" i="20"/>
  <c r="AK670" i="20"/>
  <c r="AE669" i="20"/>
  <c r="AF664" i="20"/>
  <c r="AK662" i="20"/>
  <c r="AE661" i="20"/>
  <c r="AK659" i="20"/>
  <c r="AE658" i="20"/>
  <c r="AK656" i="20"/>
  <c r="AF655" i="20"/>
  <c r="AK653" i="20"/>
  <c r="AE652" i="20"/>
  <c r="AF647" i="20"/>
  <c r="AK645" i="20"/>
  <c r="AE644" i="20"/>
  <c r="AK642" i="20"/>
  <c r="AF641" i="20"/>
  <c r="AE637" i="20"/>
  <c r="AK635" i="20"/>
  <c r="AF634" i="20"/>
  <c r="AF631" i="20"/>
  <c r="AF628" i="20"/>
  <c r="AK626" i="20"/>
  <c r="AF625" i="20"/>
  <c r="AK623" i="20"/>
  <c r="AE622" i="20"/>
  <c r="AK620" i="20"/>
  <c r="AE619" i="20"/>
  <c r="AK617" i="20"/>
  <c r="AF616" i="20"/>
  <c r="AK614" i="20"/>
  <c r="AF613" i="20"/>
  <c r="AF610" i="20"/>
  <c r="AK608" i="20"/>
  <c r="AE607" i="20"/>
  <c r="AK605" i="20"/>
  <c r="AK971" i="20"/>
  <c r="AF941" i="20"/>
  <c r="AE938" i="20"/>
  <c r="AL938" i="20" s="1"/>
  <c r="AD938" i="20" s="1"/>
  <c r="AK907" i="20"/>
  <c r="AK874" i="20"/>
  <c r="AK830" i="20"/>
  <c r="AK810" i="20"/>
  <c r="AK807" i="20"/>
  <c r="AF781" i="20"/>
  <c r="AE769" i="20"/>
  <c r="AF767" i="20"/>
  <c r="AK765" i="20"/>
  <c r="AE764" i="20"/>
  <c r="AF759" i="20"/>
  <c r="AK757" i="20"/>
  <c r="AE756" i="20"/>
  <c r="AF751" i="20"/>
  <c r="AK749" i="20"/>
  <c r="AE748" i="20"/>
  <c r="AE745" i="20"/>
  <c r="AF737" i="20"/>
  <c r="AF734" i="20"/>
  <c r="AF728" i="20"/>
  <c r="AK726" i="20"/>
  <c r="AE725" i="20"/>
  <c r="AK723" i="20"/>
  <c r="AE722" i="20"/>
  <c r="AE716" i="20"/>
  <c r="AK711" i="20"/>
  <c r="AE710" i="20"/>
  <c r="AK708" i="20"/>
  <c r="AE707" i="20"/>
  <c r="AE704" i="20"/>
  <c r="AF696" i="20"/>
  <c r="AK694" i="20"/>
  <c r="AE693" i="20"/>
  <c r="AK691" i="20"/>
  <c r="AE690" i="20"/>
  <c r="AK688" i="20"/>
  <c r="AF687" i="20"/>
  <c r="AK685" i="20"/>
  <c r="AF684" i="20"/>
  <c r="AK682" i="20"/>
  <c r="AE681" i="20"/>
  <c r="AF673" i="20"/>
  <c r="AF670" i="20"/>
  <c r="AK668" i="20"/>
  <c r="AE667" i="20"/>
  <c r="AF662" i="20"/>
  <c r="AF659" i="20"/>
  <c r="AK657" i="20"/>
  <c r="AF656" i="20"/>
  <c r="AF653" i="20"/>
  <c r="AK651" i="20"/>
  <c r="AE650" i="20"/>
  <c r="AF645" i="20"/>
  <c r="AF642" i="20"/>
  <c r="AE638" i="20"/>
  <c r="AK636" i="20"/>
  <c r="AF635" i="20"/>
  <c r="AF626" i="20"/>
  <c r="AF623" i="20"/>
  <c r="AF620" i="20"/>
  <c r="AK947" i="20"/>
  <c r="AF917" i="20"/>
  <c r="AE914" i="20"/>
  <c r="AF884" i="20"/>
  <c r="AE881" i="20"/>
  <c r="AF840" i="20"/>
  <c r="AE837" i="20"/>
  <c r="AK787" i="20"/>
  <c r="AE778" i="20"/>
  <c r="AL778" i="20" s="1"/>
  <c r="AD778" i="20" s="1"/>
  <c r="AE775" i="20"/>
  <c r="AK772" i="20"/>
  <c r="AK770" i="20"/>
  <c r="AE767" i="20"/>
  <c r="AF762" i="20"/>
  <c r="AK760" i="20"/>
  <c r="AE759" i="20"/>
  <c r="AF754" i="20"/>
  <c r="AK752" i="20"/>
  <c r="AE751" i="20"/>
  <c r="AF746" i="20"/>
  <c r="AF743" i="20"/>
  <c r="AF740" i="20"/>
  <c r="AK738" i="20"/>
  <c r="AE737" i="20"/>
  <c r="AK735" i="20"/>
  <c r="AE734" i="20"/>
  <c r="AF731" i="20"/>
  <c r="AK729" i="20"/>
  <c r="AE728" i="20"/>
  <c r="AF720" i="20"/>
  <c r="AK718" i="20"/>
  <c r="AF717" i="20"/>
  <c r="AF714" i="20"/>
  <c r="AF705" i="20"/>
  <c r="AF702" i="20"/>
  <c r="AF699" i="20"/>
  <c r="AK697" i="20"/>
  <c r="AE696" i="20"/>
  <c r="AE687" i="20"/>
  <c r="AE684" i="20"/>
  <c r="AE895" i="20"/>
  <c r="AK776" i="20"/>
  <c r="AF773" i="20"/>
  <c r="AE761" i="20"/>
  <c r="AE755" i="20"/>
  <c r="AK746" i="20"/>
  <c r="AE744" i="20"/>
  <c r="AE732" i="20"/>
  <c r="AF710" i="20"/>
  <c r="AK707" i="20"/>
  <c r="AE700" i="20"/>
  <c r="AL700" i="20" s="1"/>
  <c r="AD700" i="20" s="1"/>
  <c r="AK680" i="20"/>
  <c r="AK671" i="20"/>
  <c r="AK666" i="20"/>
  <c r="AE662" i="20"/>
  <c r="AF652" i="20"/>
  <c r="AE648" i="20"/>
  <c r="AF636" i="20"/>
  <c r="AE634" i="20"/>
  <c r="AK628" i="20"/>
  <c r="AF612" i="20"/>
  <c r="AK610" i="20"/>
  <c r="AK602" i="20"/>
  <c r="AF601" i="20"/>
  <c r="AK599" i="20"/>
  <c r="AE598" i="20"/>
  <c r="AK596" i="20"/>
  <c r="AE595" i="20"/>
  <c r="AF590" i="20"/>
  <c r="AK588" i="20"/>
  <c r="AE587" i="20"/>
  <c r="AK585" i="20"/>
  <c r="AE584" i="20"/>
  <c r="AE581" i="20"/>
  <c r="AF576" i="20"/>
  <c r="AK574" i="20"/>
  <c r="AF573" i="20"/>
  <c r="AF570" i="20"/>
  <c r="AF567" i="20"/>
  <c r="AF564" i="20"/>
  <c r="AK562" i="20"/>
  <c r="AE561" i="20"/>
  <c r="AF556" i="20"/>
  <c r="AK554" i="20"/>
  <c r="AF553" i="20"/>
  <c r="AK551" i="20"/>
  <c r="AE550" i="20"/>
  <c r="AK548" i="20"/>
  <c r="AE547" i="20"/>
  <c r="AF544" i="20"/>
  <c r="AK538" i="20"/>
  <c r="AE537" i="20"/>
  <c r="AK535" i="20"/>
  <c r="AF534" i="20"/>
  <c r="AF531" i="20"/>
  <c r="AK529" i="20"/>
  <c r="AE528" i="20"/>
  <c r="AF523" i="20"/>
  <c r="AK521" i="20"/>
  <c r="AE520" i="20"/>
  <c r="AF515" i="20"/>
  <c r="AK513" i="20"/>
  <c r="AE512" i="20"/>
  <c r="AF507" i="20"/>
  <c r="AK505" i="20"/>
  <c r="AE504" i="20"/>
  <c r="AE898" i="20"/>
  <c r="AL898" i="20" s="1"/>
  <c r="AD898" i="20" s="1"/>
  <c r="AF766" i="20"/>
  <c r="AK748" i="20"/>
  <c r="AE741" i="20"/>
  <c r="AK725" i="20"/>
  <c r="AK720" i="20"/>
  <c r="AK717" i="20"/>
  <c r="AE715" i="20"/>
  <c r="AK702" i="20"/>
  <c r="AK693" i="20"/>
  <c r="AF676" i="20"/>
  <c r="AE659" i="20"/>
  <c r="AK654" i="20"/>
  <c r="AK649" i="20"/>
  <c r="AE645" i="20"/>
  <c r="AL645" i="20" s="1"/>
  <c r="AD645" i="20" s="1"/>
  <c r="AF638" i="20"/>
  <c r="AF632" i="20"/>
  <c r="AE630" i="20"/>
  <c r="AE626" i="20"/>
  <c r="AE624" i="20"/>
  <c r="AK621" i="20"/>
  <c r="AF619" i="20"/>
  <c r="AF617" i="20"/>
  <c r="AK615" i="20"/>
  <c r="AK613" i="20"/>
  <c r="AE612" i="20"/>
  <c r="AF608" i="20"/>
  <c r="AF606" i="20"/>
  <c r="AF604" i="20"/>
  <c r="AE601" i="20"/>
  <c r="AL601" i="20" s="1"/>
  <c r="AD601" i="20" s="1"/>
  <c r="AF593" i="20"/>
  <c r="AK591" i="20"/>
  <c r="AE590" i="20"/>
  <c r="AF582" i="20"/>
  <c r="AF579" i="20"/>
  <c r="AK577" i="20"/>
  <c r="AE576" i="20"/>
  <c r="AE573" i="20"/>
  <c r="AK571" i="20"/>
  <c r="AE570" i="20"/>
  <c r="AK568" i="20"/>
  <c r="AE567" i="20"/>
  <c r="AK565" i="20"/>
  <c r="AE564" i="20"/>
  <c r="AF559" i="20"/>
  <c r="AK557" i="20"/>
  <c r="AE556" i="20"/>
  <c r="AE553" i="20"/>
  <c r="AK545" i="20"/>
  <c r="AE544" i="20"/>
  <c r="AF541" i="20"/>
  <c r="AE534" i="20"/>
  <c r="AL534" i="20" s="1"/>
  <c r="AD534" i="20" s="1"/>
  <c r="AK532" i="20"/>
  <c r="AE531" i="20"/>
  <c r="AF526" i="20"/>
  <c r="AK524" i="20"/>
  <c r="AE523" i="20"/>
  <c r="AF518" i="20"/>
  <c r="AK516" i="20"/>
  <c r="AE515" i="20"/>
  <c r="AF510" i="20"/>
  <c r="AK508" i="20"/>
  <c r="AE507" i="20"/>
  <c r="AF502" i="20"/>
  <c r="AK500" i="20"/>
  <c r="AE499" i="20"/>
  <c r="AF901" i="20"/>
  <c r="AE763" i="20"/>
  <c r="AK754" i="20"/>
  <c r="AK743" i="20"/>
  <c r="AK731" i="20"/>
  <c r="AK722" i="20"/>
  <c r="AE712" i="20"/>
  <c r="AF707" i="20"/>
  <c r="AK704" i="20"/>
  <c r="AK699" i="20"/>
  <c r="AK690" i="20"/>
  <c r="AF682" i="20"/>
  <c r="AE680" i="20"/>
  <c r="AE678" i="20"/>
  <c r="AE676" i="20"/>
  <c r="AF668" i="20"/>
  <c r="AE666" i="20"/>
  <c r="AE664" i="20"/>
  <c r="AE642" i="20"/>
  <c r="AK639" i="20"/>
  <c r="AE632" i="20"/>
  <c r="AE628" i="20"/>
  <c r="AE617" i="20"/>
  <c r="AE610" i="20"/>
  <c r="AE608" i="20"/>
  <c r="AL608" i="20" s="1"/>
  <c r="AD608" i="20" s="1"/>
  <c r="AE604" i="20"/>
  <c r="AF602" i="20"/>
  <c r="AF599" i="20"/>
  <c r="AF596" i="20"/>
  <c r="AK594" i="20"/>
  <c r="AE593" i="20"/>
  <c r="AF588" i="20"/>
  <c r="AK586" i="20"/>
  <c r="AF585" i="20"/>
  <c r="AK583" i="20"/>
  <c r="AE582" i="20"/>
  <c r="AK580" i="20"/>
  <c r="AE579" i="20"/>
  <c r="AF574" i="20"/>
  <c r="AF562" i="20"/>
  <c r="AK560" i="20"/>
  <c r="AE559" i="20"/>
  <c r="AF554" i="20"/>
  <c r="AF551" i="20"/>
  <c r="AF548" i="20"/>
  <c r="AK542" i="20"/>
  <c r="AE541" i="20"/>
  <c r="AK539" i="20"/>
  <c r="AF538" i="20"/>
  <c r="AK536" i="20"/>
  <c r="AF535" i="20"/>
  <c r="AF529" i="20"/>
  <c r="AK527" i="20"/>
  <c r="AE526" i="20"/>
  <c r="AF521" i="20"/>
  <c r="AK519" i="20"/>
  <c r="AE518" i="20"/>
  <c r="AF513" i="20"/>
  <c r="AK511" i="20"/>
  <c r="AE510" i="20"/>
  <c r="AF505" i="20"/>
  <c r="AK503" i="20"/>
  <c r="AE502" i="20"/>
  <c r="AF497" i="20"/>
  <c r="AK495" i="20"/>
  <c r="AE494" i="20"/>
  <c r="AF489" i="20"/>
  <c r="AK487" i="20"/>
  <c r="AF486" i="20"/>
  <c r="AK484" i="20"/>
  <c r="AE483" i="20"/>
  <c r="AF477" i="20"/>
  <c r="AK475" i="20"/>
  <c r="AF474" i="20"/>
  <c r="AF471" i="20"/>
  <c r="AK469" i="20"/>
  <c r="AE468" i="20"/>
  <c r="AF463" i="20"/>
  <c r="AK882" i="20"/>
  <c r="AF821" i="20"/>
  <c r="AK801" i="20"/>
  <c r="AK756" i="20"/>
  <c r="AF748" i="20"/>
  <c r="AK745" i="20"/>
  <c r="AK740" i="20"/>
  <c r="AF725" i="20"/>
  <c r="AK714" i="20"/>
  <c r="AE709" i="20"/>
  <c r="AF693" i="20"/>
  <c r="AE673" i="20"/>
  <c r="AL673" i="20" s="1"/>
  <c r="AD673" i="20" s="1"/>
  <c r="AF661" i="20"/>
  <c r="AE656" i="20"/>
  <c r="AF651" i="20"/>
  <c r="AE649" i="20"/>
  <c r="AE647" i="20"/>
  <c r="AK633" i="20"/>
  <c r="AK629" i="20"/>
  <c r="AK625" i="20"/>
  <c r="AE621" i="20"/>
  <c r="AK618" i="20"/>
  <c r="AE615" i="20"/>
  <c r="AL615" i="20" s="1"/>
  <c r="AD615" i="20" s="1"/>
  <c r="AE613" i="20"/>
  <c r="AK611" i="20"/>
  <c r="AE602" i="20"/>
  <c r="AK600" i="20"/>
  <c r="AE599" i="20"/>
  <c r="AK597" i="20"/>
  <c r="AE596" i="20"/>
  <c r="AF591" i="20"/>
  <c r="AK589" i="20"/>
  <c r="AE588" i="20"/>
  <c r="AE585" i="20"/>
  <c r="AF577" i="20"/>
  <c r="AK575" i="20"/>
  <c r="AE574" i="20"/>
  <c r="AF571" i="20"/>
  <c r="AF568" i="20"/>
  <c r="AK566" i="20"/>
  <c r="AF565" i="20"/>
  <c r="AK563" i="20"/>
  <c r="AE562" i="20"/>
  <c r="AF557" i="20"/>
  <c r="AK555" i="20"/>
  <c r="AE554" i="20"/>
  <c r="AK552" i="20"/>
  <c r="AE551" i="20"/>
  <c r="AK549" i="20"/>
  <c r="AE548" i="20"/>
  <c r="AK546" i="20"/>
  <c r="AF545" i="20"/>
  <c r="AE538" i="20"/>
  <c r="AE535" i="20"/>
  <c r="AF532" i="20"/>
  <c r="AK530" i="20"/>
  <c r="AE529" i="20"/>
  <c r="AF524" i="20"/>
  <c r="AK522" i="20"/>
  <c r="AK931" i="20"/>
  <c r="AF824" i="20"/>
  <c r="AE786" i="20"/>
  <c r="AK771" i="20"/>
  <c r="AK762" i="20"/>
  <c r="AF722" i="20"/>
  <c r="AK716" i="20"/>
  <c r="AF704" i="20"/>
  <c r="AF690" i="20"/>
  <c r="AK681" i="20"/>
  <c r="AK679" i="20"/>
  <c r="AK677" i="20"/>
  <c r="AE670" i="20"/>
  <c r="AE962" i="20"/>
  <c r="AL962" i="20" s="1"/>
  <c r="AD962" i="20" s="1"/>
  <c r="AK838" i="20"/>
  <c r="AE771" i="20"/>
  <c r="AL771" i="20" s="1"/>
  <c r="AD771" i="20" s="1"/>
  <c r="AE753" i="20"/>
  <c r="AE747" i="20"/>
  <c r="AE742" i="20"/>
  <c r="AE736" i="20"/>
  <c r="AL736" i="20" s="1"/>
  <c r="AD736" i="20" s="1"/>
  <c r="AE730" i="20"/>
  <c r="AF724" i="20"/>
  <c r="AF716" i="20"/>
  <c r="AK710" i="20"/>
  <c r="AE698" i="20"/>
  <c r="AF692" i="20"/>
  <c r="AF681" i="20"/>
  <c r="AF679" i="20"/>
  <c r="AE672" i="20"/>
  <c r="AF667" i="20"/>
  <c r="AF665" i="20"/>
  <c r="AK643" i="20"/>
  <c r="AE629" i="20"/>
  <c r="AE627" i="20"/>
  <c r="AL627" i="20" s="1"/>
  <c r="AD627" i="20" s="1"/>
  <c r="AE620" i="20"/>
  <c r="AL620" i="20" s="1"/>
  <c r="AD620" i="20" s="1"/>
  <c r="AF614" i="20"/>
  <c r="AK612" i="20"/>
  <c r="AE611" i="20"/>
  <c r="AE609" i="20"/>
  <c r="AE605" i="20"/>
  <c r="AF603" i="20"/>
  <c r="AK601" i="20"/>
  <c r="AE600" i="20"/>
  <c r="AE597" i="20"/>
  <c r="AF592" i="20"/>
  <c r="AK590" i="20"/>
  <c r="AE589" i="20"/>
  <c r="AF578" i="20"/>
  <c r="AK576" i="20"/>
  <c r="AE575" i="20"/>
  <c r="AK573" i="20"/>
  <c r="AF572" i="20"/>
  <c r="AK570" i="20"/>
  <c r="AF569" i="20"/>
  <c r="AK567" i="20"/>
  <c r="AE566" i="20"/>
  <c r="AK564" i="20"/>
  <c r="AE563" i="20"/>
  <c r="AF558" i="20"/>
  <c r="AK556" i="20"/>
  <c r="AE555" i="20"/>
  <c r="AK553" i="20"/>
  <c r="AE552" i="20"/>
  <c r="AE549" i="20"/>
  <c r="AE546" i="20"/>
  <c r="AK544" i="20"/>
  <c r="AF543" i="20"/>
  <c r="AF540" i="20"/>
  <c r="AK534" i="20"/>
  <c r="AF533" i="20"/>
  <c r="AK531" i="20"/>
  <c r="AE530" i="20"/>
  <c r="AF525" i="20"/>
  <c r="AK523" i="20"/>
  <c r="AE522" i="20"/>
  <c r="AF517" i="20"/>
  <c r="AK515" i="20"/>
  <c r="AE514" i="20"/>
  <c r="AF509" i="20"/>
  <c r="AK507" i="20"/>
  <c r="AE506" i="20"/>
  <c r="AF501" i="20"/>
  <c r="AK499" i="20"/>
  <c r="AE498" i="20"/>
  <c r="AF493" i="20"/>
  <c r="AK491" i="20"/>
  <c r="AE490" i="20"/>
  <c r="AF482" i="20"/>
  <c r="AK480" i="20"/>
  <c r="AE479" i="20"/>
  <c r="AK473" i="20"/>
  <c r="AE472" i="20"/>
  <c r="AF467" i="20"/>
  <c r="AK465" i="20"/>
  <c r="AE464" i="20"/>
  <c r="AE461" i="20"/>
  <c r="AF727" i="20"/>
  <c r="AE665" i="20"/>
  <c r="AK640" i="20"/>
  <c r="AE635" i="20"/>
  <c r="AK632" i="20"/>
  <c r="AF597" i="20"/>
  <c r="AK584" i="20"/>
  <c r="AK582" i="20"/>
  <c r="AK572" i="20"/>
  <c r="AK550" i="20"/>
  <c r="AE543" i="20"/>
  <c r="AL543" i="20" s="1"/>
  <c r="AD543" i="20" s="1"/>
  <c r="AF536" i="20"/>
  <c r="AF514" i="20"/>
  <c r="AK509" i="20"/>
  <c r="AK494" i="20"/>
  <c r="AK492" i="20"/>
  <c r="AE487" i="20"/>
  <c r="AK483" i="20"/>
  <c r="AK481" i="20"/>
  <c r="AF478" i="20"/>
  <c r="AE475" i="20"/>
  <c r="AK471" i="20"/>
  <c r="AE466" i="20"/>
  <c r="AF464" i="20"/>
  <c r="AF462" i="20"/>
  <c r="AK460" i="20"/>
  <c r="AE459" i="20"/>
  <c r="AE455" i="20"/>
  <c r="AK453" i="20"/>
  <c r="AE452" i="20"/>
  <c r="AF449" i="20"/>
  <c r="AK447" i="20"/>
  <c r="AE446" i="20"/>
  <c r="AF441" i="20"/>
  <c r="AK439" i="20"/>
  <c r="AE438" i="20"/>
  <c r="AF433" i="20"/>
  <c r="AK431" i="20"/>
  <c r="AE430" i="20"/>
  <c r="AF425" i="20"/>
  <c r="AK423" i="20"/>
  <c r="AE422" i="20"/>
  <c r="AF417" i="20"/>
  <c r="AK415" i="20"/>
  <c r="AE414" i="20"/>
  <c r="AF409" i="20"/>
  <c r="AK407" i="20"/>
  <c r="AE406" i="20"/>
  <c r="AF401" i="20"/>
  <c r="AK399" i="20"/>
  <c r="AE398" i="20"/>
  <c r="AF393" i="20"/>
  <c r="AK391" i="20"/>
  <c r="AE390" i="20"/>
  <c r="AF385" i="20"/>
  <c r="AK383" i="20"/>
  <c r="AE382" i="20"/>
  <c r="AF377" i="20"/>
  <c r="AF374" i="20"/>
  <c r="AK372" i="20"/>
  <c r="AF371" i="20"/>
  <c r="AK369" i="20"/>
  <c r="AE368" i="20"/>
  <c r="AK366" i="20"/>
  <c r="AE365" i="20"/>
  <c r="AK362" i="20"/>
  <c r="AE361" i="20"/>
  <c r="AK356" i="20"/>
  <c r="AE355" i="20"/>
  <c r="AF347" i="20"/>
  <c r="AK344" i="20"/>
  <c r="AF343" i="20"/>
  <c r="AK341" i="20"/>
  <c r="AE340" i="20"/>
  <c r="AF335" i="20"/>
  <c r="AK333" i="20"/>
  <c r="AE332" i="20"/>
  <c r="AF327" i="20"/>
  <c r="AK325" i="20"/>
  <c r="AF756" i="20"/>
  <c r="AF745" i="20"/>
  <c r="AK705" i="20"/>
  <c r="AF695" i="20"/>
  <c r="AK674" i="20"/>
  <c r="AK667" i="20"/>
  <c r="AF658" i="20"/>
  <c r="AK646" i="20"/>
  <c r="AF594" i="20"/>
  <c r="AE592" i="20"/>
  <c r="AF589" i="20"/>
  <c r="AF580" i="20"/>
  <c r="AE578" i="20"/>
  <c r="AF575" i="20"/>
  <c r="AK569" i="20"/>
  <c r="AF561" i="20"/>
  <c r="AK547" i="20"/>
  <c r="AK540" i="20"/>
  <c r="AE536" i="20"/>
  <c r="AK533" i="20"/>
  <c r="AF528" i="20"/>
  <c r="AK520" i="20"/>
  <c r="AK518" i="20"/>
  <c r="AF516" i="20"/>
  <c r="AK504" i="20"/>
  <c r="AK502" i="20"/>
  <c r="AF500" i="20"/>
  <c r="AF498" i="20"/>
  <c r="AF496" i="20"/>
  <c r="AK490" i="20"/>
  <c r="AK488" i="20"/>
  <c r="AF485" i="20"/>
  <c r="AK479" i="20"/>
  <c r="AE478" i="20"/>
  <c r="AK476" i="20"/>
  <c r="AF473" i="20"/>
  <c r="AK467" i="20"/>
  <c r="AE462" i="20"/>
  <c r="AK457" i="20"/>
  <c r="AF456" i="20"/>
  <c r="AK450" i="20"/>
  <c r="AE449" i="20"/>
  <c r="AF444" i="20"/>
  <c r="AK442" i="20"/>
  <c r="AE441" i="20"/>
  <c r="AF436" i="20"/>
  <c r="AK434" i="20"/>
  <c r="AE433" i="20"/>
  <c r="AF428" i="20"/>
  <c r="AK426" i="20"/>
  <c r="AE425" i="20"/>
  <c r="AF420" i="20"/>
  <c r="AK418" i="20"/>
  <c r="AE417" i="20"/>
  <c r="AF412" i="20"/>
  <c r="AK410" i="20"/>
  <c r="AE409" i="20"/>
  <c r="AF404" i="20"/>
  <c r="AK402" i="20"/>
  <c r="AE401" i="20"/>
  <c r="AF396" i="20"/>
  <c r="AK394" i="20"/>
  <c r="AE393" i="20"/>
  <c r="AF388" i="20"/>
  <c r="AK386" i="20"/>
  <c r="AE385" i="20"/>
  <c r="AF380" i="20"/>
  <c r="AK378" i="20"/>
  <c r="AE377" i="20"/>
  <c r="AK375" i="20"/>
  <c r="AE374" i="20"/>
  <c r="AE371" i="20"/>
  <c r="AF359" i="20"/>
  <c r="AF353" i="20"/>
  <c r="AF350" i="20"/>
  <c r="AK348" i="20"/>
  <c r="AE347" i="20"/>
  <c r="AK345" i="20"/>
  <c r="AE343" i="20"/>
  <c r="AF338" i="20"/>
  <c r="AK336" i="20"/>
  <c r="AE335" i="20"/>
  <c r="AF330" i="20"/>
  <c r="AK328" i="20"/>
  <c r="AE892" i="20"/>
  <c r="AE719" i="20"/>
  <c r="AE655" i="20"/>
  <c r="AF629" i="20"/>
  <c r="AE623" i="20"/>
  <c r="AE614" i="20"/>
  <c r="AF611" i="20"/>
  <c r="AF605" i="20"/>
  <c r="AE594" i="20"/>
  <c r="AF586" i="20"/>
  <c r="AF584" i="20"/>
  <c r="AE580" i="20"/>
  <c r="AE572" i="20"/>
  <c r="AK558" i="20"/>
  <c r="AF550" i="20"/>
  <c r="AE545" i="20"/>
  <c r="AK525" i="20"/>
  <c r="AE516" i="20"/>
  <c r="AF511" i="20"/>
  <c r="AE509" i="20"/>
  <c r="AL509" i="20" s="1"/>
  <c r="AD509" i="20" s="1"/>
  <c r="AK506" i="20"/>
  <c r="AE500" i="20"/>
  <c r="AE496" i="20"/>
  <c r="AF494" i="20"/>
  <c r="AF492" i="20"/>
  <c r="AE485" i="20"/>
  <c r="AF483" i="20"/>
  <c r="AF481" i="20"/>
  <c r="AE473" i="20"/>
  <c r="AE471" i="20"/>
  <c r="AF469" i="20"/>
  <c r="AK463" i="20"/>
  <c r="AF460" i="20"/>
  <c r="AE456" i="20"/>
  <c r="AF453" i="20"/>
  <c r="AF447" i="20"/>
  <c r="AK445" i="20"/>
  <c r="AE444" i="20"/>
  <c r="AF439" i="20"/>
  <c r="AK437" i="20"/>
  <c r="AE436" i="20"/>
  <c r="AF431" i="20"/>
  <c r="AK429" i="20"/>
  <c r="AE428" i="20"/>
  <c r="AF423" i="20"/>
  <c r="AK421" i="20"/>
  <c r="AE420" i="20"/>
  <c r="AF415" i="20"/>
  <c r="AK413" i="20"/>
  <c r="AE412" i="20"/>
  <c r="AF407" i="20"/>
  <c r="AK405" i="20"/>
  <c r="AE404" i="20"/>
  <c r="AF399" i="20"/>
  <c r="AK397" i="20"/>
  <c r="AE396" i="20"/>
  <c r="AF391" i="20"/>
  <c r="AK389" i="20"/>
  <c r="AE388" i="20"/>
  <c r="AF383" i="20"/>
  <c r="AK381" i="20"/>
  <c r="AE380" i="20"/>
  <c r="AF372" i="20"/>
  <c r="AF369" i="20"/>
  <c r="AF366" i="20"/>
  <c r="AK363" i="20"/>
  <c r="AE789" i="20"/>
  <c r="AE733" i="20"/>
  <c r="AK676" i="20"/>
  <c r="AK660" i="20"/>
  <c r="AK648" i="20"/>
  <c r="AF637" i="20"/>
  <c r="AK616" i="20"/>
  <c r="AK598" i="20"/>
  <c r="AE586" i="20"/>
  <c r="AE569" i="20"/>
  <c r="AF566" i="20"/>
  <c r="AF563" i="20"/>
  <c r="AF547" i="20"/>
  <c r="AF542" i="20"/>
  <c r="AE540" i="20"/>
  <c r="AL540" i="20" s="1"/>
  <c r="AD540" i="20" s="1"/>
  <c r="AK537" i="20"/>
  <c r="AE533" i="20"/>
  <c r="AL533" i="20" s="1"/>
  <c r="AD533" i="20" s="1"/>
  <c r="AF530" i="20"/>
  <c r="AF520" i="20"/>
  <c r="AE513" i="20"/>
  <c r="AL513" i="20" s="1"/>
  <c r="AD513" i="20" s="1"/>
  <c r="AE511" i="20"/>
  <c r="AF504" i="20"/>
  <c r="AK497" i="20"/>
  <c r="AE492" i="20"/>
  <c r="AF490" i="20"/>
  <c r="AF488" i="20"/>
  <c r="AK486" i="20"/>
  <c r="AE481" i="20"/>
  <c r="AF479" i="20"/>
  <c r="AF476" i="20"/>
  <c r="AK474" i="20"/>
  <c r="AE469" i="20"/>
  <c r="AE467" i="20"/>
  <c r="AF465" i="20"/>
  <c r="AK461" i="20"/>
  <c r="AE460" i="20"/>
  <c r="AK458" i="20"/>
  <c r="AF457" i="20"/>
  <c r="AK454" i="20"/>
  <c r="AE453" i="20"/>
  <c r="AK451" i="20"/>
  <c r="AF450" i="20"/>
  <c r="AK448" i="20"/>
  <c r="AE447" i="20"/>
  <c r="AF442" i="20"/>
  <c r="AK440" i="20"/>
  <c r="AE439" i="20"/>
  <c r="AF434" i="20"/>
  <c r="AK432" i="20"/>
  <c r="AE431" i="20"/>
  <c r="AF426" i="20"/>
  <c r="AK424" i="20"/>
  <c r="AE423" i="20"/>
  <c r="AF418" i="20"/>
  <c r="AK416" i="20"/>
  <c r="AE415" i="20"/>
  <c r="AF410" i="20"/>
  <c r="AK408" i="20"/>
  <c r="AE407" i="20"/>
  <c r="AF402" i="20"/>
  <c r="AK400" i="20"/>
  <c r="AE399" i="20"/>
  <c r="AF394" i="20"/>
  <c r="AK392" i="20"/>
  <c r="AE391" i="20"/>
  <c r="AF386" i="20"/>
  <c r="AK384" i="20"/>
  <c r="AE383" i="20"/>
  <c r="AF378" i="20"/>
  <c r="AK376" i="20"/>
  <c r="AF375" i="20"/>
  <c r="AK373" i="20"/>
  <c r="AE372" i="20"/>
  <c r="AK370" i="20"/>
  <c r="AE369" i="20"/>
  <c r="AK367" i="20"/>
  <c r="AE366" i="20"/>
  <c r="AK364" i="20"/>
  <c r="AE362" i="20"/>
  <c r="AE356" i="20"/>
  <c r="AF348" i="20"/>
  <c r="AK346" i="20"/>
  <c r="AF758" i="20"/>
  <c r="AE701" i="20"/>
  <c r="AL701" i="20" s="1"/>
  <c r="AD701" i="20" s="1"/>
  <c r="AF683" i="20"/>
  <c r="AK663" i="20"/>
  <c r="AF657" i="20"/>
  <c r="AF639" i="20"/>
  <c r="AE631" i="20"/>
  <c r="AE625" i="20"/>
  <c r="AF607" i="20"/>
  <c r="AK595" i="20"/>
  <c r="AK593" i="20"/>
  <c r="AE591" i="20"/>
  <c r="AK581" i="20"/>
  <c r="AK579" i="20"/>
  <c r="AE577" i="20"/>
  <c r="AF560" i="20"/>
  <c r="AE558" i="20"/>
  <c r="AF555" i="20"/>
  <c r="AF552" i="20"/>
  <c r="AE542" i="20"/>
  <c r="AL542" i="20" s="1"/>
  <c r="AD542" i="20" s="1"/>
  <c r="AF527" i="20"/>
  <c r="AE525" i="20"/>
  <c r="AF522" i="20"/>
  <c r="AK517" i="20"/>
  <c r="AF506" i="20"/>
  <c r="AK501" i="20"/>
  <c r="AK493" i="20"/>
  <c r="AE488" i="20"/>
  <c r="AK482" i="20"/>
  <c r="AE476" i="20"/>
  <c r="AK472" i="20"/>
  <c r="AK470" i="20"/>
  <c r="AE465" i="20"/>
  <c r="AE463" i="20"/>
  <c r="AE457" i="20"/>
  <c r="AE450" i="20"/>
  <c r="AF445" i="20"/>
  <c r="AK443" i="20"/>
  <c r="AE442" i="20"/>
  <c r="AF437" i="20"/>
  <c r="AK435" i="20"/>
  <c r="AE434" i="20"/>
  <c r="AF429" i="20"/>
  <c r="AK427" i="20"/>
  <c r="AE426" i="20"/>
  <c r="AF421" i="20"/>
  <c r="AK419" i="20"/>
  <c r="AE418" i="20"/>
  <c r="AF413" i="20"/>
  <c r="AK411" i="20"/>
  <c r="AE410" i="20"/>
  <c r="AF405" i="20"/>
  <c r="AK403" i="20"/>
  <c r="AE402" i="20"/>
  <c r="AF397" i="20"/>
  <c r="AK395" i="20"/>
  <c r="AE394" i="20"/>
  <c r="AF389" i="20"/>
  <c r="AK387" i="20"/>
  <c r="AE386" i="20"/>
  <c r="AF381" i="20"/>
  <c r="AK379" i="20"/>
  <c r="AE378" i="20"/>
  <c r="AE375" i="20"/>
  <c r="AF363" i="20"/>
  <c r="AF360" i="20"/>
  <c r="AK358" i="20"/>
  <c r="AF357" i="20"/>
  <c r="AF354" i="20"/>
  <c r="AK352" i="20"/>
  <c r="AF351" i="20"/>
  <c r="AK349" i="20"/>
  <c r="AE348" i="20"/>
  <c r="AE345" i="20"/>
  <c r="AF339" i="20"/>
  <c r="AK337" i="20"/>
  <c r="AE336" i="20"/>
  <c r="AF331" i="20"/>
  <c r="AK329" i="20"/>
  <c r="AE328" i="20"/>
  <c r="AF323" i="20"/>
  <c r="AK321" i="20"/>
  <c r="AK764" i="20"/>
  <c r="AE721" i="20"/>
  <c r="AF686" i="20"/>
  <c r="AE679" i="20"/>
  <c r="AF669" i="20"/>
  <c r="AK650" i="20"/>
  <c r="AF648" i="20"/>
  <c r="AE639" i="20"/>
  <c r="AF622" i="20"/>
  <c r="AE616" i="20"/>
  <c r="AE739" i="20"/>
  <c r="AE689" i="20"/>
  <c r="AF644" i="20"/>
  <c r="AF595" i="20"/>
  <c r="AE565" i="20"/>
  <c r="AK561" i="20"/>
  <c r="AK541" i="20"/>
  <c r="AE532" i="20"/>
  <c r="AK528" i="20"/>
  <c r="AF519" i="20"/>
  <c r="AE501" i="20"/>
  <c r="AF487" i="20"/>
  <c r="AK462" i="20"/>
  <c r="AK455" i="20"/>
  <c r="AE451" i="20"/>
  <c r="AF446" i="20"/>
  <c r="AK430" i="20"/>
  <c r="AK425" i="20"/>
  <c r="AK420" i="20"/>
  <c r="AE405" i="20"/>
  <c r="AE400" i="20"/>
  <c r="AE395" i="20"/>
  <c r="AF392" i="20"/>
  <c r="AF387" i="20"/>
  <c r="AF382" i="20"/>
  <c r="AE367" i="20"/>
  <c r="AK360" i="20"/>
  <c r="AK354" i="20"/>
  <c r="AK350" i="20"/>
  <c r="AE344" i="20"/>
  <c r="AE342" i="20"/>
  <c r="AF340" i="20"/>
  <c r="AE338" i="20"/>
  <c r="AK327" i="20"/>
  <c r="AE324" i="20"/>
  <c r="AF322" i="20"/>
  <c r="AF317" i="20"/>
  <c r="AK315" i="20"/>
  <c r="AE314" i="20"/>
  <c r="AF309" i="20"/>
  <c r="AK307" i="20"/>
  <c r="AE306" i="20"/>
  <c r="AF301" i="20"/>
  <c r="AK299" i="20"/>
  <c r="AE298" i="20"/>
  <c r="AF293" i="20"/>
  <c r="AK291" i="20"/>
  <c r="AE290" i="20"/>
  <c r="AF285" i="20"/>
  <c r="AK283" i="20"/>
  <c r="AE282" i="20"/>
  <c r="AF277" i="20"/>
  <c r="AK275" i="20"/>
  <c r="AE274" i="20"/>
  <c r="AF269" i="20"/>
  <c r="AK267" i="20"/>
  <c r="AE266" i="20"/>
  <c r="AF261" i="20"/>
  <c r="AK259" i="20"/>
  <c r="AE258" i="20"/>
  <c r="AF253" i="20"/>
  <c r="AK251" i="20"/>
  <c r="AE250" i="20"/>
  <c r="AF245" i="20"/>
  <c r="AK243" i="20"/>
  <c r="AE242" i="20"/>
  <c r="AF237" i="20"/>
  <c r="AK235" i="20"/>
  <c r="AE234" i="20"/>
  <c r="AF229" i="20"/>
  <c r="AK227" i="20"/>
  <c r="AE226" i="20"/>
  <c r="AF750" i="20"/>
  <c r="AK665" i="20"/>
  <c r="AE633" i="20"/>
  <c r="AL633" i="20" s="1"/>
  <c r="AD633" i="20" s="1"/>
  <c r="AF598" i="20"/>
  <c r="AK587" i="20"/>
  <c r="AK578" i="20"/>
  <c r="AE568" i="20"/>
  <c r="AE519" i="20"/>
  <c r="AK512" i="20"/>
  <c r="AF495" i="20"/>
  <c r="AK489" i="20"/>
  <c r="AF484" i="20"/>
  <c r="AF468" i="20"/>
  <c r="AK459" i="20"/>
  <c r="AF448" i="20"/>
  <c r="AF443" i="20"/>
  <c r="AF438" i="20"/>
  <c r="AK422" i="20"/>
  <c r="AK417" i="20"/>
  <c r="AK412" i="20"/>
  <c r="AE397" i="20"/>
  <c r="AE392" i="20"/>
  <c r="AE387" i="20"/>
  <c r="AF384" i="20"/>
  <c r="AF379" i="20"/>
  <c r="AK371" i="20"/>
  <c r="AF364" i="20"/>
  <c r="AF358" i="20"/>
  <c r="AF352" i="20"/>
  <c r="AK335" i="20"/>
  <c r="AK331" i="20"/>
  <c r="AE322" i="20"/>
  <c r="AF320" i="20"/>
  <c r="AK318" i="20"/>
  <c r="AE317" i="20"/>
  <c r="AF312" i="20"/>
  <c r="AK310" i="20"/>
  <c r="AE309" i="20"/>
  <c r="AF304" i="20"/>
  <c r="AK302" i="20"/>
  <c r="AE301" i="20"/>
  <c r="AF296" i="20"/>
  <c r="AK294" i="20"/>
  <c r="AE293" i="20"/>
  <c r="AF288" i="20"/>
  <c r="AK286" i="20"/>
  <c r="AE285" i="20"/>
  <c r="AF280" i="20"/>
  <c r="AK278" i="20"/>
  <c r="AE277" i="20"/>
  <c r="AF272" i="20"/>
  <c r="AK270" i="20"/>
  <c r="AE269" i="20"/>
  <c r="AF264" i="20"/>
  <c r="AK262" i="20"/>
  <c r="AE261" i="20"/>
  <c r="AF256" i="20"/>
  <c r="AK254" i="20"/>
  <c r="AE253" i="20"/>
  <c r="AF248" i="20"/>
  <c r="AK246" i="20"/>
  <c r="AE245" i="20"/>
  <c r="AF240" i="20"/>
  <c r="AK238" i="20"/>
  <c r="AE237" i="20"/>
  <c r="AF232" i="20"/>
  <c r="AK230" i="20"/>
  <c r="AE229" i="20"/>
  <c r="AF224" i="20"/>
  <c r="AK222" i="20"/>
  <c r="AE571" i="20"/>
  <c r="AF503" i="20"/>
  <c r="AE495" i="20"/>
  <c r="AE484" i="20"/>
  <c r="AK478" i="20"/>
  <c r="AF470" i="20"/>
  <c r="AF455" i="20"/>
  <c r="AK452" i="20"/>
  <c r="AE448" i="20"/>
  <c r="AL448" i="20" s="1"/>
  <c r="AD448" i="20" s="1"/>
  <c r="AE443" i="20"/>
  <c r="AL443" i="20" s="1"/>
  <c r="AD443" i="20" s="1"/>
  <c r="AF440" i="20"/>
  <c r="AF435" i="20"/>
  <c r="AF430" i="20"/>
  <c r="AK414" i="20"/>
  <c r="AK409" i="20"/>
  <c r="AK404" i="20"/>
  <c r="AE389" i="20"/>
  <c r="AE384" i="20"/>
  <c r="AL384" i="20" s="1"/>
  <c r="AD384" i="20" s="1"/>
  <c r="AE379" i="20"/>
  <c r="AL379" i="20" s="1"/>
  <c r="AD379" i="20" s="1"/>
  <c r="AF376" i="20"/>
  <c r="AK368" i="20"/>
  <c r="AE364" i="20"/>
  <c r="AF362" i="20"/>
  <c r="AE360" i="20"/>
  <c r="AL360" i="20" s="1"/>
  <c r="AD360" i="20" s="1"/>
  <c r="AE358" i="20"/>
  <c r="AF356" i="20"/>
  <c r="AE354" i="20"/>
  <c r="AL354" i="20" s="1"/>
  <c r="AD354" i="20" s="1"/>
  <c r="AE352" i="20"/>
  <c r="AE350" i="20"/>
  <c r="AK347" i="20"/>
  <c r="AF345" i="20"/>
  <c r="AK343" i="20"/>
  <c r="AK339" i="20"/>
  <c r="AF333" i="20"/>
  <c r="AF329" i="20"/>
  <c r="AE327" i="20"/>
  <c r="AF325" i="20"/>
  <c r="AK323" i="20"/>
  <c r="AE320" i="20"/>
  <c r="AF315" i="20"/>
  <c r="AK313" i="20"/>
  <c r="AE312" i="20"/>
  <c r="AF307" i="20"/>
  <c r="AK305" i="20"/>
  <c r="AE304" i="20"/>
  <c r="AF299" i="20"/>
  <c r="AK297" i="20"/>
  <c r="AE296" i="20"/>
  <c r="AF291" i="20"/>
  <c r="AK289" i="20"/>
  <c r="AE288" i="20"/>
  <c r="AF283" i="20"/>
  <c r="AK281" i="20"/>
  <c r="AE280" i="20"/>
  <c r="AF275" i="20"/>
  <c r="AK273" i="20"/>
  <c r="AE272" i="20"/>
  <c r="AF267" i="20"/>
  <c r="AK265" i="20"/>
  <c r="AE264" i="20"/>
  <c r="AF259" i="20"/>
  <c r="AK257" i="20"/>
  <c r="AE256" i="20"/>
  <c r="AF251" i="20"/>
  <c r="AK249" i="20"/>
  <c r="AE248" i="20"/>
  <c r="AF243" i="20"/>
  <c r="AK241" i="20"/>
  <c r="AE240" i="20"/>
  <c r="AF235" i="20"/>
  <c r="AK233" i="20"/>
  <c r="AE232" i="20"/>
  <c r="AF227" i="20"/>
  <c r="AK225" i="20"/>
  <c r="AE224" i="20"/>
  <c r="AF219" i="20"/>
  <c r="AK217" i="20"/>
  <c r="AE216" i="20"/>
  <c r="AF211" i="20"/>
  <c r="AK209" i="20"/>
  <c r="AE208" i="20"/>
  <c r="AF203" i="20"/>
  <c r="AK201" i="20"/>
  <c r="AE200" i="20"/>
  <c r="AF195" i="20"/>
  <c r="AK193" i="20"/>
  <c r="AE703" i="20"/>
  <c r="AL703" i="20" s="1"/>
  <c r="AD703" i="20" s="1"/>
  <c r="AF650" i="20"/>
  <c r="AF618" i="20"/>
  <c r="AF587" i="20"/>
  <c r="AF581" i="20"/>
  <c r="AK543" i="20"/>
  <c r="AE521" i="20"/>
  <c r="AL521" i="20" s="1"/>
  <c r="AD521" i="20" s="1"/>
  <c r="AF512" i="20"/>
  <c r="AE503" i="20"/>
  <c r="AE497" i="20"/>
  <c r="AE489" i="20"/>
  <c r="AL489" i="20" s="1"/>
  <c r="AD489" i="20" s="1"/>
  <c r="AE486" i="20"/>
  <c r="AE470" i="20"/>
  <c r="AK464" i="20"/>
  <c r="AF459" i="20"/>
  <c r="AE445" i="20"/>
  <c r="AE440" i="20"/>
  <c r="AE435" i="20"/>
  <c r="AF432" i="20"/>
  <c r="AF427" i="20"/>
  <c r="AF422" i="20"/>
  <c r="AK406" i="20"/>
  <c r="AK401" i="20"/>
  <c r="AK396" i="20"/>
  <c r="AE381" i="20"/>
  <c r="AE376" i="20"/>
  <c r="AF373" i="20"/>
  <c r="AF341" i="20"/>
  <c r="AF337" i="20"/>
  <c r="AE333" i="20"/>
  <c r="AE331" i="20"/>
  <c r="AE329" i="20"/>
  <c r="AE325" i="20"/>
  <c r="AF318" i="20"/>
  <c r="AK316" i="20"/>
  <c r="AE315" i="20"/>
  <c r="AF310" i="20"/>
  <c r="AK308" i="20"/>
  <c r="AE307" i="20"/>
  <c r="AF302" i="20"/>
  <c r="AK300" i="20"/>
  <c r="AE299" i="20"/>
  <c r="AF294" i="20"/>
  <c r="AK292" i="20"/>
  <c r="AE291" i="20"/>
  <c r="AF286" i="20"/>
  <c r="AK284" i="20"/>
  <c r="AE283" i="20"/>
  <c r="AF278" i="20"/>
  <c r="AK276" i="20"/>
  <c r="AE275" i="20"/>
  <c r="AF270" i="20"/>
  <c r="AK268" i="20"/>
  <c r="AE267" i="20"/>
  <c r="AF262" i="20"/>
  <c r="AK260" i="20"/>
  <c r="AE259" i="20"/>
  <c r="AF254" i="20"/>
  <c r="AK252" i="20"/>
  <c r="AE251" i="20"/>
  <c r="AF246" i="20"/>
  <c r="AK244" i="20"/>
  <c r="AE243" i="20"/>
  <c r="AF238" i="20"/>
  <c r="AK236" i="20"/>
  <c r="AE235" i="20"/>
  <c r="AF230" i="20"/>
  <c r="AF764" i="20"/>
  <c r="AE706" i="20"/>
  <c r="AE653" i="20"/>
  <c r="AK603" i="20"/>
  <c r="AF600" i="20"/>
  <c r="AE560" i="20"/>
  <c r="AE557" i="20"/>
  <c r="AL557" i="20" s="1"/>
  <c r="AD557" i="20" s="1"/>
  <c r="AF546" i="20"/>
  <c r="AF537" i="20"/>
  <c r="AL537" i="20" s="1"/>
  <c r="AD537" i="20" s="1"/>
  <c r="AE527" i="20"/>
  <c r="AL527" i="20" s="1"/>
  <c r="AD527" i="20" s="1"/>
  <c r="AE524" i="20"/>
  <c r="AK514" i="20"/>
  <c r="AF491" i="20"/>
  <c r="AF480" i="20"/>
  <c r="AF475" i="20"/>
  <c r="AF461" i="20"/>
  <c r="AF452" i="20"/>
  <c r="AE437" i="20"/>
  <c r="AE432" i="20"/>
  <c r="AE427" i="20"/>
  <c r="AF424" i="20"/>
  <c r="AF419" i="20"/>
  <c r="AF414" i="20"/>
  <c r="AK398" i="20"/>
  <c r="AK393" i="20"/>
  <c r="AK388" i="20"/>
  <c r="AE373" i="20"/>
  <c r="AF368" i="20"/>
  <c r="AK365" i="20"/>
  <c r="AK361" i="20"/>
  <c r="AK359" i="20"/>
  <c r="AK357" i="20"/>
  <c r="AK355" i="20"/>
  <c r="AK353" i="20"/>
  <c r="AK351" i="20"/>
  <c r="AE341" i="20"/>
  <c r="AE339" i="20"/>
  <c r="AE337" i="20"/>
  <c r="AK334" i="20"/>
  <c r="AK326" i="20"/>
  <c r="AE323" i="20"/>
  <c r="AF321" i="20"/>
  <c r="AK319" i="20"/>
  <c r="AE318" i="20"/>
  <c r="AF313" i="20"/>
  <c r="AK311" i="20"/>
  <c r="AE310" i="20"/>
  <c r="AF305" i="20"/>
  <c r="AK303" i="20"/>
  <c r="AE302" i="20"/>
  <c r="AF297" i="20"/>
  <c r="AK295" i="20"/>
  <c r="AE294" i="20"/>
  <c r="AF289" i="20"/>
  <c r="AK287" i="20"/>
  <c r="AE286" i="20"/>
  <c r="AF281" i="20"/>
  <c r="AK279" i="20"/>
  <c r="AF862" i="20"/>
  <c r="AK854" i="20"/>
  <c r="AK627" i="20"/>
  <c r="AK609" i="20"/>
  <c r="AK592" i="20"/>
  <c r="AE583" i="20"/>
  <c r="AK559" i="20"/>
  <c r="AF539" i="20"/>
  <c r="AK526" i="20"/>
  <c r="AE517" i="20"/>
  <c r="AE508" i="20"/>
  <c r="AF458" i="20"/>
  <c r="AE454" i="20"/>
  <c r="AK446" i="20"/>
  <c r="AK441" i="20"/>
  <c r="AK436" i="20"/>
  <c r="AE421" i="20"/>
  <c r="AL421" i="20" s="1"/>
  <c r="AD421" i="20" s="1"/>
  <c r="AE416" i="20"/>
  <c r="AE411" i="20"/>
  <c r="AF408" i="20"/>
  <c r="AF403" i="20"/>
  <c r="AF398" i="20"/>
  <c r="AK382" i="20"/>
  <c r="AK377" i="20"/>
  <c r="AE370" i="20"/>
  <c r="AF365" i="20"/>
  <c r="AE363" i="20"/>
  <c r="AF361" i="20"/>
  <c r="AE359" i="20"/>
  <c r="AE357" i="20"/>
  <c r="AF355" i="20"/>
  <c r="AE353" i="20"/>
  <c r="AE351" i="20"/>
  <c r="AE349" i="20"/>
  <c r="AF346" i="20"/>
  <c r="AK340" i="20"/>
  <c r="AK338" i="20"/>
  <c r="AF334" i="20"/>
  <c r="AF328" i="20"/>
  <c r="AF326" i="20"/>
  <c r="AK322" i="20"/>
  <c r="AF319" i="20"/>
  <c r="AK317" i="20"/>
  <c r="AE316" i="20"/>
  <c r="AF311" i="20"/>
  <c r="AK309" i="20"/>
  <c r="AE308" i="20"/>
  <c r="AF303" i="20"/>
  <c r="AK301" i="20"/>
  <c r="AE300" i="20"/>
  <c r="AF295" i="20"/>
  <c r="AK293" i="20"/>
  <c r="AE292" i="20"/>
  <c r="AF287" i="20"/>
  <c r="AK285" i="20"/>
  <c r="AE284" i="20"/>
  <c r="AF279" i="20"/>
  <c r="AK277" i="20"/>
  <c r="AE276" i="20"/>
  <c r="AF271" i="20"/>
  <c r="AK269" i="20"/>
  <c r="AE268" i="20"/>
  <c r="AF263" i="20"/>
  <c r="AK261" i="20"/>
  <c r="AE260" i="20"/>
  <c r="AF255" i="20"/>
  <c r="AK253" i="20"/>
  <c r="AE252" i="20"/>
  <c r="AF247" i="20"/>
  <c r="AK245" i="20"/>
  <c r="AE244" i="20"/>
  <c r="AF239" i="20"/>
  <c r="AK237" i="20"/>
  <c r="AE236" i="20"/>
  <c r="AF231" i="20"/>
  <c r="AK229" i="20"/>
  <c r="AE228" i="20"/>
  <c r="AF223" i="20"/>
  <c r="AK221" i="20"/>
  <c r="AE220" i="20"/>
  <c r="AF215" i="20"/>
  <c r="AK213" i="20"/>
  <c r="AE212" i="20"/>
  <c r="AF207" i="20"/>
  <c r="AE713" i="20"/>
  <c r="AL713" i="20" s="1"/>
  <c r="AD713" i="20" s="1"/>
  <c r="AE539" i="20"/>
  <c r="AF508" i="20"/>
  <c r="AE491" i="20"/>
  <c r="AE474" i="20"/>
  <c r="AF454" i="20"/>
  <c r="AE429" i="20"/>
  <c r="AK380" i="20"/>
  <c r="AF342" i="20"/>
  <c r="AF332" i="20"/>
  <c r="AE311" i="20"/>
  <c r="AE305" i="20"/>
  <c r="AK296" i="20"/>
  <c r="AE279" i="20"/>
  <c r="AF276" i="20"/>
  <c r="AK263" i="20"/>
  <c r="AF258" i="20"/>
  <c r="AK242" i="20"/>
  <c r="AK240" i="20"/>
  <c r="AE238" i="20"/>
  <c r="AF221" i="20"/>
  <c r="AK215" i="20"/>
  <c r="AE210" i="20"/>
  <c r="AF208" i="20"/>
  <c r="AF206" i="20"/>
  <c r="AK204" i="20"/>
  <c r="AE201" i="20"/>
  <c r="AF199" i="20"/>
  <c r="AK197" i="20"/>
  <c r="AE196" i="20"/>
  <c r="AF194" i="20"/>
  <c r="AF189" i="20"/>
  <c r="AK187" i="20"/>
  <c r="AE186" i="20"/>
  <c r="AF181" i="20"/>
  <c r="AK179" i="20"/>
  <c r="AE178" i="20"/>
  <c r="AF173" i="20"/>
  <c r="AE169" i="20"/>
  <c r="AE165" i="20"/>
  <c r="AK159" i="20"/>
  <c r="AE158" i="20"/>
  <c r="AK156" i="20"/>
  <c r="AF155" i="20"/>
  <c r="AK153" i="20"/>
  <c r="AE152" i="20"/>
  <c r="AF147" i="20"/>
  <c r="AK145" i="20"/>
  <c r="AE144" i="20"/>
  <c r="AF139" i="20"/>
  <c r="AK137" i="20"/>
  <c r="AE136" i="20"/>
  <c r="AF131" i="20"/>
  <c r="AK129" i="20"/>
  <c r="AE128" i="20"/>
  <c r="AF123" i="20"/>
  <c r="AK121" i="20"/>
  <c r="AF120" i="20"/>
  <c r="AK118" i="20"/>
  <c r="AE117" i="20"/>
  <c r="AF114" i="20"/>
  <c r="AK112" i="20"/>
  <c r="AE111" i="20"/>
  <c r="AF105" i="20"/>
  <c r="AE104" i="20"/>
  <c r="AF99" i="20"/>
  <c r="AK97" i="20"/>
  <c r="AE96" i="20"/>
  <c r="AF91" i="20"/>
  <c r="AK89" i="20"/>
  <c r="AE88" i="20"/>
  <c r="AF83" i="20"/>
  <c r="AK81" i="20"/>
  <c r="AE80" i="20"/>
  <c r="AF75" i="20"/>
  <c r="AK73" i="20"/>
  <c r="AE72" i="20"/>
  <c r="AF67" i="20"/>
  <c r="AK65" i="20"/>
  <c r="AE64" i="20"/>
  <c r="AF59" i="20"/>
  <c r="AK638" i="20"/>
  <c r="AE480" i="20"/>
  <c r="AE477" i="20"/>
  <c r="AE408" i="20"/>
  <c r="AK390" i="20"/>
  <c r="AF316" i="20"/>
  <c r="AK298" i="20"/>
  <c r="AF290" i="20"/>
  <c r="AF284" i="20"/>
  <c r="AF273" i="20"/>
  <c r="AE271" i="20"/>
  <c r="AF268" i="20"/>
  <c r="AK255" i="20"/>
  <c r="AF250" i="20"/>
  <c r="AK234" i="20"/>
  <c r="AK232" i="20"/>
  <c r="AE230" i="20"/>
  <c r="AL230" i="20" s="1"/>
  <c r="AD230" i="20" s="1"/>
  <c r="AF225" i="20"/>
  <c r="AE223" i="20"/>
  <c r="AE221" i="20"/>
  <c r="AL221" i="20" s="1"/>
  <c r="AD221" i="20" s="1"/>
  <c r="AE219" i="20"/>
  <c r="AF217" i="20"/>
  <c r="AK211" i="20"/>
  <c r="AE206" i="20"/>
  <c r="AL206" i="20" s="1"/>
  <c r="AD206" i="20" s="1"/>
  <c r="AK202" i="20"/>
  <c r="AE199" i="20"/>
  <c r="AE194" i="20"/>
  <c r="AF192" i="20"/>
  <c r="AK190" i="20"/>
  <c r="AE189" i="20"/>
  <c r="AF184" i="20"/>
  <c r="AK182" i="20"/>
  <c r="AE181" i="20"/>
  <c r="AF176" i="20"/>
  <c r="AK174" i="20"/>
  <c r="AE173" i="20"/>
  <c r="AF170" i="20"/>
  <c r="AF166" i="20"/>
  <c r="AK163" i="20"/>
  <c r="AF162" i="20"/>
  <c r="AE155" i="20"/>
  <c r="AF150" i="20"/>
  <c r="AK148" i="20"/>
  <c r="AE147" i="20"/>
  <c r="AF142" i="20"/>
  <c r="AK140" i="20"/>
  <c r="AE139" i="20"/>
  <c r="AF134" i="20"/>
  <c r="AK132" i="20"/>
  <c r="AE131" i="20"/>
  <c r="AF126" i="20"/>
  <c r="AK124" i="20"/>
  <c r="AE123" i="20"/>
  <c r="AE120" i="20"/>
  <c r="AK115" i="20"/>
  <c r="AE114" i="20"/>
  <c r="AF109" i="20"/>
  <c r="AK107" i="20"/>
  <c r="AF106" i="20"/>
  <c r="AE105" i="20"/>
  <c r="AF102" i="20"/>
  <c r="AK100" i="20"/>
  <c r="AE99" i="20"/>
  <c r="AF94" i="20"/>
  <c r="AK92" i="20"/>
  <c r="AE91" i="20"/>
  <c r="AF86" i="20"/>
  <c r="AK84" i="20"/>
  <c r="AE83" i="20"/>
  <c r="AF78" i="20"/>
  <c r="AK76" i="20"/>
  <c r="AE75" i="20"/>
  <c r="AF70" i="20"/>
  <c r="AK68" i="20"/>
  <c r="AE67" i="20"/>
  <c r="AF62" i="20"/>
  <c r="AK60" i="20"/>
  <c r="AE59" i="20"/>
  <c r="AF54" i="20"/>
  <c r="AK52" i="20"/>
  <c r="AE51" i="20"/>
  <c r="AF46" i="20"/>
  <c r="AK44" i="20"/>
  <c r="AE43" i="20"/>
  <c r="AF38" i="20"/>
  <c r="AK36" i="20"/>
  <c r="AE35" i="20"/>
  <c r="AF30" i="20"/>
  <c r="AK28" i="20"/>
  <c r="AE27" i="20"/>
  <c r="AF22" i="20"/>
  <c r="AK20" i="20"/>
  <c r="AG20" i="20" s="1"/>
  <c r="AE19" i="20"/>
  <c r="AE25" i="20"/>
  <c r="AE675" i="20"/>
  <c r="AF583" i="20"/>
  <c r="AK468" i="20"/>
  <c r="AK374" i="20"/>
  <c r="AK314" i="20"/>
  <c r="AK630" i="20"/>
  <c r="AF549" i="20"/>
  <c r="AK510" i="20"/>
  <c r="AK466" i="20"/>
  <c r="AK456" i="20"/>
  <c r="AK428" i="20"/>
  <c r="AF411" i="20"/>
  <c r="AF344" i="20"/>
  <c r="AE334" i="20"/>
  <c r="AE319" i="20"/>
  <c r="AL319" i="20" s="1"/>
  <c r="AD319" i="20" s="1"/>
  <c r="AE313" i="20"/>
  <c r="AL313" i="20" s="1"/>
  <c r="AD313" i="20" s="1"/>
  <c r="AK304" i="20"/>
  <c r="AE287" i="20"/>
  <c r="AE281" i="20"/>
  <c r="AE273" i="20"/>
  <c r="AL273" i="20" s="1"/>
  <c r="AD273" i="20" s="1"/>
  <c r="AF265" i="20"/>
  <c r="AE263" i="20"/>
  <c r="AF260" i="20"/>
  <c r="AK247" i="20"/>
  <c r="AF242" i="20"/>
  <c r="AE227" i="20"/>
  <c r="AE225" i="20"/>
  <c r="AE217" i="20"/>
  <c r="AE215" i="20"/>
  <c r="AF213" i="20"/>
  <c r="AK207" i="20"/>
  <c r="AF204" i="20"/>
  <c r="AK200" i="20"/>
  <c r="AF197" i="20"/>
  <c r="AK195" i="20"/>
  <c r="AE192" i="20"/>
  <c r="AF187" i="20"/>
  <c r="AK185" i="20"/>
  <c r="AE184" i="20"/>
  <c r="AF179" i="20"/>
  <c r="AK177" i="20"/>
  <c r="AE176" i="20"/>
  <c r="AK171" i="20"/>
  <c r="AE170" i="20"/>
  <c r="AK167" i="20"/>
  <c r="AE166" i="20"/>
  <c r="AE162" i="20"/>
  <c r="AK160" i="20"/>
  <c r="AF159" i="20"/>
  <c r="AK157" i="20"/>
  <c r="AF156" i="20"/>
  <c r="AF153" i="20"/>
  <c r="AK151" i="20"/>
  <c r="AE150" i="20"/>
  <c r="AF145" i="20"/>
  <c r="AK143" i="20"/>
  <c r="AE142" i="20"/>
  <c r="AF137" i="20"/>
  <c r="AK135" i="20"/>
  <c r="AE134" i="20"/>
  <c r="AF129" i="20"/>
  <c r="AK127" i="20"/>
  <c r="AE126" i="20"/>
  <c r="AF121" i="20"/>
  <c r="AF118" i="20"/>
  <c r="AF112" i="20"/>
  <c r="AK110" i="20"/>
  <c r="AE109" i="20"/>
  <c r="AE106" i="20"/>
  <c r="AL106" i="20" s="1"/>
  <c r="AD106" i="20" s="1"/>
  <c r="AK103" i="20"/>
  <c r="AE102" i="20"/>
  <c r="AL102" i="20" s="1"/>
  <c r="AD102" i="20" s="1"/>
  <c r="AF97" i="20"/>
  <c r="AK95" i="20"/>
  <c r="AE94" i="20"/>
  <c r="AL94" i="20" s="1"/>
  <c r="AD94" i="20" s="1"/>
  <c r="AF89" i="20"/>
  <c r="AK87" i="20"/>
  <c r="AE86" i="20"/>
  <c r="AL86" i="20" s="1"/>
  <c r="AD86" i="20" s="1"/>
  <c r="AF81" i="20"/>
  <c r="AK79" i="20"/>
  <c r="AE78" i="20"/>
  <c r="AL78" i="20" s="1"/>
  <c r="AD78" i="20" s="1"/>
  <c r="AF73" i="20"/>
  <c r="AK71" i="20"/>
  <c r="AE70" i="20"/>
  <c r="AL70" i="20" s="1"/>
  <c r="AD70" i="20" s="1"/>
  <c r="AF65" i="20"/>
  <c r="AK63" i="20"/>
  <c r="AE62" i="20"/>
  <c r="AL62" i="20" s="1"/>
  <c r="AD62" i="20" s="1"/>
  <c r="AF57" i="20"/>
  <c r="AK55" i="20"/>
  <c r="AE54" i="20"/>
  <c r="AL54" i="20" s="1"/>
  <c r="AD54" i="20" s="1"/>
  <c r="AF49" i="20"/>
  <c r="AK47" i="20"/>
  <c r="AE46" i="20"/>
  <c r="AL46" i="20" s="1"/>
  <c r="AD46" i="20" s="1"/>
  <c r="AF41" i="20"/>
  <c r="AK39" i="20"/>
  <c r="AE38" i="20"/>
  <c r="AL38" i="20" s="1"/>
  <c r="AD38" i="20" s="1"/>
  <c r="AF33" i="20"/>
  <c r="AK31" i="20"/>
  <c r="AE30" i="20"/>
  <c r="AL30" i="20" s="1"/>
  <c r="AD30" i="20" s="1"/>
  <c r="AF25" i="20"/>
  <c r="AK23" i="20"/>
  <c r="AG23" i="20" s="1"/>
  <c r="AE22" i="20"/>
  <c r="AL22" i="20" s="1"/>
  <c r="AD22" i="20" s="1"/>
  <c r="AK26" i="20"/>
  <c r="AG26" i="20" s="1"/>
  <c r="AE413" i="20"/>
  <c r="AF336" i="20"/>
  <c r="AE641" i="20"/>
  <c r="AK496" i="20"/>
  <c r="AE493" i="20"/>
  <c r="AK449" i="20"/>
  <c r="AK438" i="20"/>
  <c r="AF390" i="20"/>
  <c r="AK324" i="20"/>
  <c r="AK306" i="20"/>
  <c r="AF298" i="20"/>
  <c r="AF292" i="20"/>
  <c r="AE278" i="20"/>
  <c r="AE265" i="20"/>
  <c r="AF257" i="20"/>
  <c r="AE255" i="20"/>
  <c r="AF252" i="20"/>
  <c r="AK239" i="20"/>
  <c r="AF234" i="20"/>
  <c r="AK220" i="20"/>
  <c r="AK218" i="20"/>
  <c r="AE213" i="20"/>
  <c r="AE211" i="20"/>
  <c r="AF209" i="20"/>
  <c r="AK205" i="20"/>
  <c r="AE204" i="20"/>
  <c r="AL204" i="20" s="1"/>
  <c r="AD204" i="20" s="1"/>
  <c r="AF202" i="20"/>
  <c r="AK198" i="20"/>
  <c r="AE197" i="20"/>
  <c r="AF190" i="20"/>
  <c r="AK188" i="20"/>
  <c r="AE187" i="20"/>
  <c r="AF182" i="20"/>
  <c r="AK180" i="20"/>
  <c r="AE179" i="20"/>
  <c r="AF174" i="20"/>
  <c r="AK164" i="20"/>
  <c r="AF163" i="20"/>
  <c r="AE159" i="20"/>
  <c r="AE156" i="20"/>
  <c r="AK154" i="20"/>
  <c r="AE153" i="20"/>
  <c r="AF148" i="20"/>
  <c r="AK146" i="20"/>
  <c r="AE145" i="20"/>
  <c r="AF140" i="20"/>
  <c r="AK138" i="20"/>
  <c r="AE137" i="20"/>
  <c r="AF132" i="20"/>
  <c r="AK130" i="20"/>
  <c r="AE129" i="20"/>
  <c r="AF124" i="20"/>
  <c r="AK122" i="20"/>
  <c r="AE121" i="20"/>
  <c r="AK119" i="20"/>
  <c r="AE118" i="20"/>
  <c r="AK116" i="20"/>
  <c r="AF115" i="20"/>
  <c r="AK113" i="20"/>
  <c r="AE112" i="20"/>
  <c r="AF107" i="20"/>
  <c r="AF100" i="20"/>
  <c r="AK98" i="20"/>
  <c r="AE97" i="20"/>
  <c r="AF92" i="20"/>
  <c r="AK90" i="20"/>
  <c r="AE89" i="20"/>
  <c r="AF84" i="20"/>
  <c r="AK82" i="20"/>
  <c r="AE81" i="20"/>
  <c r="AF76" i="20"/>
  <c r="AK74" i="20"/>
  <c r="AE73" i="20"/>
  <c r="AF68" i="20"/>
  <c r="AK66" i="20"/>
  <c r="AE65" i="20"/>
  <c r="AF60" i="20"/>
  <c r="AK58" i="20"/>
  <c r="AE57" i="20"/>
  <c r="AF52" i="20"/>
  <c r="AK50" i="20"/>
  <c r="AE49" i="20"/>
  <c r="AF44" i="20"/>
  <c r="AK42" i="20"/>
  <c r="AE41" i="20"/>
  <c r="AF36" i="20"/>
  <c r="AK34" i="20"/>
  <c r="AE33" i="20"/>
  <c r="AF28" i="20"/>
  <c r="AF20" i="20"/>
  <c r="AK385" i="20"/>
  <c r="AK606" i="20"/>
  <c r="AF499" i="20"/>
  <c r="AK485" i="20"/>
  <c r="AE482" i="20"/>
  <c r="AF466" i="20"/>
  <c r="AE424" i="20"/>
  <c r="AF400" i="20"/>
  <c r="AE346" i="20"/>
  <c r="AK330" i="20"/>
  <c r="AE321" i="20"/>
  <c r="AK312" i="20"/>
  <c r="AE295" i="20"/>
  <c r="AE289" i="20"/>
  <c r="AK280" i="20"/>
  <c r="AK274" i="20"/>
  <c r="AK272" i="20"/>
  <c r="AE270" i="20"/>
  <c r="AE257" i="20"/>
  <c r="AF249" i="20"/>
  <c r="AE247" i="20"/>
  <c r="AF244" i="20"/>
  <c r="AK231" i="20"/>
  <c r="AK226" i="20"/>
  <c r="AK224" i="20"/>
  <c r="AF222" i="20"/>
  <c r="AK216" i="20"/>
  <c r="AK214" i="20"/>
  <c r="AE209" i="20"/>
  <c r="AE207" i="20"/>
  <c r="AE202" i="20"/>
  <c r="AF200" i="20"/>
  <c r="AE195" i="20"/>
  <c r="AF193" i="20"/>
  <c r="AK191" i="20"/>
  <c r="AE190" i="20"/>
  <c r="AL190" i="20" s="1"/>
  <c r="AD190" i="20" s="1"/>
  <c r="AF185" i="20"/>
  <c r="AK183" i="20"/>
  <c r="AE182" i="20"/>
  <c r="AL182" i="20" s="1"/>
  <c r="AD182" i="20" s="1"/>
  <c r="AF177" i="20"/>
  <c r="AK175" i="20"/>
  <c r="AE174" i="20"/>
  <c r="AL174" i="20" s="1"/>
  <c r="AD174" i="20" s="1"/>
  <c r="AK172" i="20"/>
  <c r="AF171" i="20"/>
  <c r="AK168" i="20"/>
  <c r="AF167" i="20"/>
  <c r="AE163" i="20"/>
  <c r="AK161" i="20"/>
  <c r="AF160" i="20"/>
  <c r="AF157" i="20"/>
  <c r="AF151" i="20"/>
  <c r="AK149" i="20"/>
  <c r="AE148" i="20"/>
  <c r="AF143" i="20"/>
  <c r="AK141" i="20"/>
  <c r="AE140" i="20"/>
  <c r="AF135" i="20"/>
  <c r="AK133" i="20"/>
  <c r="AE132" i="20"/>
  <c r="AF127" i="20"/>
  <c r="AK125" i="20"/>
  <c r="AE124" i="20"/>
  <c r="AE115" i="20"/>
  <c r="AF110" i="20"/>
  <c r="AK108" i="20"/>
  <c r="AE107" i="20"/>
  <c r="AF103" i="20"/>
  <c r="AK101" i="20"/>
  <c r="AE100" i="20"/>
  <c r="AF95" i="20"/>
  <c r="AK93" i="20"/>
  <c r="AE92" i="20"/>
  <c r="AF87" i="20"/>
  <c r="AK85" i="20"/>
  <c r="AE84" i="20"/>
  <c r="AF79" i="20"/>
  <c r="AK77" i="20"/>
  <c r="AE76" i="20"/>
  <c r="AF71" i="20"/>
  <c r="AK69" i="20"/>
  <c r="AE68" i="20"/>
  <c r="AF63" i="20"/>
  <c r="AK61" i="20"/>
  <c r="AE60" i="20"/>
  <c r="AF55" i="20"/>
  <c r="AK53" i="20"/>
  <c r="AE52" i="20"/>
  <c r="AF47" i="20"/>
  <c r="AK45" i="20"/>
  <c r="AE44" i="20"/>
  <c r="AF39" i="20"/>
  <c r="AK37" i="20"/>
  <c r="AE36" i="20"/>
  <c r="AF31" i="20"/>
  <c r="AK29" i="20"/>
  <c r="AE28" i="20"/>
  <c r="AF23" i="20"/>
  <c r="AK21" i="20"/>
  <c r="AE20" i="20"/>
  <c r="AF472" i="20"/>
  <c r="AE403" i="20"/>
  <c r="AF349" i="20"/>
  <c r="AF324" i="20"/>
  <c r="AK498" i="20"/>
  <c r="AE458" i="20"/>
  <c r="AL458" i="20" s="1"/>
  <c r="AD458" i="20" s="1"/>
  <c r="AK444" i="20"/>
  <c r="AK433" i="20"/>
  <c r="AF416" i="20"/>
  <c r="AF406" i="20"/>
  <c r="AF367" i="20"/>
  <c r="AK342" i="20"/>
  <c r="AK332" i="20"/>
  <c r="AE330" i="20"/>
  <c r="AK320" i="20"/>
  <c r="AE303" i="20"/>
  <c r="AE297" i="20"/>
  <c r="AK288" i="20"/>
  <c r="AF274" i="20"/>
  <c r="AK258" i="20"/>
  <c r="AK256" i="20"/>
  <c r="AE254" i="20"/>
  <c r="AE241" i="20"/>
  <c r="AF233" i="20"/>
  <c r="AE231" i="20"/>
  <c r="AF226" i="20"/>
  <c r="AE218" i="20"/>
  <c r="AF216" i="20"/>
  <c r="AF214" i="20"/>
  <c r="AK208" i="20"/>
  <c r="AK206" i="20"/>
  <c r="AE205" i="20"/>
  <c r="AK199" i="20"/>
  <c r="AE198" i="20"/>
  <c r="AK194" i="20"/>
  <c r="AF191" i="20"/>
  <c r="AK189" i="20"/>
  <c r="AE188" i="20"/>
  <c r="AF183" i="20"/>
  <c r="AK181" i="20"/>
  <c r="AE180" i="20"/>
  <c r="AF175" i="20"/>
  <c r="AK173" i="20"/>
  <c r="AF172" i="20"/>
  <c r="AF168" i="20"/>
  <c r="AE164" i="20"/>
  <c r="AF161" i="20"/>
  <c r="AK155" i="20"/>
  <c r="AE154" i="20"/>
  <c r="AF149" i="20"/>
  <c r="AK147" i="20"/>
  <c r="AE146" i="20"/>
  <c r="AF141" i="20"/>
  <c r="AK139" i="20"/>
  <c r="AE138" i="20"/>
  <c r="AF133" i="20"/>
  <c r="AK131" i="20"/>
  <c r="AE130" i="20"/>
  <c r="AF125" i="20"/>
  <c r="AK123" i="20"/>
  <c r="AE122" i="20"/>
  <c r="AK120" i="20"/>
  <c r="AE119" i="20"/>
  <c r="AE116" i="20"/>
  <c r="AK114" i="20"/>
  <c r="AE113" i="20"/>
  <c r="AF108" i="20"/>
  <c r="AK105" i="20"/>
  <c r="AF101" i="20"/>
  <c r="AK99" i="20"/>
  <c r="AE98" i="20"/>
  <c r="AF93" i="20"/>
  <c r="AK91" i="20"/>
  <c r="AE90" i="20"/>
  <c r="AF85" i="20"/>
  <c r="AK83" i="20"/>
  <c r="AE82" i="20"/>
  <c r="AF77" i="20"/>
  <c r="AK75" i="20"/>
  <c r="AE74" i="20"/>
  <c r="AF69" i="20"/>
  <c r="AK67" i="20"/>
  <c r="AE66" i="20"/>
  <c r="AF61" i="20"/>
  <c r="AK59" i="20"/>
  <c r="AE58" i="20"/>
  <c r="AF53" i="20"/>
  <c r="AK51" i="20"/>
  <c r="AE50" i="20"/>
  <c r="AF45" i="20"/>
  <c r="AK43" i="20"/>
  <c r="AE42" i="20"/>
  <c r="AF37" i="20"/>
  <c r="AK35" i="20"/>
  <c r="AE34" i="20"/>
  <c r="AF29" i="20"/>
  <c r="AK27" i="20"/>
  <c r="AE26" i="20"/>
  <c r="AF21" i="20"/>
  <c r="AK19" i="20"/>
  <c r="AF965" i="20"/>
  <c r="AK624" i="20"/>
  <c r="AE505" i="20"/>
  <c r="AL505" i="20" s="1"/>
  <c r="AD505" i="20" s="1"/>
  <c r="AK477" i="20"/>
  <c r="AK282" i="20"/>
  <c r="AK271" i="20"/>
  <c r="AF220" i="20"/>
  <c r="AF198" i="20"/>
  <c r="AF186" i="20"/>
  <c r="AF180" i="20"/>
  <c r="AF169" i="20"/>
  <c r="AK166" i="20"/>
  <c r="AF164" i="20"/>
  <c r="AK158" i="20"/>
  <c r="AK150" i="20"/>
  <c r="AE133" i="20"/>
  <c r="AE127" i="20"/>
  <c r="AE93" i="20"/>
  <c r="AE87" i="20"/>
  <c r="AK78" i="20"/>
  <c r="AE61" i="20"/>
  <c r="AE53" i="20"/>
  <c r="AF50" i="20"/>
  <c r="AE48" i="20"/>
  <c r="AF40" i="20"/>
  <c r="AF27" i="20"/>
  <c r="AK24" i="20"/>
  <c r="AK22" i="20"/>
  <c r="AE45" i="20"/>
  <c r="AE40" i="20"/>
  <c r="AF19" i="20"/>
  <c r="AE326" i="20"/>
  <c r="AF300" i="20"/>
  <c r="AK266" i="20"/>
  <c r="AE249" i="20"/>
  <c r="AE239" i="20"/>
  <c r="AK228" i="20"/>
  <c r="AK212" i="20"/>
  <c r="AE191" i="20"/>
  <c r="AK176" i="20"/>
  <c r="AE168" i="20"/>
  <c r="AL168" i="20" s="1"/>
  <c r="AD168" i="20" s="1"/>
  <c r="AF152" i="20"/>
  <c r="AK128" i="20"/>
  <c r="AK88" i="20"/>
  <c r="AE47" i="20"/>
  <c r="AF26" i="20"/>
  <c r="AF51" i="20"/>
  <c r="AE31" i="20"/>
  <c r="AF113" i="20"/>
  <c r="AE85" i="20"/>
  <c r="AF43" i="20"/>
  <c r="AE23" i="20"/>
  <c r="AK290" i="20"/>
  <c r="AK192" i="20"/>
  <c r="AF130" i="20"/>
  <c r="AF96" i="20"/>
  <c r="AE56" i="20"/>
  <c r="AK32" i="20"/>
  <c r="AF370" i="20"/>
  <c r="AF308" i="20"/>
  <c r="AK264" i="20"/>
  <c r="AE233" i="20"/>
  <c r="AK210" i="20"/>
  <c r="AF201" i="20"/>
  <c r="AE183" i="20"/>
  <c r="AE177" i="20"/>
  <c r="AE171" i="20"/>
  <c r="AE161" i="20"/>
  <c r="AK152" i="20"/>
  <c r="AF144" i="20"/>
  <c r="AF138" i="20"/>
  <c r="AK117" i="20"/>
  <c r="AK109" i="20"/>
  <c r="AK106" i="20"/>
  <c r="AF104" i="20"/>
  <c r="AF98" i="20"/>
  <c r="AK80" i="20"/>
  <c r="AF72" i="20"/>
  <c r="AF66" i="20"/>
  <c r="AK57" i="20"/>
  <c r="AF42" i="20"/>
  <c r="AF32" i="20"/>
  <c r="AE222" i="20"/>
  <c r="AL222" i="20" s="1"/>
  <c r="AD222" i="20" s="1"/>
  <c r="AF117" i="20"/>
  <c r="AK41" i="20"/>
  <c r="AK48" i="20"/>
  <c r="AE172" i="20"/>
  <c r="AE167" i="20"/>
  <c r="AK142" i="20"/>
  <c r="AK70" i="20"/>
  <c r="AK223" i="20"/>
  <c r="AF136" i="20"/>
  <c r="AE110" i="20"/>
  <c r="AK72" i="20"/>
  <c r="AF48" i="20"/>
  <c r="AF282" i="20"/>
  <c r="AF236" i="20"/>
  <c r="AK219" i="20"/>
  <c r="AK203" i="20"/>
  <c r="AF188" i="20"/>
  <c r="AF158" i="20"/>
  <c r="AE141" i="20"/>
  <c r="AE135" i="20"/>
  <c r="AK126" i="20"/>
  <c r="AK111" i="20"/>
  <c r="AE101" i="20"/>
  <c r="AE95" i="20"/>
  <c r="AK86" i="20"/>
  <c r="AE69" i="20"/>
  <c r="AL69" i="20" s="1"/>
  <c r="AD69" i="20" s="1"/>
  <c r="AE63" i="20"/>
  <c r="AE55" i="20"/>
  <c r="AK49" i="20"/>
  <c r="AE37" i="20"/>
  <c r="AL37" i="20" s="1"/>
  <c r="AD37" i="20" s="1"/>
  <c r="AF34" i="20"/>
  <c r="AE32" i="20"/>
  <c r="AF24" i="20"/>
  <c r="AE246" i="20"/>
  <c r="AF210" i="20"/>
  <c r="AE185" i="20"/>
  <c r="AK170" i="20"/>
  <c r="AK165" i="20"/>
  <c r="AF146" i="20"/>
  <c r="AF80" i="20"/>
  <c r="AF74" i="20"/>
  <c r="AE29" i="20"/>
  <c r="AE24" i="20"/>
  <c r="AK46" i="20"/>
  <c r="AF196" i="20"/>
  <c r="AF116" i="20"/>
  <c r="AE79" i="20"/>
  <c r="AK38" i="20"/>
  <c r="AF35" i="20"/>
  <c r="AF451" i="20"/>
  <c r="AF314" i="20"/>
  <c r="AE203" i="20"/>
  <c r="AK196" i="20"/>
  <c r="AK178" i="20"/>
  <c r="AE160" i="20"/>
  <c r="AL160" i="20" s="1"/>
  <c r="AD160" i="20" s="1"/>
  <c r="AE149" i="20"/>
  <c r="AE143" i="20"/>
  <c r="AK134" i="20"/>
  <c r="AF111" i="20"/>
  <c r="AE103" i="20"/>
  <c r="AK94" i="20"/>
  <c r="AE77" i="20"/>
  <c r="AE71" i="20"/>
  <c r="AK62" i="20"/>
  <c r="AK56" i="20"/>
  <c r="AK54" i="20"/>
  <c r="AE39" i="20"/>
  <c r="AK33" i="20"/>
  <c r="AE21" i="20"/>
  <c r="AE419" i="20"/>
  <c r="AF266" i="20"/>
  <c r="AK248" i="20"/>
  <c r="AF228" i="20"/>
  <c r="AF212" i="20"/>
  <c r="AE193" i="20"/>
  <c r="AK184" i="20"/>
  <c r="AF165" i="20"/>
  <c r="AK162" i="20"/>
  <c r="AE157" i="20"/>
  <c r="AF154" i="20"/>
  <c r="AK136" i="20"/>
  <c r="AF128" i="20"/>
  <c r="AF122" i="20"/>
  <c r="AF119" i="20"/>
  <c r="AE108" i="20"/>
  <c r="AK96" i="20"/>
  <c r="AF88" i="20"/>
  <c r="AF82" i="20"/>
  <c r="AK64" i="20"/>
  <c r="AK25" i="20"/>
  <c r="AF218" i="20"/>
  <c r="AF178" i="20"/>
  <c r="AK169" i="20"/>
  <c r="AE125" i="20"/>
  <c r="AK102" i="20"/>
  <c r="AF56" i="20"/>
  <c r="AK40" i="20"/>
  <c r="AE262" i="20"/>
  <c r="AE214" i="20"/>
  <c r="AE175" i="20"/>
  <c r="AK144" i="20"/>
  <c r="AF90" i="20"/>
  <c r="AF58" i="20"/>
  <c r="AF395" i="20"/>
  <c r="AF306" i="20"/>
  <c r="AF241" i="20"/>
  <c r="AF205" i="20"/>
  <c r="AK186" i="20"/>
  <c r="AE151" i="20"/>
  <c r="AK250" i="20"/>
  <c r="AK104" i="20"/>
  <c r="AF64" i="20"/>
  <c r="AK30" i="20"/>
  <c r="AJ981" i="20"/>
  <c r="AJ949" i="20"/>
  <c r="AJ917" i="20"/>
  <c r="AJ885" i="20"/>
  <c r="AJ972" i="20"/>
  <c r="AJ940" i="20"/>
  <c r="AJ908" i="20"/>
  <c r="AJ876" i="20"/>
  <c r="AJ967" i="20"/>
  <c r="AJ935" i="20"/>
  <c r="AJ903" i="20"/>
  <c r="AJ871" i="20"/>
  <c r="AJ962" i="20"/>
  <c r="AJ930" i="20"/>
  <c r="AJ846" i="20"/>
  <c r="AJ861" i="20"/>
  <c r="AJ829" i="20"/>
  <c r="AJ856" i="20"/>
  <c r="AJ824" i="20"/>
  <c r="AJ792" i="20"/>
  <c r="AJ863" i="20"/>
  <c r="AJ831" i="20"/>
  <c r="AJ799" i="20"/>
  <c r="AJ782" i="20"/>
  <c r="AJ761" i="20"/>
  <c r="AJ764" i="20"/>
  <c r="AJ732" i="20"/>
  <c r="AJ814" i="20"/>
  <c r="AJ755" i="20"/>
  <c r="AJ698" i="20"/>
  <c r="AJ666" i="20"/>
  <c r="AJ746" i="20"/>
  <c r="AJ692" i="20"/>
  <c r="AJ660" i="20"/>
  <c r="AJ711" i="20"/>
  <c r="AJ679" i="20"/>
  <c r="AJ647" i="20"/>
  <c r="AJ640" i="20"/>
  <c r="AJ608" i="20"/>
  <c r="AJ576" i="20"/>
  <c r="AJ709" i="20"/>
  <c r="AJ639" i="20"/>
  <c r="AJ607" i="20"/>
  <c r="AJ575" i="20"/>
  <c r="AJ685" i="20"/>
  <c r="AJ657" i="20"/>
  <c r="AJ617" i="20"/>
  <c r="AJ585" i="20"/>
  <c r="AJ553" i="20"/>
  <c r="AJ618" i="20"/>
  <c r="AJ516" i="20"/>
  <c r="AJ484" i="20"/>
  <c r="AJ622" i="20"/>
  <c r="AJ582" i="20"/>
  <c r="AJ540" i="20"/>
  <c r="AJ507" i="20"/>
  <c r="AJ514" i="20"/>
  <c r="AJ482" i="20"/>
  <c r="AJ598" i="20"/>
  <c r="AJ517" i="20"/>
  <c r="AJ485" i="20"/>
  <c r="AJ442" i="20"/>
  <c r="AJ410" i="20"/>
  <c r="AJ378" i="20"/>
  <c r="AJ467" i="20"/>
  <c r="AJ466" i="20"/>
  <c r="AJ429" i="20"/>
  <c r="AJ397" i="20"/>
  <c r="AJ448" i="20"/>
  <c r="AJ416" i="20"/>
  <c r="AJ475" i="20"/>
  <c r="AJ435" i="20"/>
  <c r="AJ403" i="20"/>
  <c r="AJ371" i="20"/>
  <c r="AJ335" i="20"/>
  <c r="AJ303" i="20"/>
  <c r="AJ271" i="20"/>
  <c r="AJ239" i="20"/>
  <c r="AJ207" i="20"/>
  <c r="AJ175" i="20"/>
  <c r="AJ348" i="20"/>
  <c r="AJ322" i="20"/>
  <c r="AJ290" i="20"/>
  <c r="AJ258" i="20"/>
  <c r="AJ226" i="20"/>
  <c r="AJ194" i="20"/>
  <c r="AJ345" i="20"/>
  <c r="AJ313" i="20"/>
  <c r="AJ281" i="20"/>
  <c r="AJ249" i="20"/>
  <c r="AJ217" i="20"/>
  <c r="AJ185" i="20"/>
  <c r="AJ336" i="20"/>
  <c r="AJ304" i="20"/>
  <c r="AJ272" i="20"/>
  <c r="AJ240" i="20"/>
  <c r="AJ208" i="20"/>
  <c r="AJ138" i="20"/>
  <c r="AJ181" i="20"/>
  <c r="AJ149" i="20"/>
  <c r="AJ173" i="20"/>
  <c r="AJ136" i="20"/>
  <c r="AJ104" i="20"/>
  <c r="AJ139" i="20"/>
  <c r="AJ26" i="20"/>
  <c r="AJ58" i="20"/>
  <c r="AJ90" i="20"/>
  <c r="AJ23" i="20"/>
  <c r="AJ55" i="20"/>
  <c r="AJ87" i="20"/>
  <c r="AJ32" i="20"/>
  <c r="AJ977" i="20"/>
  <c r="AJ945" i="20"/>
  <c r="AJ913" i="20"/>
  <c r="AJ881" i="20"/>
  <c r="AJ968" i="20"/>
  <c r="AJ936" i="20"/>
  <c r="AJ904" i="20"/>
  <c r="AJ872" i="20"/>
  <c r="AJ963" i="20"/>
  <c r="AJ931" i="20"/>
  <c r="AJ899" i="20"/>
  <c r="AJ958" i="20"/>
  <c r="AJ926" i="20"/>
  <c r="AJ842" i="20"/>
  <c r="AJ894" i="20"/>
  <c r="AJ898" i="20"/>
  <c r="AJ857" i="20"/>
  <c r="AJ825" i="20"/>
  <c r="AJ852" i="20"/>
  <c r="AJ820" i="20"/>
  <c r="AJ878" i="20"/>
  <c r="AJ882" i="20"/>
  <c r="AJ859" i="20"/>
  <c r="AJ827" i="20"/>
  <c r="AJ795" i="20"/>
  <c r="AJ886" i="20"/>
  <c r="AJ778" i="20"/>
  <c r="AJ822" i="20"/>
  <c r="AJ790" i="20"/>
  <c r="AJ757" i="20"/>
  <c r="AJ789" i="20"/>
  <c r="AJ801" i="20"/>
  <c r="AJ760" i="20"/>
  <c r="AJ728" i="20"/>
  <c r="AJ783" i="20"/>
  <c r="AJ751" i="20"/>
  <c r="AJ694" i="20"/>
  <c r="AJ662" i="20"/>
  <c r="AJ737" i="20"/>
  <c r="AJ723" i="20"/>
  <c r="AJ688" i="20"/>
  <c r="AJ656" i="20"/>
  <c r="AJ707" i="20"/>
  <c r="AJ675" i="20"/>
  <c r="AJ643" i="20"/>
  <c r="AJ636" i="20"/>
  <c r="AJ604" i="20"/>
  <c r="AJ572" i="20"/>
  <c r="AJ697" i="20"/>
  <c r="AJ635" i="20"/>
  <c r="AJ603" i="20"/>
  <c r="AJ571" i="20"/>
  <c r="AJ613" i="20"/>
  <c r="AJ581" i="20"/>
  <c r="AJ549" i="20"/>
  <c r="AJ536" i="20"/>
  <c r="AJ512" i="20"/>
  <c r="AJ480" i="20"/>
  <c r="AJ534" i="20"/>
  <c r="AJ503" i="20"/>
  <c r="AJ586" i="20"/>
  <c r="AJ510" i="20"/>
  <c r="AJ594" i="20"/>
  <c r="AJ513" i="20"/>
  <c r="AJ481" i="20"/>
  <c r="AJ438" i="20"/>
  <c r="AJ406" i="20"/>
  <c r="AJ374" i="20"/>
  <c r="AJ425" i="20"/>
  <c r="AJ393" i="20"/>
  <c r="AJ478" i="20"/>
  <c r="AJ444" i="20"/>
  <c r="AJ412" i="20"/>
  <c r="AJ474" i="20"/>
  <c r="AJ431" i="20"/>
  <c r="AJ399" i="20"/>
  <c r="AJ367" i="20"/>
  <c r="AJ331" i="20"/>
  <c r="AJ299" i="20"/>
  <c r="AJ267" i="20"/>
  <c r="AJ235" i="20"/>
  <c r="AJ203" i="20"/>
  <c r="AJ171" i="20"/>
  <c r="AJ353" i="20"/>
  <c r="AJ318" i="20"/>
  <c r="AJ286" i="20"/>
  <c r="AJ254" i="20"/>
  <c r="AJ222" i="20"/>
  <c r="AJ190" i="20"/>
  <c r="AJ341" i="20"/>
  <c r="AJ309" i="20"/>
  <c r="AJ277" i="20"/>
  <c r="AJ245" i="20"/>
  <c r="AJ213" i="20"/>
  <c r="AJ332" i="20"/>
  <c r="AJ300" i="20"/>
  <c r="AJ268" i="20"/>
  <c r="AJ236" i="20"/>
  <c r="AJ204" i="20"/>
  <c r="AJ134" i="20"/>
  <c r="AJ145" i="20"/>
  <c r="AJ165" i="20"/>
  <c r="AJ132" i="20"/>
  <c r="AJ100" i="20"/>
  <c r="AJ170" i="20"/>
  <c r="AJ135" i="20"/>
  <c r="AJ30" i="20"/>
  <c r="AJ62" i="20"/>
  <c r="AJ94" i="20"/>
  <c r="AJ27" i="20"/>
  <c r="AJ59" i="20"/>
  <c r="AJ91" i="20"/>
  <c r="AJ106" i="20"/>
  <c r="AJ36" i="20"/>
  <c r="AJ68" i="20"/>
  <c r="AJ101" i="20"/>
  <c r="AJ973" i="20"/>
  <c r="AJ941" i="20"/>
  <c r="AJ909" i="20"/>
  <c r="AJ877" i="20"/>
  <c r="AJ964" i="20"/>
  <c r="AJ932" i="20"/>
  <c r="AJ900" i="20"/>
  <c r="AJ959" i="20"/>
  <c r="AJ927" i="20"/>
  <c r="AJ895" i="20"/>
  <c r="AJ954" i="20"/>
  <c r="AJ922" i="20"/>
  <c r="AJ870" i="20"/>
  <c r="AJ838" i="20"/>
  <c r="AJ853" i="20"/>
  <c r="AJ848" i="20"/>
  <c r="AJ816" i="20"/>
  <c r="AJ855" i="20"/>
  <c r="AJ823" i="20"/>
  <c r="AJ791" i="20"/>
  <c r="AJ809" i="20"/>
  <c r="AJ774" i="20"/>
  <c r="AJ821" i="20"/>
  <c r="AJ785" i="20"/>
  <c r="AJ753" i="20"/>
  <c r="AJ756" i="20"/>
  <c r="AJ724" i="20"/>
  <c r="AJ798" i="20"/>
  <c r="AJ779" i="20"/>
  <c r="AJ747" i="20"/>
  <c r="AJ726" i="20"/>
  <c r="AJ690" i="20"/>
  <c r="AJ658" i="20"/>
  <c r="AJ738" i="20"/>
  <c r="AJ725" i="20"/>
  <c r="AJ717" i="20"/>
  <c r="AJ684" i="20"/>
  <c r="AJ652" i="20"/>
  <c r="AJ703" i="20"/>
  <c r="AJ671" i="20"/>
  <c r="AJ705" i="20"/>
  <c r="AJ632" i="20"/>
  <c r="AJ600" i="20"/>
  <c r="AJ568" i="20"/>
  <c r="AJ673" i="20"/>
  <c r="AJ677" i="20"/>
  <c r="AJ631" i="20"/>
  <c r="AJ599" i="20"/>
  <c r="AJ567" i="20"/>
  <c r="AJ641" i="20"/>
  <c r="AJ609" i="20"/>
  <c r="AJ577" i="20"/>
  <c r="AJ545" i="20"/>
  <c r="AJ570" i="20"/>
  <c r="AJ530" i="20"/>
  <c r="AJ542" i="20"/>
  <c r="AJ508" i="20"/>
  <c r="AJ476" i="20"/>
  <c r="AJ578" i="20"/>
  <c r="AJ528" i="20"/>
  <c r="AJ499" i="20"/>
  <c r="AJ506" i="20"/>
  <c r="AJ509" i="20"/>
  <c r="AJ477" i="20"/>
  <c r="AJ471" i="20"/>
  <c r="AJ470" i="20"/>
  <c r="AJ434" i="20"/>
  <c r="AJ402" i="20"/>
  <c r="AJ370" i="20"/>
  <c r="AJ458" i="20"/>
  <c r="AJ453" i="20"/>
  <c r="AJ421" i="20"/>
  <c r="AJ389" i="20"/>
  <c r="AJ479" i="20"/>
  <c r="AJ440" i="20"/>
  <c r="AJ408" i="20"/>
  <c r="AJ487" i="20"/>
  <c r="AJ461" i="20"/>
  <c r="AJ427" i="20"/>
  <c r="AJ395" i="20"/>
  <c r="AJ363" i="20"/>
  <c r="AJ327" i="20"/>
  <c r="AJ295" i="20"/>
  <c r="AJ263" i="20"/>
  <c r="AJ231" i="20"/>
  <c r="AJ199" i="20"/>
  <c r="AJ167" i="20"/>
  <c r="AJ314" i="20"/>
  <c r="AJ282" i="20"/>
  <c r="AJ250" i="20"/>
  <c r="AJ218" i="20"/>
  <c r="AJ186" i="20"/>
  <c r="AJ368" i="20"/>
  <c r="AJ337" i="20"/>
  <c r="AJ305" i="20"/>
  <c r="AJ273" i="20"/>
  <c r="AJ241" i="20"/>
  <c r="AJ209" i="20"/>
  <c r="AJ328" i="20"/>
  <c r="AJ296" i="20"/>
  <c r="AJ264" i="20"/>
  <c r="AJ232" i="20"/>
  <c r="AJ200" i="20"/>
  <c r="AJ162" i="20"/>
  <c r="AJ130" i="20"/>
  <c r="AJ141" i="20"/>
  <c r="AJ166" i="20"/>
  <c r="AJ160" i="20"/>
  <c r="AJ128" i="20"/>
  <c r="AJ164" i="20"/>
  <c r="AJ131" i="20"/>
  <c r="AJ34" i="20"/>
  <c r="AJ66" i="20"/>
  <c r="AJ98" i="20"/>
  <c r="AJ121" i="20"/>
  <c r="AJ105" i="20"/>
  <c r="AJ31" i="20"/>
  <c r="AJ63" i="20"/>
  <c r="AJ95" i="20"/>
  <c r="AJ40" i="20"/>
  <c r="AJ72" i="20"/>
  <c r="AJ107" i="20"/>
  <c r="AJ21" i="20"/>
  <c r="AJ53" i="20"/>
  <c r="AJ85" i="20"/>
  <c r="AJ35" i="20"/>
  <c r="AJ99" i="20"/>
  <c r="AJ44" i="20"/>
  <c r="AJ25" i="20"/>
  <c r="AJ306" i="20"/>
  <c r="AJ274" i="20"/>
  <c r="AJ178" i="20"/>
  <c r="AJ329" i="20"/>
  <c r="AJ265" i="20"/>
  <c r="AJ201" i="20"/>
  <c r="AJ288" i="20"/>
  <c r="AJ224" i="20"/>
  <c r="AJ122" i="20"/>
  <c r="AJ177" i="20"/>
  <c r="AJ152" i="20"/>
  <c r="AJ969" i="20"/>
  <c r="AJ937" i="20"/>
  <c r="AJ905" i="20"/>
  <c r="AJ873" i="20"/>
  <c r="AJ960" i="20"/>
  <c r="AJ928" i="20"/>
  <c r="AJ896" i="20"/>
  <c r="AJ955" i="20"/>
  <c r="AJ923" i="20"/>
  <c r="AJ891" i="20"/>
  <c r="AJ982" i="20"/>
  <c r="AJ950" i="20"/>
  <c r="AJ918" i="20"/>
  <c r="AJ866" i="20"/>
  <c r="AJ834" i="20"/>
  <c r="AJ849" i="20"/>
  <c r="AJ844" i="20"/>
  <c r="AJ812" i="20"/>
  <c r="AJ851" i="20"/>
  <c r="AJ819" i="20"/>
  <c r="AJ787" i="20"/>
  <c r="AJ770" i="20"/>
  <c r="AJ806" i="20"/>
  <c r="AJ781" i="20"/>
  <c r="AJ749" i="20"/>
  <c r="AJ784" i="20"/>
  <c r="AJ752" i="20"/>
  <c r="AJ720" i="20"/>
  <c r="AJ788" i="20"/>
  <c r="AJ813" i="20"/>
  <c r="AJ775" i="20"/>
  <c r="AJ743" i="20"/>
  <c r="AJ810" i="20"/>
  <c r="AJ686" i="20"/>
  <c r="AJ654" i="20"/>
  <c r="AJ712" i="20"/>
  <c r="AJ680" i="20"/>
  <c r="AJ648" i="20"/>
  <c r="AJ699" i="20"/>
  <c r="AJ667" i="20"/>
  <c r="AJ669" i="20"/>
  <c r="AJ628" i="20"/>
  <c r="AJ596" i="20"/>
  <c r="AJ564" i="20"/>
  <c r="AJ627" i="20"/>
  <c r="AJ595" i="20"/>
  <c r="AJ563" i="20"/>
  <c r="AJ689" i="20"/>
  <c r="AJ637" i="20"/>
  <c r="AJ605" i="20"/>
  <c r="AJ573" i="20"/>
  <c r="AJ541" i="20"/>
  <c r="AJ504" i="20"/>
  <c r="AJ472" i="20"/>
  <c r="AJ527" i="20"/>
  <c r="AJ495" i="20"/>
  <c r="AJ502" i="20"/>
  <c r="AJ543" i="20"/>
  <c r="AJ505" i="20"/>
  <c r="AJ473" i="20"/>
  <c r="AJ430" i="20"/>
  <c r="AJ398" i="20"/>
  <c r="AJ366" i="20"/>
  <c r="AJ449" i="20"/>
  <c r="AJ417" i="20"/>
  <c r="AJ385" i="20"/>
  <c r="AJ436" i="20"/>
  <c r="AJ404" i="20"/>
  <c r="AJ455" i="20"/>
  <c r="AJ423" i="20"/>
  <c r="AJ391" i="20"/>
  <c r="AJ359" i="20"/>
  <c r="AJ361" i="20"/>
  <c r="AJ323" i="20"/>
  <c r="AJ291" i="20"/>
  <c r="AJ259" i="20"/>
  <c r="AJ227" i="20"/>
  <c r="AJ195" i="20"/>
  <c r="AJ163" i="20"/>
  <c r="AJ342" i="20"/>
  <c r="AJ310" i="20"/>
  <c r="AJ278" i="20"/>
  <c r="AJ246" i="20"/>
  <c r="AJ214" i="20"/>
  <c r="AJ182" i="20"/>
  <c r="AJ365" i="20"/>
  <c r="AJ333" i="20"/>
  <c r="AJ301" i="20"/>
  <c r="AJ269" i="20"/>
  <c r="AJ237" i="20"/>
  <c r="AJ205" i="20"/>
  <c r="AJ324" i="20"/>
  <c r="AJ292" i="20"/>
  <c r="AJ260" i="20"/>
  <c r="AJ228" i="20"/>
  <c r="AJ196" i="20"/>
  <c r="AJ362" i="20"/>
  <c r="AJ158" i="20"/>
  <c r="AJ126" i="20"/>
  <c r="AJ176" i="20"/>
  <c r="AJ137" i="20"/>
  <c r="AJ156" i="20"/>
  <c r="AJ124" i="20"/>
  <c r="AJ159" i="20"/>
  <c r="AJ127" i="20"/>
  <c r="AJ38" i="20"/>
  <c r="AJ70" i="20"/>
  <c r="AJ114" i="20"/>
  <c r="AJ67" i="20"/>
  <c r="AJ76" i="20"/>
  <c r="AJ57" i="20"/>
  <c r="AJ89" i="20"/>
  <c r="AJ319" i="20"/>
  <c r="AJ338" i="20"/>
  <c r="AJ210" i="20"/>
  <c r="AJ297" i="20"/>
  <c r="AJ233" i="20"/>
  <c r="AJ320" i="20"/>
  <c r="AJ256" i="20"/>
  <c r="AJ356" i="20"/>
  <c r="AJ154" i="20"/>
  <c r="AJ133" i="20"/>
  <c r="AJ965" i="20"/>
  <c r="AJ933" i="20"/>
  <c r="AJ901" i="20"/>
  <c r="AJ956" i="20"/>
  <c r="AJ924" i="20"/>
  <c r="AJ892" i="20"/>
  <c r="AJ983" i="20"/>
  <c r="AJ951" i="20"/>
  <c r="AJ919" i="20"/>
  <c r="AJ887" i="20"/>
  <c r="AJ978" i="20"/>
  <c r="AJ946" i="20"/>
  <c r="AJ914" i="20"/>
  <c r="AJ862" i="20"/>
  <c r="AJ845" i="20"/>
  <c r="AJ874" i="20"/>
  <c r="AJ840" i="20"/>
  <c r="AJ808" i="20"/>
  <c r="AJ847" i="20"/>
  <c r="AJ815" i="20"/>
  <c r="AJ766" i="20"/>
  <c r="AJ777" i="20"/>
  <c r="AJ745" i="20"/>
  <c r="AJ780" i="20"/>
  <c r="AJ748" i="20"/>
  <c r="AJ716" i="20"/>
  <c r="AJ771" i="20"/>
  <c r="AJ739" i="20"/>
  <c r="AJ714" i="20"/>
  <c r="AJ682" i="20"/>
  <c r="AJ650" i="20"/>
  <c r="AJ718" i="20"/>
  <c r="AJ708" i="20"/>
  <c r="AJ676" i="20"/>
  <c r="AJ730" i="20"/>
  <c r="AJ729" i="20"/>
  <c r="AJ695" i="20"/>
  <c r="AJ663" i="20"/>
  <c r="AJ624" i="20"/>
  <c r="AJ592" i="20"/>
  <c r="AJ560" i="20"/>
  <c r="AJ623" i="20"/>
  <c r="AJ591" i="20"/>
  <c r="AJ559" i="20"/>
  <c r="AJ649" i="20"/>
  <c r="AJ661" i="20"/>
  <c r="AJ633" i="20"/>
  <c r="AJ601" i="20"/>
  <c r="AJ569" i="20"/>
  <c r="AJ537" i="20"/>
  <c r="AJ614" i="20"/>
  <c r="AJ535" i="20"/>
  <c r="AJ500" i="20"/>
  <c r="AJ468" i="20"/>
  <c r="AJ523" i="20"/>
  <c r="AJ491" i="20"/>
  <c r="AJ546" i="20"/>
  <c r="AJ558" i="20"/>
  <c r="AJ532" i="20"/>
  <c r="AJ498" i="20"/>
  <c r="AJ544" i="20"/>
  <c r="AJ501" i="20"/>
  <c r="AJ469" i="20"/>
  <c r="AJ459" i="20"/>
  <c r="AJ426" i="20"/>
  <c r="AJ394" i="20"/>
  <c r="AJ445" i="20"/>
  <c r="AJ413" i="20"/>
  <c r="AJ381" i="20"/>
  <c r="AJ463" i="20"/>
  <c r="AJ432" i="20"/>
  <c r="AJ400" i="20"/>
  <c r="AJ451" i="20"/>
  <c r="AJ419" i="20"/>
  <c r="AJ387" i="20"/>
  <c r="AJ355" i="20"/>
  <c r="AJ287" i="20"/>
  <c r="AJ255" i="20"/>
  <c r="AJ223" i="20"/>
  <c r="AJ191" i="20"/>
  <c r="AJ242" i="20"/>
  <c r="AJ192" i="20"/>
  <c r="AJ120" i="20"/>
  <c r="AJ957" i="20"/>
  <c r="AJ925" i="20"/>
  <c r="AJ893" i="20"/>
  <c r="AJ980" i="20"/>
  <c r="AJ948" i="20"/>
  <c r="AJ916" i="20"/>
  <c r="AJ884" i="20"/>
  <c r="AJ975" i="20"/>
  <c r="AJ943" i="20"/>
  <c r="AJ911" i="20"/>
  <c r="AJ879" i="20"/>
  <c r="AJ970" i="20"/>
  <c r="AJ938" i="20"/>
  <c r="AJ854" i="20"/>
  <c r="AJ869" i="20"/>
  <c r="AJ837" i="20"/>
  <c r="AJ864" i="20"/>
  <c r="AJ832" i="20"/>
  <c r="AJ800" i="20"/>
  <c r="AJ839" i="20"/>
  <c r="AJ807" i="20"/>
  <c r="AJ793" i="20"/>
  <c r="AJ758" i="20"/>
  <c r="AJ805" i="20"/>
  <c r="AJ769" i="20"/>
  <c r="AJ772" i="20"/>
  <c r="AJ740" i="20"/>
  <c r="AJ763" i="20"/>
  <c r="AJ731" i="20"/>
  <c r="AJ721" i="20"/>
  <c r="AJ706" i="20"/>
  <c r="AJ674" i="20"/>
  <c r="AJ742" i="20"/>
  <c r="AJ734" i="20"/>
  <c r="AJ700" i="20"/>
  <c r="AJ668" i="20"/>
  <c r="AJ754" i="20"/>
  <c r="AJ722" i="20"/>
  <c r="AJ687" i="20"/>
  <c r="AJ655" i="20"/>
  <c r="AJ616" i="20"/>
  <c r="AJ584" i="20"/>
  <c r="AJ552" i="20"/>
  <c r="AJ615" i="20"/>
  <c r="AJ583" i="20"/>
  <c r="AJ551" i="20"/>
  <c r="AJ642" i="20"/>
  <c r="AJ625" i="20"/>
  <c r="AJ593" i="20"/>
  <c r="AJ561" i="20"/>
  <c r="AJ529" i="20"/>
  <c r="AJ524" i="20"/>
  <c r="AJ492" i="20"/>
  <c r="AJ460" i="20"/>
  <c r="AJ626" i="20"/>
  <c r="AJ547" i="20"/>
  <c r="AJ515" i="20"/>
  <c r="AJ630" i="20"/>
  <c r="AJ554" i="20"/>
  <c r="AJ539" i="20"/>
  <c r="AJ522" i="20"/>
  <c r="AJ490" i="20"/>
  <c r="AJ562" i="20"/>
  <c r="AJ525" i="20"/>
  <c r="AJ493" i="20"/>
  <c r="AJ450" i="20"/>
  <c r="AJ418" i="20"/>
  <c r="AJ386" i="20"/>
  <c r="AJ437" i="20"/>
  <c r="AJ405" i="20"/>
  <c r="AJ373" i="20"/>
  <c r="AJ483" i="20"/>
  <c r="AJ424" i="20"/>
  <c r="AJ392" i="20"/>
  <c r="AJ443" i="20"/>
  <c r="AJ411" i="20"/>
  <c r="AJ379" i="20"/>
  <c r="AJ347" i="20"/>
  <c r="AJ343" i="20"/>
  <c r="AJ311" i="20"/>
  <c r="AJ279" i="20"/>
  <c r="AJ247" i="20"/>
  <c r="AJ215" i="20"/>
  <c r="AJ183" i="20"/>
  <c r="AJ330" i="20"/>
  <c r="AJ298" i="20"/>
  <c r="AJ266" i="20"/>
  <c r="AJ234" i="20"/>
  <c r="AJ202" i="20"/>
  <c r="AJ346" i="20"/>
  <c r="AJ352" i="20"/>
  <c r="AJ321" i="20"/>
  <c r="AJ289" i="20"/>
  <c r="AJ257" i="20"/>
  <c r="AJ225" i="20"/>
  <c r="AJ193" i="20"/>
  <c r="AJ344" i="20"/>
  <c r="AJ312" i="20"/>
  <c r="AJ280" i="20"/>
  <c r="AJ248" i="20"/>
  <c r="AJ216" i="20"/>
  <c r="AJ184" i="20"/>
  <c r="AJ349" i="20"/>
  <c r="AJ146" i="20"/>
  <c r="AJ157" i="20"/>
  <c r="AJ125" i="20"/>
  <c r="AJ144" i="20"/>
  <c r="AJ112" i="20"/>
  <c r="AJ147" i="20"/>
  <c r="AJ115" i="20"/>
  <c r="AJ50" i="20"/>
  <c r="AJ82" i="20"/>
  <c r="AJ47" i="20"/>
  <c r="AJ79" i="20"/>
  <c r="AJ24" i="20"/>
  <c r="AJ56" i="20"/>
  <c r="AJ88" i="20"/>
  <c r="AJ37" i="20"/>
  <c r="AJ69" i="20"/>
  <c r="AJ102" i="20"/>
  <c r="AJ103" i="20"/>
  <c r="AJ953" i="20"/>
  <c r="AJ921" i="20"/>
  <c r="AJ889" i="20"/>
  <c r="AJ976" i="20"/>
  <c r="AJ944" i="20"/>
  <c r="AJ912" i="20"/>
  <c r="AJ880" i="20"/>
  <c r="AJ971" i="20"/>
  <c r="AJ939" i="20"/>
  <c r="AJ907" i="20"/>
  <c r="AJ875" i="20"/>
  <c r="AJ966" i="20"/>
  <c r="AJ934" i="20"/>
  <c r="AJ850" i="20"/>
  <c r="AJ865" i="20"/>
  <c r="AJ833" i="20"/>
  <c r="AJ902" i="20"/>
  <c r="AJ906" i="20"/>
  <c r="AJ929" i="20"/>
  <c r="AJ942" i="20"/>
  <c r="AJ868" i="20"/>
  <c r="AJ762" i="20"/>
  <c r="AJ765" i="20"/>
  <c r="AJ817" i="20"/>
  <c r="AJ736" i="20"/>
  <c r="AJ678" i="20"/>
  <c r="AJ696" i="20"/>
  <c r="AJ548" i="20"/>
  <c r="AJ579" i="20"/>
  <c r="AJ621" i="20"/>
  <c r="AJ488" i="20"/>
  <c r="AJ638" i="20"/>
  <c r="AJ531" i="20"/>
  <c r="AJ610" i="20"/>
  <c r="AJ465" i="20"/>
  <c r="AJ414" i="20"/>
  <c r="AJ409" i="20"/>
  <c r="AJ428" i="20"/>
  <c r="AJ375" i="20"/>
  <c r="AJ384" i="20"/>
  <c r="AJ339" i="20"/>
  <c r="AJ211" i="20"/>
  <c r="AJ334" i="20"/>
  <c r="AJ206" i="20"/>
  <c r="AJ221" i="20"/>
  <c r="AJ340" i="20"/>
  <c r="AJ212" i="20"/>
  <c r="AJ380" i="20"/>
  <c r="AJ151" i="20"/>
  <c r="AJ74" i="20"/>
  <c r="AJ71" i="20"/>
  <c r="AJ64" i="20"/>
  <c r="AJ49" i="20"/>
  <c r="AJ354" i="20"/>
  <c r="AJ244" i="20"/>
  <c r="AJ786" i="20"/>
  <c r="AJ797" i="20"/>
  <c r="AJ511" i="20"/>
  <c r="AJ383" i="20"/>
  <c r="AJ97" i="20"/>
  <c r="AJ897" i="20"/>
  <c r="AJ979" i="20"/>
  <c r="AJ910" i="20"/>
  <c r="AJ890" i="20"/>
  <c r="AJ860" i="20"/>
  <c r="AJ741" i="20"/>
  <c r="AJ818" i="20"/>
  <c r="AJ767" i="20"/>
  <c r="AJ794" i="20"/>
  <c r="AJ670" i="20"/>
  <c r="AJ719" i="20"/>
  <c r="AJ672" i="20"/>
  <c r="AJ555" i="20"/>
  <c r="AJ644" i="20"/>
  <c r="AJ597" i="20"/>
  <c r="AJ464" i="20"/>
  <c r="AJ526" i="20"/>
  <c r="AJ390" i="20"/>
  <c r="AJ401" i="20"/>
  <c r="AJ420" i="20"/>
  <c r="AJ351" i="20"/>
  <c r="AJ315" i="20"/>
  <c r="AJ187" i="20"/>
  <c r="AJ326" i="20"/>
  <c r="AJ198" i="20"/>
  <c r="AJ325" i="20"/>
  <c r="AJ197" i="20"/>
  <c r="AJ372" i="20"/>
  <c r="AJ357" i="20"/>
  <c r="AJ316" i="20"/>
  <c r="AJ188" i="20"/>
  <c r="AJ161" i="20"/>
  <c r="AJ143" i="20"/>
  <c r="AJ78" i="20"/>
  <c r="AJ117" i="20"/>
  <c r="AJ75" i="20"/>
  <c r="AJ80" i="20"/>
  <c r="AJ61" i="20"/>
  <c r="AJ109" i="20"/>
  <c r="AJ110" i="20"/>
  <c r="AJ179" i="20"/>
  <c r="AJ174" i="20"/>
  <c r="AJ317" i="20"/>
  <c r="AJ308" i="20"/>
  <c r="AJ150" i="20"/>
  <c r="AJ172" i="20"/>
  <c r="AJ83" i="20"/>
  <c r="AJ65" i="20"/>
  <c r="AJ113" i="20"/>
  <c r="AJ29" i="20"/>
  <c r="AJ961" i="20"/>
  <c r="AJ841" i="20"/>
  <c r="AJ744" i="20"/>
  <c r="AJ496" i="20"/>
  <c r="AJ433" i="20"/>
  <c r="AJ358" i="20"/>
  <c r="AJ220" i="20"/>
  <c r="AJ155" i="20"/>
  <c r="AJ51" i="20"/>
  <c r="AJ947" i="20"/>
  <c r="AJ836" i="20"/>
  <c r="AJ867" i="20"/>
  <c r="AJ759" i="20"/>
  <c r="AJ646" i="20"/>
  <c r="AJ664" i="20"/>
  <c r="AJ715" i="20"/>
  <c r="AJ681" i="20"/>
  <c r="AJ589" i="20"/>
  <c r="AJ456" i="20"/>
  <c r="AJ518" i="20"/>
  <c r="AJ382" i="20"/>
  <c r="AJ377" i="20"/>
  <c r="AJ396" i="20"/>
  <c r="AJ307" i="20"/>
  <c r="AJ302" i="20"/>
  <c r="AJ189" i="20"/>
  <c r="AJ180" i="20"/>
  <c r="AJ153" i="20"/>
  <c r="AJ123" i="20"/>
  <c r="AJ86" i="20"/>
  <c r="AJ84" i="20"/>
  <c r="AJ96" i="20"/>
  <c r="AJ77" i="20"/>
  <c r="AJ243" i="20"/>
  <c r="AJ253" i="20"/>
  <c r="AJ46" i="20"/>
  <c r="AJ41" i="20"/>
  <c r="AJ773" i="20"/>
  <c r="AJ702" i="20"/>
  <c r="AJ587" i="20"/>
  <c r="AJ629" i="20"/>
  <c r="AJ489" i="20"/>
  <c r="AJ457" i="20"/>
  <c r="AJ219" i="20"/>
  <c r="AJ229" i="20"/>
  <c r="AJ376" i="20"/>
  <c r="AJ108" i="20"/>
  <c r="AJ45" i="20"/>
  <c r="AJ984" i="20"/>
  <c r="AJ915" i="20"/>
  <c r="AJ828" i="20"/>
  <c r="AJ843" i="20"/>
  <c r="AJ830" i="20"/>
  <c r="AJ802" i="20"/>
  <c r="AJ735" i="20"/>
  <c r="AJ691" i="20"/>
  <c r="AJ620" i="20"/>
  <c r="AJ565" i="20"/>
  <c r="AJ602" i="20"/>
  <c r="AJ550" i="20"/>
  <c r="AJ634" i="20"/>
  <c r="AJ494" i="20"/>
  <c r="AJ369" i="20"/>
  <c r="AJ388" i="20"/>
  <c r="AJ447" i="20"/>
  <c r="AJ283" i="20"/>
  <c r="AJ294" i="20"/>
  <c r="AJ293" i="20"/>
  <c r="AJ284" i="20"/>
  <c r="AJ142" i="20"/>
  <c r="AJ168" i="20"/>
  <c r="AJ129" i="20"/>
  <c r="AJ119" i="20"/>
  <c r="AJ20" i="20"/>
  <c r="AJ92" i="20"/>
  <c r="AJ73" i="20"/>
  <c r="AJ28" i="20"/>
  <c r="AJ52" i="20"/>
  <c r="AJ93" i="20"/>
  <c r="AJ556" i="20"/>
  <c r="AJ422" i="20"/>
  <c r="AJ364" i="20"/>
  <c r="AJ952" i="20"/>
  <c r="AJ883" i="20"/>
  <c r="AJ804" i="20"/>
  <c r="AJ835" i="20"/>
  <c r="AJ727" i="20"/>
  <c r="AJ683" i="20"/>
  <c r="AJ612" i="20"/>
  <c r="AJ645" i="20"/>
  <c r="AJ557" i="20"/>
  <c r="AJ665" i="20"/>
  <c r="AJ486" i="20"/>
  <c r="AJ439" i="20"/>
  <c r="AJ275" i="20"/>
  <c r="AJ270" i="20"/>
  <c r="AJ285" i="20"/>
  <c r="AJ276" i="20"/>
  <c r="AJ118" i="20"/>
  <c r="AJ148" i="20"/>
  <c r="AJ111" i="20"/>
  <c r="AJ22" i="20"/>
  <c r="AJ19" i="20"/>
  <c r="AJ446" i="20"/>
  <c r="AJ920" i="20"/>
  <c r="AJ796" i="20"/>
  <c r="AJ811" i="20"/>
  <c r="AJ776" i="20"/>
  <c r="AJ750" i="20"/>
  <c r="AJ733" i="20"/>
  <c r="AJ659" i="20"/>
  <c r="AJ588" i="20"/>
  <c r="AJ713" i="20"/>
  <c r="AJ619" i="20"/>
  <c r="AJ693" i="20"/>
  <c r="AJ533" i="20"/>
  <c r="AJ590" i="20"/>
  <c r="AJ566" i="20"/>
  <c r="AJ521" i="20"/>
  <c r="AJ454" i="20"/>
  <c r="AJ462" i="20"/>
  <c r="AJ415" i="20"/>
  <c r="AJ251" i="20"/>
  <c r="AJ360" i="20"/>
  <c r="AJ262" i="20"/>
  <c r="AJ261" i="20"/>
  <c r="AJ252" i="20"/>
  <c r="AJ169" i="20"/>
  <c r="AJ140" i="20"/>
  <c r="AJ42" i="20"/>
  <c r="AJ39" i="20"/>
  <c r="AJ48" i="20"/>
  <c r="AJ33" i="20"/>
  <c r="AJ81" i="20"/>
  <c r="AJ888" i="20"/>
  <c r="AJ858" i="20"/>
  <c r="AJ803" i="20"/>
  <c r="AJ768" i="20"/>
  <c r="AJ710" i="20"/>
  <c r="AJ651" i="20"/>
  <c r="AJ580" i="20"/>
  <c r="AJ611" i="20"/>
  <c r="AJ653" i="20"/>
  <c r="AJ701" i="20"/>
  <c r="AJ520" i="20"/>
  <c r="AJ606" i="20"/>
  <c r="AJ519" i="20"/>
  <c r="AJ538" i="20"/>
  <c r="AJ497" i="20"/>
  <c r="AJ441" i="20"/>
  <c r="AJ407" i="20"/>
  <c r="AJ238" i="20"/>
  <c r="AJ116" i="20"/>
  <c r="AJ43" i="20"/>
  <c r="AJ974" i="20"/>
  <c r="AJ826" i="20"/>
  <c r="AJ704" i="20"/>
  <c r="AJ574" i="20"/>
  <c r="AJ452" i="20"/>
  <c r="AJ230" i="20"/>
  <c r="AJ350" i="20"/>
  <c r="AJ54" i="20"/>
  <c r="AJ60" i="20"/>
  <c r="AL651" i="18"/>
  <c r="AD651" i="18" s="1"/>
  <c r="AL643" i="18"/>
  <c r="AD643" i="18" s="1"/>
  <c r="AL635" i="18"/>
  <c r="AD635" i="18" s="1"/>
  <c r="AL627" i="18"/>
  <c r="AD627" i="18" s="1"/>
  <c r="AL619" i="18"/>
  <c r="AD619" i="18" s="1"/>
  <c r="AL611" i="18"/>
  <c r="AD611" i="18" s="1"/>
  <c r="AJ981" i="18"/>
  <c r="AJ977" i="18"/>
  <c r="AJ973" i="18"/>
  <c r="AJ969" i="18"/>
  <c r="AJ965" i="18"/>
  <c r="AJ961" i="18"/>
  <c r="AJ957" i="18"/>
  <c r="AJ953" i="18"/>
  <c r="AJ949" i="18"/>
  <c r="AJ945" i="18"/>
  <c r="AJ941" i="18"/>
  <c r="AJ937" i="18"/>
  <c r="AJ933" i="18"/>
  <c r="AJ929" i="18"/>
  <c r="AJ925" i="18"/>
  <c r="AJ921" i="18"/>
  <c r="AJ917" i="18"/>
  <c r="AJ913" i="18"/>
  <c r="AJ909" i="18"/>
  <c r="AJ905" i="18"/>
  <c r="AJ901" i="18"/>
  <c r="AJ897" i="18"/>
  <c r="AJ893" i="18"/>
  <c r="AJ889" i="18"/>
  <c r="AJ885" i="18"/>
  <c r="AJ881" i="18"/>
  <c r="AJ984" i="18"/>
  <c r="AJ980" i="18"/>
  <c r="AJ976" i="18"/>
  <c r="AJ972" i="18"/>
  <c r="AJ968" i="18"/>
  <c r="AJ964" i="18"/>
  <c r="AJ960" i="18"/>
  <c r="AJ956" i="18"/>
  <c r="AJ952" i="18"/>
  <c r="AJ948" i="18"/>
  <c r="AJ944" i="18"/>
  <c r="AJ940" i="18"/>
  <c r="AJ983" i="18"/>
  <c r="AJ979" i="18"/>
  <c r="AJ975" i="18"/>
  <c r="AJ971" i="18"/>
  <c r="AJ967" i="18"/>
  <c r="AJ963" i="18"/>
  <c r="AJ959" i="18"/>
  <c r="AJ955" i="18"/>
  <c r="AJ951" i="18"/>
  <c r="AJ947" i="18"/>
  <c r="AJ943" i="18"/>
  <c r="AJ939" i="18"/>
  <c r="AJ935" i="18"/>
  <c r="AJ931" i="18"/>
  <c r="AJ927" i="18"/>
  <c r="AJ923" i="18"/>
  <c r="AJ919" i="18"/>
  <c r="AJ915" i="18"/>
  <c r="AJ911" i="18"/>
  <c r="AJ907" i="18"/>
  <c r="AJ903" i="18"/>
  <c r="AJ899" i="18"/>
  <c r="AJ895" i="18"/>
  <c r="AJ891" i="18"/>
  <c r="AJ887" i="18"/>
  <c r="AJ883" i="18"/>
  <c r="AJ879" i="18"/>
  <c r="AJ875" i="18"/>
  <c r="AJ871" i="18"/>
  <c r="AJ982" i="18"/>
  <c r="AJ978" i="18"/>
  <c r="AJ974" i="18"/>
  <c r="AJ970" i="18"/>
  <c r="AJ966" i="18"/>
  <c r="AJ962" i="18"/>
  <c r="AJ958" i="18"/>
  <c r="AJ954" i="18"/>
  <c r="AJ950" i="18"/>
  <c r="AJ946" i="18"/>
  <c r="AJ942" i="18"/>
  <c r="AJ938" i="18"/>
  <c r="AJ934" i="18"/>
  <c r="AJ930" i="18"/>
  <c r="AJ926" i="18"/>
  <c r="AJ922" i="18"/>
  <c r="AJ918" i="18"/>
  <c r="AJ914" i="18"/>
  <c r="AJ910" i="18"/>
  <c r="AJ906" i="18"/>
  <c r="AJ902" i="18"/>
  <c r="AJ898" i="18"/>
  <c r="AJ894" i="18"/>
  <c r="AJ890" i="18"/>
  <c r="AJ886" i="18"/>
  <c r="AJ912" i="18"/>
  <c r="AJ916" i="18"/>
  <c r="AJ884" i="18"/>
  <c r="AJ874" i="18"/>
  <c r="AJ869" i="18"/>
  <c r="AJ865" i="18"/>
  <c r="AJ861" i="18"/>
  <c r="AJ857" i="18"/>
  <c r="AJ853" i="18"/>
  <c r="AJ849" i="18"/>
  <c r="AJ845" i="18"/>
  <c r="AJ920" i="18"/>
  <c r="AJ888" i="18"/>
  <c r="AJ882" i="18"/>
  <c r="AJ873" i="18"/>
  <c r="AJ924" i="18"/>
  <c r="AJ892" i="18"/>
  <c r="AJ880" i="18"/>
  <c r="AJ868" i="18"/>
  <c r="AJ864" i="18"/>
  <c r="AJ860" i="18"/>
  <c r="AJ856" i="18"/>
  <c r="AJ852" i="18"/>
  <c r="AJ928" i="18"/>
  <c r="AJ896" i="18"/>
  <c r="AJ878" i="18"/>
  <c r="AJ872" i="18"/>
  <c r="AJ932" i="18"/>
  <c r="AJ900" i="18"/>
  <c r="AJ877" i="18"/>
  <c r="AJ867" i="18"/>
  <c r="AJ863" i="18"/>
  <c r="AJ859" i="18"/>
  <c r="AJ855" i="18"/>
  <c r="AJ851" i="18"/>
  <c r="AJ847" i="18"/>
  <c r="AJ843" i="18"/>
  <c r="AJ839" i="18"/>
  <c r="AJ835" i="18"/>
  <c r="AJ831" i="18"/>
  <c r="AJ827" i="18"/>
  <c r="AJ823" i="18"/>
  <c r="AJ819" i="18"/>
  <c r="AJ815" i="18"/>
  <c r="AJ811" i="18"/>
  <c r="AJ807" i="18"/>
  <c r="AJ803" i="18"/>
  <c r="AJ799" i="18"/>
  <c r="AJ936" i="18"/>
  <c r="AJ904" i="18"/>
  <c r="AJ908" i="18"/>
  <c r="AJ876" i="18"/>
  <c r="AJ870" i="18"/>
  <c r="AJ866" i="18"/>
  <c r="AJ862" i="18"/>
  <c r="AJ858" i="18"/>
  <c r="AJ854" i="18"/>
  <c r="AJ850" i="18"/>
  <c r="AJ846" i="18"/>
  <c r="AJ842" i="18"/>
  <c r="AJ838" i="18"/>
  <c r="AJ834" i="18"/>
  <c r="AJ830" i="18"/>
  <c r="AJ826" i="18"/>
  <c r="AJ822" i="18"/>
  <c r="AJ818" i="18"/>
  <c r="AJ828" i="18"/>
  <c r="AJ814" i="18"/>
  <c r="AJ808" i="18"/>
  <c r="AJ801" i="18"/>
  <c r="AJ844" i="18"/>
  <c r="AJ841" i="18"/>
  <c r="AJ825" i="18"/>
  <c r="AJ813" i="18"/>
  <c r="AJ796" i="18"/>
  <c r="AJ792" i="18"/>
  <c r="AJ788" i="18"/>
  <c r="AJ784" i="18"/>
  <c r="AJ780" i="18"/>
  <c r="AJ776" i="18"/>
  <c r="AJ772" i="18"/>
  <c r="AJ768" i="18"/>
  <c r="AJ764" i="18"/>
  <c r="AJ760" i="18"/>
  <c r="AJ756" i="18"/>
  <c r="AJ752" i="18"/>
  <c r="AJ840" i="18"/>
  <c r="AJ824" i="18"/>
  <c r="AJ806" i="18"/>
  <c r="AJ800" i="18"/>
  <c r="AJ848" i="18"/>
  <c r="AJ837" i="18"/>
  <c r="AJ821" i="18"/>
  <c r="AJ812" i="18"/>
  <c r="AJ805" i="18"/>
  <c r="AJ795" i="18"/>
  <c r="AJ791" i="18"/>
  <c r="AJ787" i="18"/>
  <c r="AJ783" i="18"/>
  <c r="AJ779" i="18"/>
  <c r="AJ775" i="18"/>
  <c r="AJ771" i="18"/>
  <c r="AJ767" i="18"/>
  <c r="AJ763" i="18"/>
  <c r="AJ759" i="18"/>
  <c r="AJ755" i="18"/>
  <c r="AJ751" i="18"/>
  <c r="AJ747" i="18"/>
  <c r="AJ743" i="18"/>
  <c r="AJ739" i="18"/>
  <c r="AJ735" i="18"/>
  <c r="AJ731" i="18"/>
  <c r="AJ727" i="18"/>
  <c r="AJ723" i="18"/>
  <c r="AJ719" i="18"/>
  <c r="AJ715" i="18"/>
  <c r="AJ836" i="18"/>
  <c r="AJ820" i="18"/>
  <c r="AJ833" i="18"/>
  <c r="AJ817" i="18"/>
  <c r="AJ810" i="18"/>
  <c r="AJ804" i="18"/>
  <c r="AJ798" i="18"/>
  <c r="AJ794" i="18"/>
  <c r="AJ790" i="18"/>
  <c r="AJ786" i="18"/>
  <c r="AJ782" i="18"/>
  <c r="AJ778" i="18"/>
  <c r="AJ774" i="18"/>
  <c r="AJ770" i="18"/>
  <c r="AJ766" i="18"/>
  <c r="AJ762" i="18"/>
  <c r="AJ758" i="18"/>
  <c r="AJ754" i="18"/>
  <c r="AJ750" i="18"/>
  <c r="AJ746" i="18"/>
  <c r="AJ742" i="18"/>
  <c r="AJ738" i="18"/>
  <c r="AJ734" i="18"/>
  <c r="AJ730" i="18"/>
  <c r="AJ726" i="18"/>
  <c r="AJ722" i="18"/>
  <c r="AJ718" i="18"/>
  <c r="AJ832" i="18"/>
  <c r="AJ816" i="18"/>
  <c r="AJ809" i="18"/>
  <c r="AJ829" i="18"/>
  <c r="AJ802" i="18"/>
  <c r="AJ797" i="18"/>
  <c r="AJ793" i="18"/>
  <c r="AJ789" i="18"/>
  <c r="AJ785" i="18"/>
  <c r="AJ781" i="18"/>
  <c r="AJ777" i="18"/>
  <c r="AJ773" i="18"/>
  <c r="AJ769" i="18"/>
  <c r="AJ765" i="18"/>
  <c r="AJ761" i="18"/>
  <c r="AJ744" i="18"/>
  <c r="AJ728" i="18"/>
  <c r="AJ741" i="18"/>
  <c r="AJ725" i="18"/>
  <c r="AJ714" i="18"/>
  <c r="AJ710" i="18"/>
  <c r="AJ706" i="18"/>
  <c r="AJ702" i="18"/>
  <c r="AJ698" i="18"/>
  <c r="AJ694" i="18"/>
  <c r="AJ690" i="18"/>
  <c r="AJ686" i="18"/>
  <c r="AJ682" i="18"/>
  <c r="AJ678" i="18"/>
  <c r="AJ674" i="18"/>
  <c r="AJ670" i="18"/>
  <c r="AJ666" i="18"/>
  <c r="AJ662" i="18"/>
  <c r="AJ658" i="18"/>
  <c r="AJ654" i="18"/>
  <c r="AJ650" i="18"/>
  <c r="AJ646" i="18"/>
  <c r="AJ642" i="18"/>
  <c r="AJ638" i="18"/>
  <c r="AJ634" i="18"/>
  <c r="AJ630" i="18"/>
  <c r="AJ740" i="18"/>
  <c r="AJ724" i="18"/>
  <c r="AJ737" i="18"/>
  <c r="AJ721" i="18"/>
  <c r="AJ713" i="18"/>
  <c r="AJ709" i="18"/>
  <c r="AJ705" i="18"/>
  <c r="AJ701" i="18"/>
  <c r="AJ697" i="18"/>
  <c r="AJ693" i="18"/>
  <c r="AJ689" i="18"/>
  <c r="AJ685" i="18"/>
  <c r="AJ681" i="18"/>
  <c r="AJ677" i="18"/>
  <c r="AJ673" i="18"/>
  <c r="AJ669" i="18"/>
  <c r="AJ665" i="18"/>
  <c r="AJ736" i="18"/>
  <c r="AJ720" i="18"/>
  <c r="AJ749" i="18"/>
  <c r="AJ733" i="18"/>
  <c r="AJ717" i="18"/>
  <c r="AJ712" i="18"/>
  <c r="AJ708" i="18"/>
  <c r="AJ704" i="18"/>
  <c r="AJ700" i="18"/>
  <c r="AJ696" i="18"/>
  <c r="AJ692" i="18"/>
  <c r="AJ688" i="18"/>
  <c r="AJ684" i="18"/>
  <c r="AJ680" i="18"/>
  <c r="AJ676" i="18"/>
  <c r="AJ672" i="18"/>
  <c r="AJ668" i="18"/>
  <c r="AJ664" i="18"/>
  <c r="AJ660" i="18"/>
  <c r="AJ656" i="18"/>
  <c r="AJ652" i="18"/>
  <c r="AJ648" i="18"/>
  <c r="AJ644" i="18"/>
  <c r="AJ753" i="18"/>
  <c r="AJ748" i="18"/>
  <c r="AJ732" i="18"/>
  <c r="AJ716" i="18"/>
  <c r="AJ757" i="18"/>
  <c r="AJ745" i="18"/>
  <c r="AJ729" i="18"/>
  <c r="AJ707" i="18"/>
  <c r="AJ655" i="18"/>
  <c r="AJ640" i="18"/>
  <c r="AJ695" i="18"/>
  <c r="AJ675" i="18"/>
  <c r="AJ653" i="18"/>
  <c r="AJ633" i="18"/>
  <c r="AJ627" i="18"/>
  <c r="AJ623" i="18"/>
  <c r="AJ619" i="18"/>
  <c r="AJ615" i="18"/>
  <c r="AJ611" i="18"/>
  <c r="AJ607" i="18"/>
  <c r="AJ603" i="18"/>
  <c r="AJ599" i="18"/>
  <c r="AJ595" i="18"/>
  <c r="AJ591" i="18"/>
  <c r="AJ587" i="18"/>
  <c r="AJ583" i="18"/>
  <c r="AJ579" i="18"/>
  <c r="AJ683" i="18"/>
  <c r="AJ651" i="18"/>
  <c r="AJ639" i="18"/>
  <c r="AJ632" i="18"/>
  <c r="AJ703" i="18"/>
  <c r="AJ649" i="18"/>
  <c r="AJ626" i="18"/>
  <c r="AJ622" i="18"/>
  <c r="AJ618" i="18"/>
  <c r="AJ614" i="18"/>
  <c r="AJ610" i="18"/>
  <c r="AJ606" i="18"/>
  <c r="AJ691" i="18"/>
  <c r="AJ663" i="18"/>
  <c r="AJ647" i="18"/>
  <c r="AJ637" i="18"/>
  <c r="AJ631" i="18"/>
  <c r="AJ711" i="18"/>
  <c r="AJ679" i="18"/>
  <c r="AJ667" i="18"/>
  <c r="AJ661" i="18"/>
  <c r="AJ645" i="18"/>
  <c r="AJ636" i="18"/>
  <c r="AJ625" i="18"/>
  <c r="AJ621" i="18"/>
  <c r="AJ617" i="18"/>
  <c r="AJ613" i="18"/>
  <c r="AJ609" i="18"/>
  <c r="AJ699" i="18"/>
  <c r="AJ671" i="18"/>
  <c r="AJ659" i="18"/>
  <c r="AJ643" i="18"/>
  <c r="AJ629" i="18"/>
  <c r="AJ687" i="18"/>
  <c r="AJ657" i="18"/>
  <c r="AJ641" i="18"/>
  <c r="AJ635" i="18"/>
  <c r="AJ628" i="18"/>
  <c r="AJ624" i="18"/>
  <c r="AJ620" i="18"/>
  <c r="AJ616" i="18"/>
  <c r="AJ612" i="18"/>
  <c r="AJ608" i="18"/>
  <c r="AJ604" i="18"/>
  <c r="AJ600" i="18"/>
  <c r="AJ596" i="18"/>
  <c r="AJ592" i="18"/>
  <c r="AJ588" i="18"/>
  <c r="AJ584" i="18"/>
  <c r="AJ580" i="18"/>
  <c r="AJ576" i="18"/>
  <c r="AJ572" i="18"/>
  <c r="AJ568" i="18"/>
  <c r="AJ564" i="18"/>
  <c r="AJ560" i="18"/>
  <c r="AJ597" i="18"/>
  <c r="AJ581" i="18"/>
  <c r="AJ559" i="18"/>
  <c r="AJ594" i="18"/>
  <c r="AJ578" i="18"/>
  <c r="AJ571" i="18"/>
  <c r="AJ565" i="18"/>
  <c r="AJ558" i="18"/>
  <c r="AJ554" i="18"/>
  <c r="AJ550" i="18"/>
  <c r="AJ546" i="18"/>
  <c r="AJ542" i="18"/>
  <c r="AJ538" i="18"/>
  <c r="AJ534" i="18"/>
  <c r="AJ530" i="18"/>
  <c r="AJ526" i="18"/>
  <c r="AJ522" i="18"/>
  <c r="AJ518" i="18"/>
  <c r="AJ514" i="18"/>
  <c r="AJ510" i="18"/>
  <c r="AJ506" i="18"/>
  <c r="AJ502" i="18"/>
  <c r="AJ498" i="18"/>
  <c r="AJ494" i="18"/>
  <c r="AJ490" i="18"/>
  <c r="AJ486" i="18"/>
  <c r="AJ482" i="18"/>
  <c r="AJ478" i="18"/>
  <c r="AJ474" i="18"/>
  <c r="AJ470" i="18"/>
  <c r="AJ466" i="18"/>
  <c r="AJ462" i="18"/>
  <c r="AJ458" i="18"/>
  <c r="AJ454" i="18"/>
  <c r="AJ450" i="18"/>
  <c r="AJ446" i="18"/>
  <c r="AJ442" i="18"/>
  <c r="AJ438" i="18"/>
  <c r="AJ434" i="18"/>
  <c r="AJ430" i="18"/>
  <c r="AJ426" i="18"/>
  <c r="AJ422" i="18"/>
  <c r="AJ418" i="18"/>
  <c r="AJ414" i="18"/>
  <c r="AJ410" i="18"/>
  <c r="AJ406" i="18"/>
  <c r="AJ402" i="18"/>
  <c r="AJ398" i="18"/>
  <c r="AJ394" i="18"/>
  <c r="AJ390" i="18"/>
  <c r="AJ386" i="18"/>
  <c r="AJ382" i="18"/>
  <c r="AJ378" i="18"/>
  <c r="AJ374" i="18"/>
  <c r="AJ370" i="18"/>
  <c r="AJ366" i="18"/>
  <c r="AJ362" i="18"/>
  <c r="AJ358" i="18"/>
  <c r="AJ593" i="18"/>
  <c r="AJ577" i="18"/>
  <c r="AJ570" i="18"/>
  <c r="AJ590" i="18"/>
  <c r="AJ563" i="18"/>
  <c r="AJ557" i="18"/>
  <c r="AJ553" i="18"/>
  <c r="AJ549" i="18"/>
  <c r="AJ545" i="18"/>
  <c r="AJ541" i="18"/>
  <c r="AJ537" i="18"/>
  <c r="AJ533" i="18"/>
  <c r="AJ529" i="18"/>
  <c r="AJ525" i="18"/>
  <c r="AJ521" i="18"/>
  <c r="AJ517" i="18"/>
  <c r="AJ513" i="18"/>
  <c r="AJ509" i="18"/>
  <c r="AJ505" i="18"/>
  <c r="AJ501" i="18"/>
  <c r="AJ497" i="18"/>
  <c r="AJ493" i="18"/>
  <c r="AJ489" i="18"/>
  <c r="AJ485" i="18"/>
  <c r="AJ481" i="18"/>
  <c r="AJ477" i="18"/>
  <c r="AJ473" i="18"/>
  <c r="AJ469" i="18"/>
  <c r="AJ465" i="18"/>
  <c r="AJ461" i="18"/>
  <c r="AJ457" i="18"/>
  <c r="AJ453" i="18"/>
  <c r="AJ449" i="18"/>
  <c r="AJ445" i="18"/>
  <c r="AJ441" i="18"/>
  <c r="AJ437" i="18"/>
  <c r="AJ433" i="18"/>
  <c r="AJ429" i="18"/>
  <c r="AJ425" i="18"/>
  <c r="AJ421" i="18"/>
  <c r="AJ417" i="18"/>
  <c r="AJ413" i="18"/>
  <c r="AJ409" i="18"/>
  <c r="AJ405" i="18"/>
  <c r="AJ401" i="18"/>
  <c r="AJ397" i="18"/>
  <c r="AJ393" i="18"/>
  <c r="AJ589" i="18"/>
  <c r="AJ575" i="18"/>
  <c r="AJ569" i="18"/>
  <c r="AJ562" i="18"/>
  <c r="AJ605" i="18"/>
  <c r="AJ602" i="18"/>
  <c r="AJ586" i="18"/>
  <c r="AJ574" i="18"/>
  <c r="AJ556" i="18"/>
  <c r="AJ552" i="18"/>
  <c r="AJ548" i="18"/>
  <c r="AJ544" i="18"/>
  <c r="AJ540" i="18"/>
  <c r="AJ536" i="18"/>
  <c r="AJ532" i="18"/>
  <c r="AJ528" i="18"/>
  <c r="AJ524" i="18"/>
  <c r="AJ520" i="18"/>
  <c r="AJ516" i="18"/>
  <c r="AJ512" i="18"/>
  <c r="AJ508" i="18"/>
  <c r="AJ504" i="18"/>
  <c r="AJ500" i="18"/>
  <c r="AJ496" i="18"/>
  <c r="AJ492" i="18"/>
  <c r="AJ488" i="18"/>
  <c r="AJ484" i="18"/>
  <c r="AJ480" i="18"/>
  <c r="AJ476" i="18"/>
  <c r="AJ472" i="18"/>
  <c r="AJ468" i="18"/>
  <c r="AJ464" i="18"/>
  <c r="AJ460" i="18"/>
  <c r="AJ456" i="18"/>
  <c r="AJ452" i="18"/>
  <c r="AJ448" i="18"/>
  <c r="AJ444" i="18"/>
  <c r="AJ440" i="18"/>
  <c r="AJ436" i="18"/>
  <c r="AJ432" i="18"/>
  <c r="AJ428" i="18"/>
  <c r="AJ424" i="18"/>
  <c r="AJ420" i="18"/>
  <c r="AJ416" i="18"/>
  <c r="AJ412" i="18"/>
  <c r="AJ408" i="18"/>
  <c r="AJ404" i="18"/>
  <c r="AJ601" i="18"/>
  <c r="AJ585" i="18"/>
  <c r="AJ567" i="18"/>
  <c r="AJ561" i="18"/>
  <c r="AJ598" i="18"/>
  <c r="AJ582" i="18"/>
  <c r="AJ573" i="18"/>
  <c r="AJ566" i="18"/>
  <c r="AJ555" i="18"/>
  <c r="AJ551" i="18"/>
  <c r="AJ547" i="18"/>
  <c r="AJ543" i="18"/>
  <c r="AJ539" i="18"/>
  <c r="AJ535" i="18"/>
  <c r="AJ531" i="18"/>
  <c r="AJ527" i="18"/>
  <c r="AJ523" i="18"/>
  <c r="AJ519" i="18"/>
  <c r="AJ515" i="18"/>
  <c r="AJ511" i="18"/>
  <c r="AJ507" i="18"/>
  <c r="AJ503" i="18"/>
  <c r="AJ499" i="18"/>
  <c r="AJ495" i="18"/>
  <c r="AJ491" i="18"/>
  <c r="AJ487" i="18"/>
  <c r="AJ483" i="18"/>
  <c r="AJ479" i="18"/>
  <c r="AJ475" i="18"/>
  <c r="AJ471" i="18"/>
  <c r="AJ467" i="18"/>
  <c r="AJ463" i="18"/>
  <c r="AJ459" i="18"/>
  <c r="AJ455" i="18"/>
  <c r="AJ451" i="18"/>
  <c r="AJ447" i="18"/>
  <c r="AJ443" i="18"/>
  <c r="AJ439" i="18"/>
  <c r="AJ435" i="18"/>
  <c r="AJ431" i="18"/>
  <c r="AJ411" i="18"/>
  <c r="AJ396" i="18"/>
  <c r="AJ387" i="18"/>
  <c r="AJ380" i="18"/>
  <c r="AJ361" i="18"/>
  <c r="AJ356" i="18"/>
  <c r="AJ352" i="18"/>
  <c r="AJ348" i="18"/>
  <c r="AJ344" i="18"/>
  <c r="AJ340" i="18"/>
  <c r="AJ336" i="18"/>
  <c r="AJ332" i="18"/>
  <c r="AJ415" i="18"/>
  <c r="AJ395" i="18"/>
  <c r="AJ373" i="18"/>
  <c r="AJ367" i="18"/>
  <c r="AJ360" i="18"/>
  <c r="AJ419" i="18"/>
  <c r="AJ392" i="18"/>
  <c r="AJ385" i="18"/>
  <c r="AJ379" i="18"/>
  <c r="AJ372" i="18"/>
  <c r="AJ355" i="18"/>
  <c r="AJ351" i="18"/>
  <c r="AJ347" i="18"/>
  <c r="AJ343" i="18"/>
  <c r="AJ339" i="18"/>
  <c r="AJ335" i="18"/>
  <c r="AJ331" i="18"/>
  <c r="AJ327" i="18"/>
  <c r="AJ323" i="18"/>
  <c r="AJ319" i="18"/>
  <c r="AJ315" i="18"/>
  <c r="AJ311" i="18"/>
  <c r="AJ307" i="18"/>
  <c r="AJ423" i="18"/>
  <c r="AJ391" i="18"/>
  <c r="AJ384" i="18"/>
  <c r="AJ365" i="18"/>
  <c r="AJ359" i="18"/>
  <c r="AJ427" i="18"/>
  <c r="AJ377" i="18"/>
  <c r="AJ371" i="18"/>
  <c r="AJ364" i="18"/>
  <c r="AJ354" i="18"/>
  <c r="AJ350" i="18"/>
  <c r="AJ346" i="18"/>
  <c r="AJ342" i="18"/>
  <c r="AJ338" i="18"/>
  <c r="AJ334" i="18"/>
  <c r="AJ330" i="18"/>
  <c r="AJ326" i="18"/>
  <c r="AJ322" i="18"/>
  <c r="AJ318" i="18"/>
  <c r="AJ314" i="18"/>
  <c r="AJ310" i="18"/>
  <c r="AJ306" i="18"/>
  <c r="AJ302" i="18"/>
  <c r="AJ298" i="18"/>
  <c r="AJ294" i="18"/>
  <c r="AJ290" i="18"/>
  <c r="AJ389" i="18"/>
  <c r="AJ383" i="18"/>
  <c r="AJ376" i="18"/>
  <c r="AJ403" i="18"/>
  <c r="AJ400" i="18"/>
  <c r="AJ388" i="18"/>
  <c r="AJ369" i="18"/>
  <c r="AJ363" i="18"/>
  <c r="AJ357" i="18"/>
  <c r="AJ353" i="18"/>
  <c r="AJ349" i="18"/>
  <c r="AJ345" i="18"/>
  <c r="AJ341" i="18"/>
  <c r="AJ337" i="18"/>
  <c r="AJ333" i="18"/>
  <c r="AJ329" i="18"/>
  <c r="AJ325" i="18"/>
  <c r="AJ321" i="18"/>
  <c r="AJ317" i="18"/>
  <c r="AJ313" i="18"/>
  <c r="AJ309" i="18"/>
  <c r="AJ305" i="18"/>
  <c r="AJ301" i="18"/>
  <c r="AJ407" i="18"/>
  <c r="AJ399" i="18"/>
  <c r="AJ381" i="18"/>
  <c r="AJ375" i="18"/>
  <c r="AJ368" i="18"/>
  <c r="AJ324" i="18"/>
  <c r="AJ297" i="18"/>
  <c r="AJ291" i="18"/>
  <c r="AJ328" i="18"/>
  <c r="AJ296" i="18"/>
  <c r="AJ304" i="18"/>
  <c r="AJ295" i="18"/>
  <c r="AJ289" i="18"/>
  <c r="AJ285" i="18"/>
  <c r="AJ281" i="18"/>
  <c r="AJ277" i="18"/>
  <c r="AJ273" i="18"/>
  <c r="AJ269" i="18"/>
  <c r="AJ265" i="18"/>
  <c r="AJ261" i="18"/>
  <c r="AJ257" i="18"/>
  <c r="AJ253" i="18"/>
  <c r="AJ249" i="18"/>
  <c r="AJ245" i="18"/>
  <c r="AJ241" i="18"/>
  <c r="AJ237" i="18"/>
  <c r="AJ233" i="18"/>
  <c r="AJ229" i="18"/>
  <c r="AJ225" i="18"/>
  <c r="AJ221" i="18"/>
  <c r="AJ217" i="18"/>
  <c r="AJ213" i="18"/>
  <c r="AJ209" i="18"/>
  <c r="AJ205" i="18"/>
  <c r="AJ201" i="18"/>
  <c r="AJ197" i="18"/>
  <c r="AJ193" i="18"/>
  <c r="AJ189" i="18"/>
  <c r="AJ185" i="18"/>
  <c r="AJ181" i="18"/>
  <c r="AJ177" i="18"/>
  <c r="AJ173" i="18"/>
  <c r="AJ169" i="18"/>
  <c r="AJ165" i="18"/>
  <c r="AJ161" i="18"/>
  <c r="AJ157" i="18"/>
  <c r="AJ308" i="18"/>
  <c r="AJ303" i="18"/>
  <c r="AJ312" i="18"/>
  <c r="AJ300" i="18"/>
  <c r="AJ293" i="18"/>
  <c r="AJ288" i="18"/>
  <c r="AJ284" i="18"/>
  <c r="AJ280" i="18"/>
  <c r="AJ276" i="18"/>
  <c r="AJ272" i="18"/>
  <c r="AJ268" i="18"/>
  <c r="AJ264" i="18"/>
  <c r="AJ260" i="18"/>
  <c r="AJ256" i="18"/>
  <c r="AJ252" i="18"/>
  <c r="AJ248" i="18"/>
  <c r="AJ244" i="18"/>
  <c r="AJ240" i="18"/>
  <c r="AJ236" i="18"/>
  <c r="AJ232" i="18"/>
  <c r="AJ228" i="18"/>
  <c r="AJ224" i="18"/>
  <c r="AJ220" i="18"/>
  <c r="AJ216" i="18"/>
  <c r="AJ212" i="18"/>
  <c r="AJ208" i="18"/>
  <c r="AJ204" i="18"/>
  <c r="AJ200" i="18"/>
  <c r="AJ196" i="18"/>
  <c r="AJ192" i="18"/>
  <c r="AJ188" i="18"/>
  <c r="AJ184" i="18"/>
  <c r="AJ180" i="18"/>
  <c r="AJ176" i="18"/>
  <c r="AJ172" i="18"/>
  <c r="AJ168" i="18"/>
  <c r="AJ164" i="18"/>
  <c r="AJ160" i="18"/>
  <c r="AJ156" i="18"/>
  <c r="AJ152" i="18"/>
  <c r="AJ148" i="18"/>
  <c r="AJ144" i="18"/>
  <c r="AJ140" i="18"/>
  <c r="AJ136" i="18"/>
  <c r="AJ132" i="18"/>
  <c r="AJ128" i="18"/>
  <c r="AJ124" i="18"/>
  <c r="AJ120" i="18"/>
  <c r="AJ316" i="18"/>
  <c r="AJ299" i="18"/>
  <c r="AJ292" i="18"/>
  <c r="AJ320" i="18"/>
  <c r="AJ287" i="18"/>
  <c r="AJ283" i="18"/>
  <c r="AJ279" i="18"/>
  <c r="AJ275" i="18"/>
  <c r="AJ271" i="18"/>
  <c r="AJ267" i="18"/>
  <c r="AJ263" i="18"/>
  <c r="AJ259" i="18"/>
  <c r="AJ255" i="18"/>
  <c r="AJ251" i="18"/>
  <c r="AJ247" i="18"/>
  <c r="AJ243" i="18"/>
  <c r="AJ239" i="18"/>
  <c r="AJ235" i="18"/>
  <c r="AJ231" i="18"/>
  <c r="AJ227" i="18"/>
  <c r="AJ223" i="18"/>
  <c r="AJ219" i="18"/>
  <c r="AJ215" i="18"/>
  <c r="AJ211" i="18"/>
  <c r="AJ207" i="18"/>
  <c r="AJ203" i="18"/>
  <c r="AJ199" i="18"/>
  <c r="AJ195" i="18"/>
  <c r="AJ191" i="18"/>
  <c r="AJ187" i="18"/>
  <c r="AJ183" i="18"/>
  <c r="AJ179" i="18"/>
  <c r="AJ175" i="18"/>
  <c r="AJ171" i="18"/>
  <c r="AJ167" i="18"/>
  <c r="AJ163" i="18"/>
  <c r="AJ159" i="18"/>
  <c r="AJ155" i="18"/>
  <c r="AJ151" i="18"/>
  <c r="AJ147" i="18"/>
  <c r="AJ143" i="18"/>
  <c r="AJ139" i="18"/>
  <c r="AJ135" i="18"/>
  <c r="AJ131" i="18"/>
  <c r="AJ127" i="18"/>
  <c r="AJ123" i="18"/>
  <c r="AJ119" i="18"/>
  <c r="AJ115" i="18"/>
  <c r="AJ111" i="18"/>
  <c r="AJ107" i="18"/>
  <c r="AJ103" i="18"/>
  <c r="AJ99" i="18"/>
  <c r="AJ95" i="18"/>
  <c r="AJ91" i="18"/>
  <c r="AJ278" i="18"/>
  <c r="AJ246" i="18"/>
  <c r="AJ218" i="18"/>
  <c r="AJ202" i="18"/>
  <c r="AJ170" i="18"/>
  <c r="AJ146" i="18"/>
  <c r="AJ130" i="18"/>
  <c r="AJ110" i="18"/>
  <c r="AJ104" i="18"/>
  <c r="AJ97" i="18"/>
  <c r="AJ282" i="18"/>
  <c r="AJ250" i="18"/>
  <c r="AJ226" i="18"/>
  <c r="AJ206" i="18"/>
  <c r="AJ174" i="18"/>
  <c r="AJ145" i="18"/>
  <c r="AJ129" i="18"/>
  <c r="AJ116" i="18"/>
  <c r="AJ109" i="18"/>
  <c r="AJ90" i="18"/>
  <c r="AJ86" i="18"/>
  <c r="AJ82" i="18"/>
  <c r="AJ78" i="18"/>
  <c r="AJ74" i="18"/>
  <c r="AJ70" i="18"/>
  <c r="AJ66" i="18"/>
  <c r="AJ62" i="18"/>
  <c r="AJ58" i="18"/>
  <c r="AJ54" i="18"/>
  <c r="AJ50" i="18"/>
  <c r="AJ46" i="18"/>
  <c r="AJ42" i="18"/>
  <c r="AJ38" i="18"/>
  <c r="AJ34" i="18"/>
  <c r="AJ30" i="18"/>
  <c r="AJ26" i="18"/>
  <c r="AJ22" i="18"/>
  <c r="AJ96" i="18"/>
  <c r="AJ286" i="18"/>
  <c r="AJ254" i="18"/>
  <c r="AJ210" i="18"/>
  <c r="AJ178" i="18"/>
  <c r="AJ142" i="18"/>
  <c r="AJ126" i="18"/>
  <c r="AJ102" i="18"/>
  <c r="AJ258" i="18"/>
  <c r="AJ182" i="18"/>
  <c r="AJ141" i="18"/>
  <c r="AJ125" i="18"/>
  <c r="AJ114" i="18"/>
  <c r="AJ108" i="18"/>
  <c r="AJ101" i="18"/>
  <c r="AJ89" i="18"/>
  <c r="AJ85" i="18"/>
  <c r="AJ81" i="18"/>
  <c r="AJ77" i="18"/>
  <c r="AJ73" i="18"/>
  <c r="AJ69" i="18"/>
  <c r="AJ65" i="18"/>
  <c r="AJ61" i="18"/>
  <c r="AJ57" i="18"/>
  <c r="AJ53" i="18"/>
  <c r="AJ49" i="18"/>
  <c r="AJ45" i="18"/>
  <c r="AJ41" i="18"/>
  <c r="AJ37" i="18"/>
  <c r="AJ33" i="18"/>
  <c r="AJ29" i="18"/>
  <c r="AJ25" i="18"/>
  <c r="AJ21" i="18"/>
  <c r="AJ262" i="18"/>
  <c r="AJ222" i="18"/>
  <c r="AJ186" i="18"/>
  <c r="AJ154" i="18"/>
  <c r="AJ138" i="18"/>
  <c r="AJ122" i="18"/>
  <c r="AJ113" i="18"/>
  <c r="AJ94" i="18"/>
  <c r="AJ266" i="18"/>
  <c r="AJ234" i="18"/>
  <c r="AJ214" i="18"/>
  <c r="AJ190" i="18"/>
  <c r="AJ158" i="18"/>
  <c r="AJ153" i="18"/>
  <c r="AJ137" i="18"/>
  <c r="AJ121" i="18"/>
  <c r="AJ106" i="18"/>
  <c r="AJ100" i="18"/>
  <c r="AJ93" i="18"/>
  <c r="AJ88" i="18"/>
  <c r="AJ84" i="18"/>
  <c r="AJ80" i="18"/>
  <c r="AJ76" i="18"/>
  <c r="AJ72" i="18"/>
  <c r="AJ68" i="18"/>
  <c r="AJ64" i="18"/>
  <c r="AJ60" i="18"/>
  <c r="AJ56" i="18"/>
  <c r="AJ52" i="18"/>
  <c r="AJ48" i="18"/>
  <c r="AJ44" i="18"/>
  <c r="AJ40" i="18"/>
  <c r="AJ36" i="18"/>
  <c r="AJ32" i="18"/>
  <c r="AJ28" i="18"/>
  <c r="AJ24" i="18"/>
  <c r="AJ20" i="18"/>
  <c r="AJ270" i="18"/>
  <c r="AJ238" i="18"/>
  <c r="AJ230" i="18"/>
  <c r="AJ194" i="18"/>
  <c r="AJ162" i="18"/>
  <c r="AJ150" i="18"/>
  <c r="AJ134" i="18"/>
  <c r="AJ118" i="18"/>
  <c r="AJ112" i="18"/>
  <c r="AJ105" i="18"/>
  <c r="AJ274" i="18"/>
  <c r="AJ242" i="18"/>
  <c r="AJ198" i="18"/>
  <c r="AJ166" i="18"/>
  <c r="AJ149" i="18"/>
  <c r="AJ133" i="18"/>
  <c r="AJ117" i="18"/>
  <c r="AJ98" i="18"/>
  <c r="AJ92" i="18"/>
  <c r="AJ87" i="18"/>
  <c r="AJ83" i="18"/>
  <c r="AJ79" i="18"/>
  <c r="AJ75" i="18"/>
  <c r="AJ71" i="18"/>
  <c r="AJ67" i="18"/>
  <c r="AJ63" i="18"/>
  <c r="AJ59" i="18"/>
  <c r="AJ55" i="18"/>
  <c r="AJ51" i="18"/>
  <c r="AJ47" i="18"/>
  <c r="AJ43" i="18"/>
  <c r="AJ39" i="18"/>
  <c r="AJ35" i="18"/>
  <c r="AJ31" i="18"/>
  <c r="AJ27" i="18"/>
  <c r="AJ23" i="18"/>
  <c r="AL920" i="20" l="1"/>
  <c r="AD920" i="20" s="1"/>
  <c r="AL501" i="20"/>
  <c r="AD501" i="20" s="1"/>
  <c r="AL655" i="20"/>
  <c r="AD655" i="20" s="1"/>
  <c r="AL827" i="20"/>
  <c r="AD827" i="20" s="1"/>
  <c r="AL474" i="20"/>
  <c r="AD474" i="20" s="1"/>
  <c r="AL653" i="20"/>
  <c r="AD653" i="20" s="1"/>
  <c r="AL689" i="20"/>
  <c r="AD689" i="20" s="1"/>
  <c r="AL679" i="20"/>
  <c r="AD679" i="20" s="1"/>
  <c r="AL672" i="20"/>
  <c r="AD672" i="20" s="1"/>
  <c r="AL928" i="20"/>
  <c r="AD928" i="20" s="1"/>
  <c r="AL482" i="20"/>
  <c r="AD482" i="20" s="1"/>
  <c r="AL892" i="20"/>
  <c r="AD892" i="20" s="1"/>
  <c r="AL871" i="20"/>
  <c r="AD871" i="20" s="1"/>
  <c r="AL641" i="20"/>
  <c r="AD641" i="20" s="1"/>
  <c r="AL281" i="20"/>
  <c r="AD281" i="20" s="1"/>
  <c r="AL357" i="20"/>
  <c r="AD357" i="20" s="1"/>
  <c r="AL571" i="20"/>
  <c r="AD571" i="20" s="1"/>
  <c r="AL837" i="20"/>
  <c r="AD837" i="20" s="1"/>
  <c r="AL887" i="20"/>
  <c r="AD887" i="20" s="1"/>
  <c r="AL936" i="20"/>
  <c r="AD936" i="20" s="1"/>
  <c r="AL419" i="20"/>
  <c r="AD419" i="20" s="1"/>
  <c r="AL246" i="20"/>
  <c r="AD246" i="20" s="1"/>
  <c r="AL486" i="20"/>
  <c r="AD486" i="20" s="1"/>
  <c r="AL532" i="20"/>
  <c r="AD532" i="20" s="1"/>
  <c r="AL591" i="20"/>
  <c r="AD591" i="20" s="1"/>
  <c r="AL625" i="20"/>
  <c r="AD625" i="20" s="1"/>
  <c r="AL786" i="20"/>
  <c r="AD786" i="20" s="1"/>
  <c r="AL321" i="20"/>
  <c r="AD321" i="20" s="1"/>
  <c r="AL493" i="20"/>
  <c r="AD493" i="20" s="1"/>
  <c r="AL517" i="20"/>
  <c r="AD517" i="20" s="1"/>
  <c r="AL568" i="20"/>
  <c r="AD568" i="20" s="1"/>
  <c r="AL631" i="20"/>
  <c r="AD631" i="20" s="1"/>
  <c r="AL789" i="20"/>
  <c r="AD789" i="20" s="1"/>
  <c r="AL621" i="20"/>
  <c r="AD621" i="20" s="1"/>
  <c r="AL769" i="20"/>
  <c r="AD769" i="20" s="1"/>
  <c r="AG42" i="18"/>
  <c r="AL203" i="20"/>
  <c r="AD203" i="20" s="1"/>
  <c r="AL270" i="20"/>
  <c r="AD270" i="20" s="1"/>
  <c r="AL255" i="20"/>
  <c r="AD255" i="20" s="1"/>
  <c r="AL227" i="20"/>
  <c r="AD227" i="20" s="1"/>
  <c r="AL263" i="20"/>
  <c r="AD263" i="20" s="1"/>
  <c r="AL334" i="20"/>
  <c r="AD334" i="20" s="1"/>
  <c r="AL351" i="20"/>
  <c r="AD351" i="20" s="1"/>
  <c r="AL497" i="20"/>
  <c r="AD497" i="20" s="1"/>
  <c r="AL327" i="20"/>
  <c r="AD327" i="20" s="1"/>
  <c r="AL471" i="20"/>
  <c r="AD471" i="20" s="1"/>
  <c r="AL719" i="20"/>
  <c r="AD719" i="20" s="1"/>
  <c r="AL698" i="20"/>
  <c r="AD698" i="20" s="1"/>
  <c r="AL730" i="20"/>
  <c r="AD730" i="20" s="1"/>
  <c r="AL753" i="20"/>
  <c r="AD753" i="20" s="1"/>
  <c r="AL670" i="20"/>
  <c r="AD670" i="20" s="1"/>
  <c r="AL649" i="20"/>
  <c r="AD649" i="20" s="1"/>
  <c r="AL628" i="20"/>
  <c r="AD628" i="20" s="1"/>
  <c r="AL678" i="20"/>
  <c r="AD678" i="20" s="1"/>
  <c r="AL763" i="20"/>
  <c r="AD763" i="20" s="1"/>
  <c r="AL741" i="20"/>
  <c r="AD741" i="20" s="1"/>
  <c r="AL775" i="20"/>
  <c r="AD775" i="20" s="1"/>
  <c r="AL768" i="20"/>
  <c r="AD768" i="20" s="1"/>
  <c r="AL804" i="20"/>
  <c r="AD804" i="20" s="1"/>
  <c r="AL807" i="20"/>
  <c r="AD807" i="20" s="1"/>
  <c r="AL254" i="20"/>
  <c r="AD254" i="20" s="1"/>
  <c r="AL330" i="20"/>
  <c r="AD330" i="20" s="1"/>
  <c r="AL403" i="20"/>
  <c r="AD403" i="20" s="1"/>
  <c r="AL195" i="20"/>
  <c r="AD195" i="20" s="1"/>
  <c r="AL675" i="20"/>
  <c r="AD675" i="20" s="1"/>
  <c r="AL477" i="20"/>
  <c r="AD477" i="20" s="1"/>
  <c r="AL353" i="20"/>
  <c r="AD353" i="20" s="1"/>
  <c r="AL706" i="20"/>
  <c r="AD706" i="20" s="1"/>
  <c r="AL565" i="20"/>
  <c r="AD565" i="20" s="1"/>
  <c r="AL739" i="20"/>
  <c r="AD739" i="20" s="1"/>
  <c r="AL558" i="20"/>
  <c r="AD558" i="20" s="1"/>
  <c r="AL623" i="20"/>
  <c r="AD623" i="20" s="1"/>
  <c r="AL895" i="20"/>
  <c r="AD895" i="20" s="1"/>
  <c r="AL889" i="20"/>
  <c r="AD889" i="20" s="1"/>
  <c r="AL841" i="20"/>
  <c r="AD841" i="20" s="1"/>
  <c r="AL893" i="20"/>
  <c r="AD893" i="20" s="1"/>
  <c r="AL955" i="20"/>
  <c r="AD955" i="20" s="1"/>
  <c r="AL262" i="20"/>
  <c r="AD262" i="20" s="1"/>
  <c r="AL429" i="20"/>
  <c r="AD429" i="20" s="1"/>
  <c r="AL339" i="20"/>
  <c r="AD339" i="20" s="1"/>
  <c r="AL616" i="20"/>
  <c r="AD616" i="20" s="1"/>
  <c r="AL733" i="20"/>
  <c r="AD733" i="20" s="1"/>
  <c r="AL709" i="20"/>
  <c r="AD709" i="20" s="1"/>
  <c r="AL812" i="20"/>
  <c r="AD812" i="20" s="1"/>
  <c r="AL905" i="20"/>
  <c r="AD905" i="20" s="1"/>
  <c r="AL969" i="20"/>
  <c r="AD969" i="20" s="1"/>
  <c r="AL880" i="20"/>
  <c r="AD880" i="20" s="1"/>
  <c r="AL948" i="20"/>
  <c r="AD948" i="20" s="1"/>
  <c r="AG19" i="18"/>
  <c r="AL742" i="20"/>
  <c r="AD742" i="20" s="1"/>
  <c r="AL157" i="20"/>
  <c r="AD157" i="20" s="1"/>
  <c r="AL881" i="20"/>
  <c r="AD881" i="20" s="1"/>
  <c r="AL609" i="20"/>
  <c r="AD609" i="20" s="1"/>
  <c r="AL630" i="20"/>
  <c r="AD630" i="20" s="1"/>
  <c r="AL779" i="20"/>
  <c r="AD779" i="20" s="1"/>
  <c r="AL922" i="20"/>
  <c r="AD922" i="20" s="1"/>
  <c r="AL947" i="20"/>
  <c r="AD947" i="20" s="1"/>
  <c r="AL219" i="20"/>
  <c r="AD219" i="20" s="1"/>
  <c r="AL798" i="20"/>
  <c r="AD798" i="20" s="1"/>
  <c r="AL297" i="20"/>
  <c r="AD297" i="20" s="1"/>
  <c r="AL912" i="20"/>
  <c r="AD912" i="20" s="1"/>
  <c r="AL463" i="20"/>
  <c r="AD463" i="20" s="1"/>
  <c r="AL761" i="20"/>
  <c r="AD761" i="20" s="1"/>
  <c r="AL247" i="20"/>
  <c r="AD247" i="20" s="1"/>
  <c r="AL806" i="20"/>
  <c r="AD806" i="20" s="1"/>
  <c r="AL680" i="20"/>
  <c r="AD680" i="20" s="1"/>
  <c r="AL715" i="20"/>
  <c r="AD715" i="20" s="1"/>
  <c r="AL946" i="20"/>
  <c r="AD946" i="20" s="1"/>
  <c r="AL624" i="20"/>
  <c r="AD624" i="20" s="1"/>
  <c r="AL413" i="20"/>
  <c r="AD413" i="20" s="1"/>
  <c r="AL289" i="20"/>
  <c r="AD289" i="20" s="1"/>
  <c r="AL747" i="20"/>
  <c r="AD747" i="20" s="1"/>
  <c r="AL914" i="20"/>
  <c r="AD914" i="20" s="1"/>
  <c r="AL813" i="20"/>
  <c r="AD813" i="20" s="1"/>
  <c r="AL878" i="20"/>
  <c r="AD878" i="20" s="1"/>
  <c r="AL930" i="20"/>
  <c r="AD930" i="20" s="1"/>
  <c r="AL885" i="20"/>
  <c r="AD885" i="20" s="1"/>
  <c r="AL278" i="20"/>
  <c r="AD278" i="20" s="1"/>
  <c r="AL560" i="20"/>
  <c r="AD560" i="20" s="1"/>
  <c r="AL404" i="20"/>
  <c r="AD404" i="20" s="1"/>
  <c r="AL666" i="20"/>
  <c r="AD666" i="20" s="1"/>
  <c r="AL626" i="20"/>
  <c r="AD626" i="20" s="1"/>
  <c r="AL958" i="20"/>
  <c r="AD958" i="20" s="1"/>
  <c r="AL944" i="20"/>
  <c r="AD944" i="20" s="1"/>
  <c r="AL424" i="20"/>
  <c r="AD424" i="20" s="1"/>
  <c r="AL712" i="20"/>
  <c r="AD712" i="20" s="1"/>
  <c r="AL984" i="20"/>
  <c r="AD984" i="20" s="1"/>
  <c r="AL838" i="20"/>
  <c r="AD838" i="20" s="1"/>
  <c r="AL851" i="20"/>
  <c r="AD851" i="20" s="1"/>
  <c r="AL784" i="20"/>
  <c r="AD784" i="20" s="1"/>
  <c r="AL231" i="20"/>
  <c r="AD231" i="20" s="1"/>
  <c r="AL545" i="20"/>
  <c r="AD545" i="20" s="1"/>
  <c r="AL732" i="20"/>
  <c r="AD732" i="20" s="1"/>
  <c r="AL915" i="20"/>
  <c r="AD915" i="20" s="1"/>
  <c r="AL161" i="20"/>
  <c r="AD161" i="20" s="1"/>
  <c r="AL197" i="20"/>
  <c r="AD197" i="20" s="1"/>
  <c r="AL389" i="20"/>
  <c r="AD389" i="20" s="1"/>
  <c r="AL744" i="20"/>
  <c r="AD744" i="20" s="1"/>
  <c r="AL906" i="20"/>
  <c r="AD906" i="20" s="1"/>
  <c r="AL918" i="20"/>
  <c r="AD918" i="20" s="1"/>
  <c r="AL981" i="20"/>
  <c r="AD981" i="20" s="1"/>
  <c r="AL903" i="20"/>
  <c r="AD903" i="20" s="1"/>
  <c r="AL967" i="20"/>
  <c r="AD967" i="20" s="1"/>
  <c r="AL363" i="20"/>
  <c r="AD363" i="20" s="1"/>
  <c r="AL602" i="20"/>
  <c r="AD602" i="20" s="1"/>
  <c r="AL823" i="20"/>
  <c r="AD823" i="20" s="1"/>
  <c r="AL577" i="20"/>
  <c r="AD577" i="20" s="1"/>
  <c r="AL207" i="20"/>
  <c r="AD207" i="20" s="1"/>
  <c r="AL613" i="20"/>
  <c r="AD613" i="20" s="1"/>
  <c r="AL797" i="20"/>
  <c r="AD797" i="20" s="1"/>
  <c r="AL193" i="20"/>
  <c r="AD193" i="20" s="1"/>
  <c r="AL211" i="20"/>
  <c r="AD211" i="20" s="1"/>
  <c r="AL635" i="20"/>
  <c r="AD635" i="20" s="1"/>
  <c r="AL323" i="20"/>
  <c r="AD323" i="20" s="1"/>
  <c r="AL656" i="20"/>
  <c r="AD656" i="20" s="1"/>
  <c r="AL853" i="20"/>
  <c r="AD853" i="20" s="1"/>
  <c r="AL858" i="20"/>
  <c r="AD858" i="20" s="1"/>
  <c r="AL805" i="20"/>
  <c r="AD805" i="20" s="1"/>
  <c r="AL894" i="20"/>
  <c r="AD894" i="20" s="1"/>
  <c r="AL782" i="20"/>
  <c r="AD782" i="20" s="1"/>
  <c r="AL934" i="20"/>
  <c r="AD934" i="20" s="1"/>
  <c r="AL865" i="20"/>
  <c r="AD865" i="20" s="1"/>
  <c r="AL810" i="20"/>
  <c r="AD810" i="20" s="1"/>
  <c r="AL854" i="20"/>
  <c r="AD854" i="20" s="1"/>
  <c r="AL931" i="20"/>
  <c r="AD931" i="20" s="1"/>
  <c r="AL890" i="20"/>
  <c r="AD890" i="20" s="1"/>
  <c r="AL872" i="20"/>
  <c r="AD872" i="20" s="1"/>
  <c r="AL610" i="20"/>
  <c r="AD610" i="20" s="1"/>
  <c r="AL975" i="20"/>
  <c r="AD975" i="20" s="1"/>
  <c r="AL809" i="20"/>
  <c r="AD809" i="20" s="1"/>
  <c r="AL480" i="20"/>
  <c r="AD480" i="20" s="1"/>
  <c r="AL825" i="20"/>
  <c r="AD825" i="20" s="1"/>
  <c r="AL101" i="20"/>
  <c r="AD101" i="20" s="1"/>
  <c r="AL177" i="20"/>
  <c r="AD177" i="20" s="1"/>
  <c r="AL346" i="20"/>
  <c r="AD346" i="20" s="1"/>
  <c r="AL179" i="20"/>
  <c r="AD179" i="20" s="1"/>
  <c r="AL562" i="20"/>
  <c r="AD562" i="20" s="1"/>
  <c r="AL956" i="20"/>
  <c r="AD956" i="20" s="1"/>
  <c r="AL913" i="20"/>
  <c r="AD913" i="20" s="1"/>
  <c r="AL793" i="20"/>
  <c r="AD793" i="20" s="1"/>
  <c r="AL162" i="20"/>
  <c r="AD162" i="20" s="1"/>
  <c r="AL842" i="20"/>
  <c r="AD842" i="20" s="1"/>
  <c r="AL551" i="20"/>
  <c r="AD551" i="20" s="1"/>
  <c r="AL295" i="20"/>
  <c r="AD295" i="20" s="1"/>
  <c r="AL238" i="20"/>
  <c r="AD238" i="20" s="1"/>
  <c r="AL437" i="20"/>
  <c r="AD437" i="20" s="1"/>
  <c r="AL660" i="20"/>
  <c r="AD660" i="20" s="1"/>
  <c r="AL902" i="20"/>
  <c r="AD902" i="20" s="1"/>
  <c r="AL966" i="20"/>
  <c r="AD966" i="20" s="1"/>
  <c r="AL582" i="20"/>
  <c r="AD582" i="20" s="1"/>
  <c r="AL663" i="20"/>
  <c r="AD663" i="20" s="1"/>
  <c r="AL783" i="20"/>
  <c r="AD783" i="20" s="1"/>
  <c r="AL855" i="20"/>
  <c r="AD855" i="20" s="1"/>
  <c r="AL869" i="20"/>
  <c r="AD869" i="20" s="1"/>
  <c r="AL822" i="20"/>
  <c r="AD822" i="20" s="1"/>
  <c r="AL899" i="20"/>
  <c r="AD899" i="20" s="1"/>
  <c r="AL963" i="20"/>
  <c r="AD963" i="20" s="1"/>
  <c r="AL518" i="20"/>
  <c r="AD518" i="20" s="1"/>
  <c r="AL767" i="20"/>
  <c r="AD767" i="20" s="1"/>
  <c r="AL567" i="20"/>
  <c r="AD567" i="20" s="1"/>
  <c r="AL847" i="20"/>
  <c r="AD847" i="20" s="1"/>
  <c r="AL103" i="20"/>
  <c r="AD103" i="20" s="1"/>
  <c r="AL734" i="20"/>
  <c r="AD734" i="20" s="1"/>
  <c r="AL749" i="20"/>
  <c r="AD749" i="20" s="1"/>
  <c r="AL214" i="20"/>
  <c r="AD214" i="20" s="1"/>
  <c r="AL39" i="20"/>
  <c r="AD39" i="20" s="1"/>
  <c r="AL63" i="20"/>
  <c r="AD63" i="20" s="1"/>
  <c r="AL338" i="20"/>
  <c r="AD338" i="20" s="1"/>
  <c r="AL640" i="20"/>
  <c r="AD640" i="20" s="1"/>
  <c r="AL677" i="20"/>
  <c r="AD677" i="20" s="1"/>
  <c r="AL799" i="20"/>
  <c r="AD799" i="20" s="1"/>
  <c r="AL844" i="20"/>
  <c r="AD844" i="20" s="1"/>
  <c r="AL888" i="20"/>
  <c r="AD888" i="20" s="1"/>
  <c r="AL109" i="20"/>
  <c r="AD109" i="20" s="1"/>
  <c r="AL535" i="20"/>
  <c r="AD535" i="20" s="1"/>
  <c r="AL554" i="20"/>
  <c r="AD554" i="20" s="1"/>
  <c r="AL510" i="20"/>
  <c r="AD510" i="20" s="1"/>
  <c r="AL531" i="20"/>
  <c r="AD531" i="20" s="1"/>
  <c r="AL759" i="20"/>
  <c r="AD759" i="20" s="1"/>
  <c r="AL559" i="20"/>
  <c r="AD559" i="20" s="1"/>
  <c r="AL604" i="20"/>
  <c r="AD604" i="20" s="1"/>
  <c r="AL834" i="20"/>
  <c r="AD834" i="20" s="1"/>
  <c r="AL229" i="20"/>
  <c r="AD229" i="20" s="1"/>
  <c r="AL293" i="20"/>
  <c r="AD293" i="20" s="1"/>
  <c r="AL491" i="20"/>
  <c r="AD491" i="20" s="1"/>
  <c r="AL959" i="20"/>
  <c r="AD959" i="20" s="1"/>
  <c r="AL585" i="20"/>
  <c r="AD585" i="20" s="1"/>
  <c r="AL961" i="20"/>
  <c r="AD961" i="20" s="1"/>
  <c r="AL857" i="20"/>
  <c r="AD857" i="20" s="1"/>
  <c r="AL143" i="20"/>
  <c r="AD143" i="20" s="1"/>
  <c r="AL950" i="20"/>
  <c r="AD950" i="20" s="1"/>
  <c r="AL664" i="20"/>
  <c r="AD664" i="20" s="1"/>
  <c r="AL71" i="20"/>
  <c r="AD71" i="20" s="1"/>
  <c r="AL142" i="20"/>
  <c r="AD142" i="20" s="1"/>
  <c r="AL259" i="20"/>
  <c r="AD259" i="20" s="1"/>
  <c r="AL325" i="20"/>
  <c r="AD325" i="20" s="1"/>
  <c r="AL381" i="20"/>
  <c r="AD381" i="20" s="1"/>
  <c r="AL503" i="20"/>
  <c r="AD503" i="20" s="1"/>
  <c r="AL397" i="20"/>
  <c r="AD397" i="20" s="1"/>
  <c r="AL348" i="20"/>
  <c r="AD348" i="20" s="1"/>
  <c r="AL369" i="20"/>
  <c r="AD369" i="20" s="1"/>
  <c r="AL407" i="20"/>
  <c r="AD407" i="20" s="1"/>
  <c r="AL473" i="20"/>
  <c r="AD473" i="20" s="1"/>
  <c r="AL572" i="20"/>
  <c r="AD572" i="20" s="1"/>
  <c r="AL409" i="20"/>
  <c r="AD409" i="20" s="1"/>
  <c r="AL755" i="20"/>
  <c r="AD755" i="20" s="1"/>
  <c r="AL770" i="20"/>
  <c r="AD770" i="20" s="1"/>
  <c r="AL982" i="20"/>
  <c r="AD982" i="20" s="1"/>
  <c r="AL183" i="20"/>
  <c r="AD183" i="20" s="1"/>
  <c r="AL49" i="20"/>
  <c r="AD49" i="20" s="1"/>
  <c r="AL329" i="20"/>
  <c r="AD329" i="20" s="1"/>
  <c r="AL445" i="20"/>
  <c r="AD445" i="20" s="1"/>
  <c r="AL569" i="20"/>
  <c r="AD569" i="20" s="1"/>
  <c r="AL708" i="20"/>
  <c r="AD708" i="20" s="1"/>
  <c r="AL919" i="20"/>
  <c r="AD919" i="20" s="1"/>
  <c r="AL791" i="20"/>
  <c r="AD791" i="20" s="1"/>
  <c r="AL836" i="20"/>
  <c r="AD836" i="20" s="1"/>
  <c r="AL811" i="20"/>
  <c r="AD811" i="20" s="1"/>
  <c r="AL940" i="20"/>
  <c r="AD940" i="20" s="1"/>
  <c r="AL886" i="20"/>
  <c r="AD886" i="20" s="1"/>
  <c r="AL927" i="20"/>
  <c r="AD927" i="20" s="1"/>
  <c r="AL29" i="20"/>
  <c r="AD29" i="20" s="1"/>
  <c r="AL81" i="20"/>
  <c r="AD81" i="20" s="1"/>
  <c r="AL213" i="20"/>
  <c r="AD213" i="20" s="1"/>
  <c r="AL192" i="20"/>
  <c r="AD192" i="20" s="1"/>
  <c r="AL91" i="20"/>
  <c r="AD91" i="20" s="1"/>
  <c r="AL131" i="20"/>
  <c r="AD131" i="20" s="1"/>
  <c r="AL261" i="20"/>
  <c r="AD261" i="20" s="1"/>
  <c r="AL519" i="20"/>
  <c r="AD519" i="20" s="1"/>
  <c r="AL614" i="20"/>
  <c r="AD614" i="20" s="1"/>
  <c r="AL839" i="20"/>
  <c r="AD839" i="20" s="1"/>
  <c r="AL883" i="20"/>
  <c r="AD883" i="20" s="1"/>
  <c r="AL79" i="20"/>
  <c r="AD79" i="20" s="1"/>
  <c r="AL867" i="20"/>
  <c r="AD867" i="20" s="1"/>
  <c r="AL28" i="20"/>
  <c r="AD28" i="20" s="1"/>
  <c r="AL92" i="20"/>
  <c r="AD92" i="20" s="1"/>
  <c r="AL364" i="20"/>
  <c r="AD364" i="20" s="1"/>
  <c r="AL752" i="20"/>
  <c r="AD752" i="20" s="1"/>
  <c r="AL53" i="20"/>
  <c r="AD53" i="20" s="1"/>
  <c r="AL36" i="20"/>
  <c r="AD36" i="20" s="1"/>
  <c r="AL691" i="20"/>
  <c r="AD691" i="20" s="1"/>
  <c r="AL826" i="20"/>
  <c r="AD826" i="20" s="1"/>
  <c r="AL924" i="20"/>
  <c r="AD924" i="20" s="1"/>
  <c r="AL945" i="20"/>
  <c r="AD945" i="20" s="1"/>
  <c r="AL225" i="20"/>
  <c r="AD225" i="20" s="1"/>
  <c r="AL181" i="20"/>
  <c r="AD181" i="20" s="1"/>
  <c r="AL286" i="20"/>
  <c r="AD286" i="20" s="1"/>
  <c r="AG104" i="20"/>
  <c r="AL23" i="18"/>
  <c r="AD23" i="18" s="1"/>
  <c r="AL31" i="18"/>
  <c r="AD31" i="18" s="1"/>
  <c r="AL39" i="18"/>
  <c r="AD39" i="18" s="1"/>
  <c r="AL47" i="18"/>
  <c r="AD47" i="18" s="1"/>
  <c r="AL55" i="18"/>
  <c r="AD55" i="18" s="1"/>
  <c r="AL63" i="18"/>
  <c r="AD63" i="18" s="1"/>
  <c r="AL71" i="18"/>
  <c r="AD71" i="18" s="1"/>
  <c r="AL79" i="18"/>
  <c r="AD79" i="18" s="1"/>
  <c r="AL87" i="18"/>
  <c r="AD87" i="18" s="1"/>
  <c r="AL95" i="18"/>
  <c r="AD95" i="18" s="1"/>
  <c r="AL103" i="18"/>
  <c r="AD103" i="18" s="1"/>
  <c r="AL111" i="18"/>
  <c r="AD111" i="18" s="1"/>
  <c r="AL119" i="18"/>
  <c r="AD119" i="18" s="1"/>
  <c r="AL127" i="18"/>
  <c r="AD127" i="18" s="1"/>
  <c r="AL135" i="18"/>
  <c r="AD135" i="18" s="1"/>
  <c r="AL143" i="18"/>
  <c r="AD143" i="18" s="1"/>
  <c r="AL151" i="18"/>
  <c r="AD151" i="18" s="1"/>
  <c r="AL159" i="18"/>
  <c r="AD159" i="18" s="1"/>
  <c r="AL167" i="18"/>
  <c r="AD167" i="18" s="1"/>
  <c r="AL175" i="18"/>
  <c r="AD175" i="18" s="1"/>
  <c r="AL183" i="18"/>
  <c r="AD183" i="18" s="1"/>
  <c r="AL191" i="18"/>
  <c r="AD191" i="18" s="1"/>
  <c r="AL199" i="18"/>
  <c r="AD199" i="18" s="1"/>
  <c r="AL207" i="18"/>
  <c r="AD207" i="18" s="1"/>
  <c r="AL215" i="18"/>
  <c r="AD215" i="18" s="1"/>
  <c r="AL223" i="18"/>
  <c r="AD223" i="18" s="1"/>
  <c r="AL231" i="18"/>
  <c r="AD231" i="18" s="1"/>
  <c r="AL239" i="18"/>
  <c r="AD239" i="18" s="1"/>
  <c r="AL247" i="18"/>
  <c r="AD247" i="18" s="1"/>
  <c r="AL255" i="18"/>
  <c r="AD255" i="18" s="1"/>
  <c r="AL263" i="18"/>
  <c r="AD263" i="18" s="1"/>
  <c r="AL271" i="18"/>
  <c r="AD271" i="18" s="1"/>
  <c r="AL279" i="18"/>
  <c r="AD279" i="18" s="1"/>
  <c r="AL287" i="18"/>
  <c r="AD287" i="18" s="1"/>
  <c r="AL295" i="18"/>
  <c r="AD295" i="18" s="1"/>
  <c r="AL303" i="18"/>
  <c r="AD303" i="18" s="1"/>
  <c r="AL311" i="18"/>
  <c r="AD311" i="18" s="1"/>
  <c r="AL319" i="18"/>
  <c r="AD319" i="18" s="1"/>
  <c r="AL327" i="18"/>
  <c r="AD327" i="18" s="1"/>
  <c r="AL335" i="18"/>
  <c r="AD335" i="18" s="1"/>
  <c r="AL343" i="18"/>
  <c r="AD343" i="18" s="1"/>
  <c r="AL351" i="18"/>
  <c r="AD351" i="18" s="1"/>
  <c r="AL359" i="18"/>
  <c r="AD359" i="18" s="1"/>
  <c r="AL367" i="18"/>
  <c r="AD367" i="18" s="1"/>
  <c r="AL375" i="18"/>
  <c r="AD375" i="18" s="1"/>
  <c r="AL383" i="18"/>
  <c r="AD383" i="18" s="1"/>
  <c r="AL407" i="18"/>
  <c r="AD407" i="18" s="1"/>
  <c r="AL415" i="18"/>
  <c r="AD415" i="18" s="1"/>
  <c r="AL423" i="18"/>
  <c r="AD423" i="18" s="1"/>
  <c r="AL431" i="18"/>
  <c r="AD431" i="18" s="1"/>
  <c r="AL439" i="18"/>
  <c r="AD439" i="18" s="1"/>
  <c r="AL447" i="18"/>
  <c r="AD447" i="18" s="1"/>
  <c r="AL455" i="18"/>
  <c r="AD455" i="18" s="1"/>
  <c r="AL463" i="18"/>
  <c r="AD463" i="18" s="1"/>
  <c r="AL471" i="18"/>
  <c r="AD471" i="18" s="1"/>
  <c r="AL479" i="18"/>
  <c r="AD479" i="18" s="1"/>
  <c r="AL487" i="18"/>
  <c r="AD487" i="18" s="1"/>
  <c r="AL85" i="20"/>
  <c r="AD85" i="20" s="1"/>
  <c r="AL93" i="20"/>
  <c r="AD93" i="20" s="1"/>
  <c r="AL164" i="20"/>
  <c r="AD164" i="20" s="1"/>
  <c r="AL89" i="20"/>
  <c r="AD89" i="20" s="1"/>
  <c r="AL99" i="20"/>
  <c r="AD99" i="20" s="1"/>
  <c r="AL139" i="20"/>
  <c r="AD139" i="20" s="1"/>
  <c r="AL269" i="20"/>
  <c r="AD269" i="20" s="1"/>
  <c r="AL125" i="20"/>
  <c r="AD125" i="20" s="1"/>
  <c r="AL77" i="20"/>
  <c r="AD77" i="20" s="1"/>
  <c r="AL56" i="20"/>
  <c r="AD56" i="20" s="1"/>
  <c r="AL127" i="20"/>
  <c r="AD127" i="20" s="1"/>
  <c r="AL82" i="20"/>
  <c r="AD82" i="20" s="1"/>
  <c r="AL140" i="20"/>
  <c r="AD140" i="20" s="1"/>
  <c r="AL153" i="20"/>
  <c r="AD153" i="20" s="1"/>
  <c r="AL25" i="20"/>
  <c r="AD25" i="20" s="1"/>
  <c r="AL59" i="20"/>
  <c r="AD59" i="20" s="1"/>
  <c r="AL120" i="20"/>
  <c r="AD120" i="20" s="1"/>
  <c r="AL294" i="20"/>
  <c r="AD294" i="20" s="1"/>
  <c r="AL283" i="20"/>
  <c r="AD283" i="20" s="1"/>
  <c r="AL280" i="20"/>
  <c r="AD280" i="20" s="1"/>
  <c r="AL405" i="20"/>
  <c r="AD405" i="20" s="1"/>
  <c r="AL418" i="20"/>
  <c r="AD418" i="20" s="1"/>
  <c r="AL431" i="20"/>
  <c r="AD431" i="20" s="1"/>
  <c r="AL580" i="20"/>
  <c r="AD580" i="20" s="1"/>
  <c r="AL371" i="20"/>
  <c r="AD371" i="20" s="1"/>
  <c r="AL433" i="20"/>
  <c r="AD433" i="20" s="1"/>
  <c r="AL544" i="20"/>
  <c r="AD544" i="20" s="1"/>
  <c r="AL495" i="18"/>
  <c r="AD495" i="18" s="1"/>
  <c r="AL503" i="18"/>
  <c r="AD503" i="18" s="1"/>
  <c r="AL511" i="18"/>
  <c r="AD511" i="18" s="1"/>
  <c r="AL519" i="18"/>
  <c r="AD519" i="18" s="1"/>
  <c r="AL527" i="18"/>
  <c r="AD527" i="18" s="1"/>
  <c r="AL535" i="18"/>
  <c r="AD535" i="18" s="1"/>
  <c r="AL543" i="18"/>
  <c r="AD543" i="18" s="1"/>
  <c r="AL551" i="18"/>
  <c r="AD551" i="18" s="1"/>
  <c r="AL559" i="18"/>
  <c r="AD559" i="18" s="1"/>
  <c r="AL567" i="18"/>
  <c r="AD567" i="18" s="1"/>
  <c r="AL575" i="18"/>
  <c r="AD575" i="18" s="1"/>
  <c r="AL583" i="18"/>
  <c r="AD583" i="18" s="1"/>
  <c r="AL591" i="18"/>
  <c r="AD591" i="18" s="1"/>
  <c r="AL599" i="18"/>
  <c r="AD599" i="18" s="1"/>
  <c r="AL607" i="18"/>
  <c r="AD607" i="18" s="1"/>
  <c r="AL615" i="18"/>
  <c r="AD615" i="18" s="1"/>
  <c r="AL623" i="18"/>
  <c r="AD623" i="18" s="1"/>
  <c r="AL631" i="18"/>
  <c r="AD631" i="18" s="1"/>
  <c r="AL647" i="18"/>
  <c r="AD647" i="18" s="1"/>
  <c r="AL655" i="18"/>
  <c r="AD655" i="18" s="1"/>
  <c r="AL663" i="18"/>
  <c r="AD663" i="18" s="1"/>
  <c r="AL671" i="18"/>
  <c r="AD671" i="18" s="1"/>
  <c r="AL679" i="18"/>
  <c r="AD679" i="18" s="1"/>
  <c r="AL687" i="18"/>
  <c r="AD687" i="18" s="1"/>
  <c r="AL695" i="18"/>
  <c r="AD695" i="18" s="1"/>
  <c r="AL727" i="18"/>
  <c r="AD727" i="18" s="1"/>
  <c r="AL743" i="18"/>
  <c r="AD743" i="18" s="1"/>
  <c r="AL751" i="18"/>
  <c r="AD751" i="18" s="1"/>
  <c r="AL759" i="18"/>
  <c r="AD759" i="18" s="1"/>
  <c r="AL767" i="18"/>
  <c r="AD767" i="18" s="1"/>
  <c r="AL775" i="18"/>
  <c r="AD775" i="18" s="1"/>
  <c r="AL783" i="18"/>
  <c r="AD783" i="18" s="1"/>
  <c r="AL807" i="18"/>
  <c r="AD807" i="18" s="1"/>
  <c r="AL815" i="18"/>
  <c r="AD815" i="18" s="1"/>
  <c r="AL823" i="18"/>
  <c r="AD823" i="18" s="1"/>
  <c r="AL831" i="18"/>
  <c r="AD831" i="18" s="1"/>
  <c r="AL839" i="18"/>
  <c r="AD839" i="18" s="1"/>
  <c r="AL847" i="18"/>
  <c r="AD847" i="18" s="1"/>
  <c r="AL855" i="18"/>
  <c r="AD855" i="18" s="1"/>
  <c r="AL863" i="18"/>
  <c r="AD863" i="18" s="1"/>
  <c r="AL871" i="18"/>
  <c r="AD871" i="18" s="1"/>
  <c r="AL879" i="18"/>
  <c r="AD879" i="18" s="1"/>
  <c r="AL887" i="18"/>
  <c r="AD887" i="18" s="1"/>
  <c r="AL895" i="18"/>
  <c r="AD895" i="18" s="1"/>
  <c r="AL903" i="18"/>
  <c r="AD903" i="18" s="1"/>
  <c r="AL911" i="18"/>
  <c r="AD911" i="18" s="1"/>
  <c r="AL919" i="18"/>
  <c r="AD919" i="18" s="1"/>
  <c r="AL927" i="18"/>
  <c r="AD927" i="18" s="1"/>
  <c r="AL935" i="18"/>
  <c r="AD935" i="18" s="1"/>
  <c r="AL943" i="18"/>
  <c r="AD943" i="18" s="1"/>
  <c r="AL951" i="18"/>
  <c r="AD951" i="18" s="1"/>
  <c r="AL959" i="18"/>
  <c r="AD959" i="18" s="1"/>
  <c r="AL967" i="18"/>
  <c r="AD967" i="18" s="1"/>
  <c r="AL983" i="18"/>
  <c r="AD983" i="18" s="1"/>
  <c r="AL151" i="20"/>
  <c r="AD151" i="20" s="1"/>
  <c r="AL108" i="20"/>
  <c r="AD108" i="20" s="1"/>
  <c r="AL21" i="20"/>
  <c r="AD21" i="20" s="1"/>
  <c r="AL167" i="20"/>
  <c r="AD167" i="20" s="1"/>
  <c r="AL31" i="20"/>
  <c r="AD31" i="20" s="1"/>
  <c r="AL48" i="20"/>
  <c r="AD48" i="20" s="1"/>
  <c r="AL133" i="20"/>
  <c r="AD133" i="20" s="1"/>
  <c r="AL52" i="20"/>
  <c r="AD52" i="20" s="1"/>
  <c r="AL163" i="20"/>
  <c r="AD163" i="20" s="1"/>
  <c r="AL202" i="20"/>
  <c r="AD202" i="20" s="1"/>
  <c r="AL73" i="20"/>
  <c r="AD73" i="20" s="1"/>
  <c r="AL184" i="20"/>
  <c r="AD184" i="20" s="1"/>
  <c r="AL83" i="20"/>
  <c r="AD83" i="20" s="1"/>
  <c r="AL123" i="20"/>
  <c r="AD123" i="20" s="1"/>
  <c r="AL279" i="20"/>
  <c r="AD279" i="20" s="1"/>
  <c r="AL318" i="20"/>
  <c r="AD318" i="20" s="1"/>
  <c r="AL331" i="20"/>
  <c r="AD331" i="20" s="1"/>
  <c r="AL240" i="20"/>
  <c r="AD240" i="20" s="1"/>
  <c r="AL350" i="20"/>
  <c r="AD350" i="20" s="1"/>
  <c r="AL467" i="20"/>
  <c r="AD467" i="20" s="1"/>
  <c r="AL586" i="20"/>
  <c r="AD586" i="20" s="1"/>
  <c r="AL374" i="20"/>
  <c r="AD374" i="20" s="1"/>
  <c r="AL647" i="20"/>
  <c r="AD647" i="20" s="1"/>
  <c r="AL502" i="20"/>
  <c r="AD502" i="20" s="1"/>
  <c r="AL523" i="20"/>
  <c r="AD523" i="20" s="1"/>
  <c r="AL751" i="20"/>
  <c r="AD751" i="20" s="1"/>
  <c r="AL674" i="20"/>
  <c r="AD674" i="20" s="1"/>
  <c r="AL718" i="20"/>
  <c r="AD718" i="20" s="1"/>
  <c r="AL817" i="20"/>
  <c r="AD817" i="20" s="1"/>
  <c r="AL904" i="20"/>
  <c r="AD904" i="20" s="1"/>
  <c r="AL968" i="20"/>
  <c r="AD968" i="20" s="1"/>
  <c r="AL885" i="18"/>
  <c r="AD885" i="18" s="1"/>
  <c r="AL893" i="18"/>
  <c r="AD893" i="18" s="1"/>
  <c r="AL901" i="18"/>
  <c r="AD901" i="18" s="1"/>
  <c r="AL909" i="18"/>
  <c r="AD909" i="18" s="1"/>
  <c r="AL917" i="18"/>
  <c r="AD917" i="18" s="1"/>
  <c r="AL925" i="18"/>
  <c r="AD925" i="18" s="1"/>
  <c r="AL933" i="18"/>
  <c r="AD933" i="18" s="1"/>
  <c r="AL941" i="18"/>
  <c r="AD941" i="18" s="1"/>
  <c r="AL949" i="18"/>
  <c r="AD949" i="18" s="1"/>
  <c r="AL233" i="20"/>
  <c r="AD233" i="20" s="1"/>
  <c r="AL215" i="20"/>
  <c r="AD215" i="20" s="1"/>
  <c r="AL223" i="20"/>
  <c r="AD223" i="20" s="1"/>
  <c r="AL305" i="20"/>
  <c r="AD305" i="20" s="1"/>
  <c r="AL291" i="20"/>
  <c r="AD291" i="20" s="1"/>
  <c r="AL495" i="20"/>
  <c r="AD495" i="20" s="1"/>
  <c r="AL439" i="20"/>
  <c r="AD439" i="20" s="1"/>
  <c r="AL436" i="20"/>
  <c r="AD436" i="20" s="1"/>
  <c r="AL377" i="20"/>
  <c r="AD377" i="20" s="1"/>
  <c r="AL441" i="20"/>
  <c r="AD441" i="20" s="1"/>
  <c r="AL877" i="20"/>
  <c r="AD877" i="20" s="1"/>
  <c r="AL60" i="20"/>
  <c r="AD60" i="20" s="1"/>
  <c r="AL870" i="20"/>
  <c r="AD870" i="20" s="1"/>
  <c r="AL392" i="20"/>
  <c r="AD392" i="20" s="1"/>
  <c r="AL380" i="20"/>
  <c r="AD380" i="20" s="1"/>
  <c r="AL444" i="20"/>
  <c r="AD444" i="20" s="1"/>
  <c r="AL500" i="20"/>
  <c r="AD500" i="20" s="1"/>
  <c r="AG219" i="20"/>
  <c r="AG32" i="20"/>
  <c r="AL188" i="20"/>
  <c r="AD188" i="20" s="1"/>
  <c r="AL68" i="20"/>
  <c r="AD68" i="20" s="1"/>
  <c r="AG272" i="20"/>
  <c r="AL129" i="20"/>
  <c r="AD129" i="20" s="1"/>
  <c r="AL64" i="20"/>
  <c r="AD64" i="20" s="1"/>
  <c r="AL316" i="20"/>
  <c r="AD316" i="20" s="1"/>
  <c r="AL337" i="20"/>
  <c r="AD337" i="20" s="1"/>
  <c r="AL440" i="20"/>
  <c r="AD440" i="20" s="1"/>
  <c r="AL256" i="20"/>
  <c r="AD256" i="20" s="1"/>
  <c r="AL320" i="20"/>
  <c r="AD320" i="20" s="1"/>
  <c r="AL394" i="20"/>
  <c r="AD394" i="20" s="1"/>
  <c r="AL671" i="20"/>
  <c r="AD671" i="20" s="1"/>
  <c r="AL740" i="20"/>
  <c r="AD740" i="20" s="1"/>
  <c r="AL814" i="20"/>
  <c r="AD814" i="20" s="1"/>
  <c r="AG178" i="20"/>
  <c r="AL122" i="20"/>
  <c r="AD122" i="20" s="1"/>
  <c r="AL169" i="20"/>
  <c r="AD169" i="20" s="1"/>
  <c r="AL375" i="20"/>
  <c r="AD375" i="20" s="1"/>
  <c r="AL589" i="20"/>
  <c r="AD589" i="20" s="1"/>
  <c r="AL548" i="20"/>
  <c r="AD548" i="20" s="1"/>
  <c r="AL765" i="20"/>
  <c r="AD765" i="20" s="1"/>
  <c r="AL776" i="20"/>
  <c r="AD776" i="20" s="1"/>
  <c r="AG144" i="20"/>
  <c r="AG196" i="20"/>
  <c r="AL326" i="20"/>
  <c r="AD326" i="20" s="1"/>
  <c r="AG105" i="20"/>
  <c r="AG342" i="20"/>
  <c r="AL115" i="20"/>
  <c r="AD115" i="20" s="1"/>
  <c r="AL126" i="20"/>
  <c r="AD126" i="20" s="1"/>
  <c r="AG207" i="20"/>
  <c r="AL243" i="20"/>
  <c r="AD243" i="20" s="1"/>
  <c r="AL307" i="20"/>
  <c r="AD307" i="20" s="1"/>
  <c r="AL304" i="20"/>
  <c r="AD304" i="20" s="1"/>
  <c r="AL378" i="20"/>
  <c r="AD378" i="20" s="1"/>
  <c r="AL442" i="20"/>
  <c r="AD442" i="20" s="1"/>
  <c r="AL372" i="20"/>
  <c r="AD372" i="20" s="1"/>
  <c r="AL391" i="20"/>
  <c r="AD391" i="20" s="1"/>
  <c r="AL388" i="20"/>
  <c r="AD388" i="20" s="1"/>
  <c r="AL343" i="20"/>
  <c r="AD343" i="20" s="1"/>
  <c r="AL393" i="20"/>
  <c r="AD393" i="20" s="1"/>
  <c r="AL514" i="20"/>
  <c r="AD514" i="20" s="1"/>
  <c r="AL611" i="20"/>
  <c r="AD611" i="20" s="1"/>
  <c r="AL588" i="20"/>
  <c r="AD588" i="20" s="1"/>
  <c r="AL541" i="20"/>
  <c r="AD541" i="20" s="1"/>
  <c r="AL593" i="20"/>
  <c r="AD593" i="20" s="1"/>
  <c r="AL617" i="20"/>
  <c r="AD617" i="20" s="1"/>
  <c r="AL676" i="20"/>
  <c r="AD676" i="20" s="1"/>
  <c r="AL590" i="20"/>
  <c r="AD590" i="20" s="1"/>
  <c r="AL634" i="20"/>
  <c r="AD634" i="20" s="1"/>
  <c r="AL638" i="20"/>
  <c r="AD638" i="20" s="1"/>
  <c r="AL661" i="20"/>
  <c r="AD661" i="20" s="1"/>
  <c r="AL654" i="20"/>
  <c r="AD654" i="20" s="1"/>
  <c r="AL711" i="20"/>
  <c r="AD711" i="20" s="1"/>
  <c r="AL720" i="20"/>
  <c r="AD720" i="20" s="1"/>
  <c r="AL762" i="20"/>
  <c r="AD762" i="20" s="1"/>
  <c r="AL954" i="20"/>
  <c r="AD954" i="20" s="1"/>
  <c r="AL861" i="20"/>
  <c r="AD861" i="20" s="1"/>
  <c r="AL943" i="20"/>
  <c r="AD943" i="20" s="1"/>
  <c r="AL979" i="20"/>
  <c r="AD979" i="20" s="1"/>
  <c r="AL777" i="20"/>
  <c r="AD777" i="20" s="1"/>
  <c r="AL860" i="20"/>
  <c r="AD860" i="20" s="1"/>
  <c r="AL796" i="20"/>
  <c r="AD796" i="20" s="1"/>
  <c r="AL907" i="20"/>
  <c r="AD907" i="20" s="1"/>
  <c r="AL971" i="20"/>
  <c r="AD971" i="20" s="1"/>
  <c r="AG186" i="20"/>
  <c r="AL175" i="20"/>
  <c r="AD175" i="20" s="1"/>
  <c r="AL185" i="20"/>
  <c r="AD185" i="20" s="1"/>
  <c r="AL55" i="20"/>
  <c r="AD55" i="20" s="1"/>
  <c r="AL135" i="20"/>
  <c r="AD135" i="20" s="1"/>
  <c r="AL76" i="20"/>
  <c r="AD76" i="20" s="1"/>
  <c r="AL124" i="20"/>
  <c r="AD124" i="20" s="1"/>
  <c r="AL137" i="20"/>
  <c r="AD137" i="20" s="1"/>
  <c r="AL156" i="20"/>
  <c r="AD156" i="20" s="1"/>
  <c r="AL187" i="20"/>
  <c r="AD187" i="20" s="1"/>
  <c r="AL150" i="20"/>
  <c r="AD150" i="20" s="1"/>
  <c r="AL43" i="20"/>
  <c r="AD43" i="20" s="1"/>
  <c r="AL147" i="20"/>
  <c r="AD147" i="20" s="1"/>
  <c r="AL373" i="20"/>
  <c r="AD373" i="20" s="1"/>
  <c r="AL432" i="20"/>
  <c r="AD432" i="20" s="1"/>
  <c r="AL267" i="20"/>
  <c r="AD267" i="20" s="1"/>
  <c r="AL333" i="20"/>
  <c r="AD333" i="20" s="1"/>
  <c r="AL264" i="20"/>
  <c r="AD264" i="20" s="1"/>
  <c r="AL402" i="20"/>
  <c r="AD402" i="20" s="1"/>
  <c r="AL469" i="20"/>
  <c r="AD469" i="20" s="1"/>
  <c r="AL492" i="20"/>
  <c r="AD492" i="20" s="1"/>
  <c r="AL462" i="20"/>
  <c r="AD462" i="20" s="1"/>
  <c r="AL526" i="20"/>
  <c r="AD526" i="20" s="1"/>
  <c r="AL570" i="20"/>
  <c r="AD570" i="20" s="1"/>
  <c r="AL688" i="20"/>
  <c r="AD688" i="20" s="1"/>
  <c r="AL820" i="20"/>
  <c r="AD820" i="20" s="1"/>
  <c r="AL801" i="20"/>
  <c r="AD801" i="20" s="1"/>
  <c r="AL110" i="20"/>
  <c r="AD110" i="20" s="1"/>
  <c r="AG152" i="20"/>
  <c r="AL47" i="20"/>
  <c r="AD47" i="20" s="1"/>
  <c r="AL45" i="20"/>
  <c r="AD45" i="20" s="1"/>
  <c r="AG91" i="20"/>
  <c r="AL154" i="20"/>
  <c r="AD154" i="20" s="1"/>
  <c r="AL265" i="20"/>
  <c r="AD265" i="20" s="1"/>
  <c r="AL134" i="20"/>
  <c r="AD134" i="20" s="1"/>
  <c r="AL199" i="20"/>
  <c r="AD199" i="20" s="1"/>
  <c r="AL311" i="20"/>
  <c r="AD311" i="20" s="1"/>
  <c r="AL251" i="20"/>
  <c r="AD251" i="20" s="1"/>
  <c r="AL315" i="20"/>
  <c r="AD315" i="20" s="1"/>
  <c r="AL248" i="20"/>
  <c r="AD248" i="20" s="1"/>
  <c r="AL312" i="20"/>
  <c r="AD312" i="20" s="1"/>
  <c r="AL322" i="20"/>
  <c r="AD322" i="20" s="1"/>
  <c r="AL386" i="20"/>
  <c r="AD386" i="20" s="1"/>
  <c r="AL450" i="20"/>
  <c r="AD450" i="20" s="1"/>
  <c r="AL488" i="20"/>
  <c r="AD488" i="20" s="1"/>
  <c r="AL399" i="20"/>
  <c r="AD399" i="20" s="1"/>
  <c r="AL457" i="20"/>
  <c r="AD457" i="20" s="1"/>
  <c r="AL396" i="20"/>
  <c r="AD396" i="20" s="1"/>
  <c r="AL401" i="20"/>
  <c r="AD401" i="20" s="1"/>
  <c r="AL596" i="20"/>
  <c r="AD596" i="20" s="1"/>
  <c r="AL737" i="20"/>
  <c r="AD737" i="20" s="1"/>
  <c r="AL845" i="20"/>
  <c r="AD845" i="20" s="1"/>
  <c r="AL850" i="20"/>
  <c r="AD850" i="20" s="1"/>
  <c r="AL951" i="20"/>
  <c r="AD951" i="20" s="1"/>
  <c r="AL579" i="18"/>
  <c r="AD579" i="18" s="1"/>
  <c r="AL587" i="18"/>
  <c r="AD587" i="18" s="1"/>
  <c r="AL595" i="18"/>
  <c r="AD595" i="18" s="1"/>
  <c r="AL603" i="18"/>
  <c r="AD603" i="18" s="1"/>
  <c r="AL239" i="20"/>
  <c r="AD239" i="20" s="1"/>
  <c r="AL303" i="20"/>
  <c r="AD303" i="20" s="1"/>
  <c r="AL84" i="20"/>
  <c r="AD84" i="20" s="1"/>
  <c r="AL257" i="20"/>
  <c r="AD257" i="20" s="1"/>
  <c r="AL41" i="20"/>
  <c r="AD41" i="20" s="1"/>
  <c r="AL155" i="20"/>
  <c r="AD155" i="20" s="1"/>
  <c r="AL539" i="20"/>
  <c r="AD539" i="20" s="1"/>
  <c r="AL583" i="20"/>
  <c r="AD583" i="20" s="1"/>
  <c r="AL643" i="20"/>
  <c r="AD643" i="20" s="1"/>
  <c r="AL908" i="20"/>
  <c r="AD908" i="20" s="1"/>
  <c r="AL972" i="20"/>
  <c r="AD972" i="20" s="1"/>
  <c r="AL929" i="20"/>
  <c r="AD929" i="20" s="1"/>
  <c r="AL863" i="20"/>
  <c r="AD863" i="20" s="1"/>
  <c r="AG102" i="20"/>
  <c r="AG70" i="20"/>
  <c r="AG106" i="20"/>
  <c r="AG266" i="20"/>
  <c r="AG624" i="20"/>
  <c r="AG35" i="20"/>
  <c r="AL58" i="20"/>
  <c r="AD58" i="20" s="1"/>
  <c r="AG99" i="20"/>
  <c r="AG120" i="20"/>
  <c r="AG139" i="20"/>
  <c r="AG208" i="20"/>
  <c r="AG45" i="20"/>
  <c r="AG108" i="20"/>
  <c r="AG175" i="20"/>
  <c r="AG224" i="20"/>
  <c r="AG385" i="20"/>
  <c r="AG66" i="20"/>
  <c r="AG113" i="20"/>
  <c r="AG31" i="20"/>
  <c r="AG95" i="20"/>
  <c r="AG177" i="20"/>
  <c r="AG200" i="20"/>
  <c r="AG304" i="20"/>
  <c r="AG466" i="20"/>
  <c r="AL35" i="20"/>
  <c r="AD35" i="20" s="1"/>
  <c r="AG76" i="20"/>
  <c r="AG115" i="20"/>
  <c r="AG163" i="20"/>
  <c r="AG211" i="20"/>
  <c r="AG234" i="20"/>
  <c r="AG298" i="20"/>
  <c r="AG145" i="20"/>
  <c r="AL165" i="20"/>
  <c r="AD165" i="20" s="1"/>
  <c r="AG263" i="20"/>
  <c r="AG380" i="20"/>
  <c r="AG229" i="20"/>
  <c r="AL252" i="20"/>
  <c r="AD252" i="20" s="1"/>
  <c r="AG293" i="20"/>
  <c r="AG340" i="20"/>
  <c r="AG609" i="20"/>
  <c r="AG311" i="20"/>
  <c r="AG361" i="20"/>
  <c r="AG236" i="20"/>
  <c r="AG300" i="20"/>
  <c r="AG233" i="20"/>
  <c r="AG297" i="20"/>
  <c r="AG409" i="20"/>
  <c r="AG246" i="20"/>
  <c r="AG310" i="20"/>
  <c r="AG587" i="20"/>
  <c r="AL234" i="20"/>
  <c r="AD234" i="20" s="1"/>
  <c r="AG275" i="20"/>
  <c r="AL298" i="20"/>
  <c r="AD298" i="20" s="1"/>
  <c r="AG350" i="20"/>
  <c r="AL400" i="20"/>
  <c r="AD400" i="20" s="1"/>
  <c r="AG462" i="20"/>
  <c r="AG435" i="20"/>
  <c r="AG384" i="20"/>
  <c r="AG448" i="20"/>
  <c r="AG461" i="20"/>
  <c r="AG486" i="20"/>
  <c r="AG676" i="20"/>
  <c r="AG381" i="20"/>
  <c r="AG445" i="20"/>
  <c r="AG506" i="20"/>
  <c r="AG336" i="20"/>
  <c r="AL359" i="20"/>
  <c r="AD359" i="20" s="1"/>
  <c r="AG386" i="20"/>
  <c r="AG450" i="20"/>
  <c r="AG250" i="20"/>
  <c r="AG96" i="20"/>
  <c r="AG162" i="20"/>
  <c r="AG165" i="20"/>
  <c r="AG111" i="20"/>
  <c r="AG142" i="20"/>
  <c r="AG109" i="20"/>
  <c r="AG59" i="20"/>
  <c r="AG189" i="20"/>
  <c r="AG256" i="20"/>
  <c r="AG332" i="20"/>
  <c r="AG498" i="20"/>
  <c r="AG69" i="20"/>
  <c r="AG161" i="20"/>
  <c r="AG226" i="20"/>
  <c r="AG274" i="20"/>
  <c r="AG90" i="20"/>
  <c r="AG130" i="20"/>
  <c r="AG180" i="20"/>
  <c r="AG239" i="20"/>
  <c r="AG306" i="20"/>
  <c r="AG55" i="20"/>
  <c r="AG143" i="20"/>
  <c r="AG160" i="20"/>
  <c r="AG247" i="20"/>
  <c r="AG510" i="20"/>
  <c r="AG36" i="20"/>
  <c r="AG100" i="20"/>
  <c r="AG140" i="20"/>
  <c r="AL189" i="20"/>
  <c r="AD189" i="20" s="1"/>
  <c r="AG65" i="20"/>
  <c r="AL88" i="20"/>
  <c r="AD88" i="20" s="1"/>
  <c r="AL111" i="20"/>
  <c r="AD111" i="20" s="1"/>
  <c r="AL128" i="20"/>
  <c r="AD128" i="20" s="1"/>
  <c r="AL210" i="20"/>
  <c r="AD210" i="20" s="1"/>
  <c r="AL212" i="20"/>
  <c r="AD212" i="20" s="1"/>
  <c r="AG253" i="20"/>
  <c r="AL276" i="20"/>
  <c r="AD276" i="20" s="1"/>
  <c r="AG317" i="20"/>
  <c r="AL411" i="20"/>
  <c r="AD411" i="20" s="1"/>
  <c r="AL508" i="20"/>
  <c r="AD508" i="20" s="1"/>
  <c r="AG627" i="20"/>
  <c r="AG365" i="20"/>
  <c r="AG260" i="20"/>
  <c r="AG396" i="20"/>
  <c r="AG193" i="20"/>
  <c r="AL216" i="20"/>
  <c r="AD216" i="20" s="1"/>
  <c r="AG257" i="20"/>
  <c r="AG323" i="20"/>
  <c r="AG347" i="20"/>
  <c r="AG414" i="20"/>
  <c r="AG270" i="20"/>
  <c r="AG412" i="20"/>
  <c r="AG235" i="20"/>
  <c r="AL258" i="20"/>
  <c r="AD258" i="20" s="1"/>
  <c r="AG299" i="20"/>
  <c r="AG354" i="20"/>
  <c r="AG650" i="20"/>
  <c r="AL328" i="20"/>
  <c r="AD328" i="20" s="1"/>
  <c r="AG349" i="20"/>
  <c r="AG395" i="20"/>
  <c r="AG470" i="20"/>
  <c r="AG517" i="20"/>
  <c r="AG346" i="20"/>
  <c r="AG370" i="20"/>
  <c r="AG408" i="20"/>
  <c r="AL465" i="20"/>
  <c r="AD465" i="20" s="1"/>
  <c r="AL391" i="18"/>
  <c r="AD391" i="18" s="1"/>
  <c r="AL399" i="18"/>
  <c r="AD399" i="18" s="1"/>
  <c r="AG169" i="20"/>
  <c r="AG94" i="20"/>
  <c r="AG170" i="20"/>
  <c r="AG49" i="20"/>
  <c r="AG126" i="20"/>
  <c r="AG57" i="20"/>
  <c r="AG117" i="20"/>
  <c r="AG176" i="20"/>
  <c r="AG19" i="20"/>
  <c r="F6" i="20" s="1"/>
  <c r="AL42" i="20"/>
  <c r="AD42" i="20" s="1"/>
  <c r="AG83" i="20"/>
  <c r="AG123" i="20"/>
  <c r="AL146" i="20"/>
  <c r="AD146" i="20" s="1"/>
  <c r="AG258" i="20"/>
  <c r="AG29" i="20"/>
  <c r="AG93" i="20"/>
  <c r="AG141" i="20"/>
  <c r="AG231" i="20"/>
  <c r="AG280" i="20"/>
  <c r="AG50" i="20"/>
  <c r="AG116" i="20"/>
  <c r="AG154" i="20"/>
  <c r="AG205" i="20"/>
  <c r="AG324" i="20"/>
  <c r="AG79" i="20"/>
  <c r="AL19" i="20"/>
  <c r="AD19" i="20" s="1"/>
  <c r="AG60" i="20"/>
  <c r="AG190" i="20"/>
  <c r="AG255" i="20"/>
  <c r="AG390" i="20"/>
  <c r="AG89" i="20"/>
  <c r="AG112" i="20"/>
  <c r="AG129" i="20"/>
  <c r="AL152" i="20"/>
  <c r="AD152" i="20" s="1"/>
  <c r="AL196" i="20"/>
  <c r="AD196" i="20" s="1"/>
  <c r="AG215" i="20"/>
  <c r="AG213" i="20"/>
  <c r="AL236" i="20"/>
  <c r="AD236" i="20" s="1"/>
  <c r="AG277" i="20"/>
  <c r="AL300" i="20"/>
  <c r="AD300" i="20" s="1"/>
  <c r="AL349" i="20"/>
  <c r="AD349" i="20" s="1"/>
  <c r="AL416" i="20"/>
  <c r="AD416" i="20" s="1"/>
  <c r="AG854" i="20"/>
  <c r="AG295" i="20"/>
  <c r="AL341" i="20"/>
  <c r="AD341" i="20" s="1"/>
  <c r="AL427" i="20"/>
  <c r="AD427" i="20" s="1"/>
  <c r="AG514" i="20"/>
  <c r="AG603" i="20"/>
  <c r="AG284" i="20"/>
  <c r="AG401" i="20"/>
  <c r="AG217" i="20"/>
  <c r="AG281" i="20"/>
  <c r="AG368" i="20"/>
  <c r="AG478" i="20"/>
  <c r="AG230" i="20"/>
  <c r="AL253" i="20"/>
  <c r="AD253" i="20" s="1"/>
  <c r="AG294" i="20"/>
  <c r="AL317" i="20"/>
  <c r="AD317" i="20" s="1"/>
  <c r="AG417" i="20"/>
  <c r="AG489" i="20"/>
  <c r="AG259" i="20"/>
  <c r="AL282" i="20"/>
  <c r="AD282" i="20" s="1"/>
  <c r="AL324" i="20"/>
  <c r="AD324" i="20" s="1"/>
  <c r="AG360" i="20"/>
  <c r="AG420" i="20"/>
  <c r="AG329" i="20"/>
  <c r="AG419" i="20"/>
  <c r="AG472" i="20"/>
  <c r="AG432" i="20"/>
  <c r="AG451" i="20"/>
  <c r="AG429" i="20"/>
  <c r="AG184" i="20"/>
  <c r="AG33" i="20"/>
  <c r="F5" i="20"/>
  <c r="AG46" i="20"/>
  <c r="AL172" i="20"/>
  <c r="AD172" i="20" s="1"/>
  <c r="AG210" i="20"/>
  <c r="AL191" i="20"/>
  <c r="AD191" i="20" s="1"/>
  <c r="AG150" i="20"/>
  <c r="AG43" i="20"/>
  <c r="AL66" i="20"/>
  <c r="AD66" i="20" s="1"/>
  <c r="AG147" i="20"/>
  <c r="AG173" i="20"/>
  <c r="AG194" i="20"/>
  <c r="AL218" i="20"/>
  <c r="AD218" i="20" s="1"/>
  <c r="AG53" i="20"/>
  <c r="AG183" i="20"/>
  <c r="AL33" i="20"/>
  <c r="AD33" i="20" s="1"/>
  <c r="AG74" i="20"/>
  <c r="AL97" i="20"/>
  <c r="AD97" i="20" s="1"/>
  <c r="AL118" i="20"/>
  <c r="AD118" i="20" s="1"/>
  <c r="AG39" i="20"/>
  <c r="AG103" i="20"/>
  <c r="AG127" i="20"/>
  <c r="AL166" i="20"/>
  <c r="AD166" i="20" s="1"/>
  <c r="AG185" i="20"/>
  <c r="AG630" i="20"/>
  <c r="AG84" i="20"/>
  <c r="AL105" i="20"/>
  <c r="AD105" i="20" s="1"/>
  <c r="AG124" i="20"/>
  <c r="AL173" i="20"/>
  <c r="AD173" i="20" s="1"/>
  <c r="AL408" i="20"/>
  <c r="AD408" i="20" s="1"/>
  <c r="AL72" i="20"/>
  <c r="AD72" i="20" s="1"/>
  <c r="AG153" i="20"/>
  <c r="AL178" i="20"/>
  <c r="AD178" i="20" s="1"/>
  <c r="AG197" i="20"/>
  <c r="AG296" i="20"/>
  <c r="AG237" i="20"/>
  <c r="AL260" i="20"/>
  <c r="AD260" i="20" s="1"/>
  <c r="AG301" i="20"/>
  <c r="AG322" i="20"/>
  <c r="AL370" i="20"/>
  <c r="AD370" i="20" s="1"/>
  <c r="AG526" i="20"/>
  <c r="AG319" i="20"/>
  <c r="AG351" i="20"/>
  <c r="AG244" i="20"/>
  <c r="AG308" i="20"/>
  <c r="AG406" i="20"/>
  <c r="AG464" i="20"/>
  <c r="AG543" i="20"/>
  <c r="AL200" i="20"/>
  <c r="AD200" i="20" s="1"/>
  <c r="AG241" i="20"/>
  <c r="AG305" i="20"/>
  <c r="AL352" i="20"/>
  <c r="AD352" i="20" s="1"/>
  <c r="AL484" i="20"/>
  <c r="AD484" i="20" s="1"/>
  <c r="AG254" i="20"/>
  <c r="AL277" i="20"/>
  <c r="AD277" i="20" s="1"/>
  <c r="AG318" i="20"/>
  <c r="AG371" i="20"/>
  <c r="AG422" i="20"/>
  <c r="AG665" i="20"/>
  <c r="AL242" i="20"/>
  <c r="AD242" i="20" s="1"/>
  <c r="AG283" i="20"/>
  <c r="AL306" i="20"/>
  <c r="AD306" i="20" s="1"/>
  <c r="AG327" i="20"/>
  <c r="AL367" i="20"/>
  <c r="AD367" i="20" s="1"/>
  <c r="AG425" i="20"/>
  <c r="AG352" i="20"/>
  <c r="AG379" i="20"/>
  <c r="AG443" i="20"/>
  <c r="AL476" i="20"/>
  <c r="AD476" i="20" s="1"/>
  <c r="AL957" i="18"/>
  <c r="AD957" i="18" s="1"/>
  <c r="AL965" i="18"/>
  <c r="AD965" i="18" s="1"/>
  <c r="AL973" i="18"/>
  <c r="AD973" i="18" s="1"/>
  <c r="AL981" i="18"/>
  <c r="AD981" i="18" s="1"/>
  <c r="AL24" i="20"/>
  <c r="AD24" i="20" s="1"/>
  <c r="AL141" i="20"/>
  <c r="AD141" i="20" s="1"/>
  <c r="AG72" i="20"/>
  <c r="AG48" i="20"/>
  <c r="AG192" i="20"/>
  <c r="AG212" i="20"/>
  <c r="AL40" i="20"/>
  <c r="AD40" i="20" s="1"/>
  <c r="AG158" i="20"/>
  <c r="AG271" i="20"/>
  <c r="AL26" i="20"/>
  <c r="AD26" i="20" s="1"/>
  <c r="AG67" i="20"/>
  <c r="AL90" i="20"/>
  <c r="AD90" i="20" s="1"/>
  <c r="AL113" i="20"/>
  <c r="AD113" i="20" s="1"/>
  <c r="AL130" i="20"/>
  <c r="AD130" i="20" s="1"/>
  <c r="AL198" i="20"/>
  <c r="AD198" i="20" s="1"/>
  <c r="AG288" i="20"/>
  <c r="AG77" i="20"/>
  <c r="AG125" i="20"/>
  <c r="AL148" i="20"/>
  <c r="AD148" i="20" s="1"/>
  <c r="AG168" i="20"/>
  <c r="AL209" i="20"/>
  <c r="AD209" i="20" s="1"/>
  <c r="AG34" i="20"/>
  <c r="AL57" i="20"/>
  <c r="AD57" i="20" s="1"/>
  <c r="AG98" i="20"/>
  <c r="AG119" i="20"/>
  <c r="AG138" i="20"/>
  <c r="AL159" i="20"/>
  <c r="AD159" i="20" s="1"/>
  <c r="AG188" i="20"/>
  <c r="AG438" i="20"/>
  <c r="AG63" i="20"/>
  <c r="AG151" i="20"/>
  <c r="AG167" i="20"/>
  <c r="AG314" i="20"/>
  <c r="AG44" i="20"/>
  <c r="AL67" i="20"/>
  <c r="AD67" i="20" s="1"/>
  <c r="AG148" i="20"/>
  <c r="AG174" i="20"/>
  <c r="AL194" i="20"/>
  <c r="AD194" i="20" s="1"/>
  <c r="AL271" i="20"/>
  <c r="AD271" i="20" s="1"/>
  <c r="AG73" i="20"/>
  <c r="AL96" i="20"/>
  <c r="AD96" i="20" s="1"/>
  <c r="AL117" i="20"/>
  <c r="AD117" i="20" s="1"/>
  <c r="AL136" i="20"/>
  <c r="AD136" i="20" s="1"/>
  <c r="AG179" i="20"/>
  <c r="AL220" i="20"/>
  <c r="AD220" i="20" s="1"/>
  <c r="AG261" i="20"/>
  <c r="AL284" i="20"/>
  <c r="AD284" i="20" s="1"/>
  <c r="AG377" i="20"/>
  <c r="AG436" i="20"/>
  <c r="AG279" i="20"/>
  <c r="AL302" i="20"/>
  <c r="AD302" i="20" s="1"/>
  <c r="AG353" i="20"/>
  <c r="AG388" i="20"/>
  <c r="AG268" i="20"/>
  <c r="AL470" i="20"/>
  <c r="AD470" i="20" s="1"/>
  <c r="AG201" i="20"/>
  <c r="AL224" i="20"/>
  <c r="AD224" i="20" s="1"/>
  <c r="AG265" i="20"/>
  <c r="AL288" i="20"/>
  <c r="AD288" i="20" s="1"/>
  <c r="AL237" i="20"/>
  <c r="AD237" i="20" s="1"/>
  <c r="AG278" i="20"/>
  <c r="AL301" i="20"/>
  <c r="AD301" i="20" s="1"/>
  <c r="AG512" i="20"/>
  <c r="AG243" i="20"/>
  <c r="AL266" i="20"/>
  <c r="AD266" i="20" s="1"/>
  <c r="AG307" i="20"/>
  <c r="AG430" i="20"/>
  <c r="AG528" i="20"/>
  <c r="AL336" i="20"/>
  <c r="AD336" i="20" s="1"/>
  <c r="AG403" i="20"/>
  <c r="AL426" i="20"/>
  <c r="AD426" i="20" s="1"/>
  <c r="AG482" i="20"/>
  <c r="AG581" i="20"/>
  <c r="AG25" i="20"/>
  <c r="AG54" i="20"/>
  <c r="AG134" i="20"/>
  <c r="AG41" i="20"/>
  <c r="AG80" i="20"/>
  <c r="AG264" i="20"/>
  <c r="AG290" i="20"/>
  <c r="AG228" i="20"/>
  <c r="AL61" i="20"/>
  <c r="AD61" i="20" s="1"/>
  <c r="AG282" i="20"/>
  <c r="AG27" i="20"/>
  <c r="AL50" i="20"/>
  <c r="AD50" i="20" s="1"/>
  <c r="AG114" i="20"/>
  <c r="AG131" i="20"/>
  <c r="AL180" i="20"/>
  <c r="AD180" i="20" s="1"/>
  <c r="AG199" i="20"/>
  <c r="AG37" i="20"/>
  <c r="AG101" i="20"/>
  <c r="AG149" i="20"/>
  <c r="AG214" i="20"/>
  <c r="AG312" i="20"/>
  <c r="AG485" i="20"/>
  <c r="AG58" i="20"/>
  <c r="AL100" i="20"/>
  <c r="AD100" i="20" s="1"/>
  <c r="AL121" i="20"/>
  <c r="AD121" i="20" s="1"/>
  <c r="AG449" i="20"/>
  <c r="AG87" i="20"/>
  <c r="AL170" i="20"/>
  <c r="AD170" i="20" s="1"/>
  <c r="AL217" i="20"/>
  <c r="AD217" i="20" s="1"/>
  <c r="AG374" i="20"/>
  <c r="AL27" i="20"/>
  <c r="AD27" i="20" s="1"/>
  <c r="AG68" i="20"/>
  <c r="AG107" i="20"/>
  <c r="AG97" i="20"/>
  <c r="AG118" i="20"/>
  <c r="AG137" i="20"/>
  <c r="AG156" i="20"/>
  <c r="AL201" i="20"/>
  <c r="AD201" i="20" s="1"/>
  <c r="AG240" i="20"/>
  <c r="AG221" i="20"/>
  <c r="AL244" i="20"/>
  <c r="AD244" i="20" s="1"/>
  <c r="AG285" i="20"/>
  <c r="AL308" i="20"/>
  <c r="AD308" i="20" s="1"/>
  <c r="AG382" i="20"/>
  <c r="AG441" i="20"/>
  <c r="AG559" i="20"/>
  <c r="AG303" i="20"/>
  <c r="AG355" i="20"/>
  <c r="AG393" i="20"/>
  <c r="AG292" i="20"/>
  <c r="AG225" i="20"/>
  <c r="AG289" i="20"/>
  <c r="AG238" i="20"/>
  <c r="AG302" i="20"/>
  <c r="AL226" i="20"/>
  <c r="AD226" i="20" s="1"/>
  <c r="AG267" i="20"/>
  <c r="AL290" i="20"/>
  <c r="AD290" i="20" s="1"/>
  <c r="AG337" i="20"/>
  <c r="AG427" i="20"/>
  <c r="AG663" i="20"/>
  <c r="AG364" i="20"/>
  <c r="AG376" i="20"/>
  <c r="AG440" i="20"/>
  <c r="AG30" i="20"/>
  <c r="AG40" i="20"/>
  <c r="AG64" i="20"/>
  <c r="AG136" i="20"/>
  <c r="AG56" i="20"/>
  <c r="AG86" i="20"/>
  <c r="AL23" i="20"/>
  <c r="AD23" i="20" s="1"/>
  <c r="AG88" i="20"/>
  <c r="AG22" i="20"/>
  <c r="AG78" i="20"/>
  <c r="AG166" i="20"/>
  <c r="AG477" i="20"/>
  <c r="AG51" i="20"/>
  <c r="AL74" i="20"/>
  <c r="AD74" i="20" s="1"/>
  <c r="AL116" i="20"/>
  <c r="AD116" i="20" s="1"/>
  <c r="AG155" i="20"/>
  <c r="AG181" i="20"/>
  <c r="AL205" i="20"/>
  <c r="AD205" i="20" s="1"/>
  <c r="AG433" i="20"/>
  <c r="AL20" i="20"/>
  <c r="AD20" i="20" s="1"/>
  <c r="AG61" i="20"/>
  <c r="AL132" i="20"/>
  <c r="AD132" i="20" s="1"/>
  <c r="AG172" i="20"/>
  <c r="AG191" i="20"/>
  <c r="AG216" i="20"/>
  <c r="AG82" i="20"/>
  <c r="AG122" i="20"/>
  <c r="AL145" i="20"/>
  <c r="AD145" i="20" s="1"/>
  <c r="AG164" i="20"/>
  <c r="AG218" i="20"/>
  <c r="AG47" i="20"/>
  <c r="AG110" i="20"/>
  <c r="AG135" i="20"/>
  <c r="AG171" i="20"/>
  <c r="AG195" i="20"/>
  <c r="AG428" i="20"/>
  <c r="AG468" i="20"/>
  <c r="AG28" i="20"/>
  <c r="AL51" i="20"/>
  <c r="AD51" i="20" s="1"/>
  <c r="AG92" i="20"/>
  <c r="AG132" i="20"/>
  <c r="AG202" i="20"/>
  <c r="AG638" i="20"/>
  <c r="AL80" i="20"/>
  <c r="AD80" i="20" s="1"/>
  <c r="AL158" i="20"/>
  <c r="AD158" i="20" s="1"/>
  <c r="AL186" i="20"/>
  <c r="AD186" i="20" s="1"/>
  <c r="AG204" i="20"/>
  <c r="AG242" i="20"/>
  <c r="AG245" i="20"/>
  <c r="AL268" i="20"/>
  <c r="AD268" i="20" s="1"/>
  <c r="AG309" i="20"/>
  <c r="AG446" i="20"/>
  <c r="AG326" i="20"/>
  <c r="AG357" i="20"/>
  <c r="AG398" i="20"/>
  <c r="AG252" i="20"/>
  <c r="AL275" i="20"/>
  <c r="AD275" i="20" s="1"/>
  <c r="AG316" i="20"/>
  <c r="AL208" i="20"/>
  <c r="AD208" i="20" s="1"/>
  <c r="AG249" i="20"/>
  <c r="AL272" i="20"/>
  <c r="AD272" i="20" s="1"/>
  <c r="AG313" i="20"/>
  <c r="AG339" i="20"/>
  <c r="AL358" i="20"/>
  <c r="AD358" i="20" s="1"/>
  <c r="AG262" i="20"/>
  <c r="AL285" i="20"/>
  <c r="AD285" i="20" s="1"/>
  <c r="AG331" i="20"/>
  <c r="AG248" i="20"/>
  <c r="AG62" i="20"/>
  <c r="AL149" i="20"/>
  <c r="AD149" i="20" s="1"/>
  <c r="AG38" i="20"/>
  <c r="AL32" i="20"/>
  <c r="AD32" i="20" s="1"/>
  <c r="AL95" i="20"/>
  <c r="AD95" i="20" s="1"/>
  <c r="AG203" i="20"/>
  <c r="AG223" i="20"/>
  <c r="AL171" i="20"/>
  <c r="AD171" i="20" s="1"/>
  <c r="AG128" i="20"/>
  <c r="AL249" i="20"/>
  <c r="AD249" i="20" s="1"/>
  <c r="AG24" i="20"/>
  <c r="AL87" i="20"/>
  <c r="AD87" i="20" s="1"/>
  <c r="AL34" i="20"/>
  <c r="AD34" i="20" s="1"/>
  <c r="AG75" i="20"/>
  <c r="AL98" i="20"/>
  <c r="AD98" i="20" s="1"/>
  <c r="AL119" i="20"/>
  <c r="AD119" i="20" s="1"/>
  <c r="AL138" i="20"/>
  <c r="AD138" i="20" s="1"/>
  <c r="AG206" i="20"/>
  <c r="AL241" i="20"/>
  <c r="AD241" i="20" s="1"/>
  <c r="AG320" i="20"/>
  <c r="AG444" i="20"/>
  <c r="AG21" i="20"/>
  <c r="AL44" i="20"/>
  <c r="AD44" i="20" s="1"/>
  <c r="AG85" i="20"/>
  <c r="AL107" i="20"/>
  <c r="AD107" i="20" s="1"/>
  <c r="AG133" i="20"/>
  <c r="AG330" i="20"/>
  <c r="AG606" i="20"/>
  <c r="AG42" i="20"/>
  <c r="AL65" i="20"/>
  <c r="AD65" i="20" s="1"/>
  <c r="AG146" i="20"/>
  <c r="AG198" i="20"/>
  <c r="AG220" i="20"/>
  <c r="AG496" i="20"/>
  <c r="AG71" i="20"/>
  <c r="AL112" i="20"/>
  <c r="AD112" i="20" s="1"/>
  <c r="AG157" i="20"/>
  <c r="AL176" i="20"/>
  <c r="AD176" i="20" s="1"/>
  <c r="AL287" i="20"/>
  <c r="AD287" i="20" s="1"/>
  <c r="AG456" i="20"/>
  <c r="AG52" i="20"/>
  <c r="AL75" i="20"/>
  <c r="AD75" i="20" s="1"/>
  <c r="AL114" i="20"/>
  <c r="AD114" i="20" s="1"/>
  <c r="AG182" i="20"/>
  <c r="AG232" i="20"/>
  <c r="AG81" i="20"/>
  <c r="AL104" i="20"/>
  <c r="AD104" i="20" s="1"/>
  <c r="AG121" i="20"/>
  <c r="AL144" i="20"/>
  <c r="AD144" i="20" s="1"/>
  <c r="AG159" i="20"/>
  <c r="AG187" i="20"/>
  <c r="AL228" i="20"/>
  <c r="AD228" i="20" s="1"/>
  <c r="AG269" i="20"/>
  <c r="AL292" i="20"/>
  <c r="AD292" i="20" s="1"/>
  <c r="AG338" i="20"/>
  <c r="AL454" i="20"/>
  <c r="AD454" i="20" s="1"/>
  <c r="AG592" i="20"/>
  <c r="AG287" i="20"/>
  <c r="AL310" i="20"/>
  <c r="AD310" i="20" s="1"/>
  <c r="AG334" i="20"/>
  <c r="AG359" i="20"/>
  <c r="AL235" i="20"/>
  <c r="AD235" i="20" s="1"/>
  <c r="AG276" i="20"/>
  <c r="AL299" i="20"/>
  <c r="AD299" i="20" s="1"/>
  <c r="AL376" i="20"/>
  <c r="AD376" i="20" s="1"/>
  <c r="AL435" i="20"/>
  <c r="AD435" i="20" s="1"/>
  <c r="AG209" i="20"/>
  <c r="AL232" i="20"/>
  <c r="AD232" i="20" s="1"/>
  <c r="AG273" i="20"/>
  <c r="AL296" i="20"/>
  <c r="AD296" i="20" s="1"/>
  <c r="AG343" i="20"/>
  <c r="AG479" i="20"/>
  <c r="AG504" i="20"/>
  <c r="AG547" i="20"/>
  <c r="AG366" i="20"/>
  <c r="AG383" i="20"/>
  <c r="AL406" i="20"/>
  <c r="AD406" i="20" s="1"/>
  <c r="AG447" i="20"/>
  <c r="AG492" i="20"/>
  <c r="AG582" i="20"/>
  <c r="AL461" i="20"/>
  <c r="AD461" i="20" s="1"/>
  <c r="AG507" i="20"/>
  <c r="AL530" i="20"/>
  <c r="AD530" i="20" s="1"/>
  <c r="AL549" i="20"/>
  <c r="AD549" i="20" s="1"/>
  <c r="AL566" i="20"/>
  <c r="AD566" i="20" s="1"/>
  <c r="AL605" i="20"/>
  <c r="AD605" i="20" s="1"/>
  <c r="AG643" i="20"/>
  <c r="AG710" i="20"/>
  <c r="AG522" i="20"/>
  <c r="AG546" i="20"/>
  <c r="AG600" i="20"/>
  <c r="AG629" i="20"/>
  <c r="AG801" i="20"/>
  <c r="AG475" i="20"/>
  <c r="AG495" i="20"/>
  <c r="AG560" i="20"/>
  <c r="AG586" i="20"/>
  <c r="AG704" i="20"/>
  <c r="AG516" i="20"/>
  <c r="AG565" i="20"/>
  <c r="AG748" i="20"/>
  <c r="AG535" i="20"/>
  <c r="AG671" i="20"/>
  <c r="AG697" i="20"/>
  <c r="AL681" i="20"/>
  <c r="AD681" i="20" s="1"/>
  <c r="AL693" i="20"/>
  <c r="AD693" i="20" s="1"/>
  <c r="AL716" i="20"/>
  <c r="AD716" i="20" s="1"/>
  <c r="AL745" i="20"/>
  <c r="AD745" i="20" s="1"/>
  <c r="AG765" i="20"/>
  <c r="AG907" i="20"/>
  <c r="AG642" i="20"/>
  <c r="AL658" i="20"/>
  <c r="AD658" i="20" s="1"/>
  <c r="AG673" i="20"/>
  <c r="AL695" i="20"/>
  <c r="AD695" i="20" s="1"/>
  <c r="AG728" i="20"/>
  <c r="AL750" i="20"/>
  <c r="AD750" i="20" s="1"/>
  <c r="AG769" i="20"/>
  <c r="AG647" i="20"/>
  <c r="AG713" i="20"/>
  <c r="AG733" i="20"/>
  <c r="AG604" i="20"/>
  <c r="AG622" i="20"/>
  <c r="AG644" i="20"/>
  <c r="AG661" i="20"/>
  <c r="AG683" i="20"/>
  <c r="AG703" i="20"/>
  <c r="AG715" i="20"/>
  <c r="AG755" i="20"/>
  <c r="AG835" i="20"/>
  <c r="AG936" i="20"/>
  <c r="AG781" i="20"/>
  <c r="AG821" i="20"/>
  <c r="AG840" i="20"/>
  <c r="AG884" i="20"/>
  <c r="AG933" i="20"/>
  <c r="AG789" i="20"/>
  <c r="AG806" i="20"/>
  <c r="AG853" i="20"/>
  <c r="AG954" i="20"/>
  <c r="AG973" i="20"/>
  <c r="AG850" i="20"/>
  <c r="AG886" i="20"/>
  <c r="AG911" i="20"/>
  <c r="AG808" i="20"/>
  <c r="AG900" i="20"/>
  <c r="AL923" i="20"/>
  <c r="AD923" i="20" s="1"/>
  <c r="AG964" i="20"/>
  <c r="AG791" i="20"/>
  <c r="AG816" i="20"/>
  <c r="AG880" i="20"/>
  <c r="AG961" i="20"/>
  <c r="AG833" i="20"/>
  <c r="AL856" i="20"/>
  <c r="AD856" i="20" s="1"/>
  <c r="AG877" i="20"/>
  <c r="AG926" i="20"/>
  <c r="AL949" i="20"/>
  <c r="AD949" i="20" s="1"/>
  <c r="AG405" i="20"/>
  <c r="AL428" i="20"/>
  <c r="AD428" i="20" s="1"/>
  <c r="AG410" i="20"/>
  <c r="AG646" i="20"/>
  <c r="AG325" i="20"/>
  <c r="AG344" i="20"/>
  <c r="AL368" i="20"/>
  <c r="AD368" i="20" s="1"/>
  <c r="AG407" i="20"/>
  <c r="AL430" i="20"/>
  <c r="AD430" i="20" s="1"/>
  <c r="AL466" i="20"/>
  <c r="AD466" i="20" s="1"/>
  <c r="AG494" i="20"/>
  <c r="AG584" i="20"/>
  <c r="AL464" i="20"/>
  <c r="AD464" i="20" s="1"/>
  <c r="AL490" i="20"/>
  <c r="AD490" i="20" s="1"/>
  <c r="AG531" i="20"/>
  <c r="AL552" i="20"/>
  <c r="AD552" i="20" s="1"/>
  <c r="AG567" i="20"/>
  <c r="AG838" i="20"/>
  <c r="AG716" i="20"/>
  <c r="AL524" i="20"/>
  <c r="AD524" i="20" s="1"/>
  <c r="AG563" i="20"/>
  <c r="AG633" i="20"/>
  <c r="AG519" i="20"/>
  <c r="AG539" i="20"/>
  <c r="AL499" i="20"/>
  <c r="AD499" i="20" s="1"/>
  <c r="AL612" i="20"/>
  <c r="AD612" i="20" s="1"/>
  <c r="AG693" i="20"/>
  <c r="AL520" i="20"/>
  <c r="AD520" i="20" s="1"/>
  <c r="AG554" i="20"/>
  <c r="AG574" i="20"/>
  <c r="AL595" i="20"/>
  <c r="AD595" i="20" s="1"/>
  <c r="AG628" i="20"/>
  <c r="AG680" i="20"/>
  <c r="AG729" i="20"/>
  <c r="AG770" i="20"/>
  <c r="AG636" i="20"/>
  <c r="AG657" i="20"/>
  <c r="AG682" i="20"/>
  <c r="AG694" i="20"/>
  <c r="AL722" i="20"/>
  <c r="AD722" i="20" s="1"/>
  <c r="AL748" i="20"/>
  <c r="AD748" i="20" s="1"/>
  <c r="AG614" i="20"/>
  <c r="AG626" i="20"/>
  <c r="AL644" i="20"/>
  <c r="AD644" i="20" s="1"/>
  <c r="AG659" i="20"/>
  <c r="AG696" i="20"/>
  <c r="AG751" i="20"/>
  <c r="AG631" i="20"/>
  <c r="AG672" i="20"/>
  <c r="AG698" i="20"/>
  <c r="AL606" i="20"/>
  <c r="AD606" i="20" s="1"/>
  <c r="AL685" i="20"/>
  <c r="AD685" i="20" s="1"/>
  <c r="AL705" i="20"/>
  <c r="AD705" i="20" s="1"/>
  <c r="AL717" i="20"/>
  <c r="AD717" i="20" s="1"/>
  <c r="AG741" i="20"/>
  <c r="AG923" i="20"/>
  <c r="AG790" i="20"/>
  <c r="AG815" i="20"/>
  <c r="AG859" i="20"/>
  <c r="AG960" i="20"/>
  <c r="AG977" i="20"/>
  <c r="AG862" i="20"/>
  <c r="AL916" i="20"/>
  <c r="AD916" i="20" s="1"/>
  <c r="AG957" i="20"/>
  <c r="AG983" i="20"/>
  <c r="AG895" i="20"/>
  <c r="AG914" i="20"/>
  <c r="AL937" i="20"/>
  <c r="AD937" i="20" s="1"/>
  <c r="AG783" i="20"/>
  <c r="AG814" i="20"/>
  <c r="AL833" i="20"/>
  <c r="AD833" i="20" s="1"/>
  <c r="AG935" i="20"/>
  <c r="AG979" i="20"/>
  <c r="AG794" i="20"/>
  <c r="AG831" i="20"/>
  <c r="AG924" i="20"/>
  <c r="AG844" i="20"/>
  <c r="AG866" i="20"/>
  <c r="AG921" i="20"/>
  <c r="AL795" i="20"/>
  <c r="AD795" i="20" s="1"/>
  <c r="AL818" i="20"/>
  <c r="AD818" i="20" s="1"/>
  <c r="AG857" i="20"/>
  <c r="AL909" i="20"/>
  <c r="AD909" i="20" s="1"/>
  <c r="AG950" i="20"/>
  <c r="AG434" i="20"/>
  <c r="AG457" i="20"/>
  <c r="AG488" i="20"/>
  <c r="AG518" i="20"/>
  <c r="AG569" i="20"/>
  <c r="AG369" i="20"/>
  <c r="AL390" i="20"/>
  <c r="AD390" i="20" s="1"/>
  <c r="AG431" i="20"/>
  <c r="AL452" i="20"/>
  <c r="AD452" i="20" s="1"/>
  <c r="AG471" i="20"/>
  <c r="AG509" i="20"/>
  <c r="AG465" i="20"/>
  <c r="AG491" i="20"/>
  <c r="AG553" i="20"/>
  <c r="AG590" i="20"/>
  <c r="AG549" i="20"/>
  <c r="AG611" i="20"/>
  <c r="AG714" i="20"/>
  <c r="AG882" i="20"/>
  <c r="AL483" i="20"/>
  <c r="AD483" i="20" s="1"/>
  <c r="AG500" i="20"/>
  <c r="AG545" i="20"/>
  <c r="AG568" i="20"/>
  <c r="AG613" i="20"/>
  <c r="AG702" i="20"/>
  <c r="AG521" i="20"/>
  <c r="AG538" i="20"/>
  <c r="AG596" i="20"/>
  <c r="AG772" i="20"/>
  <c r="AG723" i="20"/>
  <c r="AG749" i="20"/>
  <c r="AG645" i="20"/>
  <c r="AG736" i="20"/>
  <c r="AG753" i="20"/>
  <c r="AG779" i="20"/>
  <c r="AG607" i="20"/>
  <c r="AL651" i="20"/>
  <c r="AD651" i="20" s="1"/>
  <c r="AL668" i="20"/>
  <c r="AD668" i="20" s="1"/>
  <c r="AG686" i="20"/>
  <c r="AG766" i="20"/>
  <c r="AG893" i="20"/>
  <c r="AG689" i="20"/>
  <c r="AG706" i="20"/>
  <c r="AL743" i="20"/>
  <c r="AD743" i="20" s="1"/>
  <c r="AL792" i="20"/>
  <c r="AD792" i="20" s="1"/>
  <c r="AG879" i="20"/>
  <c r="AG920" i="20"/>
  <c r="AG824" i="20"/>
  <c r="AG917" i="20"/>
  <c r="AG792" i="20"/>
  <c r="AG809" i="20"/>
  <c r="AG837" i="20"/>
  <c r="AG881" i="20"/>
  <c r="AG938" i="20"/>
  <c r="AG976" i="20"/>
  <c r="AG834" i="20"/>
  <c r="AG870" i="20"/>
  <c r="AG959" i="20"/>
  <c r="AG811" i="20"/>
  <c r="AG855" i="20"/>
  <c r="AG883" i="20"/>
  <c r="AG948" i="20"/>
  <c r="AG777" i="20"/>
  <c r="AG945" i="20"/>
  <c r="AL773" i="20"/>
  <c r="AD773" i="20" s="1"/>
  <c r="AG796" i="20"/>
  <c r="AG819" i="20"/>
  <c r="AL840" i="20"/>
  <c r="AD840" i="20" s="1"/>
  <c r="AL884" i="20"/>
  <c r="AD884" i="20" s="1"/>
  <c r="AG910" i="20"/>
  <c r="AL933" i="20"/>
  <c r="AD933" i="20" s="1"/>
  <c r="AG579" i="20"/>
  <c r="AL356" i="20"/>
  <c r="AD356" i="20" s="1"/>
  <c r="AG373" i="20"/>
  <c r="AG392" i="20"/>
  <c r="AL415" i="20"/>
  <c r="AD415" i="20" s="1"/>
  <c r="AL453" i="20"/>
  <c r="AD453" i="20" s="1"/>
  <c r="AG537" i="20"/>
  <c r="AG598" i="20"/>
  <c r="AG363" i="20"/>
  <c r="AG389" i="20"/>
  <c r="AL412" i="20"/>
  <c r="AD412" i="20" s="1"/>
  <c r="AL456" i="20"/>
  <c r="AD456" i="20" s="1"/>
  <c r="AL485" i="20"/>
  <c r="AD485" i="20" s="1"/>
  <c r="AL516" i="20"/>
  <c r="AD516" i="20" s="1"/>
  <c r="AG345" i="20"/>
  <c r="AG375" i="20"/>
  <c r="AG394" i="20"/>
  <c r="AL417" i="20"/>
  <c r="AD417" i="20" s="1"/>
  <c r="AG490" i="20"/>
  <c r="AG520" i="20"/>
  <c r="AG667" i="20"/>
  <c r="AL332" i="20"/>
  <c r="AD332" i="20" s="1"/>
  <c r="AL355" i="20"/>
  <c r="AD355" i="20" s="1"/>
  <c r="AG391" i="20"/>
  <c r="AL414" i="20"/>
  <c r="AD414" i="20" s="1"/>
  <c r="AG453" i="20"/>
  <c r="AL475" i="20"/>
  <c r="AD475" i="20" s="1"/>
  <c r="AG632" i="20"/>
  <c r="AG515" i="20"/>
  <c r="AG534" i="20"/>
  <c r="AL555" i="20"/>
  <c r="AD555" i="20" s="1"/>
  <c r="AG570" i="20"/>
  <c r="AG612" i="20"/>
  <c r="AG762" i="20"/>
  <c r="AG530" i="20"/>
  <c r="AG566" i="20"/>
  <c r="AG589" i="20"/>
  <c r="AG484" i="20"/>
  <c r="AG503" i="20"/>
  <c r="AG542" i="20"/>
  <c r="AL579" i="20"/>
  <c r="AD579" i="20" s="1"/>
  <c r="AG594" i="20"/>
  <c r="AG722" i="20"/>
  <c r="AG524" i="20"/>
  <c r="AL553" i="20"/>
  <c r="AD553" i="20" s="1"/>
  <c r="AG591" i="20"/>
  <c r="AG615" i="20"/>
  <c r="AL504" i="20"/>
  <c r="AD504" i="20" s="1"/>
  <c r="AL561" i="20"/>
  <c r="AD561" i="20" s="1"/>
  <c r="AL581" i="20"/>
  <c r="AD581" i="20" s="1"/>
  <c r="AL598" i="20"/>
  <c r="AD598" i="20" s="1"/>
  <c r="AG707" i="20"/>
  <c r="AG776" i="20"/>
  <c r="AG752" i="20"/>
  <c r="AG685" i="20"/>
  <c r="AL704" i="20"/>
  <c r="AD704" i="20" s="1"/>
  <c r="AL725" i="20"/>
  <c r="AD725" i="20" s="1"/>
  <c r="AG971" i="20"/>
  <c r="AG617" i="20"/>
  <c r="AG662" i="20"/>
  <c r="AL683" i="20"/>
  <c r="AD683" i="20" s="1"/>
  <c r="AG734" i="20"/>
  <c r="AL758" i="20"/>
  <c r="AD758" i="20" s="1"/>
  <c r="AG955" i="20"/>
  <c r="AG634" i="20"/>
  <c r="AG655" i="20"/>
  <c r="AG675" i="20"/>
  <c r="AG701" i="20"/>
  <c r="AG719" i="20"/>
  <c r="AL738" i="20"/>
  <c r="AD738" i="20" s="1"/>
  <c r="AG652" i="20"/>
  <c r="AG669" i="20"/>
  <c r="AG896" i="20"/>
  <c r="AG721" i="20"/>
  <c r="AG744" i="20"/>
  <c r="AG763" i="20"/>
  <c r="AG843" i="20"/>
  <c r="AL864" i="20"/>
  <c r="AD864" i="20" s="1"/>
  <c r="AG944" i="20"/>
  <c r="AG980" i="20"/>
  <c r="AG812" i="20"/>
  <c r="AG848" i="20"/>
  <c r="AL900" i="20"/>
  <c r="AD900" i="20" s="1"/>
  <c r="AG941" i="20"/>
  <c r="AL964" i="20"/>
  <c r="AD964" i="20" s="1"/>
  <c r="AG778" i="20"/>
  <c r="AL866" i="20"/>
  <c r="AD866" i="20" s="1"/>
  <c r="AG898" i="20"/>
  <c r="AL921" i="20"/>
  <c r="AD921" i="20" s="1"/>
  <c r="AG962" i="20"/>
  <c r="AG817" i="20"/>
  <c r="AG858" i="20"/>
  <c r="AG919" i="20"/>
  <c r="AL942" i="20"/>
  <c r="AD942" i="20" s="1"/>
  <c r="AG908" i="20"/>
  <c r="AG972" i="20"/>
  <c r="AG799" i="20"/>
  <c r="AG828" i="20"/>
  <c r="AG869" i="20"/>
  <c r="AG888" i="20"/>
  <c r="AG905" i="20"/>
  <c r="AG969" i="20"/>
  <c r="AG774" i="20"/>
  <c r="AL821" i="20"/>
  <c r="AD821" i="20" s="1"/>
  <c r="AG841" i="20"/>
  <c r="AL862" i="20"/>
  <c r="AD862" i="20" s="1"/>
  <c r="AG885" i="20"/>
  <c r="AG934" i="20"/>
  <c r="AL957" i="20"/>
  <c r="AD957" i="20" s="1"/>
  <c r="AG978" i="20"/>
  <c r="AL362" i="20"/>
  <c r="AD362" i="20" s="1"/>
  <c r="AG416" i="20"/>
  <c r="AG454" i="20"/>
  <c r="AG474" i="20"/>
  <c r="AG497" i="20"/>
  <c r="AG616" i="20"/>
  <c r="AG413" i="20"/>
  <c r="AG525" i="20"/>
  <c r="AL594" i="20"/>
  <c r="AD594" i="20" s="1"/>
  <c r="AL347" i="20"/>
  <c r="AD347" i="20" s="1"/>
  <c r="AG418" i="20"/>
  <c r="AG467" i="20"/>
  <c r="AL578" i="20"/>
  <c r="AD578" i="20" s="1"/>
  <c r="AG674" i="20"/>
  <c r="AG333" i="20"/>
  <c r="AG356" i="20"/>
  <c r="AG372" i="20"/>
  <c r="AG415" i="20"/>
  <c r="AL438" i="20"/>
  <c r="AD438" i="20" s="1"/>
  <c r="AL455" i="20"/>
  <c r="AD455" i="20" s="1"/>
  <c r="AL472" i="20"/>
  <c r="AD472" i="20" s="1"/>
  <c r="AL498" i="20"/>
  <c r="AD498" i="20" s="1"/>
  <c r="AG556" i="20"/>
  <c r="AL597" i="20"/>
  <c r="AD597" i="20" s="1"/>
  <c r="AG677" i="20"/>
  <c r="AG771" i="20"/>
  <c r="AG552" i="20"/>
  <c r="AG740" i="20"/>
  <c r="AL468" i="20"/>
  <c r="AD468" i="20" s="1"/>
  <c r="AG527" i="20"/>
  <c r="AG580" i="20"/>
  <c r="AL632" i="20"/>
  <c r="AD632" i="20" s="1"/>
  <c r="AG731" i="20"/>
  <c r="AL507" i="20"/>
  <c r="AD507" i="20" s="1"/>
  <c r="AL556" i="20"/>
  <c r="AD556" i="20" s="1"/>
  <c r="AG571" i="20"/>
  <c r="AG717" i="20"/>
  <c r="AG505" i="20"/>
  <c r="AL528" i="20"/>
  <c r="AD528" i="20" s="1"/>
  <c r="AL547" i="20"/>
  <c r="AD547" i="20" s="1"/>
  <c r="AG562" i="20"/>
  <c r="AL584" i="20"/>
  <c r="AD584" i="20" s="1"/>
  <c r="AG599" i="20"/>
  <c r="AL648" i="20"/>
  <c r="AD648" i="20" s="1"/>
  <c r="AG735" i="20"/>
  <c r="AG947" i="20"/>
  <c r="AL667" i="20"/>
  <c r="AD667" i="20" s="1"/>
  <c r="AL707" i="20"/>
  <c r="AD707" i="20" s="1"/>
  <c r="AG726" i="20"/>
  <c r="AL756" i="20"/>
  <c r="AD756" i="20" s="1"/>
  <c r="AG807" i="20"/>
  <c r="AG605" i="20"/>
  <c r="AL619" i="20"/>
  <c r="AD619" i="20" s="1"/>
  <c r="AL652" i="20"/>
  <c r="AD652" i="20" s="1"/>
  <c r="AG684" i="20"/>
  <c r="AG759" i="20"/>
  <c r="AG915" i="20"/>
  <c r="AL721" i="20"/>
  <c r="AD721" i="20" s="1"/>
  <c r="AG739" i="20"/>
  <c r="AL760" i="20"/>
  <c r="AD760" i="20" s="1"/>
  <c r="AG939" i="20"/>
  <c r="AL636" i="20"/>
  <c r="AD636" i="20" s="1"/>
  <c r="AG750" i="20"/>
  <c r="AG899" i="20"/>
  <c r="AG709" i="20"/>
  <c r="AL746" i="20"/>
  <c r="AD746" i="20" s="1"/>
  <c r="AG798" i="20"/>
  <c r="AG865" i="20"/>
  <c r="AG904" i="20"/>
  <c r="AG968" i="20"/>
  <c r="AL772" i="20"/>
  <c r="AD772" i="20" s="1"/>
  <c r="AG795" i="20"/>
  <c r="AL831" i="20"/>
  <c r="AD831" i="20" s="1"/>
  <c r="AL875" i="20"/>
  <c r="AD875" i="20" s="1"/>
  <c r="AG901" i="20"/>
  <c r="AG965" i="20"/>
  <c r="AL816" i="20"/>
  <c r="AD816" i="20" s="1"/>
  <c r="AG867" i="20"/>
  <c r="AG922" i="20"/>
  <c r="AG943" i="20"/>
  <c r="AG780" i="20"/>
  <c r="AG802" i="20"/>
  <c r="AG839" i="20"/>
  <c r="AG932" i="20"/>
  <c r="AG852" i="20"/>
  <c r="AG929" i="20"/>
  <c r="AL952" i="20"/>
  <c r="AD952" i="20" s="1"/>
  <c r="AL803" i="20"/>
  <c r="AD803" i="20" s="1"/>
  <c r="AL824" i="20"/>
  <c r="AD824" i="20" s="1"/>
  <c r="AG863" i="20"/>
  <c r="AL917" i="20"/>
  <c r="AD917" i="20" s="1"/>
  <c r="AG958" i="20"/>
  <c r="AG437" i="20"/>
  <c r="AG463" i="20"/>
  <c r="AG328" i="20"/>
  <c r="AG348" i="20"/>
  <c r="AG378" i="20"/>
  <c r="AG442" i="20"/>
  <c r="AG533" i="20"/>
  <c r="AL361" i="20"/>
  <c r="AD361" i="20" s="1"/>
  <c r="AL398" i="20"/>
  <c r="AD398" i="20" s="1"/>
  <c r="AG439" i="20"/>
  <c r="AL459" i="20"/>
  <c r="AD459" i="20" s="1"/>
  <c r="AG481" i="20"/>
  <c r="AG640" i="20"/>
  <c r="AG473" i="20"/>
  <c r="AG499" i="20"/>
  <c r="AL522" i="20"/>
  <c r="AD522" i="20" s="1"/>
  <c r="AG573" i="20"/>
  <c r="AL600" i="20"/>
  <c r="AD600" i="20" s="1"/>
  <c r="AG679" i="20"/>
  <c r="AG618" i="20"/>
  <c r="AG745" i="20"/>
  <c r="AG469" i="20"/>
  <c r="AG487" i="20"/>
  <c r="AL529" i="20"/>
  <c r="AD529" i="20" s="1"/>
  <c r="AG639" i="20"/>
  <c r="AG743" i="20"/>
  <c r="AG508" i="20"/>
  <c r="AG557" i="20"/>
  <c r="AL573" i="20"/>
  <c r="AD573" i="20" s="1"/>
  <c r="AG649" i="20"/>
  <c r="AG720" i="20"/>
  <c r="AG529" i="20"/>
  <c r="AG548" i="20"/>
  <c r="AG585" i="20"/>
  <c r="AL684" i="20"/>
  <c r="AD684" i="20" s="1"/>
  <c r="AG787" i="20"/>
  <c r="AL650" i="20"/>
  <c r="AD650" i="20" s="1"/>
  <c r="AG668" i="20"/>
  <c r="AG688" i="20"/>
  <c r="AG708" i="20"/>
  <c r="AL728" i="20"/>
  <c r="AD728" i="20" s="1"/>
  <c r="AG757" i="20"/>
  <c r="AG810" i="20"/>
  <c r="AL607" i="20"/>
  <c r="AD607" i="20" s="1"/>
  <c r="AG620" i="20"/>
  <c r="AG635" i="20"/>
  <c r="AG653" i="20"/>
  <c r="AL669" i="20"/>
  <c r="AD669" i="20" s="1"/>
  <c r="AL686" i="20"/>
  <c r="AD686" i="20" s="1"/>
  <c r="AG737" i="20"/>
  <c r="AG641" i="20"/>
  <c r="AG678" i="20"/>
  <c r="AL729" i="20"/>
  <c r="AD729" i="20" s="1"/>
  <c r="AG761" i="20"/>
  <c r="AL618" i="20"/>
  <c r="AD618" i="20" s="1"/>
  <c r="AG637" i="20"/>
  <c r="AL657" i="20"/>
  <c r="AD657" i="20" s="1"/>
  <c r="AG692" i="20"/>
  <c r="AG724" i="20"/>
  <c r="AL699" i="20"/>
  <c r="AD699" i="20" s="1"/>
  <c r="AG747" i="20"/>
  <c r="AG768" i="20"/>
  <c r="AG827" i="20"/>
  <c r="AG887" i="20"/>
  <c r="AG928" i="20"/>
  <c r="AG773" i="20"/>
  <c r="AG832" i="20"/>
  <c r="AG876" i="20"/>
  <c r="AG925" i="20"/>
  <c r="AL785" i="20"/>
  <c r="AD785" i="20" s="1"/>
  <c r="AG800" i="20"/>
  <c r="AG845" i="20"/>
  <c r="AG889" i="20"/>
  <c r="AG946" i="20"/>
  <c r="AL774" i="20"/>
  <c r="AD774" i="20" s="1"/>
  <c r="AG797" i="20"/>
  <c r="AG820" i="20"/>
  <c r="AG842" i="20"/>
  <c r="AG861" i="20"/>
  <c r="AG878" i="20"/>
  <c r="AG903" i="20"/>
  <c r="AL926" i="20"/>
  <c r="AD926" i="20" s="1"/>
  <c r="AG967" i="20"/>
  <c r="AL868" i="20"/>
  <c r="AD868" i="20" s="1"/>
  <c r="AL896" i="20"/>
  <c r="AD896" i="20" s="1"/>
  <c r="AG956" i="20"/>
  <c r="AG785" i="20"/>
  <c r="AG872" i="20"/>
  <c r="AG891" i="20"/>
  <c r="AG953" i="20"/>
  <c r="AL781" i="20"/>
  <c r="AD781" i="20" s="1"/>
  <c r="AG804" i="20"/>
  <c r="AG825" i="20"/>
  <c r="AL848" i="20"/>
  <c r="AD848" i="20" s="1"/>
  <c r="AG918" i="20"/>
  <c r="AL941" i="20"/>
  <c r="AD941" i="20" s="1"/>
  <c r="AG981" i="20"/>
  <c r="AL387" i="20"/>
  <c r="AD387" i="20" s="1"/>
  <c r="AG227" i="20"/>
  <c r="AL250" i="20"/>
  <c r="AD250" i="20" s="1"/>
  <c r="AG291" i="20"/>
  <c r="AL314" i="20"/>
  <c r="AD314" i="20" s="1"/>
  <c r="AL342" i="20"/>
  <c r="AD342" i="20" s="1"/>
  <c r="AL451" i="20"/>
  <c r="AD451" i="20" s="1"/>
  <c r="AG541" i="20"/>
  <c r="AG764" i="20"/>
  <c r="AG358" i="20"/>
  <c r="AG387" i="20"/>
  <c r="AL410" i="20"/>
  <c r="AD410" i="20" s="1"/>
  <c r="AG493" i="20"/>
  <c r="AG593" i="20"/>
  <c r="AL366" i="20"/>
  <c r="AD366" i="20" s="1"/>
  <c r="AG400" i="20"/>
  <c r="AL423" i="20"/>
  <c r="AD423" i="20" s="1"/>
  <c r="AG458" i="20"/>
  <c r="AL511" i="20"/>
  <c r="AD511" i="20" s="1"/>
  <c r="AG648" i="20"/>
  <c r="AG397" i="20"/>
  <c r="AL420" i="20"/>
  <c r="AD420" i="20" s="1"/>
  <c r="AL496" i="20"/>
  <c r="AD496" i="20" s="1"/>
  <c r="AG402" i="20"/>
  <c r="AL425" i="20"/>
  <c r="AD425" i="20" s="1"/>
  <c r="AG476" i="20"/>
  <c r="AL536" i="20"/>
  <c r="AD536" i="20" s="1"/>
  <c r="AG705" i="20"/>
  <c r="AL340" i="20"/>
  <c r="AD340" i="20" s="1"/>
  <c r="AG362" i="20"/>
  <c r="AG399" i="20"/>
  <c r="AL422" i="20"/>
  <c r="AD422" i="20" s="1"/>
  <c r="AG460" i="20"/>
  <c r="AG483" i="20"/>
  <c r="AG550" i="20"/>
  <c r="AL665" i="20"/>
  <c r="AD665" i="20" s="1"/>
  <c r="AL479" i="20"/>
  <c r="AD479" i="20" s="1"/>
  <c r="AG523" i="20"/>
  <c r="AG544" i="20"/>
  <c r="AL563" i="20"/>
  <c r="AD563" i="20" s="1"/>
  <c r="AL575" i="20"/>
  <c r="AD575" i="20" s="1"/>
  <c r="AG601" i="20"/>
  <c r="AG681" i="20"/>
  <c r="AL538" i="20"/>
  <c r="AD538" i="20" s="1"/>
  <c r="AG555" i="20"/>
  <c r="AL574" i="20"/>
  <c r="AD574" i="20" s="1"/>
  <c r="AG597" i="20"/>
  <c r="AG511" i="20"/>
  <c r="AG583" i="20"/>
  <c r="AL642" i="20"/>
  <c r="AD642" i="20" s="1"/>
  <c r="AG690" i="20"/>
  <c r="AG754" i="20"/>
  <c r="AG532" i="20"/>
  <c r="AL576" i="20"/>
  <c r="AD576" i="20" s="1"/>
  <c r="AG621" i="20"/>
  <c r="AG654" i="20"/>
  <c r="AG725" i="20"/>
  <c r="AL512" i="20"/>
  <c r="AD512" i="20" s="1"/>
  <c r="AL550" i="20"/>
  <c r="AD550" i="20" s="1"/>
  <c r="AL587" i="20"/>
  <c r="AD587" i="20" s="1"/>
  <c r="AG602" i="20"/>
  <c r="AL662" i="20"/>
  <c r="AD662" i="20" s="1"/>
  <c r="AL687" i="20"/>
  <c r="AD687" i="20" s="1"/>
  <c r="AG718" i="20"/>
  <c r="AG738" i="20"/>
  <c r="AG760" i="20"/>
  <c r="AG651" i="20"/>
  <c r="AL690" i="20"/>
  <c r="AD690" i="20" s="1"/>
  <c r="AL710" i="20"/>
  <c r="AD710" i="20" s="1"/>
  <c r="AG830" i="20"/>
  <c r="AG608" i="20"/>
  <c r="AL622" i="20"/>
  <c r="AD622" i="20" s="1"/>
  <c r="AL637" i="20"/>
  <c r="AD637" i="20" s="1"/>
  <c r="AG670" i="20"/>
  <c r="AG687" i="20"/>
  <c r="AL724" i="20"/>
  <c r="AD724" i="20" s="1"/>
  <c r="AL766" i="20"/>
  <c r="AD766" i="20" s="1"/>
  <c r="AG664" i="20"/>
  <c r="AG730" i="20"/>
  <c r="AG742" i="20"/>
  <c r="AG619" i="20"/>
  <c r="AG658" i="20"/>
  <c r="AL694" i="20"/>
  <c r="AD694" i="20" s="1"/>
  <c r="AL726" i="20"/>
  <c r="AD726" i="20" s="1"/>
  <c r="AL757" i="20"/>
  <c r="AD757" i="20" s="1"/>
  <c r="AG700" i="20"/>
  <c r="AG712" i="20"/>
  <c r="AL731" i="20"/>
  <c r="AD731" i="20" s="1"/>
  <c r="AG793" i="20"/>
  <c r="AG784" i="20"/>
  <c r="AG851" i="20"/>
  <c r="AL911" i="20"/>
  <c r="AD911" i="20" s="1"/>
  <c r="AG952" i="20"/>
  <c r="AG818" i="20"/>
  <c r="AG856" i="20"/>
  <c r="AG949" i="20"/>
  <c r="AG786" i="20"/>
  <c r="AL828" i="20"/>
  <c r="AD828" i="20" s="1"/>
  <c r="AL891" i="20"/>
  <c r="AD891" i="20" s="1"/>
  <c r="AG906" i="20"/>
  <c r="AG970" i="20"/>
  <c r="AG775" i="20"/>
  <c r="AG927" i="20"/>
  <c r="AG805" i="20"/>
  <c r="AG823" i="20"/>
  <c r="AL846" i="20"/>
  <c r="AD846" i="20" s="1"/>
  <c r="AG897" i="20"/>
  <c r="AG916" i="20"/>
  <c r="AL939" i="20"/>
  <c r="AD939" i="20" s="1"/>
  <c r="AG982" i="20"/>
  <c r="AG836" i="20"/>
  <c r="AL859" i="20"/>
  <c r="AD859" i="20" s="1"/>
  <c r="AG913" i="20"/>
  <c r="AG975" i="20"/>
  <c r="AG782" i="20"/>
  <c r="AG849" i="20"/>
  <c r="AL901" i="20"/>
  <c r="AD901" i="20" s="1"/>
  <c r="AG942" i="20"/>
  <c r="AL965" i="20"/>
  <c r="AD965" i="20" s="1"/>
  <c r="AL983" i="20"/>
  <c r="AD983" i="20" s="1"/>
  <c r="AG404" i="20"/>
  <c r="AG452" i="20"/>
  <c r="AG222" i="20"/>
  <c r="AL245" i="20"/>
  <c r="AD245" i="20" s="1"/>
  <c r="AG286" i="20"/>
  <c r="AL309" i="20"/>
  <c r="AD309" i="20" s="1"/>
  <c r="AG335" i="20"/>
  <c r="AG459" i="20"/>
  <c r="AG578" i="20"/>
  <c r="AG251" i="20"/>
  <c r="AL274" i="20"/>
  <c r="AD274" i="20" s="1"/>
  <c r="AG315" i="20"/>
  <c r="AL344" i="20"/>
  <c r="AD344" i="20" s="1"/>
  <c r="AL395" i="20"/>
  <c r="AD395" i="20" s="1"/>
  <c r="AG455" i="20"/>
  <c r="AG561" i="20"/>
  <c r="AL639" i="20"/>
  <c r="AD639" i="20" s="1"/>
  <c r="AG321" i="20"/>
  <c r="AL345" i="20"/>
  <c r="AD345" i="20" s="1"/>
  <c r="AG411" i="20"/>
  <c r="AL434" i="20"/>
  <c r="AD434" i="20" s="1"/>
  <c r="AG501" i="20"/>
  <c r="AG595" i="20"/>
  <c r="AG367" i="20"/>
  <c r="AL383" i="20"/>
  <c r="AD383" i="20" s="1"/>
  <c r="AG424" i="20"/>
  <c r="AL447" i="20"/>
  <c r="AD447" i="20" s="1"/>
  <c r="AL460" i="20"/>
  <c r="AD460" i="20" s="1"/>
  <c r="AL481" i="20"/>
  <c r="AD481" i="20" s="1"/>
  <c r="AG660" i="20"/>
  <c r="AG421" i="20"/>
  <c r="AG558" i="20"/>
  <c r="AL335" i="20"/>
  <c r="AD335" i="20" s="1"/>
  <c r="AL385" i="20"/>
  <c r="AD385" i="20" s="1"/>
  <c r="AG426" i="20"/>
  <c r="AL449" i="20"/>
  <c r="AD449" i="20" s="1"/>
  <c r="AL478" i="20"/>
  <c r="AD478" i="20" s="1"/>
  <c r="AG502" i="20"/>
  <c r="AG540" i="20"/>
  <c r="AL592" i="20"/>
  <c r="AD592" i="20" s="1"/>
  <c r="AG341" i="20"/>
  <c r="AL365" i="20"/>
  <c r="AD365" i="20" s="1"/>
  <c r="AL382" i="20"/>
  <c r="AD382" i="20" s="1"/>
  <c r="AG423" i="20"/>
  <c r="AL446" i="20"/>
  <c r="AD446" i="20" s="1"/>
  <c r="AL487" i="20"/>
  <c r="AD487" i="20" s="1"/>
  <c r="AG572" i="20"/>
  <c r="AG480" i="20"/>
  <c r="AL506" i="20"/>
  <c r="AD506" i="20" s="1"/>
  <c r="AL525" i="20"/>
  <c r="AD525" i="20" s="1"/>
  <c r="AL546" i="20"/>
  <c r="AD546" i="20" s="1"/>
  <c r="AG564" i="20"/>
  <c r="AG576" i="20"/>
  <c r="AL629" i="20"/>
  <c r="AD629" i="20" s="1"/>
  <c r="AG931" i="20"/>
  <c r="AG575" i="20"/>
  <c r="AL599" i="20"/>
  <c r="AD599" i="20" s="1"/>
  <c r="AG625" i="20"/>
  <c r="AG756" i="20"/>
  <c r="AL494" i="20"/>
  <c r="AD494" i="20" s="1"/>
  <c r="AG536" i="20"/>
  <c r="AG699" i="20"/>
  <c r="AL515" i="20"/>
  <c r="AD515" i="20" s="1"/>
  <c r="AL564" i="20"/>
  <c r="AD564" i="20" s="1"/>
  <c r="AG577" i="20"/>
  <c r="AL659" i="20"/>
  <c r="AD659" i="20" s="1"/>
  <c r="AG513" i="20"/>
  <c r="AG551" i="20"/>
  <c r="AG588" i="20"/>
  <c r="AG610" i="20"/>
  <c r="AG666" i="20"/>
  <c r="AG746" i="20"/>
  <c r="AL696" i="20"/>
  <c r="AD696" i="20" s="1"/>
  <c r="AG691" i="20"/>
  <c r="AG711" i="20"/>
  <c r="AL764" i="20"/>
  <c r="AD764" i="20" s="1"/>
  <c r="AG874" i="20"/>
  <c r="AG623" i="20"/>
  <c r="AG656" i="20"/>
  <c r="AL692" i="20"/>
  <c r="AD692" i="20" s="1"/>
  <c r="AL727" i="20"/>
  <c r="AD727" i="20" s="1"/>
  <c r="AG767" i="20"/>
  <c r="AG868" i="20"/>
  <c r="AL976" i="20"/>
  <c r="AD976" i="20" s="1"/>
  <c r="AL646" i="20"/>
  <c r="AD646" i="20" s="1"/>
  <c r="AL603" i="20"/>
  <c r="AD603" i="20" s="1"/>
  <c r="AL682" i="20"/>
  <c r="AD682" i="20" s="1"/>
  <c r="AG695" i="20"/>
  <c r="AG727" i="20"/>
  <c r="AG758" i="20"/>
  <c r="AG822" i="20"/>
  <c r="AG963" i="20"/>
  <c r="AL702" i="20"/>
  <c r="AD702" i="20" s="1"/>
  <c r="AL714" i="20"/>
  <c r="AD714" i="20" s="1"/>
  <c r="AG732" i="20"/>
  <c r="AL754" i="20"/>
  <c r="AD754" i="20" s="1"/>
  <c r="AG846" i="20"/>
  <c r="AG871" i="20"/>
  <c r="AG890" i="20"/>
  <c r="AG912" i="20"/>
  <c r="AL935" i="20"/>
  <c r="AD935" i="20" s="1"/>
  <c r="AG974" i="20"/>
  <c r="AL780" i="20"/>
  <c r="AD780" i="20" s="1"/>
  <c r="AG803" i="20"/>
  <c r="AG909" i="20"/>
  <c r="AL932" i="20"/>
  <c r="AD932" i="20" s="1"/>
  <c r="AL788" i="20"/>
  <c r="AD788" i="20" s="1"/>
  <c r="AG829" i="20"/>
  <c r="AL852" i="20"/>
  <c r="AD852" i="20" s="1"/>
  <c r="AG873" i="20"/>
  <c r="AG892" i="20"/>
  <c r="AG930" i="20"/>
  <c r="AL953" i="20"/>
  <c r="AD953" i="20" s="1"/>
  <c r="AG826" i="20"/>
  <c r="AL849" i="20"/>
  <c r="AD849" i="20" s="1"/>
  <c r="AG864" i="20"/>
  <c r="AL910" i="20"/>
  <c r="AD910" i="20" s="1"/>
  <c r="AG951" i="20"/>
  <c r="AG788" i="20"/>
  <c r="AG847" i="20"/>
  <c r="AG875" i="20"/>
  <c r="AG940" i="20"/>
  <c r="AL790" i="20"/>
  <c r="AD790" i="20" s="1"/>
  <c r="AL815" i="20"/>
  <c r="AD815" i="20" s="1"/>
  <c r="AG860" i="20"/>
  <c r="AG894" i="20"/>
  <c r="AG937" i="20"/>
  <c r="AL977" i="20"/>
  <c r="AD977" i="20" s="1"/>
  <c r="AG813" i="20"/>
  <c r="AL832" i="20"/>
  <c r="AD832" i="20" s="1"/>
  <c r="AL876" i="20"/>
  <c r="AD876" i="20" s="1"/>
  <c r="AG902" i="20"/>
  <c r="AL925" i="20"/>
  <c r="AD925" i="20" s="1"/>
  <c r="AG966" i="20"/>
  <c r="AG984" i="20"/>
  <c r="AL28" i="18"/>
  <c r="AD28" i="18" s="1"/>
  <c r="AL36" i="18"/>
  <c r="AD36" i="18" s="1"/>
  <c r="AL44" i="18"/>
  <c r="AD44" i="18" s="1"/>
  <c r="AL52" i="18"/>
  <c r="AD52" i="18" s="1"/>
  <c r="AL68" i="18"/>
  <c r="AD68" i="18" s="1"/>
  <c r="AL76" i="18"/>
  <c r="AD76" i="18" s="1"/>
  <c r="AL84" i="18"/>
  <c r="AD84" i="18" s="1"/>
  <c r="AL92" i="18"/>
  <c r="AD92" i="18" s="1"/>
  <c r="AL100" i="18"/>
  <c r="AD100" i="18" s="1"/>
  <c r="AL108" i="18"/>
  <c r="AD108" i="18" s="1"/>
  <c r="AL116" i="18"/>
  <c r="AD116" i="18" s="1"/>
  <c r="AL132" i="18"/>
  <c r="AD132" i="18" s="1"/>
  <c r="AL148" i="18"/>
  <c r="AD148" i="18" s="1"/>
  <c r="AL156" i="18"/>
  <c r="AD156" i="18" s="1"/>
  <c r="AL164" i="18"/>
  <c r="AD164" i="18" s="1"/>
  <c r="AL172" i="18"/>
  <c r="AD172" i="18" s="1"/>
  <c r="AL27" i="18"/>
  <c r="AD27" i="18" s="1"/>
  <c r="AL35" i="18"/>
  <c r="AD35" i="18" s="1"/>
  <c r="AL43" i="18"/>
  <c r="AD43" i="18" s="1"/>
  <c r="AL51" i="18"/>
  <c r="AD51" i="18" s="1"/>
  <c r="AL59" i="18"/>
  <c r="AD59" i="18" s="1"/>
  <c r="AL67" i="18"/>
  <c r="AD67" i="18" s="1"/>
  <c r="AL25" i="18"/>
  <c r="AD25" i="18" s="1"/>
  <c r="AL33" i="18"/>
  <c r="AD33" i="18" s="1"/>
  <c r="AL41" i="18"/>
  <c r="AD41" i="18" s="1"/>
  <c r="AL49" i="18"/>
  <c r="AD49" i="18" s="1"/>
  <c r="AL57" i="18"/>
  <c r="AD57" i="18" s="1"/>
  <c r="AL65" i="18"/>
  <c r="AD65" i="18" s="1"/>
  <c r="AL73" i="18"/>
  <c r="AD73" i="18" s="1"/>
  <c r="AL81" i="18"/>
  <c r="AD81" i="18" s="1"/>
  <c r="AL89" i="18"/>
  <c r="AD89" i="18" s="1"/>
  <c r="AL97" i="18"/>
  <c r="AD97" i="18" s="1"/>
  <c r="AL105" i="18"/>
  <c r="AD105" i="18" s="1"/>
  <c r="AL113" i="18"/>
  <c r="AD113" i="18" s="1"/>
  <c r="AL121" i="18"/>
  <c r="AD121" i="18" s="1"/>
  <c r="AL129" i="18"/>
  <c r="AD129" i="18" s="1"/>
  <c r="AL137" i="18"/>
  <c r="AD137" i="18" s="1"/>
  <c r="AL145" i="18"/>
  <c r="AD145" i="18" s="1"/>
  <c r="AL153" i="18"/>
  <c r="AD153" i="18" s="1"/>
  <c r="AL161" i="18"/>
  <c r="AD161" i="18" s="1"/>
  <c r="AL169" i="18"/>
  <c r="AD169" i="18" s="1"/>
  <c r="AL177" i="18"/>
  <c r="AD177" i="18" s="1"/>
  <c r="AL185" i="18"/>
  <c r="AD185" i="18" s="1"/>
  <c r="AL24" i="18"/>
  <c r="AD24" i="18" s="1"/>
  <c r="AL32" i="18"/>
  <c r="AD32" i="18" s="1"/>
  <c r="AL40" i="18"/>
  <c r="AD40" i="18" s="1"/>
  <c r="AL48" i="18"/>
  <c r="AD48" i="18" s="1"/>
  <c r="AL56" i="18"/>
  <c r="AD56" i="18" s="1"/>
  <c r="AL64" i="18"/>
  <c r="AD64" i="18" s="1"/>
  <c r="AL72" i="18"/>
  <c r="AD72" i="18" s="1"/>
  <c r="AL80" i="18"/>
  <c r="AD80" i="18" s="1"/>
  <c r="AL88" i="18"/>
  <c r="AD88" i="18" s="1"/>
  <c r="AL96" i="18"/>
  <c r="AD96" i="18" s="1"/>
  <c r="AL104" i="18"/>
  <c r="AD104" i="18" s="1"/>
  <c r="AL112" i="18"/>
  <c r="AD112" i="18" s="1"/>
  <c r="AL128" i="18"/>
  <c r="AD128" i="18" s="1"/>
  <c r="AL144" i="18"/>
  <c r="AD144" i="18" s="1"/>
  <c r="AL160" i="18"/>
  <c r="AD160" i="18" s="1"/>
  <c r="AL168" i="18"/>
  <c r="AD168" i="18" s="1"/>
  <c r="AL176" i="18"/>
  <c r="AD176" i="18" s="1"/>
  <c r="AL184" i="18"/>
  <c r="AD184" i="18" s="1"/>
  <c r="AL192" i="18"/>
  <c r="AD192" i="18" s="1"/>
  <c r="AL200" i="18"/>
  <c r="AD200" i="18" s="1"/>
  <c r="AL193" i="18"/>
  <c r="AD193" i="18" s="1"/>
  <c r="AL201" i="18"/>
  <c r="AD201" i="18" s="1"/>
  <c r="AL209" i="18"/>
  <c r="AD209" i="18" s="1"/>
  <c r="AL217" i="18"/>
  <c r="AD217" i="18" s="1"/>
  <c r="AL225" i="18"/>
  <c r="AD225" i="18" s="1"/>
  <c r="AL233" i="18"/>
  <c r="AD233" i="18" s="1"/>
  <c r="AL241" i="18"/>
  <c r="AD241" i="18" s="1"/>
  <c r="AL249" i="18"/>
  <c r="AD249" i="18" s="1"/>
  <c r="AL257" i="18"/>
  <c r="AD257" i="18" s="1"/>
  <c r="AL265" i="18"/>
  <c r="AD265" i="18" s="1"/>
  <c r="AL273" i="18"/>
  <c r="AD273" i="18" s="1"/>
  <c r="AL281" i="18"/>
  <c r="AD281" i="18" s="1"/>
  <c r="AL289" i="18"/>
  <c r="AD289" i="18" s="1"/>
  <c r="AL297" i="18"/>
  <c r="AD297" i="18" s="1"/>
  <c r="AL305" i="18"/>
  <c r="AD305" i="18" s="1"/>
  <c r="AL313" i="18"/>
  <c r="AD313" i="18" s="1"/>
  <c r="AL321" i="18"/>
  <c r="AD321" i="18" s="1"/>
  <c r="AL329" i="18"/>
  <c r="AD329" i="18" s="1"/>
  <c r="AL337" i="18"/>
  <c r="AD337" i="18" s="1"/>
  <c r="AL345" i="18"/>
  <c r="AD345" i="18" s="1"/>
  <c r="AL353" i="18"/>
  <c r="AD353" i="18" s="1"/>
  <c r="AL361" i="18"/>
  <c r="AD361" i="18" s="1"/>
  <c r="AL369" i="18"/>
  <c r="AD369" i="18" s="1"/>
  <c r="AL377" i="18"/>
  <c r="AD377" i="18" s="1"/>
  <c r="AL385" i="18"/>
  <c r="AD385" i="18" s="1"/>
  <c r="AL393" i="18"/>
  <c r="AD393" i="18" s="1"/>
  <c r="AL401" i="18"/>
  <c r="AD401" i="18" s="1"/>
  <c r="AL409" i="18"/>
  <c r="AD409" i="18" s="1"/>
  <c r="AL417" i="18"/>
  <c r="AD417" i="18" s="1"/>
  <c r="AL425" i="18"/>
  <c r="AD425" i="18" s="1"/>
  <c r="AL433" i="18"/>
  <c r="AD433" i="18" s="1"/>
  <c r="AL441" i="18"/>
  <c r="AD441" i="18" s="1"/>
  <c r="AL449" i="18"/>
  <c r="AD449" i="18" s="1"/>
  <c r="AL457" i="18"/>
  <c r="AD457" i="18" s="1"/>
  <c r="AL465" i="18"/>
  <c r="AD465" i="18" s="1"/>
  <c r="AL473" i="18"/>
  <c r="AD473" i="18" s="1"/>
  <c r="AL481" i="18"/>
  <c r="AD481" i="18" s="1"/>
  <c r="AL489" i="18"/>
  <c r="AD489" i="18" s="1"/>
  <c r="AL497" i="18"/>
  <c r="AD497" i="18" s="1"/>
  <c r="AL505" i="18"/>
  <c r="AD505" i="18" s="1"/>
  <c r="AL513" i="18"/>
  <c r="AD513" i="18" s="1"/>
  <c r="AL521" i="18"/>
  <c r="AD521" i="18" s="1"/>
  <c r="AL529" i="18"/>
  <c r="AD529" i="18" s="1"/>
  <c r="AL537" i="18"/>
  <c r="AD537" i="18" s="1"/>
  <c r="AL545" i="18"/>
  <c r="AD545" i="18" s="1"/>
  <c r="AL561" i="18"/>
  <c r="AD561" i="18" s="1"/>
  <c r="AL569" i="18"/>
  <c r="AD569" i="18" s="1"/>
  <c r="AL577" i="18"/>
  <c r="AD577" i="18" s="1"/>
  <c r="AL585" i="18"/>
  <c r="AD585" i="18" s="1"/>
  <c r="AL593" i="18"/>
  <c r="AD593" i="18" s="1"/>
  <c r="AL601" i="18"/>
  <c r="AD601" i="18" s="1"/>
  <c r="AL609" i="18"/>
  <c r="AD609" i="18" s="1"/>
  <c r="AL617" i="18"/>
  <c r="AD617" i="18" s="1"/>
  <c r="AL625" i="18"/>
  <c r="AD625" i="18" s="1"/>
  <c r="AL633" i="18"/>
  <c r="AD633" i="18" s="1"/>
  <c r="AL641" i="18"/>
  <c r="AD641" i="18" s="1"/>
  <c r="AL649" i="18"/>
  <c r="AD649" i="18" s="1"/>
  <c r="AL657" i="18"/>
  <c r="AD657" i="18" s="1"/>
  <c r="AL665" i="18"/>
  <c r="AD665" i="18" s="1"/>
  <c r="AL673" i="18"/>
  <c r="AD673" i="18" s="1"/>
  <c r="AL681" i="18"/>
  <c r="AD681" i="18" s="1"/>
  <c r="AL689" i="18"/>
  <c r="AD689" i="18" s="1"/>
  <c r="AL697" i="18"/>
  <c r="AD697" i="18" s="1"/>
  <c r="AL721" i="18"/>
  <c r="AD721" i="18" s="1"/>
  <c r="AL729" i="18"/>
  <c r="AD729" i="18" s="1"/>
  <c r="AL737" i="18"/>
  <c r="AD737" i="18" s="1"/>
  <c r="AL745" i="18"/>
  <c r="AD745" i="18" s="1"/>
  <c r="AL753" i="18"/>
  <c r="AD753" i="18" s="1"/>
  <c r="AL761" i="18"/>
  <c r="AD761" i="18" s="1"/>
  <c r="AL857" i="18"/>
  <c r="AD857" i="18" s="1"/>
  <c r="AL865" i="18"/>
  <c r="AD865" i="18" s="1"/>
  <c r="AL873" i="18"/>
  <c r="AD873" i="18" s="1"/>
  <c r="AL881" i="18"/>
  <c r="AD881" i="18" s="1"/>
  <c r="AL889" i="18"/>
  <c r="AD889" i="18" s="1"/>
  <c r="AL897" i="18"/>
  <c r="AD897" i="18" s="1"/>
  <c r="AL905" i="18"/>
  <c r="AD905" i="18" s="1"/>
  <c r="AL913" i="18"/>
  <c r="AD913" i="18" s="1"/>
  <c r="AL921" i="18"/>
  <c r="AD921" i="18" s="1"/>
  <c r="AL929" i="18"/>
  <c r="AD929" i="18" s="1"/>
  <c r="AL937" i="18"/>
  <c r="AD937" i="18" s="1"/>
  <c r="AL945" i="18"/>
  <c r="AD945" i="18" s="1"/>
  <c r="AL953" i="18"/>
  <c r="AD953" i="18" s="1"/>
  <c r="AL961" i="18"/>
  <c r="AD961" i="18" s="1"/>
  <c r="AL969" i="18"/>
  <c r="AD969" i="18" s="1"/>
  <c r="AL977" i="18"/>
  <c r="AD977" i="18" s="1"/>
  <c r="AL869" i="18"/>
  <c r="AD869" i="18" s="1"/>
  <c r="AL877" i="18"/>
  <c r="AD877" i="18" s="1"/>
  <c r="AL208" i="18"/>
  <c r="AD208" i="18" s="1"/>
  <c r="AL216" i="18"/>
  <c r="AD216" i="18" s="1"/>
  <c r="AL224" i="18"/>
  <c r="AD224" i="18" s="1"/>
  <c r="AL232" i="18"/>
  <c r="AD232" i="18" s="1"/>
  <c r="AL240" i="18"/>
  <c r="AD240" i="18" s="1"/>
  <c r="AL248" i="18"/>
  <c r="AD248" i="18" s="1"/>
  <c r="AL256" i="18"/>
  <c r="AD256" i="18" s="1"/>
  <c r="AL264" i="18"/>
  <c r="AD264" i="18" s="1"/>
  <c r="AL272" i="18"/>
  <c r="AD272" i="18" s="1"/>
  <c r="AL280" i="18"/>
  <c r="AD280" i="18" s="1"/>
  <c r="AL296" i="18"/>
  <c r="AD296" i="18" s="1"/>
  <c r="AL304" i="18"/>
  <c r="AD304" i="18" s="1"/>
  <c r="AL312" i="18"/>
  <c r="AD312" i="18" s="1"/>
  <c r="AL320" i="18"/>
  <c r="AD320" i="18" s="1"/>
  <c r="AL328" i="18"/>
  <c r="AD328" i="18" s="1"/>
  <c r="AL336" i="18"/>
  <c r="AD336" i="18" s="1"/>
  <c r="AL344" i="18"/>
  <c r="AD344" i="18" s="1"/>
  <c r="AL352" i="18"/>
  <c r="AD352" i="18" s="1"/>
  <c r="AL360" i="18"/>
  <c r="AD360" i="18" s="1"/>
  <c r="AL368" i="18"/>
  <c r="AD368" i="18" s="1"/>
  <c r="AL376" i="18"/>
  <c r="AD376" i="18" s="1"/>
  <c r="AL384" i="18"/>
  <c r="AD384" i="18" s="1"/>
  <c r="AL392" i="18"/>
  <c r="AD392" i="18" s="1"/>
  <c r="AL400" i="18"/>
  <c r="AD400" i="18" s="1"/>
  <c r="AL408" i="18"/>
  <c r="AD408" i="18" s="1"/>
  <c r="AL416" i="18"/>
  <c r="AD416" i="18" s="1"/>
  <c r="AL424" i="18"/>
  <c r="AD424" i="18" s="1"/>
  <c r="AL432" i="18"/>
  <c r="AD432" i="18" s="1"/>
  <c r="AL440" i="18"/>
  <c r="AD440" i="18" s="1"/>
  <c r="AL448" i="18"/>
  <c r="AD448" i="18" s="1"/>
  <c r="AL456" i="18"/>
  <c r="AD456" i="18" s="1"/>
  <c r="AL464" i="18"/>
  <c r="AD464" i="18" s="1"/>
  <c r="AL472" i="18"/>
  <c r="AD472" i="18" s="1"/>
  <c r="AL480" i="18"/>
  <c r="AD480" i="18" s="1"/>
  <c r="AL488" i="18"/>
  <c r="AD488" i="18" s="1"/>
  <c r="AL496" i="18"/>
  <c r="AD496" i="18" s="1"/>
  <c r="AL504" i="18"/>
  <c r="AD504" i="18" s="1"/>
  <c r="AL512" i="18"/>
  <c r="AD512" i="18" s="1"/>
  <c r="AL520" i="18"/>
  <c r="AD520" i="18" s="1"/>
  <c r="AL528" i="18"/>
  <c r="AD528" i="18" s="1"/>
  <c r="AL536" i="18"/>
  <c r="AD536" i="18" s="1"/>
  <c r="AL544" i="18"/>
  <c r="AD544" i="18" s="1"/>
  <c r="AL552" i="18"/>
  <c r="AD552" i="18" s="1"/>
  <c r="AL560" i="18"/>
  <c r="AD560" i="18" s="1"/>
  <c r="AL584" i="18"/>
  <c r="AD584" i="18" s="1"/>
  <c r="AL600" i="18"/>
  <c r="AD600" i="18" s="1"/>
  <c r="AL608" i="18"/>
  <c r="AD608" i="18" s="1"/>
  <c r="AL616" i="18"/>
  <c r="AD616" i="18" s="1"/>
  <c r="AL624" i="18"/>
  <c r="AD624" i="18" s="1"/>
  <c r="AL632" i="18"/>
  <c r="AD632" i="18" s="1"/>
  <c r="AL640" i="18"/>
  <c r="AD640" i="18" s="1"/>
  <c r="AL648" i="18"/>
  <c r="AD648" i="18" s="1"/>
  <c r="AL379" i="18"/>
  <c r="AD379" i="18" s="1"/>
  <c r="AL387" i="18"/>
  <c r="AD387" i="18" s="1"/>
  <c r="AL395" i="18"/>
  <c r="AD395" i="18" s="1"/>
  <c r="AL403" i="18"/>
  <c r="AD403" i="18" s="1"/>
  <c r="AL411" i="18"/>
  <c r="AD411" i="18" s="1"/>
  <c r="AL419" i="18"/>
  <c r="AD419" i="18" s="1"/>
  <c r="AL427" i="18"/>
  <c r="AD427" i="18" s="1"/>
  <c r="AL435" i="18"/>
  <c r="AD435" i="18" s="1"/>
  <c r="AL443" i="18"/>
  <c r="AD443" i="18" s="1"/>
  <c r="AL451" i="18"/>
  <c r="AD451" i="18" s="1"/>
  <c r="AL459" i="18"/>
  <c r="AD459" i="18" s="1"/>
  <c r="AL467" i="18"/>
  <c r="AD467" i="18" s="1"/>
  <c r="AL475" i="18"/>
  <c r="AD475" i="18" s="1"/>
  <c r="AL483" i="18"/>
  <c r="AD483" i="18" s="1"/>
  <c r="AL491" i="18"/>
  <c r="AD491" i="18" s="1"/>
  <c r="AL499" i="18"/>
  <c r="AD499" i="18" s="1"/>
  <c r="AL507" i="18"/>
  <c r="AD507" i="18" s="1"/>
  <c r="AL515" i="18"/>
  <c r="AD515" i="18" s="1"/>
  <c r="AL523" i="18"/>
  <c r="AD523" i="18" s="1"/>
  <c r="AL531" i="18"/>
  <c r="AD531" i="18" s="1"/>
  <c r="AL539" i="18"/>
  <c r="AD539" i="18" s="1"/>
  <c r="AL547" i="18"/>
  <c r="AD547" i="18" s="1"/>
  <c r="AL555" i="18"/>
  <c r="AD555" i="18" s="1"/>
  <c r="AL563" i="18"/>
  <c r="AD563" i="18" s="1"/>
  <c r="AL571" i="18"/>
  <c r="AD571" i="18" s="1"/>
  <c r="AL659" i="18"/>
  <c r="AD659" i="18" s="1"/>
  <c r="AL667" i="18"/>
  <c r="AD667" i="18" s="1"/>
  <c r="AL675" i="18"/>
  <c r="AD675" i="18" s="1"/>
  <c r="AL683" i="18"/>
  <c r="AD683" i="18" s="1"/>
  <c r="AL691" i="18"/>
  <c r="AD691" i="18" s="1"/>
  <c r="AL715" i="18"/>
  <c r="AD715" i="18" s="1"/>
  <c r="AL723" i="18"/>
  <c r="AD723" i="18" s="1"/>
  <c r="AL731" i="18"/>
  <c r="AD731" i="18" s="1"/>
  <c r="AL739" i="18"/>
  <c r="AD739" i="18" s="1"/>
  <c r="AL747" i="18"/>
  <c r="AD747" i="18" s="1"/>
  <c r="AL755" i="18"/>
  <c r="AD755" i="18" s="1"/>
  <c r="AL763" i="18"/>
  <c r="AD763" i="18" s="1"/>
  <c r="AL771" i="18"/>
  <c r="AD771" i="18" s="1"/>
  <c r="AL779" i="18"/>
  <c r="AD779" i="18" s="1"/>
  <c r="AL787" i="18"/>
  <c r="AD787" i="18" s="1"/>
  <c r="AL811" i="18"/>
  <c r="AD811" i="18" s="1"/>
  <c r="AL819" i="18"/>
  <c r="AD819" i="18" s="1"/>
  <c r="AL827" i="18"/>
  <c r="AD827" i="18" s="1"/>
  <c r="AL835" i="18"/>
  <c r="AD835" i="18" s="1"/>
  <c r="AL843" i="18"/>
  <c r="AD843" i="18" s="1"/>
  <c r="AL851" i="18"/>
  <c r="AD851" i="18" s="1"/>
  <c r="AL859" i="18"/>
  <c r="AD859" i="18" s="1"/>
  <c r="AL867" i="18"/>
  <c r="AD867" i="18" s="1"/>
  <c r="AL875" i="18"/>
  <c r="AD875" i="18" s="1"/>
  <c r="AL883" i="18"/>
  <c r="AD883" i="18" s="1"/>
  <c r="AL891" i="18"/>
  <c r="AD891" i="18" s="1"/>
  <c r="AL979" i="18"/>
  <c r="AD979" i="18" s="1"/>
  <c r="AL769" i="18"/>
  <c r="AD769" i="18" s="1"/>
  <c r="AL777" i="18"/>
  <c r="AD777" i="18" s="1"/>
  <c r="AL785" i="18"/>
  <c r="AD785" i="18" s="1"/>
  <c r="AL793" i="18"/>
  <c r="AD793" i="18" s="1"/>
  <c r="AL801" i="18"/>
  <c r="AD801" i="18" s="1"/>
  <c r="AL809" i="18"/>
  <c r="AD809" i="18" s="1"/>
  <c r="AL817" i="18"/>
  <c r="AD817" i="18" s="1"/>
  <c r="AL825" i="18"/>
  <c r="AD825" i="18" s="1"/>
  <c r="AL833" i="18"/>
  <c r="AD833" i="18" s="1"/>
  <c r="AL841" i="18"/>
  <c r="AD841" i="18" s="1"/>
  <c r="AL849" i="18"/>
  <c r="AD849" i="18" s="1"/>
  <c r="AL972" i="18"/>
  <c r="AD972" i="18" s="1"/>
  <c r="AL980" i="18"/>
  <c r="AD980" i="18" s="1"/>
  <c r="AL656" i="18"/>
  <c r="AD656" i="18" s="1"/>
  <c r="AL664" i="18"/>
  <c r="AD664" i="18" s="1"/>
  <c r="AL672" i="18"/>
  <c r="AD672" i="18" s="1"/>
  <c r="AL680" i="18"/>
  <c r="AD680" i="18" s="1"/>
  <c r="AL688" i="18"/>
  <c r="AD688" i="18" s="1"/>
  <c r="AL696" i="18"/>
  <c r="AD696" i="18" s="1"/>
  <c r="AL704" i="18"/>
  <c r="AD704" i="18" s="1"/>
  <c r="AL712" i="18"/>
  <c r="AD712" i="18" s="1"/>
  <c r="AL720" i="18"/>
  <c r="AD720" i="18" s="1"/>
  <c r="AL728" i="18"/>
  <c r="AD728" i="18" s="1"/>
  <c r="AL736" i="18"/>
  <c r="AD736" i="18" s="1"/>
  <c r="AL744" i="18"/>
  <c r="AD744" i="18" s="1"/>
  <c r="AL752" i="18"/>
  <c r="AD752" i="18" s="1"/>
  <c r="AL760" i="18"/>
  <c r="AD760" i="18" s="1"/>
  <c r="AL768" i="18"/>
  <c r="AD768" i="18" s="1"/>
  <c r="AL776" i="18"/>
  <c r="AD776" i="18" s="1"/>
  <c r="AL784" i="18"/>
  <c r="AD784" i="18" s="1"/>
  <c r="AL792" i="18"/>
  <c r="AD792" i="18" s="1"/>
  <c r="AL800" i="18"/>
  <c r="AD800" i="18" s="1"/>
  <c r="AL808" i="18"/>
  <c r="AD808" i="18" s="1"/>
  <c r="AL816" i="18"/>
  <c r="AD816" i="18" s="1"/>
  <c r="AL824" i="18"/>
  <c r="AD824" i="18" s="1"/>
  <c r="AL832" i="18"/>
  <c r="AD832" i="18" s="1"/>
  <c r="AL840" i="18"/>
  <c r="AD840" i="18" s="1"/>
  <c r="AL848" i="18"/>
  <c r="AD848" i="18" s="1"/>
  <c r="AL856" i="18"/>
  <c r="AD856" i="18" s="1"/>
  <c r="AL864" i="18"/>
  <c r="AD864" i="18" s="1"/>
  <c r="AL872" i="18"/>
  <c r="AD872" i="18" s="1"/>
  <c r="AL880" i="18"/>
  <c r="AD880" i="18" s="1"/>
  <c r="AL888" i="18"/>
  <c r="AD888" i="18" s="1"/>
  <c r="AL896" i="18"/>
  <c r="AD896" i="18" s="1"/>
  <c r="AL904" i="18"/>
  <c r="AD904" i="18" s="1"/>
  <c r="AL912" i="18"/>
  <c r="AD912" i="18" s="1"/>
  <c r="AL920" i="18"/>
  <c r="AD920" i="18" s="1"/>
  <c r="AL928" i="18"/>
  <c r="AD928" i="18" s="1"/>
  <c r="AL936" i="18"/>
  <c r="AD936" i="18" s="1"/>
  <c r="AL944" i="18"/>
  <c r="AD944" i="18" s="1"/>
  <c r="AL952" i="18"/>
  <c r="AD952" i="18" s="1"/>
  <c r="AL968" i="18"/>
  <c r="AD968" i="18" s="1"/>
  <c r="AL984" i="18"/>
  <c r="AD984" i="18" s="1"/>
  <c r="AL926" i="18"/>
  <c r="AD926" i="18" s="1"/>
  <c r="AL934" i="18"/>
  <c r="AD934" i="18" s="1"/>
  <c r="AL942" i="18"/>
  <c r="AD942" i="18" s="1"/>
  <c r="AL950" i="18"/>
  <c r="AD950" i="18" s="1"/>
  <c r="AL958" i="18"/>
  <c r="AD958" i="18" s="1"/>
  <c r="AL966" i="18"/>
  <c r="AD966" i="18" s="1"/>
  <c r="AL974" i="18"/>
  <c r="AD974" i="18" s="1"/>
  <c r="AL982" i="18"/>
  <c r="AD982" i="18" s="1"/>
  <c r="AL20" i="18"/>
  <c r="AL60" i="18"/>
  <c r="AD60" i="18" s="1"/>
  <c r="AL180" i="18"/>
  <c r="AD180" i="18" s="1"/>
  <c r="AL188" i="18"/>
  <c r="AD188" i="18" s="1"/>
  <c r="AL196" i="18"/>
  <c r="AD196" i="18" s="1"/>
  <c r="AL204" i="18"/>
  <c r="AD204" i="18" s="1"/>
  <c r="AL212" i="18"/>
  <c r="AD212" i="18" s="1"/>
  <c r="AL220" i="18"/>
  <c r="AD220" i="18" s="1"/>
  <c r="AL228" i="18"/>
  <c r="AD228" i="18" s="1"/>
  <c r="AL236" i="18"/>
  <c r="AD236" i="18" s="1"/>
  <c r="AL244" i="18"/>
  <c r="AD244" i="18" s="1"/>
  <c r="AL252" i="18"/>
  <c r="AD252" i="18" s="1"/>
  <c r="AL260" i="18"/>
  <c r="AD260" i="18" s="1"/>
  <c r="AL268" i="18"/>
  <c r="AD268" i="18" s="1"/>
  <c r="AL276" i="18"/>
  <c r="AD276" i="18" s="1"/>
  <c r="AL292" i="18"/>
  <c r="AD292" i="18" s="1"/>
  <c r="AL300" i="18"/>
  <c r="AD300" i="18" s="1"/>
  <c r="AL308" i="18"/>
  <c r="AD308" i="18" s="1"/>
  <c r="AL316" i="18"/>
  <c r="AD316" i="18" s="1"/>
  <c r="AL324" i="18"/>
  <c r="AD324" i="18" s="1"/>
  <c r="AL26" i="18"/>
  <c r="AD26" i="18" s="1"/>
  <c r="AL34" i="18"/>
  <c r="AD34" i="18" s="1"/>
  <c r="AL42" i="18"/>
  <c r="AD42" i="18" s="1"/>
  <c r="AL50" i="18"/>
  <c r="AD50" i="18" s="1"/>
  <c r="AL58" i="18"/>
  <c r="AD58" i="18" s="1"/>
  <c r="AL66" i="18"/>
  <c r="AD66" i="18" s="1"/>
  <c r="AL74" i="18"/>
  <c r="AD74" i="18" s="1"/>
  <c r="AL82" i="18"/>
  <c r="AD82" i="18" s="1"/>
  <c r="AL90" i="18"/>
  <c r="AD90" i="18" s="1"/>
  <c r="AL98" i="18"/>
  <c r="AD98" i="18" s="1"/>
  <c r="AL106" i="18"/>
  <c r="AD106" i="18" s="1"/>
  <c r="AL114" i="18"/>
  <c r="AD114" i="18" s="1"/>
  <c r="AL122" i="18"/>
  <c r="AD122" i="18" s="1"/>
  <c r="AL130" i="18"/>
  <c r="AD130" i="18" s="1"/>
  <c r="AL138" i="18"/>
  <c r="AD138" i="18" s="1"/>
  <c r="AL146" i="18"/>
  <c r="AD146" i="18" s="1"/>
  <c r="AL154" i="18"/>
  <c r="AD154" i="18" s="1"/>
  <c r="AL162" i="18"/>
  <c r="AD162" i="18" s="1"/>
  <c r="AL170" i="18"/>
  <c r="AD170" i="18" s="1"/>
  <c r="AL178" i="18"/>
  <c r="AD178" i="18" s="1"/>
  <c r="AL186" i="18"/>
  <c r="AD186" i="18" s="1"/>
  <c r="AL194" i="18"/>
  <c r="AD194" i="18" s="1"/>
  <c r="AL202" i="18"/>
  <c r="AD202" i="18" s="1"/>
  <c r="AL210" i="18"/>
  <c r="AD210" i="18" s="1"/>
  <c r="AL218" i="18"/>
  <c r="AD218" i="18" s="1"/>
  <c r="AL226" i="18"/>
  <c r="AD226" i="18" s="1"/>
  <c r="AL234" i="18"/>
  <c r="AD234" i="18" s="1"/>
  <c r="AL242" i="18"/>
  <c r="AD242" i="18" s="1"/>
  <c r="AL250" i="18"/>
  <c r="AD250" i="18" s="1"/>
  <c r="AL258" i="18"/>
  <c r="AD258" i="18" s="1"/>
  <c r="AL266" i="18"/>
  <c r="AD266" i="18" s="1"/>
  <c r="AL274" i="18"/>
  <c r="AD274" i="18" s="1"/>
  <c r="AL21" i="18"/>
  <c r="AD21" i="18" s="1"/>
  <c r="AL29" i="18"/>
  <c r="AD29" i="18" s="1"/>
  <c r="AL37" i="18"/>
  <c r="AD37" i="18" s="1"/>
  <c r="AL45" i="18"/>
  <c r="AD45" i="18" s="1"/>
  <c r="AL53" i="18"/>
  <c r="AD53" i="18" s="1"/>
  <c r="AL61" i="18"/>
  <c r="AD61" i="18" s="1"/>
  <c r="AL69" i="18"/>
  <c r="AD69" i="18" s="1"/>
  <c r="AL77" i="18"/>
  <c r="AD77" i="18" s="1"/>
  <c r="AL85" i="18"/>
  <c r="AD85" i="18" s="1"/>
  <c r="AL93" i="18"/>
  <c r="AD93" i="18" s="1"/>
  <c r="AL101" i="18"/>
  <c r="AD101" i="18" s="1"/>
  <c r="AL109" i="18"/>
  <c r="AD109" i="18" s="1"/>
  <c r="AL117" i="18"/>
  <c r="AD117" i="18" s="1"/>
  <c r="AL125" i="18"/>
  <c r="AD125" i="18" s="1"/>
  <c r="AL133" i="18"/>
  <c r="AD133" i="18" s="1"/>
  <c r="AL141" i="18"/>
  <c r="AD141" i="18" s="1"/>
  <c r="AL149" i="18"/>
  <c r="AD149" i="18" s="1"/>
  <c r="AL157" i="18"/>
  <c r="AD157" i="18" s="1"/>
  <c r="AL165" i="18"/>
  <c r="AD165" i="18" s="1"/>
  <c r="AL173" i="18"/>
  <c r="AD173" i="18" s="1"/>
  <c r="AL181" i="18"/>
  <c r="AD181" i="18" s="1"/>
  <c r="AL189" i="18"/>
  <c r="AD189" i="18" s="1"/>
  <c r="AL197" i="18"/>
  <c r="AD197" i="18" s="1"/>
  <c r="AL205" i="18"/>
  <c r="AD205" i="18" s="1"/>
  <c r="AL213" i="18"/>
  <c r="AD213" i="18" s="1"/>
  <c r="AL221" i="18"/>
  <c r="AD221" i="18" s="1"/>
  <c r="AL229" i="18"/>
  <c r="AD229" i="18" s="1"/>
  <c r="AL237" i="18"/>
  <c r="AD237" i="18" s="1"/>
  <c r="AL245" i="18"/>
  <c r="AD245" i="18" s="1"/>
  <c r="AL253" i="18"/>
  <c r="AD253" i="18" s="1"/>
  <c r="AL261" i="18"/>
  <c r="AD261" i="18" s="1"/>
  <c r="AL269" i="18"/>
  <c r="AD269" i="18" s="1"/>
  <c r="AL277" i="18"/>
  <c r="AD277" i="18" s="1"/>
  <c r="AL285" i="18"/>
  <c r="AD285" i="18" s="1"/>
  <c r="AL293" i="18"/>
  <c r="AD293" i="18" s="1"/>
  <c r="AL301" i="18"/>
  <c r="AD301" i="18" s="1"/>
  <c r="AL309" i="18"/>
  <c r="AD309" i="18" s="1"/>
  <c r="AL317" i="18"/>
  <c r="AD317" i="18" s="1"/>
  <c r="AL325" i="18"/>
  <c r="AD325" i="18" s="1"/>
  <c r="AL333" i="18"/>
  <c r="AD333" i="18" s="1"/>
  <c r="AL75" i="18"/>
  <c r="AD75" i="18" s="1"/>
  <c r="AL83" i="18"/>
  <c r="AD83" i="18" s="1"/>
  <c r="AL91" i="18"/>
  <c r="AD91" i="18" s="1"/>
  <c r="AL115" i="18"/>
  <c r="AD115" i="18" s="1"/>
  <c r="AL123" i="18"/>
  <c r="AD123" i="18" s="1"/>
  <c r="AL131" i="18"/>
  <c r="AD131" i="18" s="1"/>
  <c r="AL139" i="18"/>
  <c r="AD139" i="18" s="1"/>
  <c r="AL147" i="18"/>
  <c r="AD147" i="18" s="1"/>
  <c r="AL155" i="18"/>
  <c r="AD155" i="18" s="1"/>
  <c r="AL163" i="18"/>
  <c r="AD163" i="18" s="1"/>
  <c r="AL171" i="18"/>
  <c r="AD171" i="18" s="1"/>
  <c r="AL179" i="18"/>
  <c r="AD179" i="18" s="1"/>
  <c r="AL187" i="18"/>
  <c r="AD187" i="18" s="1"/>
  <c r="AL195" i="18"/>
  <c r="AD195" i="18" s="1"/>
  <c r="AL203" i="18"/>
  <c r="AD203" i="18" s="1"/>
  <c r="AL211" i="18"/>
  <c r="AD211" i="18" s="1"/>
  <c r="AL219" i="18"/>
  <c r="AD219" i="18" s="1"/>
  <c r="AL227" i="18"/>
  <c r="AD227" i="18" s="1"/>
  <c r="AL235" i="18"/>
  <c r="AD235" i="18" s="1"/>
  <c r="AL243" i="18"/>
  <c r="AD243" i="18" s="1"/>
  <c r="AL251" i="18"/>
  <c r="AD251" i="18" s="1"/>
  <c r="AL259" i="18"/>
  <c r="AD259" i="18" s="1"/>
  <c r="AL267" i="18"/>
  <c r="AD267" i="18" s="1"/>
  <c r="AL275" i="18"/>
  <c r="AD275" i="18" s="1"/>
  <c r="AL283" i="18"/>
  <c r="AD283" i="18" s="1"/>
  <c r="AL291" i="18"/>
  <c r="AD291" i="18" s="1"/>
  <c r="AL299" i="18"/>
  <c r="AD299" i="18" s="1"/>
  <c r="AL307" i="18"/>
  <c r="AD307" i="18" s="1"/>
  <c r="AL315" i="18"/>
  <c r="AD315" i="18" s="1"/>
  <c r="AL323" i="18"/>
  <c r="AD323" i="18" s="1"/>
  <c r="AL22" i="18"/>
  <c r="AD22" i="18" s="1"/>
  <c r="AL30" i="18"/>
  <c r="AD30" i="18" s="1"/>
  <c r="AL38" i="18"/>
  <c r="AD38" i="18" s="1"/>
  <c r="AL46" i="18"/>
  <c r="AD46" i="18" s="1"/>
  <c r="AL54" i="18"/>
  <c r="AD54" i="18" s="1"/>
  <c r="AL62" i="18"/>
  <c r="AD62" i="18" s="1"/>
  <c r="AL70" i="18"/>
  <c r="AD70" i="18" s="1"/>
  <c r="AL78" i="18"/>
  <c r="AD78" i="18" s="1"/>
  <c r="AL86" i="18"/>
  <c r="AD86" i="18" s="1"/>
  <c r="AL94" i="18"/>
  <c r="AD94" i="18" s="1"/>
  <c r="AL102" i="18"/>
  <c r="AD102" i="18" s="1"/>
  <c r="AL110" i="18"/>
  <c r="AD110" i="18" s="1"/>
  <c r="AL118" i="18"/>
  <c r="AD118" i="18" s="1"/>
  <c r="AL126" i="18"/>
  <c r="AD126" i="18" s="1"/>
  <c r="AL134" i="18"/>
  <c r="AD134" i="18" s="1"/>
  <c r="AL142" i="18"/>
  <c r="AD142" i="18" s="1"/>
  <c r="AL150" i="18"/>
  <c r="AD150" i="18" s="1"/>
  <c r="AL158" i="18"/>
  <c r="AD158" i="18" s="1"/>
  <c r="AL166" i="18"/>
  <c r="AD166" i="18" s="1"/>
  <c r="AL174" i="18"/>
  <c r="AD174" i="18" s="1"/>
  <c r="AL182" i="18"/>
  <c r="AD182" i="18" s="1"/>
  <c r="AL190" i="18"/>
  <c r="AD190" i="18" s="1"/>
  <c r="AL198" i="18"/>
  <c r="AD198" i="18" s="1"/>
  <c r="AL206" i="18"/>
  <c r="AD206" i="18" s="1"/>
  <c r="AL214" i="18"/>
  <c r="AD214" i="18" s="1"/>
  <c r="AL222" i="18"/>
  <c r="AD222" i="18" s="1"/>
  <c r="AL230" i="18"/>
  <c r="AD230" i="18" s="1"/>
  <c r="AL238" i="18"/>
  <c r="AD238" i="18" s="1"/>
  <c r="AL246" i="18"/>
  <c r="AD246" i="18" s="1"/>
  <c r="AL254" i="18"/>
  <c r="AD254" i="18" s="1"/>
  <c r="AL262" i="18"/>
  <c r="AD262" i="18" s="1"/>
  <c r="AL270" i="18"/>
  <c r="AD270" i="18" s="1"/>
  <c r="AL278" i="18"/>
  <c r="AD278" i="18" s="1"/>
  <c r="AL286" i="18"/>
  <c r="AD286" i="18" s="1"/>
  <c r="AL294" i="18"/>
  <c r="AD294" i="18" s="1"/>
  <c r="AL310" i="18"/>
  <c r="AD310" i="18" s="1"/>
  <c r="AL318" i="18"/>
  <c r="AD318" i="18" s="1"/>
  <c r="AL326" i="18"/>
  <c r="AD326" i="18" s="1"/>
  <c r="AL332" i="18"/>
  <c r="AD332" i="18" s="1"/>
  <c r="AL340" i="18"/>
  <c r="AD340" i="18" s="1"/>
  <c r="AL348" i="18"/>
  <c r="AD348" i="18" s="1"/>
  <c r="AL356" i="18"/>
  <c r="AD356" i="18" s="1"/>
  <c r="AL364" i="18"/>
  <c r="AD364" i="18" s="1"/>
  <c r="AL372" i="18"/>
  <c r="AD372" i="18" s="1"/>
  <c r="AL380" i="18"/>
  <c r="AD380" i="18" s="1"/>
  <c r="AL388" i="18"/>
  <c r="AD388" i="18" s="1"/>
  <c r="AL396" i="18"/>
  <c r="AD396" i="18" s="1"/>
  <c r="AL404" i="18"/>
  <c r="AD404" i="18" s="1"/>
  <c r="AL412" i="18"/>
  <c r="AD412" i="18" s="1"/>
  <c r="AL420" i="18"/>
  <c r="AD420" i="18" s="1"/>
  <c r="AL428" i="18"/>
  <c r="AD428" i="18" s="1"/>
  <c r="AL436" i="18"/>
  <c r="AD436" i="18" s="1"/>
  <c r="AL444" i="18"/>
  <c r="AD444" i="18" s="1"/>
  <c r="AL452" i="18"/>
  <c r="AD452" i="18" s="1"/>
  <c r="AL460" i="18"/>
  <c r="AD460" i="18" s="1"/>
  <c r="AL468" i="18"/>
  <c r="AD468" i="18" s="1"/>
  <c r="AL476" i="18"/>
  <c r="AD476" i="18" s="1"/>
  <c r="AL484" i="18"/>
  <c r="AD484" i="18" s="1"/>
  <c r="AL492" i="18"/>
  <c r="AD492" i="18" s="1"/>
  <c r="AL500" i="18"/>
  <c r="AD500" i="18" s="1"/>
  <c r="AL508" i="18"/>
  <c r="AD508" i="18" s="1"/>
  <c r="AL516" i="18"/>
  <c r="AD516" i="18" s="1"/>
  <c r="AL524" i="18"/>
  <c r="AD524" i="18" s="1"/>
  <c r="AL532" i="18"/>
  <c r="AD532" i="18" s="1"/>
  <c r="AL540" i="18"/>
  <c r="AD540" i="18" s="1"/>
  <c r="AL548" i="18"/>
  <c r="AD548" i="18" s="1"/>
  <c r="AL556" i="18"/>
  <c r="AD556" i="18" s="1"/>
  <c r="AL564" i="18"/>
  <c r="AD564" i="18" s="1"/>
  <c r="AL572" i="18"/>
  <c r="AD572" i="18" s="1"/>
  <c r="AL580" i="18"/>
  <c r="AD580" i="18" s="1"/>
  <c r="AL588" i="18"/>
  <c r="AD588" i="18" s="1"/>
  <c r="AL596" i="18"/>
  <c r="AD596" i="18" s="1"/>
  <c r="AL604" i="18"/>
  <c r="AD604" i="18" s="1"/>
  <c r="AL612" i="18"/>
  <c r="AD612" i="18" s="1"/>
  <c r="AL620" i="18"/>
  <c r="AD620" i="18" s="1"/>
  <c r="AL636" i="18"/>
  <c r="AD636" i="18" s="1"/>
  <c r="AL644" i="18"/>
  <c r="AD644" i="18" s="1"/>
  <c r="AL652" i="18"/>
  <c r="AD652" i="18" s="1"/>
  <c r="AL660" i="18"/>
  <c r="AD660" i="18" s="1"/>
  <c r="AL668" i="18"/>
  <c r="AD668" i="18" s="1"/>
  <c r="AL676" i="18"/>
  <c r="AD676" i="18" s="1"/>
  <c r="AL684" i="18"/>
  <c r="AD684" i="18" s="1"/>
  <c r="AL692" i="18"/>
  <c r="AD692" i="18" s="1"/>
  <c r="AL700" i="18"/>
  <c r="AD700" i="18" s="1"/>
  <c r="AL708" i="18"/>
  <c r="AD708" i="18" s="1"/>
  <c r="AL716" i="18"/>
  <c r="AD716" i="18" s="1"/>
  <c r="AL724" i="18"/>
  <c r="AD724" i="18" s="1"/>
  <c r="AL732" i="18"/>
  <c r="AD732" i="18" s="1"/>
  <c r="AL740" i="18"/>
  <c r="AD740" i="18" s="1"/>
  <c r="AL748" i="18"/>
  <c r="AD748" i="18" s="1"/>
  <c r="AL756" i="18"/>
  <c r="AD756" i="18" s="1"/>
  <c r="AL764" i="18"/>
  <c r="AD764" i="18" s="1"/>
  <c r="AL772" i="18"/>
  <c r="AD772" i="18" s="1"/>
  <c r="AL780" i="18"/>
  <c r="AD780" i="18" s="1"/>
  <c r="AL788" i="18"/>
  <c r="AD788" i="18" s="1"/>
  <c r="AL796" i="18"/>
  <c r="AD796" i="18" s="1"/>
  <c r="AL804" i="18"/>
  <c r="AD804" i="18" s="1"/>
  <c r="AL812" i="18"/>
  <c r="AD812" i="18" s="1"/>
  <c r="AL820" i="18"/>
  <c r="AD820" i="18" s="1"/>
  <c r="AL828" i="18"/>
  <c r="AD828" i="18" s="1"/>
  <c r="AL836" i="18"/>
  <c r="AD836" i="18" s="1"/>
  <c r="AL844" i="18"/>
  <c r="AD844" i="18" s="1"/>
  <c r="AL852" i="18"/>
  <c r="AD852" i="18" s="1"/>
  <c r="AL860" i="18"/>
  <c r="AD860" i="18" s="1"/>
  <c r="AL868" i="18"/>
  <c r="AD868" i="18" s="1"/>
  <c r="AL876" i="18"/>
  <c r="AD876" i="18" s="1"/>
  <c r="AL884" i="18"/>
  <c r="AD884" i="18" s="1"/>
  <c r="AL892" i="18"/>
  <c r="AD892" i="18" s="1"/>
  <c r="AL900" i="18"/>
  <c r="AD900" i="18" s="1"/>
  <c r="AL908" i="18"/>
  <c r="AD908" i="18" s="1"/>
  <c r="AL916" i="18"/>
  <c r="AD916" i="18" s="1"/>
  <c r="AL924" i="18"/>
  <c r="AD924" i="18" s="1"/>
  <c r="AL932" i="18"/>
  <c r="AD932" i="18" s="1"/>
  <c r="AL940" i="18"/>
  <c r="AD940" i="18" s="1"/>
  <c r="AL948" i="18"/>
  <c r="AD948" i="18" s="1"/>
  <c r="AL956" i="18"/>
  <c r="AD956" i="18" s="1"/>
  <c r="AL964" i="18"/>
  <c r="AD964" i="18" s="1"/>
  <c r="AL975" i="18"/>
  <c r="AD975" i="18" s="1"/>
  <c r="AL282" i="18"/>
  <c r="AD282" i="18" s="1"/>
  <c r="AL290" i="18"/>
  <c r="AD290" i="18" s="1"/>
  <c r="AL298" i="18"/>
  <c r="AD298" i="18" s="1"/>
  <c r="AL306" i="18"/>
  <c r="AD306" i="18" s="1"/>
  <c r="AL314" i="18"/>
  <c r="AD314" i="18" s="1"/>
  <c r="AL322" i="18"/>
  <c r="AD322" i="18" s="1"/>
  <c r="AL330" i="18"/>
  <c r="AD330" i="18" s="1"/>
  <c r="AL338" i="18"/>
  <c r="AD338" i="18" s="1"/>
  <c r="AL346" i="18"/>
  <c r="AD346" i="18" s="1"/>
  <c r="AL378" i="18"/>
  <c r="AD378" i="18" s="1"/>
  <c r="AL386" i="18"/>
  <c r="AD386" i="18" s="1"/>
  <c r="AL394" i="18"/>
  <c r="AD394" i="18" s="1"/>
  <c r="AL402" i="18"/>
  <c r="AD402" i="18" s="1"/>
  <c r="AL410" i="18"/>
  <c r="AD410" i="18" s="1"/>
  <c r="AL418" i="18"/>
  <c r="AD418" i="18" s="1"/>
  <c r="AL426" i="18"/>
  <c r="AD426" i="18" s="1"/>
  <c r="AL434" i="18"/>
  <c r="AD434" i="18" s="1"/>
  <c r="AL442" i="18"/>
  <c r="AD442" i="18" s="1"/>
  <c r="AL450" i="18"/>
  <c r="AD450" i="18" s="1"/>
  <c r="AL458" i="18"/>
  <c r="AD458" i="18" s="1"/>
  <c r="AL466" i="18"/>
  <c r="AD466" i="18" s="1"/>
  <c r="AL474" i="18"/>
  <c r="AD474" i="18" s="1"/>
  <c r="AL482" i="18"/>
  <c r="AD482" i="18" s="1"/>
  <c r="AL490" i="18"/>
  <c r="AD490" i="18" s="1"/>
  <c r="AL498" i="18"/>
  <c r="AD498" i="18" s="1"/>
  <c r="AL506" i="18"/>
  <c r="AD506" i="18" s="1"/>
  <c r="AL514" i="18"/>
  <c r="AD514" i="18" s="1"/>
  <c r="AL522" i="18"/>
  <c r="AD522" i="18" s="1"/>
  <c r="AL530" i="18"/>
  <c r="AD530" i="18" s="1"/>
  <c r="AL538" i="18"/>
  <c r="AD538" i="18" s="1"/>
  <c r="AL546" i="18"/>
  <c r="AD546" i="18" s="1"/>
  <c r="AL554" i="18"/>
  <c r="AD554" i="18" s="1"/>
  <c r="AL562" i="18"/>
  <c r="AD562" i="18" s="1"/>
  <c r="AL570" i="18"/>
  <c r="AD570" i="18" s="1"/>
  <c r="AL578" i="18"/>
  <c r="AD578" i="18" s="1"/>
  <c r="AL586" i="18"/>
  <c r="AD586" i="18" s="1"/>
  <c r="AL594" i="18"/>
  <c r="AD594" i="18" s="1"/>
  <c r="AL602" i="18"/>
  <c r="AD602" i="18" s="1"/>
  <c r="AL610" i="18"/>
  <c r="AD610" i="18" s="1"/>
  <c r="AL618" i="18"/>
  <c r="AD618" i="18" s="1"/>
  <c r="AL626" i="18"/>
  <c r="AD626" i="18" s="1"/>
  <c r="AL634" i="18"/>
  <c r="AD634" i="18" s="1"/>
  <c r="AL642" i="18"/>
  <c r="AD642" i="18" s="1"/>
  <c r="AL650" i="18"/>
  <c r="AD650" i="18" s="1"/>
  <c r="AL658" i="18"/>
  <c r="AD658" i="18" s="1"/>
  <c r="AL666" i="18"/>
  <c r="AD666" i="18" s="1"/>
  <c r="AL674" i="18"/>
  <c r="AD674" i="18" s="1"/>
  <c r="AL682" i="18"/>
  <c r="AD682" i="18" s="1"/>
  <c r="AL690" i="18"/>
  <c r="AD690" i="18" s="1"/>
  <c r="AL698" i="18"/>
  <c r="AD698" i="18" s="1"/>
  <c r="AL706" i="18"/>
  <c r="AD706" i="18" s="1"/>
  <c r="AL714" i="18"/>
  <c r="AD714" i="18" s="1"/>
  <c r="AL722" i="18"/>
  <c r="AD722" i="18" s="1"/>
  <c r="AL730" i="18"/>
  <c r="AD730" i="18" s="1"/>
  <c r="AL738" i="18"/>
  <c r="AD738" i="18" s="1"/>
  <c r="AL746" i="18"/>
  <c r="AD746" i="18" s="1"/>
  <c r="AL754" i="18"/>
  <c r="AD754" i="18" s="1"/>
  <c r="AL762" i="18"/>
  <c r="AD762" i="18" s="1"/>
  <c r="AL770" i="18"/>
  <c r="AD770" i="18" s="1"/>
  <c r="AL778" i="18"/>
  <c r="AD778" i="18" s="1"/>
  <c r="AL786" i="18"/>
  <c r="AD786" i="18" s="1"/>
  <c r="AL794" i="18"/>
  <c r="AD794" i="18" s="1"/>
  <c r="AL802" i="18"/>
  <c r="AD802" i="18" s="1"/>
  <c r="AL810" i="18"/>
  <c r="AD810" i="18" s="1"/>
  <c r="AL818" i="18"/>
  <c r="AD818" i="18" s="1"/>
  <c r="AL826" i="18"/>
  <c r="AD826" i="18" s="1"/>
  <c r="AL834" i="18"/>
  <c r="AD834" i="18" s="1"/>
  <c r="AL842" i="18"/>
  <c r="AD842" i="18" s="1"/>
  <c r="AL850" i="18"/>
  <c r="AD850" i="18" s="1"/>
  <c r="AL858" i="18"/>
  <c r="AD858" i="18" s="1"/>
  <c r="AL866" i="18"/>
  <c r="AD866" i="18" s="1"/>
  <c r="AL874" i="18"/>
  <c r="AD874" i="18" s="1"/>
  <c r="AL882" i="18"/>
  <c r="AD882" i="18" s="1"/>
  <c r="AL890" i="18"/>
  <c r="AD890" i="18" s="1"/>
  <c r="AL898" i="18"/>
  <c r="AD898" i="18" s="1"/>
  <c r="AL906" i="18"/>
  <c r="AD906" i="18" s="1"/>
  <c r="AL914" i="18"/>
  <c r="AD914" i="18" s="1"/>
  <c r="AL922" i="18"/>
  <c r="AD922" i="18" s="1"/>
  <c r="AL930" i="18"/>
  <c r="AD930" i="18" s="1"/>
  <c r="AL938" i="18"/>
  <c r="AD938" i="18" s="1"/>
  <c r="AL946" i="18"/>
  <c r="AD946" i="18" s="1"/>
  <c r="AL954" i="18"/>
  <c r="AD954" i="18" s="1"/>
  <c r="AL962" i="18"/>
  <c r="AD962" i="18" s="1"/>
  <c r="AL970" i="18"/>
  <c r="AD970" i="18" s="1"/>
  <c r="AL978" i="18"/>
  <c r="AD978" i="18" s="1"/>
  <c r="AL341" i="18"/>
  <c r="AD341" i="18" s="1"/>
  <c r="AL349" i="18"/>
  <c r="AD349" i="18" s="1"/>
  <c r="AL357" i="18"/>
  <c r="AD357" i="18" s="1"/>
  <c r="AL365" i="18"/>
  <c r="AD365" i="18" s="1"/>
  <c r="AL373" i="18"/>
  <c r="AD373" i="18" s="1"/>
  <c r="AL381" i="18"/>
  <c r="AD381" i="18" s="1"/>
  <c r="AL389" i="18"/>
  <c r="AD389" i="18" s="1"/>
  <c r="AL397" i="18"/>
  <c r="AD397" i="18" s="1"/>
  <c r="AL405" i="18"/>
  <c r="AD405" i="18" s="1"/>
  <c r="AL413" i="18"/>
  <c r="AD413" i="18" s="1"/>
  <c r="AL421" i="18"/>
  <c r="AD421" i="18" s="1"/>
  <c r="AL429" i="18"/>
  <c r="AD429" i="18" s="1"/>
  <c r="AL437" i="18"/>
  <c r="AD437" i="18" s="1"/>
  <c r="AL445" i="18"/>
  <c r="AD445" i="18" s="1"/>
  <c r="AL453" i="18"/>
  <c r="AD453" i="18" s="1"/>
  <c r="AL461" i="18"/>
  <c r="AD461" i="18" s="1"/>
  <c r="AL469" i="18"/>
  <c r="AD469" i="18" s="1"/>
  <c r="AL477" i="18"/>
  <c r="AD477" i="18" s="1"/>
  <c r="AL485" i="18"/>
  <c r="AD485" i="18" s="1"/>
  <c r="AL493" i="18"/>
  <c r="AD493" i="18" s="1"/>
  <c r="AL501" i="18"/>
  <c r="AD501" i="18" s="1"/>
  <c r="AL509" i="18"/>
  <c r="AD509" i="18" s="1"/>
  <c r="AL517" i="18"/>
  <c r="AD517" i="18" s="1"/>
  <c r="AL525" i="18"/>
  <c r="AD525" i="18" s="1"/>
  <c r="AL533" i="18"/>
  <c r="AD533" i="18" s="1"/>
  <c r="AL541" i="18"/>
  <c r="AD541" i="18" s="1"/>
  <c r="AL549" i="18"/>
  <c r="AD549" i="18" s="1"/>
  <c r="AL565" i="18"/>
  <c r="AD565" i="18" s="1"/>
  <c r="AL581" i="18"/>
  <c r="AD581" i="18" s="1"/>
  <c r="AL589" i="18"/>
  <c r="AD589" i="18" s="1"/>
  <c r="AL597" i="18"/>
  <c r="AD597" i="18" s="1"/>
  <c r="AL605" i="18"/>
  <c r="AD605" i="18" s="1"/>
  <c r="AL613" i="18"/>
  <c r="AD613" i="18" s="1"/>
  <c r="AL621" i="18"/>
  <c r="AD621" i="18" s="1"/>
  <c r="AL629" i="18"/>
  <c r="AD629" i="18" s="1"/>
  <c r="AL637" i="18"/>
  <c r="AD637" i="18" s="1"/>
  <c r="AL645" i="18"/>
  <c r="AD645" i="18" s="1"/>
  <c r="AL653" i="18"/>
  <c r="AD653" i="18" s="1"/>
  <c r="AL661" i="18"/>
  <c r="AD661" i="18" s="1"/>
  <c r="AL669" i="18"/>
  <c r="AD669" i="18" s="1"/>
  <c r="AL677" i="18"/>
  <c r="AD677" i="18" s="1"/>
  <c r="AL685" i="18"/>
  <c r="AD685" i="18" s="1"/>
  <c r="AL693" i="18"/>
  <c r="AD693" i="18" s="1"/>
  <c r="AL717" i="18"/>
  <c r="AD717" i="18" s="1"/>
  <c r="AL725" i="18"/>
  <c r="AD725" i="18" s="1"/>
  <c r="AL733" i="18"/>
  <c r="AD733" i="18" s="1"/>
  <c r="AL741" i="18"/>
  <c r="AD741" i="18" s="1"/>
  <c r="AL749" i="18"/>
  <c r="AD749" i="18" s="1"/>
  <c r="AL757" i="18"/>
  <c r="AD757" i="18" s="1"/>
  <c r="AL765" i="18"/>
  <c r="AD765" i="18" s="1"/>
  <c r="AL773" i="18"/>
  <c r="AD773" i="18" s="1"/>
  <c r="AL781" i="18"/>
  <c r="AD781" i="18" s="1"/>
  <c r="AL789" i="18"/>
  <c r="AD789" i="18" s="1"/>
  <c r="AL797" i="18"/>
  <c r="AD797" i="18" s="1"/>
  <c r="AL805" i="18"/>
  <c r="AD805" i="18" s="1"/>
  <c r="AL813" i="18"/>
  <c r="AD813" i="18" s="1"/>
  <c r="AL821" i="18"/>
  <c r="AD821" i="18" s="1"/>
  <c r="AL829" i="18"/>
  <c r="AD829" i="18" s="1"/>
  <c r="AL837" i="18"/>
  <c r="AD837" i="18" s="1"/>
  <c r="AL845" i="18"/>
  <c r="AD845" i="18" s="1"/>
  <c r="AL853" i="18"/>
  <c r="AD853" i="18" s="1"/>
  <c r="AL861" i="18"/>
  <c r="AD861" i="18" s="1"/>
  <c r="AL960" i="18"/>
  <c r="AD960" i="18" s="1"/>
  <c r="AL976" i="18"/>
  <c r="AD976" i="18" s="1"/>
  <c r="AL331" i="18"/>
  <c r="AD331" i="18" s="1"/>
  <c r="AL339" i="18"/>
  <c r="AD339" i="18" s="1"/>
  <c r="AL347" i="18"/>
  <c r="AD347" i="18" s="1"/>
  <c r="AL355" i="18"/>
  <c r="AD355" i="18" s="1"/>
  <c r="AL363" i="18"/>
  <c r="AD363" i="18" s="1"/>
  <c r="AL371" i="18"/>
  <c r="AD371" i="18" s="1"/>
  <c r="AL899" i="18"/>
  <c r="AD899" i="18" s="1"/>
  <c r="AL907" i="18"/>
  <c r="AD907" i="18" s="1"/>
  <c r="AL915" i="18"/>
  <c r="AD915" i="18" s="1"/>
  <c r="AL923" i="18"/>
  <c r="AD923" i="18" s="1"/>
  <c r="AL931" i="18"/>
  <c r="AD931" i="18" s="1"/>
  <c r="AL939" i="18"/>
  <c r="AD939" i="18" s="1"/>
  <c r="AL947" i="18"/>
  <c r="AD947" i="18" s="1"/>
  <c r="AL955" i="18"/>
  <c r="AD955" i="18" s="1"/>
  <c r="AL963" i="18"/>
  <c r="AD963" i="18" s="1"/>
  <c r="AL971" i="18"/>
  <c r="AD971" i="18" s="1"/>
  <c r="AL334" i="18"/>
  <c r="AD334" i="18" s="1"/>
  <c r="AL342" i="18"/>
  <c r="AD342" i="18" s="1"/>
  <c r="AL350" i="18"/>
  <c r="AD350" i="18" s="1"/>
  <c r="AL366" i="18"/>
  <c r="AD366" i="18" s="1"/>
  <c r="AL374" i="18"/>
  <c r="AD374" i="18" s="1"/>
  <c r="AL382" i="18"/>
  <c r="AD382" i="18" s="1"/>
  <c r="AL398" i="18"/>
  <c r="AD398" i="18" s="1"/>
  <c r="AL406" i="18"/>
  <c r="AD406" i="18" s="1"/>
  <c r="AL414" i="18"/>
  <c r="AD414" i="18" s="1"/>
  <c r="AL422" i="18"/>
  <c r="AD422" i="18" s="1"/>
  <c r="AL430" i="18"/>
  <c r="AD430" i="18" s="1"/>
  <c r="AL438" i="18"/>
  <c r="AD438" i="18" s="1"/>
  <c r="AL446" i="18"/>
  <c r="AD446" i="18" s="1"/>
  <c r="AL454" i="18"/>
  <c r="AD454" i="18" s="1"/>
  <c r="AL462" i="18"/>
  <c r="AD462" i="18" s="1"/>
  <c r="AL470" i="18"/>
  <c r="AD470" i="18" s="1"/>
  <c r="AL478" i="18"/>
  <c r="AD478" i="18" s="1"/>
  <c r="AL486" i="18"/>
  <c r="AD486" i="18" s="1"/>
  <c r="AL494" i="18"/>
  <c r="AD494" i="18" s="1"/>
  <c r="AL502" i="18"/>
  <c r="AD502" i="18" s="1"/>
  <c r="AL510" i="18"/>
  <c r="AD510" i="18" s="1"/>
  <c r="AL518" i="18"/>
  <c r="AD518" i="18" s="1"/>
  <c r="AL526" i="18"/>
  <c r="AD526" i="18" s="1"/>
  <c r="AL534" i="18"/>
  <c r="AD534" i="18" s="1"/>
  <c r="AL542" i="18"/>
  <c r="AD542" i="18" s="1"/>
  <c r="AL550" i="18"/>
  <c r="AD550" i="18" s="1"/>
  <c r="AL558" i="18"/>
  <c r="AD558" i="18" s="1"/>
  <c r="AL566" i="18"/>
  <c r="AD566" i="18" s="1"/>
  <c r="AL574" i="18"/>
  <c r="AD574" i="18" s="1"/>
  <c r="AL582" i="18"/>
  <c r="AD582" i="18" s="1"/>
  <c r="AL590" i="18"/>
  <c r="AD590" i="18" s="1"/>
  <c r="AL598" i="18"/>
  <c r="AD598" i="18" s="1"/>
  <c r="AL606" i="18"/>
  <c r="AD606" i="18" s="1"/>
  <c r="AL614" i="18"/>
  <c r="AD614" i="18" s="1"/>
  <c r="AL622" i="18"/>
  <c r="AD622" i="18" s="1"/>
  <c r="AL630" i="18"/>
  <c r="AD630" i="18" s="1"/>
  <c r="AL638" i="18"/>
  <c r="AD638" i="18" s="1"/>
  <c r="AL646" i="18"/>
  <c r="AD646" i="18" s="1"/>
  <c r="AL654" i="18"/>
  <c r="AD654" i="18" s="1"/>
  <c r="AL662" i="18"/>
  <c r="AD662" i="18" s="1"/>
  <c r="AL670" i="18"/>
  <c r="AD670" i="18" s="1"/>
  <c r="AL678" i="18"/>
  <c r="AD678" i="18" s="1"/>
  <c r="AL686" i="18"/>
  <c r="AD686" i="18" s="1"/>
  <c r="AL694" i="18"/>
  <c r="AD694" i="18" s="1"/>
  <c r="AL702" i="18"/>
  <c r="AD702" i="18" s="1"/>
  <c r="AL710" i="18"/>
  <c r="AD710" i="18" s="1"/>
  <c r="AL718" i="18"/>
  <c r="AD718" i="18" s="1"/>
  <c r="AL726" i="18"/>
  <c r="AD726" i="18" s="1"/>
  <c r="AL734" i="18"/>
  <c r="AD734" i="18" s="1"/>
  <c r="AL742" i="18"/>
  <c r="AD742" i="18" s="1"/>
  <c r="AL750" i="18"/>
  <c r="AD750" i="18" s="1"/>
  <c r="AL758" i="18"/>
  <c r="AD758" i="18" s="1"/>
  <c r="AL766" i="18"/>
  <c r="AD766" i="18" s="1"/>
  <c r="AL774" i="18"/>
  <c r="AD774" i="18" s="1"/>
  <c r="AL782" i="18"/>
  <c r="AD782" i="18" s="1"/>
  <c r="AL790" i="18"/>
  <c r="AD790" i="18" s="1"/>
  <c r="AL798" i="18"/>
  <c r="AD798" i="18" s="1"/>
  <c r="AL806" i="18"/>
  <c r="AD806" i="18" s="1"/>
  <c r="AL814" i="18"/>
  <c r="AD814" i="18" s="1"/>
  <c r="AL822" i="18"/>
  <c r="AD822" i="18" s="1"/>
  <c r="AL830" i="18"/>
  <c r="AD830" i="18" s="1"/>
  <c r="AL838" i="18"/>
  <c r="AD838" i="18" s="1"/>
  <c r="AL846" i="18"/>
  <c r="AD846" i="18" s="1"/>
  <c r="AL854" i="18"/>
  <c r="AD854" i="18" s="1"/>
  <c r="AL862" i="18"/>
  <c r="AD862" i="18" s="1"/>
  <c r="AL870" i="18"/>
  <c r="AD870" i="18" s="1"/>
  <c r="AL878" i="18"/>
  <c r="AD878" i="18" s="1"/>
  <c r="AL886" i="18"/>
  <c r="AD886" i="18" s="1"/>
  <c r="AL894" i="18"/>
  <c r="AD894" i="18" s="1"/>
  <c r="AL902" i="18"/>
  <c r="AD902" i="18" s="1"/>
  <c r="AL910" i="18"/>
  <c r="AD910" i="18" s="1"/>
  <c r="AL918" i="18"/>
  <c r="AD918" i="18" s="1"/>
  <c r="AG20" i="18"/>
  <c r="AG21" i="18"/>
  <c r="AG22" i="18"/>
  <c r="AG23" i="18"/>
  <c r="AG24" i="18"/>
  <c r="AG25" i="18"/>
  <c r="AG26" i="18"/>
  <c r="AG27" i="18"/>
  <c r="AG28" i="18"/>
  <c r="AG29" i="18"/>
  <c r="AG30" i="18"/>
  <c r="AG31" i="18"/>
  <c r="AG32" i="18"/>
  <c r="AG33" i="18"/>
  <c r="AG34" i="18"/>
  <c r="AG35" i="18"/>
  <c r="AG36" i="18"/>
  <c r="AG37" i="18"/>
  <c r="AG38" i="18"/>
  <c r="AG39" i="18"/>
  <c r="AG40" i="18"/>
  <c r="AG41"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L99" i="18"/>
  <c r="AD99" i="18" s="1"/>
  <c r="AG99" i="18"/>
  <c r="AG100" i="18"/>
  <c r="AG101" i="18"/>
  <c r="AG102" i="18"/>
  <c r="AG103" i="18"/>
  <c r="AG104" i="18"/>
  <c r="AG105" i="18"/>
  <c r="AG106" i="18"/>
  <c r="AL107" i="18"/>
  <c r="AD107" i="18" s="1"/>
  <c r="AG107" i="18"/>
  <c r="AG108" i="18"/>
  <c r="AG109" i="18"/>
  <c r="AG110" i="18"/>
  <c r="AG111" i="18"/>
  <c r="AG112" i="18"/>
  <c r="AG113" i="18"/>
  <c r="AG114" i="18"/>
  <c r="AG115" i="18"/>
  <c r="AG116" i="18"/>
  <c r="AG117" i="18"/>
  <c r="AG118" i="18"/>
  <c r="AG119" i="18"/>
  <c r="AL120" i="18"/>
  <c r="AD120" i="18" s="1"/>
  <c r="AG120" i="18"/>
  <c r="AG121" i="18"/>
  <c r="AG122" i="18"/>
  <c r="AG123" i="18"/>
  <c r="AL124" i="18"/>
  <c r="AD124" i="18" s="1"/>
  <c r="AG124" i="18"/>
  <c r="AG125" i="18"/>
  <c r="AG126" i="18"/>
  <c r="AG127" i="18"/>
  <c r="AG128" i="18"/>
  <c r="AG129" i="18"/>
  <c r="AG130" i="18"/>
  <c r="AG131" i="18"/>
  <c r="AG132" i="18"/>
  <c r="AG133" i="18"/>
  <c r="AG134" i="18"/>
  <c r="AG135" i="18"/>
  <c r="AL136" i="18"/>
  <c r="AD136" i="18" s="1"/>
  <c r="AG136" i="18"/>
  <c r="AG137" i="18"/>
  <c r="AG138" i="18"/>
  <c r="AG139" i="18"/>
  <c r="AL140" i="18"/>
  <c r="AD140" i="18" s="1"/>
  <c r="AG140" i="18"/>
  <c r="AG141" i="18"/>
  <c r="AG142" i="18"/>
  <c r="AG143" i="18"/>
  <c r="AG144" i="18"/>
  <c r="AG145" i="18"/>
  <c r="AG146" i="18"/>
  <c r="AG147" i="18"/>
  <c r="AG148" i="18"/>
  <c r="AG149" i="18"/>
  <c r="AG150" i="18"/>
  <c r="AG151" i="18"/>
  <c r="AL152" i="18"/>
  <c r="AD152" i="18" s="1"/>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L284" i="18"/>
  <c r="AD284" i="18" s="1"/>
  <c r="AG284" i="18"/>
  <c r="AG285" i="18"/>
  <c r="AG286" i="18"/>
  <c r="AG287" i="18"/>
  <c r="AL288" i="18"/>
  <c r="AD288" i="18" s="1"/>
  <c r="AG288" i="18"/>
  <c r="AG289" i="18"/>
  <c r="AG290" i="18"/>
  <c r="AG291" i="18"/>
  <c r="AG292" i="18"/>
  <c r="AG293" i="18"/>
  <c r="AG294" i="18"/>
  <c r="AG295" i="18"/>
  <c r="AG296" i="18"/>
  <c r="AG297" i="18"/>
  <c r="AG298" i="18"/>
  <c r="AG299" i="18"/>
  <c r="AG300" i="18"/>
  <c r="AG301" i="18"/>
  <c r="AL302" i="18"/>
  <c r="AD302" i="18" s="1"/>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L354" i="18"/>
  <c r="AD354" i="18" s="1"/>
  <c r="AG354" i="18"/>
  <c r="AG355" i="18"/>
  <c r="AG356" i="18"/>
  <c r="AG357" i="18"/>
  <c r="AL358" i="18"/>
  <c r="AD358" i="18" s="1"/>
  <c r="AG358" i="18"/>
  <c r="AG359" i="18"/>
  <c r="AG360" i="18"/>
  <c r="AG361" i="18"/>
  <c r="AL362" i="18"/>
  <c r="AD362" i="18" s="1"/>
  <c r="AG362" i="18"/>
  <c r="AG363" i="18"/>
  <c r="AG364" i="18"/>
  <c r="AG365" i="18"/>
  <c r="AG366" i="18"/>
  <c r="AG367" i="18"/>
  <c r="AG368" i="18"/>
  <c r="AG369" i="18"/>
  <c r="AL370" i="18"/>
  <c r="AD370" i="18" s="1"/>
  <c r="AG370" i="18"/>
  <c r="AG371" i="18"/>
  <c r="AG372" i="18"/>
  <c r="AG373" i="18"/>
  <c r="AG374" i="18"/>
  <c r="AG375" i="18"/>
  <c r="AG376" i="18"/>
  <c r="AG377" i="18"/>
  <c r="AG378" i="18"/>
  <c r="AG379" i="18"/>
  <c r="AG380" i="18"/>
  <c r="AG381" i="18"/>
  <c r="AG382" i="18"/>
  <c r="AG383" i="18"/>
  <c r="AG384" i="18"/>
  <c r="AG385" i="18"/>
  <c r="AG386" i="18"/>
  <c r="AG387" i="18"/>
  <c r="AG388" i="18"/>
  <c r="AG389" i="18"/>
  <c r="AL390" i="18"/>
  <c r="AD390" i="18" s="1"/>
  <c r="AG390" i="18"/>
  <c r="AG391" i="18"/>
  <c r="AG392" i="18"/>
  <c r="AG393" i="18"/>
  <c r="AG394" i="18"/>
  <c r="AG395" i="18"/>
  <c r="AG396" i="18"/>
  <c r="AG397" i="18"/>
  <c r="AG398" i="18"/>
  <c r="AG399" i="18"/>
  <c r="AG400" i="18"/>
  <c r="AG401" i="18"/>
  <c r="AG402" i="18"/>
  <c r="AG403" i="18"/>
  <c r="AG404" i="18"/>
  <c r="AG405" i="18"/>
  <c r="AG406" i="18"/>
  <c r="AG407" i="18"/>
  <c r="AG408" i="18"/>
  <c r="AG409" i="18"/>
  <c r="AG410" i="18"/>
  <c r="AG411" i="18"/>
  <c r="AG412" i="18"/>
  <c r="AG413" i="18"/>
  <c r="AG414" i="18"/>
  <c r="AG415" i="18"/>
  <c r="AG416" i="18"/>
  <c r="AG417" i="18"/>
  <c r="AG418" i="18"/>
  <c r="AG419" i="18"/>
  <c r="AG420" i="18"/>
  <c r="AG421" i="18"/>
  <c r="AG422" i="18"/>
  <c r="AG423" i="18"/>
  <c r="AG424" i="18"/>
  <c r="AG425" i="18"/>
  <c r="AG426" i="18"/>
  <c r="AG427" i="18"/>
  <c r="AG428" i="18"/>
  <c r="AG429" i="18"/>
  <c r="AG430" i="18"/>
  <c r="AG431" i="18"/>
  <c r="AG432" i="18"/>
  <c r="AG433" i="18"/>
  <c r="AG434" i="18"/>
  <c r="AG435" i="18"/>
  <c r="AG436" i="18"/>
  <c r="AG437" i="18"/>
  <c r="AG438" i="18"/>
  <c r="AG439" i="18"/>
  <c r="AG440" i="18"/>
  <c r="AG441" i="18"/>
  <c r="AG442" i="18"/>
  <c r="AG443" i="18"/>
  <c r="AG444" i="18"/>
  <c r="AG445" i="18"/>
  <c r="AG446" i="18"/>
  <c r="AG447" i="18"/>
  <c r="AG448" i="18"/>
  <c r="AG449" i="18"/>
  <c r="AG450" i="18"/>
  <c r="AG451" i="18"/>
  <c r="AG452" i="18"/>
  <c r="AG453" i="18"/>
  <c r="AG454" i="18"/>
  <c r="AG455" i="18"/>
  <c r="AG456" i="18"/>
  <c r="AG457" i="18"/>
  <c r="AG458" i="18"/>
  <c r="AG459" i="18"/>
  <c r="AG460" i="18"/>
  <c r="AG461" i="18"/>
  <c r="AG462" i="18"/>
  <c r="AG463" i="18"/>
  <c r="AG464" i="18"/>
  <c r="AG465" i="18"/>
  <c r="AG466" i="18"/>
  <c r="AG467" i="18"/>
  <c r="AG468" i="18"/>
  <c r="AG469" i="18"/>
  <c r="AG470" i="18"/>
  <c r="AG471" i="18"/>
  <c r="AG472" i="18"/>
  <c r="AG473" i="18"/>
  <c r="AG474" i="18"/>
  <c r="AG475" i="18"/>
  <c r="AG476" i="18"/>
  <c r="AG477" i="18"/>
  <c r="AG478" i="18"/>
  <c r="AG479" i="18"/>
  <c r="AG480" i="18"/>
  <c r="AG481" i="18"/>
  <c r="AG482" i="18"/>
  <c r="AG483" i="18"/>
  <c r="AG484" i="18"/>
  <c r="AG485" i="18"/>
  <c r="AG486" i="18"/>
  <c r="AG487" i="18"/>
  <c r="AG488" i="18"/>
  <c r="AG489" i="18"/>
  <c r="AG490" i="18"/>
  <c r="AG491" i="18"/>
  <c r="AG492" i="18"/>
  <c r="AG493" i="18"/>
  <c r="AG494" i="18"/>
  <c r="AG495" i="18"/>
  <c r="AG496" i="18"/>
  <c r="AG497" i="18"/>
  <c r="AG498" i="18"/>
  <c r="AG499" i="18"/>
  <c r="AG500" i="18"/>
  <c r="AG501" i="18"/>
  <c r="AG502" i="18"/>
  <c r="AG503" i="18"/>
  <c r="AG504" i="18"/>
  <c r="AG505" i="18"/>
  <c r="AG506" i="18"/>
  <c r="AG507" i="18"/>
  <c r="AG508" i="18"/>
  <c r="AG509" i="18"/>
  <c r="AG510" i="18"/>
  <c r="AG511" i="18"/>
  <c r="AG512" i="18"/>
  <c r="AG513" i="18"/>
  <c r="AG514" i="18"/>
  <c r="AG515" i="18"/>
  <c r="AG516" i="18"/>
  <c r="AG517" i="18"/>
  <c r="AG518" i="18"/>
  <c r="AG519" i="18"/>
  <c r="AG520" i="18"/>
  <c r="AG521" i="18"/>
  <c r="AG522" i="18"/>
  <c r="AG523" i="18"/>
  <c r="AG524" i="18"/>
  <c r="AG525" i="18"/>
  <c r="AG526" i="18"/>
  <c r="AG527" i="18"/>
  <c r="AG528" i="18"/>
  <c r="AG529" i="18"/>
  <c r="AG530" i="18"/>
  <c r="AG531" i="18"/>
  <c r="AG532" i="18"/>
  <c r="AG533" i="18"/>
  <c r="AG534" i="18"/>
  <c r="AG535" i="18"/>
  <c r="AG536" i="18"/>
  <c r="AG537" i="18"/>
  <c r="AG538" i="18"/>
  <c r="AG539" i="18"/>
  <c r="AG540" i="18"/>
  <c r="AG541" i="18"/>
  <c r="AG542" i="18"/>
  <c r="AG543" i="18"/>
  <c r="AG544" i="18"/>
  <c r="AG545" i="18"/>
  <c r="AG546" i="18"/>
  <c r="AG547" i="18"/>
  <c r="AG548" i="18"/>
  <c r="AG549" i="18"/>
  <c r="AG550" i="18"/>
  <c r="AG551" i="18"/>
  <c r="AG552" i="18"/>
  <c r="AL553" i="18"/>
  <c r="AD553" i="18" s="1"/>
  <c r="AG553" i="18"/>
  <c r="AG554" i="18"/>
  <c r="AG555" i="18"/>
  <c r="AG556" i="18"/>
  <c r="AL557" i="18"/>
  <c r="AD557" i="18" s="1"/>
  <c r="AG557" i="18"/>
  <c r="AG558" i="18"/>
  <c r="AG559" i="18"/>
  <c r="AG560" i="18"/>
  <c r="AG561" i="18"/>
  <c r="AG562" i="18"/>
  <c r="AG563" i="18"/>
  <c r="AG564" i="18"/>
  <c r="AG565" i="18"/>
  <c r="AG566" i="18"/>
  <c r="AG567" i="18"/>
  <c r="AL568" i="18"/>
  <c r="AD568" i="18" s="1"/>
  <c r="AG568" i="18"/>
  <c r="AG569" i="18"/>
  <c r="AG570" i="18"/>
  <c r="AG571" i="18"/>
  <c r="AG572" i="18"/>
  <c r="AL573" i="18"/>
  <c r="AD573" i="18" s="1"/>
  <c r="AG573" i="18"/>
  <c r="AG574" i="18"/>
  <c r="AG575" i="18"/>
  <c r="AL576" i="18"/>
  <c r="AD576" i="18" s="1"/>
  <c r="AG576" i="18"/>
  <c r="AG577" i="18"/>
  <c r="AG578" i="18"/>
  <c r="AG579" i="18"/>
  <c r="AG580" i="18"/>
  <c r="AG581" i="18"/>
  <c r="AG582" i="18"/>
  <c r="AG583" i="18"/>
  <c r="AG584" i="18"/>
  <c r="AG585" i="18"/>
  <c r="AG586" i="18"/>
  <c r="AG587" i="18"/>
  <c r="AG588" i="18"/>
  <c r="AG589" i="18"/>
  <c r="AG590" i="18"/>
  <c r="AG591" i="18"/>
  <c r="AL592" i="18"/>
  <c r="AD592" i="18" s="1"/>
  <c r="AG592" i="18"/>
  <c r="AG593" i="18"/>
  <c r="AG594" i="18"/>
  <c r="AG595" i="18"/>
  <c r="AG596" i="18"/>
  <c r="AG597" i="18"/>
  <c r="AG598" i="18"/>
  <c r="AG599" i="18"/>
  <c r="AG600" i="18"/>
  <c r="AG601" i="18"/>
  <c r="AG602" i="18"/>
  <c r="AG603" i="18"/>
  <c r="AG604" i="18"/>
  <c r="AG605" i="18"/>
  <c r="AG606" i="18"/>
  <c r="AG607" i="18"/>
  <c r="AG608" i="18"/>
  <c r="AG609" i="18"/>
  <c r="AG610" i="18"/>
  <c r="AG611" i="18"/>
  <c r="AG612" i="18"/>
  <c r="AG613" i="18"/>
  <c r="AG614" i="18"/>
  <c r="AG615" i="18"/>
  <c r="AG616" i="18"/>
  <c r="AG617" i="18"/>
  <c r="AG618" i="18"/>
  <c r="AG619" i="18"/>
  <c r="AG620" i="18"/>
  <c r="AG621" i="18"/>
  <c r="AG622" i="18"/>
  <c r="AG623" i="18"/>
  <c r="AG624" i="18"/>
  <c r="AG625" i="18"/>
  <c r="AG626" i="18"/>
  <c r="AG627" i="18"/>
  <c r="AL628" i="18"/>
  <c r="AD628" i="18" s="1"/>
  <c r="AG628" i="18"/>
  <c r="AG629" i="18"/>
  <c r="AG630" i="18"/>
  <c r="AG631" i="18"/>
  <c r="AG632" i="18"/>
  <c r="AG633" i="18"/>
  <c r="AG634" i="18"/>
  <c r="AG635" i="18"/>
  <c r="AG636" i="18"/>
  <c r="AG637" i="18"/>
  <c r="AG638" i="18"/>
  <c r="AL639" i="18"/>
  <c r="AD639" i="18" s="1"/>
  <c r="AG639" i="18"/>
  <c r="AG640" i="18"/>
  <c r="AG641" i="18"/>
  <c r="AG642" i="18"/>
  <c r="AG643" i="18"/>
  <c r="AG644" i="18"/>
  <c r="AG645" i="18"/>
  <c r="AG646" i="18"/>
  <c r="AG647" i="18"/>
  <c r="AG648" i="18"/>
  <c r="AG649" i="18"/>
  <c r="AG650" i="18"/>
  <c r="AG651" i="18"/>
  <c r="AG652" i="18"/>
  <c r="AG653" i="18"/>
  <c r="AG654" i="18"/>
  <c r="AG655" i="18"/>
  <c r="AG656" i="18"/>
  <c r="AG657" i="18"/>
  <c r="AG658" i="18"/>
  <c r="AG659" i="18"/>
  <c r="AG660" i="18"/>
  <c r="AG661" i="18"/>
  <c r="AG662" i="18"/>
  <c r="AG663" i="18"/>
  <c r="AG664" i="18"/>
  <c r="AG665" i="18"/>
  <c r="AG666" i="18"/>
  <c r="AG667" i="18"/>
  <c r="AG668" i="18"/>
  <c r="AG669" i="18"/>
  <c r="AG670" i="18"/>
  <c r="AG671" i="18"/>
  <c r="AG672" i="18"/>
  <c r="AG673" i="18"/>
  <c r="AG674" i="18"/>
  <c r="AG675" i="18"/>
  <c r="AG676" i="18"/>
  <c r="AG677" i="18"/>
  <c r="AG678" i="18"/>
  <c r="AG679" i="18"/>
  <c r="AG680" i="18"/>
  <c r="AG681" i="18"/>
  <c r="AG682" i="18"/>
  <c r="AG683" i="18"/>
  <c r="AG684" i="18"/>
  <c r="AG685" i="18"/>
  <c r="AG686" i="18"/>
  <c r="AG687" i="18"/>
  <c r="AG688" i="18"/>
  <c r="AG689" i="18"/>
  <c r="AG690" i="18"/>
  <c r="AG691" i="18"/>
  <c r="AG692" i="18"/>
  <c r="AG693" i="18"/>
  <c r="AG694" i="18"/>
  <c r="AG695" i="18"/>
  <c r="AG696" i="18"/>
  <c r="AG697" i="18"/>
  <c r="AG698" i="18"/>
  <c r="AL699" i="18"/>
  <c r="AD699" i="18" s="1"/>
  <c r="AG699" i="18"/>
  <c r="AG700" i="18"/>
  <c r="AL701" i="18"/>
  <c r="AD701" i="18" s="1"/>
  <c r="AG701" i="18"/>
  <c r="AG702" i="18"/>
  <c r="AL703" i="18"/>
  <c r="AD703" i="18" s="1"/>
  <c r="AG703" i="18"/>
  <c r="AG704" i="18"/>
  <c r="AL705" i="18"/>
  <c r="AD705" i="18" s="1"/>
  <c r="AG705" i="18"/>
  <c r="AG706" i="18"/>
  <c r="AL707" i="18"/>
  <c r="AD707" i="18" s="1"/>
  <c r="AG707" i="18"/>
  <c r="AG708" i="18"/>
  <c r="AL709" i="18"/>
  <c r="AD709" i="18" s="1"/>
  <c r="AG709" i="18"/>
  <c r="AG710" i="18"/>
  <c r="AL711" i="18"/>
  <c r="AD711" i="18" s="1"/>
  <c r="AG711" i="18"/>
  <c r="AG712" i="18"/>
  <c r="AL713" i="18"/>
  <c r="AD713" i="18" s="1"/>
  <c r="AG713" i="18"/>
  <c r="AG714" i="18"/>
  <c r="AG715" i="18"/>
  <c r="AG716" i="18"/>
  <c r="AG717" i="18"/>
  <c r="AG718" i="18"/>
  <c r="AL719" i="18"/>
  <c r="AD719" i="18" s="1"/>
  <c r="AG719" i="18"/>
  <c r="AG720" i="18"/>
  <c r="AG721" i="18"/>
  <c r="AG722" i="18"/>
  <c r="AG723" i="18"/>
  <c r="AG724" i="18"/>
  <c r="AG725" i="18"/>
  <c r="AG726" i="18"/>
  <c r="AG727" i="18"/>
  <c r="AG728" i="18"/>
  <c r="AG729" i="18"/>
  <c r="AG730" i="18"/>
  <c r="AG731" i="18"/>
  <c r="AG732" i="18"/>
  <c r="AG733" i="18"/>
  <c r="AG734" i="18"/>
  <c r="AL735" i="18"/>
  <c r="AD735" i="18" s="1"/>
  <c r="AG735" i="18"/>
  <c r="AG736" i="18"/>
  <c r="AG737" i="18"/>
  <c r="AG738" i="18"/>
  <c r="AG739" i="18"/>
  <c r="AG740" i="18"/>
  <c r="AG741" i="18"/>
  <c r="AG742" i="18"/>
  <c r="AG743" i="18"/>
  <c r="AG744" i="18"/>
  <c r="AG745" i="18"/>
  <c r="AG746" i="18"/>
  <c r="AG747" i="18"/>
  <c r="AG748" i="18"/>
  <c r="AG749" i="18"/>
  <c r="AG750" i="18"/>
  <c r="AG751" i="18"/>
  <c r="AG752" i="18"/>
  <c r="AG753" i="18"/>
  <c r="AG754" i="18"/>
  <c r="AG755" i="18"/>
  <c r="AG756" i="18"/>
  <c r="AG757" i="18"/>
  <c r="AG758" i="18"/>
  <c r="AG759" i="18"/>
  <c r="AG760" i="18"/>
  <c r="AG761" i="18"/>
  <c r="AG762" i="18"/>
  <c r="AG763" i="18"/>
  <c r="AG764" i="18"/>
  <c r="AG765" i="18"/>
  <c r="AG766" i="18"/>
  <c r="AG767" i="18"/>
  <c r="AG768" i="18"/>
  <c r="AG769" i="18"/>
  <c r="AG770" i="18"/>
  <c r="AG771" i="18"/>
  <c r="AG772" i="18"/>
  <c r="AG773" i="18"/>
  <c r="AG774" i="18"/>
  <c r="AG775" i="18"/>
  <c r="AG776" i="18"/>
  <c r="AG777" i="18"/>
  <c r="AG778" i="18"/>
  <c r="AG779" i="18"/>
  <c r="AG780" i="18"/>
  <c r="AG781" i="18"/>
  <c r="AG782" i="18"/>
  <c r="AG783" i="18"/>
  <c r="AG784" i="18"/>
  <c r="AG785" i="18"/>
  <c r="AG786" i="18"/>
  <c r="AG787" i="18"/>
  <c r="AG788" i="18"/>
  <c r="AG789" i="18"/>
  <c r="AG790" i="18"/>
  <c r="AL791" i="18"/>
  <c r="AD791" i="18" s="1"/>
  <c r="AG791" i="18"/>
  <c r="AG792" i="18"/>
  <c r="AG793" i="18"/>
  <c r="AG794" i="18"/>
  <c r="AL795" i="18"/>
  <c r="AD795" i="18" s="1"/>
  <c r="AG795" i="18"/>
  <c r="AG796" i="18"/>
  <c r="AG797" i="18"/>
  <c r="AG798" i="18"/>
  <c r="AL799" i="18"/>
  <c r="AD799" i="18" s="1"/>
  <c r="AG799" i="18"/>
  <c r="AG800" i="18"/>
  <c r="AG801" i="18"/>
  <c r="AG802" i="18"/>
  <c r="AL803" i="18"/>
  <c r="AD803" i="18" s="1"/>
  <c r="AG803" i="18"/>
  <c r="AG804" i="18"/>
  <c r="AG805" i="18"/>
  <c r="AG806" i="18"/>
  <c r="AG807" i="18"/>
  <c r="AG808" i="18"/>
  <c r="AG809" i="18"/>
  <c r="AG810" i="18"/>
  <c r="AG811" i="18"/>
  <c r="AG812" i="18"/>
  <c r="AG813" i="18"/>
  <c r="AG814" i="18"/>
  <c r="AG815" i="18"/>
  <c r="AG816" i="18"/>
  <c r="AG817" i="18"/>
  <c r="AG818" i="18"/>
  <c r="AG819" i="18"/>
  <c r="AG820" i="18"/>
  <c r="AG821" i="18"/>
  <c r="AG822" i="18"/>
  <c r="AG823" i="18"/>
  <c r="AG824" i="18"/>
  <c r="AG825" i="18"/>
  <c r="AG826" i="18"/>
  <c r="AG827" i="18"/>
  <c r="AG828" i="18"/>
  <c r="AG829" i="18"/>
  <c r="AG830" i="18"/>
  <c r="AG831" i="18"/>
  <c r="AG832" i="18"/>
  <c r="AG833" i="18"/>
  <c r="AG834" i="18"/>
  <c r="AG835" i="18"/>
  <c r="AG836" i="18"/>
  <c r="AG837" i="18"/>
  <c r="AG838" i="18"/>
  <c r="AG839" i="18"/>
  <c r="AG840" i="18"/>
  <c r="AG841" i="18"/>
  <c r="AG842" i="18"/>
  <c r="AG843" i="18"/>
  <c r="AG844" i="18"/>
  <c r="AG845" i="18"/>
  <c r="AG846" i="18"/>
  <c r="AG847" i="18"/>
  <c r="AG848" i="18"/>
  <c r="AG849" i="18"/>
  <c r="AG850" i="18"/>
  <c r="AG851" i="18"/>
  <c r="AG852" i="18"/>
  <c r="AG853" i="18"/>
  <c r="AG854" i="18"/>
  <c r="AG855" i="18"/>
  <c r="AG856" i="18"/>
  <c r="AG857" i="18"/>
  <c r="AG858" i="18"/>
  <c r="AG859" i="18"/>
  <c r="AG860" i="18"/>
  <c r="AG861" i="18"/>
  <c r="AG862" i="18"/>
  <c r="AG863" i="18"/>
  <c r="AG864" i="18"/>
  <c r="AG865" i="18"/>
  <c r="AG866" i="18"/>
  <c r="AG867" i="18"/>
  <c r="AG868" i="18"/>
  <c r="AG869" i="18"/>
  <c r="AG870" i="18"/>
  <c r="AG871" i="18"/>
  <c r="AG872" i="18"/>
  <c r="AG873" i="18"/>
  <c r="AG874" i="18"/>
  <c r="AG875" i="18"/>
  <c r="AG876" i="18"/>
  <c r="AG877" i="18"/>
  <c r="AG878" i="18"/>
  <c r="AG879" i="18"/>
  <c r="AG880" i="18"/>
  <c r="AG881" i="18"/>
  <c r="AG882" i="18"/>
  <c r="AG883" i="18"/>
  <c r="AG884" i="18"/>
  <c r="AG885" i="18"/>
  <c r="AG886" i="18"/>
  <c r="AG887" i="18"/>
  <c r="AG888" i="18"/>
  <c r="AG889" i="18"/>
  <c r="AG890" i="18"/>
  <c r="AG891" i="18"/>
  <c r="AG892" i="18"/>
  <c r="AG893" i="18"/>
  <c r="AG894" i="18"/>
  <c r="AG895" i="18"/>
  <c r="AG896" i="18"/>
  <c r="AG897" i="18"/>
  <c r="AG898" i="18"/>
  <c r="AG899" i="18"/>
  <c r="AG900" i="18"/>
  <c r="AG901" i="18"/>
  <c r="AG902" i="18"/>
  <c r="AG903" i="18"/>
  <c r="AG904" i="18"/>
  <c r="AG905" i="18"/>
  <c r="AG906" i="18"/>
  <c r="AG907" i="18"/>
  <c r="AG908" i="18"/>
  <c r="AG909" i="18"/>
  <c r="AG910" i="18"/>
  <c r="AG911" i="18"/>
  <c r="AG912" i="18"/>
  <c r="AG913" i="18"/>
  <c r="AG914" i="18"/>
  <c r="AG915" i="18"/>
  <c r="AG916" i="18"/>
  <c r="AG917" i="18"/>
  <c r="AG918" i="18"/>
  <c r="AG919" i="18"/>
  <c r="AG920" i="18"/>
  <c r="AG921" i="18"/>
  <c r="AG922" i="18"/>
  <c r="AG923" i="18"/>
  <c r="AG924" i="18"/>
  <c r="AG925" i="18"/>
  <c r="AG926" i="18"/>
  <c r="AG927" i="18"/>
  <c r="AG928" i="18"/>
  <c r="AG929" i="18"/>
  <c r="AG930" i="18"/>
  <c r="AG931" i="18"/>
  <c r="AG932" i="18"/>
  <c r="AG933" i="18"/>
  <c r="AG934" i="18"/>
  <c r="AG935" i="18"/>
  <c r="AG936" i="18"/>
  <c r="AG937" i="18"/>
  <c r="AG938" i="18"/>
  <c r="AG939" i="18"/>
  <c r="AG940" i="18"/>
  <c r="AG941" i="18"/>
  <c r="AG942" i="18"/>
  <c r="AG943" i="18"/>
  <c r="AG944" i="18"/>
  <c r="AG945" i="18"/>
  <c r="AG946" i="18"/>
  <c r="AG947" i="18"/>
  <c r="AG948" i="18"/>
  <c r="AG949" i="18"/>
  <c r="AG950" i="18"/>
  <c r="AG951" i="18"/>
  <c r="AG952" i="18"/>
  <c r="AG953" i="18"/>
  <c r="AG954" i="18"/>
  <c r="AG955" i="18"/>
  <c r="AG956" i="18"/>
  <c r="AG957" i="18"/>
  <c r="AG958" i="18"/>
  <c r="AG959" i="18"/>
  <c r="AG960" i="18"/>
  <c r="AG961" i="18"/>
  <c r="AG962" i="18"/>
  <c r="AG963" i="18"/>
  <c r="AG964" i="18"/>
  <c r="AG965" i="18"/>
  <c r="AG966" i="18"/>
  <c r="AG967" i="18"/>
  <c r="AG968" i="18"/>
  <c r="AG969" i="18"/>
  <c r="AG970" i="18"/>
  <c r="AG971" i="18"/>
  <c r="AG972" i="18"/>
  <c r="AG973" i="18"/>
  <c r="AG974" i="18"/>
  <c r="AG975" i="18"/>
  <c r="AG976" i="18"/>
  <c r="AG977" i="18"/>
  <c r="AG978" i="18"/>
  <c r="AG979" i="18"/>
  <c r="AG980" i="18"/>
  <c r="AG981" i="18"/>
  <c r="AG982" i="18"/>
  <c r="AG983" i="18"/>
  <c r="AG984" i="18"/>
  <c r="Y2" i="1"/>
  <c r="Y5" i="1"/>
  <c r="Y6" i="1"/>
  <c r="Y7" i="1"/>
  <c r="Y8" i="1"/>
  <c r="Y9" i="1"/>
  <c r="Y10" i="1"/>
  <c r="Y11" i="1"/>
  <c r="Y12" i="1"/>
  <c r="Y13" i="1"/>
  <c r="Y4" i="1"/>
  <c r="Y3" i="1"/>
  <c r="Z13" i="1"/>
  <c r="Z3" i="1"/>
  <c r="AD20" i="18" l="1"/>
  <c r="F5" i="18" s="1"/>
  <c r="C11" i="20"/>
  <c r="G6" i="20"/>
  <c r="F6" i="18"/>
  <c r="Z10" i="1"/>
  <c r="Z9" i="1"/>
  <c r="Z8" i="1"/>
  <c r="Z7" i="1"/>
  <c r="Z2" i="1"/>
  <c r="Z6" i="1"/>
  <c r="Z5" i="1"/>
  <c r="Z4" i="1"/>
  <c r="Z12" i="1"/>
  <c r="Z11" i="1"/>
  <c r="W2" i="1"/>
  <c r="G6" i="18" l="1"/>
  <c r="C11" i="18"/>
  <c r="T3" i="1"/>
  <c r="T4" i="1"/>
  <c r="T5" i="1"/>
  <c r="T6" i="1"/>
  <c r="T7" i="1"/>
  <c r="T8" i="1"/>
  <c r="T9" i="1"/>
  <c r="T10" i="1"/>
  <c r="T11" i="1"/>
  <c r="T12" i="1"/>
  <c r="T13" i="1"/>
  <c r="T2" i="1"/>
  <c r="W3" i="1"/>
  <c r="W4" i="1"/>
  <c r="W5" i="1"/>
  <c r="W6" i="1"/>
  <c r="W7" i="1"/>
  <c r="W8" i="1"/>
  <c r="W9" i="1"/>
  <c r="W10" i="1"/>
  <c r="W11" i="1"/>
  <c r="W12" i="1"/>
  <c r="W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Yesenia Villalobos</author>
  </authors>
  <commentList>
    <comment ref="AB18" authorId="0" shapeId="0" xr:uid="{00000000-0006-0000-0200-000001000000}">
      <text>
        <r>
          <rPr>
            <sz val="9"/>
            <color indexed="81"/>
            <rFont val="Tahoma"/>
            <family val="2"/>
          </rPr>
          <t>Unless being split, this column should balance to zero. If it does not please double check monetary amount inputted</t>
        </r>
      </text>
    </comment>
    <comment ref="AE18" authorId="0" shapeId="0" xr:uid="{00000000-0006-0000-0200-000002000000}">
      <text>
        <r>
          <rPr>
            <sz val="9"/>
            <color indexed="81"/>
            <rFont val="Tahoma"/>
            <family val="2"/>
          </rPr>
          <t xml:space="preserve">
Checking to see if sponsored fund based on June data
If any line is "Yes", submit BCT Template to EFM for review/approval.</t>
        </r>
      </text>
    </comment>
    <comment ref="AG18" authorId="0" shapeId="0" xr:uid="{00000000-0006-0000-0200-000003000000}">
      <text>
        <r>
          <rPr>
            <sz val="9"/>
            <color indexed="81"/>
            <rFont val="Tahoma"/>
            <family val="2"/>
          </rPr>
          <t xml:space="preserve">
High Risk = Yes if:
Date submitted to EFM is either:
-More than 120 days after original transaction pay period end date.
-Where the grant or funding end date is more than 90 days in the past.
AND expenses are increasing on federal or federal flow through C&amp;G fund. 
Complete Questionaire on A7-A11 if any of the lines are "Yes"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Yesenia Villalobos</author>
  </authors>
  <commentList>
    <comment ref="AB18" authorId="0" shapeId="0" xr:uid="{00000000-0006-0000-0300-000001000000}">
      <text>
        <r>
          <rPr>
            <sz val="9"/>
            <color indexed="81"/>
            <rFont val="Tahoma"/>
            <family val="2"/>
          </rPr>
          <t>Unless being split, this column should balance to zero. If it does not please double check monetary amount inputted</t>
        </r>
      </text>
    </comment>
    <comment ref="AE18" authorId="0" shapeId="0" xr:uid="{00000000-0006-0000-0300-000002000000}">
      <text>
        <r>
          <rPr>
            <sz val="9"/>
            <color indexed="81"/>
            <rFont val="Tahoma"/>
            <family val="2"/>
          </rPr>
          <t xml:space="preserve">
Checking to see if sponsored fund based on June data
If any line is "Yes", submit BCT Template to EFM for review/approval.</t>
        </r>
      </text>
    </comment>
    <comment ref="AG18" authorId="0" shapeId="0" xr:uid="{00000000-0006-0000-0300-000003000000}">
      <text>
        <r>
          <rPr>
            <sz val="9"/>
            <color indexed="81"/>
            <rFont val="Tahoma"/>
            <family val="2"/>
          </rPr>
          <t xml:space="preserve">
High Risk = Yes if:
Date submitted to EFM is either:
-More than 120 days after original transaction pay period end date.
-Where the grant or funding end date is more than 90 days in the past.
AND expenses are increasing on federal or federal flow through C&amp;G fund. 
Complete Questionaire on A7-A11 if any of the lines are "Yes"</t>
        </r>
      </text>
    </comment>
  </commentList>
</comments>
</file>

<file path=xl/sharedStrings.xml><?xml version="1.0" encoding="utf-8"?>
<sst xmlns="http://schemas.openxmlformats.org/spreadsheetml/2006/main" count="95541" uniqueCount="12098">
  <si>
    <t>Emp Name</t>
  </si>
  <si>
    <t>EMPLID</t>
  </si>
  <si>
    <t>Emp Record</t>
  </si>
  <si>
    <t>RUN_ID</t>
  </si>
  <si>
    <t>OFF_CYCLE</t>
  </si>
  <si>
    <t>PAY_BEGIN_DT</t>
  </si>
  <si>
    <t>PAY_END_DT</t>
  </si>
  <si>
    <t>UC_ACCT</t>
  </si>
  <si>
    <t>Cost Center</t>
  </si>
  <si>
    <t>UC_FUND_CODE</t>
  </si>
  <si>
    <t>UC_SUB</t>
  </si>
  <si>
    <t>Object Code</t>
  </si>
  <si>
    <t>PROJECT_ID</t>
  </si>
  <si>
    <t>Deduction Code</t>
  </si>
  <si>
    <t>MONETARY_AMOUNT</t>
  </si>
  <si>
    <t>Account</t>
  </si>
  <si>
    <t>Fund</t>
  </si>
  <si>
    <t>Sub</t>
  </si>
  <si>
    <t>Project Code</t>
  </si>
  <si>
    <t>Monetery Amount</t>
  </si>
  <si>
    <t xml:space="preserve">Balance Check </t>
  </si>
  <si>
    <t>Reason Code</t>
  </si>
  <si>
    <t>Grad Division</t>
  </si>
  <si>
    <t>EFM Fund Manager</t>
  </si>
  <si>
    <t>How did the error occur?</t>
  </si>
  <si>
    <t>Who approved the transfer?</t>
  </si>
  <si>
    <t>How does the transfer of benefits impact new funding source?</t>
  </si>
  <si>
    <t>Explain untimeliness if transfer is 120+ days after original date or 90+ days after fund end date.</t>
  </si>
  <si>
    <t>Joe Bruin</t>
  </si>
  <si>
    <t>180922B1X</t>
  </si>
  <si>
    <t>N</t>
  </si>
  <si>
    <t>MR</t>
  </si>
  <si>
    <t>Miscellaneous Adjustment or Award Closeout</t>
  </si>
  <si>
    <t>Unallowable Benefit Expense</t>
  </si>
  <si>
    <t>Fee remission not allowed on funding source</t>
  </si>
  <si>
    <t xml:space="preserve"> </t>
  </si>
  <si>
    <t>FEEREM</t>
  </si>
  <si>
    <t>Report Populated</t>
  </si>
  <si>
    <t>Make Filter</t>
  </si>
  <si>
    <t>Filter</t>
  </si>
  <si>
    <t>Add</t>
  </si>
  <si>
    <t>Only have report pull object codes that are allowable to move.</t>
  </si>
  <si>
    <t>Is this column needed</t>
  </si>
  <si>
    <t>Must equal zero</t>
  </si>
  <si>
    <t>Drop Down List</t>
  </si>
  <si>
    <t xml:space="preserve">If wanting to split costs, duplicate line, you may leave O-Q blank if you don't want the split cost moved. </t>
  </si>
  <si>
    <t>If you do not wish to move line, delete row</t>
  </si>
  <si>
    <t>Reason code - Fee Remission department needs to email grad division and attach approval with salesforce form</t>
  </si>
  <si>
    <t>If EFM fund manager populated, send email to Fund Manager for approval before submitting a CRU salesforce ticket and complete columns AA-Ad</t>
  </si>
  <si>
    <t>Legend</t>
  </si>
  <si>
    <t>1)</t>
  </si>
  <si>
    <t>Prepared By:</t>
  </si>
  <si>
    <t>2)</t>
  </si>
  <si>
    <t>Date submitted to Central Office (EFM, Grad Div, or CRU)</t>
  </si>
  <si>
    <t>Old Amount</t>
  </si>
  <si>
    <t>New Amount</t>
  </si>
  <si>
    <t>Difference</t>
  </si>
  <si>
    <t>Action Required</t>
  </si>
  <si>
    <t>Department Code/Name</t>
  </si>
  <si>
    <t>User enters data</t>
  </si>
  <si>
    <t>3)</t>
  </si>
  <si>
    <t>Select the reason code</t>
  </si>
  <si>
    <t>Paste old payroll data</t>
  </si>
  <si>
    <t>4)</t>
  </si>
  <si>
    <t>Need Approval From Grad Div?</t>
  </si>
  <si>
    <t>Validation of amounts</t>
  </si>
  <si>
    <t>5)</t>
  </si>
  <si>
    <t>Need Approval from EFM?</t>
  </si>
  <si>
    <t>6)</t>
  </si>
  <si>
    <t>High Risk?</t>
  </si>
  <si>
    <t>7)</t>
  </si>
  <si>
    <t>Answer questions A-D for ALL requests!</t>
  </si>
  <si>
    <t>A) How did the error occur?</t>
  </si>
  <si>
    <t>B) Who approved the transfer?</t>
  </si>
  <si>
    <t>C) What is the reason the expense is being moved to a new funding source?</t>
  </si>
  <si>
    <t>D) How does the transfer of benefits impact new funding source?</t>
  </si>
  <si>
    <t>Total</t>
  </si>
  <si>
    <t>BCT Report Template</t>
  </si>
  <si>
    <t>Input FAU data you wish to transfer the expense to</t>
  </si>
  <si>
    <t>Employee Name</t>
  </si>
  <si>
    <t>Employee ID</t>
  </si>
  <si>
    <t>UCLA ID</t>
  </si>
  <si>
    <t>Employee Record Number</t>
  </si>
  <si>
    <t>Pay Calendar Run ID</t>
  </si>
  <si>
    <t>Off Cycle Indicator</t>
  </si>
  <si>
    <t>Pay Begin Date</t>
  </si>
  <si>
    <t>Pay End Date</t>
  </si>
  <si>
    <t>UC Accounting Date</t>
  </si>
  <si>
    <t>Account Number</t>
  </si>
  <si>
    <t>Cost Center Code</t>
  </si>
  <si>
    <t>Fund Number</t>
  </si>
  <si>
    <t>Sub Code</t>
  </si>
  <si>
    <t>Fringe Line Description</t>
  </si>
  <si>
    <t>Fund End Date</t>
  </si>
  <si>
    <t>Deduction Desc</t>
  </si>
  <si>
    <t>Fringe Amount</t>
  </si>
  <si>
    <t>Check Difference in $$</t>
  </si>
  <si>
    <t>Contract &amp; Grant Fund</t>
  </si>
  <si>
    <t>Contract and Grant Fund</t>
  </si>
  <si>
    <t>Contract and Grant New Data</t>
  </si>
  <si>
    <t>High Risk Flag</t>
  </si>
  <si>
    <t>Grad Division Flag</t>
  </si>
  <si>
    <t>120-days</t>
  </si>
  <si>
    <t>90-days</t>
  </si>
  <si>
    <t>Increasing $ on Fed/FFT</t>
  </si>
  <si>
    <t>Benefit Cost Transfer (BCT) Template</t>
  </si>
  <si>
    <t>Overview</t>
  </si>
  <si>
    <t>Benefit Cost Transfer (BCT) is a process that will move benefits from one FAU chartstring to another FAU chartstring and is similar to a Salary Cost Transfer, but is used to move only benefits. Departments that need to move benefits (and that meet the requirements below) should complete this template and follow the instructions in section "Submit the template". The UCLA CRU staff will generate the BCT based on information that the Department provides in the request.</t>
  </si>
  <si>
    <r>
      <rPr>
        <b/>
        <sz val="11"/>
        <rFont val="Calibri"/>
        <family val="2"/>
        <scheme val="minor"/>
      </rPr>
      <t>BCT should be the final transfer!</t>
    </r>
    <r>
      <rPr>
        <sz val="11"/>
        <rFont val="Calibri"/>
        <family val="2"/>
        <scheme val="minor"/>
      </rPr>
      <t xml:space="preserve"> Salary Cost Transfer (SCT) should not be processed after the BCT for the same transaction because it will cause the benefit expense to be out of sync. If business requires this, we must process a subsequent BCT to move benefit expenses back to the original FAUs before proceeding with the SCT.</t>
    </r>
  </si>
  <si>
    <r>
      <rPr>
        <i/>
        <sz val="11"/>
        <color theme="1"/>
        <rFont val="Calibri"/>
        <family val="2"/>
        <scheme val="minor"/>
      </rPr>
      <t>Special Note</t>
    </r>
    <r>
      <rPr>
        <sz val="11"/>
        <color theme="1"/>
        <rFont val="Calibri"/>
        <family val="2"/>
        <scheme val="minor"/>
      </rPr>
      <t>: for Fiscal Year End 2020, the UCLA CRU will prepare GL manual journals to move benefits as the UCPath BCT tool is not ready for UCLA to use.</t>
    </r>
  </si>
  <si>
    <t>Restrictions</t>
  </si>
  <si>
    <t>In General, Benefits should be charged to the same FAU as the salary. Benefit Cost Transfers will only be allowed for the following:</t>
  </si>
  <si>
    <t>1. Move benefits from a contract or grant that cannot accept the cost, per sponsor requirements.</t>
  </si>
  <si>
    <t>2. Move the benefits from private gifts or endowments that cannot accept the cost, per donor requirements.</t>
  </si>
  <si>
    <t>Preparing the BCT Template</t>
  </si>
  <si>
    <r>
      <rPr>
        <b/>
        <sz val="11"/>
        <color theme="1"/>
        <rFont val="Calibri"/>
        <family val="2"/>
        <scheme val="minor"/>
      </rPr>
      <t>Hint:</t>
    </r>
    <r>
      <rPr>
        <sz val="11"/>
        <color theme="1"/>
        <rFont val="Calibri"/>
        <family val="2"/>
        <scheme val="minor"/>
      </rPr>
      <t xml:space="preserve"> Refer to the tab "Sample of completed BCT" for an example of a valid BCT request</t>
    </r>
  </si>
  <si>
    <t xml:space="preserve">1. Run the CDW Report titled "BCT Template Report" located in the URL below AND download into Excel Data. </t>
  </si>
  <si>
    <t>Link to BCT Template Report</t>
  </si>
  <si>
    <t xml:space="preserve">         Cognos CDW-&gt;UCPath CDW-&gt;UCLA Internal Reports-&gt;Supplemental Reports-&gt;Benefit Cost Transfer Template Report</t>
  </si>
  <si>
    <t xml:space="preserve">2. Copy the report data up to column S and paste it into the BCT template (yellow tab) starting on cells A15 (the white cells). </t>
  </si>
  <si>
    <t>&gt;DO NOT modify or remove data. It should represent the original transaction.</t>
  </si>
  <si>
    <t>&gt;Requests are limited to a single employee for a single pay-cycle. If you need to requests BCT for more than one employee or pay-cycle, prepare separate templates.</t>
  </si>
  <si>
    <t>3. Fill out all of the cells in yellow.</t>
  </si>
  <si>
    <t>Questions on the Template or Report: Please email CRU here</t>
  </si>
  <si>
    <t>&gt;If you are not moving fringe expenses on a particular row, populate the yellow cells with the same FAU from the original transaction.</t>
  </si>
  <si>
    <t xml:space="preserve">&gt;If you are splitting a transaction, input the new FAU in the yellow cells (T-Z), add it to the bottom of the list. </t>
  </si>
  <si>
    <t xml:space="preserve">&gt;If you are moving benefits that have a project code of FUNDNG, ENDDTE, OR COMBO (column O) do not insert those project codes for column Y (may leave blank or replace with something else). </t>
  </si>
  <si>
    <t>Topic: Other</t>
  </si>
  <si>
    <t>4. Verify the data</t>
  </si>
  <si>
    <t>Other(need more information): Benefit Cost Transfer</t>
  </si>
  <si>
    <t>After you finish preparing the data in the template, check the blue box on cells U1:X12 and confirm the following:</t>
  </si>
  <si>
    <t>a) The BCT is in balance by object code and therefore cells X1:X12 are all equal to zero. In other words, you are transferring an equal amount of object code 3380 to a new FAU.</t>
  </si>
  <si>
    <t>b) The amount in cell U12 is zero. In other words, you have identified the new FAU for all rows.</t>
  </si>
  <si>
    <t>&gt;If there are any out of balances, please correct them and re-validate again.</t>
  </si>
  <si>
    <t xml:space="preserve">5. Confirm that response has been provded to questions 1-4 for all BCT Transactions and question 5 if the transaction is high risk. </t>
  </si>
  <si>
    <t>6. Save the template and email the template to the following Central Offices, if required:</t>
  </si>
  <si>
    <r>
      <t xml:space="preserve">a) If cell F4 = Yes, you must get approval from Graduate Division before submitting the request to the CRU. </t>
    </r>
    <r>
      <rPr>
        <sz val="11"/>
        <color theme="1"/>
        <rFont val="Calibri"/>
        <family val="2"/>
        <scheme val="minor"/>
      </rPr>
      <t xml:space="preserve">Submit request to GDsupport@grad.ucla.edu with subject line </t>
    </r>
    <r>
      <rPr>
        <b/>
        <sz val="11"/>
        <color theme="1"/>
        <rFont val="Calibri"/>
        <family val="2"/>
        <scheme val="minor"/>
      </rPr>
      <t>"BCT Remissions Request."</t>
    </r>
  </si>
  <si>
    <t>&gt;If both a) and b) are Yes, you must get the approval from EFM first, followed by Graduate Division! (GD will not review without EFM approval)</t>
  </si>
  <si>
    <t>&gt;If both a) and b) are No, you do not need approvals but your request does need to meet the "Restrictions"</t>
  </si>
  <si>
    <t>Link to Salesforce BCT Request</t>
  </si>
  <si>
    <t>Bruin, Joe</t>
  </si>
  <si>
    <t>190630M0X</t>
  </si>
  <si>
    <t>2019-06-01</t>
  </si>
  <si>
    <t>2019-06-30</t>
  </si>
  <si>
    <t>402110</t>
  </si>
  <si>
    <t>1M</t>
  </si>
  <si>
    <t>19900</t>
  </si>
  <si>
    <t>03</t>
  </si>
  <si>
    <t>3380</t>
  </si>
  <si>
    <t>GAEL LP Assessment - Expense</t>
  </si>
  <si>
    <t xml:space="preserve">      </t>
  </si>
  <si>
    <t>2025-06-30</t>
  </si>
  <si>
    <t>GAEL PR Assessment - Expense</t>
  </si>
  <si>
    <t>3385</t>
  </si>
  <si>
    <t>GAEL GL Assessment - Expense</t>
  </si>
  <si>
    <t>06</t>
  </si>
  <si>
    <t>GAEL AL Assessment - Expense</t>
  </si>
  <si>
    <t>3390</t>
  </si>
  <si>
    <t>GAEL EL Assessment - Expense</t>
  </si>
  <si>
    <t>8694</t>
  </si>
  <si>
    <t>User Account 000064060</t>
  </si>
  <si>
    <t>CMPFEE</t>
  </si>
  <si>
    <t>8850</t>
  </si>
  <si>
    <t>CBR Assessment - Expense</t>
  </si>
  <si>
    <t>Yes</t>
  </si>
  <si>
    <t>No</t>
  </si>
  <si>
    <t>Ledger Year Month</t>
  </si>
  <si>
    <t>Location Code</t>
  </si>
  <si>
    <t>Fund End Date + 90</t>
  </si>
  <si>
    <t>UCOP Fund Group Code</t>
  </si>
  <si>
    <t>UCOP Fund Group Title</t>
  </si>
  <si>
    <t>Fund Flow Type Code</t>
  </si>
  <si>
    <t>Fund Flow Type Description</t>
  </si>
  <si>
    <t>EFM Fund</t>
  </si>
  <si>
    <t>Federal Fund</t>
  </si>
  <si>
    <t>202006</t>
  </si>
  <si>
    <t>4</t>
  </si>
  <si>
    <t>30300</t>
  </si>
  <si>
    <t>406210</t>
  </si>
  <si>
    <t>CURR, FEDERAL GRANTS &amp; COOPERATIVE AGRMT</t>
  </si>
  <si>
    <t xml:space="preserve">N/A                                     </t>
  </si>
  <si>
    <t>81045</t>
  </si>
  <si>
    <t>408300</t>
  </si>
  <si>
    <t xml:space="preserve">CURR, PRIVATE, GRANTS - RESTRICT        </t>
  </si>
  <si>
    <t>1</t>
  </si>
  <si>
    <t xml:space="preserve">GIFT, CONTRACT, OR GRANT FUNDED 100% BY </t>
  </si>
  <si>
    <t>59615</t>
  </si>
  <si>
    <t>30124</t>
  </si>
  <si>
    <t>79027</t>
  </si>
  <si>
    <t>408410</t>
  </si>
  <si>
    <t xml:space="preserve">CURR, PRIVATE, CONTRACTS-RESTRICTED     </t>
  </si>
  <si>
    <t>59662</t>
  </si>
  <si>
    <t>18094</t>
  </si>
  <si>
    <t>404120</t>
  </si>
  <si>
    <t xml:space="preserve">CURR, SPECIAL STATE APPROPRIATIONS      </t>
  </si>
  <si>
    <t>31305</t>
  </si>
  <si>
    <t>20610</t>
  </si>
  <si>
    <t>405210</t>
  </si>
  <si>
    <t>CURR, LOCAL APPRO, CONTRACT, GRANTS,COOP</t>
  </si>
  <si>
    <t>77738</t>
  </si>
  <si>
    <t>3</t>
  </si>
  <si>
    <t>GIFT, CONTRACT OR GRANT FUNDED 100% BY F</t>
  </si>
  <si>
    <t>80238</t>
  </si>
  <si>
    <t>80850</t>
  </si>
  <si>
    <t>81401</t>
  </si>
  <si>
    <t>21559</t>
  </si>
  <si>
    <t>33720</t>
  </si>
  <si>
    <t>59185</t>
  </si>
  <si>
    <t>59923</t>
  </si>
  <si>
    <t>82788</t>
  </si>
  <si>
    <t>408420</t>
  </si>
  <si>
    <t xml:space="preserve">CURR, CLINICAL DRUG TRIALS              </t>
  </si>
  <si>
    <t>81819</t>
  </si>
  <si>
    <t>21542</t>
  </si>
  <si>
    <t>81822</t>
  </si>
  <si>
    <t>79254</t>
  </si>
  <si>
    <t>58775</t>
  </si>
  <si>
    <t>81161</t>
  </si>
  <si>
    <t>21615</t>
  </si>
  <si>
    <t>80214</t>
  </si>
  <si>
    <t>80198</t>
  </si>
  <si>
    <t>79682</t>
  </si>
  <si>
    <t>57627</t>
  </si>
  <si>
    <t>78586</t>
  </si>
  <si>
    <t>77534</t>
  </si>
  <si>
    <t>30543</t>
  </si>
  <si>
    <t>59928</t>
  </si>
  <si>
    <t>22933</t>
  </si>
  <si>
    <t>77503</t>
  </si>
  <si>
    <t>21426</t>
  </si>
  <si>
    <t>59528</t>
  </si>
  <si>
    <t>21327</t>
  </si>
  <si>
    <t>57389</t>
  </si>
  <si>
    <t>18361</t>
  </si>
  <si>
    <t>404210</t>
  </si>
  <si>
    <t xml:space="preserve">CURR, STATE CONTRACTS, GRANTS &amp; COOP    </t>
  </si>
  <si>
    <t>79546</t>
  </si>
  <si>
    <t>29846</t>
  </si>
  <si>
    <t>31206</t>
  </si>
  <si>
    <t>25124</t>
  </si>
  <si>
    <t>406310</t>
  </si>
  <si>
    <t xml:space="preserve">CURR, FEDERAL CONTRACTS                 </t>
  </si>
  <si>
    <t>80179</t>
  </si>
  <si>
    <t>31435</t>
  </si>
  <si>
    <t>21236</t>
  </si>
  <si>
    <t>20735</t>
  </si>
  <si>
    <t>79542</t>
  </si>
  <si>
    <t>81417</t>
  </si>
  <si>
    <t>18690</t>
  </si>
  <si>
    <t>59136</t>
  </si>
  <si>
    <t>84878</t>
  </si>
  <si>
    <t>81636</t>
  </si>
  <si>
    <t>29726</t>
  </si>
  <si>
    <t>58415</t>
  </si>
  <si>
    <t>81314</t>
  </si>
  <si>
    <t>23576</t>
  </si>
  <si>
    <t>78791</t>
  </si>
  <si>
    <t>23010</t>
  </si>
  <si>
    <t>30820</t>
  </si>
  <si>
    <t>30952</t>
  </si>
  <si>
    <t>82000</t>
  </si>
  <si>
    <t>79006</t>
  </si>
  <si>
    <t>30959</t>
  </si>
  <si>
    <t>77518</t>
  </si>
  <si>
    <t>59307</t>
  </si>
  <si>
    <t>29821</t>
  </si>
  <si>
    <t>21325</t>
  </si>
  <si>
    <t>79215</t>
  </si>
  <si>
    <t>30945</t>
  </si>
  <si>
    <t>58870</t>
  </si>
  <si>
    <t>79005</t>
  </si>
  <si>
    <t>57475</t>
  </si>
  <si>
    <t>22108</t>
  </si>
  <si>
    <t>81525</t>
  </si>
  <si>
    <t>29023</t>
  </si>
  <si>
    <t>83138</t>
  </si>
  <si>
    <t>30844</t>
  </si>
  <si>
    <t>82203</t>
  </si>
  <si>
    <t>59848</t>
  </si>
  <si>
    <t>82938</t>
  </si>
  <si>
    <t>82280</t>
  </si>
  <si>
    <t>80428</t>
  </si>
  <si>
    <t>78065</t>
  </si>
  <si>
    <t>31059</t>
  </si>
  <si>
    <t>18519</t>
  </si>
  <si>
    <t>80010</t>
  </si>
  <si>
    <t>57762</t>
  </si>
  <si>
    <t>58695</t>
  </si>
  <si>
    <t>59175</t>
  </si>
  <si>
    <t>18287</t>
  </si>
  <si>
    <t>80242</t>
  </si>
  <si>
    <t>21766</t>
  </si>
  <si>
    <t>80489</t>
  </si>
  <si>
    <t>59617</t>
  </si>
  <si>
    <t>59943</t>
  </si>
  <si>
    <t>80467</t>
  </si>
  <si>
    <t>82359</t>
  </si>
  <si>
    <t>80004</t>
  </si>
  <si>
    <t>82950</t>
  </si>
  <si>
    <t>79460</t>
  </si>
  <si>
    <t>22561</t>
  </si>
  <si>
    <t>22429</t>
  </si>
  <si>
    <t>78032</t>
  </si>
  <si>
    <t>31263</t>
  </si>
  <si>
    <t>77876</t>
  </si>
  <si>
    <t>78342</t>
  </si>
  <si>
    <t>82575</t>
  </si>
  <si>
    <t>82417</t>
  </si>
  <si>
    <t>20652</t>
  </si>
  <si>
    <t>30266</t>
  </si>
  <si>
    <t>58101</t>
  </si>
  <si>
    <t>58728</t>
  </si>
  <si>
    <t>29847</t>
  </si>
  <si>
    <t>29740</t>
  </si>
  <si>
    <t>30950</t>
  </si>
  <si>
    <t>58446</t>
  </si>
  <si>
    <t>82335</t>
  </si>
  <si>
    <t>57485</t>
  </si>
  <si>
    <t>31424</t>
  </si>
  <si>
    <t>31407</t>
  </si>
  <si>
    <t>83120</t>
  </si>
  <si>
    <t>29949</t>
  </si>
  <si>
    <t>80740</t>
  </si>
  <si>
    <t>29420</t>
  </si>
  <si>
    <t>58472</t>
  </si>
  <si>
    <t>59027</t>
  </si>
  <si>
    <t>57647</t>
  </si>
  <si>
    <t>81124</t>
  </si>
  <si>
    <t>57833</t>
  </si>
  <si>
    <t>29398</t>
  </si>
  <si>
    <t>18915</t>
  </si>
  <si>
    <t>80695</t>
  </si>
  <si>
    <t>80324</t>
  </si>
  <si>
    <t>18248</t>
  </si>
  <si>
    <t>57137</t>
  </si>
  <si>
    <t>18367</t>
  </si>
  <si>
    <t>81862</t>
  </si>
  <si>
    <t>59621</t>
  </si>
  <si>
    <t>83101</t>
  </si>
  <si>
    <t>78034</t>
  </si>
  <si>
    <t>29672</t>
  </si>
  <si>
    <t>30593</t>
  </si>
  <si>
    <t>31389</t>
  </si>
  <si>
    <t>82011</t>
  </si>
  <si>
    <t>80325</t>
  </si>
  <si>
    <t>59739</t>
  </si>
  <si>
    <t>77536</t>
  </si>
  <si>
    <t>58133</t>
  </si>
  <si>
    <t>78083</t>
  </si>
  <si>
    <t>22646</t>
  </si>
  <si>
    <t>29229</t>
  </si>
  <si>
    <t>81117</t>
  </si>
  <si>
    <t>30456</t>
  </si>
  <si>
    <t>58580</t>
  </si>
  <si>
    <t>25115</t>
  </si>
  <si>
    <t>18513</t>
  </si>
  <si>
    <t>83148</t>
  </si>
  <si>
    <t>80503</t>
  </si>
  <si>
    <t>21444</t>
  </si>
  <si>
    <t>29081</t>
  </si>
  <si>
    <t>82826</t>
  </si>
  <si>
    <t>29243</t>
  </si>
  <si>
    <t>31544</t>
  </si>
  <si>
    <t>29501</t>
  </si>
  <si>
    <t>30424</t>
  </si>
  <si>
    <t>58160</t>
  </si>
  <si>
    <t>58841</t>
  </si>
  <si>
    <t>22065</t>
  </si>
  <si>
    <t>82234</t>
  </si>
  <si>
    <t>29557</t>
  </si>
  <si>
    <t>77941</t>
  </si>
  <si>
    <t>80126</t>
  </si>
  <si>
    <t>83110</t>
  </si>
  <si>
    <t>81208</t>
  </si>
  <si>
    <t>78145</t>
  </si>
  <si>
    <t>31231</t>
  </si>
  <si>
    <t>78148</t>
  </si>
  <si>
    <t>29480</t>
  </si>
  <si>
    <t>59546</t>
  </si>
  <si>
    <t>82808</t>
  </si>
  <si>
    <t>29754</t>
  </si>
  <si>
    <t>58258</t>
  </si>
  <si>
    <t>82871</t>
  </si>
  <si>
    <t>18777</t>
  </si>
  <si>
    <t>80504</t>
  </si>
  <si>
    <t>29035</t>
  </si>
  <si>
    <t>59364</t>
  </si>
  <si>
    <t>21252</t>
  </si>
  <si>
    <t>58174</t>
  </si>
  <si>
    <t>58677</t>
  </si>
  <si>
    <t>22290</t>
  </si>
  <si>
    <t>58453</t>
  </si>
  <si>
    <t>29778</t>
  </si>
  <si>
    <t>58961</t>
  </si>
  <si>
    <t>77767</t>
  </si>
  <si>
    <t>77847</t>
  </si>
  <si>
    <t>81248</t>
  </si>
  <si>
    <t>59029</t>
  </si>
  <si>
    <t>57246</t>
  </si>
  <si>
    <t>81308</t>
  </si>
  <si>
    <t>82909</t>
  </si>
  <si>
    <t>21267</t>
  </si>
  <si>
    <t>80600</t>
  </si>
  <si>
    <t>22773</t>
  </si>
  <si>
    <t>82828</t>
  </si>
  <si>
    <t>30056</t>
  </si>
  <si>
    <t>30921</t>
  </si>
  <si>
    <t>59051</t>
  </si>
  <si>
    <t>31322</t>
  </si>
  <si>
    <t>82434</t>
  </si>
  <si>
    <t>80778</t>
  </si>
  <si>
    <t>30779</t>
  </si>
  <si>
    <t>79383</t>
  </si>
  <si>
    <t>57148</t>
  </si>
  <si>
    <t>81185</t>
  </si>
  <si>
    <t>57159</t>
  </si>
  <si>
    <t>30139</t>
  </si>
  <si>
    <t>79135</t>
  </si>
  <si>
    <t>57576</t>
  </si>
  <si>
    <t>59252</t>
  </si>
  <si>
    <t>83116</t>
  </si>
  <si>
    <t>25144</t>
  </si>
  <si>
    <t>21888</t>
  </si>
  <si>
    <t>58768</t>
  </si>
  <si>
    <t>59635</t>
  </si>
  <si>
    <t>59147</t>
  </si>
  <si>
    <t>21286</t>
  </si>
  <si>
    <t>31211</t>
  </si>
  <si>
    <t>31396</t>
  </si>
  <si>
    <t>78079</t>
  </si>
  <si>
    <t>29064</t>
  </si>
  <si>
    <t>58754</t>
  </si>
  <si>
    <t>80027</t>
  </si>
  <si>
    <t>21437</t>
  </si>
  <si>
    <t>29895</t>
  </si>
  <si>
    <t>20945</t>
  </si>
  <si>
    <t>58526</t>
  </si>
  <si>
    <t>22238</t>
  </si>
  <si>
    <t>80129</t>
  </si>
  <si>
    <t>30025</t>
  </si>
  <si>
    <t>30923</t>
  </si>
  <si>
    <t>84855</t>
  </si>
  <si>
    <t>82242</t>
  </si>
  <si>
    <t>20648</t>
  </si>
  <si>
    <t>57672</t>
  </si>
  <si>
    <t>78189</t>
  </si>
  <si>
    <t>29109</t>
  </si>
  <si>
    <t>58428</t>
  </si>
  <si>
    <t>30371</t>
  </si>
  <si>
    <t>79538</t>
  </si>
  <si>
    <t>57431</t>
  </si>
  <si>
    <t>81254</t>
  </si>
  <si>
    <t>31293</t>
  </si>
  <si>
    <t>30005</t>
  </si>
  <si>
    <t>58033</t>
  </si>
  <si>
    <t>84521</t>
  </si>
  <si>
    <t>79779</t>
  </si>
  <si>
    <t>23609</t>
  </si>
  <si>
    <t>82706</t>
  </si>
  <si>
    <t>30398</t>
  </si>
  <si>
    <t>30876</t>
  </si>
  <si>
    <t>21324</t>
  </si>
  <si>
    <t>30181</t>
  </si>
  <si>
    <t>22941</t>
  </si>
  <si>
    <t>18811</t>
  </si>
  <si>
    <t>29517</t>
  </si>
  <si>
    <t>79738</t>
  </si>
  <si>
    <t>77797</t>
  </si>
  <si>
    <t>18261</t>
  </si>
  <si>
    <t>59158</t>
  </si>
  <si>
    <t>82915</t>
  </si>
  <si>
    <t>57562</t>
  </si>
  <si>
    <t>78809</t>
  </si>
  <si>
    <t>80567</t>
  </si>
  <si>
    <t>18879</t>
  </si>
  <si>
    <t>78743</t>
  </si>
  <si>
    <t>81400</t>
  </si>
  <si>
    <t>82208</t>
  </si>
  <si>
    <t>80220</t>
  </si>
  <si>
    <t>33897</t>
  </si>
  <si>
    <t>77745</t>
  </si>
  <si>
    <t>21108</t>
  </si>
  <si>
    <t>82892</t>
  </si>
  <si>
    <t>77989</t>
  </si>
  <si>
    <t>23042</t>
  </si>
  <si>
    <t>29873</t>
  </si>
  <si>
    <t>18766</t>
  </si>
  <si>
    <t>57090</t>
  </si>
  <si>
    <t>81948</t>
  </si>
  <si>
    <t>59276</t>
  </si>
  <si>
    <t>80582</t>
  </si>
  <si>
    <t>81856</t>
  </si>
  <si>
    <t>78897</t>
  </si>
  <si>
    <t>31239</t>
  </si>
  <si>
    <t>57451</t>
  </si>
  <si>
    <t>29947</t>
  </si>
  <si>
    <t>81041</t>
  </si>
  <si>
    <t>30483</t>
  </si>
  <si>
    <t>79711</t>
  </si>
  <si>
    <t>82538</t>
  </si>
  <si>
    <t>81379</t>
  </si>
  <si>
    <t>81796</t>
  </si>
  <si>
    <t>22983</t>
  </si>
  <si>
    <t>30688</t>
  </si>
  <si>
    <t>29273</t>
  </si>
  <si>
    <t>58006</t>
  </si>
  <si>
    <t>82275</t>
  </si>
  <si>
    <t>81775</t>
  </si>
  <si>
    <t>59317</t>
  </si>
  <si>
    <t>77556</t>
  </si>
  <si>
    <t>30417</t>
  </si>
  <si>
    <t>58193</t>
  </si>
  <si>
    <t>81615</t>
  </si>
  <si>
    <t>30857</t>
  </si>
  <si>
    <t>82607</t>
  </si>
  <si>
    <t>79142</t>
  </si>
  <si>
    <t>30290</t>
  </si>
  <si>
    <t>18580</t>
  </si>
  <si>
    <t>82917</t>
  </si>
  <si>
    <t>79998</t>
  </si>
  <si>
    <t>29669</t>
  </si>
  <si>
    <t>58897</t>
  </si>
  <si>
    <t>31243</t>
  </si>
  <si>
    <t>18634</t>
  </si>
  <si>
    <t>33776</t>
  </si>
  <si>
    <t>79605</t>
  </si>
  <si>
    <t>58087</t>
  </si>
  <si>
    <t>84764</t>
  </si>
  <si>
    <t>29610</t>
  </si>
  <si>
    <t>22650</t>
  </si>
  <si>
    <t>57842</t>
  </si>
  <si>
    <t>79428</t>
  </si>
  <si>
    <t>20666</t>
  </si>
  <si>
    <t>81673</t>
  </si>
  <si>
    <t>59958</t>
  </si>
  <si>
    <t>77914</t>
  </si>
  <si>
    <t>82091</t>
  </si>
  <si>
    <t>59377</t>
  </si>
  <si>
    <t>82961</t>
  </si>
  <si>
    <t>80346</t>
  </si>
  <si>
    <t>29818</t>
  </si>
  <si>
    <t>82238</t>
  </si>
  <si>
    <t>22155</t>
  </si>
  <si>
    <t>80219</t>
  </si>
  <si>
    <t>79120</t>
  </si>
  <si>
    <t>58900</t>
  </si>
  <si>
    <t>22861</t>
  </si>
  <si>
    <t>18225</t>
  </si>
  <si>
    <t>82581</t>
  </si>
  <si>
    <t>82974</t>
  </si>
  <si>
    <t>79202</t>
  </si>
  <si>
    <t>81630</t>
  </si>
  <si>
    <t>29702</t>
  </si>
  <si>
    <t>30186</t>
  </si>
  <si>
    <t>83044</t>
  </si>
  <si>
    <t>82922</t>
  </si>
  <si>
    <t>84651</t>
  </si>
  <si>
    <t>29299</t>
  </si>
  <si>
    <t>80830</t>
  </si>
  <si>
    <t>80241</t>
  </si>
  <si>
    <t>79942</t>
  </si>
  <si>
    <t>22662</t>
  </si>
  <si>
    <t>79443</t>
  </si>
  <si>
    <t>84531</t>
  </si>
  <si>
    <t>22149</t>
  </si>
  <si>
    <t>31097</t>
  </si>
  <si>
    <t>20780</t>
  </si>
  <si>
    <t>81194</t>
  </si>
  <si>
    <t>59696</t>
  </si>
  <si>
    <t>22241</t>
  </si>
  <si>
    <t>82964</t>
  </si>
  <si>
    <t>30939</t>
  </si>
  <si>
    <t>57655</t>
  </si>
  <si>
    <t>79824</t>
  </si>
  <si>
    <t>29780</t>
  </si>
  <si>
    <t>79791</t>
  </si>
  <si>
    <t>78508</t>
  </si>
  <si>
    <t>21743</t>
  </si>
  <si>
    <t>23045</t>
  </si>
  <si>
    <t>58942</t>
  </si>
  <si>
    <t>58517</t>
  </si>
  <si>
    <t>81993</t>
  </si>
  <si>
    <t>58346</t>
  </si>
  <si>
    <t>31228</t>
  </si>
  <si>
    <t>79453</t>
  </si>
  <si>
    <t>59286</t>
  </si>
  <si>
    <t>79100</t>
  </si>
  <si>
    <t>83133</t>
  </si>
  <si>
    <t>58678</t>
  </si>
  <si>
    <t>78728</t>
  </si>
  <si>
    <t>30426</t>
  </si>
  <si>
    <t>57666</t>
  </si>
  <si>
    <t>58509</t>
  </si>
  <si>
    <t>29718</t>
  </si>
  <si>
    <t>78765</t>
  </si>
  <si>
    <t>57636</t>
  </si>
  <si>
    <t>59821</t>
  </si>
  <si>
    <t>21217</t>
  </si>
  <si>
    <t>82196</t>
  </si>
  <si>
    <t>81164</t>
  </si>
  <si>
    <t>29721</t>
  </si>
  <si>
    <t>80722</t>
  </si>
  <si>
    <t>81568</t>
  </si>
  <si>
    <t>79297</t>
  </si>
  <si>
    <t>29890</t>
  </si>
  <si>
    <t>79805</t>
  </si>
  <si>
    <t>80018</t>
  </si>
  <si>
    <t>78113</t>
  </si>
  <si>
    <t>22475</t>
  </si>
  <si>
    <t>78154</t>
  </si>
  <si>
    <t>80277</t>
  </si>
  <si>
    <t>59082</t>
  </si>
  <si>
    <t>79185</t>
  </si>
  <si>
    <t>22553</t>
  </si>
  <si>
    <t>77864</t>
  </si>
  <si>
    <t>77809</t>
  </si>
  <si>
    <t>57952</t>
  </si>
  <si>
    <t>18397</t>
  </si>
  <si>
    <t>59363</t>
  </si>
  <si>
    <t>18530</t>
  </si>
  <si>
    <t>29902</t>
  </si>
  <si>
    <t>29631</t>
  </si>
  <si>
    <t>59045</t>
  </si>
  <si>
    <t>57791</t>
  </si>
  <si>
    <t>30285</t>
  </si>
  <si>
    <t>59314</t>
  </si>
  <si>
    <t>59743</t>
  </si>
  <si>
    <t>58069</t>
  </si>
  <si>
    <t>80827</t>
  </si>
  <si>
    <t>31052</t>
  </si>
  <si>
    <t>31398</t>
  </si>
  <si>
    <t>31417</t>
  </si>
  <si>
    <t>18880</t>
  </si>
  <si>
    <t>82199</t>
  </si>
  <si>
    <t>31038</t>
  </si>
  <si>
    <t>18121</t>
  </si>
  <si>
    <t>21708</t>
  </si>
  <si>
    <t>77050</t>
  </si>
  <si>
    <t>82928</t>
  </si>
  <si>
    <t>30438</t>
  </si>
  <si>
    <t>21555</t>
  </si>
  <si>
    <t>25998</t>
  </si>
  <si>
    <t>77759</t>
  </si>
  <si>
    <t>79524</t>
  </si>
  <si>
    <t>57744</t>
  </si>
  <si>
    <t>58362</t>
  </si>
  <si>
    <t>29467</t>
  </si>
  <si>
    <t>79348</t>
  </si>
  <si>
    <t>58561</t>
  </si>
  <si>
    <t>83070</t>
  </si>
  <si>
    <t>83115</t>
  </si>
  <si>
    <t>79279</t>
  </si>
  <si>
    <t>79734</t>
  </si>
  <si>
    <t>29585</t>
  </si>
  <si>
    <t>82555</t>
  </si>
  <si>
    <t>59880</t>
  </si>
  <si>
    <t>30103</t>
  </si>
  <si>
    <t>21494</t>
  </si>
  <si>
    <t>57954</t>
  </si>
  <si>
    <t>29083</t>
  </si>
  <si>
    <t>84676</t>
  </si>
  <si>
    <t>79536</t>
  </si>
  <si>
    <t>82427</t>
  </si>
  <si>
    <t>21448</t>
  </si>
  <si>
    <t>21943</t>
  </si>
  <si>
    <t>80297</t>
  </si>
  <si>
    <t>22792</t>
  </si>
  <si>
    <t>79624</t>
  </si>
  <si>
    <t>21701</t>
  </si>
  <si>
    <t>77166</t>
  </si>
  <si>
    <t>80763</t>
  </si>
  <si>
    <t>25080</t>
  </si>
  <si>
    <t>30050</t>
  </si>
  <si>
    <t>18408</t>
  </si>
  <si>
    <t>18547</t>
  </si>
  <si>
    <t>21692</t>
  </si>
  <si>
    <t>22616</t>
  </si>
  <si>
    <t>57424</t>
  </si>
  <si>
    <t>57173</t>
  </si>
  <si>
    <t>82398</t>
  </si>
  <si>
    <t>21825</t>
  </si>
  <si>
    <t>22898</t>
  </si>
  <si>
    <t>58238</t>
  </si>
  <si>
    <t>21186</t>
  </si>
  <si>
    <t>57161</t>
  </si>
  <si>
    <t>31250</t>
  </si>
  <si>
    <t>57920</t>
  </si>
  <si>
    <t>57261</t>
  </si>
  <si>
    <t>18496</t>
  </si>
  <si>
    <t>79665</t>
  </si>
  <si>
    <t>58502</t>
  </si>
  <si>
    <t>22825</t>
  </si>
  <si>
    <t>29311</t>
  </si>
  <si>
    <t>18074</t>
  </si>
  <si>
    <t>79050</t>
  </si>
  <si>
    <t>22329</t>
  </si>
  <si>
    <t>79082</t>
  </si>
  <si>
    <t>59667</t>
  </si>
  <si>
    <t>57364</t>
  </si>
  <si>
    <t>81637</t>
  </si>
  <si>
    <t>79987</t>
  </si>
  <si>
    <t>21438</t>
  </si>
  <si>
    <t>30485</t>
  </si>
  <si>
    <t>30184</t>
  </si>
  <si>
    <t>58459</t>
  </si>
  <si>
    <t>21826</t>
  </si>
  <si>
    <t>21588</t>
  </si>
  <si>
    <t>30650</t>
  </si>
  <si>
    <t>80788</t>
  </si>
  <si>
    <t>30889</t>
  </si>
  <si>
    <t>58784</t>
  </si>
  <si>
    <t>29452</t>
  </si>
  <si>
    <t>79446</t>
  </si>
  <si>
    <t>79883</t>
  </si>
  <si>
    <t>80022</t>
  </si>
  <si>
    <t>59033</t>
  </si>
  <si>
    <t>79043</t>
  </si>
  <si>
    <t>21475</t>
  </si>
  <si>
    <t>82811</t>
  </si>
  <si>
    <t>30505</t>
  </si>
  <si>
    <t>18328</t>
  </si>
  <si>
    <t>79056</t>
  </si>
  <si>
    <t>81631</t>
  </si>
  <si>
    <t>22643</t>
  </si>
  <si>
    <t>57079</t>
  </si>
  <si>
    <t>83093</t>
  </si>
  <si>
    <t>20806</t>
  </si>
  <si>
    <t>82705</t>
  </si>
  <si>
    <t>58853</t>
  </si>
  <si>
    <t>82849</t>
  </si>
  <si>
    <t>18647</t>
  </si>
  <si>
    <t>29363</t>
  </si>
  <si>
    <t>29215</t>
  </si>
  <si>
    <t>58886</t>
  </si>
  <si>
    <t>57682</t>
  </si>
  <si>
    <t>82854</t>
  </si>
  <si>
    <t>30230</t>
  </si>
  <si>
    <t>58999</t>
  </si>
  <si>
    <t>80136</t>
  </si>
  <si>
    <t>31351</t>
  </si>
  <si>
    <t>81158</t>
  </si>
  <si>
    <t>81549</t>
  </si>
  <si>
    <t>31266</t>
  </si>
  <si>
    <t>57220</t>
  </si>
  <si>
    <t>77703</t>
  </si>
  <si>
    <t>29767</t>
  </si>
  <si>
    <t>82042</t>
  </si>
  <si>
    <t>22793</t>
  </si>
  <si>
    <t>22433</t>
  </si>
  <si>
    <t>29629</t>
  </si>
  <si>
    <t>57753</t>
  </si>
  <si>
    <t>30506</t>
  </si>
  <si>
    <t>82443</t>
  </si>
  <si>
    <t>30503</t>
  </si>
  <si>
    <t>18316</t>
  </si>
  <si>
    <t>82062</t>
  </si>
  <si>
    <t>23113</t>
  </si>
  <si>
    <t>82703</t>
  </si>
  <si>
    <t>58890</t>
  </si>
  <si>
    <t>29801</t>
  </si>
  <si>
    <t>21517</t>
  </si>
  <si>
    <t>77982</t>
  </si>
  <si>
    <t>79240</t>
  </si>
  <si>
    <t>79901</t>
  </si>
  <si>
    <t>59155</t>
  </si>
  <si>
    <t>57944</t>
  </si>
  <si>
    <t>80261</t>
  </si>
  <si>
    <t>82382</t>
  </si>
  <si>
    <t>18554</t>
  </si>
  <si>
    <t>29344</t>
  </si>
  <si>
    <t>31365</t>
  </si>
  <si>
    <t>21991</t>
  </si>
  <si>
    <t>23690</t>
  </si>
  <si>
    <t>57942</t>
  </si>
  <si>
    <t>31004</t>
  </si>
  <si>
    <t>78170</t>
  </si>
  <si>
    <t>59602</t>
  </si>
  <si>
    <t>79426</t>
  </si>
  <si>
    <t>22977</t>
  </si>
  <si>
    <t>22774</t>
  </si>
  <si>
    <t>29529</t>
  </si>
  <si>
    <t>31134</t>
  </si>
  <si>
    <t>80347</t>
  </si>
  <si>
    <t>57796</t>
  </si>
  <si>
    <t>30113</t>
  </si>
  <si>
    <t>23527</t>
  </si>
  <si>
    <t>58226</t>
  </si>
  <si>
    <t>30652</t>
  </si>
  <si>
    <t>81747</t>
  </si>
  <si>
    <t>79745</t>
  </si>
  <si>
    <t>59085</t>
  </si>
  <si>
    <t>21846</t>
  </si>
  <si>
    <t>84964</t>
  </si>
  <si>
    <t>59383</t>
  </si>
  <si>
    <t>22450</t>
  </si>
  <si>
    <t>81125</t>
  </si>
  <si>
    <t>59763</t>
  </si>
  <si>
    <t>57264</t>
  </si>
  <si>
    <t>80526</t>
  </si>
  <si>
    <t>82527</t>
  </si>
  <si>
    <t>59058</t>
  </si>
  <si>
    <t>59287</t>
  </si>
  <si>
    <t>21251</t>
  </si>
  <si>
    <t>18083</t>
  </si>
  <si>
    <t>80410</t>
  </si>
  <si>
    <t>22929</t>
  </si>
  <si>
    <t>21869</t>
  </si>
  <si>
    <t>82334</t>
  </si>
  <si>
    <t>79026</t>
  </si>
  <si>
    <t>82595</t>
  </si>
  <si>
    <t>59356</t>
  </si>
  <si>
    <t>57499</t>
  </si>
  <si>
    <t>20624</t>
  </si>
  <si>
    <t>22529</t>
  </si>
  <si>
    <t>79847</t>
  </si>
  <si>
    <t>82381</t>
  </si>
  <si>
    <t>57951</t>
  </si>
  <si>
    <t>78412</t>
  </si>
  <si>
    <t>79662</t>
  </si>
  <si>
    <t>27003</t>
  </si>
  <si>
    <t>79993</t>
  </si>
  <si>
    <t>25141</t>
  </si>
  <si>
    <t>18437</t>
  </si>
  <si>
    <t>29627</t>
  </si>
  <si>
    <t>18610</t>
  </si>
  <si>
    <t>58838</t>
  </si>
  <si>
    <t>30839</t>
  </si>
  <si>
    <t>80043</t>
  </si>
  <si>
    <t>21187</t>
  </si>
  <si>
    <t>81236</t>
  </si>
  <si>
    <t>78815</t>
  </si>
  <si>
    <t>29473</t>
  </si>
  <si>
    <t>82113</t>
  </si>
  <si>
    <t>80140</t>
  </si>
  <si>
    <t>80934</t>
  </si>
  <si>
    <t>59219</t>
  </si>
  <si>
    <t>22887</t>
  </si>
  <si>
    <t>22440</t>
  </si>
  <si>
    <t>59805</t>
  </si>
  <si>
    <t>57823</t>
  </si>
  <si>
    <t>80545</t>
  </si>
  <si>
    <t>22717</t>
  </si>
  <si>
    <t>31020</t>
  </si>
  <si>
    <t>83140</t>
  </si>
  <si>
    <t>57548</t>
  </si>
  <si>
    <t>21317</t>
  </si>
  <si>
    <t>21847</t>
  </si>
  <si>
    <t>29462</t>
  </si>
  <si>
    <t>30366</t>
  </si>
  <si>
    <t>31355</t>
  </si>
  <si>
    <t>31072</t>
  </si>
  <si>
    <t>21393</t>
  </si>
  <si>
    <t>30764</t>
  </si>
  <si>
    <t>21663</t>
  </si>
  <si>
    <t>28998</t>
  </si>
  <si>
    <t>82485</t>
  </si>
  <si>
    <t>79405</t>
  </si>
  <si>
    <t>79729</t>
  </si>
  <si>
    <t>29934</t>
  </si>
  <si>
    <t>57095</t>
  </si>
  <si>
    <t>59195</t>
  </si>
  <si>
    <t>23632</t>
  </si>
  <si>
    <t>82821</t>
  </si>
  <si>
    <t>79072</t>
  </si>
  <si>
    <t>21508</t>
  </si>
  <si>
    <t>29268</t>
  </si>
  <si>
    <t>57581</t>
  </si>
  <si>
    <t>22829</t>
  </si>
  <si>
    <t>79308</t>
  </si>
  <si>
    <t>18526</t>
  </si>
  <si>
    <t>82322</t>
  </si>
  <si>
    <t>22927</t>
  </si>
  <si>
    <t>29341</t>
  </si>
  <si>
    <t>21412</t>
  </si>
  <si>
    <t>33508</t>
  </si>
  <si>
    <t>21430</t>
  </si>
  <si>
    <t>21599</t>
  </si>
  <si>
    <t>79119</t>
  </si>
  <si>
    <t>30032</t>
  </si>
  <si>
    <t>58529</t>
  </si>
  <si>
    <t>30684</t>
  </si>
  <si>
    <t>30609</t>
  </si>
  <si>
    <t>81970</t>
  </si>
  <si>
    <t>30847</t>
  </si>
  <si>
    <t>31208</t>
  </si>
  <si>
    <t>57437</t>
  </si>
  <si>
    <t>30588</t>
  </si>
  <si>
    <t>29334</t>
  </si>
  <si>
    <t>82289</t>
  </si>
  <si>
    <t>18493</t>
  </si>
  <si>
    <t>20767</t>
  </si>
  <si>
    <t>78709</t>
  </si>
  <si>
    <t>30834</t>
  </si>
  <si>
    <t>22442</t>
  </si>
  <si>
    <t>77677</t>
  </si>
  <si>
    <t>78979</t>
  </si>
  <si>
    <t>29063</t>
  </si>
  <si>
    <t>58125</t>
  </si>
  <si>
    <t>57251</t>
  </si>
  <si>
    <t>82947</t>
  </si>
  <si>
    <t>22061</t>
  </si>
  <si>
    <t>57400</t>
  </si>
  <si>
    <t>81640</t>
  </si>
  <si>
    <t>58444</t>
  </si>
  <si>
    <t>82480</t>
  </si>
  <si>
    <t>84749</t>
  </si>
  <si>
    <t>58548</t>
  </si>
  <si>
    <t>22119</t>
  </si>
  <si>
    <t>18654</t>
  </si>
  <si>
    <t>30793</t>
  </si>
  <si>
    <t>29111</t>
  </si>
  <si>
    <t>80656</t>
  </si>
  <si>
    <t>79486</t>
  </si>
  <si>
    <t>59384</t>
  </si>
  <si>
    <t>79500</t>
  </si>
  <si>
    <t>20671</t>
  </si>
  <si>
    <t>79958</t>
  </si>
  <si>
    <t>18474</t>
  </si>
  <si>
    <t>82913</t>
  </si>
  <si>
    <t>82174</t>
  </si>
  <si>
    <t>58320</t>
  </si>
  <si>
    <t>58359</t>
  </si>
  <si>
    <t>80156</t>
  </si>
  <si>
    <t>78014</t>
  </si>
  <si>
    <t>77555</t>
  </si>
  <si>
    <t>29911</t>
  </si>
  <si>
    <t>22640</t>
  </si>
  <si>
    <t>82978</t>
  </si>
  <si>
    <t>21330</t>
  </si>
  <si>
    <t>22464</t>
  </si>
  <si>
    <t>57346</t>
  </si>
  <si>
    <t>80601</t>
  </si>
  <si>
    <t>21531</t>
  </si>
  <si>
    <t>18214</t>
  </si>
  <si>
    <t>29768</t>
  </si>
  <si>
    <t>59732</t>
  </si>
  <si>
    <t>81440</t>
  </si>
  <si>
    <t>18409</t>
  </si>
  <si>
    <t>22863</t>
  </si>
  <si>
    <t>78362</t>
  </si>
  <si>
    <t>21697</t>
  </si>
  <si>
    <t>79714</t>
  </si>
  <si>
    <t>57694</t>
  </si>
  <si>
    <t>20786</t>
  </si>
  <si>
    <t>81004</t>
  </si>
  <si>
    <t>29751</t>
  </si>
  <si>
    <t>21689</t>
  </si>
  <si>
    <t>59334</t>
  </si>
  <si>
    <t>82418</t>
  </si>
  <si>
    <t>79564</t>
  </si>
  <si>
    <t>82472</t>
  </si>
  <si>
    <t>80438</t>
  </si>
  <si>
    <t>58234</t>
  </si>
  <si>
    <t>77978</t>
  </si>
  <si>
    <t>57583</t>
  </si>
  <si>
    <t>29622</t>
  </si>
  <si>
    <t>79480</t>
  </si>
  <si>
    <t>18564</t>
  </si>
  <si>
    <t>31127</t>
  </si>
  <si>
    <t>20793</t>
  </si>
  <si>
    <t>57588</t>
  </si>
  <si>
    <t>77537</t>
  </si>
  <si>
    <t>22438</t>
  </si>
  <si>
    <t>82307</t>
  </si>
  <si>
    <t>31314</t>
  </si>
  <si>
    <t>78077</t>
  </si>
  <si>
    <t>79643</t>
  </si>
  <si>
    <t>77654</t>
  </si>
  <si>
    <t>58161</t>
  </si>
  <si>
    <t>81538</t>
  </si>
  <si>
    <t>58057</t>
  </si>
  <si>
    <t>18395</t>
  </si>
  <si>
    <t>21289</t>
  </si>
  <si>
    <t>23051</t>
  </si>
  <si>
    <t>21371</t>
  </si>
  <si>
    <t>18389</t>
  </si>
  <si>
    <t>30199</t>
  </si>
  <si>
    <t>18336</t>
  </si>
  <si>
    <t>79595</t>
  </si>
  <si>
    <t>58335</t>
  </si>
  <si>
    <t>22082</t>
  </si>
  <si>
    <t>78827</t>
  </si>
  <si>
    <t>59345</t>
  </si>
  <si>
    <t>23043</t>
  </si>
  <si>
    <t>80081</t>
  </si>
  <si>
    <t>77551</t>
  </si>
  <si>
    <t>79736</t>
  </si>
  <si>
    <t>79431</t>
  </si>
  <si>
    <t>81647</t>
  </si>
  <si>
    <t>58674</t>
  </si>
  <si>
    <t>81939</t>
  </si>
  <si>
    <t>79311</t>
  </si>
  <si>
    <t>84500</t>
  </si>
  <si>
    <t>82629</t>
  </si>
  <si>
    <t>57591</t>
  </si>
  <si>
    <t>80381</t>
  </si>
  <si>
    <t>57241</t>
  </si>
  <si>
    <t>78129</t>
  </si>
  <si>
    <t>79774</t>
  </si>
  <si>
    <t>21831</t>
  </si>
  <si>
    <t>81618</t>
  </si>
  <si>
    <t>80256</t>
  </si>
  <si>
    <t>82715</t>
  </si>
  <si>
    <t>82660</t>
  </si>
  <si>
    <t>21935</t>
  </si>
  <si>
    <t>57087</t>
  </si>
  <si>
    <t>59499</t>
  </si>
  <si>
    <t>83074</t>
  </si>
  <si>
    <t>84694</t>
  </si>
  <si>
    <t>82095</t>
  </si>
  <si>
    <t>29992</t>
  </si>
  <si>
    <t>77093</t>
  </si>
  <si>
    <t>57680</t>
  </si>
  <si>
    <t>80819</t>
  </si>
  <si>
    <t>30420</t>
  </si>
  <si>
    <t>78108</t>
  </si>
  <si>
    <t>77842</t>
  </si>
  <si>
    <t>77177</t>
  </si>
  <si>
    <t>22378</t>
  </si>
  <si>
    <t>23028</t>
  </si>
  <si>
    <t>22467</t>
  </si>
  <si>
    <t>21929</t>
  </si>
  <si>
    <t>82774</t>
  </si>
  <si>
    <t>77544</t>
  </si>
  <si>
    <t>31106</t>
  </si>
  <si>
    <t>80918</t>
  </si>
  <si>
    <t>22047</t>
  </si>
  <si>
    <t>25167</t>
  </si>
  <si>
    <t>23561</t>
  </si>
  <si>
    <t>59690</t>
  </si>
  <si>
    <t>58235</t>
  </si>
  <si>
    <t>18578</t>
  </si>
  <si>
    <t>22271</t>
  </si>
  <si>
    <t>80158</t>
  </si>
  <si>
    <t>79544</t>
  </si>
  <si>
    <t>79355</t>
  </si>
  <si>
    <t>23563</t>
  </si>
  <si>
    <t>59070</t>
  </si>
  <si>
    <t>81255</t>
  </si>
  <si>
    <t>78478</t>
  </si>
  <si>
    <t>29604</t>
  </si>
  <si>
    <t>29621</t>
  </si>
  <si>
    <t>78156</t>
  </si>
  <si>
    <t>84873</t>
  </si>
  <si>
    <t>22915</t>
  </si>
  <si>
    <t>29697</t>
  </si>
  <si>
    <t>57225</t>
  </si>
  <si>
    <t>78824</t>
  </si>
  <si>
    <t>81663</t>
  </si>
  <si>
    <t>59874</t>
  </si>
  <si>
    <t>22391</t>
  </si>
  <si>
    <t>79440</t>
  </si>
  <si>
    <t>59346</t>
  </si>
  <si>
    <t>20766</t>
  </si>
  <si>
    <t>29373</t>
  </si>
  <si>
    <t>31601</t>
  </si>
  <si>
    <t>57143</t>
  </si>
  <si>
    <t>21744</t>
  </si>
  <si>
    <t>57371</t>
  </si>
  <si>
    <t>82866</t>
  </si>
  <si>
    <t>82910</t>
  </si>
  <si>
    <t>22254</t>
  </si>
  <si>
    <t>33843</t>
  </si>
  <si>
    <t>18127</t>
  </si>
  <si>
    <t>78169</t>
  </si>
  <si>
    <t>80550</t>
  </si>
  <si>
    <t>22545</t>
  </si>
  <si>
    <t>22784</t>
  </si>
  <si>
    <t>30977</t>
  </si>
  <si>
    <t>18340</t>
  </si>
  <si>
    <t>20815</t>
  </si>
  <si>
    <t>80222</t>
  </si>
  <si>
    <t>57736</t>
  </si>
  <si>
    <t>23660</t>
  </si>
  <si>
    <t>81165</t>
  </si>
  <si>
    <t>78110</t>
  </si>
  <si>
    <t>21798</t>
  </si>
  <si>
    <t>80139</t>
  </si>
  <si>
    <t>24995</t>
  </si>
  <si>
    <t>20611</t>
  </si>
  <si>
    <t>31344</t>
  </si>
  <si>
    <t>81985</t>
  </si>
  <si>
    <t>79986</t>
  </si>
  <si>
    <t>79415</t>
  </si>
  <si>
    <t>59493</t>
  </si>
  <si>
    <t>59159</t>
  </si>
  <si>
    <t>21678</t>
  </si>
  <si>
    <t>57679</t>
  </si>
  <si>
    <t>31196</t>
  </si>
  <si>
    <t>25086</t>
  </si>
  <si>
    <t>30713</t>
  </si>
  <si>
    <t>20821</t>
  </si>
  <si>
    <t>59514</t>
  </si>
  <si>
    <t>29459</t>
  </si>
  <si>
    <t>58426</t>
  </si>
  <si>
    <t>18998</t>
  </si>
  <si>
    <t>58596</t>
  </si>
  <si>
    <t>21219</t>
  </si>
  <si>
    <t>23573</t>
  </si>
  <si>
    <t>58772</t>
  </si>
  <si>
    <t>30212</t>
  </si>
  <si>
    <t>31512</t>
  </si>
  <si>
    <t>59181</t>
  </si>
  <si>
    <t>31401</t>
  </si>
  <si>
    <t>29408</t>
  </si>
  <si>
    <t>79660</t>
  </si>
  <si>
    <t>31209</t>
  </si>
  <si>
    <t>30635</t>
  </si>
  <si>
    <t>29880</t>
  </si>
  <si>
    <t>57768</t>
  </si>
  <si>
    <t>29650</t>
  </si>
  <si>
    <t>30789</t>
  </si>
  <si>
    <t>81717</t>
  </si>
  <si>
    <t>21609</t>
  </si>
  <si>
    <t>79808</t>
  </si>
  <si>
    <t>30707</t>
  </si>
  <si>
    <t>29300</t>
  </si>
  <si>
    <t>81074</t>
  </si>
  <si>
    <t>82741</t>
  </si>
  <si>
    <t>21308</t>
  </si>
  <si>
    <t>30726</t>
  </si>
  <si>
    <t>80118</t>
  </si>
  <si>
    <t>77860</t>
  </si>
  <si>
    <t>80570</t>
  </si>
  <si>
    <t>22985</t>
  </si>
  <si>
    <t>25147</t>
  </si>
  <si>
    <t>31289</t>
  </si>
  <si>
    <t>57326</t>
  </si>
  <si>
    <t>78655</t>
  </si>
  <si>
    <t>78102</t>
  </si>
  <si>
    <t>77910</t>
  </si>
  <si>
    <t>31464</t>
  </si>
  <si>
    <t>79314</t>
  </si>
  <si>
    <t>78914</t>
  </si>
  <si>
    <t>59758</t>
  </si>
  <si>
    <t>58854</t>
  </si>
  <si>
    <t>58715</t>
  </si>
  <si>
    <t>77599</t>
  </si>
  <si>
    <t>79989</t>
  </si>
  <si>
    <t>82750</t>
  </si>
  <si>
    <t>81424</t>
  </si>
  <si>
    <t>82688</t>
  </si>
  <si>
    <t>18235</t>
  </si>
  <si>
    <t>77929</t>
  </si>
  <si>
    <t>22769</t>
  </si>
  <si>
    <t>84664</t>
  </si>
  <si>
    <t>77663</t>
  </si>
  <si>
    <t>21918</t>
  </si>
  <si>
    <t>80987</t>
  </si>
  <si>
    <t>79274</t>
  </si>
  <si>
    <t>22637</t>
  </si>
  <si>
    <t>20728</t>
  </si>
  <si>
    <t>82725</t>
  </si>
  <si>
    <t>58488</t>
  </si>
  <si>
    <t>80202</t>
  </si>
  <si>
    <t>25039</t>
  </si>
  <si>
    <t>23574</t>
  </si>
  <si>
    <t>80350</t>
  </si>
  <si>
    <t>21624</t>
  </si>
  <si>
    <t>79891</t>
  </si>
  <si>
    <t>81490</t>
  </si>
  <si>
    <t>21250</t>
  </si>
  <si>
    <t>58449</t>
  </si>
  <si>
    <t>31175</t>
  </si>
  <si>
    <t>23030</t>
  </si>
  <si>
    <t>59613</t>
  </si>
  <si>
    <t>21423</t>
  </si>
  <si>
    <t>18103</t>
  </si>
  <si>
    <t>25044</t>
  </si>
  <si>
    <t>80395</t>
  </si>
  <si>
    <t>21702</t>
  </si>
  <si>
    <t>22497</t>
  </si>
  <si>
    <t>29412</t>
  </si>
  <si>
    <t>59349</t>
  </si>
  <si>
    <t>79190</t>
  </si>
  <si>
    <t>23493</t>
  </si>
  <si>
    <t>22415</t>
  </si>
  <si>
    <t>29595</t>
  </si>
  <si>
    <t>18383</t>
  </si>
  <si>
    <t>82833</t>
  </si>
  <si>
    <t>80805</t>
  </si>
  <si>
    <t>18693</t>
  </si>
  <si>
    <t>59074</t>
  </si>
  <si>
    <t>58094</t>
  </si>
  <si>
    <t>81816</t>
  </si>
  <si>
    <t>22265</t>
  </si>
  <si>
    <t>57367</t>
  </si>
  <si>
    <t>82142</t>
  </si>
  <si>
    <t>18488</t>
  </si>
  <si>
    <t>20743</t>
  </si>
  <si>
    <t>84875</t>
  </si>
  <si>
    <t>20757</t>
  </si>
  <si>
    <t>59108</t>
  </si>
  <si>
    <t>81460</t>
  </si>
  <si>
    <t>81470</t>
  </si>
  <si>
    <t>58308</t>
  </si>
  <si>
    <t>77733</t>
  </si>
  <si>
    <t>31402</t>
  </si>
  <si>
    <t>25012</t>
  </si>
  <si>
    <t>82674</t>
  </si>
  <si>
    <t>31367</t>
  </si>
  <si>
    <t>80076</t>
  </si>
  <si>
    <t>79004</t>
  </si>
  <si>
    <t>29833</t>
  </si>
  <si>
    <t>57063</t>
  </si>
  <si>
    <t>58408</t>
  </si>
  <si>
    <t>30464</t>
  </si>
  <si>
    <t>58936</t>
  </si>
  <si>
    <t>58349</t>
  </si>
  <si>
    <t>77754</t>
  </si>
  <si>
    <t>77953</t>
  </si>
  <si>
    <t>78607</t>
  </si>
  <si>
    <t>80035</t>
  </si>
  <si>
    <t>81608</t>
  </si>
  <si>
    <t>58196</t>
  </si>
  <si>
    <t>80366</t>
  </si>
  <si>
    <t>59675</t>
  </si>
  <si>
    <t>29825</t>
  </si>
  <si>
    <t>58905</t>
  </si>
  <si>
    <t>57505</t>
  </si>
  <si>
    <t>23007</t>
  </si>
  <si>
    <t>30058</t>
  </si>
  <si>
    <t>79384</t>
  </si>
  <si>
    <t>79237</t>
  </si>
  <si>
    <t>21409</t>
  </si>
  <si>
    <t>80063</t>
  </si>
  <si>
    <t>57516</t>
  </si>
  <si>
    <t>20852</t>
  </si>
  <si>
    <t>79423</t>
  </si>
  <si>
    <t>21479</t>
  </si>
  <si>
    <t>21374</t>
  </si>
  <si>
    <t>83006</t>
  </si>
  <si>
    <t>79195</t>
  </si>
  <si>
    <t>58956</t>
  </si>
  <si>
    <t>77525</t>
  </si>
  <si>
    <t>82072</t>
  </si>
  <si>
    <t>29152</t>
  </si>
  <si>
    <t>21795</t>
  </si>
  <si>
    <t>30288</t>
  </si>
  <si>
    <t>29683</t>
  </si>
  <si>
    <t>80309</t>
  </si>
  <si>
    <t>21567</t>
  </si>
  <si>
    <t>79563</t>
  </si>
  <si>
    <t>81699</t>
  </si>
  <si>
    <t>82989</t>
  </si>
  <si>
    <t>79180</t>
  </si>
  <si>
    <t>77939</t>
  </si>
  <si>
    <t>57996</t>
  </si>
  <si>
    <t>82797</t>
  </si>
  <si>
    <t>30337</t>
  </si>
  <si>
    <t>77650</t>
  </si>
  <si>
    <t>31182</t>
  </si>
  <si>
    <t>18385</t>
  </si>
  <si>
    <t>80908</t>
  </si>
  <si>
    <t>78589</t>
  </si>
  <si>
    <t>29233</t>
  </si>
  <si>
    <t>59577</t>
  </si>
  <si>
    <t>78066</t>
  </si>
  <si>
    <t>30310</t>
  </si>
  <si>
    <t>80345</t>
  </si>
  <si>
    <t>80392</t>
  </si>
  <si>
    <t>80471</t>
  </si>
  <si>
    <t>22846</t>
  </si>
  <si>
    <t>79955</t>
  </si>
  <si>
    <t>22036</t>
  </si>
  <si>
    <t>31611</t>
  </si>
  <si>
    <t>81033</t>
  </si>
  <si>
    <t>58520</t>
  </si>
  <si>
    <t>29251</t>
  </si>
  <si>
    <t>57572</t>
  </si>
  <si>
    <t>59523</t>
  </si>
  <si>
    <t>21143</t>
  </si>
  <si>
    <t>77035</t>
  </si>
  <si>
    <t>30466</t>
  </si>
  <si>
    <t>83033</t>
  </si>
  <si>
    <t>78440</t>
  </si>
  <si>
    <t>59220</t>
  </si>
  <si>
    <t>57460</t>
  </si>
  <si>
    <t>30604</t>
  </si>
  <si>
    <t>82846</t>
  </si>
  <si>
    <t>30786</t>
  </si>
  <si>
    <t>29203</t>
  </si>
  <si>
    <t>29515</t>
  </si>
  <si>
    <t>81748</t>
  </si>
  <si>
    <t>24959</t>
  </si>
  <si>
    <t>22741</t>
  </si>
  <si>
    <t>57527</t>
  </si>
  <si>
    <t>79339</t>
  </si>
  <si>
    <t>20744</t>
  </si>
  <si>
    <t>58867</t>
  </si>
  <si>
    <t>58686</t>
  </si>
  <si>
    <t>20694</t>
  </si>
  <si>
    <t>29872</t>
  </si>
  <si>
    <t>29770</t>
  </si>
  <si>
    <t>82354</t>
  </si>
  <si>
    <t>18877</t>
  </si>
  <si>
    <t>79320</t>
  </si>
  <si>
    <t>57803</t>
  </si>
  <si>
    <t>82223</t>
  </si>
  <si>
    <t>29347</t>
  </si>
  <si>
    <t>22356</t>
  </si>
  <si>
    <t>59485</t>
  </si>
  <si>
    <t>81555</t>
  </si>
  <si>
    <t>58669</t>
  </si>
  <si>
    <t>57099</t>
  </si>
  <si>
    <t>81149</t>
  </si>
  <si>
    <t>79554</t>
  </si>
  <si>
    <t>82835</t>
  </si>
  <si>
    <t>57037</t>
  </si>
  <si>
    <t>80186</t>
  </si>
  <si>
    <t>59719</t>
  </si>
  <si>
    <t>77674</t>
  </si>
  <si>
    <t>82621</t>
  </si>
  <si>
    <t>59751</t>
  </si>
  <si>
    <t>82452</t>
  </si>
  <si>
    <t>58067</t>
  </si>
  <si>
    <t>77690</t>
  </si>
  <si>
    <t>82353</t>
  </si>
  <si>
    <t>22486</t>
  </si>
  <si>
    <t>29380</t>
  </si>
  <si>
    <t>21196</t>
  </si>
  <si>
    <t>18376</t>
  </si>
  <si>
    <t>29069</t>
  </si>
  <si>
    <t>58175</t>
  </si>
  <si>
    <t>20673</t>
  </si>
  <si>
    <t>81396</t>
  </si>
  <si>
    <t>29376</t>
  </si>
  <si>
    <t>82679</t>
  </si>
  <si>
    <t>80497</t>
  </si>
  <si>
    <t>21729</t>
  </si>
  <si>
    <t>23586</t>
  </si>
  <si>
    <t>29651</t>
  </si>
  <si>
    <t>18485</t>
  </si>
  <si>
    <t>31232</t>
  </si>
  <si>
    <t>81228</t>
  </si>
  <si>
    <t>29305</t>
  </si>
  <si>
    <t>59299</t>
  </si>
  <si>
    <t>84812</t>
  </si>
  <si>
    <t>81553</t>
  </si>
  <si>
    <t>18531</t>
  </si>
  <si>
    <t>58855</t>
  </si>
  <si>
    <t>77959</t>
  </si>
  <si>
    <t>59172</t>
  </si>
  <si>
    <t>82299</t>
  </si>
  <si>
    <t>82087</t>
  </si>
  <si>
    <t>84646</t>
  </si>
  <si>
    <t>22754</t>
  </si>
  <si>
    <t>79349</t>
  </si>
  <si>
    <t>31129</t>
  </si>
  <si>
    <t>22809</t>
  </si>
  <si>
    <t>81452</t>
  </si>
  <si>
    <t>58576</t>
  </si>
  <si>
    <t>29013</t>
  </si>
  <si>
    <t>59229</t>
  </si>
  <si>
    <t>20809</t>
  </si>
  <si>
    <t>59806</t>
  </si>
  <si>
    <t>81566</t>
  </si>
  <si>
    <t>31655</t>
  </si>
  <si>
    <t>31588</t>
  </si>
  <si>
    <t>20654</t>
  </si>
  <si>
    <t>79969</t>
  </si>
  <si>
    <t>79200</t>
  </si>
  <si>
    <t>84677</t>
  </si>
  <si>
    <t>59682</t>
  </si>
  <si>
    <t>29419</t>
  </si>
  <si>
    <t>81652</t>
  </si>
  <si>
    <t>21746</t>
  </si>
  <si>
    <t>57923</t>
  </si>
  <si>
    <t>84851</t>
  </si>
  <si>
    <t>58277</t>
  </si>
  <si>
    <t>30881</t>
  </si>
  <si>
    <t>29051</t>
  </si>
  <si>
    <t>79951</t>
  </si>
  <si>
    <t>23037</t>
  </si>
  <si>
    <t>22422</t>
  </si>
  <si>
    <t>58458</t>
  </si>
  <si>
    <t>82085</t>
  </si>
  <si>
    <t>58895</t>
  </si>
  <si>
    <t>83094</t>
  </si>
  <si>
    <t>84678</t>
  </si>
  <si>
    <t>30944</t>
  </si>
  <si>
    <t>80235</t>
  </si>
  <si>
    <t>29608</t>
  </si>
  <si>
    <t>84979</t>
  </si>
  <si>
    <t>77971</t>
  </si>
  <si>
    <t>81872</t>
  </si>
  <si>
    <t>25177</t>
  </si>
  <si>
    <t>79342</t>
  </si>
  <si>
    <t>59904</t>
  </si>
  <si>
    <t>59359</t>
  </si>
  <si>
    <t>59238</t>
  </si>
  <si>
    <t>22495</t>
  </si>
  <si>
    <t>80343</t>
  </si>
  <si>
    <t>80956</t>
  </si>
  <si>
    <t>59281</t>
  </si>
  <si>
    <t>22416</t>
  </si>
  <si>
    <t>81634</t>
  </si>
  <si>
    <t>22810</t>
  </si>
  <si>
    <t>57056</t>
  </si>
  <si>
    <t>30528</t>
  </si>
  <si>
    <t>22610</t>
  </si>
  <si>
    <t>79179</t>
  </si>
  <si>
    <t>59243</t>
  </si>
  <si>
    <t>30520</t>
  </si>
  <si>
    <t>29680</t>
  </si>
  <si>
    <t>57153</t>
  </si>
  <si>
    <t>80285</t>
  </si>
  <si>
    <t>18420</t>
  </si>
  <si>
    <t>82176</t>
  </si>
  <si>
    <t>57883</t>
  </si>
  <si>
    <t>18482</t>
  </si>
  <si>
    <t>59283</t>
  </si>
  <si>
    <t>29575</t>
  </si>
  <si>
    <t>59006</t>
  </si>
  <si>
    <t>31346</t>
  </si>
  <si>
    <t>23564</t>
  </si>
  <si>
    <t>31342</t>
  </si>
  <si>
    <t>80659</t>
  </si>
  <si>
    <t>80650</t>
  </si>
  <si>
    <t>77642</t>
  </si>
  <si>
    <t>77569</t>
  </si>
  <si>
    <t>31444</t>
  </si>
  <si>
    <t>22564</t>
  </si>
  <si>
    <t>57032</t>
  </si>
  <si>
    <t>29634</t>
  </si>
  <si>
    <t>57733</t>
  </si>
  <si>
    <t>20701</t>
  </si>
  <si>
    <t>18579</t>
  </si>
  <si>
    <t>80072</t>
  </si>
  <si>
    <t>79310</t>
  </si>
  <si>
    <t>21329</t>
  </si>
  <si>
    <t>82771</t>
  </si>
  <si>
    <t>81528</t>
  </si>
  <si>
    <t>21786</t>
  </si>
  <si>
    <t>81150</t>
  </si>
  <si>
    <t>18311</t>
  </si>
  <si>
    <t>30819</t>
  </si>
  <si>
    <t>80057</t>
  </si>
  <si>
    <t>23562</t>
  </si>
  <si>
    <t>57057</t>
  </si>
  <si>
    <t>77800</t>
  </si>
  <si>
    <t>21298</t>
  </si>
  <si>
    <t>21333</t>
  </si>
  <si>
    <t>31164</t>
  </si>
  <si>
    <t>79057</t>
  </si>
  <si>
    <t>58817</t>
  </si>
  <si>
    <t>31113</t>
  </si>
  <si>
    <t>82495</t>
  </si>
  <si>
    <t>18426</t>
  </si>
  <si>
    <t>29349</t>
  </si>
  <si>
    <t>80492</t>
  </si>
  <si>
    <t>82511</t>
  </si>
  <si>
    <t>57847</t>
  </si>
  <si>
    <t>77629</t>
  </si>
  <si>
    <t>22417</t>
  </si>
  <si>
    <t>22072</t>
  </si>
  <si>
    <t>22216</t>
  </si>
  <si>
    <t>58440</t>
  </si>
  <si>
    <t>58508</t>
  </si>
  <si>
    <t>21260</t>
  </si>
  <si>
    <t>57663</t>
  </si>
  <si>
    <t>80162</t>
  </si>
  <si>
    <t>82636</t>
  </si>
  <si>
    <t>78597</t>
  </si>
  <si>
    <t>29558</t>
  </si>
  <si>
    <t>79857</t>
  </si>
  <si>
    <t>57376</t>
  </si>
  <si>
    <t>25078</t>
  </si>
  <si>
    <t>81981</t>
  </si>
  <si>
    <t>78730</t>
  </si>
  <si>
    <t>58169</t>
  </si>
  <si>
    <t>30887</t>
  </si>
  <si>
    <t>79168</t>
  </si>
  <si>
    <t>29267</t>
  </si>
  <si>
    <t>33998</t>
  </si>
  <si>
    <t>31500</t>
  </si>
  <si>
    <t>29406</t>
  </si>
  <si>
    <t>29715</t>
  </si>
  <si>
    <t>29700</t>
  </si>
  <si>
    <t>59186</t>
  </si>
  <si>
    <t>30437</t>
  </si>
  <si>
    <t>29470</t>
  </si>
  <si>
    <t>57486</t>
  </si>
  <si>
    <t>20604</t>
  </si>
  <si>
    <t>58885</t>
  </si>
  <si>
    <t>80696</t>
  </si>
  <si>
    <t>79140</t>
  </si>
  <si>
    <t>81922</t>
  </si>
  <si>
    <t>29521</t>
  </si>
  <si>
    <t>20854</t>
  </si>
  <si>
    <t>58034</t>
  </si>
  <si>
    <t>30006</t>
  </si>
  <si>
    <t>59005</t>
  </si>
  <si>
    <t>80183</t>
  </si>
  <si>
    <t>58216</t>
  </si>
  <si>
    <t>59279</t>
  </si>
  <si>
    <t>29511</t>
  </si>
  <si>
    <t>77604</t>
  </si>
  <si>
    <t>81072</t>
  </si>
  <si>
    <t>80580</t>
  </si>
  <si>
    <t>82408</t>
  </si>
  <si>
    <t>82572</t>
  </si>
  <si>
    <t>84910</t>
  </si>
  <si>
    <t>79068</t>
  </si>
  <si>
    <t>79410</t>
  </si>
  <si>
    <t>82069</t>
  </si>
  <si>
    <t>22937</t>
  </si>
  <si>
    <t>31526</t>
  </si>
  <si>
    <t>58907</t>
  </si>
  <si>
    <t>79800</t>
  </si>
  <si>
    <t>29026</t>
  </si>
  <si>
    <t>59620</t>
  </si>
  <si>
    <t>30329</t>
  </si>
  <si>
    <t>77739</t>
  </si>
  <si>
    <t>84728</t>
  </si>
  <si>
    <t>31179</t>
  </si>
  <si>
    <t>79845</t>
  </si>
  <si>
    <t>21348</t>
  </si>
  <si>
    <t>21276</t>
  </si>
  <si>
    <t>57338</t>
  </si>
  <si>
    <t>58483</t>
  </si>
  <si>
    <t>29387</t>
  </si>
  <si>
    <t>58437</t>
  </si>
  <si>
    <t>78341</t>
  </si>
  <si>
    <t>58712</t>
  </si>
  <si>
    <t>79244</t>
  </si>
  <si>
    <t>79015</t>
  </si>
  <si>
    <t>82246</t>
  </si>
  <si>
    <t>80013</t>
  </si>
  <si>
    <t>77052</t>
  </si>
  <si>
    <t>77781</t>
  </si>
  <si>
    <t>59782</t>
  </si>
  <si>
    <t>30013</t>
  </si>
  <si>
    <t>58322</t>
  </si>
  <si>
    <t>30993</t>
  </si>
  <si>
    <t>21711</t>
  </si>
  <si>
    <t>29242</t>
  </si>
  <si>
    <t>30478</t>
  </si>
  <si>
    <t>81724</t>
  </si>
  <si>
    <t>79594</t>
  </si>
  <si>
    <t>79011</t>
  </si>
  <si>
    <t>18765</t>
  </si>
  <si>
    <t>78116</t>
  </si>
  <si>
    <t>30117</t>
  </si>
  <si>
    <t>29444</t>
  </si>
  <si>
    <t>58186</t>
  </si>
  <si>
    <t>29177</t>
  </si>
  <si>
    <t>78860</t>
  </si>
  <si>
    <t>81821</t>
  </si>
  <si>
    <t>79481</t>
  </si>
  <si>
    <t>21636</t>
  </si>
  <si>
    <t>82342</t>
  </si>
  <si>
    <t>23496</t>
  </si>
  <si>
    <t>22354</t>
  </si>
  <si>
    <t>18613</t>
  </si>
  <si>
    <t>22041</t>
  </si>
  <si>
    <t>79064</t>
  </si>
  <si>
    <t>78053</t>
  </si>
  <si>
    <t>78007</t>
  </si>
  <si>
    <t>22620</t>
  </si>
  <si>
    <t>82764</t>
  </si>
  <si>
    <t>79628</t>
  </si>
  <si>
    <t>57118</t>
  </si>
  <si>
    <t>21952</t>
  </si>
  <si>
    <t>18494</t>
  </si>
  <si>
    <t>81952</t>
  </si>
  <si>
    <t>82666</t>
  </si>
  <si>
    <t>18662</t>
  </si>
  <si>
    <t>59585</t>
  </si>
  <si>
    <t>77695</t>
  </si>
  <si>
    <t>29218</t>
  </si>
  <si>
    <t>79393</t>
  </si>
  <si>
    <t>79946</t>
  </si>
  <si>
    <t>22847</t>
  </si>
  <si>
    <t>58683</t>
  </si>
  <si>
    <t>58567</t>
  </si>
  <si>
    <t>30536</t>
  </si>
  <si>
    <t>29202</t>
  </si>
  <si>
    <t>80334</t>
  </si>
  <si>
    <t>58284</t>
  </si>
  <si>
    <t>30194</t>
  </si>
  <si>
    <t>57828</t>
  </si>
  <si>
    <t>23589</t>
  </si>
  <si>
    <t>23211</t>
  </si>
  <si>
    <t>20660</t>
  </si>
  <si>
    <t>18434</t>
  </si>
  <si>
    <t>78681</t>
  </si>
  <si>
    <t>57649</t>
  </si>
  <si>
    <t>21191</t>
  </si>
  <si>
    <t>23676</t>
  </si>
  <si>
    <t>31470</t>
  </si>
  <si>
    <t>31439</t>
  </si>
  <si>
    <t>31061</t>
  </si>
  <si>
    <t>82939</t>
  </si>
  <si>
    <t>82479</t>
  </si>
  <si>
    <t>57875</t>
  </si>
  <si>
    <t>81487</t>
  </si>
  <si>
    <t>21731</t>
  </si>
  <si>
    <t>57370</t>
  </si>
  <si>
    <t>22300</t>
  </si>
  <si>
    <t>81085</t>
  </si>
  <si>
    <t>81815</t>
  </si>
  <si>
    <t>22683</t>
  </si>
  <si>
    <t>20826</t>
  </si>
  <si>
    <t>58179</t>
  </si>
  <si>
    <t>21945</t>
  </si>
  <si>
    <t>81529</t>
  </si>
  <si>
    <t>18424</t>
  </si>
  <si>
    <t>80105</t>
  </si>
  <si>
    <t>22648</t>
  </si>
  <si>
    <t>79854</t>
  </si>
  <si>
    <t>82460</t>
  </si>
  <si>
    <t>22016</t>
  </si>
  <si>
    <t>18369</t>
  </si>
  <si>
    <t>58029</t>
  </si>
  <si>
    <t>29710</t>
  </si>
  <si>
    <t>81603</t>
  </si>
  <si>
    <t>77793</t>
  </si>
  <si>
    <t>57722</t>
  </si>
  <si>
    <t>57664</t>
  </si>
  <si>
    <t>81909</t>
  </si>
  <si>
    <t>29583</t>
  </si>
  <si>
    <t>57881</t>
  </si>
  <si>
    <t>82971</t>
  </si>
  <si>
    <t>57080</t>
  </si>
  <si>
    <t>29230</t>
  </si>
  <si>
    <t>57223</t>
  </si>
  <si>
    <t>30972</t>
  </si>
  <si>
    <t>79105</t>
  </si>
  <si>
    <t>22355</t>
  </si>
  <si>
    <t>59745</t>
  </si>
  <si>
    <t>29403</t>
  </si>
  <si>
    <t>81176</t>
  </si>
  <si>
    <t>82533</t>
  </si>
  <si>
    <t>80019</t>
  </si>
  <si>
    <t>57776</t>
  </si>
  <si>
    <t>29498</t>
  </si>
  <si>
    <t>30142</t>
  </si>
  <si>
    <t>82258</t>
  </si>
  <si>
    <t>29860</t>
  </si>
  <si>
    <t>22312</t>
  </si>
  <si>
    <t>59813</t>
  </si>
  <si>
    <t>81794</t>
  </si>
  <si>
    <t>78143</t>
  </si>
  <si>
    <t>30448</t>
  </si>
  <si>
    <t>18671</t>
  </si>
  <si>
    <t>79612</t>
  </si>
  <si>
    <t>20839</t>
  </si>
  <si>
    <t>84631</t>
  </si>
  <si>
    <t>59759</t>
  </si>
  <si>
    <t>22455</t>
  </si>
  <si>
    <t>58244</t>
  </si>
  <si>
    <t>29282</t>
  </si>
  <si>
    <t>59331</t>
  </si>
  <si>
    <t>80402</t>
  </si>
  <si>
    <t>20658</t>
  </si>
  <si>
    <t>58996</t>
  </si>
  <si>
    <t>78439</t>
  </si>
  <si>
    <t>22997</t>
  </si>
  <si>
    <t>58752</t>
  </si>
  <si>
    <t>79396</t>
  </si>
  <si>
    <t>29574</t>
  </si>
  <si>
    <t>58220</t>
  </si>
  <si>
    <t>58070</t>
  </si>
  <si>
    <t>31416</t>
  </si>
  <si>
    <t>29196</t>
  </si>
  <si>
    <t>29247</t>
  </si>
  <si>
    <t>57849</t>
  </si>
  <si>
    <t>78089</t>
  </si>
  <si>
    <t>81207</t>
  </si>
  <si>
    <t>31347</t>
  </si>
  <si>
    <t>59336</t>
  </si>
  <si>
    <t>58215</t>
  </si>
  <si>
    <t>82046</t>
  </si>
  <si>
    <t>29119</t>
  </si>
  <si>
    <t>83010</t>
  </si>
  <si>
    <t>82664</t>
  </si>
  <si>
    <t>57575</t>
  </si>
  <si>
    <t>78782</t>
  </si>
  <si>
    <t>57178</t>
  </si>
  <si>
    <t>58364</t>
  </si>
  <si>
    <t>21656</t>
  </si>
  <si>
    <t>58457</t>
  </si>
  <si>
    <t>20754</t>
  </si>
  <si>
    <t>57406</t>
  </si>
  <si>
    <t>30433</t>
  </si>
  <si>
    <t>21877</t>
  </si>
  <si>
    <t>80900</t>
  </si>
  <si>
    <t>77006</t>
  </si>
  <si>
    <t>21380</t>
  </si>
  <si>
    <t>57199</t>
  </si>
  <si>
    <t>29976</t>
  </si>
  <si>
    <t>79253</t>
  </si>
  <si>
    <t>21626</t>
  </si>
  <si>
    <t>80233</t>
  </si>
  <si>
    <t>31533</t>
  </si>
  <si>
    <t>30166</t>
  </si>
  <si>
    <t>82962</t>
  </si>
  <si>
    <t>21206</t>
  </si>
  <si>
    <t>59750</t>
  </si>
  <si>
    <t>77980</t>
  </si>
  <si>
    <t>59132</t>
  </si>
  <si>
    <t>22402</t>
  </si>
  <si>
    <t>18639</t>
  </si>
  <si>
    <t>59151</t>
  </si>
  <si>
    <t>81801</t>
  </si>
  <si>
    <t>57699</t>
  </si>
  <si>
    <t>57013</t>
  </si>
  <si>
    <t>21342</t>
  </si>
  <si>
    <t>21627</t>
  </si>
  <si>
    <t>78365</t>
  </si>
  <si>
    <t>23009</t>
  </si>
  <si>
    <t>79162</t>
  </si>
  <si>
    <t>29869</t>
  </si>
  <si>
    <t>81216</t>
  </si>
  <si>
    <t>78367</t>
  </si>
  <si>
    <t>30821</t>
  </si>
  <si>
    <t>57901</t>
  </si>
  <si>
    <t>22444</t>
  </si>
  <si>
    <t>58704</t>
  </si>
  <si>
    <t>80702</t>
  </si>
  <si>
    <t>22854</t>
  </si>
  <si>
    <t>84718</t>
  </si>
  <si>
    <t>21355</t>
  </si>
  <si>
    <t>30497</t>
  </si>
  <si>
    <t>77566</t>
  </si>
  <si>
    <t>31290</t>
  </si>
  <si>
    <t>29417</t>
  </si>
  <si>
    <t>79246</t>
  </si>
  <si>
    <t>78355</t>
  </si>
  <si>
    <t>18407</t>
  </si>
  <si>
    <t>79035</t>
  </si>
  <si>
    <t>22779</t>
  </si>
  <si>
    <t>21320</t>
  </si>
  <si>
    <t>20730</t>
  </si>
  <si>
    <t>82652</t>
  </si>
  <si>
    <t>82164</t>
  </si>
  <si>
    <t>80897</t>
  </si>
  <si>
    <t>58060</t>
  </si>
  <si>
    <t>29172</t>
  </si>
  <si>
    <t>29144</t>
  </si>
  <si>
    <t>59936</t>
  </si>
  <si>
    <t>22518</t>
  </si>
  <si>
    <t>78833</t>
  </si>
  <si>
    <t>79149</t>
  </si>
  <si>
    <t>81340</t>
  </si>
  <si>
    <t>29291</t>
  </si>
  <si>
    <t>77883</t>
  </si>
  <si>
    <t>81937</t>
  </si>
  <si>
    <t>58978</t>
  </si>
  <si>
    <t>30092</t>
  </si>
  <si>
    <t>82582</t>
  </si>
  <si>
    <t>82599</t>
  </si>
  <si>
    <t>82245</t>
  </si>
  <si>
    <t>78509</t>
  </si>
  <si>
    <t>58015</t>
  </si>
  <si>
    <t>81280</t>
  </si>
  <si>
    <t>33982</t>
  </si>
  <si>
    <t>81377</t>
  </si>
  <si>
    <t>23560</t>
  </si>
  <si>
    <t>31056</t>
  </si>
  <si>
    <t>77744</t>
  </si>
  <si>
    <t>58600</t>
  </si>
  <si>
    <t>22954</t>
  </si>
  <si>
    <t>82616</t>
  </si>
  <si>
    <t>29197</t>
  </si>
  <si>
    <t>81349</t>
  </si>
  <si>
    <t>31279</t>
  </si>
  <si>
    <t>30788</t>
  </si>
  <si>
    <t>57570</t>
  </si>
  <si>
    <t>79621</t>
  </si>
  <si>
    <t>30249</t>
  </si>
  <si>
    <t>79081</t>
  </si>
  <si>
    <t>57534</t>
  </si>
  <si>
    <t>81968</t>
  </si>
  <si>
    <t>78051</t>
  </si>
  <si>
    <t>82505</t>
  </si>
  <si>
    <t>77870</t>
  </si>
  <si>
    <t>58064</t>
  </si>
  <si>
    <t>58522</t>
  </si>
  <si>
    <t>81844</t>
  </si>
  <si>
    <t>57600</t>
  </si>
  <si>
    <t>79794</t>
  </si>
  <si>
    <t>20810</t>
  </si>
  <si>
    <t>77761</t>
  </si>
  <si>
    <t>79753</t>
  </si>
  <si>
    <t>57292</t>
  </si>
  <si>
    <t>81152</t>
  </si>
  <si>
    <t>58538</t>
  </si>
  <si>
    <t>21814</t>
  </si>
  <si>
    <t>79373</t>
  </si>
  <si>
    <t>22597</t>
  </si>
  <si>
    <t>79548</t>
  </si>
  <si>
    <t>57267</t>
  </si>
  <si>
    <t>22141</t>
  </si>
  <si>
    <t>29397</t>
  </si>
  <si>
    <t>80075</t>
  </si>
  <si>
    <t>31098</t>
  </si>
  <si>
    <t>80192</t>
  </si>
  <si>
    <t>79178</t>
  </si>
  <si>
    <t>82700</t>
  </si>
  <si>
    <t>59773</t>
  </si>
  <si>
    <t>58253</t>
  </si>
  <si>
    <t>80539</t>
  </si>
  <si>
    <t>29239</t>
  </si>
  <si>
    <t>79299</t>
  </si>
  <si>
    <t>83112</t>
  </si>
  <si>
    <t>58090</t>
  </si>
  <si>
    <t>30458</t>
  </si>
  <si>
    <t>58605</t>
  </si>
  <si>
    <t>80943</t>
  </si>
  <si>
    <t>82995</t>
  </si>
  <si>
    <t>31368</t>
  </si>
  <si>
    <t>81180</t>
  </si>
  <si>
    <t>59225</t>
  </si>
  <si>
    <t>59680</t>
  </si>
  <si>
    <t>22627</t>
  </si>
  <si>
    <t>22907</t>
  </si>
  <si>
    <t>79230</t>
  </si>
  <si>
    <t>58688</t>
  </si>
  <si>
    <t>57062</t>
  </si>
  <si>
    <t>29324</t>
  </si>
  <si>
    <t>79754</t>
  </si>
  <si>
    <t>57192</t>
  </si>
  <si>
    <t>21649</t>
  </si>
  <si>
    <t>79577</t>
  </si>
  <si>
    <t>20816</t>
  </si>
  <si>
    <t>82034</t>
  </si>
  <si>
    <t>82721</t>
  </si>
  <si>
    <t>79089</t>
  </si>
  <si>
    <t>30670</t>
  </si>
  <si>
    <t>18600</t>
  </si>
  <si>
    <t>22209</t>
  </si>
  <si>
    <t>31525</t>
  </si>
  <si>
    <t>57195</t>
  </si>
  <si>
    <t>23008</t>
  </si>
  <si>
    <t>80419</t>
  </si>
  <si>
    <t>58770</t>
  </si>
  <si>
    <t>31310</t>
  </si>
  <si>
    <t>31136</t>
  </si>
  <si>
    <t>58896</t>
  </si>
  <si>
    <t>22904</t>
  </si>
  <si>
    <t>58635</t>
  </si>
  <si>
    <t>30033</t>
  </si>
  <si>
    <t>79941</t>
  </si>
  <si>
    <t>81271</t>
  </si>
  <si>
    <t>29449</t>
  </si>
  <si>
    <t>57773</t>
  </si>
  <si>
    <t>58903</t>
  </si>
  <si>
    <t>58098</t>
  </si>
  <si>
    <t>23505</t>
  </si>
  <si>
    <t>21838</t>
  </si>
  <si>
    <t>59711</t>
  </si>
  <si>
    <t>30579</t>
  </si>
  <si>
    <t>22894</t>
  </si>
  <si>
    <t>30430</t>
  </si>
  <si>
    <t>30227</t>
  </si>
  <si>
    <t>31009</t>
  </si>
  <si>
    <t>79988</t>
  </si>
  <si>
    <t>80439</t>
  </si>
  <si>
    <t>81829</t>
  </si>
  <si>
    <t>59807</t>
  </si>
  <si>
    <t>58945</t>
  </si>
  <si>
    <t>82996</t>
  </si>
  <si>
    <t>59606</t>
  </si>
  <si>
    <t>20981</t>
  </si>
  <si>
    <t>79087</t>
  </si>
  <si>
    <t>29844</t>
  </si>
  <si>
    <t>57158</t>
  </si>
  <si>
    <t>58487</t>
  </si>
  <si>
    <t>57361</t>
  </si>
  <si>
    <t>25166</t>
  </si>
  <si>
    <t>30254</t>
  </si>
  <si>
    <t>81762</t>
  </si>
  <si>
    <t>80207</t>
  </si>
  <si>
    <t>30378</t>
  </si>
  <si>
    <t>80682</t>
  </si>
  <si>
    <t>30410</t>
  </si>
  <si>
    <t>22013</t>
  </si>
  <si>
    <t>77538</t>
  </si>
  <si>
    <t>30475</t>
  </si>
  <si>
    <t>82492</t>
  </si>
  <si>
    <t>21856</t>
  </si>
  <si>
    <t>58385</t>
  </si>
  <si>
    <t>58827</t>
  </si>
  <si>
    <t>22078</t>
  </si>
  <si>
    <t>18705</t>
  </si>
  <si>
    <t>81464</t>
  </si>
  <si>
    <t>23811</t>
  </si>
  <si>
    <t>58777</t>
  </si>
  <si>
    <t>30659</t>
  </si>
  <si>
    <t>22181</t>
  </si>
  <si>
    <t>21771</t>
  </si>
  <si>
    <t>31130</t>
  </si>
  <si>
    <t>30721</t>
  </si>
  <si>
    <t>30667</t>
  </si>
  <si>
    <t>80322</t>
  </si>
  <si>
    <t>31190</t>
  </si>
  <si>
    <t>82423</t>
  </si>
  <si>
    <t>57763</t>
  </si>
  <si>
    <t>22574</t>
  </si>
  <si>
    <t>79915</t>
  </si>
  <si>
    <t>82146</t>
  </si>
  <si>
    <t>29884</t>
  </si>
  <si>
    <t>57565</t>
  </si>
  <si>
    <t>22817</t>
  </si>
  <si>
    <t>21119</t>
  </si>
  <si>
    <t>29355</t>
  </si>
  <si>
    <t>58575</t>
  </si>
  <si>
    <t>22576</t>
  </si>
  <si>
    <t>30558</t>
  </si>
  <si>
    <t>81010</t>
  </si>
  <si>
    <t>84553</t>
  </si>
  <si>
    <t>57404</t>
  </si>
  <si>
    <t>81898</t>
  </si>
  <si>
    <t>79758</t>
  </si>
  <si>
    <t>58910</t>
  </si>
  <si>
    <t>57742</t>
  </si>
  <si>
    <t>80606</t>
  </si>
  <si>
    <t>29550</t>
  </si>
  <si>
    <t>77721</t>
  </si>
  <si>
    <t>58075</t>
  </si>
  <si>
    <t>31227</t>
  </si>
  <si>
    <t>22674</t>
  </si>
  <si>
    <t>57822</t>
  </si>
  <si>
    <t>80781</t>
  </si>
  <si>
    <t>82639</t>
  </si>
  <si>
    <t>83119</t>
  </si>
  <si>
    <t>30439</t>
  </si>
  <si>
    <t>58019</t>
  </si>
  <si>
    <t>78057</t>
  </si>
  <si>
    <t>21934</t>
  </si>
  <si>
    <t>31065</t>
  </si>
  <si>
    <t>29244</t>
  </si>
  <si>
    <t>58685</t>
  </si>
  <si>
    <t>31340</t>
  </si>
  <si>
    <t>78345</t>
  </si>
  <si>
    <t>29460</t>
  </si>
  <si>
    <t>80305</t>
  </si>
  <si>
    <t>81443</t>
  </si>
  <si>
    <t>21455</t>
  </si>
  <si>
    <t>78982</t>
  </si>
  <si>
    <t>79062</t>
  </si>
  <si>
    <t>82857</t>
  </si>
  <si>
    <t>79732</t>
  </si>
  <si>
    <t>81556</t>
  </si>
  <si>
    <t>31492</t>
  </si>
  <si>
    <t>77623</t>
  </si>
  <si>
    <t>82712</t>
  </si>
  <si>
    <t>79647</t>
  </si>
  <si>
    <t>79333</t>
  </si>
  <si>
    <t>22123</t>
  </si>
  <si>
    <t>78104</t>
  </si>
  <si>
    <t>79918</t>
  </si>
  <si>
    <t>82850</t>
  </si>
  <si>
    <t>82638</t>
  </si>
  <si>
    <t>58970</t>
  </si>
  <si>
    <t>81601</t>
  </si>
  <si>
    <t>79936</t>
  </si>
  <si>
    <t>59399</t>
  </si>
  <si>
    <t>82529</t>
  </si>
  <si>
    <t>22112</t>
  </si>
  <si>
    <t>29646</t>
  </si>
  <si>
    <t>58917</t>
  </si>
  <si>
    <t>57517</t>
  </si>
  <si>
    <t>30518</t>
  </si>
  <si>
    <t>82600</t>
  </si>
  <si>
    <t>79042</t>
  </si>
  <si>
    <t>22972</t>
  </si>
  <si>
    <t>31257</t>
  </si>
  <si>
    <t>30856</t>
  </si>
  <si>
    <t>57076</t>
  </si>
  <si>
    <t>82467</t>
  </si>
  <si>
    <t>31193</t>
  </si>
  <si>
    <t>21414</t>
  </si>
  <si>
    <t>81475</t>
  </si>
  <si>
    <t>57007</t>
  </si>
  <si>
    <t>30704</t>
  </si>
  <si>
    <t>82536</t>
  </si>
  <si>
    <t>58323</t>
  </si>
  <si>
    <t>29482</t>
  </si>
  <si>
    <t>81867</t>
  </si>
  <si>
    <t>79858</t>
  </si>
  <si>
    <t>82952</t>
  </si>
  <si>
    <t>22811</t>
  </si>
  <si>
    <t>80429</t>
  </si>
  <si>
    <t>58378</t>
  </si>
  <si>
    <t>22615</t>
  </si>
  <si>
    <t>82019</t>
  </si>
  <si>
    <t>81826</t>
  </si>
  <si>
    <t>57386</t>
  </si>
  <si>
    <t>79980</t>
  </si>
  <si>
    <t>30097</t>
  </si>
  <si>
    <t>18652</t>
  </si>
  <si>
    <t>82780</t>
  </si>
  <si>
    <t>22622</t>
  </si>
  <si>
    <t>82325</t>
  </si>
  <si>
    <t>58551</t>
  </si>
  <si>
    <t>18257</t>
  </si>
  <si>
    <t>57904</t>
  </si>
  <si>
    <t>30260</t>
  </si>
  <si>
    <t>81279</t>
  </si>
  <si>
    <t>31215</t>
  </si>
  <si>
    <t>83103</t>
  </si>
  <si>
    <t>80641</t>
  </si>
  <si>
    <t>84756</t>
  </si>
  <si>
    <t>59738</t>
  </si>
  <si>
    <t>21534</t>
  </si>
  <si>
    <t>58257</t>
  </si>
  <si>
    <t>57075</t>
  </si>
  <si>
    <t>29893</t>
  </si>
  <si>
    <t>78749</t>
  </si>
  <si>
    <t>57381</t>
  </si>
  <si>
    <t>82657</t>
  </si>
  <si>
    <t>30762</t>
  </si>
  <si>
    <t>31082</t>
  </si>
  <si>
    <t>82349</t>
  </si>
  <si>
    <t>77575</t>
  </si>
  <si>
    <t>83132</t>
  </si>
  <si>
    <t>31089</t>
  </si>
  <si>
    <t>79618</t>
  </si>
  <si>
    <t>59125</t>
  </si>
  <si>
    <t>30271</t>
  </si>
  <si>
    <t>82318</t>
  </si>
  <si>
    <t>81263</t>
  </si>
  <si>
    <t>79861</t>
  </si>
  <si>
    <t>30912</t>
  </si>
  <si>
    <t>57620</t>
  </si>
  <si>
    <t>78308</t>
  </si>
  <si>
    <t>22349</t>
  </si>
  <si>
    <t>22147</t>
  </si>
  <si>
    <t>29008</t>
  </si>
  <si>
    <t>21616</t>
  </si>
  <si>
    <t>59908</t>
  </si>
  <si>
    <t>59533</t>
  </si>
  <si>
    <t>30268</t>
  </si>
  <si>
    <t>23744</t>
  </si>
  <si>
    <t>57887</t>
  </si>
  <si>
    <t>77811</t>
  </si>
  <si>
    <t>30914</t>
  </si>
  <si>
    <t>77608</t>
  </si>
  <si>
    <t>79840</t>
  </si>
  <si>
    <t>82308</t>
  </si>
  <si>
    <t>80120</t>
  </si>
  <si>
    <t>79867</t>
  </si>
  <si>
    <t>29314</t>
  </si>
  <si>
    <t>82096</t>
  </si>
  <si>
    <t>81080</t>
  </si>
  <si>
    <t>82881</t>
  </si>
  <si>
    <t>79126</t>
  </si>
  <si>
    <t>57156</t>
  </si>
  <si>
    <t>25288</t>
  </si>
  <si>
    <t>57545</t>
  </si>
  <si>
    <t>59240</t>
  </si>
  <si>
    <t>59223</t>
  </si>
  <si>
    <t>58796</t>
  </si>
  <si>
    <t>30980</t>
  </si>
  <si>
    <t>82695</t>
  </si>
  <si>
    <t>30976</t>
  </si>
  <si>
    <t>21910</t>
  </si>
  <si>
    <t>81994</t>
  </si>
  <si>
    <t>22782</t>
  </si>
  <si>
    <t>80575</t>
  </si>
  <si>
    <t>80803</t>
  </si>
  <si>
    <t>29510</t>
  </si>
  <si>
    <t>30682</t>
  </si>
  <si>
    <t>81481</t>
  </si>
  <si>
    <t>78510</t>
  </si>
  <si>
    <t>57953</t>
  </si>
  <si>
    <t>22999</t>
  </si>
  <si>
    <t>80984</t>
  </si>
  <si>
    <t>29105</t>
  </si>
  <si>
    <t>31307</t>
  </si>
  <si>
    <t>22056</t>
  </si>
  <si>
    <t>82757</t>
  </si>
  <si>
    <t>58176</t>
  </si>
  <si>
    <t>23685</t>
  </si>
  <si>
    <t>84542</t>
  </si>
  <si>
    <t>80445</t>
  </si>
  <si>
    <t>20784</t>
  </si>
  <si>
    <t>82783</t>
  </si>
  <si>
    <t>58324</t>
  </si>
  <si>
    <t>79826</t>
  </si>
  <si>
    <t>77505</t>
  </si>
  <si>
    <t>29987</t>
  </si>
  <si>
    <t>22208</t>
  </si>
  <si>
    <t>57142</t>
  </si>
  <si>
    <t>31505</t>
  </si>
  <si>
    <t>81189</t>
  </si>
  <si>
    <t>57468</t>
  </si>
  <si>
    <t>79700</t>
  </si>
  <si>
    <t>30582</t>
  </si>
  <si>
    <t>81344</t>
  </si>
  <si>
    <t>79103</t>
  </si>
  <si>
    <t>79525</t>
  </si>
  <si>
    <t>84696</t>
  </si>
  <si>
    <t>31475</t>
  </si>
  <si>
    <t>78650</t>
  </si>
  <si>
    <t>57857</t>
  </si>
  <si>
    <t>58718</t>
  </si>
  <si>
    <t>82933</t>
  </si>
  <si>
    <t>58638</t>
  </si>
  <si>
    <t>31418</t>
  </si>
  <si>
    <t>77689</t>
  </si>
  <si>
    <t>18289</t>
  </si>
  <si>
    <t>79102</t>
  </si>
  <si>
    <t>80697</t>
  </si>
  <si>
    <t>21873</t>
  </si>
  <si>
    <t>79960</t>
  </si>
  <si>
    <t>83086</t>
  </si>
  <si>
    <t>80976</t>
  </si>
  <si>
    <t>31156</t>
  </si>
  <si>
    <t>79353</t>
  </si>
  <si>
    <t>23470</t>
  </si>
  <si>
    <t>59472</t>
  </si>
  <si>
    <t>77014</t>
  </si>
  <si>
    <t>58569</t>
  </si>
  <si>
    <t>80538</t>
  </si>
  <si>
    <t>77038</t>
  </si>
  <si>
    <t>82550</t>
  </si>
  <si>
    <t>22775</t>
  </si>
  <si>
    <t>30016</t>
  </si>
  <si>
    <t>77715</t>
  </si>
  <si>
    <t>22807</t>
  </si>
  <si>
    <t>82736</t>
  </si>
  <si>
    <t>21895</t>
  </si>
  <si>
    <t>30238</t>
  </si>
  <si>
    <t>59956</t>
  </si>
  <si>
    <t>23476</t>
  </si>
  <si>
    <t>77527</t>
  </si>
  <si>
    <t>84860</t>
  </si>
  <si>
    <t>22958</t>
  </si>
  <si>
    <t>57818</t>
  </si>
  <si>
    <t>29338</t>
  </si>
  <si>
    <t>29678</t>
  </si>
  <si>
    <t>57715</t>
  </si>
  <si>
    <t>77567</t>
  </si>
  <si>
    <t>31331</t>
  </si>
  <si>
    <t>30799</t>
  </si>
  <si>
    <t>57533</t>
  </si>
  <si>
    <t>18601</t>
  </si>
  <si>
    <t>84654</t>
  </si>
  <si>
    <t>77769</t>
  </si>
  <si>
    <t>80876</t>
  </si>
  <si>
    <t>58603</t>
  </si>
  <si>
    <t>77516</t>
  </si>
  <si>
    <t>26704</t>
  </si>
  <si>
    <t>2</t>
  </si>
  <si>
    <t>GIFT, CONTRACT, OR GRANT FUNDED PARTIALL</t>
  </si>
  <si>
    <t>77046</t>
  </si>
  <si>
    <t>30729</t>
  </si>
  <si>
    <t>78889</t>
  </si>
  <si>
    <t>78933</t>
  </si>
  <si>
    <t>78557</t>
  </si>
  <si>
    <t>80484</t>
  </si>
  <si>
    <t>30228</t>
  </si>
  <si>
    <t>80434</t>
  </si>
  <si>
    <t>31046</t>
  </si>
  <si>
    <t>29979</t>
  </si>
  <si>
    <t>79365</t>
  </si>
  <si>
    <t>57086</t>
  </si>
  <si>
    <t>80655</t>
  </si>
  <si>
    <t>31366</t>
  </si>
  <si>
    <t>29416</t>
  </si>
  <si>
    <t>57900</t>
  </si>
  <si>
    <t>30157</t>
  </si>
  <si>
    <t>59072</t>
  </si>
  <si>
    <t>59102</t>
  </si>
  <si>
    <t>59586</t>
  </si>
  <si>
    <t>57342</t>
  </si>
  <si>
    <t>30037</t>
  </si>
  <si>
    <t>79368</t>
  </si>
  <si>
    <t>18211</t>
  </si>
  <si>
    <t>59646</t>
  </si>
  <si>
    <t>21366</t>
  </si>
  <si>
    <t>30508</t>
  </si>
  <si>
    <t>81674</t>
  </si>
  <si>
    <t>84947</t>
  </si>
  <si>
    <t>79459</t>
  </si>
  <si>
    <t>81013</t>
  </si>
  <si>
    <t>30521</t>
  </si>
  <si>
    <t>58162</t>
  </si>
  <si>
    <t>82686</t>
  </si>
  <si>
    <t>79470</t>
  </si>
  <si>
    <t>79281</t>
  </si>
  <si>
    <t>20795</t>
  </si>
  <si>
    <t>81526</t>
  </si>
  <si>
    <t>81890</t>
  </si>
  <si>
    <t>29815</t>
  </si>
  <si>
    <t>29738</t>
  </si>
  <si>
    <t>21523</t>
  </si>
  <si>
    <t>83028</t>
  </si>
  <si>
    <t>30781</t>
  </si>
  <si>
    <t>30826</t>
  </si>
  <si>
    <t>21399</t>
  </si>
  <si>
    <t>58149</t>
  </si>
  <si>
    <t>18090</t>
  </si>
  <si>
    <t>30179</t>
  </si>
  <si>
    <t>78969</t>
  </si>
  <si>
    <t>29896</t>
  </si>
  <si>
    <t>29691</t>
  </si>
  <si>
    <t>59994</t>
  </si>
  <si>
    <t>21740</t>
  </si>
  <si>
    <t>30942</t>
  </si>
  <si>
    <t>84891</t>
  </si>
  <si>
    <t>29784</t>
  </si>
  <si>
    <t>83075</t>
  </si>
  <si>
    <t>23019</t>
  </si>
  <si>
    <t>57410</t>
  </si>
  <si>
    <t>82140</t>
  </si>
  <si>
    <t>31386</t>
  </si>
  <si>
    <t>58967</t>
  </si>
  <si>
    <t>18350</t>
  </si>
  <si>
    <t>29591</t>
  </si>
  <si>
    <t>29068</t>
  </si>
  <si>
    <t>22666</t>
  </si>
  <si>
    <t>82717</t>
  </si>
  <si>
    <t>58592</t>
  </si>
  <si>
    <t>79649</t>
  </si>
  <si>
    <t>57053</t>
  </si>
  <si>
    <t>21478</t>
  </si>
  <si>
    <t>21486</t>
  </si>
  <si>
    <t>22387</t>
  </si>
  <si>
    <t>79374</t>
  </si>
  <si>
    <t>21215</t>
  </si>
  <si>
    <t>79503</t>
  </si>
  <si>
    <t>18271</t>
  </si>
  <si>
    <t>30986</t>
  </si>
  <si>
    <t>29302</t>
  </si>
  <si>
    <t>29178</t>
  </si>
  <si>
    <t>59373</t>
  </si>
  <si>
    <t>58835</t>
  </si>
  <si>
    <t>80577</t>
  </si>
  <si>
    <t>18352</t>
  </si>
  <si>
    <t>81672</t>
  </si>
  <si>
    <t>59870</t>
  </si>
  <si>
    <t>30313</t>
  </si>
  <si>
    <t>59799</t>
  </si>
  <si>
    <t>59113</t>
  </si>
  <si>
    <t>82677</t>
  </si>
  <si>
    <t>30915</t>
  </si>
  <si>
    <t>80432</t>
  </si>
  <si>
    <t>81731</t>
  </si>
  <si>
    <t>31218</t>
  </si>
  <si>
    <t>79852</t>
  </si>
  <si>
    <t>20716</t>
  </si>
  <si>
    <t>30434</t>
  </si>
  <si>
    <t>31001</t>
  </si>
  <si>
    <t>20724</t>
  </si>
  <si>
    <t>57122</t>
  </si>
  <si>
    <t>59829</t>
  </si>
  <si>
    <t>18111</t>
  </si>
  <si>
    <t>59462</t>
  </si>
  <si>
    <t>21487</t>
  </si>
  <si>
    <t>79849</t>
  </si>
  <si>
    <t>23780</t>
  </si>
  <si>
    <t>21390</t>
  </si>
  <si>
    <t>58554</t>
  </si>
  <si>
    <t>79334</t>
  </si>
  <si>
    <t>58307</t>
  </si>
  <si>
    <t>58652</t>
  </si>
  <si>
    <t>77930</t>
  </si>
  <si>
    <t>59622</t>
  </si>
  <si>
    <t>30610</t>
  </si>
  <si>
    <t>31765</t>
  </si>
  <si>
    <t>77679</t>
  </si>
  <si>
    <t>22625</t>
  </si>
  <si>
    <t>30973</t>
  </si>
  <si>
    <t>77966</t>
  </si>
  <si>
    <t>18109</t>
  </si>
  <si>
    <t>82723</t>
  </si>
  <si>
    <t>57710</t>
  </si>
  <si>
    <t>30163</t>
  </si>
  <si>
    <t>82567</t>
  </si>
  <si>
    <t>30693</t>
  </si>
  <si>
    <t>22229</t>
  </si>
  <si>
    <t>57151</t>
  </si>
  <si>
    <t>58937</t>
  </si>
  <si>
    <t>29271</t>
  </si>
  <si>
    <t>31383</t>
  </si>
  <si>
    <t>82051</t>
  </si>
  <si>
    <t>57815</t>
  </si>
  <si>
    <t>57712</t>
  </si>
  <si>
    <t>29755</t>
  </si>
  <si>
    <t>57640</t>
  </si>
  <si>
    <t>21106</t>
  </si>
  <si>
    <t>80161</t>
  </si>
  <si>
    <t>58534</t>
  </si>
  <si>
    <t>21164</t>
  </si>
  <si>
    <t>18607</t>
  </si>
  <si>
    <t>30591</t>
  </si>
  <si>
    <t>21427</t>
  </si>
  <si>
    <t>57758</t>
  </si>
  <si>
    <t>79985</t>
  </si>
  <si>
    <t>83158</t>
  </si>
  <si>
    <t>30357</t>
  </si>
  <si>
    <t>77500</t>
  </si>
  <si>
    <t>20672</t>
  </si>
  <si>
    <t>58641</t>
  </si>
  <si>
    <t>59624</t>
  </si>
  <si>
    <t>22221</t>
  </si>
  <si>
    <t>23515</t>
  </si>
  <si>
    <t>81541</t>
  </si>
  <si>
    <t>81435</t>
  </si>
  <si>
    <t>30100</t>
  </si>
  <si>
    <t>59303</t>
  </si>
  <si>
    <t>18345</t>
  </si>
  <si>
    <t>59795</t>
  </si>
  <si>
    <t>21868</t>
  </si>
  <si>
    <t>77624</t>
  </si>
  <si>
    <t>58419</t>
  </si>
  <si>
    <t>18451</t>
  </si>
  <si>
    <t>58973</t>
  </si>
  <si>
    <t>57990</t>
  </si>
  <si>
    <t>80645</t>
  </si>
  <si>
    <t>18334</t>
  </si>
  <si>
    <t>77576</t>
  </si>
  <si>
    <t>58639</t>
  </si>
  <si>
    <t>30146</t>
  </si>
  <si>
    <t>78372</t>
  </si>
  <si>
    <t>22318</t>
  </si>
  <si>
    <t>25083</t>
  </si>
  <si>
    <t>18788</t>
  </si>
  <si>
    <t>57981</t>
  </si>
  <si>
    <t>30697</t>
  </si>
  <si>
    <t>30751</t>
  </si>
  <si>
    <t>82612</t>
  </si>
  <si>
    <t>81337</t>
  </si>
  <si>
    <t>79392</t>
  </si>
  <si>
    <t>57413</t>
  </si>
  <si>
    <t>21400</t>
  </si>
  <si>
    <t>80424</t>
  </si>
  <si>
    <t>21526</t>
  </si>
  <si>
    <t>77657</t>
  </si>
  <si>
    <t>77853</t>
  </si>
  <si>
    <t>77867</t>
  </si>
  <si>
    <t>77570</t>
  </si>
  <si>
    <t>81662</t>
  </si>
  <si>
    <t>21562</t>
  </si>
  <si>
    <t>59304</t>
  </si>
  <si>
    <t>80328</t>
  </si>
  <si>
    <t>21563</t>
  </si>
  <si>
    <t>59913</t>
  </si>
  <si>
    <t>59134</t>
  </si>
  <si>
    <t>81334</t>
  </si>
  <si>
    <t>31476</t>
  </si>
  <si>
    <t>77517</t>
  </si>
  <si>
    <t>57023</t>
  </si>
  <si>
    <t>31115</t>
  </si>
  <si>
    <t>31397</t>
  </si>
  <si>
    <t>29409</t>
  </si>
  <si>
    <t>18722</t>
  </si>
  <si>
    <t>20630</t>
  </si>
  <si>
    <t>30661</t>
  </si>
  <si>
    <t>58141</t>
  </si>
  <si>
    <t>18609</t>
  </si>
  <si>
    <t>81205</t>
  </si>
  <si>
    <t>30559</t>
  </si>
  <si>
    <t>58450</t>
  </si>
  <si>
    <t>78516</t>
  </si>
  <si>
    <t>77614</t>
  </si>
  <si>
    <t>59204</t>
  </si>
  <si>
    <t>59017</t>
  </si>
  <si>
    <t>57231</t>
  </si>
  <si>
    <t>30835</t>
  </si>
  <si>
    <t>78067</t>
  </si>
  <si>
    <t>59312</t>
  </si>
  <si>
    <t>81068</t>
  </si>
  <si>
    <t>31600</t>
  </si>
  <si>
    <t>83025</t>
  </si>
  <si>
    <t>58513</t>
  </si>
  <si>
    <t>57190</t>
  </si>
  <si>
    <t>57697</t>
  </si>
  <si>
    <t>79914</t>
  </si>
  <si>
    <t>30492</t>
  </si>
  <si>
    <t>57202</t>
  </si>
  <si>
    <t>59012</t>
  </si>
  <si>
    <t>77107</t>
  </si>
  <si>
    <t>79476</t>
  </si>
  <si>
    <t>29265</t>
  </si>
  <si>
    <t>22037</t>
  </si>
  <si>
    <t>31577</t>
  </si>
  <si>
    <t>82330</t>
  </si>
  <si>
    <t>22513</t>
  </si>
  <si>
    <t>21445</t>
  </si>
  <si>
    <t>79731</t>
  </si>
  <si>
    <t>29912</t>
  </si>
  <si>
    <t>29647</t>
  </si>
  <si>
    <t>23672</t>
  </si>
  <si>
    <t>82356</t>
  </si>
  <si>
    <t>58480</t>
  </si>
  <si>
    <t>22827</t>
  </si>
  <si>
    <t>79439</t>
  </si>
  <si>
    <t>22122</t>
  </si>
  <si>
    <t>21793</t>
  </si>
  <si>
    <t>81782</t>
  </si>
  <si>
    <t>22865</t>
  </si>
  <si>
    <t>31363</t>
  </si>
  <si>
    <t>59922</t>
  </si>
  <si>
    <t>77003</t>
  </si>
  <si>
    <t>21309</t>
  </si>
  <si>
    <t>79292</t>
  </si>
  <si>
    <t>21352</t>
  </si>
  <si>
    <t>57295</t>
  </si>
  <si>
    <t>31510</t>
  </si>
  <si>
    <t>57542</t>
  </si>
  <si>
    <t>82405</t>
  </si>
  <si>
    <t>79370</t>
  </si>
  <si>
    <t>29782</t>
  </si>
  <si>
    <t>81936</t>
  </si>
  <si>
    <t>80643</t>
  </si>
  <si>
    <t>59965</t>
  </si>
  <si>
    <t>7</t>
  </si>
  <si>
    <t>CONTRACT /GRANT 100% FUNDED BY ARRA FUND</t>
  </si>
  <si>
    <t>77510</t>
  </si>
  <si>
    <t>29191</t>
  </si>
  <si>
    <t>59318</t>
  </si>
  <si>
    <t>58223</t>
  </si>
  <si>
    <t>29451</t>
  </si>
  <si>
    <t>18364</t>
  </si>
  <si>
    <t>27031</t>
  </si>
  <si>
    <t>29432</t>
  </si>
  <si>
    <t>30747</t>
  </si>
  <si>
    <t>29749</t>
  </si>
  <si>
    <t>78076</t>
  </si>
  <si>
    <t>25173</t>
  </si>
  <si>
    <t>31566</t>
  </si>
  <si>
    <t>80385</t>
  </si>
  <si>
    <t>57797</t>
  </si>
  <si>
    <t>23472</t>
  </si>
  <si>
    <t>18467</t>
  </si>
  <si>
    <t>79924</t>
  </si>
  <si>
    <t>59232</t>
  </si>
  <si>
    <t>31203</t>
  </si>
  <si>
    <t>79843</t>
  </si>
  <si>
    <t>58543</t>
  </si>
  <si>
    <t>22190</t>
  </si>
  <si>
    <t>29037</t>
  </si>
  <si>
    <t>57899</t>
  </si>
  <si>
    <t>79109</t>
  </si>
  <si>
    <t>80123</t>
  </si>
  <si>
    <t>31473</t>
  </si>
  <si>
    <t>82753</t>
  </si>
  <si>
    <t>29943</t>
  </si>
  <si>
    <t>30696</t>
  </si>
  <si>
    <t>29875</t>
  </si>
  <si>
    <t>21545</t>
  </si>
  <si>
    <t>59460</t>
  </si>
  <si>
    <t>79174</t>
  </si>
  <si>
    <t>58948</t>
  </si>
  <si>
    <t>78952</t>
  </si>
  <si>
    <t>18386</t>
  </si>
  <si>
    <t>79926</t>
  </si>
  <si>
    <t>23166</t>
  </si>
  <si>
    <t>82905</t>
  </si>
  <si>
    <t>82941</t>
  </si>
  <si>
    <t>21783</t>
  </si>
  <si>
    <t>83071</t>
  </si>
  <si>
    <t>59036</t>
  </si>
  <si>
    <t>77640</t>
  </si>
  <si>
    <t>30832</t>
  </si>
  <si>
    <t>83034</t>
  </si>
  <si>
    <t>80774</t>
  </si>
  <si>
    <t>80870</t>
  </si>
  <si>
    <t>77621</t>
  </si>
  <si>
    <t>78634</t>
  </si>
  <si>
    <t>59903</t>
  </si>
  <si>
    <t>22654</t>
  </si>
  <si>
    <t>59595</t>
  </si>
  <si>
    <t>59461</t>
  </si>
  <si>
    <t>58501</t>
  </si>
  <si>
    <t>30063</t>
  </si>
  <si>
    <t>78030</t>
  </si>
  <si>
    <t>82967</t>
  </si>
  <si>
    <t>78790</t>
  </si>
  <si>
    <t>59582</t>
  </si>
  <si>
    <t>59417</t>
  </si>
  <si>
    <t>77026</t>
  </si>
  <si>
    <t>21148</t>
  </si>
  <si>
    <t>78027</t>
  </si>
  <si>
    <t>58767</t>
  </si>
  <si>
    <t>58398</t>
  </si>
  <si>
    <t>84914</t>
  </si>
  <si>
    <t>80668</t>
  </si>
  <si>
    <t>22987</t>
  </si>
  <si>
    <t>59623</t>
  </si>
  <si>
    <t>58311</t>
  </si>
  <si>
    <t>29986</t>
  </si>
  <si>
    <t>30211</t>
  </si>
  <si>
    <t>57767</t>
  </si>
  <si>
    <t>22113</t>
  </si>
  <si>
    <t>30924</t>
  </si>
  <si>
    <t>21102</t>
  </si>
  <si>
    <t>79437</t>
  </si>
  <si>
    <t>77948</t>
  </si>
  <si>
    <t>18423</t>
  </si>
  <si>
    <t>83003</t>
  </si>
  <si>
    <t>79855</t>
  </si>
  <si>
    <t>57778</t>
  </si>
  <si>
    <t>57304</t>
  </si>
  <si>
    <t>30732</t>
  </si>
  <si>
    <t>77861</t>
  </si>
  <si>
    <t>79953</t>
  </si>
  <si>
    <t>81859</t>
  </si>
  <si>
    <t>30639</t>
  </si>
  <si>
    <t>80541</t>
  </si>
  <si>
    <t>23440</t>
  </si>
  <si>
    <t>59852</t>
  </si>
  <si>
    <t>31460</t>
  </si>
  <si>
    <t>82606</t>
  </si>
  <si>
    <t>59873</t>
  </si>
  <si>
    <t>22004</t>
  </si>
  <si>
    <t>30273</t>
  </si>
  <si>
    <t>81563</t>
  </si>
  <si>
    <t>29951</t>
  </si>
  <si>
    <t>82843</t>
  </si>
  <si>
    <t>29102</t>
  </si>
  <si>
    <t>80873</t>
  </si>
  <si>
    <t>22259</t>
  </si>
  <si>
    <t>59137</t>
  </si>
  <si>
    <t>18232</t>
  </si>
  <si>
    <t>29658</t>
  </si>
  <si>
    <t>29862</t>
  </si>
  <si>
    <t>30863</t>
  </si>
  <si>
    <t>29866</t>
  </si>
  <si>
    <t>77827</t>
  </si>
  <si>
    <t>79023</t>
  </si>
  <si>
    <t>79905</t>
  </si>
  <si>
    <t>30039</t>
  </si>
  <si>
    <t>79243</t>
  </si>
  <si>
    <t>58645</t>
  </si>
  <si>
    <t>59459</t>
  </si>
  <si>
    <t>80268</t>
  </si>
  <si>
    <t>29816</t>
  </si>
  <si>
    <t>82663</t>
  </si>
  <si>
    <t>57935</t>
  </si>
  <si>
    <t>23619</t>
  </si>
  <si>
    <t>58267</t>
  </si>
  <si>
    <t>58012</t>
  </si>
  <si>
    <t>31235</t>
  </si>
  <si>
    <t>59284</t>
  </si>
  <si>
    <t>29978</t>
  </si>
  <si>
    <t>59601</t>
  </si>
  <si>
    <t>58030</t>
  </si>
  <si>
    <t>81627</t>
  </si>
  <si>
    <t>59296</t>
  </si>
  <si>
    <t>59291</t>
  </si>
  <si>
    <t>30890</t>
  </si>
  <si>
    <t>57283</t>
  </si>
  <si>
    <t>57769</t>
  </si>
  <si>
    <t>23502</t>
  </si>
  <si>
    <t>82312</t>
  </si>
  <si>
    <t>25255</t>
  </si>
  <si>
    <t>81301</t>
  </si>
  <si>
    <t>30893</t>
  </si>
  <si>
    <t>81865</t>
  </si>
  <si>
    <t>21321</t>
  </si>
  <si>
    <t>78347</t>
  </si>
  <si>
    <t>22612</t>
  </si>
  <si>
    <t>31053</t>
  </si>
  <si>
    <t>31295</t>
  </si>
  <si>
    <t>84658</t>
  </si>
  <si>
    <t>22337</t>
  </si>
  <si>
    <t>29737</t>
  </si>
  <si>
    <t>80485</t>
  </si>
  <si>
    <t>81518</t>
  </si>
  <si>
    <t>80033</t>
  </si>
  <si>
    <t>21610</t>
  </si>
  <si>
    <t>18673</t>
  </si>
  <si>
    <t>81713</t>
  </si>
  <si>
    <t>79608</t>
  </si>
  <si>
    <t>18218</t>
  </si>
  <si>
    <t>59966</t>
  </si>
  <si>
    <t>57511</t>
  </si>
  <si>
    <t>30744</t>
  </si>
  <si>
    <t>21863</t>
  </si>
  <si>
    <t>22478</t>
  </si>
  <si>
    <t>79184</t>
  </si>
  <si>
    <t>22696</t>
  </si>
  <si>
    <t>25031</t>
  </si>
  <si>
    <t>82856</t>
  </si>
  <si>
    <t>58505</t>
  </si>
  <si>
    <t>58730</t>
  </si>
  <si>
    <t>29286</t>
  </si>
  <si>
    <t>80372</t>
  </si>
  <si>
    <t>80271</t>
  </si>
  <si>
    <t>25818</t>
  </si>
  <si>
    <t>57716</t>
  </si>
  <si>
    <t>29471</t>
  </si>
  <si>
    <t>57415</t>
  </si>
  <si>
    <t>29955</t>
  </si>
  <si>
    <t>18684</t>
  </si>
  <si>
    <t>57103</t>
  </si>
  <si>
    <t>79575</t>
  </si>
  <si>
    <t>22360</t>
  </si>
  <si>
    <t>23615</t>
  </si>
  <si>
    <t>84745</t>
  </si>
  <si>
    <t>30339</t>
  </si>
  <si>
    <t>77884</t>
  </si>
  <si>
    <t>57864</t>
  </si>
  <si>
    <t>59248</t>
  </si>
  <si>
    <t>31373</t>
  </si>
  <si>
    <t>82740</t>
  </si>
  <si>
    <t>30899</t>
  </si>
  <si>
    <t>21429</t>
  </si>
  <si>
    <t>21960</t>
  </si>
  <si>
    <t>81564</t>
  </si>
  <si>
    <t>23567</t>
  </si>
  <si>
    <t>22821</t>
  </si>
  <si>
    <t>31455</t>
  </si>
  <si>
    <t>83135</t>
  </si>
  <si>
    <t>82885</t>
  </si>
  <si>
    <t>58004</t>
  </si>
  <si>
    <t>18449</t>
  </si>
  <si>
    <t>59389</t>
  </si>
  <si>
    <t>29496</t>
  </si>
  <si>
    <t>80454</t>
  </si>
  <si>
    <t>58389</t>
  </si>
  <si>
    <t>80569</t>
  </si>
  <si>
    <t>20717</t>
  </si>
  <si>
    <t>29633</t>
  </si>
  <si>
    <t>20955</t>
  </si>
  <si>
    <t>18254</t>
  </si>
  <si>
    <t>80249</t>
  </si>
  <si>
    <t>21385</t>
  </si>
  <si>
    <t>59787</t>
  </si>
  <si>
    <t>33554</t>
  </si>
  <si>
    <t>58301</t>
  </si>
  <si>
    <t>81866</t>
  </si>
  <si>
    <t>81143</t>
  </si>
  <si>
    <t>29757</t>
  </si>
  <si>
    <t>79535</t>
  </si>
  <si>
    <t>20759</t>
  </si>
  <si>
    <t>22859</t>
  </si>
  <si>
    <t>80732</t>
  </si>
  <si>
    <t>58531</t>
  </si>
  <si>
    <t>23140</t>
  </si>
  <si>
    <t>58906</t>
  </si>
  <si>
    <t>80263</t>
  </si>
  <si>
    <t>79261</t>
  </si>
  <si>
    <t>82379</t>
  </si>
  <si>
    <t>83073</t>
  </si>
  <si>
    <t>31358</t>
  </si>
  <si>
    <t>79073</t>
  </si>
  <si>
    <t>21514</t>
  </si>
  <si>
    <t>78021</t>
  </si>
  <si>
    <t>18318</t>
  </si>
  <si>
    <t>57563</t>
  </si>
  <si>
    <t>79003</t>
  </si>
  <si>
    <t>29804</t>
  </si>
  <si>
    <t>21369</t>
  </si>
  <si>
    <t>82685</t>
  </si>
  <si>
    <t>57180</t>
  </si>
  <si>
    <t>79069</t>
  </si>
  <si>
    <t>79017</t>
  </si>
  <si>
    <t>80015</t>
  </si>
  <si>
    <t>59031</t>
  </si>
  <si>
    <t>20722</t>
  </si>
  <si>
    <t>82728</t>
  </si>
  <si>
    <t>30297</t>
  </si>
  <si>
    <t>58185</t>
  </si>
  <si>
    <t>77813</t>
  </si>
  <si>
    <t>77028</t>
  </si>
  <si>
    <t>80433</t>
  </si>
  <si>
    <t>30476</t>
  </si>
  <si>
    <t>81091</t>
  </si>
  <si>
    <t>82534</t>
  </si>
  <si>
    <t>79302</t>
  </si>
  <si>
    <t>58500</t>
  </si>
  <si>
    <t>29580</t>
  </si>
  <si>
    <t>30109</t>
  </si>
  <si>
    <t>59449</t>
  </si>
  <si>
    <t>57357</t>
  </si>
  <si>
    <t>81493</t>
  </si>
  <si>
    <t>57379</t>
  </si>
  <si>
    <t>22307</t>
  </si>
  <si>
    <t>22939</t>
  </si>
  <si>
    <t>20846</t>
  </si>
  <si>
    <t>59693</t>
  </si>
  <si>
    <t>58843</t>
  </si>
  <si>
    <t>30983</t>
  </si>
  <si>
    <t>59584</t>
  </si>
  <si>
    <t>58000</t>
  </si>
  <si>
    <t>77713</t>
  </si>
  <si>
    <t>81303</t>
  </si>
  <si>
    <t>22246</t>
  </si>
  <si>
    <t>30170</t>
  </si>
  <si>
    <t>18621</t>
  </si>
  <si>
    <t>77743</t>
  </si>
  <si>
    <t>57031</t>
  </si>
  <si>
    <t>80317</t>
  </si>
  <si>
    <t>57631</t>
  </si>
  <si>
    <t>80273</t>
  </si>
  <si>
    <t>77005</t>
  </si>
  <si>
    <t>82219</t>
  </si>
  <si>
    <t>78659</t>
  </si>
  <si>
    <t>31458</t>
  </si>
  <si>
    <t>82934</t>
  </si>
  <si>
    <t>78063</t>
  </si>
  <si>
    <t>77723</t>
  </si>
  <si>
    <t>79205</t>
  </si>
  <si>
    <t>22284</t>
  </si>
  <si>
    <t>79516</t>
  </si>
  <si>
    <t>29940</t>
  </si>
  <si>
    <t>79507</t>
  </si>
  <si>
    <t>80006</t>
  </si>
  <si>
    <t>77541</t>
  </si>
  <si>
    <t>57543</t>
  </si>
  <si>
    <t>82865</t>
  </si>
  <si>
    <t>31111</t>
  </si>
  <si>
    <t>21625</t>
  </si>
  <si>
    <t>57490</t>
  </si>
  <si>
    <t>31181</t>
  </si>
  <si>
    <t>23555</t>
  </si>
  <si>
    <t>21334</t>
  </si>
  <si>
    <t>29257</t>
  </si>
  <si>
    <t>79768</t>
  </si>
  <si>
    <t>82588</t>
  </si>
  <si>
    <t>58627</t>
  </si>
  <si>
    <t>58340</t>
  </si>
  <si>
    <t>82900</t>
  </si>
  <si>
    <t>83092</t>
  </si>
  <si>
    <t>79045</t>
  </si>
  <si>
    <t>82965</t>
  </si>
  <si>
    <t>21509</t>
  </si>
  <si>
    <t>31183</t>
  </si>
  <si>
    <t>21398</t>
  </si>
  <si>
    <t>30589</t>
  </si>
  <si>
    <t>21358</t>
  </si>
  <si>
    <t>30619</t>
  </si>
  <si>
    <t>57204</t>
  </si>
  <si>
    <t>18997</t>
  </si>
  <si>
    <t>82215</t>
  </si>
  <si>
    <t>57840</t>
  </si>
  <si>
    <t>82251</t>
  </si>
  <si>
    <t>79058</t>
  </si>
  <si>
    <t>79551</t>
  </si>
  <si>
    <t>22125</t>
  </si>
  <si>
    <t>30850</t>
  </si>
  <si>
    <t>18394</t>
  </si>
  <si>
    <t>30783</t>
  </si>
  <si>
    <t>81432</t>
  </si>
  <si>
    <t>82049</t>
  </si>
  <si>
    <t>77922</t>
  </si>
  <si>
    <t>29310</t>
  </si>
  <si>
    <t>78722</t>
  </si>
  <si>
    <t>82048</t>
  </si>
  <si>
    <t>81569</t>
  </si>
  <si>
    <t>31432</t>
  </si>
  <si>
    <t>84739</t>
  </si>
  <si>
    <t>77021</t>
  </si>
  <si>
    <t>58661</t>
  </si>
  <si>
    <t>57579</t>
  </si>
  <si>
    <t>20802</t>
  </si>
  <si>
    <t>57309</t>
  </si>
  <si>
    <t>29436</t>
  </si>
  <si>
    <t>80262</t>
  </si>
  <si>
    <t>22856</t>
  </si>
  <si>
    <t>82466</t>
  </si>
  <si>
    <t>77647</t>
  </si>
  <si>
    <t>22609</t>
  </si>
  <si>
    <t>81288</t>
  </si>
  <si>
    <t>57780</t>
  </si>
  <si>
    <t>82931</t>
  </si>
  <si>
    <t>59452</t>
  </si>
  <si>
    <t>57819</t>
  </si>
  <si>
    <t>57333</t>
  </si>
  <si>
    <t>82413</t>
  </si>
  <si>
    <t>81621</t>
  </si>
  <si>
    <t>23667</t>
  </si>
  <si>
    <t>82124</t>
  </si>
  <si>
    <t>58355</t>
  </si>
  <si>
    <t>82193</t>
  </si>
  <si>
    <t>22802</t>
  </si>
  <si>
    <t>80243</t>
  </si>
  <si>
    <t>80354</t>
  </si>
  <si>
    <t>80145</t>
  </si>
  <si>
    <t>30934</t>
  </si>
  <si>
    <t>57351</t>
  </si>
  <si>
    <t>30984</t>
  </si>
  <si>
    <t>79534</t>
  </si>
  <si>
    <t>30618</t>
  </si>
  <si>
    <t>23498</t>
  </si>
  <si>
    <t>58336</t>
  </si>
  <si>
    <t>30173</t>
  </si>
  <si>
    <t>21804</t>
  </si>
  <si>
    <t>30125</t>
  </si>
  <si>
    <t>59591</t>
  </si>
  <si>
    <t>57155</t>
  </si>
  <si>
    <t>59138</t>
  </si>
  <si>
    <t>31357</t>
  </si>
  <si>
    <t>59245</t>
  </si>
  <si>
    <t>22295</t>
  </si>
  <si>
    <t>57573</t>
  </si>
  <si>
    <t>22618</t>
  </si>
  <si>
    <t>77949</t>
  </si>
  <si>
    <t>57209</t>
  </si>
  <si>
    <t>81790</t>
  </si>
  <si>
    <t>57420</t>
  </si>
  <si>
    <t>82426</t>
  </si>
  <si>
    <t>23276</t>
  </si>
  <si>
    <t>77807</t>
  </si>
  <si>
    <t>59678</t>
  </si>
  <si>
    <t>29180</t>
  </si>
  <si>
    <t>57629</t>
  </si>
  <si>
    <t>59122</t>
  </si>
  <si>
    <t>79483</t>
  </si>
  <si>
    <t>57362</t>
  </si>
  <si>
    <t>30122</t>
  </si>
  <si>
    <t>81623</t>
  </si>
  <si>
    <t>59949</t>
  </si>
  <si>
    <t>59438</t>
  </si>
  <si>
    <t>81257</t>
  </si>
  <si>
    <t>57880</t>
  </si>
  <si>
    <t>29156</t>
  </si>
  <si>
    <t>57668</t>
  </si>
  <si>
    <t>79836</t>
  </si>
  <si>
    <t>20796</t>
  </si>
  <si>
    <t>22408</t>
  </si>
  <si>
    <t>29536</t>
  </si>
  <si>
    <t>18325</t>
  </si>
  <si>
    <t>31282</t>
  </si>
  <si>
    <t>82175</t>
  </si>
  <si>
    <t>84845</t>
  </si>
  <si>
    <t>59652</t>
  </si>
  <si>
    <t>59840</t>
  </si>
  <si>
    <t>25090</t>
  </si>
  <si>
    <t>81973</t>
  </si>
  <si>
    <t>30270</t>
  </si>
  <si>
    <t>81848</t>
  </si>
  <si>
    <t>80221</t>
  </si>
  <si>
    <t>29140</t>
  </si>
  <si>
    <t>79804</t>
  </si>
  <si>
    <t>23596</t>
  </si>
  <si>
    <t>82890</t>
  </si>
  <si>
    <t>78671</t>
  </si>
  <si>
    <t>78772</t>
  </si>
  <si>
    <t>31787</t>
  </si>
  <si>
    <t>29377</t>
  </si>
  <si>
    <t>77519</t>
  </si>
  <si>
    <t>77678</t>
  </si>
  <si>
    <t>82778</t>
  </si>
  <si>
    <t>22788</t>
  </si>
  <si>
    <t>81360</t>
  </si>
  <si>
    <t>20719</t>
  </si>
  <si>
    <t>57702</t>
  </si>
  <si>
    <t>30683</t>
  </si>
  <si>
    <t>82844</t>
  </si>
  <si>
    <t>59455</t>
  </si>
  <si>
    <t>84711</t>
  </si>
  <si>
    <t>22434</t>
  </si>
  <si>
    <t>57340</t>
  </si>
  <si>
    <t>59598</t>
  </si>
  <si>
    <t>23070</t>
  </si>
  <si>
    <t>22619</t>
  </si>
  <si>
    <t>30791</t>
  </si>
  <si>
    <t>81148</t>
  </si>
  <si>
    <t>25311</t>
  </si>
  <si>
    <t>80462</t>
  </si>
  <si>
    <t>29921</t>
  </si>
  <si>
    <t>20746</t>
  </si>
  <si>
    <t>57789</t>
  </si>
  <si>
    <t>18444</t>
  </si>
  <si>
    <t>78950</t>
  </si>
  <si>
    <t>81781</t>
  </si>
  <si>
    <t>25133</t>
  </si>
  <si>
    <t>30355</t>
  </si>
  <si>
    <t>58197</t>
  </si>
  <si>
    <t>21592</t>
  </si>
  <si>
    <t>29435</t>
  </si>
  <si>
    <t>78473</t>
  </si>
  <si>
    <t>21424</t>
  </si>
  <si>
    <t>29665</t>
  </si>
  <si>
    <t>30153</t>
  </si>
  <si>
    <t>59114</t>
  </si>
  <si>
    <t>84661</t>
  </si>
  <si>
    <t>21938</t>
  </si>
  <si>
    <t>29375</t>
  </si>
  <si>
    <t>80634</t>
  </si>
  <si>
    <t>30358</t>
  </si>
  <si>
    <t>79894</t>
  </si>
  <si>
    <t>57684</t>
  </si>
  <si>
    <t>18457</t>
  </si>
  <si>
    <t>80840</t>
  </si>
  <si>
    <t>57695</t>
  </si>
  <si>
    <t>80996</t>
  </si>
  <si>
    <t>30657</t>
  </si>
  <si>
    <t>29711</t>
  </si>
  <si>
    <t>31145</t>
  </si>
  <si>
    <t>57310</t>
  </si>
  <si>
    <t>21351</t>
  </si>
  <si>
    <t>57058</t>
  </si>
  <si>
    <t>29589</t>
  </si>
  <si>
    <t>81113</t>
  </si>
  <si>
    <t>22462</t>
  </si>
  <si>
    <t>77559</t>
  </si>
  <si>
    <t>20888</t>
  </si>
  <si>
    <t>57092</t>
  </si>
  <si>
    <t>59948</t>
  </si>
  <si>
    <t>30389</t>
  </si>
  <si>
    <t>80460</t>
  </si>
  <si>
    <t>82281</t>
  </si>
  <si>
    <t>81171</t>
  </si>
  <si>
    <t>59808</t>
  </si>
  <si>
    <t>80116</t>
  </si>
  <si>
    <t>80128</t>
  </si>
  <si>
    <t>78485</t>
  </si>
  <si>
    <t>57412</t>
  </si>
  <si>
    <t>58613</t>
  </si>
  <si>
    <t>29483</t>
  </si>
  <si>
    <t>59564</t>
  </si>
  <si>
    <t>58342</t>
  </si>
  <si>
    <t>29489</t>
  </si>
  <si>
    <t>77857</t>
  </si>
  <si>
    <t>57804</t>
  </si>
  <si>
    <t>78466</t>
  </si>
  <si>
    <t>20842</t>
  </si>
  <si>
    <t>23678</t>
  </si>
  <si>
    <t>81953</t>
  </si>
  <si>
    <t>81365</t>
  </si>
  <si>
    <t>18631</t>
  </si>
  <si>
    <t>83057</t>
  </si>
  <si>
    <t>57564</t>
  </si>
  <si>
    <t>30773</t>
  </si>
  <si>
    <t>22105</t>
  </si>
  <si>
    <t>84834</t>
  </si>
  <si>
    <t>31758</t>
  </si>
  <si>
    <t>59222</t>
  </si>
  <si>
    <t>25046</t>
  </si>
  <si>
    <t>31040</t>
  </si>
  <si>
    <t>58670</t>
  </si>
  <si>
    <t>81119</t>
  </si>
  <si>
    <t>31067</t>
  </si>
  <si>
    <t>80777</t>
  </si>
  <si>
    <t>30877</t>
  </si>
  <si>
    <t>31158</t>
  </si>
  <si>
    <t>82954</t>
  </si>
  <si>
    <t>82983</t>
  </si>
  <si>
    <t>81223</t>
  </si>
  <si>
    <t>30810</t>
  </si>
  <si>
    <t>58736</t>
  </si>
  <si>
    <t>29296</t>
  </si>
  <si>
    <t>21829</t>
  </si>
  <si>
    <t>80378</t>
  </si>
  <si>
    <t>21307</t>
  </si>
  <si>
    <t>77814</t>
  </si>
  <si>
    <t>78061</t>
  </si>
  <si>
    <t>81827</t>
  </si>
  <si>
    <t>22035</t>
  </si>
  <si>
    <t>25048</t>
  </si>
  <si>
    <t>81740</t>
  </si>
  <si>
    <t>33609</t>
  </si>
  <si>
    <t>29361</t>
  </si>
  <si>
    <t>21940</t>
  </si>
  <si>
    <t>31917</t>
  </si>
  <si>
    <t>21361</t>
  </si>
  <si>
    <t>18399</t>
  </si>
  <si>
    <t>82514</t>
  </si>
  <si>
    <t>57279</t>
  </si>
  <si>
    <t>29969</t>
  </si>
  <si>
    <t>31041</t>
  </si>
  <si>
    <t>22227</t>
  </si>
  <si>
    <t>58325</t>
  </si>
  <si>
    <t>82625</t>
  </si>
  <si>
    <t>84695</t>
  </si>
  <si>
    <t>77515</t>
  </si>
  <si>
    <t>82707</t>
  </si>
  <si>
    <t>79390</t>
  </si>
  <si>
    <t>78878</t>
  </si>
  <si>
    <t>57730</t>
  </si>
  <si>
    <t>81906</t>
  </si>
  <si>
    <t>29313</t>
  </si>
  <si>
    <t>57604</t>
  </si>
  <si>
    <t>59388</t>
  </si>
  <si>
    <t>18840</t>
  </si>
  <si>
    <t>57012</t>
  </si>
  <si>
    <t>79720</t>
  </si>
  <si>
    <t>31016</t>
  </si>
  <si>
    <t>30278</t>
  </si>
  <si>
    <t>29892</t>
  </si>
  <si>
    <t>20688</t>
  </si>
  <si>
    <t>81199</t>
  </si>
  <si>
    <t>23669</t>
  </si>
  <si>
    <t>25071</t>
  </si>
  <si>
    <t>84611</t>
  </si>
  <si>
    <t>58326</t>
  </si>
  <si>
    <t>58977</t>
  </si>
  <si>
    <t>31285</t>
  </si>
  <si>
    <t>29184</t>
  </si>
  <si>
    <t>57615</t>
  </si>
  <si>
    <t>77790</t>
  </si>
  <si>
    <t>82265</t>
  </si>
  <si>
    <t>58662</t>
  </si>
  <si>
    <t>25025</t>
  </si>
  <si>
    <t>18733</t>
  </si>
  <si>
    <t>21137</t>
  </si>
  <si>
    <t>18661</t>
  </si>
  <si>
    <t>21141</t>
  </si>
  <si>
    <t>21212</t>
  </si>
  <si>
    <t>59930</t>
  </si>
  <si>
    <t>57366</t>
  </si>
  <si>
    <t>31434</t>
  </si>
  <si>
    <t>58823</t>
  </si>
  <si>
    <t>57607</t>
  </si>
  <si>
    <t>25210</t>
  </si>
  <si>
    <t>22358</t>
  </si>
  <si>
    <t>29858</t>
  </si>
  <si>
    <t>79134</t>
  </si>
  <si>
    <t>22506</t>
  </si>
  <si>
    <t>79181</t>
  </si>
  <si>
    <t>58195</t>
  </si>
  <si>
    <t>57779</t>
  </si>
  <si>
    <t>58568</t>
  </si>
  <si>
    <t>77701</t>
  </si>
  <si>
    <t>21675</t>
  </si>
  <si>
    <t>58865</t>
  </si>
  <si>
    <t>30075</t>
  </si>
  <si>
    <t>18720</t>
  </si>
  <si>
    <t>80948</t>
  </si>
  <si>
    <t>79991</t>
  </si>
  <si>
    <t>82499</t>
  </si>
  <si>
    <t>57596</t>
  </si>
  <si>
    <t>18658</t>
  </si>
  <si>
    <t>83080</t>
  </si>
  <si>
    <t>30911</t>
  </si>
  <si>
    <t>79391</t>
  </si>
  <si>
    <t>29487</t>
  </si>
  <si>
    <t>57133</t>
  </si>
  <si>
    <t>18681</t>
  </si>
  <si>
    <t>79271</t>
  </si>
  <si>
    <t>59362</t>
  </si>
  <si>
    <t>18570</t>
  </si>
  <si>
    <t>21693</t>
  </si>
  <si>
    <t>58041</t>
  </si>
  <si>
    <t>59212</t>
  </si>
  <si>
    <t>57589</t>
  </si>
  <si>
    <t>79054</t>
  </si>
  <si>
    <t>81283</t>
  </si>
  <si>
    <t>77708</t>
  </si>
  <si>
    <t>81307</t>
  </si>
  <si>
    <t>22586</t>
  </si>
  <si>
    <t>30316</t>
  </si>
  <si>
    <t>80441</t>
  </si>
  <si>
    <t>18346</t>
  </si>
  <si>
    <t>79191</t>
  </si>
  <si>
    <t>18082</t>
  </si>
  <si>
    <t>18508</t>
  </si>
  <si>
    <t>58402</t>
  </si>
  <si>
    <t>80041</t>
  </si>
  <si>
    <t>79354</t>
  </si>
  <si>
    <t>82314</t>
  </si>
  <si>
    <t>21580</t>
  </si>
  <si>
    <t>21213</t>
  </si>
  <si>
    <t>22834</t>
  </si>
  <si>
    <t>59865</t>
  </si>
  <si>
    <t>82903</t>
  </si>
  <si>
    <t>29308</t>
  </si>
  <si>
    <t>22333</t>
  </si>
  <si>
    <t>77907</t>
  </si>
  <si>
    <t>84607</t>
  </si>
  <si>
    <t>81293</t>
  </si>
  <si>
    <t>31520</t>
  </si>
  <si>
    <t>30148</t>
  </si>
  <si>
    <t>31709</t>
  </si>
  <si>
    <t>22737</t>
  </si>
  <si>
    <t>78899</t>
  </si>
  <si>
    <t>58788</t>
  </si>
  <si>
    <t>18463</t>
  </si>
  <si>
    <t>21184</t>
  </si>
  <si>
    <t>81849</t>
  </si>
  <si>
    <t>31393</t>
  </si>
  <si>
    <t>78100</t>
  </si>
  <si>
    <t>57116</t>
  </si>
  <si>
    <t>58599</t>
  </si>
  <si>
    <t>79278</t>
  </si>
  <si>
    <t>79617</t>
  </si>
  <si>
    <t>79742</t>
  </si>
  <si>
    <t>22936</t>
  </si>
  <si>
    <t>81876</t>
  </si>
  <si>
    <t>59814</t>
  </si>
  <si>
    <t>59860</t>
  </si>
  <si>
    <t>78050</t>
  </si>
  <si>
    <t>79447</t>
  </si>
  <si>
    <t>22188</t>
  </si>
  <si>
    <t>59850</t>
  </si>
  <si>
    <t>82554</t>
  </si>
  <si>
    <t>80455</t>
  </si>
  <si>
    <t>79165</t>
  </si>
  <si>
    <t>18615</t>
  </si>
  <si>
    <t>31174</t>
  </si>
  <si>
    <t>21310</t>
  </si>
  <si>
    <t>82897</t>
  </si>
  <si>
    <t>81537</t>
  </si>
  <si>
    <t>84620</t>
  </si>
  <si>
    <t>31753</t>
  </si>
  <si>
    <t>31575</t>
  </si>
  <si>
    <t>77885</t>
  </si>
  <si>
    <t>29888</t>
  </si>
  <si>
    <t>59495</t>
  </si>
  <si>
    <t>57390</t>
  </si>
  <si>
    <t>30494</t>
  </si>
  <si>
    <t>30990</t>
  </si>
  <si>
    <t>18689</t>
  </si>
  <si>
    <t>78817</t>
  </si>
  <si>
    <t>21595</t>
  </si>
  <si>
    <t>58421</t>
  </si>
  <si>
    <t>58532</t>
  </si>
  <si>
    <t>77598</t>
  </si>
  <si>
    <t>58271</t>
  </si>
  <si>
    <t>22502</t>
  </si>
  <si>
    <t>77779</t>
  </si>
  <si>
    <t>79417</t>
  </si>
  <si>
    <t>30091</t>
  </si>
  <si>
    <t>82816</t>
  </si>
  <si>
    <t>81957</t>
  </si>
  <si>
    <t>81431</t>
  </si>
  <si>
    <t>18478</t>
  </si>
  <si>
    <t>77058</t>
  </si>
  <si>
    <t>30601</t>
  </si>
  <si>
    <t>77731</t>
  </si>
  <si>
    <t>77924</t>
  </si>
  <si>
    <t>21338</t>
  </si>
  <si>
    <t>77670</t>
  </si>
  <si>
    <t>78134</t>
  </si>
  <si>
    <t>23049</t>
  </si>
  <si>
    <t>80109</t>
  </si>
  <si>
    <t>25089</t>
  </si>
  <si>
    <t>18472</t>
  </si>
  <si>
    <t>58212</t>
  </si>
  <si>
    <t>20650</t>
  </si>
  <si>
    <t>29743</t>
  </si>
  <si>
    <t>18266</t>
  </si>
  <si>
    <t>22644</t>
  </si>
  <si>
    <t>22624</t>
  </si>
  <si>
    <t>82259</t>
  </si>
  <si>
    <t>79706</t>
  </si>
  <si>
    <t>30645</t>
  </si>
  <si>
    <t>25026</t>
  </si>
  <si>
    <t>29596</t>
  </si>
  <si>
    <t>83042</t>
  </si>
  <si>
    <t>80486</t>
  </si>
  <si>
    <t>21724</t>
  </si>
  <si>
    <t>59772</t>
  </si>
  <si>
    <t>20687</t>
  </si>
  <si>
    <t>22874</t>
  </si>
  <si>
    <t>82004</t>
  </si>
  <si>
    <t>22751</t>
  </si>
  <si>
    <t>83137</t>
  </si>
  <si>
    <t>59761</t>
  </si>
  <si>
    <t>80092</t>
  </si>
  <si>
    <t>82191</t>
  </si>
  <si>
    <t>77211</t>
  </si>
  <si>
    <t>81616</t>
  </si>
  <si>
    <t>59474</t>
  </si>
  <si>
    <t>57669</t>
  </si>
  <si>
    <t>82862</t>
  </si>
  <si>
    <t>31345</t>
  </si>
  <si>
    <t>59130</t>
  </si>
  <si>
    <t>80898</t>
  </si>
  <si>
    <t>18565</t>
  </si>
  <si>
    <t>30067</t>
  </si>
  <si>
    <t>58470</t>
  </si>
  <si>
    <t>84896</t>
  </si>
  <si>
    <t>58014</t>
  </si>
  <si>
    <t>80617</t>
  </si>
  <si>
    <t>29578</t>
  </si>
  <si>
    <t>82727</t>
  </si>
  <si>
    <t>29360</t>
  </si>
  <si>
    <t>18536</t>
  </si>
  <si>
    <t>22330</t>
  </si>
  <si>
    <t>57452</t>
  </si>
  <si>
    <t>29137</t>
  </si>
  <si>
    <t>77049</t>
  </si>
  <si>
    <t>79679</t>
  </si>
  <si>
    <t>58519</t>
  </si>
  <si>
    <t>82877</t>
  </si>
  <si>
    <t>79821</t>
  </si>
  <si>
    <t>82980</t>
  </si>
  <si>
    <t>21951</t>
  </si>
  <si>
    <t>79526</t>
  </si>
  <si>
    <t>57252</t>
  </si>
  <si>
    <t>31440</t>
  </si>
  <si>
    <t>59744</t>
  </si>
  <si>
    <t>21658</t>
  </si>
  <si>
    <t>30949</t>
  </si>
  <si>
    <t>21150</t>
  </si>
  <si>
    <t>31155</t>
  </si>
  <si>
    <t>82902</t>
  </si>
  <si>
    <t>82918</t>
  </si>
  <si>
    <t>29118</t>
  </si>
  <si>
    <t>59540</t>
  </si>
  <si>
    <t>23005</t>
  </si>
  <si>
    <t>80456</t>
  </si>
  <si>
    <t>22582</t>
  </si>
  <si>
    <t>23064</t>
  </si>
  <si>
    <t>81813</t>
  </si>
  <si>
    <t>80107</t>
  </si>
  <si>
    <t>21176</t>
  </si>
  <si>
    <t>77506</t>
  </si>
  <si>
    <t>29626</t>
  </si>
  <si>
    <t>30019</t>
  </si>
  <si>
    <t>81757</t>
  </si>
  <si>
    <t>18588</t>
  </si>
  <si>
    <t>57129</t>
  </si>
  <si>
    <t>30979</t>
  </si>
  <si>
    <t>25174</t>
  </si>
  <si>
    <t>21598</t>
  </si>
  <si>
    <t>81016</t>
  </si>
  <si>
    <t>59065</t>
  </si>
  <si>
    <t>30407</t>
  </si>
  <si>
    <t>58436</t>
  </si>
  <si>
    <t>29661</t>
  </si>
  <si>
    <t>29497</t>
  </si>
  <si>
    <t>82907</t>
  </si>
  <si>
    <t>80731</t>
  </si>
  <si>
    <t>29352</t>
  </si>
  <si>
    <t>77714</t>
  </si>
  <si>
    <t>59049</t>
  </si>
  <si>
    <t>82617</t>
  </si>
  <si>
    <t>30292</t>
  </si>
  <si>
    <t>18682</t>
  </si>
  <si>
    <t>82416</t>
  </si>
  <si>
    <t>59856</t>
  </si>
  <si>
    <t>57928</t>
  </si>
  <si>
    <t>59063</t>
  </si>
  <si>
    <t>77088</t>
  </si>
  <si>
    <t>82552</t>
  </si>
  <si>
    <t>22432</t>
  </si>
  <si>
    <t>30957</t>
  </si>
  <si>
    <t>80007</t>
  </si>
  <si>
    <t>57074</t>
  </si>
  <si>
    <t>59909</t>
  </si>
  <si>
    <t>80622</t>
  </si>
  <si>
    <t>81751</t>
  </si>
  <si>
    <t>79895</t>
  </si>
  <si>
    <t>30802</t>
  </si>
  <si>
    <t>82129</t>
  </si>
  <si>
    <t>79154</t>
  </si>
  <si>
    <t>29117</t>
  </si>
  <si>
    <t>81716</t>
  </si>
  <si>
    <t>58054</t>
  </si>
  <si>
    <t>33499</t>
  </si>
  <si>
    <t>31486</t>
  </si>
  <si>
    <t>81950</t>
  </si>
  <si>
    <t>31246</t>
  </si>
  <si>
    <t>18630</t>
  </si>
  <si>
    <t>58274</t>
  </si>
  <si>
    <t>59263</t>
  </si>
  <si>
    <t>22690</t>
  </si>
  <si>
    <t>58172</t>
  </si>
  <si>
    <t>23710</t>
  </si>
  <si>
    <t>58981</t>
  </si>
  <si>
    <t>57544</t>
  </si>
  <si>
    <t>81918</t>
  </si>
  <si>
    <t>22441</t>
  </si>
  <si>
    <t>77862</t>
  </si>
  <si>
    <t>81428</t>
  </si>
  <si>
    <t>79689</t>
  </si>
  <si>
    <t>78980</t>
  </si>
  <si>
    <t>29390</t>
  </si>
  <si>
    <t>31008</t>
  </si>
  <si>
    <t>30858</t>
  </si>
  <si>
    <t>31064</t>
  </si>
  <si>
    <t>59767</t>
  </si>
  <si>
    <t>82363</t>
  </si>
  <si>
    <t>81574</t>
  </si>
  <si>
    <t>59940</t>
  </si>
  <si>
    <t>29727</t>
  </si>
  <si>
    <t>21243</t>
  </si>
  <si>
    <t>82794</t>
  </si>
  <si>
    <t>29122</t>
  </si>
  <si>
    <t>58292</t>
  </si>
  <si>
    <t>21979</t>
  </si>
  <si>
    <t>57592</t>
  </si>
  <si>
    <t>77666</t>
  </si>
  <si>
    <t>58579</t>
  </si>
  <si>
    <t>57561</t>
  </si>
  <si>
    <t>58028</t>
  </si>
  <si>
    <t>80448</t>
  </si>
  <si>
    <t>58314</t>
  </si>
  <si>
    <t>31169</t>
  </si>
  <si>
    <t>20721</t>
  </si>
  <si>
    <t>58381</t>
  </si>
  <si>
    <t>58842</t>
  </si>
  <si>
    <t>80177</t>
  </si>
  <si>
    <t>57094</t>
  </si>
  <si>
    <t>57440</t>
  </si>
  <si>
    <t>80737</t>
  </si>
  <si>
    <t>58086</t>
  </si>
  <si>
    <t>20911</t>
  </si>
  <si>
    <t>81788</t>
  </si>
  <si>
    <t>80724</t>
  </si>
  <si>
    <t>30750</t>
  </si>
  <si>
    <t>81841</t>
  </si>
  <si>
    <t>57317</t>
  </si>
  <si>
    <t>84562</t>
  </si>
  <si>
    <t>80326</t>
  </si>
  <si>
    <t>81675</t>
  </si>
  <si>
    <t>58447</t>
  </si>
  <si>
    <t>84503</t>
  </si>
  <si>
    <t>31679</t>
  </si>
  <si>
    <t>21632</t>
  </si>
  <si>
    <t>82798</t>
  </si>
  <si>
    <t>31299</t>
  </si>
  <si>
    <t>21368</t>
  </si>
  <si>
    <t>78636</t>
  </si>
  <si>
    <t>77955</t>
  </si>
  <si>
    <t>57846</t>
  </si>
  <si>
    <t>30327</t>
  </si>
  <si>
    <t>80400</t>
  </si>
  <si>
    <t>31438</t>
  </si>
  <si>
    <t>59954</t>
  </si>
  <si>
    <t>18572</t>
  </si>
  <si>
    <t>29298</t>
  </si>
  <si>
    <t>84647</t>
  </si>
  <si>
    <t>18546</t>
  </si>
  <si>
    <t>79967</t>
  </si>
  <si>
    <t>79328</t>
  </si>
  <si>
    <t>78164</t>
  </si>
  <si>
    <t>21194</t>
  </si>
  <si>
    <t>77595</t>
  </si>
  <si>
    <t>77770</t>
  </si>
  <si>
    <t>23436</t>
  </si>
  <si>
    <t>82114</t>
  </si>
  <si>
    <t>80206</t>
  </si>
  <si>
    <t>79569</t>
  </si>
  <si>
    <t>18960</t>
  </si>
  <si>
    <t>30985</t>
  </si>
  <si>
    <t>80760</t>
  </si>
  <si>
    <t>30419</t>
  </si>
  <si>
    <t>82732</t>
  </si>
  <si>
    <t>29855</t>
  </si>
  <si>
    <t>21386</t>
  </si>
  <si>
    <t>82070</t>
  </si>
  <si>
    <t>80947</t>
  </si>
  <si>
    <t>21179</t>
  </si>
  <si>
    <t>82773</t>
  </si>
  <si>
    <t>22860</t>
  </si>
  <si>
    <t>25004</t>
  </si>
  <si>
    <t>21811</t>
  </si>
  <si>
    <t>82713</t>
  </si>
  <si>
    <t>57919</t>
  </si>
  <si>
    <t>80323</t>
  </si>
  <si>
    <t>79436</t>
  </si>
  <si>
    <t>18525</t>
  </si>
  <si>
    <t>84838</t>
  </si>
  <si>
    <t>78426</t>
  </si>
  <si>
    <t>79153</t>
  </si>
  <si>
    <t>79018</t>
  </si>
  <si>
    <t>31412</t>
  </si>
  <si>
    <t>57657</t>
  </si>
  <si>
    <t>58393</t>
  </si>
  <si>
    <t>81153</t>
  </si>
  <si>
    <t>21549</t>
  </si>
  <si>
    <t>30459</t>
  </si>
  <si>
    <t>21156</t>
  </si>
  <si>
    <t>81338</t>
  </si>
  <si>
    <t>58722</t>
  </si>
  <si>
    <t>82425</t>
  </si>
  <si>
    <t>22781</t>
  </si>
  <si>
    <t>22516</t>
  </si>
  <si>
    <t>59374</t>
  </si>
  <si>
    <t>80516</t>
  </si>
  <si>
    <t>30686</t>
  </si>
  <si>
    <t>23552</t>
  </si>
  <si>
    <t>80589</t>
  </si>
  <si>
    <t>81071</t>
  </si>
  <si>
    <t>29434</t>
  </si>
  <si>
    <t>57416</t>
  </si>
  <si>
    <t>22052</t>
  </si>
  <si>
    <t>21377</t>
  </si>
  <si>
    <t>59368</t>
  </si>
  <si>
    <t>25051</t>
  </si>
  <si>
    <t>57233</t>
  </si>
  <si>
    <t>82028</t>
  </si>
  <si>
    <t>18993</t>
  </si>
  <si>
    <t>77830</t>
  </si>
  <si>
    <t>20632</t>
  </si>
  <si>
    <t>20626</t>
  </si>
  <si>
    <t>79786</t>
  </si>
  <si>
    <t>78492</t>
  </si>
  <si>
    <t>57162</t>
  </si>
  <si>
    <t>78058</t>
  </si>
  <si>
    <t>80052</t>
  </si>
  <si>
    <t>81320</t>
  </si>
  <si>
    <t>81168</t>
  </si>
  <si>
    <t>81654</t>
  </si>
  <si>
    <t>31234</t>
  </si>
  <si>
    <t>78260</t>
  </si>
  <si>
    <t>59810</t>
  </si>
  <si>
    <t>79611</t>
  </si>
  <si>
    <t>77724</t>
  </si>
  <si>
    <t>31920</t>
  </si>
  <si>
    <t>78075</t>
  </si>
  <si>
    <t>20858</t>
  </si>
  <si>
    <t>82841</t>
  </si>
  <si>
    <t>30303</t>
  </si>
  <si>
    <t>83018</t>
  </si>
  <si>
    <t>78544</t>
  </si>
  <si>
    <t>29945</t>
  </si>
  <si>
    <t>22728</t>
  </si>
  <si>
    <t>83118</t>
  </si>
  <si>
    <t>82684</t>
  </si>
  <si>
    <t>80720</t>
  </si>
  <si>
    <t>58779</t>
  </si>
  <si>
    <t>81499</t>
  </si>
  <si>
    <t>30546</t>
  </si>
  <si>
    <t>79806</t>
  </si>
  <si>
    <t>57748</t>
  </si>
  <si>
    <t>22584</t>
  </si>
  <si>
    <t>82987</t>
  </si>
  <si>
    <t>57530</t>
  </si>
  <si>
    <t>80951</t>
  </si>
  <si>
    <t>23461</t>
  </si>
  <si>
    <t>59926</t>
  </si>
  <si>
    <t>21506</t>
  </si>
  <si>
    <t>18484</t>
  </si>
  <si>
    <t>57729</t>
  </si>
  <si>
    <t>57482</t>
  </si>
  <si>
    <t>81134</t>
  </si>
  <si>
    <t>21406</t>
  </si>
  <si>
    <t>57949</t>
  </si>
  <si>
    <t>77997</t>
  </si>
  <si>
    <t>30242</t>
  </si>
  <si>
    <t>23025</t>
  </si>
  <si>
    <t>58516</t>
  </si>
  <si>
    <t>57884</t>
  </si>
  <si>
    <t>59047</t>
  </si>
  <si>
    <t>78142</t>
  </si>
  <si>
    <t>77967</t>
  </si>
  <si>
    <t>59815</t>
  </si>
  <si>
    <t>58218</t>
  </si>
  <si>
    <t>77985</t>
  </si>
  <si>
    <t>30054</t>
  </si>
  <si>
    <t>81999</t>
  </si>
  <si>
    <t>22411</t>
  </si>
  <si>
    <t>57008</t>
  </si>
  <si>
    <t>29733</t>
  </si>
  <si>
    <t>80736</t>
  </si>
  <si>
    <t>81942</t>
  </si>
  <si>
    <t>58138</t>
  </si>
  <si>
    <t>29367</t>
  </si>
  <si>
    <t>31931</t>
  </si>
  <si>
    <t>79827</t>
  </si>
  <si>
    <t>82937</t>
  </si>
  <si>
    <t>79697</t>
  </si>
  <si>
    <t>83007</t>
  </si>
  <si>
    <t>59352</t>
  </si>
  <si>
    <t>59075</t>
  </si>
  <si>
    <t>23518</t>
  </si>
  <si>
    <t>79157</t>
  </si>
  <si>
    <t>58882</t>
  </si>
  <si>
    <t>81043</t>
  </si>
  <si>
    <t>58673</t>
  </si>
  <si>
    <t>59177</t>
  </si>
  <si>
    <t>58150</t>
  </si>
  <si>
    <t>58229</t>
  </si>
  <si>
    <t>83051</t>
  </si>
  <si>
    <t>57377</t>
  </si>
  <si>
    <t>18343</t>
  </si>
  <si>
    <t>77845</t>
  </si>
  <si>
    <t>81900</t>
  </si>
  <si>
    <t>21520</t>
  </si>
  <si>
    <t>57798</t>
  </si>
  <si>
    <t>29581</t>
  </si>
  <si>
    <t>77513</t>
  </si>
  <si>
    <t>29504</t>
  </si>
  <si>
    <t>22090</t>
  </si>
  <si>
    <t>82861</t>
  </si>
  <si>
    <t>57777</t>
  </si>
  <si>
    <t>59128</t>
  </si>
  <si>
    <t>59405</t>
  </si>
  <si>
    <t>80784</t>
  </si>
  <si>
    <t>79212</t>
  </si>
  <si>
    <t>84769</t>
  </si>
  <si>
    <t>58929</t>
  </si>
  <si>
    <t>30318</t>
  </si>
  <si>
    <t>59921</t>
  </si>
  <si>
    <t>80871</t>
  </si>
  <si>
    <t>78562</t>
  </si>
  <si>
    <t>59649</t>
  </si>
  <si>
    <t>57638</t>
  </si>
  <si>
    <t>57334</t>
  </si>
  <si>
    <t>82374</t>
  </si>
  <si>
    <t>79231</t>
  </si>
  <si>
    <t>59079</t>
  </si>
  <si>
    <t>59395</t>
  </si>
  <si>
    <t>80306</t>
  </si>
  <si>
    <t>58891</t>
  </si>
  <si>
    <t>29371</t>
  </si>
  <si>
    <t>57728</t>
  </si>
  <si>
    <t>29071</t>
  </si>
  <si>
    <t>83155</t>
  </si>
  <si>
    <t>21992</t>
  </si>
  <si>
    <t>23074</t>
  </si>
  <si>
    <t>77917</t>
  </si>
  <si>
    <t>57070</t>
  </si>
  <si>
    <t>78848</t>
  </si>
  <si>
    <t>82662</t>
  </si>
  <si>
    <t>29093</t>
  </si>
  <si>
    <t>22508</t>
  </si>
  <si>
    <t>80421</t>
  </si>
  <si>
    <t>81854</t>
  </si>
  <si>
    <t>79705</t>
  </si>
  <si>
    <t>81042</t>
  </si>
  <si>
    <t>18623</t>
  </si>
  <si>
    <t>81626</t>
  </si>
  <si>
    <t>29170</t>
  </si>
  <si>
    <t>58022</t>
  </si>
  <si>
    <t>22864</t>
  </si>
  <si>
    <t>82656</t>
  </si>
  <si>
    <t>79389</t>
  </si>
  <si>
    <t>82108</t>
  </si>
  <si>
    <t>80407</t>
  </si>
  <si>
    <t>80308</t>
  </si>
  <si>
    <t>82820</t>
  </si>
  <si>
    <t>58088</t>
  </si>
  <si>
    <t>81693</t>
  </si>
  <si>
    <t>21611</t>
  </si>
  <si>
    <t>77636</t>
  </si>
  <si>
    <t>81570</t>
  </si>
  <si>
    <t>81336</t>
  </si>
  <si>
    <t>30353</t>
  </si>
  <si>
    <t>83125</t>
  </si>
  <si>
    <t>80646</t>
  </si>
  <si>
    <t>80912</t>
  </si>
  <si>
    <t>79148</t>
  </si>
  <si>
    <t>29664</t>
  </si>
  <si>
    <t>59517</t>
  </si>
  <si>
    <t>84967</t>
  </si>
  <si>
    <t>80394</t>
  </si>
  <si>
    <t>79677</t>
  </si>
  <si>
    <t>30524</t>
  </si>
  <si>
    <t>77548</t>
  </si>
  <si>
    <t>21529</t>
  </si>
  <si>
    <t>29753</t>
  </si>
  <si>
    <t>58113</t>
  </si>
  <si>
    <t>31116</t>
  </si>
  <si>
    <t>29348</t>
  </si>
  <si>
    <t>81733</t>
  </si>
  <si>
    <t>59674</t>
  </si>
  <si>
    <t>58403</t>
  </si>
  <si>
    <t>81532</t>
  </si>
  <si>
    <t>78861</t>
  </si>
  <si>
    <t>81850</t>
  </si>
  <si>
    <t>21723</t>
  </si>
  <si>
    <t>57432</t>
  </si>
  <si>
    <t>81905</t>
  </si>
  <si>
    <t>81542</t>
  </si>
  <si>
    <t>57157</t>
  </si>
  <si>
    <t>81467</t>
  </si>
  <si>
    <t>77688</t>
  </si>
  <si>
    <t>30071</t>
  </si>
  <si>
    <t>82116</t>
  </si>
  <si>
    <t>29297</t>
  </si>
  <si>
    <t>29085</t>
  </si>
  <si>
    <t>59126</t>
  </si>
  <si>
    <t>18899</t>
  </si>
  <si>
    <t>30369</t>
  </si>
  <si>
    <t>21903</t>
  </si>
  <si>
    <t>30994</t>
  </si>
  <si>
    <t>79386</t>
  </si>
  <si>
    <t>29519</t>
  </si>
  <si>
    <t>82282</t>
  </si>
  <si>
    <t>57078</t>
  </si>
  <si>
    <t>18079</t>
  </si>
  <si>
    <t>80151</t>
  </si>
  <si>
    <t>79828</t>
  </si>
  <si>
    <t>23038</t>
  </si>
  <si>
    <t>80102</t>
  </si>
  <si>
    <t>59092</t>
  </si>
  <si>
    <t>57065</t>
  </si>
  <si>
    <t>82262</t>
  </si>
  <si>
    <t>23015</t>
  </si>
  <si>
    <t>21510</t>
  </si>
  <si>
    <t>78769</t>
  </si>
  <si>
    <t>57480</t>
  </si>
  <si>
    <t>18124</t>
  </si>
  <si>
    <t>59145</t>
  </si>
  <si>
    <t>59266</t>
  </si>
  <si>
    <t>31223</t>
  </si>
  <si>
    <t>20833</t>
  </si>
  <si>
    <t>82510</t>
  </si>
  <si>
    <t>79574</t>
  </si>
  <si>
    <t>30324</t>
  </si>
  <si>
    <t>21684</t>
  </si>
  <si>
    <t>81011</t>
  </si>
  <si>
    <t>23133</t>
  </si>
  <si>
    <t>23080</t>
  </si>
  <si>
    <t>82093</t>
  </si>
  <si>
    <t>21432</t>
  </si>
  <si>
    <t>82681</t>
  </si>
  <si>
    <t>82643</t>
  </si>
  <si>
    <t>21876</t>
  </si>
  <si>
    <t>79582</t>
  </si>
  <si>
    <t>18464</t>
  </si>
  <si>
    <t>30540</t>
  </si>
  <si>
    <t>30868</t>
  </si>
  <si>
    <t>21302</t>
  </si>
  <si>
    <t>80826</t>
  </si>
  <si>
    <t>22916</t>
  </si>
  <si>
    <t>20646</t>
  </si>
  <si>
    <t>81734</t>
  </si>
  <si>
    <t>57810</t>
  </si>
  <si>
    <t>82451</t>
  </si>
  <si>
    <t>25064</t>
  </si>
  <si>
    <t>57665</t>
  </si>
  <si>
    <t>20727</t>
  </si>
  <si>
    <t>57254</t>
  </si>
  <si>
    <t>21998</t>
  </si>
  <si>
    <t>81107</t>
  </si>
  <si>
    <t>57872</t>
  </si>
  <si>
    <t>80465</t>
  </si>
  <si>
    <t>18195</t>
  </si>
  <si>
    <t>80815</t>
  </si>
  <si>
    <t>18380</t>
  </si>
  <si>
    <t>79558</t>
  </si>
  <si>
    <t>21297</t>
  </si>
  <si>
    <t>82401</t>
  </si>
  <si>
    <t>22293</t>
  </si>
  <si>
    <t>79710</t>
  </si>
  <si>
    <t>80301</t>
  </si>
  <si>
    <t>21734</t>
  </si>
  <si>
    <t>21372</t>
  </si>
  <si>
    <t>80616</t>
  </si>
  <si>
    <t>30145</t>
  </si>
  <si>
    <t>82810</t>
  </si>
  <si>
    <t>80670</t>
  </si>
  <si>
    <t>31491</t>
  </si>
  <si>
    <t>82930</t>
  </si>
  <si>
    <t>29668</t>
  </si>
  <si>
    <t>79885</t>
  </si>
  <si>
    <t>30192</t>
  </si>
  <si>
    <t>25065</t>
  </si>
  <si>
    <t>59004</t>
  </si>
  <si>
    <t>80556</t>
  </si>
  <si>
    <t>21622</t>
  </si>
  <si>
    <t>59182</t>
  </si>
  <si>
    <t>81048</t>
  </si>
  <si>
    <t>20785</t>
  </si>
  <si>
    <t>22632</t>
  </si>
  <si>
    <t>58819</t>
  </si>
  <si>
    <t>79362</t>
  </si>
  <si>
    <t>80914</t>
  </si>
  <si>
    <t>22114</t>
  </si>
  <si>
    <t>82619</t>
  </si>
  <si>
    <t>22789</t>
  </si>
  <si>
    <t>80647</t>
  </si>
  <si>
    <t>59458</t>
  </si>
  <si>
    <t>22547</t>
  </si>
  <si>
    <t>22084</t>
  </si>
  <si>
    <t>79961</t>
  </si>
  <si>
    <t>79943</t>
  </si>
  <si>
    <t>29414</t>
  </si>
  <si>
    <t>30133</t>
  </si>
  <si>
    <t>29250</t>
  </si>
  <si>
    <t>81095</t>
  </si>
  <si>
    <t>31220</t>
  </si>
  <si>
    <t>80195</t>
  </si>
  <si>
    <t>30207</t>
  </si>
  <si>
    <t>20706</t>
  </si>
  <si>
    <t>59042</t>
  </si>
  <si>
    <t>21458</t>
  </si>
  <si>
    <t>79962</t>
  </si>
  <si>
    <t>80284</t>
  </si>
  <si>
    <t>21403</t>
  </si>
  <si>
    <t>81399</t>
  </si>
  <si>
    <t>81387</t>
  </si>
  <si>
    <t>83045</t>
  </si>
  <si>
    <t>58958</t>
  </si>
  <si>
    <t>29494</t>
  </si>
  <si>
    <t>58357</t>
  </si>
  <si>
    <t>21715</t>
  </si>
  <si>
    <t>78097</t>
  </si>
  <si>
    <t>21779</t>
  </si>
  <si>
    <t>79797</t>
  </si>
  <si>
    <t>18324</t>
  </si>
  <si>
    <t>25023</t>
  </si>
  <si>
    <t>29325</t>
  </si>
  <si>
    <t>29859</t>
  </si>
  <si>
    <t>81132</t>
  </si>
  <si>
    <t>21646</t>
  </si>
  <si>
    <t>58990</t>
  </si>
  <si>
    <t>30231</t>
  </si>
  <si>
    <t>59120</t>
  </si>
  <si>
    <t>20865</t>
  </si>
  <si>
    <t>18721</t>
  </si>
  <si>
    <t>80579</t>
  </si>
  <si>
    <t>59234</t>
  </si>
  <si>
    <t>58106</t>
  </si>
  <si>
    <t>79207</t>
  </si>
  <si>
    <t>18650</t>
  </si>
  <si>
    <t>29593</t>
  </si>
  <si>
    <t>80527</t>
  </si>
  <si>
    <t>29453</t>
  </si>
  <si>
    <t>77578</t>
  </si>
  <si>
    <t>57654</t>
  </si>
  <si>
    <t>77946</t>
  </si>
  <si>
    <t>59551</t>
  </si>
  <si>
    <t>30947</t>
  </si>
  <si>
    <t>18812</t>
  </si>
  <si>
    <t>21365</t>
  </si>
  <si>
    <t>79096</t>
  </si>
  <si>
    <t>77710</t>
  </si>
  <si>
    <t>59401</t>
  </si>
  <si>
    <t>79833</t>
  </si>
  <si>
    <t>31326</t>
  </si>
  <si>
    <t>83058</t>
  </si>
  <si>
    <t>79823</t>
  </si>
  <si>
    <t>18680</t>
  </si>
  <si>
    <t>78277</t>
  </si>
  <si>
    <t>79678</t>
  </si>
  <si>
    <t>30140</t>
  </si>
  <si>
    <t>59397</t>
  </si>
  <si>
    <t>82206</t>
  </si>
  <si>
    <t>58159</t>
  </si>
  <si>
    <t>30178</t>
  </si>
  <si>
    <t>18618</t>
  </si>
  <si>
    <t>57083</t>
  </si>
  <si>
    <t>22233</t>
  </si>
  <si>
    <t>58471</t>
  </si>
  <si>
    <t>58473</t>
  </si>
  <si>
    <t>57514</t>
  </si>
  <si>
    <t>81729</t>
  </si>
  <si>
    <t>21674</t>
  </si>
  <si>
    <t>81764</t>
  </si>
  <si>
    <t>20623</t>
  </si>
  <si>
    <t>80296</t>
  </si>
  <si>
    <t>79670</t>
  </si>
  <si>
    <t>23012</t>
  </si>
  <si>
    <t>22062</t>
  </si>
  <si>
    <t>82211</t>
  </si>
  <si>
    <t>84918</t>
  </si>
  <si>
    <t>80020</t>
  </si>
  <si>
    <t>57393</t>
  </si>
  <si>
    <t>84835</t>
  </si>
  <si>
    <t>81749</t>
  </si>
  <si>
    <t>57236</t>
  </si>
  <si>
    <t>18666</t>
  </si>
  <si>
    <t>25009</t>
  </si>
  <si>
    <t>22598</t>
  </si>
  <si>
    <t>58546</t>
  </si>
  <si>
    <t>29982</t>
  </si>
  <si>
    <t>32008</t>
  </si>
  <si>
    <t>58789</t>
  </si>
  <si>
    <t>57294</t>
  </si>
  <si>
    <t>59639</t>
  </si>
  <si>
    <t>77825</t>
  </si>
  <si>
    <t>82053</t>
  </si>
  <si>
    <t>57982</t>
  </si>
  <si>
    <t>23570</t>
  </si>
  <si>
    <t>82222</t>
  </si>
  <si>
    <t>31348</t>
  </si>
  <si>
    <t>79650</t>
  </si>
  <si>
    <t>59412</t>
  </si>
  <si>
    <t>78188</t>
  </si>
  <si>
    <t>22677</t>
  </si>
  <si>
    <t>84951</t>
  </si>
  <si>
    <t>79469</t>
  </si>
  <si>
    <t>59338</t>
  </si>
  <si>
    <t>79557</t>
  </si>
  <si>
    <t>21870</t>
  </si>
  <si>
    <t>30673</t>
  </si>
  <si>
    <t>22626</t>
  </si>
  <si>
    <t>22926</t>
  </si>
  <si>
    <t>57059</t>
  </si>
  <si>
    <t>30584</t>
  </si>
  <si>
    <t>20998</t>
  </si>
  <si>
    <t>57731</t>
  </si>
  <si>
    <t>30008</t>
  </si>
  <si>
    <t>21901</t>
  </si>
  <si>
    <t>20838</t>
  </si>
  <si>
    <t>31370</t>
  </si>
  <si>
    <t>80584</t>
  </si>
  <si>
    <t>80312</t>
  </si>
  <si>
    <t>83053</t>
  </si>
  <si>
    <t>78550</t>
  </si>
  <si>
    <t>59603</t>
  </si>
  <si>
    <t>30321</t>
  </si>
  <si>
    <t>57388</t>
  </si>
  <si>
    <t>21756</t>
  </si>
  <si>
    <t>59316</t>
  </si>
  <si>
    <t>58280</t>
  </si>
  <si>
    <t>21533</t>
  </si>
  <si>
    <t>21891</t>
  </si>
  <si>
    <t>57107</t>
  </si>
  <si>
    <t>59612</t>
  </si>
  <si>
    <t>22908</t>
  </si>
  <si>
    <t>79978</t>
  </si>
  <si>
    <t>58921</t>
  </si>
  <si>
    <t>80229</t>
  </si>
  <si>
    <t>18517</t>
  </si>
  <si>
    <t>80073</t>
  </si>
  <si>
    <t>57945</t>
  </si>
  <si>
    <t>79560</t>
  </si>
  <si>
    <t>80588</t>
  </si>
  <si>
    <t>30079</t>
  </si>
  <si>
    <t>29206</t>
  </si>
  <si>
    <t>30599</t>
  </si>
  <si>
    <t>30709</t>
  </si>
  <si>
    <t>58252</t>
  </si>
  <si>
    <t>21832</t>
  </si>
  <si>
    <t>21354</t>
  </si>
  <si>
    <t>79559</t>
  </si>
  <si>
    <t>80581</t>
  </si>
  <si>
    <t>30529</t>
  </si>
  <si>
    <t>18553</t>
  </si>
  <si>
    <t>77926</t>
  </si>
  <si>
    <t>80666</t>
  </si>
  <si>
    <t>58829</t>
  </si>
  <si>
    <t>81028</t>
  </si>
  <si>
    <t>77957</t>
  </si>
  <si>
    <t>57011</t>
  </si>
  <si>
    <t>78594</t>
  </si>
  <si>
    <t>58278</t>
  </si>
  <si>
    <t>58200</t>
  </si>
  <si>
    <t>59372</t>
  </si>
  <si>
    <t>22910</t>
  </si>
  <si>
    <t>80270</t>
  </si>
  <si>
    <t>58748</t>
  </si>
  <si>
    <t>82812</t>
  </si>
  <si>
    <t>30828</t>
  </si>
  <si>
    <t>82709</t>
  </si>
  <si>
    <t>23673</t>
  </si>
  <si>
    <t>80595</t>
  </si>
  <si>
    <t>79994</t>
  </si>
  <si>
    <t>58121</t>
  </si>
  <si>
    <t>18752</t>
  </si>
  <si>
    <t>78004</t>
  </si>
  <si>
    <t>30381</t>
  </si>
  <si>
    <t>81696</t>
  </si>
  <si>
    <t>81309</t>
  </si>
  <si>
    <t>59978</t>
  </si>
  <si>
    <t>22668</t>
  </si>
  <si>
    <t>59842</t>
  </si>
  <si>
    <t>30931</t>
  </si>
  <si>
    <t>30649</t>
  </si>
  <si>
    <t>29139</t>
  </si>
  <si>
    <t>20834</t>
  </si>
  <si>
    <t>79584</t>
  </si>
  <si>
    <t>30653</t>
  </si>
  <si>
    <t>59434</t>
  </si>
  <si>
    <t>58489</t>
  </si>
  <si>
    <t>57621</t>
  </si>
  <si>
    <t>79046</t>
  </si>
  <si>
    <t>22963</t>
  </si>
  <si>
    <t>22905</t>
  </si>
  <si>
    <t>29189</t>
  </si>
  <si>
    <t>57870</t>
  </si>
  <si>
    <t>29231</t>
  </si>
  <si>
    <t>82507</t>
  </si>
  <si>
    <t>80045</t>
  </si>
  <si>
    <t>82786</t>
  </si>
  <si>
    <t>58952</t>
  </si>
  <si>
    <t>83043</t>
  </si>
  <si>
    <t>57060</t>
  </si>
  <si>
    <t>58405</t>
  </si>
  <si>
    <t>58302</t>
  </si>
  <si>
    <t>58913</t>
  </si>
  <si>
    <t>79698</t>
  </si>
  <si>
    <t>22959</t>
  </si>
  <si>
    <t>21597</t>
  </si>
  <si>
    <t>77981</t>
  </si>
  <si>
    <t>29994</t>
  </si>
  <si>
    <t>81613</t>
  </si>
  <si>
    <t>57673</t>
  </si>
  <si>
    <t>57472</t>
  </si>
  <si>
    <t>59604</t>
  </si>
  <si>
    <t>29428</t>
  </si>
  <si>
    <t>79456</t>
  </si>
  <si>
    <t>58769</t>
  </si>
  <si>
    <t>77849</t>
  </si>
  <si>
    <t>82916</t>
  </si>
  <si>
    <t>81742</t>
  </si>
  <si>
    <t>58737</t>
  </si>
  <si>
    <t>18688</t>
  </si>
  <si>
    <t>57117</t>
  </si>
  <si>
    <t>81234</t>
  </si>
  <si>
    <t>22169</t>
  </si>
  <si>
    <t>21789</t>
  </si>
  <si>
    <t>57343</t>
  </si>
  <si>
    <t>82912</t>
  </si>
  <si>
    <t>57933</t>
  </si>
  <si>
    <t>58931</t>
  </si>
  <si>
    <t>23467</t>
  </si>
  <si>
    <t>18820</t>
  </si>
  <si>
    <t>29256</t>
  </si>
  <si>
    <t>22377</t>
  </si>
  <si>
    <t>81325</t>
  </si>
  <si>
    <t>79947</t>
  </si>
  <si>
    <t>79458</t>
  </si>
  <si>
    <t>80611</t>
  </si>
  <si>
    <t>58797</t>
  </si>
  <si>
    <t>21732</t>
  </si>
  <si>
    <t>22663</t>
  </si>
  <si>
    <t>57478</t>
  </si>
  <si>
    <t>30335</t>
  </si>
  <si>
    <t>79882</t>
  </si>
  <si>
    <t>27040</t>
  </si>
  <si>
    <t>77945</t>
  </si>
  <si>
    <t>57027</t>
  </si>
  <si>
    <t>58396</t>
  </si>
  <si>
    <t>57878</t>
  </si>
  <si>
    <t>22413</t>
  </si>
  <si>
    <t>57977</t>
  </si>
  <si>
    <t>33999</t>
  </si>
  <si>
    <t>57213</t>
  </si>
  <si>
    <t>82926</t>
  </si>
  <si>
    <t>58363</t>
  </si>
  <si>
    <t>30217</t>
  </si>
  <si>
    <t>58935</t>
  </si>
  <si>
    <t>58050</t>
  </si>
  <si>
    <t>22389</t>
  </si>
  <si>
    <t>20645</t>
  </si>
  <si>
    <t>28995</t>
  </si>
  <si>
    <t>18285</t>
  </si>
  <si>
    <t>77628</t>
  </si>
  <si>
    <t>18495</t>
  </si>
  <si>
    <t>57926</t>
  </si>
  <si>
    <t>30036</t>
  </si>
  <si>
    <t>79048</t>
  </si>
  <si>
    <t>21222</t>
  </si>
  <si>
    <t>57799</t>
  </si>
  <si>
    <t>21621</t>
  </si>
  <si>
    <t>59129</t>
  </si>
  <si>
    <t>83004</t>
  </si>
  <si>
    <t>30932</t>
  </si>
  <si>
    <t>25038</t>
  </si>
  <si>
    <t>81646</t>
  </si>
  <si>
    <t>18302</t>
  </si>
  <si>
    <t>23026</t>
  </si>
  <si>
    <t>58062</t>
  </si>
  <si>
    <t>59644</t>
  </si>
  <si>
    <t>57724</t>
  </si>
  <si>
    <t>21185</t>
  </si>
  <si>
    <t>59511</t>
  </si>
  <si>
    <t>21981</t>
  </si>
  <si>
    <t>22961</t>
  </si>
  <si>
    <t>82449</t>
  </si>
  <si>
    <t>57930</t>
  </si>
  <si>
    <t>58862</t>
  </si>
  <si>
    <t>18391</t>
  </si>
  <si>
    <t>57860</t>
  </si>
  <si>
    <t>82412</t>
  </si>
  <si>
    <t>23682</t>
  </si>
  <si>
    <t>78151</t>
  </si>
  <si>
    <t>82769</t>
  </si>
  <si>
    <t>30308</t>
  </si>
  <si>
    <t>31509</t>
  </si>
  <si>
    <t>23032</t>
  </si>
  <si>
    <t>79917</t>
  </si>
  <si>
    <t>79992</t>
  </si>
  <si>
    <t>18888</t>
  </si>
  <si>
    <t xml:space="preserve">                                        </t>
  </si>
  <si>
    <t>31494</t>
  </si>
  <si>
    <t>22399</t>
  </si>
  <si>
    <t>59326</t>
  </si>
  <si>
    <t>80500</t>
  </si>
  <si>
    <t>77699</t>
  </si>
  <si>
    <t>18230</t>
  </si>
  <si>
    <t>82148</t>
  </si>
  <si>
    <t>81352</t>
  </si>
  <si>
    <t>79898</t>
  </si>
  <si>
    <t>57622</t>
  </si>
  <si>
    <t>80710</t>
  </si>
  <si>
    <t>33856</t>
  </si>
  <si>
    <t>22409</t>
  </si>
  <si>
    <t>29396</t>
  </si>
  <si>
    <t>59881</t>
  </si>
  <si>
    <t>82177</t>
  </si>
  <si>
    <t>29379</t>
  </si>
  <si>
    <t>79614</t>
  </si>
  <si>
    <t>77507</t>
  </si>
  <si>
    <t>81811</t>
  </si>
  <si>
    <t>30818</t>
  </si>
  <si>
    <t>29509</t>
  </si>
  <si>
    <t>30191</t>
  </si>
  <si>
    <t>30030</t>
  </si>
  <si>
    <t>80726</t>
  </si>
  <si>
    <t>81930</t>
  </si>
  <si>
    <t>79312</t>
  </si>
  <si>
    <t>22974</t>
  </si>
  <si>
    <t>80331</t>
  </si>
  <si>
    <t>79286</t>
  </si>
  <si>
    <t>57235</t>
  </si>
  <si>
    <t>82537</t>
  </si>
  <si>
    <t>80288</t>
  </si>
  <si>
    <t>79873</t>
  </si>
  <si>
    <t>18262</t>
  </si>
  <si>
    <t>29790</t>
  </si>
  <si>
    <t>79258</t>
  </si>
  <si>
    <t>57551</t>
  </si>
  <si>
    <t>82023</t>
  </si>
  <si>
    <t>82311</t>
  </si>
  <si>
    <t>29316</t>
  </si>
  <si>
    <t>23554</t>
  </si>
  <si>
    <t>77848</t>
  </si>
  <si>
    <t>81232</t>
  </si>
  <si>
    <t>80858</t>
  </si>
  <si>
    <t>59993</t>
  </si>
  <si>
    <t>18551</t>
  </si>
  <si>
    <t>59271</t>
  </si>
  <si>
    <t>82608</t>
  </si>
  <si>
    <t>29343</t>
  </si>
  <si>
    <t>80851</t>
  </si>
  <si>
    <t>58317</t>
  </si>
  <si>
    <t>80028</t>
  </si>
  <si>
    <t>80986</t>
  </si>
  <si>
    <t>81312</t>
  </si>
  <si>
    <t>80293</t>
  </si>
  <si>
    <t>22048</t>
  </si>
  <si>
    <t>29797</t>
  </si>
  <si>
    <t>78585</t>
  </si>
  <si>
    <t>31324</t>
  </si>
  <si>
    <t>59489</t>
  </si>
  <si>
    <t>30031</t>
  </si>
  <si>
    <t>18611</t>
  </si>
  <si>
    <t>58915</t>
  </si>
  <si>
    <t>30794</t>
  </si>
  <si>
    <t>79756</t>
  </si>
  <si>
    <t>18322</t>
  </si>
  <si>
    <t>58593</t>
  </si>
  <si>
    <t>29616</t>
  </si>
  <si>
    <t>29625</t>
  </si>
  <si>
    <t>81714</t>
  </si>
  <si>
    <t>59918</t>
  </si>
  <si>
    <t>22726</t>
  </si>
  <si>
    <t>59431</t>
  </si>
  <si>
    <t>57249</t>
  </si>
  <si>
    <t>81536</t>
  </si>
  <si>
    <t>79819</t>
  </si>
  <si>
    <t>79213</t>
  </si>
  <si>
    <t>29354</t>
  </si>
  <si>
    <t>79944</t>
  </si>
  <si>
    <t>79107</t>
  </si>
  <si>
    <t>30965</t>
  </si>
  <si>
    <t>79673</t>
  </si>
  <si>
    <t>82796</t>
  </si>
  <si>
    <t>31338</t>
  </si>
  <si>
    <t>58190</t>
  </si>
  <si>
    <t>80336</t>
  </si>
  <si>
    <t>77704</t>
  </si>
  <si>
    <t>80928</t>
  </si>
  <si>
    <t>79097</t>
  </si>
  <si>
    <t>20643</t>
  </si>
  <si>
    <t>59734</t>
  </si>
  <si>
    <t>81114</t>
  </si>
  <si>
    <t>57602</t>
  </si>
  <si>
    <t>79164</t>
  </si>
  <si>
    <t>21760</t>
  </si>
  <si>
    <t>77592</t>
  </si>
  <si>
    <t>80294</t>
  </si>
  <si>
    <t>57115</t>
  </si>
  <si>
    <t>78103</t>
  </si>
  <si>
    <t>59328</t>
  </si>
  <si>
    <t>80769</t>
  </si>
  <si>
    <t>22243</t>
  </si>
  <si>
    <t>78750</t>
  </si>
  <si>
    <t>31478</t>
  </si>
  <si>
    <t>21493</t>
  </si>
  <si>
    <t>81888</t>
  </si>
  <si>
    <t>57257</t>
  </si>
  <si>
    <t>25171</t>
  </si>
  <si>
    <t>22202</t>
  </si>
  <si>
    <t>80167</t>
  </si>
  <si>
    <t>30782</t>
  </si>
  <si>
    <t>59048</t>
  </si>
  <si>
    <t>82415</t>
  </si>
  <si>
    <t>29924</t>
  </si>
  <si>
    <t>79908</t>
  </si>
  <si>
    <t>22018</t>
  </si>
  <si>
    <t>83146</t>
  </si>
  <si>
    <t>22879</t>
  </si>
  <si>
    <t>58783</t>
  </si>
  <si>
    <t>82613</t>
  </si>
  <si>
    <t>57237</t>
  </si>
  <si>
    <t>78028</t>
  </si>
  <si>
    <t>77568</t>
  </si>
  <si>
    <t>59826</t>
  </si>
  <si>
    <t>18288</t>
  </si>
  <si>
    <t>82868</t>
  </si>
  <si>
    <t>80087</t>
  </si>
  <si>
    <t>80885</t>
  </si>
  <si>
    <t>82068</t>
  </si>
  <si>
    <t>57890</t>
  </si>
  <si>
    <t>78576</t>
  </si>
  <si>
    <t>22949</t>
  </si>
  <si>
    <t>59643</t>
  </si>
  <si>
    <t>29260</t>
  </si>
  <si>
    <t>81864</t>
  </si>
  <si>
    <t>20772</t>
  </si>
  <si>
    <t>29421</t>
  </si>
  <si>
    <t>22731</t>
  </si>
  <si>
    <t>79810</t>
  </si>
  <si>
    <t>30409</t>
  </si>
  <si>
    <t>79117</t>
  </si>
  <si>
    <t>79499</t>
  </si>
  <si>
    <t>58713</t>
  </si>
  <si>
    <t>79971</t>
  </si>
  <si>
    <t>58655</t>
  </si>
  <si>
    <t>29576</t>
  </si>
  <si>
    <t>58563</t>
  </si>
  <si>
    <t>80362</t>
  </si>
  <si>
    <t>22023</t>
  </si>
  <si>
    <t>57341</t>
  </si>
  <si>
    <t>57430</t>
  </si>
  <si>
    <t>31332</t>
  </si>
  <si>
    <t>25006</t>
  </si>
  <si>
    <t>58463</t>
  </si>
  <si>
    <t>77675</t>
  </si>
  <si>
    <t>59479</t>
  </si>
  <si>
    <t>59976</t>
  </si>
  <si>
    <t>59917</t>
  </si>
  <si>
    <t>80254</t>
  </si>
  <si>
    <t>82523</t>
  </si>
  <si>
    <t>78078</t>
  </si>
  <si>
    <t>82446</t>
  </si>
  <si>
    <t>21111</t>
  </si>
  <si>
    <t>79233</t>
  </si>
  <si>
    <t>59464</t>
  </si>
  <si>
    <t>20872</t>
  </si>
  <si>
    <t>82438</t>
  </si>
  <si>
    <t>25072</t>
  </si>
  <si>
    <t>31069</t>
  </si>
  <si>
    <t>81305</t>
  </si>
  <si>
    <t>58507</t>
  </si>
  <si>
    <t>57109</t>
  </si>
  <si>
    <t>77089</t>
  </si>
  <si>
    <t>81527</t>
  </si>
  <si>
    <t>82317</t>
  </si>
  <si>
    <t>30280</t>
  </si>
  <si>
    <t>18549</t>
  </si>
  <si>
    <t>58626</t>
  </si>
  <si>
    <t>57126</t>
  </si>
  <si>
    <t>80889</t>
  </si>
  <si>
    <t>22573</t>
  </si>
  <si>
    <t>57719</t>
  </si>
  <si>
    <t>21852</t>
  </si>
  <si>
    <t>57856</t>
  </si>
  <si>
    <t>30040</t>
  </si>
  <si>
    <t>22094</t>
  </si>
  <si>
    <t>81596</t>
  </si>
  <si>
    <t>58199</t>
  </si>
  <si>
    <t>81907</t>
  </si>
  <si>
    <t>77684</t>
  </si>
  <si>
    <t>29094</t>
  </si>
  <si>
    <t>22848</t>
  </si>
  <si>
    <t>82065</t>
  </si>
  <si>
    <t>29559</t>
  </si>
  <si>
    <t>18780</t>
  </si>
  <si>
    <t>58583</t>
  </si>
  <si>
    <t>80134</t>
  </si>
  <si>
    <t>80688</t>
  </si>
  <si>
    <t>78970</t>
  </si>
  <si>
    <t>21373</t>
  </si>
  <si>
    <t>78324</t>
  </si>
  <si>
    <t>81477</t>
  </si>
  <si>
    <t>22837</t>
  </si>
  <si>
    <t>29252</t>
  </si>
  <si>
    <t>79539</t>
  </si>
  <si>
    <t>58476</t>
  </si>
  <si>
    <t>78033</t>
  </si>
  <si>
    <t>58285</t>
  </si>
  <si>
    <t>31463</t>
  </si>
  <si>
    <t>78112</t>
  </si>
  <si>
    <t>30754</t>
  </si>
  <si>
    <t>58682</t>
  </si>
  <si>
    <t>80764</t>
  </si>
  <si>
    <t>79870</t>
  </si>
  <si>
    <t>21530</t>
  </si>
  <si>
    <t>58892</t>
  </si>
  <si>
    <t>59260</t>
  </si>
  <si>
    <t>58416</t>
  </si>
  <si>
    <t>57738</t>
  </si>
  <si>
    <t>20692</t>
  </si>
  <si>
    <t>81901</t>
  </si>
  <si>
    <t>80935</t>
  </si>
  <si>
    <t>82247</t>
  </si>
  <si>
    <t>21155</t>
  </si>
  <si>
    <t>21807</t>
  </si>
  <si>
    <t>81322</t>
  </si>
  <si>
    <t>81702</t>
  </si>
  <si>
    <t>81423</t>
  </si>
  <si>
    <t>22750</t>
  </si>
  <si>
    <t>79750</t>
  </si>
  <si>
    <t>77521</t>
  </si>
  <si>
    <t>22177</t>
  </si>
  <si>
    <t>81919</t>
  </si>
  <si>
    <t>18414</t>
  </si>
  <si>
    <t>59861</t>
  </si>
  <si>
    <t>21201</t>
  </si>
  <si>
    <t>20856</t>
  </si>
  <si>
    <t>57993</t>
  </si>
  <si>
    <t>80728</t>
  </si>
  <si>
    <t>57528</t>
  </si>
  <si>
    <t>21975</t>
  </si>
  <si>
    <t>31451</t>
  </si>
  <si>
    <t>29194</t>
  </si>
  <si>
    <t>22840</t>
  </si>
  <si>
    <t>81759</t>
  </si>
  <si>
    <t>79113</t>
  </si>
  <si>
    <t>29277</t>
  </si>
  <si>
    <t>59924</t>
  </si>
  <si>
    <t>79462</t>
  </si>
  <si>
    <t>77010</t>
  </si>
  <si>
    <t>77753</t>
  </si>
  <si>
    <t>31379</t>
  </si>
  <si>
    <t>30225</t>
  </si>
  <si>
    <t>82399</t>
  </si>
  <si>
    <t>58741</t>
  </si>
  <si>
    <t>59339</t>
  </si>
  <si>
    <t>80566</t>
  </si>
  <si>
    <t>79039</t>
  </si>
  <si>
    <t>80163</t>
  </si>
  <si>
    <t>21436</t>
  </si>
  <si>
    <t>21688</t>
  </si>
  <si>
    <t>80487</t>
  </si>
  <si>
    <t>31409</t>
  </si>
  <si>
    <t>59335</t>
  </si>
  <si>
    <t>30605</t>
  </si>
  <si>
    <t>57869</t>
  </si>
  <si>
    <t>18076</t>
  </si>
  <si>
    <t>29342</t>
  </si>
  <si>
    <t>79256</t>
  </si>
  <si>
    <t>79511</t>
  </si>
  <si>
    <t>58031</t>
  </si>
  <si>
    <t>79338</t>
  </si>
  <si>
    <t>82190</t>
  </si>
  <si>
    <t>80290</t>
  </si>
  <si>
    <t>22033</t>
  </si>
  <si>
    <t>58246</t>
  </si>
  <si>
    <t>81141</t>
  </si>
  <si>
    <t>22822</t>
  </si>
  <si>
    <t>58624</t>
  </si>
  <si>
    <t>29641</t>
  </si>
  <si>
    <t>79876</t>
  </si>
  <si>
    <t>78230</t>
  </si>
  <si>
    <t>59501</t>
  </si>
  <si>
    <t>59000</t>
  </si>
  <si>
    <t>59315</t>
  </si>
  <si>
    <t>80509</t>
  </si>
  <si>
    <t>57832</t>
  </si>
  <si>
    <t>82036</t>
  </si>
  <si>
    <t>82671</t>
  </si>
  <si>
    <t>78989</t>
  </si>
  <si>
    <t>78459</t>
  </si>
  <si>
    <t>21104</t>
  </si>
  <si>
    <t>21925</t>
  </si>
  <si>
    <t>29746</t>
  </si>
  <si>
    <t>22046</t>
  </si>
  <si>
    <t>18415</t>
  </si>
  <si>
    <t>21401</t>
  </si>
  <si>
    <t>80576</t>
  </si>
  <si>
    <t>80298</t>
  </si>
  <si>
    <t>84763</t>
  </si>
  <si>
    <t>21336</t>
  </si>
  <si>
    <t>57318</t>
  </si>
  <si>
    <t>82300</t>
  </si>
  <si>
    <t>79475</t>
  </si>
  <si>
    <t>79104</t>
  </si>
  <si>
    <t>77798</t>
  </si>
  <si>
    <t>79418</t>
  </si>
  <si>
    <t>79514</t>
  </si>
  <si>
    <t>57701</t>
  </si>
  <si>
    <t>80127</t>
  </si>
  <si>
    <t>81220</t>
  </si>
  <si>
    <t>59627</t>
  </si>
  <si>
    <t>77740</t>
  </si>
  <si>
    <t>30059</t>
  </si>
  <si>
    <t>30624</t>
  </si>
  <si>
    <t>82626</t>
  </si>
  <si>
    <t>30315</t>
  </si>
  <si>
    <t>31149</t>
  </si>
  <si>
    <t>57024</t>
  </si>
  <si>
    <t>21123</t>
  </si>
  <si>
    <t>22374</t>
  </si>
  <si>
    <t>82743</t>
  </si>
  <si>
    <t>81851</t>
  </si>
  <si>
    <t>21967</t>
  </si>
  <si>
    <t>81987</t>
  </si>
  <si>
    <t>59235</t>
  </si>
  <si>
    <t>79401</t>
  </si>
  <si>
    <t>59467</t>
  </si>
  <si>
    <t>80342</t>
  </si>
  <si>
    <t>78566</t>
  </si>
  <si>
    <t>30282</t>
  </si>
  <si>
    <t>82252</t>
  </si>
  <si>
    <t>84819</t>
  </si>
  <si>
    <t>58219</t>
  </si>
  <si>
    <t>57678</t>
  </si>
  <si>
    <t>79345</t>
  </si>
  <si>
    <t>77891</t>
  </si>
  <si>
    <t>30735</t>
  </si>
  <si>
    <t>79356</t>
  </si>
  <si>
    <t>58710</t>
  </si>
  <si>
    <t>77560</t>
  </si>
  <si>
    <t>57273</t>
  </si>
  <si>
    <t>30885</t>
  </si>
  <si>
    <t>18286</t>
  </si>
  <si>
    <t>21100</t>
  </si>
  <si>
    <t>82433</t>
  </si>
  <si>
    <t>81057</t>
  </si>
  <si>
    <t>59491</t>
  </si>
  <si>
    <t>30801</t>
  </si>
  <si>
    <t>58706</t>
  </si>
  <si>
    <t>29623</t>
  </si>
  <si>
    <t>29195</t>
  </si>
  <si>
    <t>21103</t>
  </si>
  <si>
    <t>59247</t>
  </si>
  <si>
    <t>59262</t>
  </si>
  <si>
    <t>57439</t>
  </si>
  <si>
    <t>83069</t>
  </si>
  <si>
    <t>57177</t>
  </si>
  <si>
    <t>29830</t>
  </si>
  <si>
    <t>82651</t>
  </si>
  <si>
    <t>59052</t>
  </si>
  <si>
    <t>83078</t>
  </si>
  <si>
    <t>57852</t>
  </si>
  <si>
    <t>81446</t>
  </si>
  <si>
    <t>83067</t>
  </si>
  <si>
    <t>82682</t>
  </si>
  <si>
    <t>21199</t>
  </si>
  <si>
    <t>79912</t>
  </si>
  <si>
    <t>59188</t>
  </si>
  <si>
    <t>81697</t>
  </si>
  <si>
    <t>57289</t>
  </si>
  <si>
    <t>79909</t>
  </si>
  <si>
    <t>77835</t>
  </si>
  <si>
    <t>84541</t>
  </si>
  <si>
    <t>82605</t>
  </si>
  <si>
    <t>79606</t>
  </si>
  <si>
    <t>57015</t>
  </si>
  <si>
    <t>57532</t>
  </si>
  <si>
    <t>78155</t>
  </si>
  <si>
    <t>22166</t>
  </si>
  <si>
    <t>59044</t>
  </si>
  <si>
    <t>29222</t>
  </si>
  <si>
    <t>29439</t>
  </si>
  <si>
    <t>28300</t>
  </si>
  <si>
    <t>78010</t>
  </si>
  <si>
    <t>20661</t>
  </si>
  <si>
    <t>29010</t>
  </si>
  <si>
    <t>29556</t>
  </si>
  <si>
    <t>18808</t>
  </si>
  <si>
    <t>77984</t>
  </si>
  <si>
    <t>21149</t>
  </si>
  <si>
    <t>22135</t>
  </si>
  <si>
    <t>80944</t>
  </si>
  <si>
    <t>21258</t>
  </si>
  <si>
    <t>30193</t>
  </si>
  <si>
    <t>57287</t>
  </si>
  <si>
    <t>31066</t>
  </si>
  <si>
    <t>21463</t>
  </si>
  <si>
    <t>81925</t>
  </si>
  <si>
    <t>82799</t>
  </si>
  <si>
    <t>22743</t>
  </si>
  <si>
    <t>21244</t>
  </si>
  <si>
    <t>21591</t>
  </si>
  <si>
    <t>82558</t>
  </si>
  <si>
    <t>22292</t>
  </si>
  <si>
    <t>21281</t>
  </si>
  <si>
    <t>22892</t>
  </si>
  <si>
    <t>21982</t>
  </si>
  <si>
    <t>77709</t>
  </si>
  <si>
    <t>22799</t>
  </si>
  <si>
    <t>57045</t>
  </si>
  <si>
    <t>23557</t>
  </si>
  <si>
    <t>79236</t>
  </si>
  <si>
    <t>57222</t>
  </si>
  <si>
    <t>81878</t>
  </si>
  <si>
    <t>81565</t>
  </si>
  <si>
    <t>80182</t>
  </si>
  <si>
    <t>82409</t>
  </si>
  <si>
    <t>57286</t>
  </si>
  <si>
    <t>30556</t>
  </si>
  <si>
    <t>80036</t>
  </si>
  <si>
    <t>81227</t>
  </si>
  <si>
    <t>82775</t>
  </si>
  <si>
    <t>57494</t>
  </si>
  <si>
    <t>57208</t>
  </si>
  <si>
    <t>82214</t>
  </si>
  <si>
    <t>21180</t>
  </si>
  <si>
    <t>29120</t>
  </si>
  <si>
    <t>23558</t>
  </si>
  <si>
    <t>79094</t>
  </si>
  <si>
    <t>80689</t>
  </si>
  <si>
    <t>77931</t>
  </si>
  <si>
    <t>21425</t>
  </si>
  <si>
    <t>59832</t>
  </si>
  <si>
    <t>57967</t>
  </si>
  <si>
    <t>58549</t>
  </si>
  <si>
    <t>82804</t>
  </si>
  <si>
    <t>57692</t>
  </si>
  <si>
    <t>31499</t>
  </si>
  <si>
    <t>30402</t>
  </si>
  <si>
    <t>79825</t>
  </si>
  <si>
    <t>57397</t>
  </si>
  <si>
    <t>22234</t>
  </si>
  <si>
    <t>78068</t>
  </si>
  <si>
    <t>29603</t>
  </si>
  <si>
    <t>82326</t>
  </si>
  <si>
    <t>82465</t>
  </si>
  <si>
    <t>80292</t>
  </si>
  <si>
    <t>25193</t>
  </si>
  <si>
    <t>29176</t>
  </si>
  <si>
    <t>57749</t>
  </si>
  <si>
    <t>30239</t>
  </si>
  <si>
    <t>82960</t>
  </si>
  <si>
    <t>22783</t>
  </si>
  <si>
    <t>79527</t>
  </si>
  <si>
    <t>80578</t>
  </si>
  <si>
    <t>81860</t>
  </si>
  <si>
    <t>58553</t>
  </si>
  <si>
    <t>59950</t>
  </si>
  <si>
    <t>78152</t>
  </si>
  <si>
    <t>81736</t>
  </si>
  <si>
    <t>21667</t>
  </si>
  <si>
    <t>30961</t>
  </si>
  <si>
    <t>81416</t>
  </si>
  <si>
    <t>81474</t>
  </si>
  <si>
    <t>84894</t>
  </si>
  <si>
    <t>57903</t>
  </si>
  <si>
    <t>31023</t>
  </si>
  <si>
    <t>57756</t>
  </si>
  <si>
    <t>77064</t>
  </si>
  <si>
    <t>59831</t>
  </si>
  <si>
    <t>77817</t>
  </si>
  <si>
    <t>83055</t>
  </si>
  <si>
    <t>79869</t>
  </si>
  <si>
    <t>30395</t>
  </si>
  <si>
    <t>82071</t>
  </si>
  <si>
    <t>21596</t>
  </si>
  <si>
    <t>83024</t>
  </si>
  <si>
    <t>82580</t>
  </si>
  <si>
    <t>81655</t>
  </si>
  <si>
    <t>21928</t>
  </si>
  <si>
    <t>21410</t>
  </si>
  <si>
    <t>81582</t>
  </si>
  <si>
    <t>58427</t>
  </si>
  <si>
    <t>21223</t>
  </si>
  <si>
    <t>82604</t>
  </si>
  <si>
    <t>81486</t>
  </si>
  <si>
    <t>31147</t>
  </si>
  <si>
    <t>29932</t>
  </si>
  <si>
    <t>21637</t>
  </si>
  <si>
    <t>77822</t>
  </si>
  <si>
    <t>80665</t>
  </si>
  <si>
    <t>79294</t>
  </si>
  <si>
    <t>57193</t>
  </si>
  <si>
    <t>78446</t>
  </si>
  <si>
    <t>80903</t>
  </si>
  <si>
    <t>83090</t>
  </si>
  <si>
    <t>30962</t>
  </si>
  <si>
    <t>59720</t>
  </si>
  <si>
    <t>80190</t>
  </si>
  <si>
    <t>77895</t>
  </si>
  <si>
    <t>30202</t>
  </si>
  <si>
    <t>79695</t>
  </si>
  <si>
    <t>18313</t>
  </si>
  <si>
    <t>79545</t>
  </si>
  <si>
    <t>84803</t>
  </si>
  <si>
    <t>59382</t>
  </si>
  <si>
    <t>21854</t>
  </si>
  <si>
    <t>31404</t>
  </si>
  <si>
    <t>82893</t>
  </si>
  <si>
    <t>22151</t>
  </si>
  <si>
    <t>18245</t>
  </si>
  <si>
    <t>79158</t>
  </si>
  <si>
    <t>29935</t>
  </si>
  <si>
    <t>79950</t>
  </si>
  <si>
    <t>18269</t>
  </si>
  <si>
    <t>82593</t>
  </si>
  <si>
    <t>80387</t>
  </si>
  <si>
    <t>31242</t>
  </si>
  <si>
    <t>30213</t>
  </si>
  <si>
    <t>82104</t>
  </si>
  <si>
    <t>18438</t>
  </si>
  <si>
    <t>30525</t>
  </si>
  <si>
    <t>57739</t>
  </si>
  <si>
    <t>29076</t>
  </si>
  <si>
    <t>58877</t>
  </si>
  <si>
    <t>77155</t>
  </si>
  <si>
    <t>20664</t>
  </si>
  <si>
    <t>78018</t>
  </si>
  <si>
    <t>57998</t>
  </si>
  <si>
    <t>80698</t>
  </si>
  <si>
    <t>79172</t>
  </si>
  <si>
    <t>57743</t>
  </si>
  <si>
    <t>57466</t>
  </si>
  <si>
    <t>82772</t>
  </si>
  <si>
    <t>22231</t>
  </si>
  <si>
    <t>57134</t>
  </si>
  <si>
    <t>58749</t>
  </si>
  <si>
    <t>22991</t>
  </si>
  <si>
    <t>80094</t>
  </si>
  <si>
    <t>25042</t>
  </si>
  <si>
    <t>80994</t>
  </si>
  <si>
    <t>80282</t>
  </si>
  <si>
    <t>30061</t>
  </si>
  <si>
    <t>59975</t>
  </si>
  <si>
    <t>31171</t>
  </si>
  <si>
    <t>59855</t>
  </si>
  <si>
    <t>82387</t>
  </si>
  <si>
    <t>30102</t>
  </si>
  <si>
    <t>58940</t>
  </si>
  <si>
    <t>84872</t>
  </si>
  <si>
    <t>21988</t>
  </si>
  <si>
    <t>20698</t>
  </si>
  <si>
    <t>18533</t>
  </si>
  <si>
    <t>80431</t>
  </si>
  <si>
    <t>80825</t>
  </si>
  <si>
    <t>22563</t>
  </si>
  <si>
    <t>30895</t>
  </si>
  <si>
    <t>57519</t>
  </si>
  <si>
    <t>30538</t>
  </si>
  <si>
    <t>82577</t>
  </si>
  <si>
    <t>30138</t>
  </si>
  <si>
    <t>30341</t>
  </si>
  <si>
    <t>22862</t>
  </si>
  <si>
    <t>59357</t>
  </si>
  <si>
    <t>79085</t>
  </si>
  <si>
    <t>82528</t>
  </si>
  <si>
    <t>79668</t>
  </si>
  <si>
    <t>29789</t>
  </si>
  <si>
    <t>18657</t>
  </si>
  <si>
    <t>77923</t>
  </si>
  <si>
    <t>31141</t>
  </si>
  <si>
    <t>78977</t>
  </si>
  <si>
    <t>30454</t>
  </si>
  <si>
    <t>78927</t>
  </si>
  <si>
    <t>59506</t>
  </si>
  <si>
    <t>81579</t>
  </si>
  <si>
    <t>21855</t>
  </si>
  <si>
    <t>30301</t>
  </si>
  <si>
    <t>82779</t>
  </si>
  <si>
    <t>58425</t>
  </si>
  <si>
    <t>29199</t>
  </si>
  <si>
    <t>83035</t>
  </si>
  <si>
    <t>81839</t>
  </si>
  <si>
    <t>58016</t>
  </si>
  <si>
    <t>81976</t>
  </si>
  <si>
    <t>78200</t>
  </si>
  <si>
    <t>58111</t>
  </si>
  <si>
    <t>59556</t>
  </si>
  <si>
    <t>80498</t>
  </si>
  <si>
    <t>59793</t>
  </si>
  <si>
    <t>31176</t>
  </si>
  <si>
    <t>79645</t>
  </si>
  <si>
    <t>29812</t>
  </si>
  <si>
    <t>80108</t>
  </si>
  <si>
    <t>31178</t>
  </si>
  <si>
    <t>82151</t>
  </si>
  <si>
    <t>58423</t>
  </si>
  <si>
    <t>78133</t>
  </si>
  <si>
    <t>58724</t>
  </si>
  <si>
    <t>23800</t>
  </si>
  <si>
    <t>77590</t>
  </si>
  <si>
    <t>59853</t>
  </si>
  <si>
    <t>21456</t>
  </si>
  <si>
    <t>21350</t>
  </si>
  <si>
    <t>81938</t>
  </si>
  <si>
    <t>21889</t>
  </si>
  <si>
    <t>82634</t>
  </si>
  <si>
    <t>79739</t>
  </si>
  <si>
    <t>80560</t>
  </si>
  <si>
    <t>59057</t>
  </si>
  <si>
    <t>59408</t>
  </si>
  <si>
    <t>58750</t>
  </si>
  <si>
    <t>59760</t>
  </si>
  <si>
    <t>18540</t>
  </si>
  <si>
    <t>77950</t>
  </si>
  <si>
    <t>80677</t>
  </si>
  <si>
    <t>58206</t>
  </si>
  <si>
    <t>57536</t>
  </si>
  <si>
    <t>23418</t>
  </si>
  <si>
    <t>79690</t>
  </si>
  <si>
    <t>59456</t>
  </si>
  <si>
    <t>79521</t>
  </si>
  <si>
    <t>82501</t>
  </si>
  <si>
    <t>79173</t>
  </si>
  <si>
    <t>82286</t>
  </si>
  <si>
    <t>81870</t>
  </si>
  <si>
    <t>21453</t>
  </si>
  <si>
    <t>78497</t>
  </si>
  <si>
    <t>79541</t>
  </si>
  <si>
    <t>77729</t>
  </si>
  <si>
    <t>30798</t>
  </si>
  <si>
    <t>25250</t>
  </si>
  <si>
    <t>29430</t>
  </si>
  <si>
    <t>79288</t>
  </si>
  <si>
    <t>21344</t>
  </si>
  <si>
    <t>81415</t>
  </si>
  <si>
    <t>23571</t>
  </si>
  <si>
    <t>79116</t>
  </si>
  <si>
    <t>79273</t>
  </si>
  <si>
    <t>21824</t>
  </si>
  <si>
    <t>23001</t>
  </si>
  <si>
    <t>57766</t>
  </si>
  <si>
    <t>22297</t>
  </si>
  <si>
    <t>83061</t>
  </si>
  <si>
    <t>82484</t>
  </si>
  <si>
    <t>31487</t>
  </si>
  <si>
    <t>59115</t>
  </si>
  <si>
    <t>29548</t>
  </si>
  <si>
    <t>77773</t>
  </si>
  <si>
    <t>22267</t>
  </si>
  <si>
    <t>59844</t>
  </si>
  <si>
    <t>80078</t>
  </si>
  <si>
    <t>57300</t>
  </si>
  <si>
    <t>82373</t>
  </si>
  <si>
    <t>81852</t>
  </si>
  <si>
    <t>21435</t>
  </si>
  <si>
    <t>59668</t>
  </si>
  <si>
    <t>57114</t>
  </si>
  <si>
    <t>80042</t>
  </si>
  <si>
    <t>59201</t>
  </si>
  <si>
    <t>80468</t>
  </si>
  <si>
    <t>30867</t>
  </si>
  <si>
    <t>81372</t>
  </si>
  <si>
    <t>58515</t>
  </si>
  <si>
    <t>82953</t>
  </si>
  <si>
    <t>80101</t>
  </si>
  <si>
    <t>81881</t>
  </si>
  <si>
    <t>80272</t>
  </si>
  <si>
    <t>79036</t>
  </si>
  <si>
    <t>18461</t>
  </si>
  <si>
    <t>21173</t>
  </si>
  <si>
    <t>78064</t>
  </si>
  <si>
    <t>77756</t>
  </si>
  <si>
    <t>21819</t>
  </si>
  <si>
    <t>58204</t>
  </si>
  <si>
    <t>18539</t>
  </si>
  <si>
    <t>58997</t>
  </si>
  <si>
    <t>58831</t>
  </si>
  <si>
    <t>82559</t>
  </si>
  <si>
    <t>59559</t>
  </si>
  <si>
    <t>22263</t>
  </si>
  <si>
    <t>78094</t>
  </si>
  <si>
    <t>82993</t>
  </si>
  <si>
    <t>30263</t>
  </si>
  <si>
    <t>29372</t>
  </si>
  <si>
    <t>30927</t>
  </si>
  <si>
    <t>58876</t>
  </si>
  <si>
    <t>78493</t>
  </si>
  <si>
    <t>18502</t>
  </si>
  <si>
    <t>22157</t>
  </si>
  <si>
    <t>22279</t>
  </si>
  <si>
    <t>21594</t>
  </si>
  <si>
    <t>23100</t>
  </si>
  <si>
    <t>79656</t>
  </si>
  <si>
    <t>18283</t>
  </si>
  <si>
    <t>82690</t>
  </si>
  <si>
    <t>80691</t>
  </si>
  <si>
    <t>30147</t>
  </si>
  <si>
    <t>18276</t>
  </si>
  <si>
    <t>59714</t>
  </si>
  <si>
    <t>18450</t>
  </si>
  <si>
    <t>57834</t>
  </si>
  <si>
    <t>78613</t>
  </si>
  <si>
    <t>81076</t>
  </si>
  <si>
    <t>23695</t>
  </si>
  <si>
    <t>79795</t>
  </si>
  <si>
    <t>80678</t>
  </si>
  <si>
    <t>57055</t>
  </si>
  <si>
    <t>23712</t>
  </si>
  <si>
    <t>80318</t>
  </si>
  <si>
    <t>30224</t>
  </si>
  <si>
    <t>59531</t>
  </si>
  <si>
    <t>79433</t>
  </si>
  <si>
    <t>23522</t>
  </si>
  <si>
    <t>82385</t>
  </si>
  <si>
    <t>31131</t>
  </si>
  <si>
    <t>22638</t>
  </si>
  <si>
    <t>58716</t>
  </si>
  <si>
    <t>21670</t>
  </si>
  <si>
    <t>58812</t>
  </si>
  <si>
    <t>29204</t>
  </si>
  <si>
    <t>22919</t>
  </si>
  <si>
    <t>21890</t>
  </si>
  <si>
    <t>59447</t>
  </si>
  <si>
    <t>29330</t>
  </si>
  <si>
    <t>81373</t>
  </si>
  <si>
    <t>77972</t>
  </si>
  <si>
    <t>29002</t>
  </si>
  <si>
    <t>21912</t>
  </si>
  <si>
    <t>57850</t>
  </si>
  <si>
    <t>58107</t>
  </si>
  <si>
    <t>57052</t>
  </si>
  <si>
    <t>79128</t>
  </si>
  <si>
    <t>81659</t>
  </si>
  <si>
    <t>58129</t>
  </si>
  <si>
    <t>80950</t>
  </si>
  <si>
    <t>82568</t>
  </si>
  <si>
    <t>79363</t>
  </si>
  <si>
    <t>77976</t>
  </si>
  <si>
    <t>18619</t>
  </si>
  <si>
    <t>80862</t>
  </si>
  <si>
    <t>58329</t>
  </si>
  <si>
    <t>80228</t>
  </si>
  <si>
    <t>79561</t>
  </si>
  <si>
    <t>22767</t>
  </si>
  <si>
    <t>82853</t>
  </si>
  <si>
    <t>77918</t>
  </si>
  <si>
    <t>81812</t>
  </si>
  <si>
    <t>29317</t>
  </si>
  <si>
    <t>80310</t>
  </si>
  <si>
    <t>29692</t>
  </si>
  <si>
    <t>30176</t>
  </si>
  <si>
    <t>59153</t>
  </si>
  <si>
    <t>29925</t>
  </si>
  <si>
    <t>59024</t>
  </si>
  <si>
    <t>82277</t>
  </si>
  <si>
    <t>82293</t>
  </si>
  <si>
    <t>82726</t>
  </si>
  <si>
    <t>29594</t>
  </si>
  <si>
    <t>31454</t>
  </si>
  <si>
    <t>79672</t>
  </si>
  <si>
    <t>29592</t>
  </si>
  <si>
    <t>29764</t>
  </si>
  <si>
    <t>82378</t>
  </si>
  <si>
    <t>59633</t>
  </si>
  <si>
    <t>21665</t>
  </si>
  <si>
    <t>78363</t>
  </si>
  <si>
    <t>30551</t>
  </si>
  <si>
    <t>81120</t>
  </si>
  <si>
    <t>22655</t>
  </si>
  <si>
    <t>77637</t>
  </si>
  <si>
    <t>31284</t>
  </si>
  <si>
    <t>58225</t>
  </si>
  <si>
    <t>79874</t>
  </si>
  <si>
    <t>22875</t>
  </si>
  <si>
    <t>31205</t>
  </si>
  <si>
    <t>57282</t>
  </si>
  <si>
    <t>57496</t>
  </si>
  <si>
    <t>82594</t>
  </si>
  <si>
    <t>58550</t>
  </si>
  <si>
    <t>20860</t>
  </si>
  <si>
    <t>30903</t>
  </si>
  <si>
    <t>22550</t>
  </si>
  <si>
    <t>78948</t>
  </si>
  <si>
    <t>84518</t>
  </si>
  <si>
    <t>18790</t>
  </si>
  <si>
    <t>26299</t>
  </si>
  <si>
    <t>30901</t>
  </si>
  <si>
    <t>29927</t>
  </si>
  <si>
    <t>59530</t>
  </si>
  <si>
    <t>77044</t>
  </si>
  <si>
    <t>29090</t>
  </si>
  <si>
    <t>21105</t>
  </si>
  <si>
    <t>29663</t>
  </si>
  <si>
    <t>30422</t>
  </si>
  <si>
    <t>77526</t>
  </si>
  <si>
    <t>82179</t>
  </si>
  <si>
    <t>59704</t>
  </si>
  <si>
    <t>22109</t>
  </si>
  <si>
    <t>81281</t>
  </si>
  <si>
    <t>80907</t>
  </si>
  <si>
    <t>22144</t>
  </si>
  <si>
    <t>30851</t>
  </si>
  <si>
    <t>22313</t>
  </si>
  <si>
    <t>29537</t>
  </si>
  <si>
    <t>82895</t>
  </si>
  <si>
    <t>29520</t>
  </si>
  <si>
    <t>29554</t>
  </si>
  <si>
    <t>22876</t>
  </si>
  <si>
    <t>59077</t>
  </si>
  <si>
    <t>31044</t>
  </si>
  <si>
    <t>22849</t>
  </si>
  <si>
    <t>21188</t>
  </si>
  <si>
    <t>22370</t>
  </si>
  <si>
    <t>80704</t>
  </si>
  <si>
    <t>31688</t>
  </si>
  <si>
    <t>30382</t>
  </si>
  <si>
    <t>29181</t>
  </si>
  <si>
    <t>20748</t>
  </si>
  <si>
    <t>22510</t>
  </si>
  <si>
    <t>59095</t>
  </si>
  <si>
    <t>82250</t>
  </si>
  <si>
    <t>79382</t>
  </si>
  <si>
    <t>79052</t>
  </si>
  <si>
    <t>82126</t>
  </si>
  <si>
    <t>25005</t>
  </si>
  <si>
    <t>18638</t>
  </si>
  <si>
    <t>59105</t>
  </si>
  <si>
    <t>79702</t>
  </si>
  <si>
    <t>78042</t>
  </si>
  <si>
    <t>29791</t>
  </si>
  <si>
    <t>58622</t>
  </si>
  <si>
    <t>29570</t>
  </si>
  <si>
    <t>31093</t>
  </si>
  <si>
    <t>31049</t>
  </si>
  <si>
    <t>82837</t>
  </si>
  <si>
    <t>79746</t>
  </si>
  <si>
    <t>29165</t>
  </si>
  <si>
    <t>57484</t>
  </si>
  <si>
    <t>30489</t>
  </si>
  <si>
    <t>80822</t>
  </si>
  <si>
    <t>59258</t>
  </si>
  <si>
    <t>79586</t>
  </si>
  <si>
    <t>21820</t>
  </si>
  <si>
    <t>80230</t>
  </si>
  <si>
    <t>18421</t>
  </si>
  <si>
    <t>29192</t>
  </si>
  <si>
    <t>31272</t>
  </si>
  <si>
    <t>80886</t>
  </si>
  <si>
    <t>20790</t>
  </si>
  <si>
    <t>21292</t>
  </si>
  <si>
    <t>21171</t>
  </si>
  <si>
    <t>29655</t>
  </si>
  <si>
    <t>82364</t>
  </si>
  <si>
    <t>31483</t>
  </si>
  <si>
    <t>83096</t>
  </si>
  <si>
    <t>59614</t>
  </si>
  <si>
    <t>29381</t>
  </si>
  <si>
    <t>30643</t>
  </si>
  <si>
    <t>22060</t>
  </si>
  <si>
    <t>58439</t>
  </si>
  <si>
    <t>18210</t>
  </si>
  <si>
    <t>79592</t>
  </si>
  <si>
    <t>80793</t>
  </si>
  <si>
    <t>57915</t>
  </si>
  <si>
    <t>20890</t>
  </si>
  <si>
    <t>22913</t>
  </si>
  <si>
    <t>81598</t>
  </si>
  <si>
    <t>30806</t>
  </si>
  <si>
    <t>31045</t>
  </si>
  <si>
    <t>59340</t>
  </si>
  <si>
    <t>31313</t>
  </si>
  <si>
    <t>30354</t>
  </si>
  <si>
    <t>58751</t>
  </si>
  <si>
    <t>58391</t>
  </si>
  <si>
    <t>80610</t>
  </si>
  <si>
    <t>23844</t>
  </si>
  <si>
    <t>22994</t>
  </si>
  <si>
    <t>30892</t>
  </si>
  <si>
    <t>84767</t>
  </si>
  <si>
    <t>21407</t>
  </si>
  <si>
    <t>81545</t>
  </si>
  <si>
    <t>59435</t>
  </si>
  <si>
    <t>21205</t>
  </si>
  <si>
    <t>21339</t>
  </si>
  <si>
    <t>84613</t>
  </si>
  <si>
    <t>80415</t>
  </si>
  <si>
    <t>29351</t>
  </si>
  <si>
    <t>30740</t>
  </si>
  <si>
    <t>58452</t>
  </si>
  <si>
    <t>79065</t>
  </si>
  <si>
    <t>57568</t>
  </si>
  <si>
    <t>58659</t>
  </si>
  <si>
    <t>81791</t>
  </si>
  <si>
    <t>80652</t>
  </si>
  <si>
    <t>83063</t>
  </si>
  <si>
    <t>58383</t>
  </si>
  <si>
    <t>80132</t>
  </si>
  <si>
    <t>77859</t>
  </si>
  <si>
    <t>31292</t>
  </si>
  <si>
    <t>58608</t>
  </si>
  <si>
    <t>30141</t>
  </si>
  <si>
    <t>57760</t>
  </si>
  <si>
    <t>78744</t>
  </si>
  <si>
    <t>22889</t>
  </si>
  <si>
    <t>29722</t>
  </si>
  <si>
    <t>57141</t>
  </si>
  <si>
    <t>80275</t>
  </si>
  <si>
    <t>79767</t>
  </si>
  <si>
    <t>22148</t>
  </si>
  <si>
    <t>31384</t>
  </si>
  <si>
    <t>22960</t>
  </si>
  <si>
    <t>22410</t>
  </si>
  <si>
    <t>77794</t>
  </si>
  <si>
    <t>29058</t>
  </si>
  <si>
    <t>57398</t>
  </si>
  <si>
    <t>80479</t>
  </si>
  <si>
    <t>30022</t>
  </si>
  <si>
    <t>57681</t>
  </si>
  <si>
    <t>22989</t>
  </si>
  <si>
    <t>77880</t>
  </si>
  <si>
    <t>25300</t>
  </si>
  <si>
    <t>18388</t>
  </si>
  <si>
    <t>23604</t>
  </si>
  <si>
    <t>79099</t>
  </si>
  <si>
    <t>29690</t>
  </si>
  <si>
    <t>30206</t>
  </si>
  <si>
    <t>80188</t>
  </si>
  <si>
    <t>20877</t>
  </si>
  <si>
    <t>82635</t>
  </si>
  <si>
    <t>81137</t>
  </si>
  <si>
    <t>30861</t>
  </si>
  <si>
    <t>25128</t>
  </si>
  <si>
    <t>82319</t>
  </si>
  <si>
    <t>23155</t>
  </si>
  <si>
    <t>30574</t>
  </si>
  <si>
    <t>57793</t>
  </si>
  <si>
    <t>30827</t>
  </si>
  <si>
    <t>30841</t>
  </si>
  <si>
    <t>79741</t>
  </si>
  <si>
    <t>27025</t>
  </si>
  <si>
    <t>57165</t>
  </si>
  <si>
    <t>59016</t>
  </si>
  <si>
    <t>31063</t>
  </si>
  <si>
    <t>83049</t>
  </si>
  <si>
    <t>79834</t>
  </si>
  <si>
    <t>57962</t>
  </si>
  <si>
    <t>57179</t>
  </si>
  <si>
    <t>29055</t>
  </si>
  <si>
    <t>57936</t>
  </si>
  <si>
    <t>31502</t>
  </si>
  <si>
    <t>77920</t>
  </si>
  <si>
    <t>59775</t>
  </si>
  <si>
    <t>82914</t>
  </si>
  <si>
    <t>82557</t>
  </si>
  <si>
    <t>21376</t>
  </si>
  <si>
    <t>57293</t>
  </si>
  <si>
    <t>20693</t>
  </si>
  <si>
    <t>21447</t>
  </si>
  <si>
    <t>31261</t>
  </si>
  <si>
    <t>80103</t>
  </si>
  <si>
    <t>29238</t>
  </si>
  <si>
    <t>79118</t>
  </si>
  <si>
    <t>20841</t>
  </si>
  <si>
    <t>84609</t>
  </si>
  <si>
    <t>21221</t>
  </si>
  <si>
    <t>80619</t>
  </si>
  <si>
    <t>30561</t>
  </si>
  <si>
    <t>79667</t>
  </si>
  <si>
    <t>30460</t>
  </si>
  <si>
    <t>79547</t>
  </si>
  <si>
    <t>57586</t>
  </si>
  <si>
    <t>29699</t>
  </si>
  <si>
    <t>84538</t>
  </si>
  <si>
    <t>78136</t>
  </si>
  <si>
    <t>30120</t>
  </si>
  <si>
    <t>21570</t>
  </si>
  <si>
    <t>59996</t>
  </si>
  <si>
    <t>29506</t>
  </si>
  <si>
    <t>80024</t>
  </si>
  <si>
    <t>30583</t>
  </si>
  <si>
    <t>79609</t>
  </si>
  <si>
    <t>82693</t>
  </si>
  <si>
    <t>20603</t>
  </si>
  <si>
    <t>30499</t>
  </si>
  <si>
    <t>21751</t>
  </si>
  <si>
    <t>81943</t>
  </si>
  <si>
    <t>59110</t>
  </si>
  <si>
    <t>29829</t>
  </si>
  <si>
    <t>18674</t>
  </si>
  <si>
    <t>23094</t>
  </si>
  <si>
    <t>18996</t>
  </si>
  <si>
    <t>21268</t>
  </si>
  <si>
    <t>30493</t>
  </si>
  <si>
    <t>81342</t>
  </si>
  <si>
    <t>23612</t>
  </si>
  <si>
    <t>79630</t>
  </si>
  <si>
    <t>30766</t>
  </si>
  <si>
    <t>81744</t>
  </si>
  <si>
    <t>80121</t>
  </si>
  <si>
    <t>82186</t>
  </si>
  <si>
    <t>29705</t>
  </si>
  <si>
    <t>20602</t>
  </si>
  <si>
    <t>30052</t>
  </si>
  <si>
    <t>21801</t>
  </si>
  <si>
    <t>22278</t>
  </si>
  <si>
    <t>29121</t>
  </si>
  <si>
    <t>78046</t>
  </si>
  <si>
    <t>25019</t>
  </si>
  <si>
    <t>79755</t>
  </si>
  <si>
    <t>59443</t>
  </si>
  <si>
    <t>29359</t>
  </si>
  <si>
    <t>21977</t>
  </si>
  <si>
    <t>18298</t>
  </si>
  <si>
    <t>58946</t>
  </si>
  <si>
    <t>57704</t>
  </si>
  <si>
    <t>57098</t>
  </si>
  <si>
    <t>22712</t>
  </si>
  <si>
    <t>18278</t>
  </si>
  <si>
    <t>20791</t>
  </si>
  <si>
    <t>30938</t>
  </si>
  <si>
    <t>82197</t>
  </si>
  <si>
    <t>57727</t>
  </si>
  <si>
    <t>57747</t>
  </si>
  <si>
    <t>77504</t>
  </si>
  <si>
    <t>77550</t>
  </si>
  <si>
    <t>18243</t>
  </si>
  <si>
    <t>31084</t>
  </si>
  <si>
    <t>84566</t>
  </si>
  <si>
    <t>59342</t>
  </si>
  <si>
    <t>29905</t>
  </si>
  <si>
    <t>58984</t>
  </si>
  <si>
    <t>82419</t>
  </si>
  <si>
    <t>79688</t>
  </si>
  <si>
    <t>80574</t>
  </si>
  <si>
    <t>57051</t>
  </si>
  <si>
    <t>58045</t>
  </si>
  <si>
    <t>29337</t>
  </si>
  <si>
    <t>79657</t>
  </si>
  <si>
    <t>21502</t>
  </si>
  <si>
    <t>21836</t>
  </si>
  <si>
    <t>59320</t>
  </si>
  <si>
    <t>79939</t>
  </si>
  <si>
    <t>30391</t>
  </si>
  <si>
    <t>22836</t>
  </si>
  <si>
    <t>57927</t>
  </si>
  <si>
    <t>82268</t>
  </si>
  <si>
    <t>57644</t>
  </si>
  <si>
    <t>79793</t>
  </si>
  <si>
    <t>84908</t>
  </si>
  <si>
    <t>80925</t>
  </si>
  <si>
    <t>23822</t>
  </si>
  <si>
    <t>22575</t>
  </si>
  <si>
    <t>31014</t>
  </si>
  <si>
    <t>81339</t>
  </si>
  <si>
    <t>58490</t>
  </si>
  <si>
    <t>77837</t>
  </si>
  <si>
    <t>83032</t>
  </si>
  <si>
    <t>18862</t>
  </si>
  <si>
    <t>58801</t>
  </si>
  <si>
    <t>82530</t>
  </si>
  <si>
    <t>18098</t>
  </si>
  <si>
    <t>31132</t>
  </si>
  <si>
    <t>59011</t>
  </si>
  <si>
    <t>31343</t>
  </si>
  <si>
    <t>21158</t>
  </si>
  <si>
    <t>59091</t>
  </si>
  <si>
    <t>30772</t>
  </si>
  <si>
    <t>82800</t>
  </si>
  <si>
    <t>59127</t>
  </si>
  <si>
    <t>21451</t>
  </si>
  <si>
    <t>30237</t>
  </si>
  <si>
    <t>18329</t>
  </si>
  <si>
    <t>82680</t>
  </si>
  <si>
    <t>78401</t>
  </si>
  <si>
    <t>84856</t>
  </si>
  <si>
    <t>79138</t>
  </si>
  <si>
    <t>57302</t>
  </si>
  <si>
    <t>29147</t>
  </si>
  <si>
    <t>21231</t>
  </si>
  <si>
    <t>81691</t>
  </si>
  <si>
    <t>59393</t>
  </si>
  <si>
    <t>29328</t>
  </si>
  <si>
    <t>80259</t>
  </si>
  <si>
    <t>83083</t>
  </si>
  <si>
    <t>81789</t>
  </si>
  <si>
    <t>31301</t>
  </si>
  <si>
    <t>22311</t>
  </si>
  <si>
    <t>77032</t>
  </si>
  <si>
    <t>31287</t>
  </si>
  <si>
    <t>59539</t>
  </si>
  <si>
    <t>84559</t>
  </si>
  <si>
    <t>83011</t>
  </si>
  <si>
    <t>80442</t>
  </si>
  <si>
    <t>78192</t>
  </si>
  <si>
    <t>80936</t>
  </si>
  <si>
    <t>57182</t>
  </si>
  <si>
    <t>80690</t>
  </si>
  <si>
    <t>58560</t>
  </si>
  <si>
    <t>18833</t>
  </si>
  <si>
    <t>78173</t>
  </si>
  <si>
    <t>57170</t>
  </si>
  <si>
    <t>23766</t>
  </si>
  <si>
    <t>22492</t>
  </si>
  <si>
    <t>83020</t>
  </si>
  <si>
    <t>59090</t>
  </si>
  <si>
    <t>79580</t>
  </si>
  <si>
    <t>59788</t>
  </si>
  <si>
    <t>79889</t>
  </si>
  <si>
    <t>57322</t>
  </si>
  <si>
    <t>84847</t>
  </si>
  <si>
    <t>77951</t>
  </si>
  <si>
    <t>30539</t>
  </si>
  <si>
    <t>79625</t>
  </si>
  <si>
    <t>79761</t>
  </si>
  <si>
    <t>23725</t>
  </si>
  <si>
    <t>81988</t>
  </si>
  <si>
    <t>29532</t>
  </si>
  <si>
    <t>80624</t>
  </si>
  <si>
    <t>29774</t>
  </si>
  <si>
    <t>82458</t>
  </si>
  <si>
    <t>77734</t>
  </si>
  <si>
    <t>22340</t>
  </si>
  <si>
    <t>21772</t>
  </si>
  <si>
    <t>82755</t>
  </si>
  <si>
    <t>29136</t>
  </si>
  <si>
    <t>79059</t>
  </si>
  <si>
    <t>81230</t>
  </si>
  <si>
    <t>31233</t>
  </si>
  <si>
    <t>22248</t>
  </si>
  <si>
    <t>78137</t>
  </si>
  <si>
    <t>21682</t>
  </si>
  <si>
    <t>78144</t>
  </si>
  <si>
    <t>29840</t>
  </si>
  <si>
    <t>77680</t>
  </si>
  <si>
    <t>31467</t>
  </si>
  <si>
    <t>81111</t>
  </si>
  <si>
    <t>80130</t>
  </si>
  <si>
    <t>29600</t>
  </si>
  <si>
    <t>81077</t>
  </si>
  <si>
    <t>57784</t>
  </si>
  <si>
    <t>29212</t>
  </si>
  <si>
    <t>79593</t>
  </si>
  <si>
    <t>22600</t>
  </si>
  <si>
    <t>31278</t>
  </si>
  <si>
    <t>29280</t>
  </si>
  <si>
    <t>77644</t>
  </si>
  <si>
    <t>21383</t>
  </si>
  <si>
    <t>21524</t>
  </si>
  <si>
    <t>59294</t>
  </si>
  <si>
    <t>29666</t>
  </si>
  <si>
    <t>57964</t>
  </si>
  <si>
    <t>78734</t>
  </si>
  <si>
    <t>30455</t>
  </si>
  <si>
    <t>81710</t>
  </si>
  <si>
    <t>29270</t>
  </si>
  <si>
    <t>29724</t>
  </si>
  <si>
    <t>22514</t>
  </si>
  <si>
    <t>81273</t>
  </si>
  <si>
    <t>59392</t>
  </si>
  <si>
    <t>20618</t>
  </si>
  <si>
    <t>59647</t>
  </si>
  <si>
    <t>22823</t>
  </si>
  <si>
    <t>80985</t>
  </si>
  <si>
    <t>81959</t>
  </si>
  <si>
    <t>57250</t>
  </si>
  <si>
    <t>31085</t>
  </si>
  <si>
    <t>81276</t>
  </si>
  <si>
    <t>59803</t>
  </si>
  <si>
    <t>81521</t>
  </si>
  <si>
    <t>29154</t>
  </si>
  <si>
    <t>77585</t>
  </si>
  <si>
    <t>80255</t>
  </si>
  <si>
    <t>18229</t>
  </si>
  <si>
    <t>29175</t>
  </si>
  <si>
    <t>59518</t>
  </si>
  <si>
    <t>22382</t>
  </si>
  <si>
    <t>57399</t>
  </si>
  <si>
    <t>30078</t>
  </si>
  <si>
    <t>58146</t>
  </si>
  <si>
    <t>58872</t>
  </si>
  <si>
    <t>80513</t>
  </si>
  <si>
    <t>30017</t>
  </si>
  <si>
    <t>30907</t>
  </si>
  <si>
    <t>80406</t>
  </si>
  <si>
    <t>82442</t>
  </si>
  <si>
    <t>20640</t>
  </si>
  <si>
    <t>29569</t>
  </si>
  <si>
    <t>78967</t>
  </si>
  <si>
    <t>29020</t>
  </si>
  <si>
    <t>20710</t>
  </si>
  <si>
    <t>58733</t>
  </si>
  <si>
    <t>58448</t>
  </si>
  <si>
    <t>81548</t>
  </si>
  <si>
    <t>30662</t>
  </si>
  <si>
    <t>58330</t>
  </si>
  <si>
    <t>80894</t>
  </si>
  <si>
    <t>79306</t>
  </si>
  <si>
    <t>57219</t>
  </si>
  <si>
    <t>57441</t>
  </si>
  <si>
    <t>29806</t>
  </si>
  <si>
    <t>79505</t>
  </si>
  <si>
    <t>79651</t>
  </si>
  <si>
    <t>21153</t>
  </si>
  <si>
    <t>79358</t>
  </si>
  <si>
    <t>78009</t>
  </si>
  <si>
    <t>83068</t>
  </si>
  <si>
    <t>81809</t>
  </si>
  <si>
    <t>79922</t>
  </si>
  <si>
    <t>80712</t>
  </si>
  <si>
    <t>59706</t>
  </si>
  <si>
    <t>82081</t>
  </si>
  <si>
    <t>22212</t>
  </si>
  <si>
    <t>79573</t>
  </si>
  <si>
    <t>82153</t>
  </si>
  <si>
    <t>84927</t>
  </si>
  <si>
    <t>78714</t>
  </si>
  <si>
    <t>82824</t>
  </si>
  <si>
    <t>22880</t>
  </si>
  <si>
    <t>29004</t>
  </si>
  <si>
    <t>80141</t>
  </si>
  <si>
    <t>22711</t>
  </si>
  <si>
    <t>22659</t>
  </si>
  <si>
    <t>29174</t>
  </si>
  <si>
    <t>58922</t>
  </si>
  <si>
    <t>22054</t>
  </si>
  <si>
    <t>58650</t>
  </si>
  <si>
    <t>58151</t>
  </si>
  <si>
    <t>59527</t>
  </si>
  <si>
    <t>81944</t>
  </si>
  <si>
    <t>84975</t>
  </si>
  <si>
    <t>80376</t>
  </si>
  <si>
    <t>30660</t>
  </si>
  <si>
    <t>57959</t>
  </si>
  <si>
    <t>80257</t>
  </si>
  <si>
    <t>21124</t>
  </si>
  <si>
    <t>83037</t>
  </si>
  <si>
    <t>21198</t>
  </si>
  <si>
    <t>77879</t>
  </si>
  <si>
    <t>21397</t>
  </si>
  <si>
    <t>79680</t>
  </si>
  <si>
    <t>58821</t>
  </si>
  <si>
    <t>57905</t>
  </si>
  <si>
    <t>21525</t>
  </si>
  <si>
    <t>22142</t>
  </si>
  <si>
    <t>30368</t>
  </si>
  <si>
    <t>18267</t>
  </si>
  <si>
    <t>59536</t>
  </si>
  <si>
    <t>79715</t>
  </si>
  <si>
    <t>83150</t>
  </si>
  <si>
    <t>83039</t>
  </si>
  <si>
    <t>22509</t>
  </si>
  <si>
    <t>57500</t>
  </si>
  <si>
    <t>20794</t>
  </si>
  <si>
    <t>83122</t>
  </si>
  <si>
    <t>30829</t>
  </si>
  <si>
    <t>18242</t>
  </si>
  <si>
    <t>57788</t>
  </si>
  <si>
    <t>29756</t>
  </si>
  <si>
    <t>21642</t>
  </si>
  <si>
    <t>29029</t>
  </si>
  <si>
    <t>21216</t>
  </si>
  <si>
    <t>58386</t>
  </si>
  <si>
    <t>21976</t>
  </si>
  <si>
    <t>79380</t>
  </si>
  <si>
    <t>59084</t>
  </si>
  <si>
    <t>57290</t>
  </si>
  <si>
    <t>84556</t>
  </si>
  <si>
    <t>22449</t>
  </si>
  <si>
    <t>59323</t>
  </si>
  <si>
    <t>22085</t>
  </si>
  <si>
    <t>58025</t>
  </si>
  <si>
    <t>81203</t>
  </si>
  <si>
    <t>77090</t>
  </si>
  <si>
    <t>22373</t>
  </si>
  <si>
    <t>78519</t>
  </si>
  <si>
    <t>79093</t>
  </si>
  <si>
    <t>80796</t>
  </si>
  <si>
    <t>29092</t>
  </si>
  <si>
    <t>29909</t>
  </si>
  <si>
    <t>80260</t>
  </si>
  <si>
    <t>22964</t>
  </si>
  <si>
    <t>81721</t>
  </si>
  <si>
    <t>30991</t>
  </si>
  <si>
    <t>31029</t>
  </si>
  <si>
    <t>58668</t>
  </si>
  <si>
    <t>22917</t>
  </si>
  <si>
    <t>29619</t>
  </si>
  <si>
    <t>81967</t>
  </si>
  <si>
    <t>58309</t>
  </si>
  <si>
    <t>20729</t>
  </si>
  <si>
    <t>29364</t>
  </si>
  <si>
    <t>30761</t>
  </si>
  <si>
    <t>58889</t>
  </si>
  <si>
    <t>79884</t>
  </si>
  <si>
    <t>25200</t>
  </si>
  <si>
    <t>78165</t>
  </si>
  <si>
    <t>80700</t>
  </si>
  <si>
    <t>18499</t>
  </si>
  <si>
    <t>31012</t>
  </si>
  <si>
    <t>77748</t>
  </si>
  <si>
    <t>78321</t>
  </si>
  <si>
    <t>84522</t>
  </si>
  <si>
    <t>82887</t>
  </si>
  <si>
    <t>59021</t>
  </si>
  <si>
    <t>29538</t>
  </si>
  <si>
    <t>80960</t>
  </si>
  <si>
    <t>29518</t>
  </si>
  <si>
    <t>58250</t>
  </si>
  <si>
    <t>22439</t>
  </si>
  <si>
    <t>58602</t>
  </si>
  <si>
    <t>30920</t>
  </si>
  <si>
    <t>77634</t>
  </si>
  <si>
    <t>20760</t>
  </si>
  <si>
    <t>18629</t>
  </si>
  <si>
    <t>78794</t>
  </si>
  <si>
    <t>57656</t>
  </si>
  <si>
    <t>29701</t>
  </si>
  <si>
    <t>57917</t>
  </si>
  <si>
    <t>29335</t>
  </si>
  <si>
    <t>82659</t>
  </si>
  <si>
    <t>58076</t>
  </si>
  <si>
    <t>30332</t>
  </si>
  <si>
    <t>79937</t>
  </si>
  <si>
    <t>20965</t>
  </si>
  <si>
    <t>20681</t>
  </si>
  <si>
    <t>21482</t>
  </si>
  <si>
    <t>29388</t>
  </si>
  <si>
    <t>58852</t>
  </si>
  <si>
    <t>59224</t>
  </si>
  <si>
    <t>21319</t>
  </si>
  <si>
    <t>59163</t>
  </si>
  <si>
    <t>79497</t>
  </si>
  <si>
    <t>78545</t>
  </si>
  <si>
    <t>58144</t>
  </si>
  <si>
    <t>79083</t>
  </si>
  <si>
    <t>57616</t>
  </si>
  <si>
    <t>29676</t>
  </si>
  <si>
    <t>29240</t>
  </si>
  <si>
    <t>18501</t>
  </si>
  <si>
    <t>18787</t>
  </si>
  <si>
    <t>33893</t>
  </si>
  <si>
    <t>22303</t>
  </si>
  <si>
    <t>59849</t>
  </si>
  <si>
    <t>82395</t>
  </si>
  <si>
    <t>27005</t>
  </si>
  <si>
    <t>18401</t>
  </si>
  <si>
    <t>29901</t>
  </si>
  <si>
    <t>30051</t>
  </si>
  <si>
    <t>30158</t>
  </si>
  <si>
    <t>30869</t>
  </si>
  <si>
    <t>84535</t>
  </si>
  <si>
    <t>81421</t>
  </si>
  <si>
    <t>33832</t>
  </si>
  <si>
    <t>30195</t>
  </si>
  <si>
    <t>80599</t>
  </si>
  <si>
    <t>21519</t>
  </si>
  <si>
    <t>31395</t>
  </si>
  <si>
    <t>80193</t>
  </si>
  <si>
    <t>22842</t>
  </si>
  <si>
    <t>82611</t>
  </si>
  <si>
    <t>59187</t>
  </si>
  <si>
    <t>78756</t>
  </si>
  <si>
    <t>57646</t>
  </si>
  <si>
    <t>59473</t>
  </si>
  <si>
    <t>57248</t>
  </si>
  <si>
    <t>82228</t>
  </si>
  <si>
    <t>59183</t>
  </si>
  <si>
    <t>58986</t>
  </si>
  <si>
    <t>25189</t>
  </si>
  <si>
    <t>81014</t>
  </si>
  <si>
    <t>82584</t>
  </si>
  <si>
    <t>58157</t>
  </si>
  <si>
    <t>81741</t>
  </si>
  <si>
    <t>21631</t>
  </si>
  <si>
    <t>79530</t>
  </si>
  <si>
    <t>57462</t>
  </si>
  <si>
    <t>81429</t>
  </si>
  <si>
    <t>29686</t>
  </si>
  <si>
    <t>21418</t>
  </si>
  <si>
    <t>82904</t>
  </si>
  <si>
    <t>78552</t>
  </si>
  <si>
    <t>21768</t>
  </si>
  <si>
    <t>80890</t>
  </si>
  <si>
    <t>78036</t>
  </si>
  <si>
    <t>18523</t>
  </si>
  <si>
    <t>81064</t>
  </si>
  <si>
    <t>26311</t>
  </si>
  <si>
    <t>23532</t>
  </si>
  <si>
    <t>78465</t>
  </si>
  <si>
    <t>58541</t>
  </si>
  <si>
    <t>30884</t>
  </si>
  <si>
    <t>57507</t>
  </si>
  <si>
    <t>29182</t>
  </si>
  <si>
    <t>57034</t>
  </si>
  <si>
    <t>18452</t>
  </si>
  <si>
    <t>77784</t>
  </si>
  <si>
    <t>82825</t>
  </si>
  <si>
    <t>78091</t>
  </si>
  <si>
    <t>21695</t>
  </si>
  <si>
    <t>57755</t>
  </si>
  <si>
    <t>82990</t>
  </si>
  <si>
    <t>81966</t>
  </si>
  <si>
    <t>18293</t>
  </si>
  <si>
    <t>59550</t>
  </si>
  <si>
    <t>82344</t>
  </si>
  <si>
    <t>57476</t>
  </si>
  <si>
    <t>18335</t>
  </si>
  <si>
    <t>21420</t>
  </si>
  <si>
    <t>20989</t>
  </si>
  <si>
    <t>77755</t>
  </si>
  <si>
    <t>22420</t>
  </si>
  <si>
    <t>80391</t>
  </si>
  <si>
    <t>83113</t>
  </si>
  <si>
    <t>21404</t>
  </si>
  <si>
    <t>58328</t>
  </si>
  <si>
    <t>58762</t>
  </si>
  <si>
    <t>30736</t>
  </si>
  <si>
    <t>29706</t>
  </si>
  <si>
    <t>79602</t>
  </si>
  <si>
    <t>59236</t>
  </si>
  <si>
    <t>25084</t>
  </si>
  <si>
    <t>82882</t>
  </si>
  <si>
    <t>58044</t>
  </si>
  <si>
    <t>20614</t>
  </si>
  <si>
    <t>82813</t>
  </si>
  <si>
    <t>82822</t>
  </si>
  <si>
    <t>22055</t>
  </si>
  <si>
    <t>82447</t>
  </si>
  <si>
    <t>57531</t>
  </si>
  <si>
    <t>59576</t>
  </si>
  <si>
    <t>29041</t>
  </si>
  <si>
    <t>81643</t>
  </si>
  <si>
    <t>79400</t>
  </si>
  <si>
    <t>23628</t>
  </si>
  <si>
    <t>82884</t>
  </si>
  <si>
    <t>30937</t>
  </si>
  <si>
    <t>29227</t>
  </si>
  <si>
    <t>22660</t>
  </si>
  <si>
    <t>18529</t>
  </si>
  <si>
    <t>79269</t>
  </si>
  <si>
    <t>58249</t>
  </si>
  <si>
    <t>79973</t>
  </si>
  <si>
    <t>79175</t>
  </si>
  <si>
    <t>29128</t>
  </si>
  <si>
    <t>30500</t>
  </si>
  <si>
    <t>20629</t>
  </si>
  <si>
    <t>58010</t>
  </si>
  <si>
    <t>79620</t>
  </si>
  <si>
    <t>80528</t>
  </si>
  <si>
    <t>30745</t>
  </si>
  <si>
    <t>78746</t>
  </si>
  <si>
    <t>79556</t>
  </si>
  <si>
    <t>21389</t>
  </si>
  <si>
    <t>57825</t>
  </si>
  <si>
    <t>57735</t>
  </si>
  <si>
    <t>79482</t>
  </si>
  <si>
    <t>21172</t>
  </si>
  <si>
    <t>18614</t>
  </si>
  <si>
    <t>58291</t>
  </si>
  <si>
    <t>58092</t>
  </si>
  <si>
    <t>25013</t>
  </si>
  <si>
    <t>58824</t>
  </si>
  <si>
    <t>57243</t>
  </si>
  <si>
    <t>79771</t>
  </si>
  <si>
    <t>22642</t>
  </si>
  <si>
    <t>78371</t>
  </si>
  <si>
    <t>58387</t>
  </si>
  <si>
    <t>21405</t>
  </si>
  <si>
    <t>59571</t>
  </si>
  <si>
    <t>80515</t>
  </si>
  <si>
    <t>83154</t>
  </si>
  <si>
    <t>80124</t>
  </si>
  <si>
    <t>22546</t>
  </si>
  <si>
    <t>21618</t>
  </si>
  <si>
    <t>21498</t>
  </si>
  <si>
    <t>82139</t>
  </si>
  <si>
    <t>82570</t>
  </si>
  <si>
    <t>22369</t>
  </si>
  <si>
    <t>82932</t>
  </si>
  <si>
    <t>29684</t>
  </si>
  <si>
    <t>80989</t>
  </si>
  <si>
    <t>59230</t>
  </si>
  <si>
    <t>78299</t>
  </si>
  <si>
    <t>29942</t>
  </si>
  <si>
    <t>57035</t>
  </si>
  <si>
    <t>57578</t>
  </si>
  <si>
    <t>29871</t>
  </si>
  <si>
    <t>30626</t>
  </si>
  <si>
    <t>80166</t>
  </si>
  <si>
    <t>80226</t>
  </si>
  <si>
    <t>78971</t>
  </si>
  <si>
    <t>24998</t>
  </si>
  <si>
    <t>18400</t>
  </si>
  <si>
    <t>30897</t>
  </si>
  <si>
    <t>59360</t>
  </si>
  <si>
    <t>22736</t>
  </si>
  <si>
    <t>30372</t>
  </si>
  <si>
    <t>77539</t>
  </si>
  <si>
    <t>59839</t>
  </si>
  <si>
    <t>22790</t>
  </si>
  <si>
    <t>31391</t>
  </si>
  <si>
    <t>82368</t>
  </si>
  <si>
    <t>57984</t>
  </si>
  <si>
    <t>22568</t>
  </si>
  <si>
    <t>21703</t>
  </si>
  <si>
    <t>22583</t>
  </si>
  <si>
    <t>81738</t>
  </si>
  <si>
    <t>80699</t>
  </si>
  <si>
    <t>82609</t>
  </si>
  <si>
    <t>21151</t>
  </si>
  <si>
    <t>59150</t>
  </si>
  <si>
    <t>57299</t>
  </si>
  <si>
    <t>57826</t>
  </si>
  <si>
    <t>30814</t>
  </si>
  <si>
    <t>21110</t>
  </si>
  <si>
    <t>80265</t>
  </si>
  <si>
    <t>59423</t>
  </si>
  <si>
    <t>30251</t>
  </si>
  <si>
    <t>79144</t>
  </si>
  <si>
    <t>58537</t>
  </si>
  <si>
    <t>29750</t>
  </si>
  <si>
    <t>82998</t>
  </si>
  <si>
    <t>22365</t>
  </si>
  <si>
    <t>29946</t>
  </si>
  <si>
    <t>22562</t>
  </si>
  <si>
    <t>22007</t>
  </si>
  <si>
    <t>21379</t>
  </si>
  <si>
    <t>79880</t>
  </si>
  <si>
    <t>59118</t>
  </si>
  <si>
    <t>81546</t>
  </si>
  <si>
    <t>30865</t>
  </si>
  <si>
    <t>81955</t>
  </si>
  <si>
    <t>59069</t>
  </si>
  <si>
    <t>58078</t>
  </si>
  <si>
    <t>82729</t>
  </si>
  <si>
    <t>80436</t>
  </si>
  <si>
    <t>80635</t>
  </si>
  <si>
    <t>77149</t>
  </si>
  <si>
    <t>30496</t>
  </si>
  <si>
    <t>81160</t>
  </si>
  <si>
    <t>84527</t>
  </si>
  <si>
    <t>80714</t>
  </si>
  <si>
    <t>21364</t>
  </si>
  <si>
    <t>30612</t>
  </si>
  <si>
    <t>20851</t>
  </si>
  <si>
    <t>83065</t>
  </si>
  <si>
    <t>59715</t>
  </si>
  <si>
    <t>59227</t>
  </si>
  <si>
    <t>79063</t>
  </si>
  <si>
    <t>22830</t>
  </si>
  <si>
    <t>58714</t>
  </si>
  <si>
    <t>80097</t>
  </si>
  <si>
    <t>82576</t>
  </si>
  <si>
    <t>20783</t>
  </si>
  <si>
    <t>58404</t>
  </si>
  <si>
    <t>81078</t>
  </si>
  <si>
    <t>31198</t>
  </si>
  <si>
    <t>20951</t>
  </si>
  <si>
    <t>81181</t>
  </si>
  <si>
    <t>58632</t>
  </si>
  <si>
    <t>79344</t>
  </si>
  <si>
    <t>58709</t>
  </si>
  <si>
    <t>59203</t>
  </si>
  <si>
    <t>30443</t>
  </si>
  <si>
    <t>22192</t>
  </si>
  <si>
    <t>82969</t>
  </si>
  <si>
    <t>78417</t>
  </si>
  <si>
    <t>57048</t>
  </si>
  <si>
    <t>82216</t>
  </si>
  <si>
    <t>80253</t>
  </si>
  <si>
    <t>80142</t>
  </si>
  <si>
    <t>29899</t>
  </si>
  <si>
    <t>78930</t>
  </si>
  <si>
    <t>59905</t>
  </si>
  <si>
    <t>21633</t>
  </si>
  <si>
    <t>58657</t>
  </si>
  <si>
    <t>30348</t>
  </si>
  <si>
    <t>81195</t>
  </si>
  <si>
    <t>79467</t>
  </si>
  <si>
    <t>18443</t>
  </si>
  <si>
    <t>22273</t>
  </si>
  <si>
    <t>59273</t>
  </si>
  <si>
    <t>82439</t>
  </si>
  <si>
    <t>30846</t>
  </si>
  <si>
    <t>84944</t>
  </si>
  <si>
    <t>82309</t>
  </si>
  <si>
    <t>79187</t>
  </si>
  <si>
    <t>20680</t>
  </si>
  <si>
    <t>82321</t>
  </si>
  <si>
    <t>30118</t>
  </si>
  <si>
    <t>31527</t>
  </si>
  <si>
    <t>82801</t>
  </si>
  <si>
    <t>57934</t>
  </si>
  <si>
    <t>57717</t>
  </si>
  <si>
    <t>57402</t>
  </si>
  <si>
    <t>21538</t>
  </si>
  <si>
    <t>20725</t>
  </si>
  <si>
    <t>77512</t>
  </si>
  <si>
    <t>82615</t>
  </si>
  <si>
    <t>81100</t>
  </si>
  <si>
    <t>22195</t>
  </si>
  <si>
    <t>82522</t>
  </si>
  <si>
    <t>59579</t>
  </si>
  <si>
    <t>22376</t>
  </si>
  <si>
    <t>29133</t>
  </si>
  <si>
    <t>22523</t>
  </si>
  <si>
    <t>82172</t>
  </si>
  <si>
    <t>30162</t>
  </si>
  <si>
    <t>78187</t>
  </si>
  <si>
    <t>81989</t>
  </si>
  <si>
    <t>80053</t>
  </si>
  <si>
    <t>82406</t>
  </si>
  <si>
    <t>79025</t>
  </si>
  <si>
    <t>25095</t>
  </si>
  <si>
    <t>30988</t>
  </si>
  <si>
    <t>29877</t>
  </si>
  <si>
    <t>57221</t>
  </si>
  <si>
    <t>79766</t>
  </si>
  <si>
    <t>25045</t>
  </si>
  <si>
    <t>77664</t>
  </si>
  <si>
    <t>81823</t>
  </si>
  <si>
    <t>79466</t>
  </si>
  <si>
    <t>81079</t>
  </si>
  <si>
    <t>77625</t>
  </si>
  <si>
    <t>58424</t>
  </si>
  <si>
    <t>58392</t>
  </si>
  <si>
    <t>58299</t>
  </si>
  <si>
    <t>79990</t>
  </si>
  <si>
    <t>81605</t>
  </si>
  <si>
    <t>81082</t>
  </si>
  <si>
    <t>31144</t>
  </si>
  <si>
    <t>29162</t>
  </si>
  <si>
    <t>21265</t>
  </si>
  <si>
    <t>29356</t>
  </si>
  <si>
    <t>82137</t>
  </si>
  <si>
    <t>31177</t>
  </si>
  <si>
    <t>77786</t>
  </si>
  <si>
    <t>57140</t>
  </si>
  <si>
    <t>78891</t>
  </si>
  <si>
    <t>79888</t>
  </si>
  <si>
    <t>80046</t>
  </si>
  <si>
    <t>81730</t>
  </si>
  <si>
    <t>31244</t>
  </si>
  <si>
    <t>81182</t>
  </si>
  <si>
    <t>20959</t>
  </si>
  <si>
    <t>22201</t>
  </si>
  <si>
    <t>18433</t>
  </si>
  <si>
    <t>58184</t>
  </si>
  <si>
    <t>25110</t>
  </si>
  <si>
    <t>77638</t>
  </si>
  <si>
    <t>18223</t>
  </si>
  <si>
    <t>31452</t>
  </si>
  <si>
    <t>29463</t>
  </si>
  <si>
    <t>57272</t>
  </si>
  <si>
    <t>29219</t>
  </si>
  <si>
    <t>79770</t>
  </si>
  <si>
    <t>30350</t>
  </si>
  <si>
    <t>82805</t>
  </si>
  <si>
    <t>31335</t>
  </si>
  <si>
    <t>21210</t>
  </si>
  <si>
    <t>84977</t>
  </si>
  <si>
    <t>58110</t>
  </si>
  <si>
    <t>57308</t>
  </si>
  <si>
    <t>79220</t>
  </si>
  <si>
    <t>27002</t>
  </si>
  <si>
    <t>18418</t>
  </si>
  <si>
    <t>79773</t>
  </si>
  <si>
    <t>83052</t>
  </si>
  <si>
    <t>81200</t>
  </si>
  <si>
    <t>29936</t>
  </si>
  <si>
    <t>82384</t>
  </si>
  <si>
    <t>22024</t>
  </si>
  <si>
    <t>81874</t>
  </si>
  <si>
    <t>31436</t>
  </si>
  <si>
    <t>31216</t>
  </si>
  <si>
    <t>82542</t>
  </si>
  <si>
    <t>29761</t>
  </si>
  <si>
    <t>20737</t>
  </si>
  <si>
    <t>57108</t>
  </si>
  <si>
    <t>79707</t>
  </si>
  <si>
    <t>57036</t>
  </si>
  <si>
    <t>22002</t>
  </si>
  <si>
    <t>22950</t>
  </si>
  <si>
    <t>57378</t>
  </si>
  <si>
    <t>82633</t>
  </si>
  <si>
    <t>22381</t>
  </si>
  <si>
    <t>29689</t>
  </si>
  <si>
    <t>31423</t>
  </si>
  <si>
    <t>84567</t>
  </si>
  <si>
    <t>31530</t>
  </si>
  <si>
    <t>58333</t>
  </si>
  <si>
    <t>58518</t>
  </si>
  <si>
    <t>23021</t>
  </si>
  <si>
    <t>59779</t>
  </si>
  <si>
    <t>29248</t>
  </si>
  <si>
    <t>21234</t>
  </si>
  <si>
    <t>20824</t>
  </si>
  <si>
    <t>82163</t>
  </si>
  <si>
    <t>30132</t>
  </si>
  <si>
    <t>79250</t>
  </si>
  <si>
    <t>29485</t>
  </si>
  <si>
    <t>82483</t>
  </si>
  <si>
    <t>82391</t>
  </si>
  <si>
    <t>77736</t>
  </si>
  <si>
    <t>27010</t>
  </si>
  <si>
    <t>21133</t>
  </si>
  <si>
    <t>80444</t>
  </si>
  <si>
    <t>57831</t>
  </si>
  <si>
    <t>22543</t>
  </si>
  <si>
    <t>80775</t>
  </si>
  <si>
    <t>57492</t>
  </si>
  <si>
    <t>18608</t>
  </si>
  <si>
    <t>80173</t>
  </si>
  <si>
    <t>31247</t>
  </si>
  <si>
    <t>18590</t>
  </si>
  <si>
    <t>20622</t>
  </si>
  <si>
    <t>29293</t>
  </si>
  <si>
    <t>59041</t>
  </si>
  <si>
    <t>79441</t>
  </si>
  <si>
    <t>59121</t>
  </si>
  <si>
    <t>81426</t>
  </si>
  <si>
    <t>18244</t>
  </si>
  <si>
    <t>81708</t>
  </si>
  <si>
    <t>79014</t>
  </si>
  <si>
    <t>57394</t>
  </si>
  <si>
    <t>82400</t>
  </si>
  <si>
    <t>82440</t>
  </si>
  <si>
    <t>78022</t>
  </si>
  <si>
    <t>31010</t>
  </si>
  <si>
    <t>18574</t>
  </si>
  <si>
    <t>18331</t>
  </si>
  <si>
    <t>83109</t>
  </si>
  <si>
    <t>79892</t>
  </si>
  <si>
    <t>80477</t>
  </si>
  <si>
    <t>30256</t>
  </si>
  <si>
    <t>79010</t>
  </si>
  <si>
    <t>82832</t>
  </si>
  <si>
    <t>82345</t>
  </si>
  <si>
    <t>22414</t>
  </si>
  <si>
    <t>59156</t>
  </si>
  <si>
    <t>18264</t>
  </si>
  <si>
    <t>77522</t>
  </si>
  <si>
    <t>20753</t>
  </si>
  <si>
    <t>29734</t>
  </si>
  <si>
    <t>57084</t>
  </si>
  <si>
    <t>18110</t>
  </si>
  <si>
    <t>21189</t>
  </si>
  <si>
    <t>30634</t>
  </si>
  <si>
    <t>21544</t>
  </si>
  <si>
    <t>80426</t>
  </si>
  <si>
    <t>58182</t>
  </si>
  <si>
    <t>31570</t>
  </si>
  <si>
    <t>31442</t>
  </si>
  <si>
    <t>82332</t>
  </si>
  <si>
    <t>79033</t>
  </si>
  <si>
    <t>84991</t>
  </si>
  <si>
    <t>82403</t>
  </si>
  <si>
    <t>22301</t>
  </si>
  <si>
    <t>79130</t>
  </si>
  <si>
    <t>79394</t>
  </si>
  <si>
    <t>18348</t>
  </si>
  <si>
    <t>29563</t>
  </si>
  <si>
    <t>22091</t>
  </si>
  <si>
    <t>59498</t>
  </si>
  <si>
    <t>81135</t>
  </si>
  <si>
    <t>30373</t>
  </si>
  <si>
    <t>25114</t>
  </si>
  <si>
    <t>79957</t>
  </si>
  <si>
    <t>29856</t>
  </si>
  <si>
    <t>80905</t>
  </si>
  <si>
    <t>30049</t>
  </si>
  <si>
    <t>59504</t>
  </si>
  <si>
    <t>18602</t>
  </si>
  <si>
    <t>82708</t>
  </si>
  <si>
    <t>58684</t>
  </si>
  <si>
    <t>59631</t>
  </si>
  <si>
    <t>80414</t>
  </si>
  <si>
    <t>59709</t>
  </si>
  <si>
    <t>79398</t>
  </si>
  <si>
    <t>82795</t>
  </si>
  <si>
    <t>80453</t>
  </si>
  <si>
    <t>79170</t>
  </si>
  <si>
    <t>82532</t>
  </si>
  <si>
    <t>29897</t>
  </si>
  <si>
    <t>30115</t>
  </si>
  <si>
    <t>30065</t>
  </si>
  <si>
    <t>82171</t>
  </si>
  <si>
    <t>82759</t>
  </si>
  <si>
    <t>79948</t>
  </si>
  <si>
    <t>57937</t>
  </si>
  <si>
    <t>59676</t>
  </si>
  <si>
    <t>29173</t>
  </si>
  <si>
    <t>58347</t>
  </si>
  <si>
    <t>58178</t>
  </si>
  <si>
    <t>82817</t>
  </si>
  <si>
    <t>22965</t>
  </si>
  <si>
    <t>79232</t>
  </si>
  <si>
    <t>58919</t>
  </si>
  <si>
    <t>30749</t>
  </si>
  <si>
    <t>58773</t>
  </si>
  <si>
    <t>30135</t>
  </si>
  <si>
    <t>81992</t>
  </si>
  <si>
    <t>57325</t>
  </si>
  <si>
    <t>59927</t>
  </si>
  <si>
    <t>25033</t>
  </si>
  <si>
    <t>18694</t>
  </si>
  <si>
    <t>59765</t>
  </si>
  <si>
    <t>80032</t>
  </si>
  <si>
    <t>59578</t>
  </si>
  <si>
    <t>80924</t>
  </si>
  <si>
    <t>59952</t>
  </si>
  <si>
    <t>29070</t>
  </si>
  <si>
    <t>18323</t>
  </si>
  <si>
    <t>57670</t>
  </si>
  <si>
    <t>23150</t>
  </si>
  <si>
    <t>80147</t>
  </si>
  <si>
    <t>21315</t>
  </si>
  <si>
    <t>82361</t>
  </si>
  <si>
    <t>29149</t>
  </si>
  <si>
    <t>18431</t>
  </si>
  <si>
    <t>79830</t>
  </si>
  <si>
    <t>77572</t>
  </si>
  <si>
    <t>81192</t>
  </si>
  <si>
    <t>21121</t>
  </si>
  <si>
    <t>18236</t>
  </si>
  <si>
    <t>77992</t>
  </si>
  <si>
    <t>81756</t>
  </si>
  <si>
    <t>82031</t>
  </si>
  <si>
    <t>21392</t>
  </si>
  <si>
    <t>30840</t>
  </si>
  <si>
    <t>58920</t>
  </si>
  <si>
    <t>22593</t>
  </si>
  <si>
    <t>21948</t>
  </si>
  <si>
    <t>57774</t>
  </si>
  <si>
    <t>29831</t>
  </si>
  <si>
    <t>22418</t>
  </si>
  <si>
    <t>78072</t>
  </si>
  <si>
    <t>78836</t>
  </si>
  <si>
    <t>82564</t>
  </si>
  <si>
    <t>29605</t>
  </si>
  <si>
    <t>30066</t>
  </si>
  <si>
    <t>57314</t>
  </si>
  <si>
    <t>77872</t>
  </si>
  <si>
    <t>30431</t>
  </si>
  <si>
    <t>21679</t>
  </si>
  <si>
    <t>57609</t>
  </si>
  <si>
    <t>78778</t>
  </si>
  <si>
    <t>82015</t>
  </si>
  <si>
    <t>22723</t>
  </si>
  <si>
    <t>80054</t>
  </si>
  <si>
    <t>20667</t>
  </si>
  <si>
    <t>81780</t>
  </si>
  <si>
    <t>30108</t>
  </si>
  <si>
    <t>23587</t>
  </si>
  <si>
    <t>59407</t>
  </si>
  <si>
    <t>30870</t>
  </si>
  <si>
    <t>25176</t>
  </si>
  <si>
    <t>58954</t>
  </si>
  <si>
    <t>22641</t>
  </si>
  <si>
    <t>81763</t>
  </si>
  <si>
    <t>29211</t>
  </si>
  <si>
    <t>83060</t>
  </si>
  <si>
    <t>82455</t>
  </si>
  <si>
    <t>77909</t>
  </si>
  <si>
    <t>21167</t>
  </si>
  <si>
    <t>30968</t>
  </si>
  <si>
    <t>58536</t>
  </si>
  <si>
    <t>18556</t>
  </si>
  <si>
    <t>77995</t>
  </si>
  <si>
    <t>21402</t>
  </si>
  <si>
    <t>22205</t>
  </si>
  <si>
    <t>82131</t>
  </si>
  <si>
    <t>82896</t>
  </si>
  <si>
    <t>22283</t>
  </si>
  <si>
    <t>21232</t>
  </si>
  <si>
    <t>57495</t>
  </si>
  <si>
    <t>77652</t>
  </si>
  <si>
    <t>22902</t>
  </si>
  <si>
    <t>29124</t>
  </si>
  <si>
    <t>20762</t>
  </si>
  <si>
    <t>81602</t>
  </si>
  <si>
    <t>82694</t>
  </si>
  <si>
    <t>57523</t>
  </si>
  <si>
    <t>29061</t>
  </si>
  <si>
    <t>82730</t>
  </si>
  <si>
    <t>80923</t>
  </si>
  <si>
    <t>18440</t>
  </si>
  <si>
    <t>79571</t>
  </si>
  <si>
    <t>79904</t>
  </si>
  <si>
    <t>78748</t>
  </si>
  <si>
    <t>18425</t>
  </si>
  <si>
    <t>57104</t>
  </si>
  <si>
    <t>22421</t>
  </si>
  <si>
    <t>31515</t>
  </si>
  <si>
    <t>21241</t>
  </si>
  <si>
    <t>58435</t>
  </si>
  <si>
    <t>21166</t>
  </si>
  <si>
    <t>80320</t>
  </si>
  <si>
    <t>58721</t>
  </si>
  <si>
    <t>18651</t>
  </si>
  <si>
    <t>30731</t>
  </si>
  <si>
    <t>82017</t>
  </si>
  <si>
    <t>79641</t>
  </si>
  <si>
    <t>23111</t>
  </si>
  <si>
    <t>57948</t>
  </si>
  <si>
    <t>22159</t>
  </si>
  <si>
    <t>21299</t>
  </si>
  <si>
    <t>81963</t>
  </si>
  <si>
    <t>22034</t>
  </si>
  <si>
    <t>58681</t>
  </si>
  <si>
    <t>77871</t>
  </si>
  <si>
    <t>59202</t>
  </si>
  <si>
    <t>77062</t>
  </si>
  <si>
    <t>22317</t>
  </si>
  <si>
    <t>59003</t>
  </si>
  <si>
    <t>79324</t>
  </si>
  <si>
    <t>26201</t>
  </si>
  <si>
    <t>57253</t>
  </si>
  <si>
    <t>20627</t>
  </si>
  <si>
    <t>30795</t>
  </si>
  <si>
    <t>29870</t>
  </si>
  <si>
    <t>57489</t>
  </si>
  <si>
    <t>59009</t>
  </si>
  <si>
    <t>21483</t>
  </si>
  <si>
    <t>57863</t>
  </si>
  <si>
    <t>21296</t>
  </si>
  <si>
    <t>57806</t>
  </si>
  <si>
    <t>81167</t>
  </si>
  <si>
    <t>57713</t>
  </si>
  <si>
    <t>57391</t>
  </si>
  <si>
    <t>84922</t>
  </si>
  <si>
    <t>58451</t>
  </si>
  <si>
    <t>81154</t>
  </si>
  <si>
    <t>77686</t>
  </si>
  <si>
    <t>30119</t>
  </si>
  <si>
    <t>30252</t>
  </si>
  <si>
    <t>77763</t>
  </si>
  <si>
    <t>30020</t>
  </si>
  <si>
    <t>84509</t>
  </si>
  <si>
    <t>57865</t>
  </si>
  <si>
    <t>80480</t>
  </si>
  <si>
    <t>82310</t>
  </si>
  <si>
    <t>82394</t>
  </si>
  <si>
    <t>27014</t>
  </si>
  <si>
    <t>58881</t>
  </si>
  <si>
    <t>31034</t>
  </si>
  <si>
    <t>57131</t>
  </si>
  <si>
    <t>58021</t>
  </si>
  <si>
    <t>30396</t>
  </si>
  <si>
    <t>31930</t>
  </si>
  <si>
    <t>22324</t>
  </si>
  <si>
    <t>30392</t>
  </si>
  <si>
    <t>20606</t>
  </si>
  <si>
    <t>18695</t>
  </si>
  <si>
    <t>80559</t>
  </si>
  <si>
    <t>18479</t>
  </si>
  <si>
    <t>25057</t>
  </si>
  <si>
    <t>21270</t>
  </si>
  <si>
    <t>82545</t>
  </si>
  <si>
    <t>82758</t>
  </si>
  <si>
    <t>82200</t>
  </si>
  <si>
    <t>59560</t>
  </si>
  <si>
    <t>29099</t>
  </si>
  <si>
    <t>80451</t>
  </si>
  <si>
    <t>77061</t>
  </si>
  <si>
    <t>31497</t>
  </si>
  <si>
    <t>58036</t>
  </si>
  <si>
    <t>81726</t>
  </si>
  <si>
    <t>79327</t>
  </si>
  <si>
    <t>22661</t>
  </si>
  <si>
    <t>58061</t>
  </si>
  <si>
    <t>82667</t>
  </si>
  <si>
    <t>78127</t>
  </si>
  <si>
    <t>81722</t>
  </si>
  <si>
    <t>59494</t>
  </si>
  <si>
    <t>78180</t>
  </si>
  <si>
    <t>80552</t>
  </si>
  <si>
    <t>18509</t>
  </si>
  <si>
    <t>23047</t>
  </si>
  <si>
    <t>82683</t>
  </si>
  <si>
    <t>31167</t>
  </si>
  <si>
    <t>57745</t>
  </si>
  <si>
    <t>59060</t>
  </si>
  <si>
    <t>30376</t>
  </si>
  <si>
    <t>59355</t>
  </si>
  <si>
    <t>18468</t>
  </si>
  <si>
    <t>82587</t>
  </si>
  <si>
    <t>79890</t>
  </si>
  <si>
    <t>22850</t>
  </si>
  <si>
    <t>59179</t>
  </si>
  <si>
    <t>21583</t>
  </si>
  <si>
    <t>22264</t>
  </si>
  <si>
    <t>79959</t>
  </si>
  <si>
    <t>59490</t>
  </si>
  <si>
    <t>57734</t>
  </si>
  <si>
    <t>77913</t>
  </si>
  <si>
    <t>21247</t>
  </si>
  <si>
    <t>58556</t>
  </si>
  <si>
    <t>57105</t>
  </si>
  <si>
    <t>21719</t>
  </si>
  <si>
    <t>79496</t>
  </si>
  <si>
    <t>25112</t>
  </si>
  <si>
    <t>18190</t>
  </si>
  <si>
    <t>80050</t>
  </si>
  <si>
    <t>57685</t>
  </si>
  <si>
    <t>79817</t>
  </si>
  <si>
    <t>23590</t>
  </si>
  <si>
    <t>21932</t>
  </si>
  <si>
    <t>20638</t>
  </si>
  <si>
    <t>78323</t>
  </si>
  <si>
    <t>29673</t>
  </si>
  <si>
    <t>59535</t>
  </si>
  <si>
    <t>79778</t>
  </si>
  <si>
    <t>78483</t>
  </si>
  <si>
    <t>78240</t>
  </si>
  <si>
    <t>22658</t>
  </si>
  <si>
    <t>29827</t>
  </si>
  <si>
    <t>81986</t>
  </si>
  <si>
    <t>30512</t>
  </si>
  <si>
    <t>79765</t>
  </si>
  <si>
    <t>30305</t>
  </si>
  <si>
    <t>77562</t>
  </si>
  <si>
    <t>18390</t>
  </si>
  <si>
    <t>82448</t>
  </si>
  <si>
    <t>58944</t>
  </si>
  <si>
    <t>81903</t>
  </si>
  <si>
    <t>81554</t>
  </si>
  <si>
    <t>84575</t>
  </si>
  <si>
    <t>29112</t>
  </si>
  <si>
    <t>82867</t>
  </si>
  <si>
    <t>82103</t>
  </si>
  <si>
    <t>82083</t>
  </si>
  <si>
    <t>81376</t>
  </si>
  <si>
    <t>78048</t>
  </si>
  <si>
    <t>22968</t>
  </si>
  <si>
    <t>80430</t>
  </si>
  <si>
    <t>22115</t>
  </si>
  <si>
    <t>23569</t>
  </si>
  <si>
    <t>21926</t>
  </si>
  <si>
    <t>31538</t>
  </si>
  <si>
    <t>82949</t>
  </si>
  <si>
    <t>29065</t>
  </si>
  <si>
    <t>58744</t>
  </si>
  <si>
    <t>80992</t>
  </si>
  <si>
    <t>31048</t>
  </si>
  <si>
    <t>22388</t>
  </si>
  <si>
    <t>82665</t>
  </si>
  <si>
    <t>31585</t>
  </si>
  <si>
    <t>79517</t>
  </si>
  <si>
    <t>30913</t>
  </si>
  <si>
    <t>82166</t>
  </si>
  <si>
    <t>77801</t>
  </si>
  <si>
    <t>29652</t>
  </si>
  <si>
    <t>29579</t>
  </si>
  <si>
    <t>30307</t>
  </si>
  <si>
    <t>21602</t>
  </si>
  <si>
    <t>57110</t>
  </si>
  <si>
    <t>21923</t>
  </si>
  <si>
    <t>25053</t>
  </si>
  <si>
    <t>77584</t>
  </si>
  <si>
    <t>25061</t>
  </si>
  <si>
    <t>18249</t>
  </si>
  <si>
    <t>18675</t>
  </si>
  <si>
    <t>30873</t>
  </si>
  <si>
    <t>59616</t>
  </si>
  <si>
    <t>57274</t>
  </si>
  <si>
    <t>29301</t>
  </si>
  <si>
    <t>29279</t>
  </si>
  <si>
    <t>57509</t>
  </si>
  <si>
    <t>57245</t>
  </si>
  <si>
    <t>77581</t>
  </si>
  <si>
    <t>29458</t>
  </si>
  <si>
    <t>20608</t>
  </si>
  <si>
    <t>57483</t>
  </si>
  <si>
    <t>81645</t>
  </si>
  <si>
    <t>30116</t>
  </si>
  <si>
    <t>30621</t>
  </si>
  <si>
    <t>58826</t>
  </si>
  <si>
    <t>80593</t>
  </si>
  <si>
    <t>80891</t>
  </si>
  <si>
    <t>22040</t>
  </si>
  <si>
    <t>22947</t>
  </si>
  <si>
    <t>29586</t>
  </si>
  <si>
    <t>57454</t>
  </si>
  <si>
    <t>22685</t>
  </si>
  <si>
    <t>77935</t>
  </si>
  <si>
    <t>57124</t>
  </si>
  <si>
    <t>31377</t>
  </si>
  <si>
    <t>21363</t>
  </si>
  <si>
    <t>82274</t>
  </si>
  <si>
    <t>81755</t>
  </si>
  <si>
    <t>18710</t>
  </si>
  <si>
    <t>29358</t>
  </si>
  <si>
    <t>22403</t>
  </si>
  <si>
    <t>57963</t>
  </si>
  <si>
    <t>31092</t>
  </si>
  <si>
    <t>80469</t>
  </si>
  <si>
    <t>83005</t>
  </si>
  <si>
    <t>80572</t>
  </si>
  <si>
    <t>23036</t>
  </si>
  <si>
    <t>82390</t>
  </si>
  <si>
    <t>20811</t>
  </si>
  <si>
    <t>59367</t>
  </si>
  <si>
    <t>22396</t>
  </si>
  <si>
    <t>20738</t>
  </si>
  <si>
    <t>57918</t>
  </si>
  <si>
    <t>22073</t>
  </si>
  <si>
    <t>21774</t>
  </si>
  <si>
    <t>82803</t>
  </si>
  <si>
    <t>23680</t>
  </si>
  <si>
    <t>58799</t>
  </si>
  <si>
    <t>59708</t>
  </si>
  <si>
    <t>18086</t>
  </si>
  <si>
    <t>31406</t>
  </si>
  <si>
    <t>59894</t>
  </si>
  <si>
    <t>30393</t>
  </si>
  <si>
    <t>57082</t>
  </si>
  <si>
    <t>21359</t>
  </si>
  <si>
    <t>58272</t>
  </si>
  <si>
    <t>80363</t>
  </si>
  <si>
    <t>21287</t>
  </si>
  <si>
    <t>23055</t>
  </si>
  <si>
    <t>22258</t>
  </si>
  <si>
    <t>82718</t>
  </si>
  <si>
    <t>57348</t>
  </si>
  <si>
    <t>78006</t>
  </si>
  <si>
    <t>78005</t>
  </si>
  <si>
    <t>81088</t>
  </si>
  <si>
    <t>77742</t>
  </si>
  <si>
    <t>27001</t>
  </si>
  <si>
    <t>22897</t>
  </si>
  <si>
    <t>79214</t>
  </si>
  <si>
    <t>59087</t>
  </si>
  <si>
    <t>57539</t>
  </si>
  <si>
    <t>30557</t>
  </si>
  <si>
    <t>57443</t>
  </si>
  <si>
    <t>57618</t>
  </si>
  <si>
    <t>30330</t>
  </si>
  <si>
    <t>84801</t>
  </si>
  <si>
    <t>82351</t>
  </si>
  <si>
    <t>20731</t>
  </si>
  <si>
    <t>84762</t>
  </si>
  <si>
    <t>21843</t>
  </si>
  <si>
    <t>79066</t>
  </si>
  <si>
    <t>81034</t>
  </si>
  <si>
    <t>30925</t>
  </si>
  <si>
    <t>22214</t>
  </si>
  <si>
    <t>79913</t>
  </si>
  <si>
    <t>29542</t>
  </si>
  <si>
    <t>22027</t>
  </si>
  <si>
    <t>21608</t>
  </si>
  <si>
    <t>59824</t>
  </si>
  <si>
    <t>81845</t>
  </si>
  <si>
    <t>59475</t>
  </si>
  <si>
    <t>22742</t>
  </si>
  <si>
    <t>81386</t>
  </si>
  <si>
    <t>80425</t>
  </si>
  <si>
    <t>80978</t>
  </si>
  <si>
    <t>29775</t>
  </si>
  <si>
    <t>81732</t>
  </si>
  <si>
    <t>80868</t>
  </si>
  <si>
    <t>57054</t>
  </si>
  <si>
    <t>79479</t>
  </si>
  <si>
    <t>22494</t>
  </si>
  <si>
    <t>82746</t>
  </si>
  <si>
    <t>58353</t>
  </si>
  <si>
    <t>59124</t>
  </si>
  <si>
    <t>77040</t>
  </si>
  <si>
    <t>30441</t>
  </si>
  <si>
    <t>30302</t>
  </si>
  <si>
    <t>81488</t>
  </si>
  <si>
    <t>22813</t>
  </si>
  <si>
    <t>57200</t>
  </si>
  <si>
    <t>29957</t>
  </si>
  <si>
    <t>20770</t>
  </si>
  <si>
    <t>22344</t>
  </si>
  <si>
    <t>30042</t>
  </si>
  <si>
    <t>20771</t>
  </si>
  <si>
    <t>58926</t>
  </si>
  <si>
    <t>18577</t>
  </si>
  <si>
    <t>82943</t>
  </si>
  <si>
    <t>22342</t>
  </si>
  <si>
    <t>78774</t>
  </si>
  <si>
    <t>80585</t>
  </si>
  <si>
    <t>29214</t>
  </si>
  <si>
    <t>23530</t>
  </si>
  <si>
    <t>80833</t>
  </si>
  <si>
    <t>59973</t>
  </si>
  <si>
    <t>21763</t>
  </si>
  <si>
    <t>78944</t>
  </si>
  <si>
    <t>79965</t>
  </si>
  <si>
    <t>80143</t>
  </si>
  <si>
    <t>59466</t>
  </si>
  <si>
    <t>29009</t>
  </si>
  <si>
    <t>29315</t>
  </si>
  <si>
    <t>21253</t>
  </si>
  <si>
    <t>20909</t>
  </si>
  <si>
    <t>29597</t>
  </si>
  <si>
    <t>57925</t>
  </si>
  <si>
    <t>22636</t>
  </si>
  <si>
    <t>29551</t>
  </si>
  <si>
    <t>21574</t>
  </si>
  <si>
    <t>22156</t>
  </si>
  <si>
    <t>78081</t>
  </si>
  <si>
    <t>29261</t>
  </si>
  <si>
    <t>22605</t>
  </si>
  <si>
    <t>22918</t>
  </si>
  <si>
    <t>80508</t>
  </si>
  <si>
    <t>79598</t>
  </si>
  <si>
    <t>81824</t>
  </si>
  <si>
    <t>59583</t>
  </si>
  <si>
    <t>30623</t>
  </si>
  <si>
    <t>80766</t>
  </si>
  <si>
    <t>21661</t>
  </si>
  <si>
    <t>59691</t>
  </si>
  <si>
    <t>82739</t>
  </si>
  <si>
    <t>23652</t>
  </si>
  <si>
    <t>59184</t>
  </si>
  <si>
    <t>21880</t>
  </si>
  <si>
    <t>57829</t>
  </si>
  <si>
    <t>21648</t>
  </si>
  <si>
    <t>23413</t>
  </si>
  <si>
    <t>82497</t>
  </si>
  <si>
    <t>21284</t>
  </si>
  <si>
    <t>77886</t>
  </si>
  <si>
    <t>23600</t>
  </si>
  <si>
    <t>57244</t>
  </si>
  <si>
    <t>22196</t>
  </si>
  <si>
    <t>58953</t>
  </si>
  <si>
    <t>84895</t>
  </si>
  <si>
    <t>23039</t>
  </si>
  <si>
    <t>57088</t>
  </si>
  <si>
    <t>59325</t>
  </si>
  <si>
    <t>31369</t>
  </si>
  <si>
    <t>81382</t>
  </si>
  <si>
    <t>58503</t>
  </si>
  <si>
    <t>59457</t>
  </si>
  <si>
    <t>29656</t>
  </si>
  <si>
    <t>21769</t>
  </si>
  <si>
    <t>18447</t>
  </si>
  <si>
    <t>77894</t>
  </si>
  <si>
    <t>80899</t>
  </si>
  <si>
    <t>22595</t>
  </si>
  <si>
    <t>59313</t>
  </si>
  <si>
    <t>30104</t>
  </si>
  <si>
    <t>82304</t>
  </si>
  <si>
    <t>57906</t>
  </si>
  <si>
    <t>81159</t>
  </si>
  <si>
    <t>20670</t>
  </si>
  <si>
    <t>23471</t>
  </si>
  <si>
    <t>18544</t>
  </si>
  <si>
    <t>82429</t>
  </si>
  <si>
    <t>79658</t>
  </si>
  <si>
    <t>83139</t>
  </si>
  <si>
    <t>31191</t>
  </si>
  <si>
    <t>78660</t>
  </si>
  <si>
    <t>21261</t>
  </si>
  <si>
    <t>33927</t>
  </si>
  <si>
    <t>80340</t>
  </si>
  <si>
    <t>22173</t>
  </si>
  <si>
    <t>21283</t>
  </si>
  <si>
    <t>80708</t>
  </si>
  <si>
    <t>78115</t>
  </si>
  <si>
    <t>78162</t>
  </si>
  <si>
    <t>18253</t>
  </si>
  <si>
    <t>77921</t>
  </si>
  <si>
    <t>79029</t>
  </si>
  <si>
    <t>22749</t>
  </si>
  <si>
    <t>21422</t>
  </si>
  <si>
    <t>78579</t>
  </si>
  <si>
    <t>57331</t>
  </si>
  <si>
    <t>77762</t>
  </si>
  <si>
    <t>59139</t>
  </si>
  <si>
    <t>57613</t>
  </si>
  <si>
    <t>29719</t>
  </si>
  <si>
    <t>77803</t>
  </si>
  <si>
    <t>59886</t>
  </si>
  <si>
    <t>77030</t>
  </si>
  <si>
    <t>82737</t>
  </si>
  <si>
    <t>81611</t>
  </si>
  <si>
    <t>30678</t>
  </si>
  <si>
    <t>80812</t>
  </si>
  <si>
    <t>78694</t>
  </si>
  <si>
    <t>81818</t>
  </si>
  <si>
    <t>82201</t>
  </si>
  <si>
    <t>59190</t>
  </si>
  <si>
    <t>79136</t>
  </si>
  <si>
    <t>59361</t>
  </si>
  <si>
    <t>58776</t>
  </si>
  <si>
    <t>58221</t>
  </si>
  <si>
    <t>79155</t>
  </si>
  <si>
    <t>30365</t>
  </si>
  <si>
    <t>29889</t>
  </si>
  <si>
    <t>82675</t>
  </si>
  <si>
    <t>80520</t>
  </si>
  <si>
    <t>26826</t>
  </si>
  <si>
    <t>20808</t>
  </si>
  <si>
    <t>29488</t>
  </si>
  <si>
    <t>29852</t>
  </si>
  <si>
    <t>57686</t>
  </si>
  <si>
    <t>22681</t>
  </si>
  <si>
    <t>59505</t>
  </si>
  <si>
    <t>30577</t>
  </si>
  <si>
    <t>57198</t>
  </si>
  <si>
    <t>80168</t>
  </si>
  <si>
    <t>81492</t>
  </si>
  <si>
    <t>29728</t>
  </si>
  <si>
    <t>22425</t>
  </si>
  <si>
    <t>30293</t>
  </si>
  <si>
    <t>31378</t>
  </si>
  <si>
    <t>78764</t>
  </si>
  <si>
    <t>31062</t>
  </si>
  <si>
    <t>58344</t>
  </si>
  <si>
    <t>79262</t>
  </si>
  <si>
    <t>78310</t>
  </si>
  <si>
    <t>82646</t>
  </si>
  <si>
    <t>81871</t>
  </si>
  <si>
    <t>78311</t>
  </si>
  <si>
    <t>81104</t>
  </si>
  <si>
    <t>21963</t>
  </si>
  <si>
    <t>18428</t>
  </si>
  <si>
    <t>58586</t>
  </si>
  <si>
    <t>22276</t>
  </si>
  <si>
    <t>81914</t>
  </si>
  <si>
    <t>22503</t>
  </si>
  <si>
    <t>31590</t>
  </si>
  <si>
    <t>29984</t>
  </si>
  <si>
    <t>31450</t>
  </si>
  <si>
    <t>57355</t>
  </si>
  <si>
    <t>57328</t>
  </si>
  <si>
    <t>25020</t>
  </si>
  <si>
    <t>79359</t>
  </si>
  <si>
    <t>82424</t>
  </si>
  <si>
    <t>80353</t>
  </si>
  <si>
    <t>29861</t>
  </si>
  <si>
    <t>79506</t>
  </si>
  <si>
    <t>77633</t>
  </si>
  <si>
    <t>30680</t>
  </si>
  <si>
    <t>57327</t>
  </si>
  <si>
    <t>81157</t>
  </si>
  <si>
    <t>25040</t>
  </si>
  <si>
    <t>81115</t>
  </si>
  <si>
    <t>83008</t>
  </si>
  <si>
    <t>29074</t>
  </si>
  <si>
    <t>29745</t>
  </si>
  <si>
    <t>30900</t>
  </si>
  <si>
    <t>31219</t>
  </si>
  <si>
    <t>81926</t>
  </si>
  <si>
    <t>29209</t>
  </si>
  <si>
    <t>57689</t>
  </si>
  <si>
    <t>78696</t>
  </si>
  <si>
    <t>18268</t>
  </si>
  <si>
    <t>57844</t>
  </si>
  <si>
    <t>25160</t>
  </si>
  <si>
    <t>30291</t>
  </si>
  <si>
    <t>59665</t>
  </si>
  <si>
    <t>57152</t>
  </si>
  <si>
    <t>21668</t>
  </si>
  <si>
    <t>21671</t>
  </si>
  <si>
    <t>31482</t>
  </si>
  <si>
    <t>80399</t>
  </si>
  <si>
    <t>59131</t>
  </si>
  <si>
    <t>22220</t>
  </si>
  <si>
    <t>79663</t>
  </si>
  <si>
    <t>22759</t>
  </si>
  <si>
    <t>22012</t>
  </si>
  <si>
    <t>59955</t>
  </si>
  <si>
    <t>57674</t>
  </si>
  <si>
    <t>59651</t>
  </si>
  <si>
    <t>79623</t>
  </si>
  <si>
    <t>21477</t>
  </si>
  <si>
    <t>80299</t>
  </si>
  <si>
    <t>18890</t>
  </si>
  <si>
    <t>59935</t>
  </si>
  <si>
    <t>21280</t>
  </si>
  <si>
    <t>80194</t>
  </si>
  <si>
    <t>81110</t>
  </si>
  <si>
    <t>83041</t>
  </si>
  <si>
    <t>57987</t>
  </si>
  <si>
    <t>58753</t>
  </si>
  <si>
    <t>59440</t>
  </si>
  <si>
    <t>78925</t>
  </si>
  <si>
    <t>80159</t>
  </si>
  <si>
    <t>31506</t>
  </si>
  <si>
    <t>58046</t>
  </si>
  <si>
    <t>82738</t>
  </si>
  <si>
    <t>25182</t>
  </si>
  <si>
    <t>21553</t>
  </si>
  <si>
    <t>81916</t>
  </si>
  <si>
    <t>57186</t>
  </si>
  <si>
    <t>77574</t>
  </si>
  <si>
    <t>58498</t>
  </si>
  <si>
    <t>18669</t>
  </si>
  <si>
    <t>31468</t>
  </si>
  <si>
    <t>22160</t>
  </si>
  <si>
    <t>30523</t>
  </si>
  <si>
    <t>29410</t>
  </si>
  <si>
    <t>58255</t>
  </si>
  <si>
    <t>23593</t>
  </si>
  <si>
    <t>83149</t>
  </si>
  <si>
    <t>22981</t>
  </si>
  <si>
    <t>82231</t>
  </si>
  <si>
    <t>82240</t>
  </si>
  <si>
    <t>77818</t>
  </si>
  <si>
    <t>84610</t>
  </si>
  <si>
    <t>28996</t>
  </si>
  <si>
    <t>78124</t>
  </si>
  <si>
    <t>80181</t>
  </si>
  <si>
    <t>78535</t>
  </si>
  <si>
    <t>57373</t>
  </si>
  <si>
    <t>80201</t>
  </si>
  <si>
    <t>29190</t>
  </si>
  <si>
    <t>79260</t>
  </si>
  <si>
    <t>31560</t>
  </si>
  <si>
    <t>82827</t>
  </si>
  <si>
    <t>21884</t>
  </si>
  <si>
    <t>31918</t>
  </si>
  <si>
    <t>82026</t>
  </si>
  <si>
    <t>59802</t>
  </si>
  <si>
    <t>22763</t>
  </si>
  <si>
    <t>57497</t>
  </si>
  <si>
    <t>31489</t>
  </si>
  <si>
    <t>29207</t>
  </si>
  <si>
    <t>31441</t>
  </si>
  <si>
    <t>59879</t>
  </si>
  <si>
    <t>83084</t>
  </si>
  <si>
    <t>59391</t>
  </si>
  <si>
    <t>82278</t>
  </si>
  <si>
    <t>80782</t>
  </si>
  <si>
    <t>29565</t>
  </si>
  <si>
    <t>22552</t>
  </si>
  <si>
    <t>59073</t>
  </si>
  <si>
    <t>80252</t>
  </si>
  <si>
    <t>29237</t>
  </si>
  <si>
    <t>30284</t>
  </si>
  <si>
    <t>21131</t>
  </si>
  <si>
    <t>30672</t>
  </si>
  <si>
    <t>80205</t>
  </si>
  <si>
    <t>31504</t>
  </si>
  <si>
    <t>82744</t>
  </si>
  <si>
    <t>59350</t>
  </si>
  <si>
    <t>79203</t>
  </si>
  <si>
    <t>79576</t>
  </si>
  <si>
    <t>22542</t>
  </si>
  <si>
    <t>79219</t>
  </si>
  <si>
    <t>81606</t>
  </si>
  <si>
    <t>29148</t>
  </si>
  <si>
    <t>22167</t>
  </si>
  <si>
    <t>80113</t>
  </si>
  <si>
    <t>80083</t>
  </si>
  <si>
    <t>57783</t>
  </si>
  <si>
    <t>80420</t>
  </si>
  <si>
    <t>30274</t>
  </si>
  <si>
    <t>58466</t>
  </si>
  <si>
    <t>59729</t>
  </si>
  <si>
    <t>20988</t>
  </si>
  <si>
    <t>21764</t>
  </si>
  <si>
    <t>82376</t>
  </si>
  <si>
    <t>22973</t>
  </si>
  <si>
    <t>18392</t>
  </si>
  <si>
    <t>29648</t>
  </si>
  <si>
    <t>81296</t>
  </si>
  <si>
    <t>84747</t>
  </si>
  <si>
    <t>59912</t>
  </si>
  <si>
    <t>30265</t>
  </si>
  <si>
    <t>58251</t>
  </si>
  <si>
    <t>82013</t>
  </si>
  <si>
    <t>57541</t>
  </si>
  <si>
    <t>57851</t>
  </si>
  <si>
    <t>77057</t>
  </si>
  <si>
    <t>21957</t>
  </si>
  <si>
    <t>79952</t>
  </si>
  <si>
    <t>79121</t>
  </si>
  <si>
    <t>58052</t>
  </si>
  <si>
    <t>58248</t>
  </si>
  <si>
    <t>59441</t>
  </si>
  <si>
    <t>78146</t>
  </si>
  <si>
    <t>23825</t>
  </si>
  <si>
    <t>79907</t>
  </si>
  <si>
    <t>18514</t>
  </si>
  <si>
    <t>22975</t>
  </si>
  <si>
    <t>30723</t>
  </si>
  <si>
    <t>81679</t>
  </si>
  <si>
    <t>80359</t>
  </si>
  <si>
    <t>31616</t>
  </si>
  <si>
    <t>30974</t>
  </si>
  <si>
    <t>30712</t>
  </si>
  <si>
    <t>57889</t>
  </si>
  <si>
    <t>23512</t>
  </si>
  <si>
    <t>59910</t>
  </si>
  <si>
    <t>81012</t>
  </si>
  <si>
    <t>79161</t>
  </si>
  <si>
    <t>82198</t>
  </si>
  <si>
    <t>29514</t>
  </si>
  <si>
    <t>58367</t>
  </si>
  <si>
    <t>21885</t>
  </si>
  <si>
    <t>59324</t>
  </si>
  <si>
    <t>79629</t>
  </si>
  <si>
    <t>57922</t>
  </si>
  <si>
    <t>59014</t>
  </si>
  <si>
    <t>79160</t>
  </si>
  <si>
    <t>29635</t>
  </si>
  <si>
    <t>58422</t>
  </si>
  <si>
    <t>81838</t>
  </si>
  <si>
    <t>25014</t>
  </si>
  <si>
    <t>18491</t>
  </si>
  <si>
    <t>57603</t>
  </si>
  <si>
    <t>29643</t>
  </si>
  <si>
    <t>82041</t>
  </si>
  <si>
    <t>18222</t>
  </si>
  <si>
    <t>21931</t>
  </si>
  <si>
    <t>80748</t>
  </si>
  <si>
    <t>25156</t>
  </si>
  <si>
    <t>81001</t>
  </si>
  <si>
    <t>58994</t>
  </si>
  <si>
    <t>78385</t>
  </si>
  <si>
    <t>58259</t>
  </si>
  <si>
    <t>80403</t>
  </si>
  <si>
    <t>80314</t>
  </si>
  <si>
    <t>31070</t>
  </si>
  <si>
    <t>58465</t>
  </si>
  <si>
    <t>22621</t>
  </si>
  <si>
    <t>18378</t>
  </si>
  <si>
    <t>30883</t>
  </si>
  <si>
    <t>59375</t>
  </si>
  <si>
    <t>81929</t>
  </si>
  <si>
    <t>77696</t>
  </si>
  <si>
    <t>20639</t>
  </si>
  <si>
    <t>21291</t>
  </si>
  <si>
    <t>80638</t>
  </si>
  <si>
    <t>83046</t>
  </si>
  <si>
    <t>29067</t>
  </si>
  <si>
    <t>81735</t>
  </si>
  <si>
    <t>30674</t>
  </si>
  <si>
    <t>22463</t>
  </si>
  <si>
    <t>59500</t>
  </si>
  <si>
    <t>81617</t>
  </si>
  <si>
    <t>78806</t>
  </si>
  <si>
    <t>59261</t>
  </si>
  <si>
    <t>58807</t>
  </si>
  <si>
    <t>59481</t>
  </si>
  <si>
    <t>80115</t>
  </si>
  <si>
    <t>29006</t>
  </si>
  <si>
    <t>59819</t>
  </si>
  <si>
    <t>79145</t>
  </si>
  <si>
    <t>21571</t>
  </si>
  <si>
    <t>22995</t>
  </si>
  <si>
    <t>79644</t>
  </si>
  <si>
    <t>21653</t>
  </si>
  <si>
    <t>77067</t>
  </si>
  <si>
    <t>30128</t>
  </si>
  <si>
    <t>31102</t>
  </si>
  <si>
    <t>59592</t>
  </si>
  <si>
    <t>82531</t>
  </si>
  <si>
    <t>30902</t>
  </si>
  <si>
    <t>78635</t>
  </si>
  <si>
    <t>57971</t>
  </si>
  <si>
    <t>82169</t>
  </si>
  <si>
    <t>31189</t>
  </si>
  <si>
    <t>31255</t>
  </si>
  <si>
    <t>58059</t>
  </si>
  <si>
    <t>77063</t>
  </si>
  <si>
    <t>80713</t>
  </si>
  <si>
    <t>23598</t>
  </si>
  <si>
    <t>83134</t>
  </si>
  <si>
    <t>21614</t>
  </si>
  <si>
    <t>80955</t>
  </si>
  <si>
    <t>77646</t>
  </si>
  <si>
    <t>18347</t>
  </si>
  <si>
    <t>77986</t>
  </si>
  <si>
    <t>77824</t>
  </si>
  <si>
    <t>82469</t>
  </si>
  <si>
    <t>31042</t>
  </si>
  <si>
    <t>18548</t>
  </si>
  <si>
    <t>18711</t>
  </si>
  <si>
    <t>79210</t>
  </si>
  <si>
    <t>23799</t>
  </si>
  <si>
    <t>21908</t>
  </si>
  <si>
    <t>80349</t>
  </si>
  <si>
    <t>30331</t>
  </si>
  <si>
    <t>29878</t>
  </si>
  <si>
    <t>59997</t>
  </si>
  <si>
    <t>57522</t>
  </si>
  <si>
    <t>20755</t>
  </si>
  <si>
    <t>21515</t>
  </si>
  <si>
    <t>22299</t>
  </si>
  <si>
    <t>57277</t>
  </si>
  <si>
    <t>80437</t>
  </si>
  <si>
    <t>20947</t>
  </si>
  <si>
    <t>80998</t>
  </si>
  <si>
    <t>59657</t>
  </si>
  <si>
    <t>20709</t>
  </si>
  <si>
    <t>80820</t>
  </si>
  <si>
    <t>80653</t>
  </si>
  <si>
    <t>57301</t>
  </si>
  <si>
    <t>30800</t>
  </si>
  <si>
    <t>30200</t>
  </si>
  <si>
    <t>77819</t>
  </si>
  <si>
    <t>79553</t>
  </si>
  <si>
    <t>57973</t>
  </si>
  <si>
    <t>77106</t>
  </si>
  <si>
    <t>25118</t>
  </si>
  <si>
    <t>80968</t>
  </si>
  <si>
    <t>30004</t>
  </si>
  <si>
    <t>20830</t>
  </si>
  <si>
    <t>23534</t>
  </si>
  <si>
    <t>20741</t>
  </si>
  <si>
    <t>81496</t>
  </si>
  <si>
    <t>58189</t>
  </si>
  <si>
    <t>21335</t>
  </si>
  <si>
    <t>59483</t>
  </si>
  <si>
    <t>20878</t>
  </si>
  <si>
    <t>30156</t>
  </si>
  <si>
    <t>81020</t>
  </si>
  <si>
    <t>84639</t>
  </si>
  <si>
    <t>82911</t>
  </si>
  <si>
    <t>21132</t>
  </si>
  <si>
    <t>80060</t>
  </si>
  <si>
    <t>81969</t>
  </si>
  <si>
    <t>58401</t>
  </si>
  <si>
    <t>58577</t>
  </si>
  <si>
    <t>78789</t>
  </si>
  <si>
    <t>22020</t>
  </si>
  <si>
    <t>59963</t>
  </si>
  <si>
    <t>57585</t>
  </si>
  <si>
    <t>30698</t>
  </si>
  <si>
    <t>83082</t>
  </si>
  <si>
    <t>80117</t>
  </si>
  <si>
    <t>78138</t>
  </si>
  <si>
    <t>21382</t>
  </si>
  <si>
    <t>77546</t>
  </si>
  <si>
    <t>18625</t>
  </si>
  <si>
    <t>57285</t>
  </si>
  <si>
    <t>22745</t>
  </si>
  <si>
    <t>57960</t>
  </si>
  <si>
    <t>80218</t>
  </si>
  <si>
    <t>79132</t>
  </si>
  <si>
    <t>80389</t>
  </si>
  <si>
    <t>59297</t>
  </si>
  <si>
    <t>58607</t>
  </si>
  <si>
    <t>78430</t>
  </si>
  <si>
    <t>81692</t>
  </si>
  <si>
    <t>79533</t>
  </si>
  <si>
    <t>21220</t>
  </si>
  <si>
    <t>23634</t>
  </si>
  <si>
    <t>27077</t>
  </si>
  <si>
    <t>21550</t>
  </si>
  <si>
    <t>78029</t>
  </si>
  <si>
    <t>77159</t>
  </si>
  <si>
    <t>30864</t>
  </si>
  <si>
    <t>29021</t>
  </si>
  <si>
    <t>58202</t>
  </si>
  <si>
    <t>81962</t>
  </si>
  <si>
    <t>58479</t>
  </si>
  <si>
    <t>22920</t>
  </si>
  <si>
    <t>21644</t>
  </si>
  <si>
    <t>82863</t>
  </si>
  <si>
    <t>81947</t>
  </si>
  <si>
    <t>58455</t>
  </si>
  <si>
    <t>80790</t>
  </si>
  <si>
    <t>18860</t>
  </si>
  <si>
    <t>81583</t>
  </si>
  <si>
    <t>30813</t>
  </si>
  <si>
    <t>22628</t>
  </si>
  <si>
    <t>20910</t>
  </si>
  <si>
    <t>20637</t>
  </si>
  <si>
    <t>22770</t>
  </si>
  <si>
    <t>78339</t>
  </si>
  <si>
    <t>21942</t>
  </si>
  <si>
    <t>59869</t>
  </si>
  <si>
    <t>30416</t>
  </si>
  <si>
    <t>78701</t>
  </si>
  <si>
    <t>84912</t>
  </si>
  <si>
    <t>79520</t>
  </si>
  <si>
    <t>30306</t>
  </si>
  <si>
    <t>22794</t>
  </si>
  <si>
    <t>77889</t>
  </si>
  <si>
    <t>82591</t>
  </si>
  <si>
    <t>18275</t>
  </si>
  <si>
    <t>18701</t>
  </si>
  <si>
    <t>23616</t>
  </si>
  <si>
    <t>79811</t>
  </si>
  <si>
    <t>29696</t>
  </si>
  <si>
    <t>79549</t>
  </si>
  <si>
    <t>58085</t>
  </si>
  <si>
    <t>77840</t>
  </si>
  <si>
    <t>59998</t>
  </si>
  <si>
    <t>82535</t>
  </si>
  <si>
    <t>81718</t>
  </si>
  <si>
    <t>30511</t>
  </si>
  <si>
    <t>81224</t>
  </si>
  <si>
    <t>22274</t>
  </si>
  <si>
    <t>22571</t>
  </si>
  <si>
    <t>30695</t>
  </si>
  <si>
    <t>78705</t>
  </si>
  <si>
    <t>58484</t>
  </si>
  <si>
    <t>31225</t>
  </si>
  <si>
    <t>80808</t>
  </si>
  <si>
    <t>25043</t>
  </si>
  <si>
    <t>57696</t>
  </si>
  <si>
    <t>31138</t>
  </si>
  <si>
    <t>18504</t>
  </si>
  <si>
    <t>22242</t>
  </si>
  <si>
    <t>59911</t>
  </si>
  <si>
    <t>82598</t>
  </si>
  <si>
    <t>20656</t>
  </si>
  <si>
    <t>81062</t>
  </si>
  <si>
    <t>78359</t>
  </si>
  <si>
    <t>81802</t>
  </si>
  <si>
    <t>78484</t>
  </si>
  <si>
    <t>29057</t>
  </si>
  <si>
    <t>82565</t>
  </si>
  <si>
    <t>78547</t>
  </si>
  <si>
    <t>30099</t>
  </si>
  <si>
    <t>59863</t>
  </si>
  <si>
    <t>29954</t>
  </si>
  <si>
    <t>29582</t>
  </si>
  <si>
    <t>58871</t>
  </si>
  <si>
    <t>59285</t>
  </si>
  <si>
    <t>57138</t>
  </si>
  <si>
    <t>57203</t>
  </si>
  <si>
    <t>59565</t>
  </si>
  <si>
    <t>18676</t>
  </si>
  <si>
    <t>82562</t>
  </si>
  <si>
    <t>81892</t>
  </si>
  <si>
    <t>21673</t>
  </si>
  <si>
    <t>21848</t>
  </si>
  <si>
    <t>18201</t>
  </si>
  <si>
    <t>30401</t>
  </si>
  <si>
    <t>23460</t>
  </si>
  <si>
    <t>59610</t>
  </si>
  <si>
    <t>18310</t>
  </si>
  <si>
    <t>29394</t>
  </si>
  <si>
    <t>59050</t>
  </si>
  <si>
    <t>23566</t>
  </si>
  <si>
    <t>21726</t>
  </si>
  <si>
    <t>18571</t>
  </si>
  <si>
    <t>82898</t>
  </si>
  <si>
    <t>57895</t>
  </si>
  <si>
    <t>29216</t>
  </si>
  <si>
    <t>78498</t>
  </si>
  <si>
    <t>59641</t>
  </si>
  <si>
    <t>23568</t>
  </si>
  <si>
    <t>57018</t>
  </si>
  <si>
    <t>21439</t>
  </si>
  <si>
    <t>30569</t>
  </si>
  <si>
    <t>23610</t>
  </si>
  <si>
    <t>21762</t>
  </si>
  <si>
    <t>26721</t>
  </si>
  <si>
    <t>30432</t>
  </si>
  <si>
    <t>57751</t>
  </si>
  <si>
    <t>79241</t>
  </si>
  <si>
    <t>82291</t>
  </si>
  <si>
    <t>58965</t>
  </si>
  <si>
    <t>57046</t>
  </si>
  <si>
    <t>59171</t>
  </si>
  <si>
    <t>82117</t>
  </si>
  <si>
    <t>57754</t>
  </si>
  <si>
    <t>57418</t>
  </si>
  <si>
    <t>78729</t>
  </si>
  <si>
    <t>21200</t>
  </si>
  <si>
    <t>82437</t>
  </si>
  <si>
    <t>30843</t>
  </si>
  <si>
    <t>59191</t>
  </si>
  <si>
    <t>83097</t>
  </si>
  <si>
    <t>59542</t>
  </si>
  <si>
    <t>77045</t>
  </si>
  <si>
    <t>81723</t>
  </si>
  <si>
    <t>58137</t>
  </si>
  <si>
    <t>81668</t>
  </si>
  <si>
    <t>79228</t>
  </si>
  <si>
    <t>58124</t>
  </si>
  <si>
    <t>22776</t>
  </si>
  <si>
    <t>79091</t>
  </si>
  <si>
    <t>82793</t>
  </si>
  <si>
    <t>80319</t>
  </si>
  <si>
    <t>80854</t>
  </si>
  <si>
    <t>29741</t>
  </si>
  <si>
    <t>80836</t>
  </si>
  <si>
    <t>77613</t>
  </si>
  <si>
    <t>81678</t>
  </si>
  <si>
    <t>21681</t>
  </si>
  <si>
    <t>59740</t>
  </si>
  <si>
    <t>30896</t>
  </si>
  <si>
    <t>59858</t>
  </si>
  <si>
    <t>80009</t>
  </si>
  <si>
    <t>79749</t>
  </si>
  <si>
    <t>30425</t>
  </si>
  <si>
    <t>31317</t>
  </si>
  <si>
    <t>79708</t>
  </si>
  <si>
    <t>59480</t>
  </si>
  <si>
    <t>25155</t>
  </si>
  <si>
    <t>29849</t>
  </si>
  <si>
    <t>77718</t>
  </si>
  <si>
    <t>59100</t>
  </si>
  <si>
    <t>81997</t>
  </si>
  <si>
    <t>29939</t>
  </si>
  <si>
    <t>77582</t>
  </si>
  <si>
    <t>79501</t>
  </si>
  <si>
    <t>82878</t>
  </si>
  <si>
    <t>20764</t>
  </si>
  <si>
    <t>82521</t>
  </si>
  <si>
    <t>81701</t>
  </si>
  <si>
    <t>22075</t>
  </si>
  <si>
    <t>57540</t>
  </si>
  <si>
    <t>31086</t>
  </si>
  <si>
    <t>81945</t>
  </si>
  <si>
    <t>81244</t>
  </si>
  <si>
    <t>29926</t>
  </si>
  <si>
    <t>58557</t>
  </si>
  <si>
    <t>22928</t>
  </si>
  <si>
    <t>57992</t>
  </si>
  <si>
    <t>81242</t>
  </si>
  <si>
    <t>57526</t>
  </si>
  <si>
    <t>59899</t>
  </si>
  <si>
    <t>57320</t>
  </si>
  <si>
    <t>18417</t>
  </si>
  <si>
    <t>29225</t>
  </si>
  <si>
    <t>82784</t>
  </si>
  <si>
    <t>57651</t>
  </si>
  <si>
    <t>23233</t>
  </si>
  <si>
    <t>21174</t>
  </si>
  <si>
    <t>57005</t>
  </si>
  <si>
    <t>82852</t>
  </si>
  <si>
    <t>18668</t>
  </si>
  <si>
    <t>29468</t>
  </si>
  <si>
    <t>81367</t>
  </si>
  <si>
    <t>59663</t>
  </si>
  <si>
    <t>58743</t>
  </si>
  <si>
    <t>79837</t>
  </si>
  <si>
    <t>57970</t>
  </si>
  <si>
    <t>58735</t>
  </si>
  <si>
    <t>59659</t>
  </si>
  <si>
    <t>57392</t>
  </si>
  <si>
    <t>78344</t>
  </si>
  <si>
    <t>80011</t>
  </si>
  <si>
    <t>82370</t>
  </si>
  <si>
    <t>29050</t>
  </si>
  <si>
    <t>58239</t>
  </si>
  <si>
    <t>77816</t>
  </si>
  <si>
    <t>78211</t>
  </si>
  <si>
    <t>79403</t>
  </si>
  <si>
    <t>79247</t>
  </si>
  <si>
    <t>59432</t>
  </si>
  <si>
    <t>22747</t>
  </si>
  <si>
    <t>31385</t>
  </si>
  <si>
    <t>81894</t>
  </si>
  <si>
    <t>82836</t>
  </si>
  <si>
    <t>80969</t>
  </si>
  <si>
    <t>22043</t>
  </si>
  <si>
    <t>21600</t>
  </si>
  <si>
    <t>81225</t>
  </si>
  <si>
    <t>81451</t>
  </si>
  <si>
    <t>80160</t>
  </si>
  <si>
    <t>80491</t>
  </si>
  <si>
    <t>57306</t>
  </si>
  <si>
    <t>59809</t>
  </si>
  <si>
    <t>59705</t>
  </si>
  <si>
    <t>83152</t>
  </si>
  <si>
    <t>80266</t>
  </si>
  <si>
    <t>58850</t>
  </si>
  <si>
    <t>78300</t>
  </si>
  <si>
    <t>21677</t>
  </si>
  <si>
    <t>80281</t>
  </si>
  <si>
    <t>23855</t>
  </si>
  <si>
    <t>58361</t>
  </si>
  <si>
    <t>21218</t>
  </si>
  <si>
    <t>18560</t>
  </si>
  <si>
    <t>81479</t>
  </si>
  <si>
    <t>29046</t>
  </si>
  <si>
    <t>31420</t>
  </si>
  <si>
    <t>30064</t>
  </si>
  <si>
    <t>77683</t>
  </si>
  <si>
    <t>82375</t>
  </si>
  <si>
    <t>29654</t>
  </si>
  <si>
    <t>30060</t>
  </si>
  <si>
    <t>57072</t>
  </si>
  <si>
    <t>29086</t>
  </si>
  <si>
    <t>82445</t>
  </si>
  <si>
    <t>30018</t>
  </si>
  <si>
    <t>79289</t>
  </si>
  <si>
    <t>59731</t>
  </si>
  <si>
    <t>80980</t>
  </si>
  <si>
    <t>29241</t>
  </si>
  <si>
    <t>80122</t>
  </si>
  <si>
    <t>79522</t>
  </si>
  <si>
    <t>81831</t>
  </si>
  <si>
    <t>79692</t>
  </si>
  <si>
    <t>20723</t>
  </si>
  <si>
    <t>57508</t>
  </si>
  <si>
    <t>29717</t>
  </si>
  <si>
    <t>82845</t>
  </si>
  <si>
    <t>79599</t>
  </si>
  <si>
    <t>30126</t>
  </si>
  <si>
    <t>25184</t>
  </si>
  <si>
    <t>21160</t>
  </si>
  <si>
    <t>22087</t>
  </si>
  <si>
    <t>58664</t>
  </si>
  <si>
    <t>18665</t>
  </si>
  <si>
    <t>27006</t>
  </si>
  <si>
    <t>27122</t>
  </si>
  <si>
    <t>83062</t>
  </si>
  <si>
    <t>58496</t>
  </si>
  <si>
    <t>29062</t>
  </si>
  <si>
    <t>20600</t>
  </si>
  <si>
    <t>31315</t>
  </si>
  <si>
    <t>82945</t>
  </si>
  <si>
    <t>21835</t>
  </si>
  <si>
    <t>22447</t>
  </si>
  <si>
    <t>58572</t>
  </si>
  <si>
    <t>80352</t>
  </si>
  <si>
    <t>21782</t>
  </si>
  <si>
    <t>77947</t>
  </si>
  <si>
    <t>82697</t>
  </si>
  <si>
    <t>22778</t>
  </si>
  <si>
    <t>29431</t>
  </si>
  <si>
    <t>84515</t>
  </si>
  <si>
    <t>79076</t>
  </si>
  <si>
    <t>81690</t>
  </si>
  <si>
    <t>31161</t>
  </si>
  <si>
    <t>30658</t>
  </si>
  <si>
    <t>79790</t>
  </si>
  <si>
    <t>81169</t>
  </si>
  <si>
    <t>31126</t>
  </si>
  <si>
    <t>57858</t>
  </si>
  <si>
    <t>21900</t>
  </si>
  <si>
    <t>30770</t>
  </si>
  <si>
    <t>21202</t>
  </si>
  <si>
    <t>77594</t>
  </si>
  <si>
    <t>22528</t>
  </si>
  <si>
    <t>78375</t>
  </si>
  <si>
    <t>77694</t>
  </si>
  <si>
    <t>59146</t>
  </si>
  <si>
    <t>30830</t>
  </si>
  <si>
    <t>59981</t>
  </si>
  <si>
    <t>79425</t>
  </si>
  <si>
    <t>77558</t>
  </si>
  <si>
    <t>82327</t>
  </si>
  <si>
    <t>81297</t>
  </si>
  <si>
    <t>30201</t>
  </si>
  <si>
    <t>59015</t>
  </si>
  <si>
    <t>81364</t>
  </si>
  <si>
    <t>79235</t>
  </si>
  <si>
    <t>58232</t>
  </si>
  <si>
    <t>18314</t>
  </si>
  <si>
    <t>59797</t>
  </si>
  <si>
    <t>82963</t>
  </si>
  <si>
    <t>21785</t>
  </si>
  <si>
    <t>81243</t>
  </si>
  <si>
    <t>79977</t>
  </si>
  <si>
    <t>80587</t>
  </si>
  <si>
    <t>78060</t>
  </si>
  <si>
    <t>82435</t>
  </si>
  <si>
    <t>81927</t>
  </si>
  <si>
    <t>57897</t>
  </si>
  <si>
    <t>59242</t>
  </si>
  <si>
    <t>81715</t>
  </si>
  <si>
    <t>21780</t>
  </si>
  <si>
    <t>78193</t>
  </si>
  <si>
    <t>29312</t>
  </si>
  <si>
    <t>84737</t>
  </si>
  <si>
    <t>31501</t>
  </si>
  <si>
    <t>77928</t>
  </si>
  <si>
    <t>58689</t>
  </si>
  <si>
    <t>77712</t>
  </si>
  <si>
    <t>81196</t>
  </si>
  <si>
    <t>83031</t>
  </si>
  <si>
    <t>79529</t>
  </si>
  <si>
    <t>81873</t>
  </si>
  <si>
    <t>79221</t>
  </si>
  <si>
    <t>58888</t>
  </si>
  <si>
    <t>59590</t>
  </si>
  <si>
    <t>57073</t>
  </si>
  <si>
    <t>80747</t>
  </si>
  <si>
    <t>80212</t>
  </si>
  <si>
    <t>82872</t>
  </si>
  <si>
    <t>23040</t>
  </si>
  <si>
    <t>57040</t>
  </si>
  <si>
    <t>30449</t>
  </si>
  <si>
    <t>21465</t>
  </si>
  <si>
    <t>59980</t>
  </si>
  <si>
    <t>59838</t>
  </si>
  <si>
    <t>59068</t>
  </si>
  <si>
    <t>58540</t>
  </si>
  <si>
    <t>30361</t>
  </si>
  <si>
    <t>77054</t>
  </si>
  <si>
    <t>18441</t>
  </si>
  <si>
    <t>30935</t>
  </si>
  <si>
    <t>78633</t>
  </si>
  <si>
    <t>57405</t>
  </si>
  <si>
    <t>82516</t>
  </si>
  <si>
    <t>80380</t>
  </si>
  <si>
    <t>57566</t>
  </si>
  <si>
    <t>59683</t>
  </si>
  <si>
    <t>18093</t>
  </si>
  <si>
    <t>82999</t>
  </si>
  <si>
    <t>21994</t>
  </si>
  <si>
    <t>77888</t>
  </si>
  <si>
    <t>31173</t>
  </si>
  <si>
    <t>58399</t>
  </si>
  <si>
    <t>29447</t>
  </si>
  <si>
    <t>57168</t>
  </si>
  <si>
    <t>79413</t>
  </si>
  <si>
    <t>81597</t>
  </si>
  <si>
    <t>25137</t>
  </si>
  <si>
    <t>79725</t>
  </si>
  <si>
    <t>30461</t>
  </si>
  <si>
    <t>31376</t>
  </si>
  <si>
    <t>57513</t>
  </si>
  <si>
    <t>77717</t>
  </si>
  <si>
    <t>81946</t>
  </si>
  <si>
    <t>29617</t>
  </si>
  <si>
    <t>78002</t>
  </si>
  <si>
    <t>20633</t>
  </si>
  <si>
    <t>78588</t>
  </si>
  <si>
    <t>18522</t>
  </si>
  <si>
    <t>80034</t>
  </si>
  <si>
    <t>81218</t>
  </si>
  <si>
    <t>57836</t>
  </si>
  <si>
    <t>58445</t>
  </si>
  <si>
    <t>80329</t>
  </si>
  <si>
    <t>82462</t>
  </si>
  <si>
    <t>77831</t>
  </si>
  <si>
    <t>25054</t>
  </si>
  <si>
    <t>31236</t>
  </si>
  <si>
    <t>30027</t>
  </si>
  <si>
    <t>78834</t>
  </si>
  <si>
    <t>31349</t>
  </si>
  <si>
    <t>23477</t>
  </si>
  <si>
    <t>21794</t>
  </si>
  <si>
    <t>57316</t>
  </si>
  <si>
    <t>82520</t>
  </si>
  <si>
    <t>78177</t>
  </si>
  <si>
    <t>18691</t>
  </si>
  <si>
    <t>58938</t>
  </si>
  <si>
    <t>81044</t>
  </si>
  <si>
    <t>22068</t>
  </si>
  <si>
    <t>23252</t>
  </si>
  <si>
    <t>77019</t>
  </si>
  <si>
    <t>80157</t>
  </si>
  <si>
    <t>80058</t>
  </si>
  <si>
    <t>59444</t>
  </si>
  <si>
    <t>22753</t>
  </si>
  <si>
    <t>59289</t>
  </si>
  <si>
    <t>31033</t>
  </si>
  <si>
    <t>57623</t>
  </si>
  <si>
    <t>29115</t>
  </si>
  <si>
    <t>58943</t>
  </si>
  <si>
    <t>29508</t>
  </si>
  <si>
    <t>59543</t>
  </si>
  <si>
    <t>82005</t>
  </si>
  <si>
    <t>21415</t>
  </si>
  <si>
    <t>82478</t>
  </si>
  <si>
    <t>82823</t>
  </si>
  <si>
    <t>58558</t>
  </si>
  <si>
    <t>30987</t>
  </si>
  <si>
    <t>77943</t>
  </si>
  <si>
    <t>80533</t>
  </si>
  <si>
    <t>79925</t>
  </si>
  <si>
    <t>80131</t>
  </si>
  <si>
    <t>30377</t>
  </si>
  <si>
    <t>82296</t>
  </si>
  <si>
    <t>57395</t>
  </si>
  <si>
    <t>82762</t>
  </si>
  <si>
    <t>77776</t>
  </si>
  <si>
    <t>59545</t>
  </si>
  <si>
    <t>58298</t>
  </si>
  <si>
    <t>79378</t>
  </si>
  <si>
    <t>25181</t>
  </si>
  <si>
    <t>58711</t>
  </si>
  <si>
    <t>29971</t>
  </si>
  <si>
    <t>80506</t>
  </si>
  <si>
    <t>79509</t>
  </si>
  <si>
    <t>81259</t>
  </si>
  <si>
    <t>59753</t>
  </si>
  <si>
    <t>77564</t>
  </si>
  <si>
    <t>57305</t>
  </si>
  <si>
    <t>80706</t>
  </si>
  <si>
    <t>21394</t>
  </si>
  <si>
    <t>31381</t>
  </si>
  <si>
    <t>29031</t>
  </si>
  <si>
    <t>58618</t>
  </si>
  <si>
    <t>21696</t>
  </si>
  <si>
    <t>29052</t>
  </si>
  <si>
    <t>80716</t>
  </si>
  <si>
    <t>78583</t>
  </si>
  <si>
    <t>58964</t>
  </si>
  <si>
    <t>21144</t>
  </si>
  <si>
    <t>22657</t>
  </si>
  <si>
    <t>31229</t>
  </si>
  <si>
    <t>83048</t>
  </si>
  <si>
    <t>79783</t>
  </si>
  <si>
    <t>79588</t>
  </si>
  <si>
    <t>30364</t>
  </si>
  <si>
    <t>58611</t>
  </si>
  <si>
    <t>81592</t>
  </si>
  <si>
    <t>21896</t>
  </si>
  <si>
    <t>78570</t>
  </si>
  <si>
    <t>57226</t>
  </si>
  <si>
    <t>59476</t>
  </si>
  <si>
    <t>81519</t>
  </si>
  <si>
    <t>58148</t>
  </si>
  <si>
    <t>58418</t>
  </si>
  <si>
    <t>82951</t>
  </si>
  <si>
    <t>78546</t>
  </si>
  <si>
    <t>22935</t>
  </si>
  <si>
    <t>79432</t>
  </si>
  <si>
    <t>57827</t>
  </si>
  <si>
    <t>80066</t>
  </si>
  <si>
    <t>81212</t>
  </si>
  <si>
    <t>79719</t>
  </si>
  <si>
    <t>77630</t>
  </si>
  <si>
    <t>79201</t>
  </si>
  <si>
    <t>78350</t>
  </si>
  <si>
    <t>24854</t>
  </si>
  <si>
    <t>79388</t>
  </si>
  <si>
    <t>22697</t>
  </si>
  <si>
    <t>79129</t>
  </si>
  <si>
    <t>80133</t>
  </si>
  <si>
    <t>79375</t>
  </si>
  <si>
    <t>59043</t>
  </si>
  <si>
    <t>21120</t>
  </si>
  <si>
    <t>82851</t>
  </si>
  <si>
    <t>21411</t>
  </si>
  <si>
    <t>57374</t>
  </si>
  <si>
    <t>78917</t>
  </si>
  <si>
    <t>58514</t>
  </si>
  <si>
    <t>83001</t>
  </si>
  <si>
    <t>29292</t>
  </si>
  <si>
    <t>84885</t>
  </si>
  <si>
    <t>78985</t>
  </si>
  <si>
    <t>79419</t>
  </si>
  <si>
    <t>28994</t>
  </si>
  <si>
    <t>80945</t>
  </si>
  <si>
    <t>82061</t>
  </si>
  <si>
    <t>77606</t>
  </si>
  <si>
    <t>84956</t>
  </si>
  <si>
    <t>77727</t>
  </si>
  <si>
    <t>57006</t>
  </si>
  <si>
    <t>21959</t>
  </si>
  <si>
    <t>18552</t>
  </si>
  <si>
    <t>77925</t>
  </si>
  <si>
    <t>58287</t>
  </si>
  <si>
    <t>57913</t>
  </si>
  <si>
    <t>79872</t>
  </si>
  <si>
    <t>59143</t>
  </si>
  <si>
    <t>59594</t>
  </si>
  <si>
    <t>58461</t>
  </si>
  <si>
    <t>57675</t>
  </si>
  <si>
    <t>57038</t>
  </si>
  <si>
    <t>57862</t>
  </si>
  <si>
    <t>80621</t>
  </si>
  <si>
    <t>82647</t>
  </si>
  <si>
    <t>81520</t>
  </si>
  <si>
    <t>84781</t>
  </si>
  <si>
    <t>59834</t>
  </si>
  <si>
    <t>79124</t>
  </si>
  <si>
    <t>58224</t>
  </si>
  <si>
    <t>77563</t>
  </si>
  <si>
    <t>22262</t>
  </si>
  <si>
    <t>81832</t>
  </si>
  <si>
    <t>59378</t>
  </si>
  <si>
    <t>57770</t>
  </si>
  <si>
    <t>31511</t>
  </si>
  <si>
    <t>29839</t>
  </si>
  <si>
    <t>22139</t>
  </si>
  <si>
    <t>30608</t>
  </si>
  <si>
    <t>58338</t>
  </si>
  <si>
    <t>58969</t>
  </si>
  <si>
    <t>81226</t>
  </si>
  <si>
    <t>77593</t>
  </si>
  <si>
    <t>80571</t>
  </si>
  <si>
    <t>82402</t>
  </si>
  <si>
    <t>58707</t>
  </si>
  <si>
    <t>59513</t>
  </si>
  <si>
    <t>21256</t>
  </si>
  <si>
    <t>29772</t>
  </si>
  <si>
    <t>22579</t>
  </si>
  <si>
    <t>82831</t>
  </si>
  <si>
    <t>79848</t>
  </si>
  <si>
    <t>21921</t>
  </si>
  <si>
    <t>23591</t>
  </si>
  <si>
    <t>57002</t>
  </si>
  <si>
    <t>80853</t>
  </si>
  <si>
    <t>22277</t>
  </si>
  <si>
    <t>21442</t>
  </si>
  <si>
    <t>58844</t>
  </si>
  <si>
    <t>79615</t>
  </si>
  <si>
    <t>18291</t>
  </si>
  <si>
    <t>23480</t>
  </si>
  <si>
    <t>57721</t>
  </si>
  <si>
    <t>23760</t>
  </si>
  <si>
    <t>18563</t>
  </si>
  <si>
    <t>79813</t>
  </si>
  <si>
    <t>57297</t>
  </si>
  <si>
    <t>81858</t>
  </si>
  <si>
    <t>80512</t>
  </si>
  <si>
    <t>77735</t>
  </si>
  <si>
    <t>58916</t>
  </si>
  <si>
    <t>81958</t>
  </si>
  <si>
    <t>25073</t>
  </si>
  <si>
    <t>81658</t>
  </si>
  <si>
    <t>57965</t>
  </si>
  <si>
    <t>82946</t>
  </si>
  <si>
    <t>77615</t>
  </si>
  <si>
    <t>79434</t>
  </si>
  <si>
    <t>31399</t>
  </si>
  <si>
    <t>29049</t>
  </si>
  <si>
    <t>23014</t>
  </si>
  <si>
    <t>59653</t>
  </si>
  <si>
    <t>18429</t>
  </si>
  <si>
    <t>57599</t>
  </si>
  <si>
    <t>82676</t>
  </si>
  <si>
    <t>82899</t>
  </si>
  <si>
    <t>20769</t>
  </si>
  <si>
    <t>82751</t>
  </si>
  <si>
    <t>22932</t>
  </si>
  <si>
    <t>21640</t>
  </si>
  <si>
    <t>25059</t>
  </si>
  <si>
    <t>21300</t>
  </si>
  <si>
    <t>30233</t>
  </si>
  <si>
    <t>18354</t>
  </si>
  <si>
    <t>79078</t>
  </si>
  <si>
    <t>29038</t>
  </si>
  <si>
    <t>57574</t>
  </si>
  <si>
    <t>59562</t>
  </si>
  <si>
    <t>79910</t>
  </si>
  <si>
    <t>82991</t>
  </si>
  <si>
    <t>29028</t>
  </si>
  <si>
    <t>24940</t>
  </si>
  <si>
    <t>21662</t>
  </si>
  <si>
    <t>30997</t>
  </si>
  <si>
    <t>20700</t>
  </si>
  <si>
    <t>80586</t>
  </si>
  <si>
    <t>84571</t>
  </si>
  <si>
    <t>57077</t>
  </si>
  <si>
    <t>80203</t>
  </si>
  <si>
    <t>18209</t>
  </si>
  <si>
    <t>22671</t>
  </si>
  <si>
    <t>29353</t>
  </si>
  <si>
    <t>18430</t>
  </si>
  <si>
    <t>58745</t>
  </si>
  <si>
    <t>29630</t>
  </si>
  <si>
    <t>59618</t>
  </si>
  <si>
    <t>58629</t>
  </si>
  <si>
    <t>81187</t>
  </si>
  <si>
    <t>57281</t>
  </si>
  <si>
    <t>29486</t>
  </si>
  <si>
    <t>79208</t>
  </si>
  <si>
    <t>82453</t>
  </si>
  <si>
    <t>21968</t>
  </si>
  <si>
    <t>58128</t>
  </si>
  <si>
    <t>20745</t>
  </si>
  <si>
    <t>57473</t>
  </si>
  <si>
    <t>30236</t>
  </si>
  <si>
    <t>77658</t>
  </si>
  <si>
    <t>29456</t>
  </si>
  <si>
    <t>57612</t>
  </si>
  <si>
    <t>29961</t>
  </si>
  <si>
    <t>20718</t>
  </si>
  <si>
    <t>78954</t>
  </si>
  <si>
    <t>79019</t>
  </si>
  <si>
    <t>79372</t>
  </si>
  <si>
    <t>18512</t>
  </si>
  <si>
    <t>29503</t>
  </si>
  <si>
    <t>59426</t>
  </si>
  <si>
    <t>22924</t>
  </si>
  <si>
    <t>58394</t>
  </si>
  <si>
    <t>81304</t>
  </si>
  <si>
    <t>23027</t>
  </si>
  <si>
    <t>22404</t>
  </si>
  <si>
    <t>81949</t>
  </si>
  <si>
    <t>18333</t>
  </si>
  <si>
    <t>30180</t>
  </si>
  <si>
    <t>18575</t>
  </si>
  <si>
    <t>82389</t>
  </si>
  <si>
    <t>59989</t>
  </si>
  <si>
    <t>59656</t>
  </si>
  <si>
    <t>59723</t>
  </si>
  <si>
    <t>20696</t>
  </si>
  <si>
    <t>18435</t>
  </si>
  <si>
    <t>57106</t>
  </si>
  <si>
    <t>29809</t>
  </si>
  <si>
    <t>81982</t>
  </si>
  <si>
    <t>79229</t>
  </si>
  <si>
    <t>80711</t>
  </si>
  <si>
    <t>18895</t>
  </si>
  <si>
    <t>59192</t>
  </si>
  <si>
    <t>79851</t>
  </si>
  <si>
    <t>22456</t>
  </si>
  <si>
    <t>57939</t>
  </si>
  <si>
    <t>29340</t>
  </si>
  <si>
    <t>81576</t>
  </si>
  <si>
    <t>58390</t>
  </si>
  <si>
    <t>79115</t>
  </si>
  <si>
    <t>77905</t>
  </si>
  <si>
    <t>31095</t>
  </si>
  <si>
    <t>58122</t>
  </si>
  <si>
    <t>79422</t>
  </si>
  <si>
    <t>79305</t>
  </si>
  <si>
    <t>29602</t>
  </si>
  <si>
    <t>59596</t>
  </si>
  <si>
    <t>80644</t>
  </si>
  <si>
    <t>58241</t>
  </si>
  <si>
    <t>58654</t>
  </si>
  <si>
    <t>81580</t>
  </si>
  <si>
    <t>23509</t>
  </si>
  <si>
    <t>29336</t>
  </si>
  <si>
    <t>79234</t>
  </si>
  <si>
    <t>30023</t>
  </si>
  <si>
    <t>81253</t>
  </si>
  <si>
    <t>22896</t>
  </si>
  <si>
    <t>18591</t>
  </si>
  <si>
    <t>30769</t>
  </si>
  <si>
    <t>21886</t>
  </si>
  <si>
    <t>21590</t>
  </si>
  <si>
    <t>57278</t>
  </si>
  <si>
    <t>77896</t>
  </si>
  <si>
    <t>30484</t>
  </si>
  <si>
    <t>21417</t>
  </si>
  <si>
    <t>78528</t>
  </si>
  <si>
    <t>82929</t>
  </si>
  <si>
    <t>81008</t>
  </si>
  <si>
    <t>82924</t>
  </si>
  <si>
    <t>23550</t>
  </si>
  <si>
    <t>22111</t>
  </si>
  <si>
    <t>79366</t>
  </si>
  <si>
    <t>31323</t>
  </si>
  <si>
    <t>84876</t>
  </si>
  <si>
    <t>29958</t>
  </si>
  <si>
    <t>22934</t>
  </si>
  <si>
    <t>21464</t>
  </si>
  <si>
    <t>21387</t>
  </si>
  <si>
    <t>59319</t>
  </si>
  <si>
    <t>29107</t>
  </si>
  <si>
    <t>58825</t>
  </si>
  <si>
    <t>80639</t>
  </si>
  <si>
    <t>80549</t>
  </si>
  <si>
    <t>79982</t>
  </si>
  <si>
    <t>77833</t>
  </si>
  <si>
    <t>30862</t>
  </si>
  <si>
    <t>29930</t>
  </si>
  <si>
    <t>81059</t>
  </si>
  <si>
    <t>18632</t>
  </si>
  <si>
    <t>82517</t>
  </si>
  <si>
    <t>21306</t>
  </si>
  <si>
    <t>58740</t>
  </si>
  <si>
    <t>22384</t>
  </si>
  <si>
    <t>57071</t>
  </si>
  <si>
    <t>20777</t>
  </si>
  <si>
    <t>79090</t>
  </si>
  <si>
    <t>29030</t>
  </si>
  <si>
    <t>18550</t>
  </si>
  <si>
    <t>18339</t>
  </si>
  <si>
    <t>81003</t>
  </si>
  <si>
    <t>57050</t>
  </si>
  <si>
    <t>79772</t>
  </si>
  <si>
    <t>30267</t>
  </si>
  <si>
    <t>82279</t>
  </si>
  <si>
    <t>78101</t>
  </si>
  <si>
    <t>20848</t>
  </si>
  <si>
    <t>80553</t>
  </si>
  <si>
    <t>77509</t>
  </si>
  <si>
    <t>79193</t>
  </si>
  <si>
    <t>58539</t>
  </si>
  <si>
    <t>80300</t>
  </si>
  <si>
    <t>22990</t>
  </si>
  <si>
    <t>18307</t>
  </si>
  <si>
    <t>82239</t>
  </si>
  <si>
    <t>59895</t>
  </si>
  <si>
    <t>22057</t>
  </si>
  <si>
    <t>82513</t>
  </si>
  <si>
    <t>58912</t>
  </si>
  <si>
    <t>29232</t>
  </si>
  <si>
    <t>29454</t>
  </si>
  <si>
    <t>81799</t>
  </si>
  <si>
    <t>58188</t>
  </si>
  <si>
    <t>80723</t>
  </si>
  <si>
    <t>30281</t>
  </si>
  <si>
    <t>18252</t>
  </si>
  <si>
    <t>29962</t>
  </si>
  <si>
    <t>77994</t>
  </si>
  <si>
    <t>22835</t>
  </si>
  <si>
    <t>58619</t>
  </si>
  <si>
    <t>59878</t>
  </si>
  <si>
    <t>80112</t>
  </si>
  <si>
    <t>57817</t>
  </si>
  <si>
    <t>31471</t>
  </si>
  <si>
    <t>78763</t>
  </si>
  <si>
    <t>84863</t>
  </si>
  <si>
    <t>81599</t>
  </si>
  <si>
    <t>80178</t>
  </si>
  <si>
    <t>58118</t>
  </si>
  <si>
    <t>21643</t>
  </si>
  <si>
    <t>30628</t>
  </si>
  <si>
    <t>77758</t>
  </si>
  <si>
    <t>59664</t>
  </si>
  <si>
    <t>77706</t>
  </si>
  <si>
    <t>79694</t>
  </si>
  <si>
    <t>57658</t>
  </si>
  <si>
    <t>31204</t>
  </si>
  <si>
    <t>29937</t>
  </si>
  <si>
    <t>78175</t>
  </si>
  <si>
    <t>59519</t>
  </si>
  <si>
    <t>81482</t>
  </si>
  <si>
    <t>82025</t>
  </si>
  <si>
    <t>21840</t>
  </si>
  <si>
    <t>18446</t>
  </si>
  <si>
    <t>30235</t>
  </si>
  <si>
    <t>18375</t>
  </si>
  <si>
    <t>80505</t>
  </si>
  <si>
    <t>80062</t>
  </si>
  <si>
    <t>22204</t>
  </si>
  <si>
    <t>79911</t>
  </si>
  <si>
    <t>81035</t>
  </si>
  <si>
    <t>21282</t>
  </si>
  <si>
    <t>57896</t>
  </si>
  <si>
    <t>59718</t>
  </si>
  <si>
    <t>21312</t>
  </si>
  <si>
    <t>27022</t>
  </si>
  <si>
    <t>59211</t>
  </si>
  <si>
    <t>21999</t>
  </si>
  <si>
    <t>31280</t>
  </si>
  <si>
    <t>59944</t>
  </si>
  <si>
    <t>83156</t>
  </si>
  <si>
    <t>81146</t>
  </si>
  <si>
    <t>57898</t>
  </si>
  <si>
    <t>80543</t>
  </si>
  <si>
    <t>31480</t>
  </si>
  <si>
    <t>21946</t>
  </si>
  <si>
    <t>79635</t>
  </si>
  <si>
    <t>30209</t>
  </si>
  <si>
    <t>22252</t>
  </si>
  <si>
    <t>23625</t>
  </si>
  <si>
    <t>82992</t>
  </si>
  <si>
    <t>79807</t>
  </si>
  <si>
    <t>59256</t>
  </si>
  <si>
    <t>82748</t>
  </si>
  <si>
    <t>78095</t>
  </si>
  <si>
    <t>22604</t>
  </si>
  <si>
    <t>82574</t>
  </si>
  <si>
    <t>18805</t>
  </si>
  <si>
    <t>59902</t>
  </si>
  <si>
    <t>77540</t>
  </si>
  <si>
    <t>30086</t>
  </si>
  <si>
    <t>59515</t>
  </si>
  <si>
    <t>21680</t>
  </si>
  <si>
    <t>30866</t>
  </si>
  <si>
    <t>82067</t>
  </si>
  <si>
    <t>84794</t>
  </si>
  <si>
    <t>58787</t>
  </si>
  <si>
    <t>58181</t>
  </si>
  <si>
    <t>22029</t>
  </si>
  <si>
    <t>29007</t>
  </si>
  <si>
    <t>18585</t>
  </si>
  <si>
    <t>31540</t>
  </si>
  <si>
    <t>82874</t>
  </si>
  <si>
    <t>79619</t>
  </si>
  <si>
    <t>30272</t>
  </si>
  <si>
    <t>59727</t>
  </si>
  <si>
    <t>58729</t>
  </si>
  <si>
    <t>82488</t>
  </si>
  <si>
    <t>21810</t>
  </si>
  <si>
    <t>82367</t>
  </si>
  <si>
    <t>58281</t>
  </si>
  <si>
    <t>29193</t>
  </si>
  <si>
    <t>79309</t>
  </si>
  <si>
    <t>21114</t>
  </si>
  <si>
    <t>58040</t>
  </si>
  <si>
    <t>81383</t>
  </si>
  <si>
    <t>23594</t>
  </si>
  <si>
    <t>30247</t>
  </si>
  <si>
    <t>81769</t>
  </si>
  <si>
    <t>57801</t>
  </si>
  <si>
    <t>58968</t>
  </si>
  <si>
    <t>59695</t>
  </si>
  <si>
    <t>30068</t>
  </si>
  <si>
    <t>78916</t>
  </si>
  <si>
    <t>57891</t>
  </si>
  <si>
    <t>82147</t>
  </si>
  <si>
    <t>82136</t>
  </si>
  <si>
    <t>58384</t>
  </si>
  <si>
    <t>78147</t>
  </si>
  <si>
    <t>58407</t>
  </si>
  <si>
    <t>29573</t>
  </si>
  <si>
    <t>22832</t>
  </si>
  <si>
    <t>59547</t>
  </si>
  <si>
    <t>57380</t>
  </si>
  <si>
    <t>57885</t>
  </si>
  <si>
    <t>77601</t>
  </si>
  <si>
    <t>29272</t>
  </si>
  <si>
    <t>59774</t>
  </si>
  <si>
    <t>82038</t>
  </si>
  <si>
    <t>18260</t>
  </si>
  <si>
    <t>30522</t>
  </si>
  <si>
    <t>31605</t>
  </si>
  <si>
    <t>22901</t>
  </si>
  <si>
    <t>82182</t>
  </si>
  <si>
    <t>57820</t>
  </si>
  <si>
    <t>57447</t>
  </si>
  <si>
    <t>82475</t>
  </si>
  <si>
    <t>77820</t>
  </si>
  <si>
    <t>81065</t>
  </si>
  <si>
    <t>82571</t>
  </si>
  <si>
    <t>81021</t>
  </si>
  <si>
    <t>24924</t>
  </si>
  <si>
    <t>81504</t>
  </si>
  <si>
    <t>29253</t>
  </si>
  <si>
    <t>58836</t>
  </si>
  <si>
    <t>57914</t>
  </si>
  <si>
    <t>21993</t>
  </si>
  <si>
    <t>59404</t>
  </si>
  <si>
    <t>82295</t>
  </si>
  <si>
    <t>21866</t>
  </si>
  <si>
    <t>30644</t>
  </si>
  <si>
    <t>59116</t>
  </si>
  <si>
    <t>82109</t>
  </si>
  <si>
    <t>59619</t>
  </si>
  <si>
    <t>79865</t>
  </si>
  <si>
    <t>81984</t>
  </si>
  <si>
    <t>57892</t>
  </si>
  <si>
    <t>20697</t>
  </si>
  <si>
    <t>81868</t>
  </si>
  <si>
    <t>77805</t>
  </si>
  <si>
    <t>82829</t>
  </si>
  <si>
    <t>58237</t>
  </si>
  <si>
    <t>79748</t>
  </si>
  <si>
    <t>58998</t>
  </si>
  <si>
    <t>79513</t>
  </si>
  <si>
    <t>81359</t>
  </si>
  <si>
    <t>79792</t>
  </si>
  <si>
    <t>18697</t>
  </si>
  <si>
    <t>77783</t>
  </si>
  <si>
    <t>18687</t>
  </si>
  <si>
    <t>57014</t>
  </si>
  <si>
    <t>29477</t>
  </si>
  <si>
    <t>82809</t>
  </si>
  <si>
    <t>80170</t>
  </si>
  <si>
    <t>59206</t>
  </si>
  <si>
    <t>82079</t>
  </si>
  <si>
    <t>59174</t>
  </si>
  <si>
    <t>59694</t>
  </si>
  <si>
    <t>81444</t>
  </si>
  <si>
    <t>82450</t>
  </si>
  <si>
    <t>29675</t>
  </si>
  <si>
    <t>18825</t>
  </si>
  <si>
    <t>22493</t>
  </si>
  <si>
    <t>58656</t>
  </si>
  <si>
    <t>82323</t>
  </si>
  <si>
    <t>21821</t>
  </si>
  <si>
    <t>81974</t>
  </si>
  <si>
    <t>57387</t>
  </si>
  <si>
    <t>78573</t>
  </si>
  <si>
    <t>29331</t>
  </si>
  <si>
    <t>21367</t>
  </si>
  <si>
    <t>21122</t>
  </si>
  <si>
    <t>18305</t>
  </si>
  <si>
    <t>20704</t>
  </si>
  <si>
    <t>29425</t>
  </si>
  <si>
    <t>22470</t>
  </si>
  <si>
    <t>22320</t>
  </si>
  <si>
    <t>20613</t>
  </si>
  <si>
    <t>23750</t>
  </si>
  <si>
    <t>57276</t>
  </si>
  <si>
    <t>25055</t>
  </si>
  <si>
    <t>79933</t>
  </si>
  <si>
    <t>79264</t>
  </si>
  <si>
    <t>81530</t>
  </si>
  <si>
    <t>29843</t>
  </si>
  <si>
    <t>79397</t>
  </si>
  <si>
    <t>31201</t>
  </si>
  <si>
    <t>18616</t>
  </si>
  <si>
    <t>80088</t>
  </si>
  <si>
    <t>29045</t>
  </si>
  <si>
    <t>77007</t>
  </si>
  <si>
    <t>57723</t>
  </si>
  <si>
    <t>78822</t>
  </si>
  <si>
    <t>79798</t>
  </si>
  <si>
    <t>81783</t>
  </si>
  <si>
    <t>58115</t>
  </si>
  <si>
    <t>22400</t>
  </si>
  <si>
    <t>79307</t>
  </si>
  <si>
    <t>18250</t>
  </si>
  <si>
    <t>30549</t>
  </si>
  <si>
    <t>58693</t>
  </si>
  <si>
    <t>57837</t>
  </si>
  <si>
    <t>58555</t>
  </si>
  <si>
    <t>59216</t>
  </si>
  <si>
    <t>22133</t>
  </si>
  <si>
    <t>80734</t>
  </si>
  <si>
    <t>30552</t>
  </si>
  <si>
    <t>22302</t>
  </si>
  <si>
    <t>57262</t>
  </si>
  <si>
    <t>81739</t>
  </si>
  <si>
    <t>79877</t>
  </si>
  <si>
    <t>18490</t>
  </si>
  <si>
    <t>79032</t>
  </si>
  <si>
    <t>23017</t>
  </si>
  <si>
    <t>18605</t>
  </si>
  <si>
    <t>57136</t>
  </si>
  <si>
    <t>57725</t>
  </si>
  <si>
    <t>29917</t>
  </si>
  <si>
    <t>18342</t>
  </si>
  <si>
    <t>82802</t>
  </si>
  <si>
    <t>57690</t>
  </si>
  <si>
    <t>84568</t>
  </si>
  <si>
    <t>77588</t>
  </si>
  <si>
    <t>21634</t>
  </si>
  <si>
    <t>81644</t>
  </si>
  <si>
    <t>79590</t>
  </si>
  <si>
    <t>22687</t>
  </si>
  <si>
    <t>83002</t>
  </si>
  <si>
    <t>23492</t>
  </si>
  <si>
    <t>77975</t>
  </si>
  <si>
    <t>78191</t>
  </si>
  <si>
    <t>82089</t>
  </si>
  <si>
    <t>25052</t>
  </si>
  <si>
    <t>58544</t>
  </si>
  <si>
    <t>21898</t>
  </si>
  <si>
    <t>18393</t>
  </si>
  <si>
    <t>81972</t>
  </si>
  <si>
    <t>78674</t>
  </si>
  <si>
    <t>78721</t>
  </si>
  <si>
    <t>81434</t>
  </si>
  <si>
    <t>82097</t>
  </si>
  <si>
    <t>29306</t>
  </si>
  <si>
    <t>29097</t>
  </si>
  <si>
    <t>81941</t>
  </si>
  <si>
    <t>57461</t>
  </si>
  <si>
    <t>78114</t>
  </si>
  <si>
    <t>57350</t>
  </si>
  <si>
    <t>57270</t>
  </si>
  <si>
    <t>31447</t>
  </si>
  <si>
    <t>80307</t>
  </si>
  <si>
    <t>78526</t>
  </si>
  <si>
    <t>59104</t>
  </si>
  <si>
    <t>33894</t>
  </si>
  <si>
    <t>25008</t>
  </si>
  <si>
    <t>21914</t>
  </si>
  <si>
    <t>21817</t>
  </si>
  <si>
    <t>31329</t>
  </si>
  <si>
    <t>23495</t>
  </si>
  <si>
    <t>82668</t>
  </si>
  <si>
    <t>59509</t>
  </si>
  <si>
    <t>81335</t>
  </si>
  <si>
    <t>79963</t>
  </si>
  <si>
    <t>57428</t>
  </si>
  <si>
    <t>59710</t>
  </si>
  <si>
    <t>81978</t>
  </si>
  <si>
    <t>84839</t>
  </si>
  <si>
    <t>79131</t>
  </si>
  <si>
    <t>29047</t>
  </si>
  <si>
    <t>20820</t>
  </si>
  <si>
    <t>21183</t>
  </si>
  <si>
    <t>59421</t>
  </si>
  <si>
    <t>22804</t>
  </si>
  <si>
    <t>77780</t>
  </si>
  <si>
    <t>82720</t>
  </si>
  <si>
    <t>58927</t>
  </si>
  <si>
    <t>22199</t>
  </si>
  <si>
    <t>80937</t>
  </si>
  <si>
    <t>30763</t>
  </si>
  <si>
    <t>77834</t>
  </si>
  <si>
    <t>59259</t>
  </si>
  <si>
    <t>80413</t>
  </si>
  <si>
    <t>83016</t>
  </si>
  <si>
    <t>81996</t>
  </si>
  <si>
    <t>82573</t>
  </si>
  <si>
    <t>22531</t>
  </si>
  <si>
    <t>23085</t>
  </si>
  <si>
    <t>83085</t>
  </si>
  <si>
    <t>59169</t>
  </si>
  <si>
    <t>22086</t>
  </si>
  <si>
    <t>29735</t>
  </si>
  <si>
    <t>59119</t>
  </si>
  <si>
    <t>30470</t>
  </si>
  <si>
    <t>21472</t>
  </si>
  <si>
    <t>59835</t>
  </si>
  <si>
    <t>81060</t>
  </si>
  <si>
    <t>57708</t>
  </si>
  <si>
    <t>21271</t>
  </si>
  <si>
    <t>31273</t>
  </si>
  <si>
    <t>58863</t>
  </si>
  <si>
    <t>80098</t>
  </si>
  <si>
    <t>57426</t>
  </si>
  <si>
    <t>59496</t>
  </si>
  <si>
    <t>82614</t>
  </si>
  <si>
    <t>57442</t>
  </si>
  <si>
    <t>84668</t>
  </si>
  <si>
    <t>29607</t>
  </si>
  <si>
    <t>21193</t>
  </si>
  <si>
    <t>23463</t>
  </si>
  <si>
    <t>21812</t>
  </si>
  <si>
    <t>81825</t>
  </si>
  <si>
    <t>57759</t>
  </si>
  <si>
    <t>31226</t>
  </si>
  <si>
    <t>31336</t>
  </si>
  <si>
    <t>30024</t>
  </si>
  <si>
    <t>18521</t>
  </si>
  <si>
    <t>58454</t>
  </si>
  <si>
    <t>21536</t>
  </si>
  <si>
    <t>58168</t>
  </si>
  <si>
    <t>57312</t>
  </si>
  <si>
    <t>79074</t>
  </si>
  <si>
    <t>80859</t>
  </si>
  <si>
    <t>84606</t>
  </si>
  <si>
    <t>58960</t>
  </si>
  <si>
    <t>58380</t>
  </si>
  <si>
    <t>78019</t>
  </si>
  <si>
    <t>18685</t>
  </si>
  <si>
    <t>22137</t>
  </si>
  <si>
    <t>22952</t>
  </si>
  <si>
    <t>81409</t>
  </si>
  <si>
    <t>59816</t>
  </si>
  <si>
    <t>80236</t>
  </si>
  <si>
    <t>18628</t>
  </si>
  <si>
    <t>31660</t>
  </si>
  <si>
    <t>81712</t>
  </si>
  <si>
    <t>22153</t>
  </si>
  <si>
    <t>30998</t>
  </si>
  <si>
    <t>59465</t>
  </si>
  <si>
    <t>21797</t>
  </si>
  <si>
    <t>23034</t>
  </si>
  <si>
    <t>80200</t>
  </si>
  <si>
    <t>59237</t>
  </si>
  <si>
    <t>79399</t>
  </si>
  <si>
    <t>84934</t>
  </si>
  <si>
    <t>79402</t>
  </si>
  <si>
    <t>20668</t>
  </si>
  <si>
    <t>31522</t>
  </si>
  <si>
    <t>82830</t>
  </si>
  <si>
    <t>83091</t>
  </si>
  <si>
    <t>80371</t>
  </si>
  <si>
    <t>77900</t>
  </si>
  <si>
    <t>30165</t>
  </si>
  <si>
    <t>20749</t>
  </si>
  <si>
    <t>29687</t>
  </si>
  <si>
    <t>30246</t>
  </si>
  <si>
    <t>18226</t>
  </si>
  <si>
    <t>25199</t>
  </si>
  <si>
    <t>57650</t>
  </si>
  <si>
    <t>23018</t>
  </si>
  <si>
    <t>30703</t>
  </si>
  <si>
    <t>18351</t>
  </si>
  <si>
    <t>30880</t>
  </si>
  <si>
    <t>31507</t>
  </si>
  <si>
    <t>80002</t>
  </si>
  <si>
    <t>58134</t>
  </si>
  <si>
    <t>18422</t>
  </si>
  <si>
    <t>31443</t>
  </si>
  <si>
    <t>29996</t>
  </si>
  <si>
    <t>57477</t>
  </si>
  <si>
    <t>22266</t>
  </si>
  <si>
    <t>22852</t>
  </si>
  <si>
    <t>82689</t>
  </si>
  <si>
    <t>82710</t>
  </si>
  <si>
    <t>58351</t>
  </si>
  <si>
    <t>18303</t>
  </si>
  <si>
    <t>18353</t>
  </si>
  <si>
    <t>80351</t>
  </si>
  <si>
    <t>78157</t>
  </si>
  <si>
    <t>82084</t>
  </si>
  <si>
    <t>31644</t>
  </si>
  <si>
    <t>79084</t>
  </si>
  <si>
    <t>25036</t>
  </si>
  <si>
    <t>59210</t>
  </si>
  <si>
    <t>59376</t>
  </si>
  <si>
    <t>29048</t>
  </si>
  <si>
    <t>83143</t>
  </si>
  <si>
    <t>78074</t>
  </si>
  <si>
    <t>78049</t>
  </si>
  <si>
    <t>59544</t>
  </si>
  <si>
    <t>30258</t>
  </si>
  <si>
    <t>81533</t>
  </si>
  <si>
    <t>22816</t>
  </si>
  <si>
    <t>29983</t>
  </si>
  <si>
    <t>21370</t>
  </si>
  <si>
    <t>81779</t>
  </si>
  <si>
    <t>57061</t>
  </si>
  <si>
    <t>57150</t>
  </si>
  <si>
    <t>83124</t>
  </si>
  <si>
    <t>57368</t>
  </si>
  <si>
    <t>30223</t>
  </si>
  <si>
    <t>30218</t>
  </si>
  <si>
    <t>57001</t>
  </si>
  <si>
    <t>77772</t>
  </si>
  <si>
    <t>81910</t>
  </si>
  <si>
    <t>57792</t>
  </si>
  <si>
    <t>80339</t>
  </si>
  <si>
    <t>23438</t>
  </si>
  <si>
    <t>30741</t>
  </si>
  <si>
    <t>77659</t>
  </si>
  <si>
    <t>80605</t>
  </si>
  <si>
    <t>31057</t>
  </si>
  <si>
    <t>81817</t>
  </si>
  <si>
    <t>59008</t>
  </si>
  <si>
    <t>30849</t>
  </si>
  <si>
    <t>21254</t>
  </si>
  <si>
    <t>22530</t>
  </si>
  <si>
    <t>58717</t>
  </si>
  <si>
    <t>58468</t>
  </si>
  <si>
    <t>31087</t>
  </si>
  <si>
    <t>81108</t>
  </si>
  <si>
    <t>57966</t>
  </si>
  <si>
    <t>58993</t>
  </si>
  <si>
    <t>31553</t>
  </si>
  <si>
    <t>57593</t>
  </si>
  <si>
    <t>80971</t>
  </si>
  <si>
    <t>20787</t>
  </si>
  <si>
    <t>30906</t>
  </si>
  <si>
    <t>57929</t>
  </si>
  <si>
    <t>80175</t>
  </si>
  <si>
    <t>29415</t>
  </si>
  <si>
    <t>18372</t>
  </si>
  <si>
    <t>22471</t>
  </si>
  <si>
    <t>29694</t>
  </si>
  <si>
    <t>31159</t>
  </si>
  <si>
    <t>58989</t>
  </si>
  <si>
    <t>82241</t>
  </si>
  <si>
    <t>29910</t>
  </si>
  <si>
    <t>22869</t>
  </si>
  <si>
    <t>30155</t>
  </si>
  <si>
    <t>77692</t>
  </si>
  <si>
    <t>81619</t>
  </si>
  <si>
    <t>77110</t>
  </si>
  <si>
    <t>82787</t>
  </si>
  <si>
    <t>82860</t>
  </si>
  <si>
    <t>80590</t>
  </si>
  <si>
    <t>80401</t>
  </si>
  <si>
    <t>58256</t>
  </si>
  <si>
    <t>29091</t>
  </si>
  <si>
    <t>29716</t>
  </si>
  <si>
    <t>29283</t>
  </si>
  <si>
    <t>29808</t>
  </si>
  <si>
    <t>58868</t>
  </si>
  <si>
    <t>21446</t>
  </si>
  <si>
    <t>29907</t>
  </si>
  <si>
    <t>82141</t>
  </si>
  <si>
    <t>78549</t>
  </si>
  <si>
    <t>58279</t>
  </si>
  <si>
    <t>59970</t>
  </si>
  <si>
    <t>21858</t>
  </si>
  <si>
    <t>59160</t>
  </si>
  <si>
    <t>57411</t>
  </si>
  <si>
    <t>29443</t>
  </si>
  <si>
    <t>82940</t>
  </si>
  <si>
    <t>59221</t>
  </si>
  <si>
    <t>80223</t>
  </si>
  <si>
    <t>79743</t>
  </si>
  <si>
    <t>30405</t>
  </si>
  <si>
    <t>80510</t>
  </si>
  <si>
    <t>31143</t>
  </si>
  <si>
    <t>23060</t>
  </si>
  <si>
    <t>79041</t>
  </si>
  <si>
    <t>18292</t>
  </si>
  <si>
    <t>83142</t>
  </si>
  <si>
    <t>29151</t>
  </si>
  <si>
    <t>21738</t>
  </si>
  <si>
    <t>79110</t>
  </si>
  <si>
    <t>58980</t>
  </si>
  <si>
    <t>58692</t>
  </si>
  <si>
    <t>57503</t>
  </si>
  <si>
    <t>57582</t>
  </si>
  <si>
    <t>18312</t>
  </si>
  <si>
    <t>29423</t>
  </si>
  <si>
    <t>79674</t>
  </si>
  <si>
    <t>20641</t>
  </si>
  <si>
    <t>77892</t>
  </si>
  <si>
    <t>26203</t>
  </si>
  <si>
    <t>29369</t>
  </si>
  <si>
    <t>29127</t>
  </si>
  <si>
    <t>57207</t>
  </si>
  <si>
    <t>59526</t>
  </si>
  <si>
    <t>83017</t>
  </si>
  <si>
    <t>80029</t>
  </si>
  <si>
    <t>29457</t>
  </si>
  <si>
    <t>30775</t>
  </si>
  <si>
    <t>78695</t>
  </si>
  <si>
    <t>30011</t>
  </si>
  <si>
    <t>79239</t>
  </si>
  <si>
    <t>58313</t>
  </si>
  <si>
    <t>18541</t>
  </si>
  <si>
    <t>22639</t>
  </si>
  <si>
    <t>79159</t>
  </si>
  <si>
    <t>22163</t>
  </si>
  <si>
    <t>81485</t>
  </si>
  <si>
    <t>18937</t>
  </si>
  <si>
    <t>58230</t>
  </si>
  <si>
    <t>77511</t>
  </si>
  <si>
    <t>30544</t>
  </si>
  <si>
    <t>58766</t>
  </si>
  <si>
    <t>77843</t>
  </si>
  <si>
    <t>84619</t>
  </si>
  <si>
    <t>81895</t>
  </si>
  <si>
    <t>31200</t>
  </si>
  <si>
    <t>29333</t>
  </si>
  <si>
    <t>30159</t>
  </si>
  <si>
    <t>81875</t>
  </si>
  <si>
    <t>57902</t>
  </si>
  <si>
    <t>80267</t>
  </si>
  <si>
    <t>29644</t>
  </si>
  <si>
    <t>29999</t>
  </si>
  <si>
    <t>29553</t>
  </si>
  <si>
    <t>81002</t>
  </si>
  <si>
    <t>79531</t>
  </si>
  <si>
    <t>58589</t>
  </si>
  <si>
    <t>30859</t>
  </si>
  <si>
    <t>23044</t>
  </si>
  <si>
    <t>57298</t>
  </si>
  <si>
    <t>58208</t>
  </si>
  <si>
    <t>30347</t>
  </si>
  <si>
    <t>30690</t>
  </si>
  <si>
    <t>57554</t>
  </si>
  <si>
    <t>29964</t>
  </si>
  <si>
    <t>81292</t>
  </si>
  <si>
    <t>82994</t>
  </si>
  <si>
    <t>57546</t>
  </si>
  <si>
    <t>58371</t>
  </si>
  <si>
    <t>29944</t>
  </si>
  <si>
    <t>58941</t>
  </si>
  <si>
    <t>57677</t>
  </si>
  <si>
    <t>30482</t>
  </si>
  <si>
    <t>23088</t>
  </si>
  <si>
    <t>79060</t>
  </si>
  <si>
    <t>77806</t>
  </si>
  <si>
    <t>78435</t>
  </si>
  <si>
    <t>22519</t>
  </si>
  <si>
    <t>58177</t>
  </si>
  <si>
    <t>80591</t>
  </si>
  <si>
    <t>83077</t>
  </si>
  <si>
    <t>78158</t>
  </si>
  <si>
    <t>82160</t>
  </si>
  <si>
    <t>22435</t>
  </si>
  <si>
    <t>81356</t>
  </si>
  <si>
    <t>81572</t>
  </si>
  <si>
    <t>57653</t>
  </si>
  <si>
    <t>80110</t>
  </si>
  <si>
    <t>81687</t>
  </si>
  <si>
    <t>80089</t>
  </si>
  <si>
    <t>57790</t>
  </si>
  <si>
    <t>77774</t>
  </si>
  <si>
    <t>18238</t>
  </si>
  <si>
    <t>23475</t>
  </si>
  <si>
    <t>20682</t>
  </si>
  <si>
    <t>79562</t>
  </si>
  <si>
    <t>31151</t>
  </si>
  <si>
    <t>29667</t>
  </si>
  <si>
    <t>80250</t>
  </si>
  <si>
    <t>57459</t>
  </si>
  <si>
    <t>79106</t>
  </si>
  <si>
    <t>84660</t>
  </si>
  <si>
    <t>78044</t>
  </si>
  <si>
    <t>21162</t>
  </si>
  <si>
    <t>22727</t>
  </si>
  <si>
    <t>22182</t>
  </si>
  <si>
    <t>78502</t>
  </si>
  <si>
    <t>21587</t>
  </si>
  <si>
    <t>31642</t>
  </si>
  <si>
    <t>21788</t>
  </si>
  <si>
    <t>57230</t>
  </si>
  <si>
    <t>21294</t>
  </si>
  <si>
    <t>81430</t>
  </si>
  <si>
    <t>80759</t>
  </si>
  <si>
    <t>59398</t>
  </si>
  <si>
    <t>78194</t>
  </si>
  <si>
    <t>57352</t>
  </si>
  <si>
    <t>58676</t>
  </si>
  <si>
    <t>79776</t>
  </si>
  <si>
    <t>20631</t>
  </si>
  <si>
    <t>80531</t>
  </si>
  <si>
    <t>79473</t>
  </si>
  <si>
    <t>59768</t>
  </si>
  <si>
    <t>22729</t>
  </si>
  <si>
    <t>59866</t>
  </si>
  <si>
    <t>30446</t>
  </si>
  <si>
    <t>58143</t>
  </si>
  <si>
    <t>30095</t>
  </si>
  <si>
    <t>57491</t>
  </si>
  <si>
    <t>58739</t>
  </si>
  <si>
    <t>22720</t>
  </si>
  <si>
    <t>81806</t>
  </si>
  <si>
    <t>79218</t>
  </si>
  <si>
    <t>30110</t>
  </si>
  <si>
    <t>81933</t>
  </si>
  <si>
    <t>82366</t>
  </si>
  <si>
    <t>21541</t>
  </si>
  <si>
    <t>59351</t>
  </si>
  <si>
    <t>21714</t>
  </si>
  <si>
    <t>57611</t>
  </si>
  <si>
    <t>77122</t>
  </si>
  <si>
    <t>78625</t>
  </si>
  <si>
    <t>81971</t>
  </si>
  <si>
    <t>31433</t>
  </si>
  <si>
    <t>82159</t>
  </si>
  <si>
    <t>24970</t>
  </si>
  <si>
    <t>29959</t>
  </si>
  <si>
    <t>25001</t>
  </si>
  <si>
    <t>21775</t>
  </si>
  <si>
    <t>78120</t>
  </si>
  <si>
    <t>80332</t>
  </si>
  <si>
    <t>21815</t>
  </si>
  <si>
    <t>25187</t>
  </si>
  <si>
    <t>82284</t>
  </si>
  <si>
    <t>80069</t>
  </si>
  <si>
    <t>59632</t>
  </si>
  <si>
    <t>77691</t>
  </si>
  <si>
    <t>21457</t>
  </si>
  <si>
    <t>31306</t>
  </si>
  <si>
    <t>59194</t>
  </si>
  <si>
    <t>79964</t>
  </si>
  <si>
    <t>20819</t>
  </si>
  <si>
    <t>59558</t>
  </si>
  <si>
    <t>82474</t>
  </si>
  <si>
    <t>83131</t>
  </si>
  <si>
    <t>57164</t>
  </si>
  <si>
    <t>23664</t>
  </si>
  <si>
    <t>79474</t>
  </si>
  <si>
    <t>81162</t>
  </si>
  <si>
    <t>79699</t>
  </si>
  <si>
    <t>59717</t>
  </si>
  <si>
    <t>82561</t>
  </si>
  <si>
    <t>79752</t>
  </si>
  <si>
    <t>81589</t>
  </si>
  <si>
    <t>59228</t>
  </si>
  <si>
    <t>30009</t>
  </si>
  <si>
    <t>80096</t>
  </si>
  <si>
    <t>57854</t>
  </si>
  <si>
    <t>79408</t>
  </si>
  <si>
    <t>57614</t>
  </si>
  <si>
    <t>78615</t>
  </si>
  <si>
    <t>29368</t>
  </si>
  <si>
    <t>81853</t>
  </si>
  <si>
    <t>23011</t>
  </si>
  <si>
    <t>77942</t>
  </si>
  <si>
    <t>25079</t>
  </si>
  <si>
    <t>59249</t>
  </si>
  <si>
    <t>29599</t>
  </si>
  <si>
    <t>22757</t>
  </si>
  <si>
    <t>57520</t>
  </si>
  <si>
    <t>83036</t>
  </si>
  <si>
    <t>82346</t>
  </si>
  <si>
    <t>57606</t>
  </si>
  <si>
    <t>22909</t>
  </si>
  <si>
    <t>77530</t>
  </si>
  <si>
    <t>81760</t>
  </si>
  <si>
    <t>21501</t>
  </si>
  <si>
    <t>30435</t>
  </si>
  <si>
    <t>82610</t>
  </si>
  <si>
    <t>18384</t>
  </si>
  <si>
    <t>57873</t>
  </si>
  <si>
    <t>57189</t>
  </si>
  <si>
    <t>58620</t>
  </si>
  <si>
    <t>84692</t>
  </si>
  <si>
    <t>20778</t>
  </si>
  <si>
    <t>30516</t>
  </si>
  <si>
    <t>58610</t>
  </si>
  <si>
    <t>59611</t>
  </si>
  <si>
    <t>30717</t>
  </si>
  <si>
    <t>80488</t>
  </si>
  <si>
    <t>22930</t>
  </si>
  <si>
    <t>21546</t>
  </si>
  <si>
    <t>22505</t>
  </si>
  <si>
    <t>82620</t>
  </si>
  <si>
    <t>31068</t>
  </si>
  <si>
    <t>29446</t>
  </si>
  <si>
    <t>83088</t>
  </si>
  <si>
    <t>22768</t>
  </si>
  <si>
    <t>57764</t>
  </si>
  <si>
    <t>22005</t>
  </si>
  <si>
    <t>22588</t>
  </si>
  <si>
    <t>57125</t>
  </si>
  <si>
    <t>58119</t>
  </si>
  <si>
    <t>58035</t>
  </si>
  <si>
    <t>80828</t>
  </si>
  <si>
    <t>78537</t>
  </si>
  <si>
    <t>29975</t>
  </si>
  <si>
    <t>22925</t>
  </si>
  <si>
    <t>84849</t>
  </si>
  <si>
    <t>77048</t>
  </si>
  <si>
    <t>81069</t>
  </si>
  <si>
    <t>21539</t>
  </si>
  <si>
    <t>77912</t>
  </si>
  <si>
    <t>82195</t>
  </si>
  <si>
    <t>57637</t>
  </si>
  <si>
    <t>18321</t>
  </si>
  <si>
    <t>57240</t>
  </si>
  <si>
    <t>25062</t>
  </si>
  <si>
    <t>78802</t>
  </si>
  <si>
    <t>82248</t>
  </si>
  <si>
    <t>82981</t>
  </si>
  <si>
    <t>57201</t>
  </si>
  <si>
    <t>30823</t>
  </si>
  <si>
    <t>83121</t>
  </si>
  <si>
    <t>82859</t>
  </si>
  <si>
    <t>21182</t>
  </si>
  <si>
    <t>79802</t>
  </si>
  <si>
    <t>30129</t>
  </si>
  <si>
    <t>59877</t>
  </si>
  <si>
    <t>77065</t>
  </si>
  <si>
    <t>18413</t>
  </si>
  <si>
    <t>21154</t>
  </si>
  <si>
    <t>57648</t>
  </si>
  <si>
    <t>31539</t>
  </si>
  <si>
    <t>59885</t>
  </si>
  <si>
    <t>79747</t>
  </si>
  <si>
    <t>30257</t>
  </si>
  <si>
    <t>18660</t>
  </si>
  <si>
    <t>30034</t>
  </si>
  <si>
    <t>21706</t>
  </si>
  <si>
    <t>57269</t>
  </si>
  <si>
    <t>79814</t>
  </si>
  <si>
    <t>57449</t>
  </si>
  <si>
    <t>59450</t>
  </si>
  <si>
    <t>81956</t>
  </si>
  <si>
    <t>81023</t>
  </si>
  <si>
    <t>21413</t>
  </si>
  <si>
    <t>78334</t>
  </si>
  <si>
    <t>20620</t>
  </si>
  <si>
    <t>78551</t>
  </si>
  <si>
    <t>59406</t>
  </si>
  <si>
    <t>30412</t>
  </si>
  <si>
    <t>80602</t>
  </si>
  <si>
    <t>83089</t>
  </si>
  <si>
    <t>22815</t>
  </si>
  <si>
    <t>79502</t>
  </si>
  <si>
    <t>29032</t>
  </si>
  <si>
    <t>79585</t>
  </si>
  <si>
    <t>30277</t>
  </si>
  <si>
    <t>81237</t>
  </si>
  <si>
    <t>83159</t>
  </si>
  <si>
    <t>82702</t>
  </si>
  <si>
    <t>59875</t>
  </si>
  <si>
    <t>59453</t>
  </si>
  <si>
    <t>77887</t>
  </si>
  <si>
    <t>59333</t>
  </si>
  <si>
    <t>82054</t>
  </si>
  <si>
    <t>58811</t>
  </si>
  <si>
    <t>18908</t>
  </si>
  <si>
    <t>77952</t>
  </si>
  <si>
    <t>59066</t>
  </si>
  <si>
    <t>59239</t>
  </si>
  <si>
    <t>18084</t>
  </si>
  <si>
    <t>82456</t>
  </si>
  <si>
    <t>82976</t>
  </si>
  <si>
    <t>30304</t>
  </si>
  <si>
    <t>59344</t>
  </si>
  <si>
    <t>81700</t>
  </si>
  <si>
    <t>81886</t>
  </si>
  <si>
    <t>79523</t>
  </si>
  <si>
    <t>81523</t>
  </si>
  <si>
    <t>29546</t>
  </si>
  <si>
    <t>78106</t>
  </si>
  <si>
    <t>30029</t>
  </si>
  <si>
    <t>18497</t>
  </si>
  <si>
    <t>57515</t>
  </si>
  <si>
    <t>30757</t>
  </si>
  <si>
    <t>30995</t>
  </si>
  <si>
    <t>57224</t>
  </si>
  <si>
    <t>22368</t>
  </si>
  <si>
    <t>31117</t>
  </si>
  <si>
    <t>77561</t>
  </si>
  <si>
    <t>22866</t>
  </si>
  <si>
    <t>21778</t>
  </si>
  <si>
    <t>58227</t>
  </si>
  <si>
    <t>79902</t>
  </si>
  <si>
    <t>80881</t>
  </si>
  <si>
    <t>29920</t>
  </si>
  <si>
    <t>23046</t>
  </si>
  <si>
    <t>22328</t>
  </si>
  <si>
    <t>80848</t>
  </si>
  <si>
    <t>30445</t>
  </si>
  <si>
    <t>82622</t>
  </si>
  <si>
    <t>22104</t>
  </si>
  <si>
    <t>59255</t>
  </si>
  <si>
    <t>21332</t>
  </si>
  <si>
    <t>77749</t>
  </si>
  <si>
    <t>80304</t>
  </si>
  <si>
    <t>58939</t>
  </si>
  <si>
    <t>25063</t>
  </si>
  <si>
    <t>57474</t>
  </si>
  <si>
    <t>79578</t>
  </si>
  <si>
    <t>57347</t>
  </si>
  <si>
    <t>30428</t>
  </si>
  <si>
    <t>81495</t>
  </si>
  <si>
    <t>79101</t>
  </si>
  <si>
    <t>20712</t>
  </si>
  <si>
    <t>82549</t>
  </si>
  <si>
    <t>21773</t>
  </si>
  <si>
    <t>29079</t>
  </si>
  <si>
    <t>59972</t>
  </si>
  <si>
    <t>81371</t>
  </si>
  <si>
    <t>21118</t>
  </si>
  <si>
    <t>58911</t>
  </si>
  <si>
    <t>30053</t>
  </si>
  <si>
    <t>84624</t>
  </si>
  <si>
    <t>21349</t>
  </si>
  <si>
    <t>81121</t>
  </si>
  <si>
    <t>81951</t>
  </si>
  <si>
    <t>29864</t>
  </si>
  <si>
    <t>23204</t>
  </si>
  <si>
    <t>57707</t>
  </si>
  <si>
    <t>58763</t>
  </si>
  <si>
    <t>21125</t>
  </si>
  <si>
    <t>21765</t>
  </si>
  <si>
    <t>21257</t>
  </si>
  <si>
    <t>82339</t>
  </si>
  <si>
    <t>79255</t>
  </si>
  <si>
    <t>83117</t>
  </si>
  <si>
    <t>57171</t>
  </si>
  <si>
    <t>57782</t>
  </si>
  <si>
    <t>81404</t>
  </si>
  <si>
    <t>31334</t>
  </si>
  <si>
    <t>83087</t>
  </si>
  <si>
    <t>31536</t>
  </si>
  <si>
    <t>84706</t>
  </si>
  <si>
    <t>81808</t>
  </si>
  <si>
    <t>57435</t>
  </si>
  <si>
    <t>80860</t>
  </si>
  <si>
    <t>29500</t>
  </si>
  <si>
    <t>80411</t>
  </si>
  <si>
    <t>77823</t>
  </si>
  <si>
    <t>59736</t>
  </si>
  <si>
    <t>77760</t>
  </si>
  <si>
    <t>23004</t>
  </si>
  <si>
    <t>59369</t>
  </si>
  <si>
    <t>27016</t>
  </si>
  <si>
    <t>80464</t>
  </si>
  <si>
    <t>77627</t>
  </si>
  <si>
    <t>80660</t>
  </si>
  <si>
    <t>31403</t>
  </si>
  <si>
    <t>81420</t>
  </si>
  <si>
    <t>82143</t>
  </si>
  <si>
    <t>57266</t>
  </si>
  <si>
    <t>79838</t>
  </si>
  <si>
    <t>29401</t>
  </si>
  <si>
    <t>20676</t>
  </si>
  <si>
    <t>79275</t>
  </si>
  <si>
    <t>81202</t>
  </si>
  <si>
    <t>82132</t>
  </si>
  <si>
    <t>79317</t>
  </si>
  <si>
    <t>29974</t>
  </si>
  <si>
    <t>81635</t>
  </si>
  <si>
    <t>58183</t>
  </si>
  <si>
    <t>57985</t>
  </si>
  <si>
    <t>29886</t>
  </si>
  <si>
    <t>58731</t>
  </si>
  <si>
    <t>79931</t>
  </si>
  <si>
    <t>80358</t>
  </si>
  <si>
    <t>81795</t>
  </si>
  <si>
    <t>29723</t>
  </si>
  <si>
    <t>79461</t>
  </si>
  <si>
    <t>78641</t>
  </si>
  <si>
    <t>21511</t>
  </si>
  <si>
    <t>21944</t>
  </si>
  <si>
    <t>23122</t>
  </si>
  <si>
    <t>59934</t>
  </si>
  <si>
    <t>77771</t>
  </si>
  <si>
    <t>21603</t>
  </si>
  <si>
    <t>30790</t>
  </si>
  <si>
    <t>30096</t>
  </si>
  <si>
    <t>83014</t>
  </si>
  <si>
    <t>57446</t>
  </si>
  <si>
    <t>57886</t>
  </si>
  <si>
    <t>79866</t>
  </si>
  <si>
    <t>79906</t>
  </si>
  <si>
    <t>31275</t>
  </si>
  <si>
    <t>59098</t>
  </si>
  <si>
    <t>59358</t>
  </si>
  <si>
    <t>82722</t>
  </si>
  <si>
    <t>25034</t>
  </si>
  <si>
    <t>31047</t>
  </si>
  <si>
    <t>80810</t>
  </si>
  <si>
    <t>22980</t>
  </si>
  <si>
    <t>21950</t>
  </si>
  <si>
    <t>77520</t>
  </si>
  <si>
    <t>77901</t>
  </si>
  <si>
    <t>84972</t>
  </si>
  <si>
    <t>81803</t>
  </si>
  <si>
    <t>31075</t>
  </si>
  <si>
    <t>58861</t>
  </si>
  <si>
    <t>21146</t>
  </si>
  <si>
    <t>30647</t>
  </si>
  <si>
    <t>59964</t>
  </si>
  <si>
    <t>77730</t>
  </si>
  <si>
    <t>82388</t>
  </si>
  <si>
    <t>77667</t>
  </si>
  <si>
    <t>79067</t>
  </si>
  <si>
    <t>29725</t>
  </si>
  <si>
    <t>77716</t>
  </si>
  <si>
    <t>30447</t>
  </si>
  <si>
    <t>21245</t>
  </si>
  <si>
    <t>57843</t>
  </si>
  <si>
    <t>77702</t>
  </si>
  <si>
    <t>30121</t>
  </si>
  <si>
    <t>21249</t>
  </si>
  <si>
    <t>29319</t>
  </si>
  <si>
    <t>82628</t>
  </si>
  <si>
    <t>77233</t>
  </si>
  <si>
    <t>84818</t>
  </si>
  <si>
    <t>82369</t>
  </si>
  <si>
    <t>30646</t>
  </si>
  <si>
    <t>81329</t>
  </si>
  <si>
    <t>82886</t>
  </si>
  <si>
    <t>83027</t>
  </si>
  <si>
    <t>18317</t>
  </si>
  <si>
    <t>79769</t>
  </si>
  <si>
    <t>59811</t>
  </si>
  <si>
    <t>59038</t>
  </si>
  <si>
    <t>18366</t>
  </si>
  <si>
    <t>80893</t>
  </si>
  <si>
    <t>31372</t>
  </si>
  <si>
    <t>83015</t>
  </si>
  <si>
    <t>22988</t>
  </si>
  <si>
    <t>30136</t>
  </si>
  <si>
    <t>82921</t>
  </si>
  <si>
    <t>83022</t>
  </si>
  <si>
    <t>20684</t>
  </si>
  <si>
    <t>77535</t>
  </si>
  <si>
    <t>77673</t>
  </si>
  <si>
    <t>21853</t>
  </si>
  <si>
    <t>30048</t>
  </si>
  <si>
    <t>20635</t>
  </si>
  <si>
    <t>79764</t>
  </si>
  <si>
    <t>80337</t>
  </si>
  <si>
    <t>81991</t>
  </si>
  <si>
    <t>83040</t>
  </si>
  <si>
    <t>22843</t>
  </si>
  <si>
    <t>58048</t>
  </si>
  <si>
    <t>22957</t>
  </si>
  <si>
    <t>80906</t>
  </si>
  <si>
    <t>22962</t>
  </si>
  <si>
    <t>79049</t>
  </si>
  <si>
    <t>29908</t>
  </si>
  <si>
    <t>78316</t>
  </si>
  <si>
    <t>29783</t>
  </si>
  <si>
    <t>82985</t>
  </si>
  <si>
    <t>82276</t>
  </si>
  <si>
    <t>57242</t>
  </si>
  <si>
    <t>79829</t>
  </si>
  <si>
    <t>22019</t>
  </si>
  <si>
    <t>21613</t>
  </si>
  <si>
    <t>77068</t>
  </si>
  <si>
    <t>78210</t>
  </si>
  <si>
    <t>77787</t>
  </si>
  <si>
    <t>57349</t>
  </si>
  <si>
    <t>23144</t>
  </si>
  <si>
    <t>81682</t>
  </si>
  <si>
    <t>59817</t>
  </si>
  <si>
    <t>82986</t>
  </si>
  <si>
    <t>59427</t>
  </si>
  <si>
    <t>81403</t>
  </si>
  <si>
    <t>22405</t>
  </si>
  <si>
    <t>21676</t>
  </si>
  <si>
    <t>80676</t>
  </si>
  <si>
    <t>79727</t>
  </si>
  <si>
    <t>84623</t>
  </si>
  <si>
    <t>58781</t>
  </si>
  <si>
    <t>79016</t>
  </si>
  <si>
    <t>58275</t>
  </si>
  <si>
    <t>59939</t>
  </si>
  <si>
    <t>21293</t>
  </si>
  <si>
    <t>81746</t>
  </si>
  <si>
    <t>84689</t>
  </si>
  <si>
    <t>59525</t>
  </si>
  <si>
    <t>58369</t>
  </si>
  <si>
    <t>20885</t>
  </si>
  <si>
    <t>80049</t>
  </si>
  <si>
    <t>80039</t>
  </si>
  <si>
    <t>57700</t>
  </si>
  <si>
    <t>58924</t>
  </si>
  <si>
    <t>22076</t>
  </si>
  <si>
    <t>59609</t>
  </si>
  <si>
    <t>58975</t>
  </si>
  <si>
    <t>82125</t>
  </si>
  <si>
    <t>57047</t>
  </si>
  <si>
    <t>26206</t>
  </si>
  <si>
    <t>81198</t>
  </si>
  <si>
    <t>78776</t>
  </si>
  <si>
    <t>58591</t>
  </si>
  <si>
    <t>77612</t>
  </si>
  <si>
    <t>80751</t>
  </si>
  <si>
    <t>58914</t>
  </si>
  <si>
    <t>31256</t>
  </si>
  <si>
    <t>30953</t>
  </si>
  <si>
    <t>21966</t>
  </si>
  <si>
    <t>57940</t>
  </si>
  <si>
    <t>82355</t>
  </si>
  <si>
    <t>22735</t>
  </si>
  <si>
    <t>80000</t>
  </si>
  <si>
    <t>81441</t>
  </si>
  <si>
    <t>58491</t>
  </si>
  <si>
    <t>57382</t>
  </si>
  <si>
    <t>22984</t>
  </si>
  <si>
    <t>31327</t>
  </si>
  <si>
    <t>25188</t>
  </si>
  <si>
    <t>80522</t>
  </si>
  <si>
    <t>22881</t>
  </si>
  <si>
    <t>59925</t>
  </si>
  <si>
    <t>81923</t>
  </si>
  <si>
    <t>30875</t>
  </si>
  <si>
    <t>82519</t>
  </si>
  <si>
    <t>31488</t>
  </si>
  <si>
    <t>80795</t>
  </si>
  <si>
    <t>18480</t>
  </si>
  <si>
    <t>22500</t>
  </si>
  <si>
    <t>30399</t>
  </si>
  <si>
    <t>30046</t>
  </si>
  <si>
    <t>31394</t>
  </si>
  <si>
    <t>57127</t>
  </si>
  <si>
    <t>21628</t>
  </si>
  <si>
    <t>81361</t>
  </si>
  <si>
    <t>21919</t>
  </si>
  <si>
    <t>57280</t>
  </si>
  <si>
    <t>80404</t>
  </si>
  <si>
    <t>81664</t>
  </si>
  <si>
    <t>29867</t>
  </si>
  <si>
    <t>57634</t>
  </si>
  <si>
    <t>20828</t>
  </si>
  <si>
    <t>31142</t>
  </si>
  <si>
    <t>82747</t>
  </si>
  <si>
    <t>77554</t>
  </si>
  <si>
    <t>82209</t>
  </si>
  <si>
    <t>57626</t>
  </si>
  <si>
    <t>21776</t>
  </si>
  <si>
    <t>31267</t>
  </si>
  <si>
    <t>79108</t>
  </si>
  <si>
    <t>82138</t>
  </si>
  <si>
    <t>23362</t>
  </si>
  <si>
    <t>58438</t>
  </si>
  <si>
    <t>57043</t>
  </si>
  <si>
    <t>24910</t>
  </si>
  <si>
    <t>31413</t>
  </si>
  <si>
    <t>79846</t>
  </si>
  <si>
    <t>59845</t>
  </si>
  <si>
    <t>59488</t>
  </si>
  <si>
    <t>30954</t>
  </si>
  <si>
    <t>80921</t>
  </si>
  <si>
    <t>77961</t>
  </si>
  <si>
    <t>58395</t>
  </si>
  <si>
    <t>81539</t>
  </si>
  <si>
    <t>83000</t>
  </si>
  <si>
    <t>31448</t>
  </si>
  <si>
    <t>57555</t>
  </si>
  <si>
    <t>58293</t>
  </si>
  <si>
    <t>29224</t>
  </si>
  <si>
    <t>29168</t>
  </si>
  <si>
    <t>78069</t>
  </si>
  <si>
    <t>30385</t>
  </si>
  <si>
    <t>79086</t>
  </si>
  <si>
    <t>78561</t>
  </si>
  <si>
    <t>57228</t>
  </si>
  <si>
    <t>30487</t>
  </si>
  <si>
    <t>83129</t>
  </si>
  <si>
    <t>82213</t>
  </si>
  <si>
    <t>22914</t>
  </si>
  <si>
    <t>77059</t>
  </si>
  <si>
    <t>59938</t>
  </si>
  <si>
    <t>21416</t>
  </si>
  <si>
    <t>58089</t>
  </si>
  <si>
    <t>18460</t>
  </si>
  <si>
    <t>20659</t>
  </si>
  <si>
    <t>78903</t>
  </si>
  <si>
    <t>59422</t>
  </si>
  <si>
    <t>30689</t>
  </si>
  <si>
    <t>82009</t>
  </si>
  <si>
    <t>22611</t>
  </si>
  <si>
    <t>21323</t>
  </si>
  <si>
    <t>30969</t>
  </si>
  <si>
    <t>77671</t>
  </si>
  <si>
    <t>82045</t>
  </si>
  <si>
    <t>59429</t>
  </si>
  <si>
    <t>57772</t>
  </si>
  <si>
    <t>79862</t>
  </si>
  <si>
    <t>21235</t>
  </si>
  <si>
    <t>57980</t>
  </si>
  <si>
    <t>59321</t>
  </si>
  <si>
    <t>82257</t>
  </si>
  <si>
    <t>84734</t>
  </si>
  <si>
    <t>58055</t>
  </si>
  <si>
    <t>58072</t>
  </si>
  <si>
    <t>31469</t>
  </si>
  <si>
    <t>20714</t>
  </si>
  <si>
    <t>31375</t>
  </si>
  <si>
    <t>59308</t>
  </si>
  <si>
    <t>21178</t>
  </si>
  <si>
    <t>79759</t>
  </si>
  <si>
    <t>57691</t>
  </si>
  <si>
    <t>30214</t>
  </si>
  <si>
    <t>57882</t>
  </si>
  <si>
    <t>30967</t>
  </si>
  <si>
    <t>57196</t>
  </si>
  <si>
    <t>80417</t>
  </si>
  <si>
    <t>31437</t>
  </si>
  <si>
    <t>18217</t>
  </si>
  <si>
    <t>57383</t>
  </si>
  <si>
    <t>57093</t>
  </si>
  <si>
    <t>31380</t>
  </si>
  <si>
    <t>81093</t>
  </si>
  <si>
    <t>21577</t>
  </si>
  <si>
    <t>31213</t>
  </si>
  <si>
    <t>20605</t>
  </si>
  <si>
    <t>80940</t>
  </si>
  <si>
    <t>81889</t>
  </si>
  <si>
    <t>22525</t>
  </si>
  <si>
    <t>57438</t>
  </si>
  <si>
    <t>20751</t>
  </si>
  <si>
    <t>80879</t>
  </si>
  <si>
    <t>58247</t>
  </si>
  <si>
    <t>31514</t>
  </si>
  <si>
    <t>31493</t>
  </si>
  <si>
    <t>59529</t>
  </si>
  <si>
    <t>21623</t>
  </si>
  <si>
    <t>58372</t>
  </si>
  <si>
    <t>20651</t>
  </si>
  <si>
    <t>79928</t>
  </si>
  <si>
    <t>22853</t>
  </si>
  <si>
    <t>80525</t>
  </si>
  <si>
    <t>80811</t>
  </si>
  <si>
    <t>83136</t>
  </si>
  <si>
    <t>80705</t>
  </si>
  <si>
    <t>77029</t>
  </si>
  <si>
    <t>77788</t>
  </si>
  <si>
    <t>25180</t>
  </si>
  <si>
    <t>78692</t>
  </si>
  <si>
    <t>78190</t>
  </si>
  <si>
    <t>78000</t>
  </si>
  <si>
    <t>77705</t>
  </si>
  <si>
    <t>84796</t>
  </si>
  <si>
    <t>81471</t>
  </si>
  <si>
    <t>78556</t>
  </si>
  <si>
    <t>82509</t>
  </si>
  <si>
    <t>80390</t>
  </si>
  <si>
    <t>25104</t>
  </si>
  <si>
    <t>22826</t>
  </si>
  <si>
    <t>30724</t>
  </si>
  <si>
    <t>80973</t>
  </si>
  <si>
    <t>79430</t>
  </si>
  <si>
    <t>81306</t>
  </si>
  <si>
    <t>58621</t>
  </si>
  <si>
    <t>58063</t>
  </si>
  <si>
    <t>80017</t>
  </si>
  <si>
    <t>21589</t>
  </si>
  <si>
    <t>57955</t>
  </si>
  <si>
    <t>81459</t>
  </si>
  <si>
    <t>59007</t>
  </si>
  <si>
    <t>59078</t>
  </si>
  <si>
    <t>21767</t>
  </si>
  <si>
    <t>30960</t>
  </si>
  <si>
    <t>57139</t>
  </si>
  <si>
    <t>57595</t>
  </si>
  <si>
    <t>78472</t>
  </si>
  <si>
    <t>80632</t>
  </si>
  <si>
    <t>81924</t>
  </si>
  <si>
    <t>21666</t>
  </si>
  <si>
    <t>79537</t>
  </si>
  <si>
    <t>18436</t>
  </si>
  <si>
    <t>78118</t>
  </si>
  <si>
    <t>22828</t>
  </si>
  <si>
    <t>80232</t>
  </si>
  <si>
    <t>57111</t>
  </si>
  <si>
    <t>31245</t>
  </si>
  <si>
    <t>59135</t>
  </si>
  <si>
    <t>30534</t>
  </si>
  <si>
    <t>22253</t>
  </si>
  <si>
    <t>22719</t>
  </si>
  <si>
    <t>29022</t>
  </si>
  <si>
    <t>22692</t>
  </si>
  <si>
    <t>81413</t>
  </si>
  <si>
    <t>80397</t>
  </si>
  <si>
    <t>26570</t>
  </si>
  <si>
    <t>58901</t>
  </si>
  <si>
    <t>78918</t>
  </si>
  <si>
    <t>29024</t>
  </si>
  <si>
    <t>31286</t>
  </si>
  <si>
    <t>82880</t>
  </si>
  <si>
    <t>21434</t>
  </si>
  <si>
    <t>18326</t>
  </si>
  <si>
    <t>79856</t>
  </si>
  <si>
    <t>29836</t>
  </si>
  <si>
    <t>21557</t>
  </si>
  <si>
    <t>81887</t>
  </si>
  <si>
    <t>81027</t>
  </si>
  <si>
    <t>81698</t>
  </si>
  <si>
    <t>77036</t>
  </si>
  <si>
    <t>59791</t>
  </si>
  <si>
    <t>58304</t>
  </si>
  <si>
    <t>78001</t>
  </si>
  <si>
    <t>57021</t>
  </si>
  <si>
    <t>21806</t>
  </si>
  <si>
    <t>81706</t>
  </si>
  <si>
    <t>78453</t>
  </si>
  <si>
    <t>22946</t>
  </si>
  <si>
    <t>18667</t>
  </si>
  <si>
    <t>58303</t>
  </si>
  <si>
    <t>59469</t>
  </si>
  <si>
    <t>18274</t>
  </si>
  <si>
    <t>33895</t>
  </si>
  <si>
    <t>59864</t>
  </si>
  <si>
    <t>82596</t>
  </si>
  <si>
    <t>57560</t>
  </si>
  <si>
    <t>57215</t>
  </si>
  <si>
    <t>57908</t>
  </si>
  <si>
    <t>21225</t>
  </si>
  <si>
    <t>18995</t>
  </si>
  <si>
    <t>20835</t>
  </si>
  <si>
    <t>57974</t>
  </si>
  <si>
    <t>79222</t>
  </si>
  <si>
    <t>58510</t>
  </si>
  <si>
    <t>57044</t>
  </si>
  <si>
    <t>57800</t>
  </si>
  <si>
    <t>78109</t>
  </si>
  <si>
    <t>79167</t>
  </si>
  <si>
    <t>21481</t>
  </si>
  <si>
    <t>58700</t>
  </si>
  <si>
    <t>57434</t>
  </si>
  <si>
    <t>31099</t>
  </si>
  <si>
    <t>82207</t>
  </si>
  <si>
    <t>22722</t>
  </si>
  <si>
    <t>29073</t>
  </si>
  <si>
    <t>22931</t>
  </si>
  <si>
    <t>80719</t>
  </si>
  <si>
    <t>57816</t>
  </si>
  <si>
    <t>29284</t>
  </si>
  <si>
    <t>59946</t>
  </si>
  <si>
    <t>21669</t>
  </si>
  <si>
    <t>21841</t>
  </si>
  <si>
    <t>18606</t>
  </si>
  <si>
    <t>31265</t>
  </si>
  <si>
    <t>57938</t>
  </si>
  <si>
    <t>22304</t>
  </si>
  <si>
    <t>22986</t>
  </si>
  <si>
    <t>78920</t>
  </si>
  <si>
    <t>82500</t>
  </si>
  <si>
    <t>29549</t>
  </si>
  <si>
    <t>58909</t>
  </si>
  <si>
    <t>21378</t>
  </si>
  <si>
    <t>84626</t>
  </si>
  <si>
    <t>78105</t>
  </si>
  <si>
    <t>82673</t>
  </si>
  <si>
    <t>22232</t>
  </si>
  <si>
    <t>82699</t>
  </si>
  <si>
    <t>77898</t>
  </si>
  <si>
    <t>18503</t>
  </si>
  <si>
    <t>18510</t>
  </si>
  <si>
    <t>22855</t>
  </si>
  <si>
    <t>31477</t>
  </si>
  <si>
    <t>79047</t>
  </si>
  <si>
    <t>29779</t>
  </si>
  <si>
    <t>79543</t>
  </si>
  <si>
    <t>59607</t>
  </si>
  <si>
    <t>81215</t>
  </si>
  <si>
    <t>22800</t>
  </si>
  <si>
    <t>79034</t>
  </si>
  <si>
    <t>30164</t>
  </si>
  <si>
    <t>82919</t>
  </si>
  <si>
    <t>31513</t>
  </si>
  <si>
    <t>57429</t>
  </si>
  <si>
    <t>78603</t>
  </si>
  <si>
    <t>31119</t>
  </si>
  <si>
    <t>23722</t>
  </si>
  <si>
    <t>29713</t>
  </si>
  <si>
    <t>22851</t>
  </si>
  <si>
    <t>79251</t>
  </si>
  <si>
    <t>57356</t>
  </si>
  <si>
    <t>29427</t>
  </si>
  <si>
    <t>21987</t>
  </si>
  <si>
    <t>25081</t>
  </si>
  <si>
    <t>31254</t>
  </si>
  <si>
    <t>18251</t>
  </si>
  <si>
    <t>57943</t>
  </si>
  <si>
    <t>59164</t>
  </si>
  <si>
    <t>58495</t>
  </si>
  <si>
    <t>58810</t>
  </si>
  <si>
    <t>58565</t>
  </si>
  <si>
    <t>59757</t>
  </si>
  <si>
    <t>57859</t>
  </si>
  <si>
    <t>18744</t>
  </si>
  <si>
    <t>22219</t>
  </si>
  <si>
    <t>25303</t>
  </si>
  <si>
    <t>84903</t>
  </si>
  <si>
    <t>82889</t>
  </si>
  <si>
    <t>58077</t>
  </si>
  <si>
    <t>31495</t>
  </si>
  <si>
    <t>57757</t>
  </si>
  <si>
    <t>79298</t>
  </si>
  <si>
    <t>58988</t>
  </si>
  <si>
    <t>84512</t>
  </si>
  <si>
    <t>82493</t>
  </si>
  <si>
    <t>31666</t>
  </si>
  <si>
    <t>77998</t>
  </si>
  <si>
    <t>58198</t>
  </si>
  <si>
    <t>79512</t>
  </si>
  <si>
    <t>59173</t>
  </si>
  <si>
    <t>26211</t>
  </si>
  <si>
    <t>82754</t>
  </si>
  <si>
    <t>78301</t>
  </si>
  <si>
    <t>84697</t>
  </si>
  <si>
    <t>59380</t>
  </si>
  <si>
    <t>59566</t>
  </si>
  <si>
    <t>58296</t>
  </si>
  <si>
    <t>82583</t>
  </si>
  <si>
    <t>82590</t>
  </si>
  <si>
    <t>82249</t>
  </si>
  <si>
    <t>58145</t>
  </si>
  <si>
    <t>81019</t>
  </si>
  <si>
    <t>79290</t>
  </si>
  <si>
    <t>80227</t>
  </si>
  <si>
    <t>59960</t>
  </si>
  <si>
    <t>21190</t>
  </si>
  <si>
    <t>82463</t>
  </si>
  <si>
    <t>81341</t>
  </si>
  <si>
    <t>20647</t>
  </si>
  <si>
    <t>29642</t>
  </si>
  <si>
    <t>77757</t>
  </si>
  <si>
    <t>22022</t>
  </si>
  <si>
    <t>77603</t>
  </si>
  <si>
    <t>78866</t>
  </si>
  <si>
    <t>59942</t>
  </si>
  <si>
    <t>18534</t>
  </si>
  <si>
    <t>79092</t>
  </si>
  <si>
    <t>29541</t>
  </si>
  <si>
    <t>23320</t>
  </si>
  <si>
    <t>21255</t>
  </si>
  <si>
    <t>29405</t>
  </si>
  <si>
    <t>80172</t>
  </si>
  <si>
    <t>79313</t>
  </si>
  <si>
    <t>79332</t>
  </si>
  <si>
    <t>21192</t>
  </si>
  <si>
    <t>59054</t>
  </si>
  <si>
    <t>59977</t>
  </si>
  <si>
    <t>18646</t>
  </si>
  <si>
    <t>82631</t>
  </si>
  <si>
    <t>83012</t>
  </si>
  <si>
    <t>80393</t>
  </si>
  <si>
    <t>81118</t>
  </si>
  <si>
    <t>30651</t>
  </si>
  <si>
    <t>29161</t>
  </si>
  <si>
    <t>57874</t>
  </si>
  <si>
    <t>80507</t>
  </si>
  <si>
    <t>21905</t>
  </si>
  <si>
    <t>81639</t>
  </si>
  <si>
    <t>21495</t>
  </si>
  <si>
    <t>81793</t>
  </si>
  <si>
    <t>81661</t>
  </si>
  <si>
    <t>29923</t>
  </si>
  <si>
    <t>31269</t>
  </si>
  <si>
    <t>30171</t>
  </si>
  <si>
    <t>31152</t>
  </si>
  <si>
    <t>78454</t>
  </si>
  <si>
    <t>20813</t>
  </si>
  <si>
    <t>22006</t>
  </si>
  <si>
    <t>59454</t>
  </si>
  <si>
    <t>57594</t>
  </si>
  <si>
    <t>59420</t>
  </si>
  <si>
    <t>57524</t>
  </si>
  <si>
    <t>77707</t>
  </si>
  <si>
    <t>29374</t>
  </si>
  <si>
    <t>82731</t>
  </si>
  <si>
    <t>31360</t>
  </si>
  <si>
    <t>29274</t>
  </si>
  <si>
    <t>58800</t>
  </si>
  <si>
    <t>30174</t>
  </si>
  <si>
    <t>82494</t>
  </si>
  <si>
    <t>80048</t>
  </si>
  <si>
    <t>58429</t>
  </si>
  <si>
    <t>79206</t>
  </si>
  <si>
    <t>79326</t>
  </si>
  <si>
    <t>29739</t>
  </si>
  <si>
    <t>22884</t>
  </si>
  <si>
    <t>18294</t>
  </si>
  <si>
    <t>29853</t>
  </si>
  <si>
    <t>80679</t>
  </si>
  <si>
    <t>29150</t>
  </si>
  <si>
    <t>21970</t>
  </si>
  <si>
    <t>29185</t>
  </si>
  <si>
    <t>84682</t>
  </si>
  <si>
    <t>22260</t>
  </si>
  <si>
    <t>58191</t>
  </si>
  <si>
    <t>58647</t>
  </si>
  <si>
    <t>20859</t>
  </si>
  <si>
    <t>59209</t>
  </si>
  <si>
    <t>25277</t>
  </si>
  <si>
    <t>77747</t>
  </si>
  <si>
    <t>80457</t>
  </si>
  <si>
    <t>29329</t>
  </si>
  <si>
    <t>18486</t>
  </si>
  <si>
    <t>21973</t>
  </si>
  <si>
    <t>79369</t>
  </si>
  <si>
    <t>30738</t>
  </si>
  <si>
    <t>31352</t>
  </si>
  <si>
    <t>31428</t>
  </si>
  <si>
    <t>79581</t>
  </si>
  <si>
    <t>57610</t>
  </si>
  <si>
    <t>22099</t>
  </si>
  <si>
    <t>29113</t>
  </si>
  <si>
    <t>79455</t>
  </si>
  <si>
    <t>81286</t>
  </si>
  <si>
    <t>23850</t>
  </si>
  <si>
    <t>23408</t>
  </si>
  <si>
    <t>30442</t>
  </si>
  <si>
    <t>59906</t>
  </si>
  <si>
    <t>81056</t>
  </si>
  <si>
    <t>80012</t>
  </si>
  <si>
    <t>79712</t>
  </si>
  <si>
    <t>57811</t>
  </si>
  <si>
    <t>22218</t>
  </si>
  <si>
    <t>78811</t>
  </si>
  <si>
    <t>57781</t>
  </si>
  <si>
    <t>80248</t>
  </si>
  <si>
    <t>79075</t>
  </si>
  <si>
    <t>20750</t>
  </si>
  <si>
    <t>77954</t>
  </si>
  <si>
    <t>59089</t>
  </si>
  <si>
    <t>82586</t>
  </si>
  <si>
    <t>81585</t>
  </si>
  <si>
    <t>22203</t>
  </si>
  <si>
    <t>29502</t>
  </si>
  <si>
    <t>58068</t>
  </si>
  <si>
    <t>30413</t>
  </si>
  <si>
    <t>29977</t>
  </si>
  <si>
    <t>77587</t>
  </si>
  <si>
    <t>31050</t>
  </si>
  <si>
    <t>78931</t>
  </si>
  <si>
    <t>23411</t>
  </si>
  <si>
    <t>30469</t>
  </si>
  <si>
    <t>30891</t>
  </si>
  <si>
    <t>31248</t>
  </si>
  <si>
    <t>21871</t>
  </si>
  <si>
    <t>80274</t>
  </si>
  <si>
    <t>78011</t>
  </si>
  <si>
    <t>31019</t>
  </si>
  <si>
    <t>79763</t>
  </si>
  <si>
    <t>78015</t>
  </si>
  <si>
    <t>22064</t>
  </si>
  <si>
    <t>58201</t>
  </si>
  <si>
    <t>31937</t>
  </si>
  <si>
    <t>18204</t>
  </si>
  <si>
    <t>29824</t>
  </si>
  <si>
    <t>81515</t>
  </si>
  <si>
    <t>29249</t>
  </si>
  <si>
    <t>78658</t>
  </si>
  <si>
    <t>77927</t>
  </si>
  <si>
    <t>78130</t>
  </si>
  <si>
    <t>21488</t>
  </si>
  <si>
    <t>59071</t>
  </si>
  <si>
    <t>21916</t>
  </si>
  <si>
    <t>82244</t>
  </si>
  <si>
    <t>18265</t>
  </si>
  <si>
    <t>29318</t>
  </si>
  <si>
    <t>79831</t>
  </si>
  <si>
    <t>77553</t>
  </si>
  <si>
    <t>29159</t>
  </si>
  <si>
    <t>20817</t>
  </si>
  <si>
    <t>29366</t>
  </si>
  <si>
    <t>22629</t>
  </si>
  <si>
    <t>25211</t>
  </si>
  <si>
    <t>79640</t>
  </si>
  <si>
    <t>81038</t>
  </si>
  <si>
    <t>21112</t>
  </si>
  <si>
    <t>21207</t>
  </si>
  <si>
    <t>31677</t>
  </si>
  <si>
    <t>31361</t>
  </si>
  <si>
    <t>23633</t>
  </si>
  <si>
    <t>18558</t>
  </si>
  <si>
    <t>18465</t>
  </si>
  <si>
    <t>22154</t>
  </si>
  <si>
    <t>84748</t>
  </si>
  <si>
    <t>22707</t>
  </si>
  <si>
    <t>28997</t>
  </si>
  <si>
    <t>31325</t>
  </si>
  <si>
    <t>81754</t>
  </si>
  <si>
    <t>79579</t>
  </si>
  <si>
    <t>81784</t>
  </si>
  <si>
    <t>59410</t>
  </si>
  <si>
    <t>81395</t>
  </si>
  <si>
    <t>81656</t>
  </si>
  <si>
    <t>58136</t>
  </si>
  <si>
    <t>82641</t>
  </si>
  <si>
    <t>18678</t>
  </si>
  <si>
    <t>58288</t>
  </si>
  <si>
    <t>58971</t>
  </si>
  <si>
    <t>78716</t>
  </si>
  <si>
    <t>57868</t>
  </si>
  <si>
    <t>58020</t>
  </si>
  <si>
    <t>77810</t>
  </si>
  <si>
    <t>79984</t>
  </si>
  <si>
    <t>31330</t>
  </si>
  <si>
    <t>80686</t>
  </si>
  <si>
    <t>30028</t>
  </si>
  <si>
    <t>31457</t>
  </si>
  <si>
    <t>80278</t>
  </si>
  <si>
    <t>58636</t>
  </si>
  <si>
    <t>84825</t>
  </si>
  <si>
    <t>83162</t>
  </si>
  <si>
    <t>83050</t>
  </si>
  <si>
    <t>31240</t>
  </si>
  <si>
    <t>81478</t>
  </si>
  <si>
    <t>78434</t>
  </si>
  <si>
    <t>57652</t>
  </si>
  <si>
    <t>59836</t>
  </si>
  <si>
    <t>79818</t>
  </si>
  <si>
    <t>59684</t>
  </si>
  <si>
    <t>21170</t>
  </si>
  <si>
    <t>59778</t>
  </si>
  <si>
    <t>18686</t>
  </si>
  <si>
    <t>79587</t>
  </si>
  <si>
    <t>80558</t>
  </si>
  <si>
    <t>30325</t>
  </si>
  <si>
    <t>57263</t>
  </si>
  <si>
    <t>21652</t>
  </si>
  <si>
    <t>29307</t>
  </si>
  <si>
    <t>79024</t>
  </si>
  <si>
    <t>29033</t>
  </si>
  <si>
    <t>82255</t>
  </si>
  <si>
    <t>58660</t>
  </si>
  <si>
    <t>18642</t>
  </si>
  <si>
    <t>29464</t>
  </si>
  <si>
    <t>81650</t>
  </si>
  <si>
    <t>22291</t>
  </si>
  <si>
    <t>18653</t>
  </si>
  <si>
    <t>57921</t>
  </si>
  <si>
    <t>77996</t>
  </si>
  <si>
    <t>30720</t>
  </si>
  <si>
    <t>81053</t>
  </si>
  <si>
    <t>57465</t>
  </si>
  <si>
    <t>57403</t>
  </si>
  <si>
    <t>57577</t>
  </si>
  <si>
    <t>58042</t>
  </si>
  <si>
    <t>79691</t>
  </si>
  <si>
    <t>25075</t>
  </si>
  <si>
    <t>58598</t>
  </si>
  <si>
    <t>18755</t>
  </si>
  <si>
    <t>58493</t>
  </si>
  <si>
    <t>77850</t>
  </si>
  <si>
    <t>79156</t>
  </si>
  <si>
    <t>79351</t>
  </si>
  <si>
    <t>23468</t>
  </si>
  <si>
    <t>78720</t>
  </si>
  <si>
    <t>59608</t>
  </si>
  <si>
    <t>57845</t>
  </si>
  <si>
    <t>82134</t>
  </si>
  <si>
    <t>22379</t>
  </si>
  <si>
    <t>80683</t>
  </si>
  <si>
    <t>82670</t>
  </si>
  <si>
    <t>82692</t>
  </si>
  <si>
    <t>22633</t>
  </si>
  <si>
    <t>82894</t>
  </si>
  <si>
    <t>58883</t>
  </si>
  <si>
    <t>58497</t>
  </si>
  <si>
    <t>84963</t>
  </si>
  <si>
    <t>29245</t>
  </si>
  <si>
    <t>77815</t>
  </si>
  <si>
    <t>57597</t>
  </si>
  <si>
    <t>30627</t>
  </si>
  <si>
    <t>29017</t>
  </si>
  <si>
    <t>30946</t>
  </si>
  <si>
    <t>77902</t>
  </si>
  <si>
    <t>29171</t>
  </si>
  <si>
    <t>79188</t>
  </si>
  <si>
    <t>78016</t>
  </si>
  <si>
    <t>30069</t>
  </si>
  <si>
    <t>83019</t>
  </si>
  <si>
    <t>22316</t>
  </si>
  <si>
    <t>22322</t>
  </si>
  <si>
    <t>82541</t>
  </si>
  <si>
    <t>77725</t>
  </si>
  <si>
    <t>59386</t>
  </si>
  <si>
    <t>81688</t>
  </si>
  <si>
    <t>22970</t>
  </si>
  <si>
    <t>81750</t>
  </si>
  <si>
    <t>22239</t>
  </si>
  <si>
    <t>18592</t>
  </si>
  <si>
    <t>21532</t>
  </si>
  <si>
    <t>29731</t>
  </si>
  <si>
    <t>21759</t>
  </si>
  <si>
    <t>22332</t>
  </si>
  <si>
    <t>30149</t>
  </si>
  <si>
    <t>18199</t>
  </si>
  <si>
    <t>21264</t>
  </si>
  <si>
    <t>80483</t>
  </si>
  <si>
    <t>22096</t>
  </si>
  <si>
    <t>59154</t>
  </si>
  <si>
    <t>59929</t>
  </si>
  <si>
    <t>18538</t>
  </si>
  <si>
    <t>81774</t>
  </si>
  <si>
    <t>79555</t>
  </si>
  <si>
    <t>20662</t>
  </si>
  <si>
    <t>30160</t>
  </si>
  <si>
    <t>22978</t>
  </si>
  <si>
    <t>57910</t>
  </si>
  <si>
    <t>57841</t>
  </si>
  <si>
    <t>82306</t>
  </si>
  <si>
    <t>78444</t>
  </si>
  <si>
    <t>80730</t>
  </si>
  <si>
    <t>29834</t>
  </si>
  <si>
    <t>77991</t>
  </si>
  <si>
    <t>29484</t>
  </si>
  <si>
    <t>78708</t>
  </si>
  <si>
    <t>84827</t>
  </si>
  <si>
    <t>58976</t>
  </si>
  <si>
    <t>81330</t>
  </si>
  <si>
    <t>31461</t>
  </si>
  <si>
    <t>22306</t>
  </si>
  <si>
    <t>79716</t>
  </si>
  <si>
    <t>22093</t>
  </si>
  <si>
    <t>80348</t>
  </si>
  <si>
    <t>77668</t>
  </si>
  <si>
    <t>59056</t>
  </si>
  <si>
    <t>59250</t>
  </si>
  <si>
    <t>21887</t>
  </si>
  <si>
    <t>57703</t>
  </si>
  <si>
    <t>79037</t>
  </si>
  <si>
    <t>82698</t>
  </si>
  <si>
    <t>83059</t>
  </si>
  <si>
    <t>18300</t>
  </si>
  <si>
    <t>79176</t>
  </si>
  <si>
    <t>78340</t>
  </si>
  <si>
    <t>58434</t>
  </si>
  <si>
    <t>20954</t>
  </si>
  <si>
    <t>80664</t>
  </si>
  <si>
    <t>29011</t>
  </si>
  <si>
    <t>57879</t>
  </si>
  <si>
    <t>59871</t>
  </si>
  <si>
    <t>29135</t>
  </si>
  <si>
    <t>81551</t>
  </si>
  <si>
    <t>57598</t>
  </si>
  <si>
    <t>25082</t>
  </si>
  <si>
    <t>23265</t>
  </si>
  <si>
    <t>79442</t>
  </si>
  <si>
    <t>58217</t>
  </si>
  <si>
    <t>29561</t>
  </si>
  <si>
    <t>58165</t>
  </si>
  <si>
    <t>30722</t>
  </si>
  <si>
    <t>80409</t>
  </si>
  <si>
    <t>18746</t>
  </si>
  <si>
    <t>22951</t>
  </si>
  <si>
    <t>18830</t>
  </si>
  <si>
    <t>58167</t>
  </si>
  <si>
    <t>23578</t>
  </si>
  <si>
    <t>30084</t>
  </si>
  <si>
    <t>20713</t>
  </si>
  <si>
    <t>57871</t>
  </si>
  <si>
    <t>78761</t>
  </si>
  <si>
    <t>21823</t>
  </si>
  <si>
    <t>18330</t>
  </si>
  <si>
    <t>82970</t>
  </si>
  <si>
    <t>81904</t>
  </si>
  <si>
    <t>57227</t>
  </si>
  <si>
    <t>78185</t>
  </si>
  <si>
    <t>59278</t>
  </si>
  <si>
    <t>25028</t>
  </si>
  <si>
    <t>82756</t>
  </si>
  <si>
    <t>59178</t>
  </si>
  <si>
    <t>84540</t>
  </si>
  <si>
    <t>84719</t>
  </si>
  <si>
    <t>82982</t>
  </si>
  <si>
    <t>82184</t>
  </si>
  <si>
    <t>57407</t>
  </si>
  <si>
    <t>81908</t>
  </si>
  <si>
    <t>21516</t>
  </si>
  <si>
    <t>80756</t>
  </si>
  <si>
    <t>58747</t>
  </si>
  <si>
    <t>79198</t>
  </si>
  <si>
    <t>21593</t>
  </si>
  <si>
    <t>58923</t>
  </si>
  <si>
    <t>21357</t>
  </si>
  <si>
    <t>79323</t>
  </si>
  <si>
    <t>80021</t>
  </si>
  <si>
    <t>77700</t>
  </si>
  <si>
    <t>79316</t>
  </si>
  <si>
    <t>22667</t>
  </si>
  <si>
    <t>59354</t>
  </si>
  <si>
    <t>22693</t>
  </si>
  <si>
    <t>78122</t>
  </si>
  <si>
    <t>31120</t>
  </si>
  <si>
    <t>77583</t>
  </si>
  <si>
    <t>58411</t>
  </si>
  <si>
    <t>59046</t>
  </si>
  <si>
    <t>57821</t>
  </si>
  <si>
    <t>78745</t>
  </si>
  <si>
    <t>79021</t>
  </si>
  <si>
    <t>18535</t>
  </si>
  <si>
    <t>30728</t>
  </si>
  <si>
    <t>31112</t>
  </si>
  <si>
    <t>18641</t>
  </si>
  <si>
    <t>81935</t>
  </si>
  <si>
    <t>23050</t>
  </si>
  <si>
    <t>59337</t>
  </si>
  <si>
    <t>30481</t>
  </si>
  <si>
    <t>18700</t>
  </si>
  <si>
    <t>57212</t>
  </si>
  <si>
    <t>18483</t>
  </si>
  <si>
    <t>77962</t>
  </si>
  <si>
    <t>58666</t>
  </si>
  <si>
    <t>21428</t>
  </si>
  <si>
    <t>59919</t>
  </si>
  <si>
    <t>80524</t>
  </si>
  <si>
    <t>30882</t>
  </si>
  <si>
    <t>80303</t>
  </si>
  <si>
    <t>59492</t>
  </si>
  <si>
    <t>18320</t>
  </si>
  <si>
    <t>84657</t>
  </si>
  <si>
    <t>80370</t>
  </si>
  <si>
    <t>21721</t>
  </si>
  <si>
    <t>29210</t>
  </si>
  <si>
    <t>57166</t>
  </si>
  <si>
    <t>57445</t>
  </si>
  <si>
    <t>79123</t>
  </si>
  <si>
    <t>22900</t>
  </si>
  <si>
    <t>77529</t>
  </si>
  <si>
    <t>18527</t>
  </si>
  <si>
    <t>21754</t>
  </si>
  <si>
    <t>25121</t>
  </si>
  <si>
    <t>80356</t>
  </si>
  <si>
    <t>58866</t>
  </si>
  <si>
    <t>78024</t>
  </si>
  <si>
    <t>82524</t>
  </si>
  <si>
    <t>59257</t>
  </si>
  <si>
    <t>59189</t>
  </si>
  <si>
    <t>18453</t>
  </si>
  <si>
    <t>80532</t>
  </si>
  <si>
    <t>82119</t>
  </si>
  <si>
    <t>58023</t>
  </si>
  <si>
    <t>58464</t>
  </si>
  <si>
    <t>78505</t>
  </si>
  <si>
    <t>30681</t>
  </si>
  <si>
    <t>59168</t>
  </si>
  <si>
    <t>29677</t>
  </si>
  <si>
    <t>80231</t>
  </si>
  <si>
    <t>79285</t>
  </si>
  <si>
    <t>30981</t>
  </si>
  <si>
    <t>82785</t>
  </si>
  <si>
    <t>82704</t>
  </si>
  <si>
    <t>78983</t>
  </si>
  <si>
    <t>57336</t>
  </si>
  <si>
    <t>81931</t>
  </si>
  <si>
    <t>23466</t>
  </si>
  <si>
    <t>59825</t>
  </si>
  <si>
    <t>57493</t>
  </si>
  <si>
    <t>58170</t>
  </si>
  <si>
    <t>29904</t>
  </si>
  <si>
    <t>81438</t>
  </si>
  <si>
    <t>29383</t>
  </si>
  <si>
    <t>18581</t>
  </si>
  <si>
    <t>84587</t>
  </si>
  <si>
    <t>57795</t>
  </si>
  <si>
    <t>22367</t>
  </si>
  <si>
    <t>84740</t>
  </si>
  <si>
    <t>82767</t>
  </si>
  <si>
    <t>80633</t>
  </si>
  <si>
    <t>22466</t>
  </si>
  <si>
    <t>58105</t>
  </si>
  <si>
    <t>79760</t>
  </si>
  <si>
    <t>59055</t>
  </si>
  <si>
    <t>59482</t>
  </si>
  <si>
    <t>57924</t>
  </si>
  <si>
    <t>18612</t>
  </si>
  <si>
    <t>79270</t>
  </si>
  <si>
    <t>58492</t>
  </si>
  <si>
    <t>82838</t>
  </si>
  <si>
    <t>30642</t>
  </si>
  <si>
    <t>79226</t>
  </si>
  <si>
    <t>79421</t>
  </si>
  <si>
    <t>79493</t>
  </si>
  <si>
    <t>58846</t>
  </si>
  <si>
    <t>18258</t>
  </si>
  <si>
    <t>79318</t>
  </si>
  <si>
    <t>77852</t>
  </si>
  <si>
    <t>82966</t>
  </si>
  <si>
    <t>59990</t>
  </si>
  <si>
    <t>58443</t>
  </si>
  <si>
    <t>18838</t>
  </si>
  <si>
    <t>80125</t>
  </si>
  <si>
    <t>31107</t>
  </si>
  <si>
    <t>84693</t>
  </si>
  <si>
    <t>25266</t>
  </si>
  <si>
    <t>20977</t>
  </si>
  <si>
    <t>29952</t>
  </si>
  <si>
    <t>84688</t>
  </si>
  <si>
    <t>21922</t>
  </si>
  <si>
    <t>21727</t>
  </si>
  <si>
    <t>80499</t>
  </si>
  <si>
    <t>80225</t>
  </si>
  <si>
    <t>58097</t>
  </si>
  <si>
    <t>82444</t>
  </si>
  <si>
    <t>57861</t>
  </si>
  <si>
    <t>57645</t>
  </si>
  <si>
    <t>24936</t>
  </si>
  <si>
    <t>22143</t>
  </si>
  <si>
    <t>22424</t>
  </si>
  <si>
    <t>18102</t>
  </si>
  <si>
    <t>83147</t>
  </si>
  <si>
    <t>30215</t>
  </si>
  <si>
    <t>58930</t>
  </si>
  <si>
    <t>79484</t>
  </si>
  <si>
    <t>83157</t>
  </si>
  <si>
    <t>59419</t>
  </si>
  <si>
    <t>79974</t>
  </si>
  <si>
    <t>31096</t>
  </si>
  <si>
    <t>58126</t>
  </si>
  <si>
    <t>81843</t>
  </si>
  <si>
    <t>82661</t>
  </si>
  <si>
    <t>80209</t>
  </si>
  <si>
    <t>82548</t>
  </si>
  <si>
    <t>29084</t>
  </si>
  <si>
    <t>77741</t>
  </si>
  <si>
    <t>57771</t>
  </si>
  <si>
    <t>30087</t>
  </si>
  <si>
    <t>58240</t>
  </si>
  <si>
    <t>31274</t>
  </si>
  <si>
    <t>82297</t>
  </si>
  <si>
    <t>59180</t>
  </si>
  <si>
    <t>77944</t>
  </si>
  <si>
    <t>57642</t>
  </si>
  <si>
    <t>58771</t>
  </si>
  <si>
    <t>31172</t>
  </si>
  <si>
    <t>23152</t>
  </si>
  <si>
    <t>29763</t>
  </si>
  <si>
    <t>79607</t>
  </si>
  <si>
    <t>79844</t>
  </si>
  <si>
    <t>80099</t>
  </si>
  <si>
    <t>82120</t>
  </si>
  <si>
    <t>25107</t>
  </si>
  <si>
    <t>23022</t>
  </si>
  <si>
    <t>79341</t>
  </si>
  <si>
    <t>22670</t>
  </si>
  <si>
    <t>22882</t>
  </si>
  <si>
    <t>29883</t>
  </si>
  <si>
    <t>81331</t>
  </si>
  <si>
    <t>31422</t>
  </si>
  <si>
    <t>30691</t>
  </si>
  <si>
    <t>21750</t>
  </si>
  <si>
    <t>81588</t>
  </si>
  <si>
    <t>81681</t>
  </si>
  <si>
    <t>79927</t>
  </si>
  <si>
    <t>57147</t>
  </si>
  <si>
    <t>29966</t>
  </si>
  <si>
    <t>77665</t>
  </si>
  <si>
    <t>23701</t>
  </si>
  <si>
    <t>80970</t>
  </si>
  <si>
    <t>58406</t>
  </si>
  <si>
    <t>24876</t>
  </si>
  <si>
    <t>78670</t>
  </si>
  <si>
    <t>57417</t>
  </si>
  <si>
    <t>20870</t>
  </si>
  <si>
    <t>58420</t>
  </si>
  <si>
    <t>82512</t>
  </si>
  <si>
    <t>21556</t>
  </si>
  <si>
    <t>79896</t>
  </si>
  <si>
    <t>79139</t>
  </si>
  <si>
    <t>57335</t>
  </si>
  <si>
    <t>81830</t>
  </si>
  <si>
    <t>80344</t>
  </si>
  <si>
    <t>20930</t>
  </si>
  <si>
    <t>57958</t>
  </si>
  <si>
    <t>77002</t>
  </si>
  <si>
    <t>79225</t>
  </si>
  <si>
    <t>20805</t>
  </si>
  <si>
    <t>21341</t>
  </si>
  <si>
    <t>29258</t>
  </si>
  <si>
    <t>23501</t>
  </si>
  <si>
    <t>58091</t>
  </si>
  <si>
    <t>83026</t>
  </si>
  <si>
    <t>31387</t>
  </si>
  <si>
    <t>80555</t>
  </si>
  <si>
    <t>59274</t>
  </si>
  <si>
    <t>30473</t>
  </si>
  <si>
    <t>58859</t>
  </si>
  <si>
    <t>80817</t>
  </si>
  <si>
    <t>81857</t>
  </si>
  <si>
    <t>30951</t>
  </si>
  <si>
    <t>30715</t>
  </si>
  <si>
    <t>30111</t>
  </si>
  <si>
    <t>31090</t>
  </si>
  <si>
    <t>30427</t>
  </si>
  <si>
    <t>80111</t>
  </si>
  <si>
    <t>57419</t>
  </si>
  <si>
    <t>78082</t>
  </si>
  <si>
    <t>21195</t>
  </si>
  <si>
    <t>79489</t>
  </si>
  <si>
    <t>57969</t>
  </si>
  <si>
    <t>84710</t>
  </si>
  <si>
    <t>29544</t>
  </si>
  <si>
    <t>82441</t>
  </si>
  <si>
    <t>80963</t>
  </si>
  <si>
    <t>58373</t>
  </si>
  <si>
    <t>82958</t>
  </si>
  <si>
    <t>81406</t>
  </si>
  <si>
    <t>30462</t>
  </si>
  <si>
    <t>79796</t>
  </si>
  <si>
    <t>29798</t>
  </si>
  <si>
    <t>29201</t>
  </si>
  <si>
    <t>29188</t>
  </si>
  <si>
    <t>29321</t>
  </si>
  <si>
    <t>82540</t>
  </si>
  <si>
    <t>22943</t>
  </si>
  <si>
    <t>23553</t>
  </si>
  <si>
    <t>77687</t>
  </si>
  <si>
    <t>80051</t>
  </si>
  <si>
    <t>59712</t>
  </si>
  <si>
    <t>59748</t>
  </si>
  <si>
    <t>57102</t>
  </si>
  <si>
    <t>82640</t>
  </si>
  <si>
    <t>58564</t>
  </si>
  <si>
    <t>79053</t>
  </si>
  <si>
    <t>79703</t>
  </si>
  <si>
    <t>20861</t>
  </si>
  <si>
    <t>29882</t>
  </si>
  <si>
    <t>58705</t>
  </si>
  <si>
    <t>21830</t>
  </si>
  <si>
    <t>18202</t>
  </si>
  <si>
    <t>29762</t>
  </si>
  <si>
    <t>21605</t>
  </si>
  <si>
    <t>59215</t>
  </si>
  <si>
    <t>82806</t>
  </si>
  <si>
    <t>81268</t>
  </si>
  <si>
    <t>30436</t>
  </si>
  <si>
    <t>22761</t>
  </si>
  <si>
    <t>80517</t>
  </si>
  <si>
    <t>81412</t>
  </si>
  <si>
    <t>58264</t>
  </si>
  <si>
    <t>81683</t>
  </si>
  <si>
    <t>78071</t>
  </si>
  <si>
    <t>30734</t>
  </si>
  <si>
    <t>82380</t>
  </si>
  <si>
    <t>18382</t>
  </si>
  <si>
    <t>22223</t>
  </si>
  <si>
    <t>77916</t>
  </si>
  <si>
    <t>82696</t>
  </si>
  <si>
    <t>82642</t>
  </si>
  <si>
    <t>79449</t>
  </si>
  <si>
    <t>58276</t>
  </si>
  <si>
    <t>59677</t>
  </si>
  <si>
    <t>29025</t>
  </si>
  <si>
    <t>57146</t>
  </si>
  <si>
    <t>59670</t>
  </si>
  <si>
    <t>57049</t>
  </si>
  <si>
    <t>82763</t>
  </si>
  <si>
    <t>80846</t>
  </si>
  <si>
    <t>77635</t>
  </si>
  <si>
    <t>31030</t>
  </si>
  <si>
    <t>58758</t>
  </si>
  <si>
    <t>22489</t>
  </si>
  <si>
    <t>58959</t>
  </si>
  <si>
    <t>80762</t>
  </si>
  <si>
    <t>59599</t>
  </si>
  <si>
    <t>82814</t>
  </si>
  <si>
    <t>30045</t>
  </si>
  <si>
    <t>79565</t>
  </si>
  <si>
    <t>21469</t>
  </si>
  <si>
    <t>59370</t>
  </si>
  <si>
    <t>58374</t>
  </si>
  <si>
    <t>22791</t>
  </si>
  <si>
    <t>59193</t>
  </si>
  <si>
    <t>80983</t>
  </si>
  <si>
    <t>58570</t>
  </si>
  <si>
    <t>84675</t>
  </si>
  <si>
    <t>82936</t>
  </si>
  <si>
    <t>79211</t>
  </si>
  <si>
    <t>57128</t>
  </si>
  <si>
    <t>22171</t>
  </si>
  <si>
    <t>57824</t>
  </si>
  <si>
    <t>30904</t>
  </si>
  <si>
    <t>25037</t>
  </si>
  <si>
    <t>21128</t>
  </si>
  <si>
    <t>21101</t>
  </si>
  <si>
    <t>21204</t>
  </si>
  <si>
    <t>59385</t>
  </si>
  <si>
    <t>81880</t>
  </si>
  <si>
    <t>22903</t>
  </si>
  <si>
    <t>58142</t>
  </si>
  <si>
    <t>21565</t>
  </si>
  <si>
    <t>21995</t>
  </si>
  <si>
    <t>30526</t>
  </si>
  <si>
    <t>58671</t>
  </si>
  <si>
    <t>30299</t>
  </si>
  <si>
    <t>82329</t>
  </si>
  <si>
    <t>80237</t>
  </si>
  <si>
    <t>58587</t>
  </si>
  <si>
    <t>81324</t>
  </si>
  <si>
    <t>58171</t>
  </si>
  <si>
    <t>22103</t>
  </si>
  <si>
    <t>77579</t>
  </si>
  <si>
    <t>80735</t>
  </si>
  <si>
    <t>82556</t>
  </si>
  <si>
    <t>79654</t>
  </si>
  <si>
    <t>80681</t>
  </si>
  <si>
    <t>79265</t>
  </si>
  <si>
    <t>22912</t>
  </si>
  <si>
    <t>59648</t>
  </si>
  <si>
    <t>57427</t>
  </si>
  <si>
    <t>80055</t>
  </si>
  <si>
    <t>79031</t>
  </si>
  <si>
    <t>31170</t>
  </si>
  <si>
    <t>82719</t>
  </si>
  <si>
    <t>82305</t>
  </si>
  <si>
    <t>29929</t>
  </si>
  <si>
    <t>21470</t>
  </si>
  <si>
    <t>59593</t>
  </si>
  <si>
    <t>77577</t>
  </si>
  <si>
    <t>59437</t>
  </si>
  <si>
    <t>81390</t>
  </si>
  <si>
    <t>78592</t>
  </si>
  <si>
    <t>21956</t>
  </si>
  <si>
    <t>31359</t>
  </si>
  <si>
    <t>58207</t>
  </si>
  <si>
    <t>59302</t>
  </si>
  <si>
    <t>21939</t>
  </si>
  <si>
    <t>77033</t>
  </si>
  <si>
    <t>29495</t>
  </si>
  <si>
    <t>80523</t>
  </si>
  <si>
    <t>84565</t>
  </si>
  <si>
    <t>30855</t>
  </si>
  <si>
    <t>58431</t>
  </si>
  <si>
    <t>29918</t>
  </si>
  <si>
    <t>22755</t>
  </si>
  <si>
    <t>18524</t>
  </si>
  <si>
    <t>21145</t>
  </si>
  <si>
    <t>27020</t>
  </si>
  <si>
    <t>30711</t>
  </si>
  <si>
    <t>22305</t>
  </si>
  <si>
    <t>79701</t>
  </si>
  <si>
    <t>78968</t>
  </si>
  <si>
    <t>22524</t>
  </si>
  <si>
    <t>31268</t>
  </si>
  <si>
    <t>18282</t>
  </si>
  <si>
    <t>79940</t>
  </si>
  <si>
    <t>78153</t>
  </si>
  <si>
    <t>18416</t>
  </si>
  <si>
    <t>81834</t>
  </si>
  <si>
    <t>30287</t>
  </si>
  <si>
    <t>59133</t>
  </si>
  <si>
    <t>25198</t>
  </si>
  <si>
    <t>82271</t>
  </si>
  <si>
    <t>31599</t>
  </si>
  <si>
    <t>59516</t>
  </si>
  <si>
    <t>57353</t>
  </si>
  <si>
    <t>80005</t>
  </si>
  <si>
    <t>59561</t>
  </si>
  <si>
    <t>21384</t>
  </si>
  <si>
    <t>80082</t>
  </si>
  <si>
    <t>21449</t>
  </si>
  <si>
    <t>84946</t>
  </si>
  <si>
    <t>77018</t>
  </si>
  <si>
    <t>77988</t>
  </si>
  <si>
    <t>77693</t>
  </si>
  <si>
    <t>20689</t>
  </si>
  <si>
    <t>79022</t>
  </si>
  <si>
    <t>29972</t>
  </si>
  <si>
    <t>58527</t>
  </si>
  <si>
    <t>31496</t>
  </si>
  <si>
    <t>29131</t>
  </si>
  <si>
    <t>21803</t>
  </si>
  <si>
    <t>57211</t>
  </si>
  <si>
    <t>80701</t>
  </si>
  <si>
    <t>20857</t>
  </si>
  <si>
    <t>77597</t>
  </si>
  <si>
    <t>59654</t>
  </si>
  <si>
    <t>18655</t>
  </si>
  <si>
    <t>25029</t>
  </si>
  <si>
    <t>25111</t>
  </si>
  <si>
    <t>59348</t>
  </si>
  <si>
    <t>30093</t>
  </si>
  <si>
    <t>77016</t>
  </si>
  <si>
    <t>18507</t>
  </si>
  <si>
    <t>22706</t>
  </si>
  <si>
    <t>78167</t>
  </si>
  <si>
    <t>59330</t>
  </si>
  <si>
    <t>78420</t>
  </si>
  <si>
    <t>82791</t>
  </si>
  <si>
    <t>22614</t>
  </si>
  <si>
    <t>82010</t>
  </si>
  <si>
    <t>80146</t>
  </si>
  <si>
    <t>77838</t>
  </si>
  <si>
    <t>81863</t>
  </si>
  <si>
    <t>80059</t>
  </si>
  <si>
    <t>31139</t>
  </si>
  <si>
    <t>29213</t>
  </si>
  <si>
    <t>25058</t>
  </si>
  <si>
    <t>21612</t>
  </si>
  <si>
    <t>25067</t>
  </si>
  <si>
    <t>77963</t>
  </si>
  <si>
    <t>29632</t>
  </si>
  <si>
    <t>18569</t>
  </si>
  <si>
    <t>18290</t>
  </si>
  <si>
    <t>59141</t>
  </si>
  <si>
    <t>82504</t>
  </si>
  <si>
    <t>58081</t>
  </si>
  <si>
    <t>78590</t>
  </si>
  <si>
    <t>77632</t>
  </si>
  <si>
    <t>78951</t>
  </si>
  <si>
    <t>30151</t>
  </si>
  <si>
    <t>18712</t>
  </si>
  <si>
    <t>80931</t>
  </si>
  <si>
    <t>58286</t>
  </si>
  <si>
    <t>77528</t>
  </si>
  <si>
    <t>29378</t>
  </si>
  <si>
    <t>23602</t>
  </si>
  <si>
    <t>18387</t>
  </si>
  <si>
    <t>59521</t>
  </si>
  <si>
    <t>79424</t>
  </si>
  <si>
    <t>29805</t>
  </si>
  <si>
    <t>26798</t>
  </si>
  <si>
    <t>21537</t>
  </si>
  <si>
    <t>30356</t>
  </si>
  <si>
    <t>77586</t>
  </si>
  <si>
    <t>77792</t>
  </si>
  <si>
    <t>80831</t>
  </si>
  <si>
    <t>81837</t>
  </si>
  <si>
    <t>20763</t>
  </si>
  <si>
    <t>20612</t>
  </si>
  <si>
    <t>82815</t>
  </si>
  <si>
    <t>82818</t>
  </si>
  <si>
    <t>78140</t>
  </si>
  <si>
    <t>29208</t>
  </si>
  <si>
    <t>80614</t>
  </si>
  <si>
    <t>79151</t>
  </si>
  <si>
    <t>80152</t>
  </si>
  <si>
    <t>83066</t>
  </si>
  <si>
    <t>18255</t>
  </si>
  <si>
    <t>59968</t>
  </si>
  <si>
    <t>33281</t>
  </si>
  <si>
    <t>59907</t>
  </si>
  <si>
    <t>29879</t>
  </si>
  <si>
    <t>31456</t>
  </si>
  <si>
    <t>78770</t>
  </si>
  <si>
    <t>21496</t>
  </si>
  <si>
    <t>18648</t>
  </si>
  <si>
    <t>22532</t>
  </si>
  <si>
    <t>83108</t>
  </si>
  <si>
    <t>79875</t>
  </si>
  <si>
    <t>21290</t>
  </si>
  <si>
    <t>82672</t>
  </si>
  <si>
    <t>29100</t>
  </si>
  <si>
    <t>22591</t>
  </si>
  <si>
    <t>18442</t>
  </si>
  <si>
    <t>21152</t>
  </si>
  <si>
    <t>21129</t>
  </si>
  <si>
    <t>22570</t>
  </si>
  <si>
    <t>78447</t>
  </si>
  <si>
    <t>18635</t>
  </si>
  <si>
    <t>23551</t>
  </si>
  <si>
    <t>29146</t>
  </si>
  <si>
    <t>25191</t>
  </si>
  <si>
    <t>77906</t>
  </si>
  <si>
    <t>58857</t>
  </si>
  <si>
    <t>77685</t>
  </si>
  <si>
    <t>82790</t>
  </si>
  <si>
    <t>58310</t>
  </si>
  <si>
    <t>21547</t>
  </si>
  <si>
    <t>82792</t>
  </si>
  <si>
    <t>84962</t>
  </si>
  <si>
    <t>82834</t>
  </si>
  <si>
    <t>21579</t>
  </si>
  <si>
    <t>29547</t>
  </si>
  <si>
    <t>80044</t>
  </si>
  <si>
    <t>57121</t>
  </si>
  <si>
    <t>30360</t>
  </si>
  <si>
    <t>80794</t>
  </si>
  <si>
    <t>83047</t>
  </si>
  <si>
    <t>80074</t>
  </si>
  <si>
    <t>57705</t>
  </si>
  <si>
    <t>80877</t>
  </si>
  <si>
    <t>18072</t>
  </si>
  <si>
    <t>58625</t>
  </si>
  <si>
    <t>81102</t>
  </si>
  <si>
    <t>82979</t>
  </si>
  <si>
    <t>58663</t>
  </si>
  <si>
    <t>81562</t>
  </si>
  <si>
    <t>18589</t>
  </si>
  <si>
    <t>22343</t>
  </si>
  <si>
    <t>79079</t>
  </si>
  <si>
    <t>22126</t>
  </si>
  <si>
    <t>58376</t>
  </si>
  <si>
    <t>58992</t>
  </si>
  <si>
    <t>58003</t>
  </si>
  <si>
    <t>78471</t>
  </si>
  <si>
    <t>58245</t>
  </si>
  <si>
    <t>59166</t>
  </si>
  <si>
    <t>79934</t>
  </si>
  <si>
    <t>18477</t>
  </si>
  <si>
    <t>30197</t>
  </si>
  <si>
    <t>80752</t>
  </si>
  <si>
    <t>83029</t>
  </si>
  <si>
    <t>83079</t>
  </si>
  <si>
    <t>59144</t>
  </si>
  <si>
    <t>59995</t>
  </si>
  <si>
    <t>31270</t>
  </si>
  <si>
    <t>78174</t>
  </si>
  <si>
    <t>30453</t>
  </si>
  <si>
    <t>58008</t>
  </si>
  <si>
    <t>31503</t>
  </si>
  <si>
    <t>80988</t>
  </si>
  <si>
    <t>25093</t>
  </si>
  <si>
    <t>81797</t>
  </si>
  <si>
    <t>59724</t>
  </si>
  <si>
    <t>79040</t>
  </si>
  <si>
    <t>80382</t>
  </si>
  <si>
    <t>21440</t>
  </si>
  <si>
    <t>29450</t>
  </si>
  <si>
    <t>57457</t>
  </si>
  <si>
    <t>78869</t>
  </si>
  <si>
    <t>81768</t>
  </si>
  <si>
    <t>81728</t>
  </si>
  <si>
    <t>77796</t>
  </si>
  <si>
    <t>80311</t>
  </si>
  <si>
    <t>78052</t>
  </si>
  <si>
    <t>58481</t>
  </si>
  <si>
    <t>80466</t>
  </si>
  <si>
    <t>30515</t>
  </si>
  <si>
    <t>21911</t>
  </si>
  <si>
    <t>77066</t>
  </si>
  <si>
    <t>79780</t>
  </si>
  <si>
    <t>58696</t>
  </si>
  <si>
    <t>18272</t>
  </si>
  <si>
    <t>82033</t>
  </si>
  <si>
    <t>29590</t>
  </si>
  <si>
    <t>20875</t>
  </si>
  <si>
    <t>57339</t>
  </si>
  <si>
    <t>30000</t>
  </si>
  <si>
    <t>29060</t>
  </si>
  <si>
    <t>29539</t>
  </si>
  <si>
    <t>77508</t>
  </si>
  <si>
    <t>58908</t>
  </si>
  <si>
    <t>79028</t>
  </si>
  <si>
    <t>18315</t>
  </si>
  <si>
    <t>59520</t>
  </si>
  <si>
    <t>29851</t>
  </si>
  <si>
    <t>22338</t>
  </si>
  <si>
    <t>57069</t>
  </si>
  <si>
    <t>79217</t>
  </si>
  <si>
    <t>57456</t>
  </si>
  <si>
    <t>58300</t>
  </si>
  <si>
    <t>58153</t>
  </si>
  <si>
    <t>31088</t>
  </si>
  <si>
    <t>81977</t>
  </si>
  <si>
    <t>22127</t>
  </si>
  <si>
    <t>30708</t>
  </si>
  <si>
    <t>21347</t>
  </si>
  <si>
    <t>31192</t>
  </si>
  <si>
    <t>79487</t>
  </si>
  <si>
    <t>57529</t>
  </si>
  <si>
    <t>81516</t>
  </si>
  <si>
    <t>22102</t>
  </si>
  <si>
    <t>77958</t>
  </si>
  <si>
    <t>58962</t>
  </si>
  <si>
    <t>79622</t>
  </si>
  <si>
    <t>58584</t>
  </si>
  <si>
    <t>29760</t>
  </si>
  <si>
    <t>77726</t>
  </si>
  <si>
    <t>77013</t>
  </si>
  <si>
    <t>27009</t>
  </si>
  <si>
    <t>84930</t>
  </si>
  <si>
    <t>81777</t>
  </si>
  <si>
    <t>31224</t>
  </si>
  <si>
    <t>59214</t>
  </si>
  <si>
    <t>57132</t>
  </si>
  <si>
    <t>23692</t>
  </si>
  <si>
    <t>82235</t>
  </si>
  <si>
    <t>29077</t>
  </si>
  <si>
    <t>82789</t>
  </si>
  <si>
    <t>81498</t>
  </si>
  <si>
    <t>30748</t>
  </si>
  <si>
    <t>59329</t>
  </si>
  <si>
    <t>57535</t>
  </si>
  <si>
    <t>58633</t>
  </si>
  <si>
    <t>82470</t>
  </si>
  <si>
    <t>79450</t>
  </si>
  <si>
    <t>82237</t>
  </si>
  <si>
    <t>84582</t>
  </si>
  <si>
    <t>18412</t>
  </si>
  <si>
    <t>57324</t>
  </si>
  <si>
    <t>21314</t>
  </si>
  <si>
    <t>80495</t>
  </si>
  <si>
    <t>57617</t>
  </si>
  <si>
    <t>31055</t>
  </si>
  <si>
    <t>59882</t>
  </si>
  <si>
    <t>18469</t>
  </si>
  <si>
    <t>80327</t>
  </si>
  <si>
    <t>59605</t>
  </si>
  <si>
    <t>78141</t>
  </si>
  <si>
    <t>21913</t>
  </si>
  <si>
    <t>59581</t>
  </si>
  <si>
    <t>21492</t>
  </si>
  <si>
    <t>57997</t>
  </si>
  <si>
    <t>58566</t>
  </si>
  <si>
    <t>81752</t>
  </si>
  <si>
    <t>79999</t>
  </si>
  <si>
    <t>29126</t>
  </si>
  <si>
    <t>82082</t>
  </si>
  <si>
    <t>82290</t>
  </si>
  <si>
    <t>82407</t>
  </si>
  <si>
    <t>22118</t>
  </si>
  <si>
    <t>78867</t>
  </si>
  <si>
    <t>58828</t>
  </si>
  <si>
    <t>77856</t>
  </si>
  <si>
    <t>80258</t>
  </si>
  <si>
    <t>57571</t>
  </si>
  <si>
    <t>59833</t>
  </si>
  <si>
    <t>80772</t>
  </si>
  <si>
    <t>30771</t>
  </si>
  <si>
    <t>20742</t>
  </si>
  <si>
    <t>79197</t>
  </si>
  <si>
    <t>58694</t>
  </si>
  <si>
    <t>78402</t>
  </si>
  <si>
    <t>80335</t>
  </si>
  <si>
    <t>81534</t>
  </si>
  <si>
    <t>59626</t>
  </si>
  <si>
    <t>22017</t>
  </si>
  <si>
    <t>20628</t>
  </si>
  <si>
    <t>82766</t>
  </si>
  <si>
    <t>21747</t>
  </si>
  <si>
    <t>29132</t>
  </si>
  <si>
    <t>58456</t>
  </si>
  <si>
    <t>79182</t>
  </si>
  <si>
    <t>81393</t>
  </si>
  <si>
    <t>79639</t>
  </si>
  <si>
    <t>22923</t>
  </si>
  <si>
    <t>77977</t>
  </si>
  <si>
    <t>84893</t>
  </si>
  <si>
    <t>77020</t>
  </si>
  <si>
    <t>58761</t>
  </si>
  <si>
    <t>81313</t>
  </si>
  <si>
    <t>57639</t>
  </si>
  <si>
    <t>80536</t>
  </si>
  <si>
    <t>82908</t>
  </si>
  <si>
    <t>29053</t>
  </si>
  <si>
    <t>77839</t>
  </si>
  <si>
    <t>31474</t>
  </si>
  <si>
    <t>82870</t>
  </si>
  <si>
    <t>18216</t>
  </si>
  <si>
    <t>58643</t>
  </si>
  <si>
    <t>58983</t>
  </si>
  <si>
    <t>21375</t>
  </si>
  <si>
    <t>59439</t>
  </si>
  <si>
    <t>58109</t>
  </si>
  <si>
    <t>23674</t>
  </si>
  <si>
    <t>81414</t>
  </si>
  <si>
    <t>80077</t>
  </si>
  <si>
    <t>82526</t>
  </si>
  <si>
    <t>80496</t>
  </si>
  <si>
    <t>20985</t>
  </si>
  <si>
    <t>59244</t>
  </si>
  <si>
    <t>23565</t>
  </si>
  <si>
    <t>57558</t>
  </si>
  <si>
    <t>82337</t>
  </si>
  <si>
    <t>18587</t>
  </si>
  <si>
    <t>31221</t>
  </si>
  <si>
    <t>25168</t>
  </si>
  <si>
    <t>21872</t>
  </si>
  <si>
    <t>78266</t>
  </si>
  <si>
    <t>80791</t>
  </si>
  <si>
    <t>58082</t>
  </si>
  <si>
    <t>30154</t>
  </si>
  <si>
    <t>58795</t>
  </si>
  <si>
    <t>31297</t>
  </si>
  <si>
    <t>20695</t>
  </si>
  <si>
    <t>58562</t>
  </si>
  <si>
    <t>80291</t>
  </si>
  <si>
    <t>82430</t>
  </si>
  <si>
    <t>21753</t>
  </si>
  <si>
    <t>82876</t>
  </si>
  <si>
    <t>31281</t>
  </si>
  <si>
    <t>57521</t>
  </si>
  <si>
    <t>80461</t>
  </si>
  <si>
    <t>81140</t>
  </si>
  <si>
    <t>22758</t>
  </si>
  <si>
    <t>81024</t>
  </si>
  <si>
    <t>18358</t>
  </si>
  <si>
    <t>30955</t>
  </si>
  <si>
    <t>58263</t>
  </si>
  <si>
    <t>80208</t>
  </si>
  <si>
    <t>77768</t>
  </si>
  <si>
    <t>31446</t>
  </si>
  <si>
    <t>29141</t>
  </si>
  <si>
    <t>79567</t>
  </si>
  <si>
    <t>58595</t>
  </si>
  <si>
    <t>29075</t>
  </si>
  <si>
    <t>77545</t>
  </si>
  <si>
    <t>77990</t>
  </si>
  <si>
    <t>21169</t>
  </si>
  <si>
    <t>57453</t>
  </si>
  <si>
    <t>79871</t>
  </si>
  <si>
    <t>22772</t>
  </si>
  <si>
    <t>20655</t>
  </si>
  <si>
    <t>25119</t>
  </si>
  <si>
    <t>29601</t>
  </si>
  <si>
    <t>22888</t>
  </si>
  <si>
    <t>79897</t>
  </si>
  <si>
    <t>82362</t>
  </si>
  <si>
    <t>59366</t>
  </si>
  <si>
    <t>20691</t>
  </si>
  <si>
    <t>18092</t>
  </si>
  <si>
    <t>81629</t>
  </si>
  <si>
    <t>30777</t>
  </si>
  <si>
    <t>21466</t>
  </si>
  <si>
    <t>30760</t>
  </si>
  <si>
    <t>82973</t>
  </si>
  <si>
    <t>78171</t>
  </si>
  <si>
    <t>29157</t>
  </si>
  <si>
    <t>82393</t>
  </si>
  <si>
    <t>28990</t>
  </si>
  <si>
    <t>80016</t>
  </si>
  <si>
    <t>58261</t>
  </si>
  <si>
    <t>78777</t>
  </si>
  <si>
    <t>29802</t>
  </si>
  <si>
    <t>80377</t>
  </si>
  <si>
    <t>59841</t>
  </si>
  <si>
    <t>29142</t>
  </si>
  <si>
    <t>57463</t>
  </si>
  <si>
    <t>78087</t>
  </si>
  <si>
    <t>30545</t>
  </si>
  <si>
    <t>82482</t>
  </si>
  <si>
    <t>59568</t>
  </si>
  <si>
    <t>58295</t>
  </si>
  <si>
    <t>82768</t>
  </si>
  <si>
    <t>18692</t>
  </si>
  <si>
    <t>31550</t>
  </si>
  <si>
    <t>29275</t>
  </si>
  <si>
    <t>18277</t>
  </si>
  <si>
    <t>29424</t>
  </si>
  <si>
    <t>21467</t>
  </si>
  <si>
    <t>82714</t>
  </si>
  <si>
    <t>31472</t>
  </si>
  <si>
    <t>25260</t>
  </si>
  <si>
    <t>58290</t>
  </si>
  <si>
    <t>27030</t>
  </si>
  <si>
    <t>31000</t>
  </si>
  <si>
    <t>18308</t>
  </si>
  <si>
    <t>81183</t>
  </si>
  <si>
    <t>18411</t>
  </si>
  <si>
    <t>29863</t>
  </si>
  <si>
    <t>30208</t>
  </si>
  <si>
    <t>82840</t>
  </si>
  <si>
    <t>18604</t>
  </si>
  <si>
    <t>82178</t>
  </si>
  <si>
    <t>30234</t>
  </si>
  <si>
    <t>79787</t>
  </si>
  <si>
    <t>77042</t>
  </si>
  <si>
    <t>79842</t>
  </si>
  <si>
    <t>21958</t>
  </si>
  <si>
    <t>23655</t>
  </si>
  <si>
    <t>81448</t>
  </si>
  <si>
    <t>58979</t>
  </si>
  <si>
    <t>80068</t>
  </si>
  <si>
    <t>79583</t>
  </si>
  <si>
    <t>59096</t>
  </si>
  <si>
    <t>21473</t>
  </si>
  <si>
    <t>80135</t>
  </si>
  <si>
    <t>57337</t>
  </si>
  <si>
    <t>59784</t>
  </si>
  <si>
    <t>58051</t>
  </si>
  <si>
    <t>58950</t>
  </si>
  <si>
    <t>30127</t>
  </si>
  <si>
    <t>30480</t>
  </si>
  <si>
    <t>82185</t>
  </si>
  <si>
    <t>77968</t>
  </si>
  <si>
    <t>58893</t>
  </si>
  <si>
    <t>82383</t>
  </si>
  <si>
    <t>82855</t>
  </si>
  <si>
    <t>82645</t>
  </si>
  <si>
    <t>81147</t>
  </si>
  <si>
    <t>22940</t>
  </si>
  <si>
    <t>79112</t>
  </si>
  <si>
    <t>22289</t>
  </si>
  <si>
    <t>20956</t>
  </si>
  <si>
    <t>29145</t>
  </si>
  <si>
    <t>81099</t>
  </si>
  <si>
    <t>77514</t>
  </si>
  <si>
    <t>81689</t>
  </si>
  <si>
    <t>58702</t>
  </si>
  <si>
    <t>57467</t>
  </si>
  <si>
    <t>83130</t>
  </si>
  <si>
    <t>58803</t>
  </si>
  <si>
    <t>57068</t>
  </si>
  <si>
    <t>22599</t>
  </si>
  <si>
    <t>81758</t>
  </si>
  <si>
    <t>18584</t>
  </si>
  <si>
    <t>18247</t>
  </si>
  <si>
    <t>79300</t>
  </si>
  <si>
    <t>81418</t>
  </si>
  <si>
    <t>57957</t>
  </si>
  <si>
    <t>82624</t>
  </si>
  <si>
    <t>31035</t>
  </si>
  <si>
    <t>82422</t>
  </si>
  <si>
    <t>81786</t>
  </si>
  <si>
    <t>22130</t>
  </si>
  <si>
    <t>84753</t>
  </si>
  <si>
    <t>21996</t>
  </si>
  <si>
    <t>81899</t>
  </si>
  <si>
    <t>59199</t>
  </si>
  <si>
    <t>58130</t>
  </si>
  <si>
    <t>79478</t>
  </si>
  <si>
    <t>57163</t>
  </si>
  <si>
    <t>78039</t>
  </si>
  <si>
    <t>82632</t>
  </si>
  <si>
    <t>81861</t>
  </si>
  <si>
    <t>22448</t>
  </si>
  <si>
    <t>59246</t>
  </si>
  <si>
    <t>58949</t>
  </si>
  <si>
    <t>58806</t>
  </si>
  <si>
    <t>59241</t>
  </si>
  <si>
    <t>80802</t>
  </si>
  <si>
    <t>25016</t>
  </si>
  <si>
    <t>81846</t>
  </si>
  <si>
    <t>57425</t>
  </si>
  <si>
    <t>31133</t>
  </si>
  <si>
    <t>58699</t>
  </si>
  <si>
    <t>58079</t>
  </si>
  <si>
    <t>58027</t>
  </si>
  <si>
    <t>21739</t>
  </si>
  <si>
    <t>58348</t>
  </si>
  <si>
    <t>29598</t>
  </si>
  <si>
    <t>58814</t>
  </si>
  <si>
    <t>79666</t>
  </si>
  <si>
    <t>31390</t>
  </si>
  <si>
    <t>77034</t>
  </si>
  <si>
    <t>59898</t>
  </si>
  <si>
    <t>82348</t>
  </si>
  <si>
    <t>57968</t>
  </si>
  <si>
    <t>57375</t>
  </si>
  <si>
    <t>77979</t>
  </si>
  <si>
    <t>58879</t>
  </si>
  <si>
    <t>18208</t>
  </si>
  <si>
    <t>20980</t>
  </si>
  <si>
    <t>59755</t>
  </si>
  <si>
    <t>18362</t>
  </si>
  <si>
    <t>82602</t>
  </si>
  <si>
    <t>81445</t>
  </si>
  <si>
    <t>81070</t>
  </si>
  <si>
    <t>22764</t>
  </si>
  <si>
    <t>57785</t>
  </si>
  <si>
    <t>23474</t>
  </si>
  <si>
    <t>77012</t>
  </si>
  <si>
    <t>21728</t>
  </si>
  <si>
    <t>58511</t>
  </si>
  <si>
    <t>22482</t>
  </si>
  <si>
    <t>80070</t>
  </si>
  <si>
    <t>83056</t>
  </si>
  <si>
    <t>82464</t>
  </si>
  <si>
    <t>21135</t>
  </si>
  <si>
    <t>81354</t>
  </si>
  <si>
    <t>79061</t>
  </si>
  <si>
    <t>81928</t>
  </si>
  <si>
    <t>30718</t>
  </si>
  <si>
    <t>79841</t>
  </si>
  <si>
    <t>31339</t>
  </si>
  <si>
    <t>30244</t>
  </si>
  <si>
    <t>81657</t>
  </si>
  <si>
    <t>59081</t>
  </si>
  <si>
    <t>31580</t>
  </si>
  <si>
    <t>77782</t>
  </si>
  <si>
    <t>20788</t>
  </si>
  <si>
    <t>77609</t>
  </si>
  <si>
    <t>21551</t>
  </si>
  <si>
    <t>58588</t>
  </si>
  <si>
    <t>57471</t>
  </si>
  <si>
    <t>59106</t>
  </si>
  <si>
    <t>22191</t>
  </si>
  <si>
    <t>82551</t>
  </si>
  <si>
    <t>25161</t>
  </si>
  <si>
    <t>57750</t>
  </si>
  <si>
    <t>58856</t>
  </si>
  <si>
    <t>18344</t>
  </si>
  <si>
    <t>79125</t>
  </si>
  <si>
    <t>84986</t>
  </si>
  <si>
    <t>21936</t>
  </si>
  <si>
    <t>79781</t>
  </si>
  <si>
    <t>58780</t>
  </si>
  <si>
    <t>79444</t>
  </si>
  <si>
    <t>78128</t>
  </si>
  <si>
    <t>59800</t>
  </si>
  <si>
    <t>57010</t>
  </si>
  <si>
    <t>81510</t>
  </si>
  <si>
    <t>79340</t>
  </si>
  <si>
    <t>22393</t>
  </si>
  <si>
    <t>25060</t>
  </si>
  <si>
    <t>29613</t>
  </si>
  <si>
    <t>77660</t>
  </si>
  <si>
    <t>82901</t>
  </si>
  <si>
    <t>79330</t>
  </si>
  <si>
    <t>23199</t>
  </si>
  <si>
    <t>18115</t>
  </si>
  <si>
    <t>77011</t>
  </si>
  <si>
    <t>30130</t>
  </si>
  <si>
    <t>79263</t>
  </si>
  <si>
    <t>81897</t>
  </si>
  <si>
    <t>80269</t>
  </si>
  <si>
    <t>30922</t>
  </si>
  <si>
    <t>59532</t>
  </si>
  <si>
    <t>81036</t>
  </si>
  <si>
    <t>21584</t>
  </si>
  <si>
    <t>81884</t>
  </si>
  <si>
    <t>22559</t>
  </si>
  <si>
    <t>82102</t>
  </si>
  <si>
    <t>29704</t>
  </si>
  <si>
    <t>29018</t>
  </si>
  <si>
    <t>58432</t>
  </si>
  <si>
    <t>77077</t>
  </si>
  <si>
    <t>77573</t>
  </si>
  <si>
    <t>59931</t>
  </si>
  <si>
    <t>21685</t>
  </si>
  <si>
    <t>57372</t>
  </si>
  <si>
    <t>79189</t>
  </si>
  <si>
    <t>57433</t>
  </si>
  <si>
    <t>29236</t>
  </si>
  <si>
    <t>22314</t>
  </si>
  <si>
    <t>30509</t>
  </si>
  <si>
    <t>20634</t>
  </si>
  <si>
    <t>18125</t>
  </si>
  <si>
    <t>82261</t>
  </si>
  <si>
    <t>30638</t>
  </si>
  <si>
    <t>77890</t>
  </si>
  <si>
    <t>57538</t>
  </si>
  <si>
    <t>20781</t>
  </si>
  <si>
    <t>59311</t>
  </si>
  <si>
    <t>21705</t>
  </si>
  <si>
    <t>30860</t>
  </si>
  <si>
    <t>30248</t>
  </si>
  <si>
    <t>29255</t>
  </si>
  <si>
    <t>18299</t>
  </si>
  <si>
    <t>80247</t>
  </si>
  <si>
    <t>77965</t>
  </si>
  <si>
    <t>81384</t>
  </si>
  <si>
    <t>30530</t>
  </si>
  <si>
    <t>59010</t>
  </si>
  <si>
    <t>57932</t>
  </si>
  <si>
    <t>79272</t>
  </si>
  <si>
    <t>20975</t>
  </si>
  <si>
    <t>77720</t>
  </si>
  <si>
    <t>29826</t>
  </si>
  <si>
    <t>81695</t>
  </si>
  <si>
    <t>29036</t>
  </si>
  <si>
    <t>22551</t>
  </si>
  <si>
    <t>59742</t>
  </si>
  <si>
    <t>31125</t>
  </si>
  <si>
    <t>31105</t>
  </si>
  <si>
    <t>22189</t>
  </si>
  <si>
    <t>81979</t>
  </si>
  <si>
    <t>30131</t>
  </si>
  <si>
    <t>80025</t>
  </si>
  <si>
    <t>29838</t>
  </si>
  <si>
    <t>82170</t>
  </si>
  <si>
    <t>58790</t>
  </si>
  <si>
    <t>58192</t>
  </si>
  <si>
    <t>77868</t>
  </si>
  <si>
    <t>22780</t>
  </si>
  <si>
    <t>59218</t>
  </si>
  <si>
    <t>57360</t>
  </si>
  <si>
    <t>78161</t>
  </si>
  <si>
    <t>30152</t>
  </si>
  <si>
    <t>20615</t>
  </si>
  <si>
    <t>80746</t>
  </si>
  <si>
    <t>30853</t>
  </si>
  <si>
    <t>59093</t>
  </si>
  <si>
    <t>79357</t>
  </si>
  <si>
    <t>79346</t>
  </si>
  <si>
    <t>21893</t>
  </si>
  <si>
    <t>58759</t>
  </si>
  <si>
    <t>31608</t>
  </si>
  <si>
    <t>21499</t>
  </si>
  <si>
    <t>84999</t>
  </si>
  <si>
    <t>30975</t>
  </si>
  <si>
    <t>77502</t>
  </si>
  <si>
    <t>59140</t>
  </si>
  <si>
    <t>21543</t>
  </si>
  <si>
    <t>21927</t>
  </si>
  <si>
    <t>30259</t>
  </si>
  <si>
    <t>81920</t>
  </si>
  <si>
    <t>22487</t>
  </si>
  <si>
    <t>21489</t>
  </si>
  <si>
    <t>81505</t>
  </si>
  <si>
    <t>31150</t>
  </si>
  <si>
    <t>82864</t>
  </si>
  <si>
    <t>20803</t>
  </si>
  <si>
    <t>30916</t>
  </si>
  <si>
    <t>79540</t>
  </si>
  <si>
    <t>78119</t>
  </si>
  <si>
    <t>59411</t>
  </si>
  <si>
    <t>58269</t>
  </si>
  <si>
    <t>21745</t>
  </si>
  <si>
    <t>30898</t>
  </si>
  <si>
    <t>30886</t>
  </si>
  <si>
    <t>21242</t>
  </si>
  <si>
    <t>21109</t>
  </si>
  <si>
    <t>57385</t>
  </si>
  <si>
    <t>21651</t>
  </si>
  <si>
    <t>82328</t>
  </si>
  <si>
    <t>18256</t>
  </si>
  <si>
    <t>59268</t>
  </si>
  <si>
    <t>57414</t>
  </si>
  <si>
    <t>78084</t>
  </si>
  <si>
    <t>81348</t>
  </si>
  <si>
    <t>82879</t>
  </si>
  <si>
    <t>58341</t>
  </si>
  <si>
    <t>58818</t>
  </si>
  <si>
    <t>80197</t>
  </si>
  <si>
    <t>21560</t>
  </si>
  <si>
    <t>80080</t>
  </si>
  <si>
    <t>58521</t>
  </si>
  <si>
    <t>79350</t>
  </si>
  <si>
    <t>82341</t>
  </si>
  <si>
    <t>82760</t>
  </si>
  <si>
    <t>82869</t>
  </si>
  <si>
    <t>18427</t>
  </si>
  <si>
    <t>30342</t>
  </si>
  <si>
    <t>30765</t>
  </si>
  <si>
    <t>22948</t>
  </si>
  <si>
    <t>31298</t>
  </si>
  <si>
    <t>21356</t>
  </si>
  <si>
    <t>58268</t>
  </si>
  <si>
    <t>21230</t>
  </si>
  <si>
    <t>59548</t>
  </si>
  <si>
    <t>79966</t>
  </si>
  <si>
    <t>59067</t>
  </si>
  <si>
    <t>29720</t>
  </si>
  <si>
    <t>59984</t>
  </si>
  <si>
    <t>58011</t>
  </si>
  <si>
    <t>20768</t>
  </si>
  <si>
    <t>58007</t>
  </si>
  <si>
    <t>18822</t>
  </si>
  <si>
    <t>79291</t>
  </si>
  <si>
    <t>80999</t>
  </si>
  <si>
    <t>22066</t>
  </si>
  <si>
    <t>58469</t>
  </si>
  <si>
    <t>30956</t>
  </si>
  <si>
    <t>57101</t>
  </si>
  <si>
    <t>80667</t>
  </si>
  <si>
    <t>79997</t>
  </si>
  <si>
    <t>29564</t>
  </si>
  <si>
    <t>18567</t>
  </si>
  <si>
    <t>81666</t>
  </si>
  <si>
    <t>18636</t>
  </si>
  <si>
    <t>22407</t>
  </si>
  <si>
    <t>80405</t>
  </si>
  <si>
    <t>58672</t>
  </si>
  <si>
    <t>78953</t>
  </si>
  <si>
    <t>29327</t>
  </si>
  <si>
    <t>22665</t>
  </si>
  <si>
    <t>78706</t>
  </si>
  <si>
    <t>21850</t>
  </si>
  <si>
    <t>81098</t>
  </si>
  <si>
    <t>30177</t>
  </si>
  <si>
    <t>22346</t>
  </si>
  <si>
    <t>81261</t>
  </si>
  <si>
    <t>81737</t>
  </si>
  <si>
    <t>18404</t>
  </si>
  <si>
    <t>79146</t>
  </si>
  <si>
    <t>21733</t>
  </si>
  <si>
    <t>18597</t>
  </si>
  <si>
    <t>22893</t>
  </si>
  <si>
    <t>29903</t>
  </si>
  <si>
    <t>57123</t>
  </si>
  <si>
    <t>82283</t>
  </si>
  <si>
    <t>57786</t>
  </si>
  <si>
    <t>58065</t>
  </si>
  <si>
    <t>59484</t>
  </si>
  <si>
    <t>57525</t>
  </si>
  <si>
    <t>77618</t>
  </si>
  <si>
    <t>77987</t>
  </si>
  <si>
    <t>31466</t>
  </si>
  <si>
    <t>25140</t>
  </si>
  <si>
    <t>82496</t>
  </si>
  <si>
    <t>31124</t>
  </si>
  <si>
    <t>18212</t>
  </si>
  <si>
    <t>57185</t>
  </si>
  <si>
    <t>30185</t>
  </si>
  <si>
    <t>59414</t>
  </si>
  <si>
    <t>31199</t>
  </si>
  <si>
    <t>58163</t>
  </si>
  <si>
    <t>20801</t>
  </si>
  <si>
    <t>80958</t>
  </si>
  <si>
    <t>57667</t>
  </si>
  <si>
    <t>79287</t>
  </si>
  <si>
    <t>29125</t>
  </si>
  <si>
    <t>25015</t>
  </si>
  <si>
    <t>81266</t>
  </si>
  <si>
    <t>82503</t>
  </si>
  <si>
    <t>80882</t>
  </si>
  <si>
    <t>82414</t>
  </si>
  <si>
    <t>80187</t>
  </si>
  <si>
    <t>57946</t>
  </si>
  <si>
    <t>81540</t>
  </si>
  <si>
    <t>80776</t>
  </si>
  <si>
    <t>30894</t>
  </si>
  <si>
    <t>82968</t>
  </si>
  <si>
    <t>29304</t>
  </si>
  <si>
    <t>30807</t>
  </si>
  <si>
    <t>21883</t>
  </si>
  <si>
    <t>31260</t>
  </si>
  <si>
    <t>20619</t>
  </si>
  <si>
    <t>22678</t>
  </si>
  <si>
    <t>57291</t>
  </si>
  <si>
    <t>79196</t>
  </si>
  <si>
    <t>79730</t>
  </si>
  <si>
    <t>83009</t>
  </si>
  <si>
    <t>82088</t>
  </si>
  <si>
    <t>21279</t>
  </si>
  <si>
    <t>82761</t>
  </si>
  <si>
    <t>20920</t>
  </si>
  <si>
    <t>29223</t>
  </si>
  <si>
    <t>29479</t>
  </si>
  <si>
    <t>57181</t>
  </si>
  <si>
    <t>33564</t>
  </si>
  <si>
    <t>18557</t>
  </si>
  <si>
    <t>20853</t>
  </si>
  <si>
    <t>80079</t>
  </si>
  <si>
    <t>58778</t>
  </si>
  <si>
    <t>83161</t>
  </si>
  <si>
    <t>81210</t>
  </si>
  <si>
    <t>80450</t>
  </si>
  <si>
    <t>31537</t>
  </si>
  <si>
    <t>58594</t>
  </si>
  <si>
    <t>30669</t>
  </si>
  <si>
    <t>78494</t>
  </si>
  <si>
    <t>58504</t>
  </si>
  <si>
    <t>82461</t>
  </si>
  <si>
    <t>21737</t>
  </si>
  <si>
    <t>29042</t>
  </si>
  <si>
    <t>81670</t>
  </si>
  <si>
    <t>20685</t>
  </si>
  <si>
    <t>30992</t>
  </si>
  <si>
    <t>18297</t>
  </si>
  <si>
    <t>21552</t>
  </si>
  <si>
    <t>81512</t>
  </si>
  <si>
    <t>31296</t>
  </si>
  <si>
    <t>79335</t>
  </si>
  <si>
    <t>29800</t>
  </si>
  <si>
    <t>31091</t>
  </si>
  <si>
    <t>58869</t>
  </si>
  <si>
    <t>79238</t>
  </si>
  <si>
    <t>58120</t>
  </si>
  <si>
    <t>21503</t>
  </si>
  <si>
    <t>29234</t>
  </si>
  <si>
    <t>29682</t>
  </si>
  <si>
    <t>20683</t>
  </si>
  <si>
    <t>22969</t>
  </si>
  <si>
    <t>18470</t>
  </si>
  <si>
    <t>22025</t>
  </si>
  <si>
    <t>29129</t>
  </si>
  <si>
    <t>81000</t>
  </si>
  <si>
    <t>79945</t>
  </si>
  <si>
    <t>82781</t>
  </si>
  <si>
    <t>30486</t>
  </si>
  <si>
    <t>81457</t>
  </si>
  <si>
    <t>77626</t>
  </si>
  <si>
    <t>79008</t>
  </si>
  <si>
    <t>21177</t>
  </si>
  <si>
    <t>21343</t>
  </si>
  <si>
    <t>22787</t>
  </si>
  <si>
    <t>80625</t>
  </si>
  <si>
    <t>77778</t>
  </si>
  <si>
    <t>31146</t>
  </si>
  <si>
    <t>79721</t>
  </si>
  <si>
    <t>81745</t>
  </si>
  <si>
    <t>18365</t>
  </si>
  <si>
    <t>79001</t>
  </si>
  <si>
    <t>77672</t>
  </si>
  <si>
    <t>58475</t>
  </si>
  <si>
    <t>79492</t>
  </si>
  <si>
    <t>18492</t>
  </si>
  <si>
    <t>80155</t>
  </si>
  <si>
    <t>31382</t>
  </si>
  <si>
    <t>29005</t>
  </si>
  <si>
    <t>21790</t>
  </si>
  <si>
    <t>82431</t>
  </si>
  <si>
    <t>29384</t>
  </si>
  <si>
    <t>30137</t>
  </si>
  <si>
    <t>81882</t>
  </si>
  <si>
    <t>22454</t>
  </si>
  <si>
    <t>31194</t>
  </si>
  <si>
    <t>58080</t>
  </si>
  <si>
    <t>31532</t>
  </si>
  <si>
    <t>30816</t>
  </si>
  <si>
    <t>77641</t>
  </si>
  <si>
    <t>80185</t>
  </si>
  <si>
    <t>80067</t>
  </si>
  <si>
    <t>57765</t>
  </si>
  <si>
    <t>77596</t>
  </si>
  <si>
    <t>29089</t>
  </si>
  <si>
    <t>22630</t>
  </si>
  <si>
    <t>81587</t>
  </si>
  <si>
    <t>82347</t>
  </si>
  <si>
    <t>82975</t>
  </si>
  <si>
    <t>22193</t>
  </si>
  <si>
    <t>58648</t>
  </si>
  <si>
    <t>77799</t>
  </si>
  <si>
    <t>21604</t>
  </si>
  <si>
    <t>29572</t>
  </si>
  <si>
    <t>58478</t>
  </si>
  <si>
    <t>80176</t>
  </si>
  <si>
    <t>80847</t>
  </si>
  <si>
    <t>82906</t>
  </si>
  <si>
    <t>58084</t>
  </si>
  <si>
    <t>83054</t>
  </si>
  <si>
    <t>18227</t>
  </si>
  <si>
    <t>29438</t>
  </si>
  <si>
    <t>26563</t>
  </si>
  <si>
    <t>77611</t>
  </si>
  <si>
    <t>30070</t>
  </si>
  <si>
    <t>82490</t>
  </si>
  <si>
    <t>79371</t>
  </si>
  <si>
    <t>20636</t>
  </si>
  <si>
    <t>79995</t>
  </si>
  <si>
    <t>77001</t>
  </si>
  <si>
    <t>22372</t>
  </si>
  <si>
    <t>22132</t>
  </si>
  <si>
    <t>80246</t>
  </si>
  <si>
    <t>77934</t>
  </si>
  <si>
    <t>57706</t>
  </si>
  <si>
    <t>21954</t>
  </si>
  <si>
    <t>80338</t>
  </si>
  <si>
    <t>81765</t>
  </si>
  <si>
    <t>31011</t>
  </si>
  <si>
    <t>18398</t>
  </si>
  <si>
    <t>22490</t>
  </si>
  <si>
    <t>59640</t>
  </si>
  <si>
    <t>21867</t>
  </si>
  <si>
    <t>78458</t>
  </si>
  <si>
    <t>80685</t>
  </si>
  <si>
    <t>59213</t>
  </si>
  <si>
    <t>30044</t>
  </si>
  <si>
    <t>59018</t>
  </si>
  <si>
    <t>21561</t>
  </si>
  <si>
    <t>81954</t>
  </si>
  <si>
    <t>57229</t>
  </si>
  <si>
    <t>59448</t>
  </si>
  <si>
    <t>84601</t>
  </si>
  <si>
    <t>78111</t>
  </si>
  <si>
    <t>77777</t>
  </si>
  <si>
    <t>82944</t>
  </si>
  <si>
    <t>77915</t>
  </si>
  <si>
    <t>59030</t>
  </si>
  <si>
    <t>81524</t>
  </si>
  <si>
    <t>21784</t>
  </si>
  <si>
    <t>29469</t>
  </si>
  <si>
    <t>84830</t>
  </si>
  <si>
    <t>30555</t>
  </si>
  <si>
    <t>31465</t>
  </si>
  <si>
    <t>59039</t>
  </si>
  <si>
    <t>21459</t>
  </si>
  <si>
    <t>79568</t>
  </si>
  <si>
    <t>22210</t>
  </si>
  <si>
    <t>57877</t>
  </si>
  <si>
    <t>27066</t>
  </si>
  <si>
    <t>20847</t>
  </si>
  <si>
    <t>80490</t>
  </si>
  <si>
    <t>79051</t>
  </si>
  <si>
    <t>81172</t>
  </si>
  <si>
    <t>21461</t>
  </si>
  <si>
    <t>29134</t>
  </si>
  <si>
    <t>84802</t>
  </si>
  <si>
    <t>29813</t>
  </si>
  <si>
    <t>57498</t>
  </si>
  <si>
    <t>80615</t>
  </si>
  <si>
    <t>57643</t>
  </si>
  <si>
    <t>82491</t>
  </si>
  <si>
    <t>21813</t>
  </si>
  <si>
    <t>57022</t>
  </si>
  <si>
    <t>31485</t>
  </si>
  <si>
    <t>77681</t>
  </si>
  <si>
    <t>77812</t>
  </si>
  <si>
    <t>30594</t>
  </si>
  <si>
    <t>80423</t>
  </si>
  <si>
    <t>30010</t>
  </si>
  <si>
    <t>57191</t>
  </si>
  <si>
    <t>79098</t>
  </si>
  <si>
    <t>80669</t>
  </si>
  <si>
    <t>79899</t>
  </si>
  <si>
    <t>58658</t>
  </si>
  <si>
    <t>81620</t>
  </si>
  <si>
    <t>80953</t>
  </si>
  <si>
    <t>30196</t>
  </si>
  <si>
    <t>18643</t>
  </si>
  <si>
    <t>29433</t>
  </si>
  <si>
    <t>59425</t>
  </si>
  <si>
    <t>25024</t>
  </si>
  <si>
    <t>30550</t>
  </si>
  <si>
    <t>33649</t>
  </si>
  <si>
    <t>30077</t>
  </si>
  <si>
    <t>81506</t>
  </si>
  <si>
    <t>57888</t>
  </si>
  <si>
    <t>22967</t>
  </si>
  <si>
    <t>30874</t>
  </si>
  <si>
    <t>57464</t>
  </si>
  <si>
    <t>20990</t>
  </si>
  <si>
    <t>31104</t>
  </si>
  <si>
    <t>57556</t>
  </si>
  <si>
    <t>18371</t>
  </si>
  <si>
    <t>29950</t>
  </si>
  <si>
    <t>79133</t>
  </si>
  <si>
    <t>77711</t>
  </si>
  <si>
    <t>59728</t>
  </si>
  <si>
    <t>58738</t>
  </si>
  <si>
    <t>58180</t>
  </si>
  <si>
    <t>78614</t>
  </si>
  <si>
    <t>29900</t>
  </si>
  <si>
    <t>57458</t>
  </si>
  <si>
    <t>57839</t>
  </si>
  <si>
    <t>31160</t>
  </si>
  <si>
    <t>81191</t>
  </si>
  <si>
    <t>57720</t>
  </si>
  <si>
    <t>58887</t>
  </si>
  <si>
    <t>59282</t>
  </si>
  <si>
    <t>23585</t>
  </si>
  <si>
    <t>82324</t>
  </si>
  <si>
    <t>78577</t>
  </si>
  <si>
    <t>79900</t>
  </si>
  <si>
    <t>84536</t>
  </si>
  <si>
    <t>58894</t>
  </si>
  <si>
    <t>59699</t>
  </si>
  <si>
    <t>21984</t>
  </si>
  <si>
    <t>81030</t>
  </si>
  <si>
    <t>79152</t>
  </si>
  <si>
    <t>80244</t>
  </si>
  <si>
    <t>18818</t>
  </si>
  <si>
    <t>58820</t>
  </si>
  <si>
    <t>29527</t>
  </si>
  <si>
    <t>29445</t>
  </si>
  <si>
    <t>81433</t>
  </si>
  <si>
    <t>79724</t>
  </si>
  <si>
    <t>22982</t>
  </si>
  <si>
    <t>58847</t>
  </si>
  <si>
    <t>21521</t>
  </si>
  <si>
    <t>25050</t>
  </si>
  <si>
    <t>82749</t>
  </si>
  <si>
    <t>29455</t>
  </si>
  <si>
    <t>58834</t>
  </si>
  <si>
    <t>22993</t>
  </si>
  <si>
    <t>57020</t>
  </si>
  <si>
    <t>80548</t>
  </si>
  <si>
    <t>80216</t>
  </si>
  <si>
    <t>22088</t>
  </si>
  <si>
    <t>29785</t>
  </si>
  <si>
    <t>30240</t>
  </si>
  <si>
    <t>58018</t>
  </si>
  <si>
    <t>33741</t>
  </si>
  <si>
    <t>30101</t>
  </si>
  <si>
    <t>82959</t>
  </si>
  <si>
    <t>23200</t>
  </si>
  <si>
    <t>30387</t>
  </si>
  <si>
    <t>80501</t>
  </si>
  <si>
    <t>79572</t>
  </si>
  <si>
    <t>58726</t>
  </si>
  <si>
    <t>26719</t>
  </si>
  <si>
    <t>82601</t>
  </si>
  <si>
    <t>29001</t>
  </si>
  <si>
    <t>58880</t>
  </si>
  <si>
    <t>29624</t>
  </si>
  <si>
    <t>59661</t>
  </si>
  <si>
    <t>29012</t>
  </si>
  <si>
    <t>29807</t>
  </si>
  <si>
    <t>82292</t>
  </si>
  <si>
    <t>58899</t>
  </si>
  <si>
    <t>57067</t>
  </si>
  <si>
    <t>79835</t>
  </si>
  <si>
    <t>59703</t>
  </si>
  <si>
    <t>58337</t>
  </si>
  <si>
    <t>59415</t>
  </si>
  <si>
    <t>30999</t>
  </si>
  <si>
    <t>78003</t>
  </si>
  <si>
    <t>20736</t>
  </si>
  <si>
    <t>23494</t>
  </si>
  <si>
    <t>82050</t>
  </si>
  <si>
    <t>80964</t>
  </si>
  <si>
    <t>18295</t>
  </si>
  <si>
    <t>23605</t>
  </si>
  <si>
    <t>59920</t>
  </si>
  <si>
    <t>80767</t>
  </si>
  <si>
    <t>21462</t>
  </si>
  <si>
    <t>57999</t>
  </si>
  <si>
    <t>25091</t>
  </si>
  <si>
    <t>31678</t>
  </si>
  <si>
    <t>79347</t>
  </si>
  <si>
    <t>21741</t>
  </si>
  <si>
    <t>79600</t>
  </si>
  <si>
    <t>30275</t>
  </si>
  <si>
    <t>82145</t>
  </si>
  <si>
    <t>18432</t>
  </si>
  <si>
    <t>57175</t>
  </si>
  <si>
    <t>77571</t>
  </si>
  <si>
    <t>21839</t>
  </si>
  <si>
    <t>82742</t>
  </si>
  <si>
    <t>27011</t>
  </si>
  <si>
    <t>22213</t>
  </si>
  <si>
    <t>79080</t>
  </si>
  <si>
    <t>22256</t>
  </si>
  <si>
    <t>59822</t>
  </si>
  <si>
    <t>22578</t>
  </si>
  <si>
    <t>78929</t>
  </si>
  <si>
    <t>57144</t>
  </si>
  <si>
    <t>22049</t>
  </si>
  <si>
    <t>59101</t>
  </si>
  <si>
    <t>30685</t>
  </si>
  <si>
    <t>81513</t>
  </si>
  <si>
    <t>59471</t>
  </si>
  <si>
    <t>77669</t>
  </si>
  <si>
    <t>59332</t>
  </si>
  <si>
    <t>84545</t>
  </si>
  <si>
    <t>80521</t>
  </si>
  <si>
    <t>29823</t>
  </si>
  <si>
    <t>82106</t>
  </si>
  <si>
    <t>30607</t>
  </si>
  <si>
    <t>83038</t>
  </si>
  <si>
    <t>21700</t>
  </si>
  <si>
    <t>33990</t>
  </si>
  <si>
    <t>33528</t>
  </si>
  <si>
    <t>79929</t>
  </si>
  <si>
    <t>25752</t>
  </si>
  <si>
    <t>59857</t>
  </si>
  <si>
    <t>58720</t>
  </si>
  <si>
    <t>82365</t>
  </si>
  <si>
    <t>81392</t>
  </si>
  <si>
    <t>58898</t>
  </si>
  <si>
    <t>57064</t>
  </si>
  <si>
    <t>79713</t>
  </si>
  <si>
    <t>80364</t>
  </si>
  <si>
    <t>78531</t>
  </si>
  <si>
    <t>57239</t>
  </si>
  <si>
    <t>80718</t>
  </si>
  <si>
    <t>29832</t>
  </si>
  <si>
    <t>22430</t>
  </si>
  <si>
    <t>30845</t>
  </si>
  <si>
    <t>79477</t>
  </si>
  <si>
    <t>82012</t>
  </si>
  <si>
    <t>81410</t>
  </si>
  <si>
    <t>81051</t>
  </si>
  <si>
    <t>22868</t>
  </si>
  <si>
    <t>83127</t>
  </si>
  <si>
    <t>80869</t>
  </si>
  <si>
    <t>81353</t>
  </si>
  <si>
    <t>31288</t>
  </si>
  <si>
    <t>58442</t>
  </si>
  <si>
    <t>81660</t>
  </si>
  <si>
    <t>30547</t>
  </si>
  <si>
    <t>21770</t>
  </si>
  <si>
    <t>29411</t>
  </si>
  <si>
    <t>31079</t>
  </si>
  <si>
    <t>80975</t>
  </si>
  <si>
    <t>79252</t>
  </si>
  <si>
    <t>23464</t>
  </si>
  <si>
    <t>22453</t>
  </si>
  <si>
    <t>59196</t>
  </si>
  <si>
    <t>23020</t>
  </si>
  <si>
    <t>81484</t>
  </si>
  <si>
    <t>29766</t>
  </si>
  <si>
    <t>77543</t>
  </si>
  <si>
    <t>82988</t>
  </si>
  <si>
    <t>79597</t>
  </si>
  <si>
    <t>77051</t>
  </si>
  <si>
    <t>21431</t>
  </si>
  <si>
    <t>59428</t>
  </si>
  <si>
    <t>25096</t>
  </si>
  <si>
    <t>59254</t>
  </si>
  <si>
    <t>81653</t>
  </si>
  <si>
    <t>29183</t>
  </si>
  <si>
    <t>80628</t>
  </si>
  <si>
    <t>59292</t>
  </si>
  <si>
    <t>58597</t>
  </si>
  <si>
    <t>30929</t>
  </si>
  <si>
    <t>21500</t>
  </si>
  <si>
    <t>79284</t>
  </si>
  <si>
    <t>57687</t>
  </si>
  <si>
    <t>20869</t>
  </si>
  <si>
    <t>29339</t>
  </si>
  <si>
    <t>79257</t>
  </si>
  <si>
    <t>30386</t>
  </si>
  <si>
    <t>79406</t>
  </si>
  <si>
    <t>79293</t>
  </si>
  <si>
    <t>22797</t>
  </si>
  <si>
    <t>29262</t>
  </si>
  <si>
    <t>84532</t>
  </si>
  <si>
    <t>21576</t>
  </si>
  <si>
    <t>58725</t>
  </si>
  <si>
    <t>82956</t>
  </si>
  <si>
    <t>18617</t>
  </si>
  <si>
    <t>84698</t>
  </si>
  <si>
    <t>30833</t>
  </si>
  <si>
    <t>78818</t>
  </si>
  <si>
    <t>18196</t>
  </si>
  <si>
    <t>58816</t>
  </si>
  <si>
    <t>82589</t>
  </si>
  <si>
    <t>18338</t>
  </si>
  <si>
    <t>59396</t>
  </si>
  <si>
    <t>80563</t>
  </si>
  <si>
    <t>21752</t>
  </si>
  <si>
    <t>25113</t>
  </si>
  <si>
    <t>24899</t>
  </si>
  <si>
    <t>82654</t>
  </si>
  <si>
    <t>82003</t>
  </si>
  <si>
    <t>18341</t>
  </si>
  <si>
    <t>20625</t>
  </si>
  <si>
    <t>59198</t>
  </si>
  <si>
    <t>57217</t>
  </si>
  <si>
    <t>31195</t>
  </si>
  <si>
    <t>79171</t>
  </si>
  <si>
    <t>58339</t>
  </si>
  <si>
    <t>21757</t>
  </si>
  <si>
    <t>30578</t>
  </si>
  <si>
    <t>22838</t>
  </si>
  <si>
    <t>80917</t>
  </si>
  <si>
    <t>79141</t>
  </si>
  <si>
    <t>57238</t>
  </si>
  <si>
    <t>83141</t>
  </si>
  <si>
    <t>30370</t>
  </si>
  <si>
    <t>23698</t>
  </si>
  <si>
    <t>82585</t>
  </si>
  <si>
    <t>77549</t>
  </si>
  <si>
    <t>57210</t>
  </si>
  <si>
    <t>59681</t>
  </si>
  <si>
    <t>21639</t>
  </si>
  <si>
    <t>25087</t>
  </si>
  <si>
    <t>18445</t>
  </si>
  <si>
    <t>77643</t>
  </si>
  <si>
    <t>59524</t>
  </si>
  <si>
    <t>79295</t>
  </si>
  <si>
    <t>80446</t>
  </si>
  <si>
    <t>22287</t>
  </si>
  <si>
    <t>22488</t>
  </si>
  <si>
    <t>79364</t>
  </si>
  <si>
    <t>21606</t>
  </si>
  <si>
    <t>21641</t>
  </si>
  <si>
    <t>30057</t>
  </si>
  <si>
    <t>18456</t>
  </si>
  <si>
    <t>21248</t>
  </si>
  <si>
    <t>80174</t>
  </si>
  <si>
    <t>84791</t>
  </si>
  <si>
    <t>79468</t>
  </si>
  <si>
    <t>30255</t>
  </si>
  <si>
    <t>82579</t>
  </si>
  <si>
    <t>21214</t>
  </si>
  <si>
    <t>58379</t>
  </si>
  <si>
    <t>80280</t>
  </si>
  <si>
    <t>80440</t>
  </si>
  <si>
    <t>31210</t>
  </si>
  <si>
    <t>78008</t>
  </si>
  <si>
    <t>79868</t>
  </si>
  <si>
    <t>81649</t>
  </si>
  <si>
    <t>83064</t>
  </si>
  <si>
    <t>58760</t>
  </si>
  <si>
    <t>29545</t>
  </si>
  <si>
    <t>18516</t>
  </si>
  <si>
    <t>58845</t>
  </si>
  <si>
    <t>57741</t>
  </si>
  <si>
    <t>82110</t>
  </si>
  <si>
    <t>57775</t>
  </si>
  <si>
    <t>58343</t>
  </si>
  <si>
    <t>79280</t>
  </si>
  <si>
    <t>79518</t>
  </si>
  <si>
    <t>81133</t>
  </si>
  <si>
    <t>77908</t>
  </si>
  <si>
    <t>29758</t>
  </si>
  <si>
    <t>80757</t>
  </si>
  <si>
    <t>77789</t>
  </si>
  <si>
    <t>83099</t>
  </si>
  <si>
    <t>23533</t>
  </si>
  <si>
    <t>58093</t>
  </si>
  <si>
    <t>30756</t>
  </si>
  <si>
    <t>81380</t>
  </si>
  <si>
    <t>82217</t>
  </si>
  <si>
    <t>59900</t>
  </si>
  <si>
    <t>21845</t>
  </si>
  <si>
    <t>77936</t>
  </si>
  <si>
    <t>84994</t>
  </si>
  <si>
    <t>30504</t>
  </si>
  <si>
    <t>57345</t>
  </si>
  <si>
    <t>57384</t>
  </si>
  <si>
    <t>30675</t>
  </si>
  <si>
    <t>25099</t>
  </si>
  <si>
    <t>29674</t>
  </si>
  <si>
    <t>21822</t>
  </si>
  <si>
    <t>82135</t>
  </si>
  <si>
    <t>22000</t>
  </si>
  <si>
    <t>29228</t>
  </si>
  <si>
    <t>81807</t>
  </si>
  <si>
    <t>81346</t>
  </si>
  <si>
    <t>57894</t>
  </si>
  <si>
    <t>82623</t>
  </si>
  <si>
    <t>82476</t>
  </si>
  <si>
    <t>30908</t>
  </si>
  <si>
    <t>29854</t>
  </si>
  <si>
    <t>29205</t>
  </si>
  <si>
    <t>57659</t>
  </si>
  <si>
    <t>58764</t>
  </si>
  <si>
    <t>25047</t>
  </si>
  <si>
    <t>21263</t>
  </si>
  <si>
    <t>59588</t>
  </si>
  <si>
    <t>79979</t>
  </si>
  <si>
    <t>79655</t>
  </si>
  <si>
    <t>84948</t>
  </si>
  <si>
    <t>80519</t>
  </si>
  <si>
    <t>30312</t>
  </si>
  <si>
    <t>82669</t>
  </si>
  <si>
    <t>79077</t>
  </si>
  <si>
    <t>81855</t>
  </si>
  <si>
    <t>77653</t>
  </si>
  <si>
    <t>57950</t>
  </si>
  <si>
    <t>79740</t>
  </si>
  <si>
    <t>79921</t>
  </si>
  <si>
    <t>30414</t>
  </si>
  <si>
    <t>29729</t>
  </si>
  <si>
    <t>79304</t>
  </si>
  <si>
    <t>80518</t>
  </si>
  <si>
    <t>77863</t>
  </si>
  <si>
    <t>79717</t>
  </si>
  <si>
    <t>82224</t>
  </si>
  <si>
    <t>58116</t>
  </si>
  <si>
    <t>21273</t>
  </si>
  <si>
    <t>59893</t>
  </si>
  <si>
    <t>30073</t>
  </si>
  <si>
    <t>57120</t>
  </si>
  <si>
    <t>29429</t>
  </si>
  <si>
    <t>59390</t>
  </si>
  <si>
    <t>81017</t>
  </si>
  <si>
    <t>23419</t>
  </si>
  <si>
    <t>30926</t>
  </si>
  <si>
    <t>57662</t>
  </si>
  <si>
    <t>23665</t>
  </si>
  <si>
    <t>58056</t>
  </si>
  <si>
    <t>58665</t>
  </si>
  <si>
    <t>59037</t>
  </si>
  <si>
    <t>20822</t>
  </si>
  <si>
    <t>18337</t>
  </si>
  <si>
    <t>25102</t>
  </si>
  <si>
    <t>81847</t>
  </si>
  <si>
    <t>82035</t>
  </si>
  <si>
    <t>78622</t>
  </si>
  <si>
    <t>59418</t>
  </si>
  <si>
    <t>79283</t>
  </si>
  <si>
    <t>29588</t>
  </si>
  <si>
    <t>58802</t>
  </si>
  <si>
    <t>59747</t>
  </si>
  <si>
    <t>82637</t>
  </si>
  <si>
    <t>82888</t>
  </si>
  <si>
    <t>81638</t>
  </si>
  <si>
    <t>79669</t>
  </si>
  <si>
    <t>22688</t>
  </si>
  <si>
    <t>58642</t>
  </si>
  <si>
    <t>59685</t>
  </si>
  <si>
    <t>57867</t>
  </si>
  <si>
    <t>77882</t>
  </si>
  <si>
    <t>80031</t>
  </si>
  <si>
    <t>81771</t>
  </si>
  <si>
    <t>78360</t>
  </si>
  <si>
    <t>79343</t>
  </si>
  <si>
    <t>59854</t>
  </si>
  <si>
    <t>78017</t>
  </si>
  <si>
    <t>29653</t>
  </si>
  <si>
    <t>29640</t>
  </si>
  <si>
    <t>80607</t>
  </si>
  <si>
    <t>30205</t>
  </si>
  <si>
    <t>79267</t>
  </si>
  <si>
    <t>57187</t>
  </si>
  <si>
    <t>82923</t>
  </si>
  <si>
    <t>18101</t>
  </si>
  <si>
    <t>31251</t>
  </si>
  <si>
    <t>31459</t>
  </si>
  <si>
    <t>82232</t>
  </si>
  <si>
    <t>30573</t>
  </si>
  <si>
    <t>30936</t>
  </si>
  <si>
    <t>23603</t>
  </si>
  <si>
    <t>79414</t>
  </si>
  <si>
    <t>58095</t>
  </si>
  <si>
    <t>29773</t>
  </si>
  <si>
    <t>79245</t>
  </si>
  <si>
    <t>78739</t>
  </si>
  <si>
    <t>77131</t>
  </si>
  <si>
    <t>21313</t>
  </si>
  <si>
    <t>20843</t>
  </si>
  <si>
    <t>29919</t>
  </si>
  <si>
    <t>58282</t>
  </si>
  <si>
    <t>29082</t>
  </si>
  <si>
    <t>30429</t>
  </si>
  <si>
    <t>30714</t>
  </si>
  <si>
    <t>30585</t>
  </si>
  <si>
    <t>30003</t>
  </si>
  <si>
    <t>29507</t>
  </si>
  <si>
    <t>80001</t>
  </si>
  <si>
    <t>29796</t>
  </si>
  <si>
    <t>21142</t>
  </si>
  <si>
    <t>30229</t>
  </si>
  <si>
    <t>57329</t>
  </si>
  <si>
    <t>58918</t>
  </si>
  <si>
    <t>82592</t>
  </si>
  <si>
    <t>77983</t>
  </si>
  <si>
    <t>30687</t>
  </si>
  <si>
    <t>23584</t>
  </si>
  <si>
    <t>79224</t>
  </si>
  <si>
    <t>82107</t>
  </si>
  <si>
    <t>20804</t>
  </si>
  <si>
    <t>31508</t>
  </si>
  <si>
    <t>58616</t>
  </si>
  <si>
    <t>33557</t>
  </si>
  <si>
    <t>77795</t>
  </si>
  <si>
    <t>84993</t>
  </si>
  <si>
    <t>82578</t>
  </si>
  <si>
    <t>20715</t>
  </si>
  <si>
    <t>21362</t>
  </si>
  <si>
    <t>84774</t>
  </si>
  <si>
    <t>58154</t>
  </si>
  <si>
    <t>31207</t>
  </si>
  <si>
    <t>84817</t>
  </si>
  <si>
    <t>18645</t>
  </si>
  <si>
    <t>78857</t>
  </si>
  <si>
    <t>58904</t>
  </si>
  <si>
    <t>22971</t>
  </si>
  <si>
    <t>82260</t>
  </si>
  <si>
    <t>58860</t>
  </si>
  <si>
    <t>57119</t>
  </si>
  <si>
    <t>18454</t>
  </si>
  <si>
    <t>18221</t>
  </si>
  <si>
    <t>21116</t>
  </si>
  <si>
    <t>80452</t>
  </si>
  <si>
    <t>29362</t>
  </si>
  <si>
    <t>31302</t>
  </si>
  <si>
    <t>21575</t>
  </si>
  <si>
    <t>29110</t>
  </si>
  <si>
    <t>84780</t>
  </si>
  <si>
    <t>29426</t>
  </si>
  <si>
    <t>29657</t>
  </si>
  <si>
    <t>21647</t>
  </si>
  <si>
    <t>29948</t>
  </si>
  <si>
    <t>30824</t>
  </si>
  <si>
    <t>81502</t>
  </si>
  <si>
    <t>23024</t>
  </si>
  <si>
    <t>29441</t>
  </si>
  <si>
    <t>57004</t>
  </si>
  <si>
    <t>29475</t>
  </si>
  <si>
    <t>30094</t>
  </si>
  <si>
    <t>79638</t>
  </si>
  <si>
    <t>80091</t>
  </si>
  <si>
    <t>21452</t>
  </si>
  <si>
    <t>22652</t>
  </si>
  <si>
    <t>31083</t>
  </si>
  <si>
    <t>22249</t>
  </si>
  <si>
    <t>79646</t>
  </si>
  <si>
    <t>31212</t>
  </si>
  <si>
    <t>30560</t>
  </si>
  <si>
    <t>78842</t>
  </si>
  <si>
    <t>18373</t>
  </si>
  <si>
    <t>81123</t>
  </si>
  <si>
    <t>59402</t>
  </si>
  <si>
    <t>82122</t>
  </si>
  <si>
    <t>81932</t>
  </si>
  <si>
    <t>80427</t>
  </si>
  <si>
    <t>31237</t>
  </si>
  <si>
    <t>79636</t>
  </si>
  <si>
    <t>22752</t>
  </si>
  <si>
    <t>81685</t>
  </si>
  <si>
    <t>18644</t>
  </si>
  <si>
    <t>77651</t>
  </si>
  <si>
    <t>77999</t>
  </si>
  <si>
    <t>77829</t>
  </si>
  <si>
    <t>23650</t>
  </si>
  <si>
    <t>29138</t>
  </si>
  <si>
    <t>78107</t>
  </si>
  <si>
    <t>83145</t>
  </si>
  <si>
    <t>59231</t>
  </si>
  <si>
    <t>31555</t>
  </si>
  <si>
    <t>82920</t>
  </si>
  <si>
    <t>81686</t>
  </si>
  <si>
    <t>58698</t>
  </si>
  <si>
    <t>81058</t>
  </si>
  <si>
    <t>29981</t>
  </si>
  <si>
    <t>25162</t>
  </si>
  <si>
    <t>25017</t>
  </si>
  <si>
    <t>30085</t>
  </si>
  <si>
    <t>79416</t>
  </si>
  <si>
    <t>30098</t>
  </si>
  <si>
    <t>82477</t>
  </si>
  <si>
    <t>21157</t>
  </si>
  <si>
    <t>81998</t>
  </si>
  <si>
    <t>77877</t>
  </si>
  <si>
    <t>18664</t>
  </si>
  <si>
    <t>30774</t>
  </si>
  <si>
    <t>59629</t>
  </si>
  <si>
    <t>57268</t>
  </si>
  <si>
    <t>20899</t>
  </si>
  <si>
    <t>78088</t>
  </si>
  <si>
    <t>18118</t>
  </si>
  <si>
    <t>30182</t>
  </si>
  <si>
    <t>30317</t>
  </si>
  <si>
    <t>29490</t>
  </si>
  <si>
    <t>57718</t>
  </si>
  <si>
    <t>22883</t>
  </si>
  <si>
    <t>58265</t>
  </si>
  <si>
    <t>83144</t>
  </si>
  <si>
    <t>59785</t>
  </si>
  <si>
    <t>58884</t>
  </si>
  <si>
    <t>77802</t>
  </si>
  <si>
    <t>18596</t>
  </si>
  <si>
    <t>59264</t>
  </si>
  <si>
    <t>21980</t>
  </si>
  <si>
    <t>21878</t>
  </si>
  <si>
    <t>58211</t>
  </si>
  <si>
    <t>78414</t>
  </si>
  <si>
    <t>22538</t>
  </si>
  <si>
    <t>23810</t>
  </si>
  <si>
    <t>30701</t>
  </si>
  <si>
    <t>22944</t>
  </si>
  <si>
    <t>80388</t>
  </si>
  <si>
    <t>82655</t>
  </si>
  <si>
    <t>59026</t>
  </si>
  <si>
    <t>59152</t>
  </si>
  <si>
    <t>58701</t>
  </si>
  <si>
    <t>82942</t>
  </si>
  <si>
    <t>22955</t>
  </si>
  <si>
    <t>58100</t>
  </si>
  <si>
    <t>82770</t>
  </si>
  <si>
    <t>30189</t>
  </si>
  <si>
    <t>21163</t>
  </si>
  <si>
    <t>78012</t>
  </si>
  <si>
    <t>82972</t>
  </si>
  <si>
    <t>80038</t>
  </si>
  <si>
    <t>79919</t>
  </si>
  <si>
    <t>21301</t>
  </si>
  <si>
    <t>83111</t>
  </si>
  <si>
    <t>18402</t>
  </si>
  <si>
    <t>78037</t>
  </si>
  <si>
    <t>82264</t>
  </si>
  <si>
    <t>20789</t>
  </si>
  <si>
    <t>58316</t>
  </si>
  <si>
    <t>21654</t>
  </si>
  <si>
    <t>31258</t>
  </si>
  <si>
    <t>58902</t>
  </si>
  <si>
    <t>78023</t>
  </si>
  <si>
    <t>78747</t>
  </si>
  <si>
    <t>83021</t>
  </si>
  <si>
    <t>29003</t>
  </si>
  <si>
    <t>29357</t>
  </si>
  <si>
    <t>22235</t>
  </si>
  <si>
    <t>23483</t>
  </si>
  <si>
    <t>58397</t>
  </si>
  <si>
    <t>82776</t>
  </si>
  <si>
    <t>80537</t>
  </si>
  <si>
    <t>31109</t>
  </si>
  <si>
    <t>57746</t>
  </si>
  <si>
    <t>23388</t>
  </si>
  <si>
    <t>20950</t>
  </si>
  <si>
    <t>29560</t>
  </si>
  <si>
    <t>81497</t>
  </si>
  <si>
    <t>29828</t>
  </si>
  <si>
    <t>31121</t>
  </si>
  <si>
    <t>81277</t>
  </si>
  <si>
    <t>21799</t>
  </si>
  <si>
    <t>20657</t>
  </si>
  <si>
    <t>57019</t>
  </si>
  <si>
    <t>81214</t>
  </si>
  <si>
    <t>21704</t>
  </si>
  <si>
    <t>18327</t>
  </si>
  <si>
    <t>82925</t>
  </si>
  <si>
    <t>21915</t>
  </si>
  <si>
    <t>58774</t>
  </si>
  <si>
    <t>33860</t>
  </si>
  <si>
    <t>80864</t>
  </si>
  <si>
    <t>80997</t>
  </si>
  <si>
    <t>81310</t>
  </si>
  <si>
    <t>23006</t>
  </si>
  <si>
    <t>79352</t>
  </si>
  <si>
    <t>82315</t>
  </si>
  <si>
    <t>20733</t>
  </si>
  <si>
    <t>78481</t>
  </si>
  <si>
    <t>78204</t>
  </si>
  <si>
    <t>79604</t>
  </si>
  <si>
    <t>29534</t>
  </si>
  <si>
    <t>80204</t>
  </si>
  <si>
    <t>30187</t>
  </si>
  <si>
    <t>29326</t>
  </si>
  <si>
    <t>25134</t>
  </si>
  <si>
    <t>82701</t>
  </si>
  <si>
    <t>79009</t>
  </si>
  <si>
    <t>21480</t>
  </si>
  <si>
    <t>18528</t>
  </si>
  <si>
    <t>79631</t>
  </si>
  <si>
    <t>79903</t>
  </si>
  <si>
    <t>58474</t>
  </si>
  <si>
    <t>18215</t>
  </si>
  <si>
    <t>18332</t>
  </si>
  <si>
    <t>59974</t>
  </si>
  <si>
    <t>29266</t>
  </si>
  <si>
    <t>57633</t>
  </si>
  <si>
    <t>23663</t>
  </si>
  <si>
    <t>82502</t>
  </si>
  <si>
    <t>22491</t>
  </si>
  <si>
    <t>82819</t>
  </si>
  <si>
    <t>78338</t>
  </si>
  <si>
    <t>80056</t>
  </si>
  <si>
    <t>29226</t>
  </si>
  <si>
    <t>81007</t>
  </si>
  <si>
    <t>22071</t>
  </si>
  <si>
    <t>57838</t>
  </si>
  <si>
    <t>25621</t>
  </si>
  <si>
    <t>59713</t>
  </si>
  <si>
    <t>23099</t>
  </si>
  <si>
    <t>83160</t>
  </si>
  <si>
    <t>22839</t>
  </si>
  <si>
    <t>84952</t>
  </si>
  <si>
    <t>78085</t>
  </si>
  <si>
    <t>81139</t>
  </si>
  <si>
    <t>21805</t>
  </si>
  <si>
    <t>30978</t>
  </si>
  <si>
    <t>22476</t>
  </si>
  <si>
    <t>23003</t>
  </si>
  <si>
    <t>57501</t>
  </si>
  <si>
    <t>59109</t>
  </si>
  <si>
    <t>80916</t>
  </si>
  <si>
    <t>79970</t>
  </si>
  <si>
    <t>82287</t>
  </si>
  <si>
    <t>30076</t>
  </si>
  <si>
    <t>31419</t>
  </si>
  <si>
    <t>78838</t>
  </si>
  <si>
    <t>58573</t>
  </si>
  <si>
    <t>59634</t>
  </si>
  <si>
    <t>22481</t>
  </si>
  <si>
    <t>59673</t>
  </si>
  <si>
    <t>79336</t>
  </si>
  <si>
    <t>82183</t>
  </si>
  <si>
    <t>22938</t>
  </si>
  <si>
    <t>57258</t>
  </si>
  <si>
    <t>79127</t>
  </si>
  <si>
    <t>79303</t>
  </si>
  <si>
    <t>77631</t>
  </si>
  <si>
    <t>81891</t>
  </si>
  <si>
    <t>82052</t>
  </si>
  <si>
    <t>59552</t>
  </si>
  <si>
    <t>31518</t>
  </si>
  <si>
    <t>29478</t>
  </si>
  <si>
    <t>30541</t>
  </si>
  <si>
    <t>58637</t>
  </si>
  <si>
    <t>84581</t>
  </si>
  <si>
    <t>59379</t>
  </si>
  <si>
    <t>81913</t>
  </si>
  <si>
    <t>22480</t>
  </si>
  <si>
    <t>29346</t>
  </si>
  <si>
    <t>82560</t>
  </si>
  <si>
    <t>80832</t>
  </si>
  <si>
    <t>57216</t>
  </si>
  <si>
    <t>79331</t>
  </si>
  <si>
    <t>58203</t>
  </si>
  <si>
    <t>59843</t>
  </si>
  <si>
    <t>58331</t>
  </si>
  <si>
    <t>58485</t>
  </si>
  <si>
    <t>29217</t>
  </si>
  <si>
    <t>18410</t>
  </si>
  <si>
    <t>30665</t>
  </si>
  <si>
    <t>77826</t>
  </si>
  <si>
    <t>27055</t>
  </si>
  <si>
    <t>25032</t>
  </si>
  <si>
    <t>81535</t>
  </si>
  <si>
    <t>22352</t>
  </si>
  <si>
    <t>83081</t>
  </si>
  <si>
    <t>58972</t>
  </si>
  <si>
    <t>57794</t>
  </si>
  <si>
    <t>57994</t>
  </si>
  <si>
    <t>58139</t>
  </si>
  <si>
    <t>79329</t>
  </si>
  <si>
    <t>82421</t>
  </si>
  <si>
    <t>31414</t>
  </si>
  <si>
    <t>22498</t>
  </si>
  <si>
    <t>59280</t>
  </si>
  <si>
    <t>58005</t>
  </si>
  <si>
    <t>22710</t>
  </si>
  <si>
    <t>58875</t>
  </si>
  <si>
    <t>23033</t>
  </si>
  <si>
    <t>22443</t>
  </si>
  <si>
    <t>18403</t>
  </si>
  <si>
    <t>57510</t>
  </si>
  <si>
    <t>21572</t>
  </si>
  <si>
    <t>33836</t>
  </si>
  <si>
    <t>78482</t>
  </si>
  <si>
    <t>29187</t>
  </si>
  <si>
    <t>29571</t>
  </si>
  <si>
    <t>59597</t>
  </si>
  <si>
    <t>29164</t>
  </si>
  <si>
    <t>21147</t>
  </si>
  <si>
    <t>23433</t>
  </si>
  <si>
    <t>81578</t>
  </si>
  <si>
    <t>58574</t>
  </si>
  <si>
    <t>57661</t>
  </si>
  <si>
    <t>31318</t>
  </si>
  <si>
    <t>80534</t>
  </si>
  <si>
    <t>79864</t>
  </si>
  <si>
    <t>79784</t>
  </si>
  <si>
    <t>31157</t>
  </si>
  <si>
    <t>30403</t>
  </si>
  <si>
    <t>21971</t>
  </si>
  <si>
    <t>57978</t>
  </si>
  <si>
    <t>22675</t>
  </si>
  <si>
    <t>82543</t>
  </si>
  <si>
    <t>81455</t>
  </si>
  <si>
    <t>77722</t>
  </si>
  <si>
    <t>59272</t>
  </si>
  <si>
    <t>80149</t>
  </si>
  <si>
    <t>18864</t>
  </si>
  <si>
    <t>79949</t>
  </si>
  <si>
    <t>18870</t>
  </si>
  <si>
    <t>29744</t>
  </si>
  <si>
    <t>20601</t>
  </si>
  <si>
    <t>80872</t>
  </si>
  <si>
    <t>79088</t>
  </si>
  <si>
    <t>59365</t>
  </si>
  <si>
    <t>21828</t>
  </si>
  <si>
    <t>57205</t>
  </si>
  <si>
    <t>21140</t>
  </si>
  <si>
    <t>81369</t>
  </si>
  <si>
    <t>59957</t>
  </si>
  <si>
    <t>77079</t>
  </si>
  <si>
    <t>30055</t>
  </si>
  <si>
    <t>58352</t>
  </si>
  <si>
    <t>78020</t>
  </si>
  <si>
    <t>30719</t>
  </si>
  <si>
    <t>79451</t>
  </si>
  <si>
    <t>59123</t>
  </si>
  <si>
    <t>80991</t>
  </si>
  <si>
    <t>82157</t>
  </si>
  <si>
    <t>80562</t>
  </si>
  <si>
    <t>58123</t>
  </si>
  <si>
    <t>21540</t>
  </si>
  <si>
    <t>80150</t>
  </si>
  <si>
    <t>78150</t>
  </si>
  <si>
    <t>31521</t>
  </si>
  <si>
    <t>22945</t>
  </si>
  <si>
    <t>21346</t>
  </si>
  <si>
    <t>81067</t>
  </si>
  <si>
    <t>29968</t>
  </si>
  <si>
    <t>81836</t>
  </si>
  <si>
    <t>81206</t>
  </si>
  <si>
    <t>18599</t>
  </si>
  <si>
    <t>82927</t>
  </si>
  <si>
    <t>22724</t>
  </si>
  <si>
    <t>82597</t>
  </si>
  <si>
    <t>79930</t>
  </si>
  <si>
    <t>57518</t>
  </si>
  <si>
    <t>59088</t>
  </si>
  <si>
    <t>59600</t>
  </si>
  <si>
    <t>29989</t>
  </si>
  <si>
    <t>21722</t>
  </si>
  <si>
    <t>29736</t>
  </si>
  <si>
    <t>58985</t>
  </si>
  <si>
    <t>82948</t>
  </si>
  <si>
    <t>82473</t>
  </si>
  <si>
    <t>78080</t>
  </si>
  <si>
    <t>59992</t>
  </si>
  <si>
    <t>59064</t>
  </si>
  <si>
    <t>27026</t>
  </si>
  <si>
    <t>29679</t>
  </si>
  <si>
    <t>30542</t>
  </si>
  <si>
    <t>79508</t>
  </si>
  <si>
    <t>78864</t>
  </si>
  <si>
    <t>58651</t>
  </si>
  <si>
    <t>59022</t>
  </si>
  <si>
    <t>57630</t>
  </si>
  <si>
    <t>57089</t>
  </si>
  <si>
    <t>21875</t>
  </si>
  <si>
    <t>20946</t>
  </si>
  <si>
    <t>30150</t>
  </si>
  <si>
    <t>79147</t>
  </si>
  <si>
    <t>59837</t>
  </si>
  <si>
    <t>58266</t>
  </si>
  <si>
    <t>30452</t>
  </si>
  <si>
    <t>77076</t>
  </si>
  <si>
    <t>80792</t>
  </si>
  <si>
    <t>81514</t>
  </si>
  <si>
    <t>81454</t>
  </si>
  <si>
    <t>22280</t>
  </si>
  <si>
    <t>59983</t>
  </si>
  <si>
    <t>81877</t>
  </si>
  <si>
    <t>31077</t>
  </si>
  <si>
    <t>57197</t>
  </si>
  <si>
    <t>59766</t>
  </si>
  <si>
    <t>31013</t>
  </si>
  <si>
    <t>80965</t>
  </si>
  <si>
    <t>18775</t>
  </si>
  <si>
    <t>80547</t>
  </si>
  <si>
    <t>57809</t>
  </si>
  <si>
    <t>21497</t>
  </si>
  <si>
    <t>82977</t>
  </si>
  <si>
    <t>30507</t>
  </si>
  <si>
    <t>29991</t>
  </si>
  <si>
    <t>18396</t>
  </si>
  <si>
    <t>21107</t>
  </si>
  <si>
    <t>58667</t>
  </si>
  <si>
    <t>80596</t>
  </si>
  <si>
    <t>81166</t>
  </si>
  <si>
    <t>58804</t>
  </si>
  <si>
    <t>18405</t>
  </si>
  <si>
    <t>31421</t>
  </si>
  <si>
    <t>22010</t>
  </si>
  <si>
    <t>84823</t>
  </si>
  <si>
    <t>59820</t>
  </si>
  <si>
    <t>77557</t>
  </si>
  <si>
    <t>59103</t>
  </si>
  <si>
    <t>78233</t>
  </si>
  <si>
    <t>18948</t>
  </si>
  <si>
    <t>22042</t>
  </si>
  <si>
    <t>24888</t>
  </si>
  <si>
    <t>81879</t>
  </si>
  <si>
    <t>57671</t>
  </si>
  <si>
    <t>31429</t>
  </si>
  <si>
    <t>31415</t>
  </si>
  <si>
    <t>59749</t>
  </si>
  <si>
    <t>25049</t>
  </si>
  <si>
    <t>59251</t>
  </si>
  <si>
    <t>79820</t>
  </si>
  <si>
    <t>82489</t>
  </si>
  <si>
    <t>22257</t>
  </si>
  <si>
    <t>77104</t>
  </si>
  <si>
    <t>21897</t>
  </si>
  <si>
    <t>27007</t>
  </si>
  <si>
    <t>82210</t>
  </si>
  <si>
    <t>21240</t>
  </si>
  <si>
    <t>30617</t>
  </si>
  <si>
    <t>83128</t>
  </si>
  <si>
    <t>57450</t>
  </si>
  <si>
    <t>20855</t>
  </si>
  <si>
    <t>59413</t>
  </si>
  <si>
    <t>79013</t>
  </si>
  <si>
    <t>79409</t>
  </si>
  <si>
    <t>78998</t>
  </si>
  <si>
    <t>81299</t>
  </si>
  <si>
    <t>78333</t>
  </si>
  <si>
    <t>22165</t>
  </si>
  <si>
    <t>81278</t>
  </si>
  <si>
    <t>57553</t>
  </si>
  <si>
    <t>29787</t>
  </si>
  <si>
    <t>18481</t>
  </si>
  <si>
    <t>29169</t>
  </si>
  <si>
    <t>29771</t>
  </si>
  <si>
    <t>78159</t>
  </si>
  <si>
    <t>80798</t>
  </si>
  <si>
    <t>29382</t>
  </si>
  <si>
    <t>81787</t>
  </si>
  <si>
    <t>83126</t>
  </si>
  <si>
    <t>25018</t>
  </si>
  <si>
    <t>58486</t>
  </si>
  <si>
    <t>78837</t>
  </si>
  <si>
    <t>77854</t>
  </si>
  <si>
    <t>23691</t>
  </si>
  <si>
    <t>59298</t>
  </si>
  <si>
    <t>78853</t>
  </si>
  <si>
    <t>21837</t>
  </si>
  <si>
    <t>57284</t>
  </si>
  <si>
    <t>31392</t>
  </si>
  <si>
    <t>29820</t>
  </si>
  <si>
    <t>81015</t>
  </si>
  <si>
    <t>29285</t>
  </si>
  <si>
    <t>82782</t>
  </si>
  <si>
    <t>29776</t>
  </si>
  <si>
    <t>80114</t>
  </si>
  <si>
    <t>59725</t>
  </si>
  <si>
    <t>78096</t>
  </si>
  <si>
    <t>22472</t>
  </si>
  <si>
    <t>58640</t>
  </si>
  <si>
    <t>58365</t>
  </si>
  <si>
    <t>79282</t>
  </si>
  <si>
    <t>58995</t>
  </si>
  <si>
    <t>77993</t>
  </si>
  <si>
    <t>18498</t>
  </si>
  <si>
    <t>21224</t>
  </si>
  <si>
    <t>57714</t>
  </si>
  <si>
    <t>29167</t>
  </si>
  <si>
    <t>57740</t>
  </si>
  <si>
    <t>81975</t>
  </si>
  <si>
    <t>20800</t>
  </si>
  <si>
    <t>57688</t>
  </si>
  <si>
    <t>57358</t>
  </si>
  <si>
    <t>31356</t>
  </si>
  <si>
    <t>77865</t>
  </si>
  <si>
    <t>79887</t>
  </si>
  <si>
    <t>29288</t>
  </si>
  <si>
    <t>81614</t>
  </si>
  <si>
    <t>81391</t>
  </si>
  <si>
    <t>82313</t>
  </si>
  <si>
    <t>80768</t>
  </si>
  <si>
    <t>80316</t>
  </si>
  <si>
    <t>80215</t>
  </si>
  <si>
    <t>80184</t>
  </si>
  <si>
    <t>80418</t>
  </si>
  <si>
    <t>29413</t>
  </si>
  <si>
    <t>78303</t>
  </si>
  <si>
    <t>77964</t>
  </si>
  <si>
    <t>31006</t>
  </si>
  <si>
    <t>79494</t>
  </si>
  <si>
    <t>58614</t>
  </si>
  <si>
    <t>80040</t>
  </si>
  <si>
    <t>18520</t>
  </si>
  <si>
    <t>30279</t>
  </si>
  <si>
    <t>22734</t>
  </si>
  <si>
    <t>80153</t>
  </si>
  <si>
    <t>59080</t>
  </si>
  <si>
    <t>18356</t>
  </si>
  <si>
    <t>78220</t>
  </si>
  <si>
    <t>80023</t>
  </si>
  <si>
    <t>81128</t>
  </si>
  <si>
    <t>22468</t>
  </si>
  <si>
    <t>59478</t>
  </si>
  <si>
    <t>58612</t>
  </si>
  <si>
    <t>59587</t>
  </si>
  <si>
    <t>30648</t>
  </si>
  <si>
    <t>23120</t>
  </si>
  <si>
    <t>25041</t>
  </si>
  <si>
    <t>21690</t>
  </si>
  <si>
    <t>79169</t>
  </si>
  <si>
    <t>30404</t>
  </si>
  <si>
    <t>18659</t>
  </si>
  <si>
    <t>31622</t>
  </si>
  <si>
    <t>57000</t>
  </si>
  <si>
    <t>59265</t>
  </si>
  <si>
    <t>80412</t>
  </si>
  <si>
    <t>80494</t>
  </si>
  <si>
    <t>81388</t>
  </si>
  <si>
    <t>22890</t>
  </si>
  <si>
    <t>83076</t>
  </si>
  <si>
    <t>77542</t>
  </si>
  <si>
    <t>25003</t>
  </si>
  <si>
    <t>59754</t>
  </si>
  <si>
    <t>29350</t>
  </si>
  <si>
    <t>23599</t>
  </si>
  <si>
    <t>21269</t>
  </si>
  <si>
    <t>57559</t>
  </si>
  <si>
    <t>57625</t>
  </si>
  <si>
    <t>58680</t>
  </si>
  <si>
    <t>80592</t>
  </si>
  <si>
    <t>82839</t>
  </si>
  <si>
    <t>21337</t>
  </si>
  <si>
    <t>31037</t>
  </si>
  <si>
    <t>18089</t>
  </si>
  <si>
    <t>21165</t>
  </si>
  <si>
    <t>22397</t>
  </si>
  <si>
    <t>82253</t>
  </si>
  <si>
    <t>81921</t>
  </si>
  <si>
    <t>58194</t>
  </si>
  <si>
    <t>21585</t>
  </si>
  <si>
    <t>59733</t>
  </si>
  <si>
    <t>59059</t>
  </si>
  <si>
    <t>77025</t>
  </si>
  <si>
    <t>79935</t>
  </si>
  <si>
    <t>59507</t>
  </si>
  <si>
    <t>78766</t>
  </si>
  <si>
    <t>58103</t>
  </si>
  <si>
    <t>82745</t>
  </si>
  <si>
    <t>57085</t>
  </si>
  <si>
    <t>29914</t>
  </si>
  <si>
    <t>29393</t>
  </si>
  <si>
    <t>29513</t>
  </si>
  <si>
    <t>77973</t>
  </si>
  <si>
    <t>30743</t>
  </si>
  <si>
    <t>80240</t>
  </si>
  <si>
    <t>59721</t>
  </si>
  <si>
    <t>21381</t>
  </si>
  <si>
    <t>78250</t>
  </si>
  <si>
    <t>21443</t>
  </si>
  <si>
    <t>33660</t>
  </si>
  <si>
    <t>22244</t>
  </si>
  <si>
    <t>22766</t>
  </si>
  <si>
    <t>22158</t>
  </si>
  <si>
    <t>83123</t>
  </si>
  <si>
    <t>81130</t>
  </si>
  <si>
    <t>77893</t>
  </si>
  <si>
    <t>18448</t>
  </si>
  <si>
    <t>79975</t>
  </si>
  <si>
    <t>29263</t>
  </si>
  <si>
    <t>30289</t>
  </si>
  <si>
    <t>58792</t>
  </si>
  <si>
    <t>18542</t>
  </si>
  <si>
    <t>18672</t>
  </si>
  <si>
    <t>57091</t>
  </si>
  <si>
    <t>80542</t>
  </si>
  <si>
    <t>21484</t>
  </si>
  <si>
    <t>82842</t>
  </si>
  <si>
    <t>77869</t>
  </si>
  <si>
    <t>77804</t>
  </si>
  <si>
    <t>80603</t>
  </si>
  <si>
    <t>22446</t>
  </si>
  <si>
    <t>80090</t>
  </si>
  <si>
    <t>31094</t>
  </si>
  <si>
    <t>21468</t>
  </si>
  <si>
    <t>23077</t>
  </si>
  <si>
    <t>84798</t>
  </si>
  <si>
    <t>81025</t>
  </si>
  <si>
    <t>18637</t>
  </si>
  <si>
    <t>18489</t>
  </si>
  <si>
    <t>20849</t>
  </si>
  <si>
    <t>21716</t>
  </si>
  <si>
    <t>77874</t>
  </si>
  <si>
    <t>58319</t>
  </si>
  <si>
    <t>81246</t>
  </si>
  <si>
    <t>83030</t>
  </si>
  <si>
    <t>80502</t>
  </si>
  <si>
    <t>22207</t>
  </si>
  <si>
    <t>18518</t>
  </si>
  <si>
    <t>30941</t>
  </si>
  <si>
    <t>79192</t>
  </si>
  <si>
    <t>31100</t>
  </si>
  <si>
    <t>29915</t>
  </si>
  <si>
    <t>57916</t>
  </si>
  <si>
    <t>59901</t>
  </si>
  <si>
    <t>58951</t>
  </si>
  <si>
    <t>18855</t>
  </si>
  <si>
    <t>81249</t>
  </si>
  <si>
    <t>80750</t>
  </si>
  <si>
    <t>26950</t>
  </si>
  <si>
    <t>21505</t>
  </si>
  <si>
    <t>23402</t>
  </si>
  <si>
    <t>57972</t>
  </si>
  <si>
    <t>80662</t>
  </si>
  <si>
    <t>23031</t>
  </si>
  <si>
    <t>59288</t>
  </si>
  <si>
    <t>59053</t>
  </si>
  <si>
    <t>31320</t>
  </si>
  <si>
    <t>21318</t>
  </si>
  <si>
    <t>57188</t>
  </si>
  <si>
    <t>18081</t>
  </si>
  <si>
    <t>57979</t>
  </si>
  <si>
    <t>79878</t>
  </si>
  <si>
    <t>59569</t>
  </si>
  <si>
    <t>81558</t>
  </si>
  <si>
    <t>82320</t>
  </si>
  <si>
    <t>79491</t>
  </si>
  <si>
    <t>77004</t>
  </si>
  <si>
    <t>57737</t>
  </si>
  <si>
    <t>30320</t>
  </si>
  <si>
    <t>81964</t>
  </si>
  <si>
    <t>82471</t>
  </si>
  <si>
    <t>57344</t>
  </si>
  <si>
    <t>30753</t>
  </si>
  <si>
    <t>80196</t>
  </si>
  <si>
    <t>59792</t>
  </si>
  <si>
    <t>82848</t>
  </si>
  <si>
    <t>58074</t>
  </si>
  <si>
    <t>57017</t>
  </si>
  <si>
    <t>21295</t>
  </si>
  <si>
    <t>59650</t>
  </si>
  <si>
    <t>21513</t>
  </si>
  <si>
    <t>23462</t>
  </si>
  <si>
    <t>57167</t>
  </si>
  <si>
    <t>77746</t>
  </si>
  <si>
    <t>79893</t>
  </si>
  <si>
    <t>57154</t>
  </si>
  <si>
    <t>82875</t>
  </si>
  <si>
    <t>25164</t>
  </si>
  <si>
    <t>79166</t>
  </si>
  <si>
    <t>79472</t>
  </si>
  <si>
    <t>59446</t>
  </si>
  <si>
    <t>30655</t>
  </si>
  <si>
    <t>30631</t>
  </si>
  <si>
    <t>29533</t>
  </si>
  <si>
    <t>59111</t>
  </si>
  <si>
    <t>81869</t>
  </si>
  <si>
    <t>22069</t>
  </si>
  <si>
    <t>57096</t>
  </si>
  <si>
    <t>79194</t>
  </si>
  <si>
    <t>58653</t>
  </si>
  <si>
    <t>31300</t>
  </si>
  <si>
    <t>22107</t>
  </si>
  <si>
    <t>82955</t>
  </si>
  <si>
    <t>21650</t>
  </si>
  <si>
    <t>81571</t>
  </si>
  <si>
    <t>58630</t>
  </si>
  <si>
    <t>29322</t>
  </si>
  <si>
    <t>79463</t>
  </si>
  <si>
    <t>58628</t>
  </si>
  <si>
    <t>57698</t>
  </si>
  <si>
    <t>21181</t>
  </si>
  <si>
    <t>80649</t>
  </si>
  <si>
    <t>57608</t>
  </si>
  <si>
    <t>18702</t>
  </si>
  <si>
    <t>21707</t>
  </si>
  <si>
    <t>79613</t>
  </si>
  <si>
    <t>58039</t>
  </si>
  <si>
    <t>59541</t>
  </si>
  <si>
    <t>31252</t>
  </si>
  <si>
    <t>79186</t>
  </si>
  <si>
    <t>23679</t>
  </si>
  <si>
    <t>21139</t>
  </si>
  <si>
    <t>78040</t>
  </si>
  <si>
    <t>57183</t>
  </si>
  <si>
    <t>59967</t>
  </si>
  <si>
    <t>57081</t>
  </si>
  <si>
    <t>57369</t>
  </si>
  <si>
    <t>30088</t>
  </si>
  <si>
    <t>79495</t>
  </si>
  <si>
    <t>31303</t>
  </si>
  <si>
    <t>79296</t>
  </si>
  <si>
    <t>80995</t>
  </si>
  <si>
    <t>57321</t>
  </si>
  <si>
    <t>59099</t>
  </si>
  <si>
    <t>58732</t>
  </si>
  <si>
    <t>79932</t>
  </si>
  <si>
    <t>84715</t>
  </si>
  <si>
    <t>57303</t>
  </si>
  <si>
    <t>80613</t>
  </si>
  <si>
    <t>18708</t>
  </si>
  <si>
    <t>58356</t>
  </si>
  <si>
    <t>30021</t>
  </si>
  <si>
    <t>18360</t>
  </si>
  <si>
    <t>77956</t>
  </si>
  <si>
    <t>59387</t>
  </si>
  <si>
    <t>82765</t>
  </si>
  <si>
    <t>20653</t>
  </si>
  <si>
    <t>21340</t>
  </si>
  <si>
    <t>78443</t>
  </si>
  <si>
    <t>82658</t>
  </si>
  <si>
    <t>78163</t>
  </si>
  <si>
    <t>22820</t>
  </si>
  <si>
    <t>18224</t>
  </si>
  <si>
    <t>59343</t>
  </si>
  <si>
    <t>82653</t>
  </si>
  <si>
    <t>84534</t>
  </si>
  <si>
    <t>18696</t>
  </si>
  <si>
    <t>59293</t>
  </si>
  <si>
    <t>81828</t>
  </si>
  <si>
    <t>77645</t>
  </si>
  <si>
    <t>57488</t>
  </si>
  <si>
    <t>29953</t>
  </si>
  <si>
    <t>31022</t>
  </si>
  <si>
    <t>21527</t>
  </si>
  <si>
    <t>57487</t>
  </si>
  <si>
    <t>18240</t>
  </si>
  <si>
    <t>81896</t>
  </si>
  <si>
    <t>29163</t>
  </si>
  <si>
    <t>25105</t>
  </si>
  <si>
    <t>31408</t>
  </si>
  <si>
    <t>29087</t>
  </si>
  <si>
    <t>21345</t>
  </si>
  <si>
    <t>22058</t>
  </si>
  <si>
    <t>22653</t>
  </si>
  <si>
    <t>18279</t>
  </si>
  <si>
    <t>77600</t>
  </si>
  <si>
    <t>79209</t>
  </si>
  <si>
    <t>58236</t>
  </si>
  <si>
    <t>77897</t>
  </si>
  <si>
    <t>57512</t>
  </si>
  <si>
    <t>57660</t>
  </si>
  <si>
    <t>79803</t>
  </si>
  <si>
    <t>59630</t>
  </si>
  <si>
    <t>81087</t>
  </si>
  <si>
    <t>80765</t>
  </si>
  <si>
    <t>58552</t>
  </si>
  <si>
    <t>23623</t>
  </si>
  <si>
    <t>20832</t>
  </si>
  <si>
    <t>82428</t>
  </si>
  <si>
    <t>57628</t>
  </si>
  <si>
    <t>18487</t>
  </si>
  <si>
    <t>80824</t>
  </si>
  <si>
    <t>18374</t>
  </si>
  <si>
    <t>59208</t>
  </si>
  <si>
    <t>81122</t>
  </si>
  <si>
    <t>57635</t>
  </si>
  <si>
    <t>22841</t>
  </si>
  <si>
    <t>59671</t>
  </si>
  <si>
    <t>81501</t>
  </si>
  <si>
    <t>21620</t>
  </si>
  <si>
    <t>59327</t>
  </si>
  <si>
    <t>57802</t>
  </si>
  <si>
    <t>18679</t>
  </si>
  <si>
    <t>80104</t>
  </si>
  <si>
    <t>31362</t>
  </si>
  <si>
    <t>58294</t>
  </si>
  <si>
    <t>58982</t>
  </si>
  <si>
    <t>58934</t>
  </si>
  <si>
    <t>57547</t>
  </si>
  <si>
    <t>79337</t>
  </si>
  <si>
    <t>82569</t>
  </si>
  <si>
    <t>57041</t>
  </si>
  <si>
    <t>59570</t>
  </si>
  <si>
    <t>21246</t>
  </si>
  <si>
    <t>30527</t>
  </si>
  <si>
    <t>29990</t>
  </si>
  <si>
    <t>79249</t>
  </si>
  <si>
    <t>22445</t>
  </si>
  <si>
    <t>80171</t>
  </si>
  <si>
    <t>30871</t>
  </si>
  <si>
    <t>30479</t>
  </si>
  <si>
    <t>80687</t>
  </si>
  <si>
    <t>81934</t>
  </si>
  <si>
    <t>81665</t>
  </si>
  <si>
    <t>78092</t>
  </si>
  <si>
    <t>31445</t>
  </si>
  <si>
    <t>21879</t>
  </si>
  <si>
    <t>82043</t>
  </si>
  <si>
    <t>58606</t>
  </si>
  <si>
    <t>20775</t>
  </si>
  <si>
    <t>57296</t>
  </si>
  <si>
    <t>79438</t>
  </si>
  <si>
    <t>59537</t>
  </si>
  <si>
    <t>23180</t>
  </si>
  <si>
    <t>59306</t>
  </si>
  <si>
    <t>31430</t>
  </si>
  <si>
    <t>81965</t>
  </si>
  <si>
    <t>30970</t>
  </si>
  <si>
    <t>79981</t>
  </si>
  <si>
    <t>84687</t>
  </si>
  <si>
    <t>82553</t>
  </si>
  <si>
    <t>21907</t>
  </si>
  <si>
    <t>81792</t>
  </si>
  <si>
    <t>81274</t>
  </si>
  <si>
    <t>79751</t>
  </si>
  <si>
    <t>77037</t>
  </si>
  <si>
    <t>81081</t>
  </si>
  <si>
    <t>21233</t>
  </si>
  <si>
    <t>58991</t>
  </si>
  <si>
    <t>81633</t>
  </si>
  <si>
    <t>77911</t>
  </si>
  <si>
    <t>82301</t>
  </si>
  <si>
    <t>82678</t>
  </si>
  <si>
    <t>82724</t>
  </si>
  <si>
    <t>22760</t>
  </si>
  <si>
    <t>81466</t>
  </si>
  <si>
    <t>81463</t>
  </si>
  <si>
    <t>81814</t>
  </si>
  <si>
    <t>31321</t>
  </si>
  <si>
    <t>23630</t>
  </si>
  <si>
    <t>78183</t>
  </si>
  <si>
    <t>59295</t>
  </si>
  <si>
    <t>80165</t>
  </si>
  <si>
    <t>29481</t>
  </si>
  <si>
    <t>29857</t>
  </si>
  <si>
    <t>80458</t>
  </si>
  <si>
    <t>78045</t>
  </si>
  <si>
    <t>59433</t>
  </si>
  <si>
    <t>57135</t>
  </si>
  <si>
    <t>57584</t>
  </si>
  <si>
    <t>80286</t>
  </si>
  <si>
    <t>29114</t>
  </si>
  <si>
    <t>59947</t>
  </si>
  <si>
    <t>20663</t>
  </si>
  <si>
    <t>81842</t>
  </si>
  <si>
    <t>29101</t>
  </si>
  <si>
    <t>58590</t>
  </si>
  <si>
    <t>58038</t>
  </si>
  <si>
    <t>79722</t>
  </si>
  <si>
    <t>29015</t>
  </si>
  <si>
    <t>81798</t>
  </si>
  <si>
    <t>79030</t>
  </si>
  <si>
    <t>20678</t>
  </si>
  <si>
    <t>77904</t>
  </si>
  <si>
    <t>77933</t>
  </si>
  <si>
    <t>80926</t>
  </si>
  <si>
    <t>59034</t>
  </si>
  <si>
    <t>59167</t>
  </si>
  <si>
    <t>20799</t>
  </si>
  <si>
    <t>77766</t>
  </si>
  <si>
    <t>82243</t>
  </si>
  <si>
    <t>22689</t>
  </si>
  <si>
    <t>82073</t>
  </si>
  <si>
    <t>21720</t>
  </si>
  <si>
    <t>21228</t>
  </si>
  <si>
    <t>20621</t>
  </si>
  <si>
    <t>18246</t>
  </si>
  <si>
    <t>21237</t>
  </si>
  <si>
    <t>82100</t>
  </si>
  <si>
    <t>30295</t>
  </si>
  <si>
    <t>81917</t>
  </si>
  <si>
    <t>57683</t>
  </si>
  <si>
    <t>57504</t>
  </si>
  <si>
    <t>83105</t>
  </si>
  <si>
    <t>78935</t>
  </si>
  <si>
    <t>79379</t>
  </si>
  <si>
    <t>30767</t>
  </si>
  <si>
    <t>22097</t>
  </si>
  <si>
    <t>31400</t>
  </si>
  <si>
    <t>78644</t>
  </si>
  <si>
    <t>30848</t>
  </si>
  <si>
    <t>21474</t>
  </si>
  <si>
    <t>18670</t>
  </si>
  <si>
    <t>59117</t>
  </si>
  <si>
    <t>82468</t>
  </si>
  <si>
    <t>80961</t>
  </si>
  <si>
    <t>57009</t>
  </si>
  <si>
    <t>21272</t>
  </si>
  <si>
    <t>27008</t>
  </si>
  <si>
    <t>22129</t>
  </si>
  <si>
    <t>81333</t>
  </si>
  <si>
    <t>82858</t>
  </si>
  <si>
    <t>22673</t>
  </si>
  <si>
    <t>22401</t>
  </si>
  <si>
    <t>81511</t>
  </si>
  <si>
    <t>20617</t>
  </si>
  <si>
    <t>81915</t>
  </si>
  <si>
    <t>79111</t>
  </si>
  <si>
    <t>23639</t>
  </si>
  <si>
    <t>79321</t>
  </si>
  <si>
    <t>22581</t>
  </si>
  <si>
    <t>18381</t>
  </si>
  <si>
    <t>18627</t>
  </si>
  <si>
    <t>22831</t>
  </si>
  <si>
    <t>81032</t>
  </si>
  <si>
    <t>77656</t>
  </si>
  <si>
    <t>31186</t>
  </si>
  <si>
    <t>22771</t>
  </si>
  <si>
    <t>22117</t>
  </si>
  <si>
    <t>21507</t>
  </si>
  <si>
    <t>80199</t>
  </si>
  <si>
    <t>82024</t>
  </si>
  <si>
    <t>22392</t>
  </si>
  <si>
    <t>77764</t>
  </si>
  <si>
    <t>18085</t>
  </si>
  <si>
    <t>30038</t>
  </si>
  <si>
    <t>59300</t>
  </si>
  <si>
    <t>22942</t>
  </si>
  <si>
    <t>22499</t>
  </si>
  <si>
    <t>58047</t>
  </si>
  <si>
    <t>58545</t>
  </si>
  <si>
    <t>29841</t>
  </si>
  <si>
    <t>22676</t>
  </si>
  <si>
    <t>58609</t>
  </si>
  <si>
    <t>81912</t>
  </si>
  <si>
    <t>84643</t>
  </si>
  <si>
    <t>21983</t>
  </si>
  <si>
    <t>59442</t>
  </si>
  <si>
    <t>22922</t>
  </si>
  <si>
    <t>58542</t>
  </si>
  <si>
    <t>59305</t>
  </si>
  <si>
    <t>33975</t>
  </si>
  <si>
    <t>77866</t>
  </si>
  <si>
    <t>21227</t>
  </si>
  <si>
    <t>58947</t>
  </si>
  <si>
    <t>59226</t>
  </si>
  <si>
    <t>30620</t>
  </si>
  <si>
    <t>22911</t>
  </si>
  <si>
    <t>83104</t>
  </si>
  <si>
    <t>23002</t>
  </si>
  <si>
    <t>21699</t>
  </si>
  <si>
    <t>30388</t>
  </si>
  <si>
    <t>30323</t>
  </si>
  <si>
    <t>29752</t>
  </si>
  <si>
    <t>29043</t>
  </si>
  <si>
    <t>21566</t>
  </si>
  <si>
    <t>59112</t>
  </si>
  <si>
    <t>25069</t>
  </si>
  <si>
    <t>57026</t>
  </si>
  <si>
    <t>57401</t>
  </si>
  <si>
    <t>25139</t>
  </si>
  <si>
    <t>22030</t>
  </si>
  <si>
    <t>59451</t>
  </si>
  <si>
    <t>59341</t>
  </si>
  <si>
    <t>79361</t>
  </si>
  <si>
    <t>29295</t>
  </si>
  <si>
    <t>58114</t>
  </si>
  <si>
    <t>57396</t>
  </si>
  <si>
    <t>82539</t>
  </si>
  <si>
    <t>29525</t>
  </si>
  <si>
    <t>57033</t>
  </si>
  <si>
    <t>84705</t>
  </si>
  <si>
    <t>80189</t>
  </si>
  <si>
    <t>77836</t>
  </si>
  <si>
    <t>57174</t>
  </si>
  <si>
    <t>29278</t>
  </si>
  <si>
    <t>30854</t>
  </si>
  <si>
    <t>31140</t>
  </si>
  <si>
    <t>22725</t>
  </si>
  <si>
    <t>20827</t>
  </si>
  <si>
    <t>57039</t>
  </si>
  <si>
    <t>79012</t>
  </si>
  <si>
    <t>18228</t>
  </si>
  <si>
    <t>84594</t>
  </si>
  <si>
    <t>82627</t>
  </si>
  <si>
    <t>57624</t>
  </si>
  <si>
    <t>59062</t>
  </si>
  <si>
    <t>82711</t>
  </si>
  <si>
    <t>80283</t>
  </si>
  <si>
    <t>22059</t>
  </si>
  <si>
    <t>30062</t>
  </si>
  <si>
    <t>23000</t>
  </si>
  <si>
    <t>57408</t>
  </si>
  <si>
    <t>22870</t>
  </si>
  <si>
    <t>30311</t>
  </si>
  <si>
    <t>22569</t>
  </si>
  <si>
    <t>18241</t>
  </si>
  <si>
    <t>21391</t>
  </si>
  <si>
    <t>79114</t>
  </si>
  <si>
    <t>18970</t>
  </si>
  <si>
    <t>21672</t>
  </si>
  <si>
    <t>80658</t>
  </si>
  <si>
    <t>58832</t>
  </si>
  <si>
    <t>57184</t>
  </si>
  <si>
    <t>57676</t>
  </si>
  <si>
    <t>57814</t>
  </si>
  <si>
    <t>59267</t>
  </si>
  <si>
    <t>81381</t>
  </si>
  <si>
    <t>23668</t>
  </si>
  <si>
    <t>58756</t>
  </si>
  <si>
    <t>22395</t>
  </si>
  <si>
    <t>58864</t>
  </si>
  <si>
    <t>83095</t>
  </si>
  <si>
    <t>22419</t>
  </si>
  <si>
    <t>18573</t>
  </si>
  <si>
    <t>18070</t>
  </si>
  <si>
    <t>79552</t>
  </si>
  <si>
    <t>79570</t>
  </si>
  <si>
    <t>59823</t>
  </si>
  <si>
    <t>77765</t>
  </si>
  <si>
    <t>58058</t>
  </si>
  <si>
    <t>18640</t>
  </si>
  <si>
    <t>58332</t>
  </si>
  <si>
    <t>79276</t>
  </si>
  <si>
    <t>21115</t>
  </si>
  <si>
    <t>78098</t>
  </si>
  <si>
    <t>21802</t>
  </si>
  <si>
    <t>79150</t>
  </si>
  <si>
    <t>80946</t>
  </si>
  <si>
    <t>31371</t>
  </si>
  <si>
    <t>82508</t>
  </si>
  <si>
    <t>22140</t>
  </si>
  <si>
    <t>80245</t>
  </si>
  <si>
    <t>83013</t>
  </si>
  <si>
    <t>25085</t>
  </si>
  <si>
    <t>29649</t>
  </si>
  <si>
    <t>78139</t>
  </si>
  <si>
    <t>29913</t>
  </si>
  <si>
    <t>77903</t>
  </si>
  <si>
    <t>22063</t>
  </si>
  <si>
    <t>78093</t>
  </si>
  <si>
    <t>58623</t>
  </si>
  <si>
    <t>82076</t>
  </si>
  <si>
    <t>22461</t>
  </si>
  <si>
    <t>30948</t>
  </si>
  <si>
    <t>21316</t>
  </si>
  <si>
    <t>77547</t>
  </si>
  <si>
    <t>31166</t>
  </si>
  <si>
    <t>79822</t>
  </si>
  <si>
    <t>80154</t>
  </si>
  <si>
    <t>79510</t>
  </si>
  <si>
    <t>31552</t>
  </si>
  <si>
    <t>30203</t>
  </si>
  <si>
    <t>79216</t>
  </si>
  <si>
    <t>29822</t>
  </si>
  <si>
    <t>58231</t>
  </si>
  <si>
    <t>29505</t>
  </si>
  <si>
    <t>78025</t>
  </si>
  <si>
    <t>79464</t>
  </si>
  <si>
    <t>29965</t>
  </si>
  <si>
    <t>29491</t>
  </si>
  <si>
    <t>22081</t>
  </si>
  <si>
    <t>25027</t>
  </si>
  <si>
    <t>81893</t>
  </si>
  <si>
    <t>21259</t>
  </si>
  <si>
    <t>20674</t>
  </si>
  <si>
    <t>79757</t>
  </si>
  <si>
    <t>21305</t>
  </si>
  <si>
    <t>83100</t>
  </si>
  <si>
    <t>58813</t>
  </si>
  <si>
    <t>83072</t>
  </si>
  <si>
    <t>83102</t>
  </si>
  <si>
    <t>18515</t>
  </si>
  <si>
    <t>79204</t>
  </si>
  <si>
    <t>79315</t>
  </si>
  <si>
    <t>21638</t>
  </si>
  <si>
    <t>31214</t>
  </si>
  <si>
    <t>57732</t>
  </si>
  <si>
    <t>30982</t>
  </si>
  <si>
    <t>82891</t>
  </si>
  <si>
    <t>82984</t>
  </si>
  <si>
    <t>80478</t>
  </si>
  <si>
    <t>79490</t>
  </si>
  <si>
    <t>29461</t>
  </si>
  <si>
    <t>22092</t>
  </si>
  <si>
    <t>20644</t>
  </si>
  <si>
    <t>30495</t>
  </si>
  <si>
    <t>57787</t>
  </si>
  <si>
    <t>58156</t>
  </si>
  <si>
    <t>82270</t>
  </si>
  <si>
    <t>58734</t>
  </si>
  <si>
    <t>84592</t>
  </si>
  <si>
    <t>31490</t>
  </si>
  <si>
    <t>80148</t>
  </si>
  <si>
    <t>77750</t>
  </si>
  <si>
    <t>81960</t>
  </si>
  <si>
    <t>58585</t>
  </si>
  <si>
    <t>18263</t>
  </si>
  <si>
    <t>31027</t>
  </si>
  <si>
    <t>57218</t>
  </si>
  <si>
    <t>58757</t>
  </si>
  <si>
    <t>23013</t>
  </si>
  <si>
    <t>30328</t>
  </si>
  <si>
    <t>81345</t>
  </si>
  <si>
    <t>23412</t>
  </si>
  <si>
    <t>77501</t>
  </si>
  <si>
    <t>82733</t>
  </si>
  <si>
    <t>78117</t>
  </si>
  <si>
    <t>81265</t>
  </si>
  <si>
    <t>18439</t>
  </si>
  <si>
    <t>81648</t>
  </si>
  <si>
    <t>80191</t>
  </si>
  <si>
    <t>80473</t>
  </si>
  <si>
    <t>82935</t>
  </si>
  <si>
    <t>80626</t>
  </si>
  <si>
    <t>58506</t>
  </si>
  <si>
    <t>22039</t>
  </si>
  <si>
    <t>58785</t>
  </si>
  <si>
    <t>79626</t>
  </si>
  <si>
    <t>57537</t>
  </si>
  <si>
    <t>80106</t>
  </si>
  <si>
    <t>30375</t>
  </si>
  <si>
    <t>58578</t>
  </si>
  <si>
    <t>31663</t>
  </si>
  <si>
    <t>22083</t>
  </si>
  <si>
    <t>57149</t>
  </si>
  <si>
    <t>22230</t>
  </si>
  <si>
    <t>18663</t>
  </si>
  <si>
    <t>22765</t>
  </si>
  <si>
    <t>29876</t>
  </si>
  <si>
    <t>30471</t>
  </si>
  <si>
    <t>82454</t>
  </si>
  <si>
    <t>30553</t>
  </si>
  <si>
    <t>57160</t>
  </si>
  <si>
    <t>81725</t>
  </si>
  <si>
    <t>25322</t>
  </si>
  <si>
    <t>59851</t>
  </si>
  <si>
    <t>21862</t>
  </si>
  <si>
    <t>81902</t>
  </si>
  <si>
    <t>29906</t>
  </si>
  <si>
    <t>20779</t>
  </si>
  <si>
    <t>58582</t>
  </si>
  <si>
    <t>77682</t>
  </si>
  <si>
    <t>79002</t>
  </si>
  <si>
    <t>79920</t>
  </si>
  <si>
    <t>18306</t>
  </si>
  <si>
    <t>59019</t>
  </si>
  <si>
    <t>21229</t>
  </si>
  <si>
    <t>58822</t>
  </si>
  <si>
    <t>82883</t>
  </si>
  <si>
    <t>18656</t>
  </si>
  <si>
    <t>31123</t>
  </si>
  <si>
    <t>18620</t>
  </si>
  <si>
    <t>18370</t>
  </si>
  <si>
    <t>20940</t>
  </si>
  <si>
    <t>30787</t>
  </si>
  <si>
    <t>80758</t>
  </si>
  <si>
    <t>57601</t>
  </si>
  <si>
    <t>58013</t>
  </si>
  <si>
    <t>59752</t>
  </si>
  <si>
    <t>29887</t>
  </si>
  <si>
    <t>83153</t>
  </si>
  <si>
    <t>80693</t>
  </si>
  <si>
    <t>30568</t>
  </si>
  <si>
    <t>22556</t>
  </si>
  <si>
    <t>81835</t>
  </si>
  <si>
    <t>82716</t>
  </si>
  <si>
    <t>18649</t>
  </si>
  <si>
    <t>29088</t>
  </si>
  <si>
    <t>58205</t>
  </si>
  <si>
    <t>57311</t>
  </si>
  <si>
    <t>24905</t>
  </si>
  <si>
    <t>82256</t>
  </si>
  <si>
    <t>58132</t>
  </si>
  <si>
    <t>57444</t>
  </si>
  <si>
    <t>82734</t>
  </si>
  <si>
    <t>77873</t>
  </si>
  <si>
    <t>25116</t>
  </si>
  <si>
    <t>22603</t>
  </si>
  <si>
    <t>80213</t>
  </si>
  <si>
    <t>78760</t>
  </si>
  <si>
    <t>80844</t>
  </si>
  <si>
    <t>18406</t>
  </si>
  <si>
    <t>82777</t>
  </si>
  <si>
    <t>31185</t>
  </si>
  <si>
    <t>57097</t>
  </si>
  <si>
    <t>57232</t>
  </si>
  <si>
    <t>23656</t>
  </si>
  <si>
    <t>30491</t>
  </si>
  <si>
    <t>79859</t>
  </si>
  <si>
    <t>57479</t>
  </si>
  <si>
    <t>79696</t>
  </si>
  <si>
    <t>29095</t>
  </si>
  <si>
    <t>79801</t>
  </si>
  <si>
    <t>30796</t>
  </si>
  <si>
    <t>22533</t>
  </si>
  <si>
    <t>78945</t>
  </si>
  <si>
    <t>31481</t>
  </si>
  <si>
    <t>84722</t>
  </si>
  <si>
    <t>22672</t>
  </si>
  <si>
    <t>82436</t>
  </si>
  <si>
    <t>82691</t>
  </si>
  <si>
    <t>80913</t>
  </si>
  <si>
    <t>78131</t>
  </si>
  <si>
    <t>58283</t>
  </si>
  <si>
    <t>80880</t>
  </si>
  <si>
    <t>29555</t>
  </si>
  <si>
    <t>30002</t>
  </si>
  <si>
    <t>21126</t>
  </si>
  <si>
    <t>77022</t>
  </si>
  <si>
    <t>80374</t>
  </si>
  <si>
    <t>21827</t>
  </si>
  <si>
    <t>80422</t>
  </si>
  <si>
    <t>81720</t>
  </si>
  <si>
    <t>84982</t>
  </si>
  <si>
    <t>18206</t>
  </si>
  <si>
    <t>77591</t>
  </si>
  <si>
    <t>81550</t>
  </si>
  <si>
    <t>29476</t>
  </si>
  <si>
    <t>57469</t>
  </si>
  <si>
    <t>78135</t>
  </si>
  <si>
    <t>79777</t>
  </si>
  <si>
    <t>29845</t>
  </si>
  <si>
    <t>80367</t>
  </si>
  <si>
    <t>30996</t>
  </si>
  <si>
    <t>31427</t>
  </si>
  <si>
    <t>31230</t>
  </si>
  <si>
    <t>79407</t>
  </si>
  <si>
    <t>57365</t>
  </si>
  <si>
    <t>22891</t>
  </si>
  <si>
    <t>21755</t>
  </si>
  <si>
    <t>29153</t>
  </si>
  <si>
    <t>58305</t>
  </si>
  <si>
    <t>25132</t>
  </si>
  <si>
    <t>57989</t>
  </si>
  <si>
    <t>58742</t>
  </si>
  <si>
    <t>83114</t>
  </si>
  <si>
    <t>22953</t>
  </si>
  <si>
    <t>59572</t>
  </si>
  <si>
    <t>81575</t>
  </si>
  <si>
    <t>57812</t>
  </si>
  <si>
    <t>57025</t>
  </si>
  <si>
    <t>22601</t>
  </si>
  <si>
    <t>59522</t>
  </si>
  <si>
    <t>20829</t>
  </si>
  <si>
    <t>22385</t>
  </si>
  <si>
    <t>31253</t>
  </si>
  <si>
    <t>79632</t>
  </si>
  <si>
    <t>80014</t>
  </si>
  <si>
    <t>79044</t>
  </si>
  <si>
    <t>77808</t>
  </si>
  <si>
    <t>79642</t>
  </si>
  <si>
    <t>80866</t>
  </si>
  <si>
    <t>82752</t>
  </si>
  <si>
    <t>22777</t>
  </si>
  <si>
    <t>58127</t>
  </si>
  <si>
    <t>83098</t>
  </si>
  <si>
    <t>30134</t>
  </si>
  <si>
    <t>20752</t>
  </si>
  <si>
    <t>81209</t>
  </si>
  <si>
    <t>77531</t>
  </si>
  <si>
    <t>58417</t>
  </si>
  <si>
    <t>29078</t>
  </si>
  <si>
    <t>25280</t>
  </si>
  <si>
    <t>79879</t>
  </si>
  <si>
    <t>30309</t>
  </si>
  <si>
    <t>22669</t>
  </si>
  <si>
    <t>59503</t>
  </si>
  <si>
    <t>29997</t>
  </si>
  <si>
    <t>59698</t>
  </si>
  <si>
    <t>81719</t>
  </si>
  <si>
    <t>30596</t>
  </si>
  <si>
    <t>80786</t>
  </si>
  <si>
    <t>81628</t>
  </si>
  <si>
    <t>77875</t>
  </si>
  <si>
    <t>27015</t>
  </si>
  <si>
    <t>57550</t>
  </si>
  <si>
    <t>80514</t>
  </si>
  <si>
    <t>80384</t>
  </si>
  <si>
    <t>57761</t>
  </si>
  <si>
    <t>57866</t>
  </si>
  <si>
    <t>31535</t>
  </si>
  <si>
    <t>21326</t>
  </si>
  <si>
    <t>77015</t>
  </si>
  <si>
    <t>22245</t>
  </si>
  <si>
    <t>20679</t>
  </si>
  <si>
    <t>30210</t>
  </si>
  <si>
    <t>29391</t>
  </si>
  <si>
    <t>29039</t>
  </si>
  <si>
    <t>81480</t>
  </si>
  <si>
    <t>58289</t>
  </si>
  <si>
    <t>80930</t>
  </si>
  <si>
    <t>82644</t>
  </si>
  <si>
    <t>79412</t>
  </si>
  <si>
    <t>57003</t>
  </si>
  <si>
    <t>59830</t>
  </si>
  <si>
    <t>30346</t>
  </si>
  <si>
    <t>82997</t>
  </si>
  <si>
    <t>82546</t>
  </si>
  <si>
    <t>29662</t>
  </si>
  <si>
    <t>59468</t>
  </si>
  <si>
    <t>57502</t>
  </si>
  <si>
    <t>78922</t>
  </si>
  <si>
    <t>80474</t>
  </si>
  <si>
    <t>78517</t>
  </si>
  <si>
    <t>81980</t>
  </si>
  <si>
    <t>59486</t>
  </si>
  <si>
    <t>21419</t>
  </si>
  <si>
    <t>79633</t>
  </si>
  <si>
    <t>80295</t>
  </si>
  <si>
    <t>79488</t>
  </si>
  <si>
    <t>82487</t>
  </si>
  <si>
    <t>81439</t>
  </si>
  <si>
    <t>84585</t>
  </si>
  <si>
    <t>81437</t>
  </si>
  <si>
    <t>79071</t>
  </si>
  <si>
    <t>29158</t>
  </si>
  <si>
    <t>59487</t>
  </si>
  <si>
    <t>57206</t>
  </si>
  <si>
    <t>23683</t>
  </si>
  <si>
    <t>59463</t>
  </si>
  <si>
    <t>21941</t>
  </si>
  <si>
    <t>78639</t>
  </si>
  <si>
    <t>29881</t>
  </si>
  <si>
    <t>80640</t>
  </si>
  <si>
    <t>57260</t>
  </si>
  <si>
    <t>21288</t>
  </si>
  <si>
    <t>58649</t>
  </si>
  <si>
    <t>29628</t>
  </si>
  <si>
    <t>78654</t>
  </si>
  <si>
    <t>84777</t>
  </si>
  <si>
    <t>29759</t>
  </si>
  <si>
    <t>58833</t>
  </si>
  <si>
    <t>30411</t>
  </si>
  <si>
    <t>77533</t>
  </si>
  <si>
    <t>79683</t>
  </si>
  <si>
    <t>58646</t>
  </si>
  <si>
    <t>22437</t>
  </si>
  <si>
    <t>79603</t>
  </si>
  <si>
    <t>77832</t>
  </si>
  <si>
    <t>82807</t>
  </si>
  <si>
    <t>77605</t>
  </si>
  <si>
    <t>30587</t>
  </si>
  <si>
    <t>82873</t>
  </si>
  <si>
    <t>79923</t>
  </si>
  <si>
    <t>81940</t>
  </si>
  <si>
    <t>23572</t>
  </si>
  <si>
    <t>77828</t>
  </si>
  <si>
    <t>80511</t>
  </si>
  <si>
    <t>83107</t>
  </si>
  <si>
    <t>79143</t>
  </si>
  <si>
    <t>59555</t>
  </si>
  <si>
    <t>78319</t>
  </si>
  <si>
    <t>29442</t>
  </si>
  <si>
    <t>29531</t>
  </si>
  <si>
    <t>30035</t>
  </si>
  <si>
    <t>59200</t>
  </si>
  <si>
    <t>22136</t>
  </si>
  <si>
    <t>31081</t>
  </si>
  <si>
    <t>b) If cell F5 = Yes, you must get approval from the EFM accountant assigned to your fund before submitting the request to the CRU</t>
  </si>
  <si>
    <t>7. Submit the Salesforce case along with any required approvals to CRU by following the instructions on the URL below:</t>
  </si>
  <si>
    <t>E) Explain untimeliness if transfer is High Risk (120+ days after original pay end date or 90+ day after fund end date AND increasing expenditures on a Federal or Federal Flow-Through fund).</t>
  </si>
  <si>
    <r>
      <rPr>
        <sz val="11"/>
        <color theme="10"/>
        <rFont val="Calibri"/>
        <family val="2"/>
        <scheme val="minor"/>
      </rPr>
      <t xml:space="preserve">        </t>
    </r>
    <r>
      <rPr>
        <u/>
        <sz val="11"/>
        <color theme="10"/>
        <rFont val="Calibri"/>
        <family val="2"/>
        <scheme val="minor"/>
      </rPr>
      <t>https://request.finance.ucla.edu/secure/?frm_id=HRAdminRequest</t>
    </r>
  </si>
  <si>
    <t xml:space="preserve">                             Include with the ticket the information below</t>
  </si>
  <si>
    <t>Copy and Paste URL if link does ask you to sign in</t>
  </si>
  <si>
    <t xml:space="preserve">Sub </t>
  </si>
  <si>
    <t>&gt; Fee remission expenses cannot be transferred to 19900. If you have to transfer fee remission expenses off a contract and grant or gift fund, please use an unrestricted FAU for the charge.</t>
  </si>
  <si>
    <t>Cannot move Grad Fee Remission to 19900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</si>
</sst>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
    <numFmt numFmtId="165" formatCode="#,##0.##"/>
    <numFmt numFmtId="166" formatCode="m/d/yy"/>
  </numFmts>
  <fonts count="25" x14ac:knownFonts="1">
    <font>
      <sz val="11"/>
      <color theme="1"/>
      <name val="Calibri"/>
      <family val="2"/>
      <scheme val="minor"/>
    </font>
    <font>
      <sz val="11"/>
      <color theme="1"/>
      <name val="Calibri"/>
      <family val="2"/>
      <scheme val="minor"/>
    </font>
    <font>
      <sz val="10"/>
      <color theme="1"/>
      <name val="Tahoma"/>
      <family val="2"/>
    </font>
    <font>
      <sz val="8"/>
      <color theme="1"/>
      <name val="Tahoma"/>
      <family val="2"/>
    </font>
    <font>
      <b/>
      <sz val="24"/>
      <color theme="1"/>
      <name val="Tahoma"/>
      <family val="2"/>
    </font>
    <font>
      <i/>
      <sz val="11"/>
      <color theme="1"/>
      <name val="Calibri"/>
      <family val="2"/>
      <scheme val="minor"/>
    </font>
    <font>
      <b/>
      <sz val="11"/>
      <color theme="1"/>
      <name val="Calibri"/>
      <family val="2"/>
      <scheme val="minor"/>
    </font>
    <font>
      <sz val="9"/>
      <color indexed="81"/>
      <name val="Tahoma"/>
      <family val="2"/>
    </font>
    <font>
      <sz val="11"/>
      <color theme="0"/>
      <name val="Calibri"/>
      <family val="2"/>
      <scheme val="minor"/>
    </font>
    <font>
      <b/>
      <sz val="11"/>
      <color theme="1"/>
      <name val="Tahoma"/>
      <family val="2"/>
    </font>
    <font>
      <b/>
      <sz val="12"/>
      <color theme="1"/>
      <name val="Calibri"/>
      <family val="2"/>
      <scheme val="minor"/>
    </font>
    <font>
      <b/>
      <sz val="14"/>
      <color theme="1"/>
      <name val="Calibri"/>
      <family val="2"/>
      <scheme val="minor"/>
    </font>
    <font>
      <b/>
      <sz val="18"/>
      <color theme="1"/>
      <name val="Calibri"/>
      <family val="2"/>
      <scheme val="minor"/>
    </font>
    <font>
      <i/>
      <sz val="14"/>
      <color theme="1"/>
      <name val="Calibri"/>
      <family val="2"/>
      <scheme val="minor"/>
    </font>
    <font>
      <sz val="14"/>
      <color theme="1"/>
      <name val="Calibri"/>
      <family val="2"/>
      <scheme val="minor"/>
    </font>
    <font>
      <sz val="14"/>
      <color theme="0" tint="-0.14999847407452621"/>
      <name val="Calibri"/>
      <family val="2"/>
      <scheme val="minor"/>
    </font>
    <font>
      <b/>
      <sz val="24"/>
      <color theme="1"/>
      <name val="Calibri"/>
      <family val="2"/>
      <scheme val="minor"/>
    </font>
    <font>
      <b/>
      <i/>
      <sz val="11"/>
      <color theme="1"/>
      <name val="Calibri"/>
      <family val="2"/>
      <scheme val="minor"/>
    </font>
    <font>
      <b/>
      <u/>
      <sz val="11"/>
      <color theme="1"/>
      <name val="Calibri"/>
      <family val="2"/>
      <scheme val="minor"/>
    </font>
    <font>
      <sz val="11"/>
      <name val="Calibri"/>
      <family val="2"/>
      <scheme val="minor"/>
    </font>
    <font>
      <u/>
      <sz val="11"/>
      <color theme="10"/>
      <name val="Calibri"/>
      <family val="2"/>
      <scheme val="minor"/>
    </font>
    <font>
      <i/>
      <sz val="10"/>
      <color rgb="FFFF0000"/>
      <name val="Calibri"/>
      <family val="2"/>
      <scheme val="minor"/>
    </font>
    <font>
      <b/>
      <sz val="11"/>
      <name val="Calibri"/>
      <family val="2"/>
      <scheme val="minor"/>
    </font>
    <font>
      <sz val="11"/>
      <color theme="10"/>
      <name val="Calibri"/>
      <family val="2"/>
      <scheme val="minor"/>
    </font>
    <font>
      <b/>
      <sz val="28"/>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BFD2E2"/>
      </patternFill>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33CCFF"/>
        <bgColor indexed="64"/>
      </patternFill>
    </fill>
    <fill>
      <patternFill patternType="solid">
        <fgColor theme="8"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medium">
        <color rgb="FF608BB4"/>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
      <left style="medium">
        <color rgb="FF608BB4"/>
      </left>
      <right style="medium">
        <color rgb="FF608BB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20" fillId="0" borderId="0" applyNumberFormat="0" applyFill="0" applyBorder="0" applyAlignment="0" applyProtection="0"/>
    <xf numFmtId="0" fontId="2" fillId="0" borderId="0"/>
  </cellStyleXfs>
  <cellXfs count="211">
    <xf numFmtId="0" fontId="0" fillId="0" borderId="0" xfId="0"/>
    <xf numFmtId="14" fontId="0" fillId="0" borderId="0" xfId="0" applyNumberFormat="1"/>
    <xf numFmtId="0" fontId="0" fillId="2" borderId="1" xfId="0" applyFill="1" applyBorder="1"/>
    <xf numFmtId="0" fontId="0" fillId="3" borderId="0" xfId="0" applyFill="1"/>
    <xf numFmtId="0" fontId="3" fillId="4" borderId="2" xfId="3" applyFont="1" applyFill="1" applyBorder="1" applyAlignment="1">
      <alignment horizontal="center" vertical="top"/>
    </xf>
    <xf numFmtId="0" fontId="3" fillId="0" borderId="3" xfId="3" applyFont="1" applyBorder="1" applyAlignment="1">
      <alignment horizontal="left" vertical="top"/>
    </xf>
    <xf numFmtId="166" fontId="3" fillId="0" borderId="3" xfId="3" applyNumberFormat="1" applyFont="1" applyBorder="1" applyAlignment="1">
      <alignment horizontal="left" vertical="top"/>
    </xf>
    <xf numFmtId="0" fontId="3" fillId="0" borderId="4" xfId="3" applyFont="1" applyFill="1" applyBorder="1" applyAlignment="1">
      <alignment horizontal="left" vertical="top"/>
    </xf>
    <xf numFmtId="0" fontId="3" fillId="4" borderId="5" xfId="3" applyFont="1" applyFill="1" applyBorder="1" applyAlignment="1">
      <alignment horizontal="center" vertical="top"/>
    </xf>
    <xf numFmtId="0" fontId="0" fillId="7" borderId="0" xfId="0" applyFill="1" applyBorder="1" applyProtection="1">
      <protection locked="0"/>
    </xf>
    <xf numFmtId="44" fontId="0" fillId="7" borderId="0" xfId="1" applyFont="1" applyFill="1" applyBorder="1" applyProtection="1">
      <protection locked="0"/>
    </xf>
    <xf numFmtId="0" fontId="0" fillId="5" borderId="0" xfId="0" applyFill="1" applyBorder="1" applyProtection="1">
      <protection locked="0"/>
    </xf>
    <xf numFmtId="0" fontId="0" fillId="7" borderId="0" xfId="0" applyFill="1" applyProtection="1">
      <protection locked="0"/>
    </xf>
    <xf numFmtId="0" fontId="0" fillId="0" borderId="0" xfId="0" applyProtection="1">
      <protection locked="0"/>
    </xf>
    <xf numFmtId="0" fontId="2" fillId="0" borderId="0" xfId="3" applyProtection="1">
      <protection locked="0"/>
    </xf>
    <xf numFmtId="164" fontId="2" fillId="0" borderId="0" xfId="3" applyNumberFormat="1" applyProtection="1">
      <protection locked="0"/>
    </xf>
    <xf numFmtId="14" fontId="2" fillId="0" borderId="0" xfId="3" applyNumberFormat="1" applyProtection="1">
      <protection locked="0"/>
    </xf>
    <xf numFmtId="165" fontId="2" fillId="0" borderId="0" xfId="3" applyNumberFormat="1" applyProtection="1">
      <protection locked="0"/>
    </xf>
    <xf numFmtId="9" fontId="0" fillId="7" borderId="10" xfId="2" applyFont="1" applyFill="1" applyBorder="1" applyProtection="1">
      <protection locked="0"/>
    </xf>
    <xf numFmtId="0" fontId="0" fillId="7" borderId="10" xfId="0" applyFill="1" applyBorder="1" applyProtection="1">
      <protection locked="0"/>
    </xf>
    <xf numFmtId="49" fontId="0" fillId="0" borderId="0" xfId="0" applyNumberFormat="1" applyProtection="1">
      <protection locked="0"/>
    </xf>
    <xf numFmtId="14" fontId="0" fillId="0" borderId="0" xfId="0" applyNumberFormat="1" applyProtection="1">
      <protection locked="0"/>
    </xf>
    <xf numFmtId="14" fontId="0" fillId="0" borderId="0" xfId="0" applyNumberFormat="1" applyFill="1" applyProtection="1">
      <protection locked="0"/>
    </xf>
    <xf numFmtId="0" fontId="0" fillId="0" borderId="0" xfId="0" applyAlignment="1" applyProtection="1">
      <alignment horizontal="left"/>
      <protection locked="0"/>
    </xf>
    <xf numFmtId="0" fontId="0" fillId="0" borderId="0" xfId="0" applyFill="1" applyProtection="1">
      <protection locked="0"/>
    </xf>
    <xf numFmtId="49" fontId="0" fillId="5" borderId="0" xfId="0" applyNumberFormat="1" applyFill="1" applyBorder="1" applyProtection="1">
      <protection locked="0"/>
    </xf>
    <xf numFmtId="14" fontId="0" fillId="5" borderId="0" xfId="0" applyNumberFormat="1" applyFill="1" applyBorder="1" applyProtection="1">
      <protection locked="0"/>
    </xf>
    <xf numFmtId="44" fontId="0" fillId="5" borderId="0" xfId="1" applyFont="1" applyFill="1" applyBorder="1" applyProtection="1">
      <protection locked="0"/>
    </xf>
    <xf numFmtId="44" fontId="0" fillId="0" borderId="0" xfId="1" applyFont="1" applyFill="1" applyBorder="1" applyProtection="1">
      <protection locked="0"/>
    </xf>
    <xf numFmtId="9" fontId="0" fillId="5" borderId="0" xfId="2" applyFont="1" applyFill="1" applyBorder="1" applyProtection="1">
      <protection locked="0"/>
    </xf>
    <xf numFmtId="0" fontId="13" fillId="7" borderId="1" xfId="0" applyFont="1" applyFill="1" applyBorder="1" applyAlignment="1" applyProtection="1"/>
    <xf numFmtId="0" fontId="0" fillId="7" borderId="0" xfId="0" applyFill="1" applyBorder="1" applyProtection="1"/>
    <xf numFmtId="0" fontId="10" fillId="7" borderId="0" xfId="0" applyFont="1" applyFill="1" applyBorder="1" applyAlignment="1" applyProtection="1">
      <alignment horizontal="right"/>
    </xf>
    <xf numFmtId="0" fontId="10" fillId="7" borderId="0" xfId="0" applyFont="1" applyFill="1" applyBorder="1" applyProtection="1"/>
    <xf numFmtId="0" fontId="6" fillId="7" borderId="0" xfId="0" applyNumberFormat="1" applyFont="1" applyFill="1" applyBorder="1" applyAlignment="1" applyProtection="1">
      <alignment vertical="top" wrapText="1"/>
    </xf>
    <xf numFmtId="0" fontId="14" fillId="7" borderId="0" xfId="0" applyFont="1" applyFill="1" applyBorder="1" applyProtection="1"/>
    <xf numFmtId="0" fontId="15" fillId="7" borderId="0" xfId="0" applyFont="1" applyFill="1" applyBorder="1" applyProtection="1"/>
    <xf numFmtId="14" fontId="0" fillId="7" borderId="0" xfId="0" applyNumberFormat="1" applyFill="1" applyBorder="1" applyProtection="1"/>
    <xf numFmtId="0" fontId="0" fillId="7" borderId="0" xfId="0" applyFont="1" applyFill="1" applyBorder="1" applyProtection="1"/>
    <xf numFmtId="44" fontId="0" fillId="7" borderId="0" xfId="1" applyFont="1" applyFill="1" applyBorder="1" applyProtection="1"/>
    <xf numFmtId="9" fontId="0" fillId="7" borderId="0" xfId="2" applyFont="1" applyFill="1" applyBorder="1" applyProtection="1"/>
    <xf numFmtId="0" fontId="0" fillId="7" borderId="0" xfId="0" applyFill="1" applyProtection="1"/>
    <xf numFmtId="44" fontId="10" fillId="10" borderId="15" xfId="1" applyFont="1" applyFill="1" applyBorder="1" applyAlignment="1" applyProtection="1">
      <alignment horizontal="center" vertical="center" wrapText="1"/>
    </xf>
    <xf numFmtId="44" fontId="11" fillId="7" borderId="0" xfId="1" applyFont="1" applyFill="1" applyBorder="1" applyAlignment="1" applyProtection="1">
      <alignment horizontal="center" vertical="center" wrapText="1"/>
    </xf>
    <xf numFmtId="9" fontId="6" fillId="10" borderId="15" xfId="2" applyFont="1" applyFill="1" applyBorder="1" applyAlignment="1" applyProtection="1">
      <alignment vertical="center" wrapText="1"/>
    </xf>
    <xf numFmtId="0" fontId="6" fillId="10" borderId="15" xfId="0" applyFont="1" applyFill="1" applyBorder="1" applyAlignment="1" applyProtection="1">
      <alignment vertical="top" wrapText="1"/>
    </xf>
    <xf numFmtId="0" fontId="6" fillId="10" borderId="17" xfId="0" applyFont="1" applyFill="1" applyBorder="1" applyAlignment="1" applyProtection="1">
      <alignment vertical="center" wrapText="1"/>
    </xf>
    <xf numFmtId="0" fontId="9" fillId="7" borderId="14" xfId="3" applyFont="1" applyFill="1" applyBorder="1" applyAlignment="1" applyProtection="1">
      <alignment horizontal="center" wrapText="1"/>
    </xf>
    <xf numFmtId="0" fontId="9" fillId="7" borderId="16" xfId="3" applyFont="1" applyFill="1" applyBorder="1" applyAlignment="1" applyProtection="1">
      <alignment horizontal="center" wrapText="1"/>
    </xf>
    <xf numFmtId="0" fontId="10" fillId="7" borderId="12" xfId="0" applyFont="1" applyFill="1" applyBorder="1" applyProtection="1"/>
    <xf numFmtId="0" fontId="9" fillId="7" borderId="13" xfId="3" applyFont="1" applyFill="1" applyBorder="1" applyAlignment="1" applyProtection="1">
      <alignment horizontal="center" wrapText="1"/>
    </xf>
    <xf numFmtId="0" fontId="9" fillId="7" borderId="11" xfId="3" applyFont="1" applyFill="1" applyBorder="1" applyAlignment="1" applyProtection="1">
      <alignment horizontal="center" wrapText="1"/>
    </xf>
    <xf numFmtId="0" fontId="9" fillId="7" borderId="12" xfId="3" applyFont="1" applyFill="1" applyBorder="1" applyAlignment="1" applyProtection="1">
      <alignment horizontal="center" wrapText="1"/>
    </xf>
    <xf numFmtId="14" fontId="9" fillId="7" borderId="12" xfId="3" applyNumberFormat="1" applyFont="1" applyFill="1" applyBorder="1" applyAlignment="1" applyProtection="1">
      <alignment horizontal="center" wrapText="1"/>
    </xf>
    <xf numFmtId="44" fontId="0" fillId="7" borderId="10" xfId="1" applyFont="1" applyFill="1" applyBorder="1" applyProtection="1"/>
    <xf numFmtId="44" fontId="0" fillId="7" borderId="1" xfId="1" applyFont="1" applyFill="1" applyBorder="1" applyProtection="1"/>
    <xf numFmtId="0" fontId="0" fillId="7" borderId="1" xfId="0" applyFill="1" applyBorder="1" applyProtection="1"/>
    <xf numFmtId="0" fontId="18" fillId="7" borderId="21" xfId="0" applyFont="1" applyFill="1" applyBorder="1" applyAlignment="1" applyProtection="1">
      <alignment horizontal="center"/>
    </xf>
    <xf numFmtId="0" fontId="8" fillId="9" borderId="22" xfId="0" applyFont="1" applyFill="1" applyBorder="1" applyProtection="1"/>
    <xf numFmtId="0" fontId="19" fillId="2" borderId="22" xfId="0" applyFont="1" applyFill="1" applyBorder="1" applyProtection="1"/>
    <xf numFmtId="0" fontId="0" fillId="5" borderId="22" xfId="0" applyFill="1" applyBorder="1" applyProtection="1">
      <protection locked="0"/>
    </xf>
    <xf numFmtId="0" fontId="0" fillId="8" borderId="0" xfId="0" applyFill="1"/>
    <xf numFmtId="0" fontId="6" fillId="8" borderId="0" xfId="0" applyFont="1" applyFill="1"/>
    <xf numFmtId="0" fontId="10" fillId="8" borderId="0" xfId="0" applyFont="1" applyFill="1"/>
    <xf numFmtId="0" fontId="6" fillId="12" borderId="12" xfId="0" applyFont="1" applyFill="1" applyBorder="1" applyAlignment="1" applyProtection="1">
      <alignment horizontal="center"/>
    </xf>
    <xf numFmtId="0" fontId="0" fillId="12" borderId="0" xfId="0" applyFill="1" applyBorder="1" applyAlignment="1" applyProtection="1">
      <alignment horizontal="center"/>
    </xf>
    <xf numFmtId="0" fontId="0" fillId="12" borderId="23" xfId="0" applyFill="1" applyBorder="1" applyProtection="1"/>
    <xf numFmtId="0" fontId="6" fillId="7" borderId="0" xfId="0" applyFont="1" applyFill="1" applyProtection="1">
      <protection locked="0"/>
    </xf>
    <xf numFmtId="0" fontId="0" fillId="7" borderId="0" xfId="0" applyFill="1" applyBorder="1" applyAlignment="1" applyProtection="1">
      <alignment vertical="top"/>
    </xf>
    <xf numFmtId="0" fontId="12" fillId="12" borderId="20" xfId="0" applyFont="1" applyFill="1" applyBorder="1" applyAlignment="1" applyProtection="1">
      <alignment horizontal="center"/>
    </xf>
    <xf numFmtId="0" fontId="20" fillId="8" borderId="0" xfId="4" applyFill="1" applyAlignment="1">
      <alignment horizontal="left" indent="2"/>
    </xf>
    <xf numFmtId="44" fontId="0" fillId="12" borderId="0" xfId="1" applyFont="1" applyFill="1" applyBorder="1" applyProtection="1"/>
    <xf numFmtId="44" fontId="10" fillId="12" borderId="0" xfId="1" applyFont="1" applyFill="1" applyBorder="1" applyProtection="1"/>
    <xf numFmtId="0" fontId="12" fillId="8" borderId="0" xfId="0" applyFont="1" applyFill="1" applyAlignment="1">
      <alignment horizontal="left"/>
    </xf>
    <xf numFmtId="44" fontId="12" fillId="12" borderId="20" xfId="1" applyFont="1" applyFill="1" applyBorder="1" applyProtection="1"/>
    <xf numFmtId="0" fontId="4" fillId="10" borderId="17" xfId="0"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 fillId="10" borderId="19" xfId="0" applyFont="1" applyFill="1" applyBorder="1" applyAlignment="1" applyProtection="1">
      <alignment horizontal="center" vertical="center"/>
    </xf>
    <xf numFmtId="0" fontId="17" fillId="7" borderId="0" xfId="0" applyFont="1" applyFill="1" applyBorder="1" applyAlignment="1" applyProtection="1">
      <alignment horizontal="left" wrapText="1"/>
    </xf>
    <xf numFmtId="0" fontId="17" fillId="7" borderId="6" xfId="0" applyFont="1" applyFill="1" applyBorder="1" applyAlignment="1" applyProtection="1">
      <alignment horizontal="left"/>
    </xf>
    <xf numFmtId="0" fontId="17" fillId="7" borderId="7" xfId="0" applyFont="1" applyFill="1" applyBorder="1" applyAlignment="1" applyProtection="1">
      <alignment horizontal="left"/>
    </xf>
    <xf numFmtId="0" fontId="17" fillId="7" borderId="8" xfId="0" applyFont="1" applyFill="1" applyBorder="1" applyAlignment="1" applyProtection="1">
      <alignment horizontal="left"/>
    </xf>
    <xf numFmtId="0" fontId="10" fillId="7" borderId="0" xfId="0" applyNumberFormat="1" applyFont="1" applyFill="1" applyBorder="1" applyAlignment="1" applyProtection="1">
      <alignment horizontal="left" vertical="top" wrapText="1"/>
    </xf>
    <xf numFmtId="0" fontId="10" fillId="7" borderId="9" xfId="0" applyNumberFormat="1" applyFont="1" applyFill="1" applyBorder="1" applyAlignment="1" applyProtection="1">
      <alignment horizontal="left" vertical="top" wrapText="1"/>
    </xf>
    <xf numFmtId="0" fontId="17" fillId="7" borderId="0" xfId="0" applyNumberFormat="1" applyFont="1" applyFill="1" applyBorder="1" applyAlignment="1" applyProtection="1">
      <alignment horizontal="left" wrapText="1"/>
    </xf>
    <xf numFmtId="0" fontId="6" fillId="10" borderId="18" xfId="0" applyFont="1" applyFill="1" applyBorder="1" applyAlignment="1" applyProtection="1">
      <alignment vertical="center" wrapText="1"/>
    </xf>
    <xf numFmtId="14" fontId="6" fillId="7" borderId="0" xfId="0" applyNumberFormat="1" applyFont="1" applyFill="1" applyBorder="1" applyProtection="1"/>
    <xf numFmtId="0" fontId="6" fillId="10" borderId="31" xfId="0" applyFont="1" applyFill="1" applyBorder="1" applyAlignment="1" applyProtection="1">
      <alignment vertical="center" wrapText="1"/>
    </xf>
    <xf numFmtId="0" fontId="0" fillId="12" borderId="0" xfId="0" applyNumberFormat="1" applyFill="1" applyBorder="1" applyAlignment="1" applyProtection="1">
      <alignment horizontal="center"/>
    </xf>
    <xf numFmtId="0" fontId="0" fillId="13" borderId="24" xfId="0" applyFill="1" applyBorder="1" applyAlignment="1">
      <alignment vertical="center" wrapText="1"/>
    </xf>
    <xf numFmtId="0" fontId="0" fillId="13" borderId="25" xfId="0" applyFill="1" applyBorder="1" applyAlignment="1">
      <alignment vertical="center"/>
    </xf>
    <xf numFmtId="0" fontId="0" fillId="13" borderId="26" xfId="0" applyFill="1" applyBorder="1" applyAlignment="1">
      <alignment vertical="center"/>
    </xf>
    <xf numFmtId="0" fontId="0" fillId="13" borderId="29" xfId="0" applyFill="1" applyBorder="1" applyAlignment="1">
      <alignment vertical="center"/>
    </xf>
    <xf numFmtId="0" fontId="0" fillId="13" borderId="12" xfId="0" applyFill="1" applyBorder="1" applyAlignment="1">
      <alignment vertical="center"/>
    </xf>
    <xf numFmtId="0" fontId="0" fillId="13" borderId="30" xfId="0" applyFill="1" applyBorder="1" applyAlignment="1">
      <alignment vertical="center"/>
    </xf>
    <xf numFmtId="9" fontId="0" fillId="7" borderId="0" xfId="0" applyNumberFormat="1" applyFill="1" applyProtection="1">
      <protection locked="0"/>
    </xf>
    <xf numFmtId="44" fontId="0" fillId="7" borderId="1" xfId="1" applyFont="1" applyFill="1" applyBorder="1" applyProtection="1">
      <protection locked="0"/>
    </xf>
    <xf numFmtId="0" fontId="2" fillId="0" borderId="0" xfId="5" applyProtection="1"/>
    <xf numFmtId="164" fontId="2" fillId="0" borderId="0" xfId="5" applyNumberFormat="1" applyProtection="1"/>
    <xf numFmtId="14" fontId="2" fillId="0" borderId="0" xfId="5" applyNumberFormat="1" applyProtection="1"/>
    <xf numFmtId="165" fontId="2" fillId="0" borderId="0" xfId="5" applyNumberFormat="1" applyProtection="1"/>
    <xf numFmtId="3" fontId="2" fillId="0" borderId="0" xfId="5" applyNumberFormat="1" applyProtection="1"/>
    <xf numFmtId="0" fontId="2" fillId="0" borderId="0" xfId="5" applyProtection="1">
      <protection locked="0"/>
    </xf>
    <xf numFmtId="164" fontId="2" fillId="0" borderId="0" xfId="5" applyNumberFormat="1" applyProtection="1">
      <protection locked="0"/>
    </xf>
    <xf numFmtId="14" fontId="2" fillId="0" borderId="0" xfId="5" applyNumberFormat="1" applyProtection="1">
      <protection locked="0"/>
    </xf>
    <xf numFmtId="165" fontId="2" fillId="0" borderId="0" xfId="5" applyNumberFormat="1" applyProtection="1">
      <protection locked="0"/>
    </xf>
    <xf numFmtId="0" fontId="0" fillId="2" borderId="10" xfId="0" applyFill="1" applyBorder="1" applyProtection="1"/>
    <xf numFmtId="0" fontId="0" fillId="2" borderId="10" xfId="0" quotePrefix="1" applyFill="1" applyBorder="1" applyProtection="1"/>
    <xf numFmtId="44" fontId="0" fillId="2" borderId="1" xfId="1" applyFont="1" applyFill="1" applyBorder="1" applyProtection="1"/>
    <xf numFmtId="0" fontId="0" fillId="2" borderId="1" xfId="0" applyFill="1" applyBorder="1" applyProtection="1"/>
    <xf numFmtId="0" fontId="0" fillId="2" borderId="1" xfId="0" quotePrefix="1" applyFill="1" applyBorder="1" applyProtection="1"/>
    <xf numFmtId="0" fontId="0" fillId="8" borderId="0" xfId="0" applyFill="1" applyAlignment="1">
      <alignment horizontal="left"/>
    </xf>
    <xf numFmtId="0" fontId="0" fillId="8" borderId="0" xfId="0" applyFill="1" applyAlignment="1">
      <alignment horizontal="left" vertical="top"/>
    </xf>
    <xf numFmtId="0" fontId="17" fillId="7" borderId="0" xfId="0" applyNumberFormat="1" applyFont="1" applyFill="1" applyBorder="1" applyAlignment="1" applyProtection="1">
      <alignment horizontal="center" vertical="center" wrapText="1"/>
    </xf>
    <xf numFmtId="0" fontId="0" fillId="2" borderId="10" xfId="0" applyNumberFormat="1" applyFill="1" applyBorder="1" applyProtection="1">
      <protection locked="0"/>
    </xf>
    <xf numFmtId="0" fontId="0" fillId="2" borderId="1" xfId="1" applyNumberFormat="1" applyFont="1" applyFill="1" applyBorder="1" applyProtection="1">
      <protection locked="0"/>
    </xf>
    <xf numFmtId="0" fontId="0" fillId="2" borderId="1" xfId="0" applyNumberFormat="1" applyFill="1" applyBorder="1" applyProtection="1">
      <protection locked="0"/>
    </xf>
    <xf numFmtId="0" fontId="17" fillId="7" borderId="0" xfId="0" applyFont="1" applyFill="1" applyBorder="1" applyAlignment="1" applyProtection="1">
      <alignment horizontal="center" vertical="center" wrapText="1"/>
    </xf>
    <xf numFmtId="49" fontId="0" fillId="2" borderId="10" xfId="0" quotePrefix="1" applyNumberFormat="1" applyFill="1" applyBorder="1" applyProtection="1">
      <protection locked="0"/>
    </xf>
    <xf numFmtId="49" fontId="0" fillId="2" borderId="1" xfId="0" quotePrefix="1" applyNumberFormat="1" applyFill="1" applyBorder="1" applyProtection="1">
      <protection locked="0"/>
    </xf>
    <xf numFmtId="49" fontId="0" fillId="2" borderId="1" xfId="0" applyNumberFormat="1" applyFill="1" applyBorder="1" applyProtection="1">
      <protection locked="0"/>
    </xf>
    <xf numFmtId="0" fontId="17" fillId="7" borderId="0" xfId="0" applyNumberFormat="1"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0" fillId="8" borderId="0" xfId="0" applyFill="1" applyBorder="1"/>
    <xf numFmtId="0" fontId="0" fillId="13" borderId="27" xfId="0" applyFill="1" applyBorder="1" applyAlignment="1">
      <alignment vertical="center"/>
    </xf>
    <xf numFmtId="0" fontId="0" fillId="13" borderId="0" xfId="0" applyFill="1" applyBorder="1" applyAlignment="1">
      <alignment vertical="center"/>
    </xf>
    <xf numFmtId="0" fontId="0" fillId="13" borderId="28" xfId="0" applyFill="1" applyBorder="1" applyAlignment="1">
      <alignment vertical="center"/>
    </xf>
    <xf numFmtId="49" fontId="6" fillId="12" borderId="0" xfId="0" applyNumberFormat="1" applyFont="1" applyFill="1" applyBorder="1" applyAlignment="1" applyProtection="1">
      <alignment horizontal="center"/>
    </xf>
    <xf numFmtId="49" fontId="2" fillId="0" borderId="0" xfId="5" applyNumberFormat="1" applyProtection="1">
      <protection locked="0"/>
    </xf>
    <xf numFmtId="49" fontId="2" fillId="0" borderId="0" xfId="3" applyNumberFormat="1" applyProtection="1">
      <protection locked="0"/>
    </xf>
    <xf numFmtId="44" fontId="6" fillId="12" borderId="0" xfId="1" applyFont="1" applyFill="1" applyBorder="1" applyAlignment="1" applyProtection="1">
      <alignment horizontal="center"/>
    </xf>
    <xf numFmtId="44" fontId="12" fillId="12" borderId="20" xfId="1" applyFont="1" applyFill="1" applyBorder="1" applyAlignment="1" applyProtection="1">
      <alignment horizontal="center"/>
    </xf>
    <xf numFmtId="49" fontId="0" fillId="2" borderId="10" xfId="0" quotePrefix="1" applyNumberFormat="1" applyFill="1" applyBorder="1" applyProtection="1"/>
    <xf numFmtId="49" fontId="0" fillId="2" borderId="1" xfId="0" quotePrefix="1" applyNumberFormat="1" applyFill="1" applyBorder="1" applyProtection="1"/>
    <xf numFmtId="49" fontId="2" fillId="0" borderId="0" xfId="5" applyNumberFormat="1" applyProtection="1"/>
    <xf numFmtId="0" fontId="0" fillId="2" borderId="10" xfId="0" quotePrefix="1" applyNumberFormat="1" applyFill="1" applyBorder="1" applyProtection="1">
      <protection locked="0"/>
    </xf>
    <xf numFmtId="3" fontId="2" fillId="0" borderId="0" xfId="5" applyNumberFormat="1" applyProtection="1">
      <protection locked="0"/>
    </xf>
    <xf numFmtId="0" fontId="0" fillId="2" borderId="1" xfId="0" applyFill="1" applyBorder="1" applyProtection="1">
      <protection locked="0"/>
    </xf>
    <xf numFmtId="0" fontId="21" fillId="8" borderId="0" xfId="0" quotePrefix="1" applyFont="1" applyFill="1" applyAlignment="1">
      <alignment horizontal="left" indent="2"/>
    </xf>
    <xf numFmtId="0" fontId="21" fillId="8" borderId="0" xfId="0" applyFont="1" applyFill="1" applyAlignment="1">
      <alignment horizontal="left" indent="2"/>
    </xf>
    <xf numFmtId="0" fontId="0" fillId="11" borderId="24" xfId="0" applyFill="1" applyBorder="1" applyAlignment="1">
      <alignment horizontal="center" vertical="center" wrapText="1"/>
    </xf>
    <xf numFmtId="0" fontId="0" fillId="11" borderId="25" xfId="0" applyFill="1" applyBorder="1" applyAlignment="1">
      <alignment horizontal="center" vertical="center" wrapText="1"/>
    </xf>
    <xf numFmtId="0" fontId="0" fillId="11" borderId="26" xfId="0" applyFill="1" applyBorder="1" applyAlignment="1">
      <alignment horizontal="center" vertical="center" wrapText="1"/>
    </xf>
    <xf numFmtId="0" fontId="0" fillId="11" borderId="27"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28"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30" xfId="0" applyFill="1" applyBorder="1" applyAlignment="1">
      <alignment horizontal="center" vertical="center" wrapText="1"/>
    </xf>
    <xf numFmtId="0" fontId="0" fillId="8" borderId="0" xfId="0" applyFill="1" applyAlignment="1">
      <alignment horizontal="left" wrapText="1"/>
    </xf>
    <xf numFmtId="0" fontId="0" fillId="8" borderId="0" xfId="0" applyFill="1" applyAlignment="1">
      <alignment horizontal="left"/>
    </xf>
    <xf numFmtId="0" fontId="0" fillId="13" borderId="27" xfId="0" applyFill="1" applyBorder="1" applyAlignment="1">
      <alignment horizontal="center" vertical="center"/>
    </xf>
    <xf numFmtId="0" fontId="0" fillId="13" borderId="0" xfId="0" applyFill="1" applyBorder="1" applyAlignment="1">
      <alignment horizontal="center" vertical="center"/>
    </xf>
    <xf numFmtId="0" fontId="0" fillId="13" borderId="28" xfId="0" applyFill="1" applyBorder="1" applyAlignment="1">
      <alignment horizontal="center" vertical="center"/>
    </xf>
    <xf numFmtId="0" fontId="6" fillId="13" borderId="27" xfId="0" applyFont="1" applyFill="1" applyBorder="1" applyAlignment="1">
      <alignment horizontal="center" vertical="center"/>
    </xf>
    <xf numFmtId="0" fontId="6" fillId="13" borderId="0" xfId="0" applyFont="1" applyFill="1" applyBorder="1" applyAlignment="1">
      <alignment horizontal="center" vertical="center"/>
    </xf>
    <xf numFmtId="0" fontId="6" fillId="13" borderId="28" xfId="0" applyFont="1" applyFill="1" applyBorder="1" applyAlignment="1">
      <alignment horizontal="center" vertical="center"/>
    </xf>
    <xf numFmtId="0" fontId="20" fillId="13" borderId="27" xfId="4" applyFill="1" applyBorder="1"/>
    <xf numFmtId="0" fontId="20" fillId="13" borderId="0" xfId="4" applyFill="1" applyBorder="1"/>
    <xf numFmtId="0" fontId="20" fillId="13" borderId="28" xfId="4" applyFill="1" applyBorder="1"/>
    <xf numFmtId="0" fontId="0" fillId="8" borderId="0" xfId="0" applyFont="1" applyFill="1" applyAlignment="1">
      <alignment horizontal="left" wrapText="1" indent="4"/>
    </xf>
    <xf numFmtId="0" fontId="0" fillId="8" borderId="0" xfId="0" applyFill="1" applyAlignment="1">
      <alignment horizontal="left" wrapText="1" indent="4"/>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26" xfId="0"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9" fillId="6" borderId="12" xfId="0" applyFont="1" applyFill="1" applyBorder="1" applyAlignment="1">
      <alignment horizontal="center" vertical="center" wrapText="1"/>
    </xf>
    <xf numFmtId="0" fontId="19" fillId="6" borderId="30" xfId="0" applyFont="1" applyFill="1" applyBorder="1" applyAlignment="1">
      <alignment horizontal="center" vertical="center" wrapText="1"/>
    </xf>
    <xf numFmtId="0" fontId="0" fillId="8" borderId="0" xfId="0" applyFill="1" applyAlignment="1">
      <alignment horizontal="left" vertical="top"/>
    </xf>
    <xf numFmtId="0" fontId="0" fillId="8" borderId="0" xfId="0" applyFill="1" applyAlignment="1">
      <alignment horizontal="left" wrapText="1" indent="2"/>
    </xf>
    <xf numFmtId="0" fontId="0" fillId="8" borderId="0" xfId="0" applyFill="1" applyAlignment="1">
      <alignment horizontal="left" indent="2"/>
    </xf>
    <xf numFmtId="0" fontId="0" fillId="8" borderId="0" xfId="0" applyFill="1" applyAlignment="1">
      <alignment horizontal="left" vertical="top" wrapText="1"/>
    </xf>
    <xf numFmtId="0" fontId="16" fillId="10" borderId="17" xfId="0" applyFont="1" applyFill="1" applyBorder="1" applyAlignment="1" applyProtection="1">
      <alignment horizontal="center" vertical="center" wrapText="1"/>
    </xf>
    <xf numFmtId="0" fontId="16" fillId="10" borderId="18" xfId="0" applyFont="1" applyFill="1" applyBorder="1" applyAlignment="1" applyProtection="1">
      <alignment horizontal="center" vertical="center" wrapText="1"/>
    </xf>
    <xf numFmtId="0" fontId="16" fillId="10" borderId="19" xfId="0" applyFont="1" applyFill="1" applyBorder="1" applyAlignment="1" applyProtection="1">
      <alignment horizontal="center" vertical="center" wrapText="1"/>
    </xf>
    <xf numFmtId="0" fontId="0" fillId="2" borderId="32" xfId="0" applyFill="1" applyBorder="1" applyAlignment="1" applyProtection="1">
      <alignment horizontal="left" vertical="top"/>
      <protection locked="0"/>
    </xf>
    <xf numFmtId="0" fontId="0" fillId="2" borderId="33" xfId="0" applyFill="1" applyBorder="1" applyAlignment="1" applyProtection="1">
      <alignment horizontal="left" vertical="top"/>
      <protection locked="0"/>
    </xf>
    <xf numFmtId="0" fontId="0" fillId="2" borderId="34" xfId="0" applyFill="1" applyBorder="1" applyAlignment="1" applyProtection="1">
      <alignment horizontal="left" vertical="top"/>
      <protection locked="0"/>
    </xf>
    <xf numFmtId="0" fontId="0" fillId="2" borderId="38" xfId="0" applyFill="1" applyBorder="1" applyAlignment="1" applyProtection="1">
      <alignment horizontal="left" vertical="top"/>
      <protection locked="0"/>
    </xf>
    <xf numFmtId="0" fontId="0" fillId="2" borderId="0" xfId="0" applyFill="1" applyBorder="1" applyAlignment="1" applyProtection="1">
      <alignment horizontal="left" vertical="top"/>
      <protection locked="0"/>
    </xf>
    <xf numFmtId="0" fontId="0" fillId="2" borderId="9" xfId="0" applyFill="1" applyBorder="1" applyAlignment="1" applyProtection="1">
      <alignment horizontal="left" vertical="top"/>
      <protection locked="0"/>
    </xf>
    <xf numFmtId="0" fontId="0" fillId="2" borderId="35" xfId="0" applyFill="1" applyBorder="1" applyAlignment="1" applyProtection="1">
      <alignment horizontal="left" vertical="top"/>
      <protection locked="0"/>
    </xf>
    <xf numFmtId="0" fontId="0" fillId="2" borderId="36" xfId="0" applyFill="1" applyBorder="1" applyAlignment="1" applyProtection="1">
      <alignment horizontal="left" vertical="top"/>
      <protection locked="0"/>
    </xf>
    <xf numFmtId="0" fontId="0" fillId="2" borderId="37" xfId="0" applyFill="1" applyBorder="1" applyAlignment="1" applyProtection="1">
      <alignment horizontal="left" vertical="top"/>
      <protection locked="0"/>
    </xf>
    <xf numFmtId="0" fontId="0" fillId="2" borderId="6" xfId="0" applyFont="1" applyFill="1" applyBorder="1" applyAlignment="1" applyProtection="1">
      <alignment horizontal="left"/>
      <protection locked="0"/>
    </xf>
    <xf numFmtId="0" fontId="0" fillId="2" borderId="7" xfId="0" applyFont="1" applyFill="1" applyBorder="1" applyAlignment="1" applyProtection="1">
      <alignment horizontal="left"/>
      <protection locked="0"/>
    </xf>
    <xf numFmtId="0" fontId="0" fillId="2" borderId="8" xfId="0" applyFont="1" applyFill="1" applyBorder="1" applyAlignment="1" applyProtection="1">
      <alignment horizontal="left"/>
      <protection locked="0"/>
    </xf>
    <xf numFmtId="0" fontId="0" fillId="2" borderId="6" xfId="0" applyFill="1" applyBorder="1" applyAlignment="1" applyProtection="1">
      <alignment horizontal="left" vertical="top"/>
      <protection locked="0"/>
    </xf>
    <xf numFmtId="0" fontId="0" fillId="2" borderId="7" xfId="0" applyFill="1" applyBorder="1" applyAlignment="1" applyProtection="1">
      <alignment horizontal="left" vertical="top"/>
      <protection locked="0"/>
    </xf>
    <xf numFmtId="0" fontId="0" fillId="2" borderId="8" xfId="0" applyFill="1" applyBorder="1" applyAlignment="1" applyProtection="1">
      <alignment horizontal="left" vertical="top"/>
      <protection locked="0"/>
    </xf>
    <xf numFmtId="0" fontId="17" fillId="7" borderId="1" xfId="0" applyFont="1" applyFill="1" applyBorder="1" applyAlignment="1" applyProtection="1">
      <alignment horizontal="left"/>
    </xf>
    <xf numFmtId="0" fontId="24" fillId="7" borderId="0" xfId="0" applyFont="1" applyFill="1" applyAlignment="1" applyProtection="1">
      <alignment horizontal="center"/>
      <protection locked="0"/>
    </xf>
    <xf numFmtId="0" fontId="0" fillId="2" borderId="6"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14" fontId="6" fillId="7" borderId="6" xfId="0" applyNumberFormat="1" applyFont="1" applyFill="1" applyBorder="1" applyAlignment="1" applyProtection="1">
      <alignment horizontal="center"/>
    </xf>
    <xf numFmtId="14" fontId="6" fillId="7" borderId="8" xfId="0" applyNumberFormat="1" applyFont="1" applyFill="1" applyBorder="1" applyAlignment="1" applyProtection="1">
      <alignment horizontal="center"/>
    </xf>
    <xf numFmtId="0" fontId="17" fillId="7" borderId="0" xfId="0" applyNumberFormat="1" applyFont="1" applyFill="1" applyBorder="1" applyAlignment="1" applyProtection="1">
      <alignment horizontal="center" vertical="center" wrapText="1"/>
    </xf>
    <xf numFmtId="0" fontId="17" fillId="7" borderId="9" xfId="0" applyNumberFormat="1" applyFont="1" applyFill="1" applyBorder="1" applyAlignment="1" applyProtection="1">
      <alignment horizontal="center" vertical="center" wrapText="1"/>
    </xf>
    <xf numFmtId="0" fontId="17" fillId="7" borderId="32" xfId="0" applyFont="1" applyFill="1" applyBorder="1" applyAlignment="1" applyProtection="1">
      <alignment horizontal="center" vertical="center" wrapText="1"/>
    </xf>
    <xf numFmtId="0" fontId="17" fillId="7" borderId="33" xfId="0" applyFont="1" applyFill="1" applyBorder="1" applyAlignment="1" applyProtection="1">
      <alignment horizontal="center" vertical="center" wrapText="1"/>
    </xf>
    <xf numFmtId="0" fontId="17" fillId="7" borderId="34" xfId="0" applyFont="1" applyFill="1" applyBorder="1" applyAlignment="1" applyProtection="1">
      <alignment horizontal="center" vertical="center" wrapText="1"/>
    </xf>
    <xf numFmtId="0" fontId="17" fillId="7" borderId="38" xfId="0" applyFont="1" applyFill="1" applyBorder="1" applyAlignment="1" applyProtection="1">
      <alignment horizontal="center" vertical="center" wrapText="1"/>
    </xf>
    <xf numFmtId="0" fontId="17" fillId="7" borderId="0" xfId="0" applyFont="1" applyFill="1" applyBorder="1" applyAlignment="1" applyProtection="1">
      <alignment horizontal="center" vertical="center" wrapText="1"/>
    </xf>
    <xf numFmtId="0" fontId="17" fillId="7" borderId="9" xfId="0" applyFont="1" applyFill="1" applyBorder="1" applyAlignment="1" applyProtection="1">
      <alignment horizontal="center" vertical="center" wrapText="1"/>
    </xf>
    <xf numFmtId="0" fontId="17" fillId="7" borderId="35" xfId="0" applyFont="1" applyFill="1" applyBorder="1" applyAlignment="1" applyProtection="1">
      <alignment horizontal="center" vertical="center" wrapText="1"/>
    </xf>
    <xf numFmtId="0" fontId="17" fillId="7" borderId="36" xfId="0" applyFont="1" applyFill="1" applyBorder="1" applyAlignment="1" applyProtection="1">
      <alignment horizontal="center" vertical="center" wrapText="1"/>
    </xf>
    <xf numFmtId="0" fontId="17" fillId="7" borderId="37" xfId="0" applyFont="1" applyFill="1" applyBorder="1" applyAlignment="1" applyProtection="1">
      <alignment horizontal="center" vertical="center" wrapText="1"/>
    </xf>
  </cellXfs>
  <cellStyles count="6">
    <cellStyle name="Currency" xfId="1" builtinId="4"/>
    <cellStyle name="Hyperlink" xfId="4" builtinId="8"/>
    <cellStyle name="Normal" xfId="0" builtinId="0"/>
    <cellStyle name="Normal_BCT Template" xfId="5" xr:uid="{00000000-0005-0000-0000-000003000000}"/>
    <cellStyle name="Normal_Sheet1" xfId="3" xr:uid="{00000000-0005-0000-0000-000004000000}"/>
    <cellStyle name="Percent" xfId="2" builtinId="5"/>
  </cellStyles>
  <dxfs count="43">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s>
  <tableStyles count="0" defaultTableStyle="TableStyleMedium2" defaultPivotStyle="PivotStyleLight16"/>
  <colors>
    <mruColors>
      <color rgb="FF33CCFF"/>
      <color rgb="FF33CCCC"/>
      <color rgb="FF00CC66"/>
      <color rgb="FF99CC00"/>
      <color rgb="FF00CC99"/>
      <color rgb="FFFF99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34636</xdr:colOff>
      <xdr:row>1</xdr:row>
      <xdr:rowOff>8660</xdr:rowOff>
    </xdr:from>
    <xdr:to>
      <xdr:col>1</xdr:col>
      <xdr:colOff>1589894</xdr:colOff>
      <xdr:row>1</xdr:row>
      <xdr:rowOff>268432</xdr:rowOff>
    </xdr:to>
    <xdr:pic>
      <xdr:nvPicPr>
        <xdr:cNvPr id="6" name="Picture 5">
          <a:extLst>
            <a:ext uri="{FF2B5EF4-FFF2-40B4-BE49-F238E27FC236}">
              <a16:creationId xmlns:a16="http://schemas.microsoft.com/office/drawing/2014/main" id="{26B697E4-B137-4A01-BAE1-D479463C48E8}"/>
            </a:ext>
          </a:extLst>
        </xdr:cNvPr>
        <xdr:cNvPicPr>
          <a:picLocks noChangeAspect="1"/>
        </xdr:cNvPicPr>
      </xdr:nvPicPr>
      <xdr:blipFill>
        <a:blip xmlns:r="http://schemas.openxmlformats.org/officeDocument/2006/relationships" r:embed="rId1"/>
        <a:stretch>
          <a:fillRect/>
        </a:stretch>
      </xdr:blipFill>
      <xdr:spPr>
        <a:xfrm>
          <a:off x="196561" y="103910"/>
          <a:ext cx="1555258" cy="259772"/>
        </a:xfrm>
        <a:prstGeom prst="rect">
          <a:avLst/>
        </a:prstGeom>
      </xdr:spPr>
    </xdr:pic>
    <xdr:clientData/>
  </xdr:twoCellAnchor>
  <xdr:twoCellAnchor editAs="oneCell">
    <xdr:from>
      <xdr:col>1</xdr:col>
      <xdr:colOff>34636</xdr:colOff>
      <xdr:row>1</xdr:row>
      <xdr:rowOff>8660</xdr:rowOff>
    </xdr:from>
    <xdr:to>
      <xdr:col>1</xdr:col>
      <xdr:colOff>1589894</xdr:colOff>
      <xdr:row>1</xdr:row>
      <xdr:rowOff>268432</xdr:rowOff>
    </xdr:to>
    <xdr:pic>
      <xdr:nvPicPr>
        <xdr:cNvPr id="7" name="Picture 6">
          <a:extLst>
            <a:ext uri="{FF2B5EF4-FFF2-40B4-BE49-F238E27FC236}">
              <a16:creationId xmlns:a16="http://schemas.microsoft.com/office/drawing/2014/main" id="{2A74F464-61BA-4043-83E3-5C6016890E73}"/>
            </a:ext>
          </a:extLst>
        </xdr:cNvPr>
        <xdr:cNvPicPr>
          <a:picLocks noChangeAspect="1"/>
        </xdr:cNvPicPr>
      </xdr:nvPicPr>
      <xdr:blipFill>
        <a:blip xmlns:r="http://schemas.openxmlformats.org/officeDocument/2006/relationships" r:embed="rId1"/>
        <a:stretch>
          <a:fillRect/>
        </a:stretch>
      </xdr:blipFill>
      <xdr:spPr>
        <a:xfrm>
          <a:off x="196561" y="103910"/>
          <a:ext cx="1555258" cy="2597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https://request.finance.ucla.edu/secure/?frm_id=HRAdminRequest" TargetMode="External"/><Relationship Id="rId2" Type="http://schemas.openxmlformats.org/officeDocument/2006/relationships/hyperlink" Target="https://uclacfs.tfaforms.net/189" TargetMode="External"/><Relationship Id="rId1" Type="http://schemas.openxmlformats.org/officeDocument/2006/relationships/hyperlink" Target="https://cdw.qdb.ucla.edu/ibmcognos/bi/?pathRef=.public_folders%2FUCPath%2BCDW%2FUCLA%2BInternal%2BReports%2FSupplemental%2BReports%2FBenefit%2BCost%2BTemplate%2BRepor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8"/>
  <sheetViews>
    <sheetView workbookViewId="0">
      <selection activeCell="G22" sqref="G22"/>
    </sheetView>
  </sheetViews>
  <sheetFormatPr defaultRowHeight="14.5" x14ac:dyDescent="0.35"/>
  <cols>
    <col min="1" max="1" width="20.26953125" customWidth="1"/>
    <col min="2" max="2" width="13" customWidth="1"/>
    <col min="3" max="3" width="11.453125" bestFit="1" customWidth="1"/>
    <col min="4" max="4" width="11" bestFit="1" customWidth="1"/>
    <col min="5" max="8" width="16.7265625" bestFit="1" customWidth="1"/>
    <col min="9" max="9" width="11.26953125" bestFit="1" customWidth="1"/>
    <col min="10" max="11" width="16.7265625" bestFit="1" customWidth="1"/>
    <col min="12" max="12" width="57.54296875" bestFit="1" customWidth="1"/>
    <col min="13" max="13" width="16.7265625" bestFit="1" customWidth="1"/>
    <col min="14" max="14" width="18.26953125" customWidth="1"/>
    <col min="15" max="15" width="20.453125" bestFit="1" customWidth="1"/>
    <col min="17" max="17" width="11.26953125" bestFit="1" customWidth="1"/>
    <col min="18" max="18" width="11.26953125" customWidth="1"/>
    <col min="19" max="19" width="20.7265625" bestFit="1" customWidth="1"/>
    <col min="20" max="20" width="11.81640625" bestFit="1" customWidth="1"/>
    <col min="21" max="21" width="12.81640625" customWidth="1"/>
    <col min="22" max="22" width="21.1796875" customWidth="1"/>
    <col min="23" max="23" width="20.453125" customWidth="1"/>
    <col min="24" max="24" width="42.453125" bestFit="1" customWidth="1"/>
    <col min="25" max="25" width="63.81640625" customWidth="1"/>
    <col min="26" max="26" width="42.453125" customWidth="1"/>
    <col min="27" max="27" width="25.453125" bestFit="1" customWidth="1"/>
    <col min="28" max="28" width="26.453125" bestFit="1" customWidth="1"/>
    <col min="29" max="29" width="57.54296875" bestFit="1" customWidth="1"/>
    <col min="30" max="30" width="86.453125" bestFit="1" customWidth="1"/>
    <col min="31" max="31" width="60.26953125" bestFit="1" customWidth="1"/>
  </cols>
  <sheetData>
    <row r="1" spans="1:30" x14ac:dyDescent="0.35">
      <c r="A1" t="s">
        <v>0</v>
      </c>
      <c r="B1" t="s">
        <v>1</v>
      </c>
      <c r="C1" t="s">
        <v>2</v>
      </c>
      <c r="D1" t="s">
        <v>3</v>
      </c>
      <c r="E1" t="s">
        <v>4</v>
      </c>
      <c r="F1" t="s">
        <v>5</v>
      </c>
      <c r="G1" t="s">
        <v>6</v>
      </c>
      <c r="H1" t="s">
        <v>7</v>
      </c>
      <c r="I1" t="s">
        <v>8</v>
      </c>
      <c r="J1" t="s">
        <v>9</v>
      </c>
      <c r="K1" t="s">
        <v>10</v>
      </c>
      <c r="L1" t="s">
        <v>11</v>
      </c>
      <c r="M1" t="s">
        <v>12</v>
      </c>
      <c r="N1" t="s">
        <v>13</v>
      </c>
      <c r="O1" t="s">
        <v>14</v>
      </c>
      <c r="P1" s="2" t="s">
        <v>15</v>
      </c>
      <c r="Q1" s="2" t="s">
        <v>8</v>
      </c>
      <c r="R1" s="2" t="s">
        <v>16</v>
      </c>
      <c r="S1" t="s">
        <v>17</v>
      </c>
      <c r="T1" t="s">
        <v>11</v>
      </c>
      <c r="U1" s="2" t="s">
        <v>18</v>
      </c>
      <c r="V1" s="2" t="s">
        <v>19</v>
      </c>
      <c r="W1" s="2" t="s">
        <v>20</v>
      </c>
      <c r="X1" s="2" t="s">
        <v>21</v>
      </c>
      <c r="Y1" s="2" t="s">
        <v>22</v>
      </c>
      <c r="Z1" s="2" t="s">
        <v>23</v>
      </c>
      <c r="AA1" s="2" t="s">
        <v>24</v>
      </c>
      <c r="AB1" s="2" t="s">
        <v>25</v>
      </c>
      <c r="AC1" s="2" t="s">
        <v>26</v>
      </c>
      <c r="AD1" s="2" t="s">
        <v>27</v>
      </c>
    </row>
    <row r="2" spans="1:30" x14ac:dyDescent="0.35">
      <c r="A2" t="s">
        <v>28</v>
      </c>
      <c r="B2">
        <v>987654331</v>
      </c>
      <c r="C2">
        <v>1</v>
      </c>
      <c r="D2" t="s">
        <v>29</v>
      </c>
      <c r="E2" t="s">
        <v>30</v>
      </c>
      <c r="F2" s="1">
        <v>43352</v>
      </c>
      <c r="G2" s="1">
        <v>43365</v>
      </c>
      <c r="H2">
        <v>401180</v>
      </c>
      <c r="I2" s="3"/>
      <c r="J2">
        <v>81980</v>
      </c>
      <c r="K2">
        <v>6</v>
      </c>
      <c r="L2">
        <v>8940</v>
      </c>
      <c r="M2" t="s">
        <v>31</v>
      </c>
      <c r="O2">
        <v>0.33</v>
      </c>
      <c r="P2" s="2"/>
      <c r="Q2" s="2"/>
      <c r="R2" s="2"/>
      <c r="S2">
        <v>6</v>
      </c>
      <c r="T2">
        <f>L2</f>
        <v>8940</v>
      </c>
      <c r="U2" s="2"/>
      <c r="V2" s="2">
        <v>0.33</v>
      </c>
      <c r="W2" s="2">
        <f t="shared" ref="W2:W13" si="0">V2-O2</f>
        <v>0</v>
      </c>
      <c r="X2" s="2" t="s">
        <v>32</v>
      </c>
      <c r="Y2" s="2">
        <f>IF(X2="Fee remission not allowed on funding source",0,1)</f>
        <v>1</v>
      </c>
      <c r="Z2" s="2" t="e">
        <f>VLOOKUP(J2,#REF!,5,FALSE)</f>
        <v>#REF!</v>
      </c>
      <c r="AA2" s="2"/>
      <c r="AB2" s="2"/>
      <c r="AC2" s="2"/>
      <c r="AD2" s="2"/>
    </row>
    <row r="3" spans="1:30" x14ac:dyDescent="0.35">
      <c r="A3" t="s">
        <v>28</v>
      </c>
      <c r="B3">
        <v>987654331</v>
      </c>
      <c r="C3">
        <v>1</v>
      </c>
      <c r="D3" t="s">
        <v>29</v>
      </c>
      <c r="E3" t="s">
        <v>30</v>
      </c>
      <c r="F3" s="1">
        <v>43352</v>
      </c>
      <c r="G3" s="1">
        <v>43365</v>
      </c>
      <c r="H3">
        <v>401180</v>
      </c>
      <c r="I3" s="3"/>
      <c r="J3">
        <v>81980</v>
      </c>
      <c r="K3">
        <v>6</v>
      </c>
      <c r="L3">
        <v>8940</v>
      </c>
      <c r="M3" t="s">
        <v>31</v>
      </c>
      <c r="O3">
        <v>4.5199999999999996</v>
      </c>
      <c r="P3" s="2"/>
      <c r="Q3" s="2"/>
      <c r="R3" s="2"/>
      <c r="S3">
        <v>6</v>
      </c>
      <c r="T3">
        <f t="shared" ref="T3:T13" si="1">L3</f>
        <v>8940</v>
      </c>
      <c r="U3" s="2"/>
      <c r="V3" s="2">
        <v>4.5199999999999996</v>
      </c>
      <c r="W3" s="2">
        <f t="shared" si="0"/>
        <v>0</v>
      </c>
      <c r="X3" s="2" t="s">
        <v>33</v>
      </c>
      <c r="Y3" s="2">
        <f>IF(X3="Fee remission not allowed on funding source",0,1)</f>
        <v>1</v>
      </c>
      <c r="Z3" s="2" t="e">
        <f>VLOOKUP(J3,#REF!,5,FALSE)</f>
        <v>#REF!</v>
      </c>
      <c r="AA3" s="2"/>
      <c r="AB3" s="2"/>
      <c r="AC3" s="2"/>
      <c r="AD3" s="2"/>
    </row>
    <row r="4" spans="1:30" x14ac:dyDescent="0.35">
      <c r="A4" t="s">
        <v>28</v>
      </c>
      <c r="B4">
        <v>987654331</v>
      </c>
      <c r="C4">
        <v>1</v>
      </c>
      <c r="D4" t="s">
        <v>29</v>
      </c>
      <c r="E4" t="s">
        <v>30</v>
      </c>
      <c r="F4" s="1">
        <v>43352</v>
      </c>
      <c r="G4" s="1">
        <v>43365</v>
      </c>
      <c r="H4">
        <v>401180</v>
      </c>
      <c r="I4" s="3"/>
      <c r="J4">
        <v>81980</v>
      </c>
      <c r="K4">
        <v>6</v>
      </c>
      <c r="L4">
        <v>8940</v>
      </c>
      <c r="M4" t="s">
        <v>31</v>
      </c>
      <c r="O4">
        <v>104.39</v>
      </c>
      <c r="P4" s="2"/>
      <c r="Q4" s="2"/>
      <c r="R4" s="2"/>
      <c r="S4">
        <v>6</v>
      </c>
      <c r="T4">
        <f t="shared" si="1"/>
        <v>8940</v>
      </c>
      <c r="U4" s="2"/>
      <c r="V4" s="2"/>
      <c r="W4" s="2">
        <f t="shared" si="0"/>
        <v>-104.39</v>
      </c>
      <c r="X4" s="2" t="s">
        <v>34</v>
      </c>
      <c r="Y4" s="2" t="str">
        <f>IF(X4="Fee remission not allowed on funding source","Contact Grad Division for approval",1)</f>
        <v>Contact Grad Division for approval</v>
      </c>
      <c r="Z4" s="2" t="e">
        <f>VLOOKUP(J4,#REF!,5,FALSE)</f>
        <v>#REF!</v>
      </c>
      <c r="AA4" s="2"/>
      <c r="AB4" s="2"/>
      <c r="AC4" s="2"/>
      <c r="AD4" s="2"/>
    </row>
    <row r="5" spans="1:30" x14ac:dyDescent="0.35">
      <c r="A5" t="s">
        <v>28</v>
      </c>
      <c r="B5">
        <v>987654331</v>
      </c>
      <c r="C5">
        <v>1</v>
      </c>
      <c r="D5" t="s">
        <v>29</v>
      </c>
      <c r="E5" t="s">
        <v>30</v>
      </c>
      <c r="F5" s="1">
        <v>43352</v>
      </c>
      <c r="G5" s="1">
        <v>43365</v>
      </c>
      <c r="H5">
        <v>427263</v>
      </c>
      <c r="I5" s="3"/>
      <c r="J5">
        <v>81980</v>
      </c>
      <c r="K5">
        <v>6</v>
      </c>
      <c r="L5">
        <v>8940</v>
      </c>
      <c r="M5" t="s">
        <v>35</v>
      </c>
      <c r="O5">
        <v>1.95</v>
      </c>
      <c r="P5" s="2"/>
      <c r="Q5" s="2"/>
      <c r="R5" s="2"/>
      <c r="S5">
        <v>6</v>
      </c>
      <c r="T5">
        <f t="shared" si="1"/>
        <v>8940</v>
      </c>
      <c r="U5" s="2"/>
      <c r="V5" s="2"/>
      <c r="W5" s="2">
        <f t="shared" si="0"/>
        <v>-1.95</v>
      </c>
      <c r="X5" s="2" t="s">
        <v>32</v>
      </c>
      <c r="Y5" s="2">
        <f t="shared" ref="Y5:Y13" si="2">IF(X5="Fee remission not allowed on funding source","Contact Grad Division for approval",1)</f>
        <v>1</v>
      </c>
      <c r="Z5" s="2" t="e">
        <f>VLOOKUP(J5,#REF!,5,FALSE)</f>
        <v>#REF!</v>
      </c>
      <c r="AA5" s="2"/>
      <c r="AB5" s="2"/>
      <c r="AC5" s="2"/>
      <c r="AD5" s="2"/>
    </row>
    <row r="6" spans="1:30" x14ac:dyDescent="0.35">
      <c r="A6" t="s">
        <v>28</v>
      </c>
      <c r="B6">
        <v>987654331</v>
      </c>
      <c r="C6">
        <v>1</v>
      </c>
      <c r="D6" t="s">
        <v>29</v>
      </c>
      <c r="E6" t="s">
        <v>30</v>
      </c>
      <c r="F6" s="1">
        <v>43352</v>
      </c>
      <c r="G6" s="1">
        <v>43365</v>
      </c>
      <c r="H6">
        <v>427263</v>
      </c>
      <c r="I6" s="3"/>
      <c r="J6">
        <v>81980</v>
      </c>
      <c r="K6">
        <v>6</v>
      </c>
      <c r="L6">
        <v>8940</v>
      </c>
      <c r="M6" t="s">
        <v>35</v>
      </c>
      <c r="O6">
        <v>17.510000000000002</v>
      </c>
      <c r="P6" s="2"/>
      <c r="Q6" s="2"/>
      <c r="R6" s="2"/>
      <c r="S6">
        <v>6</v>
      </c>
      <c r="T6">
        <f t="shared" si="1"/>
        <v>8940</v>
      </c>
      <c r="U6" s="2"/>
      <c r="V6" s="2"/>
      <c r="W6" s="2">
        <f t="shared" si="0"/>
        <v>-17.510000000000002</v>
      </c>
      <c r="X6" s="2" t="s">
        <v>33</v>
      </c>
      <c r="Y6" s="2">
        <f t="shared" si="2"/>
        <v>1</v>
      </c>
      <c r="Z6" s="2" t="e">
        <f>VLOOKUP(J6,#REF!,5,FALSE)</f>
        <v>#REF!</v>
      </c>
      <c r="AA6" s="2"/>
      <c r="AB6" s="2"/>
      <c r="AC6" s="2"/>
      <c r="AD6" s="2"/>
    </row>
    <row r="7" spans="1:30" x14ac:dyDescent="0.35">
      <c r="A7" t="s">
        <v>28</v>
      </c>
      <c r="B7">
        <v>987654331</v>
      </c>
      <c r="C7">
        <v>1</v>
      </c>
      <c r="D7" t="s">
        <v>29</v>
      </c>
      <c r="E7" t="s">
        <v>30</v>
      </c>
      <c r="F7" s="1">
        <v>43352</v>
      </c>
      <c r="G7" s="1">
        <v>43365</v>
      </c>
      <c r="H7">
        <v>427263</v>
      </c>
      <c r="I7" s="3"/>
      <c r="J7">
        <v>81980</v>
      </c>
      <c r="K7">
        <v>6</v>
      </c>
      <c r="L7">
        <v>8940</v>
      </c>
      <c r="M7" t="s">
        <v>35</v>
      </c>
      <c r="O7">
        <v>1056.94</v>
      </c>
      <c r="P7" s="2"/>
      <c r="Q7" s="2"/>
      <c r="R7" s="2"/>
      <c r="S7">
        <v>6</v>
      </c>
      <c r="T7">
        <f t="shared" si="1"/>
        <v>8940</v>
      </c>
      <c r="U7" s="2"/>
      <c r="V7" s="2"/>
      <c r="W7" s="2">
        <f t="shared" si="0"/>
        <v>-1056.94</v>
      </c>
      <c r="X7" s="2" t="s">
        <v>34</v>
      </c>
      <c r="Y7" s="2" t="str">
        <f t="shared" si="2"/>
        <v>Contact Grad Division for approval</v>
      </c>
      <c r="Z7" s="2" t="e">
        <f>VLOOKUP(J7,#REF!,5,FALSE)</f>
        <v>#REF!</v>
      </c>
      <c r="AA7" s="2"/>
      <c r="AB7" s="2"/>
      <c r="AC7" s="2"/>
      <c r="AD7" s="2"/>
    </row>
    <row r="8" spans="1:30" x14ac:dyDescent="0.35">
      <c r="A8" t="s">
        <v>28</v>
      </c>
      <c r="B8">
        <v>987654331</v>
      </c>
      <c r="C8">
        <v>1</v>
      </c>
      <c r="D8" t="s">
        <v>29</v>
      </c>
      <c r="E8" t="s">
        <v>30</v>
      </c>
      <c r="F8" s="1">
        <v>43352</v>
      </c>
      <c r="G8" s="1">
        <v>43365</v>
      </c>
      <c r="H8">
        <v>427263</v>
      </c>
      <c r="I8" s="3"/>
      <c r="J8">
        <v>81980</v>
      </c>
      <c r="K8">
        <v>6</v>
      </c>
      <c r="L8">
        <v>8940</v>
      </c>
      <c r="M8" t="s">
        <v>35</v>
      </c>
      <c r="O8">
        <v>117.44</v>
      </c>
      <c r="P8" s="2"/>
      <c r="Q8" s="2"/>
      <c r="R8" s="2"/>
      <c r="S8">
        <v>6</v>
      </c>
      <c r="T8">
        <f t="shared" si="1"/>
        <v>8940</v>
      </c>
      <c r="U8" s="2"/>
      <c r="V8" s="2"/>
      <c r="W8" s="2">
        <f t="shared" si="0"/>
        <v>-117.44</v>
      </c>
      <c r="X8" s="2" t="s">
        <v>32</v>
      </c>
      <c r="Y8" s="2">
        <f t="shared" si="2"/>
        <v>1</v>
      </c>
      <c r="Z8" s="2" t="e">
        <f>VLOOKUP(J8,#REF!,5,FALSE)</f>
        <v>#REF!</v>
      </c>
      <c r="AA8" s="2"/>
      <c r="AB8" s="2"/>
      <c r="AC8" s="2"/>
      <c r="AD8" s="2"/>
    </row>
    <row r="9" spans="1:30" x14ac:dyDescent="0.35">
      <c r="A9" t="s">
        <v>28</v>
      </c>
      <c r="B9">
        <v>987654331</v>
      </c>
      <c r="C9">
        <v>1</v>
      </c>
      <c r="D9" t="s">
        <v>29</v>
      </c>
      <c r="E9" t="s">
        <v>30</v>
      </c>
      <c r="F9" s="1">
        <v>43352</v>
      </c>
      <c r="G9" s="1">
        <v>43365</v>
      </c>
      <c r="H9">
        <v>427263</v>
      </c>
      <c r="I9" s="3"/>
      <c r="J9">
        <v>81980</v>
      </c>
      <c r="K9">
        <v>6</v>
      </c>
      <c r="L9">
        <v>8940</v>
      </c>
      <c r="M9" t="s">
        <v>35</v>
      </c>
      <c r="O9">
        <v>602.46</v>
      </c>
      <c r="P9" s="2"/>
      <c r="Q9" s="2"/>
      <c r="R9" s="2"/>
      <c r="S9">
        <v>6</v>
      </c>
      <c r="T9">
        <f t="shared" si="1"/>
        <v>8940</v>
      </c>
      <c r="U9" s="2"/>
      <c r="V9" s="2"/>
      <c r="W9" s="2">
        <f t="shared" si="0"/>
        <v>-602.46</v>
      </c>
      <c r="X9" s="2" t="s">
        <v>33</v>
      </c>
      <c r="Y9" s="2">
        <f t="shared" si="2"/>
        <v>1</v>
      </c>
      <c r="Z9" s="2" t="e">
        <f>VLOOKUP(J9,#REF!,5,FALSE)</f>
        <v>#REF!</v>
      </c>
      <c r="AA9" s="2"/>
      <c r="AB9" s="2"/>
      <c r="AC9" s="2"/>
      <c r="AD9" s="2"/>
    </row>
    <row r="10" spans="1:30" x14ac:dyDescent="0.35">
      <c r="A10" t="s">
        <v>28</v>
      </c>
      <c r="B10">
        <v>987654331</v>
      </c>
      <c r="C10">
        <v>1</v>
      </c>
      <c r="D10" t="s">
        <v>29</v>
      </c>
      <c r="E10" t="s">
        <v>30</v>
      </c>
      <c r="F10" s="1">
        <v>43352</v>
      </c>
      <c r="G10" s="1">
        <v>43365</v>
      </c>
      <c r="H10">
        <v>427263</v>
      </c>
      <c r="I10" s="3"/>
      <c r="J10">
        <v>81980</v>
      </c>
      <c r="K10">
        <v>6</v>
      </c>
      <c r="L10">
        <v>8940</v>
      </c>
      <c r="M10" t="s">
        <v>35</v>
      </c>
      <c r="O10">
        <v>66.94</v>
      </c>
      <c r="P10" s="2"/>
      <c r="Q10" s="2"/>
      <c r="R10" s="2"/>
      <c r="S10">
        <v>6</v>
      </c>
      <c r="T10">
        <f t="shared" si="1"/>
        <v>8940</v>
      </c>
      <c r="U10" s="2"/>
      <c r="V10" s="2"/>
      <c r="W10" s="2">
        <f t="shared" si="0"/>
        <v>-66.94</v>
      </c>
      <c r="X10" s="2" t="s">
        <v>34</v>
      </c>
      <c r="Y10" s="2" t="str">
        <f t="shared" si="2"/>
        <v>Contact Grad Division for approval</v>
      </c>
      <c r="Z10" s="2" t="e">
        <f>VLOOKUP(J10,#REF!,5,FALSE)</f>
        <v>#REF!</v>
      </c>
      <c r="AA10" s="2"/>
      <c r="AB10" s="2"/>
      <c r="AC10" s="2"/>
      <c r="AD10" s="2"/>
    </row>
    <row r="11" spans="1:30" x14ac:dyDescent="0.35">
      <c r="A11" t="s">
        <v>28</v>
      </c>
      <c r="B11">
        <v>987654331</v>
      </c>
      <c r="C11">
        <v>1</v>
      </c>
      <c r="D11" t="s">
        <v>29</v>
      </c>
      <c r="E11" t="s">
        <v>30</v>
      </c>
      <c r="F11" s="1">
        <v>43352</v>
      </c>
      <c r="G11" s="1">
        <v>43365</v>
      </c>
      <c r="H11">
        <v>427711</v>
      </c>
      <c r="I11" s="3"/>
      <c r="J11">
        <v>81980</v>
      </c>
      <c r="K11">
        <v>6</v>
      </c>
      <c r="L11">
        <v>8940</v>
      </c>
      <c r="M11" t="s">
        <v>35</v>
      </c>
      <c r="O11">
        <v>17.5</v>
      </c>
      <c r="P11" s="2"/>
      <c r="Q11" s="2"/>
      <c r="R11" s="2"/>
      <c r="S11">
        <v>6</v>
      </c>
      <c r="T11">
        <f t="shared" si="1"/>
        <v>8940</v>
      </c>
      <c r="U11" s="2"/>
      <c r="V11" s="2"/>
      <c r="W11" s="2">
        <f t="shared" si="0"/>
        <v>-17.5</v>
      </c>
      <c r="X11" s="2" t="s">
        <v>32</v>
      </c>
      <c r="Y11" s="2">
        <f t="shared" si="2"/>
        <v>1</v>
      </c>
      <c r="Z11" s="2" t="e">
        <f>VLOOKUP(J11,#REF!,5,FALSE)</f>
        <v>#REF!</v>
      </c>
      <c r="AA11" s="2"/>
      <c r="AB11" s="2"/>
      <c r="AC11" s="2"/>
      <c r="AD11" s="2"/>
    </row>
    <row r="12" spans="1:30" x14ac:dyDescent="0.35">
      <c r="A12" t="s">
        <v>28</v>
      </c>
      <c r="B12">
        <v>987654331</v>
      </c>
      <c r="C12">
        <v>1</v>
      </c>
      <c r="D12" t="s">
        <v>29</v>
      </c>
      <c r="E12" t="s">
        <v>30</v>
      </c>
      <c r="F12" s="1">
        <v>43352</v>
      </c>
      <c r="G12" s="1">
        <v>43365</v>
      </c>
      <c r="H12">
        <v>427711</v>
      </c>
      <c r="I12" s="3"/>
      <c r="J12">
        <v>81980</v>
      </c>
      <c r="K12">
        <v>6</v>
      </c>
      <c r="L12">
        <v>8940</v>
      </c>
      <c r="M12" t="s">
        <v>35</v>
      </c>
      <c r="O12">
        <v>0.33</v>
      </c>
      <c r="P12" s="2"/>
      <c r="Q12" s="2"/>
      <c r="R12" s="2"/>
      <c r="S12">
        <v>6</v>
      </c>
      <c r="T12">
        <f t="shared" si="1"/>
        <v>8940</v>
      </c>
      <c r="U12" s="2"/>
      <c r="V12" s="2"/>
      <c r="W12" s="2">
        <f t="shared" si="0"/>
        <v>-0.33</v>
      </c>
      <c r="X12" s="2" t="s">
        <v>33</v>
      </c>
      <c r="Y12" s="2">
        <f t="shared" si="2"/>
        <v>1</v>
      </c>
      <c r="Z12" s="2" t="e">
        <f>VLOOKUP(J12,#REF!,5,FALSE)</f>
        <v>#REF!</v>
      </c>
      <c r="AA12" s="2"/>
      <c r="AB12" s="2"/>
      <c r="AC12" s="2"/>
      <c r="AD12" s="2"/>
    </row>
    <row r="13" spans="1:30" x14ac:dyDescent="0.35">
      <c r="A13" t="s">
        <v>28</v>
      </c>
      <c r="B13">
        <v>987654331</v>
      </c>
      <c r="C13">
        <v>1</v>
      </c>
      <c r="D13" t="s">
        <v>29</v>
      </c>
      <c r="E13" t="s">
        <v>30</v>
      </c>
      <c r="F13" s="1">
        <v>43352</v>
      </c>
      <c r="G13" s="1">
        <v>43365</v>
      </c>
      <c r="H13">
        <v>427711</v>
      </c>
      <c r="I13" s="3"/>
      <c r="J13">
        <v>19900</v>
      </c>
      <c r="K13">
        <v>6</v>
      </c>
      <c r="L13">
        <v>8590</v>
      </c>
      <c r="M13" t="s">
        <v>35</v>
      </c>
      <c r="N13" t="s">
        <v>36</v>
      </c>
      <c r="O13">
        <v>53.84</v>
      </c>
      <c r="P13" s="2"/>
      <c r="Q13" s="2"/>
      <c r="R13" s="2"/>
      <c r="S13">
        <v>6</v>
      </c>
      <c r="T13">
        <f t="shared" si="1"/>
        <v>8590</v>
      </c>
      <c r="U13" s="2"/>
      <c r="V13" s="2"/>
      <c r="W13" s="2">
        <f t="shared" si="0"/>
        <v>-53.84</v>
      </c>
      <c r="X13" s="2" t="s">
        <v>34</v>
      </c>
      <c r="Y13" s="2" t="str">
        <f t="shared" si="2"/>
        <v>Contact Grad Division for approval</v>
      </c>
      <c r="Z13" s="2" t="e">
        <f>VLOOKUP(J13,#REF!,5,FALSE)</f>
        <v>#REF!</v>
      </c>
      <c r="AA13" s="2"/>
      <c r="AB13" s="2"/>
      <c r="AC13" s="2"/>
      <c r="AD13" s="2"/>
    </row>
    <row r="15" spans="1:30" x14ac:dyDescent="0.35">
      <c r="A15" t="s">
        <v>37</v>
      </c>
      <c r="B15" t="s">
        <v>38</v>
      </c>
      <c r="C15" t="s">
        <v>38</v>
      </c>
      <c r="E15" t="s">
        <v>37</v>
      </c>
      <c r="F15" t="s">
        <v>37</v>
      </c>
      <c r="G15" t="s">
        <v>39</v>
      </c>
      <c r="H15" t="s">
        <v>37</v>
      </c>
      <c r="I15" t="s">
        <v>40</v>
      </c>
      <c r="J15" t="s">
        <v>37</v>
      </c>
      <c r="K15" t="s">
        <v>37</v>
      </c>
      <c r="L15" t="s">
        <v>41</v>
      </c>
      <c r="M15" t="s">
        <v>37</v>
      </c>
      <c r="O15" t="s">
        <v>37</v>
      </c>
      <c r="S15" t="s">
        <v>42</v>
      </c>
      <c r="T15" t="s">
        <v>42</v>
      </c>
      <c r="V15" t="s">
        <v>42</v>
      </c>
      <c r="W15" t="s">
        <v>43</v>
      </c>
      <c r="X15" t="s">
        <v>44</v>
      </c>
    </row>
    <row r="17" spans="1:26" x14ac:dyDescent="0.35">
      <c r="A17" t="s">
        <v>45</v>
      </c>
    </row>
    <row r="18" spans="1:26" x14ac:dyDescent="0.35">
      <c r="A18" t="s">
        <v>46</v>
      </c>
      <c r="X18" t="s">
        <v>47</v>
      </c>
      <c r="Z18" t="s">
        <v>48</v>
      </c>
    </row>
  </sheetData>
  <autoFilter ref="A1:AE15" xr:uid="{00000000-0009-0000-0000-000000000000}"/>
  <conditionalFormatting sqref="W2:W13">
    <cfRule type="cellIs" dxfId="42" priority="1" operator="notEqual">
      <formula>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List!$A$2:$A$4</xm:f>
          </x14:formula1>
          <xm:sqref>X2:X13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B1:I39"/>
  <sheetViews>
    <sheetView zoomScaleNormal="100" workbookViewId="0">
      <selection activeCell="B25" sqref="B25:C25"/>
    </sheetView>
  </sheetViews>
  <sheetFormatPr defaultColWidth="9.1796875" defaultRowHeight="14.5" x14ac:dyDescent="0.35"/>
  <cols>
    <col min="1" max="1" width="2.453125" style="61" customWidth="1"/>
    <col min="2" max="2" width="32.26953125" style="61" customWidth="1"/>
    <col min="3" max="3" width="140.54296875" style="61" customWidth="1"/>
    <col min="4" max="7" width="9.1796875" style="61"/>
    <col min="8" max="8" width="32.453125" style="61" customWidth="1"/>
    <col min="9" max="16384" width="9.1796875" style="61"/>
  </cols>
  <sheetData>
    <row r="1" spans="2:8" ht="7.5" customHeight="1" x14ac:dyDescent="0.35">
      <c r="C1" s="62"/>
    </row>
    <row r="2" spans="2:8" ht="23.5" x14ac:dyDescent="0.55000000000000004">
      <c r="C2" s="73" t="s">
        <v>105</v>
      </c>
    </row>
    <row r="3" spans="2:8" ht="4.5" customHeight="1" x14ac:dyDescent="0.35"/>
    <row r="4" spans="2:8" ht="15.75" customHeight="1" thickBot="1" x14ac:dyDescent="0.4">
      <c r="B4" s="63" t="s">
        <v>106</v>
      </c>
    </row>
    <row r="5" spans="2:8" x14ac:dyDescent="0.35">
      <c r="B5" s="174" t="s">
        <v>107</v>
      </c>
      <c r="C5" s="174"/>
      <c r="D5" s="162" t="s">
        <v>108</v>
      </c>
      <c r="E5" s="163"/>
      <c r="F5" s="163"/>
      <c r="G5" s="163"/>
      <c r="H5" s="164"/>
    </row>
    <row r="6" spans="2:8" x14ac:dyDescent="0.35">
      <c r="B6" s="174"/>
      <c r="C6" s="174"/>
      <c r="D6" s="165"/>
      <c r="E6" s="166"/>
      <c r="F6" s="166"/>
      <c r="G6" s="166"/>
      <c r="H6" s="167"/>
    </row>
    <row r="7" spans="2:8" x14ac:dyDescent="0.35">
      <c r="B7" s="174"/>
      <c r="C7" s="174"/>
      <c r="D7" s="165"/>
      <c r="E7" s="166"/>
      <c r="F7" s="166"/>
      <c r="G7" s="166"/>
      <c r="H7" s="167"/>
    </row>
    <row r="8" spans="2:8" ht="6" customHeight="1" x14ac:dyDescent="0.35">
      <c r="B8" s="174"/>
      <c r="C8" s="174"/>
      <c r="D8" s="165"/>
      <c r="E8" s="166"/>
      <c r="F8" s="166"/>
      <c r="G8" s="166"/>
      <c r="H8" s="167"/>
    </row>
    <row r="9" spans="2:8" x14ac:dyDescent="0.35">
      <c r="B9" s="171" t="s">
        <v>109</v>
      </c>
      <c r="C9" s="171"/>
      <c r="D9" s="165"/>
      <c r="E9" s="166"/>
      <c r="F9" s="166"/>
      <c r="G9" s="166"/>
      <c r="H9" s="167"/>
    </row>
    <row r="10" spans="2:8" x14ac:dyDescent="0.35">
      <c r="B10" s="112"/>
      <c r="C10" s="112"/>
      <c r="D10" s="165"/>
      <c r="E10" s="166"/>
      <c r="F10" s="166"/>
      <c r="G10" s="166"/>
      <c r="H10" s="167"/>
    </row>
    <row r="11" spans="2:8" ht="15.5" x14ac:dyDescent="0.35">
      <c r="B11" s="63" t="s">
        <v>110</v>
      </c>
      <c r="D11" s="165"/>
      <c r="E11" s="166"/>
      <c r="F11" s="166"/>
      <c r="G11" s="166"/>
      <c r="H11" s="167"/>
    </row>
    <row r="12" spans="2:8" ht="15" thickBot="1" x14ac:dyDescent="0.4">
      <c r="B12" s="150" t="s">
        <v>111</v>
      </c>
      <c r="C12" s="150"/>
      <c r="D12" s="168"/>
      <c r="E12" s="169"/>
      <c r="F12" s="169"/>
      <c r="G12" s="169"/>
      <c r="H12" s="170"/>
    </row>
    <row r="13" spans="2:8" x14ac:dyDescent="0.35">
      <c r="B13" s="173" t="s">
        <v>112</v>
      </c>
      <c r="C13" s="173"/>
    </row>
    <row r="14" spans="2:8" x14ac:dyDescent="0.35">
      <c r="B14" s="173" t="s">
        <v>113</v>
      </c>
      <c r="C14" s="173"/>
    </row>
    <row r="15" spans="2:8" x14ac:dyDescent="0.35">
      <c r="B15" s="138" t="s">
        <v>12096</v>
      </c>
      <c r="C15" s="139"/>
    </row>
    <row r="16" spans="2:8" ht="15.75" customHeight="1" thickBot="1" x14ac:dyDescent="0.4">
      <c r="B16" s="111"/>
      <c r="C16" s="111"/>
    </row>
    <row r="17" spans="2:9" ht="15" customHeight="1" x14ac:dyDescent="0.35">
      <c r="B17" s="63" t="s">
        <v>114</v>
      </c>
      <c r="D17" s="140" t="s">
        <v>115</v>
      </c>
      <c r="E17" s="141"/>
      <c r="F17" s="141"/>
      <c r="G17" s="141"/>
      <c r="H17" s="142"/>
    </row>
    <row r="18" spans="2:9" x14ac:dyDescent="0.35">
      <c r="B18" s="149" t="s">
        <v>116</v>
      </c>
      <c r="C18" s="150"/>
      <c r="D18" s="143"/>
      <c r="E18" s="144"/>
      <c r="F18" s="144"/>
      <c r="G18" s="144"/>
      <c r="H18" s="145"/>
    </row>
    <row r="19" spans="2:9" ht="15" thickBot="1" x14ac:dyDescent="0.4">
      <c r="B19" s="70" t="s">
        <v>117</v>
      </c>
      <c r="C19" s="111" t="s">
        <v>118</v>
      </c>
      <c r="D19" s="146"/>
      <c r="E19" s="147"/>
      <c r="F19" s="147"/>
      <c r="G19" s="147"/>
      <c r="H19" s="148"/>
    </row>
    <row r="20" spans="2:9" x14ac:dyDescent="0.35">
      <c r="B20" s="150" t="s">
        <v>119</v>
      </c>
      <c r="C20" s="150"/>
    </row>
    <row r="21" spans="2:9" ht="15" thickBot="1" x14ac:dyDescent="0.4">
      <c r="B21" s="138" t="s">
        <v>120</v>
      </c>
      <c r="C21" s="139"/>
    </row>
    <row r="22" spans="2:9" x14ac:dyDescent="0.35">
      <c r="B22" s="138" t="s">
        <v>121</v>
      </c>
      <c r="C22" s="139"/>
      <c r="D22" s="89"/>
      <c r="E22" s="90"/>
      <c r="F22" s="90"/>
      <c r="G22" s="90"/>
      <c r="H22" s="91"/>
    </row>
    <row r="23" spans="2:9" x14ac:dyDescent="0.35">
      <c r="B23" s="150" t="s">
        <v>122</v>
      </c>
      <c r="C23" s="150"/>
      <c r="D23" s="154" t="s">
        <v>123</v>
      </c>
      <c r="E23" s="155"/>
      <c r="F23" s="155"/>
      <c r="G23" s="155"/>
      <c r="H23" s="156"/>
    </row>
    <row r="24" spans="2:9" x14ac:dyDescent="0.35">
      <c r="B24" s="138" t="s">
        <v>124</v>
      </c>
      <c r="C24" s="139"/>
      <c r="D24" s="157" t="s">
        <v>12092</v>
      </c>
      <c r="E24" s="158"/>
      <c r="F24" s="158"/>
      <c r="G24" s="158"/>
      <c r="H24" s="159"/>
      <c r="I24" s="123"/>
    </row>
    <row r="25" spans="2:9" x14ac:dyDescent="0.35">
      <c r="B25" s="138" t="s">
        <v>125</v>
      </c>
      <c r="C25" s="139"/>
      <c r="D25" s="151" t="s">
        <v>12094</v>
      </c>
      <c r="E25" s="152"/>
      <c r="F25" s="152"/>
      <c r="G25" s="152"/>
      <c r="H25" s="153"/>
    </row>
    <row r="26" spans="2:9" x14ac:dyDescent="0.35">
      <c r="B26" s="138" t="s">
        <v>126</v>
      </c>
      <c r="C26" s="139"/>
      <c r="D26" s="124" t="s">
        <v>12093</v>
      </c>
      <c r="E26" s="125"/>
      <c r="F26" s="125"/>
      <c r="G26" s="125"/>
      <c r="H26" s="126"/>
    </row>
    <row r="27" spans="2:9" ht="15" customHeight="1" x14ac:dyDescent="0.35">
      <c r="B27" s="61" t="s">
        <v>128</v>
      </c>
      <c r="D27" s="151" t="s">
        <v>127</v>
      </c>
      <c r="E27" s="152"/>
      <c r="F27" s="152"/>
      <c r="G27" s="152"/>
      <c r="H27" s="153"/>
    </row>
    <row r="28" spans="2:9" ht="15" customHeight="1" x14ac:dyDescent="0.35">
      <c r="B28" s="172" t="s">
        <v>130</v>
      </c>
      <c r="C28" s="172"/>
      <c r="D28" s="151" t="s">
        <v>129</v>
      </c>
      <c r="E28" s="152"/>
      <c r="F28" s="152"/>
      <c r="G28" s="152"/>
      <c r="H28" s="153"/>
    </row>
    <row r="29" spans="2:9" ht="15" customHeight="1" thickBot="1" x14ac:dyDescent="0.4">
      <c r="B29" s="161" t="s">
        <v>131</v>
      </c>
      <c r="C29" s="161"/>
      <c r="D29" s="92"/>
      <c r="E29" s="93"/>
      <c r="F29" s="93"/>
      <c r="G29" s="93"/>
      <c r="H29" s="94"/>
    </row>
    <row r="30" spans="2:9" ht="15" customHeight="1" x14ac:dyDescent="0.35">
      <c r="B30" s="161" t="s">
        <v>132</v>
      </c>
      <c r="C30" s="161"/>
    </row>
    <row r="31" spans="2:9" ht="15" customHeight="1" x14ac:dyDescent="0.35">
      <c r="B31" s="138" t="s">
        <v>133</v>
      </c>
      <c r="C31" s="139"/>
    </row>
    <row r="32" spans="2:9" x14ac:dyDescent="0.35">
      <c r="B32" s="61" t="s">
        <v>134</v>
      </c>
    </row>
    <row r="33" spans="2:3" x14ac:dyDescent="0.35">
      <c r="B33" s="61" t="s">
        <v>135</v>
      </c>
    </row>
    <row r="34" spans="2:3" ht="33.75" customHeight="1" x14ac:dyDescent="0.35">
      <c r="B34" s="160" t="s">
        <v>136</v>
      </c>
      <c r="C34" s="160"/>
    </row>
    <row r="35" spans="2:3" ht="15" customHeight="1" x14ac:dyDescent="0.35">
      <c r="B35" s="161" t="s">
        <v>12089</v>
      </c>
      <c r="C35" s="161"/>
    </row>
    <row r="36" spans="2:3" x14ac:dyDescent="0.35">
      <c r="B36" s="138" t="s">
        <v>137</v>
      </c>
      <c r="C36" s="139"/>
    </row>
    <row r="37" spans="2:3" x14ac:dyDescent="0.35">
      <c r="B37" s="138" t="s">
        <v>138</v>
      </c>
      <c r="C37" s="139"/>
    </row>
    <row r="38" spans="2:3" x14ac:dyDescent="0.35">
      <c r="B38" s="61" t="s">
        <v>12090</v>
      </c>
    </row>
    <row r="39" spans="2:3" x14ac:dyDescent="0.35">
      <c r="B39" s="70" t="s">
        <v>139</v>
      </c>
    </row>
  </sheetData>
  <sheetProtection algorithmName="SHA-512" hashValue="Ig+ms7OlKcHHodxwxwHdmPDlvpwodixxZ3pDPrswc1quyKJf/ZmjqpCYr+lr3z8mWSFlba4nw1R6mGSVLVrVvQ==" saltValue="GIIRJo7O69GaL+/Vyn/urw==" spinCount="100000" sheet="1" objects="1" scenarios="1"/>
  <mergeCells count="29">
    <mergeCell ref="D5:H12"/>
    <mergeCell ref="B9:C9"/>
    <mergeCell ref="B21:C21"/>
    <mergeCell ref="B23:C23"/>
    <mergeCell ref="B30:C30"/>
    <mergeCell ref="B22:C22"/>
    <mergeCell ref="B28:C28"/>
    <mergeCell ref="B29:C29"/>
    <mergeCell ref="B12:C12"/>
    <mergeCell ref="B13:C13"/>
    <mergeCell ref="B24:C24"/>
    <mergeCell ref="B14:C14"/>
    <mergeCell ref="B5:C8"/>
    <mergeCell ref="B20:C20"/>
    <mergeCell ref="B15:C15"/>
    <mergeCell ref="B37:C37"/>
    <mergeCell ref="D17:H19"/>
    <mergeCell ref="B18:C18"/>
    <mergeCell ref="B26:C26"/>
    <mergeCell ref="D28:H28"/>
    <mergeCell ref="B31:C31"/>
    <mergeCell ref="B25:C25"/>
    <mergeCell ref="D23:H23"/>
    <mergeCell ref="D24:H24"/>
    <mergeCell ref="D27:H27"/>
    <mergeCell ref="D25:H25"/>
    <mergeCell ref="B34:C34"/>
    <mergeCell ref="B35:C35"/>
    <mergeCell ref="B36:C36"/>
  </mergeCells>
  <hyperlinks>
    <hyperlink ref="B19" r:id="rId1" xr:uid="{00000000-0004-0000-0100-000000000000}"/>
    <hyperlink ref="B39" r:id="rId2" xr:uid="{00000000-0004-0000-0100-000001000000}"/>
    <hyperlink ref="D24" r:id="rId3" display="https://request.finance.ucla.edu/secure/?frm_id=HRAdminRequest" xr:uid="{00000000-0004-0000-0100-000002000000}"/>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984"/>
  <sheetViews>
    <sheetView tabSelected="1" zoomScale="80" zoomScaleNormal="80" workbookViewId="0">
      <pane xSplit="6" ySplit="3" topLeftCell="G4" activePane="bottomRight" state="frozen"/>
      <selection pane="topRight" activeCell="G1" sqref="G1"/>
      <selection pane="bottomLeft" activeCell="A4" sqref="A4"/>
      <selection pane="bottomRight" activeCell="A19" sqref="A19"/>
    </sheetView>
  </sheetViews>
  <sheetFormatPr defaultColWidth="9.1796875" defaultRowHeight="14.5" x14ac:dyDescent="0.35"/>
  <cols>
    <col min="1" max="1" width="23.7265625" style="11" bestFit="1" customWidth="1"/>
    <col min="2" max="3" width="12.54296875" style="25" customWidth="1"/>
    <col min="4" max="4" width="13.81640625" style="11" customWidth="1"/>
    <col min="5" max="5" width="12" style="11" customWidth="1"/>
    <col min="6" max="6" width="24.26953125" style="11" customWidth="1"/>
    <col min="7" max="7" width="13" style="26" bestFit="1" customWidth="1"/>
    <col min="8" max="8" width="12.1796875" style="26" bestFit="1" customWidth="1"/>
    <col min="9" max="9" width="14.54296875" style="26" customWidth="1"/>
    <col min="10" max="10" width="11.26953125" style="26" customWidth="1"/>
    <col min="11" max="11" width="10.26953125" style="11" customWidth="1"/>
    <col min="12" max="12" width="9.453125" style="11" customWidth="1"/>
    <col min="13" max="13" width="8.26953125" style="25" customWidth="1"/>
    <col min="14" max="14" width="8.54296875" style="11" customWidth="1"/>
    <col min="15" max="15" width="29.81640625" style="11" bestFit="1" customWidth="1"/>
    <col min="16" max="16" width="10.1796875" style="11" customWidth="1"/>
    <col min="17" max="17" width="11.453125" style="26" customWidth="1"/>
    <col min="18" max="18" width="12.54296875" style="11" customWidth="1"/>
    <col min="19" max="19" width="18.7265625" style="11" customWidth="1"/>
    <col min="20" max="20" width="10.54296875" style="11" customWidth="1"/>
    <col min="21" max="21" width="13.54296875" style="11" bestFit="1" customWidth="1"/>
    <col min="22" max="22" width="18.7265625" style="11" customWidth="1"/>
    <col min="23" max="24" width="21.7265625" style="11" customWidth="1"/>
    <col min="25" max="25" width="25.54296875" style="25" customWidth="1"/>
    <col min="26" max="26" width="23" style="11" customWidth="1"/>
    <col min="27" max="27" width="20" style="11" customWidth="1"/>
    <col min="28" max="28" width="23.453125" style="27" customWidth="1"/>
    <col min="29" max="29" width="3.1796875" style="28" customWidth="1"/>
    <col min="30" max="30" width="17.26953125" style="28" customWidth="1"/>
    <col min="31" max="32" width="20.1796875" style="29" hidden="1" customWidth="1"/>
    <col min="33" max="33" width="15.7265625" style="11" customWidth="1"/>
    <col min="34" max="34" width="17.7265625" style="11" customWidth="1"/>
    <col min="35" max="36" width="9.1796875" style="11" customWidth="1"/>
    <col min="37" max="37" width="13.26953125" style="11" customWidth="1"/>
    <col min="38" max="38" width="27.81640625" style="9" hidden="1" customWidth="1"/>
    <col min="39" max="39" width="9.1796875" style="9" hidden="1" customWidth="1"/>
    <col min="40" max="40" width="0" style="9" hidden="1" customWidth="1"/>
    <col min="41" max="16384" width="9.1796875" style="9"/>
  </cols>
  <sheetData>
    <row r="1" spans="1:38" ht="16" thickBot="1" x14ac:dyDescent="0.4">
      <c r="A1" s="57" t="s">
        <v>49</v>
      </c>
      <c r="B1" s="32" t="s">
        <v>50</v>
      </c>
      <c r="C1" s="33" t="s">
        <v>51</v>
      </c>
      <c r="D1" s="31"/>
      <c r="E1" s="31"/>
      <c r="F1" s="195"/>
      <c r="G1" s="196"/>
      <c r="H1" s="196"/>
      <c r="I1" s="197"/>
      <c r="J1" s="31"/>
      <c r="K1" s="31"/>
      <c r="L1" s="31"/>
      <c r="M1" s="32" t="s">
        <v>52</v>
      </c>
      <c r="N1" s="33" t="s">
        <v>53</v>
      </c>
      <c r="O1" s="33"/>
      <c r="P1" s="31"/>
      <c r="Q1" s="31"/>
      <c r="R1" s="198" t="str">
        <f ca="1">IF($A$19="","",IF(R2="",NOW(),R2))</f>
        <v/>
      </c>
      <c r="S1" s="199"/>
      <c r="T1" s="64" t="s">
        <v>12095</v>
      </c>
      <c r="U1" s="64" t="s">
        <v>54</v>
      </c>
      <c r="V1" s="64" t="s">
        <v>55</v>
      </c>
      <c r="W1" s="64" t="s">
        <v>56</v>
      </c>
      <c r="X1" s="64" t="s">
        <v>11</v>
      </c>
      <c r="Y1" s="64" t="s">
        <v>54</v>
      </c>
      <c r="Z1" s="64" t="s">
        <v>55</v>
      </c>
      <c r="AA1" s="64" t="s">
        <v>56</v>
      </c>
      <c r="AB1" s="31"/>
      <c r="AC1" s="31"/>
      <c r="AD1" s="31"/>
      <c r="AE1" s="39"/>
      <c r="AF1" s="39"/>
      <c r="AG1" s="40"/>
      <c r="AH1" s="40"/>
      <c r="AI1" s="31"/>
      <c r="AJ1" s="31"/>
      <c r="AK1" s="31"/>
      <c r="AL1" s="31"/>
    </row>
    <row r="2" spans="1:38" ht="15.5" x14ac:dyDescent="0.35">
      <c r="A2" s="58" t="s">
        <v>57</v>
      </c>
      <c r="B2" s="32" t="s">
        <v>52</v>
      </c>
      <c r="C2" s="33" t="s">
        <v>58</v>
      </c>
      <c r="D2" s="31"/>
      <c r="E2" s="31"/>
      <c r="F2" s="195"/>
      <c r="G2" s="196"/>
      <c r="H2" s="196"/>
      <c r="I2" s="197"/>
      <c r="J2" s="31"/>
      <c r="K2" s="31"/>
      <c r="L2" s="31"/>
      <c r="M2" s="32"/>
      <c r="N2" s="33"/>
      <c r="O2" s="33"/>
      <c r="P2" s="31"/>
      <c r="Q2" s="31"/>
      <c r="R2" s="86"/>
      <c r="S2" s="31"/>
      <c r="T2" s="127" t="s">
        <v>147</v>
      </c>
      <c r="U2" s="130">
        <f>SUMIF($M$19:$M$1048576,$T$2,$T$19:$T$1048576)</f>
        <v>0</v>
      </c>
      <c r="V2" s="130">
        <f>SUMIF($X$18:$X$1048576,$T$2,$AA$18:$AA$1048576)</f>
        <v>0</v>
      </c>
      <c r="W2" s="130">
        <f>U2-V2</f>
        <v>0</v>
      </c>
      <c r="X2" s="65">
        <v>3380</v>
      </c>
      <c r="Y2" s="71">
        <f>SUMIF($N:$N,$X$2,$T:$T)</f>
        <v>0</v>
      </c>
      <c r="Z2" s="71">
        <f>SUMIF($Y$18:$Y$1048576,$X$2,$AA$18:$AA$1048576)</f>
        <v>0</v>
      </c>
      <c r="AA2" s="72">
        <f t="shared" ref="AA2:AA13" si="0">Y2-Z2</f>
        <v>0</v>
      </c>
      <c r="AB2" s="31"/>
      <c r="AC2" s="31"/>
      <c r="AD2" s="31"/>
      <c r="AE2" s="39"/>
      <c r="AF2" s="39"/>
      <c r="AG2" s="40"/>
      <c r="AH2" s="40"/>
      <c r="AI2" s="31"/>
      <c r="AJ2" s="31"/>
      <c r="AK2" s="31"/>
      <c r="AL2" s="31"/>
    </row>
    <row r="3" spans="1:38" ht="15.5" x14ac:dyDescent="0.35">
      <c r="A3" s="59" t="s">
        <v>59</v>
      </c>
      <c r="B3" s="32" t="s">
        <v>60</v>
      </c>
      <c r="C3" s="33" t="s">
        <v>21</v>
      </c>
      <c r="D3" s="31"/>
      <c r="E3" s="31"/>
      <c r="F3" s="187" t="s">
        <v>61</v>
      </c>
      <c r="G3" s="188"/>
      <c r="H3" s="188"/>
      <c r="I3" s="189"/>
      <c r="J3" s="31"/>
      <c r="K3" s="31"/>
      <c r="L3" s="31"/>
      <c r="M3" s="31"/>
      <c r="N3" s="31"/>
      <c r="O3" s="31"/>
      <c r="P3" s="37"/>
      <c r="Q3" s="38"/>
      <c r="R3" s="31"/>
      <c r="S3" s="31"/>
      <c r="T3" s="127" t="s">
        <v>155</v>
      </c>
      <c r="U3" s="130">
        <f>SUMIF($M$19:$M$1048576,$T$3,$T$19:$T$1048576)</f>
        <v>0</v>
      </c>
      <c r="V3" s="130">
        <f>SUMIF($X$19:$X$1048576,$T$3,$AA$19:$AA$1048576)</f>
        <v>0</v>
      </c>
      <c r="W3" s="130">
        <f>U3-V3</f>
        <v>0</v>
      </c>
      <c r="X3" s="65">
        <v>3385</v>
      </c>
      <c r="Y3" s="71">
        <f>SUMIF($N:$N,$X$3,$T:$T)</f>
        <v>0</v>
      </c>
      <c r="Z3" s="71">
        <f>SUMIF($Y$18:$Y$1048576,$X$3,$AA$18:$AA$1048576)</f>
        <v>0</v>
      </c>
      <c r="AA3" s="72">
        <f t="shared" si="0"/>
        <v>0</v>
      </c>
      <c r="AB3" s="31"/>
      <c r="AC3" s="31"/>
      <c r="AD3" s="31"/>
      <c r="AE3" s="39"/>
      <c r="AF3" s="39"/>
      <c r="AG3" s="40"/>
      <c r="AH3" s="40"/>
      <c r="AI3" s="31"/>
      <c r="AJ3" s="31"/>
      <c r="AK3" s="31"/>
      <c r="AL3" s="31"/>
    </row>
    <row r="4" spans="1:38" ht="18.5" x14ac:dyDescent="0.45">
      <c r="A4" s="60" t="s">
        <v>62</v>
      </c>
      <c r="B4" s="32" t="s">
        <v>63</v>
      </c>
      <c r="C4" s="33" t="s">
        <v>64</v>
      </c>
      <c r="D4" s="31"/>
      <c r="E4" s="31"/>
      <c r="F4" s="30" t="str">
        <f>IFERROR(IF(MATCH("Yes",$AH$18:$AH$50004,0),"Yes","No"),"No")</f>
        <v>No</v>
      </c>
      <c r="G4" s="35"/>
      <c r="H4" s="35"/>
      <c r="I4" s="35"/>
      <c r="J4" s="31"/>
      <c r="K4" s="31"/>
      <c r="L4" s="31"/>
      <c r="M4" s="31"/>
      <c r="N4" s="31"/>
      <c r="O4" s="31"/>
      <c r="P4" s="37"/>
      <c r="Q4" s="38"/>
      <c r="R4" s="31"/>
      <c r="S4" s="31"/>
      <c r="T4" s="71"/>
      <c r="U4" s="71"/>
      <c r="V4" s="71"/>
      <c r="W4" s="71"/>
      <c r="X4" s="65">
        <v>3390</v>
      </c>
      <c r="Y4" s="71">
        <f>SUMIF($N:$N,$X$4,$T:$T)</f>
        <v>0</v>
      </c>
      <c r="Z4" s="71">
        <f>SUMIF($Y$18:$Y$1048576,$X$4,$AA$18:$AA$1048576)</f>
        <v>0</v>
      </c>
      <c r="AA4" s="72">
        <f t="shared" si="0"/>
        <v>0</v>
      </c>
      <c r="AB4" s="31"/>
      <c r="AC4" s="31"/>
      <c r="AD4" s="31"/>
      <c r="AE4" s="39"/>
      <c r="AF4" s="39"/>
      <c r="AG4" s="40"/>
      <c r="AH4" s="40"/>
      <c r="AI4" s="31"/>
      <c r="AJ4" s="31"/>
      <c r="AK4" s="31"/>
      <c r="AL4" s="31"/>
    </row>
    <row r="5" spans="1:38" ht="19" thickBot="1" x14ac:dyDescent="0.5">
      <c r="A5" s="66" t="s">
        <v>65</v>
      </c>
      <c r="B5" s="32" t="s">
        <v>66</v>
      </c>
      <c r="C5" s="33" t="s">
        <v>67</v>
      </c>
      <c r="D5" s="31"/>
      <c r="E5" s="31"/>
      <c r="F5" s="30" t="str">
        <f>IFERROR(IF(MATCH("Yes",$AD$19:$AD$50003,0),"Yes","No"),"No")</f>
        <v>No</v>
      </c>
      <c r="G5" s="35"/>
      <c r="H5" s="35"/>
      <c r="I5" s="35"/>
      <c r="J5" s="31"/>
      <c r="K5" s="31"/>
      <c r="L5" s="31"/>
      <c r="M5" s="31"/>
      <c r="N5" s="31"/>
      <c r="O5" s="31"/>
      <c r="P5" s="37"/>
      <c r="Q5" s="38"/>
      <c r="R5" s="31"/>
      <c r="S5" s="31"/>
      <c r="T5" s="71"/>
      <c r="U5" s="71"/>
      <c r="V5" s="71"/>
      <c r="W5" s="71"/>
      <c r="X5" s="65">
        <v>8850</v>
      </c>
      <c r="Y5" s="71">
        <f>SUMIF($N:$N,$X$5,$T:$T)</f>
        <v>0</v>
      </c>
      <c r="Z5" s="71">
        <f>SUMIF($Y$18:$Y$1048576,$X$5,$AA$18:$AA$1048576)</f>
        <v>0</v>
      </c>
      <c r="AA5" s="72">
        <f t="shared" si="0"/>
        <v>0</v>
      </c>
      <c r="AB5" s="31"/>
      <c r="AC5" s="31"/>
      <c r="AD5" s="31"/>
      <c r="AE5" s="39"/>
      <c r="AF5" s="39"/>
      <c r="AG5" s="40"/>
      <c r="AH5" s="40"/>
      <c r="AI5" s="31"/>
      <c r="AJ5" s="31"/>
      <c r="AK5" s="9"/>
      <c r="AL5" s="31"/>
    </row>
    <row r="6" spans="1:38" ht="18.5" x14ac:dyDescent="0.45">
      <c r="A6" s="31"/>
      <c r="B6" s="32" t="s">
        <v>68</v>
      </c>
      <c r="C6" s="33" t="s">
        <v>69</v>
      </c>
      <c r="D6" s="31"/>
      <c r="E6" s="31"/>
      <c r="F6" s="30" t="str">
        <f ca="1">IFERROR(IF(MATCH("Yes",$AG$18:$AG$50004,0),"Yes","No"),"No")</f>
        <v>No</v>
      </c>
      <c r="G6" s="36">
        <f ca="1">IF(F6="Yes",1,0)</f>
        <v>0</v>
      </c>
      <c r="H6" s="35"/>
      <c r="I6" s="35"/>
      <c r="J6" s="31"/>
      <c r="K6" s="31"/>
      <c r="L6" s="31"/>
      <c r="M6" s="31"/>
      <c r="N6" s="31"/>
      <c r="O6" s="31"/>
      <c r="P6" s="37"/>
      <c r="Q6" s="31"/>
      <c r="R6" s="31"/>
      <c r="S6" s="31"/>
      <c r="T6" s="71"/>
      <c r="U6" s="71"/>
      <c r="V6" s="71"/>
      <c r="W6" s="71"/>
      <c r="X6" s="65">
        <v>8930</v>
      </c>
      <c r="Y6" s="71">
        <f>SUMIF($N:$N,$X$6,$T:$T)</f>
        <v>0</v>
      </c>
      <c r="Z6" s="71">
        <f>SUMIF($Y$18:$Y$1048576,$X$6,$AA$18:$AA$1048576)</f>
        <v>0</v>
      </c>
      <c r="AA6" s="72">
        <f t="shared" si="0"/>
        <v>0</v>
      </c>
      <c r="AB6" s="31"/>
      <c r="AC6" s="31"/>
      <c r="AD6" s="39"/>
      <c r="AE6" s="39"/>
      <c r="AF6" s="39"/>
      <c r="AG6" s="40"/>
      <c r="AH6" s="40"/>
      <c r="AI6" s="31"/>
      <c r="AJ6" s="31"/>
      <c r="AK6" s="9"/>
      <c r="AL6" s="31"/>
    </row>
    <row r="7" spans="1:38" ht="15.75" customHeight="1" x14ac:dyDescent="0.35">
      <c r="A7" s="9"/>
      <c r="B7" s="32" t="s">
        <v>70</v>
      </c>
      <c r="C7" s="82" t="s">
        <v>71</v>
      </c>
      <c r="D7" s="82"/>
      <c r="E7" s="83"/>
      <c r="F7" s="79" t="s">
        <v>72</v>
      </c>
      <c r="G7" s="80"/>
      <c r="H7" s="80"/>
      <c r="I7" s="80"/>
      <c r="J7" s="80"/>
      <c r="K7" s="80"/>
      <c r="L7" s="80"/>
      <c r="M7" s="81"/>
      <c r="N7" s="190"/>
      <c r="O7" s="191"/>
      <c r="P7" s="191"/>
      <c r="Q7" s="191"/>
      <c r="R7" s="191"/>
      <c r="S7" s="192"/>
      <c r="T7" s="71"/>
      <c r="U7" s="71"/>
      <c r="V7" s="71"/>
      <c r="W7" s="71"/>
      <c r="X7" s="65">
        <v>8570</v>
      </c>
      <c r="Y7" s="71">
        <f>SUMIF($N:$N,$X$7,$T:$T)</f>
        <v>0</v>
      </c>
      <c r="Z7" s="71">
        <f>SUMIF($Y$18:$Y$1048576,$X$7,$AA$18:$AA$1048576)</f>
        <v>0</v>
      </c>
      <c r="AA7" s="72">
        <f t="shared" si="0"/>
        <v>0</v>
      </c>
      <c r="AB7" s="31"/>
      <c r="AC7" s="31"/>
      <c r="AD7" s="39"/>
      <c r="AE7" s="39"/>
      <c r="AF7" s="39"/>
      <c r="AG7" s="40"/>
      <c r="AH7" s="40"/>
      <c r="AI7" s="31"/>
      <c r="AJ7" s="31"/>
      <c r="AK7" s="9"/>
      <c r="AL7" s="31"/>
    </row>
    <row r="8" spans="1:38" ht="15" customHeight="1" x14ac:dyDescent="0.35">
      <c r="A8" s="31"/>
      <c r="B8" s="34"/>
      <c r="C8" s="82"/>
      <c r="D8" s="82"/>
      <c r="E8" s="83"/>
      <c r="F8" s="79" t="s">
        <v>73</v>
      </c>
      <c r="G8" s="80"/>
      <c r="H8" s="80"/>
      <c r="I8" s="80"/>
      <c r="J8" s="80"/>
      <c r="K8" s="80"/>
      <c r="L8" s="80"/>
      <c r="M8" s="81"/>
      <c r="N8" s="190"/>
      <c r="O8" s="191"/>
      <c r="P8" s="191"/>
      <c r="Q8" s="191"/>
      <c r="R8" s="191"/>
      <c r="S8" s="192"/>
      <c r="T8" s="71"/>
      <c r="U8" s="71"/>
      <c r="V8" s="71"/>
      <c r="W8" s="71"/>
      <c r="X8" s="65">
        <v>8590</v>
      </c>
      <c r="Y8" s="71">
        <f>SUMIF($N:$N,$X$8,$T:$T)</f>
        <v>0</v>
      </c>
      <c r="Z8" s="71">
        <f>SUMIF($Y$18:$Y$1048576,$X$8,$AA$18:$AA$1048576)</f>
        <v>0</v>
      </c>
      <c r="AA8" s="72">
        <f t="shared" si="0"/>
        <v>0</v>
      </c>
      <c r="AB8" s="31"/>
      <c r="AC8" s="31"/>
      <c r="AD8" s="39"/>
      <c r="AE8" s="39"/>
      <c r="AF8" s="39"/>
      <c r="AG8" s="40"/>
      <c r="AH8" s="40"/>
      <c r="AI8" s="31"/>
      <c r="AJ8" s="31"/>
      <c r="AK8" s="9"/>
      <c r="AL8" s="31"/>
    </row>
    <row r="9" spans="1:38" s="12" customFormat="1" ht="15" customHeight="1" x14ac:dyDescent="0.35">
      <c r="A9" s="31"/>
      <c r="B9" s="34"/>
      <c r="C9" s="82"/>
      <c r="D9" s="82"/>
      <c r="E9" s="83"/>
      <c r="F9" s="79" t="s">
        <v>74</v>
      </c>
      <c r="G9" s="80"/>
      <c r="H9" s="80"/>
      <c r="I9" s="80"/>
      <c r="J9" s="80"/>
      <c r="K9" s="80"/>
      <c r="L9" s="80"/>
      <c r="M9" s="81"/>
      <c r="N9" s="190"/>
      <c r="O9" s="191"/>
      <c r="P9" s="191"/>
      <c r="Q9" s="191"/>
      <c r="R9" s="191"/>
      <c r="S9" s="192"/>
      <c r="T9" s="71"/>
      <c r="U9" s="71"/>
      <c r="V9" s="71"/>
      <c r="W9" s="71"/>
      <c r="X9" s="65">
        <v>8640</v>
      </c>
      <c r="Y9" s="71">
        <f>SUMIF($N:$N,$X$9,$T:$T)</f>
        <v>0</v>
      </c>
      <c r="Z9" s="71">
        <f>SUMIF($Y$18:$Y$1048576,$X$9,$AA$18:$AA$1048576)</f>
        <v>0</v>
      </c>
      <c r="AA9" s="72">
        <f t="shared" si="0"/>
        <v>0</v>
      </c>
      <c r="AB9" s="31"/>
      <c r="AC9" s="31"/>
      <c r="AD9" s="39"/>
      <c r="AE9" s="39"/>
      <c r="AF9" s="39"/>
      <c r="AG9" s="40"/>
      <c r="AH9" s="40"/>
      <c r="AI9" s="31"/>
      <c r="AJ9" s="41"/>
      <c r="AL9" s="41"/>
    </row>
    <row r="10" spans="1:38" s="12" customFormat="1" ht="15" customHeight="1" x14ac:dyDescent="0.35">
      <c r="A10" s="31"/>
      <c r="B10" s="34"/>
      <c r="C10" s="82"/>
      <c r="D10" s="82"/>
      <c r="E10" s="83"/>
      <c r="F10" s="193" t="s">
        <v>75</v>
      </c>
      <c r="G10" s="193"/>
      <c r="H10" s="193"/>
      <c r="I10" s="193"/>
      <c r="J10" s="193"/>
      <c r="K10" s="193"/>
      <c r="L10" s="193"/>
      <c r="M10" s="193"/>
      <c r="N10" s="190"/>
      <c r="O10" s="191"/>
      <c r="P10" s="191"/>
      <c r="Q10" s="191"/>
      <c r="R10" s="191"/>
      <c r="S10" s="192"/>
      <c r="T10" s="71"/>
      <c r="U10" s="71"/>
      <c r="V10" s="71"/>
      <c r="W10" s="71"/>
      <c r="X10" s="88">
        <v>8690</v>
      </c>
      <c r="Y10" s="71">
        <f>SUMIF($N:$N,$X$10,$T:$T)</f>
        <v>0</v>
      </c>
      <c r="Z10" s="71">
        <f>SUMIF($Y$18:$Y$1048576,$X$10,$AA$18:$AA$1048576)</f>
        <v>0</v>
      </c>
      <c r="AA10" s="72">
        <f t="shared" si="0"/>
        <v>0</v>
      </c>
      <c r="AB10" s="31"/>
      <c r="AC10" s="31"/>
      <c r="AD10" s="39"/>
      <c r="AE10" s="39"/>
      <c r="AF10" s="39"/>
      <c r="AG10" s="40"/>
      <c r="AH10" s="40"/>
      <c r="AI10" s="31"/>
      <c r="AJ10" s="41"/>
      <c r="AK10" s="41"/>
      <c r="AL10" s="41"/>
    </row>
    <row r="11" spans="1:38" s="12" customFormat="1" ht="15" customHeight="1" x14ac:dyDescent="0.35">
      <c r="A11" s="31"/>
      <c r="B11" s="34"/>
      <c r="C11" s="200" t="str">
        <f ca="1">IF($F$6="Yes","Mandatory to answer question (E) if High Risk is YES!","Optional to answer question (E)")</f>
        <v>Optional to answer question (E)</v>
      </c>
      <c r="D11" s="200"/>
      <c r="E11" s="201"/>
      <c r="F11" s="202" t="s">
        <v>12091</v>
      </c>
      <c r="G11" s="203"/>
      <c r="H11" s="203"/>
      <c r="I11" s="203"/>
      <c r="J11" s="203"/>
      <c r="K11" s="203"/>
      <c r="L11" s="203"/>
      <c r="M11" s="204"/>
      <c r="N11" s="178"/>
      <c r="O11" s="179"/>
      <c r="P11" s="179"/>
      <c r="Q11" s="179"/>
      <c r="R11" s="179"/>
      <c r="S11" s="180"/>
      <c r="T11" s="71"/>
      <c r="U11" s="71"/>
      <c r="V11" s="71"/>
      <c r="W11" s="71"/>
      <c r="X11" s="88">
        <v>8694</v>
      </c>
      <c r="Y11" s="71">
        <f>SUMIF($N:$N,$X$11,$T:$T)</f>
        <v>0</v>
      </c>
      <c r="Z11" s="71">
        <f>SUMIF($Y$18:$Y$1048576,$X$11,$AA$18:$AA$1048576)</f>
        <v>0</v>
      </c>
      <c r="AA11" s="72">
        <f t="shared" si="0"/>
        <v>0</v>
      </c>
      <c r="AB11" s="31"/>
      <c r="AC11" s="31"/>
      <c r="AD11" s="39"/>
      <c r="AE11" s="39"/>
      <c r="AF11" s="39"/>
      <c r="AG11" s="40"/>
      <c r="AH11" s="40"/>
      <c r="AI11" s="31"/>
      <c r="AJ11" s="41"/>
      <c r="AK11" s="41"/>
      <c r="AL11" s="41"/>
    </row>
    <row r="12" spans="1:38" s="12" customFormat="1" ht="15" customHeight="1" x14ac:dyDescent="0.35">
      <c r="A12" s="31"/>
      <c r="B12" s="34"/>
      <c r="C12" s="200"/>
      <c r="D12" s="200"/>
      <c r="E12" s="201"/>
      <c r="F12" s="205"/>
      <c r="G12" s="206"/>
      <c r="H12" s="206"/>
      <c r="I12" s="206"/>
      <c r="J12" s="206"/>
      <c r="K12" s="206"/>
      <c r="L12" s="206"/>
      <c r="M12" s="207"/>
      <c r="N12" s="181"/>
      <c r="O12" s="182"/>
      <c r="P12" s="182"/>
      <c r="Q12" s="182"/>
      <c r="R12" s="182"/>
      <c r="S12" s="183"/>
      <c r="T12" s="71"/>
      <c r="U12" s="71"/>
      <c r="V12" s="71"/>
      <c r="W12" s="71"/>
      <c r="X12" s="65">
        <v>8970</v>
      </c>
      <c r="Y12" s="71">
        <f>SUMIF($N:$N,$X$12,$T:$T)</f>
        <v>0</v>
      </c>
      <c r="Z12" s="71">
        <f>SUMIF($Y$18:$Y$1048576,$X$12,$AA$18:$AA$1048576)</f>
        <v>0</v>
      </c>
      <c r="AA12" s="72">
        <f>Y12-Z12</f>
        <v>0</v>
      </c>
      <c r="AB12" s="31"/>
      <c r="AC12" s="31"/>
      <c r="AD12" s="39"/>
      <c r="AE12" s="39"/>
      <c r="AF12" s="39"/>
      <c r="AG12" s="40"/>
      <c r="AH12" s="40"/>
      <c r="AI12" s="31"/>
      <c r="AJ12" s="41"/>
      <c r="AK12" s="41"/>
      <c r="AL12" s="41"/>
    </row>
    <row r="13" spans="1:38" s="12" customFormat="1" ht="20.25" customHeight="1" thickBot="1" x14ac:dyDescent="0.6">
      <c r="A13" s="31"/>
      <c r="B13" s="34"/>
      <c r="C13" s="200"/>
      <c r="D13" s="200"/>
      <c r="E13" s="201"/>
      <c r="F13" s="208"/>
      <c r="G13" s="209"/>
      <c r="H13" s="209"/>
      <c r="I13" s="209"/>
      <c r="J13" s="209"/>
      <c r="K13" s="209"/>
      <c r="L13" s="209"/>
      <c r="M13" s="210"/>
      <c r="N13" s="184"/>
      <c r="O13" s="185"/>
      <c r="P13" s="185"/>
      <c r="Q13" s="185"/>
      <c r="R13" s="185"/>
      <c r="S13" s="186"/>
      <c r="T13" s="69" t="s">
        <v>76</v>
      </c>
      <c r="U13" s="131">
        <f>SUM(U2:U3)</f>
        <v>0</v>
      </c>
      <c r="V13" s="131">
        <f>SUM(V2:V3)</f>
        <v>0</v>
      </c>
      <c r="W13" s="131">
        <f>SUM(W2:W3)</f>
        <v>0</v>
      </c>
      <c r="X13" s="69" t="s">
        <v>76</v>
      </c>
      <c r="Y13" s="74">
        <f>SUM(Y2:Y12)</f>
        <v>0</v>
      </c>
      <c r="Z13" s="74">
        <f>SUM(Z2:Z12)</f>
        <v>0</v>
      </c>
      <c r="AA13" s="74">
        <f t="shared" si="0"/>
        <v>0</v>
      </c>
      <c r="AB13" s="31"/>
      <c r="AC13" s="31"/>
      <c r="AD13" s="39"/>
      <c r="AE13" s="39"/>
      <c r="AF13" s="39"/>
      <c r="AG13" s="40"/>
      <c r="AH13" s="40"/>
      <c r="AI13" s="31"/>
      <c r="AJ13" s="41"/>
      <c r="AK13" s="41"/>
      <c r="AL13" s="41"/>
    </row>
    <row r="14" spans="1:38" s="12" customFormat="1" ht="65.25" customHeight="1" thickTop="1" x14ac:dyDescent="0.35">
      <c r="A14" s="31"/>
      <c r="B14" s="34"/>
      <c r="C14" s="113"/>
      <c r="D14" s="113"/>
      <c r="E14" s="113"/>
      <c r="F14" s="117"/>
      <c r="G14" s="117"/>
      <c r="H14" s="117"/>
      <c r="I14" s="117"/>
      <c r="J14" s="117"/>
      <c r="K14" s="117"/>
      <c r="L14" s="117"/>
      <c r="M14" s="117"/>
      <c r="N14" s="117"/>
      <c r="O14" s="117"/>
      <c r="P14" s="117"/>
      <c r="Q14" s="117"/>
      <c r="R14" s="117"/>
      <c r="W14" s="31"/>
      <c r="X14" s="31"/>
      <c r="Y14" s="31"/>
      <c r="Z14" s="31"/>
      <c r="AA14" s="31"/>
      <c r="AB14" s="31"/>
      <c r="AC14" s="31"/>
      <c r="AD14" s="39"/>
      <c r="AE14" s="39"/>
      <c r="AF14" s="39"/>
      <c r="AG14" s="40"/>
      <c r="AH14" s="40"/>
      <c r="AI14" s="31"/>
      <c r="AJ14" s="41"/>
      <c r="AK14" s="41"/>
      <c r="AL14" s="41"/>
    </row>
    <row r="15" spans="1:38" s="12" customFormat="1" ht="33.75" customHeight="1" x14ac:dyDescent="0.8">
      <c r="A15" s="31"/>
      <c r="B15" s="34"/>
      <c r="C15" s="84"/>
      <c r="D15" s="84"/>
      <c r="E15" s="84"/>
      <c r="F15" s="78"/>
      <c r="G15" s="78"/>
      <c r="H15" s="78"/>
      <c r="I15" s="78"/>
      <c r="J15" s="78"/>
      <c r="K15" s="78"/>
      <c r="L15" s="78"/>
      <c r="M15" s="78"/>
      <c r="N15" s="78"/>
      <c r="O15" s="78"/>
      <c r="P15" s="78"/>
      <c r="Q15" s="78"/>
      <c r="R15" s="78"/>
      <c r="S15" s="78"/>
      <c r="U15" s="194" t="str">
        <f>IF(ISNUMBER(MATCH("Yes",AM:AM,0)),"Cannot move grad fee remission to 19900,choose alternate fund","")</f>
        <v/>
      </c>
      <c r="V15" s="194"/>
      <c r="W15" s="194"/>
      <c r="X15" s="194"/>
      <c r="Y15" s="194"/>
      <c r="Z15" s="194"/>
      <c r="AA15" s="194"/>
      <c r="AB15" s="39"/>
      <c r="AC15" s="39"/>
      <c r="AD15" s="39"/>
      <c r="AE15" s="40"/>
      <c r="AF15" s="40"/>
      <c r="AG15" s="31"/>
      <c r="AH15" s="41"/>
      <c r="AI15" s="41"/>
      <c r="AJ15" s="41"/>
      <c r="AK15" s="41"/>
    </row>
    <row r="16" spans="1:38" s="12" customFormat="1" ht="16.5" customHeight="1" thickBot="1" x14ac:dyDescent="0.4">
      <c r="A16" s="31"/>
      <c r="B16" s="31"/>
      <c r="C16" s="31"/>
      <c r="D16" s="31"/>
      <c r="E16" s="31"/>
      <c r="F16" s="31"/>
      <c r="G16" s="31"/>
      <c r="H16" s="31"/>
      <c r="I16" s="31"/>
      <c r="J16" s="31"/>
      <c r="K16" s="31"/>
      <c r="L16" s="31"/>
      <c r="M16" s="31"/>
      <c r="N16" s="31"/>
      <c r="O16" s="31"/>
      <c r="P16" s="31"/>
      <c r="Q16" s="31"/>
      <c r="R16" s="31"/>
      <c r="S16" s="31"/>
      <c r="T16" s="31"/>
      <c r="U16" s="31"/>
      <c r="V16" s="31"/>
      <c r="W16" s="68">
        <f>SUBTOTAL(9,T:T)-Y13</f>
        <v>0</v>
      </c>
      <c r="X16" s="31"/>
      <c r="Y16" s="31"/>
      <c r="Z16" s="31"/>
      <c r="AA16" s="31"/>
      <c r="AB16" s="39"/>
      <c r="AC16" s="39"/>
      <c r="AD16" s="39"/>
      <c r="AE16" s="40"/>
      <c r="AF16" s="40"/>
      <c r="AG16" s="31"/>
      <c r="AH16" s="41"/>
      <c r="AI16" s="41"/>
      <c r="AJ16" s="41"/>
      <c r="AK16" s="41"/>
    </row>
    <row r="17" spans="1:39" s="12" customFormat="1" ht="48.75" customHeight="1" thickBot="1" x14ac:dyDescent="0.4">
      <c r="A17" s="75" t="s">
        <v>77</v>
      </c>
      <c r="B17" s="76"/>
      <c r="C17" s="76"/>
      <c r="D17" s="76"/>
      <c r="E17" s="76"/>
      <c r="F17" s="76"/>
      <c r="G17" s="76"/>
      <c r="H17" s="76"/>
      <c r="I17" s="76"/>
      <c r="J17" s="76"/>
      <c r="K17" s="76"/>
      <c r="L17" s="76"/>
      <c r="M17" s="76"/>
      <c r="N17" s="76"/>
      <c r="O17" s="76"/>
      <c r="P17" s="76"/>
      <c r="Q17" s="76"/>
      <c r="R17" s="76"/>
      <c r="S17" s="76"/>
      <c r="T17" s="77"/>
      <c r="U17" s="175" t="s">
        <v>78</v>
      </c>
      <c r="V17" s="176"/>
      <c r="W17" s="176"/>
      <c r="X17" s="176"/>
      <c r="Y17" s="176"/>
      <c r="Z17" s="176"/>
      <c r="AA17" s="177"/>
      <c r="AB17" s="42"/>
      <c r="AC17" s="43"/>
      <c r="AD17" s="44"/>
      <c r="AE17" s="44"/>
      <c r="AF17" s="44"/>
      <c r="AG17" s="45"/>
      <c r="AH17" s="46"/>
      <c r="AI17" s="85"/>
      <c r="AJ17" s="85"/>
      <c r="AK17" s="87"/>
    </row>
    <row r="18" spans="1:39" s="67" customFormat="1" ht="54.75" customHeight="1" thickBot="1" x14ac:dyDescent="0.4">
      <c r="A18" s="52" t="s">
        <v>79</v>
      </c>
      <c r="B18" s="52" t="s">
        <v>80</v>
      </c>
      <c r="C18" s="52" t="s">
        <v>81</v>
      </c>
      <c r="D18" s="52" t="s">
        <v>82</v>
      </c>
      <c r="E18" s="52" t="s">
        <v>83</v>
      </c>
      <c r="F18" s="52" t="s">
        <v>84</v>
      </c>
      <c r="G18" s="53" t="s">
        <v>85</v>
      </c>
      <c r="H18" s="53" t="s">
        <v>86</v>
      </c>
      <c r="I18" s="53" t="s">
        <v>87</v>
      </c>
      <c r="J18" s="52" t="s">
        <v>88</v>
      </c>
      <c r="K18" s="52" t="s">
        <v>89</v>
      </c>
      <c r="L18" s="52" t="s">
        <v>90</v>
      </c>
      <c r="M18" s="52" t="s">
        <v>91</v>
      </c>
      <c r="N18" s="52" t="s">
        <v>11</v>
      </c>
      <c r="O18" s="52" t="s">
        <v>92</v>
      </c>
      <c r="P18" s="52" t="s">
        <v>18</v>
      </c>
      <c r="Q18" s="52" t="s">
        <v>93</v>
      </c>
      <c r="R18" s="52" t="s">
        <v>13</v>
      </c>
      <c r="S18" s="52" t="s">
        <v>94</v>
      </c>
      <c r="T18" s="48" t="s">
        <v>95</v>
      </c>
      <c r="U18" s="47" t="s">
        <v>15</v>
      </c>
      <c r="V18" s="48" t="s">
        <v>8</v>
      </c>
      <c r="W18" s="48" t="s">
        <v>16</v>
      </c>
      <c r="X18" s="48" t="s">
        <v>17</v>
      </c>
      <c r="Y18" s="48" t="s">
        <v>11</v>
      </c>
      <c r="Z18" s="48" t="s">
        <v>18</v>
      </c>
      <c r="AA18" s="48" t="s">
        <v>19</v>
      </c>
      <c r="AB18" s="48" t="s">
        <v>96</v>
      </c>
      <c r="AC18" s="49"/>
      <c r="AD18" s="50" t="s">
        <v>97</v>
      </c>
      <c r="AE18" s="50" t="s">
        <v>98</v>
      </c>
      <c r="AF18" s="48" t="s">
        <v>99</v>
      </c>
      <c r="AG18" s="51" t="s">
        <v>100</v>
      </c>
      <c r="AH18" s="48" t="s">
        <v>101</v>
      </c>
      <c r="AI18" s="48" t="s">
        <v>102</v>
      </c>
      <c r="AJ18" s="48" t="s">
        <v>103</v>
      </c>
      <c r="AK18" s="48" t="s">
        <v>104</v>
      </c>
    </row>
    <row r="19" spans="1:39" s="12" customFormat="1" x14ac:dyDescent="0.35">
      <c r="A19" s="102"/>
      <c r="B19" s="102"/>
      <c r="C19" s="102"/>
      <c r="D19" s="103"/>
      <c r="E19" s="104"/>
      <c r="F19" s="102"/>
      <c r="G19" s="102"/>
      <c r="H19" s="104"/>
      <c r="I19" s="102"/>
      <c r="J19" s="102"/>
      <c r="K19" s="102"/>
      <c r="L19" s="128"/>
      <c r="M19" s="102"/>
      <c r="N19" s="102"/>
      <c r="O19" s="102"/>
      <c r="P19" s="102"/>
      <c r="Q19" s="104"/>
      <c r="R19" s="102"/>
      <c r="S19" s="102"/>
      <c r="T19" s="105"/>
      <c r="U19" s="114"/>
      <c r="V19" s="114"/>
      <c r="W19" s="135"/>
      <c r="X19" s="118"/>
      <c r="Y19" s="135"/>
      <c r="Z19" s="114"/>
      <c r="AA19" s="115"/>
      <c r="AB19" s="54">
        <f t="shared" ref="AB19:AB82" si="1">T19-AA19</f>
        <v>0</v>
      </c>
      <c r="AC19" s="10"/>
      <c r="AD19" s="96" t="str">
        <f>IF(ISNUMBER(SEARCH("Yes",AL19)),"Yes","No")</f>
        <v>No</v>
      </c>
      <c r="AE19" s="18" t="str">
        <f>IFERROR(IFERROR(VLOOKUP(VALUE(L19),'EFM Funds June 2020'!C:M,10,0),VLOOKUP(TEXT(L19,0),'EFM Funds June 2020'!C:M,10,0)),"No")</f>
        <v>No</v>
      </c>
      <c r="AF19" s="18" t="str">
        <f>IFERROR(IFERROR(VLOOKUP(VALUE(W19),'EFM Funds June 2020'!C:M,10,0),VLOOKUP(TEXT(W19,0),'EFM Funds June 2020'!C:M,10,0)),"No")</f>
        <v>No</v>
      </c>
      <c r="AG19" s="19" t="str">
        <f ca="1">IF(AND(AI19="Yes",AK19="Yes"),"Yes",IF(AND(AJ19="Yes",AK19="Yes"),"Yes","No"))</f>
        <v>No</v>
      </c>
      <c r="AH19" s="19" t="str">
        <f>IF(OR(R19="GSHIP",R19="FEEREM",R19="GSPFR",R19="TUITRM",R19="CMPFEE"),"Yes","No")</f>
        <v>No</v>
      </c>
      <c r="AI19" s="56" t="str">
        <f ca="1">IFERROR(IF($R$1&gt;=(H19+120),"Yes","No"),"")</f>
        <v>Yes</v>
      </c>
      <c r="AJ19" s="56" t="str">
        <f ca="1">IFERROR(IF(OR($R$1&gt;Q19+90,$R$1&gt;VLOOKUP(W19,'EFM Funds June 2020'!D:E,2,FALSE)+90),"Yes","No"),"No")</f>
        <v>No</v>
      </c>
      <c r="AK19" s="56" t="str">
        <f>IFERROR(IF(OR(IFERROR(IF(AND(VLOOKUP(VALUE(L19),'EFM Funds June 2020'!$D:$M,10,FALSE)="Yes",T19&lt;0),"Yes","No"),"No")="Yes",IFERROR(IF(AND(VLOOKUP(VALUE(W19),'EFM Funds June 2020'!$D:$M,10,FALSE)="Yes",AA19&gt;0),"Yes","No"),"No")="Yes"),"Yes","No"),"No")</f>
        <v>No</v>
      </c>
      <c r="AL19" s="95" t="str">
        <f>AE19&amp;AF19</f>
        <v>NoNo</v>
      </c>
      <c r="AM19" s="12">
        <f>IF(AND(Y19=8694,W19=19900),"Yes",IF(AND(Y19=8970,W19=19900),"Yes",IF(AND(Y19=8590,W19=19900),"Yes",IF(AND(Y19=8640,W19=19900),"Yes",1))))</f>
        <v>1</v>
      </c>
    </row>
    <row r="20" spans="1:39" s="12" customFormat="1" x14ac:dyDescent="0.35">
      <c r="A20" s="102"/>
      <c r="B20" s="102"/>
      <c r="C20" s="102"/>
      <c r="D20" s="103"/>
      <c r="E20" s="102"/>
      <c r="F20" s="102"/>
      <c r="G20" s="102"/>
      <c r="H20" s="104"/>
      <c r="I20" s="102"/>
      <c r="J20" s="102"/>
      <c r="K20" s="102"/>
      <c r="L20" s="128"/>
      <c r="M20" s="102"/>
      <c r="N20" s="102"/>
      <c r="O20" s="102"/>
      <c r="P20" s="102"/>
      <c r="Q20" s="102"/>
      <c r="R20" s="102"/>
      <c r="S20" s="102"/>
      <c r="T20" s="105"/>
      <c r="U20" s="114"/>
      <c r="V20" s="116"/>
      <c r="W20" s="135"/>
      <c r="X20" s="118"/>
      <c r="Y20" s="135"/>
      <c r="Z20" s="116"/>
      <c r="AA20" s="115"/>
      <c r="AB20" s="54">
        <f t="shared" si="1"/>
        <v>0</v>
      </c>
      <c r="AC20" s="39"/>
      <c r="AD20" s="96" t="str">
        <f t="shared" ref="AD20:AD83" si="2">IF(ISNUMBER(SEARCH("Yes",AL20)),"Yes","No")</f>
        <v>No</v>
      </c>
      <c r="AE20" s="18" t="str">
        <f>IFERROR(IFERROR(VLOOKUP(VALUE(L20),'EFM Funds June 2020'!C:M,10,0),VLOOKUP(TEXT(L20,0),'EFM Funds June 2020'!C:M,10,0)),"No")</f>
        <v>No</v>
      </c>
      <c r="AF20" s="18" t="str">
        <f>IFERROR(IFERROR(VLOOKUP(VALUE(W20),'EFM Funds June 2020'!C:M,10,0),VLOOKUP(TEXT(W20,0),'EFM Funds June 2020'!C:M,10,0)),"No")</f>
        <v>No</v>
      </c>
      <c r="AG20" s="19" t="str">
        <f t="shared" ref="AG20:AG83" ca="1" si="3">IF(AND(AI20="Yes",AK20="Yes"),"Yes",IF(AND(AJ20="Yes",AK20="Yes"),"Yes","No"))</f>
        <v>No</v>
      </c>
      <c r="AH20" s="19" t="str">
        <f t="shared" ref="AH20:AH83" si="4">IF(OR(R20="GSHIP",R20="FEEREM",R20="GSPFR",R20="TUITRM",R20="CMPFEE"),"Yes","No")</f>
        <v>No</v>
      </c>
      <c r="AI20" s="56" t="str">
        <f t="shared" ref="AI20:AI83" ca="1" si="5">IFERROR(IF($R$1&gt;=(H20+120),"Yes","No"),"")</f>
        <v>Yes</v>
      </c>
      <c r="AJ20" s="56" t="str">
        <f ca="1">IFERROR(IF(OR($R$1&gt;Q20+90,$R$1&gt;VLOOKUP(W20,'EFM Funds June 2020'!D:E,2,FALSE)+90),"Yes","No"),"No")</f>
        <v>No</v>
      </c>
      <c r="AK20" s="56" t="str">
        <f>IFERROR(IF(OR(IFERROR(IF(AND(VLOOKUP(VALUE(L20),'EFM Funds June 2020'!$D:$M,10,FALSE)="Yes",T20&lt;0),"Yes","No"),"No")="Yes",IFERROR(IF(AND(VLOOKUP(VALUE(W20),'EFM Funds June 2020'!$D:$M,10,FALSE)="Yes",AA20&gt;0),"Yes","No"),"No")="Yes"),"Yes","No"),"No")</f>
        <v>No</v>
      </c>
      <c r="AL20" s="95" t="str">
        <f t="shared" ref="AL20:AL83" si="6">AE20&amp;AF20</f>
        <v>NoNo</v>
      </c>
      <c r="AM20" s="12">
        <f t="shared" ref="AM20:AM83" si="7">IF(AND(Y20=8694,W20=19900),"Yes",IF(AND(Y20=8970,W20=19900),"Yes",IF(AND(Y20=8590,W20=19900),"Yes",IF(AND(Y20=8640,W20=19900),"Yes",1))))</f>
        <v>1</v>
      </c>
    </row>
    <row r="21" spans="1:39" s="12" customFormat="1" x14ac:dyDescent="0.35">
      <c r="A21" s="102"/>
      <c r="B21" s="102"/>
      <c r="C21" s="102"/>
      <c r="D21" s="103"/>
      <c r="E21" s="102"/>
      <c r="F21" s="102"/>
      <c r="G21" s="102"/>
      <c r="H21" s="104"/>
      <c r="I21" s="102"/>
      <c r="J21" s="102"/>
      <c r="K21" s="102"/>
      <c r="L21" s="102"/>
      <c r="M21" s="128"/>
      <c r="N21" s="102"/>
      <c r="O21" s="102"/>
      <c r="P21" s="102"/>
      <c r="Q21" s="102"/>
      <c r="R21" s="102"/>
      <c r="S21" s="102"/>
      <c r="T21" s="105"/>
      <c r="U21" s="114"/>
      <c r="V21" s="116"/>
      <c r="W21" s="135"/>
      <c r="X21" s="118"/>
      <c r="Y21" s="135"/>
      <c r="Z21" s="116"/>
      <c r="AA21" s="115"/>
      <c r="AB21" s="54">
        <f t="shared" si="1"/>
        <v>0</v>
      </c>
      <c r="AC21" s="39"/>
      <c r="AD21" s="96" t="str">
        <f t="shared" si="2"/>
        <v>No</v>
      </c>
      <c r="AE21" s="18" t="str">
        <f>IFERROR(IFERROR(VLOOKUP(VALUE(L21),'EFM Funds June 2020'!C:M,10,0),VLOOKUP(TEXT(L21,0),'EFM Funds June 2020'!C:M,10,0)),"No")</f>
        <v>No</v>
      </c>
      <c r="AF21" s="18" t="str">
        <f>IFERROR(IFERROR(VLOOKUP(VALUE(W21),'EFM Funds June 2020'!C:M,10,0),VLOOKUP(TEXT(W21,0),'EFM Funds June 2020'!C:M,10,0)),"No")</f>
        <v>No</v>
      </c>
      <c r="AG21" s="19" t="str">
        <f t="shared" ca="1" si="3"/>
        <v>No</v>
      </c>
      <c r="AH21" s="19" t="str">
        <f t="shared" si="4"/>
        <v>No</v>
      </c>
      <c r="AI21" s="56" t="str">
        <f t="shared" ca="1" si="5"/>
        <v>Yes</v>
      </c>
      <c r="AJ21" s="56" t="str">
        <f ca="1">IFERROR(IF(OR($R$1&gt;Q21+90,$R$1&gt;VLOOKUP(W21,'EFM Funds June 2020'!D:E,2,FALSE)+90),"Yes","No"),"No")</f>
        <v>No</v>
      </c>
      <c r="AK21" s="56" t="str">
        <f>IFERROR(IF(OR(IFERROR(IF(AND(VLOOKUP(VALUE(L21),'EFM Funds June 2020'!$D:$M,10,FALSE)="Yes",T21&lt;0),"Yes","No"),"No")="Yes",IFERROR(IF(AND(VLOOKUP(VALUE(W21),'EFM Funds June 2020'!$D:$M,10,FALSE)="Yes",AA21&gt;0),"Yes","No"),"No")="Yes"),"Yes","No"),"No")</f>
        <v>No</v>
      </c>
      <c r="AL21" s="95" t="str">
        <f t="shared" si="6"/>
        <v>NoNo</v>
      </c>
      <c r="AM21" s="12">
        <f t="shared" si="7"/>
        <v>1</v>
      </c>
    </row>
    <row r="22" spans="1:39" s="12" customFormat="1" x14ac:dyDescent="0.35">
      <c r="A22" s="102"/>
      <c r="B22" s="102"/>
      <c r="C22" s="102"/>
      <c r="D22" s="103"/>
      <c r="E22" s="102"/>
      <c r="F22" s="102"/>
      <c r="G22" s="102"/>
      <c r="H22" s="104"/>
      <c r="I22" s="102"/>
      <c r="J22" s="102"/>
      <c r="K22" s="102"/>
      <c r="L22" s="102"/>
      <c r="M22" s="128"/>
      <c r="N22" s="102"/>
      <c r="O22" s="102"/>
      <c r="P22" s="102"/>
      <c r="Q22" s="102"/>
      <c r="R22" s="102"/>
      <c r="S22" s="102"/>
      <c r="T22" s="105"/>
      <c r="U22" s="114"/>
      <c r="V22" s="116"/>
      <c r="W22" s="135"/>
      <c r="X22" s="118"/>
      <c r="Y22" s="135"/>
      <c r="Z22" s="116"/>
      <c r="AA22" s="115"/>
      <c r="AB22" s="54">
        <f t="shared" si="1"/>
        <v>0</v>
      </c>
      <c r="AC22" s="39"/>
      <c r="AD22" s="96" t="str">
        <f t="shared" si="2"/>
        <v>No</v>
      </c>
      <c r="AE22" s="18" t="str">
        <f>IFERROR(IFERROR(VLOOKUP(VALUE(L22),'EFM Funds June 2020'!C:M,10,0),VLOOKUP(TEXT(L22,0),'EFM Funds June 2020'!C:M,10,0)),"No")</f>
        <v>No</v>
      </c>
      <c r="AF22" s="18" t="str">
        <f>IFERROR(IFERROR(VLOOKUP(VALUE(W22),'EFM Funds June 2020'!C:M,10,0),VLOOKUP(TEXT(W22,0),'EFM Funds June 2020'!C:M,10,0)),"No")</f>
        <v>No</v>
      </c>
      <c r="AG22" s="19" t="str">
        <f t="shared" ca="1" si="3"/>
        <v>No</v>
      </c>
      <c r="AH22" s="19" t="str">
        <f t="shared" si="4"/>
        <v>No</v>
      </c>
      <c r="AI22" s="56" t="str">
        <f t="shared" ca="1" si="5"/>
        <v>Yes</v>
      </c>
      <c r="AJ22" s="56" t="str">
        <f ca="1">IFERROR(IF(OR($R$1&gt;Q22+90,$R$1&gt;VLOOKUP(W22,'EFM Funds June 2020'!D:E,2,FALSE)+90),"Yes","No"),"No")</f>
        <v>No</v>
      </c>
      <c r="AK22" s="56" t="str">
        <f>IFERROR(IF(OR(IFERROR(IF(AND(VLOOKUP(VALUE(L22),'EFM Funds June 2020'!$D:$M,10,FALSE)="Yes",T22&lt;0),"Yes","No"),"No")="Yes",IFERROR(IF(AND(VLOOKUP(VALUE(W22),'EFM Funds June 2020'!$D:$M,10,FALSE)="Yes",AA22&gt;0),"Yes","No"),"No")="Yes"),"Yes","No"),"No")</f>
        <v>No</v>
      </c>
      <c r="AL22" s="95" t="str">
        <f t="shared" si="6"/>
        <v>NoNo</v>
      </c>
      <c r="AM22" s="12">
        <f t="shared" si="7"/>
        <v>1</v>
      </c>
    </row>
    <row r="23" spans="1:39" s="12" customFormat="1" x14ac:dyDescent="0.35">
      <c r="A23" s="102"/>
      <c r="B23" s="102"/>
      <c r="C23" s="102"/>
      <c r="D23" s="103"/>
      <c r="E23" s="102"/>
      <c r="F23" s="102"/>
      <c r="G23" s="102"/>
      <c r="H23" s="104"/>
      <c r="I23" s="102"/>
      <c r="J23" s="102"/>
      <c r="K23" s="102"/>
      <c r="L23" s="102"/>
      <c r="M23" s="128"/>
      <c r="N23" s="102"/>
      <c r="O23" s="102"/>
      <c r="P23" s="102"/>
      <c r="Q23" s="102"/>
      <c r="R23" s="102"/>
      <c r="S23" s="102"/>
      <c r="T23" s="105"/>
      <c r="U23" s="114"/>
      <c r="V23" s="116"/>
      <c r="W23" s="135"/>
      <c r="X23" s="118"/>
      <c r="Y23" s="135"/>
      <c r="Z23" s="116"/>
      <c r="AA23" s="115"/>
      <c r="AB23" s="54">
        <f t="shared" si="1"/>
        <v>0</v>
      </c>
      <c r="AC23" s="39"/>
      <c r="AD23" s="96" t="str">
        <f t="shared" si="2"/>
        <v>No</v>
      </c>
      <c r="AE23" s="18" t="str">
        <f>IFERROR(IFERROR(VLOOKUP(VALUE(L23),'EFM Funds June 2020'!C:M,10,0),VLOOKUP(TEXT(L23,0),'EFM Funds June 2020'!C:M,10,0)),"No")</f>
        <v>No</v>
      </c>
      <c r="AF23" s="18" t="str">
        <f>IFERROR(IFERROR(VLOOKUP(VALUE(W23),'EFM Funds June 2020'!C:M,10,0),VLOOKUP(TEXT(W23,0),'EFM Funds June 2020'!C:M,10,0)),"No")</f>
        <v>No</v>
      </c>
      <c r="AG23" s="19" t="str">
        <f t="shared" ca="1" si="3"/>
        <v>No</v>
      </c>
      <c r="AH23" s="19" t="str">
        <f t="shared" si="4"/>
        <v>No</v>
      </c>
      <c r="AI23" s="56" t="str">
        <f t="shared" ca="1" si="5"/>
        <v>Yes</v>
      </c>
      <c r="AJ23" s="56" t="str">
        <f ca="1">IFERROR(IF(OR($R$1&gt;Q23+90,$R$1&gt;VLOOKUP(W23,'EFM Funds June 2020'!D:E,2,FALSE)+90),"Yes","No"),"No")</f>
        <v>No</v>
      </c>
      <c r="AK23" s="56" t="str">
        <f>IFERROR(IF(OR(IFERROR(IF(AND(VLOOKUP(VALUE(L23),'EFM Funds June 2020'!$D:$M,10,FALSE)="Yes",T23&lt;0),"Yes","No"),"No")="Yes",IFERROR(IF(AND(VLOOKUP(VALUE(W23),'EFM Funds June 2020'!$D:$M,10,FALSE)="Yes",AA23&gt;0),"Yes","No"),"No")="Yes"),"Yes","No"),"No")</f>
        <v>No</v>
      </c>
      <c r="AL23" s="95" t="str">
        <f t="shared" si="6"/>
        <v>NoNo</v>
      </c>
      <c r="AM23" s="12">
        <f t="shared" si="7"/>
        <v>1</v>
      </c>
    </row>
    <row r="24" spans="1:39" s="12" customFormat="1" x14ac:dyDescent="0.35">
      <c r="A24" s="102"/>
      <c r="B24" s="102"/>
      <c r="C24" s="102"/>
      <c r="D24" s="103"/>
      <c r="E24" s="102"/>
      <c r="F24" s="102"/>
      <c r="G24" s="102"/>
      <c r="H24" s="104"/>
      <c r="I24" s="102"/>
      <c r="J24" s="102"/>
      <c r="K24" s="102"/>
      <c r="L24" s="102"/>
      <c r="M24" s="128"/>
      <c r="N24" s="102"/>
      <c r="O24" s="102"/>
      <c r="P24" s="102"/>
      <c r="Q24" s="102"/>
      <c r="R24" s="102"/>
      <c r="S24" s="102"/>
      <c r="T24" s="105"/>
      <c r="U24" s="114"/>
      <c r="V24" s="116"/>
      <c r="W24" s="135"/>
      <c r="X24" s="118"/>
      <c r="Y24" s="135"/>
      <c r="Z24" s="116"/>
      <c r="AA24" s="115"/>
      <c r="AB24" s="54">
        <f t="shared" si="1"/>
        <v>0</v>
      </c>
      <c r="AC24" s="39"/>
      <c r="AD24" s="96" t="str">
        <f t="shared" si="2"/>
        <v>No</v>
      </c>
      <c r="AE24" s="18" t="str">
        <f>IFERROR(IFERROR(VLOOKUP(VALUE(L24),'EFM Funds June 2020'!C:M,10,0),VLOOKUP(TEXT(L24,0),'EFM Funds June 2020'!C:M,10,0)),"No")</f>
        <v>No</v>
      </c>
      <c r="AF24" s="18" t="str">
        <f>IFERROR(IFERROR(VLOOKUP(VALUE(W24),'EFM Funds June 2020'!C:M,10,0),VLOOKUP(TEXT(W24,0),'EFM Funds June 2020'!C:M,10,0)),"No")</f>
        <v>No</v>
      </c>
      <c r="AG24" s="19" t="str">
        <f t="shared" ca="1" si="3"/>
        <v>No</v>
      </c>
      <c r="AH24" s="19" t="str">
        <f t="shared" si="4"/>
        <v>No</v>
      </c>
      <c r="AI24" s="56" t="str">
        <f t="shared" ca="1" si="5"/>
        <v>Yes</v>
      </c>
      <c r="AJ24" s="56" t="str">
        <f ca="1">IFERROR(IF(OR($R$1&gt;Q24+90,$R$1&gt;VLOOKUP(W24,'EFM Funds June 2020'!D:E,2,FALSE)+90),"Yes","No"),"No")</f>
        <v>No</v>
      </c>
      <c r="AK24" s="56" t="str">
        <f>IFERROR(IF(OR(IFERROR(IF(AND(VLOOKUP(VALUE(L24),'EFM Funds June 2020'!$D:$M,10,FALSE)="Yes",T24&lt;0),"Yes","No"),"No")="Yes",IFERROR(IF(AND(VLOOKUP(VALUE(W24),'EFM Funds June 2020'!$D:$M,10,FALSE)="Yes",AA24&gt;0),"Yes","No"),"No")="Yes"),"Yes","No"),"No")</f>
        <v>No</v>
      </c>
      <c r="AL24" s="95" t="str">
        <f t="shared" si="6"/>
        <v>NoNo</v>
      </c>
      <c r="AM24" s="12">
        <f t="shared" si="7"/>
        <v>1</v>
      </c>
    </row>
    <row r="25" spans="1:39" s="12" customFormat="1" x14ac:dyDescent="0.35">
      <c r="A25" s="102"/>
      <c r="B25" s="102"/>
      <c r="C25" s="102"/>
      <c r="D25" s="103"/>
      <c r="E25" s="102"/>
      <c r="F25" s="102"/>
      <c r="G25" s="102"/>
      <c r="H25" s="104"/>
      <c r="I25" s="102"/>
      <c r="J25" s="102"/>
      <c r="K25" s="102"/>
      <c r="L25" s="102"/>
      <c r="M25" s="128"/>
      <c r="N25" s="102"/>
      <c r="O25" s="102"/>
      <c r="P25" s="102"/>
      <c r="Q25" s="102"/>
      <c r="R25" s="102"/>
      <c r="S25" s="102"/>
      <c r="T25" s="105"/>
      <c r="U25" s="114"/>
      <c r="V25" s="116"/>
      <c r="W25" s="135"/>
      <c r="X25" s="118"/>
      <c r="Y25" s="135"/>
      <c r="Z25" s="116"/>
      <c r="AA25" s="115"/>
      <c r="AB25" s="54">
        <f t="shared" si="1"/>
        <v>0</v>
      </c>
      <c r="AC25" s="39"/>
      <c r="AD25" s="96" t="str">
        <f t="shared" si="2"/>
        <v>No</v>
      </c>
      <c r="AE25" s="18" t="str">
        <f>IFERROR(IFERROR(VLOOKUP(VALUE(L25),'EFM Funds June 2020'!C:M,10,0),VLOOKUP(TEXT(L25,0),'EFM Funds June 2020'!C:M,10,0)),"No")</f>
        <v>No</v>
      </c>
      <c r="AF25" s="18" t="str">
        <f>IFERROR(IFERROR(VLOOKUP(VALUE(W25),'EFM Funds June 2020'!C:M,10,0),VLOOKUP(TEXT(W25,0),'EFM Funds June 2020'!C:M,10,0)),"No")</f>
        <v>No</v>
      </c>
      <c r="AG25" s="19" t="str">
        <f t="shared" ca="1" si="3"/>
        <v>No</v>
      </c>
      <c r="AH25" s="19" t="str">
        <f t="shared" si="4"/>
        <v>No</v>
      </c>
      <c r="AI25" s="56" t="str">
        <f t="shared" ca="1" si="5"/>
        <v>Yes</v>
      </c>
      <c r="AJ25" s="56" t="str">
        <f ca="1">IFERROR(IF(OR($R$1&gt;Q25+90,$R$1&gt;VLOOKUP(W25,'EFM Funds June 2020'!D:E,2,FALSE)+90),"Yes","No"),"No")</f>
        <v>No</v>
      </c>
      <c r="AK25" s="56" t="str">
        <f>IFERROR(IF(OR(IFERROR(IF(AND(VLOOKUP(VALUE(L25),'EFM Funds June 2020'!$D:$M,10,FALSE)="Yes",T25&lt;0),"Yes","No"),"No")="Yes",IFERROR(IF(AND(VLOOKUP(VALUE(W25),'EFM Funds June 2020'!$D:$M,10,FALSE)="Yes",AA25&gt;0),"Yes","No"),"No")="Yes"),"Yes","No"),"No")</f>
        <v>No</v>
      </c>
      <c r="AL25" s="95" t="str">
        <f t="shared" si="6"/>
        <v>NoNo</v>
      </c>
      <c r="AM25" s="12">
        <f t="shared" si="7"/>
        <v>1</v>
      </c>
    </row>
    <row r="26" spans="1:39" s="12" customFormat="1" x14ac:dyDescent="0.35">
      <c r="A26" s="102"/>
      <c r="B26" s="102"/>
      <c r="C26" s="102"/>
      <c r="D26" s="103"/>
      <c r="E26" s="102"/>
      <c r="F26" s="102"/>
      <c r="G26" s="102"/>
      <c r="H26" s="104"/>
      <c r="I26" s="102"/>
      <c r="J26" s="102"/>
      <c r="K26" s="102"/>
      <c r="L26" s="102"/>
      <c r="M26" s="128"/>
      <c r="N26" s="102"/>
      <c r="O26" s="102"/>
      <c r="P26" s="102"/>
      <c r="Q26" s="102"/>
      <c r="R26" s="102"/>
      <c r="S26" s="102"/>
      <c r="T26" s="136"/>
      <c r="U26" s="114"/>
      <c r="V26" s="116"/>
      <c r="W26" s="135"/>
      <c r="X26" s="118"/>
      <c r="Y26" s="135"/>
      <c r="Z26" s="116"/>
      <c r="AA26" s="115"/>
      <c r="AB26" s="54">
        <f t="shared" si="1"/>
        <v>0</v>
      </c>
      <c r="AC26" s="39"/>
      <c r="AD26" s="96" t="str">
        <f t="shared" si="2"/>
        <v>No</v>
      </c>
      <c r="AE26" s="18" t="str">
        <f>IFERROR(IFERROR(VLOOKUP(VALUE(L26),'EFM Funds June 2020'!C:M,10,0),VLOOKUP(TEXT(L26,0),'EFM Funds June 2020'!C:M,10,0)),"No")</f>
        <v>No</v>
      </c>
      <c r="AF26" s="18" t="str">
        <f>IFERROR(IFERROR(VLOOKUP(VALUE(W26),'EFM Funds June 2020'!C:M,10,0),VLOOKUP(TEXT(W26,0),'EFM Funds June 2020'!C:M,10,0)),"No")</f>
        <v>No</v>
      </c>
      <c r="AG26" s="19" t="str">
        <f t="shared" ca="1" si="3"/>
        <v>No</v>
      </c>
      <c r="AH26" s="19" t="str">
        <f t="shared" si="4"/>
        <v>No</v>
      </c>
      <c r="AI26" s="56" t="str">
        <f t="shared" ca="1" si="5"/>
        <v>Yes</v>
      </c>
      <c r="AJ26" s="56" t="str">
        <f ca="1">IFERROR(IF(OR($R$1&gt;Q26+90,$R$1&gt;VLOOKUP(W26,'EFM Funds June 2020'!D:E,2,FALSE)+90),"Yes","No"),"No")</f>
        <v>No</v>
      </c>
      <c r="AK26" s="56" t="str">
        <f>IFERROR(IF(OR(IFERROR(IF(AND(VLOOKUP(VALUE(L26),'EFM Funds June 2020'!$D:$M,10,FALSE)="Yes",T26&lt;0),"Yes","No"),"No")="Yes",IFERROR(IF(AND(VLOOKUP(VALUE(W26),'EFM Funds June 2020'!$D:$M,10,FALSE)="Yes",AA26&gt;0),"Yes","No"),"No")="Yes"),"Yes","No"),"No")</f>
        <v>No</v>
      </c>
      <c r="AL26" s="95" t="str">
        <f t="shared" si="6"/>
        <v>NoNo</v>
      </c>
      <c r="AM26" s="12">
        <f t="shared" si="7"/>
        <v>1</v>
      </c>
    </row>
    <row r="27" spans="1:39" s="12" customFormat="1" x14ac:dyDescent="0.35">
      <c r="A27" s="102"/>
      <c r="B27" s="102"/>
      <c r="C27" s="102"/>
      <c r="D27" s="103"/>
      <c r="E27" s="102"/>
      <c r="F27" s="102"/>
      <c r="G27" s="102"/>
      <c r="H27" s="104"/>
      <c r="I27" s="102"/>
      <c r="J27" s="102"/>
      <c r="K27" s="102"/>
      <c r="L27" s="102"/>
      <c r="M27" s="128"/>
      <c r="N27" s="102"/>
      <c r="O27" s="102"/>
      <c r="P27" s="102"/>
      <c r="Q27" s="102"/>
      <c r="R27" s="102"/>
      <c r="S27" s="102"/>
      <c r="T27" s="105"/>
      <c r="U27" s="116"/>
      <c r="V27" s="116"/>
      <c r="W27" s="135"/>
      <c r="X27" s="118"/>
      <c r="Y27" s="135"/>
      <c r="Z27" s="116"/>
      <c r="AA27" s="115"/>
      <c r="AB27" s="55">
        <f t="shared" si="1"/>
        <v>0</v>
      </c>
      <c r="AC27" s="39"/>
      <c r="AD27" s="96" t="str">
        <f t="shared" si="2"/>
        <v>No</v>
      </c>
      <c r="AE27" s="18" t="str">
        <f>IFERROR(IFERROR(VLOOKUP(VALUE(L27),'EFM Funds June 2020'!C:M,10,0),VLOOKUP(TEXT(L27,0),'EFM Funds June 2020'!C:M,10,0)),"No")</f>
        <v>No</v>
      </c>
      <c r="AF27" s="18" t="str">
        <f>IFERROR(IFERROR(VLOOKUP(VALUE(W27),'EFM Funds June 2020'!C:M,10,0),VLOOKUP(TEXT(W27,0),'EFM Funds June 2020'!C:M,10,0)),"No")</f>
        <v>No</v>
      </c>
      <c r="AG27" s="19" t="str">
        <f t="shared" ca="1" si="3"/>
        <v>No</v>
      </c>
      <c r="AH27" s="19" t="str">
        <f t="shared" si="4"/>
        <v>No</v>
      </c>
      <c r="AI27" s="56" t="str">
        <f t="shared" ca="1" si="5"/>
        <v>Yes</v>
      </c>
      <c r="AJ27" s="56" t="str">
        <f ca="1">IFERROR(IF(OR($R$1&gt;Q27+90,$R$1&gt;VLOOKUP(W27,'EFM Funds June 2020'!D:E,2,FALSE)+90),"Yes","No"),"No")</f>
        <v>No</v>
      </c>
      <c r="AK27" s="56" t="str">
        <f>IFERROR(IF(OR(IFERROR(IF(AND(VLOOKUP(VALUE(L27),'EFM Funds June 2020'!$D:$M,10,FALSE)="Yes",T27&lt;0),"Yes","No"),"No")="Yes",IFERROR(IF(AND(VLOOKUP(VALUE(W27),'EFM Funds June 2020'!$D:$M,10,FALSE)="Yes",AA27&gt;0),"Yes","No"),"No")="Yes"),"Yes","No"),"No")</f>
        <v>No</v>
      </c>
      <c r="AL27" s="95" t="str">
        <f t="shared" si="6"/>
        <v>NoNo</v>
      </c>
      <c r="AM27" s="12">
        <f t="shared" si="7"/>
        <v>1</v>
      </c>
    </row>
    <row r="28" spans="1:39" s="12" customFormat="1" x14ac:dyDescent="0.35">
      <c r="A28" s="14"/>
      <c r="B28" s="14"/>
      <c r="C28" s="14"/>
      <c r="D28" s="15"/>
      <c r="E28" s="14"/>
      <c r="F28" s="14"/>
      <c r="G28" s="16"/>
      <c r="H28" s="104"/>
      <c r="I28" s="16"/>
      <c r="J28" s="14"/>
      <c r="K28" s="14"/>
      <c r="L28" s="14"/>
      <c r="M28" s="129"/>
      <c r="N28" s="14"/>
      <c r="O28" s="14"/>
      <c r="P28" s="14"/>
      <c r="Q28" s="16"/>
      <c r="R28" s="14"/>
      <c r="S28" s="14"/>
      <c r="T28" s="17"/>
      <c r="U28" s="116"/>
      <c r="V28" s="116"/>
      <c r="W28" s="135"/>
      <c r="X28" s="118"/>
      <c r="Y28" s="135"/>
      <c r="Z28" s="116"/>
      <c r="AA28" s="115"/>
      <c r="AB28" s="55">
        <f t="shared" si="1"/>
        <v>0</v>
      </c>
      <c r="AC28" s="39"/>
      <c r="AD28" s="96" t="str">
        <f t="shared" si="2"/>
        <v>No</v>
      </c>
      <c r="AE28" s="18" t="str">
        <f>IFERROR(IFERROR(VLOOKUP(VALUE(L28),'EFM Funds June 2020'!C:M,10,0),VLOOKUP(TEXT(L28,0),'EFM Funds June 2020'!C:M,10,0)),"No")</f>
        <v>No</v>
      </c>
      <c r="AF28" s="18" t="str">
        <f>IFERROR(IFERROR(VLOOKUP(VALUE(W28),'EFM Funds June 2020'!C:M,10,0),VLOOKUP(TEXT(W28,0),'EFM Funds June 2020'!C:M,10,0)),"No")</f>
        <v>No</v>
      </c>
      <c r="AG28" s="19" t="str">
        <f t="shared" ca="1" si="3"/>
        <v>No</v>
      </c>
      <c r="AH28" s="19" t="str">
        <f t="shared" si="4"/>
        <v>No</v>
      </c>
      <c r="AI28" s="56" t="str">
        <f t="shared" ca="1" si="5"/>
        <v>Yes</v>
      </c>
      <c r="AJ28" s="56" t="str">
        <f ca="1">IFERROR(IF(OR($R$1&gt;Q28+90,$R$1&gt;VLOOKUP(W28,'EFM Funds June 2020'!D:E,2,FALSE)+90),"Yes","No"),"No")</f>
        <v>No</v>
      </c>
      <c r="AK28" s="56" t="str">
        <f>IFERROR(IF(OR(IFERROR(IF(AND(VLOOKUP(VALUE(L28),'EFM Funds June 2020'!$D:$M,10,FALSE)="Yes",T28&lt;0),"Yes","No"),"No")="Yes",IFERROR(IF(AND(VLOOKUP(VALUE(W28),'EFM Funds June 2020'!$D:$M,10,FALSE)="Yes",AA28&gt;0),"Yes","No"),"No")="Yes"),"Yes","No"),"No")</f>
        <v>No</v>
      </c>
      <c r="AL28" s="95" t="str">
        <f t="shared" si="6"/>
        <v>NoNo</v>
      </c>
      <c r="AM28" s="12">
        <f t="shared" si="7"/>
        <v>1</v>
      </c>
    </row>
    <row r="29" spans="1:39" s="12" customFormat="1" x14ac:dyDescent="0.35">
      <c r="A29" s="14"/>
      <c r="B29" s="14"/>
      <c r="C29" s="14"/>
      <c r="D29" s="15"/>
      <c r="E29" s="14"/>
      <c r="F29" s="14"/>
      <c r="G29" s="16"/>
      <c r="H29" s="104"/>
      <c r="I29" s="16"/>
      <c r="J29" s="14"/>
      <c r="K29" s="14"/>
      <c r="L29" s="14"/>
      <c r="M29" s="129"/>
      <c r="N29" s="14"/>
      <c r="O29" s="14"/>
      <c r="P29" s="14"/>
      <c r="Q29" s="16"/>
      <c r="R29" s="14"/>
      <c r="S29" s="14"/>
      <c r="T29" s="17"/>
      <c r="U29" s="116"/>
      <c r="V29" s="116"/>
      <c r="W29" s="135"/>
      <c r="X29" s="118"/>
      <c r="Y29" s="135"/>
      <c r="Z29" s="116"/>
      <c r="AA29" s="115"/>
      <c r="AB29" s="55">
        <f t="shared" si="1"/>
        <v>0</v>
      </c>
      <c r="AC29" s="39"/>
      <c r="AD29" s="96" t="str">
        <f>IF(ISNUMBER(SEARCH("Yes",AL29)),"Yes","No")</f>
        <v>No</v>
      </c>
      <c r="AE29" s="18" t="str">
        <f>IFERROR(IFERROR(VLOOKUP(VALUE(L29),'EFM Funds June 2020'!C:M,10,0),VLOOKUP(TEXT(L29,0),'EFM Funds June 2020'!C:M,10,0)),"No")</f>
        <v>No</v>
      </c>
      <c r="AF29" s="18" t="str">
        <f>IFERROR(IFERROR(VLOOKUP(VALUE(W29),'EFM Funds June 2020'!C:M,10,0),VLOOKUP(TEXT(W29,0),'EFM Funds June 2020'!C:M,10,0)),"No")</f>
        <v>No</v>
      </c>
      <c r="AG29" s="19" t="str">
        <f t="shared" ca="1" si="3"/>
        <v>No</v>
      </c>
      <c r="AH29" s="19" t="str">
        <f t="shared" si="4"/>
        <v>No</v>
      </c>
      <c r="AI29" s="56" t="str">
        <f t="shared" ca="1" si="5"/>
        <v>Yes</v>
      </c>
      <c r="AJ29" s="56" t="str">
        <f ca="1">IFERROR(IF(OR($R$1&gt;Q29+90,$R$1&gt;VLOOKUP(W29,'EFM Funds June 2020'!D:E,2,FALSE)+90),"Yes","No"),"No")</f>
        <v>No</v>
      </c>
      <c r="AK29" s="56" t="str">
        <f>IFERROR(IF(OR(IFERROR(IF(AND(VLOOKUP(VALUE(L29),'EFM Funds June 2020'!$D:$M,10,FALSE)="Yes",T29&lt;0),"Yes","No"),"No")="Yes",IFERROR(IF(AND(VLOOKUP(VALUE(W29),'EFM Funds June 2020'!$D:$M,10,FALSE)="Yes",AA29&gt;0),"Yes","No"),"No")="Yes"),"Yes","No"),"No")</f>
        <v>No</v>
      </c>
      <c r="AL29" s="95" t="str">
        <f t="shared" si="6"/>
        <v>NoNo</v>
      </c>
      <c r="AM29" s="12">
        <f t="shared" si="7"/>
        <v>1</v>
      </c>
    </row>
    <row r="30" spans="1:39" s="12" customFormat="1" x14ac:dyDescent="0.35">
      <c r="A30" s="14"/>
      <c r="B30" s="14"/>
      <c r="C30" s="14"/>
      <c r="D30" s="15"/>
      <c r="E30" s="14"/>
      <c r="F30" s="14"/>
      <c r="G30" s="16"/>
      <c r="H30" s="104"/>
      <c r="I30" s="16"/>
      <c r="J30" s="14"/>
      <c r="K30" s="14"/>
      <c r="L30" s="14"/>
      <c r="M30" s="129"/>
      <c r="N30" s="14"/>
      <c r="O30" s="14"/>
      <c r="P30" s="14"/>
      <c r="Q30" s="16"/>
      <c r="R30" s="14"/>
      <c r="S30" s="14"/>
      <c r="T30" s="17"/>
      <c r="U30" s="116"/>
      <c r="V30" s="116"/>
      <c r="W30" s="135"/>
      <c r="X30" s="118"/>
      <c r="Y30" s="135"/>
      <c r="Z30" s="116"/>
      <c r="AA30" s="115"/>
      <c r="AB30" s="55">
        <f t="shared" si="1"/>
        <v>0</v>
      </c>
      <c r="AC30" s="39"/>
      <c r="AD30" s="96" t="str">
        <f t="shared" si="2"/>
        <v>No</v>
      </c>
      <c r="AE30" s="18" t="str">
        <f>IFERROR(IFERROR(VLOOKUP(VALUE(L30),'EFM Funds June 2020'!C:M,10,0),VLOOKUP(TEXT(L30,0),'EFM Funds June 2020'!C:M,10,0)),"No")</f>
        <v>No</v>
      </c>
      <c r="AF30" s="18" t="str">
        <f>IFERROR(IFERROR(VLOOKUP(VALUE(W30),'EFM Funds June 2020'!C:M,10,0),VLOOKUP(TEXT(W30,0),'EFM Funds June 2020'!C:M,10,0)),"No")</f>
        <v>No</v>
      </c>
      <c r="AG30" s="19" t="str">
        <f t="shared" ca="1" si="3"/>
        <v>No</v>
      </c>
      <c r="AH30" s="19" t="str">
        <f t="shared" si="4"/>
        <v>No</v>
      </c>
      <c r="AI30" s="56" t="str">
        <f t="shared" ca="1" si="5"/>
        <v>Yes</v>
      </c>
      <c r="AJ30" s="56" t="str">
        <f ca="1">IFERROR(IF(OR($R$1&gt;Q30+90,$R$1&gt;VLOOKUP(W30,'EFM Funds June 2020'!D:E,2,FALSE)+90),"Yes","No"),"No")</f>
        <v>No</v>
      </c>
      <c r="AK30" s="56" t="str">
        <f>IFERROR(IF(OR(IFERROR(IF(AND(VLOOKUP(VALUE(L30),'EFM Funds June 2020'!$D:$M,10,FALSE)="Yes",T30&lt;0),"Yes","No"),"No")="Yes",IFERROR(IF(AND(VLOOKUP(VALUE(W30),'EFM Funds June 2020'!$D:$M,10,FALSE)="Yes",AA30&gt;0),"Yes","No"),"No")="Yes"),"Yes","No"),"No")</f>
        <v>No</v>
      </c>
      <c r="AL30" s="95" t="str">
        <f t="shared" si="6"/>
        <v>NoNo</v>
      </c>
      <c r="AM30" s="12">
        <f t="shared" si="7"/>
        <v>1</v>
      </c>
    </row>
    <row r="31" spans="1:39" s="12" customFormat="1" x14ac:dyDescent="0.35">
      <c r="A31" s="14"/>
      <c r="B31" s="14"/>
      <c r="C31" s="14"/>
      <c r="D31" s="15"/>
      <c r="E31" s="14"/>
      <c r="F31" s="14"/>
      <c r="G31" s="16"/>
      <c r="H31" s="104"/>
      <c r="I31" s="16"/>
      <c r="J31" s="14"/>
      <c r="K31" s="14"/>
      <c r="L31" s="14"/>
      <c r="M31" s="129"/>
      <c r="N31" s="14"/>
      <c r="O31" s="14"/>
      <c r="P31" s="14"/>
      <c r="Q31" s="16"/>
      <c r="R31" s="14"/>
      <c r="S31" s="14"/>
      <c r="T31" s="17"/>
      <c r="U31" s="116"/>
      <c r="V31" s="116"/>
      <c r="W31" s="135"/>
      <c r="X31" s="118"/>
      <c r="Y31" s="135"/>
      <c r="Z31" s="116"/>
      <c r="AA31" s="115"/>
      <c r="AB31" s="55">
        <f t="shared" si="1"/>
        <v>0</v>
      </c>
      <c r="AC31" s="39"/>
      <c r="AD31" s="96" t="str">
        <f t="shared" si="2"/>
        <v>No</v>
      </c>
      <c r="AE31" s="18" t="str">
        <f>IFERROR(IFERROR(VLOOKUP(VALUE(L31),'EFM Funds June 2020'!C:M,10,0),VLOOKUP(TEXT(L31,0),'EFM Funds June 2020'!C:M,10,0)),"No")</f>
        <v>No</v>
      </c>
      <c r="AF31" s="18" t="str">
        <f>IFERROR(IFERROR(VLOOKUP(VALUE(W31),'EFM Funds June 2020'!C:M,10,0),VLOOKUP(TEXT(W31,0),'EFM Funds June 2020'!C:M,10,0)),"No")</f>
        <v>No</v>
      </c>
      <c r="AG31" s="19" t="str">
        <f t="shared" ca="1" si="3"/>
        <v>No</v>
      </c>
      <c r="AH31" s="19" t="str">
        <f t="shared" si="4"/>
        <v>No</v>
      </c>
      <c r="AI31" s="56" t="str">
        <f t="shared" ca="1" si="5"/>
        <v>Yes</v>
      </c>
      <c r="AJ31" s="56" t="str">
        <f ca="1">IFERROR(IF(OR($R$1&gt;Q31+90,$R$1&gt;VLOOKUP(W31,'EFM Funds June 2020'!D:E,2,FALSE)+90),"Yes","No"),"No")</f>
        <v>No</v>
      </c>
      <c r="AK31" s="56" t="str">
        <f>IFERROR(IF(OR(IFERROR(IF(AND(VLOOKUP(VALUE(L31),'EFM Funds June 2020'!$D:$M,10,FALSE)="Yes",T31&lt;0),"Yes","No"),"No")="Yes",IFERROR(IF(AND(VLOOKUP(VALUE(W31),'EFM Funds June 2020'!$D:$M,10,FALSE)="Yes",AA31&gt;0),"Yes","No"),"No")="Yes"),"Yes","No"),"No")</f>
        <v>No</v>
      </c>
      <c r="AL31" s="95" t="str">
        <f t="shared" si="6"/>
        <v>NoNo</v>
      </c>
      <c r="AM31" s="12">
        <f t="shared" si="7"/>
        <v>1</v>
      </c>
    </row>
    <row r="32" spans="1:39" s="12" customFormat="1" x14ac:dyDescent="0.35">
      <c r="A32" s="14"/>
      <c r="B32" s="14"/>
      <c r="C32" s="14"/>
      <c r="D32" s="15"/>
      <c r="E32" s="14"/>
      <c r="F32" s="14"/>
      <c r="G32" s="16"/>
      <c r="H32" s="104"/>
      <c r="I32" s="16"/>
      <c r="J32" s="14"/>
      <c r="K32" s="14"/>
      <c r="L32" s="14"/>
      <c r="M32" s="129"/>
      <c r="N32" s="14"/>
      <c r="O32" s="14"/>
      <c r="P32" s="14"/>
      <c r="Q32" s="16"/>
      <c r="R32" s="14"/>
      <c r="S32" s="14"/>
      <c r="T32" s="17"/>
      <c r="U32" s="116"/>
      <c r="V32" s="116"/>
      <c r="W32" s="135"/>
      <c r="X32" s="118"/>
      <c r="Y32" s="135"/>
      <c r="Z32" s="116"/>
      <c r="AA32" s="115"/>
      <c r="AB32" s="55">
        <f t="shared" si="1"/>
        <v>0</v>
      </c>
      <c r="AC32" s="39"/>
      <c r="AD32" s="96" t="str">
        <f t="shared" si="2"/>
        <v>No</v>
      </c>
      <c r="AE32" s="18" t="str">
        <f>IFERROR(IFERROR(VLOOKUP(VALUE(L32),'EFM Funds June 2020'!C:M,10,0),VLOOKUP(TEXT(L32,0),'EFM Funds June 2020'!C:M,10,0)),"No")</f>
        <v>No</v>
      </c>
      <c r="AF32" s="18" t="str">
        <f>IFERROR(IFERROR(VLOOKUP(VALUE(W32),'EFM Funds June 2020'!C:M,10,0),VLOOKUP(TEXT(W32,0),'EFM Funds June 2020'!C:M,10,0)),"No")</f>
        <v>No</v>
      </c>
      <c r="AG32" s="19" t="str">
        <f t="shared" ca="1" si="3"/>
        <v>No</v>
      </c>
      <c r="AH32" s="19" t="str">
        <f t="shared" si="4"/>
        <v>No</v>
      </c>
      <c r="AI32" s="56" t="str">
        <f t="shared" ca="1" si="5"/>
        <v>Yes</v>
      </c>
      <c r="AJ32" s="56" t="str">
        <f ca="1">IFERROR(IF(OR($R$1&gt;Q32+90,$R$1&gt;VLOOKUP(W32,'EFM Funds June 2020'!D:E,2,FALSE)+90),"Yes","No"),"No")</f>
        <v>No</v>
      </c>
      <c r="AK32" s="56" t="str">
        <f>IFERROR(IF(OR(IFERROR(IF(AND(VLOOKUP(VALUE(L32),'EFM Funds June 2020'!$D:$M,10,FALSE)="Yes",T32&lt;0),"Yes","No"),"No")="Yes",IFERROR(IF(AND(VLOOKUP(VALUE(W32),'EFM Funds June 2020'!$D:$M,10,FALSE)="Yes",AA32&gt;0),"Yes","No"),"No")="Yes"),"Yes","No"),"No")</f>
        <v>No</v>
      </c>
      <c r="AL32" s="95" t="str">
        <f t="shared" si="6"/>
        <v>NoNo</v>
      </c>
      <c r="AM32" s="12">
        <f t="shared" si="7"/>
        <v>1</v>
      </c>
    </row>
    <row r="33" spans="1:39" s="12" customFormat="1" x14ac:dyDescent="0.35">
      <c r="A33" s="13"/>
      <c r="B33" s="20"/>
      <c r="C33" s="20"/>
      <c r="D33" s="13"/>
      <c r="E33" s="13"/>
      <c r="F33" s="13"/>
      <c r="G33" s="21"/>
      <c r="H33" s="104"/>
      <c r="I33" s="21"/>
      <c r="J33" s="21"/>
      <c r="K33" s="13"/>
      <c r="L33" s="13"/>
      <c r="M33" s="20"/>
      <c r="N33" s="13"/>
      <c r="O33" s="13"/>
      <c r="P33" s="13"/>
      <c r="Q33" s="21"/>
      <c r="R33" s="13"/>
      <c r="S33" s="13"/>
      <c r="T33" s="13"/>
      <c r="U33" s="116"/>
      <c r="V33" s="116"/>
      <c r="W33" s="135"/>
      <c r="X33" s="118"/>
      <c r="Y33" s="135"/>
      <c r="Z33" s="116"/>
      <c r="AA33" s="115"/>
      <c r="AB33" s="55">
        <f t="shared" si="1"/>
        <v>0</v>
      </c>
      <c r="AC33" s="39"/>
      <c r="AD33" s="96" t="str">
        <f t="shared" si="2"/>
        <v>No</v>
      </c>
      <c r="AE33" s="18" t="str">
        <f>IFERROR(IFERROR(VLOOKUP(VALUE(L33),'EFM Funds June 2020'!C:M,10,0),VLOOKUP(TEXT(L33,0),'EFM Funds June 2020'!C:M,10,0)),"No")</f>
        <v>No</v>
      </c>
      <c r="AF33" s="18" t="str">
        <f>IFERROR(IFERROR(VLOOKUP(VALUE(W33),'EFM Funds June 2020'!C:M,10,0),VLOOKUP(TEXT(W33,0),'EFM Funds June 2020'!C:M,10,0)),"No")</f>
        <v>No</v>
      </c>
      <c r="AG33" s="19" t="str">
        <f t="shared" ca="1" si="3"/>
        <v>No</v>
      </c>
      <c r="AH33" s="19" t="str">
        <f t="shared" si="4"/>
        <v>No</v>
      </c>
      <c r="AI33" s="56" t="str">
        <f t="shared" ca="1" si="5"/>
        <v>Yes</v>
      </c>
      <c r="AJ33" s="56" t="str">
        <f ca="1">IFERROR(IF(OR($R$1&gt;Q33+90,$R$1&gt;VLOOKUP(W33,'EFM Funds June 2020'!D:E,2,FALSE)+90),"Yes","No"),"No")</f>
        <v>No</v>
      </c>
      <c r="AK33" s="56" t="str">
        <f>IFERROR(IF(OR(IFERROR(IF(AND(VLOOKUP(VALUE(L33),'EFM Funds June 2020'!$D:$M,10,FALSE)="Yes",T33&lt;0),"Yes","No"),"No")="Yes",IFERROR(IF(AND(VLOOKUP(VALUE(W33),'EFM Funds June 2020'!$D:$M,10,FALSE)="Yes",AA33&gt;0),"Yes","No"),"No")="Yes"),"Yes","No"),"No")</f>
        <v>No</v>
      </c>
      <c r="AL33" s="95" t="str">
        <f t="shared" si="6"/>
        <v>NoNo</v>
      </c>
      <c r="AM33" s="12">
        <f t="shared" si="7"/>
        <v>1</v>
      </c>
    </row>
    <row r="34" spans="1:39" s="12" customFormat="1" x14ac:dyDescent="0.35">
      <c r="A34" s="13"/>
      <c r="B34" s="23"/>
      <c r="C34" s="23"/>
      <c r="D34" s="13"/>
      <c r="E34" s="13"/>
      <c r="F34" s="13"/>
      <c r="G34" s="21"/>
      <c r="H34" s="104"/>
      <c r="I34" s="21"/>
      <c r="J34" s="21"/>
      <c r="K34" s="13"/>
      <c r="L34" s="13"/>
      <c r="M34" s="20"/>
      <c r="N34" s="13"/>
      <c r="O34" s="13"/>
      <c r="P34" s="13"/>
      <c r="Q34" s="21"/>
      <c r="R34" s="13"/>
      <c r="S34" s="13"/>
      <c r="T34" s="13"/>
      <c r="U34" s="116"/>
      <c r="V34" s="116"/>
      <c r="W34" s="135"/>
      <c r="X34" s="118"/>
      <c r="Y34" s="135"/>
      <c r="Z34" s="116"/>
      <c r="AA34" s="137"/>
      <c r="AB34" s="55">
        <f t="shared" si="1"/>
        <v>0</v>
      </c>
      <c r="AC34" s="39"/>
      <c r="AD34" s="96" t="str">
        <f t="shared" si="2"/>
        <v>No</v>
      </c>
      <c r="AE34" s="18" t="str">
        <f>IFERROR(IFERROR(VLOOKUP(VALUE(L34),'EFM Funds June 2020'!C:M,10,0),VLOOKUP(TEXT(L34,0),'EFM Funds June 2020'!C:M,10,0)),"No")</f>
        <v>No</v>
      </c>
      <c r="AF34" s="18" t="str">
        <f>IFERROR(IFERROR(VLOOKUP(VALUE(W34),'EFM Funds June 2020'!C:M,10,0),VLOOKUP(TEXT(W34,0),'EFM Funds June 2020'!C:M,10,0)),"No")</f>
        <v>No</v>
      </c>
      <c r="AG34" s="19" t="str">
        <f t="shared" ca="1" si="3"/>
        <v>No</v>
      </c>
      <c r="AH34" s="19" t="str">
        <f t="shared" si="4"/>
        <v>No</v>
      </c>
      <c r="AI34" s="56" t="str">
        <f t="shared" ca="1" si="5"/>
        <v>Yes</v>
      </c>
      <c r="AJ34" s="56" t="str">
        <f ca="1">IFERROR(IF(OR($R$1&gt;Q34+90,$R$1&gt;VLOOKUP(W34,'EFM Funds June 2020'!D:E,2,FALSE)+90),"Yes","No"),"No")</f>
        <v>No</v>
      </c>
      <c r="AK34" s="56" t="str">
        <f>IFERROR(IF(OR(IFERROR(IF(AND(VLOOKUP(VALUE(L34),'EFM Funds June 2020'!$D:$M,10,FALSE)="Yes",T34&lt;0),"Yes","No"),"No")="Yes",IFERROR(IF(AND(VLOOKUP(VALUE(W34),'EFM Funds June 2020'!$D:$M,10,FALSE)="Yes",AA34&gt;0),"Yes","No"),"No")="Yes"),"Yes","No"),"No")</f>
        <v>No</v>
      </c>
      <c r="AL34" s="95" t="str">
        <f t="shared" si="6"/>
        <v>NoNo</v>
      </c>
      <c r="AM34" s="12">
        <f t="shared" si="7"/>
        <v>1</v>
      </c>
    </row>
    <row r="35" spans="1:39" s="12" customFormat="1" x14ac:dyDescent="0.35">
      <c r="A35" s="13"/>
      <c r="B35" s="23"/>
      <c r="C35" s="23"/>
      <c r="D35" s="13"/>
      <c r="E35" s="13"/>
      <c r="F35" s="13"/>
      <c r="G35" s="21"/>
      <c r="H35" s="104"/>
      <c r="I35" s="21"/>
      <c r="J35" s="21"/>
      <c r="K35" s="13"/>
      <c r="L35" s="13"/>
      <c r="M35" s="20"/>
      <c r="N35" s="13"/>
      <c r="O35" s="13"/>
      <c r="P35" s="13"/>
      <c r="Q35" s="21"/>
      <c r="R35" s="13"/>
      <c r="S35" s="13"/>
      <c r="T35" s="13"/>
      <c r="U35" s="116"/>
      <c r="V35" s="116"/>
      <c r="W35" s="135"/>
      <c r="X35" s="118"/>
      <c r="Y35" s="135"/>
      <c r="Z35" s="116"/>
      <c r="AA35" s="137"/>
      <c r="AB35" s="55">
        <f t="shared" si="1"/>
        <v>0</v>
      </c>
      <c r="AC35" s="39"/>
      <c r="AD35" s="96" t="str">
        <f t="shared" si="2"/>
        <v>No</v>
      </c>
      <c r="AE35" s="18" t="str">
        <f>IFERROR(IFERROR(VLOOKUP(VALUE(L35),'EFM Funds June 2020'!C:M,10,0),VLOOKUP(TEXT(L35,0),'EFM Funds June 2020'!C:M,10,0)),"No")</f>
        <v>No</v>
      </c>
      <c r="AF35" s="18" t="str">
        <f>IFERROR(IFERROR(VLOOKUP(VALUE(W35),'EFM Funds June 2020'!C:M,10,0),VLOOKUP(TEXT(W35,0),'EFM Funds June 2020'!C:M,10,0)),"No")</f>
        <v>No</v>
      </c>
      <c r="AG35" s="19" t="str">
        <f t="shared" ca="1" si="3"/>
        <v>No</v>
      </c>
      <c r="AH35" s="19" t="str">
        <f t="shared" si="4"/>
        <v>No</v>
      </c>
      <c r="AI35" s="56" t="str">
        <f t="shared" ca="1" si="5"/>
        <v>Yes</v>
      </c>
      <c r="AJ35" s="56" t="str">
        <f ca="1">IFERROR(IF(OR($R$1&gt;Q35+90,$R$1&gt;VLOOKUP(W35,'EFM Funds June 2020'!D:E,2,FALSE)+90),"Yes","No"),"No")</f>
        <v>No</v>
      </c>
      <c r="AK35" s="56" t="str">
        <f>IFERROR(IF(OR(IFERROR(IF(AND(VLOOKUP(VALUE(L35),'EFM Funds June 2020'!$D:$M,10,FALSE)="Yes",T35&lt;0),"Yes","No"),"No")="Yes",IFERROR(IF(AND(VLOOKUP(VALUE(W35),'EFM Funds June 2020'!$D:$M,10,FALSE)="Yes",AA35&gt;0),"Yes","No"),"No")="Yes"),"Yes","No"),"No")</f>
        <v>No</v>
      </c>
      <c r="AL35" s="95" t="str">
        <f t="shared" si="6"/>
        <v>NoNo</v>
      </c>
      <c r="AM35" s="12">
        <f t="shared" si="7"/>
        <v>1</v>
      </c>
    </row>
    <row r="36" spans="1:39" s="12" customFormat="1" x14ac:dyDescent="0.35">
      <c r="A36" s="13"/>
      <c r="B36" s="23"/>
      <c r="C36" s="23"/>
      <c r="D36" s="13"/>
      <c r="E36" s="13"/>
      <c r="F36" s="13"/>
      <c r="G36" s="21"/>
      <c r="H36" s="104"/>
      <c r="I36" s="21"/>
      <c r="J36" s="21"/>
      <c r="K36" s="13"/>
      <c r="L36" s="13"/>
      <c r="M36" s="20"/>
      <c r="N36" s="13"/>
      <c r="O36" s="13"/>
      <c r="P36" s="13"/>
      <c r="Q36" s="21"/>
      <c r="R36" s="13"/>
      <c r="S36" s="13"/>
      <c r="T36" s="13"/>
      <c r="U36" s="116"/>
      <c r="V36" s="116"/>
      <c r="W36" s="135"/>
      <c r="X36" s="118"/>
      <c r="Y36" s="135"/>
      <c r="Z36" s="116"/>
      <c r="AA36" s="137"/>
      <c r="AB36" s="55">
        <f t="shared" si="1"/>
        <v>0</v>
      </c>
      <c r="AC36" s="39"/>
      <c r="AD36" s="96" t="str">
        <f t="shared" si="2"/>
        <v>No</v>
      </c>
      <c r="AE36" s="18" t="str">
        <f>IFERROR(IFERROR(VLOOKUP(VALUE(L36),'EFM Funds June 2020'!C:M,10,0),VLOOKUP(TEXT(L36,0),'EFM Funds June 2020'!C:M,10,0)),"No")</f>
        <v>No</v>
      </c>
      <c r="AF36" s="18" t="str">
        <f>IFERROR(IFERROR(VLOOKUP(VALUE(W36),'EFM Funds June 2020'!C:M,10,0),VLOOKUP(TEXT(W36,0),'EFM Funds June 2020'!C:M,10,0)),"No")</f>
        <v>No</v>
      </c>
      <c r="AG36" s="19" t="str">
        <f t="shared" ca="1" si="3"/>
        <v>No</v>
      </c>
      <c r="AH36" s="19" t="str">
        <f t="shared" si="4"/>
        <v>No</v>
      </c>
      <c r="AI36" s="56" t="str">
        <f t="shared" ca="1" si="5"/>
        <v>Yes</v>
      </c>
      <c r="AJ36" s="56" t="str">
        <f ca="1">IFERROR(IF(OR($R$1&gt;Q36+90,$R$1&gt;VLOOKUP(W36,'EFM Funds June 2020'!D:E,2,FALSE)+90),"Yes","No"),"No")</f>
        <v>No</v>
      </c>
      <c r="AK36" s="56" t="str">
        <f>IFERROR(IF(OR(IFERROR(IF(AND(VLOOKUP(VALUE(L36),'EFM Funds June 2020'!$D:$M,10,FALSE)="Yes",T36&lt;0),"Yes","No"),"No")="Yes",IFERROR(IF(AND(VLOOKUP(VALUE(W36),'EFM Funds June 2020'!$D:$M,10,FALSE)="Yes",AA36&gt;0),"Yes","No"),"No")="Yes"),"Yes","No"),"No")</f>
        <v>No</v>
      </c>
      <c r="AL36" s="95" t="str">
        <f t="shared" si="6"/>
        <v>NoNo</v>
      </c>
      <c r="AM36" s="12">
        <f t="shared" si="7"/>
        <v>1</v>
      </c>
    </row>
    <row r="37" spans="1:39" s="12" customFormat="1" x14ac:dyDescent="0.35">
      <c r="A37" s="13"/>
      <c r="B37" s="23"/>
      <c r="C37" s="23"/>
      <c r="D37" s="13"/>
      <c r="E37" s="13"/>
      <c r="F37" s="13"/>
      <c r="G37" s="21"/>
      <c r="H37" s="104"/>
      <c r="I37" s="21"/>
      <c r="J37" s="21"/>
      <c r="K37" s="13"/>
      <c r="L37" s="13"/>
      <c r="M37" s="20"/>
      <c r="N37" s="13"/>
      <c r="O37" s="13"/>
      <c r="P37" s="13"/>
      <c r="Q37" s="21"/>
      <c r="R37" s="13"/>
      <c r="S37" s="13"/>
      <c r="T37" s="13"/>
      <c r="U37" s="116"/>
      <c r="V37" s="116"/>
      <c r="W37" s="135"/>
      <c r="X37" s="118"/>
      <c r="Y37" s="135"/>
      <c r="Z37" s="116"/>
      <c r="AA37" s="137"/>
      <c r="AB37" s="55">
        <f t="shared" si="1"/>
        <v>0</v>
      </c>
      <c r="AC37" s="39"/>
      <c r="AD37" s="96" t="str">
        <f t="shared" si="2"/>
        <v>No</v>
      </c>
      <c r="AE37" s="18" t="str">
        <f>IFERROR(IFERROR(VLOOKUP(VALUE(L37),'EFM Funds June 2020'!C:M,10,0),VLOOKUP(TEXT(L37,0),'EFM Funds June 2020'!C:M,10,0)),"No")</f>
        <v>No</v>
      </c>
      <c r="AF37" s="18" t="str">
        <f>IFERROR(IFERROR(VLOOKUP(VALUE(W37),'EFM Funds June 2020'!C:M,10,0),VLOOKUP(TEXT(W37,0),'EFM Funds June 2020'!C:M,10,0)),"No")</f>
        <v>No</v>
      </c>
      <c r="AG37" s="19" t="str">
        <f t="shared" ca="1" si="3"/>
        <v>No</v>
      </c>
      <c r="AH37" s="19" t="str">
        <f t="shared" si="4"/>
        <v>No</v>
      </c>
      <c r="AI37" s="56" t="str">
        <f t="shared" ca="1" si="5"/>
        <v>Yes</v>
      </c>
      <c r="AJ37" s="56" t="str">
        <f ca="1">IFERROR(IF(OR($R$1&gt;Q37+90,$R$1&gt;VLOOKUP(W37,'EFM Funds June 2020'!D:E,2,FALSE)+90),"Yes","No"),"No")</f>
        <v>No</v>
      </c>
      <c r="AK37" s="56" t="str">
        <f>IFERROR(IF(OR(IFERROR(IF(AND(VLOOKUP(VALUE(L37),'EFM Funds June 2020'!$D:$M,10,FALSE)="Yes",T37&lt;0),"Yes","No"),"No")="Yes",IFERROR(IF(AND(VLOOKUP(VALUE(W37),'EFM Funds June 2020'!$D:$M,10,FALSE)="Yes",AA37&gt;0),"Yes","No"),"No")="Yes"),"Yes","No"),"No")</f>
        <v>No</v>
      </c>
      <c r="AL37" s="95" t="str">
        <f t="shared" si="6"/>
        <v>NoNo</v>
      </c>
      <c r="AM37" s="12">
        <f t="shared" si="7"/>
        <v>1</v>
      </c>
    </row>
    <row r="38" spans="1:39" s="12" customFormat="1" x14ac:dyDescent="0.35">
      <c r="A38" s="13"/>
      <c r="B38" s="23"/>
      <c r="C38" s="23"/>
      <c r="D38" s="13"/>
      <c r="E38" s="13"/>
      <c r="F38" s="13"/>
      <c r="G38" s="21"/>
      <c r="H38" s="104"/>
      <c r="I38" s="21"/>
      <c r="J38" s="21"/>
      <c r="K38" s="13"/>
      <c r="L38" s="13"/>
      <c r="M38" s="20"/>
      <c r="N38" s="13"/>
      <c r="O38" s="13"/>
      <c r="P38" s="13"/>
      <c r="Q38" s="21"/>
      <c r="R38" s="13"/>
      <c r="S38" s="13"/>
      <c r="T38" s="13"/>
      <c r="U38" s="116"/>
      <c r="V38" s="116"/>
      <c r="W38" s="135"/>
      <c r="X38" s="118"/>
      <c r="Y38" s="135"/>
      <c r="Z38" s="116"/>
      <c r="AA38" s="137"/>
      <c r="AB38" s="55">
        <f t="shared" si="1"/>
        <v>0</v>
      </c>
      <c r="AC38" s="39"/>
      <c r="AD38" s="96" t="str">
        <f t="shared" si="2"/>
        <v>No</v>
      </c>
      <c r="AE38" s="18" t="str">
        <f>IFERROR(IFERROR(VLOOKUP(VALUE(L38),'EFM Funds June 2020'!C:M,10,0),VLOOKUP(TEXT(L38,0),'EFM Funds June 2020'!C:M,10,0)),"No")</f>
        <v>No</v>
      </c>
      <c r="AF38" s="18" t="str">
        <f>IFERROR(IFERROR(VLOOKUP(VALUE(W38),'EFM Funds June 2020'!C:M,10,0),VLOOKUP(TEXT(W38,0),'EFM Funds June 2020'!C:M,10,0)),"No")</f>
        <v>No</v>
      </c>
      <c r="AG38" s="19" t="str">
        <f t="shared" ca="1" si="3"/>
        <v>No</v>
      </c>
      <c r="AH38" s="19" t="str">
        <f t="shared" si="4"/>
        <v>No</v>
      </c>
      <c r="AI38" s="56" t="str">
        <f t="shared" ca="1" si="5"/>
        <v>Yes</v>
      </c>
      <c r="AJ38" s="56" t="str">
        <f ca="1">IFERROR(IF(OR($R$1&gt;Q38+90,$R$1&gt;VLOOKUP(W38,'EFM Funds June 2020'!D:E,2,FALSE)+90),"Yes","No"),"No")</f>
        <v>No</v>
      </c>
      <c r="AK38" s="56" t="str">
        <f>IFERROR(IF(OR(IFERROR(IF(AND(VLOOKUP(VALUE(L38),'EFM Funds June 2020'!$D:$M,10,FALSE)="Yes",T38&lt;0),"Yes","No"),"No")="Yes",IFERROR(IF(AND(VLOOKUP(VALUE(W38),'EFM Funds June 2020'!$D:$M,10,FALSE)="Yes",AA38&gt;0),"Yes","No"),"No")="Yes"),"Yes","No"),"No")</f>
        <v>No</v>
      </c>
      <c r="AL38" s="95" t="str">
        <f t="shared" si="6"/>
        <v>NoNo</v>
      </c>
      <c r="AM38" s="12">
        <f t="shared" si="7"/>
        <v>1</v>
      </c>
    </row>
    <row r="39" spans="1:39" s="12" customFormat="1" x14ac:dyDescent="0.35">
      <c r="A39" s="13"/>
      <c r="B39" s="23"/>
      <c r="C39" s="23"/>
      <c r="D39" s="13"/>
      <c r="E39" s="13"/>
      <c r="F39" s="13"/>
      <c r="G39" s="21"/>
      <c r="H39" s="104"/>
      <c r="I39" s="21"/>
      <c r="J39" s="21"/>
      <c r="K39" s="13"/>
      <c r="L39" s="13"/>
      <c r="M39" s="20"/>
      <c r="N39" s="13"/>
      <c r="O39" s="13"/>
      <c r="P39" s="13"/>
      <c r="Q39" s="22"/>
      <c r="R39" s="13"/>
      <c r="S39" s="13"/>
      <c r="T39" s="13"/>
      <c r="U39" s="116"/>
      <c r="V39" s="116"/>
      <c r="W39" s="135"/>
      <c r="X39" s="118"/>
      <c r="Y39" s="135"/>
      <c r="Z39" s="116"/>
      <c r="AA39" s="116"/>
      <c r="AB39" s="55">
        <f t="shared" si="1"/>
        <v>0</v>
      </c>
      <c r="AC39" s="39"/>
      <c r="AD39" s="96" t="str">
        <f t="shared" si="2"/>
        <v>No</v>
      </c>
      <c r="AE39" s="18" t="str">
        <f>IFERROR(IFERROR(VLOOKUP(VALUE(L39),'EFM Funds June 2020'!C:M,10,0),VLOOKUP(TEXT(L39,0),'EFM Funds June 2020'!C:M,10,0)),"No")</f>
        <v>No</v>
      </c>
      <c r="AF39" s="18" t="str">
        <f>IFERROR(IFERROR(VLOOKUP(VALUE(W39),'EFM Funds June 2020'!C:M,10,0),VLOOKUP(TEXT(W39,0),'EFM Funds June 2020'!C:M,10,0)),"No")</f>
        <v>No</v>
      </c>
      <c r="AG39" s="19" t="str">
        <f t="shared" ca="1" si="3"/>
        <v>No</v>
      </c>
      <c r="AH39" s="19" t="str">
        <f t="shared" si="4"/>
        <v>No</v>
      </c>
      <c r="AI39" s="56" t="str">
        <f t="shared" ca="1" si="5"/>
        <v>Yes</v>
      </c>
      <c r="AJ39" s="56" t="str">
        <f ca="1">IFERROR(IF(OR($R$1&gt;Q39+90,$R$1&gt;VLOOKUP(W39,'EFM Funds June 2020'!D:E,2,FALSE)+90),"Yes","No"),"No")</f>
        <v>No</v>
      </c>
      <c r="AK39" s="56" t="str">
        <f>IFERROR(IF(OR(IFERROR(IF(AND(VLOOKUP(VALUE(L39),'EFM Funds June 2020'!$D:$M,10,FALSE)="Yes",T39&lt;0),"Yes","No"),"No")="Yes",IFERROR(IF(AND(VLOOKUP(VALUE(W39),'EFM Funds June 2020'!$D:$M,10,FALSE)="Yes",AA39&gt;0),"Yes","No"),"No")="Yes"),"Yes","No"),"No")</f>
        <v>No</v>
      </c>
      <c r="AL39" s="95" t="str">
        <f t="shared" si="6"/>
        <v>NoNo</v>
      </c>
      <c r="AM39" s="12">
        <f t="shared" si="7"/>
        <v>1</v>
      </c>
    </row>
    <row r="40" spans="1:39" s="12" customFormat="1" x14ac:dyDescent="0.35">
      <c r="A40" s="13"/>
      <c r="B40" s="23"/>
      <c r="C40" s="23"/>
      <c r="D40" s="13"/>
      <c r="E40" s="13"/>
      <c r="F40" s="13"/>
      <c r="G40" s="21"/>
      <c r="H40" s="104"/>
      <c r="I40" s="21"/>
      <c r="J40" s="21"/>
      <c r="K40" s="13"/>
      <c r="L40" s="13"/>
      <c r="M40" s="20"/>
      <c r="N40" s="13"/>
      <c r="O40" s="13"/>
      <c r="P40" s="13"/>
      <c r="Q40" s="22"/>
      <c r="R40" s="13"/>
      <c r="S40" s="13"/>
      <c r="T40" s="13"/>
      <c r="U40" s="116"/>
      <c r="V40" s="116"/>
      <c r="W40" s="135"/>
      <c r="X40" s="118"/>
      <c r="Y40" s="135"/>
      <c r="Z40" s="116"/>
      <c r="AA40" s="116"/>
      <c r="AB40" s="55">
        <f t="shared" si="1"/>
        <v>0</v>
      </c>
      <c r="AC40" s="39"/>
      <c r="AD40" s="96" t="str">
        <f t="shared" si="2"/>
        <v>No</v>
      </c>
      <c r="AE40" s="18" t="str">
        <f>IFERROR(IFERROR(VLOOKUP(VALUE(L40),'EFM Funds June 2020'!C:M,10,0),VLOOKUP(TEXT(L40,0),'EFM Funds June 2020'!C:M,10,0)),"No")</f>
        <v>No</v>
      </c>
      <c r="AF40" s="18" t="str">
        <f>IFERROR(IFERROR(VLOOKUP(VALUE(W40),'EFM Funds June 2020'!C:M,10,0),VLOOKUP(TEXT(W40,0),'EFM Funds June 2020'!C:M,10,0)),"No")</f>
        <v>No</v>
      </c>
      <c r="AG40" s="19" t="str">
        <f t="shared" ca="1" si="3"/>
        <v>No</v>
      </c>
      <c r="AH40" s="19" t="str">
        <f t="shared" si="4"/>
        <v>No</v>
      </c>
      <c r="AI40" s="56" t="str">
        <f t="shared" ca="1" si="5"/>
        <v>Yes</v>
      </c>
      <c r="AJ40" s="56" t="str">
        <f ca="1">IFERROR(IF(OR($R$1&gt;Q40+90,$R$1&gt;VLOOKUP(W40,'EFM Funds June 2020'!D:E,2,FALSE)+90),"Yes","No"),"No")</f>
        <v>No</v>
      </c>
      <c r="AK40" s="56" t="str">
        <f>IFERROR(IF(OR(IFERROR(IF(AND(VLOOKUP(VALUE(L40),'EFM Funds June 2020'!$D:$M,10,FALSE)="Yes",T40&lt;0),"Yes","No"),"No")="Yes",IFERROR(IF(AND(VLOOKUP(VALUE(W40),'EFM Funds June 2020'!$D:$M,10,FALSE)="Yes",AA40&gt;0),"Yes","No"),"No")="Yes"),"Yes","No"),"No")</f>
        <v>No</v>
      </c>
      <c r="AL40" s="95" t="str">
        <f t="shared" si="6"/>
        <v>NoNo</v>
      </c>
      <c r="AM40" s="12">
        <f t="shared" si="7"/>
        <v>1</v>
      </c>
    </row>
    <row r="41" spans="1:39" s="12" customFormat="1" x14ac:dyDescent="0.35">
      <c r="A41" s="13"/>
      <c r="B41" s="20"/>
      <c r="C41" s="20"/>
      <c r="D41" s="13"/>
      <c r="E41" s="13"/>
      <c r="F41" s="13"/>
      <c r="G41" s="21"/>
      <c r="H41" s="104"/>
      <c r="I41" s="21"/>
      <c r="J41" s="21"/>
      <c r="K41" s="13"/>
      <c r="L41" s="13"/>
      <c r="M41" s="20"/>
      <c r="N41" s="13"/>
      <c r="O41" s="13"/>
      <c r="P41" s="13"/>
      <c r="Q41" s="22"/>
      <c r="R41" s="13"/>
      <c r="S41" s="13"/>
      <c r="T41" s="13"/>
      <c r="U41" s="116"/>
      <c r="V41" s="116"/>
      <c r="W41" s="135"/>
      <c r="X41" s="118"/>
      <c r="Y41" s="135"/>
      <c r="Z41" s="116"/>
      <c r="AA41" s="116"/>
      <c r="AB41" s="55">
        <f t="shared" si="1"/>
        <v>0</v>
      </c>
      <c r="AC41" s="39"/>
      <c r="AD41" s="96" t="str">
        <f t="shared" si="2"/>
        <v>No</v>
      </c>
      <c r="AE41" s="18" t="str">
        <f>IFERROR(IFERROR(VLOOKUP(VALUE(L41),'EFM Funds June 2020'!C:M,10,0),VLOOKUP(TEXT(L41,0),'EFM Funds June 2020'!C:M,10,0)),"No")</f>
        <v>No</v>
      </c>
      <c r="AF41" s="18" t="str">
        <f>IFERROR(IFERROR(VLOOKUP(VALUE(W41),'EFM Funds June 2020'!C:M,10,0),VLOOKUP(TEXT(W41,0),'EFM Funds June 2020'!C:M,10,0)),"No")</f>
        <v>No</v>
      </c>
      <c r="AG41" s="19" t="str">
        <f t="shared" ca="1" si="3"/>
        <v>No</v>
      </c>
      <c r="AH41" s="19" t="str">
        <f t="shared" si="4"/>
        <v>No</v>
      </c>
      <c r="AI41" s="56" t="str">
        <f t="shared" ca="1" si="5"/>
        <v>Yes</v>
      </c>
      <c r="AJ41" s="56" t="str">
        <f ca="1">IFERROR(IF(OR($R$1&gt;Q41+90,$R$1&gt;VLOOKUP(W41,'EFM Funds June 2020'!D:E,2,FALSE)+90),"Yes","No"),"No")</f>
        <v>No</v>
      </c>
      <c r="AK41" s="56" t="str">
        <f>IFERROR(IF(OR(IFERROR(IF(AND(VLOOKUP(VALUE(L41),'EFM Funds June 2020'!$D:$M,10,FALSE)="Yes",T41&lt;0),"Yes","No"),"No")="Yes",IFERROR(IF(AND(VLOOKUP(VALUE(W41),'EFM Funds June 2020'!$D:$M,10,FALSE)="Yes",AA41&gt;0),"Yes","No"),"No")="Yes"),"Yes","No"),"No")</f>
        <v>No</v>
      </c>
      <c r="AL41" s="95" t="str">
        <f t="shared" si="6"/>
        <v>NoNo</v>
      </c>
      <c r="AM41" s="12">
        <f t="shared" si="7"/>
        <v>1</v>
      </c>
    </row>
    <row r="42" spans="1:39" s="12" customFormat="1" x14ac:dyDescent="0.35">
      <c r="A42" s="13"/>
      <c r="B42" s="20"/>
      <c r="C42" s="20"/>
      <c r="D42" s="13"/>
      <c r="E42" s="13"/>
      <c r="F42" s="13"/>
      <c r="G42" s="21"/>
      <c r="H42" s="104"/>
      <c r="I42" s="21"/>
      <c r="J42" s="21"/>
      <c r="K42" s="13"/>
      <c r="L42" s="13"/>
      <c r="M42" s="20"/>
      <c r="N42" s="13"/>
      <c r="O42" s="13"/>
      <c r="P42" s="13"/>
      <c r="Q42" s="22"/>
      <c r="R42" s="13"/>
      <c r="S42" s="13"/>
      <c r="T42" s="13"/>
      <c r="U42" s="116"/>
      <c r="V42" s="116"/>
      <c r="W42" s="135"/>
      <c r="X42" s="118"/>
      <c r="Y42" s="135"/>
      <c r="Z42" s="116"/>
      <c r="AA42" s="116"/>
      <c r="AB42" s="55">
        <f t="shared" si="1"/>
        <v>0</v>
      </c>
      <c r="AC42" s="39"/>
      <c r="AD42" s="96" t="str">
        <f t="shared" si="2"/>
        <v>No</v>
      </c>
      <c r="AE42" s="18" t="str">
        <f>IFERROR(IFERROR(VLOOKUP(VALUE(L42),'EFM Funds June 2020'!C:M,10,0),VLOOKUP(TEXT(L42,0),'EFM Funds June 2020'!C:M,10,0)),"No")</f>
        <v>No</v>
      </c>
      <c r="AF42" s="18" t="str">
        <f>IFERROR(IFERROR(VLOOKUP(VALUE(W42),'EFM Funds June 2020'!C:M,10,0),VLOOKUP(TEXT(W42,0),'EFM Funds June 2020'!C:M,10,0)),"No")</f>
        <v>No</v>
      </c>
      <c r="AG42" s="19" t="str">
        <f t="shared" ca="1" si="3"/>
        <v>No</v>
      </c>
      <c r="AH42" s="19" t="str">
        <f t="shared" si="4"/>
        <v>No</v>
      </c>
      <c r="AI42" s="56" t="str">
        <f t="shared" ca="1" si="5"/>
        <v>Yes</v>
      </c>
      <c r="AJ42" s="56" t="str">
        <f ca="1">IFERROR(IF(OR($R$1&gt;Q42+90,$R$1&gt;VLOOKUP(W42,'EFM Funds June 2020'!D:E,2,FALSE)+90),"Yes","No"),"No")</f>
        <v>No</v>
      </c>
      <c r="AK42" s="56" t="str">
        <f>IFERROR(IF(OR(IFERROR(IF(AND(VLOOKUP(VALUE(L42),'EFM Funds June 2020'!$D:$M,10,FALSE)="Yes",T42&lt;0),"Yes","No"),"No")="Yes",IFERROR(IF(AND(VLOOKUP(VALUE(W42),'EFM Funds June 2020'!$D:$M,10,FALSE)="Yes",AA42&gt;0),"Yes","No"),"No")="Yes"),"Yes","No"),"No")</f>
        <v>No</v>
      </c>
      <c r="AL42" s="95" t="str">
        <f t="shared" si="6"/>
        <v>NoNo</v>
      </c>
      <c r="AM42" s="12">
        <f t="shared" si="7"/>
        <v>1</v>
      </c>
    </row>
    <row r="43" spans="1:39" s="12" customFormat="1" x14ac:dyDescent="0.35">
      <c r="A43" s="13"/>
      <c r="B43" s="20"/>
      <c r="C43" s="20"/>
      <c r="D43" s="13"/>
      <c r="E43" s="13"/>
      <c r="F43" s="13"/>
      <c r="G43" s="21"/>
      <c r="H43" s="104"/>
      <c r="I43" s="21"/>
      <c r="J43" s="21"/>
      <c r="K43" s="13"/>
      <c r="L43" s="13"/>
      <c r="M43" s="20"/>
      <c r="N43" s="13"/>
      <c r="O43" s="13"/>
      <c r="P43" s="13"/>
      <c r="Q43" s="22"/>
      <c r="R43" s="13"/>
      <c r="S43" s="13"/>
      <c r="T43" s="13"/>
      <c r="U43" s="116"/>
      <c r="V43" s="116"/>
      <c r="W43" s="135"/>
      <c r="X43" s="118"/>
      <c r="Y43" s="135"/>
      <c r="Z43" s="116"/>
      <c r="AA43" s="116"/>
      <c r="AB43" s="55">
        <f t="shared" si="1"/>
        <v>0</v>
      </c>
      <c r="AC43" s="39"/>
      <c r="AD43" s="96" t="str">
        <f t="shared" si="2"/>
        <v>No</v>
      </c>
      <c r="AE43" s="18" t="str">
        <f>IFERROR(IFERROR(VLOOKUP(VALUE(L43),'EFM Funds June 2020'!C:M,10,0),VLOOKUP(TEXT(L43,0),'EFM Funds June 2020'!C:M,10,0)),"No")</f>
        <v>No</v>
      </c>
      <c r="AF43" s="18" t="str">
        <f>IFERROR(IFERROR(VLOOKUP(VALUE(W43),'EFM Funds June 2020'!C:M,10,0),VLOOKUP(TEXT(W43,0),'EFM Funds June 2020'!C:M,10,0)),"No")</f>
        <v>No</v>
      </c>
      <c r="AG43" s="19" t="str">
        <f t="shared" ca="1" si="3"/>
        <v>No</v>
      </c>
      <c r="AH43" s="19" t="str">
        <f t="shared" si="4"/>
        <v>No</v>
      </c>
      <c r="AI43" s="56" t="str">
        <f t="shared" ca="1" si="5"/>
        <v>Yes</v>
      </c>
      <c r="AJ43" s="56" t="str">
        <f ca="1">IFERROR(IF(OR($R$1&gt;Q43+90,$R$1&gt;VLOOKUP(W43,'EFM Funds June 2020'!D:E,2,FALSE)+90),"Yes","No"),"No")</f>
        <v>No</v>
      </c>
      <c r="AK43" s="56" t="str">
        <f>IFERROR(IF(OR(IFERROR(IF(AND(VLOOKUP(VALUE(L43),'EFM Funds June 2020'!$D:$M,10,FALSE)="Yes",T43&lt;0),"Yes","No"),"No")="Yes",IFERROR(IF(AND(VLOOKUP(VALUE(W43),'EFM Funds June 2020'!$D:$M,10,FALSE)="Yes",AA43&gt;0),"Yes","No"),"No")="Yes"),"Yes","No"),"No")</f>
        <v>No</v>
      </c>
      <c r="AL43" s="95" t="str">
        <f t="shared" si="6"/>
        <v>NoNo</v>
      </c>
      <c r="AM43" s="12">
        <f t="shared" si="7"/>
        <v>1</v>
      </c>
    </row>
    <row r="44" spans="1:39" s="12" customFormat="1" x14ac:dyDescent="0.35">
      <c r="A44" s="13"/>
      <c r="B44" s="20"/>
      <c r="C44" s="20"/>
      <c r="D44" s="13"/>
      <c r="E44" s="13"/>
      <c r="F44" s="13"/>
      <c r="G44" s="21"/>
      <c r="H44" s="104"/>
      <c r="I44" s="21"/>
      <c r="J44" s="21"/>
      <c r="K44" s="13"/>
      <c r="L44" s="13"/>
      <c r="M44" s="20"/>
      <c r="N44" s="13"/>
      <c r="O44" s="13"/>
      <c r="P44" s="13"/>
      <c r="Q44" s="22"/>
      <c r="R44" s="13"/>
      <c r="S44" s="13"/>
      <c r="T44" s="13"/>
      <c r="U44" s="116"/>
      <c r="V44" s="116"/>
      <c r="W44" s="135"/>
      <c r="X44" s="118"/>
      <c r="Y44" s="135"/>
      <c r="Z44" s="116"/>
      <c r="AA44" s="116"/>
      <c r="AB44" s="55">
        <f t="shared" si="1"/>
        <v>0</v>
      </c>
      <c r="AC44" s="39"/>
      <c r="AD44" s="96" t="str">
        <f t="shared" si="2"/>
        <v>No</v>
      </c>
      <c r="AE44" s="18" t="str">
        <f>IFERROR(IFERROR(VLOOKUP(VALUE(L44),'EFM Funds June 2020'!C:M,10,0),VLOOKUP(TEXT(L44,0),'EFM Funds June 2020'!C:M,10,0)),"No")</f>
        <v>No</v>
      </c>
      <c r="AF44" s="18" t="str">
        <f>IFERROR(IFERROR(VLOOKUP(VALUE(W44),'EFM Funds June 2020'!C:M,10,0),VLOOKUP(TEXT(W44,0),'EFM Funds June 2020'!C:M,10,0)),"No")</f>
        <v>No</v>
      </c>
      <c r="AG44" s="19" t="str">
        <f t="shared" ca="1" si="3"/>
        <v>No</v>
      </c>
      <c r="AH44" s="19" t="str">
        <f t="shared" si="4"/>
        <v>No</v>
      </c>
      <c r="AI44" s="56" t="str">
        <f t="shared" ca="1" si="5"/>
        <v>Yes</v>
      </c>
      <c r="AJ44" s="56" t="str">
        <f ca="1">IFERROR(IF(OR($R$1&gt;Q44+90,$R$1&gt;VLOOKUP(W44,'EFM Funds June 2020'!D:E,2,FALSE)+90),"Yes","No"),"No")</f>
        <v>No</v>
      </c>
      <c r="AK44" s="56" t="str">
        <f>IFERROR(IF(OR(IFERROR(IF(AND(VLOOKUP(VALUE(L44),'EFM Funds June 2020'!$D:$M,10,FALSE)="Yes",T44&lt;0),"Yes","No"),"No")="Yes",IFERROR(IF(AND(VLOOKUP(VALUE(W44),'EFM Funds June 2020'!$D:$M,10,FALSE)="Yes",AA44&gt;0),"Yes","No"),"No")="Yes"),"Yes","No"),"No")</f>
        <v>No</v>
      </c>
      <c r="AL44" s="95" t="str">
        <f t="shared" si="6"/>
        <v>NoNo</v>
      </c>
      <c r="AM44" s="12">
        <f t="shared" si="7"/>
        <v>1</v>
      </c>
    </row>
    <row r="45" spans="1:39" s="12" customFormat="1" x14ac:dyDescent="0.35">
      <c r="A45" s="13"/>
      <c r="B45" s="20"/>
      <c r="C45" s="20"/>
      <c r="D45" s="13"/>
      <c r="E45" s="13"/>
      <c r="F45" s="13"/>
      <c r="G45" s="21"/>
      <c r="H45" s="104"/>
      <c r="I45" s="21"/>
      <c r="J45" s="21"/>
      <c r="K45" s="13"/>
      <c r="L45" s="13"/>
      <c r="M45" s="20"/>
      <c r="N45" s="13"/>
      <c r="O45" s="13"/>
      <c r="P45" s="13"/>
      <c r="Q45" s="22"/>
      <c r="R45" s="13"/>
      <c r="S45" s="13"/>
      <c r="T45" s="13"/>
      <c r="U45" s="116"/>
      <c r="V45" s="116"/>
      <c r="W45" s="135"/>
      <c r="X45" s="118"/>
      <c r="Y45" s="135"/>
      <c r="Z45" s="116"/>
      <c r="AA45" s="116"/>
      <c r="AB45" s="55">
        <f t="shared" si="1"/>
        <v>0</v>
      </c>
      <c r="AC45" s="39"/>
      <c r="AD45" s="96" t="str">
        <f t="shared" si="2"/>
        <v>No</v>
      </c>
      <c r="AE45" s="18" t="str">
        <f>IFERROR(IFERROR(VLOOKUP(VALUE(L45),'EFM Funds June 2020'!C:M,10,0),VLOOKUP(TEXT(L45,0),'EFM Funds June 2020'!C:M,10,0)),"No")</f>
        <v>No</v>
      </c>
      <c r="AF45" s="18" t="str">
        <f>IFERROR(IFERROR(VLOOKUP(VALUE(W45),'EFM Funds June 2020'!C:M,10,0),VLOOKUP(TEXT(W45,0),'EFM Funds June 2020'!C:M,10,0)),"No")</f>
        <v>No</v>
      </c>
      <c r="AG45" s="19" t="str">
        <f t="shared" ca="1" si="3"/>
        <v>No</v>
      </c>
      <c r="AH45" s="19" t="str">
        <f t="shared" si="4"/>
        <v>No</v>
      </c>
      <c r="AI45" s="56" t="str">
        <f t="shared" ca="1" si="5"/>
        <v>Yes</v>
      </c>
      <c r="AJ45" s="56" t="str">
        <f ca="1">IFERROR(IF(OR($R$1&gt;Q45+90,$R$1&gt;VLOOKUP(W45,'EFM Funds June 2020'!D:E,2,FALSE)+90),"Yes","No"),"No")</f>
        <v>No</v>
      </c>
      <c r="AK45" s="56" t="str">
        <f>IFERROR(IF(OR(IFERROR(IF(AND(VLOOKUP(VALUE(L45),'EFM Funds June 2020'!$D:$M,10,FALSE)="Yes",T45&lt;0),"Yes","No"),"No")="Yes",IFERROR(IF(AND(VLOOKUP(VALUE(W45),'EFM Funds June 2020'!$D:$M,10,FALSE)="Yes",AA45&gt;0),"Yes","No"),"No")="Yes"),"Yes","No"),"No")</f>
        <v>No</v>
      </c>
      <c r="AL45" s="95" t="str">
        <f t="shared" si="6"/>
        <v>NoNo</v>
      </c>
      <c r="AM45" s="12">
        <f t="shared" si="7"/>
        <v>1</v>
      </c>
    </row>
    <row r="46" spans="1:39" s="12" customFormat="1" x14ac:dyDescent="0.35">
      <c r="A46" s="13"/>
      <c r="B46" s="20"/>
      <c r="C46" s="20"/>
      <c r="D46" s="13"/>
      <c r="E46" s="13"/>
      <c r="F46" s="13"/>
      <c r="G46" s="21"/>
      <c r="H46" s="104"/>
      <c r="I46" s="21"/>
      <c r="J46" s="21"/>
      <c r="K46" s="13"/>
      <c r="L46" s="13"/>
      <c r="M46" s="20"/>
      <c r="N46" s="13"/>
      <c r="O46" s="13"/>
      <c r="P46" s="13"/>
      <c r="Q46" s="22"/>
      <c r="R46" s="13"/>
      <c r="S46" s="13"/>
      <c r="T46" s="13"/>
      <c r="U46" s="116"/>
      <c r="V46" s="116"/>
      <c r="W46" s="135"/>
      <c r="X46" s="118"/>
      <c r="Y46" s="135"/>
      <c r="Z46" s="116"/>
      <c r="AA46" s="116"/>
      <c r="AB46" s="55">
        <f t="shared" si="1"/>
        <v>0</v>
      </c>
      <c r="AC46" s="39"/>
      <c r="AD46" s="96" t="str">
        <f t="shared" si="2"/>
        <v>No</v>
      </c>
      <c r="AE46" s="18" t="str">
        <f>IFERROR(IFERROR(VLOOKUP(VALUE(L46),'EFM Funds June 2020'!C:M,10,0),VLOOKUP(TEXT(L46,0),'EFM Funds June 2020'!C:M,10,0)),"No")</f>
        <v>No</v>
      </c>
      <c r="AF46" s="18" t="str">
        <f>IFERROR(IFERROR(VLOOKUP(VALUE(W46),'EFM Funds June 2020'!C:M,10,0),VLOOKUP(TEXT(W46,0),'EFM Funds June 2020'!C:M,10,0)),"No")</f>
        <v>No</v>
      </c>
      <c r="AG46" s="19" t="str">
        <f t="shared" ca="1" si="3"/>
        <v>No</v>
      </c>
      <c r="AH46" s="19" t="str">
        <f t="shared" si="4"/>
        <v>No</v>
      </c>
      <c r="AI46" s="56" t="str">
        <f t="shared" ca="1" si="5"/>
        <v>Yes</v>
      </c>
      <c r="AJ46" s="56" t="str">
        <f ca="1">IFERROR(IF(OR($R$1&gt;Q46+90,$R$1&gt;VLOOKUP(W46,'EFM Funds June 2020'!D:E,2,FALSE)+90),"Yes","No"),"No")</f>
        <v>No</v>
      </c>
      <c r="AK46" s="56" t="str">
        <f>IFERROR(IF(OR(IFERROR(IF(AND(VLOOKUP(VALUE(L46),'EFM Funds June 2020'!$D:$M,10,FALSE)="Yes",T46&lt;0),"Yes","No"),"No")="Yes",IFERROR(IF(AND(VLOOKUP(VALUE(W46),'EFM Funds June 2020'!$D:$M,10,FALSE)="Yes",AA46&gt;0),"Yes","No"),"No")="Yes"),"Yes","No"),"No")</f>
        <v>No</v>
      </c>
      <c r="AL46" s="95" t="str">
        <f t="shared" si="6"/>
        <v>NoNo</v>
      </c>
      <c r="AM46" s="12">
        <f t="shared" si="7"/>
        <v>1</v>
      </c>
    </row>
    <row r="47" spans="1:39" s="12" customFormat="1" x14ac:dyDescent="0.35">
      <c r="A47" s="13"/>
      <c r="B47" s="20"/>
      <c r="C47" s="20"/>
      <c r="D47" s="13"/>
      <c r="E47" s="13"/>
      <c r="F47" s="13"/>
      <c r="G47" s="21"/>
      <c r="H47" s="104"/>
      <c r="I47" s="21"/>
      <c r="J47" s="21"/>
      <c r="K47" s="13"/>
      <c r="L47" s="13"/>
      <c r="M47" s="20"/>
      <c r="N47" s="13"/>
      <c r="O47" s="13"/>
      <c r="P47" s="13"/>
      <c r="Q47" s="22"/>
      <c r="R47" s="13"/>
      <c r="S47" s="13"/>
      <c r="T47" s="13"/>
      <c r="U47" s="116"/>
      <c r="V47" s="116"/>
      <c r="W47" s="135"/>
      <c r="X47" s="118"/>
      <c r="Y47" s="135"/>
      <c r="Z47" s="116"/>
      <c r="AA47" s="116"/>
      <c r="AB47" s="55">
        <f t="shared" si="1"/>
        <v>0</v>
      </c>
      <c r="AC47" s="39"/>
      <c r="AD47" s="96" t="str">
        <f t="shared" si="2"/>
        <v>No</v>
      </c>
      <c r="AE47" s="18" t="str">
        <f>IFERROR(IFERROR(VLOOKUP(VALUE(L47),'EFM Funds June 2020'!C:M,10,0),VLOOKUP(TEXT(L47,0),'EFM Funds June 2020'!C:M,10,0)),"No")</f>
        <v>No</v>
      </c>
      <c r="AF47" s="18" t="str">
        <f>IFERROR(IFERROR(VLOOKUP(VALUE(W47),'EFM Funds June 2020'!C:M,10,0),VLOOKUP(TEXT(W47,0),'EFM Funds June 2020'!C:M,10,0)),"No")</f>
        <v>No</v>
      </c>
      <c r="AG47" s="19" t="str">
        <f t="shared" ca="1" si="3"/>
        <v>No</v>
      </c>
      <c r="AH47" s="19" t="str">
        <f t="shared" si="4"/>
        <v>No</v>
      </c>
      <c r="AI47" s="56" t="str">
        <f t="shared" ca="1" si="5"/>
        <v>Yes</v>
      </c>
      <c r="AJ47" s="56" t="str">
        <f ca="1">IFERROR(IF(OR($R$1&gt;Q47+90,$R$1&gt;VLOOKUP(W47,'EFM Funds June 2020'!D:E,2,FALSE)+90),"Yes","No"),"No")</f>
        <v>No</v>
      </c>
      <c r="AK47" s="56" t="str">
        <f>IFERROR(IF(OR(IFERROR(IF(AND(VLOOKUP(VALUE(L47),'EFM Funds June 2020'!$D:$M,10,FALSE)="Yes",T47&lt;0),"Yes","No"),"No")="Yes",IFERROR(IF(AND(VLOOKUP(VALUE(W47),'EFM Funds June 2020'!$D:$M,10,FALSE)="Yes",AA47&gt;0),"Yes","No"),"No")="Yes"),"Yes","No"),"No")</f>
        <v>No</v>
      </c>
      <c r="AL47" s="95" t="str">
        <f t="shared" si="6"/>
        <v>NoNo</v>
      </c>
      <c r="AM47" s="12">
        <f t="shared" si="7"/>
        <v>1</v>
      </c>
    </row>
    <row r="48" spans="1:39" s="12" customFormat="1" x14ac:dyDescent="0.35">
      <c r="A48" s="13"/>
      <c r="B48" s="20"/>
      <c r="C48" s="20"/>
      <c r="D48" s="13"/>
      <c r="E48" s="13"/>
      <c r="F48" s="13"/>
      <c r="G48" s="21"/>
      <c r="H48" s="104"/>
      <c r="I48" s="21"/>
      <c r="J48" s="21"/>
      <c r="K48" s="13"/>
      <c r="L48" s="13"/>
      <c r="M48" s="20"/>
      <c r="N48" s="13"/>
      <c r="O48" s="13"/>
      <c r="P48" s="13"/>
      <c r="Q48" s="22"/>
      <c r="R48" s="13"/>
      <c r="S48" s="13"/>
      <c r="T48" s="13"/>
      <c r="U48" s="116"/>
      <c r="V48" s="116"/>
      <c r="W48" s="135"/>
      <c r="X48" s="118"/>
      <c r="Y48" s="135"/>
      <c r="Z48" s="116"/>
      <c r="AA48" s="116"/>
      <c r="AB48" s="55">
        <f t="shared" si="1"/>
        <v>0</v>
      </c>
      <c r="AC48" s="39"/>
      <c r="AD48" s="96" t="str">
        <f t="shared" si="2"/>
        <v>No</v>
      </c>
      <c r="AE48" s="18" t="str">
        <f>IFERROR(IFERROR(VLOOKUP(VALUE(L48),'EFM Funds June 2020'!C:M,10,0),VLOOKUP(TEXT(L48,0),'EFM Funds June 2020'!C:M,10,0)),"No")</f>
        <v>No</v>
      </c>
      <c r="AF48" s="18" t="str">
        <f>IFERROR(IFERROR(VLOOKUP(VALUE(W48),'EFM Funds June 2020'!C:M,10,0),VLOOKUP(TEXT(W48,0),'EFM Funds June 2020'!C:M,10,0)),"No")</f>
        <v>No</v>
      </c>
      <c r="AG48" s="19" t="str">
        <f t="shared" ca="1" si="3"/>
        <v>No</v>
      </c>
      <c r="AH48" s="19" t="str">
        <f t="shared" si="4"/>
        <v>No</v>
      </c>
      <c r="AI48" s="56" t="str">
        <f t="shared" ca="1" si="5"/>
        <v>Yes</v>
      </c>
      <c r="AJ48" s="56" t="str">
        <f ca="1">IFERROR(IF(OR($R$1&gt;Q48+90,$R$1&gt;VLOOKUP(W48,'EFM Funds June 2020'!D:E,2,FALSE)+90),"Yes","No"),"No")</f>
        <v>No</v>
      </c>
      <c r="AK48" s="56" t="str">
        <f>IFERROR(IF(OR(IFERROR(IF(AND(VLOOKUP(VALUE(L48),'EFM Funds June 2020'!$D:$M,10,FALSE)="Yes",T48&lt;0),"Yes","No"),"No")="Yes",IFERROR(IF(AND(VLOOKUP(VALUE(W48),'EFM Funds June 2020'!$D:$M,10,FALSE)="Yes",AA48&gt;0),"Yes","No"),"No")="Yes"),"Yes","No"),"No")</f>
        <v>No</v>
      </c>
      <c r="AL48" s="95" t="str">
        <f t="shared" si="6"/>
        <v>NoNo</v>
      </c>
      <c r="AM48" s="12">
        <f t="shared" si="7"/>
        <v>1</v>
      </c>
    </row>
    <row r="49" spans="1:39" s="12" customFormat="1" x14ac:dyDescent="0.35">
      <c r="A49" s="13"/>
      <c r="B49" s="20"/>
      <c r="C49" s="20"/>
      <c r="D49" s="13"/>
      <c r="E49" s="13"/>
      <c r="F49" s="13"/>
      <c r="G49" s="21"/>
      <c r="H49" s="104"/>
      <c r="I49" s="21"/>
      <c r="J49" s="21"/>
      <c r="K49" s="13"/>
      <c r="L49" s="13"/>
      <c r="M49" s="20"/>
      <c r="N49" s="13"/>
      <c r="O49" s="13"/>
      <c r="P49" s="13"/>
      <c r="Q49" s="22"/>
      <c r="R49" s="13"/>
      <c r="S49" s="13"/>
      <c r="T49" s="13"/>
      <c r="U49" s="116"/>
      <c r="V49" s="116"/>
      <c r="W49" s="135"/>
      <c r="X49" s="118"/>
      <c r="Y49" s="135"/>
      <c r="Z49" s="116"/>
      <c r="AA49" s="116"/>
      <c r="AB49" s="55">
        <f t="shared" si="1"/>
        <v>0</v>
      </c>
      <c r="AC49" s="39"/>
      <c r="AD49" s="96" t="str">
        <f t="shared" si="2"/>
        <v>No</v>
      </c>
      <c r="AE49" s="18" t="str">
        <f>IFERROR(IFERROR(VLOOKUP(VALUE(L49),'EFM Funds June 2020'!C:M,10,0),VLOOKUP(TEXT(L49,0),'EFM Funds June 2020'!C:M,10,0)),"No")</f>
        <v>No</v>
      </c>
      <c r="AF49" s="18" t="str">
        <f>IFERROR(IFERROR(VLOOKUP(VALUE(W49),'EFM Funds June 2020'!C:M,10,0),VLOOKUP(TEXT(W49,0),'EFM Funds June 2020'!C:M,10,0)),"No")</f>
        <v>No</v>
      </c>
      <c r="AG49" s="19" t="str">
        <f t="shared" ca="1" si="3"/>
        <v>No</v>
      </c>
      <c r="AH49" s="19" t="str">
        <f t="shared" si="4"/>
        <v>No</v>
      </c>
      <c r="AI49" s="56" t="str">
        <f t="shared" ca="1" si="5"/>
        <v>Yes</v>
      </c>
      <c r="AJ49" s="56" t="str">
        <f ca="1">IFERROR(IF(OR($R$1&gt;Q49+90,$R$1&gt;VLOOKUP(W49,'EFM Funds June 2020'!D:E,2,FALSE)+90),"Yes","No"),"No")</f>
        <v>No</v>
      </c>
      <c r="AK49" s="56" t="str">
        <f>IFERROR(IF(OR(IFERROR(IF(AND(VLOOKUP(VALUE(L49),'EFM Funds June 2020'!$D:$M,10,FALSE)="Yes",T49&lt;0),"Yes","No"),"No")="Yes",IFERROR(IF(AND(VLOOKUP(VALUE(W49),'EFM Funds June 2020'!$D:$M,10,FALSE)="Yes",AA49&gt;0),"Yes","No"),"No")="Yes"),"Yes","No"),"No")</f>
        <v>No</v>
      </c>
      <c r="AL49" s="95" t="str">
        <f t="shared" si="6"/>
        <v>NoNo</v>
      </c>
      <c r="AM49" s="12">
        <f t="shared" si="7"/>
        <v>1</v>
      </c>
    </row>
    <row r="50" spans="1:39" s="12" customFormat="1" x14ac:dyDescent="0.35">
      <c r="A50" s="13"/>
      <c r="B50" s="20"/>
      <c r="C50" s="20"/>
      <c r="D50" s="13"/>
      <c r="E50" s="13"/>
      <c r="F50" s="13"/>
      <c r="G50" s="21"/>
      <c r="H50" s="104"/>
      <c r="I50" s="21"/>
      <c r="J50" s="21"/>
      <c r="K50" s="13"/>
      <c r="L50" s="13"/>
      <c r="M50" s="20"/>
      <c r="N50" s="13"/>
      <c r="O50" s="13"/>
      <c r="P50" s="13"/>
      <c r="Q50" s="22"/>
      <c r="R50" s="13"/>
      <c r="S50" s="13"/>
      <c r="T50" s="13"/>
      <c r="U50" s="116"/>
      <c r="V50" s="116"/>
      <c r="W50" s="135"/>
      <c r="X50" s="118"/>
      <c r="Y50" s="135"/>
      <c r="Z50" s="116"/>
      <c r="AA50" s="116"/>
      <c r="AB50" s="55">
        <f t="shared" si="1"/>
        <v>0</v>
      </c>
      <c r="AC50" s="39"/>
      <c r="AD50" s="96" t="str">
        <f t="shared" si="2"/>
        <v>No</v>
      </c>
      <c r="AE50" s="18" t="str">
        <f>IFERROR(IFERROR(VLOOKUP(VALUE(L50),'EFM Funds June 2020'!C:M,10,0),VLOOKUP(TEXT(L50,0),'EFM Funds June 2020'!C:M,10,0)),"No")</f>
        <v>No</v>
      </c>
      <c r="AF50" s="18" t="str">
        <f>IFERROR(IFERROR(VLOOKUP(VALUE(W50),'EFM Funds June 2020'!C:M,10,0),VLOOKUP(TEXT(W50,0),'EFM Funds June 2020'!C:M,10,0)),"No")</f>
        <v>No</v>
      </c>
      <c r="AG50" s="19" t="str">
        <f t="shared" ca="1" si="3"/>
        <v>No</v>
      </c>
      <c r="AH50" s="19" t="str">
        <f t="shared" si="4"/>
        <v>No</v>
      </c>
      <c r="AI50" s="56" t="str">
        <f t="shared" ca="1" si="5"/>
        <v>Yes</v>
      </c>
      <c r="AJ50" s="56" t="str">
        <f ca="1">IFERROR(IF(OR($R$1&gt;Q50+90,$R$1&gt;VLOOKUP(W50,'EFM Funds June 2020'!D:E,2,FALSE)+90),"Yes","No"),"No")</f>
        <v>No</v>
      </c>
      <c r="AK50" s="56" t="str">
        <f>IFERROR(IF(OR(IFERROR(IF(AND(VLOOKUP(VALUE(L50),'EFM Funds June 2020'!$D:$M,10,FALSE)="Yes",T50&lt;0),"Yes","No"),"No")="Yes",IFERROR(IF(AND(VLOOKUP(VALUE(W50),'EFM Funds June 2020'!$D:$M,10,FALSE)="Yes",AA50&gt;0),"Yes","No"),"No")="Yes"),"Yes","No"),"No")</f>
        <v>No</v>
      </c>
      <c r="AL50" s="95" t="str">
        <f t="shared" si="6"/>
        <v>NoNo</v>
      </c>
      <c r="AM50" s="12">
        <f t="shared" si="7"/>
        <v>1</v>
      </c>
    </row>
    <row r="51" spans="1:39" s="12" customFormat="1" x14ac:dyDescent="0.35">
      <c r="A51" s="13"/>
      <c r="B51" s="20"/>
      <c r="C51" s="20"/>
      <c r="D51" s="13"/>
      <c r="E51" s="13"/>
      <c r="F51" s="13"/>
      <c r="G51" s="21"/>
      <c r="H51" s="104"/>
      <c r="I51" s="21"/>
      <c r="J51" s="21"/>
      <c r="K51" s="13"/>
      <c r="L51" s="13"/>
      <c r="M51" s="20"/>
      <c r="N51" s="13"/>
      <c r="O51" s="13"/>
      <c r="P51" s="13"/>
      <c r="Q51" s="22"/>
      <c r="R51" s="13"/>
      <c r="S51" s="13"/>
      <c r="T51" s="13"/>
      <c r="U51" s="116"/>
      <c r="V51" s="116"/>
      <c r="W51" s="135"/>
      <c r="X51" s="118"/>
      <c r="Y51" s="135"/>
      <c r="Z51" s="116"/>
      <c r="AA51" s="116"/>
      <c r="AB51" s="55">
        <f t="shared" si="1"/>
        <v>0</v>
      </c>
      <c r="AC51" s="39"/>
      <c r="AD51" s="96" t="str">
        <f t="shared" si="2"/>
        <v>No</v>
      </c>
      <c r="AE51" s="18" t="str">
        <f>IFERROR(IFERROR(VLOOKUP(VALUE(L51),'EFM Funds June 2020'!C:M,10,0),VLOOKUP(TEXT(L51,0),'EFM Funds June 2020'!C:M,10,0)),"No")</f>
        <v>No</v>
      </c>
      <c r="AF51" s="18" t="str">
        <f>IFERROR(IFERROR(VLOOKUP(VALUE(W51),'EFM Funds June 2020'!C:M,10,0),VLOOKUP(TEXT(W51,0),'EFM Funds June 2020'!C:M,10,0)),"No")</f>
        <v>No</v>
      </c>
      <c r="AG51" s="19" t="str">
        <f t="shared" ca="1" si="3"/>
        <v>No</v>
      </c>
      <c r="AH51" s="19" t="str">
        <f t="shared" si="4"/>
        <v>No</v>
      </c>
      <c r="AI51" s="56" t="str">
        <f t="shared" ca="1" si="5"/>
        <v>Yes</v>
      </c>
      <c r="AJ51" s="56" t="str">
        <f ca="1">IFERROR(IF(OR($R$1&gt;Q51+90,$R$1&gt;VLOOKUP(W51,'EFM Funds June 2020'!D:E,2,FALSE)+90),"Yes","No"),"No")</f>
        <v>No</v>
      </c>
      <c r="AK51" s="56" t="str">
        <f>IFERROR(IF(OR(IFERROR(IF(AND(VLOOKUP(VALUE(L51),'EFM Funds June 2020'!$D:$M,10,FALSE)="Yes",T51&lt;0),"Yes","No"),"No")="Yes",IFERROR(IF(AND(VLOOKUP(VALUE(W51),'EFM Funds June 2020'!$D:$M,10,FALSE)="Yes",AA51&gt;0),"Yes","No"),"No")="Yes"),"Yes","No"),"No")</f>
        <v>No</v>
      </c>
      <c r="AL51" s="95" t="str">
        <f t="shared" si="6"/>
        <v>NoNo</v>
      </c>
      <c r="AM51" s="12">
        <f t="shared" si="7"/>
        <v>1</v>
      </c>
    </row>
    <row r="52" spans="1:39" s="12" customFormat="1" x14ac:dyDescent="0.35">
      <c r="A52" s="13"/>
      <c r="B52" s="20"/>
      <c r="C52" s="20"/>
      <c r="D52" s="13"/>
      <c r="E52" s="13"/>
      <c r="F52" s="13"/>
      <c r="G52" s="21"/>
      <c r="H52" s="104"/>
      <c r="I52" s="21"/>
      <c r="J52" s="21"/>
      <c r="K52" s="13"/>
      <c r="L52" s="13"/>
      <c r="M52" s="20"/>
      <c r="N52" s="13"/>
      <c r="O52" s="13"/>
      <c r="P52" s="13"/>
      <c r="Q52" s="22"/>
      <c r="R52" s="13"/>
      <c r="S52" s="13"/>
      <c r="T52" s="13"/>
      <c r="U52" s="116"/>
      <c r="V52" s="116"/>
      <c r="W52" s="135"/>
      <c r="X52" s="118"/>
      <c r="Y52" s="135"/>
      <c r="Z52" s="116"/>
      <c r="AA52" s="116"/>
      <c r="AB52" s="55">
        <f t="shared" si="1"/>
        <v>0</v>
      </c>
      <c r="AC52" s="39"/>
      <c r="AD52" s="96" t="str">
        <f t="shared" si="2"/>
        <v>No</v>
      </c>
      <c r="AE52" s="18" t="str">
        <f>IFERROR(IFERROR(VLOOKUP(VALUE(L52),'EFM Funds June 2020'!C:M,10,0),VLOOKUP(TEXT(L52,0),'EFM Funds June 2020'!C:M,10,0)),"No")</f>
        <v>No</v>
      </c>
      <c r="AF52" s="18" t="str">
        <f>IFERROR(IFERROR(VLOOKUP(VALUE(W52),'EFM Funds June 2020'!C:M,10,0),VLOOKUP(TEXT(W52,0),'EFM Funds June 2020'!C:M,10,0)),"No")</f>
        <v>No</v>
      </c>
      <c r="AG52" s="19" t="str">
        <f t="shared" ca="1" si="3"/>
        <v>No</v>
      </c>
      <c r="AH52" s="19" t="str">
        <f t="shared" si="4"/>
        <v>No</v>
      </c>
      <c r="AI52" s="56" t="str">
        <f t="shared" ca="1" si="5"/>
        <v>Yes</v>
      </c>
      <c r="AJ52" s="56" t="str">
        <f ca="1">IFERROR(IF(OR($R$1&gt;Q52+90,$R$1&gt;VLOOKUP(W52,'EFM Funds June 2020'!D:E,2,FALSE)+90),"Yes","No"),"No")</f>
        <v>No</v>
      </c>
      <c r="AK52" s="56" t="str">
        <f>IFERROR(IF(OR(IFERROR(IF(AND(VLOOKUP(VALUE(L52),'EFM Funds June 2020'!$D:$M,10,FALSE)="Yes",T52&lt;0),"Yes","No"),"No")="Yes",IFERROR(IF(AND(VLOOKUP(VALUE(W52),'EFM Funds June 2020'!$D:$M,10,FALSE)="Yes",AA52&gt;0),"Yes","No"),"No")="Yes"),"Yes","No"),"No")</f>
        <v>No</v>
      </c>
      <c r="AL52" s="95" t="str">
        <f t="shared" si="6"/>
        <v>NoNo</v>
      </c>
      <c r="AM52" s="12">
        <f t="shared" si="7"/>
        <v>1</v>
      </c>
    </row>
    <row r="53" spans="1:39" s="12" customFormat="1" x14ac:dyDescent="0.35">
      <c r="A53" s="13"/>
      <c r="B53" s="20"/>
      <c r="C53" s="20"/>
      <c r="D53" s="13"/>
      <c r="E53" s="13"/>
      <c r="F53" s="13"/>
      <c r="G53" s="21"/>
      <c r="H53" s="104"/>
      <c r="I53" s="21"/>
      <c r="J53" s="21"/>
      <c r="K53" s="13"/>
      <c r="L53" s="13"/>
      <c r="M53" s="20"/>
      <c r="N53" s="13"/>
      <c r="O53" s="13"/>
      <c r="P53" s="13"/>
      <c r="Q53" s="22"/>
      <c r="R53" s="13"/>
      <c r="S53" s="13"/>
      <c r="T53" s="13"/>
      <c r="U53" s="116"/>
      <c r="V53" s="116"/>
      <c r="W53" s="135"/>
      <c r="X53" s="118"/>
      <c r="Y53" s="135"/>
      <c r="Z53" s="116"/>
      <c r="AA53" s="116"/>
      <c r="AB53" s="55">
        <f t="shared" si="1"/>
        <v>0</v>
      </c>
      <c r="AC53" s="39"/>
      <c r="AD53" s="96" t="str">
        <f t="shared" si="2"/>
        <v>No</v>
      </c>
      <c r="AE53" s="18" t="str">
        <f>IFERROR(IFERROR(VLOOKUP(VALUE(L53),'EFM Funds June 2020'!C:M,10,0),VLOOKUP(TEXT(L53,0),'EFM Funds June 2020'!C:M,10,0)),"No")</f>
        <v>No</v>
      </c>
      <c r="AF53" s="18" t="str">
        <f>IFERROR(IFERROR(VLOOKUP(VALUE(W53),'EFM Funds June 2020'!C:M,10,0),VLOOKUP(TEXT(W53,0),'EFM Funds June 2020'!C:M,10,0)),"No")</f>
        <v>No</v>
      </c>
      <c r="AG53" s="19" t="str">
        <f t="shared" ca="1" si="3"/>
        <v>No</v>
      </c>
      <c r="AH53" s="19" t="str">
        <f t="shared" si="4"/>
        <v>No</v>
      </c>
      <c r="AI53" s="56" t="str">
        <f t="shared" ca="1" si="5"/>
        <v>Yes</v>
      </c>
      <c r="AJ53" s="56" t="str">
        <f ca="1">IFERROR(IF(OR($R$1&gt;Q53+90,$R$1&gt;VLOOKUP(W53,'EFM Funds June 2020'!D:E,2,FALSE)+90),"Yes","No"),"No")</f>
        <v>No</v>
      </c>
      <c r="AK53" s="56" t="str">
        <f>IFERROR(IF(OR(IFERROR(IF(AND(VLOOKUP(VALUE(L53),'EFM Funds June 2020'!$D:$M,10,FALSE)="Yes",T53&lt;0),"Yes","No"),"No")="Yes",IFERROR(IF(AND(VLOOKUP(VALUE(W53),'EFM Funds June 2020'!$D:$M,10,FALSE)="Yes",AA53&gt;0),"Yes","No"),"No")="Yes"),"Yes","No"),"No")</f>
        <v>No</v>
      </c>
      <c r="AL53" s="95" t="str">
        <f t="shared" si="6"/>
        <v>NoNo</v>
      </c>
      <c r="AM53" s="12">
        <f t="shared" si="7"/>
        <v>1</v>
      </c>
    </row>
    <row r="54" spans="1:39" s="12" customFormat="1" x14ac:dyDescent="0.35">
      <c r="A54" s="13"/>
      <c r="B54" s="20"/>
      <c r="C54" s="20"/>
      <c r="D54" s="13"/>
      <c r="E54" s="13"/>
      <c r="F54" s="13"/>
      <c r="G54" s="21"/>
      <c r="H54" s="104"/>
      <c r="I54" s="21"/>
      <c r="J54" s="21"/>
      <c r="K54" s="13"/>
      <c r="L54" s="13"/>
      <c r="M54" s="20"/>
      <c r="N54" s="13"/>
      <c r="O54" s="13"/>
      <c r="P54" s="13"/>
      <c r="Q54" s="22"/>
      <c r="R54" s="13"/>
      <c r="S54" s="13"/>
      <c r="T54" s="13"/>
      <c r="U54" s="116"/>
      <c r="V54" s="116"/>
      <c r="W54" s="135"/>
      <c r="X54" s="118"/>
      <c r="Y54" s="135"/>
      <c r="Z54" s="116"/>
      <c r="AA54" s="116"/>
      <c r="AB54" s="55">
        <f t="shared" si="1"/>
        <v>0</v>
      </c>
      <c r="AC54" s="39"/>
      <c r="AD54" s="96" t="str">
        <f t="shared" si="2"/>
        <v>No</v>
      </c>
      <c r="AE54" s="18" t="str">
        <f>IFERROR(IFERROR(VLOOKUP(VALUE(L54),'EFM Funds June 2020'!C:M,10,0),VLOOKUP(TEXT(L54,0),'EFM Funds June 2020'!C:M,10,0)),"No")</f>
        <v>No</v>
      </c>
      <c r="AF54" s="18" t="str">
        <f>IFERROR(IFERROR(VLOOKUP(VALUE(W54),'EFM Funds June 2020'!C:M,10,0),VLOOKUP(TEXT(W54,0),'EFM Funds June 2020'!C:M,10,0)),"No")</f>
        <v>No</v>
      </c>
      <c r="AG54" s="19" t="str">
        <f t="shared" ca="1" si="3"/>
        <v>No</v>
      </c>
      <c r="AH54" s="19" t="str">
        <f t="shared" si="4"/>
        <v>No</v>
      </c>
      <c r="AI54" s="56" t="str">
        <f t="shared" ca="1" si="5"/>
        <v>Yes</v>
      </c>
      <c r="AJ54" s="56" t="str">
        <f ca="1">IFERROR(IF(OR($R$1&gt;Q54+90,$R$1&gt;VLOOKUP(W54,'EFM Funds June 2020'!D:E,2,FALSE)+90),"Yes","No"),"No")</f>
        <v>No</v>
      </c>
      <c r="AK54" s="56" t="str">
        <f>IFERROR(IF(OR(IFERROR(IF(AND(VLOOKUP(VALUE(L54),'EFM Funds June 2020'!$D:$M,10,FALSE)="Yes",T54&lt;0),"Yes","No"),"No")="Yes",IFERROR(IF(AND(VLOOKUP(VALUE(W54),'EFM Funds June 2020'!$D:$M,10,FALSE)="Yes",AA54&gt;0),"Yes","No"),"No")="Yes"),"Yes","No"),"No")</f>
        <v>No</v>
      </c>
      <c r="AL54" s="95" t="str">
        <f t="shared" si="6"/>
        <v>NoNo</v>
      </c>
      <c r="AM54" s="12">
        <f t="shared" si="7"/>
        <v>1</v>
      </c>
    </row>
    <row r="55" spans="1:39" s="12" customFormat="1" x14ac:dyDescent="0.35">
      <c r="A55" s="13"/>
      <c r="B55" s="20"/>
      <c r="C55" s="20"/>
      <c r="D55" s="13"/>
      <c r="E55" s="13"/>
      <c r="F55" s="13"/>
      <c r="G55" s="21"/>
      <c r="H55" s="104"/>
      <c r="I55" s="21"/>
      <c r="J55" s="21"/>
      <c r="K55" s="13"/>
      <c r="L55" s="13"/>
      <c r="M55" s="20"/>
      <c r="N55" s="13"/>
      <c r="O55" s="13"/>
      <c r="P55" s="13"/>
      <c r="Q55" s="22"/>
      <c r="R55" s="13"/>
      <c r="S55" s="13"/>
      <c r="T55" s="13"/>
      <c r="U55" s="116"/>
      <c r="V55" s="116"/>
      <c r="W55" s="135"/>
      <c r="X55" s="118"/>
      <c r="Y55" s="135"/>
      <c r="Z55" s="116"/>
      <c r="AA55" s="116"/>
      <c r="AB55" s="55">
        <f t="shared" si="1"/>
        <v>0</v>
      </c>
      <c r="AC55" s="39"/>
      <c r="AD55" s="96" t="str">
        <f t="shared" si="2"/>
        <v>No</v>
      </c>
      <c r="AE55" s="18" t="str">
        <f>IFERROR(IFERROR(VLOOKUP(VALUE(L55),'EFM Funds June 2020'!C:M,10,0),VLOOKUP(TEXT(L55,0),'EFM Funds June 2020'!C:M,10,0)),"No")</f>
        <v>No</v>
      </c>
      <c r="AF55" s="18" t="str">
        <f>IFERROR(IFERROR(VLOOKUP(VALUE(W55),'EFM Funds June 2020'!C:M,10,0),VLOOKUP(TEXT(W55,0),'EFM Funds June 2020'!C:M,10,0)),"No")</f>
        <v>No</v>
      </c>
      <c r="AG55" s="19" t="str">
        <f t="shared" ca="1" si="3"/>
        <v>No</v>
      </c>
      <c r="AH55" s="19" t="str">
        <f t="shared" si="4"/>
        <v>No</v>
      </c>
      <c r="AI55" s="56" t="str">
        <f t="shared" ca="1" si="5"/>
        <v>Yes</v>
      </c>
      <c r="AJ55" s="56" t="str">
        <f ca="1">IFERROR(IF(OR($R$1&gt;Q55+90,$R$1&gt;VLOOKUP(W55,'EFM Funds June 2020'!D:E,2,FALSE)+90),"Yes","No"),"No")</f>
        <v>No</v>
      </c>
      <c r="AK55" s="56" t="str">
        <f>IFERROR(IF(OR(IFERROR(IF(AND(VLOOKUP(VALUE(L55),'EFM Funds June 2020'!$D:$M,10,FALSE)="Yes",T55&lt;0),"Yes","No"),"No")="Yes",IFERROR(IF(AND(VLOOKUP(VALUE(W55),'EFM Funds June 2020'!$D:$M,10,FALSE)="Yes",AA55&gt;0),"Yes","No"),"No")="Yes"),"Yes","No"),"No")</f>
        <v>No</v>
      </c>
      <c r="AL55" s="95" t="str">
        <f t="shared" si="6"/>
        <v>NoNo</v>
      </c>
      <c r="AM55" s="12">
        <f t="shared" si="7"/>
        <v>1</v>
      </c>
    </row>
    <row r="56" spans="1:39" s="12" customFormat="1" x14ac:dyDescent="0.35">
      <c r="A56" s="13"/>
      <c r="B56" s="20"/>
      <c r="C56" s="20"/>
      <c r="D56" s="13"/>
      <c r="E56" s="13"/>
      <c r="F56" s="13"/>
      <c r="G56" s="21"/>
      <c r="H56" s="104"/>
      <c r="I56" s="21"/>
      <c r="J56" s="21"/>
      <c r="K56" s="13"/>
      <c r="L56" s="13"/>
      <c r="M56" s="20"/>
      <c r="N56" s="13"/>
      <c r="O56" s="13"/>
      <c r="P56" s="13"/>
      <c r="Q56" s="22"/>
      <c r="R56" s="13"/>
      <c r="S56" s="13"/>
      <c r="T56" s="13"/>
      <c r="U56" s="116"/>
      <c r="V56" s="116"/>
      <c r="W56" s="135"/>
      <c r="X56" s="118"/>
      <c r="Y56" s="135"/>
      <c r="Z56" s="116"/>
      <c r="AA56" s="116"/>
      <c r="AB56" s="55">
        <f t="shared" si="1"/>
        <v>0</v>
      </c>
      <c r="AC56" s="39"/>
      <c r="AD56" s="96" t="str">
        <f t="shared" si="2"/>
        <v>No</v>
      </c>
      <c r="AE56" s="18" t="str">
        <f>IFERROR(IFERROR(VLOOKUP(VALUE(L56),'EFM Funds June 2020'!C:M,10,0),VLOOKUP(TEXT(L56,0),'EFM Funds June 2020'!C:M,10,0)),"No")</f>
        <v>No</v>
      </c>
      <c r="AF56" s="18" t="str">
        <f>IFERROR(IFERROR(VLOOKUP(VALUE(W56),'EFM Funds June 2020'!C:M,10,0),VLOOKUP(TEXT(W56,0),'EFM Funds June 2020'!C:M,10,0)),"No")</f>
        <v>No</v>
      </c>
      <c r="AG56" s="19" t="str">
        <f t="shared" ca="1" si="3"/>
        <v>No</v>
      </c>
      <c r="AH56" s="19" t="str">
        <f t="shared" si="4"/>
        <v>No</v>
      </c>
      <c r="AI56" s="56" t="str">
        <f t="shared" ca="1" si="5"/>
        <v>Yes</v>
      </c>
      <c r="AJ56" s="56" t="str">
        <f ca="1">IFERROR(IF(OR($R$1&gt;Q56+90,$R$1&gt;VLOOKUP(W56,'EFM Funds June 2020'!D:E,2,FALSE)+90),"Yes","No"),"No")</f>
        <v>No</v>
      </c>
      <c r="AK56" s="56" t="str">
        <f>IFERROR(IF(OR(IFERROR(IF(AND(VLOOKUP(VALUE(L56),'EFM Funds June 2020'!$D:$M,10,FALSE)="Yes",T56&lt;0),"Yes","No"),"No")="Yes",IFERROR(IF(AND(VLOOKUP(VALUE(W56),'EFM Funds June 2020'!$D:$M,10,FALSE)="Yes",AA56&gt;0),"Yes","No"),"No")="Yes"),"Yes","No"),"No")</f>
        <v>No</v>
      </c>
      <c r="AL56" s="95" t="str">
        <f t="shared" si="6"/>
        <v>NoNo</v>
      </c>
      <c r="AM56" s="12">
        <f t="shared" si="7"/>
        <v>1</v>
      </c>
    </row>
    <row r="57" spans="1:39" s="12" customFormat="1" x14ac:dyDescent="0.35">
      <c r="A57" s="13"/>
      <c r="B57" s="20"/>
      <c r="C57" s="20"/>
      <c r="D57" s="13"/>
      <c r="E57" s="13"/>
      <c r="F57" s="13"/>
      <c r="G57" s="21"/>
      <c r="H57" s="104"/>
      <c r="I57" s="21"/>
      <c r="J57" s="21"/>
      <c r="K57" s="13"/>
      <c r="L57" s="13"/>
      <c r="M57" s="20"/>
      <c r="N57" s="13"/>
      <c r="O57" s="13"/>
      <c r="P57" s="13"/>
      <c r="Q57" s="22"/>
      <c r="R57" s="13"/>
      <c r="S57" s="13"/>
      <c r="T57" s="13"/>
      <c r="U57" s="116"/>
      <c r="V57" s="116"/>
      <c r="W57" s="135"/>
      <c r="X57" s="118"/>
      <c r="Y57" s="135"/>
      <c r="Z57" s="116"/>
      <c r="AA57" s="116"/>
      <c r="AB57" s="55">
        <f t="shared" si="1"/>
        <v>0</v>
      </c>
      <c r="AC57" s="39"/>
      <c r="AD57" s="96" t="str">
        <f t="shared" si="2"/>
        <v>No</v>
      </c>
      <c r="AE57" s="18" t="str">
        <f>IFERROR(IFERROR(VLOOKUP(VALUE(L57),'EFM Funds June 2020'!C:M,10,0),VLOOKUP(TEXT(L57,0),'EFM Funds June 2020'!C:M,10,0)),"No")</f>
        <v>No</v>
      </c>
      <c r="AF57" s="18" t="str">
        <f>IFERROR(IFERROR(VLOOKUP(VALUE(W57),'EFM Funds June 2020'!C:M,10,0),VLOOKUP(TEXT(W57,0),'EFM Funds June 2020'!C:M,10,0)),"No")</f>
        <v>No</v>
      </c>
      <c r="AG57" s="19" t="str">
        <f t="shared" ca="1" si="3"/>
        <v>No</v>
      </c>
      <c r="AH57" s="19" t="str">
        <f t="shared" si="4"/>
        <v>No</v>
      </c>
      <c r="AI57" s="56" t="str">
        <f t="shared" ca="1" si="5"/>
        <v>Yes</v>
      </c>
      <c r="AJ57" s="56" t="str">
        <f ca="1">IFERROR(IF(OR($R$1&gt;Q57+90,$R$1&gt;VLOOKUP(W57,'EFM Funds June 2020'!D:E,2,FALSE)+90),"Yes","No"),"No")</f>
        <v>No</v>
      </c>
      <c r="AK57" s="56" t="str">
        <f>IFERROR(IF(OR(IFERROR(IF(AND(VLOOKUP(VALUE(L57),'EFM Funds June 2020'!$D:$M,10,FALSE)="Yes",T57&lt;0),"Yes","No"),"No")="Yes",IFERROR(IF(AND(VLOOKUP(VALUE(W57),'EFM Funds June 2020'!$D:$M,10,FALSE)="Yes",AA57&gt;0),"Yes","No"),"No")="Yes"),"Yes","No"),"No")</f>
        <v>No</v>
      </c>
      <c r="AL57" s="95" t="str">
        <f t="shared" si="6"/>
        <v>NoNo</v>
      </c>
      <c r="AM57" s="12">
        <f t="shared" si="7"/>
        <v>1</v>
      </c>
    </row>
    <row r="58" spans="1:39" s="12" customFormat="1" x14ac:dyDescent="0.35">
      <c r="A58" s="13"/>
      <c r="B58" s="20"/>
      <c r="C58" s="20"/>
      <c r="D58" s="13"/>
      <c r="E58" s="13"/>
      <c r="F58" s="13"/>
      <c r="G58" s="21"/>
      <c r="H58" s="104"/>
      <c r="I58" s="21"/>
      <c r="J58" s="21"/>
      <c r="K58" s="13"/>
      <c r="L58" s="13"/>
      <c r="M58" s="20"/>
      <c r="N58" s="13"/>
      <c r="O58" s="24"/>
      <c r="P58" s="24"/>
      <c r="Q58" s="22"/>
      <c r="R58" s="13"/>
      <c r="S58" s="13"/>
      <c r="T58" s="13"/>
      <c r="U58" s="116"/>
      <c r="V58" s="116"/>
      <c r="W58" s="135"/>
      <c r="X58" s="118"/>
      <c r="Y58" s="135"/>
      <c r="Z58" s="116"/>
      <c r="AA58" s="116"/>
      <c r="AB58" s="55">
        <f t="shared" si="1"/>
        <v>0</v>
      </c>
      <c r="AC58" s="39"/>
      <c r="AD58" s="96" t="str">
        <f t="shared" si="2"/>
        <v>No</v>
      </c>
      <c r="AE58" s="18" t="str">
        <f>IFERROR(IFERROR(VLOOKUP(VALUE(L58),'EFM Funds June 2020'!C:M,10,0),VLOOKUP(TEXT(L58,0),'EFM Funds June 2020'!C:M,10,0)),"No")</f>
        <v>No</v>
      </c>
      <c r="AF58" s="18" t="str">
        <f>IFERROR(IFERROR(VLOOKUP(VALUE(W58),'EFM Funds June 2020'!C:M,10,0),VLOOKUP(TEXT(W58,0),'EFM Funds June 2020'!C:M,10,0)),"No")</f>
        <v>No</v>
      </c>
      <c r="AG58" s="19" t="str">
        <f t="shared" ca="1" si="3"/>
        <v>No</v>
      </c>
      <c r="AH58" s="19" t="str">
        <f t="shared" si="4"/>
        <v>No</v>
      </c>
      <c r="AI58" s="56" t="str">
        <f t="shared" ca="1" si="5"/>
        <v>Yes</v>
      </c>
      <c r="AJ58" s="56" t="str">
        <f ca="1">IFERROR(IF(OR($R$1&gt;Q58+90,$R$1&gt;VLOOKUP(W58,'EFM Funds June 2020'!D:E,2,FALSE)+90),"Yes","No"),"No")</f>
        <v>No</v>
      </c>
      <c r="AK58" s="56" t="str">
        <f>IFERROR(IF(OR(IFERROR(IF(AND(VLOOKUP(VALUE(L58),'EFM Funds June 2020'!$D:$M,10,FALSE)="Yes",T58&lt;0),"Yes","No"),"No")="Yes",IFERROR(IF(AND(VLOOKUP(VALUE(W58),'EFM Funds June 2020'!$D:$M,10,FALSE)="Yes",AA58&gt;0),"Yes","No"),"No")="Yes"),"Yes","No"),"No")</f>
        <v>No</v>
      </c>
      <c r="AL58" s="95" t="str">
        <f t="shared" si="6"/>
        <v>NoNo</v>
      </c>
      <c r="AM58" s="12">
        <f t="shared" si="7"/>
        <v>1</v>
      </c>
    </row>
    <row r="59" spans="1:39" s="12" customFormat="1" x14ac:dyDescent="0.35">
      <c r="A59" s="13"/>
      <c r="B59" s="20"/>
      <c r="C59" s="20"/>
      <c r="D59" s="13"/>
      <c r="E59" s="13"/>
      <c r="F59" s="13"/>
      <c r="G59" s="21"/>
      <c r="H59" s="104"/>
      <c r="I59" s="21"/>
      <c r="J59" s="21"/>
      <c r="K59" s="13"/>
      <c r="L59" s="13"/>
      <c r="M59" s="20"/>
      <c r="N59" s="13"/>
      <c r="O59" s="13"/>
      <c r="P59" s="13"/>
      <c r="Q59" s="22"/>
      <c r="R59" s="13"/>
      <c r="S59" s="13"/>
      <c r="T59" s="13"/>
      <c r="U59" s="116"/>
      <c r="V59" s="116"/>
      <c r="W59" s="135"/>
      <c r="X59" s="118"/>
      <c r="Y59" s="135"/>
      <c r="Z59" s="116"/>
      <c r="AA59" s="116"/>
      <c r="AB59" s="55">
        <f t="shared" si="1"/>
        <v>0</v>
      </c>
      <c r="AC59" s="39"/>
      <c r="AD59" s="96" t="str">
        <f t="shared" si="2"/>
        <v>No</v>
      </c>
      <c r="AE59" s="18" t="str">
        <f>IFERROR(IFERROR(VLOOKUP(VALUE(L59),'EFM Funds June 2020'!C:M,10,0),VLOOKUP(TEXT(L59,0),'EFM Funds June 2020'!C:M,10,0)),"No")</f>
        <v>No</v>
      </c>
      <c r="AF59" s="18" t="str">
        <f>IFERROR(IFERROR(VLOOKUP(VALUE(W59),'EFM Funds June 2020'!C:M,10,0),VLOOKUP(TEXT(W59,0),'EFM Funds June 2020'!C:M,10,0)),"No")</f>
        <v>No</v>
      </c>
      <c r="AG59" s="19" t="str">
        <f t="shared" ca="1" si="3"/>
        <v>No</v>
      </c>
      <c r="AH59" s="19" t="str">
        <f t="shared" si="4"/>
        <v>No</v>
      </c>
      <c r="AI59" s="56" t="str">
        <f t="shared" ca="1" si="5"/>
        <v>Yes</v>
      </c>
      <c r="AJ59" s="56" t="str">
        <f ca="1">IFERROR(IF(OR($R$1&gt;Q59+90,$R$1&gt;VLOOKUP(W59,'EFM Funds June 2020'!D:E,2,FALSE)+90),"Yes","No"),"No")</f>
        <v>No</v>
      </c>
      <c r="AK59" s="56" t="str">
        <f>IFERROR(IF(OR(IFERROR(IF(AND(VLOOKUP(VALUE(L59),'EFM Funds June 2020'!$D:$M,10,FALSE)="Yes",T59&lt;0),"Yes","No"),"No")="Yes",IFERROR(IF(AND(VLOOKUP(VALUE(W59),'EFM Funds June 2020'!$D:$M,10,FALSE)="Yes",AA59&gt;0),"Yes","No"),"No")="Yes"),"Yes","No"),"No")</f>
        <v>No</v>
      </c>
      <c r="AL59" s="95" t="str">
        <f t="shared" si="6"/>
        <v>NoNo</v>
      </c>
      <c r="AM59" s="12">
        <f t="shared" si="7"/>
        <v>1</v>
      </c>
    </row>
    <row r="60" spans="1:39" s="12" customFormat="1" x14ac:dyDescent="0.35">
      <c r="A60" s="13"/>
      <c r="B60" s="20"/>
      <c r="C60" s="20"/>
      <c r="D60" s="13"/>
      <c r="E60" s="13"/>
      <c r="F60" s="13"/>
      <c r="G60" s="21"/>
      <c r="H60" s="104"/>
      <c r="I60" s="21"/>
      <c r="J60" s="21"/>
      <c r="K60" s="13"/>
      <c r="L60" s="13"/>
      <c r="M60" s="20"/>
      <c r="N60" s="13"/>
      <c r="O60" s="13"/>
      <c r="P60" s="13"/>
      <c r="Q60" s="22"/>
      <c r="R60" s="13"/>
      <c r="S60" s="13"/>
      <c r="T60" s="13"/>
      <c r="U60" s="116"/>
      <c r="V60" s="116"/>
      <c r="W60" s="135"/>
      <c r="X60" s="118"/>
      <c r="Y60" s="135"/>
      <c r="Z60" s="116"/>
      <c r="AA60" s="116"/>
      <c r="AB60" s="55">
        <f t="shared" si="1"/>
        <v>0</v>
      </c>
      <c r="AC60" s="39"/>
      <c r="AD60" s="96" t="str">
        <f t="shared" si="2"/>
        <v>No</v>
      </c>
      <c r="AE60" s="18" t="str">
        <f>IFERROR(IFERROR(VLOOKUP(VALUE(L60),'EFM Funds June 2020'!C:M,10,0),VLOOKUP(TEXT(L60,0),'EFM Funds June 2020'!C:M,10,0)),"No")</f>
        <v>No</v>
      </c>
      <c r="AF60" s="18" t="str">
        <f>IFERROR(IFERROR(VLOOKUP(VALUE(W60),'EFM Funds June 2020'!C:M,10,0),VLOOKUP(TEXT(W60,0),'EFM Funds June 2020'!C:M,10,0)),"No")</f>
        <v>No</v>
      </c>
      <c r="AG60" s="19" t="str">
        <f t="shared" ca="1" si="3"/>
        <v>No</v>
      </c>
      <c r="AH60" s="19" t="str">
        <f t="shared" si="4"/>
        <v>No</v>
      </c>
      <c r="AI60" s="56" t="str">
        <f t="shared" ca="1" si="5"/>
        <v>Yes</v>
      </c>
      <c r="AJ60" s="56" t="str">
        <f ca="1">IFERROR(IF(OR($R$1&gt;Q60+90,$R$1&gt;VLOOKUP(W60,'EFM Funds June 2020'!D:E,2,FALSE)+90),"Yes","No"),"No")</f>
        <v>No</v>
      </c>
      <c r="AK60" s="56" t="str">
        <f>IFERROR(IF(OR(IFERROR(IF(AND(VLOOKUP(VALUE(L60),'EFM Funds June 2020'!$D:$M,10,FALSE)="Yes",T60&lt;0),"Yes","No"),"No")="Yes",IFERROR(IF(AND(VLOOKUP(VALUE(W60),'EFM Funds June 2020'!$D:$M,10,FALSE)="Yes",AA60&gt;0),"Yes","No"),"No")="Yes"),"Yes","No"),"No")</f>
        <v>No</v>
      </c>
      <c r="AL60" s="95" t="str">
        <f t="shared" si="6"/>
        <v>NoNo</v>
      </c>
      <c r="AM60" s="12">
        <f t="shared" si="7"/>
        <v>1</v>
      </c>
    </row>
    <row r="61" spans="1:39" s="12" customFormat="1" x14ac:dyDescent="0.35">
      <c r="A61" s="13"/>
      <c r="B61" s="20"/>
      <c r="C61" s="20"/>
      <c r="D61" s="13"/>
      <c r="E61" s="13"/>
      <c r="F61" s="13"/>
      <c r="G61" s="21"/>
      <c r="H61" s="104"/>
      <c r="I61" s="21"/>
      <c r="J61" s="21"/>
      <c r="K61" s="13"/>
      <c r="L61" s="13"/>
      <c r="M61" s="20"/>
      <c r="N61" s="13"/>
      <c r="O61" s="13"/>
      <c r="P61" s="13"/>
      <c r="Q61" s="22"/>
      <c r="R61" s="13"/>
      <c r="S61" s="13"/>
      <c r="T61" s="13"/>
      <c r="U61" s="116"/>
      <c r="V61" s="116"/>
      <c r="W61" s="135"/>
      <c r="X61" s="118"/>
      <c r="Y61" s="135"/>
      <c r="Z61" s="116"/>
      <c r="AA61" s="116"/>
      <c r="AB61" s="55">
        <f t="shared" si="1"/>
        <v>0</v>
      </c>
      <c r="AC61" s="39"/>
      <c r="AD61" s="96" t="str">
        <f t="shared" si="2"/>
        <v>No</v>
      </c>
      <c r="AE61" s="18" t="str">
        <f>IFERROR(IFERROR(VLOOKUP(VALUE(L61),'EFM Funds June 2020'!C:M,10,0),VLOOKUP(TEXT(L61,0),'EFM Funds June 2020'!C:M,10,0)),"No")</f>
        <v>No</v>
      </c>
      <c r="AF61" s="18" t="str">
        <f>IFERROR(IFERROR(VLOOKUP(VALUE(W61),'EFM Funds June 2020'!C:M,10,0),VLOOKUP(TEXT(W61,0),'EFM Funds June 2020'!C:M,10,0)),"No")</f>
        <v>No</v>
      </c>
      <c r="AG61" s="19" t="str">
        <f t="shared" ca="1" si="3"/>
        <v>No</v>
      </c>
      <c r="AH61" s="19" t="str">
        <f t="shared" si="4"/>
        <v>No</v>
      </c>
      <c r="AI61" s="56" t="str">
        <f t="shared" ca="1" si="5"/>
        <v>Yes</v>
      </c>
      <c r="AJ61" s="56" t="str">
        <f ca="1">IFERROR(IF(OR($R$1&gt;Q61+90,$R$1&gt;VLOOKUP(W61,'EFM Funds June 2020'!D:E,2,FALSE)+90),"Yes","No"),"No")</f>
        <v>No</v>
      </c>
      <c r="AK61" s="56" t="str">
        <f>IFERROR(IF(OR(IFERROR(IF(AND(VLOOKUP(VALUE(L61),'EFM Funds June 2020'!$D:$M,10,FALSE)="Yes",T61&lt;0),"Yes","No"),"No")="Yes",IFERROR(IF(AND(VLOOKUP(VALUE(W61),'EFM Funds June 2020'!$D:$M,10,FALSE)="Yes",AA61&gt;0),"Yes","No"),"No")="Yes"),"Yes","No"),"No")</f>
        <v>No</v>
      </c>
      <c r="AL61" s="95" t="str">
        <f t="shared" si="6"/>
        <v>NoNo</v>
      </c>
      <c r="AM61" s="12">
        <f t="shared" si="7"/>
        <v>1</v>
      </c>
    </row>
    <row r="62" spans="1:39" s="12" customFormat="1" x14ac:dyDescent="0.35">
      <c r="A62" s="13"/>
      <c r="B62" s="20"/>
      <c r="C62" s="20"/>
      <c r="D62" s="13"/>
      <c r="E62" s="13"/>
      <c r="F62" s="13"/>
      <c r="G62" s="21"/>
      <c r="H62" s="104"/>
      <c r="I62" s="21"/>
      <c r="J62" s="21"/>
      <c r="K62" s="13"/>
      <c r="L62" s="13"/>
      <c r="M62" s="20"/>
      <c r="N62" s="13"/>
      <c r="O62" s="13"/>
      <c r="P62" s="13"/>
      <c r="Q62" s="22"/>
      <c r="R62" s="13"/>
      <c r="S62" s="13"/>
      <c r="T62" s="13"/>
      <c r="U62" s="116"/>
      <c r="V62" s="116"/>
      <c r="W62" s="135"/>
      <c r="X62" s="118"/>
      <c r="Y62" s="135"/>
      <c r="Z62" s="116"/>
      <c r="AA62" s="116"/>
      <c r="AB62" s="55">
        <f t="shared" si="1"/>
        <v>0</v>
      </c>
      <c r="AC62" s="39"/>
      <c r="AD62" s="96" t="str">
        <f t="shared" si="2"/>
        <v>No</v>
      </c>
      <c r="AE62" s="18" t="str">
        <f>IFERROR(IFERROR(VLOOKUP(VALUE(L62),'EFM Funds June 2020'!C:M,10,0),VLOOKUP(TEXT(L62,0),'EFM Funds June 2020'!C:M,10,0)),"No")</f>
        <v>No</v>
      </c>
      <c r="AF62" s="18" t="str">
        <f>IFERROR(IFERROR(VLOOKUP(VALUE(W62),'EFM Funds June 2020'!C:M,10,0),VLOOKUP(TEXT(W62,0),'EFM Funds June 2020'!C:M,10,0)),"No")</f>
        <v>No</v>
      </c>
      <c r="AG62" s="19" t="str">
        <f t="shared" ca="1" si="3"/>
        <v>No</v>
      </c>
      <c r="AH62" s="19" t="str">
        <f t="shared" si="4"/>
        <v>No</v>
      </c>
      <c r="AI62" s="56" t="str">
        <f t="shared" ca="1" si="5"/>
        <v>Yes</v>
      </c>
      <c r="AJ62" s="56" t="str">
        <f ca="1">IFERROR(IF(OR($R$1&gt;Q62+90,$R$1&gt;VLOOKUP(W62,'EFM Funds June 2020'!D:E,2,FALSE)+90),"Yes","No"),"No")</f>
        <v>No</v>
      </c>
      <c r="AK62" s="56" t="str">
        <f>IFERROR(IF(OR(IFERROR(IF(AND(VLOOKUP(VALUE(L62),'EFM Funds June 2020'!$D:$M,10,FALSE)="Yes",T62&lt;0),"Yes","No"),"No")="Yes",IFERROR(IF(AND(VLOOKUP(VALUE(W62),'EFM Funds June 2020'!$D:$M,10,FALSE)="Yes",AA62&gt;0),"Yes","No"),"No")="Yes"),"Yes","No"),"No")</f>
        <v>No</v>
      </c>
      <c r="AL62" s="95" t="str">
        <f t="shared" si="6"/>
        <v>NoNo</v>
      </c>
      <c r="AM62" s="12">
        <f t="shared" si="7"/>
        <v>1</v>
      </c>
    </row>
    <row r="63" spans="1:39" s="12" customFormat="1" x14ac:dyDescent="0.35">
      <c r="A63" s="13"/>
      <c r="B63" s="20"/>
      <c r="C63" s="20"/>
      <c r="D63" s="13"/>
      <c r="E63" s="13"/>
      <c r="F63" s="13"/>
      <c r="G63" s="21"/>
      <c r="H63" s="104"/>
      <c r="I63" s="21"/>
      <c r="J63" s="21"/>
      <c r="K63" s="13"/>
      <c r="L63" s="13"/>
      <c r="M63" s="20"/>
      <c r="N63" s="13"/>
      <c r="O63" s="13"/>
      <c r="P63" s="13"/>
      <c r="Q63" s="22"/>
      <c r="R63" s="13"/>
      <c r="S63" s="13"/>
      <c r="T63" s="13"/>
      <c r="U63" s="116"/>
      <c r="V63" s="116"/>
      <c r="W63" s="135"/>
      <c r="X63" s="118"/>
      <c r="Y63" s="135"/>
      <c r="Z63" s="116"/>
      <c r="AA63" s="116"/>
      <c r="AB63" s="55">
        <f t="shared" si="1"/>
        <v>0</v>
      </c>
      <c r="AC63" s="39"/>
      <c r="AD63" s="96" t="str">
        <f t="shared" si="2"/>
        <v>No</v>
      </c>
      <c r="AE63" s="18" t="str">
        <f>IFERROR(IFERROR(VLOOKUP(VALUE(L63),'EFM Funds June 2020'!C:M,10,0),VLOOKUP(TEXT(L63,0),'EFM Funds June 2020'!C:M,10,0)),"No")</f>
        <v>No</v>
      </c>
      <c r="AF63" s="18" t="str">
        <f>IFERROR(IFERROR(VLOOKUP(VALUE(W63),'EFM Funds June 2020'!C:M,10,0),VLOOKUP(TEXT(W63,0),'EFM Funds June 2020'!C:M,10,0)),"No")</f>
        <v>No</v>
      </c>
      <c r="AG63" s="19" t="str">
        <f t="shared" ca="1" si="3"/>
        <v>No</v>
      </c>
      <c r="AH63" s="19" t="str">
        <f t="shared" si="4"/>
        <v>No</v>
      </c>
      <c r="AI63" s="56" t="str">
        <f t="shared" ca="1" si="5"/>
        <v>Yes</v>
      </c>
      <c r="AJ63" s="56" t="str">
        <f ca="1">IFERROR(IF(OR($R$1&gt;Q63+90,$R$1&gt;VLOOKUP(W63,'EFM Funds June 2020'!D:E,2,FALSE)+90),"Yes","No"),"No")</f>
        <v>No</v>
      </c>
      <c r="AK63" s="56" t="str">
        <f>IFERROR(IF(OR(IFERROR(IF(AND(VLOOKUP(VALUE(L63),'EFM Funds June 2020'!$D:$M,10,FALSE)="Yes",T63&lt;0),"Yes","No"),"No")="Yes",IFERROR(IF(AND(VLOOKUP(VALUE(W63),'EFM Funds June 2020'!$D:$M,10,FALSE)="Yes",AA63&gt;0),"Yes","No"),"No")="Yes"),"Yes","No"),"No")</f>
        <v>No</v>
      </c>
      <c r="AL63" s="95" t="str">
        <f t="shared" si="6"/>
        <v>NoNo</v>
      </c>
      <c r="AM63" s="12">
        <f t="shared" si="7"/>
        <v>1</v>
      </c>
    </row>
    <row r="64" spans="1:39" s="12" customFormat="1" x14ac:dyDescent="0.35">
      <c r="A64" s="13"/>
      <c r="B64" s="20"/>
      <c r="C64" s="20"/>
      <c r="D64" s="13"/>
      <c r="E64" s="13"/>
      <c r="F64" s="13"/>
      <c r="G64" s="21"/>
      <c r="H64" s="104"/>
      <c r="I64" s="21"/>
      <c r="J64" s="21"/>
      <c r="K64" s="13"/>
      <c r="L64" s="13"/>
      <c r="M64" s="20"/>
      <c r="N64" s="13"/>
      <c r="O64" s="13"/>
      <c r="P64" s="13"/>
      <c r="Q64" s="22"/>
      <c r="R64" s="13"/>
      <c r="S64" s="13"/>
      <c r="T64" s="13"/>
      <c r="U64" s="116"/>
      <c r="V64" s="116"/>
      <c r="W64" s="135"/>
      <c r="X64" s="118"/>
      <c r="Y64" s="135"/>
      <c r="Z64" s="116"/>
      <c r="AA64" s="116"/>
      <c r="AB64" s="55">
        <f t="shared" si="1"/>
        <v>0</v>
      </c>
      <c r="AC64" s="39"/>
      <c r="AD64" s="96" t="str">
        <f t="shared" si="2"/>
        <v>No</v>
      </c>
      <c r="AE64" s="18" t="str">
        <f>IFERROR(IFERROR(VLOOKUP(VALUE(L64),'EFM Funds June 2020'!C:M,10,0),VLOOKUP(TEXT(L64,0),'EFM Funds June 2020'!C:M,10,0)),"No")</f>
        <v>No</v>
      </c>
      <c r="AF64" s="18" t="str">
        <f>IFERROR(IFERROR(VLOOKUP(VALUE(W64),'EFM Funds June 2020'!C:M,10,0),VLOOKUP(TEXT(W64,0),'EFM Funds June 2020'!C:M,10,0)),"No")</f>
        <v>No</v>
      </c>
      <c r="AG64" s="19" t="str">
        <f t="shared" ca="1" si="3"/>
        <v>No</v>
      </c>
      <c r="AH64" s="19" t="str">
        <f t="shared" si="4"/>
        <v>No</v>
      </c>
      <c r="AI64" s="56" t="str">
        <f t="shared" ca="1" si="5"/>
        <v>Yes</v>
      </c>
      <c r="AJ64" s="56" t="str">
        <f ca="1">IFERROR(IF(OR($R$1&gt;Q64+90,$R$1&gt;VLOOKUP(W64,'EFM Funds June 2020'!D:E,2,FALSE)+90),"Yes","No"),"No")</f>
        <v>No</v>
      </c>
      <c r="AK64" s="56" t="str">
        <f>IFERROR(IF(OR(IFERROR(IF(AND(VLOOKUP(VALUE(L64),'EFM Funds June 2020'!$D:$M,10,FALSE)="Yes",T64&lt;0),"Yes","No"),"No")="Yes",IFERROR(IF(AND(VLOOKUP(VALUE(W64),'EFM Funds June 2020'!$D:$M,10,FALSE)="Yes",AA64&gt;0),"Yes","No"),"No")="Yes"),"Yes","No"),"No")</f>
        <v>No</v>
      </c>
      <c r="AL64" s="95" t="str">
        <f t="shared" si="6"/>
        <v>NoNo</v>
      </c>
      <c r="AM64" s="12">
        <f t="shared" si="7"/>
        <v>1</v>
      </c>
    </row>
    <row r="65" spans="1:39" s="12" customFormat="1" x14ac:dyDescent="0.35">
      <c r="A65" s="13"/>
      <c r="B65" s="20"/>
      <c r="C65" s="20"/>
      <c r="D65" s="13"/>
      <c r="E65" s="13"/>
      <c r="F65" s="13"/>
      <c r="G65" s="21"/>
      <c r="H65" s="104"/>
      <c r="I65" s="21"/>
      <c r="J65" s="21"/>
      <c r="K65" s="13"/>
      <c r="L65" s="13"/>
      <c r="M65" s="20"/>
      <c r="N65" s="13"/>
      <c r="O65" s="13"/>
      <c r="P65" s="13"/>
      <c r="Q65" s="22"/>
      <c r="R65" s="13"/>
      <c r="S65" s="13"/>
      <c r="T65" s="13"/>
      <c r="U65" s="116"/>
      <c r="V65" s="116"/>
      <c r="W65" s="135"/>
      <c r="X65" s="118"/>
      <c r="Y65" s="135"/>
      <c r="Z65" s="116"/>
      <c r="AA65" s="116"/>
      <c r="AB65" s="55">
        <f t="shared" si="1"/>
        <v>0</v>
      </c>
      <c r="AC65" s="39"/>
      <c r="AD65" s="96" t="str">
        <f t="shared" si="2"/>
        <v>No</v>
      </c>
      <c r="AE65" s="18" t="str">
        <f>IFERROR(IFERROR(VLOOKUP(VALUE(L65),'EFM Funds June 2020'!C:M,10,0),VLOOKUP(TEXT(L65,0),'EFM Funds June 2020'!C:M,10,0)),"No")</f>
        <v>No</v>
      </c>
      <c r="AF65" s="18" t="str">
        <f>IFERROR(IFERROR(VLOOKUP(VALUE(W65),'EFM Funds June 2020'!C:M,10,0),VLOOKUP(TEXT(W65,0),'EFM Funds June 2020'!C:M,10,0)),"No")</f>
        <v>No</v>
      </c>
      <c r="AG65" s="19" t="str">
        <f t="shared" ca="1" si="3"/>
        <v>No</v>
      </c>
      <c r="AH65" s="19" t="str">
        <f t="shared" si="4"/>
        <v>No</v>
      </c>
      <c r="AI65" s="56" t="str">
        <f t="shared" ca="1" si="5"/>
        <v>Yes</v>
      </c>
      <c r="AJ65" s="56" t="str">
        <f ca="1">IFERROR(IF(OR($R$1&gt;Q65+90,$R$1&gt;VLOOKUP(W65,'EFM Funds June 2020'!D:E,2,FALSE)+90),"Yes","No"),"No")</f>
        <v>No</v>
      </c>
      <c r="AK65" s="56" t="str">
        <f>IFERROR(IF(OR(IFERROR(IF(AND(VLOOKUP(VALUE(L65),'EFM Funds June 2020'!$D:$M,10,FALSE)="Yes",T65&lt;0),"Yes","No"),"No")="Yes",IFERROR(IF(AND(VLOOKUP(VALUE(W65),'EFM Funds June 2020'!$D:$M,10,FALSE)="Yes",AA65&gt;0),"Yes","No"),"No")="Yes"),"Yes","No"),"No")</f>
        <v>No</v>
      </c>
      <c r="AL65" s="95" t="str">
        <f t="shared" si="6"/>
        <v>NoNo</v>
      </c>
      <c r="AM65" s="12">
        <f t="shared" si="7"/>
        <v>1</v>
      </c>
    </row>
    <row r="66" spans="1:39" s="12" customFormat="1" x14ac:dyDescent="0.35">
      <c r="A66" s="13"/>
      <c r="B66" s="20"/>
      <c r="C66" s="20"/>
      <c r="D66" s="13"/>
      <c r="E66" s="13"/>
      <c r="F66" s="13"/>
      <c r="G66" s="21"/>
      <c r="H66" s="104"/>
      <c r="I66" s="21"/>
      <c r="J66" s="21"/>
      <c r="K66" s="13"/>
      <c r="L66" s="13"/>
      <c r="M66" s="20"/>
      <c r="N66" s="13"/>
      <c r="O66" s="13"/>
      <c r="P66" s="13"/>
      <c r="Q66" s="22"/>
      <c r="R66" s="13"/>
      <c r="S66" s="13"/>
      <c r="T66" s="13"/>
      <c r="U66" s="116"/>
      <c r="V66" s="116"/>
      <c r="W66" s="135"/>
      <c r="X66" s="118"/>
      <c r="Y66" s="135"/>
      <c r="Z66" s="116"/>
      <c r="AA66" s="116"/>
      <c r="AB66" s="55">
        <f t="shared" si="1"/>
        <v>0</v>
      </c>
      <c r="AC66" s="39"/>
      <c r="AD66" s="96" t="str">
        <f t="shared" si="2"/>
        <v>No</v>
      </c>
      <c r="AE66" s="18" t="str">
        <f>IFERROR(IFERROR(VLOOKUP(VALUE(L66),'EFM Funds June 2020'!C:M,10,0),VLOOKUP(TEXT(L66,0),'EFM Funds June 2020'!C:M,10,0)),"No")</f>
        <v>No</v>
      </c>
      <c r="AF66" s="18" t="str">
        <f>IFERROR(IFERROR(VLOOKUP(VALUE(W66),'EFM Funds June 2020'!C:M,10,0),VLOOKUP(TEXT(W66,0),'EFM Funds June 2020'!C:M,10,0)),"No")</f>
        <v>No</v>
      </c>
      <c r="AG66" s="19" t="str">
        <f t="shared" ca="1" si="3"/>
        <v>No</v>
      </c>
      <c r="AH66" s="19" t="str">
        <f t="shared" si="4"/>
        <v>No</v>
      </c>
      <c r="AI66" s="56" t="str">
        <f t="shared" ca="1" si="5"/>
        <v>Yes</v>
      </c>
      <c r="AJ66" s="56" t="str">
        <f ca="1">IFERROR(IF(OR($R$1&gt;Q66+90,$R$1&gt;VLOOKUP(W66,'EFM Funds June 2020'!D:E,2,FALSE)+90),"Yes","No"),"No")</f>
        <v>No</v>
      </c>
      <c r="AK66" s="56" t="str">
        <f>IFERROR(IF(OR(IFERROR(IF(AND(VLOOKUP(VALUE(L66),'EFM Funds June 2020'!$D:$M,10,FALSE)="Yes",T66&lt;0),"Yes","No"),"No")="Yes",IFERROR(IF(AND(VLOOKUP(VALUE(W66),'EFM Funds June 2020'!$D:$M,10,FALSE)="Yes",AA66&gt;0),"Yes","No"),"No")="Yes"),"Yes","No"),"No")</f>
        <v>No</v>
      </c>
      <c r="AL66" s="95" t="str">
        <f t="shared" si="6"/>
        <v>NoNo</v>
      </c>
      <c r="AM66" s="12">
        <f t="shared" si="7"/>
        <v>1</v>
      </c>
    </row>
    <row r="67" spans="1:39" s="12" customFormat="1" x14ac:dyDescent="0.35">
      <c r="A67" s="13"/>
      <c r="B67" s="20"/>
      <c r="C67" s="20"/>
      <c r="D67" s="13"/>
      <c r="E67" s="13"/>
      <c r="F67" s="13"/>
      <c r="G67" s="21"/>
      <c r="H67" s="104"/>
      <c r="I67" s="21"/>
      <c r="J67" s="21"/>
      <c r="K67" s="13"/>
      <c r="L67" s="13"/>
      <c r="M67" s="20"/>
      <c r="N67" s="13"/>
      <c r="O67" s="13"/>
      <c r="P67" s="13"/>
      <c r="Q67" s="22"/>
      <c r="R67" s="13"/>
      <c r="S67" s="13"/>
      <c r="T67" s="13"/>
      <c r="U67" s="116"/>
      <c r="V67" s="116"/>
      <c r="W67" s="135"/>
      <c r="X67" s="118"/>
      <c r="Y67" s="135"/>
      <c r="Z67" s="116"/>
      <c r="AA67" s="116"/>
      <c r="AB67" s="55">
        <f t="shared" si="1"/>
        <v>0</v>
      </c>
      <c r="AC67" s="39"/>
      <c r="AD67" s="96" t="str">
        <f t="shared" si="2"/>
        <v>No</v>
      </c>
      <c r="AE67" s="18" t="str">
        <f>IFERROR(IFERROR(VLOOKUP(VALUE(L67),'EFM Funds June 2020'!C:M,10,0),VLOOKUP(TEXT(L67,0),'EFM Funds June 2020'!C:M,10,0)),"No")</f>
        <v>No</v>
      </c>
      <c r="AF67" s="18" t="str">
        <f>IFERROR(IFERROR(VLOOKUP(VALUE(W67),'EFM Funds June 2020'!C:M,10,0),VLOOKUP(TEXT(W67,0),'EFM Funds June 2020'!C:M,10,0)),"No")</f>
        <v>No</v>
      </c>
      <c r="AG67" s="19" t="str">
        <f t="shared" ca="1" si="3"/>
        <v>No</v>
      </c>
      <c r="AH67" s="19" t="str">
        <f t="shared" si="4"/>
        <v>No</v>
      </c>
      <c r="AI67" s="56" t="str">
        <f t="shared" ca="1" si="5"/>
        <v>Yes</v>
      </c>
      <c r="AJ67" s="56" t="str">
        <f ca="1">IFERROR(IF(OR($R$1&gt;Q67+90,$R$1&gt;VLOOKUP(W67,'EFM Funds June 2020'!D:E,2,FALSE)+90),"Yes","No"),"No")</f>
        <v>No</v>
      </c>
      <c r="AK67" s="56" t="str">
        <f>IFERROR(IF(OR(IFERROR(IF(AND(VLOOKUP(VALUE(L67),'EFM Funds June 2020'!$D:$M,10,FALSE)="Yes",T67&lt;0),"Yes","No"),"No")="Yes",IFERROR(IF(AND(VLOOKUP(VALUE(W67),'EFM Funds June 2020'!$D:$M,10,FALSE)="Yes",AA67&gt;0),"Yes","No"),"No")="Yes"),"Yes","No"),"No")</f>
        <v>No</v>
      </c>
      <c r="AL67" s="95" t="str">
        <f t="shared" si="6"/>
        <v>NoNo</v>
      </c>
      <c r="AM67" s="12">
        <f t="shared" si="7"/>
        <v>1</v>
      </c>
    </row>
    <row r="68" spans="1:39" s="12" customFormat="1" x14ac:dyDescent="0.35">
      <c r="A68" s="13"/>
      <c r="B68" s="20"/>
      <c r="C68" s="20"/>
      <c r="D68" s="13"/>
      <c r="E68" s="13"/>
      <c r="F68" s="13"/>
      <c r="G68" s="21"/>
      <c r="H68" s="104"/>
      <c r="I68" s="21"/>
      <c r="J68" s="21"/>
      <c r="K68" s="13"/>
      <c r="L68" s="13"/>
      <c r="M68" s="20"/>
      <c r="N68" s="13"/>
      <c r="O68" s="13"/>
      <c r="P68" s="13"/>
      <c r="Q68" s="22"/>
      <c r="R68" s="13"/>
      <c r="S68" s="13"/>
      <c r="T68" s="13"/>
      <c r="U68" s="116"/>
      <c r="V68" s="116"/>
      <c r="W68" s="135"/>
      <c r="X68" s="118"/>
      <c r="Y68" s="135"/>
      <c r="Z68" s="116"/>
      <c r="AA68" s="116"/>
      <c r="AB68" s="55">
        <f t="shared" si="1"/>
        <v>0</v>
      </c>
      <c r="AC68" s="39"/>
      <c r="AD68" s="96" t="str">
        <f t="shared" si="2"/>
        <v>No</v>
      </c>
      <c r="AE68" s="18" t="str">
        <f>IFERROR(IFERROR(VLOOKUP(VALUE(L68),'EFM Funds June 2020'!C:M,10,0),VLOOKUP(TEXT(L68,0),'EFM Funds June 2020'!C:M,10,0)),"No")</f>
        <v>No</v>
      </c>
      <c r="AF68" s="18" t="str">
        <f>IFERROR(IFERROR(VLOOKUP(VALUE(W68),'EFM Funds June 2020'!C:M,10,0),VLOOKUP(TEXT(W68,0),'EFM Funds June 2020'!C:M,10,0)),"No")</f>
        <v>No</v>
      </c>
      <c r="AG68" s="19" t="str">
        <f t="shared" ca="1" si="3"/>
        <v>No</v>
      </c>
      <c r="AH68" s="19" t="str">
        <f t="shared" si="4"/>
        <v>No</v>
      </c>
      <c r="AI68" s="56" t="str">
        <f t="shared" ca="1" si="5"/>
        <v>Yes</v>
      </c>
      <c r="AJ68" s="56" t="str">
        <f ca="1">IFERROR(IF(OR($R$1&gt;Q68+90,$R$1&gt;VLOOKUP(W68,'EFM Funds June 2020'!D:E,2,FALSE)+90),"Yes","No"),"No")</f>
        <v>No</v>
      </c>
      <c r="AK68" s="56" t="str">
        <f>IFERROR(IF(OR(IFERROR(IF(AND(VLOOKUP(VALUE(L68),'EFM Funds June 2020'!$D:$M,10,FALSE)="Yes",T68&lt;0),"Yes","No"),"No")="Yes",IFERROR(IF(AND(VLOOKUP(VALUE(W68),'EFM Funds June 2020'!$D:$M,10,FALSE)="Yes",AA68&gt;0),"Yes","No"),"No")="Yes"),"Yes","No"),"No")</f>
        <v>No</v>
      </c>
      <c r="AL68" s="95" t="str">
        <f t="shared" si="6"/>
        <v>NoNo</v>
      </c>
      <c r="AM68" s="12">
        <f t="shared" si="7"/>
        <v>1</v>
      </c>
    </row>
    <row r="69" spans="1:39" s="12" customFormat="1" x14ac:dyDescent="0.35">
      <c r="A69" s="13"/>
      <c r="B69" s="20"/>
      <c r="C69" s="20"/>
      <c r="D69" s="13"/>
      <c r="E69" s="13"/>
      <c r="F69" s="13"/>
      <c r="G69" s="21"/>
      <c r="H69" s="104"/>
      <c r="I69" s="21"/>
      <c r="J69" s="21"/>
      <c r="K69" s="13"/>
      <c r="L69" s="13"/>
      <c r="M69" s="20"/>
      <c r="N69" s="13"/>
      <c r="O69" s="13"/>
      <c r="P69" s="13"/>
      <c r="Q69" s="22"/>
      <c r="R69" s="13"/>
      <c r="S69" s="13"/>
      <c r="T69" s="13"/>
      <c r="U69" s="116"/>
      <c r="V69" s="116"/>
      <c r="W69" s="135"/>
      <c r="X69" s="118"/>
      <c r="Y69" s="135"/>
      <c r="Z69" s="116"/>
      <c r="AA69" s="116"/>
      <c r="AB69" s="55">
        <f t="shared" si="1"/>
        <v>0</v>
      </c>
      <c r="AC69" s="39"/>
      <c r="AD69" s="96" t="str">
        <f t="shared" si="2"/>
        <v>No</v>
      </c>
      <c r="AE69" s="18" t="str">
        <f>IFERROR(IFERROR(VLOOKUP(VALUE(L69),'EFM Funds June 2020'!C:M,10,0),VLOOKUP(TEXT(L69,0),'EFM Funds June 2020'!C:M,10,0)),"No")</f>
        <v>No</v>
      </c>
      <c r="AF69" s="18" t="str">
        <f>IFERROR(IFERROR(VLOOKUP(VALUE(W69),'EFM Funds June 2020'!C:M,10,0),VLOOKUP(TEXT(W69,0),'EFM Funds June 2020'!C:M,10,0)),"No")</f>
        <v>No</v>
      </c>
      <c r="AG69" s="19" t="str">
        <f t="shared" ca="1" si="3"/>
        <v>No</v>
      </c>
      <c r="AH69" s="19" t="str">
        <f t="shared" si="4"/>
        <v>No</v>
      </c>
      <c r="AI69" s="56" t="str">
        <f t="shared" ca="1" si="5"/>
        <v>Yes</v>
      </c>
      <c r="AJ69" s="56" t="str">
        <f ca="1">IFERROR(IF(OR($R$1&gt;Q69+90,$R$1&gt;VLOOKUP(W69,'EFM Funds June 2020'!D:E,2,FALSE)+90),"Yes","No"),"No")</f>
        <v>No</v>
      </c>
      <c r="AK69" s="56" t="str">
        <f>IFERROR(IF(OR(IFERROR(IF(AND(VLOOKUP(VALUE(L69),'EFM Funds June 2020'!$D:$M,10,FALSE)="Yes",T69&lt;0),"Yes","No"),"No")="Yes",IFERROR(IF(AND(VLOOKUP(VALUE(W69),'EFM Funds June 2020'!$D:$M,10,FALSE)="Yes",AA69&gt;0),"Yes","No"),"No")="Yes"),"Yes","No"),"No")</f>
        <v>No</v>
      </c>
      <c r="AL69" s="95" t="str">
        <f t="shared" si="6"/>
        <v>NoNo</v>
      </c>
      <c r="AM69" s="12">
        <f t="shared" si="7"/>
        <v>1</v>
      </c>
    </row>
    <row r="70" spans="1:39" s="12" customFormat="1" x14ac:dyDescent="0.35">
      <c r="A70" s="13"/>
      <c r="B70" s="20"/>
      <c r="C70" s="20"/>
      <c r="D70" s="13"/>
      <c r="E70" s="13"/>
      <c r="F70" s="13"/>
      <c r="G70" s="21"/>
      <c r="H70" s="104"/>
      <c r="I70" s="21"/>
      <c r="J70" s="21"/>
      <c r="K70" s="13"/>
      <c r="L70" s="13"/>
      <c r="M70" s="20"/>
      <c r="N70" s="13"/>
      <c r="O70" s="13"/>
      <c r="P70" s="13"/>
      <c r="Q70" s="22"/>
      <c r="R70" s="13"/>
      <c r="S70" s="13"/>
      <c r="T70" s="13"/>
      <c r="U70" s="116"/>
      <c r="V70" s="116"/>
      <c r="W70" s="135"/>
      <c r="X70" s="118"/>
      <c r="Y70" s="135"/>
      <c r="Z70" s="116"/>
      <c r="AA70" s="116"/>
      <c r="AB70" s="55">
        <f t="shared" si="1"/>
        <v>0</v>
      </c>
      <c r="AC70" s="39"/>
      <c r="AD70" s="96" t="str">
        <f t="shared" si="2"/>
        <v>No</v>
      </c>
      <c r="AE70" s="18" t="str">
        <f>IFERROR(IFERROR(VLOOKUP(VALUE(L70),'EFM Funds June 2020'!C:M,10,0),VLOOKUP(TEXT(L70,0),'EFM Funds June 2020'!C:M,10,0)),"No")</f>
        <v>No</v>
      </c>
      <c r="AF70" s="18" t="str">
        <f>IFERROR(IFERROR(VLOOKUP(VALUE(W70),'EFM Funds June 2020'!C:M,10,0),VLOOKUP(TEXT(W70,0),'EFM Funds June 2020'!C:M,10,0)),"No")</f>
        <v>No</v>
      </c>
      <c r="AG70" s="19" t="str">
        <f t="shared" ca="1" si="3"/>
        <v>No</v>
      </c>
      <c r="AH70" s="19" t="str">
        <f t="shared" si="4"/>
        <v>No</v>
      </c>
      <c r="AI70" s="56" t="str">
        <f t="shared" ca="1" si="5"/>
        <v>Yes</v>
      </c>
      <c r="AJ70" s="56" t="str">
        <f ca="1">IFERROR(IF(OR($R$1&gt;Q70+90,$R$1&gt;VLOOKUP(W70,'EFM Funds June 2020'!D:E,2,FALSE)+90),"Yes","No"),"No")</f>
        <v>No</v>
      </c>
      <c r="AK70" s="56" t="str">
        <f>IFERROR(IF(OR(IFERROR(IF(AND(VLOOKUP(VALUE(L70),'EFM Funds June 2020'!$D:$M,10,FALSE)="Yes",T70&lt;0),"Yes","No"),"No")="Yes",IFERROR(IF(AND(VLOOKUP(VALUE(W70),'EFM Funds June 2020'!$D:$M,10,FALSE)="Yes",AA70&gt;0),"Yes","No"),"No")="Yes"),"Yes","No"),"No")</f>
        <v>No</v>
      </c>
      <c r="AL70" s="95" t="str">
        <f t="shared" si="6"/>
        <v>NoNo</v>
      </c>
      <c r="AM70" s="12">
        <f t="shared" si="7"/>
        <v>1</v>
      </c>
    </row>
    <row r="71" spans="1:39" s="12" customFormat="1" x14ac:dyDescent="0.35">
      <c r="A71" s="13"/>
      <c r="B71" s="20"/>
      <c r="C71" s="20"/>
      <c r="D71" s="13"/>
      <c r="E71" s="13"/>
      <c r="F71" s="13"/>
      <c r="G71" s="21"/>
      <c r="H71" s="104"/>
      <c r="I71" s="21"/>
      <c r="J71" s="21"/>
      <c r="K71" s="13"/>
      <c r="L71" s="13"/>
      <c r="M71" s="20"/>
      <c r="N71" s="13"/>
      <c r="O71" s="13"/>
      <c r="P71" s="13"/>
      <c r="Q71" s="22"/>
      <c r="R71" s="13"/>
      <c r="S71" s="13"/>
      <c r="T71" s="13"/>
      <c r="U71" s="116"/>
      <c r="V71" s="116"/>
      <c r="W71" s="135"/>
      <c r="X71" s="118"/>
      <c r="Y71" s="135"/>
      <c r="Z71" s="116"/>
      <c r="AA71" s="116"/>
      <c r="AB71" s="55">
        <f t="shared" si="1"/>
        <v>0</v>
      </c>
      <c r="AC71" s="39"/>
      <c r="AD71" s="96" t="str">
        <f t="shared" si="2"/>
        <v>No</v>
      </c>
      <c r="AE71" s="18" t="str">
        <f>IFERROR(IFERROR(VLOOKUP(VALUE(L71),'EFM Funds June 2020'!C:M,10,0),VLOOKUP(TEXT(L71,0),'EFM Funds June 2020'!C:M,10,0)),"No")</f>
        <v>No</v>
      </c>
      <c r="AF71" s="18" t="str">
        <f>IFERROR(IFERROR(VLOOKUP(VALUE(W71),'EFM Funds June 2020'!C:M,10,0),VLOOKUP(TEXT(W71,0),'EFM Funds June 2020'!C:M,10,0)),"No")</f>
        <v>No</v>
      </c>
      <c r="AG71" s="19" t="str">
        <f t="shared" ca="1" si="3"/>
        <v>No</v>
      </c>
      <c r="AH71" s="19" t="str">
        <f t="shared" si="4"/>
        <v>No</v>
      </c>
      <c r="AI71" s="56" t="str">
        <f t="shared" ca="1" si="5"/>
        <v>Yes</v>
      </c>
      <c r="AJ71" s="56" t="str">
        <f ca="1">IFERROR(IF(OR($R$1&gt;Q71+90,$R$1&gt;VLOOKUP(W71,'EFM Funds June 2020'!D:E,2,FALSE)+90),"Yes","No"),"No")</f>
        <v>No</v>
      </c>
      <c r="AK71" s="56" t="str">
        <f>IFERROR(IF(OR(IFERROR(IF(AND(VLOOKUP(VALUE(L71),'EFM Funds June 2020'!$D:$M,10,FALSE)="Yes",T71&lt;0),"Yes","No"),"No")="Yes",IFERROR(IF(AND(VLOOKUP(VALUE(W71),'EFM Funds June 2020'!$D:$M,10,FALSE)="Yes",AA71&gt;0),"Yes","No"),"No")="Yes"),"Yes","No"),"No")</f>
        <v>No</v>
      </c>
      <c r="AL71" s="95" t="str">
        <f t="shared" si="6"/>
        <v>NoNo</v>
      </c>
      <c r="AM71" s="12">
        <f t="shared" si="7"/>
        <v>1</v>
      </c>
    </row>
    <row r="72" spans="1:39" s="12" customFormat="1" x14ac:dyDescent="0.35">
      <c r="A72" s="13"/>
      <c r="B72" s="20"/>
      <c r="C72" s="20"/>
      <c r="D72" s="13"/>
      <c r="E72" s="13"/>
      <c r="F72" s="13"/>
      <c r="G72" s="21"/>
      <c r="H72" s="104"/>
      <c r="I72" s="21"/>
      <c r="J72" s="21"/>
      <c r="K72" s="13"/>
      <c r="L72" s="13"/>
      <c r="M72" s="20"/>
      <c r="N72" s="13"/>
      <c r="O72" s="13"/>
      <c r="P72" s="13"/>
      <c r="Q72" s="22"/>
      <c r="R72" s="13"/>
      <c r="S72" s="13"/>
      <c r="T72" s="13"/>
      <c r="U72" s="116"/>
      <c r="V72" s="116"/>
      <c r="W72" s="135"/>
      <c r="X72" s="118"/>
      <c r="Y72" s="135"/>
      <c r="Z72" s="116"/>
      <c r="AA72" s="116"/>
      <c r="AB72" s="55">
        <f t="shared" si="1"/>
        <v>0</v>
      </c>
      <c r="AC72" s="39"/>
      <c r="AD72" s="96" t="str">
        <f t="shared" si="2"/>
        <v>No</v>
      </c>
      <c r="AE72" s="18" t="str">
        <f>IFERROR(IFERROR(VLOOKUP(VALUE(L72),'EFM Funds June 2020'!C:M,10,0),VLOOKUP(TEXT(L72,0),'EFM Funds June 2020'!C:M,10,0)),"No")</f>
        <v>No</v>
      </c>
      <c r="AF72" s="18" t="str">
        <f>IFERROR(IFERROR(VLOOKUP(VALUE(W72),'EFM Funds June 2020'!C:M,10,0),VLOOKUP(TEXT(W72,0),'EFM Funds June 2020'!C:M,10,0)),"No")</f>
        <v>No</v>
      </c>
      <c r="AG72" s="19" t="str">
        <f t="shared" ca="1" si="3"/>
        <v>No</v>
      </c>
      <c r="AH72" s="19" t="str">
        <f t="shared" si="4"/>
        <v>No</v>
      </c>
      <c r="AI72" s="56" t="str">
        <f t="shared" ca="1" si="5"/>
        <v>Yes</v>
      </c>
      <c r="AJ72" s="56" t="str">
        <f ca="1">IFERROR(IF(OR($R$1&gt;Q72+90,$R$1&gt;VLOOKUP(W72,'EFM Funds June 2020'!D:E,2,FALSE)+90),"Yes","No"),"No")</f>
        <v>No</v>
      </c>
      <c r="AK72" s="56" t="str">
        <f>IFERROR(IF(OR(IFERROR(IF(AND(VLOOKUP(VALUE(L72),'EFM Funds June 2020'!$D:$M,10,FALSE)="Yes",T72&lt;0),"Yes","No"),"No")="Yes",IFERROR(IF(AND(VLOOKUP(VALUE(W72),'EFM Funds June 2020'!$D:$M,10,FALSE)="Yes",AA72&gt;0),"Yes","No"),"No")="Yes"),"Yes","No"),"No")</f>
        <v>No</v>
      </c>
      <c r="AL72" s="95" t="str">
        <f t="shared" si="6"/>
        <v>NoNo</v>
      </c>
      <c r="AM72" s="12">
        <f t="shared" si="7"/>
        <v>1</v>
      </c>
    </row>
    <row r="73" spans="1:39" s="12" customFormat="1" x14ac:dyDescent="0.35">
      <c r="A73" s="13"/>
      <c r="B73" s="20"/>
      <c r="C73" s="20"/>
      <c r="D73" s="13"/>
      <c r="E73" s="13"/>
      <c r="F73" s="13"/>
      <c r="G73" s="21"/>
      <c r="H73" s="104"/>
      <c r="I73" s="21"/>
      <c r="J73" s="21"/>
      <c r="K73" s="13"/>
      <c r="L73" s="13"/>
      <c r="M73" s="20"/>
      <c r="N73" s="13"/>
      <c r="O73" s="13"/>
      <c r="P73" s="13"/>
      <c r="Q73" s="22"/>
      <c r="R73" s="13"/>
      <c r="S73" s="13"/>
      <c r="T73" s="13"/>
      <c r="U73" s="116"/>
      <c r="V73" s="116"/>
      <c r="W73" s="135"/>
      <c r="X73" s="118"/>
      <c r="Y73" s="135"/>
      <c r="Z73" s="116"/>
      <c r="AA73" s="116"/>
      <c r="AB73" s="55">
        <f t="shared" si="1"/>
        <v>0</v>
      </c>
      <c r="AC73" s="39"/>
      <c r="AD73" s="96" t="str">
        <f t="shared" si="2"/>
        <v>No</v>
      </c>
      <c r="AE73" s="18" t="str">
        <f>IFERROR(IFERROR(VLOOKUP(VALUE(L73),'EFM Funds June 2020'!C:M,10,0),VLOOKUP(TEXT(L73,0),'EFM Funds June 2020'!C:M,10,0)),"No")</f>
        <v>No</v>
      </c>
      <c r="AF73" s="18" t="str">
        <f>IFERROR(IFERROR(VLOOKUP(VALUE(W73),'EFM Funds June 2020'!C:M,10,0),VLOOKUP(TEXT(W73,0),'EFM Funds June 2020'!C:M,10,0)),"No")</f>
        <v>No</v>
      </c>
      <c r="AG73" s="19" t="str">
        <f t="shared" ca="1" si="3"/>
        <v>No</v>
      </c>
      <c r="AH73" s="19" t="str">
        <f t="shared" si="4"/>
        <v>No</v>
      </c>
      <c r="AI73" s="56" t="str">
        <f t="shared" ca="1" si="5"/>
        <v>Yes</v>
      </c>
      <c r="AJ73" s="56" t="str">
        <f ca="1">IFERROR(IF(OR($R$1&gt;Q73+90,$R$1&gt;VLOOKUP(W73,'EFM Funds June 2020'!D:E,2,FALSE)+90),"Yes","No"),"No")</f>
        <v>No</v>
      </c>
      <c r="AK73" s="56" t="str">
        <f>IFERROR(IF(OR(IFERROR(IF(AND(VLOOKUP(VALUE(L73),'EFM Funds June 2020'!$D:$M,10,FALSE)="Yes",T73&lt;0),"Yes","No"),"No")="Yes",IFERROR(IF(AND(VLOOKUP(VALUE(W73),'EFM Funds June 2020'!$D:$M,10,FALSE)="Yes",AA73&gt;0),"Yes","No"),"No")="Yes"),"Yes","No"),"No")</f>
        <v>No</v>
      </c>
      <c r="AL73" s="95" t="str">
        <f t="shared" si="6"/>
        <v>NoNo</v>
      </c>
      <c r="AM73" s="12">
        <f t="shared" si="7"/>
        <v>1</v>
      </c>
    </row>
    <row r="74" spans="1:39" s="12" customFormat="1" x14ac:dyDescent="0.35">
      <c r="A74" s="13"/>
      <c r="B74" s="20"/>
      <c r="C74" s="20"/>
      <c r="D74" s="13"/>
      <c r="E74" s="13"/>
      <c r="F74" s="13"/>
      <c r="G74" s="21"/>
      <c r="H74" s="104"/>
      <c r="I74" s="21"/>
      <c r="J74" s="21"/>
      <c r="K74" s="13"/>
      <c r="L74" s="13"/>
      <c r="M74" s="20"/>
      <c r="N74" s="13"/>
      <c r="O74" s="13"/>
      <c r="P74" s="13"/>
      <c r="Q74" s="22"/>
      <c r="R74" s="13"/>
      <c r="S74" s="13"/>
      <c r="T74" s="13"/>
      <c r="U74" s="116"/>
      <c r="V74" s="116"/>
      <c r="W74" s="135"/>
      <c r="X74" s="118"/>
      <c r="Y74" s="135"/>
      <c r="Z74" s="116"/>
      <c r="AA74" s="116"/>
      <c r="AB74" s="55">
        <f t="shared" si="1"/>
        <v>0</v>
      </c>
      <c r="AC74" s="39"/>
      <c r="AD74" s="96" t="str">
        <f t="shared" si="2"/>
        <v>No</v>
      </c>
      <c r="AE74" s="18" t="str">
        <f>IFERROR(IFERROR(VLOOKUP(VALUE(L74),'EFM Funds June 2020'!C:M,10,0),VLOOKUP(TEXT(L74,0),'EFM Funds June 2020'!C:M,10,0)),"No")</f>
        <v>No</v>
      </c>
      <c r="AF74" s="18" t="str">
        <f>IFERROR(IFERROR(VLOOKUP(VALUE(W74),'EFM Funds June 2020'!C:M,10,0),VLOOKUP(TEXT(W74,0),'EFM Funds June 2020'!C:M,10,0)),"No")</f>
        <v>No</v>
      </c>
      <c r="AG74" s="19" t="str">
        <f t="shared" ca="1" si="3"/>
        <v>No</v>
      </c>
      <c r="AH74" s="19" t="str">
        <f t="shared" si="4"/>
        <v>No</v>
      </c>
      <c r="AI74" s="56" t="str">
        <f t="shared" ca="1" si="5"/>
        <v>Yes</v>
      </c>
      <c r="AJ74" s="56" t="str">
        <f ca="1">IFERROR(IF(OR($R$1&gt;Q74+90,$R$1&gt;VLOOKUP(W74,'EFM Funds June 2020'!D:E,2,FALSE)+90),"Yes","No"),"No")</f>
        <v>No</v>
      </c>
      <c r="AK74" s="56" t="str">
        <f>IFERROR(IF(OR(IFERROR(IF(AND(VLOOKUP(VALUE(L74),'EFM Funds June 2020'!$D:$M,10,FALSE)="Yes",T74&lt;0),"Yes","No"),"No")="Yes",IFERROR(IF(AND(VLOOKUP(VALUE(W74),'EFM Funds June 2020'!$D:$M,10,FALSE)="Yes",AA74&gt;0),"Yes","No"),"No")="Yes"),"Yes","No"),"No")</f>
        <v>No</v>
      </c>
      <c r="AL74" s="95" t="str">
        <f t="shared" si="6"/>
        <v>NoNo</v>
      </c>
      <c r="AM74" s="12">
        <f t="shared" si="7"/>
        <v>1</v>
      </c>
    </row>
    <row r="75" spans="1:39" s="12" customFormat="1" x14ac:dyDescent="0.35">
      <c r="A75" s="13"/>
      <c r="B75" s="20"/>
      <c r="C75" s="20"/>
      <c r="D75" s="13"/>
      <c r="E75" s="13"/>
      <c r="F75" s="13"/>
      <c r="G75" s="21"/>
      <c r="H75" s="104"/>
      <c r="I75" s="21"/>
      <c r="J75" s="21"/>
      <c r="K75" s="13"/>
      <c r="L75" s="13"/>
      <c r="M75" s="20"/>
      <c r="N75" s="13"/>
      <c r="O75" s="13"/>
      <c r="P75" s="13"/>
      <c r="Q75" s="22"/>
      <c r="R75" s="13"/>
      <c r="S75" s="13"/>
      <c r="T75" s="13"/>
      <c r="U75" s="116"/>
      <c r="V75" s="116"/>
      <c r="W75" s="135"/>
      <c r="X75" s="118"/>
      <c r="Y75" s="135"/>
      <c r="Z75" s="116"/>
      <c r="AA75" s="116"/>
      <c r="AB75" s="55">
        <f t="shared" si="1"/>
        <v>0</v>
      </c>
      <c r="AC75" s="39"/>
      <c r="AD75" s="96" t="str">
        <f t="shared" si="2"/>
        <v>No</v>
      </c>
      <c r="AE75" s="18" t="str">
        <f>IFERROR(IFERROR(VLOOKUP(VALUE(L75),'EFM Funds June 2020'!C:M,10,0),VLOOKUP(TEXT(L75,0),'EFM Funds June 2020'!C:M,10,0)),"No")</f>
        <v>No</v>
      </c>
      <c r="AF75" s="18" t="str">
        <f>IFERROR(IFERROR(VLOOKUP(VALUE(W75),'EFM Funds June 2020'!C:M,10,0),VLOOKUP(TEXT(W75,0),'EFM Funds June 2020'!C:M,10,0)),"No")</f>
        <v>No</v>
      </c>
      <c r="AG75" s="19" t="str">
        <f t="shared" ca="1" si="3"/>
        <v>No</v>
      </c>
      <c r="AH75" s="19" t="str">
        <f t="shared" si="4"/>
        <v>No</v>
      </c>
      <c r="AI75" s="56" t="str">
        <f t="shared" ca="1" si="5"/>
        <v>Yes</v>
      </c>
      <c r="AJ75" s="56" t="str">
        <f ca="1">IFERROR(IF(OR($R$1&gt;Q75+90,$R$1&gt;VLOOKUP(W75,'EFM Funds June 2020'!D:E,2,FALSE)+90),"Yes","No"),"No")</f>
        <v>No</v>
      </c>
      <c r="AK75" s="56" t="str">
        <f>IFERROR(IF(OR(IFERROR(IF(AND(VLOOKUP(VALUE(L75),'EFM Funds June 2020'!$D:$M,10,FALSE)="Yes",T75&lt;0),"Yes","No"),"No")="Yes",IFERROR(IF(AND(VLOOKUP(VALUE(W75),'EFM Funds June 2020'!$D:$M,10,FALSE)="Yes",AA75&gt;0),"Yes","No"),"No")="Yes"),"Yes","No"),"No")</f>
        <v>No</v>
      </c>
      <c r="AL75" s="95" t="str">
        <f t="shared" si="6"/>
        <v>NoNo</v>
      </c>
      <c r="AM75" s="12">
        <f t="shared" si="7"/>
        <v>1</v>
      </c>
    </row>
    <row r="76" spans="1:39" s="12" customFormat="1" x14ac:dyDescent="0.35">
      <c r="A76" s="13"/>
      <c r="B76" s="20"/>
      <c r="C76" s="20"/>
      <c r="D76" s="13"/>
      <c r="E76" s="13"/>
      <c r="F76" s="13"/>
      <c r="G76" s="21"/>
      <c r="H76" s="104"/>
      <c r="I76" s="21"/>
      <c r="J76" s="21"/>
      <c r="K76" s="13"/>
      <c r="L76" s="13"/>
      <c r="M76" s="20"/>
      <c r="N76" s="13"/>
      <c r="O76" s="13"/>
      <c r="P76" s="13"/>
      <c r="Q76" s="22"/>
      <c r="R76" s="13"/>
      <c r="S76" s="13"/>
      <c r="T76" s="13"/>
      <c r="U76" s="116"/>
      <c r="V76" s="116"/>
      <c r="W76" s="135"/>
      <c r="X76" s="118"/>
      <c r="Y76" s="135"/>
      <c r="Z76" s="116"/>
      <c r="AA76" s="116"/>
      <c r="AB76" s="55">
        <f t="shared" si="1"/>
        <v>0</v>
      </c>
      <c r="AC76" s="39"/>
      <c r="AD76" s="96" t="str">
        <f t="shared" si="2"/>
        <v>No</v>
      </c>
      <c r="AE76" s="18" t="str">
        <f>IFERROR(IFERROR(VLOOKUP(VALUE(L76),'EFM Funds June 2020'!C:M,10,0),VLOOKUP(TEXT(L76,0),'EFM Funds June 2020'!C:M,10,0)),"No")</f>
        <v>No</v>
      </c>
      <c r="AF76" s="18" t="str">
        <f>IFERROR(IFERROR(VLOOKUP(VALUE(W76),'EFM Funds June 2020'!C:M,10,0),VLOOKUP(TEXT(W76,0),'EFM Funds June 2020'!C:M,10,0)),"No")</f>
        <v>No</v>
      </c>
      <c r="AG76" s="19" t="str">
        <f t="shared" ca="1" si="3"/>
        <v>No</v>
      </c>
      <c r="AH76" s="19" t="str">
        <f t="shared" si="4"/>
        <v>No</v>
      </c>
      <c r="AI76" s="56" t="str">
        <f t="shared" ca="1" si="5"/>
        <v>Yes</v>
      </c>
      <c r="AJ76" s="56" t="str">
        <f ca="1">IFERROR(IF(OR($R$1&gt;Q76+90,$R$1&gt;VLOOKUP(W76,'EFM Funds June 2020'!D:E,2,FALSE)+90),"Yes","No"),"No")</f>
        <v>No</v>
      </c>
      <c r="AK76" s="56" t="str">
        <f>IFERROR(IF(OR(IFERROR(IF(AND(VLOOKUP(VALUE(L76),'EFM Funds June 2020'!$D:$M,10,FALSE)="Yes",T76&lt;0),"Yes","No"),"No")="Yes",IFERROR(IF(AND(VLOOKUP(VALUE(W76),'EFM Funds June 2020'!$D:$M,10,FALSE)="Yes",AA76&gt;0),"Yes","No"),"No")="Yes"),"Yes","No"),"No")</f>
        <v>No</v>
      </c>
      <c r="AL76" s="95" t="str">
        <f t="shared" si="6"/>
        <v>NoNo</v>
      </c>
      <c r="AM76" s="12">
        <f t="shared" si="7"/>
        <v>1</v>
      </c>
    </row>
    <row r="77" spans="1:39" s="12" customFormat="1" x14ac:dyDescent="0.35">
      <c r="A77" s="13"/>
      <c r="B77" s="20"/>
      <c r="C77" s="20"/>
      <c r="D77" s="13"/>
      <c r="E77" s="13"/>
      <c r="F77" s="13"/>
      <c r="G77" s="21"/>
      <c r="H77" s="104"/>
      <c r="I77" s="21"/>
      <c r="J77" s="21"/>
      <c r="K77" s="13"/>
      <c r="L77" s="13"/>
      <c r="M77" s="20"/>
      <c r="N77" s="13"/>
      <c r="O77" s="13"/>
      <c r="P77" s="13"/>
      <c r="Q77" s="22"/>
      <c r="R77" s="13"/>
      <c r="S77" s="13"/>
      <c r="T77" s="13"/>
      <c r="U77" s="116"/>
      <c r="V77" s="116"/>
      <c r="W77" s="135"/>
      <c r="X77" s="118"/>
      <c r="Y77" s="135"/>
      <c r="Z77" s="116"/>
      <c r="AA77" s="116"/>
      <c r="AB77" s="55">
        <f t="shared" si="1"/>
        <v>0</v>
      </c>
      <c r="AC77" s="39"/>
      <c r="AD77" s="96" t="str">
        <f t="shared" si="2"/>
        <v>No</v>
      </c>
      <c r="AE77" s="18" t="str">
        <f>IFERROR(IFERROR(VLOOKUP(VALUE(L77),'EFM Funds June 2020'!C:M,10,0),VLOOKUP(TEXT(L77,0),'EFM Funds June 2020'!C:M,10,0)),"No")</f>
        <v>No</v>
      </c>
      <c r="AF77" s="18" t="str">
        <f>IFERROR(IFERROR(VLOOKUP(VALUE(W77),'EFM Funds June 2020'!C:M,10,0),VLOOKUP(TEXT(W77,0),'EFM Funds June 2020'!C:M,10,0)),"No")</f>
        <v>No</v>
      </c>
      <c r="AG77" s="19" t="str">
        <f t="shared" ca="1" si="3"/>
        <v>No</v>
      </c>
      <c r="AH77" s="19" t="str">
        <f t="shared" si="4"/>
        <v>No</v>
      </c>
      <c r="AI77" s="56" t="str">
        <f t="shared" ca="1" si="5"/>
        <v>Yes</v>
      </c>
      <c r="AJ77" s="56" t="str">
        <f ca="1">IFERROR(IF(OR($R$1&gt;Q77+90,$R$1&gt;VLOOKUP(W77,'EFM Funds June 2020'!D:E,2,FALSE)+90),"Yes","No"),"No")</f>
        <v>No</v>
      </c>
      <c r="AK77" s="56" t="str">
        <f>IFERROR(IF(OR(IFERROR(IF(AND(VLOOKUP(VALUE(L77),'EFM Funds June 2020'!$D:$M,10,FALSE)="Yes",T77&lt;0),"Yes","No"),"No")="Yes",IFERROR(IF(AND(VLOOKUP(VALUE(W77),'EFM Funds June 2020'!$D:$M,10,FALSE)="Yes",AA77&gt;0),"Yes","No"),"No")="Yes"),"Yes","No"),"No")</f>
        <v>No</v>
      </c>
      <c r="AL77" s="95" t="str">
        <f t="shared" si="6"/>
        <v>NoNo</v>
      </c>
      <c r="AM77" s="12">
        <f t="shared" si="7"/>
        <v>1</v>
      </c>
    </row>
    <row r="78" spans="1:39" s="12" customFormat="1" x14ac:dyDescent="0.35">
      <c r="A78" s="13"/>
      <c r="B78" s="20"/>
      <c r="C78" s="20"/>
      <c r="D78" s="13"/>
      <c r="E78" s="13"/>
      <c r="F78" s="13"/>
      <c r="G78" s="21"/>
      <c r="H78" s="104"/>
      <c r="I78" s="21"/>
      <c r="J78" s="21"/>
      <c r="K78" s="13"/>
      <c r="L78" s="13"/>
      <c r="M78" s="20"/>
      <c r="N78" s="13"/>
      <c r="O78" s="13"/>
      <c r="P78" s="13"/>
      <c r="Q78" s="22"/>
      <c r="R78" s="13"/>
      <c r="S78" s="13"/>
      <c r="T78" s="13"/>
      <c r="U78" s="116"/>
      <c r="V78" s="116"/>
      <c r="W78" s="135"/>
      <c r="X78" s="118"/>
      <c r="Y78" s="135"/>
      <c r="Z78" s="116"/>
      <c r="AA78" s="116"/>
      <c r="AB78" s="55">
        <f t="shared" si="1"/>
        <v>0</v>
      </c>
      <c r="AC78" s="39"/>
      <c r="AD78" s="96" t="str">
        <f t="shared" si="2"/>
        <v>No</v>
      </c>
      <c r="AE78" s="18" t="str">
        <f>IFERROR(IFERROR(VLOOKUP(VALUE(L78),'EFM Funds June 2020'!C:M,10,0),VLOOKUP(TEXT(L78,0),'EFM Funds June 2020'!C:M,10,0)),"No")</f>
        <v>No</v>
      </c>
      <c r="AF78" s="18" t="str">
        <f>IFERROR(IFERROR(VLOOKUP(VALUE(W78),'EFM Funds June 2020'!C:M,10,0),VLOOKUP(TEXT(W78,0),'EFM Funds June 2020'!C:M,10,0)),"No")</f>
        <v>No</v>
      </c>
      <c r="AG78" s="19" t="str">
        <f t="shared" ca="1" si="3"/>
        <v>No</v>
      </c>
      <c r="AH78" s="19" t="str">
        <f t="shared" si="4"/>
        <v>No</v>
      </c>
      <c r="AI78" s="56" t="str">
        <f t="shared" ca="1" si="5"/>
        <v>Yes</v>
      </c>
      <c r="AJ78" s="56" t="str">
        <f ca="1">IFERROR(IF(OR($R$1&gt;Q78+90,$R$1&gt;VLOOKUP(W78,'EFM Funds June 2020'!D:E,2,FALSE)+90),"Yes","No"),"No")</f>
        <v>No</v>
      </c>
      <c r="AK78" s="56" t="str">
        <f>IFERROR(IF(OR(IFERROR(IF(AND(VLOOKUP(VALUE(L78),'EFM Funds June 2020'!$D:$M,10,FALSE)="Yes",T78&lt;0),"Yes","No"),"No")="Yes",IFERROR(IF(AND(VLOOKUP(VALUE(W78),'EFM Funds June 2020'!$D:$M,10,FALSE)="Yes",AA78&gt;0),"Yes","No"),"No")="Yes"),"Yes","No"),"No")</f>
        <v>No</v>
      </c>
      <c r="AL78" s="95" t="str">
        <f t="shared" si="6"/>
        <v>NoNo</v>
      </c>
      <c r="AM78" s="12">
        <f t="shared" si="7"/>
        <v>1</v>
      </c>
    </row>
    <row r="79" spans="1:39" s="12" customFormat="1" x14ac:dyDescent="0.35">
      <c r="A79" s="13"/>
      <c r="B79" s="20"/>
      <c r="C79" s="20"/>
      <c r="D79" s="13"/>
      <c r="E79" s="13"/>
      <c r="F79" s="13"/>
      <c r="G79" s="21"/>
      <c r="H79" s="104"/>
      <c r="I79" s="21"/>
      <c r="J79" s="21"/>
      <c r="K79" s="13"/>
      <c r="L79" s="13"/>
      <c r="M79" s="20"/>
      <c r="N79" s="13"/>
      <c r="O79" s="13"/>
      <c r="P79" s="13"/>
      <c r="Q79" s="22"/>
      <c r="R79" s="13"/>
      <c r="S79" s="13"/>
      <c r="T79" s="13"/>
      <c r="U79" s="116"/>
      <c r="V79" s="116"/>
      <c r="W79" s="135"/>
      <c r="X79" s="118"/>
      <c r="Y79" s="135"/>
      <c r="Z79" s="116"/>
      <c r="AA79" s="116"/>
      <c r="AB79" s="55">
        <f t="shared" si="1"/>
        <v>0</v>
      </c>
      <c r="AC79" s="39"/>
      <c r="AD79" s="96" t="str">
        <f t="shared" si="2"/>
        <v>No</v>
      </c>
      <c r="AE79" s="18" t="str">
        <f>IFERROR(IFERROR(VLOOKUP(VALUE(L79),'EFM Funds June 2020'!C:M,10,0),VLOOKUP(TEXT(L79,0),'EFM Funds June 2020'!C:M,10,0)),"No")</f>
        <v>No</v>
      </c>
      <c r="AF79" s="18" t="str">
        <f>IFERROR(IFERROR(VLOOKUP(VALUE(W79),'EFM Funds June 2020'!C:M,10,0),VLOOKUP(TEXT(W79,0),'EFM Funds June 2020'!C:M,10,0)),"No")</f>
        <v>No</v>
      </c>
      <c r="AG79" s="19" t="str">
        <f t="shared" ca="1" si="3"/>
        <v>No</v>
      </c>
      <c r="AH79" s="19" t="str">
        <f t="shared" si="4"/>
        <v>No</v>
      </c>
      <c r="AI79" s="56" t="str">
        <f t="shared" ca="1" si="5"/>
        <v>Yes</v>
      </c>
      <c r="AJ79" s="56" t="str">
        <f ca="1">IFERROR(IF(OR($R$1&gt;Q79+90,$R$1&gt;VLOOKUP(W79,'EFM Funds June 2020'!D:E,2,FALSE)+90),"Yes","No"),"No")</f>
        <v>No</v>
      </c>
      <c r="AK79" s="56" t="str">
        <f>IFERROR(IF(OR(IFERROR(IF(AND(VLOOKUP(VALUE(L79),'EFM Funds June 2020'!$D:$M,10,FALSE)="Yes",T79&lt;0),"Yes","No"),"No")="Yes",IFERROR(IF(AND(VLOOKUP(VALUE(W79),'EFM Funds June 2020'!$D:$M,10,FALSE)="Yes",AA79&gt;0),"Yes","No"),"No")="Yes"),"Yes","No"),"No")</f>
        <v>No</v>
      </c>
      <c r="AL79" s="95" t="str">
        <f t="shared" si="6"/>
        <v>NoNo</v>
      </c>
      <c r="AM79" s="12">
        <f t="shared" si="7"/>
        <v>1</v>
      </c>
    </row>
    <row r="80" spans="1:39" s="12" customFormat="1" x14ac:dyDescent="0.35">
      <c r="A80" s="13"/>
      <c r="B80" s="20"/>
      <c r="C80" s="20"/>
      <c r="D80" s="13"/>
      <c r="E80" s="13"/>
      <c r="F80" s="13"/>
      <c r="G80" s="21"/>
      <c r="H80" s="104"/>
      <c r="I80" s="21"/>
      <c r="J80" s="21"/>
      <c r="K80" s="13"/>
      <c r="L80" s="13"/>
      <c r="M80" s="20"/>
      <c r="N80" s="13"/>
      <c r="O80" s="13"/>
      <c r="P80" s="13"/>
      <c r="Q80" s="22"/>
      <c r="R80" s="13"/>
      <c r="S80" s="13"/>
      <c r="T80" s="13"/>
      <c r="U80" s="116"/>
      <c r="V80" s="116"/>
      <c r="W80" s="135"/>
      <c r="X80" s="118"/>
      <c r="Y80" s="135"/>
      <c r="Z80" s="116"/>
      <c r="AA80" s="116"/>
      <c r="AB80" s="55">
        <f t="shared" si="1"/>
        <v>0</v>
      </c>
      <c r="AC80" s="39"/>
      <c r="AD80" s="96" t="str">
        <f t="shared" si="2"/>
        <v>No</v>
      </c>
      <c r="AE80" s="18" t="str">
        <f>IFERROR(IFERROR(VLOOKUP(VALUE(L80),'EFM Funds June 2020'!C:M,10,0),VLOOKUP(TEXT(L80,0),'EFM Funds June 2020'!C:M,10,0)),"No")</f>
        <v>No</v>
      </c>
      <c r="AF80" s="18" t="str">
        <f>IFERROR(IFERROR(VLOOKUP(VALUE(W80),'EFM Funds June 2020'!C:M,10,0),VLOOKUP(TEXT(W80,0),'EFM Funds June 2020'!C:M,10,0)),"No")</f>
        <v>No</v>
      </c>
      <c r="AG80" s="19" t="str">
        <f t="shared" ca="1" si="3"/>
        <v>No</v>
      </c>
      <c r="AH80" s="19" t="str">
        <f t="shared" si="4"/>
        <v>No</v>
      </c>
      <c r="AI80" s="56" t="str">
        <f t="shared" ca="1" si="5"/>
        <v>Yes</v>
      </c>
      <c r="AJ80" s="56" t="str">
        <f ca="1">IFERROR(IF(OR($R$1&gt;Q80+90,$R$1&gt;VLOOKUP(W80,'EFM Funds June 2020'!D:E,2,FALSE)+90),"Yes","No"),"No")</f>
        <v>No</v>
      </c>
      <c r="AK80" s="56" t="str">
        <f>IFERROR(IF(OR(IFERROR(IF(AND(VLOOKUP(VALUE(L80),'EFM Funds June 2020'!$D:$M,10,FALSE)="Yes",T80&lt;0),"Yes","No"),"No")="Yes",IFERROR(IF(AND(VLOOKUP(VALUE(W80),'EFM Funds June 2020'!$D:$M,10,FALSE)="Yes",AA80&gt;0),"Yes","No"),"No")="Yes"),"Yes","No"),"No")</f>
        <v>No</v>
      </c>
      <c r="AL80" s="95" t="str">
        <f t="shared" si="6"/>
        <v>NoNo</v>
      </c>
      <c r="AM80" s="12">
        <f t="shared" si="7"/>
        <v>1</v>
      </c>
    </row>
    <row r="81" spans="1:39" s="12" customFormat="1" x14ac:dyDescent="0.35">
      <c r="A81" s="13"/>
      <c r="B81" s="20"/>
      <c r="C81" s="20"/>
      <c r="D81" s="13"/>
      <c r="E81" s="13"/>
      <c r="F81" s="13"/>
      <c r="G81" s="21"/>
      <c r="H81" s="104"/>
      <c r="I81" s="21"/>
      <c r="J81" s="21"/>
      <c r="K81" s="13"/>
      <c r="L81" s="13"/>
      <c r="M81" s="20"/>
      <c r="N81" s="13"/>
      <c r="O81" s="13"/>
      <c r="P81" s="13"/>
      <c r="Q81" s="22"/>
      <c r="R81" s="13"/>
      <c r="S81" s="13"/>
      <c r="T81" s="13"/>
      <c r="U81" s="116"/>
      <c r="V81" s="116"/>
      <c r="W81" s="135"/>
      <c r="X81" s="118"/>
      <c r="Y81" s="135"/>
      <c r="Z81" s="116"/>
      <c r="AA81" s="116"/>
      <c r="AB81" s="55">
        <f t="shared" si="1"/>
        <v>0</v>
      </c>
      <c r="AC81" s="39"/>
      <c r="AD81" s="96" t="str">
        <f t="shared" si="2"/>
        <v>No</v>
      </c>
      <c r="AE81" s="18" t="str">
        <f>IFERROR(IFERROR(VLOOKUP(VALUE(L81),'EFM Funds June 2020'!C:M,10,0),VLOOKUP(TEXT(L81,0),'EFM Funds June 2020'!C:M,10,0)),"No")</f>
        <v>No</v>
      </c>
      <c r="AF81" s="18" t="str">
        <f>IFERROR(IFERROR(VLOOKUP(VALUE(W81),'EFM Funds June 2020'!C:M,10,0),VLOOKUP(TEXT(W81,0),'EFM Funds June 2020'!C:M,10,0)),"No")</f>
        <v>No</v>
      </c>
      <c r="AG81" s="19" t="str">
        <f t="shared" ca="1" si="3"/>
        <v>No</v>
      </c>
      <c r="AH81" s="19" t="str">
        <f t="shared" si="4"/>
        <v>No</v>
      </c>
      <c r="AI81" s="56" t="str">
        <f t="shared" ca="1" si="5"/>
        <v>Yes</v>
      </c>
      <c r="AJ81" s="56" t="str">
        <f ca="1">IFERROR(IF(OR($R$1&gt;Q81+90,$R$1&gt;VLOOKUP(W81,'EFM Funds June 2020'!D:E,2,FALSE)+90),"Yes","No"),"No")</f>
        <v>No</v>
      </c>
      <c r="AK81" s="56" t="str">
        <f>IFERROR(IF(OR(IFERROR(IF(AND(VLOOKUP(VALUE(L81),'EFM Funds June 2020'!$D:$M,10,FALSE)="Yes",T81&lt;0),"Yes","No"),"No")="Yes",IFERROR(IF(AND(VLOOKUP(VALUE(W81),'EFM Funds June 2020'!$D:$M,10,FALSE)="Yes",AA81&gt;0),"Yes","No"),"No")="Yes"),"Yes","No"),"No")</f>
        <v>No</v>
      </c>
      <c r="AL81" s="95" t="str">
        <f t="shared" si="6"/>
        <v>NoNo</v>
      </c>
      <c r="AM81" s="12">
        <f t="shared" si="7"/>
        <v>1</v>
      </c>
    </row>
    <row r="82" spans="1:39" s="12" customFormat="1" x14ac:dyDescent="0.35">
      <c r="A82" s="13"/>
      <c r="B82" s="20"/>
      <c r="C82" s="20"/>
      <c r="D82" s="13"/>
      <c r="E82" s="13"/>
      <c r="F82" s="13"/>
      <c r="G82" s="21"/>
      <c r="H82" s="104"/>
      <c r="I82" s="21"/>
      <c r="J82" s="21"/>
      <c r="K82" s="13"/>
      <c r="L82" s="13"/>
      <c r="M82" s="20"/>
      <c r="N82" s="13"/>
      <c r="O82" s="13"/>
      <c r="P82" s="13"/>
      <c r="Q82" s="22"/>
      <c r="R82" s="13"/>
      <c r="S82" s="13"/>
      <c r="T82" s="13"/>
      <c r="U82" s="116"/>
      <c r="V82" s="116"/>
      <c r="W82" s="135"/>
      <c r="X82" s="118"/>
      <c r="Y82" s="135"/>
      <c r="Z82" s="116"/>
      <c r="AA82" s="116"/>
      <c r="AB82" s="55">
        <f t="shared" si="1"/>
        <v>0</v>
      </c>
      <c r="AC82" s="39"/>
      <c r="AD82" s="96" t="str">
        <f t="shared" si="2"/>
        <v>No</v>
      </c>
      <c r="AE82" s="18" t="str">
        <f>IFERROR(IFERROR(VLOOKUP(VALUE(L82),'EFM Funds June 2020'!C:M,10,0),VLOOKUP(TEXT(L82,0),'EFM Funds June 2020'!C:M,10,0)),"No")</f>
        <v>No</v>
      </c>
      <c r="AF82" s="18" t="str">
        <f>IFERROR(IFERROR(VLOOKUP(VALUE(W82),'EFM Funds June 2020'!C:M,10,0),VLOOKUP(TEXT(W82,0),'EFM Funds June 2020'!C:M,10,0)),"No")</f>
        <v>No</v>
      </c>
      <c r="AG82" s="19" t="str">
        <f t="shared" ca="1" si="3"/>
        <v>No</v>
      </c>
      <c r="AH82" s="19" t="str">
        <f t="shared" si="4"/>
        <v>No</v>
      </c>
      <c r="AI82" s="56" t="str">
        <f t="shared" ca="1" si="5"/>
        <v>Yes</v>
      </c>
      <c r="AJ82" s="56" t="str">
        <f ca="1">IFERROR(IF(OR($R$1&gt;Q82+90,$R$1&gt;VLOOKUP(W82,'EFM Funds June 2020'!D:E,2,FALSE)+90),"Yes","No"),"No")</f>
        <v>No</v>
      </c>
      <c r="AK82" s="56" t="str">
        <f>IFERROR(IF(OR(IFERROR(IF(AND(VLOOKUP(VALUE(L82),'EFM Funds June 2020'!$D:$M,10,FALSE)="Yes",T82&lt;0),"Yes","No"),"No")="Yes",IFERROR(IF(AND(VLOOKUP(VALUE(W82),'EFM Funds June 2020'!$D:$M,10,FALSE)="Yes",AA82&gt;0),"Yes","No"),"No")="Yes"),"Yes","No"),"No")</f>
        <v>No</v>
      </c>
      <c r="AL82" s="95" t="str">
        <f t="shared" si="6"/>
        <v>NoNo</v>
      </c>
      <c r="AM82" s="12">
        <f t="shared" si="7"/>
        <v>1</v>
      </c>
    </row>
    <row r="83" spans="1:39" s="12" customFormat="1" x14ac:dyDescent="0.35">
      <c r="A83" s="13"/>
      <c r="B83" s="20"/>
      <c r="C83" s="20"/>
      <c r="D83" s="13"/>
      <c r="E83" s="13"/>
      <c r="F83" s="13"/>
      <c r="G83" s="21"/>
      <c r="H83" s="104"/>
      <c r="I83" s="21"/>
      <c r="J83" s="21"/>
      <c r="K83" s="13"/>
      <c r="L83" s="13"/>
      <c r="M83" s="20"/>
      <c r="N83" s="13"/>
      <c r="O83" s="13"/>
      <c r="P83" s="13"/>
      <c r="Q83" s="22"/>
      <c r="R83" s="13"/>
      <c r="S83" s="13"/>
      <c r="T83" s="13"/>
      <c r="U83" s="116"/>
      <c r="V83" s="116"/>
      <c r="W83" s="135"/>
      <c r="X83" s="118"/>
      <c r="Y83" s="135"/>
      <c r="Z83" s="116"/>
      <c r="AA83" s="116"/>
      <c r="AB83" s="55">
        <f t="shared" ref="AB83:AB146" si="8">T83-AA83</f>
        <v>0</v>
      </c>
      <c r="AC83" s="39"/>
      <c r="AD83" s="96" t="str">
        <f t="shared" si="2"/>
        <v>No</v>
      </c>
      <c r="AE83" s="18" t="str">
        <f>IFERROR(IFERROR(VLOOKUP(VALUE(L83),'EFM Funds June 2020'!C:M,10,0),VLOOKUP(TEXT(L83,0),'EFM Funds June 2020'!C:M,10,0)),"No")</f>
        <v>No</v>
      </c>
      <c r="AF83" s="18" t="str">
        <f>IFERROR(IFERROR(VLOOKUP(VALUE(W83),'EFM Funds June 2020'!C:M,10,0),VLOOKUP(TEXT(W83,0),'EFM Funds June 2020'!C:M,10,0)),"No")</f>
        <v>No</v>
      </c>
      <c r="AG83" s="19" t="str">
        <f t="shared" ca="1" si="3"/>
        <v>No</v>
      </c>
      <c r="AH83" s="19" t="str">
        <f t="shared" si="4"/>
        <v>No</v>
      </c>
      <c r="AI83" s="56" t="str">
        <f t="shared" ca="1" si="5"/>
        <v>Yes</v>
      </c>
      <c r="AJ83" s="56" t="str">
        <f ca="1">IFERROR(IF(OR($R$1&gt;Q83+90,$R$1&gt;VLOOKUP(W83,'EFM Funds June 2020'!D:E,2,FALSE)+90),"Yes","No"),"No")</f>
        <v>No</v>
      </c>
      <c r="AK83" s="56" t="str">
        <f>IFERROR(IF(OR(IFERROR(IF(AND(VLOOKUP(VALUE(L83),'EFM Funds June 2020'!$D:$M,10,FALSE)="Yes",T83&lt;0),"Yes","No"),"No")="Yes",IFERROR(IF(AND(VLOOKUP(VALUE(W83),'EFM Funds June 2020'!$D:$M,10,FALSE)="Yes",AA83&gt;0),"Yes","No"),"No")="Yes"),"Yes","No"),"No")</f>
        <v>No</v>
      </c>
      <c r="AL83" s="95" t="str">
        <f t="shared" si="6"/>
        <v>NoNo</v>
      </c>
      <c r="AM83" s="12">
        <f t="shared" si="7"/>
        <v>1</v>
      </c>
    </row>
    <row r="84" spans="1:39" s="12" customFormat="1" x14ac:dyDescent="0.35">
      <c r="A84" s="13"/>
      <c r="B84" s="20"/>
      <c r="C84" s="20"/>
      <c r="D84" s="13"/>
      <c r="E84" s="13"/>
      <c r="F84" s="13"/>
      <c r="G84" s="21"/>
      <c r="H84" s="104"/>
      <c r="I84" s="21"/>
      <c r="J84" s="21"/>
      <c r="K84" s="13"/>
      <c r="L84" s="13"/>
      <c r="M84" s="20"/>
      <c r="N84" s="13"/>
      <c r="O84" s="13"/>
      <c r="P84" s="13"/>
      <c r="Q84" s="22"/>
      <c r="R84" s="13"/>
      <c r="S84" s="13"/>
      <c r="T84" s="13"/>
      <c r="U84" s="116"/>
      <c r="V84" s="116"/>
      <c r="W84" s="135"/>
      <c r="X84" s="118"/>
      <c r="Y84" s="135"/>
      <c r="Z84" s="116"/>
      <c r="AA84" s="116"/>
      <c r="AB84" s="55">
        <f t="shared" si="8"/>
        <v>0</v>
      </c>
      <c r="AC84" s="39"/>
      <c r="AD84" s="96" t="str">
        <f t="shared" ref="AD84:AD147" si="9">IF(ISNUMBER(SEARCH("Yes",AL84)),"Yes","No")</f>
        <v>No</v>
      </c>
      <c r="AE84" s="18" t="str">
        <f>IFERROR(IFERROR(VLOOKUP(VALUE(L84),'EFM Funds June 2020'!C:M,10,0),VLOOKUP(TEXT(L84,0),'EFM Funds June 2020'!C:M,10,0)),"No")</f>
        <v>No</v>
      </c>
      <c r="AF84" s="18" t="str">
        <f>IFERROR(IFERROR(VLOOKUP(VALUE(W84),'EFM Funds June 2020'!C:M,10,0),VLOOKUP(TEXT(W84,0),'EFM Funds June 2020'!C:M,10,0)),"No")</f>
        <v>No</v>
      </c>
      <c r="AG84" s="19" t="str">
        <f t="shared" ref="AG84:AG147" ca="1" si="10">IF(AND(AI84="Yes",AK84="Yes"),"Yes",IF(AND(AJ84="Yes",AK84="Yes"),"Yes","No"))</f>
        <v>No</v>
      </c>
      <c r="AH84" s="19" t="str">
        <f t="shared" ref="AH84:AH147" si="11">IF(OR(R84="GSHIP",R84="FEEREM",R84="GSPFR",R84="TUITRM",R84="CMPFEE"),"Yes","No")</f>
        <v>No</v>
      </c>
      <c r="AI84" s="56" t="str">
        <f t="shared" ref="AI84:AI147" ca="1" si="12">IFERROR(IF($R$1&gt;=(H84+120),"Yes","No"),"")</f>
        <v>Yes</v>
      </c>
      <c r="AJ84" s="56" t="str">
        <f ca="1">IFERROR(IF(OR($R$1&gt;Q84+90,$R$1&gt;VLOOKUP(W84,'EFM Funds June 2020'!D:E,2,FALSE)+90),"Yes","No"),"No")</f>
        <v>No</v>
      </c>
      <c r="AK84" s="56" t="str">
        <f>IFERROR(IF(OR(IFERROR(IF(AND(VLOOKUP(VALUE(L84),'EFM Funds June 2020'!$D:$M,10,FALSE)="Yes",T84&lt;0),"Yes","No"),"No")="Yes",IFERROR(IF(AND(VLOOKUP(VALUE(W84),'EFM Funds June 2020'!$D:$M,10,FALSE)="Yes",AA84&gt;0),"Yes","No"),"No")="Yes"),"Yes","No"),"No")</f>
        <v>No</v>
      </c>
      <c r="AL84" s="95" t="str">
        <f t="shared" ref="AL84:AL147" si="13">AE84&amp;AF84</f>
        <v>NoNo</v>
      </c>
      <c r="AM84" s="12">
        <f t="shared" ref="AM84:AM147" si="14">IF(AND(Y84=8694,W84=19900),"Yes",IF(AND(Y84=8970,W84=19900),"Yes",IF(AND(Y84=8590,W84=19900),"Yes",IF(AND(Y84=8640,W84=19900),"Yes",1))))</f>
        <v>1</v>
      </c>
    </row>
    <row r="85" spans="1:39" s="12" customFormat="1" x14ac:dyDescent="0.35">
      <c r="A85" s="13"/>
      <c r="B85" s="20"/>
      <c r="C85" s="20"/>
      <c r="D85" s="13"/>
      <c r="E85" s="13"/>
      <c r="F85" s="13"/>
      <c r="G85" s="21"/>
      <c r="H85" s="104"/>
      <c r="I85" s="21"/>
      <c r="J85" s="21"/>
      <c r="K85" s="13"/>
      <c r="L85" s="13"/>
      <c r="M85" s="20"/>
      <c r="N85" s="13"/>
      <c r="O85" s="13"/>
      <c r="P85" s="13"/>
      <c r="Q85" s="22"/>
      <c r="R85" s="13"/>
      <c r="S85" s="13"/>
      <c r="T85" s="13"/>
      <c r="U85" s="116"/>
      <c r="V85" s="116"/>
      <c r="W85" s="135"/>
      <c r="X85" s="118"/>
      <c r="Y85" s="135"/>
      <c r="Z85" s="116"/>
      <c r="AA85" s="116"/>
      <c r="AB85" s="55">
        <f t="shared" si="8"/>
        <v>0</v>
      </c>
      <c r="AC85" s="39"/>
      <c r="AD85" s="96" t="str">
        <f t="shared" si="9"/>
        <v>No</v>
      </c>
      <c r="AE85" s="18" t="str">
        <f>IFERROR(IFERROR(VLOOKUP(VALUE(L85),'EFM Funds June 2020'!C:M,10,0),VLOOKUP(TEXT(L85,0),'EFM Funds June 2020'!C:M,10,0)),"No")</f>
        <v>No</v>
      </c>
      <c r="AF85" s="18" t="str">
        <f>IFERROR(IFERROR(VLOOKUP(VALUE(W85),'EFM Funds June 2020'!C:M,10,0),VLOOKUP(TEXT(W85,0),'EFM Funds June 2020'!C:M,10,0)),"No")</f>
        <v>No</v>
      </c>
      <c r="AG85" s="19" t="str">
        <f t="shared" ca="1" si="10"/>
        <v>No</v>
      </c>
      <c r="AH85" s="19" t="str">
        <f t="shared" si="11"/>
        <v>No</v>
      </c>
      <c r="AI85" s="56" t="str">
        <f t="shared" ca="1" si="12"/>
        <v>Yes</v>
      </c>
      <c r="AJ85" s="56" t="str">
        <f ca="1">IFERROR(IF(OR($R$1&gt;Q85+90,$R$1&gt;VLOOKUP(W85,'EFM Funds June 2020'!D:E,2,FALSE)+90),"Yes","No"),"No")</f>
        <v>No</v>
      </c>
      <c r="AK85" s="56" t="str">
        <f>IFERROR(IF(OR(IFERROR(IF(AND(VLOOKUP(VALUE(L85),'EFM Funds June 2020'!$D:$M,10,FALSE)="Yes",T85&lt;0),"Yes","No"),"No")="Yes",IFERROR(IF(AND(VLOOKUP(VALUE(W85),'EFM Funds June 2020'!$D:$M,10,FALSE)="Yes",AA85&gt;0),"Yes","No"),"No")="Yes"),"Yes","No"),"No")</f>
        <v>No</v>
      </c>
      <c r="AL85" s="95" t="str">
        <f t="shared" si="13"/>
        <v>NoNo</v>
      </c>
      <c r="AM85" s="12">
        <f t="shared" si="14"/>
        <v>1</v>
      </c>
    </row>
    <row r="86" spans="1:39" s="12" customFormat="1" x14ac:dyDescent="0.35">
      <c r="A86" s="13"/>
      <c r="B86" s="20"/>
      <c r="C86" s="20"/>
      <c r="D86" s="13"/>
      <c r="E86" s="13"/>
      <c r="F86" s="13"/>
      <c r="G86" s="21"/>
      <c r="H86" s="104"/>
      <c r="I86" s="21"/>
      <c r="J86" s="21"/>
      <c r="K86" s="13"/>
      <c r="L86" s="13"/>
      <c r="M86" s="20"/>
      <c r="N86" s="13"/>
      <c r="O86" s="13"/>
      <c r="P86" s="13"/>
      <c r="Q86" s="22"/>
      <c r="R86" s="13"/>
      <c r="S86" s="13"/>
      <c r="T86" s="13"/>
      <c r="U86" s="116"/>
      <c r="V86" s="116"/>
      <c r="W86" s="135"/>
      <c r="X86" s="118"/>
      <c r="Y86" s="135"/>
      <c r="Z86" s="116"/>
      <c r="AA86" s="116"/>
      <c r="AB86" s="55">
        <f t="shared" si="8"/>
        <v>0</v>
      </c>
      <c r="AC86" s="39"/>
      <c r="AD86" s="96" t="str">
        <f t="shared" si="9"/>
        <v>No</v>
      </c>
      <c r="AE86" s="18" t="str">
        <f>IFERROR(IFERROR(VLOOKUP(VALUE(L86),'EFM Funds June 2020'!C:M,10,0),VLOOKUP(TEXT(L86,0),'EFM Funds June 2020'!C:M,10,0)),"No")</f>
        <v>No</v>
      </c>
      <c r="AF86" s="18" t="str">
        <f>IFERROR(IFERROR(VLOOKUP(VALUE(W86),'EFM Funds June 2020'!C:M,10,0),VLOOKUP(TEXT(W86,0),'EFM Funds June 2020'!C:M,10,0)),"No")</f>
        <v>No</v>
      </c>
      <c r="AG86" s="19" t="str">
        <f t="shared" ca="1" si="10"/>
        <v>No</v>
      </c>
      <c r="AH86" s="19" t="str">
        <f t="shared" si="11"/>
        <v>No</v>
      </c>
      <c r="AI86" s="56" t="str">
        <f t="shared" ca="1" si="12"/>
        <v>Yes</v>
      </c>
      <c r="AJ86" s="56" t="str">
        <f ca="1">IFERROR(IF(OR($R$1&gt;Q86+90,$R$1&gt;VLOOKUP(W86,'EFM Funds June 2020'!D:E,2,FALSE)+90),"Yes","No"),"No")</f>
        <v>No</v>
      </c>
      <c r="AK86" s="56" t="str">
        <f>IFERROR(IF(OR(IFERROR(IF(AND(VLOOKUP(VALUE(L86),'EFM Funds June 2020'!$D:$M,10,FALSE)="Yes",T86&lt;0),"Yes","No"),"No")="Yes",IFERROR(IF(AND(VLOOKUP(VALUE(W86),'EFM Funds June 2020'!$D:$M,10,FALSE)="Yes",AA86&gt;0),"Yes","No"),"No")="Yes"),"Yes","No"),"No")</f>
        <v>No</v>
      </c>
      <c r="AL86" s="95" t="str">
        <f t="shared" si="13"/>
        <v>NoNo</v>
      </c>
      <c r="AM86" s="12">
        <f t="shared" si="14"/>
        <v>1</v>
      </c>
    </row>
    <row r="87" spans="1:39" s="12" customFormat="1" x14ac:dyDescent="0.35">
      <c r="A87" s="13"/>
      <c r="B87" s="20"/>
      <c r="C87" s="20"/>
      <c r="D87" s="13"/>
      <c r="E87" s="13"/>
      <c r="F87" s="13"/>
      <c r="G87" s="21"/>
      <c r="H87" s="104"/>
      <c r="I87" s="21"/>
      <c r="J87" s="21"/>
      <c r="K87" s="13"/>
      <c r="L87" s="13"/>
      <c r="M87" s="20"/>
      <c r="N87" s="13"/>
      <c r="O87" s="13"/>
      <c r="P87" s="13"/>
      <c r="Q87" s="22"/>
      <c r="R87" s="13"/>
      <c r="S87" s="13"/>
      <c r="T87" s="13"/>
      <c r="U87" s="116"/>
      <c r="V87" s="116"/>
      <c r="W87" s="135"/>
      <c r="X87" s="118"/>
      <c r="Y87" s="135"/>
      <c r="Z87" s="116"/>
      <c r="AA87" s="116"/>
      <c r="AB87" s="55">
        <f t="shared" si="8"/>
        <v>0</v>
      </c>
      <c r="AC87" s="39"/>
      <c r="AD87" s="96" t="str">
        <f t="shared" si="9"/>
        <v>No</v>
      </c>
      <c r="AE87" s="18" t="str">
        <f>IFERROR(IFERROR(VLOOKUP(VALUE(L87),'EFM Funds June 2020'!C:M,10,0),VLOOKUP(TEXT(L87,0),'EFM Funds June 2020'!C:M,10,0)),"No")</f>
        <v>No</v>
      </c>
      <c r="AF87" s="18" t="str">
        <f>IFERROR(IFERROR(VLOOKUP(VALUE(W87),'EFM Funds June 2020'!C:M,10,0),VLOOKUP(TEXT(W87,0),'EFM Funds June 2020'!C:M,10,0)),"No")</f>
        <v>No</v>
      </c>
      <c r="AG87" s="19" t="str">
        <f t="shared" ca="1" si="10"/>
        <v>No</v>
      </c>
      <c r="AH87" s="19" t="str">
        <f t="shared" si="11"/>
        <v>No</v>
      </c>
      <c r="AI87" s="56" t="str">
        <f t="shared" ca="1" si="12"/>
        <v>Yes</v>
      </c>
      <c r="AJ87" s="56" t="str">
        <f ca="1">IFERROR(IF(OR($R$1&gt;Q87+90,$R$1&gt;VLOOKUP(W87,'EFM Funds June 2020'!D:E,2,FALSE)+90),"Yes","No"),"No")</f>
        <v>No</v>
      </c>
      <c r="AK87" s="56" t="str">
        <f>IFERROR(IF(OR(IFERROR(IF(AND(VLOOKUP(VALUE(L87),'EFM Funds June 2020'!$D:$M,10,FALSE)="Yes",T87&lt;0),"Yes","No"),"No")="Yes",IFERROR(IF(AND(VLOOKUP(VALUE(W87),'EFM Funds June 2020'!$D:$M,10,FALSE)="Yes",AA87&gt;0),"Yes","No"),"No")="Yes"),"Yes","No"),"No")</f>
        <v>No</v>
      </c>
      <c r="AL87" s="95" t="str">
        <f t="shared" si="13"/>
        <v>NoNo</v>
      </c>
      <c r="AM87" s="12">
        <f t="shared" si="14"/>
        <v>1</v>
      </c>
    </row>
    <row r="88" spans="1:39" s="12" customFormat="1" x14ac:dyDescent="0.35">
      <c r="A88" s="13"/>
      <c r="B88" s="20"/>
      <c r="C88" s="20"/>
      <c r="D88" s="13"/>
      <c r="E88" s="13"/>
      <c r="F88" s="13"/>
      <c r="G88" s="21"/>
      <c r="H88" s="104"/>
      <c r="I88" s="21"/>
      <c r="J88" s="21"/>
      <c r="K88" s="13"/>
      <c r="L88" s="13"/>
      <c r="M88" s="20"/>
      <c r="N88" s="13"/>
      <c r="O88" s="13"/>
      <c r="P88" s="13"/>
      <c r="Q88" s="22"/>
      <c r="R88" s="13"/>
      <c r="S88" s="13"/>
      <c r="T88" s="13"/>
      <c r="U88" s="116"/>
      <c r="V88" s="116"/>
      <c r="W88" s="135"/>
      <c r="X88" s="118"/>
      <c r="Y88" s="135"/>
      <c r="Z88" s="116"/>
      <c r="AA88" s="116"/>
      <c r="AB88" s="55">
        <f t="shared" si="8"/>
        <v>0</v>
      </c>
      <c r="AC88" s="39"/>
      <c r="AD88" s="96" t="str">
        <f t="shared" si="9"/>
        <v>No</v>
      </c>
      <c r="AE88" s="18" t="str">
        <f>IFERROR(IFERROR(VLOOKUP(VALUE(L88),'EFM Funds June 2020'!C:M,10,0),VLOOKUP(TEXT(L88,0),'EFM Funds June 2020'!C:M,10,0)),"No")</f>
        <v>No</v>
      </c>
      <c r="AF88" s="18" t="str">
        <f>IFERROR(IFERROR(VLOOKUP(VALUE(W88),'EFM Funds June 2020'!C:M,10,0),VLOOKUP(TEXT(W88,0),'EFM Funds June 2020'!C:M,10,0)),"No")</f>
        <v>No</v>
      </c>
      <c r="AG88" s="19" t="str">
        <f t="shared" ca="1" si="10"/>
        <v>No</v>
      </c>
      <c r="AH88" s="19" t="str">
        <f t="shared" si="11"/>
        <v>No</v>
      </c>
      <c r="AI88" s="56" t="str">
        <f t="shared" ca="1" si="12"/>
        <v>Yes</v>
      </c>
      <c r="AJ88" s="56" t="str">
        <f ca="1">IFERROR(IF(OR($R$1&gt;Q88+90,$R$1&gt;VLOOKUP(W88,'EFM Funds June 2020'!D:E,2,FALSE)+90),"Yes","No"),"No")</f>
        <v>No</v>
      </c>
      <c r="AK88" s="56" t="str">
        <f>IFERROR(IF(OR(IFERROR(IF(AND(VLOOKUP(VALUE(L88),'EFM Funds June 2020'!$D:$M,10,FALSE)="Yes",T88&lt;0),"Yes","No"),"No")="Yes",IFERROR(IF(AND(VLOOKUP(VALUE(W88),'EFM Funds June 2020'!$D:$M,10,FALSE)="Yes",AA88&gt;0),"Yes","No"),"No")="Yes"),"Yes","No"),"No")</f>
        <v>No</v>
      </c>
      <c r="AL88" s="95" t="str">
        <f t="shared" si="13"/>
        <v>NoNo</v>
      </c>
      <c r="AM88" s="12">
        <f t="shared" si="14"/>
        <v>1</v>
      </c>
    </row>
    <row r="89" spans="1:39" s="12" customFormat="1" x14ac:dyDescent="0.35">
      <c r="A89" s="13"/>
      <c r="B89" s="20"/>
      <c r="C89" s="20"/>
      <c r="D89" s="13"/>
      <c r="E89" s="13"/>
      <c r="F89" s="13"/>
      <c r="G89" s="21"/>
      <c r="H89" s="104"/>
      <c r="I89" s="21"/>
      <c r="J89" s="21"/>
      <c r="K89" s="13"/>
      <c r="L89" s="13"/>
      <c r="M89" s="20"/>
      <c r="N89" s="13"/>
      <c r="O89" s="13"/>
      <c r="P89" s="13"/>
      <c r="Q89" s="22"/>
      <c r="R89" s="13"/>
      <c r="S89" s="13"/>
      <c r="T89" s="13"/>
      <c r="U89" s="116"/>
      <c r="V89" s="116"/>
      <c r="W89" s="135"/>
      <c r="X89" s="118"/>
      <c r="Y89" s="135"/>
      <c r="Z89" s="116"/>
      <c r="AA89" s="116"/>
      <c r="AB89" s="55">
        <f t="shared" si="8"/>
        <v>0</v>
      </c>
      <c r="AC89" s="39"/>
      <c r="AD89" s="96" t="str">
        <f t="shared" si="9"/>
        <v>No</v>
      </c>
      <c r="AE89" s="18" t="str">
        <f>IFERROR(IFERROR(VLOOKUP(VALUE(L89),'EFM Funds June 2020'!C:M,10,0),VLOOKUP(TEXT(L89,0),'EFM Funds June 2020'!C:M,10,0)),"No")</f>
        <v>No</v>
      </c>
      <c r="AF89" s="18" t="str">
        <f>IFERROR(IFERROR(VLOOKUP(VALUE(W89),'EFM Funds June 2020'!C:M,10,0),VLOOKUP(TEXT(W89,0),'EFM Funds June 2020'!C:M,10,0)),"No")</f>
        <v>No</v>
      </c>
      <c r="AG89" s="19" t="str">
        <f t="shared" ca="1" si="10"/>
        <v>No</v>
      </c>
      <c r="AH89" s="19" t="str">
        <f t="shared" si="11"/>
        <v>No</v>
      </c>
      <c r="AI89" s="56" t="str">
        <f t="shared" ca="1" si="12"/>
        <v>Yes</v>
      </c>
      <c r="AJ89" s="56" t="str">
        <f ca="1">IFERROR(IF(OR($R$1&gt;Q89+90,$R$1&gt;VLOOKUP(W89,'EFM Funds June 2020'!D:E,2,FALSE)+90),"Yes","No"),"No")</f>
        <v>No</v>
      </c>
      <c r="AK89" s="56" t="str">
        <f>IFERROR(IF(OR(IFERROR(IF(AND(VLOOKUP(VALUE(L89),'EFM Funds June 2020'!$D:$M,10,FALSE)="Yes",T89&lt;0),"Yes","No"),"No")="Yes",IFERROR(IF(AND(VLOOKUP(VALUE(W89),'EFM Funds June 2020'!$D:$M,10,FALSE)="Yes",AA89&gt;0),"Yes","No"),"No")="Yes"),"Yes","No"),"No")</f>
        <v>No</v>
      </c>
      <c r="AL89" s="95" t="str">
        <f t="shared" si="13"/>
        <v>NoNo</v>
      </c>
      <c r="AM89" s="12">
        <f t="shared" si="14"/>
        <v>1</v>
      </c>
    </row>
    <row r="90" spans="1:39" s="12" customFormat="1" x14ac:dyDescent="0.35">
      <c r="A90" s="13"/>
      <c r="B90" s="20"/>
      <c r="C90" s="20"/>
      <c r="D90" s="13"/>
      <c r="E90" s="13"/>
      <c r="F90" s="13"/>
      <c r="G90" s="21"/>
      <c r="H90" s="104"/>
      <c r="I90" s="21"/>
      <c r="J90" s="21"/>
      <c r="K90" s="13"/>
      <c r="L90" s="13"/>
      <c r="M90" s="20"/>
      <c r="N90" s="13"/>
      <c r="O90" s="13"/>
      <c r="P90" s="13"/>
      <c r="Q90" s="22"/>
      <c r="R90" s="13"/>
      <c r="S90" s="13"/>
      <c r="T90" s="13"/>
      <c r="U90" s="116"/>
      <c r="V90" s="116"/>
      <c r="W90" s="135"/>
      <c r="X90" s="118"/>
      <c r="Y90" s="135"/>
      <c r="Z90" s="116"/>
      <c r="AA90" s="116"/>
      <c r="AB90" s="55">
        <f t="shared" si="8"/>
        <v>0</v>
      </c>
      <c r="AC90" s="39"/>
      <c r="AD90" s="96" t="str">
        <f t="shared" si="9"/>
        <v>No</v>
      </c>
      <c r="AE90" s="18" t="str">
        <f>IFERROR(IFERROR(VLOOKUP(VALUE(L90),'EFM Funds June 2020'!C:M,10,0),VLOOKUP(TEXT(L90,0),'EFM Funds June 2020'!C:M,10,0)),"No")</f>
        <v>No</v>
      </c>
      <c r="AF90" s="18" t="str">
        <f>IFERROR(IFERROR(VLOOKUP(VALUE(W90),'EFM Funds June 2020'!C:M,10,0),VLOOKUP(TEXT(W90,0),'EFM Funds June 2020'!C:M,10,0)),"No")</f>
        <v>No</v>
      </c>
      <c r="AG90" s="19" t="str">
        <f t="shared" ca="1" si="10"/>
        <v>No</v>
      </c>
      <c r="AH90" s="19" t="str">
        <f t="shared" si="11"/>
        <v>No</v>
      </c>
      <c r="AI90" s="56" t="str">
        <f t="shared" ca="1" si="12"/>
        <v>Yes</v>
      </c>
      <c r="AJ90" s="56" t="str">
        <f ca="1">IFERROR(IF(OR($R$1&gt;Q90+90,$R$1&gt;VLOOKUP(W90,'EFM Funds June 2020'!D:E,2,FALSE)+90),"Yes","No"),"No")</f>
        <v>No</v>
      </c>
      <c r="AK90" s="56" t="str">
        <f>IFERROR(IF(OR(IFERROR(IF(AND(VLOOKUP(VALUE(L90),'EFM Funds June 2020'!$D:$M,10,FALSE)="Yes",T90&lt;0),"Yes","No"),"No")="Yes",IFERROR(IF(AND(VLOOKUP(VALUE(W90),'EFM Funds June 2020'!$D:$M,10,FALSE)="Yes",AA90&gt;0),"Yes","No"),"No")="Yes"),"Yes","No"),"No")</f>
        <v>No</v>
      </c>
      <c r="AL90" s="95" t="str">
        <f t="shared" si="13"/>
        <v>NoNo</v>
      </c>
      <c r="AM90" s="12">
        <f t="shared" si="14"/>
        <v>1</v>
      </c>
    </row>
    <row r="91" spans="1:39" s="12" customFormat="1" x14ac:dyDescent="0.35">
      <c r="A91" s="13"/>
      <c r="B91" s="20"/>
      <c r="C91" s="20"/>
      <c r="D91" s="13"/>
      <c r="E91" s="13"/>
      <c r="F91" s="13"/>
      <c r="G91" s="21"/>
      <c r="H91" s="104"/>
      <c r="I91" s="21"/>
      <c r="J91" s="21"/>
      <c r="K91" s="13"/>
      <c r="L91" s="13"/>
      <c r="M91" s="20"/>
      <c r="N91" s="13"/>
      <c r="O91" s="13"/>
      <c r="P91" s="13"/>
      <c r="Q91" s="22"/>
      <c r="R91" s="13"/>
      <c r="S91" s="13"/>
      <c r="T91" s="13"/>
      <c r="U91" s="116"/>
      <c r="V91" s="116"/>
      <c r="W91" s="135"/>
      <c r="X91" s="118"/>
      <c r="Y91" s="135"/>
      <c r="Z91" s="116"/>
      <c r="AA91" s="116"/>
      <c r="AB91" s="55">
        <f t="shared" si="8"/>
        <v>0</v>
      </c>
      <c r="AC91" s="39"/>
      <c r="AD91" s="96" t="str">
        <f t="shared" si="9"/>
        <v>No</v>
      </c>
      <c r="AE91" s="18" t="str">
        <f>IFERROR(IFERROR(VLOOKUP(VALUE(L91),'EFM Funds June 2020'!C:M,10,0),VLOOKUP(TEXT(L91,0),'EFM Funds June 2020'!C:M,10,0)),"No")</f>
        <v>No</v>
      </c>
      <c r="AF91" s="18" t="str">
        <f>IFERROR(IFERROR(VLOOKUP(VALUE(W91),'EFM Funds June 2020'!C:M,10,0),VLOOKUP(TEXT(W91,0),'EFM Funds June 2020'!C:M,10,0)),"No")</f>
        <v>No</v>
      </c>
      <c r="AG91" s="19" t="str">
        <f t="shared" ca="1" si="10"/>
        <v>No</v>
      </c>
      <c r="AH91" s="19" t="str">
        <f t="shared" si="11"/>
        <v>No</v>
      </c>
      <c r="AI91" s="56" t="str">
        <f t="shared" ca="1" si="12"/>
        <v>Yes</v>
      </c>
      <c r="AJ91" s="56" t="str">
        <f ca="1">IFERROR(IF(OR($R$1&gt;Q91+90,$R$1&gt;VLOOKUP(W91,'EFM Funds June 2020'!D:E,2,FALSE)+90),"Yes","No"),"No")</f>
        <v>No</v>
      </c>
      <c r="AK91" s="56" t="str">
        <f>IFERROR(IF(OR(IFERROR(IF(AND(VLOOKUP(VALUE(L91),'EFM Funds June 2020'!$D:$M,10,FALSE)="Yes",T91&lt;0),"Yes","No"),"No")="Yes",IFERROR(IF(AND(VLOOKUP(VALUE(W91),'EFM Funds June 2020'!$D:$M,10,FALSE)="Yes",AA91&gt;0),"Yes","No"),"No")="Yes"),"Yes","No"),"No")</f>
        <v>No</v>
      </c>
      <c r="AL91" s="95" t="str">
        <f t="shared" si="13"/>
        <v>NoNo</v>
      </c>
      <c r="AM91" s="12">
        <f t="shared" si="14"/>
        <v>1</v>
      </c>
    </row>
    <row r="92" spans="1:39" s="12" customFormat="1" x14ac:dyDescent="0.35">
      <c r="A92" s="13"/>
      <c r="B92" s="20"/>
      <c r="C92" s="20"/>
      <c r="D92" s="13"/>
      <c r="E92" s="13"/>
      <c r="F92" s="13"/>
      <c r="G92" s="21"/>
      <c r="H92" s="104"/>
      <c r="I92" s="21"/>
      <c r="J92" s="21"/>
      <c r="K92" s="13"/>
      <c r="L92" s="13"/>
      <c r="M92" s="20"/>
      <c r="N92" s="13"/>
      <c r="O92" s="13"/>
      <c r="P92" s="13"/>
      <c r="Q92" s="22"/>
      <c r="R92" s="13"/>
      <c r="S92" s="13"/>
      <c r="T92" s="13"/>
      <c r="U92" s="116"/>
      <c r="V92" s="116"/>
      <c r="W92" s="135"/>
      <c r="X92" s="118"/>
      <c r="Y92" s="135"/>
      <c r="Z92" s="116"/>
      <c r="AA92" s="116"/>
      <c r="AB92" s="55">
        <f t="shared" si="8"/>
        <v>0</v>
      </c>
      <c r="AC92" s="39"/>
      <c r="AD92" s="96" t="str">
        <f t="shared" si="9"/>
        <v>No</v>
      </c>
      <c r="AE92" s="18" t="str">
        <f>IFERROR(IFERROR(VLOOKUP(VALUE(L92),'EFM Funds June 2020'!C:M,10,0),VLOOKUP(TEXT(L92,0),'EFM Funds June 2020'!C:M,10,0)),"No")</f>
        <v>No</v>
      </c>
      <c r="AF92" s="18" t="str">
        <f>IFERROR(IFERROR(VLOOKUP(VALUE(W92),'EFM Funds June 2020'!C:M,10,0),VLOOKUP(TEXT(W92,0),'EFM Funds June 2020'!C:M,10,0)),"No")</f>
        <v>No</v>
      </c>
      <c r="AG92" s="19" t="str">
        <f t="shared" ca="1" si="10"/>
        <v>No</v>
      </c>
      <c r="AH92" s="19" t="str">
        <f t="shared" si="11"/>
        <v>No</v>
      </c>
      <c r="AI92" s="56" t="str">
        <f t="shared" ca="1" si="12"/>
        <v>Yes</v>
      </c>
      <c r="AJ92" s="56" t="str">
        <f ca="1">IFERROR(IF(OR($R$1&gt;Q92+90,$R$1&gt;VLOOKUP(W92,'EFM Funds June 2020'!D:E,2,FALSE)+90),"Yes","No"),"No")</f>
        <v>No</v>
      </c>
      <c r="AK92" s="56" t="str">
        <f>IFERROR(IF(OR(IFERROR(IF(AND(VLOOKUP(VALUE(L92),'EFM Funds June 2020'!$D:$M,10,FALSE)="Yes",T92&lt;0),"Yes","No"),"No")="Yes",IFERROR(IF(AND(VLOOKUP(VALUE(W92),'EFM Funds June 2020'!$D:$M,10,FALSE)="Yes",AA92&gt;0),"Yes","No"),"No")="Yes"),"Yes","No"),"No")</f>
        <v>No</v>
      </c>
      <c r="AL92" s="95" t="str">
        <f t="shared" si="13"/>
        <v>NoNo</v>
      </c>
      <c r="AM92" s="12">
        <f t="shared" si="14"/>
        <v>1</v>
      </c>
    </row>
    <row r="93" spans="1:39" s="12" customFormat="1" x14ac:dyDescent="0.35">
      <c r="A93" s="13"/>
      <c r="B93" s="20"/>
      <c r="C93" s="20"/>
      <c r="D93" s="13"/>
      <c r="E93" s="13"/>
      <c r="F93" s="13"/>
      <c r="G93" s="21"/>
      <c r="H93" s="104"/>
      <c r="I93" s="21"/>
      <c r="J93" s="21"/>
      <c r="K93" s="13"/>
      <c r="L93" s="13"/>
      <c r="M93" s="20"/>
      <c r="N93" s="13"/>
      <c r="O93" s="13"/>
      <c r="P93" s="13"/>
      <c r="Q93" s="22"/>
      <c r="R93" s="13"/>
      <c r="S93" s="13"/>
      <c r="T93" s="13"/>
      <c r="U93" s="116"/>
      <c r="V93" s="116"/>
      <c r="W93" s="135"/>
      <c r="X93" s="118"/>
      <c r="Y93" s="135"/>
      <c r="Z93" s="116"/>
      <c r="AA93" s="116"/>
      <c r="AB93" s="55">
        <f t="shared" si="8"/>
        <v>0</v>
      </c>
      <c r="AC93" s="39"/>
      <c r="AD93" s="96" t="str">
        <f t="shared" si="9"/>
        <v>No</v>
      </c>
      <c r="AE93" s="18" t="str">
        <f>IFERROR(IFERROR(VLOOKUP(VALUE(L93),'EFM Funds June 2020'!C:M,10,0),VLOOKUP(TEXT(L93,0),'EFM Funds June 2020'!C:M,10,0)),"No")</f>
        <v>No</v>
      </c>
      <c r="AF93" s="18" t="str">
        <f>IFERROR(IFERROR(VLOOKUP(VALUE(W93),'EFM Funds June 2020'!C:M,10,0),VLOOKUP(TEXT(W93,0),'EFM Funds June 2020'!C:M,10,0)),"No")</f>
        <v>No</v>
      </c>
      <c r="AG93" s="19" t="str">
        <f t="shared" ca="1" si="10"/>
        <v>No</v>
      </c>
      <c r="AH93" s="19" t="str">
        <f t="shared" si="11"/>
        <v>No</v>
      </c>
      <c r="AI93" s="56" t="str">
        <f t="shared" ca="1" si="12"/>
        <v>Yes</v>
      </c>
      <c r="AJ93" s="56" t="str">
        <f ca="1">IFERROR(IF(OR($R$1&gt;Q93+90,$R$1&gt;VLOOKUP(W93,'EFM Funds June 2020'!D:E,2,FALSE)+90),"Yes","No"),"No")</f>
        <v>No</v>
      </c>
      <c r="AK93" s="56" t="str">
        <f>IFERROR(IF(OR(IFERROR(IF(AND(VLOOKUP(VALUE(L93),'EFM Funds June 2020'!$D:$M,10,FALSE)="Yes",T93&lt;0),"Yes","No"),"No")="Yes",IFERROR(IF(AND(VLOOKUP(VALUE(W93),'EFM Funds June 2020'!$D:$M,10,FALSE)="Yes",AA93&gt;0),"Yes","No"),"No")="Yes"),"Yes","No"),"No")</f>
        <v>No</v>
      </c>
      <c r="AL93" s="95" t="str">
        <f t="shared" si="13"/>
        <v>NoNo</v>
      </c>
      <c r="AM93" s="12">
        <f t="shared" si="14"/>
        <v>1</v>
      </c>
    </row>
    <row r="94" spans="1:39" s="12" customFormat="1" x14ac:dyDescent="0.35">
      <c r="A94" s="13"/>
      <c r="B94" s="20"/>
      <c r="C94" s="20"/>
      <c r="D94" s="13"/>
      <c r="E94" s="13"/>
      <c r="F94" s="13"/>
      <c r="G94" s="21"/>
      <c r="H94" s="104"/>
      <c r="I94" s="21"/>
      <c r="J94" s="21"/>
      <c r="K94" s="13"/>
      <c r="L94" s="13"/>
      <c r="M94" s="20"/>
      <c r="N94" s="13"/>
      <c r="O94" s="13"/>
      <c r="P94" s="13"/>
      <c r="Q94" s="22"/>
      <c r="R94" s="13"/>
      <c r="S94" s="13"/>
      <c r="T94" s="13"/>
      <c r="U94" s="116"/>
      <c r="V94" s="116"/>
      <c r="W94" s="135"/>
      <c r="X94" s="118"/>
      <c r="Y94" s="135"/>
      <c r="Z94" s="116"/>
      <c r="AA94" s="116"/>
      <c r="AB94" s="55">
        <f t="shared" si="8"/>
        <v>0</v>
      </c>
      <c r="AC94" s="39"/>
      <c r="AD94" s="96" t="str">
        <f t="shared" si="9"/>
        <v>No</v>
      </c>
      <c r="AE94" s="18" t="str">
        <f>IFERROR(IFERROR(VLOOKUP(VALUE(L94),'EFM Funds June 2020'!C:M,10,0),VLOOKUP(TEXT(L94,0),'EFM Funds June 2020'!C:M,10,0)),"No")</f>
        <v>No</v>
      </c>
      <c r="AF94" s="18" t="str">
        <f>IFERROR(IFERROR(VLOOKUP(VALUE(W94),'EFM Funds June 2020'!C:M,10,0),VLOOKUP(TEXT(W94,0),'EFM Funds June 2020'!C:M,10,0)),"No")</f>
        <v>No</v>
      </c>
      <c r="AG94" s="19" t="str">
        <f t="shared" ca="1" si="10"/>
        <v>No</v>
      </c>
      <c r="AH94" s="19" t="str">
        <f t="shared" si="11"/>
        <v>No</v>
      </c>
      <c r="AI94" s="56" t="str">
        <f t="shared" ca="1" si="12"/>
        <v>Yes</v>
      </c>
      <c r="AJ94" s="56" t="str">
        <f ca="1">IFERROR(IF(OR($R$1&gt;Q94+90,$R$1&gt;VLOOKUP(W94,'EFM Funds June 2020'!D:E,2,FALSE)+90),"Yes","No"),"No")</f>
        <v>No</v>
      </c>
      <c r="AK94" s="56" t="str">
        <f>IFERROR(IF(OR(IFERROR(IF(AND(VLOOKUP(VALUE(L94),'EFM Funds June 2020'!$D:$M,10,FALSE)="Yes",T94&lt;0),"Yes","No"),"No")="Yes",IFERROR(IF(AND(VLOOKUP(VALUE(W94),'EFM Funds June 2020'!$D:$M,10,FALSE)="Yes",AA94&gt;0),"Yes","No"),"No")="Yes"),"Yes","No"),"No")</f>
        <v>No</v>
      </c>
      <c r="AL94" s="95" t="str">
        <f t="shared" si="13"/>
        <v>NoNo</v>
      </c>
      <c r="AM94" s="12">
        <f t="shared" si="14"/>
        <v>1</v>
      </c>
    </row>
    <row r="95" spans="1:39" s="12" customFormat="1" x14ac:dyDescent="0.35">
      <c r="A95" s="13"/>
      <c r="B95" s="20"/>
      <c r="C95" s="20"/>
      <c r="D95" s="13"/>
      <c r="E95" s="13"/>
      <c r="F95" s="13"/>
      <c r="G95" s="21"/>
      <c r="H95" s="104"/>
      <c r="I95" s="21"/>
      <c r="J95" s="21"/>
      <c r="K95" s="13"/>
      <c r="L95" s="13"/>
      <c r="M95" s="20"/>
      <c r="N95" s="13"/>
      <c r="O95" s="13"/>
      <c r="P95" s="13"/>
      <c r="Q95" s="22"/>
      <c r="R95" s="13"/>
      <c r="S95" s="13"/>
      <c r="T95" s="13"/>
      <c r="U95" s="116"/>
      <c r="V95" s="116"/>
      <c r="W95" s="135"/>
      <c r="X95" s="118"/>
      <c r="Y95" s="135"/>
      <c r="Z95" s="116"/>
      <c r="AA95" s="116"/>
      <c r="AB95" s="55">
        <f t="shared" si="8"/>
        <v>0</v>
      </c>
      <c r="AC95" s="39"/>
      <c r="AD95" s="96" t="str">
        <f t="shared" si="9"/>
        <v>No</v>
      </c>
      <c r="AE95" s="18" t="str">
        <f>IFERROR(IFERROR(VLOOKUP(VALUE(L95),'EFM Funds June 2020'!C:M,10,0),VLOOKUP(TEXT(L95,0),'EFM Funds June 2020'!C:M,10,0)),"No")</f>
        <v>No</v>
      </c>
      <c r="AF95" s="18" t="str">
        <f>IFERROR(IFERROR(VLOOKUP(VALUE(W95),'EFM Funds June 2020'!C:M,10,0),VLOOKUP(TEXT(W95,0),'EFM Funds June 2020'!C:M,10,0)),"No")</f>
        <v>No</v>
      </c>
      <c r="AG95" s="19" t="str">
        <f t="shared" ca="1" si="10"/>
        <v>No</v>
      </c>
      <c r="AH95" s="19" t="str">
        <f t="shared" si="11"/>
        <v>No</v>
      </c>
      <c r="AI95" s="56" t="str">
        <f t="shared" ca="1" si="12"/>
        <v>Yes</v>
      </c>
      <c r="AJ95" s="56" t="str">
        <f ca="1">IFERROR(IF(OR($R$1&gt;Q95+90,$R$1&gt;VLOOKUP(W95,'EFM Funds June 2020'!D:E,2,FALSE)+90),"Yes","No"),"No")</f>
        <v>No</v>
      </c>
      <c r="AK95" s="56" t="str">
        <f>IFERROR(IF(OR(IFERROR(IF(AND(VLOOKUP(VALUE(L95),'EFM Funds June 2020'!$D:$M,10,FALSE)="Yes",T95&lt;0),"Yes","No"),"No")="Yes",IFERROR(IF(AND(VLOOKUP(VALUE(W95),'EFM Funds June 2020'!$D:$M,10,FALSE)="Yes",AA95&gt;0),"Yes","No"),"No")="Yes"),"Yes","No"),"No")</f>
        <v>No</v>
      </c>
      <c r="AL95" s="95" t="str">
        <f t="shared" si="13"/>
        <v>NoNo</v>
      </c>
      <c r="AM95" s="12">
        <f t="shared" si="14"/>
        <v>1</v>
      </c>
    </row>
    <row r="96" spans="1:39" s="12" customFormat="1" x14ac:dyDescent="0.35">
      <c r="A96" s="13"/>
      <c r="B96" s="20"/>
      <c r="C96" s="20"/>
      <c r="D96" s="13"/>
      <c r="E96" s="13"/>
      <c r="F96" s="13"/>
      <c r="G96" s="21"/>
      <c r="H96" s="104"/>
      <c r="I96" s="21"/>
      <c r="J96" s="21"/>
      <c r="K96" s="13"/>
      <c r="L96" s="13"/>
      <c r="M96" s="20"/>
      <c r="N96" s="13"/>
      <c r="O96" s="13"/>
      <c r="P96" s="13"/>
      <c r="Q96" s="22"/>
      <c r="R96" s="13"/>
      <c r="S96" s="13"/>
      <c r="T96" s="13"/>
      <c r="U96" s="116"/>
      <c r="V96" s="116"/>
      <c r="W96" s="135"/>
      <c r="X96" s="118"/>
      <c r="Y96" s="135"/>
      <c r="Z96" s="116"/>
      <c r="AA96" s="116"/>
      <c r="AB96" s="55">
        <f t="shared" si="8"/>
        <v>0</v>
      </c>
      <c r="AC96" s="39"/>
      <c r="AD96" s="96" t="str">
        <f t="shared" si="9"/>
        <v>No</v>
      </c>
      <c r="AE96" s="18" t="str">
        <f>IFERROR(IFERROR(VLOOKUP(VALUE(L96),'EFM Funds June 2020'!C:M,10,0),VLOOKUP(TEXT(L96,0),'EFM Funds June 2020'!C:M,10,0)),"No")</f>
        <v>No</v>
      </c>
      <c r="AF96" s="18" t="str">
        <f>IFERROR(IFERROR(VLOOKUP(VALUE(W96),'EFM Funds June 2020'!C:M,10,0),VLOOKUP(TEXT(W96,0),'EFM Funds June 2020'!C:M,10,0)),"No")</f>
        <v>No</v>
      </c>
      <c r="AG96" s="19" t="str">
        <f t="shared" ca="1" si="10"/>
        <v>No</v>
      </c>
      <c r="AH96" s="19" t="str">
        <f t="shared" si="11"/>
        <v>No</v>
      </c>
      <c r="AI96" s="56" t="str">
        <f t="shared" ca="1" si="12"/>
        <v>Yes</v>
      </c>
      <c r="AJ96" s="56" t="str">
        <f ca="1">IFERROR(IF(OR($R$1&gt;Q96+90,$R$1&gt;VLOOKUP(W96,'EFM Funds June 2020'!D:E,2,FALSE)+90),"Yes","No"),"No")</f>
        <v>No</v>
      </c>
      <c r="AK96" s="56" t="str">
        <f>IFERROR(IF(OR(IFERROR(IF(AND(VLOOKUP(VALUE(L96),'EFM Funds June 2020'!$D:$M,10,FALSE)="Yes",T96&lt;0),"Yes","No"),"No")="Yes",IFERROR(IF(AND(VLOOKUP(VALUE(W96),'EFM Funds June 2020'!$D:$M,10,FALSE)="Yes",AA96&gt;0),"Yes","No"),"No")="Yes"),"Yes","No"),"No")</f>
        <v>No</v>
      </c>
      <c r="AL96" s="95" t="str">
        <f t="shared" si="13"/>
        <v>NoNo</v>
      </c>
      <c r="AM96" s="12">
        <f t="shared" si="14"/>
        <v>1</v>
      </c>
    </row>
    <row r="97" spans="1:39" s="12" customFormat="1" x14ac:dyDescent="0.35">
      <c r="A97" s="13"/>
      <c r="B97" s="20"/>
      <c r="C97" s="20"/>
      <c r="D97" s="13"/>
      <c r="E97" s="13"/>
      <c r="F97" s="13"/>
      <c r="G97" s="21"/>
      <c r="H97" s="104"/>
      <c r="I97" s="21"/>
      <c r="J97" s="21"/>
      <c r="K97" s="13"/>
      <c r="L97" s="13"/>
      <c r="M97" s="20"/>
      <c r="N97" s="13"/>
      <c r="O97" s="13"/>
      <c r="P97" s="13"/>
      <c r="Q97" s="22"/>
      <c r="R97" s="13"/>
      <c r="S97" s="13"/>
      <c r="T97" s="13"/>
      <c r="U97" s="116"/>
      <c r="V97" s="116"/>
      <c r="W97" s="135"/>
      <c r="X97" s="118"/>
      <c r="Y97" s="135"/>
      <c r="Z97" s="116"/>
      <c r="AA97" s="116"/>
      <c r="AB97" s="55">
        <f t="shared" si="8"/>
        <v>0</v>
      </c>
      <c r="AC97" s="39"/>
      <c r="AD97" s="96" t="str">
        <f t="shared" si="9"/>
        <v>No</v>
      </c>
      <c r="AE97" s="18" t="str">
        <f>IFERROR(IFERROR(VLOOKUP(VALUE(L97),'EFM Funds June 2020'!C:M,10,0),VLOOKUP(TEXT(L97,0),'EFM Funds June 2020'!C:M,10,0)),"No")</f>
        <v>No</v>
      </c>
      <c r="AF97" s="18" t="str">
        <f>IFERROR(IFERROR(VLOOKUP(VALUE(W97),'EFM Funds June 2020'!C:M,10,0),VLOOKUP(TEXT(W97,0),'EFM Funds June 2020'!C:M,10,0)),"No")</f>
        <v>No</v>
      </c>
      <c r="AG97" s="19" t="str">
        <f t="shared" ca="1" si="10"/>
        <v>No</v>
      </c>
      <c r="AH97" s="19" t="str">
        <f t="shared" si="11"/>
        <v>No</v>
      </c>
      <c r="AI97" s="56" t="str">
        <f t="shared" ca="1" si="12"/>
        <v>Yes</v>
      </c>
      <c r="AJ97" s="56" t="str">
        <f ca="1">IFERROR(IF(OR($R$1&gt;Q97+90,$R$1&gt;VLOOKUP(W97,'EFM Funds June 2020'!D:E,2,FALSE)+90),"Yes","No"),"No")</f>
        <v>No</v>
      </c>
      <c r="AK97" s="56" t="str">
        <f>IFERROR(IF(OR(IFERROR(IF(AND(VLOOKUP(VALUE(L97),'EFM Funds June 2020'!$D:$M,10,FALSE)="Yes",T97&lt;0),"Yes","No"),"No")="Yes",IFERROR(IF(AND(VLOOKUP(VALUE(W97),'EFM Funds June 2020'!$D:$M,10,FALSE)="Yes",AA97&gt;0),"Yes","No"),"No")="Yes"),"Yes","No"),"No")</f>
        <v>No</v>
      </c>
      <c r="AL97" s="95" t="str">
        <f t="shared" si="13"/>
        <v>NoNo</v>
      </c>
      <c r="AM97" s="12">
        <f t="shared" si="14"/>
        <v>1</v>
      </c>
    </row>
    <row r="98" spans="1:39" s="12" customFormat="1" x14ac:dyDescent="0.35">
      <c r="A98" s="13"/>
      <c r="B98" s="20"/>
      <c r="C98" s="20"/>
      <c r="D98" s="13"/>
      <c r="E98" s="13"/>
      <c r="F98" s="13"/>
      <c r="G98" s="21"/>
      <c r="H98" s="104"/>
      <c r="I98" s="21"/>
      <c r="J98" s="21"/>
      <c r="K98" s="13"/>
      <c r="L98" s="13"/>
      <c r="M98" s="20"/>
      <c r="N98" s="13"/>
      <c r="O98" s="13"/>
      <c r="P98" s="13"/>
      <c r="Q98" s="22"/>
      <c r="R98" s="13"/>
      <c r="S98" s="13"/>
      <c r="T98" s="13"/>
      <c r="U98" s="116"/>
      <c r="V98" s="116"/>
      <c r="W98" s="135"/>
      <c r="X98" s="118"/>
      <c r="Y98" s="135"/>
      <c r="Z98" s="116"/>
      <c r="AA98" s="116"/>
      <c r="AB98" s="55">
        <f t="shared" si="8"/>
        <v>0</v>
      </c>
      <c r="AC98" s="39"/>
      <c r="AD98" s="96" t="str">
        <f t="shared" si="9"/>
        <v>No</v>
      </c>
      <c r="AE98" s="18" t="str">
        <f>IFERROR(IFERROR(VLOOKUP(VALUE(L98),'EFM Funds June 2020'!C:M,10,0),VLOOKUP(TEXT(L98,0),'EFM Funds June 2020'!C:M,10,0)),"No")</f>
        <v>No</v>
      </c>
      <c r="AF98" s="18" t="str">
        <f>IFERROR(IFERROR(VLOOKUP(VALUE(W98),'EFM Funds June 2020'!C:M,10,0),VLOOKUP(TEXT(W98,0),'EFM Funds June 2020'!C:M,10,0)),"No")</f>
        <v>No</v>
      </c>
      <c r="AG98" s="19" t="str">
        <f t="shared" ca="1" si="10"/>
        <v>No</v>
      </c>
      <c r="AH98" s="19" t="str">
        <f t="shared" si="11"/>
        <v>No</v>
      </c>
      <c r="AI98" s="56" t="str">
        <f t="shared" ca="1" si="12"/>
        <v>Yes</v>
      </c>
      <c r="AJ98" s="56" t="str">
        <f ca="1">IFERROR(IF(OR($R$1&gt;Q98+90,$R$1&gt;VLOOKUP(W98,'EFM Funds June 2020'!D:E,2,FALSE)+90),"Yes","No"),"No")</f>
        <v>No</v>
      </c>
      <c r="AK98" s="56" t="str">
        <f>IFERROR(IF(OR(IFERROR(IF(AND(VLOOKUP(VALUE(L98),'EFM Funds June 2020'!$D:$M,10,FALSE)="Yes",T98&lt;0),"Yes","No"),"No")="Yes",IFERROR(IF(AND(VLOOKUP(VALUE(W98),'EFM Funds June 2020'!$D:$M,10,FALSE)="Yes",AA98&gt;0),"Yes","No"),"No")="Yes"),"Yes","No"),"No")</f>
        <v>No</v>
      </c>
      <c r="AL98" s="95" t="str">
        <f t="shared" si="13"/>
        <v>NoNo</v>
      </c>
      <c r="AM98" s="12">
        <f t="shared" si="14"/>
        <v>1</v>
      </c>
    </row>
    <row r="99" spans="1:39" s="12" customFormat="1" x14ac:dyDescent="0.35">
      <c r="A99" s="13"/>
      <c r="B99" s="20"/>
      <c r="C99" s="20"/>
      <c r="D99" s="13"/>
      <c r="E99" s="13"/>
      <c r="F99" s="13"/>
      <c r="G99" s="21"/>
      <c r="H99" s="104"/>
      <c r="I99" s="21"/>
      <c r="J99" s="21"/>
      <c r="K99" s="13"/>
      <c r="L99" s="13"/>
      <c r="M99" s="20"/>
      <c r="N99" s="13"/>
      <c r="O99" s="13"/>
      <c r="P99" s="13"/>
      <c r="Q99" s="22"/>
      <c r="R99" s="13"/>
      <c r="S99" s="13"/>
      <c r="T99" s="13"/>
      <c r="U99" s="116"/>
      <c r="V99" s="116"/>
      <c r="W99" s="135"/>
      <c r="X99" s="118"/>
      <c r="Y99" s="135"/>
      <c r="Z99" s="116"/>
      <c r="AA99" s="116"/>
      <c r="AB99" s="55">
        <f t="shared" si="8"/>
        <v>0</v>
      </c>
      <c r="AC99" s="39"/>
      <c r="AD99" s="96" t="str">
        <f t="shared" si="9"/>
        <v>No</v>
      </c>
      <c r="AE99" s="18" t="str">
        <f>IFERROR(IFERROR(VLOOKUP(VALUE(L99),'EFM Funds June 2020'!C:M,10,0),VLOOKUP(TEXT(L99,0),'EFM Funds June 2020'!C:M,10,0)),"No")</f>
        <v>No</v>
      </c>
      <c r="AF99" s="18" t="str">
        <f>IFERROR(IFERROR(VLOOKUP(VALUE(W99),'EFM Funds June 2020'!C:M,10,0),VLOOKUP(TEXT(W99,0),'EFM Funds June 2020'!C:M,10,0)),"No")</f>
        <v>No</v>
      </c>
      <c r="AG99" s="19" t="str">
        <f t="shared" ca="1" si="10"/>
        <v>No</v>
      </c>
      <c r="AH99" s="19" t="str">
        <f t="shared" si="11"/>
        <v>No</v>
      </c>
      <c r="AI99" s="56" t="str">
        <f t="shared" ca="1" si="12"/>
        <v>Yes</v>
      </c>
      <c r="AJ99" s="56" t="str">
        <f ca="1">IFERROR(IF(OR($R$1&gt;Q99+90,$R$1&gt;VLOOKUP(W99,'EFM Funds June 2020'!D:E,2,FALSE)+90),"Yes","No"),"No")</f>
        <v>No</v>
      </c>
      <c r="AK99" s="56" t="str">
        <f>IFERROR(IF(OR(IFERROR(IF(AND(VLOOKUP(VALUE(L99),'EFM Funds June 2020'!$D:$M,10,FALSE)="Yes",T99&lt;0),"Yes","No"),"No")="Yes",IFERROR(IF(AND(VLOOKUP(VALUE(W99),'EFM Funds June 2020'!$D:$M,10,FALSE)="Yes",AA99&gt;0),"Yes","No"),"No")="Yes"),"Yes","No"),"No")</f>
        <v>No</v>
      </c>
      <c r="AL99" s="95" t="str">
        <f t="shared" si="13"/>
        <v>NoNo</v>
      </c>
      <c r="AM99" s="12">
        <f t="shared" si="14"/>
        <v>1</v>
      </c>
    </row>
    <row r="100" spans="1:39" s="12" customFormat="1" x14ac:dyDescent="0.35">
      <c r="A100" s="13"/>
      <c r="B100" s="20"/>
      <c r="C100" s="20"/>
      <c r="D100" s="13"/>
      <c r="E100" s="13"/>
      <c r="F100" s="13"/>
      <c r="G100" s="21"/>
      <c r="H100" s="104"/>
      <c r="I100" s="21"/>
      <c r="J100" s="21"/>
      <c r="K100" s="13"/>
      <c r="L100" s="13"/>
      <c r="M100" s="20"/>
      <c r="N100" s="13"/>
      <c r="O100" s="13"/>
      <c r="P100" s="13"/>
      <c r="Q100" s="22"/>
      <c r="R100" s="13"/>
      <c r="S100" s="13"/>
      <c r="T100" s="13"/>
      <c r="U100" s="116"/>
      <c r="V100" s="116"/>
      <c r="W100" s="135"/>
      <c r="X100" s="118"/>
      <c r="Y100" s="135"/>
      <c r="Z100" s="116"/>
      <c r="AA100" s="116"/>
      <c r="AB100" s="55">
        <f t="shared" si="8"/>
        <v>0</v>
      </c>
      <c r="AC100" s="39"/>
      <c r="AD100" s="96" t="str">
        <f t="shared" si="9"/>
        <v>No</v>
      </c>
      <c r="AE100" s="18" t="str">
        <f>IFERROR(IFERROR(VLOOKUP(VALUE(L100),'EFM Funds June 2020'!C:M,10,0),VLOOKUP(TEXT(L100,0),'EFM Funds June 2020'!C:M,10,0)),"No")</f>
        <v>No</v>
      </c>
      <c r="AF100" s="18" t="str">
        <f>IFERROR(IFERROR(VLOOKUP(VALUE(W100),'EFM Funds June 2020'!C:M,10,0),VLOOKUP(TEXT(W100,0),'EFM Funds June 2020'!C:M,10,0)),"No")</f>
        <v>No</v>
      </c>
      <c r="AG100" s="19" t="str">
        <f t="shared" ca="1" si="10"/>
        <v>No</v>
      </c>
      <c r="AH100" s="19" t="str">
        <f t="shared" si="11"/>
        <v>No</v>
      </c>
      <c r="AI100" s="56" t="str">
        <f t="shared" ca="1" si="12"/>
        <v>Yes</v>
      </c>
      <c r="AJ100" s="56" t="str">
        <f ca="1">IFERROR(IF(OR($R$1&gt;Q100+90,$R$1&gt;VLOOKUP(W100,'EFM Funds June 2020'!D:E,2,FALSE)+90),"Yes","No"),"No")</f>
        <v>No</v>
      </c>
      <c r="AK100" s="56" t="str">
        <f>IFERROR(IF(OR(IFERROR(IF(AND(VLOOKUP(VALUE(L100),'EFM Funds June 2020'!$D:$M,10,FALSE)="Yes",T100&lt;0),"Yes","No"),"No")="Yes",IFERROR(IF(AND(VLOOKUP(VALUE(W100),'EFM Funds June 2020'!$D:$M,10,FALSE)="Yes",AA100&gt;0),"Yes","No"),"No")="Yes"),"Yes","No"),"No")</f>
        <v>No</v>
      </c>
      <c r="AL100" s="95" t="str">
        <f t="shared" si="13"/>
        <v>NoNo</v>
      </c>
      <c r="AM100" s="12">
        <f t="shared" si="14"/>
        <v>1</v>
      </c>
    </row>
    <row r="101" spans="1:39" s="12" customFormat="1" x14ac:dyDescent="0.35">
      <c r="A101" s="13"/>
      <c r="B101" s="20"/>
      <c r="C101" s="20"/>
      <c r="D101" s="13"/>
      <c r="E101" s="13"/>
      <c r="F101" s="13"/>
      <c r="G101" s="21"/>
      <c r="H101" s="104"/>
      <c r="I101" s="21"/>
      <c r="J101" s="21"/>
      <c r="K101" s="13"/>
      <c r="L101" s="13"/>
      <c r="M101" s="20"/>
      <c r="N101" s="13"/>
      <c r="O101" s="13"/>
      <c r="P101" s="13"/>
      <c r="Q101" s="22"/>
      <c r="R101" s="13"/>
      <c r="S101" s="13"/>
      <c r="T101" s="13"/>
      <c r="U101" s="116"/>
      <c r="V101" s="116"/>
      <c r="W101" s="135"/>
      <c r="X101" s="118"/>
      <c r="Y101" s="135"/>
      <c r="Z101" s="116"/>
      <c r="AA101" s="116"/>
      <c r="AB101" s="55">
        <f t="shared" si="8"/>
        <v>0</v>
      </c>
      <c r="AC101" s="39"/>
      <c r="AD101" s="96" t="str">
        <f t="shared" si="9"/>
        <v>No</v>
      </c>
      <c r="AE101" s="18" t="str">
        <f>IFERROR(IFERROR(VLOOKUP(VALUE(L101),'EFM Funds June 2020'!C:M,10,0),VLOOKUP(TEXT(L101,0),'EFM Funds June 2020'!C:M,10,0)),"No")</f>
        <v>No</v>
      </c>
      <c r="AF101" s="18" t="str">
        <f>IFERROR(IFERROR(VLOOKUP(VALUE(W101),'EFM Funds June 2020'!C:M,10,0),VLOOKUP(TEXT(W101,0),'EFM Funds June 2020'!C:M,10,0)),"No")</f>
        <v>No</v>
      </c>
      <c r="AG101" s="19" t="str">
        <f t="shared" ca="1" si="10"/>
        <v>No</v>
      </c>
      <c r="AH101" s="19" t="str">
        <f t="shared" si="11"/>
        <v>No</v>
      </c>
      <c r="AI101" s="56" t="str">
        <f t="shared" ca="1" si="12"/>
        <v>Yes</v>
      </c>
      <c r="AJ101" s="56" t="str">
        <f ca="1">IFERROR(IF(OR($R$1&gt;Q101+90,$R$1&gt;VLOOKUP(W101,'EFM Funds June 2020'!D:E,2,FALSE)+90),"Yes","No"),"No")</f>
        <v>No</v>
      </c>
      <c r="AK101" s="56" t="str">
        <f>IFERROR(IF(OR(IFERROR(IF(AND(VLOOKUP(VALUE(L101),'EFM Funds June 2020'!$D:$M,10,FALSE)="Yes",T101&lt;0),"Yes","No"),"No")="Yes",IFERROR(IF(AND(VLOOKUP(VALUE(W101),'EFM Funds June 2020'!$D:$M,10,FALSE)="Yes",AA101&gt;0),"Yes","No"),"No")="Yes"),"Yes","No"),"No")</f>
        <v>No</v>
      </c>
      <c r="AL101" s="95" t="str">
        <f t="shared" si="13"/>
        <v>NoNo</v>
      </c>
      <c r="AM101" s="12">
        <f t="shared" si="14"/>
        <v>1</v>
      </c>
    </row>
    <row r="102" spans="1:39" s="12" customFormat="1" x14ac:dyDescent="0.35">
      <c r="A102" s="13"/>
      <c r="B102" s="20"/>
      <c r="C102" s="20"/>
      <c r="D102" s="13"/>
      <c r="E102" s="13"/>
      <c r="F102" s="13"/>
      <c r="G102" s="21"/>
      <c r="H102" s="104"/>
      <c r="I102" s="21"/>
      <c r="J102" s="21"/>
      <c r="K102" s="13"/>
      <c r="L102" s="13"/>
      <c r="M102" s="20"/>
      <c r="N102" s="13"/>
      <c r="O102" s="13"/>
      <c r="P102" s="13"/>
      <c r="Q102" s="22"/>
      <c r="R102" s="13"/>
      <c r="S102" s="13"/>
      <c r="T102" s="13"/>
      <c r="U102" s="116"/>
      <c r="V102" s="116"/>
      <c r="W102" s="135"/>
      <c r="X102" s="118"/>
      <c r="Y102" s="135"/>
      <c r="Z102" s="116"/>
      <c r="AA102" s="116"/>
      <c r="AB102" s="55">
        <f t="shared" si="8"/>
        <v>0</v>
      </c>
      <c r="AC102" s="39"/>
      <c r="AD102" s="96" t="str">
        <f t="shared" si="9"/>
        <v>No</v>
      </c>
      <c r="AE102" s="18" t="str">
        <f>IFERROR(IFERROR(VLOOKUP(VALUE(L102),'EFM Funds June 2020'!C:M,10,0),VLOOKUP(TEXT(L102,0),'EFM Funds June 2020'!C:M,10,0)),"No")</f>
        <v>No</v>
      </c>
      <c r="AF102" s="18" t="str">
        <f>IFERROR(IFERROR(VLOOKUP(VALUE(W102),'EFM Funds June 2020'!C:M,10,0),VLOOKUP(TEXT(W102,0),'EFM Funds June 2020'!C:M,10,0)),"No")</f>
        <v>No</v>
      </c>
      <c r="AG102" s="19" t="str">
        <f t="shared" ca="1" si="10"/>
        <v>No</v>
      </c>
      <c r="AH102" s="19" t="str">
        <f t="shared" si="11"/>
        <v>No</v>
      </c>
      <c r="AI102" s="56" t="str">
        <f t="shared" ca="1" si="12"/>
        <v>Yes</v>
      </c>
      <c r="AJ102" s="56" t="str">
        <f ca="1">IFERROR(IF(OR($R$1&gt;Q102+90,$R$1&gt;VLOOKUP(W102,'EFM Funds June 2020'!D:E,2,FALSE)+90),"Yes","No"),"No")</f>
        <v>No</v>
      </c>
      <c r="AK102" s="56" t="str">
        <f>IFERROR(IF(OR(IFERROR(IF(AND(VLOOKUP(VALUE(L102),'EFM Funds June 2020'!$D:$M,10,FALSE)="Yes",T102&lt;0),"Yes","No"),"No")="Yes",IFERROR(IF(AND(VLOOKUP(VALUE(W102),'EFM Funds June 2020'!$D:$M,10,FALSE)="Yes",AA102&gt;0),"Yes","No"),"No")="Yes"),"Yes","No"),"No")</f>
        <v>No</v>
      </c>
      <c r="AL102" s="95" t="str">
        <f t="shared" si="13"/>
        <v>NoNo</v>
      </c>
      <c r="AM102" s="12">
        <f t="shared" si="14"/>
        <v>1</v>
      </c>
    </row>
    <row r="103" spans="1:39" s="12" customFormat="1" x14ac:dyDescent="0.35">
      <c r="A103" s="13"/>
      <c r="B103" s="20"/>
      <c r="C103" s="20"/>
      <c r="D103" s="13"/>
      <c r="E103" s="13"/>
      <c r="F103" s="13"/>
      <c r="G103" s="21"/>
      <c r="H103" s="104"/>
      <c r="I103" s="21"/>
      <c r="J103" s="21"/>
      <c r="K103" s="13"/>
      <c r="L103" s="13"/>
      <c r="M103" s="20"/>
      <c r="N103" s="13"/>
      <c r="O103" s="13"/>
      <c r="P103" s="13"/>
      <c r="Q103" s="22"/>
      <c r="R103" s="13"/>
      <c r="S103" s="13"/>
      <c r="T103" s="13"/>
      <c r="U103" s="116"/>
      <c r="V103" s="116"/>
      <c r="W103" s="135"/>
      <c r="X103" s="118"/>
      <c r="Y103" s="135"/>
      <c r="Z103" s="116"/>
      <c r="AA103" s="116"/>
      <c r="AB103" s="55">
        <f t="shared" si="8"/>
        <v>0</v>
      </c>
      <c r="AC103" s="39"/>
      <c r="AD103" s="96" t="str">
        <f t="shared" si="9"/>
        <v>No</v>
      </c>
      <c r="AE103" s="18" t="str">
        <f>IFERROR(IFERROR(VLOOKUP(VALUE(L103),'EFM Funds June 2020'!C:M,10,0),VLOOKUP(TEXT(L103,0),'EFM Funds June 2020'!C:M,10,0)),"No")</f>
        <v>No</v>
      </c>
      <c r="AF103" s="18" t="str">
        <f>IFERROR(IFERROR(VLOOKUP(VALUE(W103),'EFM Funds June 2020'!C:M,10,0),VLOOKUP(TEXT(W103,0),'EFM Funds June 2020'!C:M,10,0)),"No")</f>
        <v>No</v>
      </c>
      <c r="AG103" s="19" t="str">
        <f t="shared" ca="1" si="10"/>
        <v>No</v>
      </c>
      <c r="AH103" s="19" t="str">
        <f t="shared" si="11"/>
        <v>No</v>
      </c>
      <c r="AI103" s="56" t="str">
        <f t="shared" ca="1" si="12"/>
        <v>Yes</v>
      </c>
      <c r="AJ103" s="56" t="str">
        <f ca="1">IFERROR(IF(OR($R$1&gt;Q103+90,$R$1&gt;VLOOKUP(W103,'EFM Funds June 2020'!D:E,2,FALSE)+90),"Yes","No"),"No")</f>
        <v>No</v>
      </c>
      <c r="AK103" s="56" t="str">
        <f>IFERROR(IF(OR(IFERROR(IF(AND(VLOOKUP(VALUE(L103),'EFM Funds June 2020'!$D:$M,10,FALSE)="Yes",T103&lt;0),"Yes","No"),"No")="Yes",IFERROR(IF(AND(VLOOKUP(VALUE(W103),'EFM Funds June 2020'!$D:$M,10,FALSE)="Yes",AA103&gt;0),"Yes","No"),"No")="Yes"),"Yes","No"),"No")</f>
        <v>No</v>
      </c>
      <c r="AL103" s="95" t="str">
        <f t="shared" si="13"/>
        <v>NoNo</v>
      </c>
      <c r="AM103" s="12">
        <f t="shared" si="14"/>
        <v>1</v>
      </c>
    </row>
    <row r="104" spans="1:39" s="12" customFormat="1" x14ac:dyDescent="0.35">
      <c r="A104" s="13"/>
      <c r="B104" s="20"/>
      <c r="C104" s="20"/>
      <c r="D104" s="13"/>
      <c r="E104" s="13"/>
      <c r="F104" s="13"/>
      <c r="G104" s="21"/>
      <c r="H104" s="104"/>
      <c r="I104" s="21"/>
      <c r="J104" s="21"/>
      <c r="K104" s="13"/>
      <c r="L104" s="13"/>
      <c r="M104" s="20"/>
      <c r="N104" s="13"/>
      <c r="O104" s="13"/>
      <c r="P104" s="13"/>
      <c r="Q104" s="22"/>
      <c r="R104" s="13"/>
      <c r="S104" s="13"/>
      <c r="T104" s="13"/>
      <c r="U104" s="116"/>
      <c r="V104" s="116"/>
      <c r="W104" s="135"/>
      <c r="X104" s="118"/>
      <c r="Y104" s="135"/>
      <c r="Z104" s="116"/>
      <c r="AA104" s="116"/>
      <c r="AB104" s="55">
        <f t="shared" si="8"/>
        <v>0</v>
      </c>
      <c r="AC104" s="39"/>
      <c r="AD104" s="96" t="str">
        <f t="shared" si="9"/>
        <v>No</v>
      </c>
      <c r="AE104" s="18" t="str">
        <f>IFERROR(IFERROR(VLOOKUP(VALUE(L104),'EFM Funds June 2020'!C:M,10,0),VLOOKUP(TEXT(L104,0),'EFM Funds June 2020'!C:M,10,0)),"No")</f>
        <v>No</v>
      </c>
      <c r="AF104" s="18" t="str">
        <f>IFERROR(IFERROR(VLOOKUP(VALUE(W104),'EFM Funds June 2020'!C:M,10,0),VLOOKUP(TEXT(W104,0),'EFM Funds June 2020'!C:M,10,0)),"No")</f>
        <v>No</v>
      </c>
      <c r="AG104" s="19" t="str">
        <f t="shared" ca="1" si="10"/>
        <v>No</v>
      </c>
      <c r="AH104" s="19" t="str">
        <f t="shared" si="11"/>
        <v>No</v>
      </c>
      <c r="AI104" s="56" t="str">
        <f t="shared" ca="1" si="12"/>
        <v>Yes</v>
      </c>
      <c r="AJ104" s="56" t="str">
        <f ca="1">IFERROR(IF(OR($R$1&gt;Q104+90,$R$1&gt;VLOOKUP(W104,'EFM Funds June 2020'!D:E,2,FALSE)+90),"Yes","No"),"No")</f>
        <v>No</v>
      </c>
      <c r="AK104" s="56" t="str">
        <f>IFERROR(IF(OR(IFERROR(IF(AND(VLOOKUP(VALUE(L104),'EFM Funds June 2020'!$D:$M,10,FALSE)="Yes",T104&lt;0),"Yes","No"),"No")="Yes",IFERROR(IF(AND(VLOOKUP(VALUE(W104),'EFM Funds June 2020'!$D:$M,10,FALSE)="Yes",AA104&gt;0),"Yes","No"),"No")="Yes"),"Yes","No"),"No")</f>
        <v>No</v>
      </c>
      <c r="AL104" s="95" t="str">
        <f t="shared" si="13"/>
        <v>NoNo</v>
      </c>
      <c r="AM104" s="12">
        <f t="shared" si="14"/>
        <v>1</v>
      </c>
    </row>
    <row r="105" spans="1:39" s="12" customFormat="1" x14ac:dyDescent="0.35">
      <c r="A105" s="13"/>
      <c r="B105" s="20"/>
      <c r="C105" s="20"/>
      <c r="D105" s="13"/>
      <c r="E105" s="13"/>
      <c r="F105" s="13"/>
      <c r="G105" s="21"/>
      <c r="H105" s="104"/>
      <c r="I105" s="21"/>
      <c r="J105" s="21"/>
      <c r="K105" s="13"/>
      <c r="L105" s="13"/>
      <c r="M105" s="20"/>
      <c r="N105" s="13"/>
      <c r="O105" s="13"/>
      <c r="P105" s="13"/>
      <c r="Q105" s="22"/>
      <c r="R105" s="13"/>
      <c r="S105" s="13"/>
      <c r="T105" s="13"/>
      <c r="U105" s="116"/>
      <c r="V105" s="116"/>
      <c r="W105" s="135"/>
      <c r="X105" s="118"/>
      <c r="Y105" s="135"/>
      <c r="Z105" s="116"/>
      <c r="AA105" s="116"/>
      <c r="AB105" s="55">
        <f t="shared" si="8"/>
        <v>0</v>
      </c>
      <c r="AC105" s="39"/>
      <c r="AD105" s="96" t="str">
        <f t="shared" si="9"/>
        <v>No</v>
      </c>
      <c r="AE105" s="18" t="str">
        <f>IFERROR(IFERROR(VLOOKUP(VALUE(L105),'EFM Funds June 2020'!C:M,10,0),VLOOKUP(TEXT(L105,0),'EFM Funds June 2020'!C:M,10,0)),"No")</f>
        <v>No</v>
      </c>
      <c r="AF105" s="18" t="str">
        <f>IFERROR(IFERROR(VLOOKUP(VALUE(W105),'EFM Funds June 2020'!C:M,10,0),VLOOKUP(TEXT(W105,0),'EFM Funds June 2020'!C:M,10,0)),"No")</f>
        <v>No</v>
      </c>
      <c r="AG105" s="19" t="str">
        <f t="shared" ca="1" si="10"/>
        <v>No</v>
      </c>
      <c r="AH105" s="19" t="str">
        <f t="shared" si="11"/>
        <v>No</v>
      </c>
      <c r="AI105" s="56" t="str">
        <f t="shared" ca="1" si="12"/>
        <v>Yes</v>
      </c>
      <c r="AJ105" s="56" t="str">
        <f ca="1">IFERROR(IF(OR($R$1&gt;Q105+90,$R$1&gt;VLOOKUP(W105,'EFM Funds June 2020'!D:E,2,FALSE)+90),"Yes","No"),"No")</f>
        <v>No</v>
      </c>
      <c r="AK105" s="56" t="str">
        <f>IFERROR(IF(OR(IFERROR(IF(AND(VLOOKUP(VALUE(L105),'EFM Funds June 2020'!$D:$M,10,FALSE)="Yes",T105&lt;0),"Yes","No"),"No")="Yes",IFERROR(IF(AND(VLOOKUP(VALUE(W105),'EFM Funds June 2020'!$D:$M,10,FALSE)="Yes",AA105&gt;0),"Yes","No"),"No")="Yes"),"Yes","No"),"No")</f>
        <v>No</v>
      </c>
      <c r="AL105" s="95" t="str">
        <f t="shared" si="13"/>
        <v>NoNo</v>
      </c>
      <c r="AM105" s="12">
        <f t="shared" si="14"/>
        <v>1</v>
      </c>
    </row>
    <row r="106" spans="1:39" s="12" customFormat="1" x14ac:dyDescent="0.35">
      <c r="A106" s="13"/>
      <c r="B106" s="20"/>
      <c r="C106" s="20"/>
      <c r="D106" s="13"/>
      <c r="E106" s="13"/>
      <c r="F106" s="13"/>
      <c r="G106" s="21"/>
      <c r="H106" s="104"/>
      <c r="I106" s="21"/>
      <c r="J106" s="21"/>
      <c r="K106" s="13"/>
      <c r="L106" s="13"/>
      <c r="M106" s="20"/>
      <c r="N106" s="13"/>
      <c r="O106" s="13"/>
      <c r="P106" s="13"/>
      <c r="Q106" s="22"/>
      <c r="R106" s="13"/>
      <c r="S106" s="13"/>
      <c r="T106" s="13"/>
      <c r="U106" s="116"/>
      <c r="V106" s="116"/>
      <c r="W106" s="135"/>
      <c r="X106" s="118"/>
      <c r="Y106" s="135"/>
      <c r="Z106" s="116"/>
      <c r="AA106" s="116"/>
      <c r="AB106" s="55">
        <f t="shared" si="8"/>
        <v>0</v>
      </c>
      <c r="AC106" s="39"/>
      <c r="AD106" s="96" t="str">
        <f t="shared" si="9"/>
        <v>No</v>
      </c>
      <c r="AE106" s="18" t="str">
        <f>IFERROR(IFERROR(VLOOKUP(VALUE(L106),'EFM Funds June 2020'!C:M,10,0),VLOOKUP(TEXT(L106,0),'EFM Funds June 2020'!C:M,10,0)),"No")</f>
        <v>No</v>
      </c>
      <c r="AF106" s="18" t="str">
        <f>IFERROR(IFERROR(VLOOKUP(VALUE(W106),'EFM Funds June 2020'!C:M,10,0),VLOOKUP(TEXT(W106,0),'EFM Funds June 2020'!C:M,10,0)),"No")</f>
        <v>No</v>
      </c>
      <c r="AG106" s="19" t="str">
        <f t="shared" ca="1" si="10"/>
        <v>No</v>
      </c>
      <c r="AH106" s="19" t="str">
        <f t="shared" si="11"/>
        <v>No</v>
      </c>
      <c r="AI106" s="56" t="str">
        <f t="shared" ca="1" si="12"/>
        <v>Yes</v>
      </c>
      <c r="AJ106" s="56" t="str">
        <f ca="1">IFERROR(IF(OR($R$1&gt;Q106+90,$R$1&gt;VLOOKUP(W106,'EFM Funds June 2020'!D:E,2,FALSE)+90),"Yes","No"),"No")</f>
        <v>No</v>
      </c>
      <c r="AK106" s="56" t="str">
        <f>IFERROR(IF(OR(IFERROR(IF(AND(VLOOKUP(VALUE(L106),'EFM Funds June 2020'!$D:$M,10,FALSE)="Yes",T106&lt;0),"Yes","No"),"No")="Yes",IFERROR(IF(AND(VLOOKUP(VALUE(W106),'EFM Funds June 2020'!$D:$M,10,FALSE)="Yes",AA106&gt;0),"Yes","No"),"No")="Yes"),"Yes","No"),"No")</f>
        <v>No</v>
      </c>
      <c r="AL106" s="95" t="str">
        <f t="shared" si="13"/>
        <v>NoNo</v>
      </c>
      <c r="AM106" s="12">
        <f t="shared" si="14"/>
        <v>1</v>
      </c>
    </row>
    <row r="107" spans="1:39" s="12" customFormat="1" x14ac:dyDescent="0.35">
      <c r="A107" s="13"/>
      <c r="B107" s="20"/>
      <c r="C107" s="20"/>
      <c r="D107" s="13"/>
      <c r="E107" s="13"/>
      <c r="F107" s="13"/>
      <c r="G107" s="21"/>
      <c r="H107" s="104"/>
      <c r="I107" s="21"/>
      <c r="J107" s="21"/>
      <c r="K107" s="13"/>
      <c r="L107" s="13"/>
      <c r="M107" s="20"/>
      <c r="N107" s="13"/>
      <c r="O107" s="13"/>
      <c r="P107" s="13"/>
      <c r="Q107" s="22"/>
      <c r="R107" s="13"/>
      <c r="S107" s="13"/>
      <c r="T107" s="13"/>
      <c r="U107" s="116"/>
      <c r="V107" s="116"/>
      <c r="W107" s="135"/>
      <c r="X107" s="118"/>
      <c r="Y107" s="135"/>
      <c r="Z107" s="116"/>
      <c r="AA107" s="116"/>
      <c r="AB107" s="55">
        <f t="shared" si="8"/>
        <v>0</v>
      </c>
      <c r="AC107" s="39"/>
      <c r="AD107" s="96" t="str">
        <f t="shared" si="9"/>
        <v>No</v>
      </c>
      <c r="AE107" s="18" t="str">
        <f>IFERROR(IFERROR(VLOOKUP(VALUE(L107),'EFM Funds June 2020'!C:M,10,0),VLOOKUP(TEXT(L107,0),'EFM Funds June 2020'!C:M,10,0)),"No")</f>
        <v>No</v>
      </c>
      <c r="AF107" s="18" t="str">
        <f>IFERROR(IFERROR(VLOOKUP(VALUE(W107),'EFM Funds June 2020'!C:M,10,0),VLOOKUP(TEXT(W107,0),'EFM Funds June 2020'!C:M,10,0)),"No")</f>
        <v>No</v>
      </c>
      <c r="AG107" s="19" t="str">
        <f t="shared" ca="1" si="10"/>
        <v>No</v>
      </c>
      <c r="AH107" s="19" t="str">
        <f t="shared" si="11"/>
        <v>No</v>
      </c>
      <c r="AI107" s="56" t="str">
        <f t="shared" ca="1" si="12"/>
        <v>Yes</v>
      </c>
      <c r="AJ107" s="56" t="str">
        <f ca="1">IFERROR(IF(OR($R$1&gt;Q107+90,$R$1&gt;VLOOKUP(W107,'EFM Funds June 2020'!D:E,2,FALSE)+90),"Yes","No"),"No")</f>
        <v>No</v>
      </c>
      <c r="AK107" s="56" t="str">
        <f>IFERROR(IF(OR(IFERROR(IF(AND(VLOOKUP(VALUE(L107),'EFM Funds June 2020'!$D:$M,10,FALSE)="Yes",T107&lt;0),"Yes","No"),"No")="Yes",IFERROR(IF(AND(VLOOKUP(VALUE(W107),'EFM Funds June 2020'!$D:$M,10,FALSE)="Yes",AA107&gt;0),"Yes","No"),"No")="Yes"),"Yes","No"),"No")</f>
        <v>No</v>
      </c>
      <c r="AL107" s="95" t="str">
        <f t="shared" si="13"/>
        <v>NoNo</v>
      </c>
      <c r="AM107" s="12">
        <f t="shared" si="14"/>
        <v>1</v>
      </c>
    </row>
    <row r="108" spans="1:39" s="12" customFormat="1" x14ac:dyDescent="0.35">
      <c r="A108" s="13"/>
      <c r="B108" s="20"/>
      <c r="C108" s="20"/>
      <c r="D108" s="13"/>
      <c r="E108" s="13"/>
      <c r="F108" s="13"/>
      <c r="G108" s="21"/>
      <c r="H108" s="104"/>
      <c r="I108" s="21"/>
      <c r="J108" s="21"/>
      <c r="K108" s="13"/>
      <c r="L108" s="13"/>
      <c r="M108" s="20"/>
      <c r="N108" s="13"/>
      <c r="O108" s="13"/>
      <c r="P108" s="13"/>
      <c r="Q108" s="22"/>
      <c r="R108" s="13"/>
      <c r="S108" s="13"/>
      <c r="T108" s="13"/>
      <c r="U108" s="116"/>
      <c r="V108" s="116"/>
      <c r="W108" s="135"/>
      <c r="X108" s="118"/>
      <c r="Y108" s="135"/>
      <c r="Z108" s="116"/>
      <c r="AA108" s="116"/>
      <c r="AB108" s="55">
        <f t="shared" si="8"/>
        <v>0</v>
      </c>
      <c r="AC108" s="39"/>
      <c r="AD108" s="96" t="str">
        <f t="shared" si="9"/>
        <v>No</v>
      </c>
      <c r="AE108" s="18" t="str">
        <f>IFERROR(IFERROR(VLOOKUP(VALUE(L108),'EFM Funds June 2020'!C:M,10,0),VLOOKUP(TEXT(L108,0),'EFM Funds June 2020'!C:M,10,0)),"No")</f>
        <v>No</v>
      </c>
      <c r="AF108" s="18" t="str">
        <f>IFERROR(IFERROR(VLOOKUP(VALUE(W108),'EFM Funds June 2020'!C:M,10,0),VLOOKUP(TEXT(W108,0),'EFM Funds June 2020'!C:M,10,0)),"No")</f>
        <v>No</v>
      </c>
      <c r="AG108" s="19" t="str">
        <f t="shared" ca="1" si="10"/>
        <v>No</v>
      </c>
      <c r="AH108" s="19" t="str">
        <f t="shared" si="11"/>
        <v>No</v>
      </c>
      <c r="AI108" s="56" t="str">
        <f t="shared" ca="1" si="12"/>
        <v>Yes</v>
      </c>
      <c r="AJ108" s="56" t="str">
        <f ca="1">IFERROR(IF(OR($R$1&gt;Q108+90,$R$1&gt;VLOOKUP(W108,'EFM Funds June 2020'!D:E,2,FALSE)+90),"Yes","No"),"No")</f>
        <v>No</v>
      </c>
      <c r="AK108" s="56" t="str">
        <f>IFERROR(IF(OR(IFERROR(IF(AND(VLOOKUP(VALUE(L108),'EFM Funds June 2020'!$D:$M,10,FALSE)="Yes",T108&lt;0),"Yes","No"),"No")="Yes",IFERROR(IF(AND(VLOOKUP(VALUE(W108),'EFM Funds June 2020'!$D:$M,10,FALSE)="Yes",AA108&gt;0),"Yes","No"),"No")="Yes"),"Yes","No"),"No")</f>
        <v>No</v>
      </c>
      <c r="AL108" s="95" t="str">
        <f t="shared" si="13"/>
        <v>NoNo</v>
      </c>
      <c r="AM108" s="12">
        <f t="shared" si="14"/>
        <v>1</v>
      </c>
    </row>
    <row r="109" spans="1:39" s="12" customFormat="1" x14ac:dyDescent="0.35">
      <c r="A109" s="13"/>
      <c r="B109" s="20"/>
      <c r="C109" s="20"/>
      <c r="D109" s="13"/>
      <c r="E109" s="13"/>
      <c r="F109" s="13"/>
      <c r="G109" s="21"/>
      <c r="H109" s="104"/>
      <c r="I109" s="21"/>
      <c r="J109" s="21"/>
      <c r="K109" s="13"/>
      <c r="L109" s="13"/>
      <c r="M109" s="20"/>
      <c r="N109" s="13"/>
      <c r="O109" s="13"/>
      <c r="P109" s="13"/>
      <c r="Q109" s="22"/>
      <c r="R109" s="13"/>
      <c r="S109" s="13"/>
      <c r="T109" s="13"/>
      <c r="U109" s="116"/>
      <c r="V109" s="116"/>
      <c r="W109" s="135"/>
      <c r="X109" s="118"/>
      <c r="Y109" s="135"/>
      <c r="Z109" s="116"/>
      <c r="AA109" s="116"/>
      <c r="AB109" s="55">
        <f t="shared" si="8"/>
        <v>0</v>
      </c>
      <c r="AC109" s="39"/>
      <c r="AD109" s="96" t="str">
        <f t="shared" si="9"/>
        <v>No</v>
      </c>
      <c r="AE109" s="18" t="str">
        <f>IFERROR(IFERROR(VLOOKUP(VALUE(L109),'EFM Funds June 2020'!C:M,10,0),VLOOKUP(TEXT(L109,0),'EFM Funds June 2020'!C:M,10,0)),"No")</f>
        <v>No</v>
      </c>
      <c r="AF109" s="18" t="str">
        <f>IFERROR(IFERROR(VLOOKUP(VALUE(W109),'EFM Funds June 2020'!C:M,10,0),VLOOKUP(TEXT(W109,0),'EFM Funds June 2020'!C:M,10,0)),"No")</f>
        <v>No</v>
      </c>
      <c r="AG109" s="19" t="str">
        <f t="shared" ca="1" si="10"/>
        <v>No</v>
      </c>
      <c r="AH109" s="19" t="str">
        <f t="shared" si="11"/>
        <v>No</v>
      </c>
      <c r="AI109" s="56" t="str">
        <f t="shared" ca="1" si="12"/>
        <v>Yes</v>
      </c>
      <c r="AJ109" s="56" t="str">
        <f ca="1">IFERROR(IF(OR($R$1&gt;Q109+90,$R$1&gt;VLOOKUP(W109,'EFM Funds June 2020'!D:E,2,FALSE)+90),"Yes","No"),"No")</f>
        <v>No</v>
      </c>
      <c r="AK109" s="56" t="str">
        <f>IFERROR(IF(OR(IFERROR(IF(AND(VLOOKUP(VALUE(L109),'EFM Funds June 2020'!$D:$M,10,FALSE)="Yes",T109&lt;0),"Yes","No"),"No")="Yes",IFERROR(IF(AND(VLOOKUP(VALUE(W109),'EFM Funds June 2020'!$D:$M,10,FALSE)="Yes",AA109&gt;0),"Yes","No"),"No")="Yes"),"Yes","No"),"No")</f>
        <v>No</v>
      </c>
      <c r="AL109" s="95" t="str">
        <f t="shared" si="13"/>
        <v>NoNo</v>
      </c>
      <c r="AM109" s="12">
        <f t="shared" si="14"/>
        <v>1</v>
      </c>
    </row>
    <row r="110" spans="1:39" s="12" customFormat="1" x14ac:dyDescent="0.35">
      <c r="A110" s="13"/>
      <c r="B110" s="20"/>
      <c r="C110" s="20"/>
      <c r="D110" s="13"/>
      <c r="E110" s="13"/>
      <c r="F110" s="13"/>
      <c r="G110" s="21"/>
      <c r="H110" s="104"/>
      <c r="I110" s="21"/>
      <c r="J110" s="21"/>
      <c r="K110" s="13"/>
      <c r="L110" s="13"/>
      <c r="M110" s="20"/>
      <c r="N110" s="13"/>
      <c r="O110" s="13"/>
      <c r="P110" s="13"/>
      <c r="Q110" s="22"/>
      <c r="R110" s="13"/>
      <c r="S110" s="13"/>
      <c r="T110" s="13"/>
      <c r="U110" s="116"/>
      <c r="V110" s="116"/>
      <c r="W110" s="135"/>
      <c r="X110" s="118"/>
      <c r="Y110" s="135"/>
      <c r="Z110" s="116"/>
      <c r="AA110" s="116"/>
      <c r="AB110" s="55">
        <f t="shared" si="8"/>
        <v>0</v>
      </c>
      <c r="AC110" s="39"/>
      <c r="AD110" s="96" t="str">
        <f t="shared" si="9"/>
        <v>No</v>
      </c>
      <c r="AE110" s="18" t="str">
        <f>IFERROR(IFERROR(VLOOKUP(VALUE(L110),'EFM Funds June 2020'!C:M,10,0),VLOOKUP(TEXT(L110,0),'EFM Funds June 2020'!C:M,10,0)),"No")</f>
        <v>No</v>
      </c>
      <c r="AF110" s="18" t="str">
        <f>IFERROR(IFERROR(VLOOKUP(VALUE(W110),'EFM Funds June 2020'!C:M,10,0),VLOOKUP(TEXT(W110,0),'EFM Funds June 2020'!C:M,10,0)),"No")</f>
        <v>No</v>
      </c>
      <c r="AG110" s="19" t="str">
        <f t="shared" ca="1" si="10"/>
        <v>No</v>
      </c>
      <c r="AH110" s="19" t="str">
        <f t="shared" si="11"/>
        <v>No</v>
      </c>
      <c r="AI110" s="56" t="str">
        <f t="shared" ca="1" si="12"/>
        <v>Yes</v>
      </c>
      <c r="AJ110" s="56" t="str">
        <f ca="1">IFERROR(IF(OR($R$1&gt;Q110+90,$R$1&gt;VLOOKUP(W110,'EFM Funds June 2020'!D:E,2,FALSE)+90),"Yes","No"),"No")</f>
        <v>No</v>
      </c>
      <c r="AK110" s="56" t="str">
        <f>IFERROR(IF(OR(IFERROR(IF(AND(VLOOKUP(VALUE(L110),'EFM Funds June 2020'!$D:$M,10,FALSE)="Yes",T110&lt;0),"Yes","No"),"No")="Yes",IFERROR(IF(AND(VLOOKUP(VALUE(W110),'EFM Funds June 2020'!$D:$M,10,FALSE)="Yes",AA110&gt;0),"Yes","No"),"No")="Yes"),"Yes","No"),"No")</f>
        <v>No</v>
      </c>
      <c r="AL110" s="95" t="str">
        <f t="shared" si="13"/>
        <v>NoNo</v>
      </c>
      <c r="AM110" s="12">
        <f t="shared" si="14"/>
        <v>1</v>
      </c>
    </row>
    <row r="111" spans="1:39" s="12" customFormat="1" x14ac:dyDescent="0.35">
      <c r="A111" s="13"/>
      <c r="B111" s="20"/>
      <c r="C111" s="20"/>
      <c r="D111" s="13"/>
      <c r="E111" s="13"/>
      <c r="F111" s="13"/>
      <c r="G111" s="21"/>
      <c r="H111" s="104"/>
      <c r="I111" s="21"/>
      <c r="J111" s="21"/>
      <c r="K111" s="13"/>
      <c r="L111" s="13"/>
      <c r="M111" s="20"/>
      <c r="N111" s="13"/>
      <c r="O111" s="13"/>
      <c r="P111" s="13"/>
      <c r="Q111" s="22"/>
      <c r="R111" s="13"/>
      <c r="S111" s="13"/>
      <c r="T111" s="13"/>
      <c r="U111" s="116"/>
      <c r="V111" s="116"/>
      <c r="W111" s="135"/>
      <c r="X111" s="118"/>
      <c r="Y111" s="135"/>
      <c r="Z111" s="116"/>
      <c r="AA111" s="116"/>
      <c r="AB111" s="55">
        <f t="shared" si="8"/>
        <v>0</v>
      </c>
      <c r="AC111" s="39"/>
      <c r="AD111" s="96" t="str">
        <f t="shared" si="9"/>
        <v>No</v>
      </c>
      <c r="AE111" s="18" t="str">
        <f>IFERROR(IFERROR(VLOOKUP(VALUE(L111),'EFM Funds June 2020'!C:M,10,0),VLOOKUP(TEXT(L111,0),'EFM Funds June 2020'!C:M,10,0)),"No")</f>
        <v>No</v>
      </c>
      <c r="AF111" s="18" t="str">
        <f>IFERROR(IFERROR(VLOOKUP(VALUE(W111),'EFM Funds June 2020'!C:M,10,0),VLOOKUP(TEXT(W111,0),'EFM Funds June 2020'!C:M,10,0)),"No")</f>
        <v>No</v>
      </c>
      <c r="AG111" s="19" t="str">
        <f t="shared" ca="1" si="10"/>
        <v>No</v>
      </c>
      <c r="AH111" s="19" t="str">
        <f t="shared" si="11"/>
        <v>No</v>
      </c>
      <c r="AI111" s="56" t="str">
        <f t="shared" ca="1" si="12"/>
        <v>Yes</v>
      </c>
      <c r="AJ111" s="56" t="str">
        <f ca="1">IFERROR(IF(OR($R$1&gt;Q111+90,$R$1&gt;VLOOKUP(W111,'EFM Funds June 2020'!D:E,2,FALSE)+90),"Yes","No"),"No")</f>
        <v>No</v>
      </c>
      <c r="AK111" s="56" t="str">
        <f>IFERROR(IF(OR(IFERROR(IF(AND(VLOOKUP(VALUE(L111),'EFM Funds June 2020'!$D:$M,10,FALSE)="Yes",T111&lt;0),"Yes","No"),"No")="Yes",IFERROR(IF(AND(VLOOKUP(VALUE(W111),'EFM Funds June 2020'!$D:$M,10,FALSE)="Yes",AA111&gt;0),"Yes","No"),"No")="Yes"),"Yes","No"),"No")</f>
        <v>No</v>
      </c>
      <c r="AL111" s="95" t="str">
        <f t="shared" si="13"/>
        <v>NoNo</v>
      </c>
      <c r="AM111" s="12">
        <f t="shared" si="14"/>
        <v>1</v>
      </c>
    </row>
    <row r="112" spans="1:39" s="12" customFormat="1" x14ac:dyDescent="0.35">
      <c r="A112" s="13"/>
      <c r="B112" s="20"/>
      <c r="C112" s="20"/>
      <c r="D112" s="13"/>
      <c r="E112" s="13"/>
      <c r="F112" s="13"/>
      <c r="G112" s="21"/>
      <c r="H112" s="104"/>
      <c r="I112" s="21"/>
      <c r="J112" s="21"/>
      <c r="K112" s="13"/>
      <c r="L112" s="13"/>
      <c r="M112" s="20"/>
      <c r="N112" s="13"/>
      <c r="O112" s="13"/>
      <c r="P112" s="13"/>
      <c r="Q112" s="22"/>
      <c r="R112" s="13"/>
      <c r="S112" s="13"/>
      <c r="T112" s="13"/>
      <c r="U112" s="116"/>
      <c r="V112" s="116"/>
      <c r="W112" s="135"/>
      <c r="X112" s="118"/>
      <c r="Y112" s="135"/>
      <c r="Z112" s="116"/>
      <c r="AA112" s="116"/>
      <c r="AB112" s="55">
        <f t="shared" si="8"/>
        <v>0</v>
      </c>
      <c r="AC112" s="39"/>
      <c r="AD112" s="96" t="str">
        <f t="shared" si="9"/>
        <v>No</v>
      </c>
      <c r="AE112" s="18" t="str">
        <f>IFERROR(IFERROR(VLOOKUP(VALUE(L112),'EFM Funds June 2020'!C:M,10,0),VLOOKUP(TEXT(L112,0),'EFM Funds June 2020'!C:M,10,0)),"No")</f>
        <v>No</v>
      </c>
      <c r="AF112" s="18" t="str">
        <f>IFERROR(IFERROR(VLOOKUP(VALUE(W112),'EFM Funds June 2020'!C:M,10,0),VLOOKUP(TEXT(W112,0),'EFM Funds June 2020'!C:M,10,0)),"No")</f>
        <v>No</v>
      </c>
      <c r="AG112" s="19" t="str">
        <f t="shared" ca="1" si="10"/>
        <v>No</v>
      </c>
      <c r="AH112" s="19" t="str">
        <f t="shared" si="11"/>
        <v>No</v>
      </c>
      <c r="AI112" s="56" t="str">
        <f t="shared" ca="1" si="12"/>
        <v>Yes</v>
      </c>
      <c r="AJ112" s="56" t="str">
        <f ca="1">IFERROR(IF(OR($R$1&gt;Q112+90,$R$1&gt;VLOOKUP(W112,'EFM Funds June 2020'!D:E,2,FALSE)+90),"Yes","No"),"No")</f>
        <v>No</v>
      </c>
      <c r="AK112" s="56" t="str">
        <f>IFERROR(IF(OR(IFERROR(IF(AND(VLOOKUP(VALUE(L112),'EFM Funds June 2020'!$D:$M,10,FALSE)="Yes",T112&lt;0),"Yes","No"),"No")="Yes",IFERROR(IF(AND(VLOOKUP(VALUE(W112),'EFM Funds June 2020'!$D:$M,10,FALSE)="Yes",AA112&gt;0),"Yes","No"),"No")="Yes"),"Yes","No"),"No")</f>
        <v>No</v>
      </c>
      <c r="AL112" s="95" t="str">
        <f t="shared" si="13"/>
        <v>NoNo</v>
      </c>
      <c r="AM112" s="12">
        <f t="shared" si="14"/>
        <v>1</v>
      </c>
    </row>
    <row r="113" spans="1:39" s="12" customFormat="1" x14ac:dyDescent="0.35">
      <c r="A113" s="13"/>
      <c r="B113" s="20"/>
      <c r="C113" s="20"/>
      <c r="D113" s="13"/>
      <c r="E113" s="13"/>
      <c r="F113" s="13"/>
      <c r="G113" s="21"/>
      <c r="H113" s="104"/>
      <c r="I113" s="21"/>
      <c r="J113" s="21"/>
      <c r="K113" s="13"/>
      <c r="L113" s="13"/>
      <c r="M113" s="20"/>
      <c r="N113" s="13"/>
      <c r="O113" s="13"/>
      <c r="P113" s="13"/>
      <c r="Q113" s="22"/>
      <c r="R113" s="13"/>
      <c r="S113" s="13"/>
      <c r="T113" s="13"/>
      <c r="U113" s="116"/>
      <c r="V113" s="116"/>
      <c r="W113" s="135"/>
      <c r="X113" s="118"/>
      <c r="Y113" s="135"/>
      <c r="Z113" s="116"/>
      <c r="AA113" s="116"/>
      <c r="AB113" s="55">
        <f t="shared" si="8"/>
        <v>0</v>
      </c>
      <c r="AC113" s="39"/>
      <c r="AD113" s="96" t="str">
        <f t="shared" si="9"/>
        <v>No</v>
      </c>
      <c r="AE113" s="18" t="str">
        <f>IFERROR(IFERROR(VLOOKUP(VALUE(L113),'EFM Funds June 2020'!C:M,10,0),VLOOKUP(TEXT(L113,0),'EFM Funds June 2020'!C:M,10,0)),"No")</f>
        <v>No</v>
      </c>
      <c r="AF113" s="18" t="str">
        <f>IFERROR(IFERROR(VLOOKUP(VALUE(W113),'EFM Funds June 2020'!C:M,10,0),VLOOKUP(TEXT(W113,0),'EFM Funds June 2020'!C:M,10,0)),"No")</f>
        <v>No</v>
      </c>
      <c r="AG113" s="19" t="str">
        <f t="shared" ca="1" si="10"/>
        <v>No</v>
      </c>
      <c r="AH113" s="19" t="str">
        <f t="shared" si="11"/>
        <v>No</v>
      </c>
      <c r="AI113" s="56" t="str">
        <f t="shared" ca="1" si="12"/>
        <v>Yes</v>
      </c>
      <c r="AJ113" s="56" t="str">
        <f ca="1">IFERROR(IF(OR($R$1&gt;Q113+90,$R$1&gt;VLOOKUP(W113,'EFM Funds June 2020'!D:E,2,FALSE)+90),"Yes","No"),"No")</f>
        <v>No</v>
      </c>
      <c r="AK113" s="56" t="str">
        <f>IFERROR(IF(OR(IFERROR(IF(AND(VLOOKUP(VALUE(L113),'EFM Funds June 2020'!$D:$M,10,FALSE)="Yes",T113&lt;0),"Yes","No"),"No")="Yes",IFERROR(IF(AND(VLOOKUP(VALUE(W113),'EFM Funds June 2020'!$D:$M,10,FALSE)="Yes",AA113&gt;0),"Yes","No"),"No")="Yes"),"Yes","No"),"No")</f>
        <v>No</v>
      </c>
      <c r="AL113" s="95" t="str">
        <f t="shared" si="13"/>
        <v>NoNo</v>
      </c>
      <c r="AM113" s="12">
        <f t="shared" si="14"/>
        <v>1</v>
      </c>
    </row>
    <row r="114" spans="1:39" s="12" customFormat="1" x14ac:dyDescent="0.35">
      <c r="A114" s="13"/>
      <c r="B114" s="20"/>
      <c r="C114" s="20"/>
      <c r="D114" s="13"/>
      <c r="E114" s="13"/>
      <c r="F114" s="13"/>
      <c r="G114" s="21"/>
      <c r="H114" s="104"/>
      <c r="I114" s="21"/>
      <c r="J114" s="21"/>
      <c r="K114" s="13"/>
      <c r="L114" s="13"/>
      <c r="M114" s="20"/>
      <c r="N114" s="13"/>
      <c r="O114" s="13"/>
      <c r="P114" s="13"/>
      <c r="Q114" s="22"/>
      <c r="R114" s="13"/>
      <c r="S114" s="13"/>
      <c r="T114" s="13"/>
      <c r="U114" s="116"/>
      <c r="V114" s="116"/>
      <c r="W114" s="135"/>
      <c r="X114" s="118"/>
      <c r="Y114" s="135"/>
      <c r="Z114" s="116"/>
      <c r="AA114" s="116"/>
      <c r="AB114" s="55">
        <f t="shared" si="8"/>
        <v>0</v>
      </c>
      <c r="AC114" s="39"/>
      <c r="AD114" s="96" t="str">
        <f t="shared" si="9"/>
        <v>No</v>
      </c>
      <c r="AE114" s="18" t="str">
        <f>IFERROR(IFERROR(VLOOKUP(VALUE(L114),'EFM Funds June 2020'!C:M,10,0),VLOOKUP(TEXT(L114,0),'EFM Funds June 2020'!C:M,10,0)),"No")</f>
        <v>No</v>
      </c>
      <c r="AF114" s="18" t="str">
        <f>IFERROR(IFERROR(VLOOKUP(VALUE(W114),'EFM Funds June 2020'!C:M,10,0),VLOOKUP(TEXT(W114,0),'EFM Funds June 2020'!C:M,10,0)),"No")</f>
        <v>No</v>
      </c>
      <c r="AG114" s="19" t="str">
        <f t="shared" ca="1" si="10"/>
        <v>No</v>
      </c>
      <c r="AH114" s="19" t="str">
        <f t="shared" si="11"/>
        <v>No</v>
      </c>
      <c r="AI114" s="56" t="str">
        <f t="shared" ca="1" si="12"/>
        <v>Yes</v>
      </c>
      <c r="AJ114" s="56" t="str">
        <f ca="1">IFERROR(IF(OR($R$1&gt;Q114+90,$R$1&gt;VLOOKUP(W114,'EFM Funds June 2020'!D:E,2,FALSE)+90),"Yes","No"),"No")</f>
        <v>No</v>
      </c>
      <c r="AK114" s="56" t="str">
        <f>IFERROR(IF(OR(IFERROR(IF(AND(VLOOKUP(VALUE(L114),'EFM Funds June 2020'!$D:$M,10,FALSE)="Yes",T114&lt;0),"Yes","No"),"No")="Yes",IFERROR(IF(AND(VLOOKUP(VALUE(W114),'EFM Funds June 2020'!$D:$M,10,FALSE)="Yes",AA114&gt;0),"Yes","No"),"No")="Yes"),"Yes","No"),"No")</f>
        <v>No</v>
      </c>
      <c r="AL114" s="95" t="str">
        <f t="shared" si="13"/>
        <v>NoNo</v>
      </c>
      <c r="AM114" s="12">
        <f t="shared" si="14"/>
        <v>1</v>
      </c>
    </row>
    <row r="115" spans="1:39" s="12" customFormat="1" x14ac:dyDescent="0.35">
      <c r="A115" s="13"/>
      <c r="B115" s="20"/>
      <c r="C115" s="20"/>
      <c r="D115" s="13"/>
      <c r="E115" s="13"/>
      <c r="F115" s="13"/>
      <c r="G115" s="21"/>
      <c r="H115" s="104"/>
      <c r="I115" s="21"/>
      <c r="J115" s="21"/>
      <c r="K115" s="13"/>
      <c r="L115" s="13"/>
      <c r="M115" s="20"/>
      <c r="N115" s="13"/>
      <c r="O115" s="13"/>
      <c r="P115" s="13"/>
      <c r="Q115" s="22"/>
      <c r="R115" s="13"/>
      <c r="S115" s="13"/>
      <c r="T115" s="13"/>
      <c r="U115" s="116"/>
      <c r="V115" s="116"/>
      <c r="W115" s="135"/>
      <c r="X115" s="118"/>
      <c r="Y115" s="135"/>
      <c r="Z115" s="116"/>
      <c r="AA115" s="116"/>
      <c r="AB115" s="55">
        <f t="shared" si="8"/>
        <v>0</v>
      </c>
      <c r="AC115" s="39"/>
      <c r="AD115" s="96" t="str">
        <f t="shared" si="9"/>
        <v>No</v>
      </c>
      <c r="AE115" s="18" t="str">
        <f>IFERROR(IFERROR(VLOOKUP(VALUE(L115),'EFM Funds June 2020'!C:M,10,0),VLOOKUP(TEXT(L115,0),'EFM Funds June 2020'!C:M,10,0)),"No")</f>
        <v>No</v>
      </c>
      <c r="AF115" s="18" t="str">
        <f>IFERROR(IFERROR(VLOOKUP(VALUE(W115),'EFM Funds June 2020'!C:M,10,0),VLOOKUP(TEXT(W115,0),'EFM Funds June 2020'!C:M,10,0)),"No")</f>
        <v>No</v>
      </c>
      <c r="AG115" s="19" t="str">
        <f t="shared" ca="1" si="10"/>
        <v>No</v>
      </c>
      <c r="AH115" s="19" t="str">
        <f t="shared" si="11"/>
        <v>No</v>
      </c>
      <c r="AI115" s="56" t="str">
        <f t="shared" ca="1" si="12"/>
        <v>Yes</v>
      </c>
      <c r="AJ115" s="56" t="str">
        <f ca="1">IFERROR(IF(OR($R$1&gt;Q115+90,$R$1&gt;VLOOKUP(W115,'EFM Funds June 2020'!D:E,2,FALSE)+90),"Yes","No"),"No")</f>
        <v>No</v>
      </c>
      <c r="AK115" s="56" t="str">
        <f>IFERROR(IF(OR(IFERROR(IF(AND(VLOOKUP(VALUE(L115),'EFM Funds June 2020'!$D:$M,10,FALSE)="Yes",T115&lt;0),"Yes","No"),"No")="Yes",IFERROR(IF(AND(VLOOKUP(VALUE(W115),'EFM Funds June 2020'!$D:$M,10,FALSE)="Yes",AA115&gt;0),"Yes","No"),"No")="Yes"),"Yes","No"),"No")</f>
        <v>No</v>
      </c>
      <c r="AL115" s="95" t="str">
        <f t="shared" si="13"/>
        <v>NoNo</v>
      </c>
      <c r="AM115" s="12">
        <f t="shared" si="14"/>
        <v>1</v>
      </c>
    </row>
    <row r="116" spans="1:39" s="12" customFormat="1" x14ac:dyDescent="0.35">
      <c r="A116" s="13"/>
      <c r="B116" s="20"/>
      <c r="C116" s="20"/>
      <c r="D116" s="13"/>
      <c r="E116" s="13"/>
      <c r="F116" s="13"/>
      <c r="G116" s="21"/>
      <c r="H116" s="104"/>
      <c r="I116" s="21"/>
      <c r="J116" s="21"/>
      <c r="K116" s="13"/>
      <c r="L116" s="13"/>
      <c r="M116" s="20"/>
      <c r="N116" s="13"/>
      <c r="O116" s="13"/>
      <c r="P116" s="13"/>
      <c r="Q116" s="22"/>
      <c r="R116" s="13"/>
      <c r="S116" s="13"/>
      <c r="T116" s="13"/>
      <c r="U116" s="116"/>
      <c r="V116" s="116"/>
      <c r="W116" s="135"/>
      <c r="X116" s="118"/>
      <c r="Y116" s="135"/>
      <c r="Z116" s="116"/>
      <c r="AA116" s="116"/>
      <c r="AB116" s="55">
        <f t="shared" si="8"/>
        <v>0</v>
      </c>
      <c r="AC116" s="39"/>
      <c r="AD116" s="96" t="str">
        <f t="shared" si="9"/>
        <v>No</v>
      </c>
      <c r="AE116" s="18" t="str">
        <f>IFERROR(IFERROR(VLOOKUP(VALUE(L116),'EFM Funds June 2020'!C:M,10,0),VLOOKUP(TEXT(L116,0),'EFM Funds June 2020'!C:M,10,0)),"No")</f>
        <v>No</v>
      </c>
      <c r="AF116" s="18" t="str">
        <f>IFERROR(IFERROR(VLOOKUP(VALUE(W116),'EFM Funds June 2020'!C:M,10,0),VLOOKUP(TEXT(W116,0),'EFM Funds June 2020'!C:M,10,0)),"No")</f>
        <v>No</v>
      </c>
      <c r="AG116" s="19" t="str">
        <f t="shared" ca="1" si="10"/>
        <v>No</v>
      </c>
      <c r="AH116" s="19" t="str">
        <f t="shared" si="11"/>
        <v>No</v>
      </c>
      <c r="AI116" s="56" t="str">
        <f t="shared" ca="1" si="12"/>
        <v>Yes</v>
      </c>
      <c r="AJ116" s="56" t="str">
        <f ca="1">IFERROR(IF(OR($R$1&gt;Q116+90,$R$1&gt;VLOOKUP(W116,'EFM Funds June 2020'!D:E,2,FALSE)+90),"Yes","No"),"No")</f>
        <v>No</v>
      </c>
      <c r="AK116" s="56" t="str">
        <f>IFERROR(IF(OR(IFERROR(IF(AND(VLOOKUP(VALUE(L116),'EFM Funds June 2020'!$D:$M,10,FALSE)="Yes",T116&lt;0),"Yes","No"),"No")="Yes",IFERROR(IF(AND(VLOOKUP(VALUE(W116),'EFM Funds June 2020'!$D:$M,10,FALSE)="Yes",AA116&gt;0),"Yes","No"),"No")="Yes"),"Yes","No"),"No")</f>
        <v>No</v>
      </c>
      <c r="AL116" s="95" t="str">
        <f t="shared" si="13"/>
        <v>NoNo</v>
      </c>
      <c r="AM116" s="12">
        <f t="shared" si="14"/>
        <v>1</v>
      </c>
    </row>
    <row r="117" spans="1:39" s="12" customFormat="1" x14ac:dyDescent="0.35">
      <c r="A117" s="13"/>
      <c r="B117" s="20"/>
      <c r="C117" s="20"/>
      <c r="D117" s="13"/>
      <c r="E117" s="13"/>
      <c r="F117" s="13"/>
      <c r="G117" s="21"/>
      <c r="H117" s="104"/>
      <c r="I117" s="21"/>
      <c r="J117" s="21"/>
      <c r="K117" s="13"/>
      <c r="L117" s="13"/>
      <c r="M117" s="20"/>
      <c r="N117" s="13"/>
      <c r="O117" s="13"/>
      <c r="P117" s="13"/>
      <c r="Q117" s="22"/>
      <c r="R117" s="13"/>
      <c r="S117" s="13"/>
      <c r="T117" s="13"/>
      <c r="U117" s="116"/>
      <c r="V117" s="116"/>
      <c r="W117" s="135"/>
      <c r="X117" s="118"/>
      <c r="Y117" s="135"/>
      <c r="Z117" s="116"/>
      <c r="AA117" s="116"/>
      <c r="AB117" s="55">
        <f t="shared" si="8"/>
        <v>0</v>
      </c>
      <c r="AC117" s="39"/>
      <c r="AD117" s="96" t="str">
        <f t="shared" si="9"/>
        <v>No</v>
      </c>
      <c r="AE117" s="18" t="str">
        <f>IFERROR(IFERROR(VLOOKUP(VALUE(L117),'EFM Funds June 2020'!C:M,10,0),VLOOKUP(TEXT(L117,0),'EFM Funds June 2020'!C:M,10,0)),"No")</f>
        <v>No</v>
      </c>
      <c r="AF117" s="18" t="str">
        <f>IFERROR(IFERROR(VLOOKUP(VALUE(W117),'EFM Funds June 2020'!C:M,10,0),VLOOKUP(TEXT(W117,0),'EFM Funds June 2020'!C:M,10,0)),"No")</f>
        <v>No</v>
      </c>
      <c r="AG117" s="19" t="str">
        <f t="shared" ca="1" si="10"/>
        <v>No</v>
      </c>
      <c r="AH117" s="19" t="str">
        <f t="shared" si="11"/>
        <v>No</v>
      </c>
      <c r="AI117" s="56" t="str">
        <f t="shared" ca="1" si="12"/>
        <v>Yes</v>
      </c>
      <c r="AJ117" s="56" t="str">
        <f ca="1">IFERROR(IF(OR($R$1&gt;Q117+90,$R$1&gt;VLOOKUP(W117,'EFM Funds June 2020'!D:E,2,FALSE)+90),"Yes","No"),"No")</f>
        <v>No</v>
      </c>
      <c r="AK117" s="56" t="str">
        <f>IFERROR(IF(OR(IFERROR(IF(AND(VLOOKUP(VALUE(L117),'EFM Funds June 2020'!$D:$M,10,FALSE)="Yes",T117&lt;0),"Yes","No"),"No")="Yes",IFERROR(IF(AND(VLOOKUP(VALUE(W117),'EFM Funds June 2020'!$D:$M,10,FALSE)="Yes",AA117&gt;0),"Yes","No"),"No")="Yes"),"Yes","No"),"No")</f>
        <v>No</v>
      </c>
      <c r="AL117" s="95" t="str">
        <f t="shared" si="13"/>
        <v>NoNo</v>
      </c>
      <c r="AM117" s="12">
        <f t="shared" si="14"/>
        <v>1</v>
      </c>
    </row>
    <row r="118" spans="1:39" s="12" customFormat="1" x14ac:dyDescent="0.35">
      <c r="A118" s="13"/>
      <c r="B118" s="20"/>
      <c r="C118" s="20"/>
      <c r="D118" s="13"/>
      <c r="E118" s="13"/>
      <c r="F118" s="13"/>
      <c r="G118" s="21"/>
      <c r="H118" s="104"/>
      <c r="I118" s="21"/>
      <c r="J118" s="21"/>
      <c r="K118" s="13"/>
      <c r="L118" s="13"/>
      <c r="M118" s="20"/>
      <c r="N118" s="13"/>
      <c r="O118" s="13"/>
      <c r="P118" s="13"/>
      <c r="Q118" s="22"/>
      <c r="R118" s="13"/>
      <c r="S118" s="13"/>
      <c r="T118" s="13"/>
      <c r="U118" s="116"/>
      <c r="V118" s="116"/>
      <c r="W118" s="135"/>
      <c r="X118" s="118"/>
      <c r="Y118" s="135"/>
      <c r="Z118" s="116"/>
      <c r="AA118" s="116"/>
      <c r="AB118" s="55">
        <f t="shared" si="8"/>
        <v>0</v>
      </c>
      <c r="AC118" s="39"/>
      <c r="AD118" s="96" t="str">
        <f t="shared" si="9"/>
        <v>No</v>
      </c>
      <c r="AE118" s="18" t="str">
        <f>IFERROR(IFERROR(VLOOKUP(VALUE(L118),'EFM Funds June 2020'!C:M,10,0),VLOOKUP(TEXT(L118,0),'EFM Funds June 2020'!C:M,10,0)),"No")</f>
        <v>No</v>
      </c>
      <c r="AF118" s="18" t="str">
        <f>IFERROR(IFERROR(VLOOKUP(VALUE(W118),'EFM Funds June 2020'!C:M,10,0),VLOOKUP(TEXT(W118,0),'EFM Funds June 2020'!C:M,10,0)),"No")</f>
        <v>No</v>
      </c>
      <c r="AG118" s="19" t="str">
        <f t="shared" ca="1" si="10"/>
        <v>No</v>
      </c>
      <c r="AH118" s="19" t="str">
        <f t="shared" si="11"/>
        <v>No</v>
      </c>
      <c r="AI118" s="56" t="str">
        <f t="shared" ca="1" si="12"/>
        <v>Yes</v>
      </c>
      <c r="AJ118" s="56" t="str">
        <f ca="1">IFERROR(IF(OR($R$1&gt;Q118+90,$R$1&gt;VLOOKUP(W118,'EFM Funds June 2020'!D:E,2,FALSE)+90),"Yes","No"),"No")</f>
        <v>No</v>
      </c>
      <c r="AK118" s="56" t="str">
        <f>IFERROR(IF(OR(IFERROR(IF(AND(VLOOKUP(VALUE(L118),'EFM Funds June 2020'!$D:$M,10,FALSE)="Yes",T118&lt;0),"Yes","No"),"No")="Yes",IFERROR(IF(AND(VLOOKUP(VALUE(W118),'EFM Funds June 2020'!$D:$M,10,FALSE)="Yes",AA118&gt;0),"Yes","No"),"No")="Yes"),"Yes","No"),"No")</f>
        <v>No</v>
      </c>
      <c r="AL118" s="95" t="str">
        <f t="shared" si="13"/>
        <v>NoNo</v>
      </c>
      <c r="AM118" s="12">
        <f t="shared" si="14"/>
        <v>1</v>
      </c>
    </row>
    <row r="119" spans="1:39" s="12" customFormat="1" x14ac:dyDescent="0.35">
      <c r="A119" s="13"/>
      <c r="B119" s="20"/>
      <c r="C119" s="20"/>
      <c r="D119" s="13"/>
      <c r="E119" s="13"/>
      <c r="F119" s="13"/>
      <c r="G119" s="21"/>
      <c r="H119" s="104"/>
      <c r="I119" s="21"/>
      <c r="J119" s="21"/>
      <c r="K119" s="13"/>
      <c r="L119" s="13"/>
      <c r="M119" s="20"/>
      <c r="N119" s="13"/>
      <c r="O119" s="13"/>
      <c r="P119" s="13"/>
      <c r="Q119" s="22"/>
      <c r="R119" s="13"/>
      <c r="S119" s="13"/>
      <c r="T119" s="13"/>
      <c r="U119" s="116"/>
      <c r="V119" s="116"/>
      <c r="W119" s="135"/>
      <c r="X119" s="118"/>
      <c r="Y119" s="135"/>
      <c r="Z119" s="116"/>
      <c r="AA119" s="116"/>
      <c r="AB119" s="55">
        <f t="shared" si="8"/>
        <v>0</v>
      </c>
      <c r="AC119" s="39"/>
      <c r="AD119" s="96" t="str">
        <f t="shared" si="9"/>
        <v>No</v>
      </c>
      <c r="AE119" s="18" t="str">
        <f>IFERROR(IFERROR(VLOOKUP(VALUE(L119),'EFM Funds June 2020'!C:M,10,0),VLOOKUP(TEXT(L119,0),'EFM Funds June 2020'!C:M,10,0)),"No")</f>
        <v>No</v>
      </c>
      <c r="AF119" s="18" t="str">
        <f>IFERROR(IFERROR(VLOOKUP(VALUE(W119),'EFM Funds June 2020'!C:M,10,0),VLOOKUP(TEXT(W119,0),'EFM Funds June 2020'!C:M,10,0)),"No")</f>
        <v>No</v>
      </c>
      <c r="AG119" s="19" t="str">
        <f t="shared" ca="1" si="10"/>
        <v>No</v>
      </c>
      <c r="AH119" s="19" t="str">
        <f t="shared" si="11"/>
        <v>No</v>
      </c>
      <c r="AI119" s="56" t="str">
        <f t="shared" ca="1" si="12"/>
        <v>Yes</v>
      </c>
      <c r="AJ119" s="56" t="str">
        <f ca="1">IFERROR(IF(OR($R$1&gt;Q119+90,$R$1&gt;VLOOKUP(W119,'EFM Funds June 2020'!D:E,2,FALSE)+90),"Yes","No"),"No")</f>
        <v>No</v>
      </c>
      <c r="AK119" s="56" t="str">
        <f>IFERROR(IF(OR(IFERROR(IF(AND(VLOOKUP(VALUE(L119),'EFM Funds June 2020'!$D:$M,10,FALSE)="Yes",T119&lt;0),"Yes","No"),"No")="Yes",IFERROR(IF(AND(VLOOKUP(VALUE(W119),'EFM Funds June 2020'!$D:$M,10,FALSE)="Yes",AA119&gt;0),"Yes","No"),"No")="Yes"),"Yes","No"),"No")</f>
        <v>No</v>
      </c>
      <c r="AL119" s="95" t="str">
        <f t="shared" si="13"/>
        <v>NoNo</v>
      </c>
      <c r="AM119" s="12">
        <f t="shared" si="14"/>
        <v>1</v>
      </c>
    </row>
    <row r="120" spans="1:39" s="12" customFormat="1" x14ac:dyDescent="0.35">
      <c r="A120" s="13"/>
      <c r="B120" s="20"/>
      <c r="C120" s="20"/>
      <c r="D120" s="13"/>
      <c r="E120" s="13"/>
      <c r="F120" s="13"/>
      <c r="G120" s="21"/>
      <c r="H120" s="104"/>
      <c r="I120" s="21"/>
      <c r="J120" s="21"/>
      <c r="K120" s="13"/>
      <c r="L120" s="13"/>
      <c r="M120" s="20"/>
      <c r="N120" s="13"/>
      <c r="O120" s="13"/>
      <c r="P120" s="13"/>
      <c r="Q120" s="22"/>
      <c r="R120" s="13"/>
      <c r="S120" s="13"/>
      <c r="T120" s="13"/>
      <c r="U120" s="116"/>
      <c r="V120" s="116"/>
      <c r="W120" s="135"/>
      <c r="X120" s="118"/>
      <c r="Y120" s="135"/>
      <c r="Z120" s="116"/>
      <c r="AA120" s="116"/>
      <c r="AB120" s="55">
        <f t="shared" si="8"/>
        <v>0</v>
      </c>
      <c r="AC120" s="39"/>
      <c r="AD120" s="96" t="str">
        <f t="shared" si="9"/>
        <v>No</v>
      </c>
      <c r="AE120" s="18" t="str">
        <f>IFERROR(IFERROR(VLOOKUP(VALUE(L120),'EFM Funds June 2020'!C:M,10,0),VLOOKUP(TEXT(L120,0),'EFM Funds June 2020'!C:M,10,0)),"No")</f>
        <v>No</v>
      </c>
      <c r="AF120" s="18" t="str">
        <f>IFERROR(IFERROR(VLOOKUP(VALUE(W120),'EFM Funds June 2020'!C:M,10,0),VLOOKUP(TEXT(W120,0),'EFM Funds June 2020'!C:M,10,0)),"No")</f>
        <v>No</v>
      </c>
      <c r="AG120" s="19" t="str">
        <f t="shared" ca="1" si="10"/>
        <v>No</v>
      </c>
      <c r="AH120" s="19" t="str">
        <f t="shared" si="11"/>
        <v>No</v>
      </c>
      <c r="AI120" s="56" t="str">
        <f t="shared" ca="1" si="12"/>
        <v>Yes</v>
      </c>
      <c r="AJ120" s="56" t="str">
        <f ca="1">IFERROR(IF(OR($R$1&gt;Q120+90,$R$1&gt;VLOOKUP(W120,'EFM Funds June 2020'!D:E,2,FALSE)+90),"Yes","No"),"No")</f>
        <v>No</v>
      </c>
      <c r="AK120" s="56" t="str">
        <f>IFERROR(IF(OR(IFERROR(IF(AND(VLOOKUP(VALUE(L120),'EFM Funds June 2020'!$D:$M,10,FALSE)="Yes",T120&lt;0),"Yes","No"),"No")="Yes",IFERROR(IF(AND(VLOOKUP(VALUE(W120),'EFM Funds June 2020'!$D:$M,10,FALSE)="Yes",AA120&gt;0),"Yes","No"),"No")="Yes"),"Yes","No"),"No")</f>
        <v>No</v>
      </c>
      <c r="AL120" s="95" t="str">
        <f t="shared" si="13"/>
        <v>NoNo</v>
      </c>
      <c r="AM120" s="12">
        <f t="shared" si="14"/>
        <v>1</v>
      </c>
    </row>
    <row r="121" spans="1:39" s="12" customFormat="1" x14ac:dyDescent="0.35">
      <c r="A121" s="13"/>
      <c r="B121" s="20"/>
      <c r="C121" s="20"/>
      <c r="D121" s="13"/>
      <c r="E121" s="13"/>
      <c r="F121" s="13"/>
      <c r="G121" s="21"/>
      <c r="H121" s="104"/>
      <c r="I121" s="21"/>
      <c r="J121" s="21"/>
      <c r="K121" s="13"/>
      <c r="L121" s="13"/>
      <c r="M121" s="20"/>
      <c r="N121" s="13"/>
      <c r="O121" s="13"/>
      <c r="P121" s="13"/>
      <c r="Q121" s="22"/>
      <c r="R121" s="13"/>
      <c r="S121" s="13"/>
      <c r="T121" s="13"/>
      <c r="U121" s="116"/>
      <c r="V121" s="116"/>
      <c r="W121" s="135"/>
      <c r="X121" s="118"/>
      <c r="Y121" s="135"/>
      <c r="Z121" s="116"/>
      <c r="AA121" s="116"/>
      <c r="AB121" s="55">
        <f t="shared" si="8"/>
        <v>0</v>
      </c>
      <c r="AC121" s="39"/>
      <c r="AD121" s="96" t="str">
        <f t="shared" si="9"/>
        <v>No</v>
      </c>
      <c r="AE121" s="18" t="str">
        <f>IFERROR(IFERROR(VLOOKUP(VALUE(L121),'EFM Funds June 2020'!C:M,10,0),VLOOKUP(TEXT(L121,0),'EFM Funds June 2020'!C:M,10,0)),"No")</f>
        <v>No</v>
      </c>
      <c r="AF121" s="18" t="str">
        <f>IFERROR(IFERROR(VLOOKUP(VALUE(W121),'EFM Funds June 2020'!C:M,10,0),VLOOKUP(TEXT(W121,0),'EFM Funds June 2020'!C:M,10,0)),"No")</f>
        <v>No</v>
      </c>
      <c r="AG121" s="19" t="str">
        <f t="shared" ca="1" si="10"/>
        <v>No</v>
      </c>
      <c r="AH121" s="19" t="str">
        <f t="shared" si="11"/>
        <v>No</v>
      </c>
      <c r="AI121" s="56" t="str">
        <f t="shared" ca="1" si="12"/>
        <v>Yes</v>
      </c>
      <c r="AJ121" s="56" t="str">
        <f ca="1">IFERROR(IF(OR($R$1&gt;Q121+90,$R$1&gt;VLOOKUP(W121,'EFM Funds June 2020'!D:E,2,FALSE)+90),"Yes","No"),"No")</f>
        <v>No</v>
      </c>
      <c r="AK121" s="56" t="str">
        <f>IFERROR(IF(OR(IFERROR(IF(AND(VLOOKUP(VALUE(L121),'EFM Funds June 2020'!$D:$M,10,FALSE)="Yes",T121&lt;0),"Yes","No"),"No")="Yes",IFERROR(IF(AND(VLOOKUP(VALUE(W121),'EFM Funds June 2020'!$D:$M,10,FALSE)="Yes",AA121&gt;0),"Yes","No"),"No")="Yes"),"Yes","No"),"No")</f>
        <v>No</v>
      </c>
      <c r="AL121" s="95" t="str">
        <f t="shared" si="13"/>
        <v>NoNo</v>
      </c>
      <c r="AM121" s="12">
        <f t="shared" si="14"/>
        <v>1</v>
      </c>
    </row>
    <row r="122" spans="1:39" s="12" customFormat="1" x14ac:dyDescent="0.35">
      <c r="A122" s="13"/>
      <c r="B122" s="20"/>
      <c r="C122" s="20"/>
      <c r="D122" s="13"/>
      <c r="E122" s="13"/>
      <c r="F122" s="13"/>
      <c r="G122" s="21"/>
      <c r="H122" s="104"/>
      <c r="I122" s="21"/>
      <c r="J122" s="21"/>
      <c r="K122" s="13"/>
      <c r="L122" s="13"/>
      <c r="M122" s="20"/>
      <c r="N122" s="13"/>
      <c r="O122" s="13"/>
      <c r="P122" s="13"/>
      <c r="Q122" s="22"/>
      <c r="R122" s="13"/>
      <c r="S122" s="13"/>
      <c r="T122" s="13"/>
      <c r="U122" s="116"/>
      <c r="V122" s="116"/>
      <c r="W122" s="135"/>
      <c r="X122" s="118"/>
      <c r="Y122" s="135"/>
      <c r="Z122" s="116"/>
      <c r="AA122" s="116"/>
      <c r="AB122" s="55">
        <f t="shared" si="8"/>
        <v>0</v>
      </c>
      <c r="AC122" s="39"/>
      <c r="AD122" s="96" t="str">
        <f t="shared" si="9"/>
        <v>No</v>
      </c>
      <c r="AE122" s="18" t="str">
        <f>IFERROR(IFERROR(VLOOKUP(VALUE(L122),'EFM Funds June 2020'!C:M,10,0),VLOOKUP(TEXT(L122,0),'EFM Funds June 2020'!C:M,10,0)),"No")</f>
        <v>No</v>
      </c>
      <c r="AF122" s="18" t="str">
        <f>IFERROR(IFERROR(VLOOKUP(VALUE(W122),'EFM Funds June 2020'!C:M,10,0),VLOOKUP(TEXT(W122,0),'EFM Funds June 2020'!C:M,10,0)),"No")</f>
        <v>No</v>
      </c>
      <c r="AG122" s="19" t="str">
        <f t="shared" ca="1" si="10"/>
        <v>No</v>
      </c>
      <c r="AH122" s="19" t="str">
        <f t="shared" si="11"/>
        <v>No</v>
      </c>
      <c r="AI122" s="56" t="str">
        <f t="shared" ca="1" si="12"/>
        <v>Yes</v>
      </c>
      <c r="AJ122" s="56" t="str">
        <f ca="1">IFERROR(IF(OR($R$1&gt;Q122+90,$R$1&gt;VLOOKUP(W122,'EFM Funds June 2020'!D:E,2,FALSE)+90),"Yes","No"),"No")</f>
        <v>No</v>
      </c>
      <c r="AK122" s="56" t="str">
        <f>IFERROR(IF(OR(IFERROR(IF(AND(VLOOKUP(VALUE(L122),'EFM Funds June 2020'!$D:$M,10,FALSE)="Yes",T122&lt;0),"Yes","No"),"No")="Yes",IFERROR(IF(AND(VLOOKUP(VALUE(W122),'EFM Funds June 2020'!$D:$M,10,FALSE)="Yes",AA122&gt;0),"Yes","No"),"No")="Yes"),"Yes","No"),"No")</f>
        <v>No</v>
      </c>
      <c r="AL122" s="95" t="str">
        <f t="shared" si="13"/>
        <v>NoNo</v>
      </c>
      <c r="AM122" s="12">
        <f t="shared" si="14"/>
        <v>1</v>
      </c>
    </row>
    <row r="123" spans="1:39" s="12" customFormat="1" x14ac:dyDescent="0.35">
      <c r="A123" s="13"/>
      <c r="B123" s="20"/>
      <c r="C123" s="20"/>
      <c r="D123" s="13"/>
      <c r="E123" s="13"/>
      <c r="F123" s="13"/>
      <c r="G123" s="21"/>
      <c r="H123" s="104"/>
      <c r="I123" s="21"/>
      <c r="J123" s="21"/>
      <c r="K123" s="13"/>
      <c r="L123" s="13"/>
      <c r="M123" s="20"/>
      <c r="N123" s="13"/>
      <c r="O123" s="13"/>
      <c r="P123" s="13"/>
      <c r="Q123" s="22"/>
      <c r="R123" s="13"/>
      <c r="S123" s="13"/>
      <c r="T123" s="13"/>
      <c r="U123" s="116"/>
      <c r="V123" s="116"/>
      <c r="W123" s="135"/>
      <c r="X123" s="118"/>
      <c r="Y123" s="135"/>
      <c r="Z123" s="116"/>
      <c r="AA123" s="116"/>
      <c r="AB123" s="55">
        <f t="shared" si="8"/>
        <v>0</v>
      </c>
      <c r="AC123" s="39"/>
      <c r="AD123" s="96" t="str">
        <f t="shared" si="9"/>
        <v>No</v>
      </c>
      <c r="AE123" s="18" t="str">
        <f>IFERROR(IFERROR(VLOOKUP(VALUE(L123),'EFM Funds June 2020'!C:M,10,0),VLOOKUP(TEXT(L123,0),'EFM Funds June 2020'!C:M,10,0)),"No")</f>
        <v>No</v>
      </c>
      <c r="AF123" s="18" t="str">
        <f>IFERROR(IFERROR(VLOOKUP(VALUE(W123),'EFM Funds June 2020'!C:M,10,0),VLOOKUP(TEXT(W123,0),'EFM Funds June 2020'!C:M,10,0)),"No")</f>
        <v>No</v>
      </c>
      <c r="AG123" s="19" t="str">
        <f t="shared" ca="1" si="10"/>
        <v>No</v>
      </c>
      <c r="AH123" s="19" t="str">
        <f t="shared" si="11"/>
        <v>No</v>
      </c>
      <c r="AI123" s="56" t="str">
        <f t="shared" ca="1" si="12"/>
        <v>Yes</v>
      </c>
      <c r="AJ123" s="56" t="str">
        <f ca="1">IFERROR(IF(OR($R$1&gt;Q123+90,$R$1&gt;VLOOKUP(W123,'EFM Funds June 2020'!D:E,2,FALSE)+90),"Yes","No"),"No")</f>
        <v>No</v>
      </c>
      <c r="AK123" s="56" t="str">
        <f>IFERROR(IF(OR(IFERROR(IF(AND(VLOOKUP(VALUE(L123),'EFM Funds June 2020'!$D:$M,10,FALSE)="Yes",T123&lt;0),"Yes","No"),"No")="Yes",IFERROR(IF(AND(VLOOKUP(VALUE(W123),'EFM Funds June 2020'!$D:$M,10,FALSE)="Yes",AA123&gt;0),"Yes","No"),"No")="Yes"),"Yes","No"),"No")</f>
        <v>No</v>
      </c>
      <c r="AL123" s="95" t="str">
        <f t="shared" si="13"/>
        <v>NoNo</v>
      </c>
      <c r="AM123" s="12">
        <f t="shared" si="14"/>
        <v>1</v>
      </c>
    </row>
    <row r="124" spans="1:39" s="12" customFormat="1" x14ac:dyDescent="0.35">
      <c r="A124" s="13"/>
      <c r="B124" s="20"/>
      <c r="C124" s="20"/>
      <c r="D124" s="13"/>
      <c r="E124" s="13"/>
      <c r="F124" s="13"/>
      <c r="G124" s="21"/>
      <c r="H124" s="104"/>
      <c r="I124" s="21"/>
      <c r="J124" s="21"/>
      <c r="K124" s="13"/>
      <c r="L124" s="13"/>
      <c r="M124" s="20"/>
      <c r="N124" s="13"/>
      <c r="O124" s="13"/>
      <c r="P124" s="13"/>
      <c r="Q124" s="22"/>
      <c r="R124" s="13"/>
      <c r="S124" s="13"/>
      <c r="T124" s="13"/>
      <c r="U124" s="116"/>
      <c r="V124" s="116"/>
      <c r="W124" s="135"/>
      <c r="X124" s="118"/>
      <c r="Y124" s="135"/>
      <c r="Z124" s="116"/>
      <c r="AA124" s="116"/>
      <c r="AB124" s="55">
        <f t="shared" si="8"/>
        <v>0</v>
      </c>
      <c r="AC124" s="39"/>
      <c r="AD124" s="96" t="str">
        <f t="shared" si="9"/>
        <v>No</v>
      </c>
      <c r="AE124" s="18" t="str">
        <f>IFERROR(IFERROR(VLOOKUP(VALUE(L124),'EFM Funds June 2020'!C:M,10,0),VLOOKUP(TEXT(L124,0),'EFM Funds June 2020'!C:M,10,0)),"No")</f>
        <v>No</v>
      </c>
      <c r="AF124" s="18" t="str">
        <f>IFERROR(IFERROR(VLOOKUP(VALUE(W124),'EFM Funds June 2020'!C:M,10,0),VLOOKUP(TEXT(W124,0),'EFM Funds June 2020'!C:M,10,0)),"No")</f>
        <v>No</v>
      </c>
      <c r="AG124" s="19" t="str">
        <f t="shared" ca="1" si="10"/>
        <v>No</v>
      </c>
      <c r="AH124" s="19" t="str">
        <f t="shared" si="11"/>
        <v>No</v>
      </c>
      <c r="AI124" s="56" t="str">
        <f t="shared" ca="1" si="12"/>
        <v>Yes</v>
      </c>
      <c r="AJ124" s="56" t="str">
        <f ca="1">IFERROR(IF(OR($R$1&gt;Q124+90,$R$1&gt;VLOOKUP(W124,'EFM Funds June 2020'!D:E,2,FALSE)+90),"Yes","No"),"No")</f>
        <v>No</v>
      </c>
      <c r="AK124" s="56" t="str">
        <f>IFERROR(IF(OR(IFERROR(IF(AND(VLOOKUP(VALUE(L124),'EFM Funds June 2020'!$D:$M,10,FALSE)="Yes",T124&lt;0),"Yes","No"),"No")="Yes",IFERROR(IF(AND(VLOOKUP(VALUE(W124),'EFM Funds June 2020'!$D:$M,10,FALSE)="Yes",AA124&gt;0),"Yes","No"),"No")="Yes"),"Yes","No"),"No")</f>
        <v>No</v>
      </c>
      <c r="AL124" s="95" t="str">
        <f t="shared" si="13"/>
        <v>NoNo</v>
      </c>
      <c r="AM124" s="12">
        <f t="shared" si="14"/>
        <v>1</v>
      </c>
    </row>
    <row r="125" spans="1:39" s="12" customFormat="1" x14ac:dyDescent="0.35">
      <c r="A125" s="13"/>
      <c r="B125" s="20"/>
      <c r="C125" s="20"/>
      <c r="D125" s="13"/>
      <c r="E125" s="13"/>
      <c r="F125" s="13"/>
      <c r="G125" s="21"/>
      <c r="H125" s="104"/>
      <c r="I125" s="21"/>
      <c r="J125" s="21"/>
      <c r="K125" s="13"/>
      <c r="L125" s="13"/>
      <c r="M125" s="20"/>
      <c r="N125" s="13"/>
      <c r="O125" s="13"/>
      <c r="P125" s="13"/>
      <c r="Q125" s="22"/>
      <c r="R125" s="13"/>
      <c r="S125" s="13"/>
      <c r="T125" s="13"/>
      <c r="U125" s="116"/>
      <c r="V125" s="116"/>
      <c r="W125" s="135"/>
      <c r="X125" s="118"/>
      <c r="Y125" s="135"/>
      <c r="Z125" s="116"/>
      <c r="AA125" s="116"/>
      <c r="AB125" s="55">
        <f t="shared" si="8"/>
        <v>0</v>
      </c>
      <c r="AC125" s="39"/>
      <c r="AD125" s="96" t="str">
        <f t="shared" si="9"/>
        <v>No</v>
      </c>
      <c r="AE125" s="18" t="str">
        <f>IFERROR(IFERROR(VLOOKUP(VALUE(L125),'EFM Funds June 2020'!C:M,10,0),VLOOKUP(TEXT(L125,0),'EFM Funds June 2020'!C:M,10,0)),"No")</f>
        <v>No</v>
      </c>
      <c r="AF125" s="18" t="str">
        <f>IFERROR(IFERROR(VLOOKUP(VALUE(W125),'EFM Funds June 2020'!C:M,10,0),VLOOKUP(TEXT(W125,0),'EFM Funds June 2020'!C:M,10,0)),"No")</f>
        <v>No</v>
      </c>
      <c r="AG125" s="19" t="str">
        <f t="shared" ca="1" si="10"/>
        <v>No</v>
      </c>
      <c r="AH125" s="19" t="str">
        <f t="shared" si="11"/>
        <v>No</v>
      </c>
      <c r="AI125" s="56" t="str">
        <f t="shared" ca="1" si="12"/>
        <v>Yes</v>
      </c>
      <c r="AJ125" s="56" t="str">
        <f ca="1">IFERROR(IF(OR($R$1&gt;Q125+90,$R$1&gt;VLOOKUP(W125,'EFM Funds June 2020'!D:E,2,FALSE)+90),"Yes","No"),"No")</f>
        <v>No</v>
      </c>
      <c r="AK125" s="56" t="str">
        <f>IFERROR(IF(OR(IFERROR(IF(AND(VLOOKUP(VALUE(L125),'EFM Funds June 2020'!$D:$M,10,FALSE)="Yes",T125&lt;0),"Yes","No"),"No")="Yes",IFERROR(IF(AND(VLOOKUP(VALUE(W125),'EFM Funds June 2020'!$D:$M,10,FALSE)="Yes",AA125&gt;0),"Yes","No"),"No")="Yes"),"Yes","No"),"No")</f>
        <v>No</v>
      </c>
      <c r="AL125" s="95" t="str">
        <f t="shared" si="13"/>
        <v>NoNo</v>
      </c>
      <c r="AM125" s="12">
        <f t="shared" si="14"/>
        <v>1</v>
      </c>
    </row>
    <row r="126" spans="1:39" s="12" customFormat="1" x14ac:dyDescent="0.35">
      <c r="A126" s="13"/>
      <c r="B126" s="20"/>
      <c r="C126" s="20"/>
      <c r="D126" s="13"/>
      <c r="E126" s="13"/>
      <c r="F126" s="13"/>
      <c r="G126" s="21"/>
      <c r="H126" s="104"/>
      <c r="I126" s="21"/>
      <c r="J126" s="21"/>
      <c r="K126" s="13"/>
      <c r="L126" s="13"/>
      <c r="M126" s="20"/>
      <c r="N126" s="13"/>
      <c r="O126" s="13"/>
      <c r="P126" s="13"/>
      <c r="Q126" s="22"/>
      <c r="R126" s="13"/>
      <c r="S126" s="13"/>
      <c r="T126" s="13"/>
      <c r="U126" s="116"/>
      <c r="V126" s="116"/>
      <c r="W126" s="135"/>
      <c r="X126" s="118"/>
      <c r="Y126" s="135"/>
      <c r="Z126" s="116"/>
      <c r="AA126" s="116"/>
      <c r="AB126" s="55">
        <f t="shared" si="8"/>
        <v>0</v>
      </c>
      <c r="AC126" s="39"/>
      <c r="AD126" s="96" t="str">
        <f t="shared" si="9"/>
        <v>No</v>
      </c>
      <c r="AE126" s="18" t="str">
        <f>IFERROR(IFERROR(VLOOKUP(VALUE(L126),'EFM Funds June 2020'!C:M,10,0),VLOOKUP(TEXT(L126,0),'EFM Funds June 2020'!C:M,10,0)),"No")</f>
        <v>No</v>
      </c>
      <c r="AF126" s="18" t="str">
        <f>IFERROR(IFERROR(VLOOKUP(VALUE(W126),'EFM Funds June 2020'!C:M,10,0),VLOOKUP(TEXT(W126,0),'EFM Funds June 2020'!C:M,10,0)),"No")</f>
        <v>No</v>
      </c>
      <c r="AG126" s="19" t="str">
        <f t="shared" ca="1" si="10"/>
        <v>No</v>
      </c>
      <c r="AH126" s="19" t="str">
        <f t="shared" si="11"/>
        <v>No</v>
      </c>
      <c r="AI126" s="56" t="str">
        <f t="shared" ca="1" si="12"/>
        <v>Yes</v>
      </c>
      <c r="AJ126" s="56" t="str">
        <f ca="1">IFERROR(IF(OR($R$1&gt;Q126+90,$R$1&gt;VLOOKUP(W126,'EFM Funds June 2020'!D:E,2,FALSE)+90),"Yes","No"),"No")</f>
        <v>No</v>
      </c>
      <c r="AK126" s="56" t="str">
        <f>IFERROR(IF(OR(IFERROR(IF(AND(VLOOKUP(VALUE(L126),'EFM Funds June 2020'!$D:$M,10,FALSE)="Yes",T126&lt;0),"Yes","No"),"No")="Yes",IFERROR(IF(AND(VLOOKUP(VALUE(W126),'EFM Funds June 2020'!$D:$M,10,FALSE)="Yes",AA126&gt;0),"Yes","No"),"No")="Yes"),"Yes","No"),"No")</f>
        <v>No</v>
      </c>
      <c r="AL126" s="95" t="str">
        <f t="shared" si="13"/>
        <v>NoNo</v>
      </c>
      <c r="AM126" s="12">
        <f t="shared" si="14"/>
        <v>1</v>
      </c>
    </row>
    <row r="127" spans="1:39" s="12" customFormat="1" x14ac:dyDescent="0.35">
      <c r="A127" s="13"/>
      <c r="B127" s="20"/>
      <c r="C127" s="20"/>
      <c r="D127" s="13"/>
      <c r="E127" s="13"/>
      <c r="F127" s="13"/>
      <c r="G127" s="21"/>
      <c r="H127" s="104"/>
      <c r="I127" s="21"/>
      <c r="J127" s="21"/>
      <c r="K127" s="13"/>
      <c r="L127" s="13"/>
      <c r="M127" s="20"/>
      <c r="N127" s="13"/>
      <c r="O127" s="13"/>
      <c r="P127" s="13"/>
      <c r="Q127" s="22"/>
      <c r="R127" s="13"/>
      <c r="S127" s="13"/>
      <c r="T127" s="13"/>
      <c r="U127" s="116"/>
      <c r="V127" s="116"/>
      <c r="W127" s="135"/>
      <c r="X127" s="118"/>
      <c r="Y127" s="135"/>
      <c r="Z127" s="116"/>
      <c r="AA127" s="116"/>
      <c r="AB127" s="55">
        <f t="shared" si="8"/>
        <v>0</v>
      </c>
      <c r="AC127" s="39"/>
      <c r="AD127" s="96" t="str">
        <f t="shared" si="9"/>
        <v>No</v>
      </c>
      <c r="AE127" s="18" t="str">
        <f>IFERROR(IFERROR(VLOOKUP(VALUE(L127),'EFM Funds June 2020'!C:M,10,0),VLOOKUP(TEXT(L127,0),'EFM Funds June 2020'!C:M,10,0)),"No")</f>
        <v>No</v>
      </c>
      <c r="AF127" s="18" t="str">
        <f>IFERROR(IFERROR(VLOOKUP(VALUE(W127),'EFM Funds June 2020'!C:M,10,0),VLOOKUP(TEXT(W127,0),'EFM Funds June 2020'!C:M,10,0)),"No")</f>
        <v>No</v>
      </c>
      <c r="AG127" s="19" t="str">
        <f t="shared" ca="1" si="10"/>
        <v>No</v>
      </c>
      <c r="AH127" s="19" t="str">
        <f t="shared" si="11"/>
        <v>No</v>
      </c>
      <c r="AI127" s="56" t="str">
        <f t="shared" ca="1" si="12"/>
        <v>Yes</v>
      </c>
      <c r="AJ127" s="56" t="str">
        <f ca="1">IFERROR(IF(OR($R$1&gt;Q127+90,$R$1&gt;VLOOKUP(W127,'EFM Funds June 2020'!D:E,2,FALSE)+90),"Yes","No"),"No")</f>
        <v>No</v>
      </c>
      <c r="AK127" s="56" t="str">
        <f>IFERROR(IF(OR(IFERROR(IF(AND(VLOOKUP(VALUE(L127),'EFM Funds June 2020'!$D:$M,10,FALSE)="Yes",T127&lt;0),"Yes","No"),"No")="Yes",IFERROR(IF(AND(VLOOKUP(VALUE(W127),'EFM Funds June 2020'!$D:$M,10,FALSE)="Yes",AA127&gt;0),"Yes","No"),"No")="Yes"),"Yes","No"),"No")</f>
        <v>No</v>
      </c>
      <c r="AL127" s="95" t="str">
        <f t="shared" si="13"/>
        <v>NoNo</v>
      </c>
      <c r="AM127" s="12">
        <f t="shared" si="14"/>
        <v>1</v>
      </c>
    </row>
    <row r="128" spans="1:39" s="12" customFormat="1" x14ac:dyDescent="0.35">
      <c r="A128" s="13"/>
      <c r="B128" s="20"/>
      <c r="C128" s="20"/>
      <c r="D128" s="13"/>
      <c r="E128" s="13"/>
      <c r="F128" s="13"/>
      <c r="G128" s="21"/>
      <c r="H128" s="104"/>
      <c r="I128" s="21"/>
      <c r="J128" s="21"/>
      <c r="K128" s="13"/>
      <c r="L128" s="13"/>
      <c r="M128" s="20"/>
      <c r="N128" s="13"/>
      <c r="O128" s="13"/>
      <c r="P128" s="13"/>
      <c r="Q128" s="22"/>
      <c r="R128" s="13"/>
      <c r="S128" s="13"/>
      <c r="T128" s="13"/>
      <c r="U128" s="116"/>
      <c r="V128" s="116"/>
      <c r="W128" s="135"/>
      <c r="X128" s="118"/>
      <c r="Y128" s="135"/>
      <c r="Z128" s="116"/>
      <c r="AA128" s="116"/>
      <c r="AB128" s="55">
        <f t="shared" si="8"/>
        <v>0</v>
      </c>
      <c r="AC128" s="39"/>
      <c r="AD128" s="96" t="str">
        <f t="shared" si="9"/>
        <v>No</v>
      </c>
      <c r="AE128" s="18" t="str">
        <f>IFERROR(IFERROR(VLOOKUP(VALUE(L128),'EFM Funds June 2020'!C:M,10,0),VLOOKUP(TEXT(L128,0),'EFM Funds June 2020'!C:M,10,0)),"No")</f>
        <v>No</v>
      </c>
      <c r="AF128" s="18" t="str">
        <f>IFERROR(IFERROR(VLOOKUP(VALUE(W128),'EFM Funds June 2020'!C:M,10,0),VLOOKUP(TEXT(W128,0),'EFM Funds June 2020'!C:M,10,0)),"No")</f>
        <v>No</v>
      </c>
      <c r="AG128" s="19" t="str">
        <f t="shared" ca="1" si="10"/>
        <v>No</v>
      </c>
      <c r="AH128" s="19" t="str">
        <f t="shared" si="11"/>
        <v>No</v>
      </c>
      <c r="AI128" s="56" t="str">
        <f t="shared" ca="1" si="12"/>
        <v>Yes</v>
      </c>
      <c r="AJ128" s="56" t="str">
        <f ca="1">IFERROR(IF(OR($R$1&gt;Q128+90,$R$1&gt;VLOOKUP(W128,'EFM Funds June 2020'!D:E,2,FALSE)+90),"Yes","No"),"No")</f>
        <v>No</v>
      </c>
      <c r="AK128" s="56" t="str">
        <f>IFERROR(IF(OR(IFERROR(IF(AND(VLOOKUP(VALUE(L128),'EFM Funds June 2020'!$D:$M,10,FALSE)="Yes",T128&lt;0),"Yes","No"),"No")="Yes",IFERROR(IF(AND(VLOOKUP(VALUE(W128),'EFM Funds June 2020'!$D:$M,10,FALSE)="Yes",AA128&gt;0),"Yes","No"),"No")="Yes"),"Yes","No"),"No")</f>
        <v>No</v>
      </c>
      <c r="AL128" s="95" t="str">
        <f t="shared" si="13"/>
        <v>NoNo</v>
      </c>
      <c r="AM128" s="12">
        <f t="shared" si="14"/>
        <v>1</v>
      </c>
    </row>
    <row r="129" spans="1:39" s="12" customFormat="1" x14ac:dyDescent="0.35">
      <c r="A129" s="13"/>
      <c r="B129" s="20"/>
      <c r="C129" s="20"/>
      <c r="D129" s="13"/>
      <c r="E129" s="13"/>
      <c r="F129" s="13"/>
      <c r="G129" s="21"/>
      <c r="H129" s="104"/>
      <c r="I129" s="21"/>
      <c r="J129" s="21"/>
      <c r="K129" s="13"/>
      <c r="L129" s="13"/>
      <c r="M129" s="20"/>
      <c r="N129" s="13"/>
      <c r="O129" s="13"/>
      <c r="P129" s="13"/>
      <c r="Q129" s="22"/>
      <c r="R129" s="13"/>
      <c r="S129" s="13"/>
      <c r="T129" s="13"/>
      <c r="U129" s="116"/>
      <c r="V129" s="116"/>
      <c r="W129" s="135"/>
      <c r="X129" s="118"/>
      <c r="Y129" s="135"/>
      <c r="Z129" s="116"/>
      <c r="AA129" s="116"/>
      <c r="AB129" s="55">
        <f t="shared" si="8"/>
        <v>0</v>
      </c>
      <c r="AC129" s="39"/>
      <c r="AD129" s="96" t="str">
        <f t="shared" si="9"/>
        <v>No</v>
      </c>
      <c r="AE129" s="18" t="str">
        <f>IFERROR(IFERROR(VLOOKUP(VALUE(L129),'EFM Funds June 2020'!C:M,10,0),VLOOKUP(TEXT(L129,0),'EFM Funds June 2020'!C:M,10,0)),"No")</f>
        <v>No</v>
      </c>
      <c r="AF129" s="18" t="str">
        <f>IFERROR(IFERROR(VLOOKUP(VALUE(W129),'EFM Funds June 2020'!C:M,10,0),VLOOKUP(TEXT(W129,0),'EFM Funds June 2020'!C:M,10,0)),"No")</f>
        <v>No</v>
      </c>
      <c r="AG129" s="19" t="str">
        <f t="shared" ca="1" si="10"/>
        <v>No</v>
      </c>
      <c r="AH129" s="19" t="str">
        <f t="shared" si="11"/>
        <v>No</v>
      </c>
      <c r="AI129" s="56" t="str">
        <f t="shared" ca="1" si="12"/>
        <v>Yes</v>
      </c>
      <c r="AJ129" s="56" t="str">
        <f ca="1">IFERROR(IF(OR($R$1&gt;Q129+90,$R$1&gt;VLOOKUP(W129,'EFM Funds June 2020'!D:E,2,FALSE)+90),"Yes","No"),"No")</f>
        <v>No</v>
      </c>
      <c r="AK129" s="56" t="str">
        <f>IFERROR(IF(OR(IFERROR(IF(AND(VLOOKUP(VALUE(L129),'EFM Funds June 2020'!$D:$M,10,FALSE)="Yes",T129&lt;0),"Yes","No"),"No")="Yes",IFERROR(IF(AND(VLOOKUP(VALUE(W129),'EFM Funds June 2020'!$D:$M,10,FALSE)="Yes",AA129&gt;0),"Yes","No"),"No")="Yes"),"Yes","No"),"No")</f>
        <v>No</v>
      </c>
      <c r="AL129" s="95" t="str">
        <f t="shared" si="13"/>
        <v>NoNo</v>
      </c>
      <c r="AM129" s="12">
        <f t="shared" si="14"/>
        <v>1</v>
      </c>
    </row>
    <row r="130" spans="1:39" s="12" customFormat="1" x14ac:dyDescent="0.35">
      <c r="A130" s="13"/>
      <c r="B130" s="20"/>
      <c r="C130" s="20"/>
      <c r="D130" s="13"/>
      <c r="E130" s="13"/>
      <c r="F130" s="13"/>
      <c r="G130" s="21"/>
      <c r="H130" s="104"/>
      <c r="I130" s="21"/>
      <c r="J130" s="21"/>
      <c r="K130" s="13"/>
      <c r="L130" s="13"/>
      <c r="M130" s="20"/>
      <c r="N130" s="13"/>
      <c r="O130" s="13"/>
      <c r="P130" s="13"/>
      <c r="Q130" s="22"/>
      <c r="R130" s="13"/>
      <c r="S130" s="13"/>
      <c r="T130" s="13"/>
      <c r="U130" s="116"/>
      <c r="V130" s="116"/>
      <c r="W130" s="135"/>
      <c r="X130" s="118"/>
      <c r="Y130" s="135"/>
      <c r="Z130" s="116"/>
      <c r="AA130" s="116"/>
      <c r="AB130" s="55">
        <f t="shared" si="8"/>
        <v>0</v>
      </c>
      <c r="AC130" s="39"/>
      <c r="AD130" s="96" t="str">
        <f t="shared" si="9"/>
        <v>No</v>
      </c>
      <c r="AE130" s="18" t="str">
        <f>IFERROR(IFERROR(VLOOKUP(VALUE(L130),'EFM Funds June 2020'!C:M,10,0),VLOOKUP(TEXT(L130,0),'EFM Funds June 2020'!C:M,10,0)),"No")</f>
        <v>No</v>
      </c>
      <c r="AF130" s="18" t="str">
        <f>IFERROR(IFERROR(VLOOKUP(VALUE(W130),'EFM Funds June 2020'!C:M,10,0),VLOOKUP(TEXT(W130,0),'EFM Funds June 2020'!C:M,10,0)),"No")</f>
        <v>No</v>
      </c>
      <c r="AG130" s="19" t="str">
        <f t="shared" ca="1" si="10"/>
        <v>No</v>
      </c>
      <c r="AH130" s="19" t="str">
        <f t="shared" si="11"/>
        <v>No</v>
      </c>
      <c r="AI130" s="56" t="str">
        <f t="shared" ca="1" si="12"/>
        <v>Yes</v>
      </c>
      <c r="AJ130" s="56" t="str">
        <f ca="1">IFERROR(IF(OR($R$1&gt;Q130+90,$R$1&gt;VLOOKUP(W130,'EFM Funds June 2020'!D:E,2,FALSE)+90),"Yes","No"),"No")</f>
        <v>No</v>
      </c>
      <c r="AK130" s="56" t="str">
        <f>IFERROR(IF(OR(IFERROR(IF(AND(VLOOKUP(VALUE(L130),'EFM Funds June 2020'!$D:$M,10,FALSE)="Yes",T130&lt;0),"Yes","No"),"No")="Yes",IFERROR(IF(AND(VLOOKUP(VALUE(W130),'EFM Funds June 2020'!$D:$M,10,FALSE)="Yes",AA130&gt;0),"Yes","No"),"No")="Yes"),"Yes","No"),"No")</f>
        <v>No</v>
      </c>
      <c r="AL130" s="95" t="str">
        <f t="shared" si="13"/>
        <v>NoNo</v>
      </c>
      <c r="AM130" s="12">
        <f t="shared" si="14"/>
        <v>1</v>
      </c>
    </row>
    <row r="131" spans="1:39" s="12" customFormat="1" x14ac:dyDescent="0.35">
      <c r="A131" s="13"/>
      <c r="B131" s="20"/>
      <c r="C131" s="20"/>
      <c r="D131" s="13"/>
      <c r="E131" s="13"/>
      <c r="F131" s="13"/>
      <c r="G131" s="21"/>
      <c r="H131" s="104"/>
      <c r="I131" s="21"/>
      <c r="J131" s="21"/>
      <c r="K131" s="13"/>
      <c r="L131" s="13"/>
      <c r="M131" s="20"/>
      <c r="N131" s="13"/>
      <c r="O131" s="13"/>
      <c r="P131" s="13"/>
      <c r="Q131" s="22"/>
      <c r="R131" s="13"/>
      <c r="S131" s="13"/>
      <c r="T131" s="13"/>
      <c r="U131" s="116"/>
      <c r="V131" s="116"/>
      <c r="W131" s="135"/>
      <c r="X131" s="118"/>
      <c r="Y131" s="135"/>
      <c r="Z131" s="116"/>
      <c r="AA131" s="116"/>
      <c r="AB131" s="55">
        <f t="shared" si="8"/>
        <v>0</v>
      </c>
      <c r="AC131" s="39"/>
      <c r="AD131" s="96" t="str">
        <f t="shared" si="9"/>
        <v>No</v>
      </c>
      <c r="AE131" s="18" t="str">
        <f>IFERROR(IFERROR(VLOOKUP(VALUE(L131),'EFM Funds June 2020'!C:M,10,0),VLOOKUP(TEXT(L131,0),'EFM Funds June 2020'!C:M,10,0)),"No")</f>
        <v>No</v>
      </c>
      <c r="AF131" s="18" t="str">
        <f>IFERROR(IFERROR(VLOOKUP(VALUE(W131),'EFM Funds June 2020'!C:M,10,0),VLOOKUP(TEXT(W131,0),'EFM Funds June 2020'!C:M,10,0)),"No")</f>
        <v>No</v>
      </c>
      <c r="AG131" s="19" t="str">
        <f t="shared" ca="1" si="10"/>
        <v>No</v>
      </c>
      <c r="AH131" s="19" t="str">
        <f t="shared" si="11"/>
        <v>No</v>
      </c>
      <c r="AI131" s="56" t="str">
        <f t="shared" ca="1" si="12"/>
        <v>Yes</v>
      </c>
      <c r="AJ131" s="56" t="str">
        <f ca="1">IFERROR(IF(OR($R$1&gt;Q131+90,$R$1&gt;VLOOKUP(W131,'EFM Funds June 2020'!D:E,2,FALSE)+90),"Yes","No"),"No")</f>
        <v>No</v>
      </c>
      <c r="AK131" s="56" t="str">
        <f>IFERROR(IF(OR(IFERROR(IF(AND(VLOOKUP(VALUE(L131),'EFM Funds June 2020'!$D:$M,10,FALSE)="Yes",T131&lt;0),"Yes","No"),"No")="Yes",IFERROR(IF(AND(VLOOKUP(VALUE(W131),'EFM Funds June 2020'!$D:$M,10,FALSE)="Yes",AA131&gt;0),"Yes","No"),"No")="Yes"),"Yes","No"),"No")</f>
        <v>No</v>
      </c>
      <c r="AL131" s="95" t="str">
        <f t="shared" si="13"/>
        <v>NoNo</v>
      </c>
      <c r="AM131" s="12">
        <f t="shared" si="14"/>
        <v>1</v>
      </c>
    </row>
    <row r="132" spans="1:39" s="12" customFormat="1" x14ac:dyDescent="0.35">
      <c r="A132" s="13"/>
      <c r="B132" s="20"/>
      <c r="C132" s="20"/>
      <c r="D132" s="13"/>
      <c r="E132" s="13"/>
      <c r="F132" s="13"/>
      <c r="G132" s="21"/>
      <c r="H132" s="104"/>
      <c r="I132" s="21"/>
      <c r="J132" s="21"/>
      <c r="K132" s="13"/>
      <c r="L132" s="13"/>
      <c r="M132" s="20"/>
      <c r="N132" s="13"/>
      <c r="O132" s="13"/>
      <c r="P132" s="13"/>
      <c r="Q132" s="22"/>
      <c r="R132" s="13"/>
      <c r="S132" s="13"/>
      <c r="T132" s="13"/>
      <c r="U132" s="116"/>
      <c r="V132" s="116"/>
      <c r="W132" s="135"/>
      <c r="X132" s="118"/>
      <c r="Y132" s="135"/>
      <c r="Z132" s="116"/>
      <c r="AA132" s="116"/>
      <c r="AB132" s="55">
        <f t="shared" si="8"/>
        <v>0</v>
      </c>
      <c r="AC132" s="39"/>
      <c r="AD132" s="96" t="str">
        <f t="shared" si="9"/>
        <v>No</v>
      </c>
      <c r="AE132" s="18" t="str">
        <f>IFERROR(IFERROR(VLOOKUP(VALUE(L132),'EFM Funds June 2020'!C:M,10,0),VLOOKUP(TEXT(L132,0),'EFM Funds June 2020'!C:M,10,0)),"No")</f>
        <v>No</v>
      </c>
      <c r="AF132" s="18" t="str">
        <f>IFERROR(IFERROR(VLOOKUP(VALUE(W132),'EFM Funds June 2020'!C:M,10,0),VLOOKUP(TEXT(W132,0),'EFM Funds June 2020'!C:M,10,0)),"No")</f>
        <v>No</v>
      </c>
      <c r="AG132" s="19" t="str">
        <f t="shared" ca="1" si="10"/>
        <v>No</v>
      </c>
      <c r="AH132" s="19" t="str">
        <f t="shared" si="11"/>
        <v>No</v>
      </c>
      <c r="AI132" s="56" t="str">
        <f t="shared" ca="1" si="12"/>
        <v>Yes</v>
      </c>
      <c r="AJ132" s="56" t="str">
        <f ca="1">IFERROR(IF(OR($R$1&gt;Q132+90,$R$1&gt;VLOOKUP(W132,'EFM Funds June 2020'!D:E,2,FALSE)+90),"Yes","No"),"No")</f>
        <v>No</v>
      </c>
      <c r="AK132" s="56" t="str">
        <f>IFERROR(IF(OR(IFERROR(IF(AND(VLOOKUP(VALUE(L132),'EFM Funds June 2020'!$D:$M,10,FALSE)="Yes",T132&lt;0),"Yes","No"),"No")="Yes",IFERROR(IF(AND(VLOOKUP(VALUE(W132),'EFM Funds June 2020'!$D:$M,10,FALSE)="Yes",AA132&gt;0),"Yes","No"),"No")="Yes"),"Yes","No"),"No")</f>
        <v>No</v>
      </c>
      <c r="AL132" s="95" t="str">
        <f t="shared" si="13"/>
        <v>NoNo</v>
      </c>
      <c r="AM132" s="12">
        <f t="shared" si="14"/>
        <v>1</v>
      </c>
    </row>
    <row r="133" spans="1:39" s="12" customFormat="1" x14ac:dyDescent="0.35">
      <c r="A133" s="13"/>
      <c r="B133" s="20"/>
      <c r="C133" s="20"/>
      <c r="D133" s="13"/>
      <c r="E133" s="13"/>
      <c r="F133" s="13"/>
      <c r="G133" s="21"/>
      <c r="H133" s="104"/>
      <c r="I133" s="21"/>
      <c r="J133" s="21"/>
      <c r="K133" s="13"/>
      <c r="L133" s="13"/>
      <c r="M133" s="20"/>
      <c r="N133" s="13"/>
      <c r="O133" s="13"/>
      <c r="P133" s="13"/>
      <c r="Q133" s="22"/>
      <c r="R133" s="13"/>
      <c r="S133" s="13"/>
      <c r="T133" s="13"/>
      <c r="U133" s="116"/>
      <c r="V133" s="116"/>
      <c r="W133" s="135"/>
      <c r="X133" s="118"/>
      <c r="Y133" s="135"/>
      <c r="Z133" s="116"/>
      <c r="AA133" s="116"/>
      <c r="AB133" s="55">
        <f t="shared" si="8"/>
        <v>0</v>
      </c>
      <c r="AC133" s="39"/>
      <c r="AD133" s="96" t="str">
        <f t="shared" si="9"/>
        <v>No</v>
      </c>
      <c r="AE133" s="18" t="str">
        <f>IFERROR(IFERROR(VLOOKUP(VALUE(L133),'EFM Funds June 2020'!C:M,10,0),VLOOKUP(TEXT(L133,0),'EFM Funds June 2020'!C:M,10,0)),"No")</f>
        <v>No</v>
      </c>
      <c r="AF133" s="18" t="str">
        <f>IFERROR(IFERROR(VLOOKUP(VALUE(W133),'EFM Funds June 2020'!C:M,10,0),VLOOKUP(TEXT(W133,0),'EFM Funds June 2020'!C:M,10,0)),"No")</f>
        <v>No</v>
      </c>
      <c r="AG133" s="19" t="str">
        <f t="shared" ca="1" si="10"/>
        <v>No</v>
      </c>
      <c r="AH133" s="19" t="str">
        <f t="shared" si="11"/>
        <v>No</v>
      </c>
      <c r="AI133" s="56" t="str">
        <f t="shared" ca="1" si="12"/>
        <v>Yes</v>
      </c>
      <c r="AJ133" s="56" t="str">
        <f ca="1">IFERROR(IF(OR($R$1&gt;Q133+90,$R$1&gt;VLOOKUP(W133,'EFM Funds June 2020'!D:E,2,FALSE)+90),"Yes","No"),"No")</f>
        <v>No</v>
      </c>
      <c r="AK133" s="56" t="str">
        <f>IFERROR(IF(OR(IFERROR(IF(AND(VLOOKUP(VALUE(L133),'EFM Funds June 2020'!$D:$M,10,FALSE)="Yes",T133&lt;0),"Yes","No"),"No")="Yes",IFERROR(IF(AND(VLOOKUP(VALUE(W133),'EFM Funds June 2020'!$D:$M,10,FALSE)="Yes",AA133&gt;0),"Yes","No"),"No")="Yes"),"Yes","No"),"No")</f>
        <v>No</v>
      </c>
      <c r="AL133" s="95" t="str">
        <f t="shared" si="13"/>
        <v>NoNo</v>
      </c>
      <c r="AM133" s="12">
        <f t="shared" si="14"/>
        <v>1</v>
      </c>
    </row>
    <row r="134" spans="1:39" s="12" customFormat="1" x14ac:dyDescent="0.35">
      <c r="A134" s="13"/>
      <c r="B134" s="20"/>
      <c r="C134" s="20"/>
      <c r="D134" s="13"/>
      <c r="E134" s="13"/>
      <c r="F134" s="13"/>
      <c r="G134" s="21"/>
      <c r="H134" s="104"/>
      <c r="I134" s="21"/>
      <c r="J134" s="21"/>
      <c r="K134" s="13"/>
      <c r="L134" s="13"/>
      <c r="M134" s="20"/>
      <c r="N134" s="13"/>
      <c r="O134" s="13"/>
      <c r="P134" s="13"/>
      <c r="Q134" s="22"/>
      <c r="R134" s="13"/>
      <c r="S134" s="13"/>
      <c r="T134" s="13"/>
      <c r="U134" s="116"/>
      <c r="V134" s="116"/>
      <c r="W134" s="135"/>
      <c r="X134" s="118"/>
      <c r="Y134" s="135"/>
      <c r="Z134" s="116"/>
      <c r="AA134" s="116"/>
      <c r="AB134" s="55">
        <f t="shared" si="8"/>
        <v>0</v>
      </c>
      <c r="AC134" s="39"/>
      <c r="AD134" s="96" t="str">
        <f t="shared" si="9"/>
        <v>No</v>
      </c>
      <c r="AE134" s="18" t="str">
        <f>IFERROR(IFERROR(VLOOKUP(VALUE(L134),'EFM Funds June 2020'!C:M,10,0),VLOOKUP(TEXT(L134,0),'EFM Funds June 2020'!C:M,10,0)),"No")</f>
        <v>No</v>
      </c>
      <c r="AF134" s="18" t="str">
        <f>IFERROR(IFERROR(VLOOKUP(VALUE(W134),'EFM Funds June 2020'!C:M,10,0),VLOOKUP(TEXT(W134,0),'EFM Funds June 2020'!C:M,10,0)),"No")</f>
        <v>No</v>
      </c>
      <c r="AG134" s="19" t="str">
        <f t="shared" ca="1" si="10"/>
        <v>No</v>
      </c>
      <c r="AH134" s="19" t="str">
        <f t="shared" si="11"/>
        <v>No</v>
      </c>
      <c r="AI134" s="56" t="str">
        <f t="shared" ca="1" si="12"/>
        <v>Yes</v>
      </c>
      <c r="AJ134" s="56" t="str">
        <f ca="1">IFERROR(IF(OR($R$1&gt;Q134+90,$R$1&gt;VLOOKUP(W134,'EFM Funds June 2020'!D:E,2,FALSE)+90),"Yes","No"),"No")</f>
        <v>No</v>
      </c>
      <c r="AK134" s="56" t="str">
        <f>IFERROR(IF(OR(IFERROR(IF(AND(VLOOKUP(VALUE(L134),'EFM Funds June 2020'!$D:$M,10,FALSE)="Yes",T134&lt;0),"Yes","No"),"No")="Yes",IFERROR(IF(AND(VLOOKUP(VALUE(W134),'EFM Funds June 2020'!$D:$M,10,FALSE)="Yes",AA134&gt;0),"Yes","No"),"No")="Yes"),"Yes","No"),"No")</f>
        <v>No</v>
      </c>
      <c r="AL134" s="95" t="str">
        <f t="shared" si="13"/>
        <v>NoNo</v>
      </c>
      <c r="AM134" s="12">
        <f t="shared" si="14"/>
        <v>1</v>
      </c>
    </row>
    <row r="135" spans="1:39" s="12" customFormat="1" x14ac:dyDescent="0.35">
      <c r="A135" s="13"/>
      <c r="B135" s="20"/>
      <c r="C135" s="20"/>
      <c r="D135" s="13"/>
      <c r="E135" s="13"/>
      <c r="F135" s="13"/>
      <c r="G135" s="21"/>
      <c r="H135" s="104"/>
      <c r="I135" s="21"/>
      <c r="J135" s="21"/>
      <c r="K135" s="13"/>
      <c r="L135" s="13"/>
      <c r="M135" s="20"/>
      <c r="N135" s="13"/>
      <c r="O135" s="13"/>
      <c r="P135" s="13"/>
      <c r="Q135" s="22"/>
      <c r="R135" s="13"/>
      <c r="S135" s="13"/>
      <c r="T135" s="13"/>
      <c r="U135" s="116"/>
      <c r="V135" s="116"/>
      <c r="W135" s="135"/>
      <c r="X135" s="118"/>
      <c r="Y135" s="135"/>
      <c r="Z135" s="116"/>
      <c r="AA135" s="116"/>
      <c r="AB135" s="55">
        <f t="shared" si="8"/>
        <v>0</v>
      </c>
      <c r="AC135" s="39"/>
      <c r="AD135" s="96" t="str">
        <f t="shared" si="9"/>
        <v>No</v>
      </c>
      <c r="AE135" s="18" t="str">
        <f>IFERROR(IFERROR(VLOOKUP(VALUE(L135),'EFM Funds June 2020'!C:M,10,0),VLOOKUP(TEXT(L135,0),'EFM Funds June 2020'!C:M,10,0)),"No")</f>
        <v>No</v>
      </c>
      <c r="AF135" s="18" t="str">
        <f>IFERROR(IFERROR(VLOOKUP(VALUE(W135),'EFM Funds June 2020'!C:M,10,0),VLOOKUP(TEXT(W135,0),'EFM Funds June 2020'!C:M,10,0)),"No")</f>
        <v>No</v>
      </c>
      <c r="AG135" s="19" t="str">
        <f t="shared" ca="1" si="10"/>
        <v>No</v>
      </c>
      <c r="AH135" s="19" t="str">
        <f t="shared" si="11"/>
        <v>No</v>
      </c>
      <c r="AI135" s="56" t="str">
        <f t="shared" ca="1" si="12"/>
        <v>Yes</v>
      </c>
      <c r="AJ135" s="56" t="str">
        <f ca="1">IFERROR(IF(OR($R$1&gt;Q135+90,$R$1&gt;VLOOKUP(W135,'EFM Funds June 2020'!D:E,2,FALSE)+90),"Yes","No"),"No")</f>
        <v>No</v>
      </c>
      <c r="AK135" s="56" t="str">
        <f>IFERROR(IF(OR(IFERROR(IF(AND(VLOOKUP(VALUE(L135),'EFM Funds June 2020'!$D:$M,10,FALSE)="Yes",T135&lt;0),"Yes","No"),"No")="Yes",IFERROR(IF(AND(VLOOKUP(VALUE(W135),'EFM Funds June 2020'!$D:$M,10,FALSE)="Yes",AA135&gt;0),"Yes","No"),"No")="Yes"),"Yes","No"),"No")</f>
        <v>No</v>
      </c>
      <c r="AL135" s="95" t="str">
        <f t="shared" si="13"/>
        <v>NoNo</v>
      </c>
      <c r="AM135" s="12">
        <f t="shared" si="14"/>
        <v>1</v>
      </c>
    </row>
    <row r="136" spans="1:39" s="12" customFormat="1" x14ac:dyDescent="0.35">
      <c r="A136" s="13"/>
      <c r="B136" s="20"/>
      <c r="C136" s="20"/>
      <c r="D136" s="13"/>
      <c r="E136" s="13"/>
      <c r="F136" s="13"/>
      <c r="G136" s="21"/>
      <c r="H136" s="104"/>
      <c r="I136" s="21"/>
      <c r="J136" s="21"/>
      <c r="K136" s="13"/>
      <c r="L136" s="13"/>
      <c r="M136" s="20"/>
      <c r="N136" s="13"/>
      <c r="O136" s="13"/>
      <c r="P136" s="13"/>
      <c r="Q136" s="22"/>
      <c r="R136" s="13"/>
      <c r="S136" s="13"/>
      <c r="T136" s="13"/>
      <c r="U136" s="116"/>
      <c r="V136" s="116"/>
      <c r="W136" s="135"/>
      <c r="X136" s="118"/>
      <c r="Y136" s="135"/>
      <c r="Z136" s="116"/>
      <c r="AA136" s="116"/>
      <c r="AB136" s="55">
        <f t="shared" si="8"/>
        <v>0</v>
      </c>
      <c r="AC136" s="39"/>
      <c r="AD136" s="96" t="str">
        <f t="shared" si="9"/>
        <v>No</v>
      </c>
      <c r="AE136" s="18" t="str">
        <f>IFERROR(IFERROR(VLOOKUP(VALUE(L136),'EFM Funds June 2020'!C:M,10,0),VLOOKUP(TEXT(L136,0),'EFM Funds June 2020'!C:M,10,0)),"No")</f>
        <v>No</v>
      </c>
      <c r="AF136" s="18" t="str">
        <f>IFERROR(IFERROR(VLOOKUP(VALUE(W136),'EFM Funds June 2020'!C:M,10,0),VLOOKUP(TEXT(W136,0),'EFM Funds June 2020'!C:M,10,0)),"No")</f>
        <v>No</v>
      </c>
      <c r="AG136" s="19" t="str">
        <f t="shared" ca="1" si="10"/>
        <v>No</v>
      </c>
      <c r="AH136" s="19" t="str">
        <f t="shared" si="11"/>
        <v>No</v>
      </c>
      <c r="AI136" s="56" t="str">
        <f t="shared" ca="1" si="12"/>
        <v>Yes</v>
      </c>
      <c r="AJ136" s="56" t="str">
        <f ca="1">IFERROR(IF(OR($R$1&gt;Q136+90,$R$1&gt;VLOOKUP(W136,'EFM Funds June 2020'!D:E,2,FALSE)+90),"Yes","No"),"No")</f>
        <v>No</v>
      </c>
      <c r="AK136" s="56" t="str">
        <f>IFERROR(IF(OR(IFERROR(IF(AND(VLOOKUP(VALUE(L136),'EFM Funds June 2020'!$D:$M,10,FALSE)="Yes",T136&lt;0),"Yes","No"),"No")="Yes",IFERROR(IF(AND(VLOOKUP(VALUE(W136),'EFM Funds June 2020'!$D:$M,10,FALSE)="Yes",AA136&gt;0),"Yes","No"),"No")="Yes"),"Yes","No"),"No")</f>
        <v>No</v>
      </c>
      <c r="AL136" s="95" t="str">
        <f t="shared" si="13"/>
        <v>NoNo</v>
      </c>
      <c r="AM136" s="12">
        <f t="shared" si="14"/>
        <v>1</v>
      </c>
    </row>
    <row r="137" spans="1:39" s="12" customFormat="1" x14ac:dyDescent="0.35">
      <c r="A137" s="13"/>
      <c r="B137" s="20"/>
      <c r="C137" s="20"/>
      <c r="D137" s="13"/>
      <c r="E137" s="13"/>
      <c r="F137" s="13"/>
      <c r="G137" s="21"/>
      <c r="H137" s="104"/>
      <c r="I137" s="21"/>
      <c r="J137" s="21"/>
      <c r="K137" s="13"/>
      <c r="L137" s="13"/>
      <c r="M137" s="20"/>
      <c r="N137" s="13"/>
      <c r="O137" s="13"/>
      <c r="P137" s="13"/>
      <c r="Q137" s="22"/>
      <c r="R137" s="13"/>
      <c r="S137" s="13"/>
      <c r="T137" s="13"/>
      <c r="U137" s="116"/>
      <c r="V137" s="116"/>
      <c r="W137" s="135"/>
      <c r="X137" s="118"/>
      <c r="Y137" s="135"/>
      <c r="Z137" s="116"/>
      <c r="AA137" s="116"/>
      <c r="AB137" s="55">
        <f t="shared" si="8"/>
        <v>0</v>
      </c>
      <c r="AC137" s="39"/>
      <c r="AD137" s="96" t="str">
        <f t="shared" si="9"/>
        <v>No</v>
      </c>
      <c r="AE137" s="18" t="str">
        <f>IFERROR(IFERROR(VLOOKUP(VALUE(L137),'EFM Funds June 2020'!C:M,10,0),VLOOKUP(TEXT(L137,0),'EFM Funds June 2020'!C:M,10,0)),"No")</f>
        <v>No</v>
      </c>
      <c r="AF137" s="18" t="str">
        <f>IFERROR(IFERROR(VLOOKUP(VALUE(W137),'EFM Funds June 2020'!C:M,10,0),VLOOKUP(TEXT(W137,0),'EFM Funds June 2020'!C:M,10,0)),"No")</f>
        <v>No</v>
      </c>
      <c r="AG137" s="19" t="str">
        <f t="shared" ca="1" si="10"/>
        <v>No</v>
      </c>
      <c r="AH137" s="19" t="str">
        <f t="shared" si="11"/>
        <v>No</v>
      </c>
      <c r="AI137" s="56" t="str">
        <f t="shared" ca="1" si="12"/>
        <v>Yes</v>
      </c>
      <c r="AJ137" s="56" t="str">
        <f ca="1">IFERROR(IF(OR($R$1&gt;Q137+90,$R$1&gt;VLOOKUP(W137,'EFM Funds June 2020'!D:E,2,FALSE)+90),"Yes","No"),"No")</f>
        <v>No</v>
      </c>
      <c r="AK137" s="56" t="str">
        <f>IFERROR(IF(OR(IFERROR(IF(AND(VLOOKUP(VALUE(L137),'EFM Funds June 2020'!$D:$M,10,FALSE)="Yes",T137&lt;0),"Yes","No"),"No")="Yes",IFERROR(IF(AND(VLOOKUP(VALUE(W137),'EFM Funds June 2020'!$D:$M,10,FALSE)="Yes",AA137&gt;0),"Yes","No"),"No")="Yes"),"Yes","No"),"No")</f>
        <v>No</v>
      </c>
      <c r="AL137" s="95" t="str">
        <f t="shared" si="13"/>
        <v>NoNo</v>
      </c>
      <c r="AM137" s="12">
        <f t="shared" si="14"/>
        <v>1</v>
      </c>
    </row>
    <row r="138" spans="1:39" s="12" customFormat="1" x14ac:dyDescent="0.35">
      <c r="A138" s="13"/>
      <c r="B138" s="20"/>
      <c r="C138" s="20"/>
      <c r="D138" s="13"/>
      <c r="E138" s="13"/>
      <c r="F138" s="13"/>
      <c r="G138" s="21"/>
      <c r="H138" s="104"/>
      <c r="I138" s="21"/>
      <c r="J138" s="21"/>
      <c r="K138" s="13"/>
      <c r="L138" s="13"/>
      <c r="M138" s="20"/>
      <c r="N138" s="13"/>
      <c r="O138" s="13"/>
      <c r="P138" s="13"/>
      <c r="Q138" s="22"/>
      <c r="R138" s="13"/>
      <c r="S138" s="13"/>
      <c r="T138" s="13"/>
      <c r="U138" s="116"/>
      <c r="V138" s="116"/>
      <c r="W138" s="135"/>
      <c r="X138" s="118"/>
      <c r="Y138" s="135"/>
      <c r="Z138" s="116"/>
      <c r="AA138" s="116"/>
      <c r="AB138" s="55">
        <f t="shared" si="8"/>
        <v>0</v>
      </c>
      <c r="AC138" s="39"/>
      <c r="AD138" s="96" t="str">
        <f t="shared" si="9"/>
        <v>No</v>
      </c>
      <c r="AE138" s="18" t="str">
        <f>IFERROR(IFERROR(VLOOKUP(VALUE(L138),'EFM Funds June 2020'!C:M,10,0),VLOOKUP(TEXT(L138,0),'EFM Funds June 2020'!C:M,10,0)),"No")</f>
        <v>No</v>
      </c>
      <c r="AF138" s="18" t="str">
        <f>IFERROR(IFERROR(VLOOKUP(VALUE(W138),'EFM Funds June 2020'!C:M,10,0),VLOOKUP(TEXT(W138,0),'EFM Funds June 2020'!C:M,10,0)),"No")</f>
        <v>No</v>
      </c>
      <c r="AG138" s="19" t="str">
        <f t="shared" ca="1" si="10"/>
        <v>No</v>
      </c>
      <c r="AH138" s="19" t="str">
        <f t="shared" si="11"/>
        <v>No</v>
      </c>
      <c r="AI138" s="56" t="str">
        <f t="shared" ca="1" si="12"/>
        <v>Yes</v>
      </c>
      <c r="AJ138" s="56" t="str">
        <f ca="1">IFERROR(IF(OR($R$1&gt;Q138+90,$R$1&gt;VLOOKUP(W138,'EFM Funds June 2020'!D:E,2,FALSE)+90),"Yes","No"),"No")</f>
        <v>No</v>
      </c>
      <c r="AK138" s="56" t="str">
        <f>IFERROR(IF(OR(IFERROR(IF(AND(VLOOKUP(VALUE(L138),'EFM Funds June 2020'!$D:$M,10,FALSE)="Yes",T138&lt;0),"Yes","No"),"No")="Yes",IFERROR(IF(AND(VLOOKUP(VALUE(W138),'EFM Funds June 2020'!$D:$M,10,FALSE)="Yes",AA138&gt;0),"Yes","No"),"No")="Yes"),"Yes","No"),"No")</f>
        <v>No</v>
      </c>
      <c r="AL138" s="95" t="str">
        <f t="shared" si="13"/>
        <v>NoNo</v>
      </c>
      <c r="AM138" s="12">
        <f t="shared" si="14"/>
        <v>1</v>
      </c>
    </row>
    <row r="139" spans="1:39" s="12" customFormat="1" x14ac:dyDescent="0.35">
      <c r="A139" s="13"/>
      <c r="B139" s="20"/>
      <c r="C139" s="20"/>
      <c r="D139" s="13"/>
      <c r="E139" s="13"/>
      <c r="F139" s="13"/>
      <c r="G139" s="21"/>
      <c r="H139" s="104"/>
      <c r="I139" s="21"/>
      <c r="J139" s="21"/>
      <c r="K139" s="13"/>
      <c r="L139" s="13"/>
      <c r="M139" s="20"/>
      <c r="N139" s="13"/>
      <c r="O139" s="13"/>
      <c r="P139" s="13"/>
      <c r="Q139" s="22"/>
      <c r="R139" s="13"/>
      <c r="S139" s="13"/>
      <c r="T139" s="13"/>
      <c r="U139" s="116"/>
      <c r="V139" s="116"/>
      <c r="W139" s="135"/>
      <c r="X139" s="118"/>
      <c r="Y139" s="135"/>
      <c r="Z139" s="116"/>
      <c r="AA139" s="116"/>
      <c r="AB139" s="55">
        <f t="shared" si="8"/>
        <v>0</v>
      </c>
      <c r="AC139" s="39"/>
      <c r="AD139" s="96" t="str">
        <f t="shared" si="9"/>
        <v>No</v>
      </c>
      <c r="AE139" s="18" t="str">
        <f>IFERROR(IFERROR(VLOOKUP(VALUE(L139),'EFM Funds June 2020'!C:M,10,0),VLOOKUP(TEXT(L139,0),'EFM Funds June 2020'!C:M,10,0)),"No")</f>
        <v>No</v>
      </c>
      <c r="AF139" s="18" t="str">
        <f>IFERROR(IFERROR(VLOOKUP(VALUE(W139),'EFM Funds June 2020'!C:M,10,0),VLOOKUP(TEXT(W139,0),'EFM Funds June 2020'!C:M,10,0)),"No")</f>
        <v>No</v>
      </c>
      <c r="AG139" s="19" t="str">
        <f t="shared" ca="1" si="10"/>
        <v>No</v>
      </c>
      <c r="AH139" s="19" t="str">
        <f t="shared" si="11"/>
        <v>No</v>
      </c>
      <c r="AI139" s="56" t="str">
        <f t="shared" ca="1" si="12"/>
        <v>Yes</v>
      </c>
      <c r="AJ139" s="56" t="str">
        <f ca="1">IFERROR(IF(OR($R$1&gt;Q139+90,$R$1&gt;VLOOKUP(W139,'EFM Funds June 2020'!D:E,2,FALSE)+90),"Yes","No"),"No")</f>
        <v>No</v>
      </c>
      <c r="AK139" s="56" t="str">
        <f>IFERROR(IF(OR(IFERROR(IF(AND(VLOOKUP(VALUE(L139),'EFM Funds June 2020'!$D:$M,10,FALSE)="Yes",T139&lt;0),"Yes","No"),"No")="Yes",IFERROR(IF(AND(VLOOKUP(VALUE(W139),'EFM Funds June 2020'!$D:$M,10,FALSE)="Yes",AA139&gt;0),"Yes","No"),"No")="Yes"),"Yes","No"),"No")</f>
        <v>No</v>
      </c>
      <c r="AL139" s="95" t="str">
        <f t="shared" si="13"/>
        <v>NoNo</v>
      </c>
      <c r="AM139" s="12">
        <f t="shared" si="14"/>
        <v>1</v>
      </c>
    </row>
    <row r="140" spans="1:39" s="12" customFormat="1" x14ac:dyDescent="0.35">
      <c r="A140" s="13"/>
      <c r="B140" s="20"/>
      <c r="C140" s="20"/>
      <c r="D140" s="13"/>
      <c r="E140" s="13"/>
      <c r="F140" s="13"/>
      <c r="G140" s="21"/>
      <c r="H140" s="104"/>
      <c r="I140" s="21"/>
      <c r="J140" s="21"/>
      <c r="K140" s="13"/>
      <c r="L140" s="13"/>
      <c r="M140" s="20"/>
      <c r="N140" s="13"/>
      <c r="O140" s="13"/>
      <c r="P140" s="13"/>
      <c r="Q140" s="22"/>
      <c r="R140" s="13"/>
      <c r="S140" s="13"/>
      <c r="T140" s="13"/>
      <c r="U140" s="116"/>
      <c r="V140" s="116"/>
      <c r="W140" s="135"/>
      <c r="X140" s="118"/>
      <c r="Y140" s="135"/>
      <c r="Z140" s="116"/>
      <c r="AA140" s="116"/>
      <c r="AB140" s="55">
        <f t="shared" si="8"/>
        <v>0</v>
      </c>
      <c r="AC140" s="39"/>
      <c r="AD140" s="96" t="str">
        <f t="shared" si="9"/>
        <v>No</v>
      </c>
      <c r="AE140" s="18" t="str">
        <f>IFERROR(IFERROR(VLOOKUP(VALUE(L140),'EFM Funds June 2020'!C:M,10,0),VLOOKUP(TEXT(L140,0),'EFM Funds June 2020'!C:M,10,0)),"No")</f>
        <v>No</v>
      </c>
      <c r="AF140" s="18" t="str">
        <f>IFERROR(IFERROR(VLOOKUP(VALUE(W140),'EFM Funds June 2020'!C:M,10,0),VLOOKUP(TEXT(W140,0),'EFM Funds June 2020'!C:M,10,0)),"No")</f>
        <v>No</v>
      </c>
      <c r="AG140" s="19" t="str">
        <f t="shared" ca="1" si="10"/>
        <v>No</v>
      </c>
      <c r="AH140" s="19" t="str">
        <f t="shared" si="11"/>
        <v>No</v>
      </c>
      <c r="AI140" s="56" t="str">
        <f t="shared" ca="1" si="12"/>
        <v>Yes</v>
      </c>
      <c r="AJ140" s="56" t="str">
        <f ca="1">IFERROR(IF(OR($R$1&gt;Q140+90,$R$1&gt;VLOOKUP(W140,'EFM Funds June 2020'!D:E,2,FALSE)+90),"Yes","No"),"No")</f>
        <v>No</v>
      </c>
      <c r="AK140" s="56" t="str">
        <f>IFERROR(IF(OR(IFERROR(IF(AND(VLOOKUP(VALUE(L140),'EFM Funds June 2020'!$D:$M,10,FALSE)="Yes",T140&lt;0),"Yes","No"),"No")="Yes",IFERROR(IF(AND(VLOOKUP(VALUE(W140),'EFM Funds June 2020'!$D:$M,10,FALSE)="Yes",AA140&gt;0),"Yes","No"),"No")="Yes"),"Yes","No"),"No")</f>
        <v>No</v>
      </c>
      <c r="AL140" s="95" t="str">
        <f t="shared" si="13"/>
        <v>NoNo</v>
      </c>
      <c r="AM140" s="12">
        <f t="shared" si="14"/>
        <v>1</v>
      </c>
    </row>
    <row r="141" spans="1:39" s="12" customFormat="1" x14ac:dyDescent="0.35">
      <c r="A141" s="13"/>
      <c r="B141" s="20"/>
      <c r="C141" s="20"/>
      <c r="D141" s="13"/>
      <c r="E141" s="13"/>
      <c r="F141" s="13"/>
      <c r="G141" s="21"/>
      <c r="H141" s="104"/>
      <c r="I141" s="21"/>
      <c r="J141" s="21"/>
      <c r="K141" s="13"/>
      <c r="L141" s="13"/>
      <c r="M141" s="20"/>
      <c r="N141" s="13"/>
      <c r="O141" s="13"/>
      <c r="P141" s="13"/>
      <c r="Q141" s="22"/>
      <c r="R141" s="13"/>
      <c r="S141" s="13"/>
      <c r="T141" s="13"/>
      <c r="U141" s="116"/>
      <c r="V141" s="116"/>
      <c r="W141" s="135"/>
      <c r="X141" s="118"/>
      <c r="Y141" s="135"/>
      <c r="Z141" s="116"/>
      <c r="AA141" s="116"/>
      <c r="AB141" s="55">
        <f t="shared" si="8"/>
        <v>0</v>
      </c>
      <c r="AC141" s="39"/>
      <c r="AD141" s="96" t="str">
        <f t="shared" si="9"/>
        <v>No</v>
      </c>
      <c r="AE141" s="18" t="str">
        <f>IFERROR(IFERROR(VLOOKUP(VALUE(L141),'EFM Funds June 2020'!C:M,10,0),VLOOKUP(TEXT(L141,0),'EFM Funds June 2020'!C:M,10,0)),"No")</f>
        <v>No</v>
      </c>
      <c r="AF141" s="18" t="str">
        <f>IFERROR(IFERROR(VLOOKUP(VALUE(W141),'EFM Funds June 2020'!C:M,10,0),VLOOKUP(TEXT(W141,0),'EFM Funds June 2020'!C:M,10,0)),"No")</f>
        <v>No</v>
      </c>
      <c r="AG141" s="19" t="str">
        <f t="shared" ca="1" si="10"/>
        <v>No</v>
      </c>
      <c r="AH141" s="19" t="str">
        <f t="shared" si="11"/>
        <v>No</v>
      </c>
      <c r="AI141" s="56" t="str">
        <f t="shared" ca="1" si="12"/>
        <v>Yes</v>
      </c>
      <c r="AJ141" s="56" t="str">
        <f ca="1">IFERROR(IF(OR($R$1&gt;Q141+90,$R$1&gt;VLOOKUP(W141,'EFM Funds June 2020'!D:E,2,FALSE)+90),"Yes","No"),"No")</f>
        <v>No</v>
      </c>
      <c r="AK141" s="56" t="str">
        <f>IFERROR(IF(OR(IFERROR(IF(AND(VLOOKUP(VALUE(L141),'EFM Funds June 2020'!$D:$M,10,FALSE)="Yes",T141&lt;0),"Yes","No"),"No")="Yes",IFERROR(IF(AND(VLOOKUP(VALUE(W141),'EFM Funds June 2020'!$D:$M,10,FALSE)="Yes",AA141&gt;0),"Yes","No"),"No")="Yes"),"Yes","No"),"No")</f>
        <v>No</v>
      </c>
      <c r="AL141" s="95" t="str">
        <f t="shared" si="13"/>
        <v>NoNo</v>
      </c>
      <c r="AM141" s="12">
        <f t="shared" si="14"/>
        <v>1</v>
      </c>
    </row>
    <row r="142" spans="1:39" s="12" customFormat="1" x14ac:dyDescent="0.35">
      <c r="A142" s="13"/>
      <c r="B142" s="20"/>
      <c r="C142" s="20"/>
      <c r="D142" s="13"/>
      <c r="E142" s="13"/>
      <c r="F142" s="13"/>
      <c r="G142" s="21"/>
      <c r="H142" s="104"/>
      <c r="I142" s="21"/>
      <c r="J142" s="21"/>
      <c r="K142" s="13"/>
      <c r="L142" s="13"/>
      <c r="M142" s="20"/>
      <c r="N142" s="13"/>
      <c r="O142" s="13"/>
      <c r="P142" s="13"/>
      <c r="Q142" s="22"/>
      <c r="R142" s="13"/>
      <c r="S142" s="13"/>
      <c r="T142" s="13"/>
      <c r="U142" s="116"/>
      <c r="V142" s="116"/>
      <c r="W142" s="135"/>
      <c r="X142" s="118"/>
      <c r="Y142" s="135"/>
      <c r="Z142" s="116"/>
      <c r="AA142" s="116"/>
      <c r="AB142" s="55">
        <f t="shared" si="8"/>
        <v>0</v>
      </c>
      <c r="AC142" s="39"/>
      <c r="AD142" s="96" t="str">
        <f t="shared" si="9"/>
        <v>No</v>
      </c>
      <c r="AE142" s="18" t="str">
        <f>IFERROR(IFERROR(VLOOKUP(VALUE(L142),'EFM Funds June 2020'!C:M,10,0),VLOOKUP(TEXT(L142,0),'EFM Funds June 2020'!C:M,10,0)),"No")</f>
        <v>No</v>
      </c>
      <c r="AF142" s="18" t="str">
        <f>IFERROR(IFERROR(VLOOKUP(VALUE(W142),'EFM Funds June 2020'!C:M,10,0),VLOOKUP(TEXT(W142,0),'EFM Funds June 2020'!C:M,10,0)),"No")</f>
        <v>No</v>
      </c>
      <c r="AG142" s="19" t="str">
        <f t="shared" ca="1" si="10"/>
        <v>No</v>
      </c>
      <c r="AH142" s="19" t="str">
        <f t="shared" si="11"/>
        <v>No</v>
      </c>
      <c r="AI142" s="56" t="str">
        <f t="shared" ca="1" si="12"/>
        <v>Yes</v>
      </c>
      <c r="AJ142" s="56" t="str">
        <f ca="1">IFERROR(IF(OR($R$1&gt;Q142+90,$R$1&gt;VLOOKUP(W142,'EFM Funds June 2020'!D:E,2,FALSE)+90),"Yes","No"),"No")</f>
        <v>No</v>
      </c>
      <c r="AK142" s="56" t="str">
        <f>IFERROR(IF(OR(IFERROR(IF(AND(VLOOKUP(VALUE(L142),'EFM Funds June 2020'!$D:$M,10,FALSE)="Yes",T142&lt;0),"Yes","No"),"No")="Yes",IFERROR(IF(AND(VLOOKUP(VALUE(W142),'EFM Funds June 2020'!$D:$M,10,FALSE)="Yes",AA142&gt;0),"Yes","No"),"No")="Yes"),"Yes","No"),"No")</f>
        <v>No</v>
      </c>
      <c r="AL142" s="95" t="str">
        <f t="shared" si="13"/>
        <v>NoNo</v>
      </c>
      <c r="AM142" s="12">
        <f t="shared" si="14"/>
        <v>1</v>
      </c>
    </row>
    <row r="143" spans="1:39" s="12" customFormat="1" x14ac:dyDescent="0.35">
      <c r="A143" s="13"/>
      <c r="B143" s="20"/>
      <c r="C143" s="20"/>
      <c r="D143" s="13"/>
      <c r="E143" s="13"/>
      <c r="F143" s="13"/>
      <c r="G143" s="21"/>
      <c r="H143" s="104"/>
      <c r="I143" s="21"/>
      <c r="J143" s="21"/>
      <c r="K143" s="13"/>
      <c r="L143" s="13"/>
      <c r="M143" s="20"/>
      <c r="N143" s="13"/>
      <c r="O143" s="13"/>
      <c r="P143" s="13"/>
      <c r="Q143" s="22"/>
      <c r="R143" s="13"/>
      <c r="S143" s="13"/>
      <c r="T143" s="13"/>
      <c r="U143" s="116"/>
      <c r="V143" s="116"/>
      <c r="W143" s="135"/>
      <c r="X143" s="118"/>
      <c r="Y143" s="135"/>
      <c r="Z143" s="116"/>
      <c r="AA143" s="116"/>
      <c r="AB143" s="55">
        <f t="shared" si="8"/>
        <v>0</v>
      </c>
      <c r="AC143" s="39"/>
      <c r="AD143" s="96" t="str">
        <f t="shared" si="9"/>
        <v>No</v>
      </c>
      <c r="AE143" s="18" t="str">
        <f>IFERROR(IFERROR(VLOOKUP(VALUE(L143),'EFM Funds June 2020'!C:M,10,0),VLOOKUP(TEXT(L143,0),'EFM Funds June 2020'!C:M,10,0)),"No")</f>
        <v>No</v>
      </c>
      <c r="AF143" s="18" t="str">
        <f>IFERROR(IFERROR(VLOOKUP(VALUE(W143),'EFM Funds June 2020'!C:M,10,0),VLOOKUP(TEXT(W143,0),'EFM Funds June 2020'!C:M,10,0)),"No")</f>
        <v>No</v>
      </c>
      <c r="AG143" s="19" t="str">
        <f t="shared" ca="1" si="10"/>
        <v>No</v>
      </c>
      <c r="AH143" s="19" t="str">
        <f t="shared" si="11"/>
        <v>No</v>
      </c>
      <c r="AI143" s="56" t="str">
        <f t="shared" ca="1" si="12"/>
        <v>Yes</v>
      </c>
      <c r="AJ143" s="56" t="str">
        <f ca="1">IFERROR(IF(OR($R$1&gt;Q143+90,$R$1&gt;VLOOKUP(W143,'EFM Funds June 2020'!D:E,2,FALSE)+90),"Yes","No"),"No")</f>
        <v>No</v>
      </c>
      <c r="AK143" s="56" t="str">
        <f>IFERROR(IF(OR(IFERROR(IF(AND(VLOOKUP(VALUE(L143),'EFM Funds June 2020'!$D:$M,10,FALSE)="Yes",T143&lt;0),"Yes","No"),"No")="Yes",IFERROR(IF(AND(VLOOKUP(VALUE(W143),'EFM Funds June 2020'!$D:$M,10,FALSE)="Yes",AA143&gt;0),"Yes","No"),"No")="Yes"),"Yes","No"),"No")</f>
        <v>No</v>
      </c>
      <c r="AL143" s="95" t="str">
        <f t="shared" si="13"/>
        <v>NoNo</v>
      </c>
      <c r="AM143" s="12">
        <f t="shared" si="14"/>
        <v>1</v>
      </c>
    </row>
    <row r="144" spans="1:39" s="12" customFormat="1" x14ac:dyDescent="0.35">
      <c r="A144" s="13"/>
      <c r="B144" s="20"/>
      <c r="C144" s="20"/>
      <c r="D144" s="13"/>
      <c r="E144" s="13"/>
      <c r="F144" s="13"/>
      <c r="G144" s="21"/>
      <c r="H144" s="104"/>
      <c r="I144" s="21"/>
      <c r="J144" s="21"/>
      <c r="K144" s="13"/>
      <c r="L144" s="13"/>
      <c r="M144" s="20"/>
      <c r="N144" s="13"/>
      <c r="O144" s="13"/>
      <c r="P144" s="13"/>
      <c r="Q144" s="22"/>
      <c r="R144" s="13"/>
      <c r="S144" s="13"/>
      <c r="T144" s="13"/>
      <c r="U144" s="116"/>
      <c r="V144" s="116"/>
      <c r="W144" s="135"/>
      <c r="X144" s="118"/>
      <c r="Y144" s="135"/>
      <c r="Z144" s="116"/>
      <c r="AA144" s="116"/>
      <c r="AB144" s="55">
        <f t="shared" si="8"/>
        <v>0</v>
      </c>
      <c r="AC144" s="39"/>
      <c r="AD144" s="96" t="str">
        <f t="shared" si="9"/>
        <v>No</v>
      </c>
      <c r="AE144" s="18" t="str">
        <f>IFERROR(IFERROR(VLOOKUP(VALUE(L144),'EFM Funds June 2020'!C:M,10,0),VLOOKUP(TEXT(L144,0),'EFM Funds June 2020'!C:M,10,0)),"No")</f>
        <v>No</v>
      </c>
      <c r="AF144" s="18" t="str">
        <f>IFERROR(IFERROR(VLOOKUP(VALUE(W144),'EFM Funds June 2020'!C:M,10,0),VLOOKUP(TEXT(W144,0),'EFM Funds June 2020'!C:M,10,0)),"No")</f>
        <v>No</v>
      </c>
      <c r="AG144" s="19" t="str">
        <f t="shared" ca="1" si="10"/>
        <v>No</v>
      </c>
      <c r="AH144" s="19" t="str">
        <f t="shared" si="11"/>
        <v>No</v>
      </c>
      <c r="AI144" s="56" t="str">
        <f t="shared" ca="1" si="12"/>
        <v>Yes</v>
      </c>
      <c r="AJ144" s="56" t="str">
        <f ca="1">IFERROR(IF(OR($R$1&gt;Q144+90,$R$1&gt;VLOOKUP(W144,'EFM Funds June 2020'!D:E,2,FALSE)+90),"Yes","No"),"No")</f>
        <v>No</v>
      </c>
      <c r="AK144" s="56" t="str">
        <f>IFERROR(IF(OR(IFERROR(IF(AND(VLOOKUP(VALUE(L144),'EFM Funds June 2020'!$D:$M,10,FALSE)="Yes",T144&lt;0),"Yes","No"),"No")="Yes",IFERROR(IF(AND(VLOOKUP(VALUE(W144),'EFM Funds June 2020'!$D:$M,10,FALSE)="Yes",AA144&gt;0),"Yes","No"),"No")="Yes"),"Yes","No"),"No")</f>
        <v>No</v>
      </c>
      <c r="AL144" s="95" t="str">
        <f t="shared" si="13"/>
        <v>NoNo</v>
      </c>
      <c r="AM144" s="12">
        <f t="shared" si="14"/>
        <v>1</v>
      </c>
    </row>
    <row r="145" spans="1:39" s="12" customFormat="1" x14ac:dyDescent="0.35">
      <c r="A145" s="13"/>
      <c r="B145" s="20"/>
      <c r="C145" s="20"/>
      <c r="D145" s="13"/>
      <c r="E145" s="13"/>
      <c r="F145" s="13"/>
      <c r="G145" s="21"/>
      <c r="H145" s="104"/>
      <c r="I145" s="21"/>
      <c r="J145" s="21"/>
      <c r="K145" s="13"/>
      <c r="L145" s="13"/>
      <c r="M145" s="20"/>
      <c r="N145" s="13"/>
      <c r="O145" s="13"/>
      <c r="P145" s="13"/>
      <c r="Q145" s="22"/>
      <c r="R145" s="13"/>
      <c r="S145" s="13"/>
      <c r="T145" s="13"/>
      <c r="U145" s="116"/>
      <c r="V145" s="116"/>
      <c r="W145" s="135"/>
      <c r="X145" s="118"/>
      <c r="Y145" s="135"/>
      <c r="Z145" s="116"/>
      <c r="AA145" s="116"/>
      <c r="AB145" s="55">
        <f t="shared" si="8"/>
        <v>0</v>
      </c>
      <c r="AC145" s="39"/>
      <c r="AD145" s="96" t="str">
        <f t="shared" si="9"/>
        <v>No</v>
      </c>
      <c r="AE145" s="18" t="str">
        <f>IFERROR(IFERROR(VLOOKUP(VALUE(L145),'EFM Funds June 2020'!C:M,10,0),VLOOKUP(TEXT(L145,0),'EFM Funds June 2020'!C:M,10,0)),"No")</f>
        <v>No</v>
      </c>
      <c r="AF145" s="18" t="str">
        <f>IFERROR(IFERROR(VLOOKUP(VALUE(W145),'EFM Funds June 2020'!C:M,10,0),VLOOKUP(TEXT(W145,0),'EFM Funds June 2020'!C:M,10,0)),"No")</f>
        <v>No</v>
      </c>
      <c r="AG145" s="19" t="str">
        <f t="shared" ca="1" si="10"/>
        <v>No</v>
      </c>
      <c r="AH145" s="19" t="str">
        <f t="shared" si="11"/>
        <v>No</v>
      </c>
      <c r="AI145" s="56" t="str">
        <f t="shared" ca="1" si="12"/>
        <v>Yes</v>
      </c>
      <c r="AJ145" s="56" t="str">
        <f ca="1">IFERROR(IF(OR($R$1&gt;Q145+90,$R$1&gt;VLOOKUP(W145,'EFM Funds June 2020'!D:E,2,FALSE)+90),"Yes","No"),"No")</f>
        <v>No</v>
      </c>
      <c r="AK145" s="56" t="str">
        <f>IFERROR(IF(OR(IFERROR(IF(AND(VLOOKUP(VALUE(L145),'EFM Funds June 2020'!$D:$M,10,FALSE)="Yes",T145&lt;0),"Yes","No"),"No")="Yes",IFERROR(IF(AND(VLOOKUP(VALUE(W145),'EFM Funds June 2020'!$D:$M,10,FALSE)="Yes",AA145&gt;0),"Yes","No"),"No")="Yes"),"Yes","No"),"No")</f>
        <v>No</v>
      </c>
      <c r="AL145" s="95" t="str">
        <f t="shared" si="13"/>
        <v>NoNo</v>
      </c>
      <c r="AM145" s="12">
        <f t="shared" si="14"/>
        <v>1</v>
      </c>
    </row>
    <row r="146" spans="1:39" s="12" customFormat="1" x14ac:dyDescent="0.35">
      <c r="A146" s="13"/>
      <c r="B146" s="20"/>
      <c r="C146" s="20"/>
      <c r="D146" s="13"/>
      <c r="E146" s="13"/>
      <c r="F146" s="13"/>
      <c r="G146" s="21"/>
      <c r="H146" s="104"/>
      <c r="I146" s="21"/>
      <c r="J146" s="21"/>
      <c r="K146" s="13"/>
      <c r="L146" s="13"/>
      <c r="M146" s="20"/>
      <c r="N146" s="13"/>
      <c r="O146" s="13"/>
      <c r="P146" s="13"/>
      <c r="Q146" s="22"/>
      <c r="R146" s="13"/>
      <c r="S146" s="13"/>
      <c r="T146" s="13"/>
      <c r="U146" s="116"/>
      <c r="V146" s="116"/>
      <c r="W146" s="135"/>
      <c r="X146" s="118"/>
      <c r="Y146" s="135"/>
      <c r="Z146" s="116"/>
      <c r="AA146" s="116"/>
      <c r="AB146" s="55">
        <f t="shared" si="8"/>
        <v>0</v>
      </c>
      <c r="AC146" s="39"/>
      <c r="AD146" s="96" t="str">
        <f t="shared" si="9"/>
        <v>No</v>
      </c>
      <c r="AE146" s="18" t="str">
        <f>IFERROR(IFERROR(VLOOKUP(VALUE(L146),'EFM Funds June 2020'!C:M,10,0),VLOOKUP(TEXT(L146,0),'EFM Funds June 2020'!C:M,10,0)),"No")</f>
        <v>No</v>
      </c>
      <c r="AF146" s="18" t="str">
        <f>IFERROR(IFERROR(VLOOKUP(VALUE(W146),'EFM Funds June 2020'!C:M,10,0),VLOOKUP(TEXT(W146,0),'EFM Funds June 2020'!C:M,10,0)),"No")</f>
        <v>No</v>
      </c>
      <c r="AG146" s="19" t="str">
        <f t="shared" ca="1" si="10"/>
        <v>No</v>
      </c>
      <c r="AH146" s="19" t="str">
        <f t="shared" si="11"/>
        <v>No</v>
      </c>
      <c r="AI146" s="56" t="str">
        <f t="shared" ca="1" si="12"/>
        <v>Yes</v>
      </c>
      <c r="AJ146" s="56" t="str">
        <f ca="1">IFERROR(IF(OR($R$1&gt;Q146+90,$R$1&gt;VLOOKUP(W146,'EFM Funds June 2020'!D:E,2,FALSE)+90),"Yes","No"),"No")</f>
        <v>No</v>
      </c>
      <c r="AK146" s="56" t="str">
        <f>IFERROR(IF(OR(IFERROR(IF(AND(VLOOKUP(VALUE(L146),'EFM Funds June 2020'!$D:$M,10,FALSE)="Yes",T146&lt;0),"Yes","No"),"No")="Yes",IFERROR(IF(AND(VLOOKUP(VALUE(W146),'EFM Funds June 2020'!$D:$M,10,FALSE)="Yes",AA146&gt;0),"Yes","No"),"No")="Yes"),"Yes","No"),"No")</f>
        <v>No</v>
      </c>
      <c r="AL146" s="95" t="str">
        <f t="shared" si="13"/>
        <v>NoNo</v>
      </c>
      <c r="AM146" s="12">
        <f t="shared" si="14"/>
        <v>1</v>
      </c>
    </row>
    <row r="147" spans="1:39" s="12" customFormat="1" x14ac:dyDescent="0.35">
      <c r="A147" s="13"/>
      <c r="B147" s="20"/>
      <c r="C147" s="20"/>
      <c r="D147" s="13"/>
      <c r="E147" s="13"/>
      <c r="F147" s="13"/>
      <c r="G147" s="21"/>
      <c r="H147" s="104"/>
      <c r="I147" s="21"/>
      <c r="J147" s="21"/>
      <c r="K147" s="13"/>
      <c r="L147" s="13"/>
      <c r="M147" s="20"/>
      <c r="N147" s="13"/>
      <c r="O147" s="13"/>
      <c r="P147" s="13"/>
      <c r="Q147" s="22"/>
      <c r="R147" s="13"/>
      <c r="S147" s="13"/>
      <c r="T147" s="13"/>
      <c r="U147" s="116"/>
      <c r="V147" s="116"/>
      <c r="W147" s="135"/>
      <c r="X147" s="118"/>
      <c r="Y147" s="135"/>
      <c r="Z147" s="116"/>
      <c r="AA147" s="116"/>
      <c r="AB147" s="55">
        <f t="shared" ref="AB147:AB210" si="15">T147-AA147</f>
        <v>0</v>
      </c>
      <c r="AC147" s="39"/>
      <c r="AD147" s="96" t="str">
        <f t="shared" si="9"/>
        <v>No</v>
      </c>
      <c r="AE147" s="18" t="str">
        <f>IFERROR(IFERROR(VLOOKUP(VALUE(L147),'EFM Funds June 2020'!C:M,10,0),VLOOKUP(TEXT(L147,0),'EFM Funds June 2020'!C:M,10,0)),"No")</f>
        <v>No</v>
      </c>
      <c r="AF147" s="18" t="str">
        <f>IFERROR(IFERROR(VLOOKUP(VALUE(W147),'EFM Funds June 2020'!C:M,10,0),VLOOKUP(TEXT(W147,0),'EFM Funds June 2020'!C:M,10,0)),"No")</f>
        <v>No</v>
      </c>
      <c r="AG147" s="19" t="str">
        <f t="shared" ca="1" si="10"/>
        <v>No</v>
      </c>
      <c r="AH147" s="19" t="str">
        <f t="shared" si="11"/>
        <v>No</v>
      </c>
      <c r="AI147" s="56" t="str">
        <f t="shared" ca="1" si="12"/>
        <v>Yes</v>
      </c>
      <c r="AJ147" s="56" t="str">
        <f ca="1">IFERROR(IF(OR($R$1&gt;Q147+90,$R$1&gt;VLOOKUP(W147,'EFM Funds June 2020'!D:E,2,FALSE)+90),"Yes","No"),"No")</f>
        <v>No</v>
      </c>
      <c r="AK147" s="56" t="str">
        <f>IFERROR(IF(OR(IFERROR(IF(AND(VLOOKUP(VALUE(L147),'EFM Funds June 2020'!$D:$M,10,FALSE)="Yes",T147&lt;0),"Yes","No"),"No")="Yes",IFERROR(IF(AND(VLOOKUP(VALUE(W147),'EFM Funds June 2020'!$D:$M,10,FALSE)="Yes",AA147&gt;0),"Yes","No"),"No")="Yes"),"Yes","No"),"No")</f>
        <v>No</v>
      </c>
      <c r="AL147" s="95" t="str">
        <f t="shared" si="13"/>
        <v>NoNo</v>
      </c>
      <c r="AM147" s="12">
        <f t="shared" si="14"/>
        <v>1</v>
      </c>
    </row>
    <row r="148" spans="1:39" s="12" customFormat="1" x14ac:dyDescent="0.35">
      <c r="A148" s="13"/>
      <c r="B148" s="20"/>
      <c r="C148" s="20"/>
      <c r="D148" s="13"/>
      <c r="E148" s="13"/>
      <c r="F148" s="13"/>
      <c r="G148" s="21"/>
      <c r="H148" s="104"/>
      <c r="I148" s="21"/>
      <c r="J148" s="21"/>
      <c r="K148" s="13"/>
      <c r="L148" s="13"/>
      <c r="M148" s="20"/>
      <c r="N148" s="13"/>
      <c r="O148" s="13"/>
      <c r="P148" s="13"/>
      <c r="Q148" s="22"/>
      <c r="R148" s="13"/>
      <c r="S148" s="13"/>
      <c r="T148" s="13"/>
      <c r="U148" s="116"/>
      <c r="V148" s="116"/>
      <c r="W148" s="135"/>
      <c r="X148" s="118"/>
      <c r="Y148" s="135"/>
      <c r="Z148" s="116"/>
      <c r="AA148" s="116"/>
      <c r="AB148" s="55">
        <f t="shared" si="15"/>
        <v>0</v>
      </c>
      <c r="AC148" s="39"/>
      <c r="AD148" s="96" t="str">
        <f t="shared" ref="AD148:AD211" si="16">IF(ISNUMBER(SEARCH("Yes",AL148)),"Yes","No")</f>
        <v>No</v>
      </c>
      <c r="AE148" s="18" t="str">
        <f>IFERROR(IFERROR(VLOOKUP(VALUE(L148),'EFM Funds June 2020'!C:M,10,0),VLOOKUP(TEXT(L148,0),'EFM Funds June 2020'!C:M,10,0)),"No")</f>
        <v>No</v>
      </c>
      <c r="AF148" s="18" t="str">
        <f>IFERROR(IFERROR(VLOOKUP(VALUE(W148),'EFM Funds June 2020'!C:M,10,0),VLOOKUP(TEXT(W148,0),'EFM Funds June 2020'!C:M,10,0)),"No")</f>
        <v>No</v>
      </c>
      <c r="AG148" s="19" t="str">
        <f t="shared" ref="AG148:AG211" ca="1" si="17">IF(AND(AI148="Yes",AK148="Yes"),"Yes",IF(AND(AJ148="Yes",AK148="Yes"),"Yes","No"))</f>
        <v>No</v>
      </c>
      <c r="AH148" s="19" t="str">
        <f t="shared" ref="AH148:AH211" si="18">IF(OR(R148="GSHIP",R148="FEEREM",R148="GSPFR",R148="TUITRM",R148="CMPFEE"),"Yes","No")</f>
        <v>No</v>
      </c>
      <c r="AI148" s="56" t="str">
        <f t="shared" ref="AI148:AI211" ca="1" si="19">IFERROR(IF($R$1&gt;=(H148+120),"Yes","No"),"")</f>
        <v>Yes</v>
      </c>
      <c r="AJ148" s="56" t="str">
        <f ca="1">IFERROR(IF(OR($R$1&gt;Q148+90,$R$1&gt;VLOOKUP(W148,'EFM Funds June 2020'!D:E,2,FALSE)+90),"Yes","No"),"No")</f>
        <v>No</v>
      </c>
      <c r="AK148" s="56" t="str">
        <f>IFERROR(IF(OR(IFERROR(IF(AND(VLOOKUP(VALUE(L148),'EFM Funds June 2020'!$D:$M,10,FALSE)="Yes",T148&lt;0),"Yes","No"),"No")="Yes",IFERROR(IF(AND(VLOOKUP(VALUE(W148),'EFM Funds June 2020'!$D:$M,10,FALSE)="Yes",AA148&gt;0),"Yes","No"),"No")="Yes"),"Yes","No"),"No")</f>
        <v>No</v>
      </c>
      <c r="AL148" s="95" t="str">
        <f t="shared" ref="AL148:AL211" si="20">AE148&amp;AF148</f>
        <v>NoNo</v>
      </c>
      <c r="AM148" s="12">
        <f t="shared" ref="AM148:AM211" si="21">IF(AND(Y148=8694,W148=19900),"Yes",IF(AND(Y148=8970,W148=19900),"Yes",IF(AND(Y148=8590,W148=19900),"Yes",IF(AND(Y148=8640,W148=19900),"Yes",1))))</f>
        <v>1</v>
      </c>
    </row>
    <row r="149" spans="1:39" s="12" customFormat="1" x14ac:dyDescent="0.35">
      <c r="A149" s="13"/>
      <c r="B149" s="20"/>
      <c r="C149" s="20"/>
      <c r="D149" s="13"/>
      <c r="E149" s="13"/>
      <c r="F149" s="13"/>
      <c r="G149" s="21"/>
      <c r="H149" s="104"/>
      <c r="I149" s="21"/>
      <c r="J149" s="21"/>
      <c r="K149" s="13"/>
      <c r="L149" s="13"/>
      <c r="M149" s="20"/>
      <c r="N149" s="13"/>
      <c r="O149" s="13"/>
      <c r="P149" s="13"/>
      <c r="Q149" s="22"/>
      <c r="R149" s="13"/>
      <c r="S149" s="13"/>
      <c r="T149" s="13"/>
      <c r="U149" s="116"/>
      <c r="V149" s="116"/>
      <c r="W149" s="135"/>
      <c r="X149" s="118"/>
      <c r="Y149" s="135"/>
      <c r="Z149" s="116"/>
      <c r="AA149" s="116"/>
      <c r="AB149" s="55">
        <f t="shared" si="15"/>
        <v>0</v>
      </c>
      <c r="AC149" s="39"/>
      <c r="AD149" s="96" t="str">
        <f t="shared" si="16"/>
        <v>No</v>
      </c>
      <c r="AE149" s="18" t="str">
        <f>IFERROR(IFERROR(VLOOKUP(VALUE(L149),'EFM Funds June 2020'!C:M,10,0),VLOOKUP(TEXT(L149,0),'EFM Funds June 2020'!C:M,10,0)),"No")</f>
        <v>No</v>
      </c>
      <c r="AF149" s="18" t="str">
        <f>IFERROR(IFERROR(VLOOKUP(VALUE(W149),'EFM Funds June 2020'!C:M,10,0),VLOOKUP(TEXT(W149,0),'EFM Funds June 2020'!C:M,10,0)),"No")</f>
        <v>No</v>
      </c>
      <c r="AG149" s="19" t="str">
        <f t="shared" ca="1" si="17"/>
        <v>No</v>
      </c>
      <c r="AH149" s="19" t="str">
        <f t="shared" si="18"/>
        <v>No</v>
      </c>
      <c r="AI149" s="56" t="str">
        <f t="shared" ca="1" si="19"/>
        <v>Yes</v>
      </c>
      <c r="AJ149" s="56" t="str">
        <f ca="1">IFERROR(IF(OR($R$1&gt;Q149+90,$R$1&gt;VLOOKUP(W149,'EFM Funds June 2020'!D:E,2,FALSE)+90),"Yes","No"),"No")</f>
        <v>No</v>
      </c>
      <c r="AK149" s="56" t="str">
        <f>IFERROR(IF(OR(IFERROR(IF(AND(VLOOKUP(VALUE(L149),'EFM Funds June 2020'!$D:$M,10,FALSE)="Yes",T149&lt;0),"Yes","No"),"No")="Yes",IFERROR(IF(AND(VLOOKUP(VALUE(W149),'EFM Funds June 2020'!$D:$M,10,FALSE)="Yes",AA149&gt;0),"Yes","No"),"No")="Yes"),"Yes","No"),"No")</f>
        <v>No</v>
      </c>
      <c r="AL149" s="95" t="str">
        <f t="shared" si="20"/>
        <v>NoNo</v>
      </c>
      <c r="AM149" s="12">
        <f t="shared" si="21"/>
        <v>1</v>
      </c>
    </row>
    <row r="150" spans="1:39" s="12" customFormat="1" x14ac:dyDescent="0.35">
      <c r="A150" s="13"/>
      <c r="B150" s="20"/>
      <c r="C150" s="20"/>
      <c r="D150" s="13"/>
      <c r="E150" s="13"/>
      <c r="F150" s="13"/>
      <c r="G150" s="21"/>
      <c r="H150" s="104"/>
      <c r="I150" s="21"/>
      <c r="J150" s="21"/>
      <c r="K150" s="13"/>
      <c r="L150" s="13"/>
      <c r="M150" s="20"/>
      <c r="N150" s="13"/>
      <c r="O150" s="13"/>
      <c r="P150" s="13"/>
      <c r="Q150" s="22"/>
      <c r="R150" s="13"/>
      <c r="S150" s="13"/>
      <c r="T150" s="13"/>
      <c r="U150" s="116"/>
      <c r="V150" s="116"/>
      <c r="W150" s="135"/>
      <c r="X150" s="118"/>
      <c r="Y150" s="135"/>
      <c r="Z150" s="116"/>
      <c r="AA150" s="116"/>
      <c r="AB150" s="55">
        <f t="shared" si="15"/>
        <v>0</v>
      </c>
      <c r="AC150" s="39"/>
      <c r="AD150" s="96" t="str">
        <f t="shared" si="16"/>
        <v>No</v>
      </c>
      <c r="AE150" s="18" t="str">
        <f>IFERROR(IFERROR(VLOOKUP(VALUE(L150),'EFM Funds June 2020'!C:M,10,0),VLOOKUP(TEXT(L150,0),'EFM Funds June 2020'!C:M,10,0)),"No")</f>
        <v>No</v>
      </c>
      <c r="AF150" s="18" t="str">
        <f>IFERROR(IFERROR(VLOOKUP(VALUE(W150),'EFM Funds June 2020'!C:M,10,0),VLOOKUP(TEXT(W150,0),'EFM Funds June 2020'!C:M,10,0)),"No")</f>
        <v>No</v>
      </c>
      <c r="AG150" s="19" t="str">
        <f t="shared" ca="1" si="17"/>
        <v>No</v>
      </c>
      <c r="AH150" s="19" t="str">
        <f t="shared" si="18"/>
        <v>No</v>
      </c>
      <c r="AI150" s="56" t="str">
        <f t="shared" ca="1" si="19"/>
        <v>Yes</v>
      </c>
      <c r="AJ150" s="56" t="str">
        <f ca="1">IFERROR(IF(OR($R$1&gt;Q150+90,$R$1&gt;VLOOKUP(W150,'EFM Funds June 2020'!D:E,2,FALSE)+90),"Yes","No"),"No")</f>
        <v>No</v>
      </c>
      <c r="AK150" s="56" t="str">
        <f>IFERROR(IF(OR(IFERROR(IF(AND(VLOOKUP(VALUE(L150),'EFM Funds June 2020'!$D:$M,10,FALSE)="Yes",T150&lt;0),"Yes","No"),"No")="Yes",IFERROR(IF(AND(VLOOKUP(VALUE(W150),'EFM Funds June 2020'!$D:$M,10,FALSE)="Yes",AA150&gt;0),"Yes","No"),"No")="Yes"),"Yes","No"),"No")</f>
        <v>No</v>
      </c>
      <c r="AL150" s="95" t="str">
        <f t="shared" si="20"/>
        <v>NoNo</v>
      </c>
      <c r="AM150" s="12">
        <f t="shared" si="21"/>
        <v>1</v>
      </c>
    </row>
    <row r="151" spans="1:39" s="12" customFormat="1" x14ac:dyDescent="0.35">
      <c r="A151" s="13"/>
      <c r="B151" s="20"/>
      <c r="C151" s="20"/>
      <c r="D151" s="13"/>
      <c r="E151" s="13"/>
      <c r="F151" s="13"/>
      <c r="G151" s="21"/>
      <c r="H151" s="104"/>
      <c r="I151" s="21"/>
      <c r="J151" s="21"/>
      <c r="K151" s="13"/>
      <c r="L151" s="13"/>
      <c r="M151" s="20"/>
      <c r="N151" s="13"/>
      <c r="O151" s="13"/>
      <c r="P151" s="13"/>
      <c r="Q151" s="22"/>
      <c r="R151" s="13"/>
      <c r="S151" s="13"/>
      <c r="T151" s="13"/>
      <c r="U151" s="116"/>
      <c r="V151" s="116"/>
      <c r="W151" s="135"/>
      <c r="X151" s="118"/>
      <c r="Y151" s="135"/>
      <c r="Z151" s="116"/>
      <c r="AA151" s="116"/>
      <c r="AB151" s="55">
        <f t="shared" si="15"/>
        <v>0</v>
      </c>
      <c r="AC151" s="39"/>
      <c r="AD151" s="96" t="str">
        <f t="shared" si="16"/>
        <v>No</v>
      </c>
      <c r="AE151" s="18" t="str">
        <f>IFERROR(IFERROR(VLOOKUP(VALUE(L151),'EFM Funds June 2020'!C:M,10,0),VLOOKUP(TEXT(L151,0),'EFM Funds June 2020'!C:M,10,0)),"No")</f>
        <v>No</v>
      </c>
      <c r="AF151" s="18" t="str">
        <f>IFERROR(IFERROR(VLOOKUP(VALUE(W151),'EFM Funds June 2020'!C:M,10,0),VLOOKUP(TEXT(W151,0),'EFM Funds June 2020'!C:M,10,0)),"No")</f>
        <v>No</v>
      </c>
      <c r="AG151" s="19" t="str">
        <f t="shared" ca="1" si="17"/>
        <v>No</v>
      </c>
      <c r="AH151" s="19" t="str">
        <f t="shared" si="18"/>
        <v>No</v>
      </c>
      <c r="AI151" s="56" t="str">
        <f t="shared" ca="1" si="19"/>
        <v>Yes</v>
      </c>
      <c r="AJ151" s="56" t="str">
        <f ca="1">IFERROR(IF(OR($R$1&gt;Q151+90,$R$1&gt;VLOOKUP(W151,'EFM Funds June 2020'!D:E,2,FALSE)+90),"Yes","No"),"No")</f>
        <v>No</v>
      </c>
      <c r="AK151" s="56" t="str">
        <f>IFERROR(IF(OR(IFERROR(IF(AND(VLOOKUP(VALUE(L151),'EFM Funds June 2020'!$D:$M,10,FALSE)="Yes",T151&lt;0),"Yes","No"),"No")="Yes",IFERROR(IF(AND(VLOOKUP(VALUE(W151),'EFM Funds June 2020'!$D:$M,10,FALSE)="Yes",AA151&gt;0),"Yes","No"),"No")="Yes"),"Yes","No"),"No")</f>
        <v>No</v>
      </c>
      <c r="AL151" s="95" t="str">
        <f t="shared" si="20"/>
        <v>NoNo</v>
      </c>
      <c r="AM151" s="12">
        <f t="shared" si="21"/>
        <v>1</v>
      </c>
    </row>
    <row r="152" spans="1:39" s="12" customFormat="1" x14ac:dyDescent="0.35">
      <c r="A152" s="13"/>
      <c r="B152" s="20"/>
      <c r="C152" s="20"/>
      <c r="D152" s="13"/>
      <c r="E152" s="13"/>
      <c r="F152" s="13"/>
      <c r="G152" s="21"/>
      <c r="H152" s="104"/>
      <c r="I152" s="21"/>
      <c r="J152" s="21"/>
      <c r="K152" s="13"/>
      <c r="L152" s="13"/>
      <c r="M152" s="20"/>
      <c r="N152" s="13"/>
      <c r="O152" s="13"/>
      <c r="P152" s="13"/>
      <c r="Q152" s="22"/>
      <c r="R152" s="13"/>
      <c r="S152" s="13"/>
      <c r="T152" s="13"/>
      <c r="U152" s="116"/>
      <c r="V152" s="116"/>
      <c r="W152" s="135"/>
      <c r="X152" s="118"/>
      <c r="Y152" s="135"/>
      <c r="Z152" s="116"/>
      <c r="AA152" s="116"/>
      <c r="AB152" s="55">
        <f t="shared" si="15"/>
        <v>0</v>
      </c>
      <c r="AC152" s="39"/>
      <c r="AD152" s="96" t="str">
        <f t="shared" si="16"/>
        <v>No</v>
      </c>
      <c r="AE152" s="18" t="str">
        <f>IFERROR(IFERROR(VLOOKUP(VALUE(L152),'EFM Funds June 2020'!C:M,10,0),VLOOKUP(TEXT(L152,0),'EFM Funds June 2020'!C:M,10,0)),"No")</f>
        <v>No</v>
      </c>
      <c r="AF152" s="18" t="str">
        <f>IFERROR(IFERROR(VLOOKUP(VALUE(W152),'EFM Funds June 2020'!C:M,10,0),VLOOKUP(TEXT(W152,0),'EFM Funds June 2020'!C:M,10,0)),"No")</f>
        <v>No</v>
      </c>
      <c r="AG152" s="19" t="str">
        <f t="shared" ca="1" si="17"/>
        <v>No</v>
      </c>
      <c r="AH152" s="19" t="str">
        <f t="shared" si="18"/>
        <v>No</v>
      </c>
      <c r="AI152" s="56" t="str">
        <f t="shared" ca="1" si="19"/>
        <v>Yes</v>
      </c>
      <c r="AJ152" s="56" t="str">
        <f ca="1">IFERROR(IF(OR($R$1&gt;Q152+90,$R$1&gt;VLOOKUP(W152,'EFM Funds June 2020'!D:E,2,FALSE)+90),"Yes","No"),"No")</f>
        <v>No</v>
      </c>
      <c r="AK152" s="56" t="str">
        <f>IFERROR(IF(OR(IFERROR(IF(AND(VLOOKUP(VALUE(L152),'EFM Funds June 2020'!$D:$M,10,FALSE)="Yes",T152&lt;0),"Yes","No"),"No")="Yes",IFERROR(IF(AND(VLOOKUP(VALUE(W152),'EFM Funds June 2020'!$D:$M,10,FALSE)="Yes",AA152&gt;0),"Yes","No"),"No")="Yes"),"Yes","No"),"No")</f>
        <v>No</v>
      </c>
      <c r="AL152" s="95" t="str">
        <f t="shared" si="20"/>
        <v>NoNo</v>
      </c>
      <c r="AM152" s="12">
        <f t="shared" si="21"/>
        <v>1</v>
      </c>
    </row>
    <row r="153" spans="1:39" s="12" customFormat="1" x14ac:dyDescent="0.35">
      <c r="A153" s="13"/>
      <c r="B153" s="20"/>
      <c r="C153" s="20"/>
      <c r="D153" s="13"/>
      <c r="E153" s="13"/>
      <c r="F153" s="13"/>
      <c r="G153" s="21"/>
      <c r="H153" s="104"/>
      <c r="I153" s="21"/>
      <c r="J153" s="21"/>
      <c r="K153" s="13"/>
      <c r="L153" s="13"/>
      <c r="M153" s="20"/>
      <c r="N153" s="13"/>
      <c r="O153" s="13"/>
      <c r="P153" s="13"/>
      <c r="Q153" s="22"/>
      <c r="R153" s="13"/>
      <c r="S153" s="13"/>
      <c r="T153" s="13"/>
      <c r="U153" s="116"/>
      <c r="V153" s="116"/>
      <c r="W153" s="135"/>
      <c r="X153" s="118"/>
      <c r="Y153" s="135"/>
      <c r="Z153" s="116"/>
      <c r="AA153" s="116"/>
      <c r="AB153" s="55">
        <f t="shared" si="15"/>
        <v>0</v>
      </c>
      <c r="AC153" s="39"/>
      <c r="AD153" s="96" t="str">
        <f t="shared" si="16"/>
        <v>No</v>
      </c>
      <c r="AE153" s="18" t="str">
        <f>IFERROR(IFERROR(VLOOKUP(VALUE(L153),'EFM Funds June 2020'!C:M,10,0),VLOOKUP(TEXT(L153,0),'EFM Funds June 2020'!C:M,10,0)),"No")</f>
        <v>No</v>
      </c>
      <c r="AF153" s="18" t="str">
        <f>IFERROR(IFERROR(VLOOKUP(VALUE(W153),'EFM Funds June 2020'!C:M,10,0),VLOOKUP(TEXT(W153,0),'EFM Funds June 2020'!C:M,10,0)),"No")</f>
        <v>No</v>
      </c>
      <c r="AG153" s="19" t="str">
        <f t="shared" ca="1" si="17"/>
        <v>No</v>
      </c>
      <c r="AH153" s="19" t="str">
        <f t="shared" si="18"/>
        <v>No</v>
      </c>
      <c r="AI153" s="56" t="str">
        <f t="shared" ca="1" si="19"/>
        <v>Yes</v>
      </c>
      <c r="AJ153" s="56" t="str">
        <f ca="1">IFERROR(IF(OR($R$1&gt;Q153+90,$R$1&gt;VLOOKUP(W153,'EFM Funds June 2020'!D:E,2,FALSE)+90),"Yes","No"),"No")</f>
        <v>No</v>
      </c>
      <c r="AK153" s="56" t="str">
        <f>IFERROR(IF(OR(IFERROR(IF(AND(VLOOKUP(VALUE(L153),'EFM Funds June 2020'!$D:$M,10,FALSE)="Yes",T153&lt;0),"Yes","No"),"No")="Yes",IFERROR(IF(AND(VLOOKUP(VALUE(W153),'EFM Funds June 2020'!$D:$M,10,FALSE)="Yes",AA153&gt;0),"Yes","No"),"No")="Yes"),"Yes","No"),"No")</f>
        <v>No</v>
      </c>
      <c r="AL153" s="95" t="str">
        <f t="shared" si="20"/>
        <v>NoNo</v>
      </c>
      <c r="AM153" s="12">
        <f t="shared" si="21"/>
        <v>1</v>
      </c>
    </row>
    <row r="154" spans="1:39" s="12" customFormat="1" x14ac:dyDescent="0.35">
      <c r="A154" s="13"/>
      <c r="B154" s="20"/>
      <c r="C154" s="20"/>
      <c r="D154" s="13"/>
      <c r="E154" s="13"/>
      <c r="F154" s="13"/>
      <c r="G154" s="21"/>
      <c r="H154" s="104"/>
      <c r="I154" s="21"/>
      <c r="J154" s="21"/>
      <c r="K154" s="13"/>
      <c r="L154" s="13"/>
      <c r="M154" s="20"/>
      <c r="N154" s="13"/>
      <c r="O154" s="13"/>
      <c r="P154" s="13"/>
      <c r="Q154" s="22"/>
      <c r="R154" s="13"/>
      <c r="S154" s="13"/>
      <c r="T154" s="13"/>
      <c r="U154" s="116"/>
      <c r="V154" s="116"/>
      <c r="W154" s="135"/>
      <c r="X154" s="118"/>
      <c r="Y154" s="135"/>
      <c r="Z154" s="116"/>
      <c r="AA154" s="116"/>
      <c r="AB154" s="55">
        <f t="shared" si="15"/>
        <v>0</v>
      </c>
      <c r="AC154" s="39"/>
      <c r="AD154" s="96" t="str">
        <f t="shared" si="16"/>
        <v>No</v>
      </c>
      <c r="AE154" s="18" t="str">
        <f>IFERROR(IFERROR(VLOOKUP(VALUE(L154),'EFM Funds June 2020'!C:M,10,0),VLOOKUP(TEXT(L154,0),'EFM Funds June 2020'!C:M,10,0)),"No")</f>
        <v>No</v>
      </c>
      <c r="AF154" s="18" t="str">
        <f>IFERROR(IFERROR(VLOOKUP(VALUE(W154),'EFM Funds June 2020'!C:M,10,0),VLOOKUP(TEXT(W154,0),'EFM Funds June 2020'!C:M,10,0)),"No")</f>
        <v>No</v>
      </c>
      <c r="AG154" s="19" t="str">
        <f t="shared" ca="1" si="17"/>
        <v>No</v>
      </c>
      <c r="AH154" s="19" t="str">
        <f t="shared" si="18"/>
        <v>No</v>
      </c>
      <c r="AI154" s="56" t="str">
        <f t="shared" ca="1" si="19"/>
        <v>Yes</v>
      </c>
      <c r="AJ154" s="56" t="str">
        <f ca="1">IFERROR(IF(OR($R$1&gt;Q154+90,$R$1&gt;VLOOKUP(W154,'EFM Funds June 2020'!D:E,2,FALSE)+90),"Yes","No"),"No")</f>
        <v>No</v>
      </c>
      <c r="AK154" s="56" t="str">
        <f>IFERROR(IF(OR(IFERROR(IF(AND(VLOOKUP(VALUE(L154),'EFM Funds June 2020'!$D:$M,10,FALSE)="Yes",T154&lt;0),"Yes","No"),"No")="Yes",IFERROR(IF(AND(VLOOKUP(VALUE(W154),'EFM Funds June 2020'!$D:$M,10,FALSE)="Yes",AA154&gt;0),"Yes","No"),"No")="Yes"),"Yes","No"),"No")</f>
        <v>No</v>
      </c>
      <c r="AL154" s="95" t="str">
        <f t="shared" si="20"/>
        <v>NoNo</v>
      </c>
      <c r="AM154" s="12">
        <f t="shared" si="21"/>
        <v>1</v>
      </c>
    </row>
    <row r="155" spans="1:39" s="12" customFormat="1" x14ac:dyDescent="0.35">
      <c r="A155" s="13"/>
      <c r="B155" s="20"/>
      <c r="C155" s="20"/>
      <c r="D155" s="13"/>
      <c r="E155" s="13"/>
      <c r="F155" s="13"/>
      <c r="G155" s="21"/>
      <c r="H155" s="104"/>
      <c r="I155" s="21"/>
      <c r="J155" s="21"/>
      <c r="K155" s="13"/>
      <c r="L155" s="13"/>
      <c r="M155" s="20"/>
      <c r="N155" s="13"/>
      <c r="O155" s="13"/>
      <c r="P155" s="13"/>
      <c r="Q155" s="22"/>
      <c r="R155" s="13"/>
      <c r="S155" s="13"/>
      <c r="T155" s="13"/>
      <c r="U155" s="116"/>
      <c r="V155" s="116"/>
      <c r="W155" s="135"/>
      <c r="X155" s="118"/>
      <c r="Y155" s="135"/>
      <c r="Z155" s="116"/>
      <c r="AA155" s="116"/>
      <c r="AB155" s="55">
        <f t="shared" si="15"/>
        <v>0</v>
      </c>
      <c r="AC155" s="39"/>
      <c r="AD155" s="96" t="str">
        <f t="shared" si="16"/>
        <v>No</v>
      </c>
      <c r="AE155" s="18" t="str">
        <f>IFERROR(IFERROR(VLOOKUP(VALUE(L155),'EFM Funds June 2020'!C:M,10,0),VLOOKUP(TEXT(L155,0),'EFM Funds June 2020'!C:M,10,0)),"No")</f>
        <v>No</v>
      </c>
      <c r="AF155" s="18" t="str">
        <f>IFERROR(IFERROR(VLOOKUP(VALUE(W155),'EFM Funds June 2020'!C:M,10,0),VLOOKUP(TEXT(W155,0),'EFM Funds June 2020'!C:M,10,0)),"No")</f>
        <v>No</v>
      </c>
      <c r="AG155" s="19" t="str">
        <f t="shared" ca="1" si="17"/>
        <v>No</v>
      </c>
      <c r="AH155" s="19" t="str">
        <f t="shared" si="18"/>
        <v>No</v>
      </c>
      <c r="AI155" s="56" t="str">
        <f t="shared" ca="1" si="19"/>
        <v>Yes</v>
      </c>
      <c r="AJ155" s="56" t="str">
        <f ca="1">IFERROR(IF(OR($R$1&gt;Q155+90,$R$1&gt;VLOOKUP(W155,'EFM Funds June 2020'!D:E,2,FALSE)+90),"Yes","No"),"No")</f>
        <v>No</v>
      </c>
      <c r="AK155" s="56" t="str">
        <f>IFERROR(IF(OR(IFERROR(IF(AND(VLOOKUP(VALUE(L155),'EFM Funds June 2020'!$D:$M,10,FALSE)="Yes",T155&lt;0),"Yes","No"),"No")="Yes",IFERROR(IF(AND(VLOOKUP(VALUE(W155),'EFM Funds June 2020'!$D:$M,10,FALSE)="Yes",AA155&gt;0),"Yes","No"),"No")="Yes"),"Yes","No"),"No")</f>
        <v>No</v>
      </c>
      <c r="AL155" s="95" t="str">
        <f t="shared" si="20"/>
        <v>NoNo</v>
      </c>
      <c r="AM155" s="12">
        <f t="shared" si="21"/>
        <v>1</v>
      </c>
    </row>
    <row r="156" spans="1:39" s="12" customFormat="1" x14ac:dyDescent="0.35">
      <c r="A156" s="13"/>
      <c r="B156" s="20"/>
      <c r="C156" s="20"/>
      <c r="D156" s="13"/>
      <c r="E156" s="13"/>
      <c r="F156" s="13"/>
      <c r="G156" s="21"/>
      <c r="H156" s="104"/>
      <c r="I156" s="21"/>
      <c r="J156" s="21"/>
      <c r="K156" s="13"/>
      <c r="L156" s="13"/>
      <c r="M156" s="20"/>
      <c r="N156" s="13"/>
      <c r="O156" s="13"/>
      <c r="P156" s="13"/>
      <c r="Q156" s="22"/>
      <c r="R156" s="13"/>
      <c r="S156" s="13"/>
      <c r="T156" s="13"/>
      <c r="U156" s="116"/>
      <c r="V156" s="116"/>
      <c r="W156" s="135"/>
      <c r="X156" s="118"/>
      <c r="Y156" s="135"/>
      <c r="Z156" s="116"/>
      <c r="AA156" s="116"/>
      <c r="AB156" s="55">
        <f t="shared" si="15"/>
        <v>0</v>
      </c>
      <c r="AC156" s="39"/>
      <c r="AD156" s="96" t="str">
        <f t="shared" si="16"/>
        <v>No</v>
      </c>
      <c r="AE156" s="18" t="str">
        <f>IFERROR(IFERROR(VLOOKUP(VALUE(L156),'EFM Funds June 2020'!C:M,10,0),VLOOKUP(TEXT(L156,0),'EFM Funds June 2020'!C:M,10,0)),"No")</f>
        <v>No</v>
      </c>
      <c r="AF156" s="18" t="str">
        <f>IFERROR(IFERROR(VLOOKUP(VALUE(W156),'EFM Funds June 2020'!C:M,10,0),VLOOKUP(TEXT(W156,0),'EFM Funds June 2020'!C:M,10,0)),"No")</f>
        <v>No</v>
      </c>
      <c r="AG156" s="19" t="str">
        <f t="shared" ca="1" si="17"/>
        <v>No</v>
      </c>
      <c r="AH156" s="19" t="str">
        <f t="shared" si="18"/>
        <v>No</v>
      </c>
      <c r="AI156" s="56" t="str">
        <f t="shared" ca="1" si="19"/>
        <v>Yes</v>
      </c>
      <c r="AJ156" s="56" t="str">
        <f ca="1">IFERROR(IF(OR($R$1&gt;Q156+90,$R$1&gt;VLOOKUP(W156,'EFM Funds June 2020'!D:E,2,FALSE)+90),"Yes","No"),"No")</f>
        <v>No</v>
      </c>
      <c r="AK156" s="56" t="str">
        <f>IFERROR(IF(OR(IFERROR(IF(AND(VLOOKUP(VALUE(L156),'EFM Funds June 2020'!$D:$M,10,FALSE)="Yes",T156&lt;0),"Yes","No"),"No")="Yes",IFERROR(IF(AND(VLOOKUP(VALUE(W156),'EFM Funds June 2020'!$D:$M,10,FALSE)="Yes",AA156&gt;0),"Yes","No"),"No")="Yes"),"Yes","No"),"No")</f>
        <v>No</v>
      </c>
      <c r="AL156" s="95" t="str">
        <f t="shared" si="20"/>
        <v>NoNo</v>
      </c>
      <c r="AM156" s="12">
        <f t="shared" si="21"/>
        <v>1</v>
      </c>
    </row>
    <row r="157" spans="1:39" s="12" customFormat="1" x14ac:dyDescent="0.35">
      <c r="A157" s="13"/>
      <c r="B157" s="20"/>
      <c r="C157" s="20"/>
      <c r="D157" s="13"/>
      <c r="E157" s="13"/>
      <c r="F157" s="13"/>
      <c r="G157" s="21"/>
      <c r="H157" s="104"/>
      <c r="I157" s="21"/>
      <c r="J157" s="21"/>
      <c r="K157" s="13"/>
      <c r="L157" s="13"/>
      <c r="M157" s="20"/>
      <c r="N157" s="13"/>
      <c r="O157" s="13"/>
      <c r="P157" s="13"/>
      <c r="Q157" s="22"/>
      <c r="R157" s="13"/>
      <c r="S157" s="13"/>
      <c r="T157" s="13"/>
      <c r="U157" s="116"/>
      <c r="V157" s="116"/>
      <c r="W157" s="135"/>
      <c r="X157" s="118"/>
      <c r="Y157" s="135"/>
      <c r="Z157" s="116"/>
      <c r="AA157" s="116"/>
      <c r="AB157" s="55">
        <f t="shared" si="15"/>
        <v>0</v>
      </c>
      <c r="AC157" s="39"/>
      <c r="AD157" s="96" t="str">
        <f t="shared" si="16"/>
        <v>No</v>
      </c>
      <c r="AE157" s="18" t="str">
        <f>IFERROR(IFERROR(VLOOKUP(VALUE(L157),'EFM Funds June 2020'!C:M,10,0),VLOOKUP(TEXT(L157,0),'EFM Funds June 2020'!C:M,10,0)),"No")</f>
        <v>No</v>
      </c>
      <c r="AF157" s="18" t="str">
        <f>IFERROR(IFERROR(VLOOKUP(VALUE(W157),'EFM Funds June 2020'!C:M,10,0),VLOOKUP(TEXT(W157,0),'EFM Funds June 2020'!C:M,10,0)),"No")</f>
        <v>No</v>
      </c>
      <c r="AG157" s="19" t="str">
        <f t="shared" ca="1" si="17"/>
        <v>No</v>
      </c>
      <c r="AH157" s="19" t="str">
        <f t="shared" si="18"/>
        <v>No</v>
      </c>
      <c r="AI157" s="56" t="str">
        <f t="shared" ca="1" si="19"/>
        <v>Yes</v>
      </c>
      <c r="AJ157" s="56" t="str">
        <f ca="1">IFERROR(IF(OR($R$1&gt;Q157+90,$R$1&gt;VLOOKUP(W157,'EFM Funds June 2020'!D:E,2,FALSE)+90),"Yes","No"),"No")</f>
        <v>No</v>
      </c>
      <c r="AK157" s="56" t="str">
        <f>IFERROR(IF(OR(IFERROR(IF(AND(VLOOKUP(VALUE(L157),'EFM Funds June 2020'!$D:$M,10,FALSE)="Yes",T157&lt;0),"Yes","No"),"No")="Yes",IFERROR(IF(AND(VLOOKUP(VALUE(W157),'EFM Funds June 2020'!$D:$M,10,FALSE)="Yes",AA157&gt;0),"Yes","No"),"No")="Yes"),"Yes","No"),"No")</f>
        <v>No</v>
      </c>
      <c r="AL157" s="95" t="str">
        <f t="shared" si="20"/>
        <v>NoNo</v>
      </c>
      <c r="AM157" s="12">
        <f t="shared" si="21"/>
        <v>1</v>
      </c>
    </row>
    <row r="158" spans="1:39" s="12" customFormat="1" x14ac:dyDescent="0.35">
      <c r="A158" s="13"/>
      <c r="B158" s="20"/>
      <c r="C158" s="20"/>
      <c r="D158" s="13"/>
      <c r="E158" s="13"/>
      <c r="F158" s="13"/>
      <c r="G158" s="21"/>
      <c r="H158" s="104"/>
      <c r="I158" s="21"/>
      <c r="J158" s="21"/>
      <c r="K158" s="13"/>
      <c r="L158" s="13"/>
      <c r="M158" s="20"/>
      <c r="N158" s="13"/>
      <c r="O158" s="13"/>
      <c r="P158" s="13"/>
      <c r="Q158" s="22"/>
      <c r="R158" s="13"/>
      <c r="S158" s="13"/>
      <c r="T158" s="13"/>
      <c r="U158" s="116"/>
      <c r="V158" s="116"/>
      <c r="W158" s="135"/>
      <c r="X158" s="118"/>
      <c r="Y158" s="135"/>
      <c r="Z158" s="116"/>
      <c r="AA158" s="116"/>
      <c r="AB158" s="55">
        <f t="shared" si="15"/>
        <v>0</v>
      </c>
      <c r="AC158" s="39"/>
      <c r="AD158" s="96" t="str">
        <f t="shared" si="16"/>
        <v>No</v>
      </c>
      <c r="AE158" s="18" t="str">
        <f>IFERROR(IFERROR(VLOOKUP(VALUE(L158),'EFM Funds June 2020'!C:M,10,0),VLOOKUP(TEXT(L158,0),'EFM Funds June 2020'!C:M,10,0)),"No")</f>
        <v>No</v>
      </c>
      <c r="AF158" s="18" t="str">
        <f>IFERROR(IFERROR(VLOOKUP(VALUE(W158),'EFM Funds June 2020'!C:M,10,0),VLOOKUP(TEXT(W158,0),'EFM Funds June 2020'!C:M,10,0)),"No")</f>
        <v>No</v>
      </c>
      <c r="AG158" s="19" t="str">
        <f t="shared" ca="1" si="17"/>
        <v>No</v>
      </c>
      <c r="AH158" s="19" t="str">
        <f t="shared" si="18"/>
        <v>No</v>
      </c>
      <c r="AI158" s="56" t="str">
        <f t="shared" ca="1" si="19"/>
        <v>Yes</v>
      </c>
      <c r="AJ158" s="56" t="str">
        <f ca="1">IFERROR(IF(OR($R$1&gt;Q158+90,$R$1&gt;VLOOKUP(W158,'EFM Funds June 2020'!D:E,2,FALSE)+90),"Yes","No"),"No")</f>
        <v>No</v>
      </c>
      <c r="AK158" s="56" t="str">
        <f>IFERROR(IF(OR(IFERROR(IF(AND(VLOOKUP(VALUE(L158),'EFM Funds June 2020'!$D:$M,10,FALSE)="Yes",T158&lt;0),"Yes","No"),"No")="Yes",IFERROR(IF(AND(VLOOKUP(VALUE(W158),'EFM Funds June 2020'!$D:$M,10,FALSE)="Yes",AA158&gt;0),"Yes","No"),"No")="Yes"),"Yes","No"),"No")</f>
        <v>No</v>
      </c>
      <c r="AL158" s="95" t="str">
        <f t="shared" si="20"/>
        <v>NoNo</v>
      </c>
      <c r="AM158" s="12">
        <f t="shared" si="21"/>
        <v>1</v>
      </c>
    </row>
    <row r="159" spans="1:39" s="12" customFormat="1" x14ac:dyDescent="0.35">
      <c r="A159" s="13"/>
      <c r="B159" s="20"/>
      <c r="C159" s="20"/>
      <c r="D159" s="13"/>
      <c r="E159" s="13"/>
      <c r="F159" s="13"/>
      <c r="G159" s="21"/>
      <c r="H159" s="104"/>
      <c r="I159" s="21"/>
      <c r="J159" s="21"/>
      <c r="K159" s="13"/>
      <c r="L159" s="13"/>
      <c r="M159" s="20"/>
      <c r="N159" s="13"/>
      <c r="O159" s="13"/>
      <c r="P159" s="13"/>
      <c r="Q159" s="22"/>
      <c r="R159" s="13"/>
      <c r="S159" s="13"/>
      <c r="T159" s="13"/>
      <c r="U159" s="116"/>
      <c r="V159" s="116"/>
      <c r="W159" s="135"/>
      <c r="X159" s="118"/>
      <c r="Y159" s="135"/>
      <c r="Z159" s="116"/>
      <c r="AA159" s="116"/>
      <c r="AB159" s="55">
        <f t="shared" si="15"/>
        <v>0</v>
      </c>
      <c r="AC159" s="39"/>
      <c r="AD159" s="96" t="str">
        <f t="shared" si="16"/>
        <v>No</v>
      </c>
      <c r="AE159" s="18" t="str">
        <f>IFERROR(IFERROR(VLOOKUP(VALUE(L159),'EFM Funds June 2020'!C:M,10,0),VLOOKUP(TEXT(L159,0),'EFM Funds June 2020'!C:M,10,0)),"No")</f>
        <v>No</v>
      </c>
      <c r="AF159" s="18" t="str">
        <f>IFERROR(IFERROR(VLOOKUP(VALUE(W159),'EFM Funds June 2020'!C:M,10,0),VLOOKUP(TEXT(W159,0),'EFM Funds June 2020'!C:M,10,0)),"No")</f>
        <v>No</v>
      </c>
      <c r="AG159" s="19" t="str">
        <f t="shared" ca="1" si="17"/>
        <v>No</v>
      </c>
      <c r="AH159" s="19" t="str">
        <f t="shared" si="18"/>
        <v>No</v>
      </c>
      <c r="AI159" s="56" t="str">
        <f t="shared" ca="1" si="19"/>
        <v>Yes</v>
      </c>
      <c r="AJ159" s="56" t="str">
        <f ca="1">IFERROR(IF(OR($R$1&gt;Q159+90,$R$1&gt;VLOOKUP(W159,'EFM Funds June 2020'!D:E,2,FALSE)+90),"Yes","No"),"No")</f>
        <v>No</v>
      </c>
      <c r="AK159" s="56" t="str">
        <f>IFERROR(IF(OR(IFERROR(IF(AND(VLOOKUP(VALUE(L159),'EFM Funds June 2020'!$D:$M,10,FALSE)="Yes",T159&lt;0),"Yes","No"),"No")="Yes",IFERROR(IF(AND(VLOOKUP(VALUE(W159),'EFM Funds June 2020'!$D:$M,10,FALSE)="Yes",AA159&gt;0),"Yes","No"),"No")="Yes"),"Yes","No"),"No")</f>
        <v>No</v>
      </c>
      <c r="AL159" s="95" t="str">
        <f t="shared" si="20"/>
        <v>NoNo</v>
      </c>
      <c r="AM159" s="12">
        <f t="shared" si="21"/>
        <v>1</v>
      </c>
    </row>
    <row r="160" spans="1:39" s="12" customFormat="1" x14ac:dyDescent="0.35">
      <c r="A160" s="13"/>
      <c r="B160" s="20"/>
      <c r="C160" s="20"/>
      <c r="D160" s="13"/>
      <c r="E160" s="13"/>
      <c r="F160" s="13"/>
      <c r="G160" s="21"/>
      <c r="H160" s="104"/>
      <c r="I160" s="21"/>
      <c r="J160" s="21"/>
      <c r="K160" s="13"/>
      <c r="L160" s="13"/>
      <c r="M160" s="20"/>
      <c r="N160" s="13"/>
      <c r="O160" s="13"/>
      <c r="P160" s="13"/>
      <c r="Q160" s="22"/>
      <c r="R160" s="13"/>
      <c r="S160" s="13"/>
      <c r="T160" s="13"/>
      <c r="U160" s="116"/>
      <c r="V160" s="116"/>
      <c r="W160" s="135"/>
      <c r="X160" s="118"/>
      <c r="Y160" s="135"/>
      <c r="Z160" s="116"/>
      <c r="AA160" s="116"/>
      <c r="AB160" s="55">
        <f t="shared" si="15"/>
        <v>0</v>
      </c>
      <c r="AC160" s="39"/>
      <c r="AD160" s="96" t="str">
        <f t="shared" si="16"/>
        <v>No</v>
      </c>
      <c r="AE160" s="18" t="str">
        <f>IFERROR(IFERROR(VLOOKUP(VALUE(L160),'EFM Funds June 2020'!C:M,10,0),VLOOKUP(TEXT(L160,0),'EFM Funds June 2020'!C:M,10,0)),"No")</f>
        <v>No</v>
      </c>
      <c r="AF160" s="18" t="str">
        <f>IFERROR(IFERROR(VLOOKUP(VALUE(W160),'EFM Funds June 2020'!C:M,10,0),VLOOKUP(TEXT(W160,0),'EFM Funds June 2020'!C:M,10,0)),"No")</f>
        <v>No</v>
      </c>
      <c r="AG160" s="19" t="str">
        <f t="shared" ca="1" si="17"/>
        <v>No</v>
      </c>
      <c r="AH160" s="19" t="str">
        <f t="shared" si="18"/>
        <v>No</v>
      </c>
      <c r="AI160" s="56" t="str">
        <f t="shared" ca="1" si="19"/>
        <v>Yes</v>
      </c>
      <c r="AJ160" s="56" t="str">
        <f ca="1">IFERROR(IF(OR($R$1&gt;Q160+90,$R$1&gt;VLOOKUP(W160,'EFM Funds June 2020'!D:E,2,FALSE)+90),"Yes","No"),"No")</f>
        <v>No</v>
      </c>
      <c r="AK160" s="56" t="str">
        <f>IFERROR(IF(OR(IFERROR(IF(AND(VLOOKUP(VALUE(L160),'EFM Funds June 2020'!$D:$M,10,FALSE)="Yes",T160&lt;0),"Yes","No"),"No")="Yes",IFERROR(IF(AND(VLOOKUP(VALUE(W160),'EFM Funds June 2020'!$D:$M,10,FALSE)="Yes",AA160&gt;0),"Yes","No"),"No")="Yes"),"Yes","No"),"No")</f>
        <v>No</v>
      </c>
      <c r="AL160" s="95" t="str">
        <f t="shared" si="20"/>
        <v>NoNo</v>
      </c>
      <c r="AM160" s="12">
        <f t="shared" si="21"/>
        <v>1</v>
      </c>
    </row>
    <row r="161" spans="1:39" s="12" customFormat="1" x14ac:dyDescent="0.35">
      <c r="A161" s="13"/>
      <c r="B161" s="20"/>
      <c r="C161" s="20"/>
      <c r="D161" s="13"/>
      <c r="E161" s="13"/>
      <c r="F161" s="13"/>
      <c r="G161" s="21"/>
      <c r="H161" s="104"/>
      <c r="I161" s="21"/>
      <c r="J161" s="21"/>
      <c r="K161" s="13"/>
      <c r="L161" s="13"/>
      <c r="M161" s="20"/>
      <c r="N161" s="13"/>
      <c r="O161" s="13"/>
      <c r="P161" s="13"/>
      <c r="Q161" s="22"/>
      <c r="R161" s="13"/>
      <c r="S161" s="13"/>
      <c r="T161" s="13"/>
      <c r="U161" s="116"/>
      <c r="V161" s="116"/>
      <c r="W161" s="135"/>
      <c r="X161" s="118"/>
      <c r="Y161" s="135"/>
      <c r="Z161" s="116"/>
      <c r="AA161" s="116"/>
      <c r="AB161" s="55">
        <f t="shared" si="15"/>
        <v>0</v>
      </c>
      <c r="AC161" s="39"/>
      <c r="AD161" s="96" t="str">
        <f t="shared" si="16"/>
        <v>No</v>
      </c>
      <c r="AE161" s="18" t="str">
        <f>IFERROR(IFERROR(VLOOKUP(VALUE(L161),'EFM Funds June 2020'!C:M,10,0),VLOOKUP(TEXT(L161,0),'EFM Funds June 2020'!C:M,10,0)),"No")</f>
        <v>No</v>
      </c>
      <c r="AF161" s="18" t="str">
        <f>IFERROR(IFERROR(VLOOKUP(VALUE(W161),'EFM Funds June 2020'!C:M,10,0),VLOOKUP(TEXT(W161,0),'EFM Funds June 2020'!C:M,10,0)),"No")</f>
        <v>No</v>
      </c>
      <c r="AG161" s="19" t="str">
        <f t="shared" ca="1" si="17"/>
        <v>No</v>
      </c>
      <c r="AH161" s="19" t="str">
        <f t="shared" si="18"/>
        <v>No</v>
      </c>
      <c r="AI161" s="56" t="str">
        <f t="shared" ca="1" si="19"/>
        <v>Yes</v>
      </c>
      <c r="AJ161" s="56" t="str">
        <f ca="1">IFERROR(IF(OR($R$1&gt;Q161+90,$R$1&gt;VLOOKUP(W161,'EFM Funds June 2020'!D:E,2,FALSE)+90),"Yes","No"),"No")</f>
        <v>No</v>
      </c>
      <c r="AK161" s="56" t="str">
        <f>IFERROR(IF(OR(IFERROR(IF(AND(VLOOKUP(VALUE(L161),'EFM Funds June 2020'!$D:$M,10,FALSE)="Yes",T161&lt;0),"Yes","No"),"No")="Yes",IFERROR(IF(AND(VLOOKUP(VALUE(W161),'EFM Funds June 2020'!$D:$M,10,FALSE)="Yes",AA161&gt;0),"Yes","No"),"No")="Yes"),"Yes","No"),"No")</f>
        <v>No</v>
      </c>
      <c r="AL161" s="95" t="str">
        <f t="shared" si="20"/>
        <v>NoNo</v>
      </c>
      <c r="AM161" s="12">
        <f t="shared" si="21"/>
        <v>1</v>
      </c>
    </row>
    <row r="162" spans="1:39" s="12" customFormat="1" x14ac:dyDescent="0.35">
      <c r="A162" s="13"/>
      <c r="B162" s="20"/>
      <c r="C162" s="20"/>
      <c r="D162" s="13"/>
      <c r="E162" s="13"/>
      <c r="F162" s="13"/>
      <c r="G162" s="21"/>
      <c r="H162" s="104"/>
      <c r="I162" s="21"/>
      <c r="J162" s="21"/>
      <c r="K162" s="13"/>
      <c r="L162" s="13"/>
      <c r="M162" s="20"/>
      <c r="N162" s="13"/>
      <c r="O162" s="13"/>
      <c r="P162" s="13"/>
      <c r="Q162" s="22"/>
      <c r="R162" s="13"/>
      <c r="S162" s="13"/>
      <c r="T162" s="13"/>
      <c r="U162" s="116"/>
      <c r="V162" s="116"/>
      <c r="W162" s="135"/>
      <c r="X162" s="118"/>
      <c r="Y162" s="135"/>
      <c r="Z162" s="116"/>
      <c r="AA162" s="116"/>
      <c r="AB162" s="55">
        <f t="shared" si="15"/>
        <v>0</v>
      </c>
      <c r="AC162" s="39"/>
      <c r="AD162" s="96" t="str">
        <f t="shared" si="16"/>
        <v>No</v>
      </c>
      <c r="AE162" s="18" t="str">
        <f>IFERROR(IFERROR(VLOOKUP(VALUE(L162),'EFM Funds June 2020'!C:M,10,0),VLOOKUP(TEXT(L162,0),'EFM Funds June 2020'!C:M,10,0)),"No")</f>
        <v>No</v>
      </c>
      <c r="AF162" s="18" t="str">
        <f>IFERROR(IFERROR(VLOOKUP(VALUE(W162),'EFM Funds June 2020'!C:M,10,0),VLOOKUP(TEXT(W162,0),'EFM Funds June 2020'!C:M,10,0)),"No")</f>
        <v>No</v>
      </c>
      <c r="AG162" s="19" t="str">
        <f t="shared" ca="1" si="17"/>
        <v>No</v>
      </c>
      <c r="AH162" s="19" t="str">
        <f t="shared" si="18"/>
        <v>No</v>
      </c>
      <c r="AI162" s="56" t="str">
        <f t="shared" ca="1" si="19"/>
        <v>Yes</v>
      </c>
      <c r="AJ162" s="56" t="str">
        <f ca="1">IFERROR(IF(OR($R$1&gt;Q162+90,$R$1&gt;VLOOKUP(W162,'EFM Funds June 2020'!D:E,2,FALSE)+90),"Yes","No"),"No")</f>
        <v>No</v>
      </c>
      <c r="AK162" s="56" t="str">
        <f>IFERROR(IF(OR(IFERROR(IF(AND(VLOOKUP(VALUE(L162),'EFM Funds June 2020'!$D:$M,10,FALSE)="Yes",T162&lt;0),"Yes","No"),"No")="Yes",IFERROR(IF(AND(VLOOKUP(VALUE(W162),'EFM Funds June 2020'!$D:$M,10,FALSE)="Yes",AA162&gt;0),"Yes","No"),"No")="Yes"),"Yes","No"),"No")</f>
        <v>No</v>
      </c>
      <c r="AL162" s="95" t="str">
        <f t="shared" si="20"/>
        <v>NoNo</v>
      </c>
      <c r="AM162" s="12">
        <f t="shared" si="21"/>
        <v>1</v>
      </c>
    </row>
    <row r="163" spans="1:39" s="12" customFormat="1" x14ac:dyDescent="0.35">
      <c r="A163" s="13"/>
      <c r="B163" s="20"/>
      <c r="C163" s="20"/>
      <c r="D163" s="13"/>
      <c r="E163" s="13"/>
      <c r="F163" s="13"/>
      <c r="G163" s="21"/>
      <c r="H163" s="104"/>
      <c r="I163" s="21"/>
      <c r="J163" s="21"/>
      <c r="K163" s="13"/>
      <c r="L163" s="13"/>
      <c r="M163" s="20"/>
      <c r="N163" s="13"/>
      <c r="O163" s="13"/>
      <c r="P163" s="13"/>
      <c r="Q163" s="22"/>
      <c r="R163" s="13"/>
      <c r="S163" s="13"/>
      <c r="T163" s="13"/>
      <c r="U163" s="116"/>
      <c r="V163" s="116"/>
      <c r="W163" s="135"/>
      <c r="X163" s="118"/>
      <c r="Y163" s="135"/>
      <c r="Z163" s="116"/>
      <c r="AA163" s="116"/>
      <c r="AB163" s="55">
        <f t="shared" si="15"/>
        <v>0</v>
      </c>
      <c r="AC163" s="39"/>
      <c r="AD163" s="96" t="str">
        <f t="shared" si="16"/>
        <v>No</v>
      </c>
      <c r="AE163" s="18" t="str">
        <f>IFERROR(IFERROR(VLOOKUP(VALUE(L163),'EFM Funds June 2020'!C:M,10,0),VLOOKUP(TEXT(L163,0),'EFM Funds June 2020'!C:M,10,0)),"No")</f>
        <v>No</v>
      </c>
      <c r="AF163" s="18" t="str">
        <f>IFERROR(IFERROR(VLOOKUP(VALUE(W163),'EFM Funds June 2020'!C:M,10,0),VLOOKUP(TEXT(W163,0),'EFM Funds June 2020'!C:M,10,0)),"No")</f>
        <v>No</v>
      </c>
      <c r="AG163" s="19" t="str">
        <f t="shared" ca="1" si="17"/>
        <v>No</v>
      </c>
      <c r="AH163" s="19" t="str">
        <f t="shared" si="18"/>
        <v>No</v>
      </c>
      <c r="AI163" s="56" t="str">
        <f t="shared" ca="1" si="19"/>
        <v>Yes</v>
      </c>
      <c r="AJ163" s="56" t="str">
        <f ca="1">IFERROR(IF(OR($R$1&gt;Q163+90,$R$1&gt;VLOOKUP(W163,'EFM Funds June 2020'!D:E,2,FALSE)+90),"Yes","No"),"No")</f>
        <v>No</v>
      </c>
      <c r="AK163" s="56" t="str">
        <f>IFERROR(IF(OR(IFERROR(IF(AND(VLOOKUP(VALUE(L163),'EFM Funds June 2020'!$D:$M,10,FALSE)="Yes",T163&lt;0),"Yes","No"),"No")="Yes",IFERROR(IF(AND(VLOOKUP(VALUE(W163),'EFM Funds June 2020'!$D:$M,10,FALSE)="Yes",AA163&gt;0),"Yes","No"),"No")="Yes"),"Yes","No"),"No")</f>
        <v>No</v>
      </c>
      <c r="AL163" s="95" t="str">
        <f t="shared" si="20"/>
        <v>NoNo</v>
      </c>
      <c r="AM163" s="12">
        <f t="shared" si="21"/>
        <v>1</v>
      </c>
    </row>
    <row r="164" spans="1:39" s="12" customFormat="1" x14ac:dyDescent="0.35">
      <c r="A164" s="13"/>
      <c r="B164" s="20"/>
      <c r="C164" s="20"/>
      <c r="D164" s="13"/>
      <c r="E164" s="13"/>
      <c r="F164" s="13"/>
      <c r="G164" s="21"/>
      <c r="H164" s="104"/>
      <c r="I164" s="21"/>
      <c r="J164" s="21"/>
      <c r="K164" s="13"/>
      <c r="L164" s="13"/>
      <c r="M164" s="20"/>
      <c r="N164" s="13"/>
      <c r="O164" s="13"/>
      <c r="P164" s="13"/>
      <c r="Q164" s="22"/>
      <c r="R164" s="13"/>
      <c r="S164" s="13"/>
      <c r="T164" s="13"/>
      <c r="U164" s="116"/>
      <c r="V164" s="116"/>
      <c r="W164" s="135"/>
      <c r="X164" s="118"/>
      <c r="Y164" s="135"/>
      <c r="Z164" s="116"/>
      <c r="AA164" s="116"/>
      <c r="AB164" s="55">
        <f t="shared" si="15"/>
        <v>0</v>
      </c>
      <c r="AC164" s="39"/>
      <c r="AD164" s="96" t="str">
        <f t="shared" si="16"/>
        <v>No</v>
      </c>
      <c r="AE164" s="18" t="str">
        <f>IFERROR(IFERROR(VLOOKUP(VALUE(L164),'EFM Funds June 2020'!C:M,10,0),VLOOKUP(TEXT(L164,0),'EFM Funds June 2020'!C:M,10,0)),"No")</f>
        <v>No</v>
      </c>
      <c r="AF164" s="18" t="str">
        <f>IFERROR(IFERROR(VLOOKUP(VALUE(W164),'EFM Funds June 2020'!C:M,10,0),VLOOKUP(TEXT(W164,0),'EFM Funds June 2020'!C:M,10,0)),"No")</f>
        <v>No</v>
      </c>
      <c r="AG164" s="19" t="str">
        <f t="shared" ca="1" si="17"/>
        <v>No</v>
      </c>
      <c r="AH164" s="19" t="str">
        <f t="shared" si="18"/>
        <v>No</v>
      </c>
      <c r="AI164" s="56" t="str">
        <f t="shared" ca="1" si="19"/>
        <v>Yes</v>
      </c>
      <c r="AJ164" s="56" t="str">
        <f ca="1">IFERROR(IF(OR($R$1&gt;Q164+90,$R$1&gt;VLOOKUP(W164,'EFM Funds June 2020'!D:E,2,FALSE)+90),"Yes","No"),"No")</f>
        <v>No</v>
      </c>
      <c r="AK164" s="56" t="str">
        <f>IFERROR(IF(OR(IFERROR(IF(AND(VLOOKUP(VALUE(L164),'EFM Funds June 2020'!$D:$M,10,FALSE)="Yes",T164&lt;0),"Yes","No"),"No")="Yes",IFERROR(IF(AND(VLOOKUP(VALUE(W164),'EFM Funds June 2020'!$D:$M,10,FALSE)="Yes",AA164&gt;0),"Yes","No"),"No")="Yes"),"Yes","No"),"No")</f>
        <v>No</v>
      </c>
      <c r="AL164" s="95" t="str">
        <f t="shared" si="20"/>
        <v>NoNo</v>
      </c>
      <c r="AM164" s="12">
        <f t="shared" si="21"/>
        <v>1</v>
      </c>
    </row>
    <row r="165" spans="1:39" s="12" customFormat="1" x14ac:dyDescent="0.35">
      <c r="A165" s="13"/>
      <c r="B165" s="20"/>
      <c r="C165" s="20"/>
      <c r="D165" s="13"/>
      <c r="E165" s="13"/>
      <c r="F165" s="13"/>
      <c r="G165" s="21"/>
      <c r="H165" s="104"/>
      <c r="I165" s="21"/>
      <c r="J165" s="21"/>
      <c r="K165" s="13"/>
      <c r="L165" s="13"/>
      <c r="M165" s="20"/>
      <c r="N165" s="13"/>
      <c r="O165" s="13"/>
      <c r="P165" s="13"/>
      <c r="Q165" s="22"/>
      <c r="R165" s="13"/>
      <c r="S165" s="13"/>
      <c r="T165" s="13"/>
      <c r="U165" s="116"/>
      <c r="V165" s="116"/>
      <c r="W165" s="135"/>
      <c r="X165" s="118"/>
      <c r="Y165" s="135"/>
      <c r="Z165" s="116"/>
      <c r="AA165" s="116"/>
      <c r="AB165" s="55">
        <f t="shared" si="15"/>
        <v>0</v>
      </c>
      <c r="AC165" s="39"/>
      <c r="AD165" s="96" t="str">
        <f t="shared" si="16"/>
        <v>No</v>
      </c>
      <c r="AE165" s="18" t="str">
        <f>IFERROR(IFERROR(VLOOKUP(VALUE(L165),'EFM Funds June 2020'!C:M,10,0),VLOOKUP(TEXT(L165,0),'EFM Funds June 2020'!C:M,10,0)),"No")</f>
        <v>No</v>
      </c>
      <c r="AF165" s="18" t="str">
        <f>IFERROR(IFERROR(VLOOKUP(VALUE(W165),'EFM Funds June 2020'!C:M,10,0),VLOOKUP(TEXT(W165,0),'EFM Funds June 2020'!C:M,10,0)),"No")</f>
        <v>No</v>
      </c>
      <c r="AG165" s="19" t="str">
        <f t="shared" ca="1" si="17"/>
        <v>No</v>
      </c>
      <c r="AH165" s="19" t="str">
        <f t="shared" si="18"/>
        <v>No</v>
      </c>
      <c r="AI165" s="56" t="str">
        <f t="shared" ca="1" si="19"/>
        <v>Yes</v>
      </c>
      <c r="AJ165" s="56" t="str">
        <f ca="1">IFERROR(IF(OR($R$1&gt;Q165+90,$R$1&gt;VLOOKUP(W165,'EFM Funds June 2020'!D:E,2,FALSE)+90),"Yes","No"),"No")</f>
        <v>No</v>
      </c>
      <c r="AK165" s="56" t="str">
        <f>IFERROR(IF(OR(IFERROR(IF(AND(VLOOKUP(VALUE(L165),'EFM Funds June 2020'!$D:$M,10,FALSE)="Yes",T165&lt;0),"Yes","No"),"No")="Yes",IFERROR(IF(AND(VLOOKUP(VALUE(W165),'EFM Funds June 2020'!$D:$M,10,FALSE)="Yes",AA165&gt;0),"Yes","No"),"No")="Yes"),"Yes","No"),"No")</f>
        <v>No</v>
      </c>
      <c r="AL165" s="95" t="str">
        <f t="shared" si="20"/>
        <v>NoNo</v>
      </c>
      <c r="AM165" s="12">
        <f t="shared" si="21"/>
        <v>1</v>
      </c>
    </row>
    <row r="166" spans="1:39" s="12" customFormat="1" x14ac:dyDescent="0.35">
      <c r="A166" s="13"/>
      <c r="B166" s="20"/>
      <c r="C166" s="20"/>
      <c r="D166" s="13"/>
      <c r="E166" s="13"/>
      <c r="F166" s="13"/>
      <c r="G166" s="21"/>
      <c r="H166" s="104"/>
      <c r="I166" s="21"/>
      <c r="J166" s="21"/>
      <c r="K166" s="13"/>
      <c r="L166" s="13"/>
      <c r="M166" s="20"/>
      <c r="N166" s="13"/>
      <c r="O166" s="13"/>
      <c r="P166" s="13"/>
      <c r="Q166" s="22"/>
      <c r="R166" s="13"/>
      <c r="S166" s="13"/>
      <c r="T166" s="13"/>
      <c r="U166" s="116"/>
      <c r="V166" s="116"/>
      <c r="W166" s="135"/>
      <c r="X166" s="118"/>
      <c r="Y166" s="135"/>
      <c r="Z166" s="116"/>
      <c r="AA166" s="116"/>
      <c r="AB166" s="55">
        <f t="shared" si="15"/>
        <v>0</v>
      </c>
      <c r="AC166" s="39"/>
      <c r="AD166" s="96" t="str">
        <f t="shared" si="16"/>
        <v>No</v>
      </c>
      <c r="AE166" s="18" t="str">
        <f>IFERROR(IFERROR(VLOOKUP(VALUE(L166),'EFM Funds June 2020'!C:M,10,0),VLOOKUP(TEXT(L166,0),'EFM Funds June 2020'!C:M,10,0)),"No")</f>
        <v>No</v>
      </c>
      <c r="AF166" s="18" t="str">
        <f>IFERROR(IFERROR(VLOOKUP(VALUE(W166),'EFM Funds June 2020'!C:M,10,0),VLOOKUP(TEXT(W166,0),'EFM Funds June 2020'!C:M,10,0)),"No")</f>
        <v>No</v>
      </c>
      <c r="AG166" s="19" t="str">
        <f t="shared" ca="1" si="17"/>
        <v>No</v>
      </c>
      <c r="AH166" s="19" t="str">
        <f t="shared" si="18"/>
        <v>No</v>
      </c>
      <c r="AI166" s="56" t="str">
        <f t="shared" ca="1" si="19"/>
        <v>Yes</v>
      </c>
      <c r="AJ166" s="56" t="str">
        <f ca="1">IFERROR(IF(OR($R$1&gt;Q166+90,$R$1&gt;VLOOKUP(W166,'EFM Funds June 2020'!D:E,2,FALSE)+90),"Yes","No"),"No")</f>
        <v>No</v>
      </c>
      <c r="AK166" s="56" t="str">
        <f>IFERROR(IF(OR(IFERROR(IF(AND(VLOOKUP(VALUE(L166),'EFM Funds June 2020'!$D:$M,10,FALSE)="Yes",T166&lt;0),"Yes","No"),"No")="Yes",IFERROR(IF(AND(VLOOKUP(VALUE(W166),'EFM Funds June 2020'!$D:$M,10,FALSE)="Yes",AA166&gt;0),"Yes","No"),"No")="Yes"),"Yes","No"),"No")</f>
        <v>No</v>
      </c>
      <c r="AL166" s="95" t="str">
        <f t="shared" si="20"/>
        <v>NoNo</v>
      </c>
      <c r="AM166" s="12">
        <f t="shared" si="21"/>
        <v>1</v>
      </c>
    </row>
    <row r="167" spans="1:39" s="12" customFormat="1" x14ac:dyDescent="0.35">
      <c r="A167" s="13"/>
      <c r="B167" s="20"/>
      <c r="C167" s="20"/>
      <c r="D167" s="13"/>
      <c r="E167" s="13"/>
      <c r="F167" s="13"/>
      <c r="G167" s="21"/>
      <c r="H167" s="104"/>
      <c r="I167" s="21"/>
      <c r="J167" s="21"/>
      <c r="K167" s="13"/>
      <c r="L167" s="13"/>
      <c r="M167" s="20"/>
      <c r="N167" s="13"/>
      <c r="O167" s="13"/>
      <c r="P167" s="13"/>
      <c r="Q167" s="22"/>
      <c r="R167" s="13"/>
      <c r="S167" s="13"/>
      <c r="T167" s="13"/>
      <c r="U167" s="116"/>
      <c r="V167" s="116"/>
      <c r="W167" s="135"/>
      <c r="X167" s="118"/>
      <c r="Y167" s="135"/>
      <c r="Z167" s="116"/>
      <c r="AA167" s="116"/>
      <c r="AB167" s="55">
        <f t="shared" si="15"/>
        <v>0</v>
      </c>
      <c r="AC167" s="39"/>
      <c r="AD167" s="96" t="str">
        <f t="shared" si="16"/>
        <v>No</v>
      </c>
      <c r="AE167" s="18" t="str">
        <f>IFERROR(IFERROR(VLOOKUP(VALUE(L167),'EFM Funds June 2020'!C:M,10,0),VLOOKUP(TEXT(L167,0),'EFM Funds June 2020'!C:M,10,0)),"No")</f>
        <v>No</v>
      </c>
      <c r="AF167" s="18" t="str">
        <f>IFERROR(IFERROR(VLOOKUP(VALUE(W167),'EFM Funds June 2020'!C:M,10,0),VLOOKUP(TEXT(W167,0),'EFM Funds June 2020'!C:M,10,0)),"No")</f>
        <v>No</v>
      </c>
      <c r="AG167" s="19" t="str">
        <f t="shared" ca="1" si="17"/>
        <v>No</v>
      </c>
      <c r="AH167" s="19" t="str">
        <f t="shared" si="18"/>
        <v>No</v>
      </c>
      <c r="AI167" s="56" t="str">
        <f t="shared" ca="1" si="19"/>
        <v>Yes</v>
      </c>
      <c r="AJ167" s="56" t="str">
        <f ca="1">IFERROR(IF(OR($R$1&gt;Q167+90,$R$1&gt;VLOOKUP(W167,'EFM Funds June 2020'!D:E,2,FALSE)+90),"Yes","No"),"No")</f>
        <v>No</v>
      </c>
      <c r="AK167" s="56" t="str">
        <f>IFERROR(IF(OR(IFERROR(IF(AND(VLOOKUP(VALUE(L167),'EFM Funds June 2020'!$D:$M,10,FALSE)="Yes",T167&lt;0),"Yes","No"),"No")="Yes",IFERROR(IF(AND(VLOOKUP(VALUE(W167),'EFM Funds June 2020'!$D:$M,10,FALSE)="Yes",AA167&gt;0),"Yes","No"),"No")="Yes"),"Yes","No"),"No")</f>
        <v>No</v>
      </c>
      <c r="AL167" s="95" t="str">
        <f t="shared" si="20"/>
        <v>NoNo</v>
      </c>
      <c r="AM167" s="12">
        <f t="shared" si="21"/>
        <v>1</v>
      </c>
    </row>
    <row r="168" spans="1:39" s="12" customFormat="1" x14ac:dyDescent="0.35">
      <c r="A168" s="13"/>
      <c r="B168" s="20"/>
      <c r="C168" s="20"/>
      <c r="D168" s="13"/>
      <c r="E168" s="13"/>
      <c r="F168" s="13"/>
      <c r="G168" s="21"/>
      <c r="H168" s="104"/>
      <c r="I168" s="21"/>
      <c r="J168" s="21"/>
      <c r="K168" s="13"/>
      <c r="L168" s="13"/>
      <c r="M168" s="20"/>
      <c r="N168" s="13"/>
      <c r="O168" s="13"/>
      <c r="P168" s="13"/>
      <c r="Q168" s="22"/>
      <c r="R168" s="13"/>
      <c r="S168" s="13"/>
      <c r="T168" s="13"/>
      <c r="U168" s="116"/>
      <c r="V168" s="116"/>
      <c r="W168" s="135"/>
      <c r="X168" s="118"/>
      <c r="Y168" s="135"/>
      <c r="Z168" s="116"/>
      <c r="AA168" s="116"/>
      <c r="AB168" s="55">
        <f t="shared" si="15"/>
        <v>0</v>
      </c>
      <c r="AC168" s="39"/>
      <c r="AD168" s="96" t="str">
        <f t="shared" si="16"/>
        <v>No</v>
      </c>
      <c r="AE168" s="18" t="str">
        <f>IFERROR(IFERROR(VLOOKUP(VALUE(L168),'EFM Funds June 2020'!C:M,10,0),VLOOKUP(TEXT(L168,0),'EFM Funds June 2020'!C:M,10,0)),"No")</f>
        <v>No</v>
      </c>
      <c r="AF168" s="18" t="str">
        <f>IFERROR(IFERROR(VLOOKUP(VALUE(W168),'EFM Funds June 2020'!C:M,10,0),VLOOKUP(TEXT(W168,0),'EFM Funds June 2020'!C:M,10,0)),"No")</f>
        <v>No</v>
      </c>
      <c r="AG168" s="19" t="str">
        <f t="shared" ca="1" si="17"/>
        <v>No</v>
      </c>
      <c r="AH168" s="19" t="str">
        <f t="shared" si="18"/>
        <v>No</v>
      </c>
      <c r="AI168" s="56" t="str">
        <f t="shared" ca="1" si="19"/>
        <v>Yes</v>
      </c>
      <c r="AJ168" s="56" t="str">
        <f ca="1">IFERROR(IF(OR($R$1&gt;Q168+90,$R$1&gt;VLOOKUP(W168,'EFM Funds June 2020'!D:E,2,FALSE)+90),"Yes","No"),"No")</f>
        <v>No</v>
      </c>
      <c r="AK168" s="56" t="str">
        <f>IFERROR(IF(OR(IFERROR(IF(AND(VLOOKUP(VALUE(L168),'EFM Funds June 2020'!$D:$M,10,FALSE)="Yes",T168&lt;0),"Yes","No"),"No")="Yes",IFERROR(IF(AND(VLOOKUP(VALUE(W168),'EFM Funds June 2020'!$D:$M,10,FALSE)="Yes",AA168&gt;0),"Yes","No"),"No")="Yes"),"Yes","No"),"No")</f>
        <v>No</v>
      </c>
      <c r="AL168" s="95" t="str">
        <f t="shared" si="20"/>
        <v>NoNo</v>
      </c>
      <c r="AM168" s="12">
        <f t="shared" si="21"/>
        <v>1</v>
      </c>
    </row>
    <row r="169" spans="1:39" s="12" customFormat="1" x14ac:dyDescent="0.35">
      <c r="A169" s="13"/>
      <c r="B169" s="20"/>
      <c r="C169" s="20"/>
      <c r="D169" s="13"/>
      <c r="E169" s="13"/>
      <c r="F169" s="13"/>
      <c r="G169" s="21"/>
      <c r="H169" s="104"/>
      <c r="I169" s="21"/>
      <c r="J169" s="21"/>
      <c r="K169" s="13"/>
      <c r="L169" s="13"/>
      <c r="M169" s="20"/>
      <c r="N169" s="13"/>
      <c r="O169" s="13"/>
      <c r="P169" s="13"/>
      <c r="Q169" s="22"/>
      <c r="R169" s="13"/>
      <c r="S169" s="13"/>
      <c r="T169" s="13"/>
      <c r="U169" s="116"/>
      <c r="V169" s="116"/>
      <c r="W169" s="135"/>
      <c r="X169" s="118"/>
      <c r="Y169" s="135"/>
      <c r="Z169" s="116"/>
      <c r="AA169" s="116"/>
      <c r="AB169" s="55">
        <f t="shared" si="15"/>
        <v>0</v>
      </c>
      <c r="AC169" s="39"/>
      <c r="AD169" s="96" t="str">
        <f t="shared" si="16"/>
        <v>No</v>
      </c>
      <c r="AE169" s="18" t="str">
        <f>IFERROR(IFERROR(VLOOKUP(VALUE(L169),'EFM Funds June 2020'!C:M,10,0),VLOOKUP(TEXT(L169,0),'EFM Funds June 2020'!C:M,10,0)),"No")</f>
        <v>No</v>
      </c>
      <c r="AF169" s="18" t="str">
        <f>IFERROR(IFERROR(VLOOKUP(VALUE(W169),'EFM Funds June 2020'!C:M,10,0),VLOOKUP(TEXT(W169,0),'EFM Funds June 2020'!C:M,10,0)),"No")</f>
        <v>No</v>
      </c>
      <c r="AG169" s="19" t="str">
        <f t="shared" ca="1" si="17"/>
        <v>No</v>
      </c>
      <c r="AH169" s="19" t="str">
        <f t="shared" si="18"/>
        <v>No</v>
      </c>
      <c r="AI169" s="56" t="str">
        <f t="shared" ca="1" si="19"/>
        <v>Yes</v>
      </c>
      <c r="AJ169" s="56" t="str">
        <f ca="1">IFERROR(IF(OR($R$1&gt;Q169+90,$R$1&gt;VLOOKUP(W169,'EFM Funds June 2020'!D:E,2,FALSE)+90),"Yes","No"),"No")</f>
        <v>No</v>
      </c>
      <c r="AK169" s="56" t="str">
        <f>IFERROR(IF(OR(IFERROR(IF(AND(VLOOKUP(VALUE(L169),'EFM Funds June 2020'!$D:$M,10,FALSE)="Yes",T169&lt;0),"Yes","No"),"No")="Yes",IFERROR(IF(AND(VLOOKUP(VALUE(W169),'EFM Funds June 2020'!$D:$M,10,FALSE)="Yes",AA169&gt;0),"Yes","No"),"No")="Yes"),"Yes","No"),"No")</f>
        <v>No</v>
      </c>
      <c r="AL169" s="95" t="str">
        <f t="shared" si="20"/>
        <v>NoNo</v>
      </c>
      <c r="AM169" s="12">
        <f t="shared" si="21"/>
        <v>1</v>
      </c>
    </row>
    <row r="170" spans="1:39" s="12" customFormat="1" x14ac:dyDescent="0.35">
      <c r="A170" s="13"/>
      <c r="B170" s="20"/>
      <c r="C170" s="20"/>
      <c r="D170" s="13"/>
      <c r="E170" s="13"/>
      <c r="F170" s="13"/>
      <c r="G170" s="21"/>
      <c r="H170" s="104"/>
      <c r="I170" s="21"/>
      <c r="J170" s="21"/>
      <c r="K170" s="13"/>
      <c r="L170" s="13"/>
      <c r="M170" s="20"/>
      <c r="N170" s="13"/>
      <c r="O170" s="13"/>
      <c r="P170" s="13"/>
      <c r="Q170" s="22"/>
      <c r="R170" s="13"/>
      <c r="S170" s="13"/>
      <c r="T170" s="13"/>
      <c r="U170" s="116"/>
      <c r="V170" s="116"/>
      <c r="W170" s="135"/>
      <c r="X170" s="118"/>
      <c r="Y170" s="135"/>
      <c r="Z170" s="116"/>
      <c r="AA170" s="116"/>
      <c r="AB170" s="55">
        <f t="shared" si="15"/>
        <v>0</v>
      </c>
      <c r="AC170" s="39"/>
      <c r="AD170" s="96" t="str">
        <f t="shared" si="16"/>
        <v>No</v>
      </c>
      <c r="AE170" s="18" t="str">
        <f>IFERROR(IFERROR(VLOOKUP(VALUE(L170),'EFM Funds June 2020'!C:M,10,0),VLOOKUP(TEXT(L170,0),'EFM Funds June 2020'!C:M,10,0)),"No")</f>
        <v>No</v>
      </c>
      <c r="AF170" s="18" t="str">
        <f>IFERROR(IFERROR(VLOOKUP(VALUE(W170),'EFM Funds June 2020'!C:M,10,0),VLOOKUP(TEXT(W170,0),'EFM Funds June 2020'!C:M,10,0)),"No")</f>
        <v>No</v>
      </c>
      <c r="AG170" s="19" t="str">
        <f t="shared" ca="1" si="17"/>
        <v>No</v>
      </c>
      <c r="AH170" s="19" t="str">
        <f t="shared" si="18"/>
        <v>No</v>
      </c>
      <c r="AI170" s="56" t="str">
        <f t="shared" ca="1" si="19"/>
        <v>Yes</v>
      </c>
      <c r="AJ170" s="56" t="str">
        <f ca="1">IFERROR(IF(OR($R$1&gt;Q170+90,$R$1&gt;VLOOKUP(W170,'EFM Funds June 2020'!D:E,2,FALSE)+90),"Yes","No"),"No")</f>
        <v>No</v>
      </c>
      <c r="AK170" s="56" t="str">
        <f>IFERROR(IF(OR(IFERROR(IF(AND(VLOOKUP(VALUE(L170),'EFM Funds June 2020'!$D:$M,10,FALSE)="Yes",T170&lt;0),"Yes","No"),"No")="Yes",IFERROR(IF(AND(VLOOKUP(VALUE(W170),'EFM Funds June 2020'!$D:$M,10,FALSE)="Yes",AA170&gt;0),"Yes","No"),"No")="Yes"),"Yes","No"),"No")</f>
        <v>No</v>
      </c>
      <c r="AL170" s="95" t="str">
        <f t="shared" si="20"/>
        <v>NoNo</v>
      </c>
      <c r="AM170" s="12">
        <f t="shared" si="21"/>
        <v>1</v>
      </c>
    </row>
    <row r="171" spans="1:39" s="12" customFormat="1" x14ac:dyDescent="0.35">
      <c r="A171" s="13"/>
      <c r="B171" s="20"/>
      <c r="C171" s="20"/>
      <c r="D171" s="13"/>
      <c r="E171" s="13"/>
      <c r="F171" s="13"/>
      <c r="G171" s="21"/>
      <c r="H171" s="104"/>
      <c r="I171" s="21"/>
      <c r="J171" s="21"/>
      <c r="K171" s="13"/>
      <c r="L171" s="13"/>
      <c r="M171" s="20"/>
      <c r="N171" s="13"/>
      <c r="O171" s="13"/>
      <c r="P171" s="13"/>
      <c r="Q171" s="22"/>
      <c r="R171" s="13"/>
      <c r="S171" s="13"/>
      <c r="T171" s="13"/>
      <c r="U171" s="116"/>
      <c r="V171" s="116"/>
      <c r="W171" s="135"/>
      <c r="X171" s="118"/>
      <c r="Y171" s="135"/>
      <c r="Z171" s="116"/>
      <c r="AA171" s="116"/>
      <c r="AB171" s="55">
        <f t="shared" si="15"/>
        <v>0</v>
      </c>
      <c r="AC171" s="39"/>
      <c r="AD171" s="96" t="str">
        <f t="shared" si="16"/>
        <v>No</v>
      </c>
      <c r="AE171" s="18" t="str">
        <f>IFERROR(IFERROR(VLOOKUP(VALUE(L171),'EFM Funds June 2020'!C:M,10,0),VLOOKUP(TEXT(L171,0),'EFM Funds June 2020'!C:M,10,0)),"No")</f>
        <v>No</v>
      </c>
      <c r="AF171" s="18" t="str">
        <f>IFERROR(IFERROR(VLOOKUP(VALUE(W171),'EFM Funds June 2020'!C:M,10,0),VLOOKUP(TEXT(W171,0),'EFM Funds June 2020'!C:M,10,0)),"No")</f>
        <v>No</v>
      </c>
      <c r="AG171" s="19" t="str">
        <f t="shared" ca="1" si="17"/>
        <v>No</v>
      </c>
      <c r="AH171" s="19" t="str">
        <f t="shared" si="18"/>
        <v>No</v>
      </c>
      <c r="AI171" s="56" t="str">
        <f t="shared" ca="1" si="19"/>
        <v>Yes</v>
      </c>
      <c r="AJ171" s="56" t="str">
        <f ca="1">IFERROR(IF(OR($R$1&gt;Q171+90,$R$1&gt;VLOOKUP(W171,'EFM Funds June 2020'!D:E,2,FALSE)+90),"Yes","No"),"No")</f>
        <v>No</v>
      </c>
      <c r="AK171" s="56" t="str">
        <f>IFERROR(IF(OR(IFERROR(IF(AND(VLOOKUP(VALUE(L171),'EFM Funds June 2020'!$D:$M,10,FALSE)="Yes",T171&lt;0),"Yes","No"),"No")="Yes",IFERROR(IF(AND(VLOOKUP(VALUE(W171),'EFM Funds June 2020'!$D:$M,10,FALSE)="Yes",AA171&gt;0),"Yes","No"),"No")="Yes"),"Yes","No"),"No")</f>
        <v>No</v>
      </c>
      <c r="AL171" s="95" t="str">
        <f t="shared" si="20"/>
        <v>NoNo</v>
      </c>
      <c r="AM171" s="12">
        <f t="shared" si="21"/>
        <v>1</v>
      </c>
    </row>
    <row r="172" spans="1:39" s="12" customFormat="1" x14ac:dyDescent="0.35">
      <c r="A172" s="13"/>
      <c r="B172" s="20"/>
      <c r="C172" s="20"/>
      <c r="D172" s="13"/>
      <c r="E172" s="13"/>
      <c r="F172" s="13"/>
      <c r="G172" s="21"/>
      <c r="H172" s="104"/>
      <c r="I172" s="21"/>
      <c r="J172" s="21"/>
      <c r="K172" s="13"/>
      <c r="L172" s="13"/>
      <c r="M172" s="20"/>
      <c r="N172" s="13"/>
      <c r="O172" s="13"/>
      <c r="P172" s="13"/>
      <c r="Q172" s="22"/>
      <c r="R172" s="13"/>
      <c r="S172" s="13"/>
      <c r="T172" s="13"/>
      <c r="U172" s="116"/>
      <c r="V172" s="116"/>
      <c r="W172" s="135"/>
      <c r="X172" s="118"/>
      <c r="Y172" s="135"/>
      <c r="Z172" s="116"/>
      <c r="AA172" s="116"/>
      <c r="AB172" s="55">
        <f t="shared" si="15"/>
        <v>0</v>
      </c>
      <c r="AC172" s="39"/>
      <c r="AD172" s="96" t="str">
        <f t="shared" si="16"/>
        <v>No</v>
      </c>
      <c r="AE172" s="18" t="str">
        <f>IFERROR(IFERROR(VLOOKUP(VALUE(L172),'EFM Funds June 2020'!C:M,10,0),VLOOKUP(TEXT(L172,0),'EFM Funds June 2020'!C:M,10,0)),"No")</f>
        <v>No</v>
      </c>
      <c r="AF172" s="18" t="str">
        <f>IFERROR(IFERROR(VLOOKUP(VALUE(W172),'EFM Funds June 2020'!C:M,10,0),VLOOKUP(TEXT(W172,0),'EFM Funds June 2020'!C:M,10,0)),"No")</f>
        <v>No</v>
      </c>
      <c r="AG172" s="19" t="str">
        <f t="shared" ca="1" si="17"/>
        <v>No</v>
      </c>
      <c r="AH172" s="19" t="str">
        <f t="shared" si="18"/>
        <v>No</v>
      </c>
      <c r="AI172" s="56" t="str">
        <f t="shared" ca="1" si="19"/>
        <v>Yes</v>
      </c>
      <c r="AJ172" s="56" t="str">
        <f ca="1">IFERROR(IF(OR($R$1&gt;Q172+90,$R$1&gt;VLOOKUP(W172,'EFM Funds June 2020'!D:E,2,FALSE)+90),"Yes","No"),"No")</f>
        <v>No</v>
      </c>
      <c r="AK172" s="56" t="str">
        <f>IFERROR(IF(OR(IFERROR(IF(AND(VLOOKUP(VALUE(L172),'EFM Funds June 2020'!$D:$M,10,FALSE)="Yes",T172&lt;0),"Yes","No"),"No")="Yes",IFERROR(IF(AND(VLOOKUP(VALUE(W172),'EFM Funds June 2020'!$D:$M,10,FALSE)="Yes",AA172&gt;0),"Yes","No"),"No")="Yes"),"Yes","No"),"No")</f>
        <v>No</v>
      </c>
      <c r="AL172" s="95" t="str">
        <f t="shared" si="20"/>
        <v>NoNo</v>
      </c>
      <c r="AM172" s="12">
        <f t="shared" si="21"/>
        <v>1</v>
      </c>
    </row>
    <row r="173" spans="1:39" s="12" customFormat="1" x14ac:dyDescent="0.35">
      <c r="A173" s="13"/>
      <c r="B173" s="20"/>
      <c r="C173" s="20"/>
      <c r="D173" s="13"/>
      <c r="E173" s="13"/>
      <c r="F173" s="13"/>
      <c r="G173" s="21"/>
      <c r="H173" s="104"/>
      <c r="I173" s="21"/>
      <c r="J173" s="21"/>
      <c r="K173" s="13"/>
      <c r="L173" s="13"/>
      <c r="M173" s="20"/>
      <c r="N173" s="13"/>
      <c r="O173" s="13"/>
      <c r="P173" s="13"/>
      <c r="Q173" s="22"/>
      <c r="R173" s="13"/>
      <c r="S173" s="13"/>
      <c r="T173" s="13"/>
      <c r="U173" s="116"/>
      <c r="V173" s="116"/>
      <c r="W173" s="135"/>
      <c r="X173" s="118"/>
      <c r="Y173" s="135"/>
      <c r="Z173" s="116"/>
      <c r="AA173" s="116"/>
      <c r="AB173" s="55">
        <f t="shared" si="15"/>
        <v>0</v>
      </c>
      <c r="AC173" s="39"/>
      <c r="AD173" s="96" t="str">
        <f t="shared" si="16"/>
        <v>No</v>
      </c>
      <c r="AE173" s="18" t="str">
        <f>IFERROR(IFERROR(VLOOKUP(VALUE(L173),'EFM Funds June 2020'!C:M,10,0),VLOOKUP(TEXT(L173,0),'EFM Funds June 2020'!C:M,10,0)),"No")</f>
        <v>No</v>
      </c>
      <c r="AF173" s="18" t="str">
        <f>IFERROR(IFERROR(VLOOKUP(VALUE(W173),'EFM Funds June 2020'!C:M,10,0),VLOOKUP(TEXT(W173,0),'EFM Funds June 2020'!C:M,10,0)),"No")</f>
        <v>No</v>
      </c>
      <c r="AG173" s="19" t="str">
        <f t="shared" ca="1" si="17"/>
        <v>No</v>
      </c>
      <c r="AH173" s="19" t="str">
        <f t="shared" si="18"/>
        <v>No</v>
      </c>
      <c r="AI173" s="56" t="str">
        <f t="shared" ca="1" si="19"/>
        <v>Yes</v>
      </c>
      <c r="AJ173" s="56" t="str">
        <f ca="1">IFERROR(IF(OR($R$1&gt;Q173+90,$R$1&gt;VLOOKUP(W173,'EFM Funds June 2020'!D:E,2,FALSE)+90),"Yes","No"),"No")</f>
        <v>No</v>
      </c>
      <c r="AK173" s="56" t="str">
        <f>IFERROR(IF(OR(IFERROR(IF(AND(VLOOKUP(VALUE(L173),'EFM Funds June 2020'!$D:$M,10,FALSE)="Yes",T173&lt;0),"Yes","No"),"No")="Yes",IFERROR(IF(AND(VLOOKUP(VALUE(W173),'EFM Funds June 2020'!$D:$M,10,FALSE)="Yes",AA173&gt;0),"Yes","No"),"No")="Yes"),"Yes","No"),"No")</f>
        <v>No</v>
      </c>
      <c r="AL173" s="95" t="str">
        <f t="shared" si="20"/>
        <v>NoNo</v>
      </c>
      <c r="AM173" s="12">
        <f t="shared" si="21"/>
        <v>1</v>
      </c>
    </row>
    <row r="174" spans="1:39" s="12" customFormat="1" x14ac:dyDescent="0.35">
      <c r="A174" s="13"/>
      <c r="B174" s="20"/>
      <c r="C174" s="20"/>
      <c r="D174" s="13"/>
      <c r="E174" s="13"/>
      <c r="F174" s="13"/>
      <c r="G174" s="21"/>
      <c r="H174" s="104"/>
      <c r="I174" s="21"/>
      <c r="J174" s="21"/>
      <c r="K174" s="13"/>
      <c r="L174" s="13"/>
      <c r="M174" s="20"/>
      <c r="N174" s="13"/>
      <c r="O174" s="13"/>
      <c r="P174" s="13"/>
      <c r="Q174" s="22"/>
      <c r="R174" s="13"/>
      <c r="S174" s="13"/>
      <c r="T174" s="13"/>
      <c r="U174" s="116"/>
      <c r="V174" s="116"/>
      <c r="W174" s="135"/>
      <c r="X174" s="118"/>
      <c r="Y174" s="135"/>
      <c r="Z174" s="116"/>
      <c r="AA174" s="116"/>
      <c r="AB174" s="55">
        <f t="shared" si="15"/>
        <v>0</v>
      </c>
      <c r="AC174" s="39"/>
      <c r="AD174" s="96" t="str">
        <f t="shared" si="16"/>
        <v>No</v>
      </c>
      <c r="AE174" s="18" t="str">
        <f>IFERROR(IFERROR(VLOOKUP(VALUE(L174),'EFM Funds June 2020'!C:M,10,0),VLOOKUP(TEXT(L174,0),'EFM Funds June 2020'!C:M,10,0)),"No")</f>
        <v>No</v>
      </c>
      <c r="AF174" s="18" t="str">
        <f>IFERROR(IFERROR(VLOOKUP(VALUE(W174),'EFM Funds June 2020'!C:M,10,0),VLOOKUP(TEXT(W174,0),'EFM Funds June 2020'!C:M,10,0)),"No")</f>
        <v>No</v>
      </c>
      <c r="AG174" s="19" t="str">
        <f t="shared" ca="1" si="17"/>
        <v>No</v>
      </c>
      <c r="AH174" s="19" t="str">
        <f t="shared" si="18"/>
        <v>No</v>
      </c>
      <c r="AI174" s="56" t="str">
        <f t="shared" ca="1" si="19"/>
        <v>Yes</v>
      </c>
      <c r="AJ174" s="56" t="str">
        <f ca="1">IFERROR(IF(OR($R$1&gt;Q174+90,$R$1&gt;VLOOKUP(W174,'EFM Funds June 2020'!D:E,2,FALSE)+90),"Yes","No"),"No")</f>
        <v>No</v>
      </c>
      <c r="AK174" s="56" t="str">
        <f>IFERROR(IF(OR(IFERROR(IF(AND(VLOOKUP(VALUE(L174),'EFM Funds June 2020'!$D:$M,10,FALSE)="Yes",T174&lt;0),"Yes","No"),"No")="Yes",IFERROR(IF(AND(VLOOKUP(VALUE(W174),'EFM Funds June 2020'!$D:$M,10,FALSE)="Yes",AA174&gt;0),"Yes","No"),"No")="Yes"),"Yes","No"),"No")</f>
        <v>No</v>
      </c>
      <c r="AL174" s="95" t="str">
        <f t="shared" si="20"/>
        <v>NoNo</v>
      </c>
      <c r="AM174" s="12">
        <f t="shared" si="21"/>
        <v>1</v>
      </c>
    </row>
    <row r="175" spans="1:39" s="12" customFormat="1" x14ac:dyDescent="0.35">
      <c r="A175" s="13"/>
      <c r="B175" s="20"/>
      <c r="C175" s="20"/>
      <c r="D175" s="13"/>
      <c r="E175" s="13"/>
      <c r="F175" s="13"/>
      <c r="G175" s="21"/>
      <c r="H175" s="104"/>
      <c r="I175" s="21"/>
      <c r="J175" s="21"/>
      <c r="K175" s="13"/>
      <c r="L175" s="13"/>
      <c r="M175" s="20"/>
      <c r="N175" s="13"/>
      <c r="O175" s="13"/>
      <c r="P175" s="13"/>
      <c r="Q175" s="22"/>
      <c r="R175" s="13"/>
      <c r="S175" s="13"/>
      <c r="T175" s="13"/>
      <c r="U175" s="116"/>
      <c r="V175" s="116"/>
      <c r="W175" s="135"/>
      <c r="X175" s="118"/>
      <c r="Y175" s="135"/>
      <c r="Z175" s="116"/>
      <c r="AA175" s="116"/>
      <c r="AB175" s="55">
        <f t="shared" si="15"/>
        <v>0</v>
      </c>
      <c r="AC175" s="39"/>
      <c r="AD175" s="96" t="str">
        <f t="shared" si="16"/>
        <v>No</v>
      </c>
      <c r="AE175" s="18" t="str">
        <f>IFERROR(IFERROR(VLOOKUP(VALUE(L175),'EFM Funds June 2020'!C:M,10,0),VLOOKUP(TEXT(L175,0),'EFM Funds June 2020'!C:M,10,0)),"No")</f>
        <v>No</v>
      </c>
      <c r="AF175" s="18" t="str">
        <f>IFERROR(IFERROR(VLOOKUP(VALUE(W175),'EFM Funds June 2020'!C:M,10,0),VLOOKUP(TEXT(W175,0),'EFM Funds June 2020'!C:M,10,0)),"No")</f>
        <v>No</v>
      </c>
      <c r="AG175" s="19" t="str">
        <f t="shared" ca="1" si="17"/>
        <v>No</v>
      </c>
      <c r="AH175" s="19" t="str">
        <f t="shared" si="18"/>
        <v>No</v>
      </c>
      <c r="AI175" s="56" t="str">
        <f t="shared" ca="1" si="19"/>
        <v>Yes</v>
      </c>
      <c r="AJ175" s="56" t="str">
        <f ca="1">IFERROR(IF(OR($R$1&gt;Q175+90,$R$1&gt;VLOOKUP(W175,'EFM Funds June 2020'!D:E,2,FALSE)+90),"Yes","No"),"No")</f>
        <v>No</v>
      </c>
      <c r="AK175" s="56" t="str">
        <f>IFERROR(IF(OR(IFERROR(IF(AND(VLOOKUP(VALUE(L175),'EFM Funds June 2020'!$D:$M,10,FALSE)="Yes",T175&lt;0),"Yes","No"),"No")="Yes",IFERROR(IF(AND(VLOOKUP(VALUE(W175),'EFM Funds June 2020'!$D:$M,10,FALSE)="Yes",AA175&gt;0),"Yes","No"),"No")="Yes"),"Yes","No"),"No")</f>
        <v>No</v>
      </c>
      <c r="AL175" s="95" t="str">
        <f t="shared" si="20"/>
        <v>NoNo</v>
      </c>
      <c r="AM175" s="12">
        <f t="shared" si="21"/>
        <v>1</v>
      </c>
    </row>
    <row r="176" spans="1:39" s="12" customFormat="1" x14ac:dyDescent="0.35">
      <c r="A176" s="13"/>
      <c r="B176" s="20"/>
      <c r="C176" s="20"/>
      <c r="D176" s="13"/>
      <c r="E176" s="13"/>
      <c r="F176" s="13"/>
      <c r="G176" s="21"/>
      <c r="H176" s="104"/>
      <c r="I176" s="21"/>
      <c r="J176" s="21"/>
      <c r="K176" s="13"/>
      <c r="L176" s="13"/>
      <c r="M176" s="20"/>
      <c r="N176" s="13"/>
      <c r="O176" s="13"/>
      <c r="P176" s="13"/>
      <c r="Q176" s="22"/>
      <c r="R176" s="13"/>
      <c r="S176" s="13"/>
      <c r="T176" s="13"/>
      <c r="U176" s="116"/>
      <c r="V176" s="116"/>
      <c r="W176" s="135"/>
      <c r="X176" s="118"/>
      <c r="Y176" s="135"/>
      <c r="Z176" s="116"/>
      <c r="AA176" s="116"/>
      <c r="AB176" s="55">
        <f t="shared" si="15"/>
        <v>0</v>
      </c>
      <c r="AC176" s="39"/>
      <c r="AD176" s="96" t="str">
        <f t="shared" si="16"/>
        <v>No</v>
      </c>
      <c r="AE176" s="18" t="str">
        <f>IFERROR(IFERROR(VLOOKUP(VALUE(L176),'EFM Funds June 2020'!C:M,10,0),VLOOKUP(TEXT(L176,0),'EFM Funds June 2020'!C:M,10,0)),"No")</f>
        <v>No</v>
      </c>
      <c r="AF176" s="18" t="str">
        <f>IFERROR(IFERROR(VLOOKUP(VALUE(W176),'EFM Funds June 2020'!C:M,10,0),VLOOKUP(TEXT(W176,0),'EFM Funds June 2020'!C:M,10,0)),"No")</f>
        <v>No</v>
      </c>
      <c r="AG176" s="19" t="str">
        <f t="shared" ca="1" si="17"/>
        <v>No</v>
      </c>
      <c r="AH176" s="19" t="str">
        <f t="shared" si="18"/>
        <v>No</v>
      </c>
      <c r="AI176" s="56" t="str">
        <f t="shared" ca="1" si="19"/>
        <v>Yes</v>
      </c>
      <c r="AJ176" s="56" t="str">
        <f ca="1">IFERROR(IF(OR($R$1&gt;Q176+90,$R$1&gt;VLOOKUP(W176,'EFM Funds June 2020'!D:E,2,FALSE)+90),"Yes","No"),"No")</f>
        <v>No</v>
      </c>
      <c r="AK176" s="56" t="str">
        <f>IFERROR(IF(OR(IFERROR(IF(AND(VLOOKUP(VALUE(L176),'EFM Funds June 2020'!$D:$M,10,FALSE)="Yes",T176&lt;0),"Yes","No"),"No")="Yes",IFERROR(IF(AND(VLOOKUP(VALUE(W176),'EFM Funds June 2020'!$D:$M,10,FALSE)="Yes",AA176&gt;0),"Yes","No"),"No")="Yes"),"Yes","No"),"No")</f>
        <v>No</v>
      </c>
      <c r="AL176" s="95" t="str">
        <f t="shared" si="20"/>
        <v>NoNo</v>
      </c>
      <c r="AM176" s="12">
        <f t="shared" si="21"/>
        <v>1</v>
      </c>
    </row>
    <row r="177" spans="1:39" s="12" customFormat="1" x14ac:dyDescent="0.35">
      <c r="A177" s="13"/>
      <c r="B177" s="20"/>
      <c r="C177" s="20"/>
      <c r="D177" s="13"/>
      <c r="E177" s="13"/>
      <c r="F177" s="13"/>
      <c r="G177" s="21"/>
      <c r="H177" s="104"/>
      <c r="I177" s="21"/>
      <c r="J177" s="21"/>
      <c r="K177" s="13"/>
      <c r="L177" s="13"/>
      <c r="M177" s="20"/>
      <c r="N177" s="13"/>
      <c r="O177" s="13"/>
      <c r="P177" s="13"/>
      <c r="Q177" s="22"/>
      <c r="R177" s="13"/>
      <c r="S177" s="13"/>
      <c r="T177" s="13"/>
      <c r="U177" s="116"/>
      <c r="V177" s="116"/>
      <c r="W177" s="135"/>
      <c r="X177" s="118"/>
      <c r="Y177" s="135"/>
      <c r="Z177" s="116"/>
      <c r="AA177" s="116"/>
      <c r="AB177" s="55">
        <f t="shared" si="15"/>
        <v>0</v>
      </c>
      <c r="AC177" s="39"/>
      <c r="AD177" s="96" t="str">
        <f t="shared" si="16"/>
        <v>No</v>
      </c>
      <c r="AE177" s="18" t="str">
        <f>IFERROR(IFERROR(VLOOKUP(VALUE(L177),'EFM Funds June 2020'!C:M,10,0),VLOOKUP(TEXT(L177,0),'EFM Funds June 2020'!C:M,10,0)),"No")</f>
        <v>No</v>
      </c>
      <c r="AF177" s="18" t="str">
        <f>IFERROR(IFERROR(VLOOKUP(VALUE(W177),'EFM Funds June 2020'!C:M,10,0),VLOOKUP(TEXT(W177,0),'EFM Funds June 2020'!C:M,10,0)),"No")</f>
        <v>No</v>
      </c>
      <c r="AG177" s="19" t="str">
        <f t="shared" ca="1" si="17"/>
        <v>No</v>
      </c>
      <c r="AH177" s="19" t="str">
        <f t="shared" si="18"/>
        <v>No</v>
      </c>
      <c r="AI177" s="56" t="str">
        <f t="shared" ca="1" si="19"/>
        <v>Yes</v>
      </c>
      <c r="AJ177" s="56" t="str">
        <f ca="1">IFERROR(IF(OR($R$1&gt;Q177+90,$R$1&gt;VLOOKUP(W177,'EFM Funds June 2020'!D:E,2,FALSE)+90),"Yes","No"),"No")</f>
        <v>No</v>
      </c>
      <c r="AK177" s="56" t="str">
        <f>IFERROR(IF(OR(IFERROR(IF(AND(VLOOKUP(VALUE(L177),'EFM Funds June 2020'!$D:$M,10,FALSE)="Yes",T177&lt;0),"Yes","No"),"No")="Yes",IFERROR(IF(AND(VLOOKUP(VALUE(W177),'EFM Funds June 2020'!$D:$M,10,FALSE)="Yes",AA177&gt;0),"Yes","No"),"No")="Yes"),"Yes","No"),"No")</f>
        <v>No</v>
      </c>
      <c r="AL177" s="95" t="str">
        <f t="shared" si="20"/>
        <v>NoNo</v>
      </c>
      <c r="AM177" s="12">
        <f t="shared" si="21"/>
        <v>1</v>
      </c>
    </row>
    <row r="178" spans="1:39" s="12" customFormat="1" x14ac:dyDescent="0.35">
      <c r="A178" s="13"/>
      <c r="B178" s="20"/>
      <c r="C178" s="20"/>
      <c r="D178" s="13"/>
      <c r="E178" s="13"/>
      <c r="F178" s="13"/>
      <c r="G178" s="21"/>
      <c r="H178" s="104"/>
      <c r="I178" s="21"/>
      <c r="J178" s="21"/>
      <c r="K178" s="13"/>
      <c r="L178" s="13"/>
      <c r="M178" s="20"/>
      <c r="N178" s="13"/>
      <c r="O178" s="13"/>
      <c r="P178" s="13"/>
      <c r="Q178" s="22"/>
      <c r="R178" s="13"/>
      <c r="S178" s="13"/>
      <c r="T178" s="13"/>
      <c r="U178" s="116"/>
      <c r="V178" s="116"/>
      <c r="W178" s="135"/>
      <c r="X178" s="118"/>
      <c r="Y178" s="135"/>
      <c r="Z178" s="116"/>
      <c r="AA178" s="116"/>
      <c r="AB178" s="55">
        <f t="shared" si="15"/>
        <v>0</v>
      </c>
      <c r="AC178" s="39"/>
      <c r="AD178" s="96" t="str">
        <f t="shared" si="16"/>
        <v>No</v>
      </c>
      <c r="AE178" s="18" t="str">
        <f>IFERROR(IFERROR(VLOOKUP(VALUE(L178),'EFM Funds June 2020'!C:M,10,0),VLOOKUP(TEXT(L178,0),'EFM Funds June 2020'!C:M,10,0)),"No")</f>
        <v>No</v>
      </c>
      <c r="AF178" s="18" t="str">
        <f>IFERROR(IFERROR(VLOOKUP(VALUE(W178),'EFM Funds June 2020'!C:M,10,0),VLOOKUP(TEXT(W178,0),'EFM Funds June 2020'!C:M,10,0)),"No")</f>
        <v>No</v>
      </c>
      <c r="AG178" s="19" t="str">
        <f t="shared" ca="1" si="17"/>
        <v>No</v>
      </c>
      <c r="AH178" s="19" t="str">
        <f t="shared" si="18"/>
        <v>No</v>
      </c>
      <c r="AI178" s="56" t="str">
        <f t="shared" ca="1" si="19"/>
        <v>Yes</v>
      </c>
      <c r="AJ178" s="56" t="str">
        <f ca="1">IFERROR(IF(OR($R$1&gt;Q178+90,$R$1&gt;VLOOKUP(W178,'EFM Funds June 2020'!D:E,2,FALSE)+90),"Yes","No"),"No")</f>
        <v>No</v>
      </c>
      <c r="AK178" s="56" t="str">
        <f>IFERROR(IF(OR(IFERROR(IF(AND(VLOOKUP(VALUE(L178),'EFM Funds June 2020'!$D:$M,10,FALSE)="Yes",T178&lt;0),"Yes","No"),"No")="Yes",IFERROR(IF(AND(VLOOKUP(VALUE(W178),'EFM Funds June 2020'!$D:$M,10,FALSE)="Yes",AA178&gt;0),"Yes","No"),"No")="Yes"),"Yes","No"),"No")</f>
        <v>No</v>
      </c>
      <c r="AL178" s="95" t="str">
        <f t="shared" si="20"/>
        <v>NoNo</v>
      </c>
      <c r="AM178" s="12">
        <f t="shared" si="21"/>
        <v>1</v>
      </c>
    </row>
    <row r="179" spans="1:39" s="12" customFormat="1" x14ac:dyDescent="0.35">
      <c r="A179" s="13"/>
      <c r="B179" s="20"/>
      <c r="C179" s="20"/>
      <c r="D179" s="13"/>
      <c r="E179" s="13"/>
      <c r="F179" s="13"/>
      <c r="G179" s="21"/>
      <c r="H179" s="104"/>
      <c r="I179" s="21"/>
      <c r="J179" s="21"/>
      <c r="K179" s="13"/>
      <c r="L179" s="13"/>
      <c r="M179" s="20"/>
      <c r="N179" s="13"/>
      <c r="O179" s="13"/>
      <c r="P179" s="13"/>
      <c r="Q179" s="22"/>
      <c r="R179" s="13"/>
      <c r="S179" s="13"/>
      <c r="T179" s="13"/>
      <c r="U179" s="116"/>
      <c r="V179" s="116"/>
      <c r="W179" s="135"/>
      <c r="X179" s="118"/>
      <c r="Y179" s="135"/>
      <c r="Z179" s="116"/>
      <c r="AA179" s="116"/>
      <c r="AB179" s="55">
        <f t="shared" si="15"/>
        <v>0</v>
      </c>
      <c r="AC179" s="39"/>
      <c r="AD179" s="96" t="str">
        <f t="shared" si="16"/>
        <v>No</v>
      </c>
      <c r="AE179" s="18" t="str">
        <f>IFERROR(IFERROR(VLOOKUP(VALUE(L179),'EFM Funds June 2020'!C:M,10,0),VLOOKUP(TEXT(L179,0),'EFM Funds June 2020'!C:M,10,0)),"No")</f>
        <v>No</v>
      </c>
      <c r="AF179" s="18" t="str">
        <f>IFERROR(IFERROR(VLOOKUP(VALUE(W179),'EFM Funds June 2020'!C:M,10,0),VLOOKUP(TEXT(W179,0),'EFM Funds June 2020'!C:M,10,0)),"No")</f>
        <v>No</v>
      </c>
      <c r="AG179" s="19" t="str">
        <f t="shared" ca="1" si="17"/>
        <v>No</v>
      </c>
      <c r="AH179" s="19" t="str">
        <f t="shared" si="18"/>
        <v>No</v>
      </c>
      <c r="AI179" s="56" t="str">
        <f t="shared" ca="1" si="19"/>
        <v>Yes</v>
      </c>
      <c r="AJ179" s="56" t="str">
        <f ca="1">IFERROR(IF(OR($R$1&gt;Q179+90,$R$1&gt;VLOOKUP(W179,'EFM Funds June 2020'!D:E,2,FALSE)+90),"Yes","No"),"No")</f>
        <v>No</v>
      </c>
      <c r="AK179" s="56" t="str">
        <f>IFERROR(IF(OR(IFERROR(IF(AND(VLOOKUP(VALUE(L179),'EFM Funds June 2020'!$D:$M,10,FALSE)="Yes",T179&lt;0),"Yes","No"),"No")="Yes",IFERROR(IF(AND(VLOOKUP(VALUE(W179),'EFM Funds June 2020'!$D:$M,10,FALSE)="Yes",AA179&gt;0),"Yes","No"),"No")="Yes"),"Yes","No"),"No")</f>
        <v>No</v>
      </c>
      <c r="AL179" s="95" t="str">
        <f t="shared" si="20"/>
        <v>NoNo</v>
      </c>
      <c r="AM179" s="12">
        <f t="shared" si="21"/>
        <v>1</v>
      </c>
    </row>
    <row r="180" spans="1:39" s="12" customFormat="1" x14ac:dyDescent="0.35">
      <c r="A180" s="13"/>
      <c r="B180" s="20"/>
      <c r="C180" s="20"/>
      <c r="D180" s="13"/>
      <c r="E180" s="13"/>
      <c r="F180" s="13"/>
      <c r="G180" s="21"/>
      <c r="H180" s="104"/>
      <c r="I180" s="21"/>
      <c r="J180" s="21"/>
      <c r="K180" s="13"/>
      <c r="L180" s="13"/>
      <c r="M180" s="20"/>
      <c r="N180" s="13"/>
      <c r="O180" s="13"/>
      <c r="P180" s="13"/>
      <c r="Q180" s="22"/>
      <c r="R180" s="13"/>
      <c r="S180" s="13"/>
      <c r="T180" s="13"/>
      <c r="U180" s="116"/>
      <c r="V180" s="116"/>
      <c r="W180" s="135"/>
      <c r="X180" s="118"/>
      <c r="Y180" s="135"/>
      <c r="Z180" s="116"/>
      <c r="AA180" s="116"/>
      <c r="AB180" s="55">
        <f t="shared" si="15"/>
        <v>0</v>
      </c>
      <c r="AC180" s="39"/>
      <c r="AD180" s="96" t="str">
        <f t="shared" si="16"/>
        <v>No</v>
      </c>
      <c r="AE180" s="18" t="str">
        <f>IFERROR(IFERROR(VLOOKUP(VALUE(L180),'EFM Funds June 2020'!C:M,10,0),VLOOKUP(TEXT(L180,0),'EFM Funds June 2020'!C:M,10,0)),"No")</f>
        <v>No</v>
      </c>
      <c r="AF180" s="18" t="str">
        <f>IFERROR(IFERROR(VLOOKUP(VALUE(W180),'EFM Funds June 2020'!C:M,10,0),VLOOKUP(TEXT(W180,0),'EFM Funds June 2020'!C:M,10,0)),"No")</f>
        <v>No</v>
      </c>
      <c r="AG180" s="19" t="str">
        <f t="shared" ca="1" si="17"/>
        <v>No</v>
      </c>
      <c r="AH180" s="19" t="str">
        <f t="shared" si="18"/>
        <v>No</v>
      </c>
      <c r="AI180" s="56" t="str">
        <f t="shared" ca="1" si="19"/>
        <v>Yes</v>
      </c>
      <c r="AJ180" s="56" t="str">
        <f ca="1">IFERROR(IF(OR($R$1&gt;Q180+90,$R$1&gt;VLOOKUP(W180,'EFM Funds June 2020'!D:E,2,FALSE)+90),"Yes","No"),"No")</f>
        <v>No</v>
      </c>
      <c r="AK180" s="56" t="str">
        <f>IFERROR(IF(OR(IFERROR(IF(AND(VLOOKUP(VALUE(L180),'EFM Funds June 2020'!$D:$M,10,FALSE)="Yes",T180&lt;0),"Yes","No"),"No")="Yes",IFERROR(IF(AND(VLOOKUP(VALUE(W180),'EFM Funds June 2020'!$D:$M,10,FALSE)="Yes",AA180&gt;0),"Yes","No"),"No")="Yes"),"Yes","No"),"No")</f>
        <v>No</v>
      </c>
      <c r="AL180" s="95" t="str">
        <f t="shared" si="20"/>
        <v>NoNo</v>
      </c>
      <c r="AM180" s="12">
        <f t="shared" si="21"/>
        <v>1</v>
      </c>
    </row>
    <row r="181" spans="1:39" s="12" customFormat="1" x14ac:dyDescent="0.35">
      <c r="A181" s="13"/>
      <c r="B181" s="20"/>
      <c r="C181" s="20"/>
      <c r="D181" s="13"/>
      <c r="E181" s="13"/>
      <c r="F181" s="13"/>
      <c r="G181" s="21"/>
      <c r="H181" s="104"/>
      <c r="I181" s="21"/>
      <c r="J181" s="21"/>
      <c r="K181" s="13"/>
      <c r="L181" s="13"/>
      <c r="M181" s="20"/>
      <c r="N181" s="13"/>
      <c r="O181" s="13"/>
      <c r="P181" s="13"/>
      <c r="Q181" s="22"/>
      <c r="R181" s="13"/>
      <c r="S181" s="13"/>
      <c r="T181" s="13"/>
      <c r="U181" s="116"/>
      <c r="V181" s="116"/>
      <c r="W181" s="135"/>
      <c r="X181" s="118"/>
      <c r="Y181" s="135"/>
      <c r="Z181" s="116"/>
      <c r="AA181" s="116"/>
      <c r="AB181" s="55">
        <f t="shared" si="15"/>
        <v>0</v>
      </c>
      <c r="AC181" s="39"/>
      <c r="AD181" s="96" t="str">
        <f t="shared" si="16"/>
        <v>No</v>
      </c>
      <c r="AE181" s="18" t="str">
        <f>IFERROR(IFERROR(VLOOKUP(VALUE(L181),'EFM Funds June 2020'!C:M,10,0),VLOOKUP(TEXT(L181,0),'EFM Funds June 2020'!C:M,10,0)),"No")</f>
        <v>No</v>
      </c>
      <c r="AF181" s="18" t="str">
        <f>IFERROR(IFERROR(VLOOKUP(VALUE(W181),'EFM Funds June 2020'!C:M,10,0),VLOOKUP(TEXT(W181,0),'EFM Funds June 2020'!C:M,10,0)),"No")</f>
        <v>No</v>
      </c>
      <c r="AG181" s="19" t="str">
        <f t="shared" ca="1" si="17"/>
        <v>No</v>
      </c>
      <c r="AH181" s="19" t="str">
        <f t="shared" si="18"/>
        <v>No</v>
      </c>
      <c r="AI181" s="56" t="str">
        <f t="shared" ca="1" si="19"/>
        <v>Yes</v>
      </c>
      <c r="AJ181" s="56" t="str">
        <f ca="1">IFERROR(IF(OR($R$1&gt;Q181+90,$R$1&gt;VLOOKUP(W181,'EFM Funds June 2020'!D:E,2,FALSE)+90),"Yes","No"),"No")</f>
        <v>No</v>
      </c>
      <c r="AK181" s="56" t="str">
        <f>IFERROR(IF(OR(IFERROR(IF(AND(VLOOKUP(VALUE(L181),'EFM Funds June 2020'!$D:$M,10,FALSE)="Yes",T181&lt;0),"Yes","No"),"No")="Yes",IFERROR(IF(AND(VLOOKUP(VALUE(W181),'EFM Funds June 2020'!$D:$M,10,FALSE)="Yes",AA181&gt;0),"Yes","No"),"No")="Yes"),"Yes","No"),"No")</f>
        <v>No</v>
      </c>
      <c r="AL181" s="95" t="str">
        <f t="shared" si="20"/>
        <v>NoNo</v>
      </c>
      <c r="AM181" s="12">
        <f t="shared" si="21"/>
        <v>1</v>
      </c>
    </row>
    <row r="182" spans="1:39" s="12" customFormat="1" x14ac:dyDescent="0.35">
      <c r="A182" s="13"/>
      <c r="B182" s="20"/>
      <c r="C182" s="20"/>
      <c r="D182" s="13"/>
      <c r="E182" s="13"/>
      <c r="F182" s="13"/>
      <c r="G182" s="21"/>
      <c r="H182" s="104"/>
      <c r="I182" s="21"/>
      <c r="J182" s="21"/>
      <c r="K182" s="13"/>
      <c r="L182" s="13"/>
      <c r="M182" s="20"/>
      <c r="N182" s="13"/>
      <c r="O182" s="13"/>
      <c r="P182" s="13"/>
      <c r="Q182" s="22"/>
      <c r="R182" s="13"/>
      <c r="S182" s="13"/>
      <c r="T182" s="13"/>
      <c r="U182" s="116"/>
      <c r="V182" s="116"/>
      <c r="W182" s="135"/>
      <c r="X182" s="118"/>
      <c r="Y182" s="135"/>
      <c r="Z182" s="116"/>
      <c r="AA182" s="116"/>
      <c r="AB182" s="55">
        <f t="shared" si="15"/>
        <v>0</v>
      </c>
      <c r="AC182" s="39"/>
      <c r="AD182" s="96" t="str">
        <f t="shared" si="16"/>
        <v>No</v>
      </c>
      <c r="AE182" s="18" t="str">
        <f>IFERROR(IFERROR(VLOOKUP(VALUE(L182),'EFM Funds June 2020'!C:M,10,0),VLOOKUP(TEXT(L182,0),'EFM Funds June 2020'!C:M,10,0)),"No")</f>
        <v>No</v>
      </c>
      <c r="AF182" s="18" t="str">
        <f>IFERROR(IFERROR(VLOOKUP(VALUE(W182),'EFM Funds June 2020'!C:M,10,0),VLOOKUP(TEXT(W182,0),'EFM Funds June 2020'!C:M,10,0)),"No")</f>
        <v>No</v>
      </c>
      <c r="AG182" s="19" t="str">
        <f t="shared" ca="1" si="17"/>
        <v>No</v>
      </c>
      <c r="AH182" s="19" t="str">
        <f t="shared" si="18"/>
        <v>No</v>
      </c>
      <c r="AI182" s="56" t="str">
        <f t="shared" ca="1" si="19"/>
        <v>Yes</v>
      </c>
      <c r="AJ182" s="56" t="str">
        <f ca="1">IFERROR(IF(OR($R$1&gt;Q182+90,$R$1&gt;VLOOKUP(W182,'EFM Funds June 2020'!D:E,2,FALSE)+90),"Yes","No"),"No")</f>
        <v>No</v>
      </c>
      <c r="AK182" s="56" t="str">
        <f>IFERROR(IF(OR(IFERROR(IF(AND(VLOOKUP(VALUE(L182),'EFM Funds June 2020'!$D:$M,10,FALSE)="Yes",T182&lt;0),"Yes","No"),"No")="Yes",IFERROR(IF(AND(VLOOKUP(VALUE(W182),'EFM Funds June 2020'!$D:$M,10,FALSE)="Yes",AA182&gt;0),"Yes","No"),"No")="Yes"),"Yes","No"),"No")</f>
        <v>No</v>
      </c>
      <c r="AL182" s="95" t="str">
        <f t="shared" si="20"/>
        <v>NoNo</v>
      </c>
      <c r="AM182" s="12">
        <f t="shared" si="21"/>
        <v>1</v>
      </c>
    </row>
    <row r="183" spans="1:39" s="12" customFormat="1" x14ac:dyDescent="0.35">
      <c r="A183" s="13"/>
      <c r="B183" s="20"/>
      <c r="C183" s="20"/>
      <c r="D183" s="13"/>
      <c r="E183" s="13"/>
      <c r="F183" s="13"/>
      <c r="G183" s="21"/>
      <c r="H183" s="104"/>
      <c r="I183" s="21"/>
      <c r="J183" s="21"/>
      <c r="K183" s="13"/>
      <c r="L183" s="13"/>
      <c r="M183" s="20"/>
      <c r="N183" s="13"/>
      <c r="O183" s="13"/>
      <c r="P183" s="13"/>
      <c r="Q183" s="22"/>
      <c r="R183" s="13"/>
      <c r="S183" s="13"/>
      <c r="T183" s="13"/>
      <c r="U183" s="116"/>
      <c r="V183" s="116"/>
      <c r="W183" s="135"/>
      <c r="X183" s="118"/>
      <c r="Y183" s="135"/>
      <c r="Z183" s="116"/>
      <c r="AA183" s="116"/>
      <c r="AB183" s="55">
        <f t="shared" si="15"/>
        <v>0</v>
      </c>
      <c r="AC183" s="39"/>
      <c r="AD183" s="96" t="str">
        <f t="shared" si="16"/>
        <v>No</v>
      </c>
      <c r="AE183" s="18" t="str">
        <f>IFERROR(IFERROR(VLOOKUP(VALUE(L183),'EFM Funds June 2020'!C:M,10,0),VLOOKUP(TEXT(L183,0),'EFM Funds June 2020'!C:M,10,0)),"No")</f>
        <v>No</v>
      </c>
      <c r="AF183" s="18" t="str">
        <f>IFERROR(IFERROR(VLOOKUP(VALUE(W183),'EFM Funds June 2020'!C:M,10,0),VLOOKUP(TEXT(W183,0),'EFM Funds June 2020'!C:M,10,0)),"No")</f>
        <v>No</v>
      </c>
      <c r="AG183" s="19" t="str">
        <f t="shared" ca="1" si="17"/>
        <v>No</v>
      </c>
      <c r="AH183" s="19" t="str">
        <f t="shared" si="18"/>
        <v>No</v>
      </c>
      <c r="AI183" s="56" t="str">
        <f t="shared" ca="1" si="19"/>
        <v>Yes</v>
      </c>
      <c r="AJ183" s="56" t="str">
        <f ca="1">IFERROR(IF(OR($R$1&gt;Q183+90,$R$1&gt;VLOOKUP(W183,'EFM Funds June 2020'!D:E,2,FALSE)+90),"Yes","No"),"No")</f>
        <v>No</v>
      </c>
      <c r="AK183" s="56" t="str">
        <f>IFERROR(IF(OR(IFERROR(IF(AND(VLOOKUP(VALUE(L183),'EFM Funds June 2020'!$D:$M,10,FALSE)="Yes",T183&lt;0),"Yes","No"),"No")="Yes",IFERROR(IF(AND(VLOOKUP(VALUE(W183),'EFM Funds June 2020'!$D:$M,10,FALSE)="Yes",AA183&gt;0),"Yes","No"),"No")="Yes"),"Yes","No"),"No")</f>
        <v>No</v>
      </c>
      <c r="AL183" s="95" t="str">
        <f t="shared" si="20"/>
        <v>NoNo</v>
      </c>
      <c r="AM183" s="12">
        <f t="shared" si="21"/>
        <v>1</v>
      </c>
    </row>
    <row r="184" spans="1:39" s="12" customFormat="1" x14ac:dyDescent="0.35">
      <c r="A184" s="13"/>
      <c r="B184" s="20"/>
      <c r="C184" s="20"/>
      <c r="D184" s="13"/>
      <c r="E184" s="13"/>
      <c r="F184" s="13"/>
      <c r="G184" s="21"/>
      <c r="H184" s="104"/>
      <c r="I184" s="21"/>
      <c r="J184" s="21"/>
      <c r="K184" s="13"/>
      <c r="L184" s="13"/>
      <c r="M184" s="20"/>
      <c r="N184" s="13"/>
      <c r="O184" s="13"/>
      <c r="P184" s="13"/>
      <c r="Q184" s="22"/>
      <c r="R184" s="13"/>
      <c r="S184" s="13"/>
      <c r="T184" s="13"/>
      <c r="U184" s="116"/>
      <c r="V184" s="116"/>
      <c r="W184" s="135"/>
      <c r="X184" s="118"/>
      <c r="Y184" s="135"/>
      <c r="Z184" s="116"/>
      <c r="AA184" s="116"/>
      <c r="AB184" s="55">
        <f t="shared" si="15"/>
        <v>0</v>
      </c>
      <c r="AC184" s="39"/>
      <c r="AD184" s="96" t="str">
        <f t="shared" si="16"/>
        <v>No</v>
      </c>
      <c r="AE184" s="18" t="str">
        <f>IFERROR(IFERROR(VLOOKUP(VALUE(L184),'EFM Funds June 2020'!C:M,10,0),VLOOKUP(TEXT(L184,0),'EFM Funds June 2020'!C:M,10,0)),"No")</f>
        <v>No</v>
      </c>
      <c r="AF184" s="18" t="str">
        <f>IFERROR(IFERROR(VLOOKUP(VALUE(W184),'EFM Funds June 2020'!C:M,10,0),VLOOKUP(TEXT(W184,0),'EFM Funds June 2020'!C:M,10,0)),"No")</f>
        <v>No</v>
      </c>
      <c r="AG184" s="19" t="str">
        <f t="shared" ca="1" si="17"/>
        <v>No</v>
      </c>
      <c r="AH184" s="19" t="str">
        <f t="shared" si="18"/>
        <v>No</v>
      </c>
      <c r="AI184" s="56" t="str">
        <f t="shared" ca="1" si="19"/>
        <v>Yes</v>
      </c>
      <c r="AJ184" s="56" t="str">
        <f ca="1">IFERROR(IF(OR($R$1&gt;Q184+90,$R$1&gt;VLOOKUP(W184,'EFM Funds June 2020'!D:E,2,FALSE)+90),"Yes","No"),"No")</f>
        <v>No</v>
      </c>
      <c r="AK184" s="56" t="str">
        <f>IFERROR(IF(OR(IFERROR(IF(AND(VLOOKUP(VALUE(L184),'EFM Funds June 2020'!$D:$M,10,FALSE)="Yes",T184&lt;0),"Yes","No"),"No")="Yes",IFERROR(IF(AND(VLOOKUP(VALUE(W184),'EFM Funds June 2020'!$D:$M,10,FALSE)="Yes",AA184&gt;0),"Yes","No"),"No")="Yes"),"Yes","No"),"No")</f>
        <v>No</v>
      </c>
      <c r="AL184" s="95" t="str">
        <f t="shared" si="20"/>
        <v>NoNo</v>
      </c>
      <c r="AM184" s="12">
        <f t="shared" si="21"/>
        <v>1</v>
      </c>
    </row>
    <row r="185" spans="1:39" s="12" customFormat="1" x14ac:dyDescent="0.35">
      <c r="A185" s="13"/>
      <c r="B185" s="20"/>
      <c r="C185" s="20"/>
      <c r="D185" s="13"/>
      <c r="E185" s="13"/>
      <c r="F185" s="13"/>
      <c r="G185" s="21"/>
      <c r="H185" s="104"/>
      <c r="I185" s="21"/>
      <c r="J185" s="21"/>
      <c r="K185" s="13"/>
      <c r="L185" s="13"/>
      <c r="M185" s="20"/>
      <c r="N185" s="13"/>
      <c r="O185" s="13"/>
      <c r="P185" s="13"/>
      <c r="Q185" s="22"/>
      <c r="R185" s="13"/>
      <c r="S185" s="13"/>
      <c r="T185" s="13"/>
      <c r="U185" s="116"/>
      <c r="V185" s="116"/>
      <c r="W185" s="135"/>
      <c r="X185" s="118"/>
      <c r="Y185" s="135"/>
      <c r="Z185" s="116"/>
      <c r="AA185" s="116"/>
      <c r="AB185" s="55">
        <f t="shared" si="15"/>
        <v>0</v>
      </c>
      <c r="AC185" s="39"/>
      <c r="AD185" s="96" t="str">
        <f t="shared" si="16"/>
        <v>No</v>
      </c>
      <c r="AE185" s="18" t="str">
        <f>IFERROR(IFERROR(VLOOKUP(VALUE(L185),'EFM Funds June 2020'!C:M,10,0),VLOOKUP(TEXT(L185,0),'EFM Funds June 2020'!C:M,10,0)),"No")</f>
        <v>No</v>
      </c>
      <c r="AF185" s="18" t="str">
        <f>IFERROR(IFERROR(VLOOKUP(VALUE(W185),'EFM Funds June 2020'!C:M,10,0),VLOOKUP(TEXT(W185,0),'EFM Funds June 2020'!C:M,10,0)),"No")</f>
        <v>No</v>
      </c>
      <c r="AG185" s="19" t="str">
        <f t="shared" ca="1" si="17"/>
        <v>No</v>
      </c>
      <c r="AH185" s="19" t="str">
        <f t="shared" si="18"/>
        <v>No</v>
      </c>
      <c r="AI185" s="56" t="str">
        <f t="shared" ca="1" si="19"/>
        <v>Yes</v>
      </c>
      <c r="AJ185" s="56" t="str">
        <f ca="1">IFERROR(IF(OR($R$1&gt;Q185+90,$R$1&gt;VLOOKUP(W185,'EFM Funds June 2020'!D:E,2,FALSE)+90),"Yes","No"),"No")</f>
        <v>No</v>
      </c>
      <c r="AK185" s="56" t="str">
        <f>IFERROR(IF(OR(IFERROR(IF(AND(VLOOKUP(VALUE(L185),'EFM Funds June 2020'!$D:$M,10,FALSE)="Yes",T185&lt;0),"Yes","No"),"No")="Yes",IFERROR(IF(AND(VLOOKUP(VALUE(W185),'EFM Funds June 2020'!$D:$M,10,FALSE)="Yes",AA185&gt;0),"Yes","No"),"No")="Yes"),"Yes","No"),"No")</f>
        <v>No</v>
      </c>
      <c r="AL185" s="95" t="str">
        <f t="shared" si="20"/>
        <v>NoNo</v>
      </c>
      <c r="AM185" s="12">
        <f t="shared" si="21"/>
        <v>1</v>
      </c>
    </row>
    <row r="186" spans="1:39" s="12" customFormat="1" x14ac:dyDescent="0.35">
      <c r="A186" s="13"/>
      <c r="B186" s="20"/>
      <c r="C186" s="20"/>
      <c r="D186" s="13"/>
      <c r="E186" s="13"/>
      <c r="F186" s="13"/>
      <c r="G186" s="21"/>
      <c r="H186" s="104"/>
      <c r="I186" s="21"/>
      <c r="J186" s="21"/>
      <c r="K186" s="13"/>
      <c r="L186" s="13"/>
      <c r="M186" s="20"/>
      <c r="N186" s="13"/>
      <c r="O186" s="13"/>
      <c r="P186" s="13"/>
      <c r="Q186" s="22"/>
      <c r="R186" s="13"/>
      <c r="S186" s="13"/>
      <c r="T186" s="13"/>
      <c r="U186" s="116"/>
      <c r="V186" s="116"/>
      <c r="W186" s="135"/>
      <c r="X186" s="118"/>
      <c r="Y186" s="135"/>
      <c r="Z186" s="116"/>
      <c r="AA186" s="116"/>
      <c r="AB186" s="55">
        <f t="shared" si="15"/>
        <v>0</v>
      </c>
      <c r="AC186" s="39"/>
      <c r="AD186" s="96" t="str">
        <f t="shared" si="16"/>
        <v>No</v>
      </c>
      <c r="AE186" s="18" t="str">
        <f>IFERROR(IFERROR(VLOOKUP(VALUE(L186),'EFM Funds June 2020'!C:M,10,0),VLOOKUP(TEXT(L186,0),'EFM Funds June 2020'!C:M,10,0)),"No")</f>
        <v>No</v>
      </c>
      <c r="AF186" s="18" t="str">
        <f>IFERROR(IFERROR(VLOOKUP(VALUE(W186),'EFM Funds June 2020'!C:M,10,0),VLOOKUP(TEXT(W186,0),'EFM Funds June 2020'!C:M,10,0)),"No")</f>
        <v>No</v>
      </c>
      <c r="AG186" s="19" t="str">
        <f t="shared" ca="1" si="17"/>
        <v>No</v>
      </c>
      <c r="AH186" s="19" t="str">
        <f t="shared" si="18"/>
        <v>No</v>
      </c>
      <c r="AI186" s="56" t="str">
        <f t="shared" ca="1" si="19"/>
        <v>Yes</v>
      </c>
      <c r="AJ186" s="56" t="str">
        <f ca="1">IFERROR(IF(OR($R$1&gt;Q186+90,$R$1&gt;VLOOKUP(W186,'EFM Funds June 2020'!D:E,2,FALSE)+90),"Yes","No"),"No")</f>
        <v>No</v>
      </c>
      <c r="AK186" s="56" t="str">
        <f>IFERROR(IF(OR(IFERROR(IF(AND(VLOOKUP(VALUE(L186),'EFM Funds June 2020'!$D:$M,10,FALSE)="Yes",T186&lt;0),"Yes","No"),"No")="Yes",IFERROR(IF(AND(VLOOKUP(VALUE(W186),'EFM Funds June 2020'!$D:$M,10,FALSE)="Yes",AA186&gt;0),"Yes","No"),"No")="Yes"),"Yes","No"),"No")</f>
        <v>No</v>
      </c>
      <c r="AL186" s="95" t="str">
        <f t="shared" si="20"/>
        <v>NoNo</v>
      </c>
      <c r="AM186" s="12">
        <f t="shared" si="21"/>
        <v>1</v>
      </c>
    </row>
    <row r="187" spans="1:39" s="12" customFormat="1" x14ac:dyDescent="0.35">
      <c r="A187" s="13"/>
      <c r="B187" s="20"/>
      <c r="C187" s="20"/>
      <c r="D187" s="13"/>
      <c r="E187" s="13"/>
      <c r="F187" s="13"/>
      <c r="G187" s="21"/>
      <c r="H187" s="104"/>
      <c r="I187" s="21"/>
      <c r="J187" s="21"/>
      <c r="K187" s="13"/>
      <c r="L187" s="13"/>
      <c r="M187" s="20"/>
      <c r="N187" s="13"/>
      <c r="O187" s="13"/>
      <c r="P187" s="13"/>
      <c r="Q187" s="22"/>
      <c r="R187" s="13"/>
      <c r="S187" s="13"/>
      <c r="T187" s="13"/>
      <c r="U187" s="116"/>
      <c r="V187" s="116"/>
      <c r="W187" s="135"/>
      <c r="X187" s="118"/>
      <c r="Y187" s="135"/>
      <c r="Z187" s="116"/>
      <c r="AA187" s="116"/>
      <c r="AB187" s="55">
        <f t="shared" si="15"/>
        <v>0</v>
      </c>
      <c r="AC187" s="39"/>
      <c r="AD187" s="96" t="str">
        <f t="shared" si="16"/>
        <v>No</v>
      </c>
      <c r="AE187" s="18" t="str">
        <f>IFERROR(IFERROR(VLOOKUP(VALUE(L187),'EFM Funds June 2020'!C:M,10,0),VLOOKUP(TEXT(L187,0),'EFM Funds June 2020'!C:M,10,0)),"No")</f>
        <v>No</v>
      </c>
      <c r="AF187" s="18" t="str">
        <f>IFERROR(IFERROR(VLOOKUP(VALUE(W187),'EFM Funds June 2020'!C:M,10,0),VLOOKUP(TEXT(W187,0),'EFM Funds June 2020'!C:M,10,0)),"No")</f>
        <v>No</v>
      </c>
      <c r="AG187" s="19" t="str">
        <f t="shared" ca="1" si="17"/>
        <v>No</v>
      </c>
      <c r="AH187" s="19" t="str">
        <f t="shared" si="18"/>
        <v>No</v>
      </c>
      <c r="AI187" s="56" t="str">
        <f t="shared" ca="1" si="19"/>
        <v>Yes</v>
      </c>
      <c r="AJ187" s="56" t="str">
        <f ca="1">IFERROR(IF(OR($R$1&gt;Q187+90,$R$1&gt;VLOOKUP(W187,'EFM Funds June 2020'!D:E,2,FALSE)+90),"Yes","No"),"No")</f>
        <v>No</v>
      </c>
      <c r="AK187" s="56" t="str">
        <f>IFERROR(IF(OR(IFERROR(IF(AND(VLOOKUP(VALUE(L187),'EFM Funds June 2020'!$D:$M,10,FALSE)="Yes",T187&lt;0),"Yes","No"),"No")="Yes",IFERROR(IF(AND(VLOOKUP(VALUE(W187),'EFM Funds June 2020'!$D:$M,10,FALSE)="Yes",AA187&gt;0),"Yes","No"),"No")="Yes"),"Yes","No"),"No")</f>
        <v>No</v>
      </c>
      <c r="AL187" s="95" t="str">
        <f t="shared" si="20"/>
        <v>NoNo</v>
      </c>
      <c r="AM187" s="12">
        <f t="shared" si="21"/>
        <v>1</v>
      </c>
    </row>
    <row r="188" spans="1:39" s="12" customFormat="1" x14ac:dyDescent="0.35">
      <c r="A188" s="13"/>
      <c r="B188" s="20"/>
      <c r="C188" s="20"/>
      <c r="D188" s="13"/>
      <c r="E188" s="13"/>
      <c r="F188" s="13"/>
      <c r="G188" s="21"/>
      <c r="H188" s="104"/>
      <c r="I188" s="21"/>
      <c r="J188" s="21"/>
      <c r="K188" s="13"/>
      <c r="L188" s="13"/>
      <c r="M188" s="20"/>
      <c r="N188" s="13"/>
      <c r="O188" s="13"/>
      <c r="P188" s="13"/>
      <c r="Q188" s="22"/>
      <c r="R188" s="13"/>
      <c r="S188" s="13"/>
      <c r="T188" s="13"/>
      <c r="U188" s="116"/>
      <c r="V188" s="116"/>
      <c r="W188" s="135"/>
      <c r="X188" s="118"/>
      <c r="Y188" s="135"/>
      <c r="Z188" s="116"/>
      <c r="AA188" s="116"/>
      <c r="AB188" s="55">
        <f t="shared" si="15"/>
        <v>0</v>
      </c>
      <c r="AC188" s="39"/>
      <c r="AD188" s="96" t="str">
        <f t="shared" si="16"/>
        <v>No</v>
      </c>
      <c r="AE188" s="18" t="str">
        <f>IFERROR(IFERROR(VLOOKUP(VALUE(L188),'EFM Funds June 2020'!C:M,10,0),VLOOKUP(TEXT(L188,0),'EFM Funds June 2020'!C:M,10,0)),"No")</f>
        <v>No</v>
      </c>
      <c r="AF188" s="18" t="str">
        <f>IFERROR(IFERROR(VLOOKUP(VALUE(W188),'EFM Funds June 2020'!C:M,10,0),VLOOKUP(TEXT(W188,0),'EFM Funds June 2020'!C:M,10,0)),"No")</f>
        <v>No</v>
      </c>
      <c r="AG188" s="19" t="str">
        <f t="shared" ca="1" si="17"/>
        <v>No</v>
      </c>
      <c r="AH188" s="19" t="str">
        <f t="shared" si="18"/>
        <v>No</v>
      </c>
      <c r="AI188" s="56" t="str">
        <f t="shared" ca="1" si="19"/>
        <v>Yes</v>
      </c>
      <c r="AJ188" s="56" t="str">
        <f ca="1">IFERROR(IF(OR($R$1&gt;Q188+90,$R$1&gt;VLOOKUP(W188,'EFM Funds June 2020'!D:E,2,FALSE)+90),"Yes","No"),"No")</f>
        <v>No</v>
      </c>
      <c r="AK188" s="56" t="str">
        <f>IFERROR(IF(OR(IFERROR(IF(AND(VLOOKUP(VALUE(L188),'EFM Funds June 2020'!$D:$M,10,FALSE)="Yes",T188&lt;0),"Yes","No"),"No")="Yes",IFERROR(IF(AND(VLOOKUP(VALUE(W188),'EFM Funds June 2020'!$D:$M,10,FALSE)="Yes",AA188&gt;0),"Yes","No"),"No")="Yes"),"Yes","No"),"No")</f>
        <v>No</v>
      </c>
      <c r="AL188" s="95" t="str">
        <f t="shared" si="20"/>
        <v>NoNo</v>
      </c>
      <c r="AM188" s="12">
        <f t="shared" si="21"/>
        <v>1</v>
      </c>
    </row>
    <row r="189" spans="1:39" s="12" customFormat="1" x14ac:dyDescent="0.35">
      <c r="A189" s="13"/>
      <c r="B189" s="20"/>
      <c r="C189" s="20"/>
      <c r="D189" s="13"/>
      <c r="E189" s="13"/>
      <c r="F189" s="13"/>
      <c r="G189" s="21"/>
      <c r="H189" s="104"/>
      <c r="I189" s="21"/>
      <c r="J189" s="21"/>
      <c r="K189" s="13"/>
      <c r="L189" s="13"/>
      <c r="M189" s="20"/>
      <c r="N189" s="13"/>
      <c r="O189" s="13"/>
      <c r="P189" s="13"/>
      <c r="Q189" s="22"/>
      <c r="R189" s="13"/>
      <c r="S189" s="13"/>
      <c r="T189" s="13"/>
      <c r="U189" s="116"/>
      <c r="V189" s="116"/>
      <c r="W189" s="135"/>
      <c r="X189" s="118"/>
      <c r="Y189" s="135"/>
      <c r="Z189" s="116"/>
      <c r="AA189" s="116"/>
      <c r="AB189" s="55">
        <f t="shared" si="15"/>
        <v>0</v>
      </c>
      <c r="AC189" s="39"/>
      <c r="AD189" s="96" t="str">
        <f t="shared" si="16"/>
        <v>No</v>
      </c>
      <c r="AE189" s="18" t="str">
        <f>IFERROR(IFERROR(VLOOKUP(VALUE(L189),'EFM Funds June 2020'!C:M,10,0),VLOOKUP(TEXT(L189,0),'EFM Funds June 2020'!C:M,10,0)),"No")</f>
        <v>No</v>
      </c>
      <c r="AF189" s="18" t="str">
        <f>IFERROR(IFERROR(VLOOKUP(VALUE(W189),'EFM Funds June 2020'!C:M,10,0),VLOOKUP(TEXT(W189,0),'EFM Funds June 2020'!C:M,10,0)),"No")</f>
        <v>No</v>
      </c>
      <c r="AG189" s="19" t="str">
        <f t="shared" ca="1" si="17"/>
        <v>No</v>
      </c>
      <c r="AH189" s="19" t="str">
        <f t="shared" si="18"/>
        <v>No</v>
      </c>
      <c r="AI189" s="56" t="str">
        <f t="shared" ca="1" si="19"/>
        <v>Yes</v>
      </c>
      <c r="AJ189" s="56" t="str">
        <f ca="1">IFERROR(IF(OR($R$1&gt;Q189+90,$R$1&gt;VLOOKUP(W189,'EFM Funds June 2020'!D:E,2,FALSE)+90),"Yes","No"),"No")</f>
        <v>No</v>
      </c>
      <c r="AK189" s="56" t="str">
        <f>IFERROR(IF(OR(IFERROR(IF(AND(VLOOKUP(VALUE(L189),'EFM Funds June 2020'!$D:$M,10,FALSE)="Yes",T189&lt;0),"Yes","No"),"No")="Yes",IFERROR(IF(AND(VLOOKUP(VALUE(W189),'EFM Funds June 2020'!$D:$M,10,FALSE)="Yes",AA189&gt;0),"Yes","No"),"No")="Yes"),"Yes","No"),"No")</f>
        <v>No</v>
      </c>
      <c r="AL189" s="95" t="str">
        <f t="shared" si="20"/>
        <v>NoNo</v>
      </c>
      <c r="AM189" s="12">
        <f t="shared" si="21"/>
        <v>1</v>
      </c>
    </row>
    <row r="190" spans="1:39" s="12" customFormat="1" x14ac:dyDescent="0.35">
      <c r="A190" s="13"/>
      <c r="B190" s="20"/>
      <c r="C190" s="20"/>
      <c r="D190" s="13"/>
      <c r="E190" s="13"/>
      <c r="F190" s="13"/>
      <c r="G190" s="21"/>
      <c r="H190" s="104"/>
      <c r="I190" s="21"/>
      <c r="J190" s="21"/>
      <c r="K190" s="13"/>
      <c r="L190" s="13"/>
      <c r="M190" s="20"/>
      <c r="N190" s="13"/>
      <c r="O190" s="13"/>
      <c r="P190" s="13"/>
      <c r="Q190" s="22"/>
      <c r="R190" s="13"/>
      <c r="S190" s="13"/>
      <c r="T190" s="13"/>
      <c r="U190" s="116"/>
      <c r="V190" s="116"/>
      <c r="W190" s="135"/>
      <c r="X190" s="118"/>
      <c r="Y190" s="135"/>
      <c r="Z190" s="116"/>
      <c r="AA190" s="116"/>
      <c r="AB190" s="55">
        <f t="shared" si="15"/>
        <v>0</v>
      </c>
      <c r="AC190" s="39"/>
      <c r="AD190" s="96" t="str">
        <f t="shared" si="16"/>
        <v>No</v>
      </c>
      <c r="AE190" s="18" t="str">
        <f>IFERROR(IFERROR(VLOOKUP(VALUE(L190),'EFM Funds June 2020'!C:M,10,0),VLOOKUP(TEXT(L190,0),'EFM Funds June 2020'!C:M,10,0)),"No")</f>
        <v>No</v>
      </c>
      <c r="AF190" s="18" t="str">
        <f>IFERROR(IFERROR(VLOOKUP(VALUE(W190),'EFM Funds June 2020'!C:M,10,0),VLOOKUP(TEXT(W190,0),'EFM Funds June 2020'!C:M,10,0)),"No")</f>
        <v>No</v>
      </c>
      <c r="AG190" s="19" t="str">
        <f t="shared" ca="1" si="17"/>
        <v>No</v>
      </c>
      <c r="AH190" s="19" t="str">
        <f t="shared" si="18"/>
        <v>No</v>
      </c>
      <c r="AI190" s="56" t="str">
        <f t="shared" ca="1" si="19"/>
        <v>Yes</v>
      </c>
      <c r="AJ190" s="56" t="str">
        <f ca="1">IFERROR(IF(OR($R$1&gt;Q190+90,$R$1&gt;VLOOKUP(W190,'EFM Funds June 2020'!D:E,2,FALSE)+90),"Yes","No"),"No")</f>
        <v>No</v>
      </c>
      <c r="AK190" s="56" t="str">
        <f>IFERROR(IF(OR(IFERROR(IF(AND(VLOOKUP(VALUE(L190),'EFM Funds June 2020'!$D:$M,10,FALSE)="Yes",T190&lt;0),"Yes","No"),"No")="Yes",IFERROR(IF(AND(VLOOKUP(VALUE(W190),'EFM Funds June 2020'!$D:$M,10,FALSE)="Yes",AA190&gt;0),"Yes","No"),"No")="Yes"),"Yes","No"),"No")</f>
        <v>No</v>
      </c>
      <c r="AL190" s="95" t="str">
        <f t="shared" si="20"/>
        <v>NoNo</v>
      </c>
      <c r="AM190" s="12">
        <f t="shared" si="21"/>
        <v>1</v>
      </c>
    </row>
    <row r="191" spans="1:39" s="12" customFormat="1" x14ac:dyDescent="0.35">
      <c r="A191" s="13"/>
      <c r="B191" s="20"/>
      <c r="C191" s="20"/>
      <c r="D191" s="13"/>
      <c r="E191" s="13"/>
      <c r="F191" s="13"/>
      <c r="G191" s="21"/>
      <c r="H191" s="104"/>
      <c r="I191" s="21"/>
      <c r="J191" s="21"/>
      <c r="K191" s="13"/>
      <c r="L191" s="13"/>
      <c r="M191" s="20"/>
      <c r="N191" s="13"/>
      <c r="O191" s="13"/>
      <c r="P191" s="13"/>
      <c r="Q191" s="22"/>
      <c r="R191" s="13"/>
      <c r="S191" s="13"/>
      <c r="T191" s="13"/>
      <c r="U191" s="116"/>
      <c r="V191" s="116"/>
      <c r="W191" s="135"/>
      <c r="X191" s="118"/>
      <c r="Y191" s="135"/>
      <c r="Z191" s="116"/>
      <c r="AA191" s="116"/>
      <c r="AB191" s="55">
        <f t="shared" si="15"/>
        <v>0</v>
      </c>
      <c r="AC191" s="39"/>
      <c r="AD191" s="96" t="str">
        <f t="shared" si="16"/>
        <v>No</v>
      </c>
      <c r="AE191" s="18" t="str">
        <f>IFERROR(IFERROR(VLOOKUP(VALUE(L191),'EFM Funds June 2020'!C:M,10,0),VLOOKUP(TEXT(L191,0),'EFM Funds June 2020'!C:M,10,0)),"No")</f>
        <v>No</v>
      </c>
      <c r="AF191" s="18" t="str">
        <f>IFERROR(IFERROR(VLOOKUP(VALUE(W191),'EFM Funds June 2020'!C:M,10,0),VLOOKUP(TEXT(W191,0),'EFM Funds June 2020'!C:M,10,0)),"No")</f>
        <v>No</v>
      </c>
      <c r="AG191" s="19" t="str">
        <f t="shared" ca="1" si="17"/>
        <v>No</v>
      </c>
      <c r="AH191" s="19" t="str">
        <f t="shared" si="18"/>
        <v>No</v>
      </c>
      <c r="AI191" s="56" t="str">
        <f t="shared" ca="1" si="19"/>
        <v>Yes</v>
      </c>
      <c r="AJ191" s="56" t="str">
        <f ca="1">IFERROR(IF(OR($R$1&gt;Q191+90,$R$1&gt;VLOOKUP(W191,'EFM Funds June 2020'!D:E,2,FALSE)+90),"Yes","No"),"No")</f>
        <v>No</v>
      </c>
      <c r="AK191" s="56" t="str">
        <f>IFERROR(IF(OR(IFERROR(IF(AND(VLOOKUP(VALUE(L191),'EFM Funds June 2020'!$D:$M,10,FALSE)="Yes",T191&lt;0),"Yes","No"),"No")="Yes",IFERROR(IF(AND(VLOOKUP(VALUE(W191),'EFM Funds June 2020'!$D:$M,10,FALSE)="Yes",AA191&gt;0),"Yes","No"),"No")="Yes"),"Yes","No"),"No")</f>
        <v>No</v>
      </c>
      <c r="AL191" s="95" t="str">
        <f t="shared" si="20"/>
        <v>NoNo</v>
      </c>
      <c r="AM191" s="12">
        <f t="shared" si="21"/>
        <v>1</v>
      </c>
    </row>
    <row r="192" spans="1:39" s="12" customFormat="1" x14ac:dyDescent="0.35">
      <c r="A192" s="13"/>
      <c r="B192" s="20"/>
      <c r="C192" s="20"/>
      <c r="D192" s="13"/>
      <c r="E192" s="13"/>
      <c r="F192" s="13"/>
      <c r="G192" s="21"/>
      <c r="H192" s="104"/>
      <c r="I192" s="21"/>
      <c r="J192" s="21"/>
      <c r="K192" s="13"/>
      <c r="L192" s="13"/>
      <c r="M192" s="20"/>
      <c r="N192" s="13"/>
      <c r="O192" s="13"/>
      <c r="P192" s="13"/>
      <c r="Q192" s="22"/>
      <c r="R192" s="13"/>
      <c r="S192" s="13"/>
      <c r="T192" s="13"/>
      <c r="U192" s="116"/>
      <c r="V192" s="116"/>
      <c r="W192" s="135"/>
      <c r="X192" s="118"/>
      <c r="Y192" s="135"/>
      <c r="Z192" s="116"/>
      <c r="AA192" s="116"/>
      <c r="AB192" s="55">
        <f t="shared" si="15"/>
        <v>0</v>
      </c>
      <c r="AC192" s="39"/>
      <c r="AD192" s="96" t="str">
        <f t="shared" si="16"/>
        <v>No</v>
      </c>
      <c r="AE192" s="18" t="str">
        <f>IFERROR(IFERROR(VLOOKUP(VALUE(L192),'EFM Funds June 2020'!C:M,10,0),VLOOKUP(TEXT(L192,0),'EFM Funds June 2020'!C:M,10,0)),"No")</f>
        <v>No</v>
      </c>
      <c r="AF192" s="18" t="str">
        <f>IFERROR(IFERROR(VLOOKUP(VALUE(W192),'EFM Funds June 2020'!C:M,10,0),VLOOKUP(TEXT(W192,0),'EFM Funds June 2020'!C:M,10,0)),"No")</f>
        <v>No</v>
      </c>
      <c r="AG192" s="19" t="str">
        <f t="shared" ca="1" si="17"/>
        <v>No</v>
      </c>
      <c r="AH192" s="19" t="str">
        <f t="shared" si="18"/>
        <v>No</v>
      </c>
      <c r="AI192" s="56" t="str">
        <f t="shared" ca="1" si="19"/>
        <v>Yes</v>
      </c>
      <c r="AJ192" s="56" t="str">
        <f ca="1">IFERROR(IF(OR($R$1&gt;Q192+90,$R$1&gt;VLOOKUP(W192,'EFM Funds June 2020'!D:E,2,FALSE)+90),"Yes","No"),"No")</f>
        <v>No</v>
      </c>
      <c r="AK192" s="56" t="str">
        <f>IFERROR(IF(OR(IFERROR(IF(AND(VLOOKUP(VALUE(L192),'EFM Funds June 2020'!$D:$M,10,FALSE)="Yes",T192&lt;0),"Yes","No"),"No")="Yes",IFERROR(IF(AND(VLOOKUP(VALUE(W192),'EFM Funds June 2020'!$D:$M,10,FALSE)="Yes",AA192&gt;0),"Yes","No"),"No")="Yes"),"Yes","No"),"No")</f>
        <v>No</v>
      </c>
      <c r="AL192" s="95" t="str">
        <f t="shared" si="20"/>
        <v>NoNo</v>
      </c>
      <c r="AM192" s="12">
        <f t="shared" si="21"/>
        <v>1</v>
      </c>
    </row>
    <row r="193" spans="1:39" s="12" customFormat="1" x14ac:dyDescent="0.35">
      <c r="A193" s="13"/>
      <c r="B193" s="20"/>
      <c r="C193" s="20"/>
      <c r="D193" s="13"/>
      <c r="E193" s="13"/>
      <c r="F193" s="13"/>
      <c r="G193" s="21"/>
      <c r="H193" s="104"/>
      <c r="I193" s="21"/>
      <c r="J193" s="21"/>
      <c r="K193" s="13"/>
      <c r="L193" s="13"/>
      <c r="M193" s="20"/>
      <c r="N193" s="13"/>
      <c r="O193" s="13"/>
      <c r="P193" s="13"/>
      <c r="Q193" s="22"/>
      <c r="R193" s="13"/>
      <c r="S193" s="13"/>
      <c r="T193" s="13"/>
      <c r="U193" s="116"/>
      <c r="V193" s="116"/>
      <c r="W193" s="135"/>
      <c r="X193" s="118"/>
      <c r="Y193" s="135"/>
      <c r="Z193" s="116"/>
      <c r="AA193" s="116"/>
      <c r="AB193" s="55">
        <f t="shared" si="15"/>
        <v>0</v>
      </c>
      <c r="AC193" s="39"/>
      <c r="AD193" s="96" t="str">
        <f t="shared" si="16"/>
        <v>No</v>
      </c>
      <c r="AE193" s="18" t="str">
        <f>IFERROR(IFERROR(VLOOKUP(VALUE(L193),'EFM Funds June 2020'!C:M,10,0),VLOOKUP(TEXT(L193,0),'EFM Funds June 2020'!C:M,10,0)),"No")</f>
        <v>No</v>
      </c>
      <c r="AF193" s="18" t="str">
        <f>IFERROR(IFERROR(VLOOKUP(VALUE(W193),'EFM Funds June 2020'!C:M,10,0),VLOOKUP(TEXT(W193,0),'EFM Funds June 2020'!C:M,10,0)),"No")</f>
        <v>No</v>
      </c>
      <c r="AG193" s="19" t="str">
        <f t="shared" ca="1" si="17"/>
        <v>No</v>
      </c>
      <c r="AH193" s="19" t="str">
        <f t="shared" si="18"/>
        <v>No</v>
      </c>
      <c r="AI193" s="56" t="str">
        <f t="shared" ca="1" si="19"/>
        <v>Yes</v>
      </c>
      <c r="AJ193" s="56" t="str">
        <f ca="1">IFERROR(IF(OR($R$1&gt;Q193+90,$R$1&gt;VLOOKUP(W193,'EFM Funds June 2020'!D:E,2,FALSE)+90),"Yes","No"),"No")</f>
        <v>No</v>
      </c>
      <c r="AK193" s="56" t="str">
        <f>IFERROR(IF(OR(IFERROR(IF(AND(VLOOKUP(VALUE(L193),'EFM Funds June 2020'!$D:$M,10,FALSE)="Yes",T193&lt;0),"Yes","No"),"No")="Yes",IFERROR(IF(AND(VLOOKUP(VALUE(W193),'EFM Funds June 2020'!$D:$M,10,FALSE)="Yes",AA193&gt;0),"Yes","No"),"No")="Yes"),"Yes","No"),"No")</f>
        <v>No</v>
      </c>
      <c r="AL193" s="95" t="str">
        <f t="shared" si="20"/>
        <v>NoNo</v>
      </c>
      <c r="AM193" s="12">
        <f t="shared" si="21"/>
        <v>1</v>
      </c>
    </row>
    <row r="194" spans="1:39" s="12" customFormat="1" x14ac:dyDescent="0.35">
      <c r="A194" s="13"/>
      <c r="B194" s="20"/>
      <c r="C194" s="20"/>
      <c r="D194" s="13"/>
      <c r="E194" s="13"/>
      <c r="F194" s="13"/>
      <c r="G194" s="21"/>
      <c r="H194" s="104"/>
      <c r="I194" s="21"/>
      <c r="J194" s="21"/>
      <c r="K194" s="13"/>
      <c r="L194" s="13"/>
      <c r="M194" s="20"/>
      <c r="N194" s="13"/>
      <c r="O194" s="13"/>
      <c r="P194" s="13"/>
      <c r="Q194" s="22"/>
      <c r="R194" s="13"/>
      <c r="S194" s="13"/>
      <c r="T194" s="13"/>
      <c r="U194" s="116"/>
      <c r="V194" s="116"/>
      <c r="W194" s="135"/>
      <c r="X194" s="118"/>
      <c r="Y194" s="135"/>
      <c r="Z194" s="116"/>
      <c r="AA194" s="116"/>
      <c r="AB194" s="55">
        <f t="shared" si="15"/>
        <v>0</v>
      </c>
      <c r="AC194" s="39"/>
      <c r="AD194" s="96" t="str">
        <f t="shared" si="16"/>
        <v>No</v>
      </c>
      <c r="AE194" s="18" t="str">
        <f>IFERROR(IFERROR(VLOOKUP(VALUE(L194),'EFM Funds June 2020'!C:M,10,0),VLOOKUP(TEXT(L194,0),'EFM Funds June 2020'!C:M,10,0)),"No")</f>
        <v>No</v>
      </c>
      <c r="AF194" s="18" t="str">
        <f>IFERROR(IFERROR(VLOOKUP(VALUE(W194),'EFM Funds June 2020'!C:M,10,0),VLOOKUP(TEXT(W194,0),'EFM Funds June 2020'!C:M,10,0)),"No")</f>
        <v>No</v>
      </c>
      <c r="AG194" s="19" t="str">
        <f t="shared" ca="1" si="17"/>
        <v>No</v>
      </c>
      <c r="AH194" s="19" t="str">
        <f t="shared" si="18"/>
        <v>No</v>
      </c>
      <c r="AI194" s="56" t="str">
        <f t="shared" ca="1" si="19"/>
        <v>Yes</v>
      </c>
      <c r="AJ194" s="56" t="str">
        <f ca="1">IFERROR(IF(OR($R$1&gt;Q194+90,$R$1&gt;VLOOKUP(W194,'EFM Funds June 2020'!D:E,2,FALSE)+90),"Yes","No"),"No")</f>
        <v>No</v>
      </c>
      <c r="AK194" s="56" t="str">
        <f>IFERROR(IF(OR(IFERROR(IF(AND(VLOOKUP(VALUE(L194),'EFM Funds June 2020'!$D:$M,10,FALSE)="Yes",T194&lt;0),"Yes","No"),"No")="Yes",IFERROR(IF(AND(VLOOKUP(VALUE(W194),'EFM Funds June 2020'!$D:$M,10,FALSE)="Yes",AA194&gt;0),"Yes","No"),"No")="Yes"),"Yes","No"),"No")</f>
        <v>No</v>
      </c>
      <c r="AL194" s="95" t="str">
        <f t="shared" si="20"/>
        <v>NoNo</v>
      </c>
      <c r="AM194" s="12">
        <f t="shared" si="21"/>
        <v>1</v>
      </c>
    </row>
    <row r="195" spans="1:39" s="12" customFormat="1" x14ac:dyDescent="0.35">
      <c r="A195" s="13"/>
      <c r="B195" s="20"/>
      <c r="C195" s="20"/>
      <c r="D195" s="13"/>
      <c r="E195" s="13"/>
      <c r="F195" s="13"/>
      <c r="G195" s="21"/>
      <c r="H195" s="104"/>
      <c r="I195" s="21"/>
      <c r="J195" s="21"/>
      <c r="K195" s="13"/>
      <c r="L195" s="13"/>
      <c r="M195" s="20"/>
      <c r="N195" s="13"/>
      <c r="O195" s="13"/>
      <c r="P195" s="13"/>
      <c r="Q195" s="22"/>
      <c r="R195" s="13"/>
      <c r="S195" s="13"/>
      <c r="T195" s="13"/>
      <c r="U195" s="116"/>
      <c r="V195" s="116"/>
      <c r="W195" s="135"/>
      <c r="X195" s="118"/>
      <c r="Y195" s="135"/>
      <c r="Z195" s="116"/>
      <c r="AA195" s="116"/>
      <c r="AB195" s="55">
        <f t="shared" si="15"/>
        <v>0</v>
      </c>
      <c r="AC195" s="39"/>
      <c r="AD195" s="96" t="str">
        <f t="shared" si="16"/>
        <v>No</v>
      </c>
      <c r="AE195" s="18" t="str">
        <f>IFERROR(IFERROR(VLOOKUP(VALUE(L195),'EFM Funds June 2020'!C:M,10,0),VLOOKUP(TEXT(L195,0),'EFM Funds June 2020'!C:M,10,0)),"No")</f>
        <v>No</v>
      </c>
      <c r="AF195" s="18" t="str">
        <f>IFERROR(IFERROR(VLOOKUP(VALUE(W195),'EFM Funds June 2020'!C:M,10,0),VLOOKUP(TEXT(W195,0),'EFM Funds June 2020'!C:M,10,0)),"No")</f>
        <v>No</v>
      </c>
      <c r="AG195" s="19" t="str">
        <f t="shared" ca="1" si="17"/>
        <v>No</v>
      </c>
      <c r="AH195" s="19" t="str">
        <f t="shared" si="18"/>
        <v>No</v>
      </c>
      <c r="AI195" s="56" t="str">
        <f t="shared" ca="1" si="19"/>
        <v>Yes</v>
      </c>
      <c r="AJ195" s="56" t="str">
        <f ca="1">IFERROR(IF(OR($R$1&gt;Q195+90,$R$1&gt;VLOOKUP(W195,'EFM Funds June 2020'!D:E,2,FALSE)+90),"Yes","No"),"No")</f>
        <v>No</v>
      </c>
      <c r="AK195" s="56" t="str">
        <f>IFERROR(IF(OR(IFERROR(IF(AND(VLOOKUP(VALUE(L195),'EFM Funds June 2020'!$D:$M,10,FALSE)="Yes",T195&lt;0),"Yes","No"),"No")="Yes",IFERROR(IF(AND(VLOOKUP(VALUE(W195),'EFM Funds June 2020'!$D:$M,10,FALSE)="Yes",AA195&gt;0),"Yes","No"),"No")="Yes"),"Yes","No"),"No")</f>
        <v>No</v>
      </c>
      <c r="AL195" s="95" t="str">
        <f t="shared" si="20"/>
        <v>NoNo</v>
      </c>
      <c r="AM195" s="12">
        <f t="shared" si="21"/>
        <v>1</v>
      </c>
    </row>
    <row r="196" spans="1:39" s="12" customFormat="1" x14ac:dyDescent="0.35">
      <c r="A196" s="13"/>
      <c r="B196" s="20"/>
      <c r="C196" s="20"/>
      <c r="D196" s="13"/>
      <c r="E196" s="13"/>
      <c r="F196" s="13"/>
      <c r="G196" s="21"/>
      <c r="H196" s="104"/>
      <c r="I196" s="21"/>
      <c r="J196" s="21"/>
      <c r="K196" s="13"/>
      <c r="L196" s="13"/>
      <c r="M196" s="20"/>
      <c r="N196" s="13"/>
      <c r="O196" s="13"/>
      <c r="P196" s="13"/>
      <c r="Q196" s="22"/>
      <c r="R196" s="13"/>
      <c r="S196" s="13"/>
      <c r="T196" s="13"/>
      <c r="U196" s="116"/>
      <c r="V196" s="116"/>
      <c r="W196" s="135"/>
      <c r="X196" s="118"/>
      <c r="Y196" s="135"/>
      <c r="Z196" s="116"/>
      <c r="AA196" s="116"/>
      <c r="AB196" s="55">
        <f t="shared" si="15"/>
        <v>0</v>
      </c>
      <c r="AC196" s="39"/>
      <c r="AD196" s="96" t="str">
        <f t="shared" si="16"/>
        <v>No</v>
      </c>
      <c r="AE196" s="18" t="str">
        <f>IFERROR(IFERROR(VLOOKUP(VALUE(L196),'EFM Funds June 2020'!C:M,10,0),VLOOKUP(TEXT(L196,0),'EFM Funds June 2020'!C:M,10,0)),"No")</f>
        <v>No</v>
      </c>
      <c r="AF196" s="18" t="str">
        <f>IFERROR(IFERROR(VLOOKUP(VALUE(W196),'EFM Funds June 2020'!C:M,10,0),VLOOKUP(TEXT(W196,0),'EFM Funds June 2020'!C:M,10,0)),"No")</f>
        <v>No</v>
      </c>
      <c r="AG196" s="19" t="str">
        <f t="shared" ca="1" si="17"/>
        <v>No</v>
      </c>
      <c r="AH196" s="19" t="str">
        <f t="shared" si="18"/>
        <v>No</v>
      </c>
      <c r="AI196" s="56" t="str">
        <f t="shared" ca="1" si="19"/>
        <v>Yes</v>
      </c>
      <c r="AJ196" s="56" t="str">
        <f ca="1">IFERROR(IF(OR($R$1&gt;Q196+90,$R$1&gt;VLOOKUP(W196,'EFM Funds June 2020'!D:E,2,FALSE)+90),"Yes","No"),"No")</f>
        <v>No</v>
      </c>
      <c r="AK196" s="56" t="str">
        <f>IFERROR(IF(OR(IFERROR(IF(AND(VLOOKUP(VALUE(L196),'EFM Funds June 2020'!$D:$M,10,FALSE)="Yes",T196&lt;0),"Yes","No"),"No")="Yes",IFERROR(IF(AND(VLOOKUP(VALUE(W196),'EFM Funds June 2020'!$D:$M,10,FALSE)="Yes",AA196&gt;0),"Yes","No"),"No")="Yes"),"Yes","No"),"No")</f>
        <v>No</v>
      </c>
      <c r="AL196" s="95" t="str">
        <f t="shared" si="20"/>
        <v>NoNo</v>
      </c>
      <c r="AM196" s="12">
        <f t="shared" si="21"/>
        <v>1</v>
      </c>
    </row>
    <row r="197" spans="1:39" s="12" customFormat="1" x14ac:dyDescent="0.35">
      <c r="A197" s="13"/>
      <c r="B197" s="20"/>
      <c r="C197" s="20"/>
      <c r="D197" s="13"/>
      <c r="E197" s="13"/>
      <c r="F197" s="13"/>
      <c r="G197" s="21"/>
      <c r="H197" s="104"/>
      <c r="I197" s="21"/>
      <c r="J197" s="21"/>
      <c r="K197" s="13"/>
      <c r="L197" s="13"/>
      <c r="M197" s="20"/>
      <c r="N197" s="13"/>
      <c r="O197" s="13"/>
      <c r="P197" s="13"/>
      <c r="Q197" s="22"/>
      <c r="R197" s="13"/>
      <c r="S197" s="13"/>
      <c r="T197" s="13"/>
      <c r="U197" s="116"/>
      <c r="V197" s="116"/>
      <c r="W197" s="135"/>
      <c r="X197" s="118"/>
      <c r="Y197" s="135"/>
      <c r="Z197" s="116"/>
      <c r="AA197" s="116"/>
      <c r="AB197" s="55">
        <f t="shared" si="15"/>
        <v>0</v>
      </c>
      <c r="AC197" s="39"/>
      <c r="AD197" s="96" t="str">
        <f t="shared" si="16"/>
        <v>No</v>
      </c>
      <c r="AE197" s="18" t="str">
        <f>IFERROR(IFERROR(VLOOKUP(VALUE(L197),'EFM Funds June 2020'!C:M,10,0),VLOOKUP(TEXT(L197,0),'EFM Funds June 2020'!C:M,10,0)),"No")</f>
        <v>No</v>
      </c>
      <c r="AF197" s="18" t="str">
        <f>IFERROR(IFERROR(VLOOKUP(VALUE(W197),'EFM Funds June 2020'!C:M,10,0),VLOOKUP(TEXT(W197,0),'EFM Funds June 2020'!C:M,10,0)),"No")</f>
        <v>No</v>
      </c>
      <c r="AG197" s="19" t="str">
        <f t="shared" ca="1" si="17"/>
        <v>No</v>
      </c>
      <c r="AH197" s="19" t="str">
        <f t="shared" si="18"/>
        <v>No</v>
      </c>
      <c r="AI197" s="56" t="str">
        <f t="shared" ca="1" si="19"/>
        <v>Yes</v>
      </c>
      <c r="AJ197" s="56" t="str">
        <f ca="1">IFERROR(IF(OR($R$1&gt;Q197+90,$R$1&gt;VLOOKUP(W197,'EFM Funds June 2020'!D:E,2,FALSE)+90),"Yes","No"),"No")</f>
        <v>No</v>
      </c>
      <c r="AK197" s="56" t="str">
        <f>IFERROR(IF(OR(IFERROR(IF(AND(VLOOKUP(VALUE(L197),'EFM Funds June 2020'!$D:$M,10,FALSE)="Yes",T197&lt;0),"Yes","No"),"No")="Yes",IFERROR(IF(AND(VLOOKUP(VALUE(W197),'EFM Funds June 2020'!$D:$M,10,FALSE)="Yes",AA197&gt;0),"Yes","No"),"No")="Yes"),"Yes","No"),"No")</f>
        <v>No</v>
      </c>
      <c r="AL197" s="95" t="str">
        <f t="shared" si="20"/>
        <v>NoNo</v>
      </c>
      <c r="AM197" s="12">
        <f t="shared" si="21"/>
        <v>1</v>
      </c>
    </row>
    <row r="198" spans="1:39" s="12" customFormat="1" x14ac:dyDescent="0.35">
      <c r="A198" s="13"/>
      <c r="B198" s="20"/>
      <c r="C198" s="20"/>
      <c r="D198" s="13"/>
      <c r="E198" s="13"/>
      <c r="F198" s="13"/>
      <c r="G198" s="21"/>
      <c r="H198" s="104"/>
      <c r="I198" s="21"/>
      <c r="J198" s="21"/>
      <c r="K198" s="13"/>
      <c r="L198" s="13"/>
      <c r="M198" s="20"/>
      <c r="N198" s="13"/>
      <c r="O198" s="13"/>
      <c r="P198" s="13"/>
      <c r="Q198" s="22"/>
      <c r="R198" s="13"/>
      <c r="S198" s="13"/>
      <c r="T198" s="13"/>
      <c r="U198" s="116"/>
      <c r="V198" s="116"/>
      <c r="W198" s="135"/>
      <c r="X198" s="118"/>
      <c r="Y198" s="135"/>
      <c r="Z198" s="116"/>
      <c r="AA198" s="116"/>
      <c r="AB198" s="55">
        <f t="shared" si="15"/>
        <v>0</v>
      </c>
      <c r="AC198" s="39"/>
      <c r="AD198" s="96" t="str">
        <f t="shared" si="16"/>
        <v>No</v>
      </c>
      <c r="AE198" s="18" t="str">
        <f>IFERROR(IFERROR(VLOOKUP(VALUE(L198),'EFM Funds June 2020'!C:M,10,0),VLOOKUP(TEXT(L198,0),'EFM Funds June 2020'!C:M,10,0)),"No")</f>
        <v>No</v>
      </c>
      <c r="AF198" s="18" t="str">
        <f>IFERROR(IFERROR(VLOOKUP(VALUE(W198),'EFM Funds June 2020'!C:M,10,0),VLOOKUP(TEXT(W198,0),'EFM Funds June 2020'!C:M,10,0)),"No")</f>
        <v>No</v>
      </c>
      <c r="AG198" s="19" t="str">
        <f t="shared" ca="1" si="17"/>
        <v>No</v>
      </c>
      <c r="AH198" s="19" t="str">
        <f t="shared" si="18"/>
        <v>No</v>
      </c>
      <c r="AI198" s="56" t="str">
        <f t="shared" ca="1" si="19"/>
        <v>Yes</v>
      </c>
      <c r="AJ198" s="56" t="str">
        <f ca="1">IFERROR(IF(OR($R$1&gt;Q198+90,$R$1&gt;VLOOKUP(W198,'EFM Funds June 2020'!D:E,2,FALSE)+90),"Yes","No"),"No")</f>
        <v>No</v>
      </c>
      <c r="AK198" s="56" t="str">
        <f>IFERROR(IF(OR(IFERROR(IF(AND(VLOOKUP(VALUE(L198),'EFM Funds June 2020'!$D:$M,10,FALSE)="Yes",T198&lt;0),"Yes","No"),"No")="Yes",IFERROR(IF(AND(VLOOKUP(VALUE(W198),'EFM Funds June 2020'!$D:$M,10,FALSE)="Yes",AA198&gt;0),"Yes","No"),"No")="Yes"),"Yes","No"),"No")</f>
        <v>No</v>
      </c>
      <c r="AL198" s="95" t="str">
        <f t="shared" si="20"/>
        <v>NoNo</v>
      </c>
      <c r="AM198" s="12">
        <f t="shared" si="21"/>
        <v>1</v>
      </c>
    </row>
    <row r="199" spans="1:39" s="12" customFormat="1" x14ac:dyDescent="0.35">
      <c r="A199" s="13"/>
      <c r="B199" s="20"/>
      <c r="C199" s="20"/>
      <c r="D199" s="13"/>
      <c r="E199" s="13"/>
      <c r="F199" s="13"/>
      <c r="G199" s="21"/>
      <c r="H199" s="104"/>
      <c r="I199" s="21"/>
      <c r="J199" s="21"/>
      <c r="K199" s="13"/>
      <c r="L199" s="13"/>
      <c r="M199" s="20"/>
      <c r="N199" s="13"/>
      <c r="O199" s="13"/>
      <c r="P199" s="13"/>
      <c r="Q199" s="22"/>
      <c r="R199" s="13"/>
      <c r="S199" s="13"/>
      <c r="T199" s="13"/>
      <c r="U199" s="116"/>
      <c r="V199" s="116"/>
      <c r="W199" s="135"/>
      <c r="X199" s="118"/>
      <c r="Y199" s="135"/>
      <c r="Z199" s="116"/>
      <c r="AA199" s="116"/>
      <c r="AB199" s="55">
        <f t="shared" si="15"/>
        <v>0</v>
      </c>
      <c r="AC199" s="39"/>
      <c r="AD199" s="96" t="str">
        <f t="shared" si="16"/>
        <v>No</v>
      </c>
      <c r="AE199" s="18" t="str">
        <f>IFERROR(IFERROR(VLOOKUP(VALUE(L199),'EFM Funds June 2020'!C:M,10,0),VLOOKUP(TEXT(L199,0),'EFM Funds June 2020'!C:M,10,0)),"No")</f>
        <v>No</v>
      </c>
      <c r="AF199" s="18" t="str">
        <f>IFERROR(IFERROR(VLOOKUP(VALUE(W199),'EFM Funds June 2020'!C:M,10,0),VLOOKUP(TEXT(W199,0),'EFM Funds June 2020'!C:M,10,0)),"No")</f>
        <v>No</v>
      </c>
      <c r="AG199" s="19" t="str">
        <f t="shared" ca="1" si="17"/>
        <v>No</v>
      </c>
      <c r="AH199" s="19" t="str">
        <f t="shared" si="18"/>
        <v>No</v>
      </c>
      <c r="AI199" s="56" t="str">
        <f t="shared" ca="1" si="19"/>
        <v>Yes</v>
      </c>
      <c r="AJ199" s="56" t="str">
        <f ca="1">IFERROR(IF(OR($R$1&gt;Q199+90,$R$1&gt;VLOOKUP(W199,'EFM Funds June 2020'!D:E,2,FALSE)+90),"Yes","No"),"No")</f>
        <v>No</v>
      </c>
      <c r="AK199" s="56" t="str">
        <f>IFERROR(IF(OR(IFERROR(IF(AND(VLOOKUP(VALUE(L199),'EFM Funds June 2020'!$D:$M,10,FALSE)="Yes",T199&lt;0),"Yes","No"),"No")="Yes",IFERROR(IF(AND(VLOOKUP(VALUE(W199),'EFM Funds June 2020'!$D:$M,10,FALSE)="Yes",AA199&gt;0),"Yes","No"),"No")="Yes"),"Yes","No"),"No")</f>
        <v>No</v>
      </c>
      <c r="AL199" s="95" t="str">
        <f t="shared" si="20"/>
        <v>NoNo</v>
      </c>
      <c r="AM199" s="12">
        <f t="shared" si="21"/>
        <v>1</v>
      </c>
    </row>
    <row r="200" spans="1:39" s="12" customFormat="1" x14ac:dyDescent="0.35">
      <c r="A200" s="13"/>
      <c r="B200" s="20"/>
      <c r="C200" s="20"/>
      <c r="D200" s="13"/>
      <c r="E200" s="13"/>
      <c r="F200" s="13"/>
      <c r="G200" s="21"/>
      <c r="H200" s="104"/>
      <c r="I200" s="21"/>
      <c r="J200" s="21"/>
      <c r="K200" s="13"/>
      <c r="L200" s="13"/>
      <c r="M200" s="20"/>
      <c r="N200" s="13"/>
      <c r="O200" s="13"/>
      <c r="P200" s="13"/>
      <c r="Q200" s="22"/>
      <c r="R200" s="13"/>
      <c r="S200" s="13"/>
      <c r="T200" s="13"/>
      <c r="U200" s="116"/>
      <c r="V200" s="116"/>
      <c r="W200" s="135"/>
      <c r="X200" s="118"/>
      <c r="Y200" s="135"/>
      <c r="Z200" s="116"/>
      <c r="AA200" s="116"/>
      <c r="AB200" s="55">
        <f t="shared" si="15"/>
        <v>0</v>
      </c>
      <c r="AC200" s="39"/>
      <c r="AD200" s="96" t="str">
        <f t="shared" si="16"/>
        <v>No</v>
      </c>
      <c r="AE200" s="18" t="str">
        <f>IFERROR(IFERROR(VLOOKUP(VALUE(L200),'EFM Funds June 2020'!C:M,10,0),VLOOKUP(TEXT(L200,0),'EFM Funds June 2020'!C:M,10,0)),"No")</f>
        <v>No</v>
      </c>
      <c r="AF200" s="18" t="str">
        <f>IFERROR(IFERROR(VLOOKUP(VALUE(W200),'EFM Funds June 2020'!C:M,10,0),VLOOKUP(TEXT(W200,0),'EFM Funds June 2020'!C:M,10,0)),"No")</f>
        <v>No</v>
      </c>
      <c r="AG200" s="19" t="str">
        <f t="shared" ca="1" si="17"/>
        <v>No</v>
      </c>
      <c r="AH200" s="19" t="str">
        <f t="shared" si="18"/>
        <v>No</v>
      </c>
      <c r="AI200" s="56" t="str">
        <f t="shared" ca="1" si="19"/>
        <v>Yes</v>
      </c>
      <c r="AJ200" s="56" t="str">
        <f ca="1">IFERROR(IF(OR($R$1&gt;Q200+90,$R$1&gt;VLOOKUP(W200,'EFM Funds June 2020'!D:E,2,FALSE)+90),"Yes","No"),"No")</f>
        <v>No</v>
      </c>
      <c r="AK200" s="56" t="str">
        <f>IFERROR(IF(OR(IFERROR(IF(AND(VLOOKUP(VALUE(L200),'EFM Funds June 2020'!$D:$M,10,FALSE)="Yes",T200&lt;0),"Yes","No"),"No")="Yes",IFERROR(IF(AND(VLOOKUP(VALUE(W200),'EFM Funds June 2020'!$D:$M,10,FALSE)="Yes",AA200&gt;0),"Yes","No"),"No")="Yes"),"Yes","No"),"No")</f>
        <v>No</v>
      </c>
      <c r="AL200" s="95" t="str">
        <f t="shared" si="20"/>
        <v>NoNo</v>
      </c>
      <c r="AM200" s="12">
        <f t="shared" si="21"/>
        <v>1</v>
      </c>
    </row>
    <row r="201" spans="1:39" s="12" customFormat="1" x14ac:dyDescent="0.35">
      <c r="A201" s="13"/>
      <c r="B201" s="20"/>
      <c r="C201" s="20"/>
      <c r="D201" s="13"/>
      <c r="E201" s="13"/>
      <c r="F201" s="13"/>
      <c r="G201" s="21"/>
      <c r="H201" s="104"/>
      <c r="I201" s="21"/>
      <c r="J201" s="21"/>
      <c r="K201" s="13"/>
      <c r="L201" s="13"/>
      <c r="M201" s="20"/>
      <c r="N201" s="13"/>
      <c r="O201" s="13"/>
      <c r="P201" s="13"/>
      <c r="Q201" s="22"/>
      <c r="R201" s="13"/>
      <c r="S201" s="13"/>
      <c r="T201" s="13"/>
      <c r="U201" s="116"/>
      <c r="V201" s="116"/>
      <c r="W201" s="135"/>
      <c r="X201" s="118"/>
      <c r="Y201" s="135"/>
      <c r="Z201" s="116"/>
      <c r="AA201" s="116"/>
      <c r="AB201" s="55">
        <f t="shared" si="15"/>
        <v>0</v>
      </c>
      <c r="AC201" s="39"/>
      <c r="AD201" s="96" t="str">
        <f t="shared" si="16"/>
        <v>No</v>
      </c>
      <c r="AE201" s="18" t="str">
        <f>IFERROR(IFERROR(VLOOKUP(VALUE(L201),'EFM Funds June 2020'!C:M,10,0),VLOOKUP(TEXT(L201,0),'EFM Funds June 2020'!C:M,10,0)),"No")</f>
        <v>No</v>
      </c>
      <c r="AF201" s="18" t="str">
        <f>IFERROR(IFERROR(VLOOKUP(VALUE(W201),'EFM Funds June 2020'!C:M,10,0),VLOOKUP(TEXT(W201,0),'EFM Funds June 2020'!C:M,10,0)),"No")</f>
        <v>No</v>
      </c>
      <c r="AG201" s="19" t="str">
        <f t="shared" ca="1" si="17"/>
        <v>No</v>
      </c>
      <c r="AH201" s="19" t="str">
        <f t="shared" si="18"/>
        <v>No</v>
      </c>
      <c r="AI201" s="56" t="str">
        <f t="shared" ca="1" si="19"/>
        <v>Yes</v>
      </c>
      <c r="AJ201" s="56" t="str">
        <f ca="1">IFERROR(IF(OR($R$1&gt;Q201+90,$R$1&gt;VLOOKUP(W201,'EFM Funds June 2020'!D:E,2,FALSE)+90),"Yes","No"),"No")</f>
        <v>No</v>
      </c>
      <c r="AK201" s="56" t="str">
        <f>IFERROR(IF(OR(IFERROR(IF(AND(VLOOKUP(VALUE(L201),'EFM Funds June 2020'!$D:$M,10,FALSE)="Yes",T201&lt;0),"Yes","No"),"No")="Yes",IFERROR(IF(AND(VLOOKUP(VALUE(W201),'EFM Funds June 2020'!$D:$M,10,FALSE)="Yes",AA201&gt;0),"Yes","No"),"No")="Yes"),"Yes","No"),"No")</f>
        <v>No</v>
      </c>
      <c r="AL201" s="95" t="str">
        <f t="shared" si="20"/>
        <v>NoNo</v>
      </c>
      <c r="AM201" s="12">
        <f t="shared" si="21"/>
        <v>1</v>
      </c>
    </row>
    <row r="202" spans="1:39" s="12" customFormat="1" x14ac:dyDescent="0.35">
      <c r="A202" s="13"/>
      <c r="B202" s="20"/>
      <c r="C202" s="20"/>
      <c r="D202" s="13"/>
      <c r="E202" s="13"/>
      <c r="F202" s="13"/>
      <c r="G202" s="21"/>
      <c r="H202" s="104"/>
      <c r="I202" s="21"/>
      <c r="J202" s="21"/>
      <c r="K202" s="13"/>
      <c r="L202" s="13"/>
      <c r="M202" s="20"/>
      <c r="N202" s="13"/>
      <c r="O202" s="13"/>
      <c r="P202" s="13"/>
      <c r="Q202" s="22"/>
      <c r="R202" s="13"/>
      <c r="S202" s="13"/>
      <c r="T202" s="13"/>
      <c r="U202" s="116"/>
      <c r="V202" s="116"/>
      <c r="W202" s="135"/>
      <c r="X202" s="118"/>
      <c r="Y202" s="135"/>
      <c r="Z202" s="116"/>
      <c r="AA202" s="116"/>
      <c r="AB202" s="55">
        <f t="shared" si="15"/>
        <v>0</v>
      </c>
      <c r="AC202" s="39"/>
      <c r="AD202" s="96" t="str">
        <f t="shared" si="16"/>
        <v>No</v>
      </c>
      <c r="AE202" s="18" t="str">
        <f>IFERROR(IFERROR(VLOOKUP(VALUE(L202),'EFM Funds June 2020'!C:M,10,0),VLOOKUP(TEXT(L202,0),'EFM Funds June 2020'!C:M,10,0)),"No")</f>
        <v>No</v>
      </c>
      <c r="AF202" s="18" t="str">
        <f>IFERROR(IFERROR(VLOOKUP(VALUE(W202),'EFM Funds June 2020'!C:M,10,0),VLOOKUP(TEXT(W202,0),'EFM Funds June 2020'!C:M,10,0)),"No")</f>
        <v>No</v>
      </c>
      <c r="AG202" s="19" t="str">
        <f t="shared" ca="1" si="17"/>
        <v>No</v>
      </c>
      <c r="AH202" s="19" t="str">
        <f t="shared" si="18"/>
        <v>No</v>
      </c>
      <c r="AI202" s="56" t="str">
        <f t="shared" ca="1" si="19"/>
        <v>Yes</v>
      </c>
      <c r="AJ202" s="56" t="str">
        <f ca="1">IFERROR(IF(OR($R$1&gt;Q202+90,$R$1&gt;VLOOKUP(W202,'EFM Funds June 2020'!D:E,2,FALSE)+90),"Yes","No"),"No")</f>
        <v>No</v>
      </c>
      <c r="AK202" s="56" t="str">
        <f>IFERROR(IF(OR(IFERROR(IF(AND(VLOOKUP(VALUE(L202),'EFM Funds June 2020'!$D:$M,10,FALSE)="Yes",T202&lt;0),"Yes","No"),"No")="Yes",IFERROR(IF(AND(VLOOKUP(VALUE(W202),'EFM Funds June 2020'!$D:$M,10,FALSE)="Yes",AA202&gt;0),"Yes","No"),"No")="Yes"),"Yes","No"),"No")</f>
        <v>No</v>
      </c>
      <c r="AL202" s="95" t="str">
        <f t="shared" si="20"/>
        <v>NoNo</v>
      </c>
      <c r="AM202" s="12">
        <f t="shared" si="21"/>
        <v>1</v>
      </c>
    </row>
    <row r="203" spans="1:39" s="12" customFormat="1" x14ac:dyDescent="0.35">
      <c r="A203" s="13"/>
      <c r="B203" s="20"/>
      <c r="C203" s="20"/>
      <c r="D203" s="13"/>
      <c r="E203" s="13"/>
      <c r="F203" s="13"/>
      <c r="G203" s="21"/>
      <c r="H203" s="104"/>
      <c r="I203" s="21"/>
      <c r="J203" s="21"/>
      <c r="K203" s="13"/>
      <c r="L203" s="13"/>
      <c r="M203" s="20"/>
      <c r="N203" s="13"/>
      <c r="O203" s="13"/>
      <c r="P203" s="13"/>
      <c r="Q203" s="22"/>
      <c r="R203" s="13"/>
      <c r="S203" s="13"/>
      <c r="T203" s="13"/>
      <c r="U203" s="116"/>
      <c r="V203" s="116"/>
      <c r="W203" s="135"/>
      <c r="X203" s="118"/>
      <c r="Y203" s="135"/>
      <c r="Z203" s="116"/>
      <c r="AA203" s="116"/>
      <c r="AB203" s="55">
        <f t="shared" si="15"/>
        <v>0</v>
      </c>
      <c r="AC203" s="39"/>
      <c r="AD203" s="96" t="str">
        <f t="shared" si="16"/>
        <v>No</v>
      </c>
      <c r="AE203" s="18" t="str">
        <f>IFERROR(IFERROR(VLOOKUP(VALUE(L203),'EFM Funds June 2020'!C:M,10,0),VLOOKUP(TEXT(L203,0),'EFM Funds June 2020'!C:M,10,0)),"No")</f>
        <v>No</v>
      </c>
      <c r="AF203" s="18" t="str">
        <f>IFERROR(IFERROR(VLOOKUP(VALUE(W203),'EFM Funds June 2020'!C:M,10,0),VLOOKUP(TEXT(W203,0),'EFM Funds June 2020'!C:M,10,0)),"No")</f>
        <v>No</v>
      </c>
      <c r="AG203" s="19" t="str">
        <f t="shared" ca="1" si="17"/>
        <v>No</v>
      </c>
      <c r="AH203" s="19" t="str">
        <f t="shared" si="18"/>
        <v>No</v>
      </c>
      <c r="AI203" s="56" t="str">
        <f t="shared" ca="1" si="19"/>
        <v>Yes</v>
      </c>
      <c r="AJ203" s="56" t="str">
        <f ca="1">IFERROR(IF(OR($R$1&gt;Q203+90,$R$1&gt;VLOOKUP(W203,'EFM Funds June 2020'!D:E,2,FALSE)+90),"Yes","No"),"No")</f>
        <v>No</v>
      </c>
      <c r="AK203" s="56" t="str">
        <f>IFERROR(IF(OR(IFERROR(IF(AND(VLOOKUP(VALUE(L203),'EFM Funds June 2020'!$D:$M,10,FALSE)="Yes",T203&lt;0),"Yes","No"),"No")="Yes",IFERROR(IF(AND(VLOOKUP(VALUE(W203),'EFM Funds June 2020'!$D:$M,10,FALSE)="Yes",AA203&gt;0),"Yes","No"),"No")="Yes"),"Yes","No"),"No")</f>
        <v>No</v>
      </c>
      <c r="AL203" s="95" t="str">
        <f t="shared" si="20"/>
        <v>NoNo</v>
      </c>
      <c r="AM203" s="12">
        <f t="shared" si="21"/>
        <v>1</v>
      </c>
    </row>
    <row r="204" spans="1:39" s="12" customFormat="1" x14ac:dyDescent="0.35">
      <c r="A204" s="13"/>
      <c r="B204" s="20"/>
      <c r="C204" s="20"/>
      <c r="D204" s="13"/>
      <c r="E204" s="13"/>
      <c r="F204" s="13"/>
      <c r="G204" s="21"/>
      <c r="H204" s="104"/>
      <c r="I204" s="21"/>
      <c r="J204" s="21"/>
      <c r="K204" s="13"/>
      <c r="L204" s="13"/>
      <c r="M204" s="20"/>
      <c r="N204" s="13"/>
      <c r="O204" s="13"/>
      <c r="P204" s="13"/>
      <c r="Q204" s="22"/>
      <c r="R204" s="13"/>
      <c r="S204" s="13"/>
      <c r="T204" s="13"/>
      <c r="U204" s="116"/>
      <c r="V204" s="116"/>
      <c r="W204" s="135"/>
      <c r="X204" s="118"/>
      <c r="Y204" s="135"/>
      <c r="Z204" s="116"/>
      <c r="AA204" s="116"/>
      <c r="AB204" s="55">
        <f t="shared" si="15"/>
        <v>0</v>
      </c>
      <c r="AC204" s="39"/>
      <c r="AD204" s="96" t="str">
        <f t="shared" si="16"/>
        <v>No</v>
      </c>
      <c r="AE204" s="18" t="str">
        <f>IFERROR(IFERROR(VLOOKUP(VALUE(L204),'EFM Funds June 2020'!C:M,10,0),VLOOKUP(TEXT(L204,0),'EFM Funds June 2020'!C:M,10,0)),"No")</f>
        <v>No</v>
      </c>
      <c r="AF204" s="18" t="str">
        <f>IFERROR(IFERROR(VLOOKUP(VALUE(W204),'EFM Funds June 2020'!C:M,10,0),VLOOKUP(TEXT(W204,0),'EFM Funds June 2020'!C:M,10,0)),"No")</f>
        <v>No</v>
      </c>
      <c r="AG204" s="19" t="str">
        <f t="shared" ca="1" si="17"/>
        <v>No</v>
      </c>
      <c r="AH204" s="19" t="str">
        <f t="shared" si="18"/>
        <v>No</v>
      </c>
      <c r="AI204" s="56" t="str">
        <f t="shared" ca="1" si="19"/>
        <v>Yes</v>
      </c>
      <c r="AJ204" s="56" t="str">
        <f ca="1">IFERROR(IF(OR($R$1&gt;Q204+90,$R$1&gt;VLOOKUP(W204,'EFM Funds June 2020'!D:E,2,FALSE)+90),"Yes","No"),"No")</f>
        <v>No</v>
      </c>
      <c r="AK204" s="56" t="str">
        <f>IFERROR(IF(OR(IFERROR(IF(AND(VLOOKUP(VALUE(L204),'EFM Funds June 2020'!$D:$M,10,FALSE)="Yes",T204&lt;0),"Yes","No"),"No")="Yes",IFERROR(IF(AND(VLOOKUP(VALUE(W204),'EFM Funds June 2020'!$D:$M,10,FALSE)="Yes",AA204&gt;0),"Yes","No"),"No")="Yes"),"Yes","No"),"No")</f>
        <v>No</v>
      </c>
      <c r="AL204" s="95" t="str">
        <f t="shared" si="20"/>
        <v>NoNo</v>
      </c>
      <c r="AM204" s="12">
        <f t="shared" si="21"/>
        <v>1</v>
      </c>
    </row>
    <row r="205" spans="1:39" s="12" customFormat="1" x14ac:dyDescent="0.35">
      <c r="A205" s="13"/>
      <c r="B205" s="20"/>
      <c r="C205" s="20"/>
      <c r="D205" s="13"/>
      <c r="E205" s="13"/>
      <c r="F205" s="13"/>
      <c r="G205" s="21"/>
      <c r="H205" s="104"/>
      <c r="I205" s="21"/>
      <c r="J205" s="21"/>
      <c r="K205" s="13"/>
      <c r="L205" s="13"/>
      <c r="M205" s="20"/>
      <c r="N205" s="13"/>
      <c r="O205" s="13"/>
      <c r="P205" s="13"/>
      <c r="Q205" s="22"/>
      <c r="R205" s="13"/>
      <c r="S205" s="13"/>
      <c r="T205" s="13"/>
      <c r="U205" s="116"/>
      <c r="V205" s="116"/>
      <c r="W205" s="135"/>
      <c r="X205" s="118"/>
      <c r="Y205" s="135"/>
      <c r="Z205" s="116"/>
      <c r="AA205" s="116"/>
      <c r="AB205" s="55">
        <f t="shared" si="15"/>
        <v>0</v>
      </c>
      <c r="AC205" s="39"/>
      <c r="AD205" s="96" t="str">
        <f t="shared" si="16"/>
        <v>No</v>
      </c>
      <c r="AE205" s="18" t="str">
        <f>IFERROR(IFERROR(VLOOKUP(VALUE(L205),'EFM Funds June 2020'!C:M,10,0),VLOOKUP(TEXT(L205,0),'EFM Funds June 2020'!C:M,10,0)),"No")</f>
        <v>No</v>
      </c>
      <c r="AF205" s="18" t="str">
        <f>IFERROR(IFERROR(VLOOKUP(VALUE(W205),'EFM Funds June 2020'!C:M,10,0),VLOOKUP(TEXT(W205,0),'EFM Funds June 2020'!C:M,10,0)),"No")</f>
        <v>No</v>
      </c>
      <c r="AG205" s="19" t="str">
        <f t="shared" ca="1" si="17"/>
        <v>No</v>
      </c>
      <c r="AH205" s="19" t="str">
        <f t="shared" si="18"/>
        <v>No</v>
      </c>
      <c r="AI205" s="56" t="str">
        <f t="shared" ca="1" si="19"/>
        <v>Yes</v>
      </c>
      <c r="AJ205" s="56" t="str">
        <f ca="1">IFERROR(IF(OR($R$1&gt;Q205+90,$R$1&gt;VLOOKUP(W205,'EFM Funds June 2020'!D:E,2,FALSE)+90),"Yes","No"),"No")</f>
        <v>No</v>
      </c>
      <c r="AK205" s="56" t="str">
        <f>IFERROR(IF(OR(IFERROR(IF(AND(VLOOKUP(VALUE(L205),'EFM Funds June 2020'!$D:$M,10,FALSE)="Yes",T205&lt;0),"Yes","No"),"No")="Yes",IFERROR(IF(AND(VLOOKUP(VALUE(W205),'EFM Funds June 2020'!$D:$M,10,FALSE)="Yes",AA205&gt;0),"Yes","No"),"No")="Yes"),"Yes","No"),"No")</f>
        <v>No</v>
      </c>
      <c r="AL205" s="95" t="str">
        <f t="shared" si="20"/>
        <v>NoNo</v>
      </c>
      <c r="AM205" s="12">
        <f t="shared" si="21"/>
        <v>1</v>
      </c>
    </row>
    <row r="206" spans="1:39" s="12" customFormat="1" x14ac:dyDescent="0.35">
      <c r="A206" s="13"/>
      <c r="B206" s="20"/>
      <c r="C206" s="20"/>
      <c r="D206" s="13"/>
      <c r="E206" s="13"/>
      <c r="F206" s="13"/>
      <c r="G206" s="21"/>
      <c r="H206" s="104"/>
      <c r="I206" s="21"/>
      <c r="J206" s="21"/>
      <c r="K206" s="13"/>
      <c r="L206" s="13"/>
      <c r="M206" s="20"/>
      <c r="N206" s="13"/>
      <c r="O206" s="13"/>
      <c r="P206" s="13"/>
      <c r="Q206" s="22"/>
      <c r="R206" s="13"/>
      <c r="S206" s="13"/>
      <c r="T206" s="13"/>
      <c r="U206" s="116"/>
      <c r="V206" s="116"/>
      <c r="W206" s="135"/>
      <c r="X206" s="118"/>
      <c r="Y206" s="135"/>
      <c r="Z206" s="116"/>
      <c r="AA206" s="116"/>
      <c r="AB206" s="55">
        <f t="shared" si="15"/>
        <v>0</v>
      </c>
      <c r="AC206" s="39"/>
      <c r="AD206" s="96" t="str">
        <f t="shared" si="16"/>
        <v>No</v>
      </c>
      <c r="AE206" s="18" t="str">
        <f>IFERROR(IFERROR(VLOOKUP(VALUE(L206),'EFM Funds June 2020'!C:M,10,0),VLOOKUP(TEXT(L206,0),'EFM Funds June 2020'!C:M,10,0)),"No")</f>
        <v>No</v>
      </c>
      <c r="AF206" s="18" t="str">
        <f>IFERROR(IFERROR(VLOOKUP(VALUE(W206),'EFM Funds June 2020'!C:M,10,0),VLOOKUP(TEXT(W206,0),'EFM Funds June 2020'!C:M,10,0)),"No")</f>
        <v>No</v>
      </c>
      <c r="AG206" s="19" t="str">
        <f t="shared" ca="1" si="17"/>
        <v>No</v>
      </c>
      <c r="AH206" s="19" t="str">
        <f t="shared" si="18"/>
        <v>No</v>
      </c>
      <c r="AI206" s="56" t="str">
        <f t="shared" ca="1" si="19"/>
        <v>Yes</v>
      </c>
      <c r="AJ206" s="56" t="str">
        <f ca="1">IFERROR(IF(OR($R$1&gt;Q206+90,$R$1&gt;VLOOKUP(W206,'EFM Funds June 2020'!D:E,2,FALSE)+90),"Yes","No"),"No")</f>
        <v>No</v>
      </c>
      <c r="AK206" s="56" t="str">
        <f>IFERROR(IF(OR(IFERROR(IF(AND(VLOOKUP(VALUE(L206),'EFM Funds June 2020'!$D:$M,10,FALSE)="Yes",T206&lt;0),"Yes","No"),"No")="Yes",IFERROR(IF(AND(VLOOKUP(VALUE(W206),'EFM Funds June 2020'!$D:$M,10,FALSE)="Yes",AA206&gt;0),"Yes","No"),"No")="Yes"),"Yes","No"),"No")</f>
        <v>No</v>
      </c>
      <c r="AL206" s="95" t="str">
        <f t="shared" si="20"/>
        <v>NoNo</v>
      </c>
      <c r="AM206" s="12">
        <f t="shared" si="21"/>
        <v>1</v>
      </c>
    </row>
    <row r="207" spans="1:39" s="12" customFormat="1" x14ac:dyDescent="0.35">
      <c r="A207" s="13"/>
      <c r="B207" s="20"/>
      <c r="C207" s="20"/>
      <c r="D207" s="13"/>
      <c r="E207" s="13"/>
      <c r="F207" s="13"/>
      <c r="G207" s="21"/>
      <c r="H207" s="104"/>
      <c r="I207" s="21"/>
      <c r="J207" s="21"/>
      <c r="K207" s="13"/>
      <c r="L207" s="13"/>
      <c r="M207" s="20"/>
      <c r="N207" s="13"/>
      <c r="O207" s="13"/>
      <c r="P207" s="13"/>
      <c r="Q207" s="22"/>
      <c r="R207" s="13"/>
      <c r="S207" s="13"/>
      <c r="T207" s="13"/>
      <c r="U207" s="116"/>
      <c r="V207" s="116"/>
      <c r="W207" s="135"/>
      <c r="X207" s="118"/>
      <c r="Y207" s="135"/>
      <c r="Z207" s="116"/>
      <c r="AA207" s="116"/>
      <c r="AB207" s="55">
        <f t="shared" si="15"/>
        <v>0</v>
      </c>
      <c r="AC207" s="39"/>
      <c r="AD207" s="96" t="str">
        <f t="shared" si="16"/>
        <v>No</v>
      </c>
      <c r="AE207" s="18" t="str">
        <f>IFERROR(IFERROR(VLOOKUP(VALUE(L207),'EFM Funds June 2020'!C:M,10,0),VLOOKUP(TEXT(L207,0),'EFM Funds June 2020'!C:M,10,0)),"No")</f>
        <v>No</v>
      </c>
      <c r="AF207" s="18" t="str">
        <f>IFERROR(IFERROR(VLOOKUP(VALUE(W207),'EFM Funds June 2020'!C:M,10,0),VLOOKUP(TEXT(W207,0),'EFM Funds June 2020'!C:M,10,0)),"No")</f>
        <v>No</v>
      </c>
      <c r="AG207" s="19" t="str">
        <f t="shared" ca="1" si="17"/>
        <v>No</v>
      </c>
      <c r="AH207" s="19" t="str">
        <f t="shared" si="18"/>
        <v>No</v>
      </c>
      <c r="AI207" s="56" t="str">
        <f t="shared" ca="1" si="19"/>
        <v>Yes</v>
      </c>
      <c r="AJ207" s="56" t="str">
        <f ca="1">IFERROR(IF(OR($R$1&gt;Q207+90,$R$1&gt;VLOOKUP(W207,'EFM Funds June 2020'!D:E,2,FALSE)+90),"Yes","No"),"No")</f>
        <v>No</v>
      </c>
      <c r="AK207" s="56" t="str">
        <f>IFERROR(IF(OR(IFERROR(IF(AND(VLOOKUP(VALUE(L207),'EFM Funds June 2020'!$D:$M,10,FALSE)="Yes",T207&lt;0),"Yes","No"),"No")="Yes",IFERROR(IF(AND(VLOOKUP(VALUE(W207),'EFM Funds June 2020'!$D:$M,10,FALSE)="Yes",AA207&gt;0),"Yes","No"),"No")="Yes"),"Yes","No"),"No")</f>
        <v>No</v>
      </c>
      <c r="AL207" s="95" t="str">
        <f t="shared" si="20"/>
        <v>NoNo</v>
      </c>
      <c r="AM207" s="12">
        <f t="shared" si="21"/>
        <v>1</v>
      </c>
    </row>
    <row r="208" spans="1:39" s="12" customFormat="1" x14ac:dyDescent="0.35">
      <c r="A208" s="13"/>
      <c r="B208" s="20"/>
      <c r="C208" s="20"/>
      <c r="D208" s="13"/>
      <c r="E208" s="13"/>
      <c r="F208" s="13"/>
      <c r="G208" s="21"/>
      <c r="H208" s="104"/>
      <c r="I208" s="21"/>
      <c r="J208" s="21"/>
      <c r="K208" s="13"/>
      <c r="L208" s="13"/>
      <c r="M208" s="20"/>
      <c r="N208" s="13"/>
      <c r="O208" s="13"/>
      <c r="P208" s="13"/>
      <c r="Q208" s="22"/>
      <c r="R208" s="13"/>
      <c r="S208" s="13"/>
      <c r="T208" s="13"/>
      <c r="U208" s="116"/>
      <c r="V208" s="116"/>
      <c r="W208" s="135"/>
      <c r="X208" s="118"/>
      <c r="Y208" s="135"/>
      <c r="Z208" s="116"/>
      <c r="AA208" s="116"/>
      <c r="AB208" s="55">
        <f t="shared" si="15"/>
        <v>0</v>
      </c>
      <c r="AC208" s="39"/>
      <c r="AD208" s="96" t="str">
        <f t="shared" si="16"/>
        <v>No</v>
      </c>
      <c r="AE208" s="18" t="str">
        <f>IFERROR(IFERROR(VLOOKUP(VALUE(L208),'EFM Funds June 2020'!C:M,10,0),VLOOKUP(TEXT(L208,0),'EFM Funds June 2020'!C:M,10,0)),"No")</f>
        <v>No</v>
      </c>
      <c r="AF208" s="18" t="str">
        <f>IFERROR(IFERROR(VLOOKUP(VALUE(W208),'EFM Funds June 2020'!C:M,10,0),VLOOKUP(TEXT(W208,0),'EFM Funds June 2020'!C:M,10,0)),"No")</f>
        <v>No</v>
      </c>
      <c r="AG208" s="19" t="str">
        <f t="shared" ca="1" si="17"/>
        <v>No</v>
      </c>
      <c r="AH208" s="19" t="str">
        <f t="shared" si="18"/>
        <v>No</v>
      </c>
      <c r="AI208" s="56" t="str">
        <f t="shared" ca="1" si="19"/>
        <v>Yes</v>
      </c>
      <c r="AJ208" s="56" t="str">
        <f ca="1">IFERROR(IF(OR($R$1&gt;Q208+90,$R$1&gt;VLOOKUP(W208,'EFM Funds June 2020'!D:E,2,FALSE)+90),"Yes","No"),"No")</f>
        <v>No</v>
      </c>
      <c r="AK208" s="56" t="str">
        <f>IFERROR(IF(OR(IFERROR(IF(AND(VLOOKUP(VALUE(L208),'EFM Funds June 2020'!$D:$M,10,FALSE)="Yes",T208&lt;0),"Yes","No"),"No")="Yes",IFERROR(IF(AND(VLOOKUP(VALUE(W208),'EFM Funds June 2020'!$D:$M,10,FALSE)="Yes",AA208&gt;0),"Yes","No"),"No")="Yes"),"Yes","No"),"No")</f>
        <v>No</v>
      </c>
      <c r="AL208" s="95" t="str">
        <f t="shared" si="20"/>
        <v>NoNo</v>
      </c>
      <c r="AM208" s="12">
        <f t="shared" si="21"/>
        <v>1</v>
      </c>
    </row>
    <row r="209" spans="1:39" s="12" customFormat="1" x14ac:dyDescent="0.35">
      <c r="A209" s="13"/>
      <c r="B209" s="20"/>
      <c r="C209" s="20"/>
      <c r="D209" s="13"/>
      <c r="E209" s="13"/>
      <c r="F209" s="13"/>
      <c r="G209" s="21"/>
      <c r="H209" s="104"/>
      <c r="I209" s="21"/>
      <c r="J209" s="21"/>
      <c r="K209" s="13"/>
      <c r="L209" s="13"/>
      <c r="M209" s="20"/>
      <c r="N209" s="13"/>
      <c r="O209" s="13"/>
      <c r="P209" s="13"/>
      <c r="Q209" s="22"/>
      <c r="R209" s="13"/>
      <c r="S209" s="13"/>
      <c r="T209" s="13"/>
      <c r="U209" s="116"/>
      <c r="V209" s="116"/>
      <c r="W209" s="135"/>
      <c r="X209" s="118"/>
      <c r="Y209" s="135"/>
      <c r="Z209" s="116"/>
      <c r="AA209" s="116"/>
      <c r="AB209" s="55">
        <f t="shared" si="15"/>
        <v>0</v>
      </c>
      <c r="AC209" s="39"/>
      <c r="AD209" s="96" t="str">
        <f t="shared" si="16"/>
        <v>No</v>
      </c>
      <c r="AE209" s="18" t="str">
        <f>IFERROR(IFERROR(VLOOKUP(VALUE(L209),'EFM Funds June 2020'!C:M,10,0),VLOOKUP(TEXT(L209,0),'EFM Funds June 2020'!C:M,10,0)),"No")</f>
        <v>No</v>
      </c>
      <c r="AF209" s="18" t="str">
        <f>IFERROR(IFERROR(VLOOKUP(VALUE(W209),'EFM Funds June 2020'!C:M,10,0),VLOOKUP(TEXT(W209,0),'EFM Funds June 2020'!C:M,10,0)),"No")</f>
        <v>No</v>
      </c>
      <c r="AG209" s="19" t="str">
        <f t="shared" ca="1" si="17"/>
        <v>No</v>
      </c>
      <c r="AH209" s="19" t="str">
        <f t="shared" si="18"/>
        <v>No</v>
      </c>
      <c r="AI209" s="56" t="str">
        <f t="shared" ca="1" si="19"/>
        <v>Yes</v>
      </c>
      <c r="AJ209" s="56" t="str">
        <f ca="1">IFERROR(IF(OR($R$1&gt;Q209+90,$R$1&gt;VLOOKUP(W209,'EFM Funds June 2020'!D:E,2,FALSE)+90),"Yes","No"),"No")</f>
        <v>No</v>
      </c>
      <c r="AK209" s="56" t="str">
        <f>IFERROR(IF(OR(IFERROR(IF(AND(VLOOKUP(VALUE(L209),'EFM Funds June 2020'!$D:$M,10,FALSE)="Yes",T209&lt;0),"Yes","No"),"No")="Yes",IFERROR(IF(AND(VLOOKUP(VALUE(W209),'EFM Funds June 2020'!$D:$M,10,FALSE)="Yes",AA209&gt;0),"Yes","No"),"No")="Yes"),"Yes","No"),"No")</f>
        <v>No</v>
      </c>
      <c r="AL209" s="95" t="str">
        <f t="shared" si="20"/>
        <v>NoNo</v>
      </c>
      <c r="AM209" s="12">
        <f t="shared" si="21"/>
        <v>1</v>
      </c>
    </row>
    <row r="210" spans="1:39" s="12" customFormat="1" x14ac:dyDescent="0.35">
      <c r="A210" s="13"/>
      <c r="B210" s="20"/>
      <c r="C210" s="20"/>
      <c r="D210" s="13"/>
      <c r="E210" s="13"/>
      <c r="F210" s="13"/>
      <c r="G210" s="21"/>
      <c r="H210" s="104"/>
      <c r="I210" s="21"/>
      <c r="J210" s="21"/>
      <c r="K210" s="13"/>
      <c r="L210" s="13"/>
      <c r="M210" s="20"/>
      <c r="N210" s="13"/>
      <c r="O210" s="13"/>
      <c r="P210" s="13"/>
      <c r="Q210" s="22"/>
      <c r="R210" s="13"/>
      <c r="S210" s="13"/>
      <c r="T210" s="13"/>
      <c r="U210" s="116"/>
      <c r="V210" s="116"/>
      <c r="W210" s="135"/>
      <c r="X210" s="118"/>
      <c r="Y210" s="135"/>
      <c r="Z210" s="116"/>
      <c r="AA210" s="116"/>
      <c r="AB210" s="55">
        <f t="shared" si="15"/>
        <v>0</v>
      </c>
      <c r="AC210" s="39"/>
      <c r="AD210" s="96" t="str">
        <f t="shared" si="16"/>
        <v>No</v>
      </c>
      <c r="AE210" s="18" t="str">
        <f>IFERROR(IFERROR(VLOOKUP(VALUE(L210),'EFM Funds June 2020'!C:M,10,0),VLOOKUP(TEXT(L210,0),'EFM Funds June 2020'!C:M,10,0)),"No")</f>
        <v>No</v>
      </c>
      <c r="AF210" s="18" t="str">
        <f>IFERROR(IFERROR(VLOOKUP(VALUE(W210),'EFM Funds June 2020'!C:M,10,0),VLOOKUP(TEXT(W210,0),'EFM Funds June 2020'!C:M,10,0)),"No")</f>
        <v>No</v>
      </c>
      <c r="AG210" s="19" t="str">
        <f t="shared" ca="1" si="17"/>
        <v>No</v>
      </c>
      <c r="AH210" s="19" t="str">
        <f t="shared" si="18"/>
        <v>No</v>
      </c>
      <c r="AI210" s="56" t="str">
        <f t="shared" ca="1" si="19"/>
        <v>Yes</v>
      </c>
      <c r="AJ210" s="56" t="str">
        <f ca="1">IFERROR(IF(OR($R$1&gt;Q210+90,$R$1&gt;VLOOKUP(W210,'EFM Funds June 2020'!D:E,2,FALSE)+90),"Yes","No"),"No")</f>
        <v>No</v>
      </c>
      <c r="AK210" s="56" t="str">
        <f>IFERROR(IF(OR(IFERROR(IF(AND(VLOOKUP(VALUE(L210),'EFM Funds June 2020'!$D:$M,10,FALSE)="Yes",T210&lt;0),"Yes","No"),"No")="Yes",IFERROR(IF(AND(VLOOKUP(VALUE(W210),'EFM Funds June 2020'!$D:$M,10,FALSE)="Yes",AA210&gt;0),"Yes","No"),"No")="Yes"),"Yes","No"),"No")</f>
        <v>No</v>
      </c>
      <c r="AL210" s="95" t="str">
        <f t="shared" si="20"/>
        <v>NoNo</v>
      </c>
      <c r="AM210" s="12">
        <f t="shared" si="21"/>
        <v>1</v>
      </c>
    </row>
    <row r="211" spans="1:39" s="12" customFormat="1" x14ac:dyDescent="0.35">
      <c r="A211" s="13"/>
      <c r="B211" s="20"/>
      <c r="C211" s="20"/>
      <c r="D211" s="13"/>
      <c r="E211" s="13"/>
      <c r="F211" s="13"/>
      <c r="G211" s="21"/>
      <c r="H211" s="104"/>
      <c r="I211" s="21"/>
      <c r="J211" s="21"/>
      <c r="K211" s="13"/>
      <c r="L211" s="13"/>
      <c r="M211" s="20"/>
      <c r="N211" s="13"/>
      <c r="O211" s="13"/>
      <c r="P211" s="13"/>
      <c r="Q211" s="22"/>
      <c r="R211" s="13"/>
      <c r="S211" s="13"/>
      <c r="T211" s="13"/>
      <c r="U211" s="116"/>
      <c r="V211" s="116"/>
      <c r="W211" s="135"/>
      <c r="X211" s="118"/>
      <c r="Y211" s="135"/>
      <c r="Z211" s="116"/>
      <c r="AA211" s="116"/>
      <c r="AB211" s="55">
        <f t="shared" ref="AB211:AB274" si="22">T211-AA211</f>
        <v>0</v>
      </c>
      <c r="AC211" s="39"/>
      <c r="AD211" s="96" t="str">
        <f t="shared" si="16"/>
        <v>No</v>
      </c>
      <c r="AE211" s="18" t="str">
        <f>IFERROR(IFERROR(VLOOKUP(VALUE(L211),'EFM Funds June 2020'!C:M,10,0),VLOOKUP(TEXT(L211,0),'EFM Funds June 2020'!C:M,10,0)),"No")</f>
        <v>No</v>
      </c>
      <c r="AF211" s="18" t="str">
        <f>IFERROR(IFERROR(VLOOKUP(VALUE(W211),'EFM Funds June 2020'!C:M,10,0),VLOOKUP(TEXT(W211,0),'EFM Funds June 2020'!C:M,10,0)),"No")</f>
        <v>No</v>
      </c>
      <c r="AG211" s="19" t="str">
        <f t="shared" ca="1" si="17"/>
        <v>No</v>
      </c>
      <c r="AH211" s="19" t="str">
        <f t="shared" si="18"/>
        <v>No</v>
      </c>
      <c r="AI211" s="56" t="str">
        <f t="shared" ca="1" si="19"/>
        <v>Yes</v>
      </c>
      <c r="AJ211" s="56" t="str">
        <f ca="1">IFERROR(IF(OR($R$1&gt;Q211+90,$R$1&gt;VLOOKUP(W211,'EFM Funds June 2020'!D:E,2,FALSE)+90),"Yes","No"),"No")</f>
        <v>No</v>
      </c>
      <c r="AK211" s="56" t="str">
        <f>IFERROR(IF(OR(IFERROR(IF(AND(VLOOKUP(VALUE(L211),'EFM Funds June 2020'!$D:$M,10,FALSE)="Yes",T211&lt;0),"Yes","No"),"No")="Yes",IFERROR(IF(AND(VLOOKUP(VALUE(W211),'EFM Funds June 2020'!$D:$M,10,FALSE)="Yes",AA211&gt;0),"Yes","No"),"No")="Yes"),"Yes","No"),"No")</f>
        <v>No</v>
      </c>
      <c r="AL211" s="95" t="str">
        <f t="shared" si="20"/>
        <v>NoNo</v>
      </c>
      <c r="AM211" s="12">
        <f t="shared" si="21"/>
        <v>1</v>
      </c>
    </row>
    <row r="212" spans="1:39" s="12" customFormat="1" x14ac:dyDescent="0.35">
      <c r="A212" s="13"/>
      <c r="B212" s="20"/>
      <c r="C212" s="20"/>
      <c r="D212" s="13"/>
      <c r="E212" s="13"/>
      <c r="F212" s="13"/>
      <c r="G212" s="21"/>
      <c r="H212" s="104"/>
      <c r="I212" s="21"/>
      <c r="J212" s="21"/>
      <c r="K212" s="13"/>
      <c r="L212" s="13"/>
      <c r="M212" s="20"/>
      <c r="N212" s="13"/>
      <c r="O212" s="13"/>
      <c r="P212" s="13"/>
      <c r="Q212" s="22"/>
      <c r="R212" s="13"/>
      <c r="S212" s="13"/>
      <c r="T212" s="13"/>
      <c r="U212" s="116"/>
      <c r="V212" s="116"/>
      <c r="W212" s="135"/>
      <c r="X212" s="118"/>
      <c r="Y212" s="135"/>
      <c r="Z212" s="116"/>
      <c r="AA212" s="116"/>
      <c r="AB212" s="55">
        <f t="shared" si="22"/>
        <v>0</v>
      </c>
      <c r="AC212" s="39"/>
      <c r="AD212" s="96" t="str">
        <f t="shared" ref="AD212:AD275" si="23">IF(ISNUMBER(SEARCH("Yes",AL212)),"Yes","No")</f>
        <v>No</v>
      </c>
      <c r="AE212" s="18" t="str">
        <f>IFERROR(IFERROR(VLOOKUP(VALUE(L212),'EFM Funds June 2020'!C:M,10,0),VLOOKUP(TEXT(L212,0),'EFM Funds June 2020'!C:M,10,0)),"No")</f>
        <v>No</v>
      </c>
      <c r="AF212" s="18" t="str">
        <f>IFERROR(IFERROR(VLOOKUP(VALUE(W212),'EFM Funds June 2020'!C:M,10,0),VLOOKUP(TEXT(W212,0),'EFM Funds June 2020'!C:M,10,0)),"No")</f>
        <v>No</v>
      </c>
      <c r="AG212" s="19" t="str">
        <f t="shared" ref="AG212:AG275" ca="1" si="24">IF(AND(AI212="Yes",AK212="Yes"),"Yes",IF(AND(AJ212="Yes",AK212="Yes"),"Yes","No"))</f>
        <v>No</v>
      </c>
      <c r="AH212" s="19" t="str">
        <f t="shared" ref="AH212:AH275" si="25">IF(OR(R212="GSHIP",R212="FEEREM",R212="GSPFR",R212="TUITRM",R212="CMPFEE"),"Yes","No")</f>
        <v>No</v>
      </c>
      <c r="AI212" s="56" t="str">
        <f t="shared" ref="AI212:AI275" ca="1" si="26">IFERROR(IF($R$1&gt;=(H212+120),"Yes","No"),"")</f>
        <v>Yes</v>
      </c>
      <c r="AJ212" s="56" t="str">
        <f ca="1">IFERROR(IF(OR($R$1&gt;Q212+90,$R$1&gt;VLOOKUP(W212,'EFM Funds June 2020'!D:E,2,FALSE)+90),"Yes","No"),"No")</f>
        <v>No</v>
      </c>
      <c r="AK212" s="56" t="str">
        <f>IFERROR(IF(OR(IFERROR(IF(AND(VLOOKUP(VALUE(L212),'EFM Funds June 2020'!$D:$M,10,FALSE)="Yes",T212&lt;0),"Yes","No"),"No")="Yes",IFERROR(IF(AND(VLOOKUP(VALUE(W212),'EFM Funds June 2020'!$D:$M,10,FALSE)="Yes",AA212&gt;0),"Yes","No"),"No")="Yes"),"Yes","No"),"No")</f>
        <v>No</v>
      </c>
      <c r="AL212" s="95" t="str">
        <f t="shared" ref="AL212:AL275" si="27">AE212&amp;AF212</f>
        <v>NoNo</v>
      </c>
      <c r="AM212" s="12">
        <f t="shared" ref="AM212:AM275" si="28">IF(AND(Y212=8694,W212=19900),"Yes",IF(AND(Y212=8970,W212=19900),"Yes",IF(AND(Y212=8590,W212=19900),"Yes",IF(AND(Y212=8640,W212=19900),"Yes",1))))</f>
        <v>1</v>
      </c>
    </row>
    <row r="213" spans="1:39" s="12" customFormat="1" x14ac:dyDescent="0.35">
      <c r="A213" s="13"/>
      <c r="B213" s="20"/>
      <c r="C213" s="20"/>
      <c r="D213" s="13"/>
      <c r="E213" s="13"/>
      <c r="F213" s="13"/>
      <c r="G213" s="21"/>
      <c r="H213" s="104"/>
      <c r="I213" s="21"/>
      <c r="J213" s="21"/>
      <c r="K213" s="13"/>
      <c r="L213" s="13"/>
      <c r="M213" s="20"/>
      <c r="N213" s="13"/>
      <c r="O213" s="13"/>
      <c r="P213" s="13"/>
      <c r="Q213" s="22"/>
      <c r="R213" s="13"/>
      <c r="S213" s="13"/>
      <c r="T213" s="13"/>
      <c r="U213" s="116"/>
      <c r="V213" s="116"/>
      <c r="W213" s="135"/>
      <c r="X213" s="118"/>
      <c r="Y213" s="135"/>
      <c r="Z213" s="116"/>
      <c r="AA213" s="116"/>
      <c r="AB213" s="55">
        <f t="shared" si="22"/>
        <v>0</v>
      </c>
      <c r="AC213" s="39"/>
      <c r="AD213" s="96" t="str">
        <f t="shared" si="23"/>
        <v>No</v>
      </c>
      <c r="AE213" s="18" t="str">
        <f>IFERROR(IFERROR(VLOOKUP(VALUE(L213),'EFM Funds June 2020'!C:M,10,0),VLOOKUP(TEXT(L213,0),'EFM Funds June 2020'!C:M,10,0)),"No")</f>
        <v>No</v>
      </c>
      <c r="AF213" s="18" t="str">
        <f>IFERROR(IFERROR(VLOOKUP(VALUE(W213),'EFM Funds June 2020'!C:M,10,0),VLOOKUP(TEXT(W213,0),'EFM Funds June 2020'!C:M,10,0)),"No")</f>
        <v>No</v>
      </c>
      <c r="AG213" s="19" t="str">
        <f t="shared" ca="1" si="24"/>
        <v>No</v>
      </c>
      <c r="AH213" s="19" t="str">
        <f t="shared" si="25"/>
        <v>No</v>
      </c>
      <c r="AI213" s="56" t="str">
        <f t="shared" ca="1" si="26"/>
        <v>Yes</v>
      </c>
      <c r="AJ213" s="56" t="str">
        <f ca="1">IFERROR(IF(OR($R$1&gt;Q213+90,$R$1&gt;VLOOKUP(W213,'EFM Funds June 2020'!D:E,2,FALSE)+90),"Yes","No"),"No")</f>
        <v>No</v>
      </c>
      <c r="AK213" s="56" t="str">
        <f>IFERROR(IF(OR(IFERROR(IF(AND(VLOOKUP(VALUE(L213),'EFM Funds June 2020'!$D:$M,10,FALSE)="Yes",T213&lt;0),"Yes","No"),"No")="Yes",IFERROR(IF(AND(VLOOKUP(VALUE(W213),'EFM Funds June 2020'!$D:$M,10,FALSE)="Yes",AA213&gt;0),"Yes","No"),"No")="Yes"),"Yes","No"),"No")</f>
        <v>No</v>
      </c>
      <c r="AL213" s="95" t="str">
        <f t="shared" si="27"/>
        <v>NoNo</v>
      </c>
      <c r="AM213" s="12">
        <f t="shared" si="28"/>
        <v>1</v>
      </c>
    </row>
    <row r="214" spans="1:39" s="12" customFormat="1" x14ac:dyDescent="0.35">
      <c r="A214" s="13"/>
      <c r="B214" s="20"/>
      <c r="C214" s="20"/>
      <c r="D214" s="13"/>
      <c r="E214" s="13"/>
      <c r="F214" s="13"/>
      <c r="G214" s="21"/>
      <c r="H214" s="104"/>
      <c r="I214" s="21"/>
      <c r="J214" s="21"/>
      <c r="K214" s="13"/>
      <c r="L214" s="13"/>
      <c r="M214" s="20"/>
      <c r="N214" s="13"/>
      <c r="O214" s="13"/>
      <c r="P214" s="13"/>
      <c r="Q214" s="22"/>
      <c r="R214" s="13"/>
      <c r="S214" s="13"/>
      <c r="T214" s="13"/>
      <c r="U214" s="116"/>
      <c r="V214" s="116"/>
      <c r="W214" s="135"/>
      <c r="X214" s="118"/>
      <c r="Y214" s="135"/>
      <c r="Z214" s="116"/>
      <c r="AA214" s="116"/>
      <c r="AB214" s="55">
        <f t="shared" si="22"/>
        <v>0</v>
      </c>
      <c r="AC214" s="39"/>
      <c r="AD214" s="96" t="str">
        <f t="shared" si="23"/>
        <v>No</v>
      </c>
      <c r="AE214" s="18" t="str">
        <f>IFERROR(IFERROR(VLOOKUP(VALUE(L214),'EFM Funds June 2020'!C:M,10,0),VLOOKUP(TEXT(L214,0),'EFM Funds June 2020'!C:M,10,0)),"No")</f>
        <v>No</v>
      </c>
      <c r="AF214" s="18" t="str">
        <f>IFERROR(IFERROR(VLOOKUP(VALUE(W214),'EFM Funds June 2020'!C:M,10,0),VLOOKUP(TEXT(W214,0),'EFM Funds June 2020'!C:M,10,0)),"No")</f>
        <v>No</v>
      </c>
      <c r="AG214" s="19" t="str">
        <f t="shared" ca="1" si="24"/>
        <v>No</v>
      </c>
      <c r="AH214" s="19" t="str">
        <f t="shared" si="25"/>
        <v>No</v>
      </c>
      <c r="AI214" s="56" t="str">
        <f t="shared" ca="1" si="26"/>
        <v>Yes</v>
      </c>
      <c r="AJ214" s="56" t="str">
        <f ca="1">IFERROR(IF(OR($R$1&gt;Q214+90,$R$1&gt;VLOOKUP(W214,'EFM Funds June 2020'!D:E,2,FALSE)+90),"Yes","No"),"No")</f>
        <v>No</v>
      </c>
      <c r="AK214" s="56" t="str">
        <f>IFERROR(IF(OR(IFERROR(IF(AND(VLOOKUP(VALUE(L214),'EFM Funds June 2020'!$D:$M,10,FALSE)="Yes",T214&lt;0),"Yes","No"),"No")="Yes",IFERROR(IF(AND(VLOOKUP(VALUE(W214),'EFM Funds June 2020'!$D:$M,10,FALSE)="Yes",AA214&gt;0),"Yes","No"),"No")="Yes"),"Yes","No"),"No")</f>
        <v>No</v>
      </c>
      <c r="AL214" s="95" t="str">
        <f t="shared" si="27"/>
        <v>NoNo</v>
      </c>
      <c r="AM214" s="12">
        <f t="shared" si="28"/>
        <v>1</v>
      </c>
    </row>
    <row r="215" spans="1:39" s="12" customFormat="1" x14ac:dyDescent="0.35">
      <c r="A215" s="13"/>
      <c r="B215" s="20"/>
      <c r="C215" s="20"/>
      <c r="D215" s="13"/>
      <c r="E215" s="13"/>
      <c r="F215" s="13"/>
      <c r="G215" s="21"/>
      <c r="H215" s="104"/>
      <c r="I215" s="21"/>
      <c r="J215" s="21"/>
      <c r="K215" s="13"/>
      <c r="L215" s="13"/>
      <c r="M215" s="20"/>
      <c r="N215" s="13"/>
      <c r="O215" s="13"/>
      <c r="P215" s="13"/>
      <c r="Q215" s="22"/>
      <c r="R215" s="13"/>
      <c r="S215" s="13"/>
      <c r="T215" s="13"/>
      <c r="U215" s="116"/>
      <c r="V215" s="116"/>
      <c r="W215" s="135"/>
      <c r="X215" s="118"/>
      <c r="Y215" s="135"/>
      <c r="Z215" s="116"/>
      <c r="AA215" s="116"/>
      <c r="AB215" s="55">
        <f t="shared" si="22"/>
        <v>0</v>
      </c>
      <c r="AC215" s="39"/>
      <c r="AD215" s="96" t="str">
        <f t="shared" si="23"/>
        <v>No</v>
      </c>
      <c r="AE215" s="18" t="str">
        <f>IFERROR(IFERROR(VLOOKUP(VALUE(L215),'EFM Funds June 2020'!C:M,10,0),VLOOKUP(TEXT(L215,0),'EFM Funds June 2020'!C:M,10,0)),"No")</f>
        <v>No</v>
      </c>
      <c r="AF215" s="18" t="str">
        <f>IFERROR(IFERROR(VLOOKUP(VALUE(W215),'EFM Funds June 2020'!C:M,10,0),VLOOKUP(TEXT(W215,0),'EFM Funds June 2020'!C:M,10,0)),"No")</f>
        <v>No</v>
      </c>
      <c r="AG215" s="19" t="str">
        <f t="shared" ca="1" si="24"/>
        <v>No</v>
      </c>
      <c r="AH215" s="19" t="str">
        <f t="shared" si="25"/>
        <v>No</v>
      </c>
      <c r="AI215" s="56" t="str">
        <f t="shared" ca="1" si="26"/>
        <v>Yes</v>
      </c>
      <c r="AJ215" s="56" t="str">
        <f ca="1">IFERROR(IF(OR($R$1&gt;Q215+90,$R$1&gt;VLOOKUP(W215,'EFM Funds June 2020'!D:E,2,FALSE)+90),"Yes","No"),"No")</f>
        <v>No</v>
      </c>
      <c r="AK215" s="56" t="str">
        <f>IFERROR(IF(OR(IFERROR(IF(AND(VLOOKUP(VALUE(L215),'EFM Funds June 2020'!$D:$M,10,FALSE)="Yes",T215&lt;0),"Yes","No"),"No")="Yes",IFERROR(IF(AND(VLOOKUP(VALUE(W215),'EFM Funds June 2020'!$D:$M,10,FALSE)="Yes",AA215&gt;0),"Yes","No"),"No")="Yes"),"Yes","No"),"No")</f>
        <v>No</v>
      </c>
      <c r="AL215" s="95" t="str">
        <f t="shared" si="27"/>
        <v>NoNo</v>
      </c>
      <c r="AM215" s="12">
        <f t="shared" si="28"/>
        <v>1</v>
      </c>
    </row>
    <row r="216" spans="1:39" s="12" customFormat="1" x14ac:dyDescent="0.35">
      <c r="A216" s="13"/>
      <c r="B216" s="20"/>
      <c r="C216" s="20"/>
      <c r="D216" s="13"/>
      <c r="E216" s="13"/>
      <c r="F216" s="13"/>
      <c r="G216" s="21"/>
      <c r="H216" s="104"/>
      <c r="I216" s="21"/>
      <c r="J216" s="21"/>
      <c r="K216" s="13"/>
      <c r="L216" s="13"/>
      <c r="M216" s="20"/>
      <c r="N216" s="13"/>
      <c r="O216" s="13"/>
      <c r="P216" s="13"/>
      <c r="Q216" s="22"/>
      <c r="R216" s="13"/>
      <c r="S216" s="13"/>
      <c r="T216" s="13"/>
      <c r="U216" s="116"/>
      <c r="V216" s="116"/>
      <c r="W216" s="135"/>
      <c r="X216" s="118"/>
      <c r="Y216" s="135"/>
      <c r="Z216" s="116"/>
      <c r="AA216" s="116"/>
      <c r="AB216" s="55">
        <f t="shared" si="22"/>
        <v>0</v>
      </c>
      <c r="AC216" s="39"/>
      <c r="AD216" s="96" t="str">
        <f t="shared" si="23"/>
        <v>No</v>
      </c>
      <c r="AE216" s="18" t="str">
        <f>IFERROR(IFERROR(VLOOKUP(VALUE(L216),'EFM Funds June 2020'!C:M,10,0),VLOOKUP(TEXT(L216,0),'EFM Funds June 2020'!C:M,10,0)),"No")</f>
        <v>No</v>
      </c>
      <c r="AF216" s="18" t="str">
        <f>IFERROR(IFERROR(VLOOKUP(VALUE(W216),'EFM Funds June 2020'!C:M,10,0),VLOOKUP(TEXT(W216,0),'EFM Funds June 2020'!C:M,10,0)),"No")</f>
        <v>No</v>
      </c>
      <c r="AG216" s="19" t="str">
        <f t="shared" ca="1" si="24"/>
        <v>No</v>
      </c>
      <c r="AH216" s="19" t="str">
        <f t="shared" si="25"/>
        <v>No</v>
      </c>
      <c r="AI216" s="56" t="str">
        <f t="shared" ca="1" si="26"/>
        <v>Yes</v>
      </c>
      <c r="AJ216" s="56" t="str">
        <f ca="1">IFERROR(IF(OR($R$1&gt;Q216+90,$R$1&gt;VLOOKUP(W216,'EFM Funds June 2020'!D:E,2,FALSE)+90),"Yes","No"),"No")</f>
        <v>No</v>
      </c>
      <c r="AK216" s="56" t="str">
        <f>IFERROR(IF(OR(IFERROR(IF(AND(VLOOKUP(VALUE(L216),'EFM Funds June 2020'!$D:$M,10,FALSE)="Yes",T216&lt;0),"Yes","No"),"No")="Yes",IFERROR(IF(AND(VLOOKUP(VALUE(W216),'EFM Funds June 2020'!$D:$M,10,FALSE)="Yes",AA216&gt;0),"Yes","No"),"No")="Yes"),"Yes","No"),"No")</f>
        <v>No</v>
      </c>
      <c r="AL216" s="95" t="str">
        <f t="shared" si="27"/>
        <v>NoNo</v>
      </c>
      <c r="AM216" s="12">
        <f t="shared" si="28"/>
        <v>1</v>
      </c>
    </row>
    <row r="217" spans="1:39" s="12" customFormat="1" x14ac:dyDescent="0.35">
      <c r="A217" s="13"/>
      <c r="B217" s="20"/>
      <c r="C217" s="20"/>
      <c r="D217" s="13"/>
      <c r="E217" s="13"/>
      <c r="F217" s="13"/>
      <c r="G217" s="21"/>
      <c r="H217" s="104"/>
      <c r="I217" s="21"/>
      <c r="J217" s="21"/>
      <c r="K217" s="13"/>
      <c r="L217" s="13"/>
      <c r="M217" s="20"/>
      <c r="N217" s="13"/>
      <c r="O217" s="13"/>
      <c r="P217" s="13"/>
      <c r="Q217" s="22"/>
      <c r="R217" s="13"/>
      <c r="S217" s="13"/>
      <c r="T217" s="13"/>
      <c r="U217" s="116"/>
      <c r="V217" s="116"/>
      <c r="W217" s="135"/>
      <c r="X217" s="118"/>
      <c r="Y217" s="135"/>
      <c r="Z217" s="116"/>
      <c r="AA217" s="116"/>
      <c r="AB217" s="55">
        <f t="shared" si="22"/>
        <v>0</v>
      </c>
      <c r="AC217" s="39"/>
      <c r="AD217" s="96" t="str">
        <f t="shared" si="23"/>
        <v>No</v>
      </c>
      <c r="AE217" s="18" t="str">
        <f>IFERROR(IFERROR(VLOOKUP(VALUE(L217),'EFM Funds June 2020'!C:M,10,0),VLOOKUP(TEXT(L217,0),'EFM Funds June 2020'!C:M,10,0)),"No")</f>
        <v>No</v>
      </c>
      <c r="AF217" s="18" t="str">
        <f>IFERROR(IFERROR(VLOOKUP(VALUE(W217),'EFM Funds June 2020'!C:M,10,0),VLOOKUP(TEXT(W217,0),'EFM Funds June 2020'!C:M,10,0)),"No")</f>
        <v>No</v>
      </c>
      <c r="AG217" s="19" t="str">
        <f t="shared" ca="1" si="24"/>
        <v>No</v>
      </c>
      <c r="AH217" s="19" t="str">
        <f t="shared" si="25"/>
        <v>No</v>
      </c>
      <c r="AI217" s="56" t="str">
        <f t="shared" ca="1" si="26"/>
        <v>Yes</v>
      </c>
      <c r="AJ217" s="56" t="str">
        <f ca="1">IFERROR(IF(OR($R$1&gt;Q217+90,$R$1&gt;VLOOKUP(W217,'EFM Funds June 2020'!D:E,2,FALSE)+90),"Yes","No"),"No")</f>
        <v>No</v>
      </c>
      <c r="AK217" s="56" t="str">
        <f>IFERROR(IF(OR(IFERROR(IF(AND(VLOOKUP(VALUE(L217),'EFM Funds June 2020'!$D:$M,10,FALSE)="Yes",T217&lt;0),"Yes","No"),"No")="Yes",IFERROR(IF(AND(VLOOKUP(VALUE(W217),'EFM Funds June 2020'!$D:$M,10,FALSE)="Yes",AA217&gt;0),"Yes","No"),"No")="Yes"),"Yes","No"),"No")</f>
        <v>No</v>
      </c>
      <c r="AL217" s="95" t="str">
        <f t="shared" si="27"/>
        <v>NoNo</v>
      </c>
      <c r="AM217" s="12">
        <f t="shared" si="28"/>
        <v>1</v>
      </c>
    </row>
    <row r="218" spans="1:39" s="12" customFormat="1" x14ac:dyDescent="0.35">
      <c r="A218" s="13"/>
      <c r="B218" s="20"/>
      <c r="C218" s="20"/>
      <c r="D218" s="13"/>
      <c r="E218" s="13"/>
      <c r="F218" s="13"/>
      <c r="G218" s="21"/>
      <c r="H218" s="104"/>
      <c r="I218" s="21"/>
      <c r="J218" s="21"/>
      <c r="K218" s="13"/>
      <c r="L218" s="13"/>
      <c r="M218" s="20"/>
      <c r="N218" s="13"/>
      <c r="O218" s="13"/>
      <c r="P218" s="13"/>
      <c r="Q218" s="22"/>
      <c r="R218" s="13"/>
      <c r="S218" s="13"/>
      <c r="T218" s="13"/>
      <c r="U218" s="116"/>
      <c r="V218" s="116"/>
      <c r="W218" s="135"/>
      <c r="X218" s="118"/>
      <c r="Y218" s="135"/>
      <c r="Z218" s="116"/>
      <c r="AA218" s="116"/>
      <c r="AB218" s="55">
        <f t="shared" si="22"/>
        <v>0</v>
      </c>
      <c r="AC218" s="39"/>
      <c r="AD218" s="96" t="str">
        <f t="shared" si="23"/>
        <v>No</v>
      </c>
      <c r="AE218" s="18" t="str">
        <f>IFERROR(IFERROR(VLOOKUP(VALUE(L218),'EFM Funds June 2020'!C:M,10,0),VLOOKUP(TEXT(L218,0),'EFM Funds June 2020'!C:M,10,0)),"No")</f>
        <v>No</v>
      </c>
      <c r="AF218" s="18" t="str">
        <f>IFERROR(IFERROR(VLOOKUP(VALUE(W218),'EFM Funds June 2020'!C:M,10,0),VLOOKUP(TEXT(W218,0),'EFM Funds June 2020'!C:M,10,0)),"No")</f>
        <v>No</v>
      </c>
      <c r="AG218" s="19" t="str">
        <f t="shared" ca="1" si="24"/>
        <v>No</v>
      </c>
      <c r="AH218" s="19" t="str">
        <f t="shared" si="25"/>
        <v>No</v>
      </c>
      <c r="AI218" s="56" t="str">
        <f t="shared" ca="1" si="26"/>
        <v>Yes</v>
      </c>
      <c r="AJ218" s="56" t="str">
        <f ca="1">IFERROR(IF(OR($R$1&gt;Q218+90,$R$1&gt;VLOOKUP(W218,'EFM Funds June 2020'!D:E,2,FALSE)+90),"Yes","No"),"No")</f>
        <v>No</v>
      </c>
      <c r="AK218" s="56" t="str">
        <f>IFERROR(IF(OR(IFERROR(IF(AND(VLOOKUP(VALUE(L218),'EFM Funds June 2020'!$D:$M,10,FALSE)="Yes",T218&lt;0),"Yes","No"),"No")="Yes",IFERROR(IF(AND(VLOOKUP(VALUE(W218),'EFM Funds June 2020'!$D:$M,10,FALSE)="Yes",AA218&gt;0),"Yes","No"),"No")="Yes"),"Yes","No"),"No")</f>
        <v>No</v>
      </c>
      <c r="AL218" s="95" t="str">
        <f t="shared" si="27"/>
        <v>NoNo</v>
      </c>
      <c r="AM218" s="12">
        <f t="shared" si="28"/>
        <v>1</v>
      </c>
    </row>
    <row r="219" spans="1:39" s="12" customFormat="1" x14ac:dyDescent="0.35">
      <c r="A219" s="13"/>
      <c r="B219" s="20"/>
      <c r="C219" s="20"/>
      <c r="D219" s="13"/>
      <c r="E219" s="13"/>
      <c r="F219" s="13"/>
      <c r="G219" s="21"/>
      <c r="H219" s="104"/>
      <c r="I219" s="21"/>
      <c r="J219" s="21"/>
      <c r="K219" s="13"/>
      <c r="L219" s="13"/>
      <c r="M219" s="20"/>
      <c r="N219" s="13"/>
      <c r="O219" s="13"/>
      <c r="P219" s="13"/>
      <c r="Q219" s="22"/>
      <c r="R219" s="13"/>
      <c r="S219" s="13"/>
      <c r="T219" s="13"/>
      <c r="U219" s="116"/>
      <c r="V219" s="116"/>
      <c r="W219" s="135"/>
      <c r="X219" s="118"/>
      <c r="Y219" s="135"/>
      <c r="Z219" s="116"/>
      <c r="AA219" s="116"/>
      <c r="AB219" s="55">
        <f t="shared" si="22"/>
        <v>0</v>
      </c>
      <c r="AC219" s="39"/>
      <c r="AD219" s="96" t="str">
        <f t="shared" si="23"/>
        <v>No</v>
      </c>
      <c r="AE219" s="18" t="str">
        <f>IFERROR(IFERROR(VLOOKUP(VALUE(L219),'EFM Funds June 2020'!C:M,10,0),VLOOKUP(TEXT(L219,0),'EFM Funds June 2020'!C:M,10,0)),"No")</f>
        <v>No</v>
      </c>
      <c r="AF219" s="18" t="str">
        <f>IFERROR(IFERROR(VLOOKUP(VALUE(W219),'EFM Funds June 2020'!C:M,10,0),VLOOKUP(TEXT(W219,0),'EFM Funds June 2020'!C:M,10,0)),"No")</f>
        <v>No</v>
      </c>
      <c r="AG219" s="19" t="str">
        <f t="shared" ca="1" si="24"/>
        <v>No</v>
      </c>
      <c r="AH219" s="19" t="str">
        <f t="shared" si="25"/>
        <v>No</v>
      </c>
      <c r="AI219" s="56" t="str">
        <f t="shared" ca="1" si="26"/>
        <v>Yes</v>
      </c>
      <c r="AJ219" s="56" t="str">
        <f ca="1">IFERROR(IF(OR($R$1&gt;Q219+90,$R$1&gt;VLOOKUP(W219,'EFM Funds June 2020'!D:E,2,FALSE)+90),"Yes","No"),"No")</f>
        <v>No</v>
      </c>
      <c r="AK219" s="56" t="str">
        <f>IFERROR(IF(OR(IFERROR(IF(AND(VLOOKUP(VALUE(L219),'EFM Funds June 2020'!$D:$M,10,FALSE)="Yes",T219&lt;0),"Yes","No"),"No")="Yes",IFERROR(IF(AND(VLOOKUP(VALUE(W219),'EFM Funds June 2020'!$D:$M,10,FALSE)="Yes",AA219&gt;0),"Yes","No"),"No")="Yes"),"Yes","No"),"No")</f>
        <v>No</v>
      </c>
      <c r="AL219" s="95" t="str">
        <f t="shared" si="27"/>
        <v>NoNo</v>
      </c>
      <c r="AM219" s="12">
        <f t="shared" si="28"/>
        <v>1</v>
      </c>
    </row>
    <row r="220" spans="1:39" s="12" customFormat="1" x14ac:dyDescent="0.35">
      <c r="A220" s="13"/>
      <c r="B220" s="20"/>
      <c r="C220" s="20"/>
      <c r="D220" s="13"/>
      <c r="E220" s="13"/>
      <c r="F220" s="13"/>
      <c r="G220" s="21"/>
      <c r="H220" s="104"/>
      <c r="I220" s="21"/>
      <c r="J220" s="21"/>
      <c r="K220" s="13"/>
      <c r="L220" s="13"/>
      <c r="M220" s="20"/>
      <c r="N220" s="13"/>
      <c r="O220" s="13"/>
      <c r="P220" s="13"/>
      <c r="Q220" s="22"/>
      <c r="R220" s="13"/>
      <c r="S220" s="13"/>
      <c r="T220" s="13"/>
      <c r="U220" s="116"/>
      <c r="V220" s="116"/>
      <c r="W220" s="135"/>
      <c r="X220" s="118"/>
      <c r="Y220" s="135"/>
      <c r="Z220" s="116"/>
      <c r="AA220" s="116"/>
      <c r="AB220" s="55">
        <f t="shared" si="22"/>
        <v>0</v>
      </c>
      <c r="AC220" s="39"/>
      <c r="AD220" s="96" t="str">
        <f t="shared" si="23"/>
        <v>No</v>
      </c>
      <c r="AE220" s="18" t="str">
        <f>IFERROR(IFERROR(VLOOKUP(VALUE(L220),'EFM Funds June 2020'!C:M,10,0),VLOOKUP(TEXT(L220,0),'EFM Funds June 2020'!C:M,10,0)),"No")</f>
        <v>No</v>
      </c>
      <c r="AF220" s="18" t="str">
        <f>IFERROR(IFERROR(VLOOKUP(VALUE(W220),'EFM Funds June 2020'!C:M,10,0),VLOOKUP(TEXT(W220,0),'EFM Funds June 2020'!C:M,10,0)),"No")</f>
        <v>No</v>
      </c>
      <c r="AG220" s="19" t="str">
        <f t="shared" ca="1" si="24"/>
        <v>No</v>
      </c>
      <c r="AH220" s="19" t="str">
        <f t="shared" si="25"/>
        <v>No</v>
      </c>
      <c r="AI220" s="56" t="str">
        <f t="shared" ca="1" si="26"/>
        <v>Yes</v>
      </c>
      <c r="AJ220" s="56" t="str">
        <f ca="1">IFERROR(IF(OR($R$1&gt;Q220+90,$R$1&gt;VLOOKUP(W220,'EFM Funds June 2020'!D:E,2,FALSE)+90),"Yes","No"),"No")</f>
        <v>No</v>
      </c>
      <c r="AK220" s="56" t="str">
        <f>IFERROR(IF(OR(IFERROR(IF(AND(VLOOKUP(VALUE(L220),'EFM Funds June 2020'!$D:$M,10,FALSE)="Yes",T220&lt;0),"Yes","No"),"No")="Yes",IFERROR(IF(AND(VLOOKUP(VALUE(W220),'EFM Funds June 2020'!$D:$M,10,FALSE)="Yes",AA220&gt;0),"Yes","No"),"No")="Yes"),"Yes","No"),"No")</f>
        <v>No</v>
      </c>
      <c r="AL220" s="95" t="str">
        <f t="shared" si="27"/>
        <v>NoNo</v>
      </c>
      <c r="AM220" s="12">
        <f t="shared" si="28"/>
        <v>1</v>
      </c>
    </row>
    <row r="221" spans="1:39" s="12" customFormat="1" x14ac:dyDescent="0.35">
      <c r="A221" s="13"/>
      <c r="B221" s="20"/>
      <c r="C221" s="20"/>
      <c r="D221" s="13"/>
      <c r="E221" s="13"/>
      <c r="F221" s="13"/>
      <c r="G221" s="21"/>
      <c r="H221" s="104"/>
      <c r="I221" s="21"/>
      <c r="J221" s="21"/>
      <c r="K221" s="13"/>
      <c r="L221" s="13"/>
      <c r="M221" s="20"/>
      <c r="N221" s="13"/>
      <c r="O221" s="13"/>
      <c r="P221" s="13"/>
      <c r="Q221" s="22"/>
      <c r="R221" s="13"/>
      <c r="S221" s="13"/>
      <c r="T221" s="13"/>
      <c r="U221" s="116"/>
      <c r="V221" s="116"/>
      <c r="W221" s="135"/>
      <c r="X221" s="118"/>
      <c r="Y221" s="135"/>
      <c r="Z221" s="116"/>
      <c r="AA221" s="116"/>
      <c r="AB221" s="55">
        <f t="shared" si="22"/>
        <v>0</v>
      </c>
      <c r="AC221" s="39"/>
      <c r="AD221" s="96" t="str">
        <f t="shared" si="23"/>
        <v>No</v>
      </c>
      <c r="AE221" s="18" t="str">
        <f>IFERROR(IFERROR(VLOOKUP(VALUE(L221),'EFM Funds June 2020'!C:M,10,0),VLOOKUP(TEXT(L221,0),'EFM Funds June 2020'!C:M,10,0)),"No")</f>
        <v>No</v>
      </c>
      <c r="AF221" s="18" t="str">
        <f>IFERROR(IFERROR(VLOOKUP(VALUE(W221),'EFM Funds June 2020'!C:M,10,0),VLOOKUP(TEXT(W221,0),'EFM Funds June 2020'!C:M,10,0)),"No")</f>
        <v>No</v>
      </c>
      <c r="AG221" s="19" t="str">
        <f t="shared" ca="1" si="24"/>
        <v>No</v>
      </c>
      <c r="AH221" s="19" t="str">
        <f t="shared" si="25"/>
        <v>No</v>
      </c>
      <c r="AI221" s="56" t="str">
        <f t="shared" ca="1" si="26"/>
        <v>Yes</v>
      </c>
      <c r="AJ221" s="56" t="str">
        <f ca="1">IFERROR(IF(OR($R$1&gt;Q221+90,$R$1&gt;VLOOKUP(W221,'EFM Funds June 2020'!D:E,2,FALSE)+90),"Yes","No"),"No")</f>
        <v>No</v>
      </c>
      <c r="AK221" s="56" t="str">
        <f>IFERROR(IF(OR(IFERROR(IF(AND(VLOOKUP(VALUE(L221),'EFM Funds June 2020'!$D:$M,10,FALSE)="Yes",T221&lt;0),"Yes","No"),"No")="Yes",IFERROR(IF(AND(VLOOKUP(VALUE(W221),'EFM Funds June 2020'!$D:$M,10,FALSE)="Yes",AA221&gt;0),"Yes","No"),"No")="Yes"),"Yes","No"),"No")</f>
        <v>No</v>
      </c>
      <c r="AL221" s="95" t="str">
        <f t="shared" si="27"/>
        <v>NoNo</v>
      </c>
      <c r="AM221" s="12">
        <f t="shared" si="28"/>
        <v>1</v>
      </c>
    </row>
    <row r="222" spans="1:39" s="12" customFormat="1" x14ac:dyDescent="0.35">
      <c r="A222" s="13"/>
      <c r="B222" s="20"/>
      <c r="C222" s="20"/>
      <c r="D222" s="13"/>
      <c r="E222" s="13"/>
      <c r="F222" s="13"/>
      <c r="G222" s="21"/>
      <c r="H222" s="104"/>
      <c r="I222" s="21"/>
      <c r="J222" s="21"/>
      <c r="K222" s="13"/>
      <c r="L222" s="13"/>
      <c r="M222" s="20"/>
      <c r="N222" s="13"/>
      <c r="O222" s="13"/>
      <c r="P222" s="13"/>
      <c r="Q222" s="22"/>
      <c r="R222" s="13"/>
      <c r="S222" s="13"/>
      <c r="T222" s="13"/>
      <c r="U222" s="116"/>
      <c r="V222" s="116"/>
      <c r="W222" s="135"/>
      <c r="X222" s="118"/>
      <c r="Y222" s="135"/>
      <c r="Z222" s="116"/>
      <c r="AA222" s="116"/>
      <c r="AB222" s="55">
        <f t="shared" si="22"/>
        <v>0</v>
      </c>
      <c r="AC222" s="39"/>
      <c r="AD222" s="96" t="str">
        <f t="shared" si="23"/>
        <v>No</v>
      </c>
      <c r="AE222" s="18" t="str">
        <f>IFERROR(IFERROR(VLOOKUP(VALUE(L222),'EFM Funds June 2020'!C:M,10,0),VLOOKUP(TEXT(L222,0),'EFM Funds June 2020'!C:M,10,0)),"No")</f>
        <v>No</v>
      </c>
      <c r="AF222" s="18" t="str">
        <f>IFERROR(IFERROR(VLOOKUP(VALUE(W222),'EFM Funds June 2020'!C:M,10,0),VLOOKUP(TEXT(W222,0),'EFM Funds June 2020'!C:M,10,0)),"No")</f>
        <v>No</v>
      </c>
      <c r="AG222" s="19" t="str">
        <f t="shared" ca="1" si="24"/>
        <v>No</v>
      </c>
      <c r="AH222" s="19" t="str">
        <f t="shared" si="25"/>
        <v>No</v>
      </c>
      <c r="AI222" s="56" t="str">
        <f t="shared" ca="1" si="26"/>
        <v>Yes</v>
      </c>
      <c r="AJ222" s="56" t="str">
        <f ca="1">IFERROR(IF(OR($R$1&gt;Q222+90,$R$1&gt;VLOOKUP(W222,'EFM Funds June 2020'!D:E,2,FALSE)+90),"Yes","No"),"No")</f>
        <v>No</v>
      </c>
      <c r="AK222" s="56" t="str">
        <f>IFERROR(IF(OR(IFERROR(IF(AND(VLOOKUP(VALUE(L222),'EFM Funds June 2020'!$D:$M,10,FALSE)="Yes",T222&lt;0),"Yes","No"),"No")="Yes",IFERROR(IF(AND(VLOOKUP(VALUE(W222),'EFM Funds June 2020'!$D:$M,10,FALSE)="Yes",AA222&gt;0),"Yes","No"),"No")="Yes"),"Yes","No"),"No")</f>
        <v>No</v>
      </c>
      <c r="AL222" s="95" t="str">
        <f t="shared" si="27"/>
        <v>NoNo</v>
      </c>
      <c r="AM222" s="12">
        <f t="shared" si="28"/>
        <v>1</v>
      </c>
    </row>
    <row r="223" spans="1:39" s="12" customFormat="1" x14ac:dyDescent="0.35">
      <c r="A223" s="13"/>
      <c r="B223" s="20"/>
      <c r="C223" s="20"/>
      <c r="D223" s="13"/>
      <c r="E223" s="13"/>
      <c r="F223" s="13"/>
      <c r="G223" s="21"/>
      <c r="H223" s="104"/>
      <c r="I223" s="21"/>
      <c r="J223" s="21"/>
      <c r="K223" s="13"/>
      <c r="L223" s="13"/>
      <c r="M223" s="20"/>
      <c r="N223" s="13"/>
      <c r="O223" s="13"/>
      <c r="P223" s="13"/>
      <c r="Q223" s="22"/>
      <c r="R223" s="13"/>
      <c r="S223" s="13"/>
      <c r="T223" s="13"/>
      <c r="U223" s="116"/>
      <c r="V223" s="116"/>
      <c r="W223" s="135"/>
      <c r="X223" s="118"/>
      <c r="Y223" s="135"/>
      <c r="Z223" s="116"/>
      <c r="AA223" s="116"/>
      <c r="AB223" s="55">
        <f t="shared" si="22"/>
        <v>0</v>
      </c>
      <c r="AC223" s="39"/>
      <c r="AD223" s="96" t="str">
        <f t="shared" si="23"/>
        <v>No</v>
      </c>
      <c r="AE223" s="18" t="str">
        <f>IFERROR(IFERROR(VLOOKUP(VALUE(L223),'EFM Funds June 2020'!C:M,10,0),VLOOKUP(TEXT(L223,0),'EFM Funds June 2020'!C:M,10,0)),"No")</f>
        <v>No</v>
      </c>
      <c r="AF223" s="18" t="str">
        <f>IFERROR(IFERROR(VLOOKUP(VALUE(W223),'EFM Funds June 2020'!C:M,10,0),VLOOKUP(TEXT(W223,0),'EFM Funds June 2020'!C:M,10,0)),"No")</f>
        <v>No</v>
      </c>
      <c r="AG223" s="19" t="str">
        <f t="shared" ca="1" si="24"/>
        <v>No</v>
      </c>
      <c r="AH223" s="19" t="str">
        <f t="shared" si="25"/>
        <v>No</v>
      </c>
      <c r="AI223" s="56" t="str">
        <f t="shared" ca="1" si="26"/>
        <v>Yes</v>
      </c>
      <c r="AJ223" s="56" t="str">
        <f ca="1">IFERROR(IF(OR($R$1&gt;Q223+90,$R$1&gt;VLOOKUP(W223,'EFM Funds June 2020'!D:E,2,FALSE)+90),"Yes","No"),"No")</f>
        <v>No</v>
      </c>
      <c r="AK223" s="56" t="str">
        <f>IFERROR(IF(OR(IFERROR(IF(AND(VLOOKUP(VALUE(L223),'EFM Funds June 2020'!$D:$M,10,FALSE)="Yes",T223&lt;0),"Yes","No"),"No")="Yes",IFERROR(IF(AND(VLOOKUP(VALUE(W223),'EFM Funds June 2020'!$D:$M,10,FALSE)="Yes",AA223&gt;0),"Yes","No"),"No")="Yes"),"Yes","No"),"No")</f>
        <v>No</v>
      </c>
      <c r="AL223" s="95" t="str">
        <f t="shared" si="27"/>
        <v>NoNo</v>
      </c>
      <c r="AM223" s="12">
        <f t="shared" si="28"/>
        <v>1</v>
      </c>
    </row>
    <row r="224" spans="1:39" s="12" customFormat="1" x14ac:dyDescent="0.35">
      <c r="A224" s="13"/>
      <c r="B224" s="20"/>
      <c r="C224" s="20"/>
      <c r="D224" s="13"/>
      <c r="E224" s="13"/>
      <c r="F224" s="13"/>
      <c r="G224" s="21"/>
      <c r="H224" s="104"/>
      <c r="I224" s="21"/>
      <c r="J224" s="21"/>
      <c r="K224" s="13"/>
      <c r="L224" s="13"/>
      <c r="M224" s="20"/>
      <c r="N224" s="13"/>
      <c r="O224" s="13"/>
      <c r="P224" s="13"/>
      <c r="Q224" s="22"/>
      <c r="R224" s="13"/>
      <c r="S224" s="13"/>
      <c r="T224" s="13"/>
      <c r="U224" s="116"/>
      <c r="V224" s="116"/>
      <c r="W224" s="135"/>
      <c r="X224" s="118"/>
      <c r="Y224" s="135"/>
      <c r="Z224" s="116"/>
      <c r="AA224" s="116"/>
      <c r="AB224" s="55">
        <f t="shared" si="22"/>
        <v>0</v>
      </c>
      <c r="AC224" s="39"/>
      <c r="AD224" s="96" t="str">
        <f t="shared" si="23"/>
        <v>No</v>
      </c>
      <c r="AE224" s="18" t="str">
        <f>IFERROR(IFERROR(VLOOKUP(VALUE(L224),'EFM Funds June 2020'!C:M,10,0),VLOOKUP(TEXT(L224,0),'EFM Funds June 2020'!C:M,10,0)),"No")</f>
        <v>No</v>
      </c>
      <c r="AF224" s="18" t="str">
        <f>IFERROR(IFERROR(VLOOKUP(VALUE(W224),'EFM Funds June 2020'!C:M,10,0),VLOOKUP(TEXT(W224,0),'EFM Funds June 2020'!C:M,10,0)),"No")</f>
        <v>No</v>
      </c>
      <c r="AG224" s="19" t="str">
        <f t="shared" ca="1" si="24"/>
        <v>No</v>
      </c>
      <c r="AH224" s="19" t="str">
        <f t="shared" si="25"/>
        <v>No</v>
      </c>
      <c r="AI224" s="56" t="str">
        <f t="shared" ca="1" si="26"/>
        <v>Yes</v>
      </c>
      <c r="AJ224" s="56" t="str">
        <f ca="1">IFERROR(IF(OR($R$1&gt;Q224+90,$R$1&gt;VLOOKUP(W224,'EFM Funds June 2020'!D:E,2,FALSE)+90),"Yes","No"),"No")</f>
        <v>No</v>
      </c>
      <c r="AK224" s="56" t="str">
        <f>IFERROR(IF(OR(IFERROR(IF(AND(VLOOKUP(VALUE(L224),'EFM Funds June 2020'!$D:$M,10,FALSE)="Yes",T224&lt;0),"Yes","No"),"No")="Yes",IFERROR(IF(AND(VLOOKUP(VALUE(W224),'EFM Funds June 2020'!$D:$M,10,FALSE)="Yes",AA224&gt;0),"Yes","No"),"No")="Yes"),"Yes","No"),"No")</f>
        <v>No</v>
      </c>
      <c r="AL224" s="95" t="str">
        <f t="shared" si="27"/>
        <v>NoNo</v>
      </c>
      <c r="AM224" s="12">
        <f t="shared" si="28"/>
        <v>1</v>
      </c>
    </row>
    <row r="225" spans="1:39" s="12" customFormat="1" x14ac:dyDescent="0.35">
      <c r="A225" s="13"/>
      <c r="B225" s="20"/>
      <c r="C225" s="20"/>
      <c r="D225" s="13"/>
      <c r="E225" s="13"/>
      <c r="F225" s="13"/>
      <c r="G225" s="21"/>
      <c r="H225" s="104"/>
      <c r="I225" s="21"/>
      <c r="J225" s="21"/>
      <c r="K225" s="13"/>
      <c r="L225" s="13"/>
      <c r="M225" s="20"/>
      <c r="N225" s="13"/>
      <c r="O225" s="13"/>
      <c r="P225" s="13"/>
      <c r="Q225" s="22"/>
      <c r="R225" s="13"/>
      <c r="S225" s="13"/>
      <c r="T225" s="13"/>
      <c r="U225" s="116"/>
      <c r="V225" s="116"/>
      <c r="W225" s="135"/>
      <c r="X225" s="118"/>
      <c r="Y225" s="135"/>
      <c r="Z225" s="116"/>
      <c r="AA225" s="116"/>
      <c r="AB225" s="55">
        <f t="shared" si="22"/>
        <v>0</v>
      </c>
      <c r="AC225" s="39"/>
      <c r="AD225" s="96" t="str">
        <f t="shared" si="23"/>
        <v>No</v>
      </c>
      <c r="AE225" s="18" t="str">
        <f>IFERROR(IFERROR(VLOOKUP(VALUE(L225),'EFM Funds June 2020'!C:M,10,0),VLOOKUP(TEXT(L225,0),'EFM Funds June 2020'!C:M,10,0)),"No")</f>
        <v>No</v>
      </c>
      <c r="AF225" s="18" t="str">
        <f>IFERROR(IFERROR(VLOOKUP(VALUE(W225),'EFM Funds June 2020'!C:M,10,0),VLOOKUP(TEXT(W225,0),'EFM Funds June 2020'!C:M,10,0)),"No")</f>
        <v>No</v>
      </c>
      <c r="AG225" s="19" t="str">
        <f t="shared" ca="1" si="24"/>
        <v>No</v>
      </c>
      <c r="AH225" s="19" t="str">
        <f t="shared" si="25"/>
        <v>No</v>
      </c>
      <c r="AI225" s="56" t="str">
        <f t="shared" ca="1" si="26"/>
        <v>Yes</v>
      </c>
      <c r="AJ225" s="56" t="str">
        <f ca="1">IFERROR(IF(OR($R$1&gt;Q225+90,$R$1&gt;VLOOKUP(W225,'EFM Funds June 2020'!D:E,2,FALSE)+90),"Yes","No"),"No")</f>
        <v>No</v>
      </c>
      <c r="AK225" s="56" t="str">
        <f>IFERROR(IF(OR(IFERROR(IF(AND(VLOOKUP(VALUE(L225),'EFM Funds June 2020'!$D:$M,10,FALSE)="Yes",T225&lt;0),"Yes","No"),"No")="Yes",IFERROR(IF(AND(VLOOKUP(VALUE(W225),'EFM Funds June 2020'!$D:$M,10,FALSE)="Yes",AA225&gt;0),"Yes","No"),"No")="Yes"),"Yes","No"),"No")</f>
        <v>No</v>
      </c>
      <c r="AL225" s="95" t="str">
        <f t="shared" si="27"/>
        <v>NoNo</v>
      </c>
      <c r="AM225" s="12">
        <f t="shared" si="28"/>
        <v>1</v>
      </c>
    </row>
    <row r="226" spans="1:39" s="12" customFormat="1" x14ac:dyDescent="0.35">
      <c r="A226" s="13"/>
      <c r="B226" s="20"/>
      <c r="C226" s="20"/>
      <c r="D226" s="13"/>
      <c r="E226" s="13"/>
      <c r="F226" s="13"/>
      <c r="G226" s="21"/>
      <c r="H226" s="104"/>
      <c r="I226" s="21"/>
      <c r="J226" s="21"/>
      <c r="K226" s="13"/>
      <c r="L226" s="13"/>
      <c r="M226" s="20"/>
      <c r="N226" s="13"/>
      <c r="O226" s="13"/>
      <c r="P226" s="13"/>
      <c r="Q226" s="22"/>
      <c r="R226" s="13"/>
      <c r="S226" s="13"/>
      <c r="T226" s="13"/>
      <c r="U226" s="116"/>
      <c r="V226" s="116"/>
      <c r="W226" s="135"/>
      <c r="X226" s="118"/>
      <c r="Y226" s="135"/>
      <c r="Z226" s="116"/>
      <c r="AA226" s="116"/>
      <c r="AB226" s="55">
        <f t="shared" si="22"/>
        <v>0</v>
      </c>
      <c r="AC226" s="39"/>
      <c r="AD226" s="96" t="str">
        <f t="shared" si="23"/>
        <v>No</v>
      </c>
      <c r="AE226" s="18" t="str">
        <f>IFERROR(IFERROR(VLOOKUP(VALUE(L226),'EFM Funds June 2020'!C:M,10,0),VLOOKUP(TEXT(L226,0),'EFM Funds June 2020'!C:M,10,0)),"No")</f>
        <v>No</v>
      </c>
      <c r="AF226" s="18" t="str">
        <f>IFERROR(IFERROR(VLOOKUP(VALUE(W226),'EFM Funds June 2020'!C:M,10,0),VLOOKUP(TEXT(W226,0),'EFM Funds June 2020'!C:M,10,0)),"No")</f>
        <v>No</v>
      </c>
      <c r="AG226" s="19" t="str">
        <f t="shared" ca="1" si="24"/>
        <v>No</v>
      </c>
      <c r="AH226" s="19" t="str">
        <f t="shared" si="25"/>
        <v>No</v>
      </c>
      <c r="AI226" s="56" t="str">
        <f t="shared" ca="1" si="26"/>
        <v>Yes</v>
      </c>
      <c r="AJ226" s="56" t="str">
        <f ca="1">IFERROR(IF(OR($R$1&gt;Q226+90,$R$1&gt;VLOOKUP(W226,'EFM Funds June 2020'!D:E,2,FALSE)+90),"Yes","No"),"No")</f>
        <v>No</v>
      </c>
      <c r="AK226" s="56" t="str">
        <f>IFERROR(IF(OR(IFERROR(IF(AND(VLOOKUP(VALUE(L226),'EFM Funds June 2020'!$D:$M,10,FALSE)="Yes",T226&lt;0),"Yes","No"),"No")="Yes",IFERROR(IF(AND(VLOOKUP(VALUE(W226),'EFM Funds June 2020'!$D:$M,10,FALSE)="Yes",AA226&gt;0),"Yes","No"),"No")="Yes"),"Yes","No"),"No")</f>
        <v>No</v>
      </c>
      <c r="AL226" s="95" t="str">
        <f t="shared" si="27"/>
        <v>NoNo</v>
      </c>
      <c r="AM226" s="12">
        <f t="shared" si="28"/>
        <v>1</v>
      </c>
    </row>
    <row r="227" spans="1:39" s="12" customFormat="1" x14ac:dyDescent="0.35">
      <c r="A227" s="13"/>
      <c r="B227" s="20"/>
      <c r="C227" s="20"/>
      <c r="D227" s="13"/>
      <c r="E227" s="13"/>
      <c r="F227" s="13"/>
      <c r="G227" s="21"/>
      <c r="H227" s="104"/>
      <c r="I227" s="21"/>
      <c r="J227" s="21"/>
      <c r="K227" s="13"/>
      <c r="L227" s="13"/>
      <c r="M227" s="20"/>
      <c r="N227" s="13"/>
      <c r="O227" s="13"/>
      <c r="P227" s="13"/>
      <c r="Q227" s="22"/>
      <c r="R227" s="13"/>
      <c r="S227" s="13"/>
      <c r="T227" s="13"/>
      <c r="U227" s="116"/>
      <c r="V227" s="116"/>
      <c r="W227" s="135"/>
      <c r="X227" s="118"/>
      <c r="Y227" s="135"/>
      <c r="Z227" s="116"/>
      <c r="AA227" s="116"/>
      <c r="AB227" s="55">
        <f t="shared" si="22"/>
        <v>0</v>
      </c>
      <c r="AC227" s="39"/>
      <c r="AD227" s="96" t="str">
        <f t="shared" si="23"/>
        <v>No</v>
      </c>
      <c r="AE227" s="18" t="str">
        <f>IFERROR(IFERROR(VLOOKUP(VALUE(L227),'EFM Funds June 2020'!C:M,10,0),VLOOKUP(TEXT(L227,0),'EFM Funds June 2020'!C:M,10,0)),"No")</f>
        <v>No</v>
      </c>
      <c r="AF227" s="18" t="str">
        <f>IFERROR(IFERROR(VLOOKUP(VALUE(W227),'EFM Funds June 2020'!C:M,10,0),VLOOKUP(TEXT(W227,0),'EFM Funds June 2020'!C:M,10,0)),"No")</f>
        <v>No</v>
      </c>
      <c r="AG227" s="19" t="str">
        <f t="shared" ca="1" si="24"/>
        <v>No</v>
      </c>
      <c r="AH227" s="19" t="str">
        <f t="shared" si="25"/>
        <v>No</v>
      </c>
      <c r="AI227" s="56" t="str">
        <f t="shared" ca="1" si="26"/>
        <v>Yes</v>
      </c>
      <c r="AJ227" s="56" t="str">
        <f ca="1">IFERROR(IF(OR($R$1&gt;Q227+90,$R$1&gt;VLOOKUP(W227,'EFM Funds June 2020'!D:E,2,FALSE)+90),"Yes","No"),"No")</f>
        <v>No</v>
      </c>
      <c r="AK227" s="56" t="str">
        <f>IFERROR(IF(OR(IFERROR(IF(AND(VLOOKUP(VALUE(L227),'EFM Funds June 2020'!$D:$M,10,FALSE)="Yes",T227&lt;0),"Yes","No"),"No")="Yes",IFERROR(IF(AND(VLOOKUP(VALUE(W227),'EFM Funds June 2020'!$D:$M,10,FALSE)="Yes",AA227&gt;0),"Yes","No"),"No")="Yes"),"Yes","No"),"No")</f>
        <v>No</v>
      </c>
      <c r="AL227" s="95" t="str">
        <f t="shared" si="27"/>
        <v>NoNo</v>
      </c>
      <c r="AM227" s="12">
        <f t="shared" si="28"/>
        <v>1</v>
      </c>
    </row>
    <row r="228" spans="1:39" s="12" customFormat="1" x14ac:dyDescent="0.35">
      <c r="A228" s="13"/>
      <c r="B228" s="20"/>
      <c r="C228" s="20"/>
      <c r="D228" s="13"/>
      <c r="E228" s="13"/>
      <c r="F228" s="13"/>
      <c r="G228" s="21"/>
      <c r="H228" s="104"/>
      <c r="I228" s="21"/>
      <c r="J228" s="21"/>
      <c r="K228" s="13"/>
      <c r="L228" s="13"/>
      <c r="M228" s="20"/>
      <c r="N228" s="13"/>
      <c r="O228" s="13"/>
      <c r="P228" s="13"/>
      <c r="Q228" s="22"/>
      <c r="R228" s="13"/>
      <c r="S228" s="13"/>
      <c r="T228" s="13"/>
      <c r="U228" s="116"/>
      <c r="V228" s="116"/>
      <c r="W228" s="135"/>
      <c r="X228" s="118"/>
      <c r="Y228" s="135"/>
      <c r="Z228" s="116"/>
      <c r="AA228" s="116"/>
      <c r="AB228" s="55">
        <f t="shared" si="22"/>
        <v>0</v>
      </c>
      <c r="AC228" s="39"/>
      <c r="AD228" s="96" t="str">
        <f t="shared" si="23"/>
        <v>No</v>
      </c>
      <c r="AE228" s="18" t="str">
        <f>IFERROR(IFERROR(VLOOKUP(VALUE(L228),'EFM Funds June 2020'!C:M,10,0),VLOOKUP(TEXT(L228,0),'EFM Funds June 2020'!C:M,10,0)),"No")</f>
        <v>No</v>
      </c>
      <c r="AF228" s="18" t="str">
        <f>IFERROR(IFERROR(VLOOKUP(VALUE(W228),'EFM Funds June 2020'!C:M,10,0),VLOOKUP(TEXT(W228,0),'EFM Funds June 2020'!C:M,10,0)),"No")</f>
        <v>No</v>
      </c>
      <c r="AG228" s="19" t="str">
        <f t="shared" ca="1" si="24"/>
        <v>No</v>
      </c>
      <c r="AH228" s="19" t="str">
        <f t="shared" si="25"/>
        <v>No</v>
      </c>
      <c r="AI228" s="56" t="str">
        <f t="shared" ca="1" si="26"/>
        <v>Yes</v>
      </c>
      <c r="AJ228" s="56" t="str">
        <f ca="1">IFERROR(IF(OR($R$1&gt;Q228+90,$R$1&gt;VLOOKUP(W228,'EFM Funds June 2020'!D:E,2,FALSE)+90),"Yes","No"),"No")</f>
        <v>No</v>
      </c>
      <c r="AK228" s="56" t="str">
        <f>IFERROR(IF(OR(IFERROR(IF(AND(VLOOKUP(VALUE(L228),'EFM Funds June 2020'!$D:$M,10,FALSE)="Yes",T228&lt;0),"Yes","No"),"No")="Yes",IFERROR(IF(AND(VLOOKUP(VALUE(W228),'EFM Funds June 2020'!$D:$M,10,FALSE)="Yes",AA228&gt;0),"Yes","No"),"No")="Yes"),"Yes","No"),"No")</f>
        <v>No</v>
      </c>
      <c r="AL228" s="95" t="str">
        <f t="shared" si="27"/>
        <v>NoNo</v>
      </c>
      <c r="AM228" s="12">
        <f t="shared" si="28"/>
        <v>1</v>
      </c>
    </row>
    <row r="229" spans="1:39" s="12" customFormat="1" x14ac:dyDescent="0.35">
      <c r="A229" s="13"/>
      <c r="B229" s="20"/>
      <c r="C229" s="20"/>
      <c r="D229" s="13"/>
      <c r="E229" s="13"/>
      <c r="F229" s="13"/>
      <c r="G229" s="21"/>
      <c r="H229" s="104"/>
      <c r="I229" s="21"/>
      <c r="J229" s="21"/>
      <c r="K229" s="13"/>
      <c r="L229" s="13"/>
      <c r="M229" s="20"/>
      <c r="N229" s="13"/>
      <c r="O229" s="13"/>
      <c r="P229" s="13"/>
      <c r="Q229" s="22"/>
      <c r="R229" s="13"/>
      <c r="S229" s="13"/>
      <c r="T229" s="13"/>
      <c r="U229" s="116"/>
      <c r="V229" s="116"/>
      <c r="W229" s="135"/>
      <c r="X229" s="118"/>
      <c r="Y229" s="135"/>
      <c r="Z229" s="116"/>
      <c r="AA229" s="116"/>
      <c r="AB229" s="55">
        <f t="shared" si="22"/>
        <v>0</v>
      </c>
      <c r="AC229" s="39"/>
      <c r="AD229" s="96" t="str">
        <f t="shared" si="23"/>
        <v>No</v>
      </c>
      <c r="AE229" s="18" t="str">
        <f>IFERROR(IFERROR(VLOOKUP(VALUE(L229),'EFM Funds June 2020'!C:M,10,0),VLOOKUP(TEXT(L229,0),'EFM Funds June 2020'!C:M,10,0)),"No")</f>
        <v>No</v>
      </c>
      <c r="AF229" s="18" t="str">
        <f>IFERROR(IFERROR(VLOOKUP(VALUE(W229),'EFM Funds June 2020'!C:M,10,0),VLOOKUP(TEXT(W229,0),'EFM Funds June 2020'!C:M,10,0)),"No")</f>
        <v>No</v>
      </c>
      <c r="AG229" s="19" t="str">
        <f t="shared" ca="1" si="24"/>
        <v>No</v>
      </c>
      <c r="AH229" s="19" t="str">
        <f t="shared" si="25"/>
        <v>No</v>
      </c>
      <c r="AI229" s="56" t="str">
        <f t="shared" ca="1" si="26"/>
        <v>Yes</v>
      </c>
      <c r="AJ229" s="56" t="str">
        <f ca="1">IFERROR(IF(OR($R$1&gt;Q229+90,$R$1&gt;VLOOKUP(W229,'EFM Funds June 2020'!D:E,2,FALSE)+90),"Yes","No"),"No")</f>
        <v>No</v>
      </c>
      <c r="AK229" s="56" t="str">
        <f>IFERROR(IF(OR(IFERROR(IF(AND(VLOOKUP(VALUE(L229),'EFM Funds June 2020'!$D:$M,10,FALSE)="Yes",T229&lt;0),"Yes","No"),"No")="Yes",IFERROR(IF(AND(VLOOKUP(VALUE(W229),'EFM Funds June 2020'!$D:$M,10,FALSE)="Yes",AA229&gt;0),"Yes","No"),"No")="Yes"),"Yes","No"),"No")</f>
        <v>No</v>
      </c>
      <c r="AL229" s="95" t="str">
        <f t="shared" si="27"/>
        <v>NoNo</v>
      </c>
      <c r="AM229" s="12">
        <f t="shared" si="28"/>
        <v>1</v>
      </c>
    </row>
    <row r="230" spans="1:39" s="12" customFormat="1" x14ac:dyDescent="0.35">
      <c r="A230" s="13"/>
      <c r="B230" s="20"/>
      <c r="C230" s="20"/>
      <c r="D230" s="13"/>
      <c r="E230" s="13"/>
      <c r="F230" s="13"/>
      <c r="G230" s="21"/>
      <c r="H230" s="104"/>
      <c r="I230" s="21"/>
      <c r="J230" s="21"/>
      <c r="K230" s="13"/>
      <c r="L230" s="13"/>
      <c r="M230" s="20"/>
      <c r="N230" s="13"/>
      <c r="O230" s="13"/>
      <c r="P230" s="13"/>
      <c r="Q230" s="22"/>
      <c r="R230" s="13"/>
      <c r="S230" s="13"/>
      <c r="T230" s="13"/>
      <c r="U230" s="116"/>
      <c r="V230" s="116"/>
      <c r="W230" s="135"/>
      <c r="X230" s="118"/>
      <c r="Y230" s="135"/>
      <c r="Z230" s="116"/>
      <c r="AA230" s="116"/>
      <c r="AB230" s="55">
        <f t="shared" si="22"/>
        <v>0</v>
      </c>
      <c r="AC230" s="39"/>
      <c r="AD230" s="96" t="str">
        <f t="shared" si="23"/>
        <v>No</v>
      </c>
      <c r="AE230" s="18" t="str">
        <f>IFERROR(IFERROR(VLOOKUP(VALUE(L230),'EFM Funds June 2020'!C:M,10,0),VLOOKUP(TEXT(L230,0),'EFM Funds June 2020'!C:M,10,0)),"No")</f>
        <v>No</v>
      </c>
      <c r="AF230" s="18" t="str">
        <f>IFERROR(IFERROR(VLOOKUP(VALUE(W230),'EFM Funds June 2020'!C:M,10,0),VLOOKUP(TEXT(W230,0),'EFM Funds June 2020'!C:M,10,0)),"No")</f>
        <v>No</v>
      </c>
      <c r="AG230" s="19" t="str">
        <f t="shared" ca="1" si="24"/>
        <v>No</v>
      </c>
      <c r="AH230" s="19" t="str">
        <f t="shared" si="25"/>
        <v>No</v>
      </c>
      <c r="AI230" s="56" t="str">
        <f t="shared" ca="1" si="26"/>
        <v>Yes</v>
      </c>
      <c r="AJ230" s="56" t="str">
        <f ca="1">IFERROR(IF(OR($R$1&gt;Q230+90,$R$1&gt;VLOOKUP(W230,'EFM Funds June 2020'!D:E,2,FALSE)+90),"Yes","No"),"No")</f>
        <v>No</v>
      </c>
      <c r="AK230" s="56" t="str">
        <f>IFERROR(IF(OR(IFERROR(IF(AND(VLOOKUP(VALUE(L230),'EFM Funds June 2020'!$D:$M,10,FALSE)="Yes",T230&lt;0),"Yes","No"),"No")="Yes",IFERROR(IF(AND(VLOOKUP(VALUE(W230),'EFM Funds June 2020'!$D:$M,10,FALSE)="Yes",AA230&gt;0),"Yes","No"),"No")="Yes"),"Yes","No"),"No")</f>
        <v>No</v>
      </c>
      <c r="AL230" s="95" t="str">
        <f t="shared" si="27"/>
        <v>NoNo</v>
      </c>
      <c r="AM230" s="12">
        <f t="shared" si="28"/>
        <v>1</v>
      </c>
    </row>
    <row r="231" spans="1:39" s="12" customFormat="1" x14ac:dyDescent="0.35">
      <c r="A231" s="13"/>
      <c r="B231" s="20"/>
      <c r="C231" s="20"/>
      <c r="D231" s="13"/>
      <c r="E231" s="13"/>
      <c r="F231" s="13"/>
      <c r="G231" s="21"/>
      <c r="H231" s="104"/>
      <c r="I231" s="21"/>
      <c r="J231" s="21"/>
      <c r="K231" s="13"/>
      <c r="L231" s="13"/>
      <c r="M231" s="20"/>
      <c r="N231" s="13"/>
      <c r="O231" s="13"/>
      <c r="P231" s="13"/>
      <c r="Q231" s="22"/>
      <c r="R231" s="13"/>
      <c r="S231" s="13"/>
      <c r="T231" s="13"/>
      <c r="U231" s="116"/>
      <c r="V231" s="116"/>
      <c r="W231" s="135"/>
      <c r="X231" s="118"/>
      <c r="Y231" s="135"/>
      <c r="Z231" s="116"/>
      <c r="AA231" s="116"/>
      <c r="AB231" s="55">
        <f t="shared" si="22"/>
        <v>0</v>
      </c>
      <c r="AC231" s="39"/>
      <c r="AD231" s="96" t="str">
        <f t="shared" si="23"/>
        <v>No</v>
      </c>
      <c r="AE231" s="18" t="str">
        <f>IFERROR(IFERROR(VLOOKUP(VALUE(L231),'EFM Funds June 2020'!C:M,10,0),VLOOKUP(TEXT(L231,0),'EFM Funds June 2020'!C:M,10,0)),"No")</f>
        <v>No</v>
      </c>
      <c r="AF231" s="18" t="str">
        <f>IFERROR(IFERROR(VLOOKUP(VALUE(W231),'EFM Funds June 2020'!C:M,10,0),VLOOKUP(TEXT(W231,0),'EFM Funds June 2020'!C:M,10,0)),"No")</f>
        <v>No</v>
      </c>
      <c r="AG231" s="19" t="str">
        <f t="shared" ca="1" si="24"/>
        <v>No</v>
      </c>
      <c r="AH231" s="19" t="str">
        <f t="shared" si="25"/>
        <v>No</v>
      </c>
      <c r="AI231" s="56" t="str">
        <f t="shared" ca="1" si="26"/>
        <v>Yes</v>
      </c>
      <c r="AJ231" s="56" t="str">
        <f ca="1">IFERROR(IF(OR($R$1&gt;Q231+90,$R$1&gt;VLOOKUP(W231,'EFM Funds June 2020'!D:E,2,FALSE)+90),"Yes","No"),"No")</f>
        <v>No</v>
      </c>
      <c r="AK231" s="56" t="str">
        <f>IFERROR(IF(OR(IFERROR(IF(AND(VLOOKUP(VALUE(L231),'EFM Funds June 2020'!$D:$M,10,FALSE)="Yes",T231&lt;0),"Yes","No"),"No")="Yes",IFERROR(IF(AND(VLOOKUP(VALUE(W231),'EFM Funds June 2020'!$D:$M,10,FALSE)="Yes",AA231&gt;0),"Yes","No"),"No")="Yes"),"Yes","No"),"No")</f>
        <v>No</v>
      </c>
      <c r="AL231" s="95" t="str">
        <f t="shared" si="27"/>
        <v>NoNo</v>
      </c>
      <c r="AM231" s="12">
        <f t="shared" si="28"/>
        <v>1</v>
      </c>
    </row>
    <row r="232" spans="1:39" s="12" customFormat="1" x14ac:dyDescent="0.35">
      <c r="A232" s="13"/>
      <c r="B232" s="20"/>
      <c r="C232" s="20"/>
      <c r="D232" s="13"/>
      <c r="E232" s="13"/>
      <c r="F232" s="13"/>
      <c r="G232" s="21"/>
      <c r="H232" s="104"/>
      <c r="I232" s="21"/>
      <c r="J232" s="21"/>
      <c r="K232" s="13"/>
      <c r="L232" s="13"/>
      <c r="M232" s="20"/>
      <c r="N232" s="13"/>
      <c r="O232" s="13"/>
      <c r="P232" s="13"/>
      <c r="Q232" s="22"/>
      <c r="R232" s="13"/>
      <c r="S232" s="13"/>
      <c r="T232" s="13"/>
      <c r="U232" s="116"/>
      <c r="V232" s="116"/>
      <c r="W232" s="135"/>
      <c r="X232" s="118"/>
      <c r="Y232" s="135"/>
      <c r="Z232" s="116"/>
      <c r="AA232" s="116"/>
      <c r="AB232" s="55">
        <f t="shared" si="22"/>
        <v>0</v>
      </c>
      <c r="AC232" s="39"/>
      <c r="AD232" s="96" t="str">
        <f t="shared" si="23"/>
        <v>No</v>
      </c>
      <c r="AE232" s="18" t="str">
        <f>IFERROR(IFERROR(VLOOKUP(VALUE(L232),'EFM Funds June 2020'!C:M,10,0),VLOOKUP(TEXT(L232,0),'EFM Funds June 2020'!C:M,10,0)),"No")</f>
        <v>No</v>
      </c>
      <c r="AF232" s="18" t="str">
        <f>IFERROR(IFERROR(VLOOKUP(VALUE(W232),'EFM Funds June 2020'!C:M,10,0),VLOOKUP(TEXT(W232,0),'EFM Funds June 2020'!C:M,10,0)),"No")</f>
        <v>No</v>
      </c>
      <c r="AG232" s="19" t="str">
        <f t="shared" ca="1" si="24"/>
        <v>No</v>
      </c>
      <c r="AH232" s="19" t="str">
        <f t="shared" si="25"/>
        <v>No</v>
      </c>
      <c r="AI232" s="56" t="str">
        <f t="shared" ca="1" si="26"/>
        <v>Yes</v>
      </c>
      <c r="AJ232" s="56" t="str">
        <f ca="1">IFERROR(IF(OR($R$1&gt;Q232+90,$R$1&gt;VLOOKUP(W232,'EFM Funds June 2020'!D:E,2,FALSE)+90),"Yes","No"),"No")</f>
        <v>No</v>
      </c>
      <c r="AK232" s="56" t="str">
        <f>IFERROR(IF(OR(IFERROR(IF(AND(VLOOKUP(VALUE(L232),'EFM Funds June 2020'!$D:$M,10,FALSE)="Yes",T232&lt;0),"Yes","No"),"No")="Yes",IFERROR(IF(AND(VLOOKUP(VALUE(W232),'EFM Funds June 2020'!$D:$M,10,FALSE)="Yes",AA232&gt;0),"Yes","No"),"No")="Yes"),"Yes","No"),"No")</f>
        <v>No</v>
      </c>
      <c r="AL232" s="95" t="str">
        <f t="shared" si="27"/>
        <v>NoNo</v>
      </c>
      <c r="AM232" s="12">
        <f t="shared" si="28"/>
        <v>1</v>
      </c>
    </row>
    <row r="233" spans="1:39" s="12" customFormat="1" x14ac:dyDescent="0.35">
      <c r="A233" s="13"/>
      <c r="B233" s="20"/>
      <c r="C233" s="20"/>
      <c r="D233" s="13"/>
      <c r="E233" s="13"/>
      <c r="F233" s="13"/>
      <c r="G233" s="21"/>
      <c r="H233" s="104"/>
      <c r="I233" s="21"/>
      <c r="J233" s="21"/>
      <c r="K233" s="13"/>
      <c r="L233" s="13"/>
      <c r="M233" s="20"/>
      <c r="N233" s="13"/>
      <c r="O233" s="13"/>
      <c r="P233" s="13"/>
      <c r="Q233" s="22"/>
      <c r="R233" s="13"/>
      <c r="S233" s="13"/>
      <c r="T233" s="13"/>
      <c r="U233" s="116"/>
      <c r="V233" s="116"/>
      <c r="W233" s="135"/>
      <c r="X233" s="118"/>
      <c r="Y233" s="135"/>
      <c r="Z233" s="116"/>
      <c r="AA233" s="116"/>
      <c r="AB233" s="55">
        <f t="shared" si="22"/>
        <v>0</v>
      </c>
      <c r="AC233" s="39"/>
      <c r="AD233" s="96" t="str">
        <f t="shared" si="23"/>
        <v>No</v>
      </c>
      <c r="AE233" s="18" t="str">
        <f>IFERROR(IFERROR(VLOOKUP(VALUE(L233),'EFM Funds June 2020'!C:M,10,0),VLOOKUP(TEXT(L233,0),'EFM Funds June 2020'!C:M,10,0)),"No")</f>
        <v>No</v>
      </c>
      <c r="AF233" s="18" t="str">
        <f>IFERROR(IFERROR(VLOOKUP(VALUE(W233),'EFM Funds June 2020'!C:M,10,0),VLOOKUP(TEXT(W233,0),'EFM Funds June 2020'!C:M,10,0)),"No")</f>
        <v>No</v>
      </c>
      <c r="AG233" s="19" t="str">
        <f t="shared" ca="1" si="24"/>
        <v>No</v>
      </c>
      <c r="AH233" s="19" t="str">
        <f t="shared" si="25"/>
        <v>No</v>
      </c>
      <c r="AI233" s="56" t="str">
        <f t="shared" ca="1" si="26"/>
        <v>Yes</v>
      </c>
      <c r="AJ233" s="56" t="str">
        <f ca="1">IFERROR(IF(OR($R$1&gt;Q233+90,$R$1&gt;VLOOKUP(W233,'EFM Funds June 2020'!D:E,2,FALSE)+90),"Yes","No"),"No")</f>
        <v>No</v>
      </c>
      <c r="AK233" s="56" t="str">
        <f>IFERROR(IF(OR(IFERROR(IF(AND(VLOOKUP(VALUE(L233),'EFM Funds June 2020'!$D:$M,10,FALSE)="Yes",T233&lt;0),"Yes","No"),"No")="Yes",IFERROR(IF(AND(VLOOKUP(VALUE(W233),'EFM Funds June 2020'!$D:$M,10,FALSE)="Yes",AA233&gt;0),"Yes","No"),"No")="Yes"),"Yes","No"),"No")</f>
        <v>No</v>
      </c>
      <c r="AL233" s="95" t="str">
        <f t="shared" si="27"/>
        <v>NoNo</v>
      </c>
      <c r="AM233" s="12">
        <f t="shared" si="28"/>
        <v>1</v>
      </c>
    </row>
    <row r="234" spans="1:39" s="12" customFormat="1" x14ac:dyDescent="0.35">
      <c r="A234" s="13"/>
      <c r="B234" s="20"/>
      <c r="C234" s="20"/>
      <c r="D234" s="13"/>
      <c r="E234" s="13"/>
      <c r="F234" s="13"/>
      <c r="G234" s="21"/>
      <c r="H234" s="104"/>
      <c r="I234" s="21"/>
      <c r="J234" s="21"/>
      <c r="K234" s="13"/>
      <c r="L234" s="13"/>
      <c r="M234" s="20"/>
      <c r="N234" s="13"/>
      <c r="O234" s="13"/>
      <c r="P234" s="13"/>
      <c r="Q234" s="22"/>
      <c r="R234" s="13"/>
      <c r="S234" s="13"/>
      <c r="T234" s="13"/>
      <c r="U234" s="116"/>
      <c r="V234" s="116"/>
      <c r="W234" s="135"/>
      <c r="X234" s="118"/>
      <c r="Y234" s="135"/>
      <c r="Z234" s="116"/>
      <c r="AA234" s="116"/>
      <c r="AB234" s="55">
        <f t="shared" si="22"/>
        <v>0</v>
      </c>
      <c r="AC234" s="39"/>
      <c r="AD234" s="96" t="str">
        <f t="shared" si="23"/>
        <v>No</v>
      </c>
      <c r="AE234" s="18" t="str">
        <f>IFERROR(IFERROR(VLOOKUP(VALUE(L234),'EFM Funds June 2020'!C:M,10,0),VLOOKUP(TEXT(L234,0),'EFM Funds June 2020'!C:M,10,0)),"No")</f>
        <v>No</v>
      </c>
      <c r="AF234" s="18" t="str">
        <f>IFERROR(IFERROR(VLOOKUP(VALUE(W234),'EFM Funds June 2020'!C:M,10,0),VLOOKUP(TEXT(W234,0),'EFM Funds June 2020'!C:M,10,0)),"No")</f>
        <v>No</v>
      </c>
      <c r="AG234" s="19" t="str">
        <f t="shared" ca="1" si="24"/>
        <v>No</v>
      </c>
      <c r="AH234" s="19" t="str">
        <f t="shared" si="25"/>
        <v>No</v>
      </c>
      <c r="AI234" s="56" t="str">
        <f t="shared" ca="1" si="26"/>
        <v>Yes</v>
      </c>
      <c r="AJ234" s="56" t="str">
        <f ca="1">IFERROR(IF(OR($R$1&gt;Q234+90,$R$1&gt;VLOOKUP(W234,'EFM Funds June 2020'!D:E,2,FALSE)+90),"Yes","No"),"No")</f>
        <v>No</v>
      </c>
      <c r="AK234" s="56" t="str">
        <f>IFERROR(IF(OR(IFERROR(IF(AND(VLOOKUP(VALUE(L234),'EFM Funds June 2020'!$D:$M,10,FALSE)="Yes",T234&lt;0),"Yes","No"),"No")="Yes",IFERROR(IF(AND(VLOOKUP(VALUE(W234),'EFM Funds June 2020'!$D:$M,10,FALSE)="Yes",AA234&gt;0),"Yes","No"),"No")="Yes"),"Yes","No"),"No")</f>
        <v>No</v>
      </c>
      <c r="AL234" s="95" t="str">
        <f t="shared" si="27"/>
        <v>NoNo</v>
      </c>
      <c r="AM234" s="12">
        <f t="shared" si="28"/>
        <v>1</v>
      </c>
    </row>
    <row r="235" spans="1:39" s="12" customFormat="1" x14ac:dyDescent="0.35">
      <c r="A235" s="13"/>
      <c r="B235" s="20"/>
      <c r="C235" s="20"/>
      <c r="D235" s="13"/>
      <c r="E235" s="13"/>
      <c r="F235" s="13"/>
      <c r="G235" s="21"/>
      <c r="H235" s="104"/>
      <c r="I235" s="21"/>
      <c r="J235" s="21"/>
      <c r="K235" s="13"/>
      <c r="L235" s="13"/>
      <c r="M235" s="20"/>
      <c r="N235" s="13"/>
      <c r="O235" s="13"/>
      <c r="P235" s="13"/>
      <c r="Q235" s="22"/>
      <c r="R235" s="13"/>
      <c r="S235" s="13"/>
      <c r="T235" s="13"/>
      <c r="U235" s="116"/>
      <c r="V235" s="116"/>
      <c r="W235" s="135"/>
      <c r="X235" s="118"/>
      <c r="Y235" s="135"/>
      <c r="Z235" s="116"/>
      <c r="AA235" s="116"/>
      <c r="AB235" s="55">
        <f t="shared" si="22"/>
        <v>0</v>
      </c>
      <c r="AC235" s="39"/>
      <c r="AD235" s="96" t="str">
        <f t="shared" si="23"/>
        <v>No</v>
      </c>
      <c r="AE235" s="18" t="str">
        <f>IFERROR(IFERROR(VLOOKUP(VALUE(L235),'EFM Funds June 2020'!C:M,10,0),VLOOKUP(TEXT(L235,0),'EFM Funds June 2020'!C:M,10,0)),"No")</f>
        <v>No</v>
      </c>
      <c r="AF235" s="18" t="str">
        <f>IFERROR(IFERROR(VLOOKUP(VALUE(W235),'EFM Funds June 2020'!C:M,10,0),VLOOKUP(TEXT(W235,0),'EFM Funds June 2020'!C:M,10,0)),"No")</f>
        <v>No</v>
      </c>
      <c r="AG235" s="19" t="str">
        <f t="shared" ca="1" si="24"/>
        <v>No</v>
      </c>
      <c r="AH235" s="19" t="str">
        <f t="shared" si="25"/>
        <v>No</v>
      </c>
      <c r="AI235" s="56" t="str">
        <f t="shared" ca="1" si="26"/>
        <v>Yes</v>
      </c>
      <c r="AJ235" s="56" t="str">
        <f ca="1">IFERROR(IF(OR($R$1&gt;Q235+90,$R$1&gt;VLOOKUP(W235,'EFM Funds June 2020'!D:E,2,FALSE)+90),"Yes","No"),"No")</f>
        <v>No</v>
      </c>
      <c r="AK235" s="56" t="str">
        <f>IFERROR(IF(OR(IFERROR(IF(AND(VLOOKUP(VALUE(L235),'EFM Funds June 2020'!$D:$M,10,FALSE)="Yes",T235&lt;0),"Yes","No"),"No")="Yes",IFERROR(IF(AND(VLOOKUP(VALUE(W235),'EFM Funds June 2020'!$D:$M,10,FALSE)="Yes",AA235&gt;0),"Yes","No"),"No")="Yes"),"Yes","No"),"No")</f>
        <v>No</v>
      </c>
      <c r="AL235" s="95" t="str">
        <f t="shared" si="27"/>
        <v>NoNo</v>
      </c>
      <c r="AM235" s="12">
        <f t="shared" si="28"/>
        <v>1</v>
      </c>
    </row>
    <row r="236" spans="1:39" s="12" customFormat="1" x14ac:dyDescent="0.35">
      <c r="A236" s="13"/>
      <c r="B236" s="20"/>
      <c r="C236" s="20"/>
      <c r="D236" s="13"/>
      <c r="E236" s="13"/>
      <c r="F236" s="13"/>
      <c r="G236" s="21"/>
      <c r="H236" s="104"/>
      <c r="I236" s="21"/>
      <c r="J236" s="21"/>
      <c r="K236" s="13"/>
      <c r="L236" s="13"/>
      <c r="M236" s="20"/>
      <c r="N236" s="13"/>
      <c r="O236" s="13"/>
      <c r="P236" s="13"/>
      <c r="Q236" s="22"/>
      <c r="R236" s="13"/>
      <c r="S236" s="13"/>
      <c r="T236" s="13"/>
      <c r="U236" s="116"/>
      <c r="V236" s="116"/>
      <c r="W236" s="135"/>
      <c r="X236" s="118"/>
      <c r="Y236" s="135"/>
      <c r="Z236" s="116"/>
      <c r="AA236" s="116"/>
      <c r="AB236" s="55">
        <f t="shared" si="22"/>
        <v>0</v>
      </c>
      <c r="AC236" s="39"/>
      <c r="AD236" s="96" t="str">
        <f t="shared" si="23"/>
        <v>No</v>
      </c>
      <c r="AE236" s="18" t="str">
        <f>IFERROR(IFERROR(VLOOKUP(VALUE(L236),'EFM Funds June 2020'!C:M,10,0),VLOOKUP(TEXT(L236,0),'EFM Funds June 2020'!C:M,10,0)),"No")</f>
        <v>No</v>
      </c>
      <c r="AF236" s="18" t="str">
        <f>IFERROR(IFERROR(VLOOKUP(VALUE(W236),'EFM Funds June 2020'!C:M,10,0),VLOOKUP(TEXT(W236,0),'EFM Funds June 2020'!C:M,10,0)),"No")</f>
        <v>No</v>
      </c>
      <c r="AG236" s="19" t="str">
        <f t="shared" ca="1" si="24"/>
        <v>No</v>
      </c>
      <c r="AH236" s="19" t="str">
        <f t="shared" si="25"/>
        <v>No</v>
      </c>
      <c r="AI236" s="56" t="str">
        <f t="shared" ca="1" si="26"/>
        <v>Yes</v>
      </c>
      <c r="AJ236" s="56" t="str">
        <f ca="1">IFERROR(IF(OR($R$1&gt;Q236+90,$R$1&gt;VLOOKUP(W236,'EFM Funds June 2020'!D:E,2,FALSE)+90),"Yes","No"),"No")</f>
        <v>No</v>
      </c>
      <c r="AK236" s="56" t="str">
        <f>IFERROR(IF(OR(IFERROR(IF(AND(VLOOKUP(VALUE(L236),'EFM Funds June 2020'!$D:$M,10,FALSE)="Yes",T236&lt;0),"Yes","No"),"No")="Yes",IFERROR(IF(AND(VLOOKUP(VALUE(W236),'EFM Funds June 2020'!$D:$M,10,FALSE)="Yes",AA236&gt;0),"Yes","No"),"No")="Yes"),"Yes","No"),"No")</f>
        <v>No</v>
      </c>
      <c r="AL236" s="95" t="str">
        <f t="shared" si="27"/>
        <v>NoNo</v>
      </c>
      <c r="AM236" s="12">
        <f t="shared" si="28"/>
        <v>1</v>
      </c>
    </row>
    <row r="237" spans="1:39" s="12" customFormat="1" x14ac:dyDescent="0.35">
      <c r="A237" s="13"/>
      <c r="B237" s="20"/>
      <c r="C237" s="20"/>
      <c r="D237" s="13"/>
      <c r="E237" s="13"/>
      <c r="F237" s="13"/>
      <c r="G237" s="21"/>
      <c r="H237" s="104"/>
      <c r="I237" s="21"/>
      <c r="J237" s="21"/>
      <c r="K237" s="13"/>
      <c r="L237" s="13"/>
      <c r="M237" s="20"/>
      <c r="N237" s="13"/>
      <c r="O237" s="13"/>
      <c r="P237" s="13"/>
      <c r="Q237" s="22"/>
      <c r="R237" s="13"/>
      <c r="S237" s="13"/>
      <c r="T237" s="13"/>
      <c r="U237" s="116"/>
      <c r="V237" s="116"/>
      <c r="W237" s="135"/>
      <c r="X237" s="118"/>
      <c r="Y237" s="135"/>
      <c r="Z237" s="116"/>
      <c r="AA237" s="116"/>
      <c r="AB237" s="55">
        <f t="shared" si="22"/>
        <v>0</v>
      </c>
      <c r="AC237" s="39"/>
      <c r="AD237" s="96" t="str">
        <f t="shared" si="23"/>
        <v>No</v>
      </c>
      <c r="AE237" s="18" t="str">
        <f>IFERROR(IFERROR(VLOOKUP(VALUE(L237),'EFM Funds June 2020'!C:M,10,0),VLOOKUP(TEXT(L237,0),'EFM Funds June 2020'!C:M,10,0)),"No")</f>
        <v>No</v>
      </c>
      <c r="AF237" s="18" t="str">
        <f>IFERROR(IFERROR(VLOOKUP(VALUE(W237),'EFM Funds June 2020'!C:M,10,0),VLOOKUP(TEXT(W237,0),'EFM Funds June 2020'!C:M,10,0)),"No")</f>
        <v>No</v>
      </c>
      <c r="AG237" s="19" t="str">
        <f t="shared" ca="1" si="24"/>
        <v>No</v>
      </c>
      <c r="AH237" s="19" t="str">
        <f t="shared" si="25"/>
        <v>No</v>
      </c>
      <c r="AI237" s="56" t="str">
        <f t="shared" ca="1" si="26"/>
        <v>Yes</v>
      </c>
      <c r="AJ237" s="56" t="str">
        <f ca="1">IFERROR(IF(OR($R$1&gt;Q237+90,$R$1&gt;VLOOKUP(W237,'EFM Funds June 2020'!D:E,2,FALSE)+90),"Yes","No"),"No")</f>
        <v>No</v>
      </c>
      <c r="AK237" s="56" t="str">
        <f>IFERROR(IF(OR(IFERROR(IF(AND(VLOOKUP(VALUE(L237),'EFM Funds June 2020'!$D:$M,10,FALSE)="Yes",T237&lt;0),"Yes","No"),"No")="Yes",IFERROR(IF(AND(VLOOKUP(VALUE(W237),'EFM Funds June 2020'!$D:$M,10,FALSE)="Yes",AA237&gt;0),"Yes","No"),"No")="Yes"),"Yes","No"),"No")</f>
        <v>No</v>
      </c>
      <c r="AL237" s="95" t="str">
        <f t="shared" si="27"/>
        <v>NoNo</v>
      </c>
      <c r="AM237" s="12">
        <f t="shared" si="28"/>
        <v>1</v>
      </c>
    </row>
    <row r="238" spans="1:39" s="12" customFormat="1" x14ac:dyDescent="0.35">
      <c r="A238" s="13"/>
      <c r="B238" s="20"/>
      <c r="C238" s="20"/>
      <c r="D238" s="13"/>
      <c r="E238" s="13"/>
      <c r="F238" s="13"/>
      <c r="G238" s="21"/>
      <c r="H238" s="104"/>
      <c r="I238" s="21"/>
      <c r="J238" s="21"/>
      <c r="K238" s="13"/>
      <c r="L238" s="13"/>
      <c r="M238" s="20"/>
      <c r="N238" s="13"/>
      <c r="O238" s="13"/>
      <c r="P238" s="13"/>
      <c r="Q238" s="22"/>
      <c r="R238" s="13"/>
      <c r="S238" s="13"/>
      <c r="T238" s="13"/>
      <c r="U238" s="116"/>
      <c r="V238" s="116"/>
      <c r="W238" s="135"/>
      <c r="X238" s="118"/>
      <c r="Y238" s="135"/>
      <c r="Z238" s="116"/>
      <c r="AA238" s="116"/>
      <c r="AB238" s="55">
        <f t="shared" si="22"/>
        <v>0</v>
      </c>
      <c r="AC238" s="39"/>
      <c r="AD238" s="96" t="str">
        <f t="shared" si="23"/>
        <v>No</v>
      </c>
      <c r="AE238" s="18" t="str">
        <f>IFERROR(IFERROR(VLOOKUP(VALUE(L238),'EFM Funds June 2020'!C:M,10,0),VLOOKUP(TEXT(L238,0),'EFM Funds June 2020'!C:M,10,0)),"No")</f>
        <v>No</v>
      </c>
      <c r="AF238" s="18" t="str">
        <f>IFERROR(IFERROR(VLOOKUP(VALUE(W238),'EFM Funds June 2020'!C:M,10,0),VLOOKUP(TEXT(W238,0),'EFM Funds June 2020'!C:M,10,0)),"No")</f>
        <v>No</v>
      </c>
      <c r="AG238" s="19" t="str">
        <f t="shared" ca="1" si="24"/>
        <v>No</v>
      </c>
      <c r="AH238" s="19" t="str">
        <f t="shared" si="25"/>
        <v>No</v>
      </c>
      <c r="AI238" s="56" t="str">
        <f t="shared" ca="1" si="26"/>
        <v>Yes</v>
      </c>
      <c r="AJ238" s="56" t="str">
        <f ca="1">IFERROR(IF(OR($R$1&gt;Q238+90,$R$1&gt;VLOOKUP(W238,'EFM Funds June 2020'!D:E,2,FALSE)+90),"Yes","No"),"No")</f>
        <v>No</v>
      </c>
      <c r="AK238" s="56" t="str">
        <f>IFERROR(IF(OR(IFERROR(IF(AND(VLOOKUP(VALUE(L238),'EFM Funds June 2020'!$D:$M,10,FALSE)="Yes",T238&lt;0),"Yes","No"),"No")="Yes",IFERROR(IF(AND(VLOOKUP(VALUE(W238),'EFM Funds June 2020'!$D:$M,10,FALSE)="Yes",AA238&gt;0),"Yes","No"),"No")="Yes"),"Yes","No"),"No")</f>
        <v>No</v>
      </c>
      <c r="AL238" s="95" t="str">
        <f t="shared" si="27"/>
        <v>NoNo</v>
      </c>
      <c r="AM238" s="12">
        <f t="shared" si="28"/>
        <v>1</v>
      </c>
    </row>
    <row r="239" spans="1:39" s="12" customFormat="1" x14ac:dyDescent="0.35">
      <c r="A239" s="13"/>
      <c r="B239" s="20"/>
      <c r="C239" s="20"/>
      <c r="D239" s="13"/>
      <c r="E239" s="13"/>
      <c r="F239" s="13"/>
      <c r="G239" s="21"/>
      <c r="H239" s="104"/>
      <c r="I239" s="21"/>
      <c r="J239" s="21"/>
      <c r="K239" s="13"/>
      <c r="L239" s="13"/>
      <c r="M239" s="20"/>
      <c r="N239" s="13"/>
      <c r="O239" s="13"/>
      <c r="P239" s="13"/>
      <c r="Q239" s="22"/>
      <c r="R239" s="13"/>
      <c r="S239" s="13"/>
      <c r="T239" s="13"/>
      <c r="U239" s="116"/>
      <c r="V239" s="116"/>
      <c r="W239" s="135"/>
      <c r="X239" s="118"/>
      <c r="Y239" s="135"/>
      <c r="Z239" s="116"/>
      <c r="AA239" s="116"/>
      <c r="AB239" s="55">
        <f t="shared" si="22"/>
        <v>0</v>
      </c>
      <c r="AC239" s="39"/>
      <c r="AD239" s="96" t="str">
        <f t="shared" si="23"/>
        <v>No</v>
      </c>
      <c r="AE239" s="18" t="str">
        <f>IFERROR(IFERROR(VLOOKUP(VALUE(L239),'EFM Funds June 2020'!C:M,10,0),VLOOKUP(TEXT(L239,0),'EFM Funds June 2020'!C:M,10,0)),"No")</f>
        <v>No</v>
      </c>
      <c r="AF239" s="18" t="str">
        <f>IFERROR(IFERROR(VLOOKUP(VALUE(W239),'EFM Funds June 2020'!C:M,10,0),VLOOKUP(TEXT(W239,0),'EFM Funds June 2020'!C:M,10,0)),"No")</f>
        <v>No</v>
      </c>
      <c r="AG239" s="19" t="str">
        <f t="shared" ca="1" si="24"/>
        <v>No</v>
      </c>
      <c r="AH239" s="19" t="str">
        <f t="shared" si="25"/>
        <v>No</v>
      </c>
      <c r="AI239" s="56" t="str">
        <f t="shared" ca="1" si="26"/>
        <v>Yes</v>
      </c>
      <c r="AJ239" s="56" t="str">
        <f ca="1">IFERROR(IF(OR($R$1&gt;Q239+90,$R$1&gt;VLOOKUP(W239,'EFM Funds June 2020'!D:E,2,FALSE)+90),"Yes","No"),"No")</f>
        <v>No</v>
      </c>
      <c r="AK239" s="56" t="str">
        <f>IFERROR(IF(OR(IFERROR(IF(AND(VLOOKUP(VALUE(L239),'EFM Funds June 2020'!$D:$M,10,FALSE)="Yes",T239&lt;0),"Yes","No"),"No")="Yes",IFERROR(IF(AND(VLOOKUP(VALUE(W239),'EFM Funds June 2020'!$D:$M,10,FALSE)="Yes",AA239&gt;0),"Yes","No"),"No")="Yes"),"Yes","No"),"No")</f>
        <v>No</v>
      </c>
      <c r="AL239" s="95" t="str">
        <f t="shared" si="27"/>
        <v>NoNo</v>
      </c>
      <c r="AM239" s="12">
        <f t="shared" si="28"/>
        <v>1</v>
      </c>
    </row>
    <row r="240" spans="1:39" s="12" customFormat="1" x14ac:dyDescent="0.35">
      <c r="A240" s="13"/>
      <c r="B240" s="20"/>
      <c r="C240" s="20"/>
      <c r="D240" s="13"/>
      <c r="E240" s="13"/>
      <c r="F240" s="13"/>
      <c r="G240" s="21"/>
      <c r="H240" s="104"/>
      <c r="I240" s="21"/>
      <c r="J240" s="21"/>
      <c r="K240" s="13"/>
      <c r="L240" s="13"/>
      <c r="M240" s="20"/>
      <c r="N240" s="13"/>
      <c r="O240" s="13"/>
      <c r="P240" s="13"/>
      <c r="Q240" s="22"/>
      <c r="R240" s="13"/>
      <c r="S240" s="13"/>
      <c r="T240" s="13"/>
      <c r="U240" s="116"/>
      <c r="V240" s="116"/>
      <c r="W240" s="135"/>
      <c r="X240" s="118"/>
      <c r="Y240" s="135"/>
      <c r="Z240" s="116"/>
      <c r="AA240" s="116"/>
      <c r="AB240" s="55">
        <f t="shared" si="22"/>
        <v>0</v>
      </c>
      <c r="AC240" s="39"/>
      <c r="AD240" s="96" t="str">
        <f t="shared" si="23"/>
        <v>No</v>
      </c>
      <c r="AE240" s="18" t="str">
        <f>IFERROR(IFERROR(VLOOKUP(VALUE(L240),'EFM Funds June 2020'!C:M,10,0),VLOOKUP(TEXT(L240,0),'EFM Funds June 2020'!C:M,10,0)),"No")</f>
        <v>No</v>
      </c>
      <c r="AF240" s="18" t="str">
        <f>IFERROR(IFERROR(VLOOKUP(VALUE(W240),'EFM Funds June 2020'!C:M,10,0),VLOOKUP(TEXT(W240,0),'EFM Funds June 2020'!C:M,10,0)),"No")</f>
        <v>No</v>
      </c>
      <c r="AG240" s="19" t="str">
        <f t="shared" ca="1" si="24"/>
        <v>No</v>
      </c>
      <c r="AH240" s="19" t="str">
        <f t="shared" si="25"/>
        <v>No</v>
      </c>
      <c r="AI240" s="56" t="str">
        <f t="shared" ca="1" si="26"/>
        <v>Yes</v>
      </c>
      <c r="AJ240" s="56" t="str">
        <f ca="1">IFERROR(IF(OR($R$1&gt;Q240+90,$R$1&gt;VLOOKUP(W240,'EFM Funds June 2020'!D:E,2,FALSE)+90),"Yes","No"),"No")</f>
        <v>No</v>
      </c>
      <c r="AK240" s="56" t="str">
        <f>IFERROR(IF(OR(IFERROR(IF(AND(VLOOKUP(VALUE(L240),'EFM Funds June 2020'!$D:$M,10,FALSE)="Yes",T240&lt;0),"Yes","No"),"No")="Yes",IFERROR(IF(AND(VLOOKUP(VALUE(W240),'EFM Funds June 2020'!$D:$M,10,FALSE)="Yes",AA240&gt;0),"Yes","No"),"No")="Yes"),"Yes","No"),"No")</f>
        <v>No</v>
      </c>
      <c r="AL240" s="95" t="str">
        <f t="shared" si="27"/>
        <v>NoNo</v>
      </c>
      <c r="AM240" s="12">
        <f t="shared" si="28"/>
        <v>1</v>
      </c>
    </row>
    <row r="241" spans="1:39" s="12" customFormat="1" x14ac:dyDescent="0.35">
      <c r="A241" s="13"/>
      <c r="B241" s="20"/>
      <c r="C241" s="20"/>
      <c r="D241" s="13"/>
      <c r="E241" s="13"/>
      <c r="F241" s="13"/>
      <c r="G241" s="21"/>
      <c r="H241" s="104"/>
      <c r="I241" s="21"/>
      <c r="J241" s="21"/>
      <c r="K241" s="13"/>
      <c r="L241" s="13"/>
      <c r="M241" s="20"/>
      <c r="N241" s="13"/>
      <c r="O241" s="13"/>
      <c r="P241" s="13"/>
      <c r="Q241" s="22"/>
      <c r="R241" s="13"/>
      <c r="S241" s="13"/>
      <c r="T241" s="13"/>
      <c r="U241" s="116"/>
      <c r="V241" s="116"/>
      <c r="W241" s="135"/>
      <c r="X241" s="118"/>
      <c r="Y241" s="135"/>
      <c r="Z241" s="116"/>
      <c r="AA241" s="116"/>
      <c r="AB241" s="55">
        <f t="shared" si="22"/>
        <v>0</v>
      </c>
      <c r="AC241" s="39"/>
      <c r="AD241" s="96" t="str">
        <f t="shared" si="23"/>
        <v>No</v>
      </c>
      <c r="AE241" s="18" t="str">
        <f>IFERROR(IFERROR(VLOOKUP(VALUE(L241),'EFM Funds June 2020'!C:M,10,0),VLOOKUP(TEXT(L241,0),'EFM Funds June 2020'!C:M,10,0)),"No")</f>
        <v>No</v>
      </c>
      <c r="AF241" s="18" t="str">
        <f>IFERROR(IFERROR(VLOOKUP(VALUE(W241),'EFM Funds June 2020'!C:M,10,0),VLOOKUP(TEXT(W241,0),'EFM Funds June 2020'!C:M,10,0)),"No")</f>
        <v>No</v>
      </c>
      <c r="AG241" s="19" t="str">
        <f t="shared" ca="1" si="24"/>
        <v>No</v>
      </c>
      <c r="AH241" s="19" t="str">
        <f t="shared" si="25"/>
        <v>No</v>
      </c>
      <c r="AI241" s="56" t="str">
        <f t="shared" ca="1" si="26"/>
        <v>Yes</v>
      </c>
      <c r="AJ241" s="56" t="str">
        <f ca="1">IFERROR(IF(OR($R$1&gt;Q241+90,$R$1&gt;VLOOKUP(W241,'EFM Funds June 2020'!D:E,2,FALSE)+90),"Yes","No"),"No")</f>
        <v>No</v>
      </c>
      <c r="AK241" s="56" t="str">
        <f>IFERROR(IF(OR(IFERROR(IF(AND(VLOOKUP(VALUE(L241),'EFM Funds June 2020'!$D:$M,10,FALSE)="Yes",T241&lt;0),"Yes","No"),"No")="Yes",IFERROR(IF(AND(VLOOKUP(VALUE(W241),'EFM Funds June 2020'!$D:$M,10,FALSE)="Yes",AA241&gt;0),"Yes","No"),"No")="Yes"),"Yes","No"),"No")</f>
        <v>No</v>
      </c>
      <c r="AL241" s="95" t="str">
        <f t="shared" si="27"/>
        <v>NoNo</v>
      </c>
      <c r="AM241" s="12">
        <f t="shared" si="28"/>
        <v>1</v>
      </c>
    </row>
    <row r="242" spans="1:39" s="12" customFormat="1" x14ac:dyDescent="0.35">
      <c r="A242" s="13"/>
      <c r="B242" s="20"/>
      <c r="C242" s="20"/>
      <c r="D242" s="13"/>
      <c r="E242" s="13"/>
      <c r="F242" s="13"/>
      <c r="G242" s="21"/>
      <c r="H242" s="104"/>
      <c r="I242" s="21"/>
      <c r="J242" s="21"/>
      <c r="K242" s="13"/>
      <c r="L242" s="13"/>
      <c r="M242" s="20"/>
      <c r="N242" s="13"/>
      <c r="O242" s="13"/>
      <c r="P242" s="13"/>
      <c r="Q242" s="22"/>
      <c r="R242" s="13"/>
      <c r="S242" s="13"/>
      <c r="T242" s="13"/>
      <c r="U242" s="116"/>
      <c r="V242" s="116"/>
      <c r="W242" s="135"/>
      <c r="X242" s="118"/>
      <c r="Y242" s="135"/>
      <c r="Z242" s="116"/>
      <c r="AA242" s="116"/>
      <c r="AB242" s="55">
        <f t="shared" si="22"/>
        <v>0</v>
      </c>
      <c r="AC242" s="39"/>
      <c r="AD242" s="96" t="str">
        <f t="shared" si="23"/>
        <v>No</v>
      </c>
      <c r="AE242" s="18" t="str">
        <f>IFERROR(IFERROR(VLOOKUP(VALUE(L242),'EFM Funds June 2020'!C:M,10,0),VLOOKUP(TEXT(L242,0),'EFM Funds June 2020'!C:M,10,0)),"No")</f>
        <v>No</v>
      </c>
      <c r="AF242" s="18" t="str">
        <f>IFERROR(IFERROR(VLOOKUP(VALUE(W242),'EFM Funds June 2020'!C:M,10,0),VLOOKUP(TEXT(W242,0),'EFM Funds June 2020'!C:M,10,0)),"No")</f>
        <v>No</v>
      </c>
      <c r="AG242" s="19" t="str">
        <f t="shared" ca="1" si="24"/>
        <v>No</v>
      </c>
      <c r="AH242" s="19" t="str">
        <f t="shared" si="25"/>
        <v>No</v>
      </c>
      <c r="AI242" s="56" t="str">
        <f t="shared" ca="1" si="26"/>
        <v>Yes</v>
      </c>
      <c r="AJ242" s="56" t="str">
        <f ca="1">IFERROR(IF(OR($R$1&gt;Q242+90,$R$1&gt;VLOOKUP(W242,'EFM Funds June 2020'!D:E,2,FALSE)+90),"Yes","No"),"No")</f>
        <v>No</v>
      </c>
      <c r="AK242" s="56" t="str">
        <f>IFERROR(IF(OR(IFERROR(IF(AND(VLOOKUP(VALUE(L242),'EFM Funds June 2020'!$D:$M,10,FALSE)="Yes",T242&lt;0),"Yes","No"),"No")="Yes",IFERROR(IF(AND(VLOOKUP(VALUE(W242),'EFM Funds June 2020'!$D:$M,10,FALSE)="Yes",AA242&gt;0),"Yes","No"),"No")="Yes"),"Yes","No"),"No")</f>
        <v>No</v>
      </c>
      <c r="AL242" s="95" t="str">
        <f t="shared" si="27"/>
        <v>NoNo</v>
      </c>
      <c r="AM242" s="12">
        <f t="shared" si="28"/>
        <v>1</v>
      </c>
    </row>
    <row r="243" spans="1:39" s="12" customFormat="1" x14ac:dyDescent="0.35">
      <c r="A243" s="13"/>
      <c r="B243" s="20"/>
      <c r="C243" s="20"/>
      <c r="D243" s="13"/>
      <c r="E243" s="13"/>
      <c r="F243" s="13"/>
      <c r="G243" s="21"/>
      <c r="H243" s="104"/>
      <c r="I243" s="21"/>
      <c r="J243" s="21"/>
      <c r="K243" s="13"/>
      <c r="L243" s="13"/>
      <c r="M243" s="20"/>
      <c r="N243" s="13"/>
      <c r="O243" s="13"/>
      <c r="P243" s="13"/>
      <c r="Q243" s="22"/>
      <c r="R243" s="13"/>
      <c r="S243" s="13"/>
      <c r="T243" s="13"/>
      <c r="U243" s="116"/>
      <c r="V243" s="116"/>
      <c r="W243" s="135"/>
      <c r="X243" s="118"/>
      <c r="Y243" s="135"/>
      <c r="Z243" s="116"/>
      <c r="AA243" s="116"/>
      <c r="AB243" s="55">
        <f t="shared" si="22"/>
        <v>0</v>
      </c>
      <c r="AC243" s="39"/>
      <c r="AD243" s="96" t="str">
        <f t="shared" si="23"/>
        <v>No</v>
      </c>
      <c r="AE243" s="18" t="str">
        <f>IFERROR(IFERROR(VLOOKUP(VALUE(L243),'EFM Funds June 2020'!C:M,10,0),VLOOKUP(TEXT(L243,0),'EFM Funds June 2020'!C:M,10,0)),"No")</f>
        <v>No</v>
      </c>
      <c r="AF243" s="18" t="str">
        <f>IFERROR(IFERROR(VLOOKUP(VALUE(W243),'EFM Funds June 2020'!C:M,10,0),VLOOKUP(TEXT(W243,0),'EFM Funds June 2020'!C:M,10,0)),"No")</f>
        <v>No</v>
      </c>
      <c r="AG243" s="19" t="str">
        <f t="shared" ca="1" si="24"/>
        <v>No</v>
      </c>
      <c r="AH243" s="19" t="str">
        <f t="shared" si="25"/>
        <v>No</v>
      </c>
      <c r="AI243" s="56" t="str">
        <f t="shared" ca="1" si="26"/>
        <v>Yes</v>
      </c>
      <c r="AJ243" s="56" t="str">
        <f ca="1">IFERROR(IF(OR($R$1&gt;Q243+90,$R$1&gt;VLOOKUP(W243,'EFM Funds June 2020'!D:E,2,FALSE)+90),"Yes","No"),"No")</f>
        <v>No</v>
      </c>
      <c r="AK243" s="56" t="str">
        <f>IFERROR(IF(OR(IFERROR(IF(AND(VLOOKUP(VALUE(L243),'EFM Funds June 2020'!$D:$M,10,FALSE)="Yes",T243&lt;0),"Yes","No"),"No")="Yes",IFERROR(IF(AND(VLOOKUP(VALUE(W243),'EFM Funds June 2020'!$D:$M,10,FALSE)="Yes",AA243&gt;0),"Yes","No"),"No")="Yes"),"Yes","No"),"No")</f>
        <v>No</v>
      </c>
      <c r="AL243" s="95" t="str">
        <f t="shared" si="27"/>
        <v>NoNo</v>
      </c>
      <c r="AM243" s="12">
        <f t="shared" si="28"/>
        <v>1</v>
      </c>
    </row>
    <row r="244" spans="1:39" s="12" customFormat="1" x14ac:dyDescent="0.35">
      <c r="A244" s="13"/>
      <c r="B244" s="20"/>
      <c r="C244" s="20"/>
      <c r="D244" s="13"/>
      <c r="E244" s="13"/>
      <c r="F244" s="13"/>
      <c r="G244" s="21"/>
      <c r="H244" s="104"/>
      <c r="I244" s="21"/>
      <c r="J244" s="21"/>
      <c r="K244" s="13"/>
      <c r="L244" s="13"/>
      <c r="M244" s="20"/>
      <c r="N244" s="13"/>
      <c r="O244" s="13"/>
      <c r="P244" s="13"/>
      <c r="Q244" s="22"/>
      <c r="R244" s="13"/>
      <c r="S244" s="13"/>
      <c r="T244" s="13"/>
      <c r="U244" s="116"/>
      <c r="V244" s="116"/>
      <c r="W244" s="135"/>
      <c r="X244" s="118"/>
      <c r="Y244" s="135"/>
      <c r="Z244" s="116"/>
      <c r="AA244" s="116"/>
      <c r="AB244" s="55">
        <f t="shared" si="22"/>
        <v>0</v>
      </c>
      <c r="AC244" s="39"/>
      <c r="AD244" s="96" t="str">
        <f t="shared" si="23"/>
        <v>No</v>
      </c>
      <c r="AE244" s="18" t="str">
        <f>IFERROR(IFERROR(VLOOKUP(VALUE(L244),'EFM Funds June 2020'!C:M,10,0),VLOOKUP(TEXT(L244,0),'EFM Funds June 2020'!C:M,10,0)),"No")</f>
        <v>No</v>
      </c>
      <c r="AF244" s="18" t="str">
        <f>IFERROR(IFERROR(VLOOKUP(VALUE(W244),'EFM Funds June 2020'!C:M,10,0),VLOOKUP(TEXT(W244,0),'EFM Funds June 2020'!C:M,10,0)),"No")</f>
        <v>No</v>
      </c>
      <c r="AG244" s="19" t="str">
        <f t="shared" ca="1" si="24"/>
        <v>No</v>
      </c>
      <c r="AH244" s="19" t="str">
        <f t="shared" si="25"/>
        <v>No</v>
      </c>
      <c r="AI244" s="56" t="str">
        <f t="shared" ca="1" si="26"/>
        <v>Yes</v>
      </c>
      <c r="AJ244" s="56" t="str">
        <f ca="1">IFERROR(IF(OR($R$1&gt;Q244+90,$R$1&gt;VLOOKUP(W244,'EFM Funds June 2020'!D:E,2,FALSE)+90),"Yes","No"),"No")</f>
        <v>No</v>
      </c>
      <c r="AK244" s="56" t="str">
        <f>IFERROR(IF(OR(IFERROR(IF(AND(VLOOKUP(VALUE(L244),'EFM Funds June 2020'!$D:$M,10,FALSE)="Yes",T244&lt;0),"Yes","No"),"No")="Yes",IFERROR(IF(AND(VLOOKUP(VALUE(W244),'EFM Funds June 2020'!$D:$M,10,FALSE)="Yes",AA244&gt;0),"Yes","No"),"No")="Yes"),"Yes","No"),"No")</f>
        <v>No</v>
      </c>
      <c r="AL244" s="95" t="str">
        <f t="shared" si="27"/>
        <v>NoNo</v>
      </c>
      <c r="AM244" s="12">
        <f t="shared" si="28"/>
        <v>1</v>
      </c>
    </row>
    <row r="245" spans="1:39" s="12" customFormat="1" x14ac:dyDescent="0.35">
      <c r="A245" s="13"/>
      <c r="B245" s="20"/>
      <c r="C245" s="20"/>
      <c r="D245" s="13"/>
      <c r="E245" s="13"/>
      <c r="F245" s="13"/>
      <c r="G245" s="21"/>
      <c r="H245" s="104"/>
      <c r="I245" s="21"/>
      <c r="J245" s="21"/>
      <c r="K245" s="13"/>
      <c r="L245" s="13"/>
      <c r="M245" s="20"/>
      <c r="N245" s="13"/>
      <c r="O245" s="13"/>
      <c r="P245" s="13"/>
      <c r="Q245" s="22"/>
      <c r="R245" s="13"/>
      <c r="S245" s="13"/>
      <c r="T245" s="13"/>
      <c r="U245" s="116"/>
      <c r="V245" s="116"/>
      <c r="W245" s="135"/>
      <c r="X245" s="118"/>
      <c r="Y245" s="135"/>
      <c r="Z245" s="116"/>
      <c r="AA245" s="116"/>
      <c r="AB245" s="55">
        <f t="shared" si="22"/>
        <v>0</v>
      </c>
      <c r="AC245" s="39"/>
      <c r="AD245" s="96" t="str">
        <f t="shared" si="23"/>
        <v>No</v>
      </c>
      <c r="AE245" s="18" t="str">
        <f>IFERROR(IFERROR(VLOOKUP(VALUE(L245),'EFM Funds June 2020'!C:M,10,0),VLOOKUP(TEXT(L245,0),'EFM Funds June 2020'!C:M,10,0)),"No")</f>
        <v>No</v>
      </c>
      <c r="AF245" s="18" t="str">
        <f>IFERROR(IFERROR(VLOOKUP(VALUE(W245),'EFM Funds June 2020'!C:M,10,0),VLOOKUP(TEXT(W245,0),'EFM Funds June 2020'!C:M,10,0)),"No")</f>
        <v>No</v>
      </c>
      <c r="AG245" s="19" t="str">
        <f t="shared" ca="1" si="24"/>
        <v>No</v>
      </c>
      <c r="AH245" s="19" t="str">
        <f t="shared" si="25"/>
        <v>No</v>
      </c>
      <c r="AI245" s="56" t="str">
        <f t="shared" ca="1" si="26"/>
        <v>Yes</v>
      </c>
      <c r="AJ245" s="56" t="str">
        <f ca="1">IFERROR(IF(OR($R$1&gt;Q245+90,$R$1&gt;VLOOKUP(W245,'EFM Funds June 2020'!D:E,2,FALSE)+90),"Yes","No"),"No")</f>
        <v>No</v>
      </c>
      <c r="AK245" s="56" t="str">
        <f>IFERROR(IF(OR(IFERROR(IF(AND(VLOOKUP(VALUE(L245),'EFM Funds June 2020'!$D:$M,10,FALSE)="Yes",T245&lt;0),"Yes","No"),"No")="Yes",IFERROR(IF(AND(VLOOKUP(VALUE(W245),'EFM Funds June 2020'!$D:$M,10,FALSE)="Yes",AA245&gt;0),"Yes","No"),"No")="Yes"),"Yes","No"),"No")</f>
        <v>No</v>
      </c>
      <c r="AL245" s="95" t="str">
        <f t="shared" si="27"/>
        <v>NoNo</v>
      </c>
      <c r="AM245" s="12">
        <f t="shared" si="28"/>
        <v>1</v>
      </c>
    </row>
    <row r="246" spans="1:39" s="12" customFormat="1" x14ac:dyDescent="0.35">
      <c r="A246" s="13"/>
      <c r="B246" s="20"/>
      <c r="C246" s="20"/>
      <c r="D246" s="13"/>
      <c r="E246" s="13"/>
      <c r="F246" s="13"/>
      <c r="G246" s="21"/>
      <c r="H246" s="104"/>
      <c r="I246" s="21"/>
      <c r="J246" s="21"/>
      <c r="K246" s="13"/>
      <c r="L246" s="13"/>
      <c r="M246" s="20"/>
      <c r="N246" s="13"/>
      <c r="O246" s="13"/>
      <c r="P246" s="13"/>
      <c r="Q246" s="22"/>
      <c r="R246" s="13"/>
      <c r="S246" s="13"/>
      <c r="T246" s="13"/>
      <c r="U246" s="116"/>
      <c r="V246" s="116"/>
      <c r="W246" s="135"/>
      <c r="X246" s="118"/>
      <c r="Y246" s="135"/>
      <c r="Z246" s="116"/>
      <c r="AA246" s="116"/>
      <c r="AB246" s="55">
        <f t="shared" si="22"/>
        <v>0</v>
      </c>
      <c r="AC246" s="39"/>
      <c r="AD246" s="96" t="str">
        <f t="shared" si="23"/>
        <v>No</v>
      </c>
      <c r="AE246" s="18" t="str">
        <f>IFERROR(IFERROR(VLOOKUP(VALUE(L246),'EFM Funds June 2020'!C:M,10,0),VLOOKUP(TEXT(L246,0),'EFM Funds June 2020'!C:M,10,0)),"No")</f>
        <v>No</v>
      </c>
      <c r="AF246" s="18" t="str">
        <f>IFERROR(IFERROR(VLOOKUP(VALUE(W246),'EFM Funds June 2020'!C:M,10,0),VLOOKUP(TEXT(W246,0),'EFM Funds June 2020'!C:M,10,0)),"No")</f>
        <v>No</v>
      </c>
      <c r="AG246" s="19" t="str">
        <f t="shared" ca="1" si="24"/>
        <v>No</v>
      </c>
      <c r="AH246" s="19" t="str">
        <f t="shared" si="25"/>
        <v>No</v>
      </c>
      <c r="AI246" s="56" t="str">
        <f t="shared" ca="1" si="26"/>
        <v>Yes</v>
      </c>
      <c r="AJ246" s="56" t="str">
        <f ca="1">IFERROR(IF(OR($R$1&gt;Q246+90,$R$1&gt;VLOOKUP(W246,'EFM Funds June 2020'!D:E,2,FALSE)+90),"Yes","No"),"No")</f>
        <v>No</v>
      </c>
      <c r="AK246" s="56" t="str">
        <f>IFERROR(IF(OR(IFERROR(IF(AND(VLOOKUP(VALUE(L246),'EFM Funds June 2020'!$D:$M,10,FALSE)="Yes",T246&lt;0),"Yes","No"),"No")="Yes",IFERROR(IF(AND(VLOOKUP(VALUE(W246),'EFM Funds June 2020'!$D:$M,10,FALSE)="Yes",AA246&gt;0),"Yes","No"),"No")="Yes"),"Yes","No"),"No")</f>
        <v>No</v>
      </c>
      <c r="AL246" s="95" t="str">
        <f t="shared" si="27"/>
        <v>NoNo</v>
      </c>
      <c r="AM246" s="12">
        <f t="shared" si="28"/>
        <v>1</v>
      </c>
    </row>
    <row r="247" spans="1:39" s="12" customFormat="1" x14ac:dyDescent="0.35">
      <c r="A247" s="13"/>
      <c r="B247" s="20"/>
      <c r="C247" s="20"/>
      <c r="D247" s="13"/>
      <c r="E247" s="13"/>
      <c r="F247" s="13"/>
      <c r="G247" s="21"/>
      <c r="H247" s="104"/>
      <c r="I247" s="21"/>
      <c r="J247" s="21"/>
      <c r="K247" s="13"/>
      <c r="L247" s="13"/>
      <c r="M247" s="20"/>
      <c r="N247" s="13"/>
      <c r="O247" s="13"/>
      <c r="P247" s="13"/>
      <c r="Q247" s="22"/>
      <c r="R247" s="13"/>
      <c r="S247" s="13"/>
      <c r="T247" s="13"/>
      <c r="U247" s="116"/>
      <c r="V247" s="116"/>
      <c r="W247" s="135"/>
      <c r="X247" s="118"/>
      <c r="Y247" s="135"/>
      <c r="Z247" s="116"/>
      <c r="AA247" s="116"/>
      <c r="AB247" s="55">
        <f t="shared" si="22"/>
        <v>0</v>
      </c>
      <c r="AC247" s="39"/>
      <c r="AD247" s="96" t="str">
        <f t="shared" si="23"/>
        <v>No</v>
      </c>
      <c r="AE247" s="18" t="str">
        <f>IFERROR(IFERROR(VLOOKUP(VALUE(L247),'EFM Funds June 2020'!C:M,10,0),VLOOKUP(TEXT(L247,0),'EFM Funds June 2020'!C:M,10,0)),"No")</f>
        <v>No</v>
      </c>
      <c r="AF247" s="18" t="str">
        <f>IFERROR(IFERROR(VLOOKUP(VALUE(W247),'EFM Funds June 2020'!C:M,10,0),VLOOKUP(TEXT(W247,0),'EFM Funds June 2020'!C:M,10,0)),"No")</f>
        <v>No</v>
      </c>
      <c r="AG247" s="19" t="str">
        <f t="shared" ca="1" si="24"/>
        <v>No</v>
      </c>
      <c r="AH247" s="19" t="str">
        <f t="shared" si="25"/>
        <v>No</v>
      </c>
      <c r="AI247" s="56" t="str">
        <f t="shared" ca="1" si="26"/>
        <v>Yes</v>
      </c>
      <c r="AJ247" s="56" t="str">
        <f ca="1">IFERROR(IF(OR($R$1&gt;Q247+90,$R$1&gt;VLOOKUP(W247,'EFM Funds June 2020'!D:E,2,FALSE)+90),"Yes","No"),"No")</f>
        <v>No</v>
      </c>
      <c r="AK247" s="56" t="str">
        <f>IFERROR(IF(OR(IFERROR(IF(AND(VLOOKUP(VALUE(L247),'EFM Funds June 2020'!$D:$M,10,FALSE)="Yes",T247&lt;0),"Yes","No"),"No")="Yes",IFERROR(IF(AND(VLOOKUP(VALUE(W247),'EFM Funds June 2020'!$D:$M,10,FALSE)="Yes",AA247&gt;0),"Yes","No"),"No")="Yes"),"Yes","No"),"No")</f>
        <v>No</v>
      </c>
      <c r="AL247" s="95" t="str">
        <f t="shared" si="27"/>
        <v>NoNo</v>
      </c>
      <c r="AM247" s="12">
        <f t="shared" si="28"/>
        <v>1</v>
      </c>
    </row>
    <row r="248" spans="1:39" s="12" customFormat="1" x14ac:dyDescent="0.35">
      <c r="A248" s="13"/>
      <c r="B248" s="20"/>
      <c r="C248" s="20"/>
      <c r="D248" s="13"/>
      <c r="E248" s="13"/>
      <c r="F248" s="13"/>
      <c r="G248" s="21"/>
      <c r="H248" s="104"/>
      <c r="I248" s="21"/>
      <c r="J248" s="21"/>
      <c r="K248" s="13"/>
      <c r="L248" s="13"/>
      <c r="M248" s="20"/>
      <c r="N248" s="13"/>
      <c r="O248" s="13"/>
      <c r="P248" s="13"/>
      <c r="Q248" s="22"/>
      <c r="R248" s="13"/>
      <c r="S248" s="13"/>
      <c r="T248" s="13"/>
      <c r="U248" s="116"/>
      <c r="V248" s="116"/>
      <c r="W248" s="135"/>
      <c r="X248" s="118"/>
      <c r="Y248" s="135"/>
      <c r="Z248" s="116"/>
      <c r="AA248" s="116"/>
      <c r="AB248" s="55">
        <f t="shared" si="22"/>
        <v>0</v>
      </c>
      <c r="AC248" s="39"/>
      <c r="AD248" s="96" t="str">
        <f t="shared" si="23"/>
        <v>No</v>
      </c>
      <c r="AE248" s="18" t="str">
        <f>IFERROR(IFERROR(VLOOKUP(VALUE(L248),'EFM Funds June 2020'!C:M,10,0),VLOOKUP(TEXT(L248,0),'EFM Funds June 2020'!C:M,10,0)),"No")</f>
        <v>No</v>
      </c>
      <c r="AF248" s="18" t="str">
        <f>IFERROR(IFERROR(VLOOKUP(VALUE(W248),'EFM Funds June 2020'!C:M,10,0),VLOOKUP(TEXT(W248,0),'EFM Funds June 2020'!C:M,10,0)),"No")</f>
        <v>No</v>
      </c>
      <c r="AG248" s="19" t="str">
        <f t="shared" ca="1" si="24"/>
        <v>No</v>
      </c>
      <c r="AH248" s="19" t="str">
        <f t="shared" si="25"/>
        <v>No</v>
      </c>
      <c r="AI248" s="56" t="str">
        <f t="shared" ca="1" si="26"/>
        <v>Yes</v>
      </c>
      <c r="AJ248" s="56" t="str">
        <f ca="1">IFERROR(IF(OR($R$1&gt;Q248+90,$R$1&gt;VLOOKUP(W248,'EFM Funds June 2020'!D:E,2,FALSE)+90),"Yes","No"),"No")</f>
        <v>No</v>
      </c>
      <c r="AK248" s="56" t="str">
        <f>IFERROR(IF(OR(IFERROR(IF(AND(VLOOKUP(VALUE(L248),'EFM Funds June 2020'!$D:$M,10,FALSE)="Yes",T248&lt;0),"Yes","No"),"No")="Yes",IFERROR(IF(AND(VLOOKUP(VALUE(W248),'EFM Funds June 2020'!$D:$M,10,FALSE)="Yes",AA248&gt;0),"Yes","No"),"No")="Yes"),"Yes","No"),"No")</f>
        <v>No</v>
      </c>
      <c r="AL248" s="95" t="str">
        <f t="shared" si="27"/>
        <v>NoNo</v>
      </c>
      <c r="AM248" s="12">
        <f t="shared" si="28"/>
        <v>1</v>
      </c>
    </row>
    <row r="249" spans="1:39" s="12" customFormat="1" x14ac:dyDescent="0.35">
      <c r="A249" s="13"/>
      <c r="B249" s="20"/>
      <c r="C249" s="20"/>
      <c r="D249" s="13"/>
      <c r="E249" s="13"/>
      <c r="F249" s="13"/>
      <c r="G249" s="21"/>
      <c r="H249" s="104"/>
      <c r="I249" s="21"/>
      <c r="J249" s="21"/>
      <c r="K249" s="13"/>
      <c r="L249" s="13"/>
      <c r="M249" s="20"/>
      <c r="N249" s="13"/>
      <c r="O249" s="13"/>
      <c r="P249" s="13"/>
      <c r="Q249" s="22"/>
      <c r="R249" s="13"/>
      <c r="S249" s="13"/>
      <c r="T249" s="13"/>
      <c r="U249" s="116"/>
      <c r="V249" s="116"/>
      <c r="W249" s="135"/>
      <c r="X249" s="118"/>
      <c r="Y249" s="135"/>
      <c r="Z249" s="116"/>
      <c r="AA249" s="116"/>
      <c r="AB249" s="55">
        <f t="shared" si="22"/>
        <v>0</v>
      </c>
      <c r="AC249" s="39"/>
      <c r="AD249" s="96" t="str">
        <f t="shared" si="23"/>
        <v>No</v>
      </c>
      <c r="AE249" s="18" t="str">
        <f>IFERROR(IFERROR(VLOOKUP(VALUE(L249),'EFM Funds June 2020'!C:M,10,0),VLOOKUP(TEXT(L249,0),'EFM Funds June 2020'!C:M,10,0)),"No")</f>
        <v>No</v>
      </c>
      <c r="AF249" s="18" t="str">
        <f>IFERROR(IFERROR(VLOOKUP(VALUE(W249),'EFM Funds June 2020'!C:M,10,0),VLOOKUP(TEXT(W249,0),'EFM Funds June 2020'!C:M,10,0)),"No")</f>
        <v>No</v>
      </c>
      <c r="AG249" s="19" t="str">
        <f t="shared" ca="1" si="24"/>
        <v>No</v>
      </c>
      <c r="AH249" s="19" t="str">
        <f t="shared" si="25"/>
        <v>No</v>
      </c>
      <c r="AI249" s="56" t="str">
        <f t="shared" ca="1" si="26"/>
        <v>Yes</v>
      </c>
      <c r="AJ249" s="56" t="str">
        <f ca="1">IFERROR(IF(OR($R$1&gt;Q249+90,$R$1&gt;VLOOKUP(W249,'EFM Funds June 2020'!D:E,2,FALSE)+90),"Yes","No"),"No")</f>
        <v>No</v>
      </c>
      <c r="AK249" s="56" t="str">
        <f>IFERROR(IF(OR(IFERROR(IF(AND(VLOOKUP(VALUE(L249),'EFM Funds June 2020'!$D:$M,10,FALSE)="Yes",T249&lt;0),"Yes","No"),"No")="Yes",IFERROR(IF(AND(VLOOKUP(VALUE(W249),'EFM Funds June 2020'!$D:$M,10,FALSE)="Yes",AA249&gt;0),"Yes","No"),"No")="Yes"),"Yes","No"),"No")</f>
        <v>No</v>
      </c>
      <c r="AL249" s="95" t="str">
        <f t="shared" si="27"/>
        <v>NoNo</v>
      </c>
      <c r="AM249" s="12">
        <f t="shared" si="28"/>
        <v>1</v>
      </c>
    </row>
    <row r="250" spans="1:39" s="12" customFormat="1" x14ac:dyDescent="0.35">
      <c r="A250" s="13"/>
      <c r="B250" s="20"/>
      <c r="C250" s="20"/>
      <c r="D250" s="13"/>
      <c r="E250" s="13"/>
      <c r="F250" s="13"/>
      <c r="G250" s="21"/>
      <c r="H250" s="104"/>
      <c r="I250" s="21"/>
      <c r="J250" s="21"/>
      <c r="K250" s="13"/>
      <c r="L250" s="13"/>
      <c r="M250" s="20"/>
      <c r="N250" s="13"/>
      <c r="O250" s="13"/>
      <c r="P250" s="13"/>
      <c r="Q250" s="22"/>
      <c r="R250" s="13"/>
      <c r="S250" s="13"/>
      <c r="T250" s="13"/>
      <c r="U250" s="116"/>
      <c r="V250" s="116"/>
      <c r="W250" s="135"/>
      <c r="X250" s="118"/>
      <c r="Y250" s="135"/>
      <c r="Z250" s="116"/>
      <c r="AA250" s="116"/>
      <c r="AB250" s="55">
        <f t="shared" si="22"/>
        <v>0</v>
      </c>
      <c r="AC250" s="39"/>
      <c r="AD250" s="96" t="str">
        <f t="shared" si="23"/>
        <v>No</v>
      </c>
      <c r="AE250" s="18" t="str">
        <f>IFERROR(IFERROR(VLOOKUP(VALUE(L250),'EFM Funds June 2020'!C:M,10,0),VLOOKUP(TEXT(L250,0),'EFM Funds June 2020'!C:M,10,0)),"No")</f>
        <v>No</v>
      </c>
      <c r="AF250" s="18" t="str">
        <f>IFERROR(IFERROR(VLOOKUP(VALUE(W250),'EFM Funds June 2020'!C:M,10,0),VLOOKUP(TEXT(W250,0),'EFM Funds June 2020'!C:M,10,0)),"No")</f>
        <v>No</v>
      </c>
      <c r="AG250" s="19" t="str">
        <f t="shared" ca="1" si="24"/>
        <v>No</v>
      </c>
      <c r="AH250" s="19" t="str">
        <f t="shared" si="25"/>
        <v>No</v>
      </c>
      <c r="AI250" s="56" t="str">
        <f t="shared" ca="1" si="26"/>
        <v>Yes</v>
      </c>
      <c r="AJ250" s="56" t="str">
        <f ca="1">IFERROR(IF(OR($R$1&gt;Q250+90,$R$1&gt;VLOOKUP(W250,'EFM Funds June 2020'!D:E,2,FALSE)+90),"Yes","No"),"No")</f>
        <v>No</v>
      </c>
      <c r="AK250" s="56" t="str">
        <f>IFERROR(IF(OR(IFERROR(IF(AND(VLOOKUP(VALUE(L250),'EFM Funds June 2020'!$D:$M,10,FALSE)="Yes",T250&lt;0),"Yes","No"),"No")="Yes",IFERROR(IF(AND(VLOOKUP(VALUE(W250),'EFM Funds June 2020'!$D:$M,10,FALSE)="Yes",AA250&gt;0),"Yes","No"),"No")="Yes"),"Yes","No"),"No")</f>
        <v>No</v>
      </c>
      <c r="AL250" s="95" t="str">
        <f t="shared" si="27"/>
        <v>NoNo</v>
      </c>
      <c r="AM250" s="12">
        <f t="shared" si="28"/>
        <v>1</v>
      </c>
    </row>
    <row r="251" spans="1:39" s="12" customFormat="1" x14ac:dyDescent="0.35">
      <c r="A251" s="13"/>
      <c r="B251" s="20"/>
      <c r="C251" s="20"/>
      <c r="D251" s="13"/>
      <c r="E251" s="13"/>
      <c r="F251" s="13"/>
      <c r="G251" s="21"/>
      <c r="H251" s="104"/>
      <c r="I251" s="21"/>
      <c r="J251" s="21"/>
      <c r="K251" s="13"/>
      <c r="L251" s="13"/>
      <c r="M251" s="20"/>
      <c r="N251" s="13"/>
      <c r="O251" s="13"/>
      <c r="P251" s="13"/>
      <c r="Q251" s="22"/>
      <c r="R251" s="13"/>
      <c r="S251" s="13"/>
      <c r="T251" s="13"/>
      <c r="U251" s="116"/>
      <c r="V251" s="116"/>
      <c r="W251" s="135"/>
      <c r="X251" s="118"/>
      <c r="Y251" s="135"/>
      <c r="Z251" s="116"/>
      <c r="AA251" s="116"/>
      <c r="AB251" s="55">
        <f t="shared" si="22"/>
        <v>0</v>
      </c>
      <c r="AC251" s="39"/>
      <c r="AD251" s="96" t="str">
        <f t="shared" si="23"/>
        <v>No</v>
      </c>
      <c r="AE251" s="18" t="str">
        <f>IFERROR(IFERROR(VLOOKUP(VALUE(L251),'EFM Funds June 2020'!C:M,10,0),VLOOKUP(TEXT(L251,0),'EFM Funds June 2020'!C:M,10,0)),"No")</f>
        <v>No</v>
      </c>
      <c r="AF251" s="18" t="str">
        <f>IFERROR(IFERROR(VLOOKUP(VALUE(W251),'EFM Funds June 2020'!C:M,10,0),VLOOKUP(TEXT(W251,0),'EFM Funds June 2020'!C:M,10,0)),"No")</f>
        <v>No</v>
      </c>
      <c r="AG251" s="19" t="str">
        <f t="shared" ca="1" si="24"/>
        <v>No</v>
      </c>
      <c r="AH251" s="19" t="str">
        <f t="shared" si="25"/>
        <v>No</v>
      </c>
      <c r="AI251" s="56" t="str">
        <f t="shared" ca="1" si="26"/>
        <v>Yes</v>
      </c>
      <c r="AJ251" s="56" t="str">
        <f ca="1">IFERROR(IF(OR($R$1&gt;Q251+90,$R$1&gt;VLOOKUP(W251,'EFM Funds June 2020'!D:E,2,FALSE)+90),"Yes","No"),"No")</f>
        <v>No</v>
      </c>
      <c r="AK251" s="56" t="str">
        <f>IFERROR(IF(OR(IFERROR(IF(AND(VLOOKUP(VALUE(L251),'EFM Funds June 2020'!$D:$M,10,FALSE)="Yes",T251&lt;0),"Yes","No"),"No")="Yes",IFERROR(IF(AND(VLOOKUP(VALUE(W251),'EFM Funds June 2020'!$D:$M,10,FALSE)="Yes",AA251&gt;0),"Yes","No"),"No")="Yes"),"Yes","No"),"No")</f>
        <v>No</v>
      </c>
      <c r="AL251" s="95" t="str">
        <f t="shared" si="27"/>
        <v>NoNo</v>
      </c>
      <c r="AM251" s="12">
        <f t="shared" si="28"/>
        <v>1</v>
      </c>
    </row>
    <row r="252" spans="1:39" s="12" customFormat="1" x14ac:dyDescent="0.35">
      <c r="A252" s="13"/>
      <c r="B252" s="20"/>
      <c r="C252" s="20"/>
      <c r="D252" s="13"/>
      <c r="E252" s="13"/>
      <c r="F252" s="13"/>
      <c r="G252" s="21"/>
      <c r="H252" s="104"/>
      <c r="I252" s="21"/>
      <c r="J252" s="21"/>
      <c r="K252" s="13"/>
      <c r="L252" s="13"/>
      <c r="M252" s="20"/>
      <c r="N252" s="13"/>
      <c r="O252" s="13"/>
      <c r="P252" s="13"/>
      <c r="Q252" s="22"/>
      <c r="R252" s="13"/>
      <c r="S252" s="13"/>
      <c r="T252" s="13"/>
      <c r="U252" s="116"/>
      <c r="V252" s="116"/>
      <c r="W252" s="135"/>
      <c r="X252" s="118"/>
      <c r="Y252" s="135"/>
      <c r="Z252" s="116"/>
      <c r="AA252" s="116"/>
      <c r="AB252" s="55">
        <f t="shared" si="22"/>
        <v>0</v>
      </c>
      <c r="AC252" s="39"/>
      <c r="AD252" s="96" t="str">
        <f t="shared" si="23"/>
        <v>No</v>
      </c>
      <c r="AE252" s="18" t="str">
        <f>IFERROR(IFERROR(VLOOKUP(VALUE(L252),'EFM Funds June 2020'!C:M,10,0),VLOOKUP(TEXT(L252,0),'EFM Funds June 2020'!C:M,10,0)),"No")</f>
        <v>No</v>
      </c>
      <c r="AF252" s="18" t="str">
        <f>IFERROR(IFERROR(VLOOKUP(VALUE(W252),'EFM Funds June 2020'!C:M,10,0),VLOOKUP(TEXT(W252,0),'EFM Funds June 2020'!C:M,10,0)),"No")</f>
        <v>No</v>
      </c>
      <c r="AG252" s="19" t="str">
        <f t="shared" ca="1" si="24"/>
        <v>No</v>
      </c>
      <c r="AH252" s="19" t="str">
        <f t="shared" si="25"/>
        <v>No</v>
      </c>
      <c r="AI252" s="56" t="str">
        <f t="shared" ca="1" si="26"/>
        <v>Yes</v>
      </c>
      <c r="AJ252" s="56" t="str">
        <f ca="1">IFERROR(IF(OR($R$1&gt;Q252+90,$R$1&gt;VLOOKUP(W252,'EFM Funds June 2020'!D:E,2,FALSE)+90),"Yes","No"),"No")</f>
        <v>No</v>
      </c>
      <c r="AK252" s="56" t="str">
        <f>IFERROR(IF(OR(IFERROR(IF(AND(VLOOKUP(VALUE(L252),'EFM Funds June 2020'!$D:$M,10,FALSE)="Yes",T252&lt;0),"Yes","No"),"No")="Yes",IFERROR(IF(AND(VLOOKUP(VALUE(W252),'EFM Funds June 2020'!$D:$M,10,FALSE)="Yes",AA252&gt;0),"Yes","No"),"No")="Yes"),"Yes","No"),"No")</f>
        <v>No</v>
      </c>
      <c r="AL252" s="95" t="str">
        <f t="shared" si="27"/>
        <v>NoNo</v>
      </c>
      <c r="AM252" s="12">
        <f t="shared" si="28"/>
        <v>1</v>
      </c>
    </row>
    <row r="253" spans="1:39" s="12" customFormat="1" x14ac:dyDescent="0.35">
      <c r="A253" s="13"/>
      <c r="B253" s="20"/>
      <c r="C253" s="20"/>
      <c r="D253" s="13"/>
      <c r="E253" s="13"/>
      <c r="F253" s="13"/>
      <c r="G253" s="21"/>
      <c r="H253" s="104"/>
      <c r="I253" s="21"/>
      <c r="J253" s="21"/>
      <c r="K253" s="13"/>
      <c r="L253" s="13"/>
      <c r="M253" s="20"/>
      <c r="N253" s="13"/>
      <c r="O253" s="13"/>
      <c r="P253" s="13"/>
      <c r="Q253" s="22"/>
      <c r="R253" s="13"/>
      <c r="S253" s="13"/>
      <c r="T253" s="13"/>
      <c r="U253" s="116"/>
      <c r="V253" s="116"/>
      <c r="W253" s="135"/>
      <c r="X253" s="118"/>
      <c r="Y253" s="135"/>
      <c r="Z253" s="116"/>
      <c r="AA253" s="116"/>
      <c r="AB253" s="55">
        <f t="shared" si="22"/>
        <v>0</v>
      </c>
      <c r="AC253" s="39"/>
      <c r="AD253" s="96" t="str">
        <f t="shared" si="23"/>
        <v>No</v>
      </c>
      <c r="AE253" s="18" t="str">
        <f>IFERROR(IFERROR(VLOOKUP(VALUE(L253),'EFM Funds June 2020'!C:M,10,0),VLOOKUP(TEXT(L253,0),'EFM Funds June 2020'!C:M,10,0)),"No")</f>
        <v>No</v>
      </c>
      <c r="AF253" s="18" t="str">
        <f>IFERROR(IFERROR(VLOOKUP(VALUE(W253),'EFM Funds June 2020'!C:M,10,0),VLOOKUP(TEXT(W253,0),'EFM Funds June 2020'!C:M,10,0)),"No")</f>
        <v>No</v>
      </c>
      <c r="AG253" s="19" t="str">
        <f t="shared" ca="1" si="24"/>
        <v>No</v>
      </c>
      <c r="AH253" s="19" t="str">
        <f t="shared" si="25"/>
        <v>No</v>
      </c>
      <c r="AI253" s="56" t="str">
        <f t="shared" ca="1" si="26"/>
        <v>Yes</v>
      </c>
      <c r="AJ253" s="56" t="str">
        <f ca="1">IFERROR(IF(OR($R$1&gt;Q253+90,$R$1&gt;VLOOKUP(W253,'EFM Funds June 2020'!D:E,2,FALSE)+90),"Yes","No"),"No")</f>
        <v>No</v>
      </c>
      <c r="AK253" s="56" t="str">
        <f>IFERROR(IF(OR(IFERROR(IF(AND(VLOOKUP(VALUE(L253),'EFM Funds June 2020'!$D:$M,10,FALSE)="Yes",T253&lt;0),"Yes","No"),"No")="Yes",IFERROR(IF(AND(VLOOKUP(VALUE(W253),'EFM Funds June 2020'!$D:$M,10,FALSE)="Yes",AA253&gt;0),"Yes","No"),"No")="Yes"),"Yes","No"),"No")</f>
        <v>No</v>
      </c>
      <c r="AL253" s="95" t="str">
        <f t="shared" si="27"/>
        <v>NoNo</v>
      </c>
      <c r="AM253" s="12">
        <f t="shared" si="28"/>
        <v>1</v>
      </c>
    </row>
    <row r="254" spans="1:39" s="12" customFormat="1" x14ac:dyDescent="0.35">
      <c r="A254" s="13"/>
      <c r="B254" s="20"/>
      <c r="C254" s="20"/>
      <c r="D254" s="13"/>
      <c r="E254" s="13"/>
      <c r="F254" s="13"/>
      <c r="G254" s="21"/>
      <c r="H254" s="104"/>
      <c r="I254" s="21"/>
      <c r="J254" s="21"/>
      <c r="K254" s="13"/>
      <c r="L254" s="13"/>
      <c r="M254" s="20"/>
      <c r="N254" s="13"/>
      <c r="O254" s="13"/>
      <c r="P254" s="13"/>
      <c r="Q254" s="22"/>
      <c r="R254" s="13"/>
      <c r="S254" s="13"/>
      <c r="T254" s="13"/>
      <c r="U254" s="116"/>
      <c r="V254" s="116"/>
      <c r="W254" s="135"/>
      <c r="X254" s="118"/>
      <c r="Y254" s="135"/>
      <c r="Z254" s="116"/>
      <c r="AA254" s="116"/>
      <c r="AB254" s="55">
        <f t="shared" si="22"/>
        <v>0</v>
      </c>
      <c r="AC254" s="39"/>
      <c r="AD254" s="96" t="str">
        <f t="shared" si="23"/>
        <v>No</v>
      </c>
      <c r="AE254" s="18" t="str">
        <f>IFERROR(IFERROR(VLOOKUP(VALUE(L254),'EFM Funds June 2020'!C:M,10,0),VLOOKUP(TEXT(L254,0),'EFM Funds June 2020'!C:M,10,0)),"No")</f>
        <v>No</v>
      </c>
      <c r="AF254" s="18" t="str">
        <f>IFERROR(IFERROR(VLOOKUP(VALUE(W254),'EFM Funds June 2020'!C:M,10,0),VLOOKUP(TEXT(W254,0),'EFM Funds June 2020'!C:M,10,0)),"No")</f>
        <v>No</v>
      </c>
      <c r="AG254" s="19" t="str">
        <f t="shared" ca="1" si="24"/>
        <v>No</v>
      </c>
      <c r="AH254" s="19" t="str">
        <f t="shared" si="25"/>
        <v>No</v>
      </c>
      <c r="AI254" s="56" t="str">
        <f t="shared" ca="1" si="26"/>
        <v>Yes</v>
      </c>
      <c r="AJ254" s="56" t="str">
        <f ca="1">IFERROR(IF(OR($R$1&gt;Q254+90,$R$1&gt;VLOOKUP(W254,'EFM Funds June 2020'!D:E,2,FALSE)+90),"Yes","No"),"No")</f>
        <v>No</v>
      </c>
      <c r="AK254" s="56" t="str">
        <f>IFERROR(IF(OR(IFERROR(IF(AND(VLOOKUP(VALUE(L254),'EFM Funds June 2020'!$D:$M,10,FALSE)="Yes",T254&lt;0),"Yes","No"),"No")="Yes",IFERROR(IF(AND(VLOOKUP(VALUE(W254),'EFM Funds June 2020'!$D:$M,10,FALSE)="Yes",AA254&gt;0),"Yes","No"),"No")="Yes"),"Yes","No"),"No")</f>
        <v>No</v>
      </c>
      <c r="AL254" s="95" t="str">
        <f t="shared" si="27"/>
        <v>NoNo</v>
      </c>
      <c r="AM254" s="12">
        <f t="shared" si="28"/>
        <v>1</v>
      </c>
    </row>
    <row r="255" spans="1:39" s="12" customFormat="1" x14ac:dyDescent="0.35">
      <c r="A255" s="13"/>
      <c r="B255" s="20"/>
      <c r="C255" s="20"/>
      <c r="D255" s="13"/>
      <c r="E255" s="13"/>
      <c r="F255" s="13"/>
      <c r="G255" s="21"/>
      <c r="H255" s="104"/>
      <c r="I255" s="21"/>
      <c r="J255" s="21"/>
      <c r="K255" s="13"/>
      <c r="L255" s="13"/>
      <c r="M255" s="20"/>
      <c r="N255" s="13"/>
      <c r="O255" s="13"/>
      <c r="P255" s="13"/>
      <c r="Q255" s="22"/>
      <c r="R255" s="13"/>
      <c r="S255" s="13"/>
      <c r="T255" s="13"/>
      <c r="U255" s="116"/>
      <c r="V255" s="116"/>
      <c r="W255" s="135"/>
      <c r="X255" s="118"/>
      <c r="Y255" s="135"/>
      <c r="Z255" s="116"/>
      <c r="AA255" s="116"/>
      <c r="AB255" s="55">
        <f t="shared" si="22"/>
        <v>0</v>
      </c>
      <c r="AC255" s="39"/>
      <c r="AD255" s="96" t="str">
        <f t="shared" si="23"/>
        <v>No</v>
      </c>
      <c r="AE255" s="18" t="str">
        <f>IFERROR(IFERROR(VLOOKUP(VALUE(L255),'EFM Funds June 2020'!C:M,10,0),VLOOKUP(TEXT(L255,0),'EFM Funds June 2020'!C:M,10,0)),"No")</f>
        <v>No</v>
      </c>
      <c r="AF255" s="18" t="str">
        <f>IFERROR(IFERROR(VLOOKUP(VALUE(W255),'EFM Funds June 2020'!C:M,10,0),VLOOKUP(TEXT(W255,0),'EFM Funds June 2020'!C:M,10,0)),"No")</f>
        <v>No</v>
      </c>
      <c r="AG255" s="19" t="str">
        <f t="shared" ca="1" si="24"/>
        <v>No</v>
      </c>
      <c r="AH255" s="19" t="str">
        <f t="shared" si="25"/>
        <v>No</v>
      </c>
      <c r="AI255" s="56" t="str">
        <f t="shared" ca="1" si="26"/>
        <v>Yes</v>
      </c>
      <c r="AJ255" s="56" t="str">
        <f ca="1">IFERROR(IF(OR($R$1&gt;Q255+90,$R$1&gt;VLOOKUP(W255,'EFM Funds June 2020'!D:E,2,FALSE)+90),"Yes","No"),"No")</f>
        <v>No</v>
      </c>
      <c r="AK255" s="56" t="str">
        <f>IFERROR(IF(OR(IFERROR(IF(AND(VLOOKUP(VALUE(L255),'EFM Funds June 2020'!$D:$M,10,FALSE)="Yes",T255&lt;0),"Yes","No"),"No")="Yes",IFERROR(IF(AND(VLOOKUP(VALUE(W255),'EFM Funds June 2020'!$D:$M,10,FALSE)="Yes",AA255&gt;0),"Yes","No"),"No")="Yes"),"Yes","No"),"No")</f>
        <v>No</v>
      </c>
      <c r="AL255" s="95" t="str">
        <f t="shared" si="27"/>
        <v>NoNo</v>
      </c>
      <c r="AM255" s="12">
        <f t="shared" si="28"/>
        <v>1</v>
      </c>
    </row>
    <row r="256" spans="1:39" s="12" customFormat="1" x14ac:dyDescent="0.35">
      <c r="A256" s="13"/>
      <c r="B256" s="20"/>
      <c r="C256" s="20"/>
      <c r="D256" s="13"/>
      <c r="E256" s="13"/>
      <c r="F256" s="13"/>
      <c r="G256" s="21"/>
      <c r="H256" s="104"/>
      <c r="I256" s="21"/>
      <c r="J256" s="21"/>
      <c r="K256" s="13"/>
      <c r="L256" s="13"/>
      <c r="M256" s="20"/>
      <c r="N256" s="13"/>
      <c r="O256" s="13"/>
      <c r="P256" s="13"/>
      <c r="Q256" s="22"/>
      <c r="R256" s="13"/>
      <c r="S256" s="13"/>
      <c r="T256" s="13"/>
      <c r="U256" s="116"/>
      <c r="V256" s="116"/>
      <c r="W256" s="135"/>
      <c r="X256" s="118"/>
      <c r="Y256" s="135"/>
      <c r="Z256" s="116"/>
      <c r="AA256" s="116"/>
      <c r="AB256" s="55">
        <f t="shared" si="22"/>
        <v>0</v>
      </c>
      <c r="AC256" s="39"/>
      <c r="AD256" s="96" t="str">
        <f t="shared" si="23"/>
        <v>No</v>
      </c>
      <c r="AE256" s="18" t="str">
        <f>IFERROR(IFERROR(VLOOKUP(VALUE(L256),'EFM Funds June 2020'!C:M,10,0),VLOOKUP(TEXT(L256,0),'EFM Funds June 2020'!C:M,10,0)),"No")</f>
        <v>No</v>
      </c>
      <c r="AF256" s="18" t="str">
        <f>IFERROR(IFERROR(VLOOKUP(VALUE(W256),'EFM Funds June 2020'!C:M,10,0),VLOOKUP(TEXT(W256,0),'EFM Funds June 2020'!C:M,10,0)),"No")</f>
        <v>No</v>
      </c>
      <c r="AG256" s="19" t="str">
        <f t="shared" ca="1" si="24"/>
        <v>No</v>
      </c>
      <c r="AH256" s="19" t="str">
        <f t="shared" si="25"/>
        <v>No</v>
      </c>
      <c r="AI256" s="56" t="str">
        <f t="shared" ca="1" si="26"/>
        <v>Yes</v>
      </c>
      <c r="AJ256" s="56" t="str">
        <f ca="1">IFERROR(IF(OR($R$1&gt;Q256+90,$R$1&gt;VLOOKUP(W256,'EFM Funds June 2020'!D:E,2,FALSE)+90),"Yes","No"),"No")</f>
        <v>No</v>
      </c>
      <c r="AK256" s="56" t="str">
        <f>IFERROR(IF(OR(IFERROR(IF(AND(VLOOKUP(VALUE(L256),'EFM Funds June 2020'!$D:$M,10,FALSE)="Yes",T256&lt;0),"Yes","No"),"No")="Yes",IFERROR(IF(AND(VLOOKUP(VALUE(W256),'EFM Funds June 2020'!$D:$M,10,FALSE)="Yes",AA256&gt;0),"Yes","No"),"No")="Yes"),"Yes","No"),"No")</f>
        <v>No</v>
      </c>
      <c r="AL256" s="95" t="str">
        <f t="shared" si="27"/>
        <v>NoNo</v>
      </c>
      <c r="AM256" s="12">
        <f t="shared" si="28"/>
        <v>1</v>
      </c>
    </row>
    <row r="257" spans="1:39" s="12" customFormat="1" x14ac:dyDescent="0.35">
      <c r="A257" s="13"/>
      <c r="B257" s="20"/>
      <c r="C257" s="20"/>
      <c r="D257" s="13"/>
      <c r="E257" s="13"/>
      <c r="F257" s="13"/>
      <c r="G257" s="21"/>
      <c r="H257" s="104"/>
      <c r="I257" s="21"/>
      <c r="J257" s="21"/>
      <c r="K257" s="13"/>
      <c r="L257" s="13"/>
      <c r="M257" s="20"/>
      <c r="N257" s="13"/>
      <c r="O257" s="13"/>
      <c r="P257" s="13"/>
      <c r="Q257" s="22"/>
      <c r="R257" s="13"/>
      <c r="S257" s="13"/>
      <c r="T257" s="13"/>
      <c r="U257" s="116"/>
      <c r="V257" s="116"/>
      <c r="W257" s="135"/>
      <c r="X257" s="118"/>
      <c r="Y257" s="135"/>
      <c r="Z257" s="116"/>
      <c r="AA257" s="116"/>
      <c r="AB257" s="55">
        <f t="shared" si="22"/>
        <v>0</v>
      </c>
      <c r="AC257" s="39"/>
      <c r="AD257" s="96" t="str">
        <f t="shared" si="23"/>
        <v>No</v>
      </c>
      <c r="AE257" s="18" t="str">
        <f>IFERROR(IFERROR(VLOOKUP(VALUE(L257),'EFM Funds June 2020'!C:M,10,0),VLOOKUP(TEXT(L257,0),'EFM Funds June 2020'!C:M,10,0)),"No")</f>
        <v>No</v>
      </c>
      <c r="AF257" s="18" t="str">
        <f>IFERROR(IFERROR(VLOOKUP(VALUE(W257),'EFM Funds June 2020'!C:M,10,0),VLOOKUP(TEXT(W257,0),'EFM Funds June 2020'!C:M,10,0)),"No")</f>
        <v>No</v>
      </c>
      <c r="AG257" s="19" t="str">
        <f t="shared" ca="1" si="24"/>
        <v>No</v>
      </c>
      <c r="AH257" s="19" t="str">
        <f t="shared" si="25"/>
        <v>No</v>
      </c>
      <c r="AI257" s="56" t="str">
        <f t="shared" ca="1" si="26"/>
        <v>Yes</v>
      </c>
      <c r="AJ257" s="56" t="str">
        <f ca="1">IFERROR(IF(OR($R$1&gt;Q257+90,$R$1&gt;VLOOKUP(W257,'EFM Funds June 2020'!D:E,2,FALSE)+90),"Yes","No"),"No")</f>
        <v>No</v>
      </c>
      <c r="AK257" s="56" t="str">
        <f>IFERROR(IF(OR(IFERROR(IF(AND(VLOOKUP(VALUE(L257),'EFM Funds June 2020'!$D:$M,10,FALSE)="Yes",T257&lt;0),"Yes","No"),"No")="Yes",IFERROR(IF(AND(VLOOKUP(VALUE(W257),'EFM Funds June 2020'!$D:$M,10,FALSE)="Yes",AA257&gt;0),"Yes","No"),"No")="Yes"),"Yes","No"),"No")</f>
        <v>No</v>
      </c>
      <c r="AL257" s="95" t="str">
        <f t="shared" si="27"/>
        <v>NoNo</v>
      </c>
      <c r="AM257" s="12">
        <f t="shared" si="28"/>
        <v>1</v>
      </c>
    </row>
    <row r="258" spans="1:39" s="12" customFormat="1" x14ac:dyDescent="0.35">
      <c r="A258" s="13"/>
      <c r="B258" s="20"/>
      <c r="C258" s="20"/>
      <c r="D258" s="13"/>
      <c r="E258" s="13"/>
      <c r="F258" s="13"/>
      <c r="G258" s="21"/>
      <c r="H258" s="104"/>
      <c r="I258" s="21"/>
      <c r="J258" s="21"/>
      <c r="K258" s="13"/>
      <c r="L258" s="13"/>
      <c r="M258" s="20"/>
      <c r="N258" s="13"/>
      <c r="O258" s="13"/>
      <c r="P258" s="13"/>
      <c r="Q258" s="22"/>
      <c r="R258" s="13"/>
      <c r="S258" s="13"/>
      <c r="T258" s="13"/>
      <c r="U258" s="116"/>
      <c r="V258" s="116"/>
      <c r="W258" s="135"/>
      <c r="X258" s="118"/>
      <c r="Y258" s="135"/>
      <c r="Z258" s="116"/>
      <c r="AA258" s="116"/>
      <c r="AB258" s="55">
        <f t="shared" si="22"/>
        <v>0</v>
      </c>
      <c r="AC258" s="39"/>
      <c r="AD258" s="96" t="str">
        <f t="shared" si="23"/>
        <v>No</v>
      </c>
      <c r="AE258" s="18" t="str">
        <f>IFERROR(IFERROR(VLOOKUP(VALUE(L258),'EFM Funds June 2020'!C:M,10,0),VLOOKUP(TEXT(L258,0),'EFM Funds June 2020'!C:M,10,0)),"No")</f>
        <v>No</v>
      </c>
      <c r="AF258" s="18" t="str">
        <f>IFERROR(IFERROR(VLOOKUP(VALUE(W258),'EFM Funds June 2020'!C:M,10,0),VLOOKUP(TEXT(W258,0),'EFM Funds June 2020'!C:M,10,0)),"No")</f>
        <v>No</v>
      </c>
      <c r="AG258" s="19" t="str">
        <f t="shared" ca="1" si="24"/>
        <v>No</v>
      </c>
      <c r="AH258" s="19" t="str">
        <f t="shared" si="25"/>
        <v>No</v>
      </c>
      <c r="AI258" s="56" t="str">
        <f t="shared" ca="1" si="26"/>
        <v>Yes</v>
      </c>
      <c r="AJ258" s="56" t="str">
        <f ca="1">IFERROR(IF(OR($R$1&gt;Q258+90,$R$1&gt;VLOOKUP(W258,'EFM Funds June 2020'!D:E,2,FALSE)+90),"Yes","No"),"No")</f>
        <v>No</v>
      </c>
      <c r="AK258" s="56" t="str">
        <f>IFERROR(IF(OR(IFERROR(IF(AND(VLOOKUP(VALUE(L258),'EFM Funds June 2020'!$D:$M,10,FALSE)="Yes",T258&lt;0),"Yes","No"),"No")="Yes",IFERROR(IF(AND(VLOOKUP(VALUE(W258),'EFM Funds June 2020'!$D:$M,10,FALSE)="Yes",AA258&gt;0),"Yes","No"),"No")="Yes"),"Yes","No"),"No")</f>
        <v>No</v>
      </c>
      <c r="AL258" s="95" t="str">
        <f t="shared" si="27"/>
        <v>NoNo</v>
      </c>
      <c r="AM258" s="12">
        <f t="shared" si="28"/>
        <v>1</v>
      </c>
    </row>
    <row r="259" spans="1:39" s="12" customFormat="1" x14ac:dyDescent="0.35">
      <c r="A259" s="13"/>
      <c r="B259" s="20"/>
      <c r="C259" s="20"/>
      <c r="D259" s="13"/>
      <c r="E259" s="13"/>
      <c r="F259" s="13"/>
      <c r="G259" s="21"/>
      <c r="H259" s="104"/>
      <c r="I259" s="21"/>
      <c r="J259" s="21"/>
      <c r="K259" s="13"/>
      <c r="L259" s="13"/>
      <c r="M259" s="20"/>
      <c r="N259" s="13"/>
      <c r="O259" s="13"/>
      <c r="P259" s="13"/>
      <c r="Q259" s="22"/>
      <c r="R259" s="13"/>
      <c r="S259" s="13"/>
      <c r="T259" s="13"/>
      <c r="U259" s="116"/>
      <c r="V259" s="116"/>
      <c r="W259" s="135"/>
      <c r="X259" s="118"/>
      <c r="Y259" s="135"/>
      <c r="Z259" s="116"/>
      <c r="AA259" s="116"/>
      <c r="AB259" s="55">
        <f t="shared" si="22"/>
        <v>0</v>
      </c>
      <c r="AC259" s="39"/>
      <c r="AD259" s="96" t="str">
        <f t="shared" si="23"/>
        <v>No</v>
      </c>
      <c r="AE259" s="18" t="str">
        <f>IFERROR(IFERROR(VLOOKUP(VALUE(L259),'EFM Funds June 2020'!C:M,10,0),VLOOKUP(TEXT(L259,0),'EFM Funds June 2020'!C:M,10,0)),"No")</f>
        <v>No</v>
      </c>
      <c r="AF259" s="18" t="str">
        <f>IFERROR(IFERROR(VLOOKUP(VALUE(W259),'EFM Funds June 2020'!C:M,10,0),VLOOKUP(TEXT(W259,0),'EFM Funds June 2020'!C:M,10,0)),"No")</f>
        <v>No</v>
      </c>
      <c r="AG259" s="19" t="str">
        <f t="shared" ca="1" si="24"/>
        <v>No</v>
      </c>
      <c r="AH259" s="19" t="str">
        <f t="shared" si="25"/>
        <v>No</v>
      </c>
      <c r="AI259" s="56" t="str">
        <f t="shared" ca="1" si="26"/>
        <v>Yes</v>
      </c>
      <c r="AJ259" s="56" t="str">
        <f ca="1">IFERROR(IF(OR($R$1&gt;Q259+90,$R$1&gt;VLOOKUP(W259,'EFM Funds June 2020'!D:E,2,FALSE)+90),"Yes","No"),"No")</f>
        <v>No</v>
      </c>
      <c r="AK259" s="56" t="str">
        <f>IFERROR(IF(OR(IFERROR(IF(AND(VLOOKUP(VALUE(L259),'EFM Funds June 2020'!$D:$M,10,FALSE)="Yes",T259&lt;0),"Yes","No"),"No")="Yes",IFERROR(IF(AND(VLOOKUP(VALUE(W259),'EFM Funds June 2020'!$D:$M,10,FALSE)="Yes",AA259&gt;0),"Yes","No"),"No")="Yes"),"Yes","No"),"No")</f>
        <v>No</v>
      </c>
      <c r="AL259" s="95" t="str">
        <f t="shared" si="27"/>
        <v>NoNo</v>
      </c>
      <c r="AM259" s="12">
        <f t="shared" si="28"/>
        <v>1</v>
      </c>
    </row>
    <row r="260" spans="1:39" s="12" customFormat="1" x14ac:dyDescent="0.35">
      <c r="A260" s="13"/>
      <c r="B260" s="20"/>
      <c r="C260" s="20"/>
      <c r="D260" s="13"/>
      <c r="E260" s="13"/>
      <c r="F260" s="13"/>
      <c r="G260" s="21"/>
      <c r="H260" s="104"/>
      <c r="I260" s="21"/>
      <c r="J260" s="21"/>
      <c r="K260" s="13"/>
      <c r="L260" s="13"/>
      <c r="M260" s="20"/>
      <c r="N260" s="13"/>
      <c r="O260" s="13"/>
      <c r="P260" s="13"/>
      <c r="Q260" s="22"/>
      <c r="R260" s="13"/>
      <c r="S260" s="13"/>
      <c r="T260" s="13"/>
      <c r="U260" s="116"/>
      <c r="V260" s="116"/>
      <c r="W260" s="135"/>
      <c r="X260" s="118"/>
      <c r="Y260" s="135"/>
      <c r="Z260" s="116"/>
      <c r="AA260" s="116"/>
      <c r="AB260" s="55">
        <f t="shared" si="22"/>
        <v>0</v>
      </c>
      <c r="AC260" s="39"/>
      <c r="AD260" s="96" t="str">
        <f t="shared" si="23"/>
        <v>No</v>
      </c>
      <c r="AE260" s="18" t="str">
        <f>IFERROR(IFERROR(VLOOKUP(VALUE(L260),'EFM Funds June 2020'!C:M,10,0),VLOOKUP(TEXT(L260,0),'EFM Funds June 2020'!C:M,10,0)),"No")</f>
        <v>No</v>
      </c>
      <c r="AF260" s="18" t="str">
        <f>IFERROR(IFERROR(VLOOKUP(VALUE(W260),'EFM Funds June 2020'!C:M,10,0),VLOOKUP(TEXT(W260,0),'EFM Funds June 2020'!C:M,10,0)),"No")</f>
        <v>No</v>
      </c>
      <c r="AG260" s="19" t="str">
        <f t="shared" ca="1" si="24"/>
        <v>No</v>
      </c>
      <c r="AH260" s="19" t="str">
        <f t="shared" si="25"/>
        <v>No</v>
      </c>
      <c r="AI260" s="56" t="str">
        <f t="shared" ca="1" si="26"/>
        <v>Yes</v>
      </c>
      <c r="AJ260" s="56" t="str">
        <f ca="1">IFERROR(IF(OR($R$1&gt;Q260+90,$R$1&gt;VLOOKUP(W260,'EFM Funds June 2020'!D:E,2,FALSE)+90),"Yes","No"),"No")</f>
        <v>No</v>
      </c>
      <c r="AK260" s="56" t="str">
        <f>IFERROR(IF(OR(IFERROR(IF(AND(VLOOKUP(VALUE(L260),'EFM Funds June 2020'!$D:$M,10,FALSE)="Yes",T260&lt;0),"Yes","No"),"No")="Yes",IFERROR(IF(AND(VLOOKUP(VALUE(W260),'EFM Funds June 2020'!$D:$M,10,FALSE)="Yes",AA260&gt;0),"Yes","No"),"No")="Yes"),"Yes","No"),"No")</f>
        <v>No</v>
      </c>
      <c r="AL260" s="95" t="str">
        <f t="shared" si="27"/>
        <v>NoNo</v>
      </c>
      <c r="AM260" s="12">
        <f t="shared" si="28"/>
        <v>1</v>
      </c>
    </row>
    <row r="261" spans="1:39" s="12" customFormat="1" x14ac:dyDescent="0.35">
      <c r="A261" s="13"/>
      <c r="B261" s="20"/>
      <c r="C261" s="20"/>
      <c r="D261" s="13"/>
      <c r="E261" s="13"/>
      <c r="F261" s="13"/>
      <c r="G261" s="21"/>
      <c r="H261" s="104"/>
      <c r="I261" s="21"/>
      <c r="J261" s="21"/>
      <c r="K261" s="13"/>
      <c r="L261" s="13"/>
      <c r="M261" s="20"/>
      <c r="N261" s="13"/>
      <c r="O261" s="13"/>
      <c r="P261" s="13"/>
      <c r="Q261" s="22"/>
      <c r="R261" s="13"/>
      <c r="S261" s="13"/>
      <c r="T261" s="13"/>
      <c r="U261" s="116"/>
      <c r="V261" s="116"/>
      <c r="W261" s="135"/>
      <c r="X261" s="118"/>
      <c r="Y261" s="135"/>
      <c r="Z261" s="116"/>
      <c r="AA261" s="116"/>
      <c r="AB261" s="55">
        <f t="shared" si="22"/>
        <v>0</v>
      </c>
      <c r="AC261" s="39"/>
      <c r="AD261" s="96" t="str">
        <f t="shared" si="23"/>
        <v>No</v>
      </c>
      <c r="AE261" s="18" t="str">
        <f>IFERROR(IFERROR(VLOOKUP(VALUE(L261),'EFM Funds June 2020'!C:M,10,0),VLOOKUP(TEXT(L261,0),'EFM Funds June 2020'!C:M,10,0)),"No")</f>
        <v>No</v>
      </c>
      <c r="AF261" s="18" t="str">
        <f>IFERROR(IFERROR(VLOOKUP(VALUE(W261),'EFM Funds June 2020'!C:M,10,0),VLOOKUP(TEXT(W261,0),'EFM Funds June 2020'!C:M,10,0)),"No")</f>
        <v>No</v>
      </c>
      <c r="AG261" s="19" t="str">
        <f t="shared" ca="1" si="24"/>
        <v>No</v>
      </c>
      <c r="AH261" s="19" t="str">
        <f t="shared" si="25"/>
        <v>No</v>
      </c>
      <c r="AI261" s="56" t="str">
        <f t="shared" ca="1" si="26"/>
        <v>Yes</v>
      </c>
      <c r="AJ261" s="56" t="str">
        <f ca="1">IFERROR(IF(OR($R$1&gt;Q261+90,$R$1&gt;VLOOKUP(W261,'EFM Funds June 2020'!D:E,2,FALSE)+90),"Yes","No"),"No")</f>
        <v>No</v>
      </c>
      <c r="AK261" s="56" t="str">
        <f>IFERROR(IF(OR(IFERROR(IF(AND(VLOOKUP(VALUE(L261),'EFM Funds June 2020'!$D:$M,10,FALSE)="Yes",T261&lt;0),"Yes","No"),"No")="Yes",IFERROR(IF(AND(VLOOKUP(VALUE(W261),'EFM Funds June 2020'!$D:$M,10,FALSE)="Yes",AA261&gt;0),"Yes","No"),"No")="Yes"),"Yes","No"),"No")</f>
        <v>No</v>
      </c>
      <c r="AL261" s="95" t="str">
        <f t="shared" si="27"/>
        <v>NoNo</v>
      </c>
      <c r="AM261" s="12">
        <f t="shared" si="28"/>
        <v>1</v>
      </c>
    </row>
    <row r="262" spans="1:39" s="12" customFormat="1" x14ac:dyDescent="0.35">
      <c r="A262" s="13"/>
      <c r="B262" s="20"/>
      <c r="C262" s="20"/>
      <c r="D262" s="13"/>
      <c r="E262" s="13"/>
      <c r="F262" s="13"/>
      <c r="G262" s="21"/>
      <c r="H262" s="104"/>
      <c r="I262" s="21"/>
      <c r="J262" s="21"/>
      <c r="K262" s="13"/>
      <c r="L262" s="13"/>
      <c r="M262" s="20"/>
      <c r="N262" s="13"/>
      <c r="O262" s="13"/>
      <c r="P262" s="13"/>
      <c r="Q262" s="22"/>
      <c r="R262" s="13"/>
      <c r="S262" s="13"/>
      <c r="T262" s="13"/>
      <c r="U262" s="116"/>
      <c r="V262" s="116"/>
      <c r="W262" s="135"/>
      <c r="X262" s="118"/>
      <c r="Y262" s="135"/>
      <c r="Z262" s="116"/>
      <c r="AA262" s="116"/>
      <c r="AB262" s="55">
        <f t="shared" si="22"/>
        <v>0</v>
      </c>
      <c r="AC262" s="39"/>
      <c r="AD262" s="96" t="str">
        <f t="shared" si="23"/>
        <v>No</v>
      </c>
      <c r="AE262" s="18" t="str">
        <f>IFERROR(IFERROR(VLOOKUP(VALUE(L262),'EFM Funds June 2020'!C:M,10,0),VLOOKUP(TEXT(L262,0),'EFM Funds June 2020'!C:M,10,0)),"No")</f>
        <v>No</v>
      </c>
      <c r="AF262" s="18" t="str">
        <f>IFERROR(IFERROR(VLOOKUP(VALUE(W262),'EFM Funds June 2020'!C:M,10,0),VLOOKUP(TEXT(W262,0),'EFM Funds June 2020'!C:M,10,0)),"No")</f>
        <v>No</v>
      </c>
      <c r="AG262" s="19" t="str">
        <f t="shared" ca="1" si="24"/>
        <v>No</v>
      </c>
      <c r="AH262" s="19" t="str">
        <f t="shared" si="25"/>
        <v>No</v>
      </c>
      <c r="AI262" s="56" t="str">
        <f t="shared" ca="1" si="26"/>
        <v>Yes</v>
      </c>
      <c r="AJ262" s="56" t="str">
        <f ca="1">IFERROR(IF(OR($R$1&gt;Q262+90,$R$1&gt;VLOOKUP(W262,'EFM Funds June 2020'!D:E,2,FALSE)+90),"Yes","No"),"No")</f>
        <v>No</v>
      </c>
      <c r="AK262" s="56" t="str">
        <f>IFERROR(IF(OR(IFERROR(IF(AND(VLOOKUP(VALUE(L262),'EFM Funds June 2020'!$D:$M,10,FALSE)="Yes",T262&lt;0),"Yes","No"),"No")="Yes",IFERROR(IF(AND(VLOOKUP(VALUE(W262),'EFM Funds June 2020'!$D:$M,10,FALSE)="Yes",AA262&gt;0),"Yes","No"),"No")="Yes"),"Yes","No"),"No")</f>
        <v>No</v>
      </c>
      <c r="AL262" s="95" t="str">
        <f t="shared" si="27"/>
        <v>NoNo</v>
      </c>
      <c r="AM262" s="12">
        <f t="shared" si="28"/>
        <v>1</v>
      </c>
    </row>
    <row r="263" spans="1:39" s="12" customFormat="1" x14ac:dyDescent="0.35">
      <c r="A263" s="13"/>
      <c r="B263" s="20"/>
      <c r="C263" s="20"/>
      <c r="D263" s="13"/>
      <c r="E263" s="13"/>
      <c r="F263" s="13"/>
      <c r="G263" s="21"/>
      <c r="H263" s="104"/>
      <c r="I263" s="21"/>
      <c r="J263" s="21"/>
      <c r="K263" s="13"/>
      <c r="L263" s="13"/>
      <c r="M263" s="20"/>
      <c r="N263" s="13"/>
      <c r="O263" s="13"/>
      <c r="P263" s="13"/>
      <c r="Q263" s="22"/>
      <c r="R263" s="13"/>
      <c r="S263" s="13"/>
      <c r="T263" s="13"/>
      <c r="U263" s="116"/>
      <c r="V263" s="116"/>
      <c r="W263" s="135"/>
      <c r="X263" s="118"/>
      <c r="Y263" s="135"/>
      <c r="Z263" s="116"/>
      <c r="AA263" s="116"/>
      <c r="AB263" s="55">
        <f t="shared" si="22"/>
        <v>0</v>
      </c>
      <c r="AC263" s="39"/>
      <c r="AD263" s="96" t="str">
        <f t="shared" si="23"/>
        <v>No</v>
      </c>
      <c r="AE263" s="18" t="str">
        <f>IFERROR(IFERROR(VLOOKUP(VALUE(L263),'EFM Funds June 2020'!C:M,10,0),VLOOKUP(TEXT(L263,0),'EFM Funds June 2020'!C:M,10,0)),"No")</f>
        <v>No</v>
      </c>
      <c r="AF263" s="18" t="str">
        <f>IFERROR(IFERROR(VLOOKUP(VALUE(W263),'EFM Funds June 2020'!C:M,10,0),VLOOKUP(TEXT(W263,0),'EFM Funds June 2020'!C:M,10,0)),"No")</f>
        <v>No</v>
      </c>
      <c r="AG263" s="19" t="str">
        <f t="shared" ca="1" si="24"/>
        <v>No</v>
      </c>
      <c r="AH263" s="19" t="str">
        <f t="shared" si="25"/>
        <v>No</v>
      </c>
      <c r="AI263" s="56" t="str">
        <f t="shared" ca="1" si="26"/>
        <v>Yes</v>
      </c>
      <c r="AJ263" s="56" t="str">
        <f ca="1">IFERROR(IF(OR($R$1&gt;Q263+90,$R$1&gt;VLOOKUP(W263,'EFM Funds June 2020'!D:E,2,FALSE)+90),"Yes","No"),"No")</f>
        <v>No</v>
      </c>
      <c r="AK263" s="56" t="str">
        <f>IFERROR(IF(OR(IFERROR(IF(AND(VLOOKUP(VALUE(L263),'EFM Funds June 2020'!$D:$M,10,FALSE)="Yes",T263&lt;0),"Yes","No"),"No")="Yes",IFERROR(IF(AND(VLOOKUP(VALUE(W263),'EFM Funds June 2020'!$D:$M,10,FALSE)="Yes",AA263&gt;0),"Yes","No"),"No")="Yes"),"Yes","No"),"No")</f>
        <v>No</v>
      </c>
      <c r="AL263" s="95" t="str">
        <f t="shared" si="27"/>
        <v>NoNo</v>
      </c>
      <c r="AM263" s="12">
        <f t="shared" si="28"/>
        <v>1</v>
      </c>
    </row>
    <row r="264" spans="1:39" s="12" customFormat="1" x14ac:dyDescent="0.35">
      <c r="A264" s="13"/>
      <c r="B264" s="20"/>
      <c r="C264" s="20"/>
      <c r="D264" s="13"/>
      <c r="E264" s="13"/>
      <c r="F264" s="13"/>
      <c r="G264" s="21"/>
      <c r="H264" s="104"/>
      <c r="I264" s="21"/>
      <c r="J264" s="21"/>
      <c r="K264" s="13"/>
      <c r="L264" s="13"/>
      <c r="M264" s="20"/>
      <c r="N264" s="13"/>
      <c r="O264" s="13"/>
      <c r="P264" s="13"/>
      <c r="Q264" s="22"/>
      <c r="R264" s="13"/>
      <c r="S264" s="13"/>
      <c r="T264" s="13"/>
      <c r="U264" s="116"/>
      <c r="V264" s="116"/>
      <c r="W264" s="135"/>
      <c r="X264" s="118"/>
      <c r="Y264" s="135"/>
      <c r="Z264" s="116"/>
      <c r="AA264" s="116"/>
      <c r="AB264" s="55">
        <f t="shared" si="22"/>
        <v>0</v>
      </c>
      <c r="AC264" s="39"/>
      <c r="AD264" s="96" t="str">
        <f t="shared" si="23"/>
        <v>No</v>
      </c>
      <c r="AE264" s="18" t="str">
        <f>IFERROR(IFERROR(VLOOKUP(VALUE(L264),'EFM Funds June 2020'!C:M,10,0),VLOOKUP(TEXT(L264,0),'EFM Funds June 2020'!C:M,10,0)),"No")</f>
        <v>No</v>
      </c>
      <c r="AF264" s="18" t="str">
        <f>IFERROR(IFERROR(VLOOKUP(VALUE(W264),'EFM Funds June 2020'!C:M,10,0),VLOOKUP(TEXT(W264,0),'EFM Funds June 2020'!C:M,10,0)),"No")</f>
        <v>No</v>
      </c>
      <c r="AG264" s="19" t="str">
        <f t="shared" ca="1" si="24"/>
        <v>No</v>
      </c>
      <c r="AH264" s="19" t="str">
        <f t="shared" si="25"/>
        <v>No</v>
      </c>
      <c r="AI264" s="56" t="str">
        <f t="shared" ca="1" si="26"/>
        <v>Yes</v>
      </c>
      <c r="AJ264" s="56" t="str">
        <f ca="1">IFERROR(IF(OR($R$1&gt;Q264+90,$R$1&gt;VLOOKUP(W264,'EFM Funds June 2020'!D:E,2,FALSE)+90),"Yes","No"),"No")</f>
        <v>No</v>
      </c>
      <c r="AK264" s="56" t="str">
        <f>IFERROR(IF(OR(IFERROR(IF(AND(VLOOKUP(VALUE(L264),'EFM Funds June 2020'!$D:$M,10,FALSE)="Yes",T264&lt;0),"Yes","No"),"No")="Yes",IFERROR(IF(AND(VLOOKUP(VALUE(W264),'EFM Funds June 2020'!$D:$M,10,FALSE)="Yes",AA264&gt;0),"Yes","No"),"No")="Yes"),"Yes","No"),"No")</f>
        <v>No</v>
      </c>
      <c r="AL264" s="95" t="str">
        <f t="shared" si="27"/>
        <v>NoNo</v>
      </c>
      <c r="AM264" s="12">
        <f t="shared" si="28"/>
        <v>1</v>
      </c>
    </row>
    <row r="265" spans="1:39" s="12" customFormat="1" x14ac:dyDescent="0.35">
      <c r="A265" s="13"/>
      <c r="B265" s="20"/>
      <c r="C265" s="20"/>
      <c r="D265" s="13"/>
      <c r="E265" s="13"/>
      <c r="F265" s="13"/>
      <c r="G265" s="21"/>
      <c r="H265" s="104"/>
      <c r="I265" s="21"/>
      <c r="J265" s="21"/>
      <c r="K265" s="13"/>
      <c r="L265" s="13"/>
      <c r="M265" s="20"/>
      <c r="N265" s="13"/>
      <c r="O265" s="13"/>
      <c r="P265" s="13"/>
      <c r="Q265" s="22"/>
      <c r="R265" s="13"/>
      <c r="S265" s="13"/>
      <c r="T265" s="13"/>
      <c r="U265" s="116"/>
      <c r="V265" s="116"/>
      <c r="W265" s="135"/>
      <c r="X265" s="118"/>
      <c r="Y265" s="135"/>
      <c r="Z265" s="116"/>
      <c r="AA265" s="116"/>
      <c r="AB265" s="55">
        <f t="shared" si="22"/>
        <v>0</v>
      </c>
      <c r="AC265" s="39"/>
      <c r="AD265" s="96" t="str">
        <f t="shared" si="23"/>
        <v>No</v>
      </c>
      <c r="AE265" s="18" t="str">
        <f>IFERROR(IFERROR(VLOOKUP(VALUE(L265),'EFM Funds June 2020'!C:M,10,0),VLOOKUP(TEXT(L265,0),'EFM Funds June 2020'!C:M,10,0)),"No")</f>
        <v>No</v>
      </c>
      <c r="AF265" s="18" t="str">
        <f>IFERROR(IFERROR(VLOOKUP(VALUE(W265),'EFM Funds June 2020'!C:M,10,0),VLOOKUP(TEXT(W265,0),'EFM Funds June 2020'!C:M,10,0)),"No")</f>
        <v>No</v>
      </c>
      <c r="AG265" s="19" t="str">
        <f t="shared" ca="1" si="24"/>
        <v>No</v>
      </c>
      <c r="AH265" s="19" t="str">
        <f t="shared" si="25"/>
        <v>No</v>
      </c>
      <c r="AI265" s="56" t="str">
        <f t="shared" ca="1" si="26"/>
        <v>Yes</v>
      </c>
      <c r="AJ265" s="56" t="str">
        <f ca="1">IFERROR(IF(OR($R$1&gt;Q265+90,$R$1&gt;VLOOKUP(W265,'EFM Funds June 2020'!D:E,2,FALSE)+90),"Yes","No"),"No")</f>
        <v>No</v>
      </c>
      <c r="AK265" s="56" t="str">
        <f>IFERROR(IF(OR(IFERROR(IF(AND(VLOOKUP(VALUE(L265),'EFM Funds June 2020'!$D:$M,10,FALSE)="Yes",T265&lt;0),"Yes","No"),"No")="Yes",IFERROR(IF(AND(VLOOKUP(VALUE(W265),'EFM Funds June 2020'!$D:$M,10,FALSE)="Yes",AA265&gt;0),"Yes","No"),"No")="Yes"),"Yes","No"),"No")</f>
        <v>No</v>
      </c>
      <c r="AL265" s="95" t="str">
        <f t="shared" si="27"/>
        <v>NoNo</v>
      </c>
      <c r="AM265" s="12">
        <f t="shared" si="28"/>
        <v>1</v>
      </c>
    </row>
    <row r="266" spans="1:39" s="12" customFormat="1" x14ac:dyDescent="0.35">
      <c r="A266" s="13"/>
      <c r="B266" s="20"/>
      <c r="C266" s="20"/>
      <c r="D266" s="13"/>
      <c r="E266" s="13"/>
      <c r="F266" s="13"/>
      <c r="G266" s="21"/>
      <c r="H266" s="104"/>
      <c r="I266" s="21"/>
      <c r="J266" s="21"/>
      <c r="K266" s="13"/>
      <c r="L266" s="13"/>
      <c r="M266" s="20"/>
      <c r="N266" s="13"/>
      <c r="O266" s="13"/>
      <c r="P266" s="13"/>
      <c r="Q266" s="22"/>
      <c r="R266" s="13"/>
      <c r="S266" s="13"/>
      <c r="T266" s="13"/>
      <c r="U266" s="116"/>
      <c r="V266" s="116"/>
      <c r="W266" s="135"/>
      <c r="X266" s="118"/>
      <c r="Y266" s="135"/>
      <c r="Z266" s="116"/>
      <c r="AA266" s="116"/>
      <c r="AB266" s="55">
        <f t="shared" si="22"/>
        <v>0</v>
      </c>
      <c r="AC266" s="39"/>
      <c r="AD266" s="96" t="str">
        <f t="shared" si="23"/>
        <v>No</v>
      </c>
      <c r="AE266" s="18" t="str">
        <f>IFERROR(IFERROR(VLOOKUP(VALUE(L266),'EFM Funds June 2020'!C:M,10,0),VLOOKUP(TEXT(L266,0),'EFM Funds June 2020'!C:M,10,0)),"No")</f>
        <v>No</v>
      </c>
      <c r="AF266" s="18" t="str">
        <f>IFERROR(IFERROR(VLOOKUP(VALUE(W266),'EFM Funds June 2020'!C:M,10,0),VLOOKUP(TEXT(W266,0),'EFM Funds June 2020'!C:M,10,0)),"No")</f>
        <v>No</v>
      </c>
      <c r="AG266" s="19" t="str">
        <f t="shared" ca="1" si="24"/>
        <v>No</v>
      </c>
      <c r="AH266" s="19" t="str">
        <f t="shared" si="25"/>
        <v>No</v>
      </c>
      <c r="AI266" s="56" t="str">
        <f t="shared" ca="1" si="26"/>
        <v>Yes</v>
      </c>
      <c r="AJ266" s="56" t="str">
        <f ca="1">IFERROR(IF(OR($R$1&gt;Q266+90,$R$1&gt;VLOOKUP(W266,'EFM Funds June 2020'!D:E,2,FALSE)+90),"Yes","No"),"No")</f>
        <v>No</v>
      </c>
      <c r="AK266" s="56" t="str">
        <f>IFERROR(IF(OR(IFERROR(IF(AND(VLOOKUP(VALUE(L266),'EFM Funds June 2020'!$D:$M,10,FALSE)="Yes",T266&lt;0),"Yes","No"),"No")="Yes",IFERROR(IF(AND(VLOOKUP(VALUE(W266),'EFM Funds June 2020'!$D:$M,10,FALSE)="Yes",AA266&gt;0),"Yes","No"),"No")="Yes"),"Yes","No"),"No")</f>
        <v>No</v>
      </c>
      <c r="AL266" s="95" t="str">
        <f t="shared" si="27"/>
        <v>NoNo</v>
      </c>
      <c r="AM266" s="12">
        <f t="shared" si="28"/>
        <v>1</v>
      </c>
    </row>
    <row r="267" spans="1:39" s="12" customFormat="1" x14ac:dyDescent="0.35">
      <c r="A267" s="13"/>
      <c r="B267" s="20"/>
      <c r="C267" s="20"/>
      <c r="D267" s="13"/>
      <c r="E267" s="13"/>
      <c r="F267" s="13"/>
      <c r="G267" s="21"/>
      <c r="H267" s="104"/>
      <c r="I267" s="21"/>
      <c r="J267" s="21"/>
      <c r="K267" s="13"/>
      <c r="L267" s="13"/>
      <c r="M267" s="20"/>
      <c r="N267" s="13"/>
      <c r="O267" s="13"/>
      <c r="P267" s="13"/>
      <c r="Q267" s="22"/>
      <c r="R267" s="13"/>
      <c r="S267" s="13"/>
      <c r="T267" s="13"/>
      <c r="U267" s="116"/>
      <c r="V267" s="116"/>
      <c r="W267" s="135"/>
      <c r="X267" s="118"/>
      <c r="Y267" s="135"/>
      <c r="Z267" s="116"/>
      <c r="AA267" s="116"/>
      <c r="AB267" s="55">
        <f t="shared" si="22"/>
        <v>0</v>
      </c>
      <c r="AC267" s="39"/>
      <c r="AD267" s="96" t="str">
        <f t="shared" si="23"/>
        <v>No</v>
      </c>
      <c r="AE267" s="18" t="str">
        <f>IFERROR(IFERROR(VLOOKUP(VALUE(L267),'EFM Funds June 2020'!C:M,10,0),VLOOKUP(TEXT(L267,0),'EFM Funds June 2020'!C:M,10,0)),"No")</f>
        <v>No</v>
      </c>
      <c r="AF267" s="18" t="str">
        <f>IFERROR(IFERROR(VLOOKUP(VALUE(W267),'EFM Funds June 2020'!C:M,10,0),VLOOKUP(TEXT(W267,0),'EFM Funds June 2020'!C:M,10,0)),"No")</f>
        <v>No</v>
      </c>
      <c r="AG267" s="19" t="str">
        <f t="shared" ca="1" si="24"/>
        <v>No</v>
      </c>
      <c r="AH267" s="19" t="str">
        <f t="shared" si="25"/>
        <v>No</v>
      </c>
      <c r="AI267" s="56" t="str">
        <f t="shared" ca="1" si="26"/>
        <v>Yes</v>
      </c>
      <c r="AJ267" s="56" t="str">
        <f ca="1">IFERROR(IF(OR($R$1&gt;Q267+90,$R$1&gt;VLOOKUP(W267,'EFM Funds June 2020'!D:E,2,FALSE)+90),"Yes","No"),"No")</f>
        <v>No</v>
      </c>
      <c r="AK267" s="56" t="str">
        <f>IFERROR(IF(OR(IFERROR(IF(AND(VLOOKUP(VALUE(L267),'EFM Funds June 2020'!$D:$M,10,FALSE)="Yes",T267&lt;0),"Yes","No"),"No")="Yes",IFERROR(IF(AND(VLOOKUP(VALUE(W267),'EFM Funds June 2020'!$D:$M,10,FALSE)="Yes",AA267&gt;0),"Yes","No"),"No")="Yes"),"Yes","No"),"No")</f>
        <v>No</v>
      </c>
      <c r="AL267" s="95" t="str">
        <f t="shared" si="27"/>
        <v>NoNo</v>
      </c>
      <c r="AM267" s="12">
        <f t="shared" si="28"/>
        <v>1</v>
      </c>
    </row>
    <row r="268" spans="1:39" s="12" customFormat="1" x14ac:dyDescent="0.35">
      <c r="A268" s="13"/>
      <c r="B268" s="20"/>
      <c r="C268" s="20"/>
      <c r="D268" s="13"/>
      <c r="E268" s="13"/>
      <c r="F268" s="13"/>
      <c r="G268" s="21"/>
      <c r="H268" s="104"/>
      <c r="I268" s="21"/>
      <c r="J268" s="21"/>
      <c r="K268" s="13"/>
      <c r="L268" s="13"/>
      <c r="M268" s="20"/>
      <c r="N268" s="13"/>
      <c r="O268" s="13"/>
      <c r="P268" s="13"/>
      <c r="Q268" s="22"/>
      <c r="R268" s="13"/>
      <c r="S268" s="13"/>
      <c r="T268" s="13"/>
      <c r="U268" s="116"/>
      <c r="V268" s="116"/>
      <c r="W268" s="135"/>
      <c r="X268" s="118"/>
      <c r="Y268" s="135"/>
      <c r="Z268" s="116"/>
      <c r="AA268" s="116"/>
      <c r="AB268" s="55">
        <f t="shared" si="22"/>
        <v>0</v>
      </c>
      <c r="AC268" s="39"/>
      <c r="AD268" s="96" t="str">
        <f t="shared" si="23"/>
        <v>No</v>
      </c>
      <c r="AE268" s="18" t="str">
        <f>IFERROR(IFERROR(VLOOKUP(VALUE(L268),'EFM Funds June 2020'!C:M,10,0),VLOOKUP(TEXT(L268,0),'EFM Funds June 2020'!C:M,10,0)),"No")</f>
        <v>No</v>
      </c>
      <c r="AF268" s="18" t="str">
        <f>IFERROR(IFERROR(VLOOKUP(VALUE(W268),'EFM Funds June 2020'!C:M,10,0),VLOOKUP(TEXT(W268,0),'EFM Funds June 2020'!C:M,10,0)),"No")</f>
        <v>No</v>
      </c>
      <c r="AG268" s="19" t="str">
        <f t="shared" ca="1" si="24"/>
        <v>No</v>
      </c>
      <c r="AH268" s="19" t="str">
        <f t="shared" si="25"/>
        <v>No</v>
      </c>
      <c r="AI268" s="56" t="str">
        <f t="shared" ca="1" si="26"/>
        <v>Yes</v>
      </c>
      <c r="AJ268" s="56" t="str">
        <f ca="1">IFERROR(IF(OR($R$1&gt;Q268+90,$R$1&gt;VLOOKUP(W268,'EFM Funds June 2020'!D:E,2,FALSE)+90),"Yes","No"),"No")</f>
        <v>No</v>
      </c>
      <c r="AK268" s="56" t="str">
        <f>IFERROR(IF(OR(IFERROR(IF(AND(VLOOKUP(VALUE(L268),'EFM Funds June 2020'!$D:$M,10,FALSE)="Yes",T268&lt;0),"Yes","No"),"No")="Yes",IFERROR(IF(AND(VLOOKUP(VALUE(W268),'EFM Funds June 2020'!$D:$M,10,FALSE)="Yes",AA268&gt;0),"Yes","No"),"No")="Yes"),"Yes","No"),"No")</f>
        <v>No</v>
      </c>
      <c r="AL268" s="95" t="str">
        <f t="shared" si="27"/>
        <v>NoNo</v>
      </c>
      <c r="AM268" s="12">
        <f t="shared" si="28"/>
        <v>1</v>
      </c>
    </row>
    <row r="269" spans="1:39" s="12" customFormat="1" x14ac:dyDescent="0.35">
      <c r="A269" s="13"/>
      <c r="B269" s="20"/>
      <c r="C269" s="20"/>
      <c r="D269" s="13"/>
      <c r="E269" s="13"/>
      <c r="F269" s="13"/>
      <c r="G269" s="21"/>
      <c r="H269" s="104"/>
      <c r="I269" s="21"/>
      <c r="J269" s="21"/>
      <c r="K269" s="13"/>
      <c r="L269" s="13"/>
      <c r="M269" s="20"/>
      <c r="N269" s="13"/>
      <c r="O269" s="13"/>
      <c r="P269" s="13"/>
      <c r="Q269" s="22"/>
      <c r="R269" s="13"/>
      <c r="S269" s="13"/>
      <c r="T269" s="13"/>
      <c r="U269" s="116"/>
      <c r="V269" s="116"/>
      <c r="W269" s="135"/>
      <c r="X269" s="118"/>
      <c r="Y269" s="135"/>
      <c r="Z269" s="116"/>
      <c r="AA269" s="116"/>
      <c r="AB269" s="55">
        <f t="shared" si="22"/>
        <v>0</v>
      </c>
      <c r="AC269" s="39"/>
      <c r="AD269" s="96" t="str">
        <f t="shared" si="23"/>
        <v>No</v>
      </c>
      <c r="AE269" s="18" t="str">
        <f>IFERROR(IFERROR(VLOOKUP(VALUE(L269),'EFM Funds June 2020'!C:M,10,0),VLOOKUP(TEXT(L269,0),'EFM Funds June 2020'!C:M,10,0)),"No")</f>
        <v>No</v>
      </c>
      <c r="AF269" s="18" t="str">
        <f>IFERROR(IFERROR(VLOOKUP(VALUE(W269),'EFM Funds June 2020'!C:M,10,0),VLOOKUP(TEXT(W269,0),'EFM Funds June 2020'!C:M,10,0)),"No")</f>
        <v>No</v>
      </c>
      <c r="AG269" s="19" t="str">
        <f t="shared" ca="1" si="24"/>
        <v>No</v>
      </c>
      <c r="AH269" s="19" t="str">
        <f t="shared" si="25"/>
        <v>No</v>
      </c>
      <c r="AI269" s="56" t="str">
        <f t="shared" ca="1" si="26"/>
        <v>Yes</v>
      </c>
      <c r="AJ269" s="56" t="str">
        <f ca="1">IFERROR(IF(OR($R$1&gt;Q269+90,$R$1&gt;VLOOKUP(W269,'EFM Funds June 2020'!D:E,2,FALSE)+90),"Yes","No"),"No")</f>
        <v>No</v>
      </c>
      <c r="AK269" s="56" t="str">
        <f>IFERROR(IF(OR(IFERROR(IF(AND(VLOOKUP(VALUE(L269),'EFM Funds June 2020'!$D:$M,10,FALSE)="Yes",T269&lt;0),"Yes","No"),"No")="Yes",IFERROR(IF(AND(VLOOKUP(VALUE(W269),'EFM Funds June 2020'!$D:$M,10,FALSE)="Yes",AA269&gt;0),"Yes","No"),"No")="Yes"),"Yes","No"),"No")</f>
        <v>No</v>
      </c>
      <c r="AL269" s="95" t="str">
        <f t="shared" si="27"/>
        <v>NoNo</v>
      </c>
      <c r="AM269" s="12">
        <f t="shared" si="28"/>
        <v>1</v>
      </c>
    </row>
    <row r="270" spans="1:39" s="12" customFormat="1" x14ac:dyDescent="0.35">
      <c r="A270" s="13"/>
      <c r="B270" s="20"/>
      <c r="C270" s="20"/>
      <c r="D270" s="13"/>
      <c r="E270" s="13"/>
      <c r="F270" s="13"/>
      <c r="G270" s="21"/>
      <c r="H270" s="104"/>
      <c r="I270" s="21"/>
      <c r="J270" s="21"/>
      <c r="K270" s="13"/>
      <c r="L270" s="13"/>
      <c r="M270" s="20"/>
      <c r="N270" s="13"/>
      <c r="O270" s="13"/>
      <c r="P270" s="13"/>
      <c r="Q270" s="22"/>
      <c r="R270" s="13"/>
      <c r="S270" s="13"/>
      <c r="T270" s="13"/>
      <c r="U270" s="116"/>
      <c r="V270" s="116"/>
      <c r="W270" s="135"/>
      <c r="X270" s="118"/>
      <c r="Y270" s="135"/>
      <c r="Z270" s="116"/>
      <c r="AA270" s="116"/>
      <c r="AB270" s="55">
        <f t="shared" si="22"/>
        <v>0</v>
      </c>
      <c r="AC270" s="39"/>
      <c r="AD270" s="96" t="str">
        <f t="shared" si="23"/>
        <v>No</v>
      </c>
      <c r="AE270" s="18" t="str">
        <f>IFERROR(IFERROR(VLOOKUP(VALUE(L270),'EFM Funds June 2020'!C:M,10,0),VLOOKUP(TEXT(L270,0),'EFM Funds June 2020'!C:M,10,0)),"No")</f>
        <v>No</v>
      </c>
      <c r="AF270" s="18" t="str">
        <f>IFERROR(IFERROR(VLOOKUP(VALUE(W270),'EFM Funds June 2020'!C:M,10,0),VLOOKUP(TEXT(W270,0),'EFM Funds June 2020'!C:M,10,0)),"No")</f>
        <v>No</v>
      </c>
      <c r="AG270" s="19" t="str">
        <f t="shared" ca="1" si="24"/>
        <v>No</v>
      </c>
      <c r="AH270" s="19" t="str">
        <f t="shared" si="25"/>
        <v>No</v>
      </c>
      <c r="AI270" s="56" t="str">
        <f t="shared" ca="1" si="26"/>
        <v>Yes</v>
      </c>
      <c r="AJ270" s="56" t="str">
        <f ca="1">IFERROR(IF(OR($R$1&gt;Q270+90,$R$1&gt;VLOOKUP(W270,'EFM Funds June 2020'!D:E,2,FALSE)+90),"Yes","No"),"No")</f>
        <v>No</v>
      </c>
      <c r="AK270" s="56" t="str">
        <f>IFERROR(IF(OR(IFERROR(IF(AND(VLOOKUP(VALUE(L270),'EFM Funds June 2020'!$D:$M,10,FALSE)="Yes",T270&lt;0),"Yes","No"),"No")="Yes",IFERROR(IF(AND(VLOOKUP(VALUE(W270),'EFM Funds June 2020'!$D:$M,10,FALSE)="Yes",AA270&gt;0),"Yes","No"),"No")="Yes"),"Yes","No"),"No")</f>
        <v>No</v>
      </c>
      <c r="AL270" s="95" t="str">
        <f t="shared" si="27"/>
        <v>NoNo</v>
      </c>
      <c r="AM270" s="12">
        <f t="shared" si="28"/>
        <v>1</v>
      </c>
    </row>
    <row r="271" spans="1:39" s="12" customFormat="1" x14ac:dyDescent="0.35">
      <c r="A271" s="13"/>
      <c r="B271" s="20"/>
      <c r="C271" s="20"/>
      <c r="D271" s="13"/>
      <c r="E271" s="13"/>
      <c r="F271" s="13"/>
      <c r="G271" s="21"/>
      <c r="H271" s="104"/>
      <c r="I271" s="21"/>
      <c r="J271" s="21"/>
      <c r="K271" s="13"/>
      <c r="L271" s="13"/>
      <c r="M271" s="20"/>
      <c r="N271" s="13"/>
      <c r="O271" s="21"/>
      <c r="P271" s="21"/>
      <c r="Q271" s="22"/>
      <c r="R271" s="13"/>
      <c r="S271" s="13"/>
      <c r="T271" s="13"/>
      <c r="U271" s="116"/>
      <c r="V271" s="116"/>
      <c r="W271" s="135"/>
      <c r="X271" s="118"/>
      <c r="Y271" s="135"/>
      <c r="Z271" s="116"/>
      <c r="AA271" s="116"/>
      <c r="AB271" s="55">
        <f t="shared" si="22"/>
        <v>0</v>
      </c>
      <c r="AC271" s="39"/>
      <c r="AD271" s="96" t="str">
        <f t="shared" si="23"/>
        <v>No</v>
      </c>
      <c r="AE271" s="18" t="str">
        <f>IFERROR(IFERROR(VLOOKUP(VALUE(L271),'EFM Funds June 2020'!C:M,10,0),VLOOKUP(TEXT(L271,0),'EFM Funds June 2020'!C:M,10,0)),"No")</f>
        <v>No</v>
      </c>
      <c r="AF271" s="18" t="str">
        <f>IFERROR(IFERROR(VLOOKUP(VALUE(W271),'EFM Funds June 2020'!C:M,10,0),VLOOKUP(TEXT(W271,0),'EFM Funds June 2020'!C:M,10,0)),"No")</f>
        <v>No</v>
      </c>
      <c r="AG271" s="19" t="str">
        <f t="shared" ca="1" si="24"/>
        <v>No</v>
      </c>
      <c r="AH271" s="19" t="str">
        <f t="shared" si="25"/>
        <v>No</v>
      </c>
      <c r="AI271" s="56" t="str">
        <f t="shared" ca="1" si="26"/>
        <v>Yes</v>
      </c>
      <c r="AJ271" s="56" t="str">
        <f ca="1">IFERROR(IF(OR($R$1&gt;Q271+90,$R$1&gt;VLOOKUP(W271,'EFM Funds June 2020'!D:E,2,FALSE)+90),"Yes","No"),"No")</f>
        <v>No</v>
      </c>
      <c r="AK271" s="56" t="str">
        <f>IFERROR(IF(OR(IFERROR(IF(AND(VLOOKUP(VALUE(L271),'EFM Funds June 2020'!$D:$M,10,FALSE)="Yes",T271&lt;0),"Yes","No"),"No")="Yes",IFERROR(IF(AND(VLOOKUP(VALUE(W271),'EFM Funds June 2020'!$D:$M,10,FALSE)="Yes",AA271&gt;0),"Yes","No"),"No")="Yes"),"Yes","No"),"No")</f>
        <v>No</v>
      </c>
      <c r="AL271" s="95" t="str">
        <f t="shared" si="27"/>
        <v>NoNo</v>
      </c>
      <c r="AM271" s="12">
        <f t="shared" si="28"/>
        <v>1</v>
      </c>
    </row>
    <row r="272" spans="1:39" s="12" customFormat="1" x14ac:dyDescent="0.35">
      <c r="A272" s="13"/>
      <c r="B272" s="20"/>
      <c r="C272" s="20"/>
      <c r="D272" s="13"/>
      <c r="E272" s="13"/>
      <c r="F272" s="13"/>
      <c r="G272" s="21"/>
      <c r="H272" s="104"/>
      <c r="I272" s="21"/>
      <c r="J272" s="21"/>
      <c r="K272" s="13"/>
      <c r="L272" s="13"/>
      <c r="M272" s="20"/>
      <c r="N272" s="13"/>
      <c r="O272" s="13"/>
      <c r="P272" s="13"/>
      <c r="Q272" s="22"/>
      <c r="R272" s="13"/>
      <c r="S272" s="13"/>
      <c r="T272" s="13"/>
      <c r="U272" s="116"/>
      <c r="V272" s="116"/>
      <c r="W272" s="135"/>
      <c r="X272" s="118"/>
      <c r="Y272" s="135"/>
      <c r="Z272" s="116"/>
      <c r="AA272" s="116"/>
      <c r="AB272" s="55">
        <f t="shared" si="22"/>
        <v>0</v>
      </c>
      <c r="AC272" s="39"/>
      <c r="AD272" s="96" t="str">
        <f t="shared" si="23"/>
        <v>No</v>
      </c>
      <c r="AE272" s="18" t="str">
        <f>IFERROR(IFERROR(VLOOKUP(VALUE(L272),'EFM Funds June 2020'!C:M,10,0),VLOOKUP(TEXT(L272,0),'EFM Funds June 2020'!C:M,10,0)),"No")</f>
        <v>No</v>
      </c>
      <c r="AF272" s="18" t="str">
        <f>IFERROR(IFERROR(VLOOKUP(VALUE(W272),'EFM Funds June 2020'!C:M,10,0),VLOOKUP(TEXT(W272,0),'EFM Funds June 2020'!C:M,10,0)),"No")</f>
        <v>No</v>
      </c>
      <c r="AG272" s="19" t="str">
        <f t="shared" ca="1" si="24"/>
        <v>No</v>
      </c>
      <c r="AH272" s="19" t="str">
        <f t="shared" si="25"/>
        <v>No</v>
      </c>
      <c r="AI272" s="56" t="str">
        <f t="shared" ca="1" si="26"/>
        <v>Yes</v>
      </c>
      <c r="AJ272" s="56" t="str">
        <f ca="1">IFERROR(IF(OR($R$1&gt;Q272+90,$R$1&gt;VLOOKUP(W272,'EFM Funds June 2020'!D:E,2,FALSE)+90),"Yes","No"),"No")</f>
        <v>No</v>
      </c>
      <c r="AK272" s="56" t="str">
        <f>IFERROR(IF(OR(IFERROR(IF(AND(VLOOKUP(VALUE(L272),'EFM Funds June 2020'!$D:$M,10,FALSE)="Yes",T272&lt;0),"Yes","No"),"No")="Yes",IFERROR(IF(AND(VLOOKUP(VALUE(W272),'EFM Funds June 2020'!$D:$M,10,FALSE)="Yes",AA272&gt;0),"Yes","No"),"No")="Yes"),"Yes","No"),"No")</f>
        <v>No</v>
      </c>
      <c r="AL272" s="95" t="str">
        <f t="shared" si="27"/>
        <v>NoNo</v>
      </c>
      <c r="AM272" s="12">
        <f t="shared" si="28"/>
        <v>1</v>
      </c>
    </row>
    <row r="273" spans="1:39" s="12" customFormat="1" x14ac:dyDescent="0.35">
      <c r="A273" s="13"/>
      <c r="B273" s="20"/>
      <c r="C273" s="20"/>
      <c r="D273" s="13"/>
      <c r="E273" s="13"/>
      <c r="F273" s="13"/>
      <c r="G273" s="21"/>
      <c r="H273" s="104"/>
      <c r="I273" s="21"/>
      <c r="J273" s="21"/>
      <c r="K273" s="13"/>
      <c r="L273" s="13"/>
      <c r="M273" s="20"/>
      <c r="N273" s="13"/>
      <c r="O273" s="13"/>
      <c r="P273" s="13"/>
      <c r="Q273" s="22"/>
      <c r="R273" s="13"/>
      <c r="S273" s="13"/>
      <c r="T273" s="13"/>
      <c r="U273" s="116"/>
      <c r="V273" s="116"/>
      <c r="W273" s="135"/>
      <c r="X273" s="118"/>
      <c r="Y273" s="135"/>
      <c r="Z273" s="116"/>
      <c r="AA273" s="116"/>
      <c r="AB273" s="55">
        <f t="shared" si="22"/>
        <v>0</v>
      </c>
      <c r="AC273" s="39"/>
      <c r="AD273" s="96" t="str">
        <f t="shared" si="23"/>
        <v>No</v>
      </c>
      <c r="AE273" s="18" t="str">
        <f>IFERROR(IFERROR(VLOOKUP(VALUE(L273),'EFM Funds June 2020'!C:M,10,0),VLOOKUP(TEXT(L273,0),'EFM Funds June 2020'!C:M,10,0)),"No")</f>
        <v>No</v>
      </c>
      <c r="AF273" s="18" t="str">
        <f>IFERROR(IFERROR(VLOOKUP(VALUE(W273),'EFM Funds June 2020'!C:M,10,0),VLOOKUP(TEXT(W273,0),'EFM Funds June 2020'!C:M,10,0)),"No")</f>
        <v>No</v>
      </c>
      <c r="AG273" s="19" t="str">
        <f t="shared" ca="1" si="24"/>
        <v>No</v>
      </c>
      <c r="AH273" s="19" t="str">
        <f t="shared" si="25"/>
        <v>No</v>
      </c>
      <c r="AI273" s="56" t="str">
        <f t="shared" ca="1" si="26"/>
        <v>Yes</v>
      </c>
      <c r="AJ273" s="56" t="str">
        <f ca="1">IFERROR(IF(OR($R$1&gt;Q273+90,$R$1&gt;VLOOKUP(W273,'EFM Funds June 2020'!D:E,2,FALSE)+90),"Yes","No"),"No")</f>
        <v>No</v>
      </c>
      <c r="AK273" s="56" t="str">
        <f>IFERROR(IF(OR(IFERROR(IF(AND(VLOOKUP(VALUE(L273),'EFM Funds June 2020'!$D:$M,10,FALSE)="Yes",T273&lt;0),"Yes","No"),"No")="Yes",IFERROR(IF(AND(VLOOKUP(VALUE(W273),'EFM Funds June 2020'!$D:$M,10,FALSE)="Yes",AA273&gt;0),"Yes","No"),"No")="Yes"),"Yes","No"),"No")</f>
        <v>No</v>
      </c>
      <c r="AL273" s="95" t="str">
        <f t="shared" si="27"/>
        <v>NoNo</v>
      </c>
      <c r="AM273" s="12">
        <f t="shared" si="28"/>
        <v>1</v>
      </c>
    </row>
    <row r="274" spans="1:39" s="12" customFormat="1" x14ac:dyDescent="0.35">
      <c r="A274" s="13"/>
      <c r="B274" s="20"/>
      <c r="C274" s="20"/>
      <c r="D274" s="13"/>
      <c r="E274" s="13"/>
      <c r="F274" s="13"/>
      <c r="G274" s="21"/>
      <c r="H274" s="104"/>
      <c r="I274" s="21"/>
      <c r="J274" s="21"/>
      <c r="K274" s="13"/>
      <c r="L274" s="13"/>
      <c r="M274" s="20"/>
      <c r="N274" s="13"/>
      <c r="O274" s="13"/>
      <c r="P274" s="13"/>
      <c r="Q274" s="22"/>
      <c r="R274" s="13"/>
      <c r="S274" s="13"/>
      <c r="T274" s="13"/>
      <c r="U274" s="116"/>
      <c r="V274" s="116"/>
      <c r="W274" s="135"/>
      <c r="X274" s="118"/>
      <c r="Y274" s="135"/>
      <c r="Z274" s="116"/>
      <c r="AA274" s="116"/>
      <c r="AB274" s="55">
        <f t="shared" si="22"/>
        <v>0</v>
      </c>
      <c r="AC274" s="39"/>
      <c r="AD274" s="96" t="str">
        <f t="shared" si="23"/>
        <v>No</v>
      </c>
      <c r="AE274" s="18" t="str">
        <f>IFERROR(IFERROR(VLOOKUP(VALUE(L274),'EFM Funds June 2020'!C:M,10,0),VLOOKUP(TEXT(L274,0),'EFM Funds June 2020'!C:M,10,0)),"No")</f>
        <v>No</v>
      </c>
      <c r="AF274" s="18" t="str">
        <f>IFERROR(IFERROR(VLOOKUP(VALUE(W274),'EFM Funds June 2020'!C:M,10,0),VLOOKUP(TEXT(W274,0),'EFM Funds June 2020'!C:M,10,0)),"No")</f>
        <v>No</v>
      </c>
      <c r="AG274" s="19" t="str">
        <f t="shared" ca="1" si="24"/>
        <v>No</v>
      </c>
      <c r="AH274" s="19" t="str">
        <f t="shared" si="25"/>
        <v>No</v>
      </c>
      <c r="AI274" s="56" t="str">
        <f t="shared" ca="1" si="26"/>
        <v>Yes</v>
      </c>
      <c r="AJ274" s="56" t="str">
        <f ca="1">IFERROR(IF(OR($R$1&gt;Q274+90,$R$1&gt;VLOOKUP(W274,'EFM Funds June 2020'!D:E,2,FALSE)+90),"Yes","No"),"No")</f>
        <v>No</v>
      </c>
      <c r="AK274" s="56" t="str">
        <f>IFERROR(IF(OR(IFERROR(IF(AND(VLOOKUP(VALUE(L274),'EFM Funds June 2020'!$D:$M,10,FALSE)="Yes",T274&lt;0),"Yes","No"),"No")="Yes",IFERROR(IF(AND(VLOOKUP(VALUE(W274),'EFM Funds June 2020'!$D:$M,10,FALSE)="Yes",AA274&gt;0),"Yes","No"),"No")="Yes"),"Yes","No"),"No")</f>
        <v>No</v>
      </c>
      <c r="AL274" s="95" t="str">
        <f t="shared" si="27"/>
        <v>NoNo</v>
      </c>
      <c r="AM274" s="12">
        <f t="shared" si="28"/>
        <v>1</v>
      </c>
    </row>
    <row r="275" spans="1:39" s="12" customFormat="1" x14ac:dyDescent="0.35">
      <c r="A275" s="13"/>
      <c r="B275" s="20"/>
      <c r="C275" s="20"/>
      <c r="D275" s="13"/>
      <c r="E275" s="13"/>
      <c r="F275" s="13"/>
      <c r="G275" s="21"/>
      <c r="H275" s="104"/>
      <c r="I275" s="21"/>
      <c r="J275" s="21"/>
      <c r="K275" s="13"/>
      <c r="L275" s="13"/>
      <c r="M275" s="20"/>
      <c r="N275" s="13"/>
      <c r="O275" s="13"/>
      <c r="P275" s="13"/>
      <c r="Q275" s="22"/>
      <c r="R275" s="13"/>
      <c r="S275" s="13"/>
      <c r="T275" s="13"/>
      <c r="U275" s="116"/>
      <c r="V275" s="116"/>
      <c r="W275" s="135"/>
      <c r="X275" s="118"/>
      <c r="Y275" s="135"/>
      <c r="Z275" s="116"/>
      <c r="AA275" s="116"/>
      <c r="AB275" s="55">
        <f t="shared" ref="AB275:AB338" si="29">T275-AA275</f>
        <v>0</v>
      </c>
      <c r="AC275" s="39"/>
      <c r="AD275" s="96" t="str">
        <f t="shared" si="23"/>
        <v>No</v>
      </c>
      <c r="AE275" s="18" t="str">
        <f>IFERROR(IFERROR(VLOOKUP(VALUE(L275),'EFM Funds June 2020'!C:M,10,0),VLOOKUP(TEXT(L275,0),'EFM Funds June 2020'!C:M,10,0)),"No")</f>
        <v>No</v>
      </c>
      <c r="AF275" s="18" t="str">
        <f>IFERROR(IFERROR(VLOOKUP(VALUE(W275),'EFM Funds June 2020'!C:M,10,0),VLOOKUP(TEXT(W275,0),'EFM Funds June 2020'!C:M,10,0)),"No")</f>
        <v>No</v>
      </c>
      <c r="AG275" s="19" t="str">
        <f t="shared" ca="1" si="24"/>
        <v>No</v>
      </c>
      <c r="AH275" s="19" t="str">
        <f t="shared" si="25"/>
        <v>No</v>
      </c>
      <c r="AI275" s="56" t="str">
        <f t="shared" ca="1" si="26"/>
        <v>Yes</v>
      </c>
      <c r="AJ275" s="56" t="str">
        <f ca="1">IFERROR(IF(OR($R$1&gt;Q275+90,$R$1&gt;VLOOKUP(W275,'EFM Funds June 2020'!D:E,2,FALSE)+90),"Yes","No"),"No")</f>
        <v>No</v>
      </c>
      <c r="AK275" s="56" t="str">
        <f>IFERROR(IF(OR(IFERROR(IF(AND(VLOOKUP(VALUE(L275),'EFM Funds June 2020'!$D:$M,10,FALSE)="Yes",T275&lt;0),"Yes","No"),"No")="Yes",IFERROR(IF(AND(VLOOKUP(VALUE(W275),'EFM Funds June 2020'!$D:$M,10,FALSE)="Yes",AA275&gt;0),"Yes","No"),"No")="Yes"),"Yes","No"),"No")</f>
        <v>No</v>
      </c>
      <c r="AL275" s="95" t="str">
        <f t="shared" si="27"/>
        <v>NoNo</v>
      </c>
      <c r="AM275" s="12">
        <f t="shared" si="28"/>
        <v>1</v>
      </c>
    </row>
    <row r="276" spans="1:39" s="12" customFormat="1" x14ac:dyDescent="0.35">
      <c r="A276" s="13"/>
      <c r="B276" s="20"/>
      <c r="C276" s="20"/>
      <c r="D276" s="13"/>
      <c r="E276" s="13"/>
      <c r="F276" s="13"/>
      <c r="G276" s="21"/>
      <c r="H276" s="104"/>
      <c r="I276" s="21"/>
      <c r="J276" s="21"/>
      <c r="K276" s="13"/>
      <c r="L276" s="13"/>
      <c r="M276" s="20"/>
      <c r="N276" s="13"/>
      <c r="O276" s="13"/>
      <c r="P276" s="13"/>
      <c r="Q276" s="22"/>
      <c r="R276" s="13"/>
      <c r="S276" s="13"/>
      <c r="T276" s="13"/>
      <c r="U276" s="116"/>
      <c r="V276" s="116"/>
      <c r="W276" s="135"/>
      <c r="X276" s="118"/>
      <c r="Y276" s="135"/>
      <c r="Z276" s="116"/>
      <c r="AA276" s="116"/>
      <c r="AB276" s="55">
        <f t="shared" si="29"/>
        <v>0</v>
      </c>
      <c r="AC276" s="39"/>
      <c r="AD276" s="96" t="str">
        <f t="shared" ref="AD276:AD339" si="30">IF(ISNUMBER(SEARCH("Yes",AL276)),"Yes","No")</f>
        <v>No</v>
      </c>
      <c r="AE276" s="18" t="str">
        <f>IFERROR(IFERROR(VLOOKUP(VALUE(L276),'EFM Funds June 2020'!C:M,10,0),VLOOKUP(TEXT(L276,0),'EFM Funds June 2020'!C:M,10,0)),"No")</f>
        <v>No</v>
      </c>
      <c r="AF276" s="18" t="str">
        <f>IFERROR(IFERROR(VLOOKUP(VALUE(W276),'EFM Funds June 2020'!C:M,10,0),VLOOKUP(TEXT(W276,0),'EFM Funds June 2020'!C:M,10,0)),"No")</f>
        <v>No</v>
      </c>
      <c r="AG276" s="19" t="str">
        <f t="shared" ref="AG276:AG339" ca="1" si="31">IF(AND(AI276="Yes",AK276="Yes"),"Yes",IF(AND(AJ276="Yes",AK276="Yes"),"Yes","No"))</f>
        <v>No</v>
      </c>
      <c r="AH276" s="19" t="str">
        <f t="shared" ref="AH276:AH339" si="32">IF(OR(R276="GSHIP",R276="FEEREM",R276="GSPFR",R276="TUITRM",R276="CMPFEE"),"Yes","No")</f>
        <v>No</v>
      </c>
      <c r="AI276" s="56" t="str">
        <f t="shared" ref="AI276:AI339" ca="1" si="33">IFERROR(IF($R$1&gt;=(H276+120),"Yes","No"),"")</f>
        <v>Yes</v>
      </c>
      <c r="AJ276" s="56" t="str">
        <f ca="1">IFERROR(IF(OR($R$1&gt;Q276+90,$R$1&gt;VLOOKUP(W276,'EFM Funds June 2020'!D:E,2,FALSE)+90),"Yes","No"),"No")</f>
        <v>No</v>
      </c>
      <c r="AK276" s="56" t="str">
        <f>IFERROR(IF(OR(IFERROR(IF(AND(VLOOKUP(VALUE(L276),'EFM Funds June 2020'!$D:$M,10,FALSE)="Yes",T276&lt;0),"Yes","No"),"No")="Yes",IFERROR(IF(AND(VLOOKUP(VALUE(W276),'EFM Funds June 2020'!$D:$M,10,FALSE)="Yes",AA276&gt;0),"Yes","No"),"No")="Yes"),"Yes","No"),"No")</f>
        <v>No</v>
      </c>
      <c r="AL276" s="95" t="str">
        <f t="shared" ref="AL276:AL339" si="34">AE276&amp;AF276</f>
        <v>NoNo</v>
      </c>
      <c r="AM276" s="12">
        <f t="shared" ref="AM276:AM339" si="35">IF(AND(Y276=8694,W276=19900),"Yes",IF(AND(Y276=8970,W276=19900),"Yes",IF(AND(Y276=8590,W276=19900),"Yes",IF(AND(Y276=8640,W276=19900),"Yes",1))))</f>
        <v>1</v>
      </c>
    </row>
    <row r="277" spans="1:39" s="12" customFormat="1" x14ac:dyDescent="0.35">
      <c r="A277" s="13"/>
      <c r="B277" s="20"/>
      <c r="C277" s="20"/>
      <c r="D277" s="13"/>
      <c r="E277" s="13"/>
      <c r="F277" s="13"/>
      <c r="G277" s="21"/>
      <c r="H277" s="104"/>
      <c r="I277" s="21"/>
      <c r="J277" s="21"/>
      <c r="K277" s="13"/>
      <c r="L277" s="13"/>
      <c r="M277" s="20"/>
      <c r="N277" s="13"/>
      <c r="O277" s="13"/>
      <c r="P277" s="13"/>
      <c r="Q277" s="22"/>
      <c r="R277" s="13"/>
      <c r="S277" s="13"/>
      <c r="T277" s="13"/>
      <c r="U277" s="116"/>
      <c r="V277" s="116"/>
      <c r="W277" s="135"/>
      <c r="X277" s="118"/>
      <c r="Y277" s="135"/>
      <c r="Z277" s="116"/>
      <c r="AA277" s="116"/>
      <c r="AB277" s="55">
        <f t="shared" si="29"/>
        <v>0</v>
      </c>
      <c r="AC277" s="39"/>
      <c r="AD277" s="96" t="str">
        <f t="shared" si="30"/>
        <v>No</v>
      </c>
      <c r="AE277" s="18" t="str">
        <f>IFERROR(IFERROR(VLOOKUP(VALUE(L277),'EFM Funds June 2020'!C:M,10,0),VLOOKUP(TEXT(L277,0),'EFM Funds June 2020'!C:M,10,0)),"No")</f>
        <v>No</v>
      </c>
      <c r="AF277" s="18" t="str">
        <f>IFERROR(IFERROR(VLOOKUP(VALUE(W277),'EFM Funds June 2020'!C:M,10,0),VLOOKUP(TEXT(W277,0),'EFM Funds June 2020'!C:M,10,0)),"No")</f>
        <v>No</v>
      </c>
      <c r="AG277" s="19" t="str">
        <f t="shared" ca="1" si="31"/>
        <v>No</v>
      </c>
      <c r="AH277" s="19" t="str">
        <f t="shared" si="32"/>
        <v>No</v>
      </c>
      <c r="AI277" s="56" t="str">
        <f t="shared" ca="1" si="33"/>
        <v>Yes</v>
      </c>
      <c r="AJ277" s="56" t="str">
        <f ca="1">IFERROR(IF(OR($R$1&gt;Q277+90,$R$1&gt;VLOOKUP(W277,'EFM Funds June 2020'!D:E,2,FALSE)+90),"Yes","No"),"No")</f>
        <v>No</v>
      </c>
      <c r="AK277" s="56" t="str">
        <f>IFERROR(IF(OR(IFERROR(IF(AND(VLOOKUP(VALUE(L277),'EFM Funds June 2020'!$D:$M,10,FALSE)="Yes",T277&lt;0),"Yes","No"),"No")="Yes",IFERROR(IF(AND(VLOOKUP(VALUE(W277),'EFM Funds June 2020'!$D:$M,10,FALSE)="Yes",AA277&gt;0),"Yes","No"),"No")="Yes"),"Yes","No"),"No")</f>
        <v>No</v>
      </c>
      <c r="AL277" s="95" t="str">
        <f t="shared" si="34"/>
        <v>NoNo</v>
      </c>
      <c r="AM277" s="12">
        <f t="shared" si="35"/>
        <v>1</v>
      </c>
    </row>
    <row r="278" spans="1:39" s="12" customFormat="1" x14ac:dyDescent="0.35">
      <c r="A278" s="13"/>
      <c r="B278" s="20"/>
      <c r="C278" s="20"/>
      <c r="D278" s="13"/>
      <c r="E278" s="13"/>
      <c r="F278" s="13"/>
      <c r="G278" s="21"/>
      <c r="H278" s="104"/>
      <c r="I278" s="21"/>
      <c r="J278" s="21"/>
      <c r="K278" s="13"/>
      <c r="L278" s="13"/>
      <c r="M278" s="20"/>
      <c r="N278" s="13"/>
      <c r="O278" s="13"/>
      <c r="P278" s="13"/>
      <c r="Q278" s="22"/>
      <c r="R278" s="13"/>
      <c r="S278" s="13"/>
      <c r="T278" s="13"/>
      <c r="U278" s="116"/>
      <c r="V278" s="116"/>
      <c r="W278" s="135"/>
      <c r="X278" s="118"/>
      <c r="Y278" s="135"/>
      <c r="Z278" s="116"/>
      <c r="AA278" s="116"/>
      <c r="AB278" s="55">
        <f t="shared" si="29"/>
        <v>0</v>
      </c>
      <c r="AC278" s="39"/>
      <c r="AD278" s="96" t="str">
        <f t="shared" si="30"/>
        <v>No</v>
      </c>
      <c r="AE278" s="18" t="str">
        <f>IFERROR(IFERROR(VLOOKUP(VALUE(L278),'EFM Funds June 2020'!C:M,10,0),VLOOKUP(TEXT(L278,0),'EFM Funds June 2020'!C:M,10,0)),"No")</f>
        <v>No</v>
      </c>
      <c r="AF278" s="18" t="str">
        <f>IFERROR(IFERROR(VLOOKUP(VALUE(W278),'EFM Funds June 2020'!C:M,10,0),VLOOKUP(TEXT(W278,0),'EFM Funds June 2020'!C:M,10,0)),"No")</f>
        <v>No</v>
      </c>
      <c r="AG278" s="19" t="str">
        <f t="shared" ca="1" si="31"/>
        <v>No</v>
      </c>
      <c r="AH278" s="19" t="str">
        <f t="shared" si="32"/>
        <v>No</v>
      </c>
      <c r="AI278" s="56" t="str">
        <f t="shared" ca="1" si="33"/>
        <v>Yes</v>
      </c>
      <c r="AJ278" s="56" t="str">
        <f ca="1">IFERROR(IF(OR($R$1&gt;Q278+90,$R$1&gt;VLOOKUP(W278,'EFM Funds June 2020'!D:E,2,FALSE)+90),"Yes","No"),"No")</f>
        <v>No</v>
      </c>
      <c r="AK278" s="56" t="str">
        <f>IFERROR(IF(OR(IFERROR(IF(AND(VLOOKUP(VALUE(L278),'EFM Funds June 2020'!$D:$M,10,FALSE)="Yes",T278&lt;0),"Yes","No"),"No")="Yes",IFERROR(IF(AND(VLOOKUP(VALUE(W278),'EFM Funds June 2020'!$D:$M,10,FALSE)="Yes",AA278&gt;0),"Yes","No"),"No")="Yes"),"Yes","No"),"No")</f>
        <v>No</v>
      </c>
      <c r="AL278" s="95" t="str">
        <f t="shared" si="34"/>
        <v>NoNo</v>
      </c>
      <c r="AM278" s="12">
        <f t="shared" si="35"/>
        <v>1</v>
      </c>
    </row>
    <row r="279" spans="1:39" s="12" customFormat="1" x14ac:dyDescent="0.35">
      <c r="A279" s="13"/>
      <c r="B279" s="20"/>
      <c r="C279" s="20"/>
      <c r="D279" s="13"/>
      <c r="E279" s="13"/>
      <c r="F279" s="13"/>
      <c r="G279" s="21"/>
      <c r="H279" s="104"/>
      <c r="I279" s="21"/>
      <c r="J279" s="21"/>
      <c r="K279" s="13"/>
      <c r="L279" s="13"/>
      <c r="M279" s="20"/>
      <c r="N279" s="13"/>
      <c r="O279" s="13"/>
      <c r="P279" s="13"/>
      <c r="Q279" s="22"/>
      <c r="R279" s="13"/>
      <c r="S279" s="13"/>
      <c r="T279" s="13"/>
      <c r="U279" s="116"/>
      <c r="V279" s="116"/>
      <c r="W279" s="135"/>
      <c r="X279" s="118"/>
      <c r="Y279" s="135"/>
      <c r="Z279" s="116"/>
      <c r="AA279" s="116"/>
      <c r="AB279" s="55">
        <f t="shared" si="29"/>
        <v>0</v>
      </c>
      <c r="AC279" s="39"/>
      <c r="AD279" s="96" t="str">
        <f t="shared" si="30"/>
        <v>No</v>
      </c>
      <c r="AE279" s="18" t="str">
        <f>IFERROR(IFERROR(VLOOKUP(VALUE(L279),'EFM Funds June 2020'!C:M,10,0),VLOOKUP(TEXT(L279,0),'EFM Funds June 2020'!C:M,10,0)),"No")</f>
        <v>No</v>
      </c>
      <c r="AF279" s="18" t="str">
        <f>IFERROR(IFERROR(VLOOKUP(VALUE(W279),'EFM Funds June 2020'!C:M,10,0),VLOOKUP(TEXT(W279,0),'EFM Funds June 2020'!C:M,10,0)),"No")</f>
        <v>No</v>
      </c>
      <c r="AG279" s="19" t="str">
        <f t="shared" ca="1" si="31"/>
        <v>No</v>
      </c>
      <c r="AH279" s="19" t="str">
        <f t="shared" si="32"/>
        <v>No</v>
      </c>
      <c r="AI279" s="56" t="str">
        <f t="shared" ca="1" si="33"/>
        <v>Yes</v>
      </c>
      <c r="AJ279" s="56" t="str">
        <f ca="1">IFERROR(IF(OR($R$1&gt;Q279+90,$R$1&gt;VLOOKUP(W279,'EFM Funds June 2020'!D:E,2,FALSE)+90),"Yes","No"),"No")</f>
        <v>No</v>
      </c>
      <c r="AK279" s="56" t="str">
        <f>IFERROR(IF(OR(IFERROR(IF(AND(VLOOKUP(VALUE(L279),'EFM Funds June 2020'!$D:$M,10,FALSE)="Yes",T279&lt;0),"Yes","No"),"No")="Yes",IFERROR(IF(AND(VLOOKUP(VALUE(W279),'EFM Funds June 2020'!$D:$M,10,FALSE)="Yes",AA279&gt;0),"Yes","No"),"No")="Yes"),"Yes","No"),"No")</f>
        <v>No</v>
      </c>
      <c r="AL279" s="95" t="str">
        <f t="shared" si="34"/>
        <v>NoNo</v>
      </c>
      <c r="AM279" s="12">
        <f t="shared" si="35"/>
        <v>1</v>
      </c>
    </row>
    <row r="280" spans="1:39" s="12" customFormat="1" x14ac:dyDescent="0.35">
      <c r="A280" s="13"/>
      <c r="B280" s="20"/>
      <c r="C280" s="20"/>
      <c r="D280" s="13"/>
      <c r="E280" s="13"/>
      <c r="F280" s="13"/>
      <c r="G280" s="21"/>
      <c r="H280" s="104"/>
      <c r="I280" s="21"/>
      <c r="J280" s="21"/>
      <c r="K280" s="13"/>
      <c r="L280" s="13"/>
      <c r="M280" s="20"/>
      <c r="N280" s="13"/>
      <c r="O280" s="13"/>
      <c r="P280" s="13"/>
      <c r="Q280" s="22"/>
      <c r="R280" s="13"/>
      <c r="S280" s="13"/>
      <c r="T280" s="13"/>
      <c r="U280" s="116"/>
      <c r="V280" s="116"/>
      <c r="W280" s="135"/>
      <c r="X280" s="118"/>
      <c r="Y280" s="135"/>
      <c r="Z280" s="116"/>
      <c r="AA280" s="116"/>
      <c r="AB280" s="55">
        <f t="shared" si="29"/>
        <v>0</v>
      </c>
      <c r="AC280" s="39"/>
      <c r="AD280" s="96" t="str">
        <f t="shared" si="30"/>
        <v>No</v>
      </c>
      <c r="AE280" s="18" t="str">
        <f>IFERROR(IFERROR(VLOOKUP(VALUE(L280),'EFM Funds June 2020'!C:M,10,0),VLOOKUP(TEXT(L280,0),'EFM Funds June 2020'!C:M,10,0)),"No")</f>
        <v>No</v>
      </c>
      <c r="AF280" s="18" t="str">
        <f>IFERROR(IFERROR(VLOOKUP(VALUE(W280),'EFM Funds June 2020'!C:M,10,0),VLOOKUP(TEXT(W280,0),'EFM Funds June 2020'!C:M,10,0)),"No")</f>
        <v>No</v>
      </c>
      <c r="AG280" s="19" t="str">
        <f t="shared" ca="1" si="31"/>
        <v>No</v>
      </c>
      <c r="AH280" s="19" t="str">
        <f t="shared" si="32"/>
        <v>No</v>
      </c>
      <c r="AI280" s="56" t="str">
        <f t="shared" ca="1" si="33"/>
        <v>Yes</v>
      </c>
      <c r="AJ280" s="56" t="str">
        <f ca="1">IFERROR(IF(OR($R$1&gt;Q280+90,$R$1&gt;VLOOKUP(W280,'EFM Funds June 2020'!D:E,2,FALSE)+90),"Yes","No"),"No")</f>
        <v>No</v>
      </c>
      <c r="AK280" s="56" t="str">
        <f>IFERROR(IF(OR(IFERROR(IF(AND(VLOOKUP(VALUE(L280),'EFM Funds June 2020'!$D:$M,10,FALSE)="Yes",T280&lt;0),"Yes","No"),"No")="Yes",IFERROR(IF(AND(VLOOKUP(VALUE(W280),'EFM Funds June 2020'!$D:$M,10,FALSE)="Yes",AA280&gt;0),"Yes","No"),"No")="Yes"),"Yes","No"),"No")</f>
        <v>No</v>
      </c>
      <c r="AL280" s="95" t="str">
        <f t="shared" si="34"/>
        <v>NoNo</v>
      </c>
      <c r="AM280" s="12">
        <f t="shared" si="35"/>
        <v>1</v>
      </c>
    </row>
    <row r="281" spans="1:39" s="12" customFormat="1" x14ac:dyDescent="0.35">
      <c r="A281" s="13"/>
      <c r="B281" s="20"/>
      <c r="C281" s="20"/>
      <c r="D281" s="13"/>
      <c r="E281" s="13"/>
      <c r="F281" s="13"/>
      <c r="G281" s="21"/>
      <c r="H281" s="104"/>
      <c r="I281" s="21"/>
      <c r="J281" s="21"/>
      <c r="K281" s="13"/>
      <c r="L281" s="13"/>
      <c r="M281" s="20"/>
      <c r="N281" s="13"/>
      <c r="O281" s="13"/>
      <c r="P281" s="13"/>
      <c r="Q281" s="22"/>
      <c r="R281" s="13"/>
      <c r="S281" s="13"/>
      <c r="T281" s="13"/>
      <c r="U281" s="116"/>
      <c r="V281" s="116"/>
      <c r="W281" s="135"/>
      <c r="X281" s="118"/>
      <c r="Y281" s="135"/>
      <c r="Z281" s="116"/>
      <c r="AA281" s="116"/>
      <c r="AB281" s="55">
        <f t="shared" si="29"/>
        <v>0</v>
      </c>
      <c r="AC281" s="39"/>
      <c r="AD281" s="96" t="str">
        <f t="shared" si="30"/>
        <v>No</v>
      </c>
      <c r="AE281" s="18" t="str">
        <f>IFERROR(IFERROR(VLOOKUP(VALUE(L281),'EFM Funds June 2020'!C:M,10,0),VLOOKUP(TEXT(L281,0),'EFM Funds June 2020'!C:M,10,0)),"No")</f>
        <v>No</v>
      </c>
      <c r="AF281" s="18" t="str">
        <f>IFERROR(IFERROR(VLOOKUP(VALUE(W281),'EFM Funds June 2020'!C:M,10,0),VLOOKUP(TEXT(W281,0),'EFM Funds June 2020'!C:M,10,0)),"No")</f>
        <v>No</v>
      </c>
      <c r="AG281" s="19" t="str">
        <f t="shared" ca="1" si="31"/>
        <v>No</v>
      </c>
      <c r="AH281" s="19" t="str">
        <f t="shared" si="32"/>
        <v>No</v>
      </c>
      <c r="AI281" s="56" t="str">
        <f t="shared" ca="1" si="33"/>
        <v>Yes</v>
      </c>
      <c r="AJ281" s="56" t="str">
        <f ca="1">IFERROR(IF(OR($R$1&gt;Q281+90,$R$1&gt;VLOOKUP(W281,'EFM Funds June 2020'!D:E,2,FALSE)+90),"Yes","No"),"No")</f>
        <v>No</v>
      </c>
      <c r="AK281" s="56" t="str">
        <f>IFERROR(IF(OR(IFERROR(IF(AND(VLOOKUP(VALUE(L281),'EFM Funds June 2020'!$D:$M,10,FALSE)="Yes",T281&lt;0),"Yes","No"),"No")="Yes",IFERROR(IF(AND(VLOOKUP(VALUE(W281),'EFM Funds June 2020'!$D:$M,10,FALSE)="Yes",AA281&gt;0),"Yes","No"),"No")="Yes"),"Yes","No"),"No")</f>
        <v>No</v>
      </c>
      <c r="AL281" s="95" t="str">
        <f t="shared" si="34"/>
        <v>NoNo</v>
      </c>
      <c r="AM281" s="12">
        <f t="shared" si="35"/>
        <v>1</v>
      </c>
    </row>
    <row r="282" spans="1:39" s="12" customFormat="1" x14ac:dyDescent="0.35">
      <c r="A282" s="13"/>
      <c r="B282" s="20"/>
      <c r="C282" s="20"/>
      <c r="D282" s="13"/>
      <c r="E282" s="13"/>
      <c r="F282" s="13"/>
      <c r="G282" s="21"/>
      <c r="H282" s="104"/>
      <c r="I282" s="21"/>
      <c r="J282" s="21"/>
      <c r="K282" s="13"/>
      <c r="L282" s="13"/>
      <c r="M282" s="20"/>
      <c r="N282" s="13"/>
      <c r="O282" s="13"/>
      <c r="P282" s="13"/>
      <c r="Q282" s="22"/>
      <c r="R282" s="13"/>
      <c r="S282" s="13"/>
      <c r="T282" s="13"/>
      <c r="U282" s="116"/>
      <c r="V282" s="116"/>
      <c r="W282" s="135"/>
      <c r="X282" s="118"/>
      <c r="Y282" s="135"/>
      <c r="Z282" s="116"/>
      <c r="AA282" s="116"/>
      <c r="AB282" s="55">
        <f t="shared" si="29"/>
        <v>0</v>
      </c>
      <c r="AC282" s="39"/>
      <c r="AD282" s="96" t="str">
        <f t="shared" si="30"/>
        <v>No</v>
      </c>
      <c r="AE282" s="18" t="str">
        <f>IFERROR(IFERROR(VLOOKUP(VALUE(L282),'EFM Funds June 2020'!C:M,10,0),VLOOKUP(TEXT(L282,0),'EFM Funds June 2020'!C:M,10,0)),"No")</f>
        <v>No</v>
      </c>
      <c r="AF282" s="18" t="str">
        <f>IFERROR(IFERROR(VLOOKUP(VALUE(W282),'EFM Funds June 2020'!C:M,10,0),VLOOKUP(TEXT(W282,0),'EFM Funds June 2020'!C:M,10,0)),"No")</f>
        <v>No</v>
      </c>
      <c r="AG282" s="19" t="str">
        <f t="shared" ca="1" si="31"/>
        <v>No</v>
      </c>
      <c r="AH282" s="19" t="str">
        <f t="shared" si="32"/>
        <v>No</v>
      </c>
      <c r="AI282" s="56" t="str">
        <f t="shared" ca="1" si="33"/>
        <v>Yes</v>
      </c>
      <c r="AJ282" s="56" t="str">
        <f ca="1">IFERROR(IF(OR($R$1&gt;Q282+90,$R$1&gt;VLOOKUP(W282,'EFM Funds June 2020'!D:E,2,FALSE)+90),"Yes","No"),"No")</f>
        <v>No</v>
      </c>
      <c r="AK282" s="56" t="str">
        <f>IFERROR(IF(OR(IFERROR(IF(AND(VLOOKUP(VALUE(L282),'EFM Funds June 2020'!$D:$M,10,FALSE)="Yes",T282&lt;0),"Yes","No"),"No")="Yes",IFERROR(IF(AND(VLOOKUP(VALUE(W282),'EFM Funds June 2020'!$D:$M,10,FALSE)="Yes",AA282&gt;0),"Yes","No"),"No")="Yes"),"Yes","No"),"No")</f>
        <v>No</v>
      </c>
      <c r="AL282" s="95" t="str">
        <f t="shared" si="34"/>
        <v>NoNo</v>
      </c>
      <c r="AM282" s="12">
        <f t="shared" si="35"/>
        <v>1</v>
      </c>
    </row>
    <row r="283" spans="1:39" s="12" customFormat="1" x14ac:dyDescent="0.35">
      <c r="A283" s="13"/>
      <c r="B283" s="20"/>
      <c r="C283" s="20"/>
      <c r="D283" s="13"/>
      <c r="E283" s="13"/>
      <c r="F283" s="13"/>
      <c r="G283" s="21"/>
      <c r="H283" s="104"/>
      <c r="I283" s="21"/>
      <c r="J283" s="21"/>
      <c r="K283" s="13"/>
      <c r="L283" s="13"/>
      <c r="M283" s="20"/>
      <c r="N283" s="13"/>
      <c r="O283" s="13"/>
      <c r="P283" s="13"/>
      <c r="Q283" s="22"/>
      <c r="R283" s="13"/>
      <c r="S283" s="13"/>
      <c r="T283" s="13"/>
      <c r="U283" s="116"/>
      <c r="V283" s="116"/>
      <c r="W283" s="135"/>
      <c r="X283" s="118"/>
      <c r="Y283" s="135"/>
      <c r="Z283" s="116"/>
      <c r="AA283" s="116"/>
      <c r="AB283" s="55">
        <f t="shared" si="29"/>
        <v>0</v>
      </c>
      <c r="AC283" s="39"/>
      <c r="AD283" s="96" t="str">
        <f t="shared" si="30"/>
        <v>No</v>
      </c>
      <c r="AE283" s="18" t="str">
        <f>IFERROR(IFERROR(VLOOKUP(VALUE(L283),'EFM Funds June 2020'!C:M,10,0),VLOOKUP(TEXT(L283,0),'EFM Funds June 2020'!C:M,10,0)),"No")</f>
        <v>No</v>
      </c>
      <c r="AF283" s="18" t="str">
        <f>IFERROR(IFERROR(VLOOKUP(VALUE(W283),'EFM Funds June 2020'!C:M,10,0),VLOOKUP(TEXT(W283,0),'EFM Funds June 2020'!C:M,10,0)),"No")</f>
        <v>No</v>
      </c>
      <c r="AG283" s="19" t="str">
        <f t="shared" ca="1" si="31"/>
        <v>No</v>
      </c>
      <c r="AH283" s="19" t="str">
        <f t="shared" si="32"/>
        <v>No</v>
      </c>
      <c r="AI283" s="56" t="str">
        <f t="shared" ca="1" si="33"/>
        <v>Yes</v>
      </c>
      <c r="AJ283" s="56" t="str">
        <f ca="1">IFERROR(IF(OR($R$1&gt;Q283+90,$R$1&gt;VLOOKUP(W283,'EFM Funds June 2020'!D:E,2,FALSE)+90),"Yes","No"),"No")</f>
        <v>No</v>
      </c>
      <c r="AK283" s="56" t="str">
        <f>IFERROR(IF(OR(IFERROR(IF(AND(VLOOKUP(VALUE(L283),'EFM Funds June 2020'!$D:$M,10,FALSE)="Yes",T283&lt;0),"Yes","No"),"No")="Yes",IFERROR(IF(AND(VLOOKUP(VALUE(W283),'EFM Funds June 2020'!$D:$M,10,FALSE)="Yes",AA283&gt;0),"Yes","No"),"No")="Yes"),"Yes","No"),"No")</f>
        <v>No</v>
      </c>
      <c r="AL283" s="95" t="str">
        <f t="shared" si="34"/>
        <v>NoNo</v>
      </c>
      <c r="AM283" s="12">
        <f t="shared" si="35"/>
        <v>1</v>
      </c>
    </row>
    <row r="284" spans="1:39" s="12" customFormat="1" x14ac:dyDescent="0.35">
      <c r="A284" s="13"/>
      <c r="B284" s="20"/>
      <c r="C284" s="20"/>
      <c r="D284" s="13"/>
      <c r="E284" s="13"/>
      <c r="F284" s="13"/>
      <c r="G284" s="21"/>
      <c r="H284" s="104"/>
      <c r="I284" s="21"/>
      <c r="J284" s="21"/>
      <c r="K284" s="13"/>
      <c r="L284" s="13"/>
      <c r="M284" s="20"/>
      <c r="N284" s="13"/>
      <c r="O284" s="13"/>
      <c r="P284" s="13"/>
      <c r="Q284" s="22"/>
      <c r="R284" s="13"/>
      <c r="S284" s="13"/>
      <c r="T284" s="13"/>
      <c r="U284" s="116"/>
      <c r="V284" s="116"/>
      <c r="W284" s="135"/>
      <c r="X284" s="118"/>
      <c r="Y284" s="135"/>
      <c r="Z284" s="116"/>
      <c r="AA284" s="116"/>
      <c r="AB284" s="55">
        <f t="shared" si="29"/>
        <v>0</v>
      </c>
      <c r="AC284" s="39"/>
      <c r="AD284" s="96" t="str">
        <f t="shared" si="30"/>
        <v>No</v>
      </c>
      <c r="AE284" s="18" t="str">
        <f>IFERROR(IFERROR(VLOOKUP(VALUE(L284),'EFM Funds June 2020'!C:M,10,0),VLOOKUP(TEXT(L284,0),'EFM Funds June 2020'!C:M,10,0)),"No")</f>
        <v>No</v>
      </c>
      <c r="AF284" s="18" t="str">
        <f>IFERROR(IFERROR(VLOOKUP(VALUE(W284),'EFM Funds June 2020'!C:M,10,0),VLOOKUP(TEXT(W284,0),'EFM Funds June 2020'!C:M,10,0)),"No")</f>
        <v>No</v>
      </c>
      <c r="AG284" s="19" t="str">
        <f t="shared" ca="1" si="31"/>
        <v>No</v>
      </c>
      <c r="AH284" s="19" t="str">
        <f t="shared" si="32"/>
        <v>No</v>
      </c>
      <c r="AI284" s="56" t="str">
        <f t="shared" ca="1" si="33"/>
        <v>Yes</v>
      </c>
      <c r="AJ284" s="56" t="str">
        <f ca="1">IFERROR(IF(OR($R$1&gt;Q284+90,$R$1&gt;VLOOKUP(W284,'EFM Funds June 2020'!D:E,2,FALSE)+90),"Yes","No"),"No")</f>
        <v>No</v>
      </c>
      <c r="AK284" s="56" t="str">
        <f>IFERROR(IF(OR(IFERROR(IF(AND(VLOOKUP(VALUE(L284),'EFM Funds June 2020'!$D:$M,10,FALSE)="Yes",T284&lt;0),"Yes","No"),"No")="Yes",IFERROR(IF(AND(VLOOKUP(VALUE(W284),'EFM Funds June 2020'!$D:$M,10,FALSE)="Yes",AA284&gt;0),"Yes","No"),"No")="Yes"),"Yes","No"),"No")</f>
        <v>No</v>
      </c>
      <c r="AL284" s="95" t="str">
        <f t="shared" si="34"/>
        <v>NoNo</v>
      </c>
      <c r="AM284" s="12">
        <f t="shared" si="35"/>
        <v>1</v>
      </c>
    </row>
    <row r="285" spans="1:39" s="12" customFormat="1" x14ac:dyDescent="0.35">
      <c r="A285" s="13"/>
      <c r="B285" s="20"/>
      <c r="C285" s="20"/>
      <c r="D285" s="13"/>
      <c r="E285" s="13"/>
      <c r="F285" s="13"/>
      <c r="G285" s="21"/>
      <c r="H285" s="104"/>
      <c r="I285" s="21"/>
      <c r="J285" s="21"/>
      <c r="K285" s="13"/>
      <c r="L285" s="13"/>
      <c r="M285" s="20"/>
      <c r="N285" s="13"/>
      <c r="O285" s="13"/>
      <c r="P285" s="13"/>
      <c r="Q285" s="22"/>
      <c r="R285" s="13"/>
      <c r="S285" s="13"/>
      <c r="T285" s="13"/>
      <c r="U285" s="116"/>
      <c r="V285" s="116"/>
      <c r="W285" s="135"/>
      <c r="X285" s="118"/>
      <c r="Y285" s="135"/>
      <c r="Z285" s="116"/>
      <c r="AA285" s="116"/>
      <c r="AB285" s="55">
        <f t="shared" si="29"/>
        <v>0</v>
      </c>
      <c r="AC285" s="39"/>
      <c r="AD285" s="96" t="str">
        <f t="shared" si="30"/>
        <v>No</v>
      </c>
      <c r="AE285" s="18" t="str">
        <f>IFERROR(IFERROR(VLOOKUP(VALUE(L285),'EFM Funds June 2020'!C:M,10,0),VLOOKUP(TEXT(L285,0),'EFM Funds June 2020'!C:M,10,0)),"No")</f>
        <v>No</v>
      </c>
      <c r="AF285" s="18" t="str">
        <f>IFERROR(IFERROR(VLOOKUP(VALUE(W285),'EFM Funds June 2020'!C:M,10,0),VLOOKUP(TEXT(W285,0),'EFM Funds June 2020'!C:M,10,0)),"No")</f>
        <v>No</v>
      </c>
      <c r="AG285" s="19" t="str">
        <f t="shared" ca="1" si="31"/>
        <v>No</v>
      </c>
      <c r="AH285" s="19" t="str">
        <f t="shared" si="32"/>
        <v>No</v>
      </c>
      <c r="AI285" s="56" t="str">
        <f t="shared" ca="1" si="33"/>
        <v>Yes</v>
      </c>
      <c r="AJ285" s="56" t="str">
        <f ca="1">IFERROR(IF(OR($R$1&gt;Q285+90,$R$1&gt;VLOOKUP(W285,'EFM Funds June 2020'!D:E,2,FALSE)+90),"Yes","No"),"No")</f>
        <v>No</v>
      </c>
      <c r="AK285" s="56" t="str">
        <f>IFERROR(IF(OR(IFERROR(IF(AND(VLOOKUP(VALUE(L285),'EFM Funds June 2020'!$D:$M,10,FALSE)="Yes",T285&lt;0),"Yes","No"),"No")="Yes",IFERROR(IF(AND(VLOOKUP(VALUE(W285),'EFM Funds June 2020'!$D:$M,10,FALSE)="Yes",AA285&gt;0),"Yes","No"),"No")="Yes"),"Yes","No"),"No")</f>
        <v>No</v>
      </c>
      <c r="AL285" s="95" t="str">
        <f t="shared" si="34"/>
        <v>NoNo</v>
      </c>
      <c r="AM285" s="12">
        <f t="shared" si="35"/>
        <v>1</v>
      </c>
    </row>
    <row r="286" spans="1:39" s="12" customFormat="1" x14ac:dyDescent="0.35">
      <c r="A286" s="13"/>
      <c r="B286" s="20"/>
      <c r="C286" s="20"/>
      <c r="D286" s="13"/>
      <c r="E286" s="13"/>
      <c r="F286" s="13"/>
      <c r="G286" s="21"/>
      <c r="H286" s="104"/>
      <c r="I286" s="21"/>
      <c r="J286" s="21"/>
      <c r="K286" s="13"/>
      <c r="L286" s="13"/>
      <c r="M286" s="20"/>
      <c r="N286" s="13"/>
      <c r="O286" s="13"/>
      <c r="P286" s="13"/>
      <c r="Q286" s="22"/>
      <c r="R286" s="13"/>
      <c r="S286" s="13"/>
      <c r="T286" s="13"/>
      <c r="U286" s="116"/>
      <c r="V286" s="116"/>
      <c r="W286" s="135"/>
      <c r="X286" s="118"/>
      <c r="Y286" s="135"/>
      <c r="Z286" s="116"/>
      <c r="AA286" s="116"/>
      <c r="AB286" s="55">
        <f t="shared" si="29"/>
        <v>0</v>
      </c>
      <c r="AC286" s="39"/>
      <c r="AD286" s="96" t="str">
        <f t="shared" si="30"/>
        <v>No</v>
      </c>
      <c r="AE286" s="18" t="str">
        <f>IFERROR(IFERROR(VLOOKUP(VALUE(L286),'EFM Funds June 2020'!C:M,10,0),VLOOKUP(TEXT(L286,0),'EFM Funds June 2020'!C:M,10,0)),"No")</f>
        <v>No</v>
      </c>
      <c r="AF286" s="18" t="str">
        <f>IFERROR(IFERROR(VLOOKUP(VALUE(W286),'EFM Funds June 2020'!C:M,10,0),VLOOKUP(TEXT(W286,0),'EFM Funds June 2020'!C:M,10,0)),"No")</f>
        <v>No</v>
      </c>
      <c r="AG286" s="19" t="str">
        <f t="shared" ca="1" si="31"/>
        <v>No</v>
      </c>
      <c r="AH286" s="19" t="str">
        <f t="shared" si="32"/>
        <v>No</v>
      </c>
      <c r="AI286" s="56" t="str">
        <f t="shared" ca="1" si="33"/>
        <v>Yes</v>
      </c>
      <c r="AJ286" s="56" t="str">
        <f ca="1">IFERROR(IF(OR($R$1&gt;Q286+90,$R$1&gt;VLOOKUP(W286,'EFM Funds June 2020'!D:E,2,FALSE)+90),"Yes","No"),"No")</f>
        <v>No</v>
      </c>
      <c r="AK286" s="56" t="str">
        <f>IFERROR(IF(OR(IFERROR(IF(AND(VLOOKUP(VALUE(L286),'EFM Funds June 2020'!$D:$M,10,FALSE)="Yes",T286&lt;0),"Yes","No"),"No")="Yes",IFERROR(IF(AND(VLOOKUP(VALUE(W286),'EFM Funds June 2020'!$D:$M,10,FALSE)="Yes",AA286&gt;0),"Yes","No"),"No")="Yes"),"Yes","No"),"No")</f>
        <v>No</v>
      </c>
      <c r="AL286" s="95" t="str">
        <f t="shared" si="34"/>
        <v>NoNo</v>
      </c>
      <c r="AM286" s="12">
        <f t="shared" si="35"/>
        <v>1</v>
      </c>
    </row>
    <row r="287" spans="1:39" s="12" customFormat="1" x14ac:dyDescent="0.35">
      <c r="A287" s="13"/>
      <c r="B287" s="20"/>
      <c r="C287" s="20"/>
      <c r="D287" s="13"/>
      <c r="E287" s="13"/>
      <c r="F287" s="13"/>
      <c r="G287" s="21"/>
      <c r="H287" s="104"/>
      <c r="I287" s="21"/>
      <c r="J287" s="21"/>
      <c r="K287" s="13"/>
      <c r="L287" s="13"/>
      <c r="M287" s="20"/>
      <c r="N287" s="13"/>
      <c r="O287" s="13"/>
      <c r="P287" s="13"/>
      <c r="Q287" s="22"/>
      <c r="R287" s="13"/>
      <c r="S287" s="13"/>
      <c r="T287" s="13"/>
      <c r="U287" s="116"/>
      <c r="V287" s="116"/>
      <c r="W287" s="135"/>
      <c r="X287" s="118"/>
      <c r="Y287" s="135"/>
      <c r="Z287" s="116"/>
      <c r="AA287" s="116"/>
      <c r="AB287" s="55">
        <f t="shared" si="29"/>
        <v>0</v>
      </c>
      <c r="AC287" s="39"/>
      <c r="AD287" s="96" t="str">
        <f t="shared" si="30"/>
        <v>No</v>
      </c>
      <c r="AE287" s="18" t="str">
        <f>IFERROR(IFERROR(VLOOKUP(VALUE(L287),'EFM Funds June 2020'!C:M,10,0),VLOOKUP(TEXT(L287,0),'EFM Funds June 2020'!C:M,10,0)),"No")</f>
        <v>No</v>
      </c>
      <c r="AF287" s="18" t="str">
        <f>IFERROR(IFERROR(VLOOKUP(VALUE(W287),'EFM Funds June 2020'!C:M,10,0),VLOOKUP(TEXT(W287,0),'EFM Funds June 2020'!C:M,10,0)),"No")</f>
        <v>No</v>
      </c>
      <c r="AG287" s="19" t="str">
        <f t="shared" ca="1" si="31"/>
        <v>No</v>
      </c>
      <c r="AH287" s="19" t="str">
        <f t="shared" si="32"/>
        <v>No</v>
      </c>
      <c r="AI287" s="56" t="str">
        <f t="shared" ca="1" si="33"/>
        <v>Yes</v>
      </c>
      <c r="AJ287" s="56" t="str">
        <f ca="1">IFERROR(IF(OR($R$1&gt;Q287+90,$R$1&gt;VLOOKUP(W287,'EFM Funds June 2020'!D:E,2,FALSE)+90),"Yes","No"),"No")</f>
        <v>No</v>
      </c>
      <c r="AK287" s="56" t="str">
        <f>IFERROR(IF(OR(IFERROR(IF(AND(VLOOKUP(VALUE(L287),'EFM Funds June 2020'!$D:$M,10,FALSE)="Yes",T287&lt;0),"Yes","No"),"No")="Yes",IFERROR(IF(AND(VLOOKUP(VALUE(W287),'EFM Funds June 2020'!$D:$M,10,FALSE)="Yes",AA287&gt;0),"Yes","No"),"No")="Yes"),"Yes","No"),"No")</f>
        <v>No</v>
      </c>
      <c r="AL287" s="95" t="str">
        <f t="shared" si="34"/>
        <v>NoNo</v>
      </c>
      <c r="AM287" s="12">
        <f t="shared" si="35"/>
        <v>1</v>
      </c>
    </row>
    <row r="288" spans="1:39" s="12" customFormat="1" x14ac:dyDescent="0.35">
      <c r="A288" s="13"/>
      <c r="B288" s="20"/>
      <c r="C288" s="20"/>
      <c r="D288" s="13"/>
      <c r="E288" s="13"/>
      <c r="F288" s="13"/>
      <c r="G288" s="21"/>
      <c r="H288" s="104"/>
      <c r="I288" s="21"/>
      <c r="J288" s="21"/>
      <c r="K288" s="13"/>
      <c r="L288" s="13"/>
      <c r="M288" s="20"/>
      <c r="N288" s="13"/>
      <c r="O288" s="13"/>
      <c r="P288" s="13"/>
      <c r="Q288" s="22"/>
      <c r="R288" s="13"/>
      <c r="S288" s="13"/>
      <c r="T288" s="13"/>
      <c r="U288" s="116"/>
      <c r="V288" s="116"/>
      <c r="W288" s="135"/>
      <c r="X288" s="118"/>
      <c r="Y288" s="135"/>
      <c r="Z288" s="116"/>
      <c r="AA288" s="116"/>
      <c r="AB288" s="55">
        <f t="shared" si="29"/>
        <v>0</v>
      </c>
      <c r="AC288" s="39"/>
      <c r="AD288" s="96" t="str">
        <f t="shared" si="30"/>
        <v>No</v>
      </c>
      <c r="AE288" s="18" t="str">
        <f>IFERROR(IFERROR(VLOOKUP(VALUE(L288),'EFM Funds June 2020'!C:M,10,0),VLOOKUP(TEXT(L288,0),'EFM Funds June 2020'!C:M,10,0)),"No")</f>
        <v>No</v>
      </c>
      <c r="AF288" s="18" t="str">
        <f>IFERROR(IFERROR(VLOOKUP(VALUE(W288),'EFM Funds June 2020'!C:M,10,0),VLOOKUP(TEXT(W288,0),'EFM Funds June 2020'!C:M,10,0)),"No")</f>
        <v>No</v>
      </c>
      <c r="AG288" s="19" t="str">
        <f t="shared" ca="1" si="31"/>
        <v>No</v>
      </c>
      <c r="AH288" s="19" t="str">
        <f t="shared" si="32"/>
        <v>No</v>
      </c>
      <c r="AI288" s="56" t="str">
        <f t="shared" ca="1" si="33"/>
        <v>Yes</v>
      </c>
      <c r="AJ288" s="56" t="str">
        <f ca="1">IFERROR(IF(OR($R$1&gt;Q288+90,$R$1&gt;VLOOKUP(W288,'EFM Funds June 2020'!D:E,2,FALSE)+90),"Yes","No"),"No")</f>
        <v>No</v>
      </c>
      <c r="AK288" s="56" t="str">
        <f>IFERROR(IF(OR(IFERROR(IF(AND(VLOOKUP(VALUE(L288),'EFM Funds June 2020'!$D:$M,10,FALSE)="Yes",T288&lt;0),"Yes","No"),"No")="Yes",IFERROR(IF(AND(VLOOKUP(VALUE(W288),'EFM Funds June 2020'!$D:$M,10,FALSE)="Yes",AA288&gt;0),"Yes","No"),"No")="Yes"),"Yes","No"),"No")</f>
        <v>No</v>
      </c>
      <c r="AL288" s="95" t="str">
        <f t="shared" si="34"/>
        <v>NoNo</v>
      </c>
      <c r="AM288" s="12">
        <f t="shared" si="35"/>
        <v>1</v>
      </c>
    </row>
    <row r="289" spans="1:39" s="12" customFormat="1" x14ac:dyDescent="0.35">
      <c r="A289" s="13"/>
      <c r="B289" s="20"/>
      <c r="C289" s="20"/>
      <c r="D289" s="13"/>
      <c r="E289" s="13"/>
      <c r="F289" s="13"/>
      <c r="G289" s="21"/>
      <c r="H289" s="104"/>
      <c r="I289" s="21"/>
      <c r="J289" s="21"/>
      <c r="K289" s="13"/>
      <c r="L289" s="13"/>
      <c r="M289" s="20"/>
      <c r="N289" s="13"/>
      <c r="O289" s="13"/>
      <c r="P289" s="13"/>
      <c r="Q289" s="22"/>
      <c r="R289" s="13"/>
      <c r="S289" s="13"/>
      <c r="T289" s="13"/>
      <c r="U289" s="116"/>
      <c r="V289" s="116"/>
      <c r="W289" s="135"/>
      <c r="X289" s="118"/>
      <c r="Y289" s="135"/>
      <c r="Z289" s="116"/>
      <c r="AA289" s="116"/>
      <c r="AB289" s="55">
        <f t="shared" si="29"/>
        <v>0</v>
      </c>
      <c r="AC289" s="39"/>
      <c r="AD289" s="96" t="str">
        <f t="shared" si="30"/>
        <v>No</v>
      </c>
      <c r="AE289" s="18" t="str">
        <f>IFERROR(IFERROR(VLOOKUP(VALUE(L289),'EFM Funds June 2020'!C:M,10,0),VLOOKUP(TEXT(L289,0),'EFM Funds June 2020'!C:M,10,0)),"No")</f>
        <v>No</v>
      </c>
      <c r="AF289" s="18" t="str">
        <f>IFERROR(IFERROR(VLOOKUP(VALUE(W289),'EFM Funds June 2020'!C:M,10,0),VLOOKUP(TEXT(W289,0),'EFM Funds June 2020'!C:M,10,0)),"No")</f>
        <v>No</v>
      </c>
      <c r="AG289" s="19" t="str">
        <f t="shared" ca="1" si="31"/>
        <v>No</v>
      </c>
      <c r="AH289" s="19" t="str">
        <f t="shared" si="32"/>
        <v>No</v>
      </c>
      <c r="AI289" s="56" t="str">
        <f t="shared" ca="1" si="33"/>
        <v>Yes</v>
      </c>
      <c r="AJ289" s="56" t="str">
        <f ca="1">IFERROR(IF(OR($R$1&gt;Q289+90,$R$1&gt;VLOOKUP(W289,'EFM Funds June 2020'!D:E,2,FALSE)+90),"Yes","No"),"No")</f>
        <v>No</v>
      </c>
      <c r="AK289" s="56" t="str">
        <f>IFERROR(IF(OR(IFERROR(IF(AND(VLOOKUP(VALUE(L289),'EFM Funds June 2020'!$D:$M,10,FALSE)="Yes",T289&lt;0),"Yes","No"),"No")="Yes",IFERROR(IF(AND(VLOOKUP(VALUE(W289),'EFM Funds June 2020'!$D:$M,10,FALSE)="Yes",AA289&gt;0),"Yes","No"),"No")="Yes"),"Yes","No"),"No")</f>
        <v>No</v>
      </c>
      <c r="AL289" s="95" t="str">
        <f t="shared" si="34"/>
        <v>NoNo</v>
      </c>
      <c r="AM289" s="12">
        <f t="shared" si="35"/>
        <v>1</v>
      </c>
    </row>
    <row r="290" spans="1:39" s="12" customFormat="1" x14ac:dyDescent="0.35">
      <c r="A290" s="13"/>
      <c r="B290" s="20"/>
      <c r="C290" s="20"/>
      <c r="D290" s="13"/>
      <c r="E290" s="13"/>
      <c r="F290" s="13"/>
      <c r="G290" s="21"/>
      <c r="H290" s="104"/>
      <c r="I290" s="21"/>
      <c r="J290" s="21"/>
      <c r="K290" s="13"/>
      <c r="L290" s="13"/>
      <c r="M290" s="20"/>
      <c r="N290" s="13"/>
      <c r="O290" s="13"/>
      <c r="P290" s="13"/>
      <c r="Q290" s="22"/>
      <c r="R290" s="13"/>
      <c r="S290" s="13"/>
      <c r="T290" s="13"/>
      <c r="U290" s="116"/>
      <c r="V290" s="116"/>
      <c r="W290" s="135"/>
      <c r="X290" s="118"/>
      <c r="Y290" s="135"/>
      <c r="Z290" s="116"/>
      <c r="AA290" s="116"/>
      <c r="AB290" s="55">
        <f t="shared" si="29"/>
        <v>0</v>
      </c>
      <c r="AC290" s="39"/>
      <c r="AD290" s="96" t="str">
        <f t="shared" si="30"/>
        <v>No</v>
      </c>
      <c r="AE290" s="18" t="str">
        <f>IFERROR(IFERROR(VLOOKUP(VALUE(L290),'EFM Funds June 2020'!C:M,10,0),VLOOKUP(TEXT(L290,0),'EFM Funds June 2020'!C:M,10,0)),"No")</f>
        <v>No</v>
      </c>
      <c r="AF290" s="18" t="str">
        <f>IFERROR(IFERROR(VLOOKUP(VALUE(W290),'EFM Funds June 2020'!C:M,10,0),VLOOKUP(TEXT(W290,0),'EFM Funds June 2020'!C:M,10,0)),"No")</f>
        <v>No</v>
      </c>
      <c r="AG290" s="19" t="str">
        <f t="shared" ca="1" si="31"/>
        <v>No</v>
      </c>
      <c r="AH290" s="19" t="str">
        <f t="shared" si="32"/>
        <v>No</v>
      </c>
      <c r="AI290" s="56" t="str">
        <f t="shared" ca="1" si="33"/>
        <v>Yes</v>
      </c>
      <c r="AJ290" s="56" t="str">
        <f ca="1">IFERROR(IF(OR($R$1&gt;Q290+90,$R$1&gt;VLOOKUP(W290,'EFM Funds June 2020'!D:E,2,FALSE)+90),"Yes","No"),"No")</f>
        <v>No</v>
      </c>
      <c r="AK290" s="56" t="str">
        <f>IFERROR(IF(OR(IFERROR(IF(AND(VLOOKUP(VALUE(L290),'EFM Funds June 2020'!$D:$M,10,FALSE)="Yes",T290&lt;0),"Yes","No"),"No")="Yes",IFERROR(IF(AND(VLOOKUP(VALUE(W290),'EFM Funds June 2020'!$D:$M,10,FALSE)="Yes",AA290&gt;0),"Yes","No"),"No")="Yes"),"Yes","No"),"No")</f>
        <v>No</v>
      </c>
      <c r="AL290" s="95" t="str">
        <f t="shared" si="34"/>
        <v>NoNo</v>
      </c>
      <c r="AM290" s="12">
        <f t="shared" si="35"/>
        <v>1</v>
      </c>
    </row>
    <row r="291" spans="1:39" s="12" customFormat="1" x14ac:dyDescent="0.35">
      <c r="A291" s="13"/>
      <c r="B291" s="20"/>
      <c r="C291" s="20"/>
      <c r="D291" s="13"/>
      <c r="E291" s="13"/>
      <c r="F291" s="13"/>
      <c r="G291" s="21"/>
      <c r="H291" s="104"/>
      <c r="I291" s="21"/>
      <c r="J291" s="21"/>
      <c r="K291" s="13"/>
      <c r="L291" s="13"/>
      <c r="M291" s="20"/>
      <c r="N291" s="13"/>
      <c r="O291" s="13"/>
      <c r="P291" s="13"/>
      <c r="Q291" s="22"/>
      <c r="R291" s="13"/>
      <c r="S291" s="13"/>
      <c r="T291" s="13"/>
      <c r="U291" s="116"/>
      <c r="V291" s="116"/>
      <c r="W291" s="135"/>
      <c r="X291" s="118"/>
      <c r="Y291" s="135"/>
      <c r="Z291" s="116"/>
      <c r="AA291" s="116"/>
      <c r="AB291" s="55">
        <f t="shared" si="29"/>
        <v>0</v>
      </c>
      <c r="AC291" s="39"/>
      <c r="AD291" s="96" t="str">
        <f t="shared" si="30"/>
        <v>No</v>
      </c>
      <c r="AE291" s="18" t="str">
        <f>IFERROR(IFERROR(VLOOKUP(VALUE(L291),'EFM Funds June 2020'!C:M,10,0),VLOOKUP(TEXT(L291,0),'EFM Funds June 2020'!C:M,10,0)),"No")</f>
        <v>No</v>
      </c>
      <c r="AF291" s="18" t="str">
        <f>IFERROR(IFERROR(VLOOKUP(VALUE(W291),'EFM Funds June 2020'!C:M,10,0),VLOOKUP(TEXT(W291,0),'EFM Funds June 2020'!C:M,10,0)),"No")</f>
        <v>No</v>
      </c>
      <c r="AG291" s="19" t="str">
        <f t="shared" ca="1" si="31"/>
        <v>No</v>
      </c>
      <c r="AH291" s="19" t="str">
        <f t="shared" si="32"/>
        <v>No</v>
      </c>
      <c r="AI291" s="56" t="str">
        <f t="shared" ca="1" si="33"/>
        <v>Yes</v>
      </c>
      <c r="AJ291" s="56" t="str">
        <f ca="1">IFERROR(IF(OR($R$1&gt;Q291+90,$R$1&gt;VLOOKUP(W291,'EFM Funds June 2020'!D:E,2,FALSE)+90),"Yes","No"),"No")</f>
        <v>No</v>
      </c>
      <c r="AK291" s="56" t="str">
        <f>IFERROR(IF(OR(IFERROR(IF(AND(VLOOKUP(VALUE(L291),'EFM Funds June 2020'!$D:$M,10,FALSE)="Yes",T291&lt;0),"Yes","No"),"No")="Yes",IFERROR(IF(AND(VLOOKUP(VALUE(W291),'EFM Funds June 2020'!$D:$M,10,FALSE)="Yes",AA291&gt;0),"Yes","No"),"No")="Yes"),"Yes","No"),"No")</f>
        <v>No</v>
      </c>
      <c r="AL291" s="95" t="str">
        <f t="shared" si="34"/>
        <v>NoNo</v>
      </c>
      <c r="AM291" s="12">
        <f t="shared" si="35"/>
        <v>1</v>
      </c>
    </row>
    <row r="292" spans="1:39" s="12" customFormat="1" x14ac:dyDescent="0.35">
      <c r="A292" s="13"/>
      <c r="B292" s="20"/>
      <c r="C292" s="20"/>
      <c r="D292" s="13"/>
      <c r="E292" s="13"/>
      <c r="F292" s="13"/>
      <c r="G292" s="21"/>
      <c r="H292" s="104"/>
      <c r="I292" s="21"/>
      <c r="J292" s="21"/>
      <c r="K292" s="13"/>
      <c r="L292" s="13"/>
      <c r="M292" s="20"/>
      <c r="N292" s="13"/>
      <c r="O292" s="13"/>
      <c r="P292" s="13"/>
      <c r="Q292" s="22"/>
      <c r="R292" s="13"/>
      <c r="S292" s="13"/>
      <c r="T292" s="13"/>
      <c r="U292" s="116"/>
      <c r="V292" s="116"/>
      <c r="W292" s="135"/>
      <c r="X292" s="118"/>
      <c r="Y292" s="135"/>
      <c r="Z292" s="116"/>
      <c r="AA292" s="116"/>
      <c r="AB292" s="55">
        <f t="shared" si="29"/>
        <v>0</v>
      </c>
      <c r="AC292" s="39"/>
      <c r="AD292" s="96" t="str">
        <f t="shared" si="30"/>
        <v>No</v>
      </c>
      <c r="AE292" s="18" t="str">
        <f>IFERROR(IFERROR(VLOOKUP(VALUE(L292),'EFM Funds June 2020'!C:M,10,0),VLOOKUP(TEXT(L292,0),'EFM Funds June 2020'!C:M,10,0)),"No")</f>
        <v>No</v>
      </c>
      <c r="AF292" s="18" t="str">
        <f>IFERROR(IFERROR(VLOOKUP(VALUE(W292),'EFM Funds June 2020'!C:M,10,0),VLOOKUP(TEXT(W292,0),'EFM Funds June 2020'!C:M,10,0)),"No")</f>
        <v>No</v>
      </c>
      <c r="AG292" s="19" t="str">
        <f t="shared" ca="1" si="31"/>
        <v>No</v>
      </c>
      <c r="AH292" s="19" t="str">
        <f t="shared" si="32"/>
        <v>No</v>
      </c>
      <c r="AI292" s="56" t="str">
        <f t="shared" ca="1" si="33"/>
        <v>Yes</v>
      </c>
      <c r="AJ292" s="56" t="str">
        <f ca="1">IFERROR(IF(OR($R$1&gt;Q292+90,$R$1&gt;VLOOKUP(W292,'EFM Funds June 2020'!D:E,2,FALSE)+90),"Yes","No"),"No")</f>
        <v>No</v>
      </c>
      <c r="AK292" s="56" t="str">
        <f>IFERROR(IF(OR(IFERROR(IF(AND(VLOOKUP(VALUE(L292),'EFM Funds June 2020'!$D:$M,10,FALSE)="Yes",T292&lt;0),"Yes","No"),"No")="Yes",IFERROR(IF(AND(VLOOKUP(VALUE(W292),'EFM Funds June 2020'!$D:$M,10,FALSE)="Yes",AA292&gt;0),"Yes","No"),"No")="Yes"),"Yes","No"),"No")</f>
        <v>No</v>
      </c>
      <c r="AL292" s="95" t="str">
        <f t="shared" si="34"/>
        <v>NoNo</v>
      </c>
      <c r="AM292" s="12">
        <f t="shared" si="35"/>
        <v>1</v>
      </c>
    </row>
    <row r="293" spans="1:39" s="12" customFormat="1" x14ac:dyDescent="0.35">
      <c r="A293" s="13"/>
      <c r="B293" s="20"/>
      <c r="C293" s="20"/>
      <c r="D293" s="13"/>
      <c r="E293" s="13"/>
      <c r="F293" s="13"/>
      <c r="G293" s="21"/>
      <c r="H293" s="104"/>
      <c r="I293" s="21"/>
      <c r="J293" s="21"/>
      <c r="K293" s="13"/>
      <c r="L293" s="13"/>
      <c r="M293" s="20"/>
      <c r="N293" s="13"/>
      <c r="O293" s="13"/>
      <c r="P293" s="13"/>
      <c r="Q293" s="22"/>
      <c r="R293" s="13"/>
      <c r="S293" s="13"/>
      <c r="T293" s="13"/>
      <c r="U293" s="116"/>
      <c r="V293" s="116"/>
      <c r="W293" s="135"/>
      <c r="X293" s="118"/>
      <c r="Y293" s="135"/>
      <c r="Z293" s="116"/>
      <c r="AA293" s="116"/>
      <c r="AB293" s="55">
        <f t="shared" si="29"/>
        <v>0</v>
      </c>
      <c r="AC293" s="39"/>
      <c r="AD293" s="96" t="str">
        <f t="shared" si="30"/>
        <v>No</v>
      </c>
      <c r="AE293" s="18" t="str">
        <f>IFERROR(IFERROR(VLOOKUP(VALUE(L293),'EFM Funds June 2020'!C:M,10,0),VLOOKUP(TEXT(L293,0),'EFM Funds June 2020'!C:M,10,0)),"No")</f>
        <v>No</v>
      </c>
      <c r="AF293" s="18" t="str">
        <f>IFERROR(IFERROR(VLOOKUP(VALUE(W293),'EFM Funds June 2020'!C:M,10,0),VLOOKUP(TEXT(W293,0),'EFM Funds June 2020'!C:M,10,0)),"No")</f>
        <v>No</v>
      </c>
      <c r="AG293" s="19" t="str">
        <f t="shared" ca="1" si="31"/>
        <v>No</v>
      </c>
      <c r="AH293" s="19" t="str">
        <f t="shared" si="32"/>
        <v>No</v>
      </c>
      <c r="AI293" s="56" t="str">
        <f t="shared" ca="1" si="33"/>
        <v>Yes</v>
      </c>
      <c r="AJ293" s="56" t="str">
        <f ca="1">IFERROR(IF(OR($R$1&gt;Q293+90,$R$1&gt;VLOOKUP(W293,'EFM Funds June 2020'!D:E,2,FALSE)+90),"Yes","No"),"No")</f>
        <v>No</v>
      </c>
      <c r="AK293" s="56" t="str">
        <f>IFERROR(IF(OR(IFERROR(IF(AND(VLOOKUP(VALUE(L293),'EFM Funds June 2020'!$D:$M,10,FALSE)="Yes",T293&lt;0),"Yes","No"),"No")="Yes",IFERROR(IF(AND(VLOOKUP(VALUE(W293),'EFM Funds June 2020'!$D:$M,10,FALSE)="Yes",AA293&gt;0),"Yes","No"),"No")="Yes"),"Yes","No"),"No")</f>
        <v>No</v>
      </c>
      <c r="AL293" s="95" t="str">
        <f t="shared" si="34"/>
        <v>NoNo</v>
      </c>
      <c r="AM293" s="12">
        <f t="shared" si="35"/>
        <v>1</v>
      </c>
    </row>
    <row r="294" spans="1:39" s="12" customFormat="1" x14ac:dyDescent="0.35">
      <c r="A294" s="13"/>
      <c r="B294" s="20"/>
      <c r="C294" s="20"/>
      <c r="D294" s="13"/>
      <c r="E294" s="13"/>
      <c r="F294" s="13"/>
      <c r="G294" s="21"/>
      <c r="H294" s="104"/>
      <c r="I294" s="21"/>
      <c r="J294" s="21"/>
      <c r="K294" s="13"/>
      <c r="L294" s="13"/>
      <c r="M294" s="20"/>
      <c r="N294" s="13"/>
      <c r="O294" s="13"/>
      <c r="P294" s="13"/>
      <c r="Q294" s="22"/>
      <c r="R294" s="13"/>
      <c r="S294" s="13"/>
      <c r="T294" s="13"/>
      <c r="U294" s="116"/>
      <c r="V294" s="116"/>
      <c r="W294" s="135"/>
      <c r="X294" s="118"/>
      <c r="Y294" s="135"/>
      <c r="Z294" s="116"/>
      <c r="AA294" s="116"/>
      <c r="AB294" s="55">
        <f t="shared" si="29"/>
        <v>0</v>
      </c>
      <c r="AC294" s="39"/>
      <c r="AD294" s="96" t="str">
        <f t="shared" si="30"/>
        <v>No</v>
      </c>
      <c r="AE294" s="18" t="str">
        <f>IFERROR(IFERROR(VLOOKUP(VALUE(L294),'EFM Funds June 2020'!C:M,10,0),VLOOKUP(TEXT(L294,0),'EFM Funds June 2020'!C:M,10,0)),"No")</f>
        <v>No</v>
      </c>
      <c r="AF294" s="18" t="str">
        <f>IFERROR(IFERROR(VLOOKUP(VALUE(W294),'EFM Funds June 2020'!C:M,10,0),VLOOKUP(TEXT(W294,0),'EFM Funds June 2020'!C:M,10,0)),"No")</f>
        <v>No</v>
      </c>
      <c r="AG294" s="19" t="str">
        <f t="shared" ca="1" si="31"/>
        <v>No</v>
      </c>
      <c r="AH294" s="19" t="str">
        <f t="shared" si="32"/>
        <v>No</v>
      </c>
      <c r="AI294" s="56" t="str">
        <f t="shared" ca="1" si="33"/>
        <v>Yes</v>
      </c>
      <c r="AJ294" s="56" t="str">
        <f ca="1">IFERROR(IF(OR($R$1&gt;Q294+90,$R$1&gt;VLOOKUP(W294,'EFM Funds June 2020'!D:E,2,FALSE)+90),"Yes","No"),"No")</f>
        <v>No</v>
      </c>
      <c r="AK294" s="56" t="str">
        <f>IFERROR(IF(OR(IFERROR(IF(AND(VLOOKUP(VALUE(L294),'EFM Funds June 2020'!$D:$M,10,FALSE)="Yes",T294&lt;0),"Yes","No"),"No")="Yes",IFERROR(IF(AND(VLOOKUP(VALUE(W294),'EFM Funds June 2020'!$D:$M,10,FALSE)="Yes",AA294&gt;0),"Yes","No"),"No")="Yes"),"Yes","No"),"No")</f>
        <v>No</v>
      </c>
      <c r="AL294" s="95" t="str">
        <f t="shared" si="34"/>
        <v>NoNo</v>
      </c>
      <c r="AM294" s="12">
        <f t="shared" si="35"/>
        <v>1</v>
      </c>
    </row>
    <row r="295" spans="1:39" s="12" customFormat="1" x14ac:dyDescent="0.35">
      <c r="A295" s="13"/>
      <c r="B295" s="20"/>
      <c r="C295" s="20"/>
      <c r="D295" s="13"/>
      <c r="E295" s="13"/>
      <c r="F295" s="13"/>
      <c r="G295" s="21"/>
      <c r="H295" s="104"/>
      <c r="I295" s="21"/>
      <c r="J295" s="21"/>
      <c r="K295" s="13"/>
      <c r="L295" s="13"/>
      <c r="M295" s="20"/>
      <c r="N295" s="13"/>
      <c r="O295" s="13"/>
      <c r="P295" s="13"/>
      <c r="Q295" s="22"/>
      <c r="R295" s="13"/>
      <c r="S295" s="13"/>
      <c r="T295" s="13"/>
      <c r="U295" s="116"/>
      <c r="V295" s="116"/>
      <c r="W295" s="135"/>
      <c r="X295" s="118"/>
      <c r="Y295" s="135"/>
      <c r="Z295" s="116"/>
      <c r="AA295" s="116"/>
      <c r="AB295" s="55">
        <f t="shared" si="29"/>
        <v>0</v>
      </c>
      <c r="AC295" s="39"/>
      <c r="AD295" s="96" t="str">
        <f t="shared" si="30"/>
        <v>No</v>
      </c>
      <c r="AE295" s="18" t="str">
        <f>IFERROR(IFERROR(VLOOKUP(VALUE(L295),'EFM Funds June 2020'!C:M,10,0),VLOOKUP(TEXT(L295,0),'EFM Funds June 2020'!C:M,10,0)),"No")</f>
        <v>No</v>
      </c>
      <c r="AF295" s="18" t="str">
        <f>IFERROR(IFERROR(VLOOKUP(VALUE(W295),'EFM Funds June 2020'!C:M,10,0),VLOOKUP(TEXT(W295,0),'EFM Funds June 2020'!C:M,10,0)),"No")</f>
        <v>No</v>
      </c>
      <c r="AG295" s="19" t="str">
        <f t="shared" ca="1" si="31"/>
        <v>No</v>
      </c>
      <c r="AH295" s="19" t="str">
        <f t="shared" si="32"/>
        <v>No</v>
      </c>
      <c r="AI295" s="56" t="str">
        <f t="shared" ca="1" si="33"/>
        <v>Yes</v>
      </c>
      <c r="AJ295" s="56" t="str">
        <f ca="1">IFERROR(IF(OR($R$1&gt;Q295+90,$R$1&gt;VLOOKUP(W295,'EFM Funds June 2020'!D:E,2,FALSE)+90),"Yes","No"),"No")</f>
        <v>No</v>
      </c>
      <c r="AK295" s="56" t="str">
        <f>IFERROR(IF(OR(IFERROR(IF(AND(VLOOKUP(VALUE(L295),'EFM Funds June 2020'!$D:$M,10,FALSE)="Yes",T295&lt;0),"Yes","No"),"No")="Yes",IFERROR(IF(AND(VLOOKUP(VALUE(W295),'EFM Funds June 2020'!$D:$M,10,FALSE)="Yes",AA295&gt;0),"Yes","No"),"No")="Yes"),"Yes","No"),"No")</f>
        <v>No</v>
      </c>
      <c r="AL295" s="95" t="str">
        <f t="shared" si="34"/>
        <v>NoNo</v>
      </c>
      <c r="AM295" s="12">
        <f t="shared" si="35"/>
        <v>1</v>
      </c>
    </row>
    <row r="296" spans="1:39" s="12" customFormat="1" x14ac:dyDescent="0.35">
      <c r="A296" s="13"/>
      <c r="B296" s="20"/>
      <c r="C296" s="20"/>
      <c r="D296" s="13"/>
      <c r="E296" s="13"/>
      <c r="F296" s="13"/>
      <c r="G296" s="21"/>
      <c r="H296" s="104"/>
      <c r="I296" s="21"/>
      <c r="J296" s="21"/>
      <c r="K296" s="13"/>
      <c r="L296" s="13"/>
      <c r="M296" s="20"/>
      <c r="N296" s="13"/>
      <c r="O296" s="13"/>
      <c r="P296" s="13"/>
      <c r="Q296" s="22"/>
      <c r="R296" s="13"/>
      <c r="S296" s="13"/>
      <c r="T296" s="13"/>
      <c r="U296" s="116"/>
      <c r="V296" s="116"/>
      <c r="W296" s="135"/>
      <c r="X296" s="118"/>
      <c r="Y296" s="135"/>
      <c r="Z296" s="116"/>
      <c r="AA296" s="116"/>
      <c r="AB296" s="55">
        <f t="shared" si="29"/>
        <v>0</v>
      </c>
      <c r="AC296" s="39"/>
      <c r="AD296" s="96" t="str">
        <f t="shared" si="30"/>
        <v>No</v>
      </c>
      <c r="AE296" s="18" t="str">
        <f>IFERROR(IFERROR(VLOOKUP(VALUE(L296),'EFM Funds June 2020'!C:M,10,0),VLOOKUP(TEXT(L296,0),'EFM Funds June 2020'!C:M,10,0)),"No")</f>
        <v>No</v>
      </c>
      <c r="AF296" s="18" t="str">
        <f>IFERROR(IFERROR(VLOOKUP(VALUE(W296),'EFM Funds June 2020'!C:M,10,0),VLOOKUP(TEXT(W296,0),'EFM Funds June 2020'!C:M,10,0)),"No")</f>
        <v>No</v>
      </c>
      <c r="AG296" s="19" t="str">
        <f t="shared" ca="1" si="31"/>
        <v>No</v>
      </c>
      <c r="AH296" s="19" t="str">
        <f t="shared" si="32"/>
        <v>No</v>
      </c>
      <c r="AI296" s="56" t="str">
        <f t="shared" ca="1" si="33"/>
        <v>Yes</v>
      </c>
      <c r="AJ296" s="56" t="str">
        <f ca="1">IFERROR(IF(OR($R$1&gt;Q296+90,$R$1&gt;VLOOKUP(W296,'EFM Funds June 2020'!D:E,2,FALSE)+90),"Yes","No"),"No")</f>
        <v>No</v>
      </c>
      <c r="AK296" s="56" t="str">
        <f>IFERROR(IF(OR(IFERROR(IF(AND(VLOOKUP(VALUE(L296),'EFM Funds June 2020'!$D:$M,10,FALSE)="Yes",T296&lt;0),"Yes","No"),"No")="Yes",IFERROR(IF(AND(VLOOKUP(VALUE(W296),'EFM Funds June 2020'!$D:$M,10,FALSE)="Yes",AA296&gt;0),"Yes","No"),"No")="Yes"),"Yes","No"),"No")</f>
        <v>No</v>
      </c>
      <c r="AL296" s="95" t="str">
        <f t="shared" si="34"/>
        <v>NoNo</v>
      </c>
      <c r="AM296" s="12">
        <f t="shared" si="35"/>
        <v>1</v>
      </c>
    </row>
    <row r="297" spans="1:39" s="12" customFormat="1" x14ac:dyDescent="0.35">
      <c r="A297" s="13"/>
      <c r="B297" s="20"/>
      <c r="C297" s="20"/>
      <c r="D297" s="13"/>
      <c r="E297" s="13"/>
      <c r="F297" s="13"/>
      <c r="G297" s="21"/>
      <c r="H297" s="104"/>
      <c r="I297" s="21"/>
      <c r="J297" s="21"/>
      <c r="K297" s="13"/>
      <c r="L297" s="13"/>
      <c r="M297" s="20"/>
      <c r="N297" s="13"/>
      <c r="O297" s="13"/>
      <c r="P297" s="13"/>
      <c r="Q297" s="22"/>
      <c r="R297" s="13"/>
      <c r="S297" s="13"/>
      <c r="T297" s="13"/>
      <c r="U297" s="116"/>
      <c r="V297" s="116"/>
      <c r="W297" s="135"/>
      <c r="X297" s="118"/>
      <c r="Y297" s="135"/>
      <c r="Z297" s="116"/>
      <c r="AA297" s="116"/>
      <c r="AB297" s="55">
        <f t="shared" si="29"/>
        <v>0</v>
      </c>
      <c r="AC297" s="39"/>
      <c r="AD297" s="96" t="str">
        <f t="shared" si="30"/>
        <v>No</v>
      </c>
      <c r="AE297" s="18" t="str">
        <f>IFERROR(IFERROR(VLOOKUP(VALUE(L297),'EFM Funds June 2020'!C:M,10,0),VLOOKUP(TEXT(L297,0),'EFM Funds June 2020'!C:M,10,0)),"No")</f>
        <v>No</v>
      </c>
      <c r="AF297" s="18" t="str">
        <f>IFERROR(IFERROR(VLOOKUP(VALUE(W297),'EFM Funds June 2020'!C:M,10,0),VLOOKUP(TEXT(W297,0),'EFM Funds June 2020'!C:M,10,0)),"No")</f>
        <v>No</v>
      </c>
      <c r="AG297" s="19" t="str">
        <f t="shared" ca="1" si="31"/>
        <v>No</v>
      </c>
      <c r="AH297" s="19" t="str">
        <f t="shared" si="32"/>
        <v>No</v>
      </c>
      <c r="AI297" s="56" t="str">
        <f t="shared" ca="1" si="33"/>
        <v>Yes</v>
      </c>
      <c r="AJ297" s="56" t="str">
        <f ca="1">IFERROR(IF(OR($R$1&gt;Q297+90,$R$1&gt;VLOOKUP(W297,'EFM Funds June 2020'!D:E,2,FALSE)+90),"Yes","No"),"No")</f>
        <v>No</v>
      </c>
      <c r="AK297" s="56" t="str">
        <f>IFERROR(IF(OR(IFERROR(IF(AND(VLOOKUP(VALUE(L297),'EFM Funds June 2020'!$D:$M,10,FALSE)="Yes",T297&lt;0),"Yes","No"),"No")="Yes",IFERROR(IF(AND(VLOOKUP(VALUE(W297),'EFM Funds June 2020'!$D:$M,10,FALSE)="Yes",AA297&gt;0),"Yes","No"),"No")="Yes"),"Yes","No"),"No")</f>
        <v>No</v>
      </c>
      <c r="AL297" s="95" t="str">
        <f t="shared" si="34"/>
        <v>NoNo</v>
      </c>
      <c r="AM297" s="12">
        <f t="shared" si="35"/>
        <v>1</v>
      </c>
    </row>
    <row r="298" spans="1:39" s="12" customFormat="1" x14ac:dyDescent="0.35">
      <c r="A298" s="13"/>
      <c r="B298" s="20"/>
      <c r="C298" s="20"/>
      <c r="D298" s="13"/>
      <c r="E298" s="13"/>
      <c r="F298" s="13"/>
      <c r="G298" s="21"/>
      <c r="H298" s="104"/>
      <c r="I298" s="21"/>
      <c r="J298" s="21"/>
      <c r="K298" s="13"/>
      <c r="L298" s="13"/>
      <c r="M298" s="20"/>
      <c r="N298" s="13"/>
      <c r="O298" s="13"/>
      <c r="P298" s="13"/>
      <c r="Q298" s="22"/>
      <c r="R298" s="13"/>
      <c r="S298" s="13"/>
      <c r="T298" s="13"/>
      <c r="U298" s="116"/>
      <c r="V298" s="116"/>
      <c r="W298" s="135"/>
      <c r="X298" s="118"/>
      <c r="Y298" s="135"/>
      <c r="Z298" s="116"/>
      <c r="AA298" s="116"/>
      <c r="AB298" s="55">
        <f t="shared" si="29"/>
        <v>0</v>
      </c>
      <c r="AC298" s="39"/>
      <c r="AD298" s="96" t="str">
        <f t="shared" si="30"/>
        <v>No</v>
      </c>
      <c r="AE298" s="18" t="str">
        <f>IFERROR(IFERROR(VLOOKUP(VALUE(L298),'EFM Funds June 2020'!C:M,10,0),VLOOKUP(TEXT(L298,0),'EFM Funds June 2020'!C:M,10,0)),"No")</f>
        <v>No</v>
      </c>
      <c r="AF298" s="18" t="str">
        <f>IFERROR(IFERROR(VLOOKUP(VALUE(W298),'EFM Funds June 2020'!C:M,10,0),VLOOKUP(TEXT(W298,0),'EFM Funds June 2020'!C:M,10,0)),"No")</f>
        <v>No</v>
      </c>
      <c r="AG298" s="19" t="str">
        <f t="shared" ca="1" si="31"/>
        <v>No</v>
      </c>
      <c r="AH298" s="19" t="str">
        <f t="shared" si="32"/>
        <v>No</v>
      </c>
      <c r="AI298" s="56" t="str">
        <f t="shared" ca="1" si="33"/>
        <v>Yes</v>
      </c>
      <c r="AJ298" s="56" t="str">
        <f ca="1">IFERROR(IF(OR($R$1&gt;Q298+90,$R$1&gt;VLOOKUP(W298,'EFM Funds June 2020'!D:E,2,FALSE)+90),"Yes","No"),"No")</f>
        <v>No</v>
      </c>
      <c r="AK298" s="56" t="str">
        <f>IFERROR(IF(OR(IFERROR(IF(AND(VLOOKUP(VALUE(L298),'EFM Funds June 2020'!$D:$M,10,FALSE)="Yes",T298&lt;0),"Yes","No"),"No")="Yes",IFERROR(IF(AND(VLOOKUP(VALUE(W298),'EFM Funds June 2020'!$D:$M,10,FALSE)="Yes",AA298&gt;0),"Yes","No"),"No")="Yes"),"Yes","No"),"No")</f>
        <v>No</v>
      </c>
      <c r="AL298" s="95" t="str">
        <f t="shared" si="34"/>
        <v>NoNo</v>
      </c>
      <c r="AM298" s="12">
        <f t="shared" si="35"/>
        <v>1</v>
      </c>
    </row>
    <row r="299" spans="1:39" s="12" customFormat="1" x14ac:dyDescent="0.35">
      <c r="A299" s="13"/>
      <c r="B299" s="20"/>
      <c r="C299" s="20"/>
      <c r="D299" s="13"/>
      <c r="E299" s="13"/>
      <c r="F299" s="13"/>
      <c r="G299" s="21"/>
      <c r="H299" s="104"/>
      <c r="I299" s="21"/>
      <c r="J299" s="21"/>
      <c r="K299" s="13"/>
      <c r="L299" s="13"/>
      <c r="M299" s="20"/>
      <c r="N299" s="13"/>
      <c r="O299" s="13"/>
      <c r="P299" s="13"/>
      <c r="Q299" s="22"/>
      <c r="R299" s="13"/>
      <c r="S299" s="13"/>
      <c r="T299" s="13"/>
      <c r="U299" s="116"/>
      <c r="V299" s="116"/>
      <c r="W299" s="135"/>
      <c r="X299" s="118"/>
      <c r="Y299" s="135"/>
      <c r="Z299" s="116"/>
      <c r="AA299" s="116"/>
      <c r="AB299" s="55">
        <f t="shared" si="29"/>
        <v>0</v>
      </c>
      <c r="AC299" s="39"/>
      <c r="AD299" s="96" t="str">
        <f t="shared" si="30"/>
        <v>No</v>
      </c>
      <c r="AE299" s="18" t="str">
        <f>IFERROR(IFERROR(VLOOKUP(VALUE(L299),'EFM Funds June 2020'!C:M,10,0),VLOOKUP(TEXT(L299,0),'EFM Funds June 2020'!C:M,10,0)),"No")</f>
        <v>No</v>
      </c>
      <c r="AF299" s="18" t="str">
        <f>IFERROR(IFERROR(VLOOKUP(VALUE(W299),'EFM Funds June 2020'!C:M,10,0),VLOOKUP(TEXT(W299,0),'EFM Funds June 2020'!C:M,10,0)),"No")</f>
        <v>No</v>
      </c>
      <c r="AG299" s="19" t="str">
        <f t="shared" ca="1" si="31"/>
        <v>No</v>
      </c>
      <c r="AH299" s="19" t="str">
        <f t="shared" si="32"/>
        <v>No</v>
      </c>
      <c r="AI299" s="56" t="str">
        <f t="shared" ca="1" si="33"/>
        <v>Yes</v>
      </c>
      <c r="AJ299" s="56" t="str">
        <f ca="1">IFERROR(IF(OR($R$1&gt;Q299+90,$R$1&gt;VLOOKUP(W299,'EFM Funds June 2020'!D:E,2,FALSE)+90),"Yes","No"),"No")</f>
        <v>No</v>
      </c>
      <c r="AK299" s="56" t="str">
        <f>IFERROR(IF(OR(IFERROR(IF(AND(VLOOKUP(VALUE(L299),'EFM Funds June 2020'!$D:$M,10,FALSE)="Yes",T299&lt;0),"Yes","No"),"No")="Yes",IFERROR(IF(AND(VLOOKUP(VALUE(W299),'EFM Funds June 2020'!$D:$M,10,FALSE)="Yes",AA299&gt;0),"Yes","No"),"No")="Yes"),"Yes","No"),"No")</f>
        <v>No</v>
      </c>
      <c r="AL299" s="95" t="str">
        <f t="shared" si="34"/>
        <v>NoNo</v>
      </c>
      <c r="AM299" s="12">
        <f t="shared" si="35"/>
        <v>1</v>
      </c>
    </row>
    <row r="300" spans="1:39" s="12" customFormat="1" x14ac:dyDescent="0.35">
      <c r="A300" s="13"/>
      <c r="B300" s="20"/>
      <c r="C300" s="20"/>
      <c r="D300" s="13"/>
      <c r="E300" s="13"/>
      <c r="F300" s="13"/>
      <c r="G300" s="21"/>
      <c r="H300" s="104"/>
      <c r="I300" s="21"/>
      <c r="J300" s="21"/>
      <c r="K300" s="13"/>
      <c r="L300" s="13"/>
      <c r="M300" s="20"/>
      <c r="N300" s="13"/>
      <c r="O300" s="13"/>
      <c r="P300" s="13"/>
      <c r="Q300" s="22"/>
      <c r="R300" s="13"/>
      <c r="S300" s="13"/>
      <c r="T300" s="13"/>
      <c r="U300" s="116"/>
      <c r="V300" s="116"/>
      <c r="W300" s="135"/>
      <c r="X300" s="118"/>
      <c r="Y300" s="135"/>
      <c r="Z300" s="116"/>
      <c r="AA300" s="116"/>
      <c r="AB300" s="55">
        <f t="shared" si="29"/>
        <v>0</v>
      </c>
      <c r="AC300" s="39"/>
      <c r="AD300" s="96" t="str">
        <f t="shared" si="30"/>
        <v>No</v>
      </c>
      <c r="AE300" s="18" t="str">
        <f>IFERROR(IFERROR(VLOOKUP(VALUE(L300),'EFM Funds June 2020'!C:M,10,0),VLOOKUP(TEXT(L300,0),'EFM Funds June 2020'!C:M,10,0)),"No")</f>
        <v>No</v>
      </c>
      <c r="AF300" s="18" t="str">
        <f>IFERROR(IFERROR(VLOOKUP(VALUE(W300),'EFM Funds June 2020'!C:M,10,0),VLOOKUP(TEXT(W300,0),'EFM Funds June 2020'!C:M,10,0)),"No")</f>
        <v>No</v>
      </c>
      <c r="AG300" s="19" t="str">
        <f t="shared" ca="1" si="31"/>
        <v>No</v>
      </c>
      <c r="AH300" s="19" t="str">
        <f t="shared" si="32"/>
        <v>No</v>
      </c>
      <c r="AI300" s="56" t="str">
        <f t="shared" ca="1" si="33"/>
        <v>Yes</v>
      </c>
      <c r="AJ300" s="56" t="str">
        <f ca="1">IFERROR(IF(OR($R$1&gt;Q300+90,$R$1&gt;VLOOKUP(W300,'EFM Funds June 2020'!D:E,2,FALSE)+90),"Yes","No"),"No")</f>
        <v>No</v>
      </c>
      <c r="AK300" s="56" t="str">
        <f>IFERROR(IF(OR(IFERROR(IF(AND(VLOOKUP(VALUE(L300),'EFM Funds June 2020'!$D:$M,10,FALSE)="Yes",T300&lt;0),"Yes","No"),"No")="Yes",IFERROR(IF(AND(VLOOKUP(VALUE(W300),'EFM Funds June 2020'!$D:$M,10,FALSE)="Yes",AA300&gt;0),"Yes","No"),"No")="Yes"),"Yes","No"),"No")</f>
        <v>No</v>
      </c>
      <c r="AL300" s="95" t="str">
        <f t="shared" si="34"/>
        <v>NoNo</v>
      </c>
      <c r="AM300" s="12">
        <f t="shared" si="35"/>
        <v>1</v>
      </c>
    </row>
    <row r="301" spans="1:39" s="12" customFormat="1" x14ac:dyDescent="0.35">
      <c r="A301" s="13"/>
      <c r="B301" s="20"/>
      <c r="C301" s="20"/>
      <c r="D301" s="13"/>
      <c r="E301" s="13"/>
      <c r="F301" s="13"/>
      <c r="G301" s="21"/>
      <c r="H301" s="104"/>
      <c r="I301" s="21"/>
      <c r="J301" s="21"/>
      <c r="K301" s="13"/>
      <c r="L301" s="13"/>
      <c r="M301" s="20"/>
      <c r="N301" s="13"/>
      <c r="O301" s="13"/>
      <c r="P301" s="13"/>
      <c r="Q301" s="22"/>
      <c r="R301" s="13"/>
      <c r="S301" s="13"/>
      <c r="T301" s="13"/>
      <c r="U301" s="116"/>
      <c r="V301" s="116"/>
      <c r="W301" s="135"/>
      <c r="X301" s="118"/>
      <c r="Y301" s="135"/>
      <c r="Z301" s="116"/>
      <c r="AA301" s="116"/>
      <c r="AB301" s="55">
        <f t="shared" si="29"/>
        <v>0</v>
      </c>
      <c r="AC301" s="39"/>
      <c r="AD301" s="96" t="str">
        <f t="shared" si="30"/>
        <v>No</v>
      </c>
      <c r="AE301" s="18" t="str">
        <f>IFERROR(IFERROR(VLOOKUP(VALUE(L301),'EFM Funds June 2020'!C:M,10,0),VLOOKUP(TEXT(L301,0),'EFM Funds June 2020'!C:M,10,0)),"No")</f>
        <v>No</v>
      </c>
      <c r="AF301" s="18" t="str">
        <f>IFERROR(IFERROR(VLOOKUP(VALUE(W301),'EFM Funds June 2020'!C:M,10,0),VLOOKUP(TEXT(W301,0),'EFM Funds June 2020'!C:M,10,0)),"No")</f>
        <v>No</v>
      </c>
      <c r="AG301" s="19" t="str">
        <f t="shared" ca="1" si="31"/>
        <v>No</v>
      </c>
      <c r="AH301" s="19" t="str">
        <f t="shared" si="32"/>
        <v>No</v>
      </c>
      <c r="AI301" s="56" t="str">
        <f t="shared" ca="1" si="33"/>
        <v>Yes</v>
      </c>
      <c r="AJ301" s="56" t="str">
        <f ca="1">IFERROR(IF(OR($R$1&gt;Q301+90,$R$1&gt;VLOOKUP(W301,'EFM Funds June 2020'!D:E,2,FALSE)+90),"Yes","No"),"No")</f>
        <v>No</v>
      </c>
      <c r="AK301" s="56" t="str">
        <f>IFERROR(IF(OR(IFERROR(IF(AND(VLOOKUP(VALUE(L301),'EFM Funds June 2020'!$D:$M,10,FALSE)="Yes",T301&lt;0),"Yes","No"),"No")="Yes",IFERROR(IF(AND(VLOOKUP(VALUE(W301),'EFM Funds June 2020'!$D:$M,10,FALSE)="Yes",AA301&gt;0),"Yes","No"),"No")="Yes"),"Yes","No"),"No")</f>
        <v>No</v>
      </c>
      <c r="AL301" s="95" t="str">
        <f t="shared" si="34"/>
        <v>NoNo</v>
      </c>
      <c r="AM301" s="12">
        <f t="shared" si="35"/>
        <v>1</v>
      </c>
    </row>
    <row r="302" spans="1:39" s="12" customFormat="1" x14ac:dyDescent="0.35">
      <c r="A302" s="13"/>
      <c r="B302" s="20"/>
      <c r="C302" s="20"/>
      <c r="D302" s="13"/>
      <c r="E302" s="13"/>
      <c r="F302" s="13"/>
      <c r="G302" s="21"/>
      <c r="H302" s="104"/>
      <c r="I302" s="21"/>
      <c r="J302" s="21"/>
      <c r="K302" s="13"/>
      <c r="L302" s="13"/>
      <c r="M302" s="20"/>
      <c r="N302" s="13"/>
      <c r="O302" s="13"/>
      <c r="P302" s="13"/>
      <c r="Q302" s="22"/>
      <c r="R302" s="13"/>
      <c r="S302" s="13"/>
      <c r="T302" s="13"/>
      <c r="U302" s="116"/>
      <c r="V302" s="116"/>
      <c r="W302" s="135"/>
      <c r="X302" s="118"/>
      <c r="Y302" s="135"/>
      <c r="Z302" s="116"/>
      <c r="AA302" s="116"/>
      <c r="AB302" s="55">
        <f t="shared" si="29"/>
        <v>0</v>
      </c>
      <c r="AC302" s="39"/>
      <c r="AD302" s="96" t="str">
        <f t="shared" si="30"/>
        <v>No</v>
      </c>
      <c r="AE302" s="18" t="str">
        <f>IFERROR(IFERROR(VLOOKUP(VALUE(L302),'EFM Funds June 2020'!C:M,10,0),VLOOKUP(TEXT(L302,0),'EFM Funds June 2020'!C:M,10,0)),"No")</f>
        <v>No</v>
      </c>
      <c r="AF302" s="18" t="str">
        <f>IFERROR(IFERROR(VLOOKUP(VALUE(W302),'EFM Funds June 2020'!C:M,10,0),VLOOKUP(TEXT(W302,0),'EFM Funds June 2020'!C:M,10,0)),"No")</f>
        <v>No</v>
      </c>
      <c r="AG302" s="19" t="str">
        <f t="shared" ca="1" si="31"/>
        <v>No</v>
      </c>
      <c r="AH302" s="19" t="str">
        <f t="shared" si="32"/>
        <v>No</v>
      </c>
      <c r="AI302" s="56" t="str">
        <f t="shared" ca="1" si="33"/>
        <v>Yes</v>
      </c>
      <c r="AJ302" s="56" t="str">
        <f ca="1">IFERROR(IF(OR($R$1&gt;Q302+90,$R$1&gt;VLOOKUP(W302,'EFM Funds June 2020'!D:E,2,FALSE)+90),"Yes","No"),"No")</f>
        <v>No</v>
      </c>
      <c r="AK302" s="56" t="str">
        <f>IFERROR(IF(OR(IFERROR(IF(AND(VLOOKUP(VALUE(L302),'EFM Funds June 2020'!$D:$M,10,FALSE)="Yes",T302&lt;0),"Yes","No"),"No")="Yes",IFERROR(IF(AND(VLOOKUP(VALUE(W302),'EFM Funds June 2020'!$D:$M,10,FALSE)="Yes",AA302&gt;0),"Yes","No"),"No")="Yes"),"Yes","No"),"No")</f>
        <v>No</v>
      </c>
      <c r="AL302" s="95" t="str">
        <f t="shared" si="34"/>
        <v>NoNo</v>
      </c>
      <c r="AM302" s="12">
        <f t="shared" si="35"/>
        <v>1</v>
      </c>
    </row>
    <row r="303" spans="1:39" s="12" customFormat="1" x14ac:dyDescent="0.35">
      <c r="A303" s="13"/>
      <c r="B303" s="20"/>
      <c r="C303" s="20"/>
      <c r="D303" s="13"/>
      <c r="E303" s="13"/>
      <c r="F303" s="13"/>
      <c r="G303" s="21"/>
      <c r="H303" s="104"/>
      <c r="I303" s="21"/>
      <c r="J303" s="21"/>
      <c r="K303" s="13"/>
      <c r="L303" s="13"/>
      <c r="M303" s="20"/>
      <c r="N303" s="13"/>
      <c r="O303" s="13"/>
      <c r="P303" s="13"/>
      <c r="Q303" s="22"/>
      <c r="R303" s="13"/>
      <c r="S303" s="13"/>
      <c r="T303" s="13"/>
      <c r="U303" s="116"/>
      <c r="V303" s="116"/>
      <c r="W303" s="135"/>
      <c r="X303" s="118"/>
      <c r="Y303" s="135"/>
      <c r="Z303" s="116"/>
      <c r="AA303" s="116"/>
      <c r="AB303" s="55">
        <f t="shared" si="29"/>
        <v>0</v>
      </c>
      <c r="AC303" s="39"/>
      <c r="AD303" s="96" t="str">
        <f t="shared" si="30"/>
        <v>No</v>
      </c>
      <c r="AE303" s="18" t="str">
        <f>IFERROR(IFERROR(VLOOKUP(VALUE(L303),'EFM Funds June 2020'!C:M,10,0),VLOOKUP(TEXT(L303,0),'EFM Funds June 2020'!C:M,10,0)),"No")</f>
        <v>No</v>
      </c>
      <c r="AF303" s="18" t="str">
        <f>IFERROR(IFERROR(VLOOKUP(VALUE(W303),'EFM Funds June 2020'!C:M,10,0),VLOOKUP(TEXT(W303,0),'EFM Funds June 2020'!C:M,10,0)),"No")</f>
        <v>No</v>
      </c>
      <c r="AG303" s="19" t="str">
        <f t="shared" ca="1" si="31"/>
        <v>No</v>
      </c>
      <c r="AH303" s="19" t="str">
        <f t="shared" si="32"/>
        <v>No</v>
      </c>
      <c r="AI303" s="56" t="str">
        <f t="shared" ca="1" si="33"/>
        <v>Yes</v>
      </c>
      <c r="AJ303" s="56" t="str">
        <f ca="1">IFERROR(IF(OR($R$1&gt;Q303+90,$R$1&gt;VLOOKUP(W303,'EFM Funds June 2020'!D:E,2,FALSE)+90),"Yes","No"),"No")</f>
        <v>No</v>
      </c>
      <c r="AK303" s="56" t="str">
        <f>IFERROR(IF(OR(IFERROR(IF(AND(VLOOKUP(VALUE(L303),'EFM Funds June 2020'!$D:$M,10,FALSE)="Yes",T303&lt;0),"Yes","No"),"No")="Yes",IFERROR(IF(AND(VLOOKUP(VALUE(W303),'EFM Funds June 2020'!$D:$M,10,FALSE)="Yes",AA303&gt;0),"Yes","No"),"No")="Yes"),"Yes","No"),"No")</f>
        <v>No</v>
      </c>
      <c r="AL303" s="95" t="str">
        <f t="shared" si="34"/>
        <v>NoNo</v>
      </c>
      <c r="AM303" s="12">
        <f t="shared" si="35"/>
        <v>1</v>
      </c>
    </row>
    <row r="304" spans="1:39" s="12" customFormat="1" x14ac:dyDescent="0.35">
      <c r="A304" s="13"/>
      <c r="B304" s="20"/>
      <c r="C304" s="20"/>
      <c r="D304" s="13"/>
      <c r="E304" s="13"/>
      <c r="F304" s="13"/>
      <c r="G304" s="21"/>
      <c r="H304" s="104"/>
      <c r="I304" s="21"/>
      <c r="J304" s="21"/>
      <c r="K304" s="13"/>
      <c r="L304" s="13"/>
      <c r="M304" s="20"/>
      <c r="N304" s="13"/>
      <c r="O304" s="13"/>
      <c r="P304" s="13"/>
      <c r="Q304" s="22"/>
      <c r="R304" s="13"/>
      <c r="S304" s="13"/>
      <c r="T304" s="13"/>
      <c r="U304" s="116"/>
      <c r="V304" s="116"/>
      <c r="W304" s="135"/>
      <c r="X304" s="118"/>
      <c r="Y304" s="135"/>
      <c r="Z304" s="116"/>
      <c r="AA304" s="116"/>
      <c r="AB304" s="55">
        <f t="shared" si="29"/>
        <v>0</v>
      </c>
      <c r="AC304" s="39"/>
      <c r="AD304" s="96" t="str">
        <f t="shared" si="30"/>
        <v>No</v>
      </c>
      <c r="AE304" s="18" t="str">
        <f>IFERROR(IFERROR(VLOOKUP(VALUE(L304),'EFM Funds June 2020'!C:M,10,0),VLOOKUP(TEXT(L304,0),'EFM Funds June 2020'!C:M,10,0)),"No")</f>
        <v>No</v>
      </c>
      <c r="AF304" s="18" t="str">
        <f>IFERROR(IFERROR(VLOOKUP(VALUE(W304),'EFM Funds June 2020'!C:M,10,0),VLOOKUP(TEXT(W304,0),'EFM Funds June 2020'!C:M,10,0)),"No")</f>
        <v>No</v>
      </c>
      <c r="AG304" s="19" t="str">
        <f t="shared" ca="1" si="31"/>
        <v>No</v>
      </c>
      <c r="AH304" s="19" t="str">
        <f t="shared" si="32"/>
        <v>No</v>
      </c>
      <c r="AI304" s="56" t="str">
        <f t="shared" ca="1" si="33"/>
        <v>Yes</v>
      </c>
      <c r="AJ304" s="56" t="str">
        <f ca="1">IFERROR(IF(OR($R$1&gt;Q304+90,$R$1&gt;VLOOKUP(W304,'EFM Funds June 2020'!D:E,2,FALSE)+90),"Yes","No"),"No")</f>
        <v>No</v>
      </c>
      <c r="AK304" s="56" t="str">
        <f>IFERROR(IF(OR(IFERROR(IF(AND(VLOOKUP(VALUE(L304),'EFM Funds June 2020'!$D:$M,10,FALSE)="Yes",T304&lt;0),"Yes","No"),"No")="Yes",IFERROR(IF(AND(VLOOKUP(VALUE(W304),'EFM Funds June 2020'!$D:$M,10,FALSE)="Yes",AA304&gt;0),"Yes","No"),"No")="Yes"),"Yes","No"),"No")</f>
        <v>No</v>
      </c>
      <c r="AL304" s="95" t="str">
        <f t="shared" si="34"/>
        <v>NoNo</v>
      </c>
      <c r="AM304" s="12">
        <f t="shared" si="35"/>
        <v>1</v>
      </c>
    </row>
    <row r="305" spans="1:39" s="12" customFormat="1" x14ac:dyDescent="0.35">
      <c r="A305" s="13"/>
      <c r="B305" s="20"/>
      <c r="C305" s="20"/>
      <c r="D305" s="13"/>
      <c r="E305" s="13"/>
      <c r="F305" s="13"/>
      <c r="G305" s="21"/>
      <c r="H305" s="104"/>
      <c r="I305" s="21"/>
      <c r="J305" s="21"/>
      <c r="K305" s="13"/>
      <c r="L305" s="13"/>
      <c r="M305" s="20"/>
      <c r="N305" s="13"/>
      <c r="O305" s="13"/>
      <c r="P305" s="13"/>
      <c r="Q305" s="22"/>
      <c r="R305" s="13"/>
      <c r="S305" s="13"/>
      <c r="T305" s="13"/>
      <c r="U305" s="116"/>
      <c r="V305" s="116"/>
      <c r="W305" s="135"/>
      <c r="X305" s="118"/>
      <c r="Y305" s="135"/>
      <c r="Z305" s="116"/>
      <c r="AA305" s="116"/>
      <c r="AB305" s="55">
        <f t="shared" si="29"/>
        <v>0</v>
      </c>
      <c r="AC305" s="39"/>
      <c r="AD305" s="96" t="str">
        <f t="shared" si="30"/>
        <v>No</v>
      </c>
      <c r="AE305" s="18" t="str">
        <f>IFERROR(IFERROR(VLOOKUP(VALUE(L305),'EFM Funds June 2020'!C:M,10,0),VLOOKUP(TEXT(L305,0),'EFM Funds June 2020'!C:M,10,0)),"No")</f>
        <v>No</v>
      </c>
      <c r="AF305" s="18" t="str">
        <f>IFERROR(IFERROR(VLOOKUP(VALUE(W305),'EFM Funds June 2020'!C:M,10,0),VLOOKUP(TEXT(W305,0),'EFM Funds June 2020'!C:M,10,0)),"No")</f>
        <v>No</v>
      </c>
      <c r="AG305" s="19" t="str">
        <f t="shared" ca="1" si="31"/>
        <v>No</v>
      </c>
      <c r="AH305" s="19" t="str">
        <f t="shared" si="32"/>
        <v>No</v>
      </c>
      <c r="AI305" s="56" t="str">
        <f t="shared" ca="1" si="33"/>
        <v>Yes</v>
      </c>
      <c r="AJ305" s="56" t="str">
        <f ca="1">IFERROR(IF(OR($R$1&gt;Q305+90,$R$1&gt;VLOOKUP(W305,'EFM Funds June 2020'!D:E,2,FALSE)+90),"Yes","No"),"No")</f>
        <v>No</v>
      </c>
      <c r="AK305" s="56" t="str">
        <f>IFERROR(IF(OR(IFERROR(IF(AND(VLOOKUP(VALUE(L305),'EFM Funds June 2020'!$D:$M,10,FALSE)="Yes",T305&lt;0),"Yes","No"),"No")="Yes",IFERROR(IF(AND(VLOOKUP(VALUE(W305),'EFM Funds June 2020'!$D:$M,10,FALSE)="Yes",AA305&gt;0),"Yes","No"),"No")="Yes"),"Yes","No"),"No")</f>
        <v>No</v>
      </c>
      <c r="AL305" s="95" t="str">
        <f t="shared" si="34"/>
        <v>NoNo</v>
      </c>
      <c r="AM305" s="12">
        <f t="shared" si="35"/>
        <v>1</v>
      </c>
    </row>
    <row r="306" spans="1:39" s="12" customFormat="1" x14ac:dyDescent="0.35">
      <c r="A306" s="13"/>
      <c r="B306" s="20"/>
      <c r="C306" s="20"/>
      <c r="D306" s="13"/>
      <c r="E306" s="13"/>
      <c r="F306" s="13"/>
      <c r="G306" s="21"/>
      <c r="H306" s="104"/>
      <c r="I306" s="21"/>
      <c r="J306" s="21"/>
      <c r="K306" s="13"/>
      <c r="L306" s="13"/>
      <c r="M306" s="20"/>
      <c r="N306" s="13"/>
      <c r="O306" s="13"/>
      <c r="P306" s="13"/>
      <c r="Q306" s="22"/>
      <c r="R306" s="13"/>
      <c r="S306" s="13"/>
      <c r="T306" s="13"/>
      <c r="U306" s="116"/>
      <c r="V306" s="116"/>
      <c r="W306" s="135"/>
      <c r="X306" s="118"/>
      <c r="Y306" s="135"/>
      <c r="Z306" s="116"/>
      <c r="AA306" s="116"/>
      <c r="AB306" s="55">
        <f t="shared" si="29"/>
        <v>0</v>
      </c>
      <c r="AC306" s="39"/>
      <c r="AD306" s="96" t="str">
        <f t="shared" si="30"/>
        <v>No</v>
      </c>
      <c r="AE306" s="18" t="str">
        <f>IFERROR(IFERROR(VLOOKUP(VALUE(L306),'EFM Funds June 2020'!C:M,10,0),VLOOKUP(TEXT(L306,0),'EFM Funds June 2020'!C:M,10,0)),"No")</f>
        <v>No</v>
      </c>
      <c r="AF306" s="18" t="str">
        <f>IFERROR(IFERROR(VLOOKUP(VALUE(W306),'EFM Funds June 2020'!C:M,10,0),VLOOKUP(TEXT(W306,0),'EFM Funds June 2020'!C:M,10,0)),"No")</f>
        <v>No</v>
      </c>
      <c r="AG306" s="19" t="str">
        <f t="shared" ca="1" si="31"/>
        <v>No</v>
      </c>
      <c r="AH306" s="19" t="str">
        <f t="shared" si="32"/>
        <v>No</v>
      </c>
      <c r="AI306" s="56" t="str">
        <f t="shared" ca="1" si="33"/>
        <v>Yes</v>
      </c>
      <c r="AJ306" s="56" t="str">
        <f ca="1">IFERROR(IF(OR($R$1&gt;Q306+90,$R$1&gt;VLOOKUP(W306,'EFM Funds June 2020'!D:E,2,FALSE)+90),"Yes","No"),"No")</f>
        <v>No</v>
      </c>
      <c r="AK306" s="56" t="str">
        <f>IFERROR(IF(OR(IFERROR(IF(AND(VLOOKUP(VALUE(L306),'EFM Funds June 2020'!$D:$M,10,FALSE)="Yes",T306&lt;0),"Yes","No"),"No")="Yes",IFERROR(IF(AND(VLOOKUP(VALUE(W306),'EFM Funds June 2020'!$D:$M,10,FALSE)="Yes",AA306&gt;0),"Yes","No"),"No")="Yes"),"Yes","No"),"No")</f>
        <v>No</v>
      </c>
      <c r="AL306" s="95" t="str">
        <f t="shared" si="34"/>
        <v>NoNo</v>
      </c>
      <c r="AM306" s="12">
        <f t="shared" si="35"/>
        <v>1</v>
      </c>
    </row>
    <row r="307" spans="1:39" s="12" customFormat="1" x14ac:dyDescent="0.35">
      <c r="A307" s="13"/>
      <c r="B307" s="20"/>
      <c r="C307" s="20"/>
      <c r="D307" s="13"/>
      <c r="E307" s="13"/>
      <c r="F307" s="13"/>
      <c r="G307" s="21"/>
      <c r="H307" s="104"/>
      <c r="I307" s="21"/>
      <c r="J307" s="21"/>
      <c r="K307" s="13"/>
      <c r="L307" s="13"/>
      <c r="M307" s="20"/>
      <c r="N307" s="13"/>
      <c r="O307" s="13"/>
      <c r="P307" s="13"/>
      <c r="Q307" s="22"/>
      <c r="R307" s="13"/>
      <c r="S307" s="13"/>
      <c r="T307" s="13"/>
      <c r="U307" s="116"/>
      <c r="V307" s="116"/>
      <c r="W307" s="135"/>
      <c r="X307" s="118"/>
      <c r="Y307" s="135"/>
      <c r="Z307" s="116"/>
      <c r="AA307" s="116"/>
      <c r="AB307" s="55">
        <f t="shared" si="29"/>
        <v>0</v>
      </c>
      <c r="AC307" s="39"/>
      <c r="AD307" s="96" t="str">
        <f t="shared" si="30"/>
        <v>No</v>
      </c>
      <c r="AE307" s="18" t="str">
        <f>IFERROR(IFERROR(VLOOKUP(VALUE(L307),'EFM Funds June 2020'!C:M,10,0),VLOOKUP(TEXT(L307,0),'EFM Funds June 2020'!C:M,10,0)),"No")</f>
        <v>No</v>
      </c>
      <c r="AF307" s="18" t="str">
        <f>IFERROR(IFERROR(VLOOKUP(VALUE(W307),'EFM Funds June 2020'!C:M,10,0),VLOOKUP(TEXT(W307,0),'EFM Funds June 2020'!C:M,10,0)),"No")</f>
        <v>No</v>
      </c>
      <c r="AG307" s="19" t="str">
        <f t="shared" ca="1" si="31"/>
        <v>No</v>
      </c>
      <c r="AH307" s="19" t="str">
        <f t="shared" si="32"/>
        <v>No</v>
      </c>
      <c r="AI307" s="56" t="str">
        <f t="shared" ca="1" si="33"/>
        <v>Yes</v>
      </c>
      <c r="AJ307" s="56" t="str">
        <f ca="1">IFERROR(IF(OR($R$1&gt;Q307+90,$R$1&gt;VLOOKUP(W307,'EFM Funds June 2020'!D:E,2,FALSE)+90),"Yes","No"),"No")</f>
        <v>No</v>
      </c>
      <c r="AK307" s="56" t="str">
        <f>IFERROR(IF(OR(IFERROR(IF(AND(VLOOKUP(VALUE(L307),'EFM Funds June 2020'!$D:$M,10,FALSE)="Yes",T307&lt;0),"Yes","No"),"No")="Yes",IFERROR(IF(AND(VLOOKUP(VALUE(W307),'EFM Funds June 2020'!$D:$M,10,FALSE)="Yes",AA307&gt;0),"Yes","No"),"No")="Yes"),"Yes","No"),"No")</f>
        <v>No</v>
      </c>
      <c r="AL307" s="95" t="str">
        <f t="shared" si="34"/>
        <v>NoNo</v>
      </c>
      <c r="AM307" s="12">
        <f t="shared" si="35"/>
        <v>1</v>
      </c>
    </row>
    <row r="308" spans="1:39" s="12" customFormat="1" x14ac:dyDescent="0.35">
      <c r="A308" s="13"/>
      <c r="B308" s="20"/>
      <c r="C308" s="20"/>
      <c r="D308" s="13"/>
      <c r="E308" s="13"/>
      <c r="F308" s="13"/>
      <c r="G308" s="21"/>
      <c r="H308" s="104"/>
      <c r="I308" s="21"/>
      <c r="J308" s="21"/>
      <c r="K308" s="13"/>
      <c r="L308" s="13"/>
      <c r="M308" s="20"/>
      <c r="N308" s="13"/>
      <c r="O308" s="13"/>
      <c r="P308" s="13"/>
      <c r="Q308" s="22"/>
      <c r="R308" s="13"/>
      <c r="S308" s="13"/>
      <c r="T308" s="13"/>
      <c r="U308" s="116"/>
      <c r="V308" s="116"/>
      <c r="W308" s="135"/>
      <c r="X308" s="118"/>
      <c r="Y308" s="135"/>
      <c r="Z308" s="116"/>
      <c r="AA308" s="116"/>
      <c r="AB308" s="55">
        <f t="shared" si="29"/>
        <v>0</v>
      </c>
      <c r="AC308" s="39"/>
      <c r="AD308" s="96" t="str">
        <f t="shared" si="30"/>
        <v>No</v>
      </c>
      <c r="AE308" s="18" t="str">
        <f>IFERROR(IFERROR(VLOOKUP(VALUE(L308),'EFM Funds June 2020'!C:M,10,0),VLOOKUP(TEXT(L308,0),'EFM Funds June 2020'!C:M,10,0)),"No")</f>
        <v>No</v>
      </c>
      <c r="AF308" s="18" t="str">
        <f>IFERROR(IFERROR(VLOOKUP(VALUE(W308),'EFM Funds June 2020'!C:M,10,0),VLOOKUP(TEXT(W308,0),'EFM Funds June 2020'!C:M,10,0)),"No")</f>
        <v>No</v>
      </c>
      <c r="AG308" s="19" t="str">
        <f t="shared" ca="1" si="31"/>
        <v>No</v>
      </c>
      <c r="AH308" s="19" t="str">
        <f t="shared" si="32"/>
        <v>No</v>
      </c>
      <c r="AI308" s="56" t="str">
        <f t="shared" ca="1" si="33"/>
        <v>Yes</v>
      </c>
      <c r="AJ308" s="56" t="str">
        <f ca="1">IFERROR(IF(OR($R$1&gt;Q308+90,$R$1&gt;VLOOKUP(W308,'EFM Funds June 2020'!D:E,2,FALSE)+90),"Yes","No"),"No")</f>
        <v>No</v>
      </c>
      <c r="AK308" s="56" t="str">
        <f>IFERROR(IF(OR(IFERROR(IF(AND(VLOOKUP(VALUE(L308),'EFM Funds June 2020'!$D:$M,10,FALSE)="Yes",T308&lt;0),"Yes","No"),"No")="Yes",IFERROR(IF(AND(VLOOKUP(VALUE(W308),'EFM Funds June 2020'!$D:$M,10,FALSE)="Yes",AA308&gt;0),"Yes","No"),"No")="Yes"),"Yes","No"),"No")</f>
        <v>No</v>
      </c>
      <c r="AL308" s="95" t="str">
        <f t="shared" si="34"/>
        <v>NoNo</v>
      </c>
      <c r="AM308" s="12">
        <f t="shared" si="35"/>
        <v>1</v>
      </c>
    </row>
    <row r="309" spans="1:39" s="12" customFormat="1" x14ac:dyDescent="0.35">
      <c r="A309" s="13"/>
      <c r="B309" s="20"/>
      <c r="C309" s="20"/>
      <c r="D309" s="13"/>
      <c r="E309" s="13"/>
      <c r="F309" s="13"/>
      <c r="G309" s="21"/>
      <c r="H309" s="104"/>
      <c r="I309" s="21"/>
      <c r="J309" s="21"/>
      <c r="K309" s="13"/>
      <c r="L309" s="13"/>
      <c r="M309" s="20"/>
      <c r="N309" s="13"/>
      <c r="O309" s="13"/>
      <c r="P309" s="13"/>
      <c r="Q309" s="22"/>
      <c r="R309" s="13"/>
      <c r="S309" s="13"/>
      <c r="T309" s="13"/>
      <c r="U309" s="116"/>
      <c r="V309" s="116"/>
      <c r="W309" s="135"/>
      <c r="X309" s="118"/>
      <c r="Y309" s="135"/>
      <c r="Z309" s="116"/>
      <c r="AA309" s="116"/>
      <c r="AB309" s="55">
        <f t="shared" si="29"/>
        <v>0</v>
      </c>
      <c r="AC309" s="39"/>
      <c r="AD309" s="96" t="str">
        <f t="shared" si="30"/>
        <v>No</v>
      </c>
      <c r="AE309" s="18" t="str">
        <f>IFERROR(IFERROR(VLOOKUP(VALUE(L309),'EFM Funds June 2020'!C:M,10,0),VLOOKUP(TEXT(L309,0),'EFM Funds June 2020'!C:M,10,0)),"No")</f>
        <v>No</v>
      </c>
      <c r="AF309" s="18" t="str">
        <f>IFERROR(IFERROR(VLOOKUP(VALUE(W309),'EFM Funds June 2020'!C:M,10,0),VLOOKUP(TEXT(W309,0),'EFM Funds June 2020'!C:M,10,0)),"No")</f>
        <v>No</v>
      </c>
      <c r="AG309" s="19" t="str">
        <f t="shared" ca="1" si="31"/>
        <v>No</v>
      </c>
      <c r="AH309" s="19" t="str">
        <f t="shared" si="32"/>
        <v>No</v>
      </c>
      <c r="AI309" s="56" t="str">
        <f t="shared" ca="1" si="33"/>
        <v>Yes</v>
      </c>
      <c r="AJ309" s="56" t="str">
        <f ca="1">IFERROR(IF(OR($R$1&gt;Q309+90,$R$1&gt;VLOOKUP(W309,'EFM Funds June 2020'!D:E,2,FALSE)+90),"Yes","No"),"No")</f>
        <v>No</v>
      </c>
      <c r="AK309" s="56" t="str">
        <f>IFERROR(IF(OR(IFERROR(IF(AND(VLOOKUP(VALUE(L309),'EFM Funds June 2020'!$D:$M,10,FALSE)="Yes",T309&lt;0),"Yes","No"),"No")="Yes",IFERROR(IF(AND(VLOOKUP(VALUE(W309),'EFM Funds June 2020'!$D:$M,10,FALSE)="Yes",AA309&gt;0),"Yes","No"),"No")="Yes"),"Yes","No"),"No")</f>
        <v>No</v>
      </c>
      <c r="AL309" s="95" t="str">
        <f t="shared" si="34"/>
        <v>NoNo</v>
      </c>
      <c r="AM309" s="12">
        <f t="shared" si="35"/>
        <v>1</v>
      </c>
    </row>
    <row r="310" spans="1:39" s="12" customFormat="1" x14ac:dyDescent="0.35">
      <c r="A310" s="13"/>
      <c r="B310" s="20"/>
      <c r="C310" s="20"/>
      <c r="D310" s="13"/>
      <c r="E310" s="13"/>
      <c r="F310" s="13"/>
      <c r="G310" s="21"/>
      <c r="H310" s="104"/>
      <c r="I310" s="21"/>
      <c r="J310" s="21"/>
      <c r="K310" s="13"/>
      <c r="L310" s="13"/>
      <c r="M310" s="20"/>
      <c r="N310" s="13"/>
      <c r="O310" s="13"/>
      <c r="P310" s="13"/>
      <c r="Q310" s="22"/>
      <c r="R310" s="13"/>
      <c r="S310" s="13"/>
      <c r="T310" s="13"/>
      <c r="U310" s="116"/>
      <c r="V310" s="116"/>
      <c r="W310" s="135"/>
      <c r="X310" s="118"/>
      <c r="Y310" s="135"/>
      <c r="Z310" s="116"/>
      <c r="AA310" s="116"/>
      <c r="AB310" s="55">
        <f t="shared" si="29"/>
        <v>0</v>
      </c>
      <c r="AC310" s="39"/>
      <c r="AD310" s="96" t="str">
        <f t="shared" si="30"/>
        <v>No</v>
      </c>
      <c r="AE310" s="18" t="str">
        <f>IFERROR(IFERROR(VLOOKUP(VALUE(L310),'EFM Funds June 2020'!C:M,10,0),VLOOKUP(TEXT(L310,0),'EFM Funds June 2020'!C:M,10,0)),"No")</f>
        <v>No</v>
      </c>
      <c r="AF310" s="18" t="str">
        <f>IFERROR(IFERROR(VLOOKUP(VALUE(W310),'EFM Funds June 2020'!C:M,10,0),VLOOKUP(TEXT(W310,0),'EFM Funds June 2020'!C:M,10,0)),"No")</f>
        <v>No</v>
      </c>
      <c r="AG310" s="19" t="str">
        <f t="shared" ca="1" si="31"/>
        <v>No</v>
      </c>
      <c r="AH310" s="19" t="str">
        <f t="shared" si="32"/>
        <v>No</v>
      </c>
      <c r="AI310" s="56" t="str">
        <f t="shared" ca="1" si="33"/>
        <v>Yes</v>
      </c>
      <c r="AJ310" s="56" t="str">
        <f ca="1">IFERROR(IF(OR($R$1&gt;Q310+90,$R$1&gt;VLOOKUP(W310,'EFM Funds June 2020'!D:E,2,FALSE)+90),"Yes","No"),"No")</f>
        <v>No</v>
      </c>
      <c r="AK310" s="56" t="str">
        <f>IFERROR(IF(OR(IFERROR(IF(AND(VLOOKUP(VALUE(L310),'EFM Funds June 2020'!$D:$M,10,FALSE)="Yes",T310&lt;0),"Yes","No"),"No")="Yes",IFERROR(IF(AND(VLOOKUP(VALUE(W310),'EFM Funds June 2020'!$D:$M,10,FALSE)="Yes",AA310&gt;0),"Yes","No"),"No")="Yes"),"Yes","No"),"No")</f>
        <v>No</v>
      </c>
      <c r="AL310" s="95" t="str">
        <f t="shared" si="34"/>
        <v>NoNo</v>
      </c>
      <c r="AM310" s="12">
        <f t="shared" si="35"/>
        <v>1</v>
      </c>
    </row>
    <row r="311" spans="1:39" s="12" customFormat="1" x14ac:dyDescent="0.35">
      <c r="A311" s="13"/>
      <c r="B311" s="20"/>
      <c r="C311" s="20"/>
      <c r="D311" s="13"/>
      <c r="E311" s="13"/>
      <c r="F311" s="13"/>
      <c r="G311" s="21"/>
      <c r="H311" s="104"/>
      <c r="I311" s="21"/>
      <c r="J311" s="21"/>
      <c r="K311" s="13"/>
      <c r="L311" s="13"/>
      <c r="M311" s="20"/>
      <c r="N311" s="13"/>
      <c r="O311" s="13"/>
      <c r="P311" s="13"/>
      <c r="Q311" s="22"/>
      <c r="R311" s="13"/>
      <c r="S311" s="13"/>
      <c r="T311" s="13"/>
      <c r="U311" s="116"/>
      <c r="V311" s="116"/>
      <c r="W311" s="135"/>
      <c r="X311" s="118"/>
      <c r="Y311" s="135"/>
      <c r="Z311" s="116"/>
      <c r="AA311" s="116"/>
      <c r="AB311" s="55">
        <f t="shared" si="29"/>
        <v>0</v>
      </c>
      <c r="AC311" s="39"/>
      <c r="AD311" s="96" t="str">
        <f t="shared" si="30"/>
        <v>No</v>
      </c>
      <c r="AE311" s="18" t="str">
        <f>IFERROR(IFERROR(VLOOKUP(VALUE(L311),'EFM Funds June 2020'!C:M,10,0),VLOOKUP(TEXT(L311,0),'EFM Funds June 2020'!C:M,10,0)),"No")</f>
        <v>No</v>
      </c>
      <c r="AF311" s="18" t="str">
        <f>IFERROR(IFERROR(VLOOKUP(VALUE(W311),'EFM Funds June 2020'!C:M,10,0),VLOOKUP(TEXT(W311,0),'EFM Funds June 2020'!C:M,10,0)),"No")</f>
        <v>No</v>
      </c>
      <c r="AG311" s="19" t="str">
        <f t="shared" ca="1" si="31"/>
        <v>No</v>
      </c>
      <c r="AH311" s="19" t="str">
        <f t="shared" si="32"/>
        <v>No</v>
      </c>
      <c r="AI311" s="56" t="str">
        <f t="shared" ca="1" si="33"/>
        <v>Yes</v>
      </c>
      <c r="AJ311" s="56" t="str">
        <f ca="1">IFERROR(IF(OR($R$1&gt;Q311+90,$R$1&gt;VLOOKUP(W311,'EFM Funds June 2020'!D:E,2,FALSE)+90),"Yes","No"),"No")</f>
        <v>No</v>
      </c>
      <c r="AK311" s="56" t="str">
        <f>IFERROR(IF(OR(IFERROR(IF(AND(VLOOKUP(VALUE(L311),'EFM Funds June 2020'!$D:$M,10,FALSE)="Yes",T311&lt;0),"Yes","No"),"No")="Yes",IFERROR(IF(AND(VLOOKUP(VALUE(W311),'EFM Funds June 2020'!$D:$M,10,FALSE)="Yes",AA311&gt;0),"Yes","No"),"No")="Yes"),"Yes","No"),"No")</f>
        <v>No</v>
      </c>
      <c r="AL311" s="95" t="str">
        <f t="shared" si="34"/>
        <v>NoNo</v>
      </c>
      <c r="AM311" s="12">
        <f t="shared" si="35"/>
        <v>1</v>
      </c>
    </row>
    <row r="312" spans="1:39" s="12" customFormat="1" x14ac:dyDescent="0.35">
      <c r="A312" s="13"/>
      <c r="B312" s="20"/>
      <c r="C312" s="20"/>
      <c r="D312" s="13"/>
      <c r="E312" s="13"/>
      <c r="F312" s="13"/>
      <c r="G312" s="21"/>
      <c r="H312" s="104"/>
      <c r="I312" s="21"/>
      <c r="J312" s="21"/>
      <c r="K312" s="13"/>
      <c r="L312" s="13"/>
      <c r="M312" s="20"/>
      <c r="N312" s="13"/>
      <c r="O312" s="13"/>
      <c r="P312" s="13"/>
      <c r="Q312" s="22"/>
      <c r="R312" s="13"/>
      <c r="S312" s="13"/>
      <c r="T312" s="13"/>
      <c r="U312" s="116"/>
      <c r="V312" s="116"/>
      <c r="W312" s="135"/>
      <c r="X312" s="118"/>
      <c r="Y312" s="135"/>
      <c r="Z312" s="116"/>
      <c r="AA312" s="116"/>
      <c r="AB312" s="55">
        <f t="shared" si="29"/>
        <v>0</v>
      </c>
      <c r="AC312" s="39"/>
      <c r="AD312" s="96" t="str">
        <f t="shared" si="30"/>
        <v>No</v>
      </c>
      <c r="AE312" s="18" t="str">
        <f>IFERROR(IFERROR(VLOOKUP(VALUE(L312),'EFM Funds June 2020'!C:M,10,0),VLOOKUP(TEXT(L312,0),'EFM Funds June 2020'!C:M,10,0)),"No")</f>
        <v>No</v>
      </c>
      <c r="AF312" s="18" t="str">
        <f>IFERROR(IFERROR(VLOOKUP(VALUE(W312),'EFM Funds June 2020'!C:M,10,0),VLOOKUP(TEXT(W312,0),'EFM Funds June 2020'!C:M,10,0)),"No")</f>
        <v>No</v>
      </c>
      <c r="AG312" s="19" t="str">
        <f t="shared" ca="1" si="31"/>
        <v>No</v>
      </c>
      <c r="AH312" s="19" t="str">
        <f t="shared" si="32"/>
        <v>No</v>
      </c>
      <c r="AI312" s="56" t="str">
        <f t="shared" ca="1" si="33"/>
        <v>Yes</v>
      </c>
      <c r="AJ312" s="56" t="str">
        <f ca="1">IFERROR(IF(OR($R$1&gt;Q312+90,$R$1&gt;VLOOKUP(W312,'EFM Funds June 2020'!D:E,2,FALSE)+90),"Yes","No"),"No")</f>
        <v>No</v>
      </c>
      <c r="AK312" s="56" t="str">
        <f>IFERROR(IF(OR(IFERROR(IF(AND(VLOOKUP(VALUE(L312),'EFM Funds June 2020'!$D:$M,10,FALSE)="Yes",T312&lt;0),"Yes","No"),"No")="Yes",IFERROR(IF(AND(VLOOKUP(VALUE(W312),'EFM Funds June 2020'!$D:$M,10,FALSE)="Yes",AA312&gt;0),"Yes","No"),"No")="Yes"),"Yes","No"),"No")</f>
        <v>No</v>
      </c>
      <c r="AL312" s="95" t="str">
        <f t="shared" si="34"/>
        <v>NoNo</v>
      </c>
      <c r="AM312" s="12">
        <f t="shared" si="35"/>
        <v>1</v>
      </c>
    </row>
    <row r="313" spans="1:39" s="12" customFormat="1" x14ac:dyDescent="0.35">
      <c r="A313" s="13"/>
      <c r="B313" s="20"/>
      <c r="C313" s="20"/>
      <c r="D313" s="13"/>
      <c r="E313" s="13"/>
      <c r="F313" s="13"/>
      <c r="G313" s="21"/>
      <c r="H313" s="104"/>
      <c r="I313" s="21"/>
      <c r="J313" s="21"/>
      <c r="K313" s="13"/>
      <c r="L313" s="13"/>
      <c r="M313" s="20"/>
      <c r="N313" s="13"/>
      <c r="O313" s="13"/>
      <c r="P313" s="13"/>
      <c r="Q313" s="22"/>
      <c r="R313" s="13"/>
      <c r="S313" s="13"/>
      <c r="T313" s="13"/>
      <c r="U313" s="116"/>
      <c r="V313" s="116"/>
      <c r="W313" s="135"/>
      <c r="X313" s="118"/>
      <c r="Y313" s="135"/>
      <c r="Z313" s="116"/>
      <c r="AA313" s="116"/>
      <c r="AB313" s="55">
        <f t="shared" si="29"/>
        <v>0</v>
      </c>
      <c r="AC313" s="39"/>
      <c r="AD313" s="96" t="str">
        <f t="shared" si="30"/>
        <v>No</v>
      </c>
      <c r="AE313" s="18" t="str">
        <f>IFERROR(IFERROR(VLOOKUP(VALUE(L313),'EFM Funds June 2020'!C:M,10,0),VLOOKUP(TEXT(L313,0),'EFM Funds June 2020'!C:M,10,0)),"No")</f>
        <v>No</v>
      </c>
      <c r="AF313" s="18" t="str">
        <f>IFERROR(IFERROR(VLOOKUP(VALUE(W313),'EFM Funds June 2020'!C:M,10,0),VLOOKUP(TEXT(W313,0),'EFM Funds June 2020'!C:M,10,0)),"No")</f>
        <v>No</v>
      </c>
      <c r="AG313" s="19" t="str">
        <f t="shared" ca="1" si="31"/>
        <v>No</v>
      </c>
      <c r="AH313" s="19" t="str">
        <f t="shared" si="32"/>
        <v>No</v>
      </c>
      <c r="AI313" s="56" t="str">
        <f t="shared" ca="1" si="33"/>
        <v>Yes</v>
      </c>
      <c r="AJ313" s="56" t="str">
        <f ca="1">IFERROR(IF(OR($R$1&gt;Q313+90,$R$1&gt;VLOOKUP(W313,'EFM Funds June 2020'!D:E,2,FALSE)+90),"Yes","No"),"No")</f>
        <v>No</v>
      </c>
      <c r="AK313" s="56" t="str">
        <f>IFERROR(IF(OR(IFERROR(IF(AND(VLOOKUP(VALUE(L313),'EFM Funds June 2020'!$D:$M,10,FALSE)="Yes",T313&lt;0),"Yes","No"),"No")="Yes",IFERROR(IF(AND(VLOOKUP(VALUE(W313),'EFM Funds June 2020'!$D:$M,10,FALSE)="Yes",AA313&gt;0),"Yes","No"),"No")="Yes"),"Yes","No"),"No")</f>
        <v>No</v>
      </c>
      <c r="AL313" s="95" t="str">
        <f t="shared" si="34"/>
        <v>NoNo</v>
      </c>
      <c r="AM313" s="12">
        <f t="shared" si="35"/>
        <v>1</v>
      </c>
    </row>
    <row r="314" spans="1:39" s="12" customFormat="1" x14ac:dyDescent="0.35">
      <c r="A314" s="13"/>
      <c r="B314" s="20"/>
      <c r="C314" s="20"/>
      <c r="D314" s="13"/>
      <c r="E314" s="13"/>
      <c r="F314" s="13"/>
      <c r="G314" s="21"/>
      <c r="H314" s="104"/>
      <c r="I314" s="21"/>
      <c r="J314" s="21"/>
      <c r="K314" s="13"/>
      <c r="L314" s="13"/>
      <c r="M314" s="20"/>
      <c r="N314" s="13"/>
      <c r="O314" s="13"/>
      <c r="P314" s="13"/>
      <c r="Q314" s="22"/>
      <c r="R314" s="13"/>
      <c r="S314" s="13"/>
      <c r="T314" s="13"/>
      <c r="U314" s="116"/>
      <c r="V314" s="116"/>
      <c r="W314" s="135"/>
      <c r="X314" s="118"/>
      <c r="Y314" s="135"/>
      <c r="Z314" s="116"/>
      <c r="AA314" s="116"/>
      <c r="AB314" s="55">
        <f t="shared" si="29"/>
        <v>0</v>
      </c>
      <c r="AC314" s="39"/>
      <c r="AD314" s="96" t="str">
        <f t="shared" si="30"/>
        <v>No</v>
      </c>
      <c r="AE314" s="18" t="str">
        <f>IFERROR(IFERROR(VLOOKUP(VALUE(L314),'EFM Funds June 2020'!C:M,10,0),VLOOKUP(TEXT(L314,0),'EFM Funds June 2020'!C:M,10,0)),"No")</f>
        <v>No</v>
      </c>
      <c r="AF314" s="18" t="str">
        <f>IFERROR(IFERROR(VLOOKUP(VALUE(W314),'EFM Funds June 2020'!C:M,10,0),VLOOKUP(TEXT(W314,0),'EFM Funds June 2020'!C:M,10,0)),"No")</f>
        <v>No</v>
      </c>
      <c r="AG314" s="19" t="str">
        <f t="shared" ca="1" si="31"/>
        <v>No</v>
      </c>
      <c r="AH314" s="19" t="str">
        <f t="shared" si="32"/>
        <v>No</v>
      </c>
      <c r="AI314" s="56" t="str">
        <f t="shared" ca="1" si="33"/>
        <v>Yes</v>
      </c>
      <c r="AJ314" s="56" t="str">
        <f ca="1">IFERROR(IF(OR($R$1&gt;Q314+90,$R$1&gt;VLOOKUP(W314,'EFM Funds June 2020'!D:E,2,FALSE)+90),"Yes","No"),"No")</f>
        <v>No</v>
      </c>
      <c r="AK314" s="56" t="str">
        <f>IFERROR(IF(OR(IFERROR(IF(AND(VLOOKUP(VALUE(L314),'EFM Funds June 2020'!$D:$M,10,FALSE)="Yes",T314&lt;0),"Yes","No"),"No")="Yes",IFERROR(IF(AND(VLOOKUP(VALUE(W314),'EFM Funds June 2020'!$D:$M,10,FALSE)="Yes",AA314&gt;0),"Yes","No"),"No")="Yes"),"Yes","No"),"No")</f>
        <v>No</v>
      </c>
      <c r="AL314" s="95" t="str">
        <f t="shared" si="34"/>
        <v>NoNo</v>
      </c>
      <c r="AM314" s="12">
        <f t="shared" si="35"/>
        <v>1</v>
      </c>
    </row>
    <row r="315" spans="1:39" s="12" customFormat="1" x14ac:dyDescent="0.35">
      <c r="A315" s="13"/>
      <c r="B315" s="20"/>
      <c r="C315" s="20"/>
      <c r="D315" s="13"/>
      <c r="E315" s="13"/>
      <c r="F315" s="13"/>
      <c r="G315" s="21"/>
      <c r="H315" s="104"/>
      <c r="I315" s="21"/>
      <c r="J315" s="21"/>
      <c r="K315" s="13"/>
      <c r="L315" s="13"/>
      <c r="M315" s="20"/>
      <c r="N315" s="13"/>
      <c r="O315" s="13"/>
      <c r="P315" s="13"/>
      <c r="Q315" s="22"/>
      <c r="R315" s="13"/>
      <c r="S315" s="13"/>
      <c r="T315" s="13"/>
      <c r="U315" s="116"/>
      <c r="V315" s="116"/>
      <c r="W315" s="135"/>
      <c r="X315" s="118"/>
      <c r="Y315" s="135"/>
      <c r="Z315" s="116"/>
      <c r="AA315" s="116"/>
      <c r="AB315" s="55">
        <f t="shared" si="29"/>
        <v>0</v>
      </c>
      <c r="AC315" s="39"/>
      <c r="AD315" s="96" t="str">
        <f t="shared" si="30"/>
        <v>No</v>
      </c>
      <c r="AE315" s="18" t="str">
        <f>IFERROR(IFERROR(VLOOKUP(VALUE(L315),'EFM Funds June 2020'!C:M,10,0),VLOOKUP(TEXT(L315,0),'EFM Funds June 2020'!C:M,10,0)),"No")</f>
        <v>No</v>
      </c>
      <c r="AF315" s="18" t="str">
        <f>IFERROR(IFERROR(VLOOKUP(VALUE(W315),'EFM Funds June 2020'!C:M,10,0),VLOOKUP(TEXT(W315,0),'EFM Funds June 2020'!C:M,10,0)),"No")</f>
        <v>No</v>
      </c>
      <c r="AG315" s="19" t="str">
        <f t="shared" ca="1" si="31"/>
        <v>No</v>
      </c>
      <c r="AH315" s="19" t="str">
        <f t="shared" si="32"/>
        <v>No</v>
      </c>
      <c r="AI315" s="56" t="str">
        <f t="shared" ca="1" si="33"/>
        <v>Yes</v>
      </c>
      <c r="AJ315" s="56" t="str">
        <f ca="1">IFERROR(IF(OR($R$1&gt;Q315+90,$R$1&gt;VLOOKUP(W315,'EFM Funds June 2020'!D:E,2,FALSE)+90),"Yes","No"),"No")</f>
        <v>No</v>
      </c>
      <c r="AK315" s="56" t="str">
        <f>IFERROR(IF(OR(IFERROR(IF(AND(VLOOKUP(VALUE(L315),'EFM Funds June 2020'!$D:$M,10,FALSE)="Yes",T315&lt;0),"Yes","No"),"No")="Yes",IFERROR(IF(AND(VLOOKUP(VALUE(W315),'EFM Funds June 2020'!$D:$M,10,FALSE)="Yes",AA315&gt;0),"Yes","No"),"No")="Yes"),"Yes","No"),"No")</f>
        <v>No</v>
      </c>
      <c r="AL315" s="95" t="str">
        <f t="shared" si="34"/>
        <v>NoNo</v>
      </c>
      <c r="AM315" s="12">
        <f t="shared" si="35"/>
        <v>1</v>
      </c>
    </row>
    <row r="316" spans="1:39" s="12" customFormat="1" x14ac:dyDescent="0.35">
      <c r="A316" s="13"/>
      <c r="B316" s="20"/>
      <c r="C316" s="20"/>
      <c r="D316" s="13"/>
      <c r="E316" s="13"/>
      <c r="F316" s="13"/>
      <c r="G316" s="21"/>
      <c r="H316" s="104"/>
      <c r="I316" s="21"/>
      <c r="J316" s="21"/>
      <c r="K316" s="13"/>
      <c r="L316" s="13"/>
      <c r="M316" s="20"/>
      <c r="N316" s="13"/>
      <c r="O316" s="13"/>
      <c r="P316" s="13"/>
      <c r="Q316" s="22"/>
      <c r="R316" s="13"/>
      <c r="S316" s="13"/>
      <c r="T316" s="13"/>
      <c r="U316" s="116"/>
      <c r="V316" s="116"/>
      <c r="W316" s="135"/>
      <c r="X316" s="118"/>
      <c r="Y316" s="135"/>
      <c r="Z316" s="116"/>
      <c r="AA316" s="116"/>
      <c r="AB316" s="55">
        <f t="shared" si="29"/>
        <v>0</v>
      </c>
      <c r="AC316" s="39"/>
      <c r="AD316" s="96" t="str">
        <f t="shared" si="30"/>
        <v>No</v>
      </c>
      <c r="AE316" s="18" t="str">
        <f>IFERROR(IFERROR(VLOOKUP(VALUE(L316),'EFM Funds June 2020'!C:M,10,0),VLOOKUP(TEXT(L316,0),'EFM Funds June 2020'!C:M,10,0)),"No")</f>
        <v>No</v>
      </c>
      <c r="AF316" s="18" t="str">
        <f>IFERROR(IFERROR(VLOOKUP(VALUE(W316),'EFM Funds June 2020'!C:M,10,0),VLOOKUP(TEXT(W316,0),'EFM Funds June 2020'!C:M,10,0)),"No")</f>
        <v>No</v>
      </c>
      <c r="AG316" s="19" t="str">
        <f t="shared" ca="1" si="31"/>
        <v>No</v>
      </c>
      <c r="AH316" s="19" t="str">
        <f t="shared" si="32"/>
        <v>No</v>
      </c>
      <c r="AI316" s="56" t="str">
        <f t="shared" ca="1" si="33"/>
        <v>Yes</v>
      </c>
      <c r="AJ316" s="56" t="str">
        <f ca="1">IFERROR(IF(OR($R$1&gt;Q316+90,$R$1&gt;VLOOKUP(W316,'EFM Funds June 2020'!D:E,2,FALSE)+90),"Yes","No"),"No")</f>
        <v>No</v>
      </c>
      <c r="AK316" s="56" t="str">
        <f>IFERROR(IF(OR(IFERROR(IF(AND(VLOOKUP(VALUE(L316),'EFM Funds June 2020'!$D:$M,10,FALSE)="Yes",T316&lt;0),"Yes","No"),"No")="Yes",IFERROR(IF(AND(VLOOKUP(VALUE(W316),'EFM Funds June 2020'!$D:$M,10,FALSE)="Yes",AA316&gt;0),"Yes","No"),"No")="Yes"),"Yes","No"),"No")</f>
        <v>No</v>
      </c>
      <c r="AL316" s="95" t="str">
        <f t="shared" si="34"/>
        <v>NoNo</v>
      </c>
      <c r="AM316" s="12">
        <f t="shared" si="35"/>
        <v>1</v>
      </c>
    </row>
    <row r="317" spans="1:39" s="12" customFormat="1" x14ac:dyDescent="0.35">
      <c r="A317" s="13"/>
      <c r="B317" s="20"/>
      <c r="C317" s="20"/>
      <c r="D317" s="13"/>
      <c r="E317" s="13"/>
      <c r="F317" s="13"/>
      <c r="G317" s="21"/>
      <c r="H317" s="104"/>
      <c r="I317" s="21"/>
      <c r="J317" s="21"/>
      <c r="K317" s="13"/>
      <c r="L317" s="13"/>
      <c r="M317" s="20"/>
      <c r="N317" s="13"/>
      <c r="O317" s="13"/>
      <c r="P317" s="13"/>
      <c r="Q317" s="22"/>
      <c r="R317" s="13"/>
      <c r="S317" s="13"/>
      <c r="T317" s="13"/>
      <c r="U317" s="116"/>
      <c r="V317" s="116"/>
      <c r="W317" s="135"/>
      <c r="X317" s="118"/>
      <c r="Y317" s="135"/>
      <c r="Z317" s="116"/>
      <c r="AA317" s="116"/>
      <c r="AB317" s="55">
        <f t="shared" si="29"/>
        <v>0</v>
      </c>
      <c r="AC317" s="39"/>
      <c r="AD317" s="96" t="str">
        <f t="shared" si="30"/>
        <v>No</v>
      </c>
      <c r="AE317" s="18" t="str">
        <f>IFERROR(IFERROR(VLOOKUP(VALUE(L317),'EFM Funds June 2020'!C:M,10,0),VLOOKUP(TEXT(L317,0),'EFM Funds June 2020'!C:M,10,0)),"No")</f>
        <v>No</v>
      </c>
      <c r="AF317" s="18" t="str">
        <f>IFERROR(IFERROR(VLOOKUP(VALUE(W317),'EFM Funds June 2020'!C:M,10,0),VLOOKUP(TEXT(W317,0),'EFM Funds June 2020'!C:M,10,0)),"No")</f>
        <v>No</v>
      </c>
      <c r="AG317" s="19" t="str">
        <f t="shared" ca="1" si="31"/>
        <v>No</v>
      </c>
      <c r="AH317" s="19" t="str">
        <f t="shared" si="32"/>
        <v>No</v>
      </c>
      <c r="AI317" s="56" t="str">
        <f t="shared" ca="1" si="33"/>
        <v>Yes</v>
      </c>
      <c r="AJ317" s="56" t="str">
        <f ca="1">IFERROR(IF(OR($R$1&gt;Q317+90,$R$1&gt;VLOOKUP(W317,'EFM Funds June 2020'!D:E,2,FALSE)+90),"Yes","No"),"No")</f>
        <v>No</v>
      </c>
      <c r="AK317" s="56" t="str">
        <f>IFERROR(IF(OR(IFERROR(IF(AND(VLOOKUP(VALUE(L317),'EFM Funds June 2020'!$D:$M,10,FALSE)="Yes",T317&lt;0),"Yes","No"),"No")="Yes",IFERROR(IF(AND(VLOOKUP(VALUE(W317),'EFM Funds June 2020'!$D:$M,10,FALSE)="Yes",AA317&gt;0),"Yes","No"),"No")="Yes"),"Yes","No"),"No")</f>
        <v>No</v>
      </c>
      <c r="AL317" s="95" t="str">
        <f t="shared" si="34"/>
        <v>NoNo</v>
      </c>
      <c r="AM317" s="12">
        <f t="shared" si="35"/>
        <v>1</v>
      </c>
    </row>
    <row r="318" spans="1:39" s="12" customFormat="1" x14ac:dyDescent="0.35">
      <c r="A318" s="13"/>
      <c r="B318" s="20"/>
      <c r="C318" s="20"/>
      <c r="D318" s="13"/>
      <c r="E318" s="13"/>
      <c r="F318" s="13"/>
      <c r="G318" s="21"/>
      <c r="H318" s="104"/>
      <c r="I318" s="21"/>
      <c r="J318" s="21"/>
      <c r="K318" s="13"/>
      <c r="L318" s="13"/>
      <c r="M318" s="20"/>
      <c r="N318" s="13"/>
      <c r="O318" s="13"/>
      <c r="P318" s="13"/>
      <c r="Q318" s="22"/>
      <c r="R318" s="13"/>
      <c r="S318" s="13"/>
      <c r="T318" s="13"/>
      <c r="U318" s="116"/>
      <c r="V318" s="116"/>
      <c r="W318" s="135"/>
      <c r="X318" s="118"/>
      <c r="Y318" s="135"/>
      <c r="Z318" s="116"/>
      <c r="AA318" s="116"/>
      <c r="AB318" s="55">
        <f t="shared" si="29"/>
        <v>0</v>
      </c>
      <c r="AC318" s="39"/>
      <c r="AD318" s="96" t="str">
        <f t="shared" si="30"/>
        <v>No</v>
      </c>
      <c r="AE318" s="18" t="str">
        <f>IFERROR(IFERROR(VLOOKUP(VALUE(L318),'EFM Funds June 2020'!C:M,10,0),VLOOKUP(TEXT(L318,0),'EFM Funds June 2020'!C:M,10,0)),"No")</f>
        <v>No</v>
      </c>
      <c r="AF318" s="18" t="str">
        <f>IFERROR(IFERROR(VLOOKUP(VALUE(W318),'EFM Funds June 2020'!C:M,10,0),VLOOKUP(TEXT(W318,0),'EFM Funds June 2020'!C:M,10,0)),"No")</f>
        <v>No</v>
      </c>
      <c r="AG318" s="19" t="str">
        <f t="shared" ca="1" si="31"/>
        <v>No</v>
      </c>
      <c r="AH318" s="19" t="str">
        <f t="shared" si="32"/>
        <v>No</v>
      </c>
      <c r="AI318" s="56" t="str">
        <f t="shared" ca="1" si="33"/>
        <v>Yes</v>
      </c>
      <c r="AJ318" s="56" t="str">
        <f ca="1">IFERROR(IF(OR($R$1&gt;Q318+90,$R$1&gt;VLOOKUP(W318,'EFM Funds June 2020'!D:E,2,FALSE)+90),"Yes","No"),"No")</f>
        <v>No</v>
      </c>
      <c r="AK318" s="56" t="str">
        <f>IFERROR(IF(OR(IFERROR(IF(AND(VLOOKUP(VALUE(L318),'EFM Funds June 2020'!$D:$M,10,FALSE)="Yes",T318&lt;0),"Yes","No"),"No")="Yes",IFERROR(IF(AND(VLOOKUP(VALUE(W318),'EFM Funds June 2020'!$D:$M,10,FALSE)="Yes",AA318&gt;0),"Yes","No"),"No")="Yes"),"Yes","No"),"No")</f>
        <v>No</v>
      </c>
      <c r="AL318" s="95" t="str">
        <f t="shared" si="34"/>
        <v>NoNo</v>
      </c>
      <c r="AM318" s="12">
        <f t="shared" si="35"/>
        <v>1</v>
      </c>
    </row>
    <row r="319" spans="1:39" s="12" customFormat="1" x14ac:dyDescent="0.35">
      <c r="A319" s="13"/>
      <c r="B319" s="20"/>
      <c r="C319" s="20"/>
      <c r="D319" s="13"/>
      <c r="E319" s="13"/>
      <c r="F319" s="13"/>
      <c r="G319" s="21"/>
      <c r="H319" s="104"/>
      <c r="I319" s="21"/>
      <c r="J319" s="21"/>
      <c r="K319" s="13"/>
      <c r="L319" s="13"/>
      <c r="M319" s="20"/>
      <c r="N319" s="13"/>
      <c r="O319" s="13"/>
      <c r="P319" s="13"/>
      <c r="Q319" s="22"/>
      <c r="R319" s="13"/>
      <c r="S319" s="13"/>
      <c r="T319" s="13"/>
      <c r="U319" s="116"/>
      <c r="V319" s="116"/>
      <c r="W319" s="135"/>
      <c r="X319" s="118"/>
      <c r="Y319" s="135"/>
      <c r="Z319" s="116"/>
      <c r="AA319" s="116"/>
      <c r="AB319" s="55">
        <f t="shared" si="29"/>
        <v>0</v>
      </c>
      <c r="AC319" s="39"/>
      <c r="AD319" s="96" t="str">
        <f t="shared" si="30"/>
        <v>No</v>
      </c>
      <c r="AE319" s="18" t="str">
        <f>IFERROR(IFERROR(VLOOKUP(VALUE(L319),'EFM Funds June 2020'!C:M,10,0),VLOOKUP(TEXT(L319,0),'EFM Funds June 2020'!C:M,10,0)),"No")</f>
        <v>No</v>
      </c>
      <c r="AF319" s="18" t="str">
        <f>IFERROR(IFERROR(VLOOKUP(VALUE(W319),'EFM Funds June 2020'!C:M,10,0),VLOOKUP(TEXT(W319,0),'EFM Funds June 2020'!C:M,10,0)),"No")</f>
        <v>No</v>
      </c>
      <c r="AG319" s="19" t="str">
        <f t="shared" ca="1" si="31"/>
        <v>No</v>
      </c>
      <c r="AH319" s="19" t="str">
        <f t="shared" si="32"/>
        <v>No</v>
      </c>
      <c r="AI319" s="56" t="str">
        <f t="shared" ca="1" si="33"/>
        <v>Yes</v>
      </c>
      <c r="AJ319" s="56" t="str">
        <f ca="1">IFERROR(IF(OR($R$1&gt;Q319+90,$R$1&gt;VLOOKUP(W319,'EFM Funds June 2020'!D:E,2,FALSE)+90),"Yes","No"),"No")</f>
        <v>No</v>
      </c>
      <c r="AK319" s="56" t="str">
        <f>IFERROR(IF(OR(IFERROR(IF(AND(VLOOKUP(VALUE(L319),'EFM Funds June 2020'!$D:$M,10,FALSE)="Yes",T319&lt;0),"Yes","No"),"No")="Yes",IFERROR(IF(AND(VLOOKUP(VALUE(W319),'EFM Funds June 2020'!$D:$M,10,FALSE)="Yes",AA319&gt;0),"Yes","No"),"No")="Yes"),"Yes","No"),"No")</f>
        <v>No</v>
      </c>
      <c r="AL319" s="95" t="str">
        <f t="shared" si="34"/>
        <v>NoNo</v>
      </c>
      <c r="AM319" s="12">
        <f t="shared" si="35"/>
        <v>1</v>
      </c>
    </row>
    <row r="320" spans="1:39" s="12" customFormat="1" x14ac:dyDescent="0.35">
      <c r="A320" s="13"/>
      <c r="B320" s="20"/>
      <c r="C320" s="20"/>
      <c r="D320" s="13"/>
      <c r="E320" s="13"/>
      <c r="F320" s="13"/>
      <c r="G320" s="21"/>
      <c r="H320" s="104"/>
      <c r="I320" s="21"/>
      <c r="J320" s="21"/>
      <c r="K320" s="13"/>
      <c r="L320" s="13"/>
      <c r="M320" s="20"/>
      <c r="N320" s="13"/>
      <c r="O320" s="13"/>
      <c r="P320" s="13"/>
      <c r="Q320" s="22"/>
      <c r="R320" s="13"/>
      <c r="S320" s="13"/>
      <c r="T320" s="13"/>
      <c r="U320" s="116"/>
      <c r="V320" s="116"/>
      <c r="W320" s="135"/>
      <c r="X320" s="118"/>
      <c r="Y320" s="135"/>
      <c r="Z320" s="116"/>
      <c r="AA320" s="116"/>
      <c r="AB320" s="55">
        <f t="shared" si="29"/>
        <v>0</v>
      </c>
      <c r="AC320" s="39"/>
      <c r="AD320" s="96" t="str">
        <f t="shared" si="30"/>
        <v>No</v>
      </c>
      <c r="AE320" s="18" t="str">
        <f>IFERROR(IFERROR(VLOOKUP(VALUE(L320),'EFM Funds June 2020'!C:M,10,0),VLOOKUP(TEXT(L320,0),'EFM Funds June 2020'!C:M,10,0)),"No")</f>
        <v>No</v>
      </c>
      <c r="AF320" s="18" t="str">
        <f>IFERROR(IFERROR(VLOOKUP(VALUE(W320),'EFM Funds June 2020'!C:M,10,0),VLOOKUP(TEXT(W320,0),'EFM Funds June 2020'!C:M,10,0)),"No")</f>
        <v>No</v>
      </c>
      <c r="AG320" s="19" t="str">
        <f t="shared" ca="1" si="31"/>
        <v>No</v>
      </c>
      <c r="AH320" s="19" t="str">
        <f t="shared" si="32"/>
        <v>No</v>
      </c>
      <c r="AI320" s="56" t="str">
        <f t="shared" ca="1" si="33"/>
        <v>Yes</v>
      </c>
      <c r="AJ320" s="56" t="str">
        <f ca="1">IFERROR(IF(OR($R$1&gt;Q320+90,$R$1&gt;VLOOKUP(W320,'EFM Funds June 2020'!D:E,2,FALSE)+90),"Yes","No"),"No")</f>
        <v>No</v>
      </c>
      <c r="AK320" s="56" t="str">
        <f>IFERROR(IF(OR(IFERROR(IF(AND(VLOOKUP(VALUE(L320),'EFM Funds June 2020'!$D:$M,10,FALSE)="Yes",T320&lt;0),"Yes","No"),"No")="Yes",IFERROR(IF(AND(VLOOKUP(VALUE(W320),'EFM Funds June 2020'!$D:$M,10,FALSE)="Yes",AA320&gt;0),"Yes","No"),"No")="Yes"),"Yes","No"),"No")</f>
        <v>No</v>
      </c>
      <c r="AL320" s="95" t="str">
        <f t="shared" si="34"/>
        <v>NoNo</v>
      </c>
      <c r="AM320" s="12">
        <f t="shared" si="35"/>
        <v>1</v>
      </c>
    </row>
    <row r="321" spans="1:39" s="12" customFormat="1" x14ac:dyDescent="0.35">
      <c r="A321" s="13"/>
      <c r="B321" s="20"/>
      <c r="C321" s="20"/>
      <c r="D321" s="13"/>
      <c r="E321" s="13"/>
      <c r="F321" s="13"/>
      <c r="G321" s="21"/>
      <c r="H321" s="104"/>
      <c r="I321" s="21"/>
      <c r="J321" s="21"/>
      <c r="K321" s="13"/>
      <c r="L321" s="13"/>
      <c r="M321" s="20"/>
      <c r="N321" s="13"/>
      <c r="O321" s="13"/>
      <c r="P321" s="13"/>
      <c r="Q321" s="22"/>
      <c r="R321" s="13"/>
      <c r="S321" s="13"/>
      <c r="T321" s="13"/>
      <c r="U321" s="116"/>
      <c r="V321" s="116"/>
      <c r="W321" s="135"/>
      <c r="X321" s="118"/>
      <c r="Y321" s="135"/>
      <c r="Z321" s="116"/>
      <c r="AA321" s="116"/>
      <c r="AB321" s="55">
        <f t="shared" si="29"/>
        <v>0</v>
      </c>
      <c r="AC321" s="39"/>
      <c r="AD321" s="96" t="str">
        <f t="shared" si="30"/>
        <v>No</v>
      </c>
      <c r="AE321" s="18" t="str">
        <f>IFERROR(IFERROR(VLOOKUP(VALUE(L321),'EFM Funds June 2020'!C:M,10,0),VLOOKUP(TEXT(L321,0),'EFM Funds June 2020'!C:M,10,0)),"No")</f>
        <v>No</v>
      </c>
      <c r="AF321" s="18" t="str">
        <f>IFERROR(IFERROR(VLOOKUP(VALUE(W321),'EFM Funds June 2020'!C:M,10,0),VLOOKUP(TEXT(W321,0),'EFM Funds June 2020'!C:M,10,0)),"No")</f>
        <v>No</v>
      </c>
      <c r="AG321" s="19" t="str">
        <f t="shared" ca="1" si="31"/>
        <v>No</v>
      </c>
      <c r="AH321" s="19" t="str">
        <f t="shared" si="32"/>
        <v>No</v>
      </c>
      <c r="AI321" s="56" t="str">
        <f t="shared" ca="1" si="33"/>
        <v>Yes</v>
      </c>
      <c r="AJ321" s="56" t="str">
        <f ca="1">IFERROR(IF(OR($R$1&gt;Q321+90,$R$1&gt;VLOOKUP(W321,'EFM Funds June 2020'!D:E,2,FALSE)+90),"Yes","No"),"No")</f>
        <v>No</v>
      </c>
      <c r="AK321" s="56" t="str">
        <f>IFERROR(IF(OR(IFERROR(IF(AND(VLOOKUP(VALUE(L321),'EFM Funds June 2020'!$D:$M,10,FALSE)="Yes",T321&lt;0),"Yes","No"),"No")="Yes",IFERROR(IF(AND(VLOOKUP(VALUE(W321),'EFM Funds June 2020'!$D:$M,10,FALSE)="Yes",AA321&gt;0),"Yes","No"),"No")="Yes"),"Yes","No"),"No")</f>
        <v>No</v>
      </c>
      <c r="AL321" s="95" t="str">
        <f t="shared" si="34"/>
        <v>NoNo</v>
      </c>
      <c r="AM321" s="12">
        <f t="shared" si="35"/>
        <v>1</v>
      </c>
    </row>
    <row r="322" spans="1:39" s="12" customFormat="1" x14ac:dyDescent="0.35">
      <c r="A322" s="13"/>
      <c r="B322" s="20"/>
      <c r="C322" s="20"/>
      <c r="D322" s="13"/>
      <c r="E322" s="13"/>
      <c r="F322" s="13"/>
      <c r="G322" s="21"/>
      <c r="H322" s="104"/>
      <c r="I322" s="21"/>
      <c r="J322" s="21"/>
      <c r="K322" s="13"/>
      <c r="L322" s="13"/>
      <c r="M322" s="20"/>
      <c r="N322" s="13"/>
      <c r="O322" s="13"/>
      <c r="P322" s="13"/>
      <c r="Q322" s="22"/>
      <c r="R322" s="13"/>
      <c r="S322" s="13"/>
      <c r="T322" s="13"/>
      <c r="U322" s="116"/>
      <c r="V322" s="116"/>
      <c r="W322" s="135"/>
      <c r="X322" s="118"/>
      <c r="Y322" s="135"/>
      <c r="Z322" s="116"/>
      <c r="AA322" s="116"/>
      <c r="AB322" s="55">
        <f t="shared" si="29"/>
        <v>0</v>
      </c>
      <c r="AC322" s="39"/>
      <c r="AD322" s="96" t="str">
        <f t="shared" si="30"/>
        <v>No</v>
      </c>
      <c r="AE322" s="18" t="str">
        <f>IFERROR(IFERROR(VLOOKUP(VALUE(L322),'EFM Funds June 2020'!C:M,10,0),VLOOKUP(TEXT(L322,0),'EFM Funds June 2020'!C:M,10,0)),"No")</f>
        <v>No</v>
      </c>
      <c r="AF322" s="18" t="str">
        <f>IFERROR(IFERROR(VLOOKUP(VALUE(W322),'EFM Funds June 2020'!C:M,10,0),VLOOKUP(TEXT(W322,0),'EFM Funds June 2020'!C:M,10,0)),"No")</f>
        <v>No</v>
      </c>
      <c r="AG322" s="19" t="str">
        <f t="shared" ca="1" si="31"/>
        <v>No</v>
      </c>
      <c r="AH322" s="19" t="str">
        <f t="shared" si="32"/>
        <v>No</v>
      </c>
      <c r="AI322" s="56" t="str">
        <f t="shared" ca="1" si="33"/>
        <v>Yes</v>
      </c>
      <c r="AJ322" s="56" t="str">
        <f ca="1">IFERROR(IF(OR($R$1&gt;Q322+90,$R$1&gt;VLOOKUP(W322,'EFM Funds June 2020'!D:E,2,FALSE)+90),"Yes","No"),"No")</f>
        <v>No</v>
      </c>
      <c r="AK322" s="56" t="str">
        <f>IFERROR(IF(OR(IFERROR(IF(AND(VLOOKUP(VALUE(L322),'EFM Funds June 2020'!$D:$M,10,FALSE)="Yes",T322&lt;0),"Yes","No"),"No")="Yes",IFERROR(IF(AND(VLOOKUP(VALUE(W322),'EFM Funds June 2020'!$D:$M,10,FALSE)="Yes",AA322&gt;0),"Yes","No"),"No")="Yes"),"Yes","No"),"No")</f>
        <v>No</v>
      </c>
      <c r="AL322" s="95" t="str">
        <f t="shared" si="34"/>
        <v>NoNo</v>
      </c>
      <c r="AM322" s="12">
        <f t="shared" si="35"/>
        <v>1</v>
      </c>
    </row>
    <row r="323" spans="1:39" s="12" customFormat="1" x14ac:dyDescent="0.35">
      <c r="A323" s="13"/>
      <c r="B323" s="20"/>
      <c r="C323" s="20"/>
      <c r="D323" s="13"/>
      <c r="E323" s="13"/>
      <c r="F323" s="13"/>
      <c r="G323" s="21"/>
      <c r="H323" s="104"/>
      <c r="I323" s="21"/>
      <c r="J323" s="21"/>
      <c r="K323" s="13"/>
      <c r="L323" s="13"/>
      <c r="M323" s="20"/>
      <c r="N323" s="13"/>
      <c r="O323" s="13"/>
      <c r="P323" s="13"/>
      <c r="Q323" s="22"/>
      <c r="R323" s="13"/>
      <c r="S323" s="13"/>
      <c r="T323" s="13"/>
      <c r="U323" s="116"/>
      <c r="V323" s="116"/>
      <c r="W323" s="135"/>
      <c r="X323" s="118"/>
      <c r="Y323" s="135"/>
      <c r="Z323" s="116"/>
      <c r="AA323" s="116"/>
      <c r="AB323" s="55">
        <f t="shared" si="29"/>
        <v>0</v>
      </c>
      <c r="AC323" s="39"/>
      <c r="AD323" s="96" t="str">
        <f t="shared" si="30"/>
        <v>No</v>
      </c>
      <c r="AE323" s="18" t="str">
        <f>IFERROR(IFERROR(VLOOKUP(VALUE(L323),'EFM Funds June 2020'!C:M,10,0),VLOOKUP(TEXT(L323,0),'EFM Funds June 2020'!C:M,10,0)),"No")</f>
        <v>No</v>
      </c>
      <c r="AF323" s="18" t="str">
        <f>IFERROR(IFERROR(VLOOKUP(VALUE(W323),'EFM Funds June 2020'!C:M,10,0),VLOOKUP(TEXT(W323,0),'EFM Funds June 2020'!C:M,10,0)),"No")</f>
        <v>No</v>
      </c>
      <c r="AG323" s="19" t="str">
        <f t="shared" ca="1" si="31"/>
        <v>No</v>
      </c>
      <c r="AH323" s="19" t="str">
        <f t="shared" si="32"/>
        <v>No</v>
      </c>
      <c r="AI323" s="56" t="str">
        <f t="shared" ca="1" si="33"/>
        <v>Yes</v>
      </c>
      <c r="AJ323" s="56" t="str">
        <f ca="1">IFERROR(IF(OR($R$1&gt;Q323+90,$R$1&gt;VLOOKUP(W323,'EFM Funds June 2020'!D:E,2,FALSE)+90),"Yes","No"),"No")</f>
        <v>No</v>
      </c>
      <c r="AK323" s="56" t="str">
        <f>IFERROR(IF(OR(IFERROR(IF(AND(VLOOKUP(VALUE(L323),'EFM Funds June 2020'!$D:$M,10,FALSE)="Yes",T323&lt;0),"Yes","No"),"No")="Yes",IFERROR(IF(AND(VLOOKUP(VALUE(W323),'EFM Funds June 2020'!$D:$M,10,FALSE)="Yes",AA323&gt;0),"Yes","No"),"No")="Yes"),"Yes","No"),"No")</f>
        <v>No</v>
      </c>
      <c r="AL323" s="95" t="str">
        <f t="shared" si="34"/>
        <v>NoNo</v>
      </c>
      <c r="AM323" s="12">
        <f t="shared" si="35"/>
        <v>1</v>
      </c>
    </row>
    <row r="324" spans="1:39" s="12" customFormat="1" x14ac:dyDescent="0.35">
      <c r="A324" s="13"/>
      <c r="B324" s="20"/>
      <c r="C324" s="20"/>
      <c r="D324" s="13"/>
      <c r="E324" s="13"/>
      <c r="F324" s="13"/>
      <c r="G324" s="21"/>
      <c r="H324" s="104"/>
      <c r="I324" s="21"/>
      <c r="J324" s="21"/>
      <c r="K324" s="13"/>
      <c r="L324" s="13"/>
      <c r="M324" s="20"/>
      <c r="N324" s="13"/>
      <c r="O324" s="13"/>
      <c r="P324" s="13"/>
      <c r="Q324" s="22"/>
      <c r="R324" s="13"/>
      <c r="S324" s="13"/>
      <c r="T324" s="13"/>
      <c r="U324" s="116"/>
      <c r="V324" s="116"/>
      <c r="W324" s="135"/>
      <c r="X324" s="118"/>
      <c r="Y324" s="135"/>
      <c r="Z324" s="116"/>
      <c r="AA324" s="116"/>
      <c r="AB324" s="55">
        <f t="shared" si="29"/>
        <v>0</v>
      </c>
      <c r="AC324" s="39"/>
      <c r="AD324" s="96" t="str">
        <f t="shared" si="30"/>
        <v>No</v>
      </c>
      <c r="AE324" s="18" t="str">
        <f>IFERROR(IFERROR(VLOOKUP(VALUE(L324),'EFM Funds June 2020'!C:M,10,0),VLOOKUP(TEXT(L324,0),'EFM Funds June 2020'!C:M,10,0)),"No")</f>
        <v>No</v>
      </c>
      <c r="AF324" s="18" t="str">
        <f>IFERROR(IFERROR(VLOOKUP(VALUE(W324),'EFM Funds June 2020'!C:M,10,0),VLOOKUP(TEXT(W324,0),'EFM Funds June 2020'!C:M,10,0)),"No")</f>
        <v>No</v>
      </c>
      <c r="AG324" s="19" t="str">
        <f t="shared" ca="1" si="31"/>
        <v>No</v>
      </c>
      <c r="AH324" s="19" t="str">
        <f t="shared" si="32"/>
        <v>No</v>
      </c>
      <c r="AI324" s="56" t="str">
        <f t="shared" ca="1" si="33"/>
        <v>Yes</v>
      </c>
      <c r="AJ324" s="56" t="str">
        <f ca="1">IFERROR(IF(OR($R$1&gt;Q324+90,$R$1&gt;VLOOKUP(W324,'EFM Funds June 2020'!D:E,2,FALSE)+90),"Yes","No"),"No")</f>
        <v>No</v>
      </c>
      <c r="AK324" s="56" t="str">
        <f>IFERROR(IF(OR(IFERROR(IF(AND(VLOOKUP(VALUE(L324),'EFM Funds June 2020'!$D:$M,10,FALSE)="Yes",T324&lt;0),"Yes","No"),"No")="Yes",IFERROR(IF(AND(VLOOKUP(VALUE(W324),'EFM Funds June 2020'!$D:$M,10,FALSE)="Yes",AA324&gt;0),"Yes","No"),"No")="Yes"),"Yes","No"),"No")</f>
        <v>No</v>
      </c>
      <c r="AL324" s="95" t="str">
        <f t="shared" si="34"/>
        <v>NoNo</v>
      </c>
      <c r="AM324" s="12">
        <f t="shared" si="35"/>
        <v>1</v>
      </c>
    </row>
    <row r="325" spans="1:39" s="12" customFormat="1" x14ac:dyDescent="0.35">
      <c r="A325" s="13"/>
      <c r="B325" s="20"/>
      <c r="C325" s="20"/>
      <c r="D325" s="13"/>
      <c r="E325" s="13"/>
      <c r="F325" s="13"/>
      <c r="G325" s="21"/>
      <c r="H325" s="104"/>
      <c r="I325" s="21"/>
      <c r="J325" s="21"/>
      <c r="K325" s="13"/>
      <c r="L325" s="13"/>
      <c r="M325" s="20"/>
      <c r="N325" s="13"/>
      <c r="O325" s="13"/>
      <c r="P325" s="13"/>
      <c r="Q325" s="22"/>
      <c r="R325" s="13"/>
      <c r="S325" s="13"/>
      <c r="T325" s="13"/>
      <c r="U325" s="116"/>
      <c r="V325" s="116"/>
      <c r="W325" s="135"/>
      <c r="X325" s="118"/>
      <c r="Y325" s="135"/>
      <c r="Z325" s="116"/>
      <c r="AA325" s="116"/>
      <c r="AB325" s="55">
        <f t="shared" si="29"/>
        <v>0</v>
      </c>
      <c r="AC325" s="39"/>
      <c r="AD325" s="96" t="str">
        <f t="shared" si="30"/>
        <v>No</v>
      </c>
      <c r="AE325" s="18" t="str">
        <f>IFERROR(IFERROR(VLOOKUP(VALUE(L325),'EFM Funds June 2020'!C:M,10,0),VLOOKUP(TEXT(L325,0),'EFM Funds June 2020'!C:M,10,0)),"No")</f>
        <v>No</v>
      </c>
      <c r="AF325" s="18" t="str">
        <f>IFERROR(IFERROR(VLOOKUP(VALUE(W325),'EFM Funds June 2020'!C:M,10,0),VLOOKUP(TEXT(W325,0),'EFM Funds June 2020'!C:M,10,0)),"No")</f>
        <v>No</v>
      </c>
      <c r="AG325" s="19" t="str">
        <f t="shared" ca="1" si="31"/>
        <v>No</v>
      </c>
      <c r="AH325" s="19" t="str">
        <f t="shared" si="32"/>
        <v>No</v>
      </c>
      <c r="AI325" s="56" t="str">
        <f t="shared" ca="1" si="33"/>
        <v>Yes</v>
      </c>
      <c r="AJ325" s="56" t="str">
        <f ca="1">IFERROR(IF(OR($R$1&gt;Q325+90,$R$1&gt;VLOOKUP(W325,'EFM Funds June 2020'!D:E,2,FALSE)+90),"Yes","No"),"No")</f>
        <v>No</v>
      </c>
      <c r="AK325" s="56" t="str">
        <f>IFERROR(IF(OR(IFERROR(IF(AND(VLOOKUP(VALUE(L325),'EFM Funds June 2020'!$D:$M,10,FALSE)="Yes",T325&lt;0),"Yes","No"),"No")="Yes",IFERROR(IF(AND(VLOOKUP(VALUE(W325),'EFM Funds June 2020'!$D:$M,10,FALSE)="Yes",AA325&gt;0),"Yes","No"),"No")="Yes"),"Yes","No"),"No")</f>
        <v>No</v>
      </c>
      <c r="AL325" s="95" t="str">
        <f t="shared" si="34"/>
        <v>NoNo</v>
      </c>
      <c r="AM325" s="12">
        <f t="shared" si="35"/>
        <v>1</v>
      </c>
    </row>
    <row r="326" spans="1:39" s="12" customFormat="1" x14ac:dyDescent="0.35">
      <c r="A326" s="13"/>
      <c r="B326" s="20"/>
      <c r="C326" s="20"/>
      <c r="D326" s="13"/>
      <c r="E326" s="13"/>
      <c r="F326" s="13"/>
      <c r="G326" s="21"/>
      <c r="H326" s="104"/>
      <c r="I326" s="21"/>
      <c r="J326" s="21"/>
      <c r="K326" s="13"/>
      <c r="L326" s="13"/>
      <c r="M326" s="20"/>
      <c r="N326" s="13"/>
      <c r="O326" s="13"/>
      <c r="P326" s="13"/>
      <c r="Q326" s="22"/>
      <c r="R326" s="13"/>
      <c r="S326" s="13"/>
      <c r="T326" s="13"/>
      <c r="U326" s="116"/>
      <c r="V326" s="116"/>
      <c r="W326" s="135"/>
      <c r="X326" s="118"/>
      <c r="Y326" s="135"/>
      <c r="Z326" s="116"/>
      <c r="AA326" s="116"/>
      <c r="AB326" s="55">
        <f t="shared" si="29"/>
        <v>0</v>
      </c>
      <c r="AC326" s="39"/>
      <c r="AD326" s="96" t="str">
        <f t="shared" si="30"/>
        <v>No</v>
      </c>
      <c r="AE326" s="18" t="str">
        <f>IFERROR(IFERROR(VLOOKUP(VALUE(L326),'EFM Funds June 2020'!C:M,10,0),VLOOKUP(TEXT(L326,0),'EFM Funds June 2020'!C:M,10,0)),"No")</f>
        <v>No</v>
      </c>
      <c r="AF326" s="18" t="str">
        <f>IFERROR(IFERROR(VLOOKUP(VALUE(W326),'EFM Funds June 2020'!C:M,10,0),VLOOKUP(TEXT(W326,0),'EFM Funds June 2020'!C:M,10,0)),"No")</f>
        <v>No</v>
      </c>
      <c r="AG326" s="19" t="str">
        <f t="shared" ca="1" si="31"/>
        <v>No</v>
      </c>
      <c r="AH326" s="19" t="str">
        <f t="shared" si="32"/>
        <v>No</v>
      </c>
      <c r="AI326" s="56" t="str">
        <f t="shared" ca="1" si="33"/>
        <v>Yes</v>
      </c>
      <c r="AJ326" s="56" t="str">
        <f ca="1">IFERROR(IF(OR($R$1&gt;Q326+90,$R$1&gt;VLOOKUP(W326,'EFM Funds June 2020'!D:E,2,FALSE)+90),"Yes","No"),"No")</f>
        <v>No</v>
      </c>
      <c r="AK326" s="56" t="str">
        <f>IFERROR(IF(OR(IFERROR(IF(AND(VLOOKUP(VALUE(L326),'EFM Funds June 2020'!$D:$M,10,FALSE)="Yes",T326&lt;0),"Yes","No"),"No")="Yes",IFERROR(IF(AND(VLOOKUP(VALUE(W326),'EFM Funds June 2020'!$D:$M,10,FALSE)="Yes",AA326&gt;0),"Yes","No"),"No")="Yes"),"Yes","No"),"No")</f>
        <v>No</v>
      </c>
      <c r="AL326" s="95" t="str">
        <f t="shared" si="34"/>
        <v>NoNo</v>
      </c>
      <c r="AM326" s="12">
        <f t="shared" si="35"/>
        <v>1</v>
      </c>
    </row>
    <row r="327" spans="1:39" s="12" customFormat="1" x14ac:dyDescent="0.35">
      <c r="A327" s="13"/>
      <c r="B327" s="20"/>
      <c r="C327" s="20"/>
      <c r="D327" s="13"/>
      <c r="E327" s="13"/>
      <c r="F327" s="13"/>
      <c r="G327" s="21"/>
      <c r="H327" s="104"/>
      <c r="I327" s="21"/>
      <c r="J327" s="21"/>
      <c r="K327" s="13"/>
      <c r="L327" s="13"/>
      <c r="M327" s="20"/>
      <c r="N327" s="13"/>
      <c r="O327" s="13"/>
      <c r="P327" s="13"/>
      <c r="Q327" s="22"/>
      <c r="R327" s="13"/>
      <c r="S327" s="13"/>
      <c r="T327" s="13"/>
      <c r="U327" s="116"/>
      <c r="V327" s="116"/>
      <c r="W327" s="135"/>
      <c r="X327" s="118"/>
      <c r="Y327" s="135"/>
      <c r="Z327" s="116"/>
      <c r="AA327" s="116"/>
      <c r="AB327" s="55">
        <f t="shared" si="29"/>
        <v>0</v>
      </c>
      <c r="AC327" s="39"/>
      <c r="AD327" s="96" t="str">
        <f t="shared" si="30"/>
        <v>No</v>
      </c>
      <c r="AE327" s="18" t="str">
        <f>IFERROR(IFERROR(VLOOKUP(VALUE(L327),'EFM Funds June 2020'!C:M,10,0),VLOOKUP(TEXT(L327,0),'EFM Funds June 2020'!C:M,10,0)),"No")</f>
        <v>No</v>
      </c>
      <c r="AF327" s="18" t="str">
        <f>IFERROR(IFERROR(VLOOKUP(VALUE(W327),'EFM Funds June 2020'!C:M,10,0),VLOOKUP(TEXT(W327,0),'EFM Funds June 2020'!C:M,10,0)),"No")</f>
        <v>No</v>
      </c>
      <c r="AG327" s="19" t="str">
        <f t="shared" ca="1" si="31"/>
        <v>No</v>
      </c>
      <c r="AH327" s="19" t="str">
        <f t="shared" si="32"/>
        <v>No</v>
      </c>
      <c r="AI327" s="56" t="str">
        <f t="shared" ca="1" si="33"/>
        <v>Yes</v>
      </c>
      <c r="AJ327" s="56" t="str">
        <f ca="1">IFERROR(IF(OR($R$1&gt;Q327+90,$R$1&gt;VLOOKUP(W327,'EFM Funds June 2020'!D:E,2,FALSE)+90),"Yes","No"),"No")</f>
        <v>No</v>
      </c>
      <c r="AK327" s="56" t="str">
        <f>IFERROR(IF(OR(IFERROR(IF(AND(VLOOKUP(VALUE(L327),'EFM Funds June 2020'!$D:$M,10,FALSE)="Yes",T327&lt;0),"Yes","No"),"No")="Yes",IFERROR(IF(AND(VLOOKUP(VALUE(W327),'EFM Funds June 2020'!$D:$M,10,FALSE)="Yes",AA327&gt;0),"Yes","No"),"No")="Yes"),"Yes","No"),"No")</f>
        <v>No</v>
      </c>
      <c r="AL327" s="95" t="str">
        <f t="shared" si="34"/>
        <v>NoNo</v>
      </c>
      <c r="AM327" s="12">
        <f t="shared" si="35"/>
        <v>1</v>
      </c>
    </row>
    <row r="328" spans="1:39" s="12" customFormat="1" x14ac:dyDescent="0.35">
      <c r="A328" s="13"/>
      <c r="B328" s="20"/>
      <c r="C328" s="20"/>
      <c r="D328" s="13"/>
      <c r="E328" s="13"/>
      <c r="F328" s="13"/>
      <c r="G328" s="21"/>
      <c r="H328" s="104"/>
      <c r="I328" s="21"/>
      <c r="J328" s="21"/>
      <c r="K328" s="13"/>
      <c r="L328" s="13"/>
      <c r="M328" s="20"/>
      <c r="N328" s="13"/>
      <c r="O328" s="13"/>
      <c r="P328" s="13"/>
      <c r="Q328" s="22"/>
      <c r="R328" s="13"/>
      <c r="S328" s="13"/>
      <c r="T328" s="13"/>
      <c r="U328" s="116"/>
      <c r="V328" s="116"/>
      <c r="W328" s="135"/>
      <c r="X328" s="118"/>
      <c r="Y328" s="135"/>
      <c r="Z328" s="116"/>
      <c r="AA328" s="116"/>
      <c r="AB328" s="55">
        <f t="shared" si="29"/>
        <v>0</v>
      </c>
      <c r="AC328" s="39"/>
      <c r="AD328" s="96" t="str">
        <f t="shared" si="30"/>
        <v>No</v>
      </c>
      <c r="AE328" s="18" t="str">
        <f>IFERROR(IFERROR(VLOOKUP(VALUE(L328),'EFM Funds June 2020'!C:M,10,0),VLOOKUP(TEXT(L328,0),'EFM Funds June 2020'!C:M,10,0)),"No")</f>
        <v>No</v>
      </c>
      <c r="AF328" s="18" t="str">
        <f>IFERROR(IFERROR(VLOOKUP(VALUE(W328),'EFM Funds June 2020'!C:M,10,0),VLOOKUP(TEXT(W328,0),'EFM Funds June 2020'!C:M,10,0)),"No")</f>
        <v>No</v>
      </c>
      <c r="AG328" s="19" t="str">
        <f t="shared" ca="1" si="31"/>
        <v>No</v>
      </c>
      <c r="AH328" s="19" t="str">
        <f t="shared" si="32"/>
        <v>No</v>
      </c>
      <c r="AI328" s="56" t="str">
        <f t="shared" ca="1" si="33"/>
        <v>Yes</v>
      </c>
      <c r="AJ328" s="56" t="str">
        <f ca="1">IFERROR(IF(OR($R$1&gt;Q328+90,$R$1&gt;VLOOKUP(W328,'EFM Funds June 2020'!D:E,2,FALSE)+90),"Yes","No"),"No")</f>
        <v>No</v>
      </c>
      <c r="AK328" s="56" t="str">
        <f>IFERROR(IF(OR(IFERROR(IF(AND(VLOOKUP(VALUE(L328),'EFM Funds June 2020'!$D:$M,10,FALSE)="Yes",T328&lt;0),"Yes","No"),"No")="Yes",IFERROR(IF(AND(VLOOKUP(VALUE(W328),'EFM Funds June 2020'!$D:$M,10,FALSE)="Yes",AA328&gt;0),"Yes","No"),"No")="Yes"),"Yes","No"),"No")</f>
        <v>No</v>
      </c>
      <c r="AL328" s="95" t="str">
        <f t="shared" si="34"/>
        <v>NoNo</v>
      </c>
      <c r="AM328" s="12">
        <f t="shared" si="35"/>
        <v>1</v>
      </c>
    </row>
    <row r="329" spans="1:39" s="12" customFormat="1" x14ac:dyDescent="0.35">
      <c r="A329" s="13"/>
      <c r="B329" s="20"/>
      <c r="C329" s="20"/>
      <c r="D329" s="13"/>
      <c r="E329" s="13"/>
      <c r="F329" s="13"/>
      <c r="G329" s="21"/>
      <c r="H329" s="104"/>
      <c r="I329" s="21"/>
      <c r="J329" s="21"/>
      <c r="K329" s="13"/>
      <c r="L329" s="13"/>
      <c r="M329" s="20"/>
      <c r="N329" s="13"/>
      <c r="O329" s="13"/>
      <c r="P329" s="13"/>
      <c r="Q329" s="22"/>
      <c r="R329" s="13"/>
      <c r="S329" s="13"/>
      <c r="T329" s="13"/>
      <c r="U329" s="116"/>
      <c r="V329" s="116"/>
      <c r="W329" s="135"/>
      <c r="X329" s="118"/>
      <c r="Y329" s="135"/>
      <c r="Z329" s="116"/>
      <c r="AA329" s="116"/>
      <c r="AB329" s="55">
        <f t="shared" si="29"/>
        <v>0</v>
      </c>
      <c r="AC329" s="39"/>
      <c r="AD329" s="96" t="str">
        <f t="shared" si="30"/>
        <v>No</v>
      </c>
      <c r="AE329" s="18" t="str">
        <f>IFERROR(IFERROR(VLOOKUP(VALUE(L329),'EFM Funds June 2020'!C:M,10,0),VLOOKUP(TEXT(L329,0),'EFM Funds June 2020'!C:M,10,0)),"No")</f>
        <v>No</v>
      </c>
      <c r="AF329" s="18" t="str">
        <f>IFERROR(IFERROR(VLOOKUP(VALUE(W329),'EFM Funds June 2020'!C:M,10,0),VLOOKUP(TEXT(W329,0),'EFM Funds June 2020'!C:M,10,0)),"No")</f>
        <v>No</v>
      </c>
      <c r="AG329" s="19" t="str">
        <f t="shared" ca="1" si="31"/>
        <v>No</v>
      </c>
      <c r="AH329" s="19" t="str">
        <f t="shared" si="32"/>
        <v>No</v>
      </c>
      <c r="AI329" s="56" t="str">
        <f t="shared" ca="1" si="33"/>
        <v>Yes</v>
      </c>
      <c r="AJ329" s="56" t="str">
        <f ca="1">IFERROR(IF(OR($R$1&gt;Q329+90,$R$1&gt;VLOOKUP(W329,'EFM Funds June 2020'!D:E,2,FALSE)+90),"Yes","No"),"No")</f>
        <v>No</v>
      </c>
      <c r="AK329" s="56" t="str">
        <f>IFERROR(IF(OR(IFERROR(IF(AND(VLOOKUP(VALUE(L329),'EFM Funds June 2020'!$D:$M,10,FALSE)="Yes",T329&lt;0),"Yes","No"),"No")="Yes",IFERROR(IF(AND(VLOOKUP(VALUE(W329),'EFM Funds June 2020'!$D:$M,10,FALSE)="Yes",AA329&gt;0),"Yes","No"),"No")="Yes"),"Yes","No"),"No")</f>
        <v>No</v>
      </c>
      <c r="AL329" s="95" t="str">
        <f t="shared" si="34"/>
        <v>NoNo</v>
      </c>
      <c r="AM329" s="12">
        <f t="shared" si="35"/>
        <v>1</v>
      </c>
    </row>
    <row r="330" spans="1:39" s="12" customFormat="1" x14ac:dyDescent="0.35">
      <c r="A330" s="13"/>
      <c r="B330" s="20"/>
      <c r="C330" s="20"/>
      <c r="D330" s="13"/>
      <c r="E330" s="13"/>
      <c r="F330" s="13"/>
      <c r="G330" s="21"/>
      <c r="H330" s="104"/>
      <c r="I330" s="21"/>
      <c r="J330" s="21"/>
      <c r="K330" s="13"/>
      <c r="L330" s="13"/>
      <c r="M330" s="20"/>
      <c r="N330" s="13"/>
      <c r="O330" s="13"/>
      <c r="P330" s="13"/>
      <c r="Q330" s="22"/>
      <c r="R330" s="13"/>
      <c r="S330" s="13"/>
      <c r="T330" s="13"/>
      <c r="U330" s="116"/>
      <c r="V330" s="116"/>
      <c r="W330" s="135"/>
      <c r="X330" s="118"/>
      <c r="Y330" s="135"/>
      <c r="Z330" s="116"/>
      <c r="AA330" s="116"/>
      <c r="AB330" s="55">
        <f t="shared" si="29"/>
        <v>0</v>
      </c>
      <c r="AC330" s="39"/>
      <c r="AD330" s="96" t="str">
        <f t="shared" si="30"/>
        <v>No</v>
      </c>
      <c r="AE330" s="18" t="str">
        <f>IFERROR(IFERROR(VLOOKUP(VALUE(L330),'EFM Funds June 2020'!C:M,10,0),VLOOKUP(TEXT(L330,0),'EFM Funds June 2020'!C:M,10,0)),"No")</f>
        <v>No</v>
      </c>
      <c r="AF330" s="18" t="str">
        <f>IFERROR(IFERROR(VLOOKUP(VALUE(W330),'EFM Funds June 2020'!C:M,10,0),VLOOKUP(TEXT(W330,0),'EFM Funds June 2020'!C:M,10,0)),"No")</f>
        <v>No</v>
      </c>
      <c r="AG330" s="19" t="str">
        <f t="shared" ca="1" si="31"/>
        <v>No</v>
      </c>
      <c r="AH330" s="19" t="str">
        <f t="shared" si="32"/>
        <v>No</v>
      </c>
      <c r="AI330" s="56" t="str">
        <f t="shared" ca="1" si="33"/>
        <v>Yes</v>
      </c>
      <c r="AJ330" s="56" t="str">
        <f ca="1">IFERROR(IF(OR($R$1&gt;Q330+90,$R$1&gt;VLOOKUP(W330,'EFM Funds June 2020'!D:E,2,FALSE)+90),"Yes","No"),"No")</f>
        <v>No</v>
      </c>
      <c r="AK330" s="56" t="str">
        <f>IFERROR(IF(OR(IFERROR(IF(AND(VLOOKUP(VALUE(L330),'EFM Funds June 2020'!$D:$M,10,FALSE)="Yes",T330&lt;0),"Yes","No"),"No")="Yes",IFERROR(IF(AND(VLOOKUP(VALUE(W330),'EFM Funds June 2020'!$D:$M,10,FALSE)="Yes",AA330&gt;0),"Yes","No"),"No")="Yes"),"Yes","No"),"No")</f>
        <v>No</v>
      </c>
      <c r="AL330" s="95" t="str">
        <f t="shared" si="34"/>
        <v>NoNo</v>
      </c>
      <c r="AM330" s="12">
        <f t="shared" si="35"/>
        <v>1</v>
      </c>
    </row>
    <row r="331" spans="1:39" s="12" customFormat="1" x14ac:dyDescent="0.35">
      <c r="A331" s="13"/>
      <c r="B331" s="20"/>
      <c r="C331" s="20"/>
      <c r="D331" s="13"/>
      <c r="E331" s="13"/>
      <c r="F331" s="13"/>
      <c r="G331" s="21"/>
      <c r="H331" s="104"/>
      <c r="I331" s="21"/>
      <c r="J331" s="21"/>
      <c r="K331" s="13"/>
      <c r="L331" s="13"/>
      <c r="M331" s="20"/>
      <c r="N331" s="13"/>
      <c r="O331" s="13"/>
      <c r="P331" s="13"/>
      <c r="Q331" s="22"/>
      <c r="R331" s="13"/>
      <c r="S331" s="13"/>
      <c r="T331" s="13"/>
      <c r="U331" s="116"/>
      <c r="V331" s="116"/>
      <c r="W331" s="135"/>
      <c r="X331" s="118"/>
      <c r="Y331" s="135"/>
      <c r="Z331" s="116"/>
      <c r="AA331" s="116"/>
      <c r="AB331" s="55">
        <f t="shared" si="29"/>
        <v>0</v>
      </c>
      <c r="AC331" s="39"/>
      <c r="AD331" s="96" t="str">
        <f t="shared" si="30"/>
        <v>No</v>
      </c>
      <c r="AE331" s="18" t="str">
        <f>IFERROR(IFERROR(VLOOKUP(VALUE(L331),'EFM Funds June 2020'!C:M,10,0),VLOOKUP(TEXT(L331,0),'EFM Funds June 2020'!C:M,10,0)),"No")</f>
        <v>No</v>
      </c>
      <c r="AF331" s="18" t="str">
        <f>IFERROR(IFERROR(VLOOKUP(VALUE(W331),'EFM Funds June 2020'!C:M,10,0),VLOOKUP(TEXT(W331,0),'EFM Funds June 2020'!C:M,10,0)),"No")</f>
        <v>No</v>
      </c>
      <c r="AG331" s="19" t="str">
        <f t="shared" ca="1" si="31"/>
        <v>No</v>
      </c>
      <c r="AH331" s="19" t="str">
        <f t="shared" si="32"/>
        <v>No</v>
      </c>
      <c r="AI331" s="56" t="str">
        <f t="shared" ca="1" si="33"/>
        <v>Yes</v>
      </c>
      <c r="AJ331" s="56" t="str">
        <f ca="1">IFERROR(IF(OR($R$1&gt;Q331+90,$R$1&gt;VLOOKUP(W331,'EFM Funds June 2020'!D:E,2,FALSE)+90),"Yes","No"),"No")</f>
        <v>No</v>
      </c>
      <c r="AK331" s="56" t="str">
        <f>IFERROR(IF(OR(IFERROR(IF(AND(VLOOKUP(VALUE(L331),'EFM Funds June 2020'!$D:$M,10,FALSE)="Yes",T331&lt;0),"Yes","No"),"No")="Yes",IFERROR(IF(AND(VLOOKUP(VALUE(W331),'EFM Funds June 2020'!$D:$M,10,FALSE)="Yes",AA331&gt;0),"Yes","No"),"No")="Yes"),"Yes","No"),"No")</f>
        <v>No</v>
      </c>
      <c r="AL331" s="95" t="str">
        <f t="shared" si="34"/>
        <v>NoNo</v>
      </c>
      <c r="AM331" s="12">
        <f t="shared" si="35"/>
        <v>1</v>
      </c>
    </row>
    <row r="332" spans="1:39" s="12" customFormat="1" x14ac:dyDescent="0.35">
      <c r="A332" s="13"/>
      <c r="B332" s="20"/>
      <c r="C332" s="20"/>
      <c r="D332" s="13"/>
      <c r="E332" s="13"/>
      <c r="F332" s="13"/>
      <c r="G332" s="21"/>
      <c r="H332" s="104"/>
      <c r="I332" s="21"/>
      <c r="J332" s="21"/>
      <c r="K332" s="13"/>
      <c r="L332" s="13"/>
      <c r="M332" s="20"/>
      <c r="N332" s="13"/>
      <c r="O332" s="13"/>
      <c r="P332" s="13"/>
      <c r="Q332" s="22"/>
      <c r="R332" s="13"/>
      <c r="S332" s="13"/>
      <c r="T332" s="13"/>
      <c r="U332" s="116"/>
      <c r="V332" s="116"/>
      <c r="W332" s="135"/>
      <c r="X332" s="118"/>
      <c r="Y332" s="135"/>
      <c r="Z332" s="116"/>
      <c r="AA332" s="116"/>
      <c r="AB332" s="55">
        <f t="shared" si="29"/>
        <v>0</v>
      </c>
      <c r="AC332" s="39"/>
      <c r="AD332" s="96" t="str">
        <f t="shared" si="30"/>
        <v>No</v>
      </c>
      <c r="AE332" s="18" t="str">
        <f>IFERROR(IFERROR(VLOOKUP(VALUE(L332),'EFM Funds June 2020'!C:M,10,0),VLOOKUP(TEXT(L332,0),'EFM Funds June 2020'!C:M,10,0)),"No")</f>
        <v>No</v>
      </c>
      <c r="AF332" s="18" t="str">
        <f>IFERROR(IFERROR(VLOOKUP(VALUE(W332),'EFM Funds June 2020'!C:M,10,0),VLOOKUP(TEXT(W332,0),'EFM Funds June 2020'!C:M,10,0)),"No")</f>
        <v>No</v>
      </c>
      <c r="AG332" s="19" t="str">
        <f t="shared" ca="1" si="31"/>
        <v>No</v>
      </c>
      <c r="AH332" s="19" t="str">
        <f t="shared" si="32"/>
        <v>No</v>
      </c>
      <c r="AI332" s="56" t="str">
        <f t="shared" ca="1" si="33"/>
        <v>Yes</v>
      </c>
      <c r="AJ332" s="56" t="str">
        <f ca="1">IFERROR(IF(OR($R$1&gt;Q332+90,$R$1&gt;VLOOKUP(W332,'EFM Funds June 2020'!D:E,2,FALSE)+90),"Yes","No"),"No")</f>
        <v>No</v>
      </c>
      <c r="AK332" s="56" t="str">
        <f>IFERROR(IF(OR(IFERROR(IF(AND(VLOOKUP(VALUE(L332),'EFM Funds June 2020'!$D:$M,10,FALSE)="Yes",T332&lt;0),"Yes","No"),"No")="Yes",IFERROR(IF(AND(VLOOKUP(VALUE(W332),'EFM Funds June 2020'!$D:$M,10,FALSE)="Yes",AA332&gt;0),"Yes","No"),"No")="Yes"),"Yes","No"),"No")</f>
        <v>No</v>
      </c>
      <c r="AL332" s="95" t="str">
        <f t="shared" si="34"/>
        <v>NoNo</v>
      </c>
      <c r="AM332" s="12">
        <f t="shared" si="35"/>
        <v>1</v>
      </c>
    </row>
    <row r="333" spans="1:39" s="12" customFormat="1" x14ac:dyDescent="0.35">
      <c r="A333" s="13"/>
      <c r="B333" s="20"/>
      <c r="C333" s="20"/>
      <c r="D333" s="13"/>
      <c r="E333" s="13"/>
      <c r="F333" s="13"/>
      <c r="G333" s="21"/>
      <c r="H333" s="104"/>
      <c r="I333" s="21"/>
      <c r="J333" s="21"/>
      <c r="K333" s="13"/>
      <c r="L333" s="13"/>
      <c r="M333" s="20"/>
      <c r="N333" s="13"/>
      <c r="O333" s="13"/>
      <c r="P333" s="13"/>
      <c r="Q333" s="22"/>
      <c r="R333" s="13"/>
      <c r="S333" s="13"/>
      <c r="T333" s="13"/>
      <c r="U333" s="116"/>
      <c r="V333" s="116"/>
      <c r="W333" s="135"/>
      <c r="X333" s="118"/>
      <c r="Y333" s="135"/>
      <c r="Z333" s="116"/>
      <c r="AA333" s="116"/>
      <c r="AB333" s="55">
        <f t="shared" si="29"/>
        <v>0</v>
      </c>
      <c r="AC333" s="39"/>
      <c r="AD333" s="96" t="str">
        <f t="shared" si="30"/>
        <v>No</v>
      </c>
      <c r="AE333" s="18" t="str">
        <f>IFERROR(IFERROR(VLOOKUP(VALUE(L333),'EFM Funds June 2020'!C:M,10,0),VLOOKUP(TEXT(L333,0),'EFM Funds June 2020'!C:M,10,0)),"No")</f>
        <v>No</v>
      </c>
      <c r="AF333" s="18" t="str">
        <f>IFERROR(IFERROR(VLOOKUP(VALUE(W333),'EFM Funds June 2020'!C:M,10,0),VLOOKUP(TEXT(W333,0),'EFM Funds June 2020'!C:M,10,0)),"No")</f>
        <v>No</v>
      </c>
      <c r="AG333" s="19" t="str">
        <f t="shared" ca="1" si="31"/>
        <v>No</v>
      </c>
      <c r="AH333" s="19" t="str">
        <f t="shared" si="32"/>
        <v>No</v>
      </c>
      <c r="AI333" s="56" t="str">
        <f t="shared" ca="1" si="33"/>
        <v>Yes</v>
      </c>
      <c r="AJ333" s="56" t="str">
        <f ca="1">IFERROR(IF(OR($R$1&gt;Q333+90,$R$1&gt;VLOOKUP(W333,'EFM Funds June 2020'!D:E,2,FALSE)+90),"Yes","No"),"No")</f>
        <v>No</v>
      </c>
      <c r="AK333" s="56" t="str">
        <f>IFERROR(IF(OR(IFERROR(IF(AND(VLOOKUP(VALUE(L333),'EFM Funds June 2020'!$D:$M,10,FALSE)="Yes",T333&lt;0),"Yes","No"),"No")="Yes",IFERROR(IF(AND(VLOOKUP(VALUE(W333),'EFM Funds June 2020'!$D:$M,10,FALSE)="Yes",AA333&gt;0),"Yes","No"),"No")="Yes"),"Yes","No"),"No")</f>
        <v>No</v>
      </c>
      <c r="AL333" s="95" t="str">
        <f t="shared" si="34"/>
        <v>NoNo</v>
      </c>
      <c r="AM333" s="12">
        <f t="shared" si="35"/>
        <v>1</v>
      </c>
    </row>
    <row r="334" spans="1:39" s="12" customFormat="1" x14ac:dyDescent="0.35">
      <c r="A334" s="13"/>
      <c r="B334" s="20"/>
      <c r="C334" s="20"/>
      <c r="D334" s="13"/>
      <c r="E334" s="13"/>
      <c r="F334" s="13"/>
      <c r="G334" s="21"/>
      <c r="H334" s="104"/>
      <c r="I334" s="21"/>
      <c r="J334" s="21"/>
      <c r="K334" s="13"/>
      <c r="L334" s="13"/>
      <c r="M334" s="20"/>
      <c r="N334" s="13"/>
      <c r="O334" s="13"/>
      <c r="P334" s="13"/>
      <c r="Q334" s="22"/>
      <c r="R334" s="13"/>
      <c r="S334" s="13"/>
      <c r="T334" s="13"/>
      <c r="U334" s="116"/>
      <c r="V334" s="116"/>
      <c r="W334" s="135"/>
      <c r="X334" s="118"/>
      <c r="Y334" s="135"/>
      <c r="Z334" s="116"/>
      <c r="AA334" s="116"/>
      <c r="AB334" s="55">
        <f t="shared" si="29"/>
        <v>0</v>
      </c>
      <c r="AC334" s="39"/>
      <c r="AD334" s="96" t="str">
        <f t="shared" si="30"/>
        <v>No</v>
      </c>
      <c r="AE334" s="18" t="str">
        <f>IFERROR(IFERROR(VLOOKUP(VALUE(L334),'EFM Funds June 2020'!C:M,10,0),VLOOKUP(TEXT(L334,0),'EFM Funds June 2020'!C:M,10,0)),"No")</f>
        <v>No</v>
      </c>
      <c r="AF334" s="18" t="str">
        <f>IFERROR(IFERROR(VLOOKUP(VALUE(W334),'EFM Funds June 2020'!C:M,10,0),VLOOKUP(TEXT(W334,0),'EFM Funds June 2020'!C:M,10,0)),"No")</f>
        <v>No</v>
      </c>
      <c r="AG334" s="19" t="str">
        <f t="shared" ca="1" si="31"/>
        <v>No</v>
      </c>
      <c r="AH334" s="19" t="str">
        <f t="shared" si="32"/>
        <v>No</v>
      </c>
      <c r="AI334" s="56" t="str">
        <f t="shared" ca="1" si="33"/>
        <v>Yes</v>
      </c>
      <c r="AJ334" s="56" t="str">
        <f ca="1">IFERROR(IF(OR($R$1&gt;Q334+90,$R$1&gt;VLOOKUP(W334,'EFM Funds June 2020'!D:E,2,FALSE)+90),"Yes","No"),"No")</f>
        <v>No</v>
      </c>
      <c r="AK334" s="56" t="str">
        <f>IFERROR(IF(OR(IFERROR(IF(AND(VLOOKUP(VALUE(L334),'EFM Funds June 2020'!$D:$M,10,FALSE)="Yes",T334&lt;0),"Yes","No"),"No")="Yes",IFERROR(IF(AND(VLOOKUP(VALUE(W334),'EFM Funds June 2020'!$D:$M,10,FALSE)="Yes",AA334&gt;0),"Yes","No"),"No")="Yes"),"Yes","No"),"No")</f>
        <v>No</v>
      </c>
      <c r="AL334" s="95" t="str">
        <f t="shared" si="34"/>
        <v>NoNo</v>
      </c>
      <c r="AM334" s="12">
        <f t="shared" si="35"/>
        <v>1</v>
      </c>
    </row>
    <row r="335" spans="1:39" s="12" customFormat="1" x14ac:dyDescent="0.35">
      <c r="A335" s="13"/>
      <c r="B335" s="20"/>
      <c r="C335" s="20"/>
      <c r="D335" s="13"/>
      <c r="E335" s="13"/>
      <c r="F335" s="13"/>
      <c r="G335" s="21"/>
      <c r="H335" s="104"/>
      <c r="I335" s="21"/>
      <c r="J335" s="21"/>
      <c r="K335" s="13"/>
      <c r="L335" s="13"/>
      <c r="M335" s="20"/>
      <c r="N335" s="13"/>
      <c r="O335" s="13"/>
      <c r="P335" s="13"/>
      <c r="Q335" s="22"/>
      <c r="R335" s="13"/>
      <c r="S335" s="13"/>
      <c r="T335" s="13"/>
      <c r="U335" s="116"/>
      <c r="V335" s="116"/>
      <c r="W335" s="135"/>
      <c r="X335" s="118"/>
      <c r="Y335" s="135"/>
      <c r="Z335" s="116"/>
      <c r="AA335" s="116"/>
      <c r="AB335" s="55">
        <f t="shared" si="29"/>
        <v>0</v>
      </c>
      <c r="AC335" s="39"/>
      <c r="AD335" s="96" t="str">
        <f t="shared" si="30"/>
        <v>No</v>
      </c>
      <c r="AE335" s="18" t="str">
        <f>IFERROR(IFERROR(VLOOKUP(VALUE(L335),'EFM Funds June 2020'!C:M,10,0),VLOOKUP(TEXT(L335,0),'EFM Funds June 2020'!C:M,10,0)),"No")</f>
        <v>No</v>
      </c>
      <c r="AF335" s="18" t="str">
        <f>IFERROR(IFERROR(VLOOKUP(VALUE(W335),'EFM Funds June 2020'!C:M,10,0),VLOOKUP(TEXT(W335,0),'EFM Funds June 2020'!C:M,10,0)),"No")</f>
        <v>No</v>
      </c>
      <c r="AG335" s="19" t="str">
        <f t="shared" ca="1" si="31"/>
        <v>No</v>
      </c>
      <c r="AH335" s="19" t="str">
        <f t="shared" si="32"/>
        <v>No</v>
      </c>
      <c r="AI335" s="56" t="str">
        <f t="shared" ca="1" si="33"/>
        <v>Yes</v>
      </c>
      <c r="AJ335" s="56" t="str">
        <f ca="1">IFERROR(IF(OR($R$1&gt;Q335+90,$R$1&gt;VLOOKUP(W335,'EFM Funds June 2020'!D:E,2,FALSE)+90),"Yes","No"),"No")</f>
        <v>No</v>
      </c>
      <c r="AK335" s="56" t="str">
        <f>IFERROR(IF(OR(IFERROR(IF(AND(VLOOKUP(VALUE(L335),'EFM Funds June 2020'!$D:$M,10,FALSE)="Yes",T335&lt;0),"Yes","No"),"No")="Yes",IFERROR(IF(AND(VLOOKUP(VALUE(W335),'EFM Funds June 2020'!$D:$M,10,FALSE)="Yes",AA335&gt;0),"Yes","No"),"No")="Yes"),"Yes","No"),"No")</f>
        <v>No</v>
      </c>
      <c r="AL335" s="95" t="str">
        <f t="shared" si="34"/>
        <v>NoNo</v>
      </c>
      <c r="AM335" s="12">
        <f t="shared" si="35"/>
        <v>1</v>
      </c>
    </row>
    <row r="336" spans="1:39" s="12" customFormat="1" x14ac:dyDescent="0.35">
      <c r="A336" s="13"/>
      <c r="B336" s="20"/>
      <c r="C336" s="20"/>
      <c r="D336" s="13"/>
      <c r="E336" s="13"/>
      <c r="F336" s="13"/>
      <c r="G336" s="21"/>
      <c r="H336" s="104"/>
      <c r="I336" s="21"/>
      <c r="J336" s="21"/>
      <c r="K336" s="13"/>
      <c r="L336" s="13"/>
      <c r="M336" s="20"/>
      <c r="N336" s="13"/>
      <c r="O336" s="13"/>
      <c r="P336" s="13"/>
      <c r="Q336" s="22"/>
      <c r="R336" s="13"/>
      <c r="S336" s="13"/>
      <c r="T336" s="13"/>
      <c r="U336" s="116"/>
      <c r="V336" s="116"/>
      <c r="W336" s="135"/>
      <c r="X336" s="118"/>
      <c r="Y336" s="135"/>
      <c r="Z336" s="116"/>
      <c r="AA336" s="116"/>
      <c r="AB336" s="55">
        <f t="shared" si="29"/>
        <v>0</v>
      </c>
      <c r="AC336" s="39"/>
      <c r="AD336" s="96" t="str">
        <f t="shared" si="30"/>
        <v>No</v>
      </c>
      <c r="AE336" s="18" t="str">
        <f>IFERROR(IFERROR(VLOOKUP(VALUE(L336),'EFM Funds June 2020'!C:M,10,0),VLOOKUP(TEXT(L336,0),'EFM Funds June 2020'!C:M,10,0)),"No")</f>
        <v>No</v>
      </c>
      <c r="AF336" s="18" t="str">
        <f>IFERROR(IFERROR(VLOOKUP(VALUE(W336),'EFM Funds June 2020'!C:M,10,0),VLOOKUP(TEXT(W336,0),'EFM Funds June 2020'!C:M,10,0)),"No")</f>
        <v>No</v>
      </c>
      <c r="AG336" s="19" t="str">
        <f t="shared" ca="1" si="31"/>
        <v>No</v>
      </c>
      <c r="AH336" s="19" t="str">
        <f t="shared" si="32"/>
        <v>No</v>
      </c>
      <c r="AI336" s="56" t="str">
        <f t="shared" ca="1" si="33"/>
        <v>Yes</v>
      </c>
      <c r="AJ336" s="56" t="str">
        <f ca="1">IFERROR(IF(OR($R$1&gt;Q336+90,$R$1&gt;VLOOKUP(W336,'EFM Funds June 2020'!D:E,2,FALSE)+90),"Yes","No"),"No")</f>
        <v>No</v>
      </c>
      <c r="AK336" s="56" t="str">
        <f>IFERROR(IF(OR(IFERROR(IF(AND(VLOOKUP(VALUE(L336),'EFM Funds June 2020'!$D:$M,10,FALSE)="Yes",T336&lt;0),"Yes","No"),"No")="Yes",IFERROR(IF(AND(VLOOKUP(VALUE(W336),'EFM Funds June 2020'!$D:$M,10,FALSE)="Yes",AA336&gt;0),"Yes","No"),"No")="Yes"),"Yes","No"),"No")</f>
        <v>No</v>
      </c>
      <c r="AL336" s="95" t="str">
        <f t="shared" si="34"/>
        <v>NoNo</v>
      </c>
      <c r="AM336" s="12">
        <f t="shared" si="35"/>
        <v>1</v>
      </c>
    </row>
    <row r="337" spans="1:39" s="12" customFormat="1" x14ac:dyDescent="0.35">
      <c r="A337" s="13"/>
      <c r="B337" s="20"/>
      <c r="C337" s="20"/>
      <c r="D337" s="13"/>
      <c r="E337" s="13"/>
      <c r="F337" s="13"/>
      <c r="G337" s="21"/>
      <c r="H337" s="104"/>
      <c r="I337" s="21"/>
      <c r="J337" s="21"/>
      <c r="K337" s="13"/>
      <c r="L337" s="13"/>
      <c r="M337" s="20"/>
      <c r="N337" s="13"/>
      <c r="O337" s="13"/>
      <c r="P337" s="13"/>
      <c r="Q337" s="22"/>
      <c r="R337" s="13"/>
      <c r="S337" s="13"/>
      <c r="T337" s="13"/>
      <c r="U337" s="116"/>
      <c r="V337" s="116"/>
      <c r="W337" s="135"/>
      <c r="X337" s="118"/>
      <c r="Y337" s="135"/>
      <c r="Z337" s="116"/>
      <c r="AA337" s="116"/>
      <c r="AB337" s="55">
        <f t="shared" si="29"/>
        <v>0</v>
      </c>
      <c r="AC337" s="39"/>
      <c r="AD337" s="96" t="str">
        <f t="shared" si="30"/>
        <v>No</v>
      </c>
      <c r="AE337" s="18" t="str">
        <f>IFERROR(IFERROR(VLOOKUP(VALUE(L337),'EFM Funds June 2020'!C:M,10,0),VLOOKUP(TEXT(L337,0),'EFM Funds June 2020'!C:M,10,0)),"No")</f>
        <v>No</v>
      </c>
      <c r="AF337" s="18" t="str">
        <f>IFERROR(IFERROR(VLOOKUP(VALUE(W337),'EFM Funds June 2020'!C:M,10,0),VLOOKUP(TEXT(W337,0),'EFM Funds June 2020'!C:M,10,0)),"No")</f>
        <v>No</v>
      </c>
      <c r="AG337" s="19" t="str">
        <f t="shared" ca="1" si="31"/>
        <v>No</v>
      </c>
      <c r="AH337" s="19" t="str">
        <f t="shared" si="32"/>
        <v>No</v>
      </c>
      <c r="AI337" s="56" t="str">
        <f t="shared" ca="1" si="33"/>
        <v>Yes</v>
      </c>
      <c r="AJ337" s="56" t="str">
        <f ca="1">IFERROR(IF(OR($R$1&gt;Q337+90,$R$1&gt;VLOOKUP(W337,'EFM Funds June 2020'!D:E,2,FALSE)+90),"Yes","No"),"No")</f>
        <v>No</v>
      </c>
      <c r="AK337" s="56" t="str">
        <f>IFERROR(IF(OR(IFERROR(IF(AND(VLOOKUP(VALUE(L337),'EFM Funds June 2020'!$D:$M,10,FALSE)="Yes",T337&lt;0),"Yes","No"),"No")="Yes",IFERROR(IF(AND(VLOOKUP(VALUE(W337),'EFM Funds June 2020'!$D:$M,10,FALSE)="Yes",AA337&gt;0),"Yes","No"),"No")="Yes"),"Yes","No"),"No")</f>
        <v>No</v>
      </c>
      <c r="AL337" s="95" t="str">
        <f t="shared" si="34"/>
        <v>NoNo</v>
      </c>
      <c r="AM337" s="12">
        <f t="shared" si="35"/>
        <v>1</v>
      </c>
    </row>
    <row r="338" spans="1:39" s="12" customFormat="1" x14ac:dyDescent="0.35">
      <c r="A338" s="13"/>
      <c r="B338" s="20"/>
      <c r="C338" s="20"/>
      <c r="D338" s="13"/>
      <c r="E338" s="13"/>
      <c r="F338" s="13"/>
      <c r="G338" s="21"/>
      <c r="H338" s="104"/>
      <c r="I338" s="21"/>
      <c r="J338" s="21"/>
      <c r="K338" s="13"/>
      <c r="L338" s="13"/>
      <c r="M338" s="20"/>
      <c r="N338" s="13"/>
      <c r="O338" s="13"/>
      <c r="P338" s="13"/>
      <c r="Q338" s="22"/>
      <c r="R338" s="13"/>
      <c r="S338" s="13"/>
      <c r="T338" s="13"/>
      <c r="U338" s="116"/>
      <c r="V338" s="116"/>
      <c r="W338" s="135"/>
      <c r="X338" s="118"/>
      <c r="Y338" s="135"/>
      <c r="Z338" s="116"/>
      <c r="AA338" s="116"/>
      <c r="AB338" s="55">
        <f t="shared" si="29"/>
        <v>0</v>
      </c>
      <c r="AC338" s="39"/>
      <c r="AD338" s="96" t="str">
        <f t="shared" si="30"/>
        <v>No</v>
      </c>
      <c r="AE338" s="18" t="str">
        <f>IFERROR(IFERROR(VLOOKUP(VALUE(L338),'EFM Funds June 2020'!C:M,10,0),VLOOKUP(TEXT(L338,0),'EFM Funds June 2020'!C:M,10,0)),"No")</f>
        <v>No</v>
      </c>
      <c r="AF338" s="18" t="str">
        <f>IFERROR(IFERROR(VLOOKUP(VALUE(W338),'EFM Funds June 2020'!C:M,10,0),VLOOKUP(TEXT(W338,0),'EFM Funds June 2020'!C:M,10,0)),"No")</f>
        <v>No</v>
      </c>
      <c r="AG338" s="19" t="str">
        <f t="shared" ca="1" si="31"/>
        <v>No</v>
      </c>
      <c r="AH338" s="19" t="str">
        <f t="shared" si="32"/>
        <v>No</v>
      </c>
      <c r="AI338" s="56" t="str">
        <f t="shared" ca="1" si="33"/>
        <v>Yes</v>
      </c>
      <c r="AJ338" s="56" t="str">
        <f ca="1">IFERROR(IF(OR($R$1&gt;Q338+90,$R$1&gt;VLOOKUP(W338,'EFM Funds June 2020'!D:E,2,FALSE)+90),"Yes","No"),"No")</f>
        <v>No</v>
      </c>
      <c r="AK338" s="56" t="str">
        <f>IFERROR(IF(OR(IFERROR(IF(AND(VLOOKUP(VALUE(L338),'EFM Funds June 2020'!$D:$M,10,FALSE)="Yes",T338&lt;0),"Yes","No"),"No")="Yes",IFERROR(IF(AND(VLOOKUP(VALUE(W338),'EFM Funds June 2020'!$D:$M,10,FALSE)="Yes",AA338&gt;0),"Yes","No"),"No")="Yes"),"Yes","No"),"No")</f>
        <v>No</v>
      </c>
      <c r="AL338" s="95" t="str">
        <f t="shared" si="34"/>
        <v>NoNo</v>
      </c>
      <c r="AM338" s="12">
        <f t="shared" si="35"/>
        <v>1</v>
      </c>
    </row>
    <row r="339" spans="1:39" s="12" customFormat="1" x14ac:dyDescent="0.35">
      <c r="A339" s="13"/>
      <c r="B339" s="20"/>
      <c r="C339" s="20"/>
      <c r="D339" s="13"/>
      <c r="E339" s="13"/>
      <c r="F339" s="13"/>
      <c r="G339" s="21"/>
      <c r="H339" s="104"/>
      <c r="I339" s="21"/>
      <c r="J339" s="21"/>
      <c r="K339" s="13"/>
      <c r="L339" s="13"/>
      <c r="M339" s="20"/>
      <c r="N339" s="13"/>
      <c r="O339" s="13"/>
      <c r="P339" s="13"/>
      <c r="Q339" s="22"/>
      <c r="R339" s="13"/>
      <c r="S339" s="13"/>
      <c r="T339" s="13"/>
      <c r="U339" s="116"/>
      <c r="V339" s="116"/>
      <c r="W339" s="135"/>
      <c r="X339" s="118"/>
      <c r="Y339" s="135"/>
      <c r="Z339" s="116"/>
      <c r="AA339" s="116"/>
      <c r="AB339" s="55">
        <f t="shared" ref="AB339:AB402" si="36">T339-AA339</f>
        <v>0</v>
      </c>
      <c r="AC339" s="39"/>
      <c r="AD339" s="96" t="str">
        <f t="shared" si="30"/>
        <v>No</v>
      </c>
      <c r="AE339" s="18" t="str">
        <f>IFERROR(IFERROR(VLOOKUP(VALUE(L339),'EFM Funds June 2020'!C:M,10,0),VLOOKUP(TEXT(L339,0),'EFM Funds June 2020'!C:M,10,0)),"No")</f>
        <v>No</v>
      </c>
      <c r="AF339" s="18" t="str">
        <f>IFERROR(IFERROR(VLOOKUP(VALUE(W339),'EFM Funds June 2020'!C:M,10,0),VLOOKUP(TEXT(W339,0),'EFM Funds June 2020'!C:M,10,0)),"No")</f>
        <v>No</v>
      </c>
      <c r="AG339" s="19" t="str">
        <f t="shared" ca="1" si="31"/>
        <v>No</v>
      </c>
      <c r="AH339" s="19" t="str">
        <f t="shared" si="32"/>
        <v>No</v>
      </c>
      <c r="AI339" s="56" t="str">
        <f t="shared" ca="1" si="33"/>
        <v>Yes</v>
      </c>
      <c r="AJ339" s="56" t="str">
        <f ca="1">IFERROR(IF(OR($R$1&gt;Q339+90,$R$1&gt;VLOOKUP(W339,'EFM Funds June 2020'!D:E,2,FALSE)+90),"Yes","No"),"No")</f>
        <v>No</v>
      </c>
      <c r="AK339" s="56" t="str">
        <f>IFERROR(IF(OR(IFERROR(IF(AND(VLOOKUP(VALUE(L339),'EFM Funds June 2020'!$D:$M,10,FALSE)="Yes",T339&lt;0),"Yes","No"),"No")="Yes",IFERROR(IF(AND(VLOOKUP(VALUE(W339),'EFM Funds June 2020'!$D:$M,10,FALSE)="Yes",AA339&gt;0),"Yes","No"),"No")="Yes"),"Yes","No"),"No")</f>
        <v>No</v>
      </c>
      <c r="AL339" s="95" t="str">
        <f t="shared" si="34"/>
        <v>NoNo</v>
      </c>
      <c r="AM339" s="12">
        <f t="shared" si="35"/>
        <v>1</v>
      </c>
    </row>
    <row r="340" spans="1:39" s="12" customFormat="1" x14ac:dyDescent="0.35">
      <c r="A340" s="13"/>
      <c r="B340" s="20"/>
      <c r="C340" s="20"/>
      <c r="D340" s="13"/>
      <c r="E340" s="13"/>
      <c r="F340" s="13"/>
      <c r="G340" s="21"/>
      <c r="H340" s="104"/>
      <c r="I340" s="21"/>
      <c r="J340" s="21"/>
      <c r="K340" s="13"/>
      <c r="L340" s="13"/>
      <c r="M340" s="20"/>
      <c r="N340" s="13"/>
      <c r="O340" s="13"/>
      <c r="P340" s="13"/>
      <c r="Q340" s="22"/>
      <c r="R340" s="13"/>
      <c r="S340" s="13"/>
      <c r="T340" s="13"/>
      <c r="U340" s="116"/>
      <c r="V340" s="116"/>
      <c r="W340" s="135"/>
      <c r="X340" s="118"/>
      <c r="Y340" s="135"/>
      <c r="Z340" s="116"/>
      <c r="AA340" s="116"/>
      <c r="AB340" s="55">
        <f t="shared" si="36"/>
        <v>0</v>
      </c>
      <c r="AC340" s="39"/>
      <c r="AD340" s="96" t="str">
        <f t="shared" ref="AD340:AD403" si="37">IF(ISNUMBER(SEARCH("Yes",AL340)),"Yes","No")</f>
        <v>No</v>
      </c>
      <c r="AE340" s="18" t="str">
        <f>IFERROR(IFERROR(VLOOKUP(VALUE(L340),'EFM Funds June 2020'!C:M,10,0),VLOOKUP(TEXT(L340,0),'EFM Funds June 2020'!C:M,10,0)),"No")</f>
        <v>No</v>
      </c>
      <c r="AF340" s="18" t="str">
        <f>IFERROR(IFERROR(VLOOKUP(VALUE(W340),'EFM Funds June 2020'!C:M,10,0),VLOOKUP(TEXT(W340,0),'EFM Funds June 2020'!C:M,10,0)),"No")</f>
        <v>No</v>
      </c>
      <c r="AG340" s="19" t="str">
        <f t="shared" ref="AG340:AG403" ca="1" si="38">IF(AND(AI340="Yes",AK340="Yes"),"Yes",IF(AND(AJ340="Yes",AK340="Yes"),"Yes","No"))</f>
        <v>No</v>
      </c>
      <c r="AH340" s="19" t="str">
        <f t="shared" ref="AH340:AH403" si="39">IF(OR(R340="GSHIP",R340="FEEREM",R340="GSPFR",R340="TUITRM",R340="CMPFEE"),"Yes","No")</f>
        <v>No</v>
      </c>
      <c r="AI340" s="56" t="str">
        <f t="shared" ref="AI340:AI403" ca="1" si="40">IFERROR(IF($R$1&gt;=(H340+120),"Yes","No"),"")</f>
        <v>Yes</v>
      </c>
      <c r="AJ340" s="56" t="str">
        <f ca="1">IFERROR(IF(OR($R$1&gt;Q340+90,$R$1&gt;VLOOKUP(W340,'EFM Funds June 2020'!D:E,2,FALSE)+90),"Yes","No"),"No")</f>
        <v>No</v>
      </c>
      <c r="AK340" s="56" t="str">
        <f>IFERROR(IF(OR(IFERROR(IF(AND(VLOOKUP(VALUE(L340),'EFM Funds June 2020'!$D:$M,10,FALSE)="Yes",T340&lt;0),"Yes","No"),"No")="Yes",IFERROR(IF(AND(VLOOKUP(VALUE(W340),'EFM Funds June 2020'!$D:$M,10,FALSE)="Yes",AA340&gt;0),"Yes","No"),"No")="Yes"),"Yes","No"),"No")</f>
        <v>No</v>
      </c>
      <c r="AL340" s="95" t="str">
        <f t="shared" ref="AL340:AL403" si="41">AE340&amp;AF340</f>
        <v>NoNo</v>
      </c>
      <c r="AM340" s="12">
        <f t="shared" ref="AM340:AM403" si="42">IF(AND(Y340=8694,W340=19900),"Yes",IF(AND(Y340=8970,W340=19900),"Yes",IF(AND(Y340=8590,W340=19900),"Yes",IF(AND(Y340=8640,W340=19900),"Yes",1))))</f>
        <v>1</v>
      </c>
    </row>
    <row r="341" spans="1:39" s="12" customFormat="1" x14ac:dyDescent="0.35">
      <c r="A341" s="13"/>
      <c r="B341" s="20"/>
      <c r="C341" s="20"/>
      <c r="D341" s="13"/>
      <c r="E341" s="13"/>
      <c r="F341" s="13"/>
      <c r="G341" s="21"/>
      <c r="H341" s="104"/>
      <c r="I341" s="21"/>
      <c r="J341" s="21"/>
      <c r="K341" s="13"/>
      <c r="L341" s="13"/>
      <c r="M341" s="20"/>
      <c r="N341" s="13"/>
      <c r="O341" s="13"/>
      <c r="P341" s="13"/>
      <c r="Q341" s="22"/>
      <c r="R341" s="13"/>
      <c r="S341" s="13"/>
      <c r="T341" s="13"/>
      <c r="U341" s="116"/>
      <c r="V341" s="116"/>
      <c r="W341" s="135"/>
      <c r="X341" s="118"/>
      <c r="Y341" s="135"/>
      <c r="Z341" s="116"/>
      <c r="AA341" s="116"/>
      <c r="AB341" s="55">
        <f t="shared" si="36"/>
        <v>0</v>
      </c>
      <c r="AC341" s="39"/>
      <c r="AD341" s="96" t="str">
        <f t="shared" si="37"/>
        <v>No</v>
      </c>
      <c r="AE341" s="18" t="str">
        <f>IFERROR(IFERROR(VLOOKUP(VALUE(L341),'EFM Funds June 2020'!C:M,10,0),VLOOKUP(TEXT(L341,0),'EFM Funds June 2020'!C:M,10,0)),"No")</f>
        <v>No</v>
      </c>
      <c r="AF341" s="18" t="str">
        <f>IFERROR(IFERROR(VLOOKUP(VALUE(W341),'EFM Funds June 2020'!C:M,10,0),VLOOKUP(TEXT(W341,0),'EFM Funds June 2020'!C:M,10,0)),"No")</f>
        <v>No</v>
      </c>
      <c r="AG341" s="19" t="str">
        <f t="shared" ca="1" si="38"/>
        <v>No</v>
      </c>
      <c r="AH341" s="19" t="str">
        <f t="shared" si="39"/>
        <v>No</v>
      </c>
      <c r="AI341" s="56" t="str">
        <f t="shared" ca="1" si="40"/>
        <v>Yes</v>
      </c>
      <c r="AJ341" s="56" t="str">
        <f ca="1">IFERROR(IF(OR($R$1&gt;Q341+90,$R$1&gt;VLOOKUP(W341,'EFM Funds June 2020'!D:E,2,FALSE)+90),"Yes","No"),"No")</f>
        <v>No</v>
      </c>
      <c r="AK341" s="56" t="str">
        <f>IFERROR(IF(OR(IFERROR(IF(AND(VLOOKUP(VALUE(L341),'EFM Funds June 2020'!$D:$M,10,FALSE)="Yes",T341&lt;0),"Yes","No"),"No")="Yes",IFERROR(IF(AND(VLOOKUP(VALUE(W341),'EFM Funds June 2020'!$D:$M,10,FALSE)="Yes",AA341&gt;0),"Yes","No"),"No")="Yes"),"Yes","No"),"No")</f>
        <v>No</v>
      </c>
      <c r="AL341" s="95" t="str">
        <f t="shared" si="41"/>
        <v>NoNo</v>
      </c>
      <c r="AM341" s="12">
        <f t="shared" si="42"/>
        <v>1</v>
      </c>
    </row>
    <row r="342" spans="1:39" s="12" customFormat="1" x14ac:dyDescent="0.35">
      <c r="A342" s="13"/>
      <c r="B342" s="20"/>
      <c r="C342" s="20"/>
      <c r="D342" s="13"/>
      <c r="E342" s="13"/>
      <c r="F342" s="13"/>
      <c r="G342" s="21"/>
      <c r="H342" s="104"/>
      <c r="I342" s="21"/>
      <c r="J342" s="21"/>
      <c r="K342" s="13"/>
      <c r="L342" s="13"/>
      <c r="M342" s="20"/>
      <c r="N342" s="13"/>
      <c r="O342" s="13"/>
      <c r="P342" s="13"/>
      <c r="Q342" s="22"/>
      <c r="R342" s="13"/>
      <c r="S342" s="13"/>
      <c r="T342" s="13"/>
      <c r="U342" s="116"/>
      <c r="V342" s="116"/>
      <c r="W342" s="135"/>
      <c r="X342" s="118"/>
      <c r="Y342" s="135"/>
      <c r="Z342" s="116"/>
      <c r="AA342" s="116"/>
      <c r="AB342" s="55">
        <f t="shared" si="36"/>
        <v>0</v>
      </c>
      <c r="AC342" s="39"/>
      <c r="AD342" s="96" t="str">
        <f t="shared" si="37"/>
        <v>No</v>
      </c>
      <c r="AE342" s="18" t="str">
        <f>IFERROR(IFERROR(VLOOKUP(VALUE(L342),'EFM Funds June 2020'!C:M,10,0),VLOOKUP(TEXT(L342,0),'EFM Funds June 2020'!C:M,10,0)),"No")</f>
        <v>No</v>
      </c>
      <c r="AF342" s="18" t="str">
        <f>IFERROR(IFERROR(VLOOKUP(VALUE(W342),'EFM Funds June 2020'!C:M,10,0),VLOOKUP(TEXT(W342,0),'EFM Funds June 2020'!C:M,10,0)),"No")</f>
        <v>No</v>
      </c>
      <c r="AG342" s="19" t="str">
        <f t="shared" ca="1" si="38"/>
        <v>No</v>
      </c>
      <c r="AH342" s="19" t="str">
        <f t="shared" si="39"/>
        <v>No</v>
      </c>
      <c r="AI342" s="56" t="str">
        <f t="shared" ca="1" si="40"/>
        <v>Yes</v>
      </c>
      <c r="AJ342" s="56" t="str">
        <f ca="1">IFERROR(IF(OR($R$1&gt;Q342+90,$R$1&gt;VLOOKUP(W342,'EFM Funds June 2020'!D:E,2,FALSE)+90),"Yes","No"),"No")</f>
        <v>No</v>
      </c>
      <c r="AK342" s="56" t="str">
        <f>IFERROR(IF(OR(IFERROR(IF(AND(VLOOKUP(VALUE(L342),'EFM Funds June 2020'!$D:$M,10,FALSE)="Yes",T342&lt;0),"Yes","No"),"No")="Yes",IFERROR(IF(AND(VLOOKUP(VALUE(W342),'EFM Funds June 2020'!$D:$M,10,FALSE)="Yes",AA342&gt;0),"Yes","No"),"No")="Yes"),"Yes","No"),"No")</f>
        <v>No</v>
      </c>
      <c r="AL342" s="95" t="str">
        <f t="shared" si="41"/>
        <v>NoNo</v>
      </c>
      <c r="AM342" s="12">
        <f t="shared" si="42"/>
        <v>1</v>
      </c>
    </row>
    <row r="343" spans="1:39" s="12" customFormat="1" x14ac:dyDescent="0.35">
      <c r="A343" s="13"/>
      <c r="B343" s="20"/>
      <c r="C343" s="20"/>
      <c r="D343" s="13"/>
      <c r="E343" s="13"/>
      <c r="F343" s="13"/>
      <c r="G343" s="21"/>
      <c r="H343" s="104"/>
      <c r="I343" s="21"/>
      <c r="J343" s="21"/>
      <c r="K343" s="13"/>
      <c r="L343" s="13"/>
      <c r="M343" s="20"/>
      <c r="N343" s="13"/>
      <c r="O343" s="13"/>
      <c r="P343" s="13"/>
      <c r="Q343" s="22"/>
      <c r="R343" s="13"/>
      <c r="S343" s="13"/>
      <c r="T343" s="13"/>
      <c r="U343" s="116"/>
      <c r="V343" s="116"/>
      <c r="W343" s="135"/>
      <c r="X343" s="118"/>
      <c r="Y343" s="135"/>
      <c r="Z343" s="116"/>
      <c r="AA343" s="116"/>
      <c r="AB343" s="55">
        <f t="shared" si="36"/>
        <v>0</v>
      </c>
      <c r="AC343" s="39"/>
      <c r="AD343" s="96" t="str">
        <f t="shared" si="37"/>
        <v>No</v>
      </c>
      <c r="AE343" s="18" t="str">
        <f>IFERROR(IFERROR(VLOOKUP(VALUE(L343),'EFM Funds June 2020'!C:M,10,0),VLOOKUP(TEXT(L343,0),'EFM Funds June 2020'!C:M,10,0)),"No")</f>
        <v>No</v>
      </c>
      <c r="AF343" s="18" t="str">
        <f>IFERROR(IFERROR(VLOOKUP(VALUE(W343),'EFM Funds June 2020'!C:M,10,0),VLOOKUP(TEXT(W343,0),'EFM Funds June 2020'!C:M,10,0)),"No")</f>
        <v>No</v>
      </c>
      <c r="AG343" s="19" t="str">
        <f t="shared" ca="1" si="38"/>
        <v>No</v>
      </c>
      <c r="AH343" s="19" t="str">
        <f t="shared" si="39"/>
        <v>No</v>
      </c>
      <c r="AI343" s="56" t="str">
        <f t="shared" ca="1" si="40"/>
        <v>Yes</v>
      </c>
      <c r="AJ343" s="56" t="str">
        <f ca="1">IFERROR(IF(OR($R$1&gt;Q343+90,$R$1&gt;VLOOKUP(W343,'EFM Funds June 2020'!D:E,2,FALSE)+90),"Yes","No"),"No")</f>
        <v>No</v>
      </c>
      <c r="AK343" s="56" t="str">
        <f>IFERROR(IF(OR(IFERROR(IF(AND(VLOOKUP(VALUE(L343),'EFM Funds June 2020'!$D:$M,10,FALSE)="Yes",T343&lt;0),"Yes","No"),"No")="Yes",IFERROR(IF(AND(VLOOKUP(VALUE(W343),'EFM Funds June 2020'!$D:$M,10,FALSE)="Yes",AA343&gt;0),"Yes","No"),"No")="Yes"),"Yes","No"),"No")</f>
        <v>No</v>
      </c>
      <c r="AL343" s="95" t="str">
        <f t="shared" si="41"/>
        <v>NoNo</v>
      </c>
      <c r="AM343" s="12">
        <f t="shared" si="42"/>
        <v>1</v>
      </c>
    </row>
    <row r="344" spans="1:39" s="12" customFormat="1" x14ac:dyDescent="0.35">
      <c r="A344" s="13"/>
      <c r="B344" s="20"/>
      <c r="C344" s="20"/>
      <c r="D344" s="13"/>
      <c r="E344" s="13"/>
      <c r="F344" s="13"/>
      <c r="G344" s="21"/>
      <c r="H344" s="104"/>
      <c r="I344" s="21"/>
      <c r="J344" s="21"/>
      <c r="K344" s="13"/>
      <c r="L344" s="13"/>
      <c r="M344" s="20"/>
      <c r="N344" s="13"/>
      <c r="O344" s="13"/>
      <c r="P344" s="13"/>
      <c r="Q344" s="22"/>
      <c r="R344" s="13"/>
      <c r="S344" s="13"/>
      <c r="T344" s="13"/>
      <c r="U344" s="116"/>
      <c r="V344" s="116"/>
      <c r="W344" s="135"/>
      <c r="X344" s="118"/>
      <c r="Y344" s="135"/>
      <c r="Z344" s="116"/>
      <c r="AA344" s="116"/>
      <c r="AB344" s="55">
        <f t="shared" si="36"/>
        <v>0</v>
      </c>
      <c r="AC344" s="39"/>
      <c r="AD344" s="96" t="str">
        <f t="shared" si="37"/>
        <v>No</v>
      </c>
      <c r="AE344" s="18" t="str">
        <f>IFERROR(IFERROR(VLOOKUP(VALUE(L344),'EFM Funds June 2020'!C:M,10,0),VLOOKUP(TEXT(L344,0),'EFM Funds June 2020'!C:M,10,0)),"No")</f>
        <v>No</v>
      </c>
      <c r="AF344" s="18" t="str">
        <f>IFERROR(IFERROR(VLOOKUP(VALUE(W344),'EFM Funds June 2020'!C:M,10,0),VLOOKUP(TEXT(W344,0),'EFM Funds June 2020'!C:M,10,0)),"No")</f>
        <v>No</v>
      </c>
      <c r="AG344" s="19" t="str">
        <f t="shared" ca="1" si="38"/>
        <v>No</v>
      </c>
      <c r="AH344" s="19" t="str">
        <f t="shared" si="39"/>
        <v>No</v>
      </c>
      <c r="AI344" s="56" t="str">
        <f t="shared" ca="1" si="40"/>
        <v>Yes</v>
      </c>
      <c r="AJ344" s="56" t="str">
        <f ca="1">IFERROR(IF(OR($R$1&gt;Q344+90,$R$1&gt;VLOOKUP(W344,'EFM Funds June 2020'!D:E,2,FALSE)+90),"Yes","No"),"No")</f>
        <v>No</v>
      </c>
      <c r="AK344" s="56" t="str">
        <f>IFERROR(IF(OR(IFERROR(IF(AND(VLOOKUP(VALUE(L344),'EFM Funds June 2020'!$D:$M,10,FALSE)="Yes",T344&lt;0),"Yes","No"),"No")="Yes",IFERROR(IF(AND(VLOOKUP(VALUE(W344),'EFM Funds June 2020'!$D:$M,10,FALSE)="Yes",AA344&gt;0),"Yes","No"),"No")="Yes"),"Yes","No"),"No")</f>
        <v>No</v>
      </c>
      <c r="AL344" s="95" t="str">
        <f t="shared" si="41"/>
        <v>NoNo</v>
      </c>
      <c r="AM344" s="12">
        <f t="shared" si="42"/>
        <v>1</v>
      </c>
    </row>
    <row r="345" spans="1:39" s="12" customFormat="1" x14ac:dyDescent="0.35">
      <c r="A345" s="13"/>
      <c r="B345" s="20"/>
      <c r="C345" s="20"/>
      <c r="D345" s="13"/>
      <c r="E345" s="13"/>
      <c r="F345" s="13"/>
      <c r="G345" s="21"/>
      <c r="H345" s="104"/>
      <c r="I345" s="21"/>
      <c r="J345" s="21"/>
      <c r="K345" s="13"/>
      <c r="L345" s="13"/>
      <c r="M345" s="20"/>
      <c r="N345" s="13"/>
      <c r="O345" s="13"/>
      <c r="P345" s="13"/>
      <c r="Q345" s="22"/>
      <c r="R345" s="13"/>
      <c r="S345" s="13"/>
      <c r="T345" s="13"/>
      <c r="U345" s="116"/>
      <c r="V345" s="116"/>
      <c r="W345" s="135"/>
      <c r="X345" s="118"/>
      <c r="Y345" s="135"/>
      <c r="Z345" s="116"/>
      <c r="AA345" s="116"/>
      <c r="AB345" s="55">
        <f t="shared" si="36"/>
        <v>0</v>
      </c>
      <c r="AC345" s="39"/>
      <c r="AD345" s="96" t="str">
        <f t="shared" si="37"/>
        <v>No</v>
      </c>
      <c r="AE345" s="18" t="str">
        <f>IFERROR(IFERROR(VLOOKUP(VALUE(L345),'EFM Funds June 2020'!C:M,10,0),VLOOKUP(TEXT(L345,0),'EFM Funds June 2020'!C:M,10,0)),"No")</f>
        <v>No</v>
      </c>
      <c r="AF345" s="18" t="str">
        <f>IFERROR(IFERROR(VLOOKUP(VALUE(W345),'EFM Funds June 2020'!C:M,10,0),VLOOKUP(TEXT(W345,0),'EFM Funds June 2020'!C:M,10,0)),"No")</f>
        <v>No</v>
      </c>
      <c r="AG345" s="19" t="str">
        <f t="shared" ca="1" si="38"/>
        <v>No</v>
      </c>
      <c r="AH345" s="19" t="str">
        <f t="shared" si="39"/>
        <v>No</v>
      </c>
      <c r="AI345" s="56" t="str">
        <f t="shared" ca="1" si="40"/>
        <v>Yes</v>
      </c>
      <c r="AJ345" s="56" t="str">
        <f ca="1">IFERROR(IF(OR($R$1&gt;Q345+90,$R$1&gt;VLOOKUP(W345,'EFM Funds June 2020'!D:E,2,FALSE)+90),"Yes","No"),"No")</f>
        <v>No</v>
      </c>
      <c r="AK345" s="56" t="str">
        <f>IFERROR(IF(OR(IFERROR(IF(AND(VLOOKUP(VALUE(L345),'EFM Funds June 2020'!$D:$M,10,FALSE)="Yes",T345&lt;0),"Yes","No"),"No")="Yes",IFERROR(IF(AND(VLOOKUP(VALUE(W345),'EFM Funds June 2020'!$D:$M,10,FALSE)="Yes",AA345&gt;0),"Yes","No"),"No")="Yes"),"Yes","No"),"No")</f>
        <v>No</v>
      </c>
      <c r="AL345" s="95" t="str">
        <f t="shared" si="41"/>
        <v>NoNo</v>
      </c>
      <c r="AM345" s="12">
        <f t="shared" si="42"/>
        <v>1</v>
      </c>
    </row>
    <row r="346" spans="1:39" s="12" customFormat="1" x14ac:dyDescent="0.35">
      <c r="A346" s="13"/>
      <c r="B346" s="20"/>
      <c r="C346" s="20"/>
      <c r="D346" s="13"/>
      <c r="E346" s="13"/>
      <c r="F346" s="13"/>
      <c r="G346" s="21"/>
      <c r="H346" s="104"/>
      <c r="I346" s="21"/>
      <c r="J346" s="21"/>
      <c r="K346" s="13"/>
      <c r="L346" s="13"/>
      <c r="M346" s="20"/>
      <c r="N346" s="13"/>
      <c r="O346" s="13"/>
      <c r="P346" s="13"/>
      <c r="Q346" s="22"/>
      <c r="R346" s="13"/>
      <c r="S346" s="13"/>
      <c r="T346" s="13"/>
      <c r="U346" s="116"/>
      <c r="V346" s="116"/>
      <c r="W346" s="135"/>
      <c r="X346" s="118"/>
      <c r="Y346" s="135"/>
      <c r="Z346" s="116"/>
      <c r="AA346" s="116"/>
      <c r="AB346" s="55">
        <f t="shared" si="36"/>
        <v>0</v>
      </c>
      <c r="AC346" s="39"/>
      <c r="AD346" s="96" t="str">
        <f t="shared" si="37"/>
        <v>No</v>
      </c>
      <c r="AE346" s="18" t="str">
        <f>IFERROR(IFERROR(VLOOKUP(VALUE(L346),'EFM Funds June 2020'!C:M,10,0),VLOOKUP(TEXT(L346,0),'EFM Funds June 2020'!C:M,10,0)),"No")</f>
        <v>No</v>
      </c>
      <c r="AF346" s="18" t="str">
        <f>IFERROR(IFERROR(VLOOKUP(VALUE(W346),'EFM Funds June 2020'!C:M,10,0),VLOOKUP(TEXT(W346,0),'EFM Funds June 2020'!C:M,10,0)),"No")</f>
        <v>No</v>
      </c>
      <c r="AG346" s="19" t="str">
        <f t="shared" ca="1" si="38"/>
        <v>No</v>
      </c>
      <c r="AH346" s="19" t="str">
        <f t="shared" si="39"/>
        <v>No</v>
      </c>
      <c r="AI346" s="56" t="str">
        <f t="shared" ca="1" si="40"/>
        <v>Yes</v>
      </c>
      <c r="AJ346" s="56" t="str">
        <f ca="1">IFERROR(IF(OR($R$1&gt;Q346+90,$R$1&gt;VLOOKUP(W346,'EFM Funds June 2020'!D:E,2,FALSE)+90),"Yes","No"),"No")</f>
        <v>No</v>
      </c>
      <c r="AK346" s="56" t="str">
        <f>IFERROR(IF(OR(IFERROR(IF(AND(VLOOKUP(VALUE(L346),'EFM Funds June 2020'!$D:$M,10,FALSE)="Yes",T346&lt;0),"Yes","No"),"No")="Yes",IFERROR(IF(AND(VLOOKUP(VALUE(W346),'EFM Funds June 2020'!$D:$M,10,FALSE)="Yes",AA346&gt;0),"Yes","No"),"No")="Yes"),"Yes","No"),"No")</f>
        <v>No</v>
      </c>
      <c r="AL346" s="95" t="str">
        <f t="shared" si="41"/>
        <v>NoNo</v>
      </c>
      <c r="AM346" s="12">
        <f t="shared" si="42"/>
        <v>1</v>
      </c>
    </row>
    <row r="347" spans="1:39" s="12" customFormat="1" x14ac:dyDescent="0.35">
      <c r="A347" s="13"/>
      <c r="B347" s="20"/>
      <c r="C347" s="20"/>
      <c r="D347" s="13"/>
      <c r="E347" s="13"/>
      <c r="F347" s="13"/>
      <c r="G347" s="21"/>
      <c r="H347" s="104"/>
      <c r="I347" s="21"/>
      <c r="J347" s="21"/>
      <c r="K347" s="13"/>
      <c r="L347" s="13"/>
      <c r="M347" s="20"/>
      <c r="N347" s="13"/>
      <c r="O347" s="13"/>
      <c r="P347" s="13"/>
      <c r="Q347" s="22"/>
      <c r="R347" s="13"/>
      <c r="S347" s="13"/>
      <c r="T347" s="13"/>
      <c r="U347" s="116"/>
      <c r="V347" s="116"/>
      <c r="W347" s="135"/>
      <c r="X347" s="118"/>
      <c r="Y347" s="135"/>
      <c r="Z347" s="116"/>
      <c r="AA347" s="116"/>
      <c r="AB347" s="55">
        <f t="shared" si="36"/>
        <v>0</v>
      </c>
      <c r="AC347" s="39"/>
      <c r="AD347" s="96" t="str">
        <f t="shared" si="37"/>
        <v>No</v>
      </c>
      <c r="AE347" s="18" t="str">
        <f>IFERROR(IFERROR(VLOOKUP(VALUE(L347),'EFM Funds June 2020'!C:M,10,0),VLOOKUP(TEXT(L347,0),'EFM Funds June 2020'!C:M,10,0)),"No")</f>
        <v>No</v>
      </c>
      <c r="AF347" s="18" t="str">
        <f>IFERROR(IFERROR(VLOOKUP(VALUE(W347),'EFM Funds June 2020'!C:M,10,0),VLOOKUP(TEXT(W347,0),'EFM Funds June 2020'!C:M,10,0)),"No")</f>
        <v>No</v>
      </c>
      <c r="AG347" s="19" t="str">
        <f t="shared" ca="1" si="38"/>
        <v>No</v>
      </c>
      <c r="AH347" s="19" t="str">
        <f t="shared" si="39"/>
        <v>No</v>
      </c>
      <c r="AI347" s="56" t="str">
        <f t="shared" ca="1" si="40"/>
        <v>Yes</v>
      </c>
      <c r="AJ347" s="56" t="str">
        <f ca="1">IFERROR(IF(OR($R$1&gt;Q347+90,$R$1&gt;VLOOKUP(W347,'EFM Funds June 2020'!D:E,2,FALSE)+90),"Yes","No"),"No")</f>
        <v>No</v>
      </c>
      <c r="AK347" s="56" t="str">
        <f>IFERROR(IF(OR(IFERROR(IF(AND(VLOOKUP(VALUE(L347),'EFM Funds June 2020'!$D:$M,10,FALSE)="Yes",T347&lt;0),"Yes","No"),"No")="Yes",IFERROR(IF(AND(VLOOKUP(VALUE(W347),'EFM Funds June 2020'!$D:$M,10,FALSE)="Yes",AA347&gt;0),"Yes","No"),"No")="Yes"),"Yes","No"),"No")</f>
        <v>No</v>
      </c>
      <c r="AL347" s="95" t="str">
        <f t="shared" si="41"/>
        <v>NoNo</v>
      </c>
      <c r="AM347" s="12">
        <f t="shared" si="42"/>
        <v>1</v>
      </c>
    </row>
    <row r="348" spans="1:39" s="12" customFormat="1" x14ac:dyDescent="0.35">
      <c r="A348" s="13"/>
      <c r="B348" s="20"/>
      <c r="C348" s="20"/>
      <c r="D348" s="13"/>
      <c r="E348" s="13"/>
      <c r="F348" s="13"/>
      <c r="G348" s="21"/>
      <c r="H348" s="104"/>
      <c r="I348" s="21"/>
      <c r="J348" s="21"/>
      <c r="K348" s="13"/>
      <c r="L348" s="13"/>
      <c r="M348" s="20"/>
      <c r="N348" s="13"/>
      <c r="O348" s="13"/>
      <c r="P348" s="13"/>
      <c r="Q348" s="22"/>
      <c r="R348" s="13"/>
      <c r="S348" s="13"/>
      <c r="T348" s="13"/>
      <c r="U348" s="116"/>
      <c r="V348" s="116"/>
      <c r="W348" s="135"/>
      <c r="X348" s="118"/>
      <c r="Y348" s="135"/>
      <c r="Z348" s="116"/>
      <c r="AA348" s="116"/>
      <c r="AB348" s="55">
        <f t="shared" si="36"/>
        <v>0</v>
      </c>
      <c r="AC348" s="39"/>
      <c r="AD348" s="96" t="str">
        <f t="shared" si="37"/>
        <v>No</v>
      </c>
      <c r="AE348" s="18" t="str">
        <f>IFERROR(IFERROR(VLOOKUP(VALUE(L348),'EFM Funds June 2020'!C:M,10,0),VLOOKUP(TEXT(L348,0),'EFM Funds June 2020'!C:M,10,0)),"No")</f>
        <v>No</v>
      </c>
      <c r="AF348" s="18" t="str">
        <f>IFERROR(IFERROR(VLOOKUP(VALUE(W348),'EFM Funds June 2020'!C:M,10,0),VLOOKUP(TEXT(W348,0),'EFM Funds June 2020'!C:M,10,0)),"No")</f>
        <v>No</v>
      </c>
      <c r="AG348" s="19" t="str">
        <f t="shared" ca="1" si="38"/>
        <v>No</v>
      </c>
      <c r="AH348" s="19" t="str">
        <f t="shared" si="39"/>
        <v>No</v>
      </c>
      <c r="AI348" s="56" t="str">
        <f t="shared" ca="1" si="40"/>
        <v>Yes</v>
      </c>
      <c r="AJ348" s="56" t="str">
        <f ca="1">IFERROR(IF(OR($R$1&gt;Q348+90,$R$1&gt;VLOOKUP(W348,'EFM Funds June 2020'!D:E,2,FALSE)+90),"Yes","No"),"No")</f>
        <v>No</v>
      </c>
      <c r="AK348" s="56" t="str">
        <f>IFERROR(IF(OR(IFERROR(IF(AND(VLOOKUP(VALUE(L348),'EFM Funds June 2020'!$D:$M,10,FALSE)="Yes",T348&lt;0),"Yes","No"),"No")="Yes",IFERROR(IF(AND(VLOOKUP(VALUE(W348),'EFM Funds June 2020'!$D:$M,10,FALSE)="Yes",AA348&gt;0),"Yes","No"),"No")="Yes"),"Yes","No"),"No")</f>
        <v>No</v>
      </c>
      <c r="AL348" s="95" t="str">
        <f t="shared" si="41"/>
        <v>NoNo</v>
      </c>
      <c r="AM348" s="12">
        <f t="shared" si="42"/>
        <v>1</v>
      </c>
    </row>
    <row r="349" spans="1:39" s="12" customFormat="1" x14ac:dyDescent="0.35">
      <c r="A349" s="13"/>
      <c r="B349" s="20"/>
      <c r="C349" s="20"/>
      <c r="D349" s="13"/>
      <c r="E349" s="13"/>
      <c r="F349" s="13"/>
      <c r="G349" s="21"/>
      <c r="H349" s="104"/>
      <c r="I349" s="21"/>
      <c r="J349" s="21"/>
      <c r="K349" s="13"/>
      <c r="L349" s="13"/>
      <c r="M349" s="20"/>
      <c r="N349" s="13"/>
      <c r="O349" s="13"/>
      <c r="P349" s="13"/>
      <c r="Q349" s="22"/>
      <c r="R349" s="13"/>
      <c r="S349" s="13"/>
      <c r="T349" s="13"/>
      <c r="U349" s="116"/>
      <c r="V349" s="116"/>
      <c r="W349" s="135"/>
      <c r="X349" s="118"/>
      <c r="Y349" s="135"/>
      <c r="Z349" s="116"/>
      <c r="AA349" s="116"/>
      <c r="AB349" s="55">
        <f t="shared" si="36"/>
        <v>0</v>
      </c>
      <c r="AC349" s="39"/>
      <c r="AD349" s="96" t="str">
        <f t="shared" si="37"/>
        <v>No</v>
      </c>
      <c r="AE349" s="18" t="str">
        <f>IFERROR(IFERROR(VLOOKUP(VALUE(L349),'EFM Funds June 2020'!C:M,10,0),VLOOKUP(TEXT(L349,0),'EFM Funds June 2020'!C:M,10,0)),"No")</f>
        <v>No</v>
      </c>
      <c r="AF349" s="18" t="str">
        <f>IFERROR(IFERROR(VLOOKUP(VALUE(W349),'EFM Funds June 2020'!C:M,10,0),VLOOKUP(TEXT(W349,0),'EFM Funds June 2020'!C:M,10,0)),"No")</f>
        <v>No</v>
      </c>
      <c r="AG349" s="19" t="str">
        <f t="shared" ca="1" si="38"/>
        <v>No</v>
      </c>
      <c r="AH349" s="19" t="str">
        <f t="shared" si="39"/>
        <v>No</v>
      </c>
      <c r="AI349" s="56" t="str">
        <f t="shared" ca="1" si="40"/>
        <v>Yes</v>
      </c>
      <c r="AJ349" s="56" t="str">
        <f ca="1">IFERROR(IF(OR($R$1&gt;Q349+90,$R$1&gt;VLOOKUP(W349,'EFM Funds June 2020'!D:E,2,FALSE)+90),"Yes","No"),"No")</f>
        <v>No</v>
      </c>
      <c r="AK349" s="56" t="str">
        <f>IFERROR(IF(OR(IFERROR(IF(AND(VLOOKUP(VALUE(L349),'EFM Funds June 2020'!$D:$M,10,FALSE)="Yes",T349&lt;0),"Yes","No"),"No")="Yes",IFERROR(IF(AND(VLOOKUP(VALUE(W349),'EFM Funds June 2020'!$D:$M,10,FALSE)="Yes",AA349&gt;0),"Yes","No"),"No")="Yes"),"Yes","No"),"No")</f>
        <v>No</v>
      </c>
      <c r="AL349" s="95" t="str">
        <f t="shared" si="41"/>
        <v>NoNo</v>
      </c>
      <c r="AM349" s="12">
        <f t="shared" si="42"/>
        <v>1</v>
      </c>
    </row>
    <row r="350" spans="1:39" s="12" customFormat="1" x14ac:dyDescent="0.35">
      <c r="A350" s="13"/>
      <c r="B350" s="20"/>
      <c r="C350" s="20"/>
      <c r="D350" s="13"/>
      <c r="E350" s="13"/>
      <c r="F350" s="13"/>
      <c r="G350" s="21"/>
      <c r="H350" s="104"/>
      <c r="I350" s="21"/>
      <c r="J350" s="21"/>
      <c r="K350" s="13"/>
      <c r="L350" s="13"/>
      <c r="M350" s="20"/>
      <c r="N350" s="13"/>
      <c r="O350" s="13"/>
      <c r="P350" s="13"/>
      <c r="Q350" s="22"/>
      <c r="R350" s="13"/>
      <c r="S350" s="13"/>
      <c r="T350" s="13"/>
      <c r="U350" s="116"/>
      <c r="V350" s="116"/>
      <c r="W350" s="135"/>
      <c r="X350" s="118"/>
      <c r="Y350" s="135"/>
      <c r="Z350" s="116"/>
      <c r="AA350" s="116"/>
      <c r="AB350" s="55">
        <f t="shared" si="36"/>
        <v>0</v>
      </c>
      <c r="AC350" s="39"/>
      <c r="AD350" s="96" t="str">
        <f t="shared" si="37"/>
        <v>No</v>
      </c>
      <c r="AE350" s="18" t="str">
        <f>IFERROR(IFERROR(VLOOKUP(VALUE(L350),'EFM Funds June 2020'!C:M,10,0),VLOOKUP(TEXT(L350,0),'EFM Funds June 2020'!C:M,10,0)),"No")</f>
        <v>No</v>
      </c>
      <c r="AF350" s="18" t="str">
        <f>IFERROR(IFERROR(VLOOKUP(VALUE(W350),'EFM Funds June 2020'!C:M,10,0),VLOOKUP(TEXT(W350,0),'EFM Funds June 2020'!C:M,10,0)),"No")</f>
        <v>No</v>
      </c>
      <c r="AG350" s="19" t="str">
        <f t="shared" ca="1" si="38"/>
        <v>No</v>
      </c>
      <c r="AH350" s="19" t="str">
        <f t="shared" si="39"/>
        <v>No</v>
      </c>
      <c r="AI350" s="56" t="str">
        <f t="shared" ca="1" si="40"/>
        <v>Yes</v>
      </c>
      <c r="AJ350" s="56" t="str">
        <f ca="1">IFERROR(IF(OR($R$1&gt;Q350+90,$R$1&gt;VLOOKUP(W350,'EFM Funds June 2020'!D:E,2,FALSE)+90),"Yes","No"),"No")</f>
        <v>No</v>
      </c>
      <c r="AK350" s="56" t="str">
        <f>IFERROR(IF(OR(IFERROR(IF(AND(VLOOKUP(VALUE(L350),'EFM Funds June 2020'!$D:$M,10,FALSE)="Yes",T350&lt;0),"Yes","No"),"No")="Yes",IFERROR(IF(AND(VLOOKUP(VALUE(W350),'EFM Funds June 2020'!$D:$M,10,FALSE)="Yes",AA350&gt;0),"Yes","No"),"No")="Yes"),"Yes","No"),"No")</f>
        <v>No</v>
      </c>
      <c r="AL350" s="95" t="str">
        <f t="shared" si="41"/>
        <v>NoNo</v>
      </c>
      <c r="AM350" s="12">
        <f t="shared" si="42"/>
        <v>1</v>
      </c>
    </row>
    <row r="351" spans="1:39" s="12" customFormat="1" x14ac:dyDescent="0.35">
      <c r="A351" s="13"/>
      <c r="B351" s="20"/>
      <c r="C351" s="20"/>
      <c r="D351" s="13"/>
      <c r="E351" s="13"/>
      <c r="F351" s="13"/>
      <c r="G351" s="21"/>
      <c r="H351" s="104"/>
      <c r="I351" s="21"/>
      <c r="J351" s="21"/>
      <c r="K351" s="13"/>
      <c r="L351" s="13"/>
      <c r="M351" s="20"/>
      <c r="N351" s="13"/>
      <c r="O351" s="13"/>
      <c r="P351" s="13"/>
      <c r="Q351" s="22"/>
      <c r="R351" s="13"/>
      <c r="S351" s="13"/>
      <c r="T351" s="13"/>
      <c r="U351" s="116"/>
      <c r="V351" s="116"/>
      <c r="W351" s="135"/>
      <c r="X351" s="118"/>
      <c r="Y351" s="135"/>
      <c r="Z351" s="116"/>
      <c r="AA351" s="116"/>
      <c r="AB351" s="55">
        <f t="shared" si="36"/>
        <v>0</v>
      </c>
      <c r="AC351" s="39"/>
      <c r="AD351" s="96" t="str">
        <f t="shared" si="37"/>
        <v>No</v>
      </c>
      <c r="AE351" s="18" t="str">
        <f>IFERROR(IFERROR(VLOOKUP(VALUE(L351),'EFM Funds June 2020'!C:M,10,0),VLOOKUP(TEXT(L351,0),'EFM Funds June 2020'!C:M,10,0)),"No")</f>
        <v>No</v>
      </c>
      <c r="AF351" s="18" t="str">
        <f>IFERROR(IFERROR(VLOOKUP(VALUE(W351),'EFM Funds June 2020'!C:M,10,0),VLOOKUP(TEXT(W351,0),'EFM Funds June 2020'!C:M,10,0)),"No")</f>
        <v>No</v>
      </c>
      <c r="AG351" s="19" t="str">
        <f t="shared" ca="1" si="38"/>
        <v>No</v>
      </c>
      <c r="AH351" s="19" t="str">
        <f t="shared" si="39"/>
        <v>No</v>
      </c>
      <c r="AI351" s="56" t="str">
        <f t="shared" ca="1" si="40"/>
        <v>Yes</v>
      </c>
      <c r="AJ351" s="56" t="str">
        <f ca="1">IFERROR(IF(OR($R$1&gt;Q351+90,$R$1&gt;VLOOKUP(W351,'EFM Funds June 2020'!D:E,2,FALSE)+90),"Yes","No"),"No")</f>
        <v>No</v>
      </c>
      <c r="AK351" s="56" t="str">
        <f>IFERROR(IF(OR(IFERROR(IF(AND(VLOOKUP(VALUE(L351),'EFM Funds June 2020'!$D:$M,10,FALSE)="Yes",T351&lt;0),"Yes","No"),"No")="Yes",IFERROR(IF(AND(VLOOKUP(VALUE(W351),'EFM Funds June 2020'!$D:$M,10,FALSE)="Yes",AA351&gt;0),"Yes","No"),"No")="Yes"),"Yes","No"),"No")</f>
        <v>No</v>
      </c>
      <c r="AL351" s="95" t="str">
        <f t="shared" si="41"/>
        <v>NoNo</v>
      </c>
      <c r="AM351" s="12">
        <f t="shared" si="42"/>
        <v>1</v>
      </c>
    </row>
    <row r="352" spans="1:39" s="12" customFormat="1" x14ac:dyDescent="0.35">
      <c r="A352" s="13"/>
      <c r="B352" s="20"/>
      <c r="C352" s="20"/>
      <c r="D352" s="13"/>
      <c r="E352" s="13"/>
      <c r="F352" s="13"/>
      <c r="G352" s="21"/>
      <c r="H352" s="104"/>
      <c r="I352" s="21"/>
      <c r="J352" s="21"/>
      <c r="K352" s="13"/>
      <c r="L352" s="13"/>
      <c r="M352" s="20"/>
      <c r="N352" s="13"/>
      <c r="O352" s="13"/>
      <c r="P352" s="13"/>
      <c r="Q352" s="22"/>
      <c r="R352" s="13"/>
      <c r="S352" s="13"/>
      <c r="T352" s="13"/>
      <c r="U352" s="116"/>
      <c r="V352" s="116"/>
      <c r="W352" s="135"/>
      <c r="X352" s="118"/>
      <c r="Y352" s="135"/>
      <c r="Z352" s="116"/>
      <c r="AA352" s="116"/>
      <c r="AB352" s="55">
        <f t="shared" si="36"/>
        <v>0</v>
      </c>
      <c r="AC352" s="39"/>
      <c r="AD352" s="96" t="str">
        <f t="shared" si="37"/>
        <v>No</v>
      </c>
      <c r="AE352" s="18" t="str">
        <f>IFERROR(IFERROR(VLOOKUP(VALUE(L352),'EFM Funds June 2020'!C:M,10,0),VLOOKUP(TEXT(L352,0),'EFM Funds June 2020'!C:M,10,0)),"No")</f>
        <v>No</v>
      </c>
      <c r="AF352" s="18" t="str">
        <f>IFERROR(IFERROR(VLOOKUP(VALUE(W352),'EFM Funds June 2020'!C:M,10,0),VLOOKUP(TEXT(W352,0),'EFM Funds June 2020'!C:M,10,0)),"No")</f>
        <v>No</v>
      </c>
      <c r="AG352" s="19" t="str">
        <f t="shared" ca="1" si="38"/>
        <v>No</v>
      </c>
      <c r="AH352" s="19" t="str">
        <f t="shared" si="39"/>
        <v>No</v>
      </c>
      <c r="AI352" s="56" t="str">
        <f t="shared" ca="1" si="40"/>
        <v>Yes</v>
      </c>
      <c r="AJ352" s="56" t="str">
        <f ca="1">IFERROR(IF(OR($R$1&gt;Q352+90,$R$1&gt;VLOOKUP(W352,'EFM Funds June 2020'!D:E,2,FALSE)+90),"Yes","No"),"No")</f>
        <v>No</v>
      </c>
      <c r="AK352" s="56" t="str">
        <f>IFERROR(IF(OR(IFERROR(IF(AND(VLOOKUP(VALUE(L352),'EFM Funds June 2020'!$D:$M,10,FALSE)="Yes",T352&lt;0),"Yes","No"),"No")="Yes",IFERROR(IF(AND(VLOOKUP(VALUE(W352),'EFM Funds June 2020'!$D:$M,10,FALSE)="Yes",AA352&gt;0),"Yes","No"),"No")="Yes"),"Yes","No"),"No")</f>
        <v>No</v>
      </c>
      <c r="AL352" s="95" t="str">
        <f t="shared" si="41"/>
        <v>NoNo</v>
      </c>
      <c r="AM352" s="12">
        <f t="shared" si="42"/>
        <v>1</v>
      </c>
    </row>
    <row r="353" spans="1:39" s="12" customFormat="1" x14ac:dyDescent="0.35">
      <c r="A353" s="13"/>
      <c r="B353" s="20"/>
      <c r="C353" s="20"/>
      <c r="D353" s="13"/>
      <c r="E353" s="13"/>
      <c r="F353" s="13"/>
      <c r="G353" s="21"/>
      <c r="H353" s="104"/>
      <c r="I353" s="21"/>
      <c r="J353" s="21"/>
      <c r="K353" s="13"/>
      <c r="L353" s="13"/>
      <c r="M353" s="20"/>
      <c r="N353" s="13"/>
      <c r="O353" s="13"/>
      <c r="P353" s="13"/>
      <c r="Q353" s="22"/>
      <c r="R353" s="13"/>
      <c r="S353" s="13"/>
      <c r="T353" s="13"/>
      <c r="U353" s="116"/>
      <c r="V353" s="116"/>
      <c r="W353" s="135"/>
      <c r="X353" s="118"/>
      <c r="Y353" s="135"/>
      <c r="Z353" s="116"/>
      <c r="AA353" s="116"/>
      <c r="AB353" s="55">
        <f t="shared" si="36"/>
        <v>0</v>
      </c>
      <c r="AC353" s="39"/>
      <c r="AD353" s="96" t="str">
        <f t="shared" si="37"/>
        <v>No</v>
      </c>
      <c r="AE353" s="18" t="str">
        <f>IFERROR(IFERROR(VLOOKUP(VALUE(L353),'EFM Funds June 2020'!C:M,10,0),VLOOKUP(TEXT(L353,0),'EFM Funds June 2020'!C:M,10,0)),"No")</f>
        <v>No</v>
      </c>
      <c r="AF353" s="18" t="str">
        <f>IFERROR(IFERROR(VLOOKUP(VALUE(W353),'EFM Funds June 2020'!C:M,10,0),VLOOKUP(TEXT(W353,0),'EFM Funds June 2020'!C:M,10,0)),"No")</f>
        <v>No</v>
      </c>
      <c r="AG353" s="19" t="str">
        <f t="shared" ca="1" si="38"/>
        <v>No</v>
      </c>
      <c r="AH353" s="19" t="str">
        <f t="shared" si="39"/>
        <v>No</v>
      </c>
      <c r="AI353" s="56" t="str">
        <f t="shared" ca="1" si="40"/>
        <v>Yes</v>
      </c>
      <c r="AJ353" s="56" t="str">
        <f ca="1">IFERROR(IF(OR($R$1&gt;Q353+90,$R$1&gt;VLOOKUP(W353,'EFM Funds June 2020'!D:E,2,FALSE)+90),"Yes","No"),"No")</f>
        <v>No</v>
      </c>
      <c r="AK353" s="56" t="str">
        <f>IFERROR(IF(OR(IFERROR(IF(AND(VLOOKUP(VALUE(L353),'EFM Funds June 2020'!$D:$M,10,FALSE)="Yes",T353&lt;0),"Yes","No"),"No")="Yes",IFERROR(IF(AND(VLOOKUP(VALUE(W353),'EFM Funds June 2020'!$D:$M,10,FALSE)="Yes",AA353&gt;0),"Yes","No"),"No")="Yes"),"Yes","No"),"No")</f>
        <v>No</v>
      </c>
      <c r="AL353" s="95" t="str">
        <f t="shared" si="41"/>
        <v>NoNo</v>
      </c>
      <c r="AM353" s="12">
        <f t="shared" si="42"/>
        <v>1</v>
      </c>
    </row>
    <row r="354" spans="1:39" s="12" customFormat="1" x14ac:dyDescent="0.35">
      <c r="A354" s="13"/>
      <c r="B354" s="20"/>
      <c r="C354" s="20"/>
      <c r="D354" s="13"/>
      <c r="E354" s="13"/>
      <c r="F354" s="13"/>
      <c r="G354" s="21"/>
      <c r="H354" s="104"/>
      <c r="I354" s="21"/>
      <c r="J354" s="21"/>
      <c r="K354" s="13"/>
      <c r="L354" s="13"/>
      <c r="M354" s="20"/>
      <c r="N354" s="13"/>
      <c r="O354" s="13"/>
      <c r="P354" s="13"/>
      <c r="Q354" s="22"/>
      <c r="R354" s="13"/>
      <c r="S354" s="13"/>
      <c r="T354" s="13"/>
      <c r="U354" s="116"/>
      <c r="V354" s="116"/>
      <c r="W354" s="135"/>
      <c r="X354" s="118"/>
      <c r="Y354" s="135"/>
      <c r="Z354" s="116"/>
      <c r="AA354" s="116"/>
      <c r="AB354" s="55">
        <f t="shared" si="36"/>
        <v>0</v>
      </c>
      <c r="AC354" s="39"/>
      <c r="AD354" s="96" t="str">
        <f t="shared" si="37"/>
        <v>No</v>
      </c>
      <c r="AE354" s="18" t="str">
        <f>IFERROR(IFERROR(VLOOKUP(VALUE(L354),'EFM Funds June 2020'!C:M,10,0),VLOOKUP(TEXT(L354,0),'EFM Funds June 2020'!C:M,10,0)),"No")</f>
        <v>No</v>
      </c>
      <c r="AF354" s="18" t="str">
        <f>IFERROR(IFERROR(VLOOKUP(VALUE(W354),'EFM Funds June 2020'!C:M,10,0),VLOOKUP(TEXT(W354,0),'EFM Funds June 2020'!C:M,10,0)),"No")</f>
        <v>No</v>
      </c>
      <c r="AG354" s="19" t="str">
        <f t="shared" ca="1" si="38"/>
        <v>No</v>
      </c>
      <c r="AH354" s="19" t="str">
        <f t="shared" si="39"/>
        <v>No</v>
      </c>
      <c r="AI354" s="56" t="str">
        <f t="shared" ca="1" si="40"/>
        <v>Yes</v>
      </c>
      <c r="AJ354" s="56" t="str">
        <f ca="1">IFERROR(IF(OR($R$1&gt;Q354+90,$R$1&gt;VLOOKUP(W354,'EFM Funds June 2020'!D:E,2,FALSE)+90),"Yes","No"),"No")</f>
        <v>No</v>
      </c>
      <c r="AK354" s="56" t="str">
        <f>IFERROR(IF(OR(IFERROR(IF(AND(VLOOKUP(VALUE(L354),'EFM Funds June 2020'!$D:$M,10,FALSE)="Yes",T354&lt;0),"Yes","No"),"No")="Yes",IFERROR(IF(AND(VLOOKUP(VALUE(W354),'EFM Funds June 2020'!$D:$M,10,FALSE)="Yes",AA354&gt;0),"Yes","No"),"No")="Yes"),"Yes","No"),"No")</f>
        <v>No</v>
      </c>
      <c r="AL354" s="95" t="str">
        <f t="shared" si="41"/>
        <v>NoNo</v>
      </c>
      <c r="AM354" s="12">
        <f t="shared" si="42"/>
        <v>1</v>
      </c>
    </row>
    <row r="355" spans="1:39" s="12" customFormat="1" x14ac:dyDescent="0.35">
      <c r="A355" s="13"/>
      <c r="B355" s="20"/>
      <c r="C355" s="20"/>
      <c r="D355" s="13"/>
      <c r="E355" s="13"/>
      <c r="F355" s="13"/>
      <c r="G355" s="21"/>
      <c r="H355" s="104"/>
      <c r="I355" s="21"/>
      <c r="J355" s="21"/>
      <c r="K355" s="13"/>
      <c r="L355" s="13"/>
      <c r="M355" s="20"/>
      <c r="N355" s="13"/>
      <c r="O355" s="13"/>
      <c r="P355" s="13"/>
      <c r="Q355" s="22"/>
      <c r="R355" s="13"/>
      <c r="S355" s="13"/>
      <c r="T355" s="13"/>
      <c r="U355" s="116"/>
      <c r="V355" s="116"/>
      <c r="W355" s="135"/>
      <c r="X355" s="118"/>
      <c r="Y355" s="135"/>
      <c r="Z355" s="116"/>
      <c r="AA355" s="116"/>
      <c r="AB355" s="55">
        <f t="shared" si="36"/>
        <v>0</v>
      </c>
      <c r="AC355" s="39"/>
      <c r="AD355" s="96" t="str">
        <f t="shared" si="37"/>
        <v>No</v>
      </c>
      <c r="AE355" s="18" t="str">
        <f>IFERROR(IFERROR(VLOOKUP(VALUE(L355),'EFM Funds June 2020'!C:M,10,0),VLOOKUP(TEXT(L355,0),'EFM Funds June 2020'!C:M,10,0)),"No")</f>
        <v>No</v>
      </c>
      <c r="AF355" s="18" t="str">
        <f>IFERROR(IFERROR(VLOOKUP(VALUE(W355),'EFM Funds June 2020'!C:M,10,0),VLOOKUP(TEXT(W355,0),'EFM Funds June 2020'!C:M,10,0)),"No")</f>
        <v>No</v>
      </c>
      <c r="AG355" s="19" t="str">
        <f t="shared" ca="1" si="38"/>
        <v>No</v>
      </c>
      <c r="AH355" s="19" t="str">
        <f t="shared" si="39"/>
        <v>No</v>
      </c>
      <c r="AI355" s="56" t="str">
        <f t="shared" ca="1" si="40"/>
        <v>Yes</v>
      </c>
      <c r="AJ355" s="56" t="str">
        <f ca="1">IFERROR(IF(OR($R$1&gt;Q355+90,$R$1&gt;VLOOKUP(W355,'EFM Funds June 2020'!D:E,2,FALSE)+90),"Yes","No"),"No")</f>
        <v>No</v>
      </c>
      <c r="AK355" s="56" t="str">
        <f>IFERROR(IF(OR(IFERROR(IF(AND(VLOOKUP(VALUE(L355),'EFM Funds June 2020'!$D:$M,10,FALSE)="Yes",T355&lt;0),"Yes","No"),"No")="Yes",IFERROR(IF(AND(VLOOKUP(VALUE(W355),'EFM Funds June 2020'!$D:$M,10,FALSE)="Yes",AA355&gt;0),"Yes","No"),"No")="Yes"),"Yes","No"),"No")</f>
        <v>No</v>
      </c>
      <c r="AL355" s="95" t="str">
        <f t="shared" si="41"/>
        <v>NoNo</v>
      </c>
      <c r="AM355" s="12">
        <f t="shared" si="42"/>
        <v>1</v>
      </c>
    </row>
    <row r="356" spans="1:39" s="12" customFormat="1" x14ac:dyDescent="0.35">
      <c r="A356" s="13"/>
      <c r="B356" s="20"/>
      <c r="C356" s="20"/>
      <c r="D356" s="13"/>
      <c r="E356" s="13"/>
      <c r="F356" s="13"/>
      <c r="G356" s="21"/>
      <c r="H356" s="104"/>
      <c r="I356" s="21"/>
      <c r="J356" s="21"/>
      <c r="K356" s="13"/>
      <c r="L356" s="13"/>
      <c r="M356" s="20"/>
      <c r="N356" s="13"/>
      <c r="O356" s="13"/>
      <c r="P356" s="13"/>
      <c r="Q356" s="22"/>
      <c r="R356" s="13"/>
      <c r="S356" s="13"/>
      <c r="T356" s="13"/>
      <c r="U356" s="116"/>
      <c r="V356" s="116"/>
      <c r="W356" s="135"/>
      <c r="X356" s="118"/>
      <c r="Y356" s="135"/>
      <c r="Z356" s="116"/>
      <c r="AA356" s="116"/>
      <c r="AB356" s="55">
        <f t="shared" si="36"/>
        <v>0</v>
      </c>
      <c r="AC356" s="39"/>
      <c r="AD356" s="96" t="str">
        <f t="shared" si="37"/>
        <v>No</v>
      </c>
      <c r="AE356" s="18" t="str">
        <f>IFERROR(IFERROR(VLOOKUP(VALUE(L356),'EFM Funds June 2020'!C:M,10,0),VLOOKUP(TEXT(L356,0),'EFM Funds June 2020'!C:M,10,0)),"No")</f>
        <v>No</v>
      </c>
      <c r="AF356" s="18" t="str">
        <f>IFERROR(IFERROR(VLOOKUP(VALUE(W356),'EFM Funds June 2020'!C:M,10,0),VLOOKUP(TEXT(W356,0),'EFM Funds June 2020'!C:M,10,0)),"No")</f>
        <v>No</v>
      </c>
      <c r="AG356" s="19" t="str">
        <f t="shared" ca="1" si="38"/>
        <v>No</v>
      </c>
      <c r="AH356" s="19" t="str">
        <f t="shared" si="39"/>
        <v>No</v>
      </c>
      <c r="AI356" s="56" t="str">
        <f t="shared" ca="1" si="40"/>
        <v>Yes</v>
      </c>
      <c r="AJ356" s="56" t="str">
        <f ca="1">IFERROR(IF(OR($R$1&gt;Q356+90,$R$1&gt;VLOOKUP(W356,'EFM Funds June 2020'!D:E,2,FALSE)+90),"Yes","No"),"No")</f>
        <v>No</v>
      </c>
      <c r="AK356" s="56" t="str">
        <f>IFERROR(IF(OR(IFERROR(IF(AND(VLOOKUP(VALUE(L356),'EFM Funds June 2020'!$D:$M,10,FALSE)="Yes",T356&lt;0),"Yes","No"),"No")="Yes",IFERROR(IF(AND(VLOOKUP(VALUE(W356),'EFM Funds June 2020'!$D:$M,10,FALSE)="Yes",AA356&gt;0),"Yes","No"),"No")="Yes"),"Yes","No"),"No")</f>
        <v>No</v>
      </c>
      <c r="AL356" s="95" t="str">
        <f t="shared" si="41"/>
        <v>NoNo</v>
      </c>
      <c r="AM356" s="12">
        <f t="shared" si="42"/>
        <v>1</v>
      </c>
    </row>
    <row r="357" spans="1:39" s="12" customFormat="1" x14ac:dyDescent="0.35">
      <c r="A357" s="13"/>
      <c r="B357" s="20"/>
      <c r="C357" s="20"/>
      <c r="D357" s="13"/>
      <c r="E357" s="13"/>
      <c r="F357" s="13"/>
      <c r="G357" s="21"/>
      <c r="H357" s="104"/>
      <c r="I357" s="21"/>
      <c r="J357" s="21"/>
      <c r="K357" s="13"/>
      <c r="L357" s="13"/>
      <c r="M357" s="20"/>
      <c r="N357" s="13"/>
      <c r="O357" s="13"/>
      <c r="P357" s="13"/>
      <c r="Q357" s="22"/>
      <c r="R357" s="13"/>
      <c r="S357" s="13"/>
      <c r="T357" s="13"/>
      <c r="U357" s="116"/>
      <c r="V357" s="116"/>
      <c r="W357" s="135"/>
      <c r="X357" s="118"/>
      <c r="Y357" s="135"/>
      <c r="Z357" s="116"/>
      <c r="AA357" s="116"/>
      <c r="AB357" s="55">
        <f t="shared" si="36"/>
        <v>0</v>
      </c>
      <c r="AC357" s="39"/>
      <c r="AD357" s="96" t="str">
        <f t="shared" si="37"/>
        <v>No</v>
      </c>
      <c r="AE357" s="18" t="str">
        <f>IFERROR(IFERROR(VLOOKUP(VALUE(L357),'EFM Funds June 2020'!C:M,10,0),VLOOKUP(TEXT(L357,0),'EFM Funds June 2020'!C:M,10,0)),"No")</f>
        <v>No</v>
      </c>
      <c r="AF357" s="18" t="str">
        <f>IFERROR(IFERROR(VLOOKUP(VALUE(W357),'EFM Funds June 2020'!C:M,10,0),VLOOKUP(TEXT(W357,0),'EFM Funds June 2020'!C:M,10,0)),"No")</f>
        <v>No</v>
      </c>
      <c r="AG357" s="19" t="str">
        <f t="shared" ca="1" si="38"/>
        <v>No</v>
      </c>
      <c r="AH357" s="19" t="str">
        <f t="shared" si="39"/>
        <v>No</v>
      </c>
      <c r="AI357" s="56" t="str">
        <f t="shared" ca="1" si="40"/>
        <v>Yes</v>
      </c>
      <c r="AJ357" s="56" t="str">
        <f ca="1">IFERROR(IF(OR($R$1&gt;Q357+90,$R$1&gt;VLOOKUP(W357,'EFM Funds June 2020'!D:E,2,FALSE)+90),"Yes","No"),"No")</f>
        <v>No</v>
      </c>
      <c r="AK357" s="56" t="str">
        <f>IFERROR(IF(OR(IFERROR(IF(AND(VLOOKUP(VALUE(L357),'EFM Funds June 2020'!$D:$M,10,FALSE)="Yes",T357&lt;0),"Yes","No"),"No")="Yes",IFERROR(IF(AND(VLOOKUP(VALUE(W357),'EFM Funds June 2020'!$D:$M,10,FALSE)="Yes",AA357&gt;0),"Yes","No"),"No")="Yes"),"Yes","No"),"No")</f>
        <v>No</v>
      </c>
      <c r="AL357" s="95" t="str">
        <f t="shared" si="41"/>
        <v>NoNo</v>
      </c>
      <c r="AM357" s="12">
        <f t="shared" si="42"/>
        <v>1</v>
      </c>
    </row>
    <row r="358" spans="1:39" s="12" customFormat="1" x14ac:dyDescent="0.35">
      <c r="A358" s="13"/>
      <c r="B358" s="20"/>
      <c r="C358" s="20"/>
      <c r="D358" s="13"/>
      <c r="E358" s="13"/>
      <c r="F358" s="13"/>
      <c r="G358" s="21"/>
      <c r="H358" s="104"/>
      <c r="I358" s="21"/>
      <c r="J358" s="21"/>
      <c r="K358" s="13"/>
      <c r="L358" s="13"/>
      <c r="M358" s="20"/>
      <c r="N358" s="13"/>
      <c r="O358" s="13"/>
      <c r="P358" s="13"/>
      <c r="Q358" s="22"/>
      <c r="R358" s="13"/>
      <c r="S358" s="13"/>
      <c r="T358" s="13"/>
      <c r="U358" s="116"/>
      <c r="V358" s="116"/>
      <c r="W358" s="135"/>
      <c r="X358" s="118"/>
      <c r="Y358" s="135"/>
      <c r="Z358" s="116"/>
      <c r="AA358" s="116"/>
      <c r="AB358" s="55">
        <f t="shared" si="36"/>
        <v>0</v>
      </c>
      <c r="AC358" s="39"/>
      <c r="AD358" s="96" t="str">
        <f t="shared" si="37"/>
        <v>No</v>
      </c>
      <c r="AE358" s="18" t="str">
        <f>IFERROR(IFERROR(VLOOKUP(VALUE(L358),'EFM Funds June 2020'!C:M,10,0),VLOOKUP(TEXT(L358,0),'EFM Funds June 2020'!C:M,10,0)),"No")</f>
        <v>No</v>
      </c>
      <c r="AF358" s="18" t="str">
        <f>IFERROR(IFERROR(VLOOKUP(VALUE(W358),'EFM Funds June 2020'!C:M,10,0),VLOOKUP(TEXT(W358,0),'EFM Funds June 2020'!C:M,10,0)),"No")</f>
        <v>No</v>
      </c>
      <c r="AG358" s="19" t="str">
        <f t="shared" ca="1" si="38"/>
        <v>No</v>
      </c>
      <c r="AH358" s="19" t="str">
        <f t="shared" si="39"/>
        <v>No</v>
      </c>
      <c r="AI358" s="56" t="str">
        <f t="shared" ca="1" si="40"/>
        <v>Yes</v>
      </c>
      <c r="AJ358" s="56" t="str">
        <f ca="1">IFERROR(IF(OR($R$1&gt;Q358+90,$R$1&gt;VLOOKUP(W358,'EFM Funds June 2020'!D:E,2,FALSE)+90),"Yes","No"),"No")</f>
        <v>No</v>
      </c>
      <c r="AK358" s="56" t="str">
        <f>IFERROR(IF(OR(IFERROR(IF(AND(VLOOKUP(VALUE(L358),'EFM Funds June 2020'!$D:$M,10,FALSE)="Yes",T358&lt;0),"Yes","No"),"No")="Yes",IFERROR(IF(AND(VLOOKUP(VALUE(W358),'EFM Funds June 2020'!$D:$M,10,FALSE)="Yes",AA358&gt;0),"Yes","No"),"No")="Yes"),"Yes","No"),"No")</f>
        <v>No</v>
      </c>
      <c r="AL358" s="95" t="str">
        <f t="shared" si="41"/>
        <v>NoNo</v>
      </c>
      <c r="AM358" s="12">
        <f t="shared" si="42"/>
        <v>1</v>
      </c>
    </row>
    <row r="359" spans="1:39" s="12" customFormat="1" x14ac:dyDescent="0.35">
      <c r="A359" s="13"/>
      <c r="B359" s="20"/>
      <c r="C359" s="20"/>
      <c r="D359" s="13"/>
      <c r="E359" s="13"/>
      <c r="F359" s="13"/>
      <c r="G359" s="21"/>
      <c r="H359" s="104"/>
      <c r="I359" s="21"/>
      <c r="J359" s="21"/>
      <c r="K359" s="13"/>
      <c r="L359" s="13"/>
      <c r="M359" s="20"/>
      <c r="N359" s="13"/>
      <c r="O359" s="13"/>
      <c r="P359" s="13"/>
      <c r="Q359" s="22"/>
      <c r="R359" s="13"/>
      <c r="S359" s="13"/>
      <c r="T359" s="13"/>
      <c r="U359" s="116"/>
      <c r="V359" s="116"/>
      <c r="W359" s="135"/>
      <c r="X359" s="118"/>
      <c r="Y359" s="135"/>
      <c r="Z359" s="116"/>
      <c r="AA359" s="116"/>
      <c r="AB359" s="55">
        <f t="shared" si="36"/>
        <v>0</v>
      </c>
      <c r="AC359" s="39"/>
      <c r="AD359" s="96" t="str">
        <f t="shared" si="37"/>
        <v>No</v>
      </c>
      <c r="AE359" s="18" t="str">
        <f>IFERROR(IFERROR(VLOOKUP(VALUE(L359),'EFM Funds June 2020'!C:M,10,0),VLOOKUP(TEXT(L359,0),'EFM Funds June 2020'!C:M,10,0)),"No")</f>
        <v>No</v>
      </c>
      <c r="AF359" s="18" t="str">
        <f>IFERROR(IFERROR(VLOOKUP(VALUE(W359),'EFM Funds June 2020'!C:M,10,0),VLOOKUP(TEXT(W359,0),'EFM Funds June 2020'!C:M,10,0)),"No")</f>
        <v>No</v>
      </c>
      <c r="AG359" s="19" t="str">
        <f t="shared" ca="1" si="38"/>
        <v>No</v>
      </c>
      <c r="AH359" s="19" t="str">
        <f t="shared" si="39"/>
        <v>No</v>
      </c>
      <c r="AI359" s="56" t="str">
        <f t="shared" ca="1" si="40"/>
        <v>Yes</v>
      </c>
      <c r="AJ359" s="56" t="str">
        <f ca="1">IFERROR(IF(OR($R$1&gt;Q359+90,$R$1&gt;VLOOKUP(W359,'EFM Funds June 2020'!D:E,2,FALSE)+90),"Yes","No"),"No")</f>
        <v>No</v>
      </c>
      <c r="AK359" s="56" t="str">
        <f>IFERROR(IF(OR(IFERROR(IF(AND(VLOOKUP(VALUE(L359),'EFM Funds June 2020'!$D:$M,10,FALSE)="Yes",T359&lt;0),"Yes","No"),"No")="Yes",IFERROR(IF(AND(VLOOKUP(VALUE(W359),'EFM Funds June 2020'!$D:$M,10,FALSE)="Yes",AA359&gt;0),"Yes","No"),"No")="Yes"),"Yes","No"),"No")</f>
        <v>No</v>
      </c>
      <c r="AL359" s="95" t="str">
        <f t="shared" si="41"/>
        <v>NoNo</v>
      </c>
      <c r="AM359" s="12">
        <f t="shared" si="42"/>
        <v>1</v>
      </c>
    </row>
    <row r="360" spans="1:39" s="12" customFormat="1" x14ac:dyDescent="0.35">
      <c r="A360" s="13"/>
      <c r="B360" s="20"/>
      <c r="C360" s="20"/>
      <c r="D360" s="13"/>
      <c r="E360" s="13"/>
      <c r="F360" s="13"/>
      <c r="G360" s="21"/>
      <c r="H360" s="104"/>
      <c r="I360" s="21"/>
      <c r="J360" s="21"/>
      <c r="K360" s="13"/>
      <c r="L360" s="13"/>
      <c r="M360" s="20"/>
      <c r="N360" s="13"/>
      <c r="O360" s="13"/>
      <c r="P360" s="13"/>
      <c r="Q360" s="22"/>
      <c r="R360" s="13"/>
      <c r="S360" s="13"/>
      <c r="T360" s="13"/>
      <c r="U360" s="116"/>
      <c r="V360" s="116"/>
      <c r="W360" s="135"/>
      <c r="X360" s="118"/>
      <c r="Y360" s="135"/>
      <c r="Z360" s="116"/>
      <c r="AA360" s="116"/>
      <c r="AB360" s="55">
        <f t="shared" si="36"/>
        <v>0</v>
      </c>
      <c r="AC360" s="39"/>
      <c r="AD360" s="96" t="str">
        <f t="shared" si="37"/>
        <v>No</v>
      </c>
      <c r="AE360" s="18" t="str">
        <f>IFERROR(IFERROR(VLOOKUP(VALUE(L360),'EFM Funds June 2020'!C:M,10,0),VLOOKUP(TEXT(L360,0),'EFM Funds June 2020'!C:M,10,0)),"No")</f>
        <v>No</v>
      </c>
      <c r="AF360" s="18" t="str">
        <f>IFERROR(IFERROR(VLOOKUP(VALUE(W360),'EFM Funds June 2020'!C:M,10,0),VLOOKUP(TEXT(W360,0),'EFM Funds June 2020'!C:M,10,0)),"No")</f>
        <v>No</v>
      </c>
      <c r="AG360" s="19" t="str">
        <f t="shared" ca="1" si="38"/>
        <v>No</v>
      </c>
      <c r="AH360" s="19" t="str">
        <f t="shared" si="39"/>
        <v>No</v>
      </c>
      <c r="AI360" s="56" t="str">
        <f t="shared" ca="1" si="40"/>
        <v>Yes</v>
      </c>
      <c r="AJ360" s="56" t="str">
        <f ca="1">IFERROR(IF(OR($R$1&gt;Q360+90,$R$1&gt;VLOOKUP(W360,'EFM Funds June 2020'!D:E,2,FALSE)+90),"Yes","No"),"No")</f>
        <v>No</v>
      </c>
      <c r="AK360" s="56" t="str">
        <f>IFERROR(IF(OR(IFERROR(IF(AND(VLOOKUP(VALUE(L360),'EFM Funds June 2020'!$D:$M,10,FALSE)="Yes",T360&lt;0),"Yes","No"),"No")="Yes",IFERROR(IF(AND(VLOOKUP(VALUE(W360),'EFM Funds June 2020'!$D:$M,10,FALSE)="Yes",AA360&gt;0),"Yes","No"),"No")="Yes"),"Yes","No"),"No")</f>
        <v>No</v>
      </c>
      <c r="AL360" s="95" t="str">
        <f t="shared" si="41"/>
        <v>NoNo</v>
      </c>
      <c r="AM360" s="12">
        <f t="shared" si="42"/>
        <v>1</v>
      </c>
    </row>
    <row r="361" spans="1:39" s="12" customFormat="1" x14ac:dyDescent="0.35">
      <c r="A361" s="13"/>
      <c r="B361" s="20"/>
      <c r="C361" s="20"/>
      <c r="D361" s="13"/>
      <c r="E361" s="13"/>
      <c r="F361" s="13"/>
      <c r="G361" s="21"/>
      <c r="H361" s="104"/>
      <c r="I361" s="21"/>
      <c r="J361" s="21"/>
      <c r="K361" s="13"/>
      <c r="L361" s="13"/>
      <c r="M361" s="20"/>
      <c r="N361" s="13"/>
      <c r="O361" s="13"/>
      <c r="P361" s="13"/>
      <c r="Q361" s="22"/>
      <c r="R361" s="13"/>
      <c r="S361" s="13"/>
      <c r="T361" s="13"/>
      <c r="U361" s="116"/>
      <c r="V361" s="116"/>
      <c r="W361" s="135"/>
      <c r="X361" s="118"/>
      <c r="Y361" s="135"/>
      <c r="Z361" s="116"/>
      <c r="AA361" s="116"/>
      <c r="AB361" s="55">
        <f t="shared" si="36"/>
        <v>0</v>
      </c>
      <c r="AC361" s="39"/>
      <c r="AD361" s="96" t="str">
        <f t="shared" si="37"/>
        <v>No</v>
      </c>
      <c r="AE361" s="18" t="str">
        <f>IFERROR(IFERROR(VLOOKUP(VALUE(L361),'EFM Funds June 2020'!C:M,10,0),VLOOKUP(TEXT(L361,0),'EFM Funds June 2020'!C:M,10,0)),"No")</f>
        <v>No</v>
      </c>
      <c r="AF361" s="18" t="str">
        <f>IFERROR(IFERROR(VLOOKUP(VALUE(W361),'EFM Funds June 2020'!C:M,10,0),VLOOKUP(TEXT(W361,0),'EFM Funds June 2020'!C:M,10,0)),"No")</f>
        <v>No</v>
      </c>
      <c r="AG361" s="19" t="str">
        <f t="shared" ca="1" si="38"/>
        <v>No</v>
      </c>
      <c r="AH361" s="19" t="str">
        <f t="shared" si="39"/>
        <v>No</v>
      </c>
      <c r="AI361" s="56" t="str">
        <f t="shared" ca="1" si="40"/>
        <v>Yes</v>
      </c>
      <c r="AJ361" s="56" t="str">
        <f ca="1">IFERROR(IF(OR($R$1&gt;Q361+90,$R$1&gt;VLOOKUP(W361,'EFM Funds June 2020'!D:E,2,FALSE)+90),"Yes","No"),"No")</f>
        <v>No</v>
      </c>
      <c r="AK361" s="56" t="str">
        <f>IFERROR(IF(OR(IFERROR(IF(AND(VLOOKUP(VALUE(L361),'EFM Funds June 2020'!$D:$M,10,FALSE)="Yes",T361&lt;0),"Yes","No"),"No")="Yes",IFERROR(IF(AND(VLOOKUP(VALUE(W361),'EFM Funds June 2020'!$D:$M,10,FALSE)="Yes",AA361&gt;0),"Yes","No"),"No")="Yes"),"Yes","No"),"No")</f>
        <v>No</v>
      </c>
      <c r="AL361" s="95" t="str">
        <f t="shared" si="41"/>
        <v>NoNo</v>
      </c>
      <c r="AM361" s="12">
        <f t="shared" si="42"/>
        <v>1</v>
      </c>
    </row>
    <row r="362" spans="1:39" s="12" customFormat="1" x14ac:dyDescent="0.35">
      <c r="A362" s="13"/>
      <c r="B362" s="20"/>
      <c r="C362" s="20"/>
      <c r="D362" s="13"/>
      <c r="E362" s="13"/>
      <c r="F362" s="13"/>
      <c r="G362" s="21"/>
      <c r="H362" s="104"/>
      <c r="I362" s="21"/>
      <c r="J362" s="21"/>
      <c r="K362" s="13"/>
      <c r="L362" s="13"/>
      <c r="M362" s="20"/>
      <c r="N362" s="13"/>
      <c r="O362" s="13"/>
      <c r="P362" s="13"/>
      <c r="Q362" s="22"/>
      <c r="R362" s="13"/>
      <c r="S362" s="13"/>
      <c r="T362" s="13"/>
      <c r="U362" s="116"/>
      <c r="V362" s="116"/>
      <c r="W362" s="135"/>
      <c r="X362" s="118"/>
      <c r="Y362" s="135"/>
      <c r="Z362" s="116"/>
      <c r="AA362" s="116"/>
      <c r="AB362" s="55">
        <f t="shared" si="36"/>
        <v>0</v>
      </c>
      <c r="AC362" s="39"/>
      <c r="AD362" s="96" t="str">
        <f t="shared" si="37"/>
        <v>No</v>
      </c>
      <c r="AE362" s="18" t="str">
        <f>IFERROR(IFERROR(VLOOKUP(VALUE(L362),'EFM Funds June 2020'!C:M,10,0),VLOOKUP(TEXT(L362,0),'EFM Funds June 2020'!C:M,10,0)),"No")</f>
        <v>No</v>
      </c>
      <c r="AF362" s="18" t="str">
        <f>IFERROR(IFERROR(VLOOKUP(VALUE(W362),'EFM Funds June 2020'!C:M,10,0),VLOOKUP(TEXT(W362,0),'EFM Funds June 2020'!C:M,10,0)),"No")</f>
        <v>No</v>
      </c>
      <c r="AG362" s="19" t="str">
        <f t="shared" ca="1" si="38"/>
        <v>No</v>
      </c>
      <c r="AH362" s="19" t="str">
        <f t="shared" si="39"/>
        <v>No</v>
      </c>
      <c r="AI362" s="56" t="str">
        <f t="shared" ca="1" si="40"/>
        <v>Yes</v>
      </c>
      <c r="AJ362" s="56" t="str">
        <f ca="1">IFERROR(IF(OR($R$1&gt;Q362+90,$R$1&gt;VLOOKUP(W362,'EFM Funds June 2020'!D:E,2,FALSE)+90),"Yes","No"),"No")</f>
        <v>No</v>
      </c>
      <c r="AK362" s="56" t="str">
        <f>IFERROR(IF(OR(IFERROR(IF(AND(VLOOKUP(VALUE(L362),'EFM Funds June 2020'!$D:$M,10,FALSE)="Yes",T362&lt;0),"Yes","No"),"No")="Yes",IFERROR(IF(AND(VLOOKUP(VALUE(W362),'EFM Funds June 2020'!$D:$M,10,FALSE)="Yes",AA362&gt;0),"Yes","No"),"No")="Yes"),"Yes","No"),"No")</f>
        <v>No</v>
      </c>
      <c r="AL362" s="95" t="str">
        <f t="shared" si="41"/>
        <v>NoNo</v>
      </c>
      <c r="AM362" s="12">
        <f t="shared" si="42"/>
        <v>1</v>
      </c>
    </row>
    <row r="363" spans="1:39" s="12" customFormat="1" x14ac:dyDescent="0.35">
      <c r="A363" s="13"/>
      <c r="B363" s="20"/>
      <c r="C363" s="20"/>
      <c r="D363" s="13"/>
      <c r="E363" s="13"/>
      <c r="F363" s="13"/>
      <c r="G363" s="21"/>
      <c r="H363" s="104"/>
      <c r="I363" s="21"/>
      <c r="J363" s="21"/>
      <c r="K363" s="13"/>
      <c r="L363" s="13"/>
      <c r="M363" s="20"/>
      <c r="N363" s="13"/>
      <c r="O363" s="13"/>
      <c r="P363" s="13"/>
      <c r="Q363" s="22"/>
      <c r="R363" s="13"/>
      <c r="S363" s="13"/>
      <c r="T363" s="13"/>
      <c r="U363" s="116"/>
      <c r="V363" s="116"/>
      <c r="W363" s="135"/>
      <c r="X363" s="118"/>
      <c r="Y363" s="135"/>
      <c r="Z363" s="116"/>
      <c r="AA363" s="116"/>
      <c r="AB363" s="55">
        <f t="shared" si="36"/>
        <v>0</v>
      </c>
      <c r="AC363" s="39"/>
      <c r="AD363" s="96" t="str">
        <f t="shared" si="37"/>
        <v>No</v>
      </c>
      <c r="AE363" s="18" t="str">
        <f>IFERROR(IFERROR(VLOOKUP(VALUE(L363),'EFM Funds June 2020'!C:M,10,0),VLOOKUP(TEXT(L363,0),'EFM Funds June 2020'!C:M,10,0)),"No")</f>
        <v>No</v>
      </c>
      <c r="AF363" s="18" t="str">
        <f>IFERROR(IFERROR(VLOOKUP(VALUE(W363),'EFM Funds June 2020'!C:M,10,0),VLOOKUP(TEXT(W363,0),'EFM Funds June 2020'!C:M,10,0)),"No")</f>
        <v>No</v>
      </c>
      <c r="AG363" s="19" t="str">
        <f t="shared" ca="1" si="38"/>
        <v>No</v>
      </c>
      <c r="AH363" s="19" t="str">
        <f t="shared" si="39"/>
        <v>No</v>
      </c>
      <c r="AI363" s="56" t="str">
        <f t="shared" ca="1" si="40"/>
        <v>Yes</v>
      </c>
      <c r="AJ363" s="56" t="str">
        <f ca="1">IFERROR(IF(OR($R$1&gt;Q363+90,$R$1&gt;VLOOKUP(W363,'EFM Funds June 2020'!D:E,2,FALSE)+90),"Yes","No"),"No")</f>
        <v>No</v>
      </c>
      <c r="AK363" s="56" t="str">
        <f>IFERROR(IF(OR(IFERROR(IF(AND(VLOOKUP(VALUE(L363),'EFM Funds June 2020'!$D:$M,10,FALSE)="Yes",T363&lt;0),"Yes","No"),"No")="Yes",IFERROR(IF(AND(VLOOKUP(VALUE(W363),'EFM Funds June 2020'!$D:$M,10,FALSE)="Yes",AA363&gt;0),"Yes","No"),"No")="Yes"),"Yes","No"),"No")</f>
        <v>No</v>
      </c>
      <c r="AL363" s="95" t="str">
        <f t="shared" si="41"/>
        <v>NoNo</v>
      </c>
      <c r="AM363" s="12">
        <f t="shared" si="42"/>
        <v>1</v>
      </c>
    </row>
    <row r="364" spans="1:39" s="12" customFormat="1" x14ac:dyDescent="0.35">
      <c r="A364" s="13"/>
      <c r="B364" s="20"/>
      <c r="C364" s="20"/>
      <c r="D364" s="13"/>
      <c r="E364" s="13"/>
      <c r="F364" s="13"/>
      <c r="G364" s="21"/>
      <c r="H364" s="104"/>
      <c r="I364" s="21"/>
      <c r="J364" s="21"/>
      <c r="K364" s="13"/>
      <c r="L364" s="13"/>
      <c r="M364" s="20"/>
      <c r="N364" s="13"/>
      <c r="O364" s="13"/>
      <c r="P364" s="13"/>
      <c r="Q364" s="22"/>
      <c r="R364" s="13"/>
      <c r="S364" s="13"/>
      <c r="T364" s="13"/>
      <c r="U364" s="116"/>
      <c r="V364" s="116"/>
      <c r="W364" s="135"/>
      <c r="X364" s="118"/>
      <c r="Y364" s="135"/>
      <c r="Z364" s="116"/>
      <c r="AA364" s="116"/>
      <c r="AB364" s="55">
        <f t="shared" si="36"/>
        <v>0</v>
      </c>
      <c r="AC364" s="39"/>
      <c r="AD364" s="96" t="str">
        <f t="shared" si="37"/>
        <v>No</v>
      </c>
      <c r="AE364" s="18" t="str">
        <f>IFERROR(IFERROR(VLOOKUP(VALUE(L364),'EFM Funds June 2020'!C:M,10,0),VLOOKUP(TEXT(L364,0),'EFM Funds June 2020'!C:M,10,0)),"No")</f>
        <v>No</v>
      </c>
      <c r="AF364" s="18" t="str">
        <f>IFERROR(IFERROR(VLOOKUP(VALUE(W364),'EFM Funds June 2020'!C:M,10,0),VLOOKUP(TEXT(W364,0),'EFM Funds June 2020'!C:M,10,0)),"No")</f>
        <v>No</v>
      </c>
      <c r="AG364" s="19" t="str">
        <f t="shared" ca="1" si="38"/>
        <v>No</v>
      </c>
      <c r="AH364" s="19" t="str">
        <f t="shared" si="39"/>
        <v>No</v>
      </c>
      <c r="AI364" s="56" t="str">
        <f t="shared" ca="1" si="40"/>
        <v>Yes</v>
      </c>
      <c r="AJ364" s="56" t="str">
        <f ca="1">IFERROR(IF(OR($R$1&gt;Q364+90,$R$1&gt;VLOOKUP(W364,'EFM Funds June 2020'!D:E,2,FALSE)+90),"Yes","No"),"No")</f>
        <v>No</v>
      </c>
      <c r="AK364" s="56" t="str">
        <f>IFERROR(IF(OR(IFERROR(IF(AND(VLOOKUP(VALUE(L364),'EFM Funds June 2020'!$D:$M,10,FALSE)="Yes",T364&lt;0),"Yes","No"),"No")="Yes",IFERROR(IF(AND(VLOOKUP(VALUE(W364),'EFM Funds June 2020'!$D:$M,10,FALSE)="Yes",AA364&gt;0),"Yes","No"),"No")="Yes"),"Yes","No"),"No")</f>
        <v>No</v>
      </c>
      <c r="AL364" s="95" t="str">
        <f t="shared" si="41"/>
        <v>NoNo</v>
      </c>
      <c r="AM364" s="12">
        <f t="shared" si="42"/>
        <v>1</v>
      </c>
    </row>
    <row r="365" spans="1:39" s="12" customFormat="1" x14ac:dyDescent="0.35">
      <c r="A365" s="13"/>
      <c r="B365" s="20"/>
      <c r="C365" s="20"/>
      <c r="D365" s="13"/>
      <c r="E365" s="13"/>
      <c r="F365" s="13"/>
      <c r="G365" s="21"/>
      <c r="H365" s="104"/>
      <c r="I365" s="21"/>
      <c r="J365" s="21"/>
      <c r="K365" s="13"/>
      <c r="L365" s="13"/>
      <c r="M365" s="20"/>
      <c r="N365" s="13"/>
      <c r="O365" s="13"/>
      <c r="P365" s="13"/>
      <c r="Q365" s="22"/>
      <c r="R365" s="13"/>
      <c r="S365" s="13"/>
      <c r="T365" s="13"/>
      <c r="U365" s="116"/>
      <c r="V365" s="116"/>
      <c r="W365" s="135"/>
      <c r="X365" s="118"/>
      <c r="Y365" s="135"/>
      <c r="Z365" s="116"/>
      <c r="AA365" s="116"/>
      <c r="AB365" s="55">
        <f t="shared" si="36"/>
        <v>0</v>
      </c>
      <c r="AC365" s="39"/>
      <c r="AD365" s="96" t="str">
        <f t="shared" si="37"/>
        <v>No</v>
      </c>
      <c r="AE365" s="18" t="str">
        <f>IFERROR(IFERROR(VLOOKUP(VALUE(L365),'EFM Funds June 2020'!C:M,10,0),VLOOKUP(TEXT(L365,0),'EFM Funds June 2020'!C:M,10,0)),"No")</f>
        <v>No</v>
      </c>
      <c r="AF365" s="18" t="str">
        <f>IFERROR(IFERROR(VLOOKUP(VALUE(W365),'EFM Funds June 2020'!C:M,10,0),VLOOKUP(TEXT(W365,0),'EFM Funds June 2020'!C:M,10,0)),"No")</f>
        <v>No</v>
      </c>
      <c r="AG365" s="19" t="str">
        <f t="shared" ca="1" si="38"/>
        <v>No</v>
      </c>
      <c r="AH365" s="19" t="str">
        <f t="shared" si="39"/>
        <v>No</v>
      </c>
      <c r="AI365" s="56" t="str">
        <f t="shared" ca="1" si="40"/>
        <v>Yes</v>
      </c>
      <c r="AJ365" s="56" t="str">
        <f ca="1">IFERROR(IF(OR($R$1&gt;Q365+90,$R$1&gt;VLOOKUP(W365,'EFM Funds June 2020'!D:E,2,FALSE)+90),"Yes","No"),"No")</f>
        <v>No</v>
      </c>
      <c r="AK365" s="56" t="str">
        <f>IFERROR(IF(OR(IFERROR(IF(AND(VLOOKUP(VALUE(L365),'EFM Funds June 2020'!$D:$M,10,FALSE)="Yes",T365&lt;0),"Yes","No"),"No")="Yes",IFERROR(IF(AND(VLOOKUP(VALUE(W365),'EFM Funds June 2020'!$D:$M,10,FALSE)="Yes",AA365&gt;0),"Yes","No"),"No")="Yes"),"Yes","No"),"No")</f>
        <v>No</v>
      </c>
      <c r="AL365" s="95" t="str">
        <f t="shared" si="41"/>
        <v>NoNo</v>
      </c>
      <c r="AM365" s="12">
        <f t="shared" si="42"/>
        <v>1</v>
      </c>
    </row>
    <row r="366" spans="1:39" s="12" customFormat="1" x14ac:dyDescent="0.35">
      <c r="A366" s="13"/>
      <c r="B366" s="20"/>
      <c r="C366" s="20"/>
      <c r="D366" s="13"/>
      <c r="E366" s="13"/>
      <c r="F366" s="13"/>
      <c r="G366" s="21"/>
      <c r="H366" s="104"/>
      <c r="I366" s="21"/>
      <c r="J366" s="21"/>
      <c r="K366" s="13"/>
      <c r="L366" s="13"/>
      <c r="M366" s="20"/>
      <c r="N366" s="13"/>
      <c r="O366" s="13"/>
      <c r="P366" s="13"/>
      <c r="Q366" s="22"/>
      <c r="R366" s="13"/>
      <c r="S366" s="13"/>
      <c r="T366" s="13"/>
      <c r="U366" s="116"/>
      <c r="V366" s="116"/>
      <c r="W366" s="135"/>
      <c r="X366" s="118"/>
      <c r="Y366" s="135"/>
      <c r="Z366" s="116"/>
      <c r="AA366" s="116"/>
      <c r="AB366" s="55">
        <f t="shared" si="36"/>
        <v>0</v>
      </c>
      <c r="AC366" s="39"/>
      <c r="AD366" s="96" t="str">
        <f t="shared" si="37"/>
        <v>No</v>
      </c>
      <c r="AE366" s="18" t="str">
        <f>IFERROR(IFERROR(VLOOKUP(VALUE(L366),'EFM Funds June 2020'!C:M,10,0),VLOOKUP(TEXT(L366,0),'EFM Funds June 2020'!C:M,10,0)),"No")</f>
        <v>No</v>
      </c>
      <c r="AF366" s="18" t="str">
        <f>IFERROR(IFERROR(VLOOKUP(VALUE(W366),'EFM Funds June 2020'!C:M,10,0),VLOOKUP(TEXT(W366,0),'EFM Funds June 2020'!C:M,10,0)),"No")</f>
        <v>No</v>
      </c>
      <c r="AG366" s="19" t="str">
        <f t="shared" ca="1" si="38"/>
        <v>No</v>
      </c>
      <c r="AH366" s="19" t="str">
        <f t="shared" si="39"/>
        <v>No</v>
      </c>
      <c r="AI366" s="56" t="str">
        <f t="shared" ca="1" si="40"/>
        <v>Yes</v>
      </c>
      <c r="AJ366" s="56" t="str">
        <f ca="1">IFERROR(IF(OR($R$1&gt;Q366+90,$R$1&gt;VLOOKUP(W366,'EFM Funds June 2020'!D:E,2,FALSE)+90),"Yes","No"),"No")</f>
        <v>No</v>
      </c>
      <c r="AK366" s="56" t="str">
        <f>IFERROR(IF(OR(IFERROR(IF(AND(VLOOKUP(VALUE(L366),'EFM Funds June 2020'!$D:$M,10,FALSE)="Yes",T366&lt;0),"Yes","No"),"No")="Yes",IFERROR(IF(AND(VLOOKUP(VALUE(W366),'EFM Funds June 2020'!$D:$M,10,FALSE)="Yes",AA366&gt;0),"Yes","No"),"No")="Yes"),"Yes","No"),"No")</f>
        <v>No</v>
      </c>
      <c r="AL366" s="95" t="str">
        <f t="shared" si="41"/>
        <v>NoNo</v>
      </c>
      <c r="AM366" s="12">
        <f t="shared" si="42"/>
        <v>1</v>
      </c>
    </row>
    <row r="367" spans="1:39" s="12" customFormat="1" x14ac:dyDescent="0.35">
      <c r="A367" s="13"/>
      <c r="B367" s="20"/>
      <c r="C367" s="20"/>
      <c r="D367" s="13"/>
      <c r="E367" s="13"/>
      <c r="F367" s="13"/>
      <c r="G367" s="21"/>
      <c r="H367" s="104"/>
      <c r="I367" s="21"/>
      <c r="J367" s="21"/>
      <c r="K367" s="13"/>
      <c r="L367" s="13"/>
      <c r="M367" s="20"/>
      <c r="N367" s="13"/>
      <c r="O367" s="13"/>
      <c r="P367" s="13"/>
      <c r="Q367" s="22"/>
      <c r="R367" s="13"/>
      <c r="S367" s="13"/>
      <c r="T367" s="13"/>
      <c r="U367" s="116"/>
      <c r="V367" s="116"/>
      <c r="W367" s="135"/>
      <c r="X367" s="118"/>
      <c r="Y367" s="135"/>
      <c r="Z367" s="116"/>
      <c r="AA367" s="116"/>
      <c r="AB367" s="55">
        <f t="shared" si="36"/>
        <v>0</v>
      </c>
      <c r="AC367" s="39"/>
      <c r="AD367" s="96" t="str">
        <f t="shared" si="37"/>
        <v>No</v>
      </c>
      <c r="AE367" s="18" t="str">
        <f>IFERROR(IFERROR(VLOOKUP(VALUE(L367),'EFM Funds June 2020'!C:M,10,0),VLOOKUP(TEXT(L367,0),'EFM Funds June 2020'!C:M,10,0)),"No")</f>
        <v>No</v>
      </c>
      <c r="AF367" s="18" t="str">
        <f>IFERROR(IFERROR(VLOOKUP(VALUE(W367),'EFM Funds June 2020'!C:M,10,0),VLOOKUP(TEXT(W367,0),'EFM Funds June 2020'!C:M,10,0)),"No")</f>
        <v>No</v>
      </c>
      <c r="AG367" s="19" t="str">
        <f t="shared" ca="1" si="38"/>
        <v>No</v>
      </c>
      <c r="AH367" s="19" t="str">
        <f t="shared" si="39"/>
        <v>No</v>
      </c>
      <c r="AI367" s="56" t="str">
        <f t="shared" ca="1" si="40"/>
        <v>Yes</v>
      </c>
      <c r="AJ367" s="56" t="str">
        <f ca="1">IFERROR(IF(OR($R$1&gt;Q367+90,$R$1&gt;VLOOKUP(W367,'EFM Funds June 2020'!D:E,2,FALSE)+90),"Yes","No"),"No")</f>
        <v>No</v>
      </c>
      <c r="AK367" s="56" t="str">
        <f>IFERROR(IF(OR(IFERROR(IF(AND(VLOOKUP(VALUE(L367),'EFM Funds June 2020'!$D:$M,10,FALSE)="Yes",T367&lt;0),"Yes","No"),"No")="Yes",IFERROR(IF(AND(VLOOKUP(VALUE(W367),'EFM Funds June 2020'!$D:$M,10,FALSE)="Yes",AA367&gt;0),"Yes","No"),"No")="Yes"),"Yes","No"),"No")</f>
        <v>No</v>
      </c>
      <c r="AL367" s="95" t="str">
        <f t="shared" si="41"/>
        <v>NoNo</v>
      </c>
      <c r="AM367" s="12">
        <f t="shared" si="42"/>
        <v>1</v>
      </c>
    </row>
    <row r="368" spans="1:39" s="12" customFormat="1" x14ac:dyDescent="0.35">
      <c r="A368" s="13"/>
      <c r="B368" s="20"/>
      <c r="C368" s="20"/>
      <c r="D368" s="13"/>
      <c r="E368" s="13"/>
      <c r="F368" s="13"/>
      <c r="G368" s="21"/>
      <c r="H368" s="104"/>
      <c r="I368" s="21"/>
      <c r="J368" s="21"/>
      <c r="K368" s="13"/>
      <c r="L368" s="13"/>
      <c r="M368" s="20"/>
      <c r="N368" s="13"/>
      <c r="O368" s="13"/>
      <c r="P368" s="13"/>
      <c r="Q368" s="22"/>
      <c r="R368" s="13"/>
      <c r="S368" s="13"/>
      <c r="T368" s="13"/>
      <c r="U368" s="116"/>
      <c r="V368" s="116"/>
      <c r="W368" s="135"/>
      <c r="X368" s="118"/>
      <c r="Y368" s="135"/>
      <c r="Z368" s="116"/>
      <c r="AA368" s="116"/>
      <c r="AB368" s="55">
        <f t="shared" si="36"/>
        <v>0</v>
      </c>
      <c r="AC368" s="39"/>
      <c r="AD368" s="96" t="str">
        <f t="shared" si="37"/>
        <v>No</v>
      </c>
      <c r="AE368" s="18" t="str">
        <f>IFERROR(IFERROR(VLOOKUP(VALUE(L368),'EFM Funds June 2020'!C:M,10,0),VLOOKUP(TEXT(L368,0),'EFM Funds June 2020'!C:M,10,0)),"No")</f>
        <v>No</v>
      </c>
      <c r="AF368" s="18" t="str">
        <f>IFERROR(IFERROR(VLOOKUP(VALUE(W368),'EFM Funds June 2020'!C:M,10,0),VLOOKUP(TEXT(W368,0),'EFM Funds June 2020'!C:M,10,0)),"No")</f>
        <v>No</v>
      </c>
      <c r="AG368" s="19" t="str">
        <f t="shared" ca="1" si="38"/>
        <v>No</v>
      </c>
      <c r="AH368" s="19" t="str">
        <f t="shared" si="39"/>
        <v>No</v>
      </c>
      <c r="AI368" s="56" t="str">
        <f t="shared" ca="1" si="40"/>
        <v>Yes</v>
      </c>
      <c r="AJ368" s="56" t="str">
        <f ca="1">IFERROR(IF(OR($R$1&gt;Q368+90,$R$1&gt;VLOOKUP(W368,'EFM Funds June 2020'!D:E,2,FALSE)+90),"Yes","No"),"No")</f>
        <v>No</v>
      </c>
      <c r="AK368" s="56" t="str">
        <f>IFERROR(IF(OR(IFERROR(IF(AND(VLOOKUP(VALUE(L368),'EFM Funds June 2020'!$D:$M,10,FALSE)="Yes",T368&lt;0),"Yes","No"),"No")="Yes",IFERROR(IF(AND(VLOOKUP(VALUE(W368),'EFM Funds June 2020'!$D:$M,10,FALSE)="Yes",AA368&gt;0),"Yes","No"),"No")="Yes"),"Yes","No"),"No")</f>
        <v>No</v>
      </c>
      <c r="AL368" s="95" t="str">
        <f t="shared" si="41"/>
        <v>NoNo</v>
      </c>
      <c r="AM368" s="12">
        <f t="shared" si="42"/>
        <v>1</v>
      </c>
    </row>
    <row r="369" spans="1:39" s="12" customFormat="1" x14ac:dyDescent="0.35">
      <c r="A369" s="13"/>
      <c r="B369" s="20"/>
      <c r="C369" s="20"/>
      <c r="D369" s="13"/>
      <c r="E369" s="13"/>
      <c r="F369" s="13"/>
      <c r="G369" s="21"/>
      <c r="H369" s="104"/>
      <c r="I369" s="21"/>
      <c r="J369" s="21"/>
      <c r="K369" s="13"/>
      <c r="L369" s="13"/>
      <c r="M369" s="20"/>
      <c r="N369" s="13"/>
      <c r="O369" s="13"/>
      <c r="P369" s="13"/>
      <c r="Q369" s="22"/>
      <c r="R369" s="13"/>
      <c r="S369" s="13"/>
      <c r="T369" s="13"/>
      <c r="U369" s="116"/>
      <c r="V369" s="116"/>
      <c r="W369" s="135"/>
      <c r="X369" s="118"/>
      <c r="Y369" s="135"/>
      <c r="Z369" s="116"/>
      <c r="AA369" s="116"/>
      <c r="AB369" s="55">
        <f t="shared" si="36"/>
        <v>0</v>
      </c>
      <c r="AC369" s="39"/>
      <c r="AD369" s="96" t="str">
        <f t="shared" si="37"/>
        <v>No</v>
      </c>
      <c r="AE369" s="18" t="str">
        <f>IFERROR(IFERROR(VLOOKUP(VALUE(L369),'EFM Funds June 2020'!C:M,10,0),VLOOKUP(TEXT(L369,0),'EFM Funds June 2020'!C:M,10,0)),"No")</f>
        <v>No</v>
      </c>
      <c r="AF369" s="18" t="str">
        <f>IFERROR(IFERROR(VLOOKUP(VALUE(W369),'EFM Funds June 2020'!C:M,10,0),VLOOKUP(TEXT(W369,0),'EFM Funds June 2020'!C:M,10,0)),"No")</f>
        <v>No</v>
      </c>
      <c r="AG369" s="19" t="str">
        <f t="shared" ca="1" si="38"/>
        <v>No</v>
      </c>
      <c r="AH369" s="19" t="str">
        <f t="shared" si="39"/>
        <v>No</v>
      </c>
      <c r="AI369" s="56" t="str">
        <f t="shared" ca="1" si="40"/>
        <v>Yes</v>
      </c>
      <c r="AJ369" s="56" t="str">
        <f ca="1">IFERROR(IF(OR($R$1&gt;Q369+90,$R$1&gt;VLOOKUP(W369,'EFM Funds June 2020'!D:E,2,FALSE)+90),"Yes","No"),"No")</f>
        <v>No</v>
      </c>
      <c r="AK369" s="56" t="str">
        <f>IFERROR(IF(OR(IFERROR(IF(AND(VLOOKUP(VALUE(L369),'EFM Funds June 2020'!$D:$M,10,FALSE)="Yes",T369&lt;0),"Yes","No"),"No")="Yes",IFERROR(IF(AND(VLOOKUP(VALUE(W369),'EFM Funds June 2020'!$D:$M,10,FALSE)="Yes",AA369&gt;0),"Yes","No"),"No")="Yes"),"Yes","No"),"No")</f>
        <v>No</v>
      </c>
      <c r="AL369" s="95" t="str">
        <f t="shared" si="41"/>
        <v>NoNo</v>
      </c>
      <c r="AM369" s="12">
        <f t="shared" si="42"/>
        <v>1</v>
      </c>
    </row>
    <row r="370" spans="1:39" s="12" customFormat="1" x14ac:dyDescent="0.35">
      <c r="A370" s="13"/>
      <c r="B370" s="20"/>
      <c r="C370" s="20"/>
      <c r="D370" s="13"/>
      <c r="E370" s="13"/>
      <c r="F370" s="13"/>
      <c r="G370" s="21"/>
      <c r="H370" s="104"/>
      <c r="I370" s="21"/>
      <c r="J370" s="21"/>
      <c r="K370" s="13"/>
      <c r="L370" s="13"/>
      <c r="M370" s="20"/>
      <c r="N370" s="13"/>
      <c r="O370" s="13"/>
      <c r="P370" s="13"/>
      <c r="Q370" s="22"/>
      <c r="R370" s="13"/>
      <c r="S370" s="13"/>
      <c r="T370" s="13"/>
      <c r="U370" s="116"/>
      <c r="V370" s="116"/>
      <c r="W370" s="135"/>
      <c r="X370" s="118"/>
      <c r="Y370" s="135"/>
      <c r="Z370" s="116"/>
      <c r="AA370" s="116"/>
      <c r="AB370" s="55">
        <f t="shared" si="36"/>
        <v>0</v>
      </c>
      <c r="AC370" s="39"/>
      <c r="AD370" s="96" t="str">
        <f t="shared" si="37"/>
        <v>No</v>
      </c>
      <c r="AE370" s="18" t="str">
        <f>IFERROR(IFERROR(VLOOKUP(VALUE(L370),'EFM Funds June 2020'!C:M,10,0),VLOOKUP(TEXT(L370,0),'EFM Funds June 2020'!C:M,10,0)),"No")</f>
        <v>No</v>
      </c>
      <c r="AF370" s="18" t="str">
        <f>IFERROR(IFERROR(VLOOKUP(VALUE(W370),'EFM Funds June 2020'!C:M,10,0),VLOOKUP(TEXT(W370,0),'EFM Funds June 2020'!C:M,10,0)),"No")</f>
        <v>No</v>
      </c>
      <c r="AG370" s="19" t="str">
        <f t="shared" ca="1" si="38"/>
        <v>No</v>
      </c>
      <c r="AH370" s="19" t="str">
        <f t="shared" si="39"/>
        <v>No</v>
      </c>
      <c r="AI370" s="56" t="str">
        <f t="shared" ca="1" si="40"/>
        <v>Yes</v>
      </c>
      <c r="AJ370" s="56" t="str">
        <f ca="1">IFERROR(IF(OR($R$1&gt;Q370+90,$R$1&gt;VLOOKUP(W370,'EFM Funds June 2020'!D:E,2,FALSE)+90),"Yes","No"),"No")</f>
        <v>No</v>
      </c>
      <c r="AK370" s="56" t="str">
        <f>IFERROR(IF(OR(IFERROR(IF(AND(VLOOKUP(VALUE(L370),'EFM Funds June 2020'!$D:$M,10,FALSE)="Yes",T370&lt;0),"Yes","No"),"No")="Yes",IFERROR(IF(AND(VLOOKUP(VALUE(W370),'EFM Funds June 2020'!$D:$M,10,FALSE)="Yes",AA370&gt;0),"Yes","No"),"No")="Yes"),"Yes","No"),"No")</f>
        <v>No</v>
      </c>
      <c r="AL370" s="95" t="str">
        <f t="shared" si="41"/>
        <v>NoNo</v>
      </c>
      <c r="AM370" s="12">
        <f t="shared" si="42"/>
        <v>1</v>
      </c>
    </row>
    <row r="371" spans="1:39" s="12" customFormat="1" x14ac:dyDescent="0.35">
      <c r="A371" s="13"/>
      <c r="B371" s="20"/>
      <c r="C371" s="20"/>
      <c r="D371" s="13"/>
      <c r="E371" s="13"/>
      <c r="F371" s="13"/>
      <c r="G371" s="21"/>
      <c r="H371" s="104"/>
      <c r="I371" s="21"/>
      <c r="J371" s="21"/>
      <c r="K371" s="13"/>
      <c r="L371" s="13"/>
      <c r="M371" s="20"/>
      <c r="N371" s="13"/>
      <c r="O371" s="13"/>
      <c r="P371" s="13"/>
      <c r="Q371" s="22"/>
      <c r="R371" s="13"/>
      <c r="S371" s="13"/>
      <c r="T371" s="13"/>
      <c r="U371" s="116"/>
      <c r="V371" s="116"/>
      <c r="W371" s="135"/>
      <c r="X371" s="118"/>
      <c r="Y371" s="135"/>
      <c r="Z371" s="116"/>
      <c r="AA371" s="116"/>
      <c r="AB371" s="55">
        <f t="shared" si="36"/>
        <v>0</v>
      </c>
      <c r="AC371" s="39"/>
      <c r="AD371" s="96" t="str">
        <f t="shared" si="37"/>
        <v>No</v>
      </c>
      <c r="AE371" s="18" t="str">
        <f>IFERROR(IFERROR(VLOOKUP(VALUE(L371),'EFM Funds June 2020'!C:M,10,0),VLOOKUP(TEXT(L371,0),'EFM Funds June 2020'!C:M,10,0)),"No")</f>
        <v>No</v>
      </c>
      <c r="AF371" s="18" t="str">
        <f>IFERROR(IFERROR(VLOOKUP(VALUE(W371),'EFM Funds June 2020'!C:M,10,0),VLOOKUP(TEXT(W371,0),'EFM Funds June 2020'!C:M,10,0)),"No")</f>
        <v>No</v>
      </c>
      <c r="AG371" s="19" t="str">
        <f t="shared" ca="1" si="38"/>
        <v>No</v>
      </c>
      <c r="AH371" s="19" t="str">
        <f t="shared" si="39"/>
        <v>No</v>
      </c>
      <c r="AI371" s="56" t="str">
        <f t="shared" ca="1" si="40"/>
        <v>Yes</v>
      </c>
      <c r="AJ371" s="56" t="str">
        <f ca="1">IFERROR(IF(OR($R$1&gt;Q371+90,$R$1&gt;VLOOKUP(W371,'EFM Funds June 2020'!D:E,2,FALSE)+90),"Yes","No"),"No")</f>
        <v>No</v>
      </c>
      <c r="AK371" s="56" t="str">
        <f>IFERROR(IF(OR(IFERROR(IF(AND(VLOOKUP(VALUE(L371),'EFM Funds June 2020'!$D:$M,10,FALSE)="Yes",T371&lt;0),"Yes","No"),"No")="Yes",IFERROR(IF(AND(VLOOKUP(VALUE(W371),'EFM Funds June 2020'!$D:$M,10,FALSE)="Yes",AA371&gt;0),"Yes","No"),"No")="Yes"),"Yes","No"),"No")</f>
        <v>No</v>
      </c>
      <c r="AL371" s="95" t="str">
        <f t="shared" si="41"/>
        <v>NoNo</v>
      </c>
      <c r="AM371" s="12">
        <f t="shared" si="42"/>
        <v>1</v>
      </c>
    </row>
    <row r="372" spans="1:39" s="12" customFormat="1" x14ac:dyDescent="0.35">
      <c r="A372" s="13"/>
      <c r="B372" s="20"/>
      <c r="C372" s="20"/>
      <c r="D372" s="13"/>
      <c r="E372" s="13"/>
      <c r="F372" s="13"/>
      <c r="G372" s="21"/>
      <c r="H372" s="104"/>
      <c r="I372" s="21"/>
      <c r="J372" s="21"/>
      <c r="K372" s="13"/>
      <c r="L372" s="13"/>
      <c r="M372" s="20"/>
      <c r="N372" s="13"/>
      <c r="O372" s="13"/>
      <c r="P372" s="13"/>
      <c r="Q372" s="22"/>
      <c r="R372" s="13"/>
      <c r="S372" s="13"/>
      <c r="T372" s="13"/>
      <c r="U372" s="116"/>
      <c r="V372" s="116"/>
      <c r="W372" s="135"/>
      <c r="X372" s="118"/>
      <c r="Y372" s="135"/>
      <c r="Z372" s="116"/>
      <c r="AA372" s="116"/>
      <c r="AB372" s="55">
        <f t="shared" si="36"/>
        <v>0</v>
      </c>
      <c r="AC372" s="39"/>
      <c r="AD372" s="96" t="str">
        <f t="shared" si="37"/>
        <v>No</v>
      </c>
      <c r="AE372" s="18" t="str">
        <f>IFERROR(IFERROR(VLOOKUP(VALUE(L372),'EFM Funds June 2020'!C:M,10,0),VLOOKUP(TEXT(L372,0),'EFM Funds June 2020'!C:M,10,0)),"No")</f>
        <v>No</v>
      </c>
      <c r="AF372" s="18" t="str">
        <f>IFERROR(IFERROR(VLOOKUP(VALUE(W372),'EFM Funds June 2020'!C:M,10,0),VLOOKUP(TEXT(W372,0),'EFM Funds June 2020'!C:M,10,0)),"No")</f>
        <v>No</v>
      </c>
      <c r="AG372" s="19" t="str">
        <f t="shared" ca="1" si="38"/>
        <v>No</v>
      </c>
      <c r="AH372" s="19" t="str">
        <f t="shared" si="39"/>
        <v>No</v>
      </c>
      <c r="AI372" s="56" t="str">
        <f t="shared" ca="1" si="40"/>
        <v>Yes</v>
      </c>
      <c r="AJ372" s="56" t="str">
        <f ca="1">IFERROR(IF(OR($R$1&gt;Q372+90,$R$1&gt;VLOOKUP(W372,'EFM Funds June 2020'!D:E,2,FALSE)+90),"Yes","No"),"No")</f>
        <v>No</v>
      </c>
      <c r="AK372" s="56" t="str">
        <f>IFERROR(IF(OR(IFERROR(IF(AND(VLOOKUP(VALUE(L372),'EFM Funds June 2020'!$D:$M,10,FALSE)="Yes",T372&lt;0),"Yes","No"),"No")="Yes",IFERROR(IF(AND(VLOOKUP(VALUE(W372),'EFM Funds June 2020'!$D:$M,10,FALSE)="Yes",AA372&gt;0),"Yes","No"),"No")="Yes"),"Yes","No"),"No")</f>
        <v>No</v>
      </c>
      <c r="AL372" s="95" t="str">
        <f t="shared" si="41"/>
        <v>NoNo</v>
      </c>
      <c r="AM372" s="12">
        <f t="shared" si="42"/>
        <v>1</v>
      </c>
    </row>
    <row r="373" spans="1:39" s="12" customFormat="1" x14ac:dyDescent="0.35">
      <c r="A373" s="13"/>
      <c r="B373" s="20"/>
      <c r="C373" s="20"/>
      <c r="D373" s="13"/>
      <c r="E373" s="13"/>
      <c r="F373" s="13"/>
      <c r="G373" s="21"/>
      <c r="H373" s="104"/>
      <c r="I373" s="21"/>
      <c r="J373" s="21"/>
      <c r="K373" s="13"/>
      <c r="L373" s="13"/>
      <c r="M373" s="20"/>
      <c r="N373" s="13"/>
      <c r="O373" s="13"/>
      <c r="P373" s="13"/>
      <c r="Q373" s="22"/>
      <c r="R373" s="13"/>
      <c r="S373" s="13"/>
      <c r="T373" s="13"/>
      <c r="U373" s="116"/>
      <c r="V373" s="116"/>
      <c r="W373" s="135"/>
      <c r="X373" s="118"/>
      <c r="Y373" s="135"/>
      <c r="Z373" s="116"/>
      <c r="AA373" s="116"/>
      <c r="AB373" s="55">
        <f t="shared" si="36"/>
        <v>0</v>
      </c>
      <c r="AC373" s="39"/>
      <c r="AD373" s="96" t="str">
        <f t="shared" si="37"/>
        <v>No</v>
      </c>
      <c r="AE373" s="18" t="str">
        <f>IFERROR(IFERROR(VLOOKUP(VALUE(L373),'EFM Funds June 2020'!C:M,10,0),VLOOKUP(TEXT(L373,0),'EFM Funds June 2020'!C:M,10,0)),"No")</f>
        <v>No</v>
      </c>
      <c r="AF373" s="18" t="str">
        <f>IFERROR(IFERROR(VLOOKUP(VALUE(W373),'EFM Funds June 2020'!C:M,10,0),VLOOKUP(TEXT(W373,0),'EFM Funds June 2020'!C:M,10,0)),"No")</f>
        <v>No</v>
      </c>
      <c r="AG373" s="19" t="str">
        <f t="shared" ca="1" si="38"/>
        <v>No</v>
      </c>
      <c r="AH373" s="19" t="str">
        <f t="shared" si="39"/>
        <v>No</v>
      </c>
      <c r="AI373" s="56" t="str">
        <f t="shared" ca="1" si="40"/>
        <v>Yes</v>
      </c>
      <c r="AJ373" s="56" t="str">
        <f ca="1">IFERROR(IF(OR($R$1&gt;Q373+90,$R$1&gt;VLOOKUP(W373,'EFM Funds June 2020'!D:E,2,FALSE)+90),"Yes","No"),"No")</f>
        <v>No</v>
      </c>
      <c r="AK373" s="56" t="str">
        <f>IFERROR(IF(OR(IFERROR(IF(AND(VLOOKUP(VALUE(L373),'EFM Funds June 2020'!$D:$M,10,FALSE)="Yes",T373&lt;0),"Yes","No"),"No")="Yes",IFERROR(IF(AND(VLOOKUP(VALUE(W373),'EFM Funds June 2020'!$D:$M,10,FALSE)="Yes",AA373&gt;0),"Yes","No"),"No")="Yes"),"Yes","No"),"No")</f>
        <v>No</v>
      </c>
      <c r="AL373" s="95" t="str">
        <f t="shared" si="41"/>
        <v>NoNo</v>
      </c>
      <c r="AM373" s="12">
        <f t="shared" si="42"/>
        <v>1</v>
      </c>
    </row>
    <row r="374" spans="1:39" s="12" customFormat="1" x14ac:dyDescent="0.35">
      <c r="A374" s="13"/>
      <c r="B374" s="20"/>
      <c r="C374" s="20"/>
      <c r="D374" s="13"/>
      <c r="E374" s="13"/>
      <c r="F374" s="13"/>
      <c r="G374" s="21"/>
      <c r="H374" s="104"/>
      <c r="I374" s="21"/>
      <c r="J374" s="21"/>
      <c r="K374" s="13"/>
      <c r="L374" s="13"/>
      <c r="M374" s="20"/>
      <c r="N374" s="13"/>
      <c r="O374" s="13"/>
      <c r="P374" s="13"/>
      <c r="Q374" s="22"/>
      <c r="R374" s="13"/>
      <c r="S374" s="13"/>
      <c r="T374" s="13"/>
      <c r="U374" s="116"/>
      <c r="V374" s="116"/>
      <c r="W374" s="135"/>
      <c r="X374" s="118"/>
      <c r="Y374" s="135"/>
      <c r="Z374" s="116"/>
      <c r="AA374" s="116"/>
      <c r="AB374" s="55">
        <f t="shared" si="36"/>
        <v>0</v>
      </c>
      <c r="AC374" s="39"/>
      <c r="AD374" s="96" t="str">
        <f t="shared" si="37"/>
        <v>No</v>
      </c>
      <c r="AE374" s="18" t="str">
        <f>IFERROR(IFERROR(VLOOKUP(VALUE(L374),'EFM Funds June 2020'!C:M,10,0),VLOOKUP(TEXT(L374,0),'EFM Funds June 2020'!C:M,10,0)),"No")</f>
        <v>No</v>
      </c>
      <c r="AF374" s="18" t="str">
        <f>IFERROR(IFERROR(VLOOKUP(VALUE(W374),'EFM Funds June 2020'!C:M,10,0),VLOOKUP(TEXT(W374,0),'EFM Funds June 2020'!C:M,10,0)),"No")</f>
        <v>No</v>
      </c>
      <c r="AG374" s="19" t="str">
        <f t="shared" ca="1" si="38"/>
        <v>No</v>
      </c>
      <c r="AH374" s="19" t="str">
        <f t="shared" si="39"/>
        <v>No</v>
      </c>
      <c r="AI374" s="56" t="str">
        <f t="shared" ca="1" si="40"/>
        <v>Yes</v>
      </c>
      <c r="AJ374" s="56" t="str">
        <f ca="1">IFERROR(IF(OR($R$1&gt;Q374+90,$R$1&gt;VLOOKUP(W374,'EFM Funds June 2020'!D:E,2,FALSE)+90),"Yes","No"),"No")</f>
        <v>No</v>
      </c>
      <c r="AK374" s="56" t="str">
        <f>IFERROR(IF(OR(IFERROR(IF(AND(VLOOKUP(VALUE(L374),'EFM Funds June 2020'!$D:$M,10,FALSE)="Yes",T374&lt;0),"Yes","No"),"No")="Yes",IFERROR(IF(AND(VLOOKUP(VALUE(W374),'EFM Funds June 2020'!$D:$M,10,FALSE)="Yes",AA374&gt;0),"Yes","No"),"No")="Yes"),"Yes","No"),"No")</f>
        <v>No</v>
      </c>
      <c r="AL374" s="95" t="str">
        <f t="shared" si="41"/>
        <v>NoNo</v>
      </c>
      <c r="AM374" s="12">
        <f t="shared" si="42"/>
        <v>1</v>
      </c>
    </row>
    <row r="375" spans="1:39" s="12" customFormat="1" x14ac:dyDescent="0.35">
      <c r="A375" s="13"/>
      <c r="B375" s="20"/>
      <c r="C375" s="20"/>
      <c r="D375" s="13"/>
      <c r="E375" s="13"/>
      <c r="F375" s="13"/>
      <c r="G375" s="21"/>
      <c r="H375" s="104"/>
      <c r="I375" s="21"/>
      <c r="J375" s="21"/>
      <c r="K375" s="13"/>
      <c r="L375" s="13"/>
      <c r="M375" s="20"/>
      <c r="N375" s="13"/>
      <c r="O375" s="13"/>
      <c r="P375" s="13"/>
      <c r="Q375" s="22"/>
      <c r="R375" s="13"/>
      <c r="S375" s="13"/>
      <c r="T375" s="13"/>
      <c r="U375" s="116"/>
      <c r="V375" s="116"/>
      <c r="W375" s="135"/>
      <c r="X375" s="118"/>
      <c r="Y375" s="135"/>
      <c r="Z375" s="116"/>
      <c r="AA375" s="116"/>
      <c r="AB375" s="55">
        <f t="shared" si="36"/>
        <v>0</v>
      </c>
      <c r="AC375" s="39"/>
      <c r="AD375" s="96" t="str">
        <f t="shared" si="37"/>
        <v>No</v>
      </c>
      <c r="AE375" s="18" t="str">
        <f>IFERROR(IFERROR(VLOOKUP(VALUE(L375),'EFM Funds June 2020'!C:M,10,0),VLOOKUP(TEXT(L375,0),'EFM Funds June 2020'!C:M,10,0)),"No")</f>
        <v>No</v>
      </c>
      <c r="AF375" s="18" t="str">
        <f>IFERROR(IFERROR(VLOOKUP(VALUE(W375),'EFM Funds June 2020'!C:M,10,0),VLOOKUP(TEXT(W375,0),'EFM Funds June 2020'!C:M,10,0)),"No")</f>
        <v>No</v>
      </c>
      <c r="AG375" s="19" t="str">
        <f t="shared" ca="1" si="38"/>
        <v>No</v>
      </c>
      <c r="AH375" s="19" t="str">
        <f t="shared" si="39"/>
        <v>No</v>
      </c>
      <c r="AI375" s="56" t="str">
        <f t="shared" ca="1" si="40"/>
        <v>Yes</v>
      </c>
      <c r="AJ375" s="56" t="str">
        <f ca="1">IFERROR(IF(OR($R$1&gt;Q375+90,$R$1&gt;VLOOKUP(W375,'EFM Funds June 2020'!D:E,2,FALSE)+90),"Yes","No"),"No")</f>
        <v>No</v>
      </c>
      <c r="AK375" s="56" t="str">
        <f>IFERROR(IF(OR(IFERROR(IF(AND(VLOOKUP(VALUE(L375),'EFM Funds June 2020'!$D:$M,10,FALSE)="Yes",T375&lt;0),"Yes","No"),"No")="Yes",IFERROR(IF(AND(VLOOKUP(VALUE(W375),'EFM Funds June 2020'!$D:$M,10,FALSE)="Yes",AA375&gt;0),"Yes","No"),"No")="Yes"),"Yes","No"),"No")</f>
        <v>No</v>
      </c>
      <c r="AL375" s="95" t="str">
        <f t="shared" si="41"/>
        <v>NoNo</v>
      </c>
      <c r="AM375" s="12">
        <f t="shared" si="42"/>
        <v>1</v>
      </c>
    </row>
    <row r="376" spans="1:39" s="12" customFormat="1" x14ac:dyDescent="0.35">
      <c r="A376" s="13"/>
      <c r="B376" s="20"/>
      <c r="C376" s="20"/>
      <c r="D376" s="13"/>
      <c r="E376" s="13"/>
      <c r="F376" s="13"/>
      <c r="G376" s="21"/>
      <c r="H376" s="104"/>
      <c r="I376" s="21"/>
      <c r="J376" s="21"/>
      <c r="K376" s="13"/>
      <c r="L376" s="13"/>
      <c r="M376" s="20"/>
      <c r="N376" s="13"/>
      <c r="O376" s="13"/>
      <c r="P376" s="13"/>
      <c r="Q376" s="22"/>
      <c r="R376" s="13"/>
      <c r="S376" s="13"/>
      <c r="T376" s="13"/>
      <c r="U376" s="116"/>
      <c r="V376" s="116"/>
      <c r="W376" s="135"/>
      <c r="X376" s="118"/>
      <c r="Y376" s="135"/>
      <c r="Z376" s="116"/>
      <c r="AA376" s="116"/>
      <c r="AB376" s="55">
        <f t="shared" si="36"/>
        <v>0</v>
      </c>
      <c r="AC376" s="39"/>
      <c r="AD376" s="96" t="str">
        <f t="shared" si="37"/>
        <v>No</v>
      </c>
      <c r="AE376" s="18" t="str">
        <f>IFERROR(IFERROR(VLOOKUP(VALUE(L376),'EFM Funds June 2020'!C:M,10,0),VLOOKUP(TEXT(L376,0),'EFM Funds June 2020'!C:M,10,0)),"No")</f>
        <v>No</v>
      </c>
      <c r="AF376" s="18" t="str">
        <f>IFERROR(IFERROR(VLOOKUP(VALUE(W376),'EFM Funds June 2020'!C:M,10,0),VLOOKUP(TEXT(W376,0),'EFM Funds June 2020'!C:M,10,0)),"No")</f>
        <v>No</v>
      </c>
      <c r="AG376" s="19" t="str">
        <f t="shared" ca="1" si="38"/>
        <v>No</v>
      </c>
      <c r="AH376" s="19" t="str">
        <f t="shared" si="39"/>
        <v>No</v>
      </c>
      <c r="AI376" s="56" t="str">
        <f t="shared" ca="1" si="40"/>
        <v>Yes</v>
      </c>
      <c r="AJ376" s="56" t="str">
        <f ca="1">IFERROR(IF(OR($R$1&gt;Q376+90,$R$1&gt;VLOOKUP(W376,'EFM Funds June 2020'!D:E,2,FALSE)+90),"Yes","No"),"No")</f>
        <v>No</v>
      </c>
      <c r="AK376" s="56" t="str">
        <f>IFERROR(IF(OR(IFERROR(IF(AND(VLOOKUP(VALUE(L376),'EFM Funds June 2020'!$D:$M,10,FALSE)="Yes",T376&lt;0),"Yes","No"),"No")="Yes",IFERROR(IF(AND(VLOOKUP(VALUE(W376),'EFM Funds June 2020'!$D:$M,10,FALSE)="Yes",AA376&gt;0),"Yes","No"),"No")="Yes"),"Yes","No"),"No")</f>
        <v>No</v>
      </c>
      <c r="AL376" s="95" t="str">
        <f t="shared" si="41"/>
        <v>NoNo</v>
      </c>
      <c r="AM376" s="12">
        <f t="shared" si="42"/>
        <v>1</v>
      </c>
    </row>
    <row r="377" spans="1:39" s="12" customFormat="1" x14ac:dyDescent="0.35">
      <c r="A377" s="13"/>
      <c r="B377" s="20"/>
      <c r="C377" s="20"/>
      <c r="D377" s="13"/>
      <c r="E377" s="13"/>
      <c r="F377" s="13"/>
      <c r="G377" s="21"/>
      <c r="H377" s="104"/>
      <c r="I377" s="21"/>
      <c r="J377" s="21"/>
      <c r="K377" s="13"/>
      <c r="L377" s="13"/>
      <c r="M377" s="20"/>
      <c r="N377" s="13"/>
      <c r="O377" s="13"/>
      <c r="P377" s="13"/>
      <c r="Q377" s="22"/>
      <c r="R377" s="13"/>
      <c r="S377" s="13"/>
      <c r="T377" s="13"/>
      <c r="U377" s="116"/>
      <c r="V377" s="116"/>
      <c r="W377" s="135"/>
      <c r="X377" s="118"/>
      <c r="Y377" s="135"/>
      <c r="Z377" s="116"/>
      <c r="AA377" s="116"/>
      <c r="AB377" s="55">
        <f t="shared" si="36"/>
        <v>0</v>
      </c>
      <c r="AC377" s="39"/>
      <c r="AD377" s="96" t="str">
        <f t="shared" si="37"/>
        <v>No</v>
      </c>
      <c r="AE377" s="18" t="str">
        <f>IFERROR(IFERROR(VLOOKUP(VALUE(L377),'EFM Funds June 2020'!C:M,10,0),VLOOKUP(TEXT(L377,0),'EFM Funds June 2020'!C:M,10,0)),"No")</f>
        <v>No</v>
      </c>
      <c r="AF377" s="18" t="str">
        <f>IFERROR(IFERROR(VLOOKUP(VALUE(W377),'EFM Funds June 2020'!C:M,10,0),VLOOKUP(TEXT(W377,0),'EFM Funds June 2020'!C:M,10,0)),"No")</f>
        <v>No</v>
      </c>
      <c r="AG377" s="19" t="str">
        <f t="shared" ca="1" si="38"/>
        <v>No</v>
      </c>
      <c r="AH377" s="19" t="str">
        <f t="shared" si="39"/>
        <v>No</v>
      </c>
      <c r="AI377" s="56" t="str">
        <f t="shared" ca="1" si="40"/>
        <v>Yes</v>
      </c>
      <c r="AJ377" s="56" t="str">
        <f ca="1">IFERROR(IF(OR($R$1&gt;Q377+90,$R$1&gt;VLOOKUP(W377,'EFM Funds June 2020'!D:E,2,FALSE)+90),"Yes","No"),"No")</f>
        <v>No</v>
      </c>
      <c r="AK377" s="56" t="str">
        <f>IFERROR(IF(OR(IFERROR(IF(AND(VLOOKUP(VALUE(L377),'EFM Funds June 2020'!$D:$M,10,FALSE)="Yes",T377&lt;0),"Yes","No"),"No")="Yes",IFERROR(IF(AND(VLOOKUP(VALUE(W377),'EFM Funds June 2020'!$D:$M,10,FALSE)="Yes",AA377&gt;0),"Yes","No"),"No")="Yes"),"Yes","No"),"No")</f>
        <v>No</v>
      </c>
      <c r="AL377" s="95" t="str">
        <f t="shared" si="41"/>
        <v>NoNo</v>
      </c>
      <c r="AM377" s="12">
        <f t="shared" si="42"/>
        <v>1</v>
      </c>
    </row>
    <row r="378" spans="1:39" s="12" customFormat="1" x14ac:dyDescent="0.35">
      <c r="A378" s="13"/>
      <c r="B378" s="20"/>
      <c r="C378" s="20"/>
      <c r="D378" s="13"/>
      <c r="E378" s="13"/>
      <c r="F378" s="13"/>
      <c r="G378" s="21"/>
      <c r="H378" s="104"/>
      <c r="I378" s="21"/>
      <c r="J378" s="21"/>
      <c r="K378" s="13"/>
      <c r="L378" s="13"/>
      <c r="M378" s="20"/>
      <c r="N378" s="13"/>
      <c r="O378" s="13"/>
      <c r="P378" s="13"/>
      <c r="Q378" s="22"/>
      <c r="R378" s="13"/>
      <c r="S378" s="13"/>
      <c r="T378" s="13"/>
      <c r="U378" s="116"/>
      <c r="V378" s="116"/>
      <c r="W378" s="135"/>
      <c r="X378" s="118"/>
      <c r="Y378" s="135"/>
      <c r="Z378" s="116"/>
      <c r="AA378" s="116"/>
      <c r="AB378" s="55">
        <f t="shared" si="36"/>
        <v>0</v>
      </c>
      <c r="AC378" s="39"/>
      <c r="AD378" s="96" t="str">
        <f t="shared" si="37"/>
        <v>No</v>
      </c>
      <c r="AE378" s="18" t="str">
        <f>IFERROR(IFERROR(VLOOKUP(VALUE(L378),'EFM Funds June 2020'!C:M,10,0),VLOOKUP(TEXT(L378,0),'EFM Funds June 2020'!C:M,10,0)),"No")</f>
        <v>No</v>
      </c>
      <c r="AF378" s="18" t="str">
        <f>IFERROR(IFERROR(VLOOKUP(VALUE(W378),'EFM Funds June 2020'!C:M,10,0),VLOOKUP(TEXT(W378,0),'EFM Funds June 2020'!C:M,10,0)),"No")</f>
        <v>No</v>
      </c>
      <c r="AG378" s="19" t="str">
        <f t="shared" ca="1" si="38"/>
        <v>No</v>
      </c>
      <c r="AH378" s="19" t="str">
        <f t="shared" si="39"/>
        <v>No</v>
      </c>
      <c r="AI378" s="56" t="str">
        <f t="shared" ca="1" si="40"/>
        <v>Yes</v>
      </c>
      <c r="AJ378" s="56" t="str">
        <f ca="1">IFERROR(IF(OR($R$1&gt;Q378+90,$R$1&gt;VLOOKUP(W378,'EFM Funds June 2020'!D:E,2,FALSE)+90),"Yes","No"),"No")</f>
        <v>No</v>
      </c>
      <c r="AK378" s="56" t="str">
        <f>IFERROR(IF(OR(IFERROR(IF(AND(VLOOKUP(VALUE(L378),'EFM Funds June 2020'!$D:$M,10,FALSE)="Yes",T378&lt;0),"Yes","No"),"No")="Yes",IFERROR(IF(AND(VLOOKUP(VALUE(W378),'EFM Funds June 2020'!$D:$M,10,FALSE)="Yes",AA378&gt;0),"Yes","No"),"No")="Yes"),"Yes","No"),"No")</f>
        <v>No</v>
      </c>
      <c r="AL378" s="95" t="str">
        <f t="shared" si="41"/>
        <v>NoNo</v>
      </c>
      <c r="AM378" s="12">
        <f t="shared" si="42"/>
        <v>1</v>
      </c>
    </row>
    <row r="379" spans="1:39" s="12" customFormat="1" x14ac:dyDescent="0.35">
      <c r="A379" s="13"/>
      <c r="B379" s="20"/>
      <c r="C379" s="20"/>
      <c r="D379" s="13"/>
      <c r="E379" s="13"/>
      <c r="F379" s="13"/>
      <c r="G379" s="21"/>
      <c r="H379" s="104"/>
      <c r="I379" s="21"/>
      <c r="J379" s="21"/>
      <c r="K379" s="13"/>
      <c r="L379" s="13"/>
      <c r="M379" s="20"/>
      <c r="N379" s="13"/>
      <c r="O379" s="13"/>
      <c r="P379" s="13"/>
      <c r="Q379" s="22"/>
      <c r="R379" s="13"/>
      <c r="S379" s="13"/>
      <c r="T379" s="13"/>
      <c r="U379" s="116"/>
      <c r="V379" s="116"/>
      <c r="W379" s="135"/>
      <c r="X379" s="118"/>
      <c r="Y379" s="135"/>
      <c r="Z379" s="116"/>
      <c r="AA379" s="116"/>
      <c r="AB379" s="55">
        <f t="shared" si="36"/>
        <v>0</v>
      </c>
      <c r="AC379" s="39"/>
      <c r="AD379" s="96" t="str">
        <f t="shared" si="37"/>
        <v>No</v>
      </c>
      <c r="AE379" s="18" t="str">
        <f>IFERROR(IFERROR(VLOOKUP(VALUE(L379),'EFM Funds June 2020'!C:M,10,0),VLOOKUP(TEXT(L379,0),'EFM Funds June 2020'!C:M,10,0)),"No")</f>
        <v>No</v>
      </c>
      <c r="AF379" s="18" t="str">
        <f>IFERROR(IFERROR(VLOOKUP(VALUE(W379),'EFM Funds June 2020'!C:M,10,0),VLOOKUP(TEXT(W379,0),'EFM Funds June 2020'!C:M,10,0)),"No")</f>
        <v>No</v>
      </c>
      <c r="AG379" s="19" t="str">
        <f t="shared" ca="1" si="38"/>
        <v>No</v>
      </c>
      <c r="AH379" s="19" t="str">
        <f t="shared" si="39"/>
        <v>No</v>
      </c>
      <c r="AI379" s="56" t="str">
        <f t="shared" ca="1" si="40"/>
        <v>Yes</v>
      </c>
      <c r="AJ379" s="56" t="str">
        <f ca="1">IFERROR(IF(OR($R$1&gt;Q379+90,$R$1&gt;VLOOKUP(W379,'EFM Funds June 2020'!D:E,2,FALSE)+90),"Yes","No"),"No")</f>
        <v>No</v>
      </c>
      <c r="AK379" s="56" t="str">
        <f>IFERROR(IF(OR(IFERROR(IF(AND(VLOOKUP(VALUE(L379),'EFM Funds June 2020'!$D:$M,10,FALSE)="Yes",T379&lt;0),"Yes","No"),"No")="Yes",IFERROR(IF(AND(VLOOKUP(VALUE(W379),'EFM Funds June 2020'!$D:$M,10,FALSE)="Yes",AA379&gt;0),"Yes","No"),"No")="Yes"),"Yes","No"),"No")</f>
        <v>No</v>
      </c>
      <c r="AL379" s="95" t="str">
        <f t="shared" si="41"/>
        <v>NoNo</v>
      </c>
      <c r="AM379" s="12">
        <f t="shared" si="42"/>
        <v>1</v>
      </c>
    </row>
    <row r="380" spans="1:39" s="12" customFormat="1" x14ac:dyDescent="0.35">
      <c r="A380" s="13"/>
      <c r="B380" s="20"/>
      <c r="C380" s="20"/>
      <c r="D380" s="13"/>
      <c r="E380" s="13"/>
      <c r="F380" s="13"/>
      <c r="G380" s="21"/>
      <c r="H380" s="104"/>
      <c r="I380" s="21"/>
      <c r="J380" s="21"/>
      <c r="K380" s="13"/>
      <c r="L380" s="13"/>
      <c r="M380" s="20"/>
      <c r="N380" s="13"/>
      <c r="O380" s="13"/>
      <c r="P380" s="13"/>
      <c r="Q380" s="22"/>
      <c r="R380" s="13"/>
      <c r="S380" s="13"/>
      <c r="T380" s="13"/>
      <c r="U380" s="116"/>
      <c r="V380" s="116"/>
      <c r="W380" s="135"/>
      <c r="X380" s="118"/>
      <c r="Y380" s="135"/>
      <c r="Z380" s="116"/>
      <c r="AA380" s="116"/>
      <c r="AB380" s="55">
        <f t="shared" si="36"/>
        <v>0</v>
      </c>
      <c r="AC380" s="39"/>
      <c r="AD380" s="96" t="str">
        <f t="shared" si="37"/>
        <v>No</v>
      </c>
      <c r="AE380" s="18" t="str">
        <f>IFERROR(IFERROR(VLOOKUP(VALUE(L380),'EFM Funds June 2020'!C:M,10,0),VLOOKUP(TEXT(L380,0),'EFM Funds June 2020'!C:M,10,0)),"No")</f>
        <v>No</v>
      </c>
      <c r="AF380" s="18" t="str">
        <f>IFERROR(IFERROR(VLOOKUP(VALUE(W380),'EFM Funds June 2020'!C:M,10,0),VLOOKUP(TEXT(W380,0),'EFM Funds June 2020'!C:M,10,0)),"No")</f>
        <v>No</v>
      </c>
      <c r="AG380" s="19" t="str">
        <f t="shared" ca="1" si="38"/>
        <v>No</v>
      </c>
      <c r="AH380" s="19" t="str">
        <f t="shared" si="39"/>
        <v>No</v>
      </c>
      <c r="AI380" s="56" t="str">
        <f t="shared" ca="1" si="40"/>
        <v>Yes</v>
      </c>
      <c r="AJ380" s="56" t="str">
        <f ca="1">IFERROR(IF(OR($R$1&gt;Q380+90,$R$1&gt;VLOOKUP(W380,'EFM Funds June 2020'!D:E,2,FALSE)+90),"Yes","No"),"No")</f>
        <v>No</v>
      </c>
      <c r="AK380" s="56" t="str">
        <f>IFERROR(IF(OR(IFERROR(IF(AND(VLOOKUP(VALUE(L380),'EFM Funds June 2020'!$D:$M,10,FALSE)="Yes",T380&lt;0),"Yes","No"),"No")="Yes",IFERROR(IF(AND(VLOOKUP(VALUE(W380),'EFM Funds June 2020'!$D:$M,10,FALSE)="Yes",AA380&gt;0),"Yes","No"),"No")="Yes"),"Yes","No"),"No")</f>
        <v>No</v>
      </c>
      <c r="AL380" s="95" t="str">
        <f t="shared" si="41"/>
        <v>NoNo</v>
      </c>
      <c r="AM380" s="12">
        <f t="shared" si="42"/>
        <v>1</v>
      </c>
    </row>
    <row r="381" spans="1:39" s="12" customFormat="1" x14ac:dyDescent="0.35">
      <c r="A381" s="13"/>
      <c r="B381" s="20"/>
      <c r="C381" s="20"/>
      <c r="D381" s="13"/>
      <c r="E381" s="13"/>
      <c r="F381" s="13"/>
      <c r="G381" s="21"/>
      <c r="H381" s="104"/>
      <c r="I381" s="21"/>
      <c r="J381" s="21"/>
      <c r="K381" s="13"/>
      <c r="L381" s="13"/>
      <c r="M381" s="20"/>
      <c r="N381" s="13"/>
      <c r="O381" s="13"/>
      <c r="P381" s="13"/>
      <c r="Q381" s="22"/>
      <c r="R381" s="13"/>
      <c r="S381" s="13"/>
      <c r="T381" s="13"/>
      <c r="U381" s="116"/>
      <c r="V381" s="116"/>
      <c r="W381" s="135"/>
      <c r="X381" s="118"/>
      <c r="Y381" s="135"/>
      <c r="Z381" s="116"/>
      <c r="AA381" s="116"/>
      <c r="AB381" s="55">
        <f t="shared" si="36"/>
        <v>0</v>
      </c>
      <c r="AC381" s="39"/>
      <c r="AD381" s="96" t="str">
        <f t="shared" si="37"/>
        <v>No</v>
      </c>
      <c r="AE381" s="18" t="str">
        <f>IFERROR(IFERROR(VLOOKUP(VALUE(L381),'EFM Funds June 2020'!C:M,10,0),VLOOKUP(TEXT(L381,0),'EFM Funds June 2020'!C:M,10,0)),"No")</f>
        <v>No</v>
      </c>
      <c r="AF381" s="18" t="str">
        <f>IFERROR(IFERROR(VLOOKUP(VALUE(W381),'EFM Funds June 2020'!C:M,10,0),VLOOKUP(TEXT(W381,0),'EFM Funds June 2020'!C:M,10,0)),"No")</f>
        <v>No</v>
      </c>
      <c r="AG381" s="19" t="str">
        <f t="shared" ca="1" si="38"/>
        <v>No</v>
      </c>
      <c r="AH381" s="19" t="str">
        <f t="shared" si="39"/>
        <v>No</v>
      </c>
      <c r="AI381" s="56" t="str">
        <f t="shared" ca="1" si="40"/>
        <v>Yes</v>
      </c>
      <c r="AJ381" s="56" t="str">
        <f ca="1">IFERROR(IF(OR($R$1&gt;Q381+90,$R$1&gt;VLOOKUP(W381,'EFM Funds June 2020'!D:E,2,FALSE)+90),"Yes","No"),"No")</f>
        <v>No</v>
      </c>
      <c r="AK381" s="56" t="str">
        <f>IFERROR(IF(OR(IFERROR(IF(AND(VLOOKUP(VALUE(L381),'EFM Funds June 2020'!$D:$M,10,FALSE)="Yes",T381&lt;0),"Yes","No"),"No")="Yes",IFERROR(IF(AND(VLOOKUP(VALUE(W381),'EFM Funds June 2020'!$D:$M,10,FALSE)="Yes",AA381&gt;0),"Yes","No"),"No")="Yes"),"Yes","No"),"No")</f>
        <v>No</v>
      </c>
      <c r="AL381" s="95" t="str">
        <f t="shared" si="41"/>
        <v>NoNo</v>
      </c>
      <c r="AM381" s="12">
        <f t="shared" si="42"/>
        <v>1</v>
      </c>
    </row>
    <row r="382" spans="1:39" s="12" customFormat="1" x14ac:dyDescent="0.35">
      <c r="A382" s="13"/>
      <c r="B382" s="20"/>
      <c r="C382" s="20"/>
      <c r="D382" s="13"/>
      <c r="E382" s="13"/>
      <c r="F382" s="13"/>
      <c r="G382" s="21"/>
      <c r="H382" s="104"/>
      <c r="I382" s="21"/>
      <c r="J382" s="21"/>
      <c r="K382" s="13"/>
      <c r="L382" s="13"/>
      <c r="M382" s="20"/>
      <c r="N382" s="13"/>
      <c r="O382" s="13"/>
      <c r="P382" s="13"/>
      <c r="Q382" s="22"/>
      <c r="R382" s="13"/>
      <c r="S382" s="13"/>
      <c r="T382" s="13"/>
      <c r="U382" s="116"/>
      <c r="V382" s="116"/>
      <c r="W382" s="135"/>
      <c r="X382" s="118"/>
      <c r="Y382" s="135"/>
      <c r="Z382" s="116"/>
      <c r="AA382" s="116"/>
      <c r="AB382" s="55">
        <f t="shared" si="36"/>
        <v>0</v>
      </c>
      <c r="AC382" s="39"/>
      <c r="AD382" s="96" t="str">
        <f t="shared" si="37"/>
        <v>No</v>
      </c>
      <c r="AE382" s="18" t="str">
        <f>IFERROR(IFERROR(VLOOKUP(VALUE(L382),'EFM Funds June 2020'!C:M,10,0),VLOOKUP(TEXT(L382,0),'EFM Funds June 2020'!C:M,10,0)),"No")</f>
        <v>No</v>
      </c>
      <c r="AF382" s="18" t="str">
        <f>IFERROR(IFERROR(VLOOKUP(VALUE(W382),'EFM Funds June 2020'!C:M,10,0),VLOOKUP(TEXT(W382,0),'EFM Funds June 2020'!C:M,10,0)),"No")</f>
        <v>No</v>
      </c>
      <c r="AG382" s="19" t="str">
        <f t="shared" ca="1" si="38"/>
        <v>No</v>
      </c>
      <c r="AH382" s="19" t="str">
        <f t="shared" si="39"/>
        <v>No</v>
      </c>
      <c r="AI382" s="56" t="str">
        <f t="shared" ca="1" si="40"/>
        <v>Yes</v>
      </c>
      <c r="AJ382" s="56" t="str">
        <f ca="1">IFERROR(IF(OR($R$1&gt;Q382+90,$R$1&gt;VLOOKUP(W382,'EFM Funds June 2020'!D:E,2,FALSE)+90),"Yes","No"),"No")</f>
        <v>No</v>
      </c>
      <c r="AK382" s="56" t="str">
        <f>IFERROR(IF(OR(IFERROR(IF(AND(VLOOKUP(VALUE(L382),'EFM Funds June 2020'!$D:$M,10,FALSE)="Yes",T382&lt;0),"Yes","No"),"No")="Yes",IFERROR(IF(AND(VLOOKUP(VALUE(W382),'EFM Funds June 2020'!$D:$M,10,FALSE)="Yes",AA382&gt;0),"Yes","No"),"No")="Yes"),"Yes","No"),"No")</f>
        <v>No</v>
      </c>
      <c r="AL382" s="95" t="str">
        <f t="shared" si="41"/>
        <v>NoNo</v>
      </c>
      <c r="AM382" s="12">
        <f t="shared" si="42"/>
        <v>1</v>
      </c>
    </row>
    <row r="383" spans="1:39" s="12" customFormat="1" x14ac:dyDescent="0.35">
      <c r="A383" s="13"/>
      <c r="B383" s="20"/>
      <c r="C383" s="20"/>
      <c r="D383" s="13"/>
      <c r="E383" s="13"/>
      <c r="F383" s="13"/>
      <c r="G383" s="21"/>
      <c r="H383" s="104"/>
      <c r="I383" s="21"/>
      <c r="J383" s="21"/>
      <c r="K383" s="13"/>
      <c r="L383" s="13"/>
      <c r="M383" s="20"/>
      <c r="N383" s="13"/>
      <c r="O383" s="13"/>
      <c r="P383" s="13"/>
      <c r="Q383" s="22"/>
      <c r="R383" s="13"/>
      <c r="S383" s="13"/>
      <c r="T383" s="13"/>
      <c r="U383" s="116"/>
      <c r="V383" s="116"/>
      <c r="W383" s="135"/>
      <c r="X383" s="118"/>
      <c r="Y383" s="135"/>
      <c r="Z383" s="116"/>
      <c r="AA383" s="116"/>
      <c r="AB383" s="55">
        <f t="shared" si="36"/>
        <v>0</v>
      </c>
      <c r="AC383" s="39"/>
      <c r="AD383" s="96" t="str">
        <f t="shared" si="37"/>
        <v>No</v>
      </c>
      <c r="AE383" s="18" t="str">
        <f>IFERROR(IFERROR(VLOOKUP(VALUE(L383),'EFM Funds June 2020'!C:M,10,0),VLOOKUP(TEXT(L383,0),'EFM Funds June 2020'!C:M,10,0)),"No")</f>
        <v>No</v>
      </c>
      <c r="AF383" s="18" t="str">
        <f>IFERROR(IFERROR(VLOOKUP(VALUE(W383),'EFM Funds June 2020'!C:M,10,0),VLOOKUP(TEXT(W383,0),'EFM Funds June 2020'!C:M,10,0)),"No")</f>
        <v>No</v>
      </c>
      <c r="AG383" s="19" t="str">
        <f t="shared" ca="1" si="38"/>
        <v>No</v>
      </c>
      <c r="AH383" s="19" t="str">
        <f t="shared" si="39"/>
        <v>No</v>
      </c>
      <c r="AI383" s="56" t="str">
        <f t="shared" ca="1" si="40"/>
        <v>Yes</v>
      </c>
      <c r="AJ383" s="56" t="str">
        <f ca="1">IFERROR(IF(OR($R$1&gt;Q383+90,$R$1&gt;VLOOKUP(W383,'EFM Funds June 2020'!D:E,2,FALSE)+90),"Yes","No"),"No")</f>
        <v>No</v>
      </c>
      <c r="AK383" s="56" t="str">
        <f>IFERROR(IF(OR(IFERROR(IF(AND(VLOOKUP(VALUE(L383),'EFM Funds June 2020'!$D:$M,10,FALSE)="Yes",T383&lt;0),"Yes","No"),"No")="Yes",IFERROR(IF(AND(VLOOKUP(VALUE(W383),'EFM Funds June 2020'!$D:$M,10,FALSE)="Yes",AA383&gt;0),"Yes","No"),"No")="Yes"),"Yes","No"),"No")</f>
        <v>No</v>
      </c>
      <c r="AL383" s="95" t="str">
        <f t="shared" si="41"/>
        <v>NoNo</v>
      </c>
      <c r="AM383" s="12">
        <f t="shared" si="42"/>
        <v>1</v>
      </c>
    </row>
    <row r="384" spans="1:39" s="12" customFormat="1" x14ac:dyDescent="0.35">
      <c r="A384" s="13"/>
      <c r="B384" s="20"/>
      <c r="C384" s="20"/>
      <c r="D384" s="13"/>
      <c r="E384" s="13"/>
      <c r="F384" s="13"/>
      <c r="G384" s="21"/>
      <c r="H384" s="104"/>
      <c r="I384" s="21"/>
      <c r="J384" s="21"/>
      <c r="K384" s="13"/>
      <c r="L384" s="13"/>
      <c r="M384" s="20"/>
      <c r="N384" s="13"/>
      <c r="O384" s="13"/>
      <c r="P384" s="13"/>
      <c r="Q384" s="22"/>
      <c r="R384" s="13"/>
      <c r="S384" s="13"/>
      <c r="T384" s="13"/>
      <c r="U384" s="116"/>
      <c r="V384" s="116"/>
      <c r="W384" s="135"/>
      <c r="X384" s="118"/>
      <c r="Y384" s="135"/>
      <c r="Z384" s="116"/>
      <c r="AA384" s="116"/>
      <c r="AB384" s="55">
        <f t="shared" si="36"/>
        <v>0</v>
      </c>
      <c r="AC384" s="39"/>
      <c r="AD384" s="96" t="str">
        <f t="shared" si="37"/>
        <v>No</v>
      </c>
      <c r="AE384" s="18" t="str">
        <f>IFERROR(IFERROR(VLOOKUP(VALUE(L384),'EFM Funds June 2020'!C:M,10,0),VLOOKUP(TEXT(L384,0),'EFM Funds June 2020'!C:M,10,0)),"No")</f>
        <v>No</v>
      </c>
      <c r="AF384" s="18" t="str">
        <f>IFERROR(IFERROR(VLOOKUP(VALUE(W384),'EFM Funds June 2020'!C:M,10,0),VLOOKUP(TEXT(W384,0),'EFM Funds June 2020'!C:M,10,0)),"No")</f>
        <v>No</v>
      </c>
      <c r="AG384" s="19" t="str">
        <f t="shared" ca="1" si="38"/>
        <v>No</v>
      </c>
      <c r="AH384" s="19" t="str">
        <f t="shared" si="39"/>
        <v>No</v>
      </c>
      <c r="AI384" s="56" t="str">
        <f t="shared" ca="1" si="40"/>
        <v>Yes</v>
      </c>
      <c r="AJ384" s="56" t="str">
        <f ca="1">IFERROR(IF(OR($R$1&gt;Q384+90,$R$1&gt;VLOOKUP(W384,'EFM Funds June 2020'!D:E,2,FALSE)+90),"Yes","No"),"No")</f>
        <v>No</v>
      </c>
      <c r="AK384" s="56" t="str">
        <f>IFERROR(IF(OR(IFERROR(IF(AND(VLOOKUP(VALUE(L384),'EFM Funds June 2020'!$D:$M,10,FALSE)="Yes",T384&lt;0),"Yes","No"),"No")="Yes",IFERROR(IF(AND(VLOOKUP(VALUE(W384),'EFM Funds June 2020'!$D:$M,10,FALSE)="Yes",AA384&gt;0),"Yes","No"),"No")="Yes"),"Yes","No"),"No")</f>
        <v>No</v>
      </c>
      <c r="AL384" s="95" t="str">
        <f t="shared" si="41"/>
        <v>NoNo</v>
      </c>
      <c r="AM384" s="12">
        <f t="shared" si="42"/>
        <v>1</v>
      </c>
    </row>
    <row r="385" spans="1:39" s="12" customFormat="1" x14ac:dyDescent="0.35">
      <c r="A385" s="13"/>
      <c r="B385" s="20"/>
      <c r="C385" s="20"/>
      <c r="D385" s="13"/>
      <c r="E385" s="13"/>
      <c r="F385" s="13"/>
      <c r="G385" s="21"/>
      <c r="H385" s="104"/>
      <c r="I385" s="21"/>
      <c r="J385" s="21"/>
      <c r="K385" s="13"/>
      <c r="L385" s="13"/>
      <c r="M385" s="20"/>
      <c r="N385" s="13"/>
      <c r="O385" s="13"/>
      <c r="P385" s="13"/>
      <c r="Q385" s="22"/>
      <c r="R385" s="13"/>
      <c r="S385" s="13"/>
      <c r="T385" s="13"/>
      <c r="U385" s="116"/>
      <c r="V385" s="116"/>
      <c r="W385" s="135"/>
      <c r="X385" s="118"/>
      <c r="Y385" s="135"/>
      <c r="Z385" s="116"/>
      <c r="AA385" s="116"/>
      <c r="AB385" s="55">
        <f t="shared" si="36"/>
        <v>0</v>
      </c>
      <c r="AC385" s="39"/>
      <c r="AD385" s="96" t="str">
        <f t="shared" si="37"/>
        <v>No</v>
      </c>
      <c r="AE385" s="18" t="str">
        <f>IFERROR(IFERROR(VLOOKUP(VALUE(L385),'EFM Funds June 2020'!C:M,10,0),VLOOKUP(TEXT(L385,0),'EFM Funds June 2020'!C:M,10,0)),"No")</f>
        <v>No</v>
      </c>
      <c r="AF385" s="18" t="str">
        <f>IFERROR(IFERROR(VLOOKUP(VALUE(W385),'EFM Funds June 2020'!C:M,10,0),VLOOKUP(TEXT(W385,0),'EFM Funds June 2020'!C:M,10,0)),"No")</f>
        <v>No</v>
      </c>
      <c r="AG385" s="19" t="str">
        <f t="shared" ca="1" si="38"/>
        <v>No</v>
      </c>
      <c r="AH385" s="19" t="str">
        <f t="shared" si="39"/>
        <v>No</v>
      </c>
      <c r="AI385" s="56" t="str">
        <f t="shared" ca="1" si="40"/>
        <v>Yes</v>
      </c>
      <c r="AJ385" s="56" t="str">
        <f ca="1">IFERROR(IF(OR($R$1&gt;Q385+90,$R$1&gt;VLOOKUP(W385,'EFM Funds June 2020'!D:E,2,FALSE)+90),"Yes","No"),"No")</f>
        <v>No</v>
      </c>
      <c r="AK385" s="56" t="str">
        <f>IFERROR(IF(OR(IFERROR(IF(AND(VLOOKUP(VALUE(L385),'EFM Funds June 2020'!$D:$M,10,FALSE)="Yes",T385&lt;0),"Yes","No"),"No")="Yes",IFERROR(IF(AND(VLOOKUP(VALUE(W385),'EFM Funds June 2020'!$D:$M,10,FALSE)="Yes",AA385&gt;0),"Yes","No"),"No")="Yes"),"Yes","No"),"No")</f>
        <v>No</v>
      </c>
      <c r="AL385" s="95" t="str">
        <f t="shared" si="41"/>
        <v>NoNo</v>
      </c>
      <c r="AM385" s="12">
        <f t="shared" si="42"/>
        <v>1</v>
      </c>
    </row>
    <row r="386" spans="1:39" s="12" customFormat="1" x14ac:dyDescent="0.35">
      <c r="A386" s="13"/>
      <c r="B386" s="20"/>
      <c r="C386" s="20"/>
      <c r="D386" s="13"/>
      <c r="E386" s="13"/>
      <c r="F386" s="13"/>
      <c r="G386" s="21"/>
      <c r="H386" s="104"/>
      <c r="I386" s="21"/>
      <c r="J386" s="21"/>
      <c r="K386" s="13"/>
      <c r="L386" s="13"/>
      <c r="M386" s="20"/>
      <c r="N386" s="13"/>
      <c r="O386" s="13"/>
      <c r="P386" s="13"/>
      <c r="Q386" s="22"/>
      <c r="R386" s="13"/>
      <c r="S386" s="13"/>
      <c r="T386" s="13"/>
      <c r="U386" s="116"/>
      <c r="V386" s="116"/>
      <c r="W386" s="135"/>
      <c r="X386" s="118"/>
      <c r="Y386" s="135"/>
      <c r="Z386" s="116"/>
      <c r="AA386" s="116"/>
      <c r="AB386" s="55">
        <f t="shared" si="36"/>
        <v>0</v>
      </c>
      <c r="AC386" s="39"/>
      <c r="AD386" s="96" t="str">
        <f t="shared" si="37"/>
        <v>No</v>
      </c>
      <c r="AE386" s="18" t="str">
        <f>IFERROR(IFERROR(VLOOKUP(VALUE(L386),'EFM Funds June 2020'!C:M,10,0),VLOOKUP(TEXT(L386,0),'EFM Funds June 2020'!C:M,10,0)),"No")</f>
        <v>No</v>
      </c>
      <c r="AF386" s="18" t="str">
        <f>IFERROR(IFERROR(VLOOKUP(VALUE(W386),'EFM Funds June 2020'!C:M,10,0),VLOOKUP(TEXT(W386,0),'EFM Funds June 2020'!C:M,10,0)),"No")</f>
        <v>No</v>
      </c>
      <c r="AG386" s="19" t="str">
        <f t="shared" ca="1" si="38"/>
        <v>No</v>
      </c>
      <c r="AH386" s="19" t="str">
        <f t="shared" si="39"/>
        <v>No</v>
      </c>
      <c r="AI386" s="56" t="str">
        <f t="shared" ca="1" si="40"/>
        <v>Yes</v>
      </c>
      <c r="AJ386" s="56" t="str">
        <f ca="1">IFERROR(IF(OR($R$1&gt;Q386+90,$R$1&gt;VLOOKUP(W386,'EFM Funds June 2020'!D:E,2,FALSE)+90),"Yes","No"),"No")</f>
        <v>No</v>
      </c>
      <c r="AK386" s="56" t="str">
        <f>IFERROR(IF(OR(IFERROR(IF(AND(VLOOKUP(VALUE(L386),'EFM Funds June 2020'!$D:$M,10,FALSE)="Yes",T386&lt;0),"Yes","No"),"No")="Yes",IFERROR(IF(AND(VLOOKUP(VALUE(W386),'EFM Funds June 2020'!$D:$M,10,FALSE)="Yes",AA386&gt;0),"Yes","No"),"No")="Yes"),"Yes","No"),"No")</f>
        <v>No</v>
      </c>
      <c r="AL386" s="95" t="str">
        <f t="shared" si="41"/>
        <v>NoNo</v>
      </c>
      <c r="AM386" s="12">
        <f t="shared" si="42"/>
        <v>1</v>
      </c>
    </row>
    <row r="387" spans="1:39" s="12" customFormat="1" x14ac:dyDescent="0.35">
      <c r="A387" s="13"/>
      <c r="B387" s="20"/>
      <c r="C387" s="20"/>
      <c r="D387" s="13"/>
      <c r="E387" s="13"/>
      <c r="F387" s="13"/>
      <c r="G387" s="21"/>
      <c r="H387" s="104"/>
      <c r="I387" s="21"/>
      <c r="J387" s="21"/>
      <c r="K387" s="13"/>
      <c r="L387" s="13"/>
      <c r="M387" s="20"/>
      <c r="N387" s="13"/>
      <c r="O387" s="13"/>
      <c r="P387" s="13"/>
      <c r="Q387" s="22"/>
      <c r="R387" s="13"/>
      <c r="S387" s="13"/>
      <c r="T387" s="13"/>
      <c r="U387" s="116"/>
      <c r="V387" s="116"/>
      <c r="W387" s="135"/>
      <c r="X387" s="118"/>
      <c r="Y387" s="135"/>
      <c r="Z387" s="116"/>
      <c r="AA387" s="116"/>
      <c r="AB387" s="55">
        <f t="shared" si="36"/>
        <v>0</v>
      </c>
      <c r="AC387" s="39"/>
      <c r="AD387" s="96" t="str">
        <f t="shared" si="37"/>
        <v>No</v>
      </c>
      <c r="AE387" s="18" t="str">
        <f>IFERROR(IFERROR(VLOOKUP(VALUE(L387),'EFM Funds June 2020'!C:M,10,0),VLOOKUP(TEXT(L387,0),'EFM Funds June 2020'!C:M,10,0)),"No")</f>
        <v>No</v>
      </c>
      <c r="AF387" s="18" t="str">
        <f>IFERROR(IFERROR(VLOOKUP(VALUE(W387),'EFM Funds June 2020'!C:M,10,0),VLOOKUP(TEXT(W387,0),'EFM Funds June 2020'!C:M,10,0)),"No")</f>
        <v>No</v>
      </c>
      <c r="AG387" s="19" t="str">
        <f t="shared" ca="1" si="38"/>
        <v>No</v>
      </c>
      <c r="AH387" s="19" t="str">
        <f t="shared" si="39"/>
        <v>No</v>
      </c>
      <c r="AI387" s="56" t="str">
        <f t="shared" ca="1" si="40"/>
        <v>Yes</v>
      </c>
      <c r="AJ387" s="56" t="str">
        <f ca="1">IFERROR(IF(OR($R$1&gt;Q387+90,$R$1&gt;VLOOKUP(W387,'EFM Funds June 2020'!D:E,2,FALSE)+90),"Yes","No"),"No")</f>
        <v>No</v>
      </c>
      <c r="AK387" s="56" t="str">
        <f>IFERROR(IF(OR(IFERROR(IF(AND(VLOOKUP(VALUE(L387),'EFM Funds June 2020'!$D:$M,10,FALSE)="Yes",T387&lt;0),"Yes","No"),"No")="Yes",IFERROR(IF(AND(VLOOKUP(VALUE(W387),'EFM Funds June 2020'!$D:$M,10,FALSE)="Yes",AA387&gt;0),"Yes","No"),"No")="Yes"),"Yes","No"),"No")</f>
        <v>No</v>
      </c>
      <c r="AL387" s="95" t="str">
        <f t="shared" si="41"/>
        <v>NoNo</v>
      </c>
      <c r="AM387" s="12">
        <f t="shared" si="42"/>
        <v>1</v>
      </c>
    </row>
    <row r="388" spans="1:39" s="12" customFormat="1" x14ac:dyDescent="0.35">
      <c r="A388" s="13"/>
      <c r="B388" s="20"/>
      <c r="C388" s="20"/>
      <c r="D388" s="13"/>
      <c r="E388" s="13"/>
      <c r="F388" s="13"/>
      <c r="G388" s="21"/>
      <c r="H388" s="104"/>
      <c r="I388" s="21"/>
      <c r="J388" s="21"/>
      <c r="K388" s="13"/>
      <c r="L388" s="13"/>
      <c r="M388" s="20"/>
      <c r="N388" s="13"/>
      <c r="O388" s="13"/>
      <c r="P388" s="13"/>
      <c r="Q388" s="22"/>
      <c r="R388" s="13"/>
      <c r="S388" s="13"/>
      <c r="T388" s="13"/>
      <c r="U388" s="116"/>
      <c r="V388" s="116"/>
      <c r="W388" s="135"/>
      <c r="X388" s="118"/>
      <c r="Y388" s="135"/>
      <c r="Z388" s="116"/>
      <c r="AA388" s="116"/>
      <c r="AB388" s="55">
        <f t="shared" si="36"/>
        <v>0</v>
      </c>
      <c r="AC388" s="39"/>
      <c r="AD388" s="96" t="str">
        <f t="shared" si="37"/>
        <v>No</v>
      </c>
      <c r="AE388" s="18" t="str">
        <f>IFERROR(IFERROR(VLOOKUP(VALUE(L388),'EFM Funds June 2020'!C:M,10,0),VLOOKUP(TEXT(L388,0),'EFM Funds June 2020'!C:M,10,0)),"No")</f>
        <v>No</v>
      </c>
      <c r="AF388" s="18" t="str">
        <f>IFERROR(IFERROR(VLOOKUP(VALUE(W388),'EFM Funds June 2020'!C:M,10,0),VLOOKUP(TEXT(W388,0),'EFM Funds June 2020'!C:M,10,0)),"No")</f>
        <v>No</v>
      </c>
      <c r="AG388" s="19" t="str">
        <f t="shared" ca="1" si="38"/>
        <v>No</v>
      </c>
      <c r="AH388" s="19" t="str">
        <f t="shared" si="39"/>
        <v>No</v>
      </c>
      <c r="AI388" s="56" t="str">
        <f t="shared" ca="1" si="40"/>
        <v>Yes</v>
      </c>
      <c r="AJ388" s="56" t="str">
        <f ca="1">IFERROR(IF(OR($R$1&gt;Q388+90,$R$1&gt;VLOOKUP(W388,'EFM Funds June 2020'!D:E,2,FALSE)+90),"Yes","No"),"No")</f>
        <v>No</v>
      </c>
      <c r="AK388" s="56" t="str">
        <f>IFERROR(IF(OR(IFERROR(IF(AND(VLOOKUP(VALUE(L388),'EFM Funds June 2020'!$D:$M,10,FALSE)="Yes",T388&lt;0),"Yes","No"),"No")="Yes",IFERROR(IF(AND(VLOOKUP(VALUE(W388),'EFM Funds June 2020'!$D:$M,10,FALSE)="Yes",AA388&gt;0),"Yes","No"),"No")="Yes"),"Yes","No"),"No")</f>
        <v>No</v>
      </c>
      <c r="AL388" s="95" t="str">
        <f t="shared" si="41"/>
        <v>NoNo</v>
      </c>
      <c r="AM388" s="12">
        <f t="shared" si="42"/>
        <v>1</v>
      </c>
    </row>
    <row r="389" spans="1:39" s="12" customFormat="1" x14ac:dyDescent="0.35">
      <c r="A389" s="13"/>
      <c r="B389" s="20"/>
      <c r="C389" s="20"/>
      <c r="D389" s="13"/>
      <c r="E389" s="13"/>
      <c r="F389" s="13"/>
      <c r="G389" s="21"/>
      <c r="H389" s="104"/>
      <c r="I389" s="21"/>
      <c r="J389" s="21"/>
      <c r="K389" s="13"/>
      <c r="L389" s="13"/>
      <c r="M389" s="20"/>
      <c r="N389" s="13"/>
      <c r="O389" s="13"/>
      <c r="P389" s="13"/>
      <c r="Q389" s="22"/>
      <c r="R389" s="13"/>
      <c r="S389" s="13"/>
      <c r="T389" s="13"/>
      <c r="U389" s="116"/>
      <c r="V389" s="116"/>
      <c r="W389" s="135"/>
      <c r="X389" s="118"/>
      <c r="Y389" s="135"/>
      <c r="Z389" s="116"/>
      <c r="AA389" s="116"/>
      <c r="AB389" s="55">
        <f t="shared" si="36"/>
        <v>0</v>
      </c>
      <c r="AC389" s="39"/>
      <c r="AD389" s="96" t="str">
        <f t="shared" si="37"/>
        <v>No</v>
      </c>
      <c r="AE389" s="18" t="str">
        <f>IFERROR(IFERROR(VLOOKUP(VALUE(L389),'EFM Funds June 2020'!C:M,10,0),VLOOKUP(TEXT(L389,0),'EFM Funds June 2020'!C:M,10,0)),"No")</f>
        <v>No</v>
      </c>
      <c r="AF389" s="18" t="str">
        <f>IFERROR(IFERROR(VLOOKUP(VALUE(W389),'EFM Funds June 2020'!C:M,10,0),VLOOKUP(TEXT(W389,0),'EFM Funds June 2020'!C:M,10,0)),"No")</f>
        <v>No</v>
      </c>
      <c r="AG389" s="19" t="str">
        <f t="shared" ca="1" si="38"/>
        <v>No</v>
      </c>
      <c r="AH389" s="19" t="str">
        <f t="shared" si="39"/>
        <v>No</v>
      </c>
      <c r="AI389" s="56" t="str">
        <f t="shared" ca="1" si="40"/>
        <v>Yes</v>
      </c>
      <c r="AJ389" s="56" t="str">
        <f ca="1">IFERROR(IF(OR($R$1&gt;Q389+90,$R$1&gt;VLOOKUP(W389,'EFM Funds June 2020'!D:E,2,FALSE)+90),"Yes","No"),"No")</f>
        <v>No</v>
      </c>
      <c r="AK389" s="56" t="str">
        <f>IFERROR(IF(OR(IFERROR(IF(AND(VLOOKUP(VALUE(L389),'EFM Funds June 2020'!$D:$M,10,FALSE)="Yes",T389&lt;0),"Yes","No"),"No")="Yes",IFERROR(IF(AND(VLOOKUP(VALUE(W389),'EFM Funds June 2020'!$D:$M,10,FALSE)="Yes",AA389&gt;0),"Yes","No"),"No")="Yes"),"Yes","No"),"No")</f>
        <v>No</v>
      </c>
      <c r="AL389" s="95" t="str">
        <f t="shared" si="41"/>
        <v>NoNo</v>
      </c>
      <c r="AM389" s="12">
        <f t="shared" si="42"/>
        <v>1</v>
      </c>
    </row>
    <row r="390" spans="1:39" s="12" customFormat="1" x14ac:dyDescent="0.35">
      <c r="A390" s="13"/>
      <c r="B390" s="20"/>
      <c r="C390" s="20"/>
      <c r="D390" s="13"/>
      <c r="E390" s="13"/>
      <c r="F390" s="13"/>
      <c r="G390" s="21"/>
      <c r="H390" s="104"/>
      <c r="I390" s="21"/>
      <c r="J390" s="21"/>
      <c r="K390" s="13"/>
      <c r="L390" s="13"/>
      <c r="M390" s="20"/>
      <c r="N390" s="13"/>
      <c r="O390" s="13"/>
      <c r="P390" s="13"/>
      <c r="Q390" s="22"/>
      <c r="R390" s="13"/>
      <c r="S390" s="13"/>
      <c r="T390" s="13"/>
      <c r="U390" s="116"/>
      <c r="V390" s="116"/>
      <c r="W390" s="135"/>
      <c r="X390" s="118"/>
      <c r="Y390" s="135"/>
      <c r="Z390" s="116"/>
      <c r="AA390" s="116"/>
      <c r="AB390" s="55">
        <f t="shared" si="36"/>
        <v>0</v>
      </c>
      <c r="AC390" s="39"/>
      <c r="AD390" s="96" t="str">
        <f t="shared" si="37"/>
        <v>No</v>
      </c>
      <c r="AE390" s="18" t="str">
        <f>IFERROR(IFERROR(VLOOKUP(VALUE(L390),'EFM Funds June 2020'!C:M,10,0),VLOOKUP(TEXT(L390,0),'EFM Funds June 2020'!C:M,10,0)),"No")</f>
        <v>No</v>
      </c>
      <c r="AF390" s="18" t="str">
        <f>IFERROR(IFERROR(VLOOKUP(VALUE(W390),'EFM Funds June 2020'!C:M,10,0),VLOOKUP(TEXT(W390,0),'EFM Funds June 2020'!C:M,10,0)),"No")</f>
        <v>No</v>
      </c>
      <c r="AG390" s="19" t="str">
        <f t="shared" ca="1" si="38"/>
        <v>No</v>
      </c>
      <c r="AH390" s="19" t="str">
        <f t="shared" si="39"/>
        <v>No</v>
      </c>
      <c r="AI390" s="56" t="str">
        <f t="shared" ca="1" si="40"/>
        <v>Yes</v>
      </c>
      <c r="AJ390" s="56" t="str">
        <f ca="1">IFERROR(IF(OR($R$1&gt;Q390+90,$R$1&gt;VLOOKUP(W390,'EFM Funds June 2020'!D:E,2,FALSE)+90),"Yes","No"),"No")</f>
        <v>No</v>
      </c>
      <c r="AK390" s="56" t="str">
        <f>IFERROR(IF(OR(IFERROR(IF(AND(VLOOKUP(VALUE(L390),'EFM Funds June 2020'!$D:$M,10,FALSE)="Yes",T390&lt;0),"Yes","No"),"No")="Yes",IFERROR(IF(AND(VLOOKUP(VALUE(W390),'EFM Funds June 2020'!$D:$M,10,FALSE)="Yes",AA390&gt;0),"Yes","No"),"No")="Yes"),"Yes","No"),"No")</f>
        <v>No</v>
      </c>
      <c r="AL390" s="95" t="str">
        <f t="shared" si="41"/>
        <v>NoNo</v>
      </c>
      <c r="AM390" s="12">
        <f t="shared" si="42"/>
        <v>1</v>
      </c>
    </row>
    <row r="391" spans="1:39" s="12" customFormat="1" x14ac:dyDescent="0.35">
      <c r="A391" s="13"/>
      <c r="B391" s="20"/>
      <c r="C391" s="20"/>
      <c r="D391" s="13"/>
      <c r="E391" s="13"/>
      <c r="F391" s="13"/>
      <c r="G391" s="21"/>
      <c r="H391" s="104"/>
      <c r="I391" s="21"/>
      <c r="J391" s="21"/>
      <c r="K391" s="13"/>
      <c r="L391" s="13"/>
      <c r="M391" s="20"/>
      <c r="N391" s="13"/>
      <c r="O391" s="13"/>
      <c r="P391" s="13"/>
      <c r="Q391" s="22"/>
      <c r="R391" s="13"/>
      <c r="S391" s="13"/>
      <c r="T391" s="13"/>
      <c r="U391" s="116"/>
      <c r="V391" s="116"/>
      <c r="W391" s="135"/>
      <c r="X391" s="118"/>
      <c r="Y391" s="135"/>
      <c r="Z391" s="116"/>
      <c r="AA391" s="116"/>
      <c r="AB391" s="55">
        <f t="shared" si="36"/>
        <v>0</v>
      </c>
      <c r="AC391" s="39"/>
      <c r="AD391" s="96" t="str">
        <f t="shared" si="37"/>
        <v>No</v>
      </c>
      <c r="AE391" s="18" t="str">
        <f>IFERROR(IFERROR(VLOOKUP(VALUE(L391),'EFM Funds June 2020'!C:M,10,0),VLOOKUP(TEXT(L391,0),'EFM Funds June 2020'!C:M,10,0)),"No")</f>
        <v>No</v>
      </c>
      <c r="AF391" s="18" t="str">
        <f>IFERROR(IFERROR(VLOOKUP(VALUE(W391),'EFM Funds June 2020'!C:M,10,0),VLOOKUP(TEXT(W391,0),'EFM Funds June 2020'!C:M,10,0)),"No")</f>
        <v>No</v>
      </c>
      <c r="AG391" s="19" t="str">
        <f t="shared" ca="1" si="38"/>
        <v>No</v>
      </c>
      <c r="AH391" s="19" t="str">
        <f t="shared" si="39"/>
        <v>No</v>
      </c>
      <c r="AI391" s="56" t="str">
        <f t="shared" ca="1" si="40"/>
        <v>Yes</v>
      </c>
      <c r="AJ391" s="56" t="str">
        <f ca="1">IFERROR(IF(OR($R$1&gt;Q391+90,$R$1&gt;VLOOKUP(W391,'EFM Funds June 2020'!D:E,2,FALSE)+90),"Yes","No"),"No")</f>
        <v>No</v>
      </c>
      <c r="AK391" s="56" t="str">
        <f>IFERROR(IF(OR(IFERROR(IF(AND(VLOOKUP(VALUE(L391),'EFM Funds June 2020'!$D:$M,10,FALSE)="Yes",T391&lt;0),"Yes","No"),"No")="Yes",IFERROR(IF(AND(VLOOKUP(VALUE(W391),'EFM Funds June 2020'!$D:$M,10,FALSE)="Yes",AA391&gt;0),"Yes","No"),"No")="Yes"),"Yes","No"),"No")</f>
        <v>No</v>
      </c>
      <c r="AL391" s="95" t="str">
        <f t="shared" si="41"/>
        <v>NoNo</v>
      </c>
      <c r="AM391" s="12">
        <f t="shared" si="42"/>
        <v>1</v>
      </c>
    </row>
    <row r="392" spans="1:39" s="12" customFormat="1" x14ac:dyDescent="0.35">
      <c r="A392" s="13"/>
      <c r="B392" s="20"/>
      <c r="C392" s="20"/>
      <c r="D392" s="13"/>
      <c r="E392" s="13"/>
      <c r="F392" s="13"/>
      <c r="G392" s="21"/>
      <c r="H392" s="104"/>
      <c r="I392" s="21"/>
      <c r="J392" s="21"/>
      <c r="K392" s="13"/>
      <c r="L392" s="13"/>
      <c r="M392" s="20"/>
      <c r="N392" s="13"/>
      <c r="O392" s="13"/>
      <c r="P392" s="13"/>
      <c r="Q392" s="22"/>
      <c r="R392" s="13"/>
      <c r="S392" s="13"/>
      <c r="T392" s="13"/>
      <c r="U392" s="116"/>
      <c r="V392" s="116"/>
      <c r="W392" s="135"/>
      <c r="X392" s="118"/>
      <c r="Y392" s="135"/>
      <c r="Z392" s="116"/>
      <c r="AA392" s="116"/>
      <c r="AB392" s="55">
        <f t="shared" si="36"/>
        <v>0</v>
      </c>
      <c r="AC392" s="39"/>
      <c r="AD392" s="96" t="str">
        <f t="shared" si="37"/>
        <v>No</v>
      </c>
      <c r="AE392" s="18" t="str">
        <f>IFERROR(IFERROR(VLOOKUP(VALUE(L392),'EFM Funds June 2020'!C:M,10,0),VLOOKUP(TEXT(L392,0),'EFM Funds June 2020'!C:M,10,0)),"No")</f>
        <v>No</v>
      </c>
      <c r="AF392" s="18" t="str">
        <f>IFERROR(IFERROR(VLOOKUP(VALUE(W392),'EFM Funds June 2020'!C:M,10,0),VLOOKUP(TEXT(W392,0),'EFM Funds June 2020'!C:M,10,0)),"No")</f>
        <v>No</v>
      </c>
      <c r="AG392" s="19" t="str">
        <f t="shared" ca="1" si="38"/>
        <v>No</v>
      </c>
      <c r="AH392" s="19" t="str">
        <f t="shared" si="39"/>
        <v>No</v>
      </c>
      <c r="AI392" s="56" t="str">
        <f t="shared" ca="1" si="40"/>
        <v>Yes</v>
      </c>
      <c r="AJ392" s="56" t="str">
        <f ca="1">IFERROR(IF(OR($R$1&gt;Q392+90,$R$1&gt;VLOOKUP(W392,'EFM Funds June 2020'!D:E,2,FALSE)+90),"Yes","No"),"No")</f>
        <v>No</v>
      </c>
      <c r="AK392" s="56" t="str">
        <f>IFERROR(IF(OR(IFERROR(IF(AND(VLOOKUP(VALUE(L392),'EFM Funds June 2020'!$D:$M,10,FALSE)="Yes",T392&lt;0),"Yes","No"),"No")="Yes",IFERROR(IF(AND(VLOOKUP(VALUE(W392),'EFM Funds June 2020'!$D:$M,10,FALSE)="Yes",AA392&gt;0),"Yes","No"),"No")="Yes"),"Yes","No"),"No")</f>
        <v>No</v>
      </c>
      <c r="AL392" s="95" t="str">
        <f t="shared" si="41"/>
        <v>NoNo</v>
      </c>
      <c r="AM392" s="12">
        <f t="shared" si="42"/>
        <v>1</v>
      </c>
    </row>
    <row r="393" spans="1:39" s="12" customFormat="1" x14ac:dyDescent="0.35">
      <c r="A393" s="13"/>
      <c r="B393" s="20"/>
      <c r="C393" s="20"/>
      <c r="D393" s="13"/>
      <c r="E393" s="13"/>
      <c r="F393" s="13"/>
      <c r="G393" s="21"/>
      <c r="H393" s="104"/>
      <c r="I393" s="21"/>
      <c r="J393" s="21"/>
      <c r="K393" s="13"/>
      <c r="L393" s="13"/>
      <c r="M393" s="20"/>
      <c r="N393" s="13"/>
      <c r="O393" s="13"/>
      <c r="P393" s="13"/>
      <c r="Q393" s="22"/>
      <c r="R393" s="13"/>
      <c r="S393" s="13"/>
      <c r="T393" s="13"/>
      <c r="U393" s="116"/>
      <c r="V393" s="116"/>
      <c r="W393" s="135"/>
      <c r="X393" s="118"/>
      <c r="Y393" s="135"/>
      <c r="Z393" s="116"/>
      <c r="AA393" s="116"/>
      <c r="AB393" s="55">
        <f t="shared" si="36"/>
        <v>0</v>
      </c>
      <c r="AC393" s="39"/>
      <c r="AD393" s="96" t="str">
        <f t="shared" si="37"/>
        <v>No</v>
      </c>
      <c r="AE393" s="18" t="str">
        <f>IFERROR(IFERROR(VLOOKUP(VALUE(L393),'EFM Funds June 2020'!C:M,10,0),VLOOKUP(TEXT(L393,0),'EFM Funds June 2020'!C:M,10,0)),"No")</f>
        <v>No</v>
      </c>
      <c r="AF393" s="18" t="str">
        <f>IFERROR(IFERROR(VLOOKUP(VALUE(W393),'EFM Funds June 2020'!C:M,10,0),VLOOKUP(TEXT(W393,0),'EFM Funds June 2020'!C:M,10,0)),"No")</f>
        <v>No</v>
      </c>
      <c r="AG393" s="19" t="str">
        <f t="shared" ca="1" si="38"/>
        <v>No</v>
      </c>
      <c r="AH393" s="19" t="str">
        <f t="shared" si="39"/>
        <v>No</v>
      </c>
      <c r="AI393" s="56" t="str">
        <f t="shared" ca="1" si="40"/>
        <v>Yes</v>
      </c>
      <c r="AJ393" s="56" t="str">
        <f ca="1">IFERROR(IF(OR($R$1&gt;Q393+90,$R$1&gt;VLOOKUP(W393,'EFM Funds June 2020'!D:E,2,FALSE)+90),"Yes","No"),"No")</f>
        <v>No</v>
      </c>
      <c r="AK393" s="56" t="str">
        <f>IFERROR(IF(OR(IFERROR(IF(AND(VLOOKUP(VALUE(L393),'EFM Funds June 2020'!$D:$M,10,FALSE)="Yes",T393&lt;0),"Yes","No"),"No")="Yes",IFERROR(IF(AND(VLOOKUP(VALUE(W393),'EFM Funds June 2020'!$D:$M,10,FALSE)="Yes",AA393&gt;0),"Yes","No"),"No")="Yes"),"Yes","No"),"No")</f>
        <v>No</v>
      </c>
      <c r="AL393" s="95" t="str">
        <f t="shared" si="41"/>
        <v>NoNo</v>
      </c>
      <c r="AM393" s="12">
        <f t="shared" si="42"/>
        <v>1</v>
      </c>
    </row>
    <row r="394" spans="1:39" s="12" customFormat="1" x14ac:dyDescent="0.35">
      <c r="A394" s="13"/>
      <c r="B394" s="20"/>
      <c r="C394" s="20"/>
      <c r="D394" s="13"/>
      <c r="E394" s="13"/>
      <c r="F394" s="13"/>
      <c r="G394" s="21"/>
      <c r="H394" s="104"/>
      <c r="I394" s="21"/>
      <c r="J394" s="21"/>
      <c r="K394" s="13"/>
      <c r="L394" s="13"/>
      <c r="M394" s="20"/>
      <c r="N394" s="13"/>
      <c r="O394" s="13"/>
      <c r="P394" s="13"/>
      <c r="Q394" s="22"/>
      <c r="R394" s="13"/>
      <c r="S394" s="13"/>
      <c r="T394" s="13"/>
      <c r="U394" s="116"/>
      <c r="V394" s="116"/>
      <c r="W394" s="135"/>
      <c r="X394" s="118"/>
      <c r="Y394" s="135"/>
      <c r="Z394" s="116"/>
      <c r="AA394" s="116"/>
      <c r="AB394" s="55">
        <f t="shared" si="36"/>
        <v>0</v>
      </c>
      <c r="AC394" s="39"/>
      <c r="AD394" s="96" t="str">
        <f t="shared" si="37"/>
        <v>No</v>
      </c>
      <c r="AE394" s="18" t="str">
        <f>IFERROR(IFERROR(VLOOKUP(VALUE(L394),'EFM Funds June 2020'!C:M,10,0),VLOOKUP(TEXT(L394,0),'EFM Funds June 2020'!C:M,10,0)),"No")</f>
        <v>No</v>
      </c>
      <c r="AF394" s="18" t="str">
        <f>IFERROR(IFERROR(VLOOKUP(VALUE(W394),'EFM Funds June 2020'!C:M,10,0),VLOOKUP(TEXT(W394,0),'EFM Funds June 2020'!C:M,10,0)),"No")</f>
        <v>No</v>
      </c>
      <c r="AG394" s="19" t="str">
        <f t="shared" ca="1" si="38"/>
        <v>No</v>
      </c>
      <c r="AH394" s="19" t="str">
        <f t="shared" si="39"/>
        <v>No</v>
      </c>
      <c r="AI394" s="56" t="str">
        <f t="shared" ca="1" si="40"/>
        <v>Yes</v>
      </c>
      <c r="AJ394" s="56" t="str">
        <f ca="1">IFERROR(IF(OR($R$1&gt;Q394+90,$R$1&gt;VLOOKUP(W394,'EFM Funds June 2020'!D:E,2,FALSE)+90),"Yes","No"),"No")</f>
        <v>No</v>
      </c>
      <c r="AK394" s="56" t="str">
        <f>IFERROR(IF(OR(IFERROR(IF(AND(VLOOKUP(VALUE(L394),'EFM Funds June 2020'!$D:$M,10,FALSE)="Yes",T394&lt;0),"Yes","No"),"No")="Yes",IFERROR(IF(AND(VLOOKUP(VALUE(W394),'EFM Funds June 2020'!$D:$M,10,FALSE)="Yes",AA394&gt;0),"Yes","No"),"No")="Yes"),"Yes","No"),"No")</f>
        <v>No</v>
      </c>
      <c r="AL394" s="95" t="str">
        <f t="shared" si="41"/>
        <v>NoNo</v>
      </c>
      <c r="AM394" s="12">
        <f t="shared" si="42"/>
        <v>1</v>
      </c>
    </row>
    <row r="395" spans="1:39" s="12" customFormat="1" x14ac:dyDescent="0.35">
      <c r="A395" s="13"/>
      <c r="B395" s="20"/>
      <c r="C395" s="20"/>
      <c r="D395" s="13"/>
      <c r="E395" s="13"/>
      <c r="F395" s="13"/>
      <c r="G395" s="21"/>
      <c r="H395" s="104"/>
      <c r="I395" s="21"/>
      <c r="J395" s="21"/>
      <c r="K395" s="13"/>
      <c r="L395" s="13"/>
      <c r="M395" s="20"/>
      <c r="N395" s="13"/>
      <c r="O395" s="13"/>
      <c r="P395" s="13"/>
      <c r="Q395" s="22"/>
      <c r="R395" s="13"/>
      <c r="S395" s="13"/>
      <c r="T395" s="13"/>
      <c r="U395" s="116"/>
      <c r="V395" s="116"/>
      <c r="W395" s="135"/>
      <c r="X395" s="118"/>
      <c r="Y395" s="135"/>
      <c r="Z395" s="116"/>
      <c r="AA395" s="116"/>
      <c r="AB395" s="55">
        <f t="shared" si="36"/>
        <v>0</v>
      </c>
      <c r="AC395" s="39"/>
      <c r="AD395" s="96" t="str">
        <f t="shared" si="37"/>
        <v>No</v>
      </c>
      <c r="AE395" s="18" t="str">
        <f>IFERROR(IFERROR(VLOOKUP(VALUE(L395),'EFM Funds June 2020'!C:M,10,0),VLOOKUP(TEXT(L395,0),'EFM Funds June 2020'!C:M,10,0)),"No")</f>
        <v>No</v>
      </c>
      <c r="AF395" s="18" t="str">
        <f>IFERROR(IFERROR(VLOOKUP(VALUE(W395),'EFM Funds June 2020'!C:M,10,0),VLOOKUP(TEXT(W395,0),'EFM Funds June 2020'!C:M,10,0)),"No")</f>
        <v>No</v>
      </c>
      <c r="AG395" s="19" t="str">
        <f t="shared" ca="1" si="38"/>
        <v>No</v>
      </c>
      <c r="AH395" s="19" t="str">
        <f t="shared" si="39"/>
        <v>No</v>
      </c>
      <c r="AI395" s="56" t="str">
        <f t="shared" ca="1" si="40"/>
        <v>Yes</v>
      </c>
      <c r="AJ395" s="56" t="str">
        <f ca="1">IFERROR(IF(OR($R$1&gt;Q395+90,$R$1&gt;VLOOKUP(W395,'EFM Funds June 2020'!D:E,2,FALSE)+90),"Yes","No"),"No")</f>
        <v>No</v>
      </c>
      <c r="AK395" s="56" t="str">
        <f>IFERROR(IF(OR(IFERROR(IF(AND(VLOOKUP(VALUE(L395),'EFM Funds June 2020'!$D:$M,10,FALSE)="Yes",T395&lt;0),"Yes","No"),"No")="Yes",IFERROR(IF(AND(VLOOKUP(VALUE(W395),'EFM Funds June 2020'!$D:$M,10,FALSE)="Yes",AA395&gt;0),"Yes","No"),"No")="Yes"),"Yes","No"),"No")</f>
        <v>No</v>
      </c>
      <c r="AL395" s="95" t="str">
        <f t="shared" si="41"/>
        <v>NoNo</v>
      </c>
      <c r="AM395" s="12">
        <f t="shared" si="42"/>
        <v>1</v>
      </c>
    </row>
    <row r="396" spans="1:39" s="12" customFormat="1" x14ac:dyDescent="0.35">
      <c r="A396" s="13"/>
      <c r="B396" s="20"/>
      <c r="C396" s="20"/>
      <c r="D396" s="13"/>
      <c r="E396" s="13"/>
      <c r="F396" s="13"/>
      <c r="G396" s="21"/>
      <c r="H396" s="104"/>
      <c r="I396" s="21"/>
      <c r="J396" s="21"/>
      <c r="K396" s="13"/>
      <c r="L396" s="13"/>
      <c r="M396" s="20"/>
      <c r="N396" s="13"/>
      <c r="O396" s="13"/>
      <c r="P396" s="13"/>
      <c r="Q396" s="22"/>
      <c r="R396" s="13"/>
      <c r="S396" s="13"/>
      <c r="T396" s="13"/>
      <c r="U396" s="116"/>
      <c r="V396" s="116"/>
      <c r="W396" s="135"/>
      <c r="X396" s="118"/>
      <c r="Y396" s="135"/>
      <c r="Z396" s="116"/>
      <c r="AA396" s="116"/>
      <c r="AB396" s="55">
        <f t="shared" si="36"/>
        <v>0</v>
      </c>
      <c r="AC396" s="39"/>
      <c r="AD396" s="96" t="str">
        <f t="shared" si="37"/>
        <v>No</v>
      </c>
      <c r="AE396" s="18" t="str">
        <f>IFERROR(IFERROR(VLOOKUP(VALUE(L396),'EFM Funds June 2020'!C:M,10,0),VLOOKUP(TEXT(L396,0),'EFM Funds June 2020'!C:M,10,0)),"No")</f>
        <v>No</v>
      </c>
      <c r="AF396" s="18" t="str">
        <f>IFERROR(IFERROR(VLOOKUP(VALUE(W396),'EFM Funds June 2020'!C:M,10,0),VLOOKUP(TEXT(W396,0),'EFM Funds June 2020'!C:M,10,0)),"No")</f>
        <v>No</v>
      </c>
      <c r="AG396" s="19" t="str">
        <f t="shared" ca="1" si="38"/>
        <v>No</v>
      </c>
      <c r="AH396" s="19" t="str">
        <f t="shared" si="39"/>
        <v>No</v>
      </c>
      <c r="AI396" s="56" t="str">
        <f t="shared" ca="1" si="40"/>
        <v>Yes</v>
      </c>
      <c r="AJ396" s="56" t="str">
        <f ca="1">IFERROR(IF(OR($R$1&gt;Q396+90,$R$1&gt;VLOOKUP(W396,'EFM Funds June 2020'!D:E,2,FALSE)+90),"Yes","No"),"No")</f>
        <v>No</v>
      </c>
      <c r="AK396" s="56" t="str">
        <f>IFERROR(IF(OR(IFERROR(IF(AND(VLOOKUP(VALUE(L396),'EFM Funds June 2020'!$D:$M,10,FALSE)="Yes",T396&lt;0),"Yes","No"),"No")="Yes",IFERROR(IF(AND(VLOOKUP(VALUE(W396),'EFM Funds June 2020'!$D:$M,10,FALSE)="Yes",AA396&gt;0),"Yes","No"),"No")="Yes"),"Yes","No"),"No")</f>
        <v>No</v>
      </c>
      <c r="AL396" s="95" t="str">
        <f t="shared" si="41"/>
        <v>NoNo</v>
      </c>
      <c r="AM396" s="12">
        <f t="shared" si="42"/>
        <v>1</v>
      </c>
    </row>
    <row r="397" spans="1:39" s="12" customFormat="1" x14ac:dyDescent="0.35">
      <c r="A397" s="13"/>
      <c r="B397" s="20"/>
      <c r="C397" s="20"/>
      <c r="D397" s="13"/>
      <c r="E397" s="13"/>
      <c r="F397" s="13"/>
      <c r="G397" s="21"/>
      <c r="H397" s="104"/>
      <c r="I397" s="21"/>
      <c r="J397" s="21"/>
      <c r="K397" s="13"/>
      <c r="L397" s="13"/>
      <c r="M397" s="20"/>
      <c r="N397" s="13"/>
      <c r="O397" s="13"/>
      <c r="P397" s="13"/>
      <c r="Q397" s="22"/>
      <c r="R397" s="13"/>
      <c r="S397" s="13"/>
      <c r="T397" s="13"/>
      <c r="U397" s="116"/>
      <c r="V397" s="116"/>
      <c r="W397" s="135"/>
      <c r="X397" s="118"/>
      <c r="Y397" s="135"/>
      <c r="Z397" s="116"/>
      <c r="AA397" s="116"/>
      <c r="AB397" s="55">
        <f t="shared" si="36"/>
        <v>0</v>
      </c>
      <c r="AC397" s="39"/>
      <c r="AD397" s="96" t="str">
        <f t="shared" si="37"/>
        <v>No</v>
      </c>
      <c r="AE397" s="18" t="str">
        <f>IFERROR(IFERROR(VLOOKUP(VALUE(L397),'EFM Funds June 2020'!C:M,10,0),VLOOKUP(TEXT(L397,0),'EFM Funds June 2020'!C:M,10,0)),"No")</f>
        <v>No</v>
      </c>
      <c r="AF397" s="18" t="str">
        <f>IFERROR(IFERROR(VLOOKUP(VALUE(W397),'EFM Funds June 2020'!C:M,10,0),VLOOKUP(TEXT(W397,0),'EFM Funds June 2020'!C:M,10,0)),"No")</f>
        <v>No</v>
      </c>
      <c r="AG397" s="19" t="str">
        <f t="shared" ca="1" si="38"/>
        <v>No</v>
      </c>
      <c r="AH397" s="19" t="str">
        <f t="shared" si="39"/>
        <v>No</v>
      </c>
      <c r="AI397" s="56" t="str">
        <f t="shared" ca="1" si="40"/>
        <v>Yes</v>
      </c>
      <c r="AJ397" s="56" t="str">
        <f ca="1">IFERROR(IF(OR($R$1&gt;Q397+90,$R$1&gt;VLOOKUP(W397,'EFM Funds June 2020'!D:E,2,FALSE)+90),"Yes","No"),"No")</f>
        <v>No</v>
      </c>
      <c r="AK397" s="56" t="str">
        <f>IFERROR(IF(OR(IFERROR(IF(AND(VLOOKUP(VALUE(L397),'EFM Funds June 2020'!$D:$M,10,FALSE)="Yes",T397&lt;0),"Yes","No"),"No")="Yes",IFERROR(IF(AND(VLOOKUP(VALUE(W397),'EFM Funds June 2020'!$D:$M,10,FALSE)="Yes",AA397&gt;0),"Yes","No"),"No")="Yes"),"Yes","No"),"No")</f>
        <v>No</v>
      </c>
      <c r="AL397" s="95" t="str">
        <f t="shared" si="41"/>
        <v>NoNo</v>
      </c>
      <c r="AM397" s="12">
        <f t="shared" si="42"/>
        <v>1</v>
      </c>
    </row>
    <row r="398" spans="1:39" s="12" customFormat="1" x14ac:dyDescent="0.35">
      <c r="A398" s="13"/>
      <c r="B398" s="20"/>
      <c r="C398" s="20"/>
      <c r="D398" s="13"/>
      <c r="E398" s="13"/>
      <c r="F398" s="13"/>
      <c r="G398" s="21"/>
      <c r="H398" s="104"/>
      <c r="I398" s="21"/>
      <c r="J398" s="21"/>
      <c r="K398" s="13"/>
      <c r="L398" s="13"/>
      <c r="M398" s="20"/>
      <c r="N398" s="13"/>
      <c r="O398" s="13"/>
      <c r="P398" s="13"/>
      <c r="Q398" s="22"/>
      <c r="R398" s="13"/>
      <c r="S398" s="13"/>
      <c r="T398" s="13"/>
      <c r="U398" s="116"/>
      <c r="V398" s="116"/>
      <c r="W398" s="135"/>
      <c r="X398" s="118"/>
      <c r="Y398" s="135"/>
      <c r="Z398" s="116"/>
      <c r="AA398" s="116"/>
      <c r="AB398" s="55">
        <f t="shared" si="36"/>
        <v>0</v>
      </c>
      <c r="AC398" s="39"/>
      <c r="AD398" s="96" t="str">
        <f t="shared" si="37"/>
        <v>No</v>
      </c>
      <c r="AE398" s="18" t="str">
        <f>IFERROR(IFERROR(VLOOKUP(VALUE(L398),'EFM Funds June 2020'!C:M,10,0),VLOOKUP(TEXT(L398,0),'EFM Funds June 2020'!C:M,10,0)),"No")</f>
        <v>No</v>
      </c>
      <c r="AF398" s="18" t="str">
        <f>IFERROR(IFERROR(VLOOKUP(VALUE(W398),'EFM Funds June 2020'!C:M,10,0),VLOOKUP(TEXT(W398,0),'EFM Funds June 2020'!C:M,10,0)),"No")</f>
        <v>No</v>
      </c>
      <c r="AG398" s="19" t="str">
        <f t="shared" ca="1" si="38"/>
        <v>No</v>
      </c>
      <c r="AH398" s="19" t="str">
        <f t="shared" si="39"/>
        <v>No</v>
      </c>
      <c r="AI398" s="56" t="str">
        <f t="shared" ca="1" si="40"/>
        <v>Yes</v>
      </c>
      <c r="AJ398" s="56" t="str">
        <f ca="1">IFERROR(IF(OR($R$1&gt;Q398+90,$R$1&gt;VLOOKUP(W398,'EFM Funds June 2020'!D:E,2,FALSE)+90),"Yes","No"),"No")</f>
        <v>No</v>
      </c>
      <c r="AK398" s="56" t="str">
        <f>IFERROR(IF(OR(IFERROR(IF(AND(VLOOKUP(VALUE(L398),'EFM Funds June 2020'!$D:$M,10,FALSE)="Yes",T398&lt;0),"Yes","No"),"No")="Yes",IFERROR(IF(AND(VLOOKUP(VALUE(W398),'EFM Funds June 2020'!$D:$M,10,FALSE)="Yes",AA398&gt;0),"Yes","No"),"No")="Yes"),"Yes","No"),"No")</f>
        <v>No</v>
      </c>
      <c r="AL398" s="95" t="str">
        <f t="shared" si="41"/>
        <v>NoNo</v>
      </c>
      <c r="AM398" s="12">
        <f t="shared" si="42"/>
        <v>1</v>
      </c>
    </row>
    <row r="399" spans="1:39" s="12" customFormat="1" x14ac:dyDescent="0.35">
      <c r="A399" s="13"/>
      <c r="B399" s="20"/>
      <c r="C399" s="20"/>
      <c r="D399" s="13"/>
      <c r="E399" s="13"/>
      <c r="F399" s="13"/>
      <c r="G399" s="21"/>
      <c r="H399" s="104"/>
      <c r="I399" s="21"/>
      <c r="J399" s="21"/>
      <c r="K399" s="13"/>
      <c r="L399" s="13"/>
      <c r="M399" s="20"/>
      <c r="N399" s="13"/>
      <c r="O399" s="13"/>
      <c r="P399" s="13"/>
      <c r="Q399" s="22"/>
      <c r="R399" s="13"/>
      <c r="S399" s="13"/>
      <c r="T399" s="13"/>
      <c r="U399" s="116"/>
      <c r="V399" s="116"/>
      <c r="W399" s="135"/>
      <c r="X399" s="118"/>
      <c r="Y399" s="135"/>
      <c r="Z399" s="116"/>
      <c r="AA399" s="116"/>
      <c r="AB399" s="55">
        <f t="shared" si="36"/>
        <v>0</v>
      </c>
      <c r="AC399" s="39"/>
      <c r="AD399" s="96" t="str">
        <f t="shared" si="37"/>
        <v>No</v>
      </c>
      <c r="AE399" s="18" t="str">
        <f>IFERROR(IFERROR(VLOOKUP(VALUE(L399),'EFM Funds June 2020'!C:M,10,0),VLOOKUP(TEXT(L399,0),'EFM Funds June 2020'!C:M,10,0)),"No")</f>
        <v>No</v>
      </c>
      <c r="AF399" s="18" t="str">
        <f>IFERROR(IFERROR(VLOOKUP(VALUE(W399),'EFM Funds June 2020'!C:M,10,0),VLOOKUP(TEXT(W399,0),'EFM Funds June 2020'!C:M,10,0)),"No")</f>
        <v>No</v>
      </c>
      <c r="AG399" s="19" t="str">
        <f t="shared" ca="1" si="38"/>
        <v>No</v>
      </c>
      <c r="AH399" s="19" t="str">
        <f t="shared" si="39"/>
        <v>No</v>
      </c>
      <c r="AI399" s="56" t="str">
        <f t="shared" ca="1" si="40"/>
        <v>Yes</v>
      </c>
      <c r="AJ399" s="56" t="str">
        <f ca="1">IFERROR(IF(OR($R$1&gt;Q399+90,$R$1&gt;VLOOKUP(W399,'EFM Funds June 2020'!D:E,2,FALSE)+90),"Yes","No"),"No")</f>
        <v>No</v>
      </c>
      <c r="AK399" s="56" t="str">
        <f>IFERROR(IF(OR(IFERROR(IF(AND(VLOOKUP(VALUE(L399),'EFM Funds June 2020'!$D:$M,10,FALSE)="Yes",T399&lt;0),"Yes","No"),"No")="Yes",IFERROR(IF(AND(VLOOKUP(VALUE(W399),'EFM Funds June 2020'!$D:$M,10,FALSE)="Yes",AA399&gt;0),"Yes","No"),"No")="Yes"),"Yes","No"),"No")</f>
        <v>No</v>
      </c>
      <c r="AL399" s="95" t="str">
        <f t="shared" si="41"/>
        <v>NoNo</v>
      </c>
      <c r="AM399" s="12">
        <f t="shared" si="42"/>
        <v>1</v>
      </c>
    </row>
    <row r="400" spans="1:39" s="12" customFormat="1" x14ac:dyDescent="0.35">
      <c r="A400" s="13"/>
      <c r="B400" s="20"/>
      <c r="C400" s="20"/>
      <c r="D400" s="13"/>
      <c r="E400" s="13"/>
      <c r="F400" s="13"/>
      <c r="G400" s="21"/>
      <c r="H400" s="104"/>
      <c r="I400" s="21"/>
      <c r="J400" s="21"/>
      <c r="K400" s="13"/>
      <c r="L400" s="13"/>
      <c r="M400" s="20"/>
      <c r="N400" s="13"/>
      <c r="O400" s="13"/>
      <c r="P400" s="13"/>
      <c r="Q400" s="22"/>
      <c r="R400" s="13"/>
      <c r="S400" s="13"/>
      <c r="T400" s="13"/>
      <c r="U400" s="116"/>
      <c r="V400" s="116"/>
      <c r="W400" s="135"/>
      <c r="X400" s="118"/>
      <c r="Y400" s="135"/>
      <c r="Z400" s="116"/>
      <c r="AA400" s="116"/>
      <c r="AB400" s="55">
        <f t="shared" si="36"/>
        <v>0</v>
      </c>
      <c r="AC400" s="39"/>
      <c r="AD400" s="96" t="str">
        <f t="shared" si="37"/>
        <v>No</v>
      </c>
      <c r="AE400" s="18" t="str">
        <f>IFERROR(IFERROR(VLOOKUP(VALUE(L400),'EFM Funds June 2020'!C:M,10,0),VLOOKUP(TEXT(L400,0),'EFM Funds June 2020'!C:M,10,0)),"No")</f>
        <v>No</v>
      </c>
      <c r="AF400" s="18" t="str">
        <f>IFERROR(IFERROR(VLOOKUP(VALUE(W400),'EFM Funds June 2020'!C:M,10,0),VLOOKUP(TEXT(W400,0),'EFM Funds June 2020'!C:M,10,0)),"No")</f>
        <v>No</v>
      </c>
      <c r="AG400" s="19" t="str">
        <f t="shared" ca="1" si="38"/>
        <v>No</v>
      </c>
      <c r="AH400" s="19" t="str">
        <f t="shared" si="39"/>
        <v>No</v>
      </c>
      <c r="AI400" s="56" t="str">
        <f t="shared" ca="1" si="40"/>
        <v>Yes</v>
      </c>
      <c r="AJ400" s="56" t="str">
        <f ca="1">IFERROR(IF(OR($R$1&gt;Q400+90,$R$1&gt;VLOOKUP(W400,'EFM Funds June 2020'!D:E,2,FALSE)+90),"Yes","No"),"No")</f>
        <v>No</v>
      </c>
      <c r="AK400" s="56" t="str">
        <f>IFERROR(IF(OR(IFERROR(IF(AND(VLOOKUP(VALUE(L400),'EFM Funds June 2020'!$D:$M,10,FALSE)="Yes",T400&lt;0),"Yes","No"),"No")="Yes",IFERROR(IF(AND(VLOOKUP(VALUE(W400),'EFM Funds June 2020'!$D:$M,10,FALSE)="Yes",AA400&gt;0),"Yes","No"),"No")="Yes"),"Yes","No"),"No")</f>
        <v>No</v>
      </c>
      <c r="AL400" s="95" t="str">
        <f t="shared" si="41"/>
        <v>NoNo</v>
      </c>
      <c r="AM400" s="12">
        <f t="shared" si="42"/>
        <v>1</v>
      </c>
    </row>
    <row r="401" spans="1:39" s="12" customFormat="1" x14ac:dyDescent="0.35">
      <c r="A401" s="13"/>
      <c r="B401" s="20"/>
      <c r="C401" s="20"/>
      <c r="D401" s="13"/>
      <c r="E401" s="13"/>
      <c r="F401" s="13"/>
      <c r="G401" s="21"/>
      <c r="H401" s="104"/>
      <c r="I401" s="21"/>
      <c r="J401" s="21"/>
      <c r="K401" s="13"/>
      <c r="L401" s="13"/>
      <c r="M401" s="20"/>
      <c r="N401" s="13"/>
      <c r="O401" s="13"/>
      <c r="P401" s="13"/>
      <c r="Q401" s="22"/>
      <c r="R401" s="13"/>
      <c r="S401" s="13"/>
      <c r="T401" s="13"/>
      <c r="U401" s="116"/>
      <c r="V401" s="116"/>
      <c r="W401" s="135"/>
      <c r="X401" s="118"/>
      <c r="Y401" s="135"/>
      <c r="Z401" s="116"/>
      <c r="AA401" s="116"/>
      <c r="AB401" s="55">
        <f t="shared" si="36"/>
        <v>0</v>
      </c>
      <c r="AC401" s="39"/>
      <c r="AD401" s="96" t="str">
        <f t="shared" si="37"/>
        <v>No</v>
      </c>
      <c r="AE401" s="18" t="str">
        <f>IFERROR(IFERROR(VLOOKUP(VALUE(L401),'EFM Funds June 2020'!C:M,10,0),VLOOKUP(TEXT(L401,0),'EFM Funds June 2020'!C:M,10,0)),"No")</f>
        <v>No</v>
      </c>
      <c r="AF401" s="18" t="str">
        <f>IFERROR(IFERROR(VLOOKUP(VALUE(W401),'EFM Funds June 2020'!C:M,10,0),VLOOKUP(TEXT(W401,0),'EFM Funds June 2020'!C:M,10,0)),"No")</f>
        <v>No</v>
      </c>
      <c r="AG401" s="19" t="str">
        <f t="shared" ca="1" si="38"/>
        <v>No</v>
      </c>
      <c r="AH401" s="19" t="str">
        <f t="shared" si="39"/>
        <v>No</v>
      </c>
      <c r="AI401" s="56" t="str">
        <f t="shared" ca="1" si="40"/>
        <v>Yes</v>
      </c>
      <c r="AJ401" s="56" t="str">
        <f ca="1">IFERROR(IF(OR($R$1&gt;Q401+90,$R$1&gt;VLOOKUP(W401,'EFM Funds June 2020'!D:E,2,FALSE)+90),"Yes","No"),"No")</f>
        <v>No</v>
      </c>
      <c r="AK401" s="56" t="str">
        <f>IFERROR(IF(OR(IFERROR(IF(AND(VLOOKUP(VALUE(L401),'EFM Funds June 2020'!$D:$M,10,FALSE)="Yes",T401&lt;0),"Yes","No"),"No")="Yes",IFERROR(IF(AND(VLOOKUP(VALUE(W401),'EFM Funds June 2020'!$D:$M,10,FALSE)="Yes",AA401&gt;0),"Yes","No"),"No")="Yes"),"Yes","No"),"No")</f>
        <v>No</v>
      </c>
      <c r="AL401" s="95" t="str">
        <f t="shared" si="41"/>
        <v>NoNo</v>
      </c>
      <c r="AM401" s="12">
        <f t="shared" si="42"/>
        <v>1</v>
      </c>
    </row>
    <row r="402" spans="1:39" s="12" customFormat="1" x14ac:dyDescent="0.35">
      <c r="A402" s="13"/>
      <c r="B402" s="20"/>
      <c r="C402" s="20"/>
      <c r="D402" s="13"/>
      <c r="E402" s="13"/>
      <c r="F402" s="13"/>
      <c r="G402" s="21"/>
      <c r="H402" s="104"/>
      <c r="I402" s="21"/>
      <c r="J402" s="21"/>
      <c r="K402" s="13"/>
      <c r="L402" s="13"/>
      <c r="M402" s="20"/>
      <c r="N402" s="13"/>
      <c r="O402" s="13"/>
      <c r="P402" s="13"/>
      <c r="Q402" s="22"/>
      <c r="R402" s="13"/>
      <c r="S402" s="13"/>
      <c r="T402" s="13"/>
      <c r="U402" s="116"/>
      <c r="V402" s="116"/>
      <c r="W402" s="135"/>
      <c r="X402" s="118"/>
      <c r="Y402" s="135"/>
      <c r="Z402" s="116"/>
      <c r="AA402" s="116"/>
      <c r="AB402" s="55">
        <f t="shared" si="36"/>
        <v>0</v>
      </c>
      <c r="AC402" s="39"/>
      <c r="AD402" s="96" t="str">
        <f t="shared" si="37"/>
        <v>No</v>
      </c>
      <c r="AE402" s="18" t="str">
        <f>IFERROR(IFERROR(VLOOKUP(VALUE(L402),'EFM Funds June 2020'!C:M,10,0),VLOOKUP(TEXT(L402,0),'EFM Funds June 2020'!C:M,10,0)),"No")</f>
        <v>No</v>
      </c>
      <c r="AF402" s="18" t="str">
        <f>IFERROR(IFERROR(VLOOKUP(VALUE(W402),'EFM Funds June 2020'!C:M,10,0),VLOOKUP(TEXT(W402,0),'EFM Funds June 2020'!C:M,10,0)),"No")</f>
        <v>No</v>
      </c>
      <c r="AG402" s="19" t="str">
        <f t="shared" ca="1" si="38"/>
        <v>No</v>
      </c>
      <c r="AH402" s="19" t="str">
        <f t="shared" si="39"/>
        <v>No</v>
      </c>
      <c r="AI402" s="56" t="str">
        <f t="shared" ca="1" si="40"/>
        <v>Yes</v>
      </c>
      <c r="AJ402" s="56" t="str">
        <f ca="1">IFERROR(IF(OR($R$1&gt;Q402+90,$R$1&gt;VLOOKUP(W402,'EFM Funds June 2020'!D:E,2,FALSE)+90),"Yes","No"),"No")</f>
        <v>No</v>
      </c>
      <c r="AK402" s="56" t="str">
        <f>IFERROR(IF(OR(IFERROR(IF(AND(VLOOKUP(VALUE(L402),'EFM Funds June 2020'!$D:$M,10,FALSE)="Yes",T402&lt;0),"Yes","No"),"No")="Yes",IFERROR(IF(AND(VLOOKUP(VALUE(W402),'EFM Funds June 2020'!$D:$M,10,FALSE)="Yes",AA402&gt;0),"Yes","No"),"No")="Yes"),"Yes","No"),"No")</f>
        <v>No</v>
      </c>
      <c r="AL402" s="95" t="str">
        <f t="shared" si="41"/>
        <v>NoNo</v>
      </c>
      <c r="AM402" s="12">
        <f t="shared" si="42"/>
        <v>1</v>
      </c>
    </row>
    <row r="403" spans="1:39" s="12" customFormat="1" x14ac:dyDescent="0.35">
      <c r="A403" s="13"/>
      <c r="B403" s="20"/>
      <c r="C403" s="20"/>
      <c r="D403" s="13"/>
      <c r="E403" s="13"/>
      <c r="F403" s="13"/>
      <c r="G403" s="21"/>
      <c r="H403" s="104"/>
      <c r="I403" s="21"/>
      <c r="J403" s="21"/>
      <c r="K403" s="13"/>
      <c r="L403" s="13"/>
      <c r="M403" s="20"/>
      <c r="N403" s="13"/>
      <c r="O403" s="13"/>
      <c r="P403" s="13"/>
      <c r="Q403" s="22"/>
      <c r="R403" s="13"/>
      <c r="S403" s="13"/>
      <c r="T403" s="13"/>
      <c r="U403" s="116"/>
      <c r="V403" s="116"/>
      <c r="W403" s="135"/>
      <c r="X403" s="118"/>
      <c r="Y403" s="135"/>
      <c r="Z403" s="116"/>
      <c r="AA403" s="116"/>
      <c r="AB403" s="55">
        <f t="shared" ref="AB403:AB466" si="43">T403-AA403</f>
        <v>0</v>
      </c>
      <c r="AC403" s="39"/>
      <c r="AD403" s="96" t="str">
        <f t="shared" si="37"/>
        <v>No</v>
      </c>
      <c r="AE403" s="18" t="str">
        <f>IFERROR(IFERROR(VLOOKUP(VALUE(L403),'EFM Funds June 2020'!C:M,10,0),VLOOKUP(TEXT(L403,0),'EFM Funds June 2020'!C:M,10,0)),"No")</f>
        <v>No</v>
      </c>
      <c r="AF403" s="18" t="str">
        <f>IFERROR(IFERROR(VLOOKUP(VALUE(W403),'EFM Funds June 2020'!C:M,10,0),VLOOKUP(TEXT(W403,0),'EFM Funds June 2020'!C:M,10,0)),"No")</f>
        <v>No</v>
      </c>
      <c r="AG403" s="19" t="str">
        <f t="shared" ca="1" si="38"/>
        <v>No</v>
      </c>
      <c r="AH403" s="19" t="str">
        <f t="shared" si="39"/>
        <v>No</v>
      </c>
      <c r="AI403" s="56" t="str">
        <f t="shared" ca="1" si="40"/>
        <v>Yes</v>
      </c>
      <c r="AJ403" s="56" t="str">
        <f ca="1">IFERROR(IF(OR($R$1&gt;Q403+90,$R$1&gt;VLOOKUP(W403,'EFM Funds June 2020'!D:E,2,FALSE)+90),"Yes","No"),"No")</f>
        <v>No</v>
      </c>
      <c r="AK403" s="56" t="str">
        <f>IFERROR(IF(OR(IFERROR(IF(AND(VLOOKUP(VALUE(L403),'EFM Funds June 2020'!$D:$M,10,FALSE)="Yes",T403&lt;0),"Yes","No"),"No")="Yes",IFERROR(IF(AND(VLOOKUP(VALUE(W403),'EFM Funds June 2020'!$D:$M,10,FALSE)="Yes",AA403&gt;0),"Yes","No"),"No")="Yes"),"Yes","No"),"No")</f>
        <v>No</v>
      </c>
      <c r="AL403" s="95" t="str">
        <f t="shared" si="41"/>
        <v>NoNo</v>
      </c>
      <c r="AM403" s="12">
        <f t="shared" si="42"/>
        <v>1</v>
      </c>
    </row>
    <row r="404" spans="1:39" s="12" customFormat="1" x14ac:dyDescent="0.35">
      <c r="A404" s="13"/>
      <c r="B404" s="20"/>
      <c r="C404" s="20"/>
      <c r="D404" s="13"/>
      <c r="E404" s="13"/>
      <c r="F404" s="13"/>
      <c r="G404" s="21"/>
      <c r="H404" s="104"/>
      <c r="I404" s="21"/>
      <c r="J404" s="21"/>
      <c r="K404" s="13"/>
      <c r="L404" s="13"/>
      <c r="M404" s="20"/>
      <c r="N404" s="13"/>
      <c r="O404" s="13"/>
      <c r="P404" s="13"/>
      <c r="Q404" s="22"/>
      <c r="R404" s="13"/>
      <c r="S404" s="13"/>
      <c r="T404" s="13"/>
      <c r="U404" s="116"/>
      <c r="V404" s="116"/>
      <c r="W404" s="135"/>
      <c r="X404" s="118"/>
      <c r="Y404" s="135"/>
      <c r="Z404" s="116"/>
      <c r="AA404" s="116"/>
      <c r="AB404" s="55">
        <f t="shared" si="43"/>
        <v>0</v>
      </c>
      <c r="AC404" s="39"/>
      <c r="AD404" s="96" t="str">
        <f t="shared" ref="AD404:AD467" si="44">IF(ISNUMBER(SEARCH("Yes",AL404)),"Yes","No")</f>
        <v>No</v>
      </c>
      <c r="AE404" s="18" t="str">
        <f>IFERROR(IFERROR(VLOOKUP(VALUE(L404),'EFM Funds June 2020'!C:M,10,0),VLOOKUP(TEXT(L404,0),'EFM Funds June 2020'!C:M,10,0)),"No")</f>
        <v>No</v>
      </c>
      <c r="AF404" s="18" t="str">
        <f>IFERROR(IFERROR(VLOOKUP(VALUE(W404),'EFM Funds June 2020'!C:M,10,0),VLOOKUP(TEXT(W404,0),'EFM Funds June 2020'!C:M,10,0)),"No")</f>
        <v>No</v>
      </c>
      <c r="AG404" s="19" t="str">
        <f t="shared" ref="AG404:AG467" ca="1" si="45">IF(AND(AI404="Yes",AK404="Yes"),"Yes",IF(AND(AJ404="Yes",AK404="Yes"),"Yes","No"))</f>
        <v>No</v>
      </c>
      <c r="AH404" s="19" t="str">
        <f t="shared" ref="AH404:AH467" si="46">IF(OR(R404="GSHIP",R404="FEEREM",R404="GSPFR",R404="TUITRM",R404="CMPFEE"),"Yes","No")</f>
        <v>No</v>
      </c>
      <c r="AI404" s="56" t="str">
        <f t="shared" ref="AI404:AI467" ca="1" si="47">IFERROR(IF($R$1&gt;=(H404+120),"Yes","No"),"")</f>
        <v>Yes</v>
      </c>
      <c r="AJ404" s="56" t="str">
        <f ca="1">IFERROR(IF(OR($R$1&gt;Q404+90,$R$1&gt;VLOOKUP(W404,'EFM Funds June 2020'!D:E,2,FALSE)+90),"Yes","No"),"No")</f>
        <v>No</v>
      </c>
      <c r="AK404" s="56" t="str">
        <f>IFERROR(IF(OR(IFERROR(IF(AND(VLOOKUP(VALUE(L404),'EFM Funds June 2020'!$D:$M,10,FALSE)="Yes",T404&lt;0),"Yes","No"),"No")="Yes",IFERROR(IF(AND(VLOOKUP(VALUE(W404),'EFM Funds June 2020'!$D:$M,10,FALSE)="Yes",AA404&gt;0),"Yes","No"),"No")="Yes"),"Yes","No"),"No")</f>
        <v>No</v>
      </c>
      <c r="AL404" s="95" t="str">
        <f t="shared" ref="AL404:AL467" si="48">AE404&amp;AF404</f>
        <v>NoNo</v>
      </c>
      <c r="AM404" s="12">
        <f t="shared" ref="AM404:AM467" si="49">IF(AND(Y404=8694,W404=19900),"Yes",IF(AND(Y404=8970,W404=19900),"Yes",IF(AND(Y404=8590,W404=19900),"Yes",IF(AND(Y404=8640,W404=19900),"Yes",1))))</f>
        <v>1</v>
      </c>
    </row>
    <row r="405" spans="1:39" s="12" customFormat="1" x14ac:dyDescent="0.35">
      <c r="A405" s="13"/>
      <c r="B405" s="20"/>
      <c r="C405" s="20"/>
      <c r="D405" s="13"/>
      <c r="E405" s="13"/>
      <c r="F405" s="13"/>
      <c r="G405" s="21"/>
      <c r="H405" s="104"/>
      <c r="I405" s="21"/>
      <c r="J405" s="21"/>
      <c r="K405" s="13"/>
      <c r="L405" s="13"/>
      <c r="M405" s="20"/>
      <c r="N405" s="13"/>
      <c r="O405" s="13"/>
      <c r="P405" s="13"/>
      <c r="Q405" s="22"/>
      <c r="R405" s="13"/>
      <c r="S405" s="13"/>
      <c r="T405" s="13"/>
      <c r="U405" s="116"/>
      <c r="V405" s="116"/>
      <c r="W405" s="135"/>
      <c r="X405" s="118"/>
      <c r="Y405" s="135"/>
      <c r="Z405" s="116"/>
      <c r="AA405" s="116"/>
      <c r="AB405" s="55">
        <f t="shared" si="43"/>
        <v>0</v>
      </c>
      <c r="AC405" s="39"/>
      <c r="AD405" s="96" t="str">
        <f t="shared" si="44"/>
        <v>No</v>
      </c>
      <c r="AE405" s="18" t="str">
        <f>IFERROR(IFERROR(VLOOKUP(VALUE(L405),'EFM Funds June 2020'!C:M,10,0),VLOOKUP(TEXT(L405,0),'EFM Funds June 2020'!C:M,10,0)),"No")</f>
        <v>No</v>
      </c>
      <c r="AF405" s="18" t="str">
        <f>IFERROR(IFERROR(VLOOKUP(VALUE(W405),'EFM Funds June 2020'!C:M,10,0),VLOOKUP(TEXT(W405,0),'EFM Funds June 2020'!C:M,10,0)),"No")</f>
        <v>No</v>
      </c>
      <c r="AG405" s="19" t="str">
        <f t="shared" ca="1" si="45"/>
        <v>No</v>
      </c>
      <c r="AH405" s="19" t="str">
        <f t="shared" si="46"/>
        <v>No</v>
      </c>
      <c r="AI405" s="56" t="str">
        <f t="shared" ca="1" si="47"/>
        <v>Yes</v>
      </c>
      <c r="AJ405" s="56" t="str">
        <f ca="1">IFERROR(IF(OR($R$1&gt;Q405+90,$R$1&gt;VLOOKUP(W405,'EFM Funds June 2020'!D:E,2,FALSE)+90),"Yes","No"),"No")</f>
        <v>No</v>
      </c>
      <c r="AK405" s="56" t="str">
        <f>IFERROR(IF(OR(IFERROR(IF(AND(VLOOKUP(VALUE(L405),'EFM Funds June 2020'!$D:$M,10,FALSE)="Yes",T405&lt;0),"Yes","No"),"No")="Yes",IFERROR(IF(AND(VLOOKUP(VALUE(W405),'EFM Funds June 2020'!$D:$M,10,FALSE)="Yes",AA405&gt;0),"Yes","No"),"No")="Yes"),"Yes","No"),"No")</f>
        <v>No</v>
      </c>
      <c r="AL405" s="95" t="str">
        <f t="shared" si="48"/>
        <v>NoNo</v>
      </c>
      <c r="AM405" s="12">
        <f t="shared" si="49"/>
        <v>1</v>
      </c>
    </row>
    <row r="406" spans="1:39" s="12" customFormat="1" x14ac:dyDescent="0.35">
      <c r="A406" s="13"/>
      <c r="B406" s="20"/>
      <c r="C406" s="20"/>
      <c r="D406" s="13"/>
      <c r="E406" s="13"/>
      <c r="F406" s="13"/>
      <c r="G406" s="21"/>
      <c r="H406" s="104"/>
      <c r="I406" s="21"/>
      <c r="J406" s="21"/>
      <c r="K406" s="13"/>
      <c r="L406" s="13"/>
      <c r="M406" s="20"/>
      <c r="N406" s="13"/>
      <c r="O406" s="13"/>
      <c r="P406" s="13"/>
      <c r="Q406" s="22"/>
      <c r="R406" s="13"/>
      <c r="S406" s="13"/>
      <c r="T406" s="13"/>
      <c r="U406" s="116"/>
      <c r="V406" s="116"/>
      <c r="W406" s="135"/>
      <c r="X406" s="118"/>
      <c r="Y406" s="135"/>
      <c r="Z406" s="116"/>
      <c r="AA406" s="116"/>
      <c r="AB406" s="55">
        <f t="shared" si="43"/>
        <v>0</v>
      </c>
      <c r="AC406" s="39"/>
      <c r="AD406" s="96" t="str">
        <f t="shared" si="44"/>
        <v>No</v>
      </c>
      <c r="AE406" s="18" t="str">
        <f>IFERROR(IFERROR(VLOOKUP(VALUE(L406),'EFM Funds June 2020'!C:M,10,0),VLOOKUP(TEXT(L406,0),'EFM Funds June 2020'!C:M,10,0)),"No")</f>
        <v>No</v>
      </c>
      <c r="AF406" s="18" t="str">
        <f>IFERROR(IFERROR(VLOOKUP(VALUE(W406),'EFM Funds June 2020'!C:M,10,0),VLOOKUP(TEXT(W406,0),'EFM Funds June 2020'!C:M,10,0)),"No")</f>
        <v>No</v>
      </c>
      <c r="AG406" s="19" t="str">
        <f t="shared" ca="1" si="45"/>
        <v>No</v>
      </c>
      <c r="AH406" s="19" t="str">
        <f t="shared" si="46"/>
        <v>No</v>
      </c>
      <c r="AI406" s="56" t="str">
        <f t="shared" ca="1" si="47"/>
        <v>Yes</v>
      </c>
      <c r="AJ406" s="56" t="str">
        <f ca="1">IFERROR(IF(OR($R$1&gt;Q406+90,$R$1&gt;VLOOKUP(W406,'EFM Funds June 2020'!D:E,2,FALSE)+90),"Yes","No"),"No")</f>
        <v>No</v>
      </c>
      <c r="AK406" s="56" t="str">
        <f>IFERROR(IF(OR(IFERROR(IF(AND(VLOOKUP(VALUE(L406),'EFM Funds June 2020'!$D:$M,10,FALSE)="Yes",T406&lt;0),"Yes","No"),"No")="Yes",IFERROR(IF(AND(VLOOKUP(VALUE(W406),'EFM Funds June 2020'!$D:$M,10,FALSE)="Yes",AA406&gt;0),"Yes","No"),"No")="Yes"),"Yes","No"),"No")</f>
        <v>No</v>
      </c>
      <c r="AL406" s="95" t="str">
        <f t="shared" si="48"/>
        <v>NoNo</v>
      </c>
      <c r="AM406" s="12">
        <f t="shared" si="49"/>
        <v>1</v>
      </c>
    </row>
    <row r="407" spans="1:39" s="12" customFormat="1" x14ac:dyDescent="0.35">
      <c r="A407" s="13"/>
      <c r="B407" s="20"/>
      <c r="C407" s="20"/>
      <c r="D407" s="13"/>
      <c r="E407" s="13"/>
      <c r="F407" s="13"/>
      <c r="G407" s="21"/>
      <c r="H407" s="104"/>
      <c r="I407" s="21"/>
      <c r="J407" s="21"/>
      <c r="K407" s="13"/>
      <c r="L407" s="13"/>
      <c r="M407" s="20"/>
      <c r="N407" s="13"/>
      <c r="O407" s="13"/>
      <c r="P407" s="13"/>
      <c r="Q407" s="22"/>
      <c r="R407" s="13"/>
      <c r="S407" s="13"/>
      <c r="T407" s="13"/>
      <c r="U407" s="116"/>
      <c r="V407" s="116"/>
      <c r="W407" s="135"/>
      <c r="X407" s="118"/>
      <c r="Y407" s="135"/>
      <c r="Z407" s="116"/>
      <c r="AA407" s="116"/>
      <c r="AB407" s="55">
        <f t="shared" si="43"/>
        <v>0</v>
      </c>
      <c r="AC407" s="39"/>
      <c r="AD407" s="96" t="str">
        <f t="shared" si="44"/>
        <v>No</v>
      </c>
      <c r="AE407" s="18" t="str">
        <f>IFERROR(IFERROR(VLOOKUP(VALUE(L407),'EFM Funds June 2020'!C:M,10,0),VLOOKUP(TEXT(L407,0),'EFM Funds June 2020'!C:M,10,0)),"No")</f>
        <v>No</v>
      </c>
      <c r="AF407" s="18" t="str">
        <f>IFERROR(IFERROR(VLOOKUP(VALUE(W407),'EFM Funds June 2020'!C:M,10,0),VLOOKUP(TEXT(W407,0),'EFM Funds June 2020'!C:M,10,0)),"No")</f>
        <v>No</v>
      </c>
      <c r="AG407" s="19" t="str">
        <f t="shared" ca="1" si="45"/>
        <v>No</v>
      </c>
      <c r="AH407" s="19" t="str">
        <f t="shared" si="46"/>
        <v>No</v>
      </c>
      <c r="AI407" s="56" t="str">
        <f t="shared" ca="1" si="47"/>
        <v>Yes</v>
      </c>
      <c r="AJ407" s="56" t="str">
        <f ca="1">IFERROR(IF(OR($R$1&gt;Q407+90,$R$1&gt;VLOOKUP(W407,'EFM Funds June 2020'!D:E,2,FALSE)+90),"Yes","No"),"No")</f>
        <v>No</v>
      </c>
      <c r="AK407" s="56" t="str">
        <f>IFERROR(IF(OR(IFERROR(IF(AND(VLOOKUP(VALUE(L407),'EFM Funds June 2020'!$D:$M,10,FALSE)="Yes",T407&lt;0),"Yes","No"),"No")="Yes",IFERROR(IF(AND(VLOOKUP(VALUE(W407),'EFM Funds June 2020'!$D:$M,10,FALSE)="Yes",AA407&gt;0),"Yes","No"),"No")="Yes"),"Yes","No"),"No")</f>
        <v>No</v>
      </c>
      <c r="AL407" s="95" t="str">
        <f t="shared" si="48"/>
        <v>NoNo</v>
      </c>
      <c r="AM407" s="12">
        <f t="shared" si="49"/>
        <v>1</v>
      </c>
    </row>
    <row r="408" spans="1:39" s="12" customFormat="1" x14ac:dyDescent="0.35">
      <c r="A408" s="13"/>
      <c r="B408" s="20"/>
      <c r="C408" s="20"/>
      <c r="D408" s="13"/>
      <c r="E408" s="13"/>
      <c r="F408" s="13"/>
      <c r="G408" s="21"/>
      <c r="H408" s="104"/>
      <c r="I408" s="21"/>
      <c r="J408" s="21"/>
      <c r="K408" s="13"/>
      <c r="L408" s="13"/>
      <c r="M408" s="20"/>
      <c r="N408" s="13"/>
      <c r="O408" s="13"/>
      <c r="P408" s="13"/>
      <c r="Q408" s="22"/>
      <c r="R408" s="13"/>
      <c r="S408" s="13"/>
      <c r="T408" s="13"/>
      <c r="U408" s="116"/>
      <c r="V408" s="116"/>
      <c r="W408" s="135"/>
      <c r="X408" s="118"/>
      <c r="Y408" s="135"/>
      <c r="Z408" s="116"/>
      <c r="AA408" s="116"/>
      <c r="AB408" s="55">
        <f t="shared" si="43"/>
        <v>0</v>
      </c>
      <c r="AC408" s="39"/>
      <c r="AD408" s="96" t="str">
        <f t="shared" si="44"/>
        <v>No</v>
      </c>
      <c r="AE408" s="18" t="str">
        <f>IFERROR(IFERROR(VLOOKUP(VALUE(L408),'EFM Funds June 2020'!C:M,10,0),VLOOKUP(TEXT(L408,0),'EFM Funds June 2020'!C:M,10,0)),"No")</f>
        <v>No</v>
      </c>
      <c r="AF408" s="18" t="str">
        <f>IFERROR(IFERROR(VLOOKUP(VALUE(W408),'EFM Funds June 2020'!C:M,10,0),VLOOKUP(TEXT(W408,0),'EFM Funds June 2020'!C:M,10,0)),"No")</f>
        <v>No</v>
      </c>
      <c r="AG408" s="19" t="str">
        <f t="shared" ca="1" si="45"/>
        <v>No</v>
      </c>
      <c r="AH408" s="19" t="str">
        <f t="shared" si="46"/>
        <v>No</v>
      </c>
      <c r="AI408" s="56" t="str">
        <f t="shared" ca="1" si="47"/>
        <v>Yes</v>
      </c>
      <c r="AJ408" s="56" t="str">
        <f ca="1">IFERROR(IF(OR($R$1&gt;Q408+90,$R$1&gt;VLOOKUP(W408,'EFM Funds June 2020'!D:E,2,FALSE)+90),"Yes","No"),"No")</f>
        <v>No</v>
      </c>
      <c r="AK408" s="56" t="str">
        <f>IFERROR(IF(OR(IFERROR(IF(AND(VLOOKUP(VALUE(L408),'EFM Funds June 2020'!$D:$M,10,FALSE)="Yes",T408&lt;0),"Yes","No"),"No")="Yes",IFERROR(IF(AND(VLOOKUP(VALUE(W408),'EFM Funds June 2020'!$D:$M,10,FALSE)="Yes",AA408&gt;0),"Yes","No"),"No")="Yes"),"Yes","No"),"No")</f>
        <v>No</v>
      </c>
      <c r="AL408" s="95" t="str">
        <f t="shared" si="48"/>
        <v>NoNo</v>
      </c>
      <c r="AM408" s="12">
        <f t="shared" si="49"/>
        <v>1</v>
      </c>
    </row>
    <row r="409" spans="1:39" s="12" customFormat="1" x14ac:dyDescent="0.35">
      <c r="A409" s="13"/>
      <c r="B409" s="20"/>
      <c r="C409" s="20"/>
      <c r="D409" s="13"/>
      <c r="E409" s="13"/>
      <c r="F409" s="13"/>
      <c r="G409" s="21"/>
      <c r="H409" s="104"/>
      <c r="I409" s="21"/>
      <c r="J409" s="21"/>
      <c r="K409" s="13"/>
      <c r="L409" s="13"/>
      <c r="M409" s="20"/>
      <c r="N409" s="13"/>
      <c r="O409" s="13"/>
      <c r="P409" s="13"/>
      <c r="Q409" s="22"/>
      <c r="R409" s="13"/>
      <c r="S409" s="13"/>
      <c r="T409" s="13"/>
      <c r="U409" s="116"/>
      <c r="V409" s="116"/>
      <c r="W409" s="135"/>
      <c r="X409" s="118"/>
      <c r="Y409" s="135"/>
      <c r="Z409" s="116"/>
      <c r="AA409" s="116"/>
      <c r="AB409" s="55">
        <f t="shared" si="43"/>
        <v>0</v>
      </c>
      <c r="AC409" s="39"/>
      <c r="AD409" s="96" t="str">
        <f t="shared" si="44"/>
        <v>No</v>
      </c>
      <c r="AE409" s="18" t="str">
        <f>IFERROR(IFERROR(VLOOKUP(VALUE(L409),'EFM Funds June 2020'!C:M,10,0),VLOOKUP(TEXT(L409,0),'EFM Funds June 2020'!C:M,10,0)),"No")</f>
        <v>No</v>
      </c>
      <c r="AF409" s="18" t="str">
        <f>IFERROR(IFERROR(VLOOKUP(VALUE(W409),'EFM Funds June 2020'!C:M,10,0),VLOOKUP(TEXT(W409,0),'EFM Funds June 2020'!C:M,10,0)),"No")</f>
        <v>No</v>
      </c>
      <c r="AG409" s="19" t="str">
        <f t="shared" ca="1" si="45"/>
        <v>No</v>
      </c>
      <c r="AH409" s="19" t="str">
        <f t="shared" si="46"/>
        <v>No</v>
      </c>
      <c r="AI409" s="56" t="str">
        <f t="shared" ca="1" si="47"/>
        <v>Yes</v>
      </c>
      <c r="AJ409" s="56" t="str">
        <f ca="1">IFERROR(IF(OR($R$1&gt;Q409+90,$R$1&gt;VLOOKUP(W409,'EFM Funds June 2020'!D:E,2,FALSE)+90),"Yes","No"),"No")</f>
        <v>No</v>
      </c>
      <c r="AK409" s="56" t="str">
        <f>IFERROR(IF(OR(IFERROR(IF(AND(VLOOKUP(VALUE(L409),'EFM Funds June 2020'!$D:$M,10,FALSE)="Yes",T409&lt;0),"Yes","No"),"No")="Yes",IFERROR(IF(AND(VLOOKUP(VALUE(W409),'EFM Funds June 2020'!$D:$M,10,FALSE)="Yes",AA409&gt;0),"Yes","No"),"No")="Yes"),"Yes","No"),"No")</f>
        <v>No</v>
      </c>
      <c r="AL409" s="95" t="str">
        <f t="shared" si="48"/>
        <v>NoNo</v>
      </c>
      <c r="AM409" s="12">
        <f t="shared" si="49"/>
        <v>1</v>
      </c>
    </row>
    <row r="410" spans="1:39" s="12" customFormat="1" x14ac:dyDescent="0.35">
      <c r="A410" s="13"/>
      <c r="B410" s="20"/>
      <c r="C410" s="20"/>
      <c r="D410" s="13"/>
      <c r="E410" s="13"/>
      <c r="F410" s="13"/>
      <c r="G410" s="21"/>
      <c r="H410" s="104"/>
      <c r="I410" s="21"/>
      <c r="J410" s="21"/>
      <c r="K410" s="13"/>
      <c r="L410" s="13"/>
      <c r="M410" s="20"/>
      <c r="N410" s="13"/>
      <c r="O410" s="13"/>
      <c r="P410" s="13"/>
      <c r="Q410" s="22"/>
      <c r="R410" s="13"/>
      <c r="S410" s="13"/>
      <c r="T410" s="13"/>
      <c r="U410" s="116"/>
      <c r="V410" s="116"/>
      <c r="W410" s="135"/>
      <c r="X410" s="118"/>
      <c r="Y410" s="135"/>
      <c r="Z410" s="116"/>
      <c r="AA410" s="116"/>
      <c r="AB410" s="55">
        <f t="shared" si="43"/>
        <v>0</v>
      </c>
      <c r="AC410" s="39"/>
      <c r="AD410" s="96" t="str">
        <f t="shared" si="44"/>
        <v>No</v>
      </c>
      <c r="AE410" s="18" t="str">
        <f>IFERROR(IFERROR(VLOOKUP(VALUE(L410),'EFM Funds June 2020'!C:M,10,0),VLOOKUP(TEXT(L410,0),'EFM Funds June 2020'!C:M,10,0)),"No")</f>
        <v>No</v>
      </c>
      <c r="AF410" s="18" t="str">
        <f>IFERROR(IFERROR(VLOOKUP(VALUE(W410),'EFM Funds June 2020'!C:M,10,0),VLOOKUP(TEXT(W410,0),'EFM Funds June 2020'!C:M,10,0)),"No")</f>
        <v>No</v>
      </c>
      <c r="AG410" s="19" t="str">
        <f t="shared" ca="1" si="45"/>
        <v>No</v>
      </c>
      <c r="AH410" s="19" t="str">
        <f t="shared" si="46"/>
        <v>No</v>
      </c>
      <c r="AI410" s="56" t="str">
        <f t="shared" ca="1" si="47"/>
        <v>Yes</v>
      </c>
      <c r="AJ410" s="56" t="str">
        <f ca="1">IFERROR(IF(OR($R$1&gt;Q410+90,$R$1&gt;VLOOKUP(W410,'EFM Funds June 2020'!D:E,2,FALSE)+90),"Yes","No"),"No")</f>
        <v>No</v>
      </c>
      <c r="AK410" s="56" t="str">
        <f>IFERROR(IF(OR(IFERROR(IF(AND(VLOOKUP(VALUE(L410),'EFM Funds June 2020'!$D:$M,10,FALSE)="Yes",T410&lt;0),"Yes","No"),"No")="Yes",IFERROR(IF(AND(VLOOKUP(VALUE(W410),'EFM Funds June 2020'!$D:$M,10,FALSE)="Yes",AA410&gt;0),"Yes","No"),"No")="Yes"),"Yes","No"),"No")</f>
        <v>No</v>
      </c>
      <c r="AL410" s="95" t="str">
        <f t="shared" si="48"/>
        <v>NoNo</v>
      </c>
      <c r="AM410" s="12">
        <f t="shared" si="49"/>
        <v>1</v>
      </c>
    </row>
    <row r="411" spans="1:39" s="12" customFormat="1" x14ac:dyDescent="0.35">
      <c r="A411" s="13"/>
      <c r="B411" s="20"/>
      <c r="C411" s="20"/>
      <c r="D411" s="13"/>
      <c r="E411" s="13"/>
      <c r="F411" s="13"/>
      <c r="G411" s="21"/>
      <c r="H411" s="104"/>
      <c r="I411" s="21"/>
      <c r="J411" s="21"/>
      <c r="K411" s="13"/>
      <c r="L411" s="13"/>
      <c r="M411" s="20"/>
      <c r="N411" s="13"/>
      <c r="O411" s="13"/>
      <c r="P411" s="13"/>
      <c r="Q411" s="22"/>
      <c r="R411" s="13"/>
      <c r="S411" s="13"/>
      <c r="T411" s="13"/>
      <c r="U411" s="116"/>
      <c r="V411" s="116"/>
      <c r="W411" s="135"/>
      <c r="X411" s="118"/>
      <c r="Y411" s="135"/>
      <c r="Z411" s="116"/>
      <c r="AA411" s="116"/>
      <c r="AB411" s="55">
        <f t="shared" si="43"/>
        <v>0</v>
      </c>
      <c r="AC411" s="39"/>
      <c r="AD411" s="96" t="str">
        <f t="shared" si="44"/>
        <v>No</v>
      </c>
      <c r="AE411" s="18" t="str">
        <f>IFERROR(IFERROR(VLOOKUP(VALUE(L411),'EFM Funds June 2020'!C:M,10,0),VLOOKUP(TEXT(L411,0),'EFM Funds June 2020'!C:M,10,0)),"No")</f>
        <v>No</v>
      </c>
      <c r="AF411" s="18" t="str">
        <f>IFERROR(IFERROR(VLOOKUP(VALUE(W411),'EFM Funds June 2020'!C:M,10,0),VLOOKUP(TEXT(W411,0),'EFM Funds June 2020'!C:M,10,0)),"No")</f>
        <v>No</v>
      </c>
      <c r="AG411" s="19" t="str">
        <f t="shared" ca="1" si="45"/>
        <v>No</v>
      </c>
      <c r="AH411" s="19" t="str">
        <f t="shared" si="46"/>
        <v>No</v>
      </c>
      <c r="AI411" s="56" t="str">
        <f t="shared" ca="1" si="47"/>
        <v>Yes</v>
      </c>
      <c r="AJ411" s="56" t="str">
        <f ca="1">IFERROR(IF(OR($R$1&gt;Q411+90,$R$1&gt;VLOOKUP(W411,'EFM Funds June 2020'!D:E,2,FALSE)+90),"Yes","No"),"No")</f>
        <v>No</v>
      </c>
      <c r="AK411" s="56" t="str">
        <f>IFERROR(IF(OR(IFERROR(IF(AND(VLOOKUP(VALUE(L411),'EFM Funds June 2020'!$D:$M,10,FALSE)="Yes",T411&lt;0),"Yes","No"),"No")="Yes",IFERROR(IF(AND(VLOOKUP(VALUE(W411),'EFM Funds June 2020'!$D:$M,10,FALSE)="Yes",AA411&gt;0),"Yes","No"),"No")="Yes"),"Yes","No"),"No")</f>
        <v>No</v>
      </c>
      <c r="AL411" s="95" t="str">
        <f t="shared" si="48"/>
        <v>NoNo</v>
      </c>
      <c r="AM411" s="12">
        <f t="shared" si="49"/>
        <v>1</v>
      </c>
    </row>
    <row r="412" spans="1:39" s="12" customFormat="1" x14ac:dyDescent="0.35">
      <c r="A412" s="13"/>
      <c r="B412" s="20"/>
      <c r="C412" s="20"/>
      <c r="D412" s="13"/>
      <c r="E412" s="13"/>
      <c r="F412" s="13"/>
      <c r="G412" s="21"/>
      <c r="H412" s="104"/>
      <c r="I412" s="21"/>
      <c r="J412" s="21"/>
      <c r="K412" s="13"/>
      <c r="L412" s="13"/>
      <c r="M412" s="20"/>
      <c r="N412" s="13"/>
      <c r="O412" s="13"/>
      <c r="P412" s="13"/>
      <c r="Q412" s="22"/>
      <c r="R412" s="13"/>
      <c r="S412" s="13"/>
      <c r="T412" s="13"/>
      <c r="U412" s="116"/>
      <c r="V412" s="116"/>
      <c r="W412" s="135"/>
      <c r="X412" s="118"/>
      <c r="Y412" s="135"/>
      <c r="Z412" s="116"/>
      <c r="AA412" s="116"/>
      <c r="AB412" s="55">
        <f t="shared" si="43"/>
        <v>0</v>
      </c>
      <c r="AC412" s="39"/>
      <c r="AD412" s="96" t="str">
        <f t="shared" si="44"/>
        <v>No</v>
      </c>
      <c r="AE412" s="18" t="str">
        <f>IFERROR(IFERROR(VLOOKUP(VALUE(L412),'EFM Funds June 2020'!C:M,10,0),VLOOKUP(TEXT(L412,0),'EFM Funds June 2020'!C:M,10,0)),"No")</f>
        <v>No</v>
      </c>
      <c r="AF412" s="18" t="str">
        <f>IFERROR(IFERROR(VLOOKUP(VALUE(W412),'EFM Funds June 2020'!C:M,10,0),VLOOKUP(TEXT(W412,0),'EFM Funds June 2020'!C:M,10,0)),"No")</f>
        <v>No</v>
      </c>
      <c r="AG412" s="19" t="str">
        <f t="shared" ca="1" si="45"/>
        <v>No</v>
      </c>
      <c r="AH412" s="19" t="str">
        <f t="shared" si="46"/>
        <v>No</v>
      </c>
      <c r="AI412" s="56" t="str">
        <f t="shared" ca="1" si="47"/>
        <v>Yes</v>
      </c>
      <c r="AJ412" s="56" t="str">
        <f ca="1">IFERROR(IF(OR($R$1&gt;Q412+90,$R$1&gt;VLOOKUP(W412,'EFM Funds June 2020'!D:E,2,FALSE)+90),"Yes","No"),"No")</f>
        <v>No</v>
      </c>
      <c r="AK412" s="56" t="str">
        <f>IFERROR(IF(OR(IFERROR(IF(AND(VLOOKUP(VALUE(L412),'EFM Funds June 2020'!$D:$M,10,FALSE)="Yes",T412&lt;0),"Yes","No"),"No")="Yes",IFERROR(IF(AND(VLOOKUP(VALUE(W412),'EFM Funds June 2020'!$D:$M,10,FALSE)="Yes",AA412&gt;0),"Yes","No"),"No")="Yes"),"Yes","No"),"No")</f>
        <v>No</v>
      </c>
      <c r="AL412" s="95" t="str">
        <f t="shared" si="48"/>
        <v>NoNo</v>
      </c>
      <c r="AM412" s="12">
        <f t="shared" si="49"/>
        <v>1</v>
      </c>
    </row>
    <row r="413" spans="1:39" s="12" customFormat="1" x14ac:dyDescent="0.35">
      <c r="A413" s="13"/>
      <c r="B413" s="20"/>
      <c r="C413" s="20"/>
      <c r="D413" s="13"/>
      <c r="E413" s="13"/>
      <c r="F413" s="13"/>
      <c r="G413" s="21"/>
      <c r="H413" s="104"/>
      <c r="I413" s="21"/>
      <c r="J413" s="21"/>
      <c r="K413" s="13"/>
      <c r="L413" s="13"/>
      <c r="M413" s="20"/>
      <c r="N413" s="13"/>
      <c r="O413" s="13"/>
      <c r="P413" s="13"/>
      <c r="Q413" s="22"/>
      <c r="R413" s="13"/>
      <c r="S413" s="13"/>
      <c r="T413" s="13"/>
      <c r="U413" s="116"/>
      <c r="V413" s="116"/>
      <c r="W413" s="135"/>
      <c r="X413" s="118"/>
      <c r="Y413" s="135"/>
      <c r="Z413" s="116"/>
      <c r="AA413" s="116"/>
      <c r="AB413" s="55">
        <f t="shared" si="43"/>
        <v>0</v>
      </c>
      <c r="AC413" s="39"/>
      <c r="AD413" s="96" t="str">
        <f t="shared" si="44"/>
        <v>No</v>
      </c>
      <c r="AE413" s="18" t="str">
        <f>IFERROR(IFERROR(VLOOKUP(VALUE(L413),'EFM Funds June 2020'!C:M,10,0),VLOOKUP(TEXT(L413,0),'EFM Funds June 2020'!C:M,10,0)),"No")</f>
        <v>No</v>
      </c>
      <c r="AF413" s="18" t="str">
        <f>IFERROR(IFERROR(VLOOKUP(VALUE(W413),'EFM Funds June 2020'!C:M,10,0),VLOOKUP(TEXT(W413,0),'EFM Funds June 2020'!C:M,10,0)),"No")</f>
        <v>No</v>
      </c>
      <c r="AG413" s="19" t="str">
        <f t="shared" ca="1" si="45"/>
        <v>No</v>
      </c>
      <c r="AH413" s="19" t="str">
        <f t="shared" si="46"/>
        <v>No</v>
      </c>
      <c r="AI413" s="56" t="str">
        <f t="shared" ca="1" si="47"/>
        <v>Yes</v>
      </c>
      <c r="AJ413" s="56" t="str">
        <f ca="1">IFERROR(IF(OR($R$1&gt;Q413+90,$R$1&gt;VLOOKUP(W413,'EFM Funds June 2020'!D:E,2,FALSE)+90),"Yes","No"),"No")</f>
        <v>No</v>
      </c>
      <c r="AK413" s="56" t="str">
        <f>IFERROR(IF(OR(IFERROR(IF(AND(VLOOKUP(VALUE(L413),'EFM Funds June 2020'!$D:$M,10,FALSE)="Yes",T413&lt;0),"Yes","No"),"No")="Yes",IFERROR(IF(AND(VLOOKUP(VALUE(W413),'EFM Funds June 2020'!$D:$M,10,FALSE)="Yes",AA413&gt;0),"Yes","No"),"No")="Yes"),"Yes","No"),"No")</f>
        <v>No</v>
      </c>
      <c r="AL413" s="95" t="str">
        <f t="shared" si="48"/>
        <v>NoNo</v>
      </c>
      <c r="AM413" s="12">
        <f t="shared" si="49"/>
        <v>1</v>
      </c>
    </row>
    <row r="414" spans="1:39" s="12" customFormat="1" x14ac:dyDescent="0.35">
      <c r="A414" s="13"/>
      <c r="B414" s="20"/>
      <c r="C414" s="20"/>
      <c r="D414" s="13"/>
      <c r="E414" s="13"/>
      <c r="F414" s="13"/>
      <c r="G414" s="21"/>
      <c r="H414" s="104"/>
      <c r="I414" s="21"/>
      <c r="J414" s="21"/>
      <c r="K414" s="13"/>
      <c r="L414" s="13"/>
      <c r="M414" s="20"/>
      <c r="N414" s="13"/>
      <c r="O414" s="13"/>
      <c r="P414" s="13"/>
      <c r="Q414" s="22"/>
      <c r="R414" s="13"/>
      <c r="S414" s="13"/>
      <c r="T414" s="13"/>
      <c r="U414" s="116"/>
      <c r="V414" s="116"/>
      <c r="W414" s="135"/>
      <c r="X414" s="118"/>
      <c r="Y414" s="135"/>
      <c r="Z414" s="116"/>
      <c r="AA414" s="116"/>
      <c r="AB414" s="55">
        <f t="shared" si="43"/>
        <v>0</v>
      </c>
      <c r="AC414" s="39"/>
      <c r="AD414" s="96" t="str">
        <f t="shared" si="44"/>
        <v>No</v>
      </c>
      <c r="AE414" s="18" t="str">
        <f>IFERROR(IFERROR(VLOOKUP(VALUE(L414),'EFM Funds June 2020'!C:M,10,0),VLOOKUP(TEXT(L414,0),'EFM Funds June 2020'!C:M,10,0)),"No")</f>
        <v>No</v>
      </c>
      <c r="AF414" s="18" t="str">
        <f>IFERROR(IFERROR(VLOOKUP(VALUE(W414),'EFM Funds June 2020'!C:M,10,0),VLOOKUP(TEXT(W414,0),'EFM Funds June 2020'!C:M,10,0)),"No")</f>
        <v>No</v>
      </c>
      <c r="AG414" s="19" t="str">
        <f t="shared" ca="1" si="45"/>
        <v>No</v>
      </c>
      <c r="AH414" s="19" t="str">
        <f t="shared" si="46"/>
        <v>No</v>
      </c>
      <c r="AI414" s="56" t="str">
        <f t="shared" ca="1" si="47"/>
        <v>Yes</v>
      </c>
      <c r="AJ414" s="56" t="str">
        <f ca="1">IFERROR(IF(OR($R$1&gt;Q414+90,$R$1&gt;VLOOKUP(W414,'EFM Funds June 2020'!D:E,2,FALSE)+90),"Yes","No"),"No")</f>
        <v>No</v>
      </c>
      <c r="AK414" s="56" t="str">
        <f>IFERROR(IF(OR(IFERROR(IF(AND(VLOOKUP(VALUE(L414),'EFM Funds June 2020'!$D:$M,10,FALSE)="Yes",T414&lt;0),"Yes","No"),"No")="Yes",IFERROR(IF(AND(VLOOKUP(VALUE(W414),'EFM Funds June 2020'!$D:$M,10,FALSE)="Yes",AA414&gt;0),"Yes","No"),"No")="Yes"),"Yes","No"),"No")</f>
        <v>No</v>
      </c>
      <c r="AL414" s="95" t="str">
        <f t="shared" si="48"/>
        <v>NoNo</v>
      </c>
      <c r="AM414" s="12">
        <f t="shared" si="49"/>
        <v>1</v>
      </c>
    </row>
    <row r="415" spans="1:39" s="12" customFormat="1" x14ac:dyDescent="0.35">
      <c r="A415" s="13"/>
      <c r="B415" s="20"/>
      <c r="C415" s="20"/>
      <c r="D415" s="13"/>
      <c r="E415" s="13"/>
      <c r="F415" s="13"/>
      <c r="G415" s="21"/>
      <c r="H415" s="104"/>
      <c r="I415" s="21"/>
      <c r="J415" s="21"/>
      <c r="K415" s="13"/>
      <c r="L415" s="13"/>
      <c r="M415" s="20"/>
      <c r="N415" s="13"/>
      <c r="O415" s="13"/>
      <c r="P415" s="13"/>
      <c r="Q415" s="22"/>
      <c r="R415" s="13"/>
      <c r="S415" s="13"/>
      <c r="T415" s="13"/>
      <c r="U415" s="116"/>
      <c r="V415" s="116"/>
      <c r="W415" s="135"/>
      <c r="X415" s="118"/>
      <c r="Y415" s="135"/>
      <c r="Z415" s="116"/>
      <c r="AA415" s="116"/>
      <c r="AB415" s="55">
        <f t="shared" si="43"/>
        <v>0</v>
      </c>
      <c r="AC415" s="39"/>
      <c r="AD415" s="96" t="str">
        <f t="shared" si="44"/>
        <v>No</v>
      </c>
      <c r="AE415" s="18" t="str">
        <f>IFERROR(IFERROR(VLOOKUP(VALUE(L415),'EFM Funds June 2020'!C:M,10,0),VLOOKUP(TEXT(L415,0),'EFM Funds June 2020'!C:M,10,0)),"No")</f>
        <v>No</v>
      </c>
      <c r="AF415" s="18" t="str">
        <f>IFERROR(IFERROR(VLOOKUP(VALUE(W415),'EFM Funds June 2020'!C:M,10,0),VLOOKUP(TEXT(W415,0),'EFM Funds June 2020'!C:M,10,0)),"No")</f>
        <v>No</v>
      </c>
      <c r="AG415" s="19" t="str">
        <f t="shared" ca="1" si="45"/>
        <v>No</v>
      </c>
      <c r="AH415" s="19" t="str">
        <f t="shared" si="46"/>
        <v>No</v>
      </c>
      <c r="AI415" s="56" t="str">
        <f t="shared" ca="1" si="47"/>
        <v>Yes</v>
      </c>
      <c r="AJ415" s="56" t="str">
        <f ca="1">IFERROR(IF(OR($R$1&gt;Q415+90,$R$1&gt;VLOOKUP(W415,'EFM Funds June 2020'!D:E,2,FALSE)+90),"Yes","No"),"No")</f>
        <v>No</v>
      </c>
      <c r="AK415" s="56" t="str">
        <f>IFERROR(IF(OR(IFERROR(IF(AND(VLOOKUP(VALUE(L415),'EFM Funds June 2020'!$D:$M,10,FALSE)="Yes",T415&lt;0),"Yes","No"),"No")="Yes",IFERROR(IF(AND(VLOOKUP(VALUE(W415),'EFM Funds June 2020'!$D:$M,10,FALSE)="Yes",AA415&gt;0),"Yes","No"),"No")="Yes"),"Yes","No"),"No")</f>
        <v>No</v>
      </c>
      <c r="AL415" s="95" t="str">
        <f t="shared" si="48"/>
        <v>NoNo</v>
      </c>
      <c r="AM415" s="12">
        <f t="shared" si="49"/>
        <v>1</v>
      </c>
    </row>
    <row r="416" spans="1:39" s="12" customFormat="1" x14ac:dyDescent="0.35">
      <c r="A416" s="13"/>
      <c r="B416" s="20"/>
      <c r="C416" s="20"/>
      <c r="D416" s="13"/>
      <c r="E416" s="13"/>
      <c r="F416" s="13"/>
      <c r="G416" s="21"/>
      <c r="H416" s="104"/>
      <c r="I416" s="21"/>
      <c r="J416" s="21"/>
      <c r="K416" s="13"/>
      <c r="L416" s="13"/>
      <c r="M416" s="20"/>
      <c r="N416" s="13"/>
      <c r="O416" s="13"/>
      <c r="P416" s="13"/>
      <c r="Q416" s="22"/>
      <c r="R416" s="13"/>
      <c r="S416" s="13"/>
      <c r="T416" s="13"/>
      <c r="U416" s="116"/>
      <c r="V416" s="116"/>
      <c r="W416" s="135"/>
      <c r="X416" s="118"/>
      <c r="Y416" s="135"/>
      <c r="Z416" s="116"/>
      <c r="AA416" s="116"/>
      <c r="AB416" s="55">
        <f t="shared" si="43"/>
        <v>0</v>
      </c>
      <c r="AC416" s="39"/>
      <c r="AD416" s="96" t="str">
        <f t="shared" si="44"/>
        <v>No</v>
      </c>
      <c r="AE416" s="18" t="str">
        <f>IFERROR(IFERROR(VLOOKUP(VALUE(L416),'EFM Funds June 2020'!C:M,10,0),VLOOKUP(TEXT(L416,0),'EFM Funds June 2020'!C:M,10,0)),"No")</f>
        <v>No</v>
      </c>
      <c r="AF416" s="18" t="str">
        <f>IFERROR(IFERROR(VLOOKUP(VALUE(W416),'EFM Funds June 2020'!C:M,10,0),VLOOKUP(TEXT(W416,0),'EFM Funds June 2020'!C:M,10,0)),"No")</f>
        <v>No</v>
      </c>
      <c r="AG416" s="19" t="str">
        <f t="shared" ca="1" si="45"/>
        <v>No</v>
      </c>
      <c r="AH416" s="19" t="str">
        <f t="shared" si="46"/>
        <v>No</v>
      </c>
      <c r="AI416" s="56" t="str">
        <f t="shared" ca="1" si="47"/>
        <v>Yes</v>
      </c>
      <c r="AJ416" s="56" t="str">
        <f ca="1">IFERROR(IF(OR($R$1&gt;Q416+90,$R$1&gt;VLOOKUP(W416,'EFM Funds June 2020'!D:E,2,FALSE)+90),"Yes","No"),"No")</f>
        <v>No</v>
      </c>
      <c r="AK416" s="56" t="str">
        <f>IFERROR(IF(OR(IFERROR(IF(AND(VLOOKUP(VALUE(L416),'EFM Funds June 2020'!$D:$M,10,FALSE)="Yes",T416&lt;0),"Yes","No"),"No")="Yes",IFERROR(IF(AND(VLOOKUP(VALUE(W416),'EFM Funds June 2020'!$D:$M,10,FALSE)="Yes",AA416&gt;0),"Yes","No"),"No")="Yes"),"Yes","No"),"No")</f>
        <v>No</v>
      </c>
      <c r="AL416" s="95" t="str">
        <f t="shared" si="48"/>
        <v>NoNo</v>
      </c>
      <c r="AM416" s="12">
        <f t="shared" si="49"/>
        <v>1</v>
      </c>
    </row>
    <row r="417" spans="1:39" s="12" customFormat="1" x14ac:dyDescent="0.35">
      <c r="A417" s="13"/>
      <c r="B417" s="20"/>
      <c r="C417" s="20"/>
      <c r="D417" s="13"/>
      <c r="E417" s="13"/>
      <c r="F417" s="13"/>
      <c r="G417" s="21"/>
      <c r="H417" s="104"/>
      <c r="I417" s="21"/>
      <c r="J417" s="21"/>
      <c r="K417" s="13"/>
      <c r="L417" s="13"/>
      <c r="M417" s="20"/>
      <c r="N417" s="13"/>
      <c r="O417" s="13"/>
      <c r="P417" s="13"/>
      <c r="Q417" s="22"/>
      <c r="R417" s="13"/>
      <c r="S417" s="13"/>
      <c r="T417" s="13"/>
      <c r="U417" s="116"/>
      <c r="V417" s="116"/>
      <c r="W417" s="135"/>
      <c r="X417" s="118"/>
      <c r="Y417" s="135"/>
      <c r="Z417" s="116"/>
      <c r="AA417" s="116"/>
      <c r="AB417" s="55">
        <f t="shared" si="43"/>
        <v>0</v>
      </c>
      <c r="AC417" s="39"/>
      <c r="AD417" s="96" t="str">
        <f t="shared" si="44"/>
        <v>No</v>
      </c>
      <c r="AE417" s="18" t="str">
        <f>IFERROR(IFERROR(VLOOKUP(VALUE(L417),'EFM Funds June 2020'!C:M,10,0),VLOOKUP(TEXT(L417,0),'EFM Funds June 2020'!C:M,10,0)),"No")</f>
        <v>No</v>
      </c>
      <c r="AF417" s="18" t="str">
        <f>IFERROR(IFERROR(VLOOKUP(VALUE(W417),'EFM Funds June 2020'!C:M,10,0),VLOOKUP(TEXT(W417,0),'EFM Funds June 2020'!C:M,10,0)),"No")</f>
        <v>No</v>
      </c>
      <c r="AG417" s="19" t="str">
        <f t="shared" ca="1" si="45"/>
        <v>No</v>
      </c>
      <c r="AH417" s="19" t="str">
        <f t="shared" si="46"/>
        <v>No</v>
      </c>
      <c r="AI417" s="56" t="str">
        <f t="shared" ca="1" si="47"/>
        <v>Yes</v>
      </c>
      <c r="AJ417" s="56" t="str">
        <f ca="1">IFERROR(IF(OR($R$1&gt;Q417+90,$R$1&gt;VLOOKUP(W417,'EFM Funds June 2020'!D:E,2,FALSE)+90),"Yes","No"),"No")</f>
        <v>No</v>
      </c>
      <c r="AK417" s="56" t="str">
        <f>IFERROR(IF(OR(IFERROR(IF(AND(VLOOKUP(VALUE(L417),'EFM Funds June 2020'!$D:$M,10,FALSE)="Yes",T417&lt;0),"Yes","No"),"No")="Yes",IFERROR(IF(AND(VLOOKUP(VALUE(W417),'EFM Funds June 2020'!$D:$M,10,FALSE)="Yes",AA417&gt;0),"Yes","No"),"No")="Yes"),"Yes","No"),"No")</f>
        <v>No</v>
      </c>
      <c r="AL417" s="95" t="str">
        <f t="shared" si="48"/>
        <v>NoNo</v>
      </c>
      <c r="AM417" s="12">
        <f t="shared" si="49"/>
        <v>1</v>
      </c>
    </row>
    <row r="418" spans="1:39" s="12" customFormat="1" x14ac:dyDescent="0.35">
      <c r="A418" s="13"/>
      <c r="B418" s="20"/>
      <c r="C418" s="20"/>
      <c r="D418" s="13"/>
      <c r="E418" s="13"/>
      <c r="F418" s="13"/>
      <c r="G418" s="21"/>
      <c r="H418" s="104"/>
      <c r="I418" s="21"/>
      <c r="J418" s="21"/>
      <c r="K418" s="13"/>
      <c r="L418" s="13"/>
      <c r="M418" s="20"/>
      <c r="N418" s="13"/>
      <c r="O418" s="13"/>
      <c r="P418" s="13"/>
      <c r="Q418" s="22"/>
      <c r="R418" s="13"/>
      <c r="S418" s="13"/>
      <c r="T418" s="13"/>
      <c r="U418" s="116"/>
      <c r="V418" s="116"/>
      <c r="W418" s="135"/>
      <c r="X418" s="118"/>
      <c r="Y418" s="135"/>
      <c r="Z418" s="116"/>
      <c r="AA418" s="116"/>
      <c r="AB418" s="55">
        <f t="shared" si="43"/>
        <v>0</v>
      </c>
      <c r="AC418" s="39"/>
      <c r="AD418" s="96" t="str">
        <f t="shared" si="44"/>
        <v>No</v>
      </c>
      <c r="AE418" s="18" t="str">
        <f>IFERROR(IFERROR(VLOOKUP(VALUE(L418),'EFM Funds June 2020'!C:M,10,0),VLOOKUP(TEXT(L418,0),'EFM Funds June 2020'!C:M,10,0)),"No")</f>
        <v>No</v>
      </c>
      <c r="AF418" s="18" t="str">
        <f>IFERROR(IFERROR(VLOOKUP(VALUE(W418),'EFM Funds June 2020'!C:M,10,0),VLOOKUP(TEXT(W418,0),'EFM Funds June 2020'!C:M,10,0)),"No")</f>
        <v>No</v>
      </c>
      <c r="AG418" s="19" t="str">
        <f t="shared" ca="1" si="45"/>
        <v>No</v>
      </c>
      <c r="AH418" s="19" t="str">
        <f t="shared" si="46"/>
        <v>No</v>
      </c>
      <c r="AI418" s="56" t="str">
        <f t="shared" ca="1" si="47"/>
        <v>Yes</v>
      </c>
      <c r="AJ418" s="56" t="str">
        <f ca="1">IFERROR(IF(OR($R$1&gt;Q418+90,$R$1&gt;VLOOKUP(W418,'EFM Funds June 2020'!D:E,2,FALSE)+90),"Yes","No"),"No")</f>
        <v>No</v>
      </c>
      <c r="AK418" s="56" t="str">
        <f>IFERROR(IF(OR(IFERROR(IF(AND(VLOOKUP(VALUE(L418),'EFM Funds June 2020'!$D:$M,10,FALSE)="Yes",T418&lt;0),"Yes","No"),"No")="Yes",IFERROR(IF(AND(VLOOKUP(VALUE(W418),'EFM Funds June 2020'!$D:$M,10,FALSE)="Yes",AA418&gt;0),"Yes","No"),"No")="Yes"),"Yes","No"),"No")</f>
        <v>No</v>
      </c>
      <c r="AL418" s="95" t="str">
        <f t="shared" si="48"/>
        <v>NoNo</v>
      </c>
      <c r="AM418" s="12">
        <f t="shared" si="49"/>
        <v>1</v>
      </c>
    </row>
    <row r="419" spans="1:39" s="12" customFormat="1" x14ac:dyDescent="0.35">
      <c r="A419" s="13"/>
      <c r="B419" s="20"/>
      <c r="C419" s="20"/>
      <c r="D419" s="13"/>
      <c r="E419" s="13"/>
      <c r="F419" s="13"/>
      <c r="G419" s="21"/>
      <c r="H419" s="104"/>
      <c r="I419" s="21"/>
      <c r="J419" s="21"/>
      <c r="K419" s="13"/>
      <c r="L419" s="13"/>
      <c r="M419" s="20"/>
      <c r="N419" s="13"/>
      <c r="O419" s="13"/>
      <c r="P419" s="13"/>
      <c r="Q419" s="22"/>
      <c r="R419" s="13"/>
      <c r="S419" s="13"/>
      <c r="T419" s="13"/>
      <c r="U419" s="116"/>
      <c r="V419" s="116"/>
      <c r="W419" s="135"/>
      <c r="X419" s="118"/>
      <c r="Y419" s="135"/>
      <c r="Z419" s="116"/>
      <c r="AA419" s="116"/>
      <c r="AB419" s="55">
        <f t="shared" si="43"/>
        <v>0</v>
      </c>
      <c r="AC419" s="39"/>
      <c r="AD419" s="96" t="str">
        <f t="shared" si="44"/>
        <v>No</v>
      </c>
      <c r="AE419" s="18" t="str">
        <f>IFERROR(IFERROR(VLOOKUP(VALUE(L419),'EFM Funds June 2020'!C:M,10,0),VLOOKUP(TEXT(L419,0),'EFM Funds June 2020'!C:M,10,0)),"No")</f>
        <v>No</v>
      </c>
      <c r="AF419" s="18" t="str">
        <f>IFERROR(IFERROR(VLOOKUP(VALUE(W419),'EFM Funds June 2020'!C:M,10,0),VLOOKUP(TEXT(W419,0),'EFM Funds June 2020'!C:M,10,0)),"No")</f>
        <v>No</v>
      </c>
      <c r="AG419" s="19" t="str">
        <f t="shared" ca="1" si="45"/>
        <v>No</v>
      </c>
      <c r="AH419" s="19" t="str">
        <f t="shared" si="46"/>
        <v>No</v>
      </c>
      <c r="AI419" s="56" t="str">
        <f t="shared" ca="1" si="47"/>
        <v>Yes</v>
      </c>
      <c r="AJ419" s="56" t="str">
        <f ca="1">IFERROR(IF(OR($R$1&gt;Q419+90,$R$1&gt;VLOOKUP(W419,'EFM Funds June 2020'!D:E,2,FALSE)+90),"Yes","No"),"No")</f>
        <v>No</v>
      </c>
      <c r="AK419" s="56" t="str">
        <f>IFERROR(IF(OR(IFERROR(IF(AND(VLOOKUP(VALUE(L419),'EFM Funds June 2020'!$D:$M,10,FALSE)="Yes",T419&lt;0),"Yes","No"),"No")="Yes",IFERROR(IF(AND(VLOOKUP(VALUE(W419),'EFM Funds June 2020'!$D:$M,10,FALSE)="Yes",AA419&gt;0),"Yes","No"),"No")="Yes"),"Yes","No"),"No")</f>
        <v>No</v>
      </c>
      <c r="AL419" s="95" t="str">
        <f t="shared" si="48"/>
        <v>NoNo</v>
      </c>
      <c r="AM419" s="12">
        <f t="shared" si="49"/>
        <v>1</v>
      </c>
    </row>
    <row r="420" spans="1:39" s="12" customFormat="1" x14ac:dyDescent="0.35">
      <c r="A420" s="13"/>
      <c r="B420" s="20"/>
      <c r="C420" s="20"/>
      <c r="D420" s="13"/>
      <c r="E420" s="13"/>
      <c r="F420" s="13"/>
      <c r="G420" s="21"/>
      <c r="H420" s="104"/>
      <c r="I420" s="21"/>
      <c r="J420" s="21"/>
      <c r="K420" s="13"/>
      <c r="L420" s="13"/>
      <c r="M420" s="20"/>
      <c r="N420" s="13"/>
      <c r="O420" s="13"/>
      <c r="P420" s="13"/>
      <c r="Q420" s="22"/>
      <c r="R420" s="13"/>
      <c r="S420" s="13"/>
      <c r="T420" s="13"/>
      <c r="U420" s="116"/>
      <c r="V420" s="116"/>
      <c r="W420" s="135"/>
      <c r="X420" s="118"/>
      <c r="Y420" s="135"/>
      <c r="Z420" s="116"/>
      <c r="AA420" s="116"/>
      <c r="AB420" s="55">
        <f t="shared" si="43"/>
        <v>0</v>
      </c>
      <c r="AC420" s="39"/>
      <c r="AD420" s="96" t="str">
        <f t="shared" si="44"/>
        <v>No</v>
      </c>
      <c r="AE420" s="18" t="str">
        <f>IFERROR(IFERROR(VLOOKUP(VALUE(L420),'EFM Funds June 2020'!C:M,10,0),VLOOKUP(TEXT(L420,0),'EFM Funds June 2020'!C:M,10,0)),"No")</f>
        <v>No</v>
      </c>
      <c r="AF420" s="18" t="str">
        <f>IFERROR(IFERROR(VLOOKUP(VALUE(W420),'EFM Funds June 2020'!C:M,10,0),VLOOKUP(TEXT(W420,0),'EFM Funds June 2020'!C:M,10,0)),"No")</f>
        <v>No</v>
      </c>
      <c r="AG420" s="19" t="str">
        <f t="shared" ca="1" si="45"/>
        <v>No</v>
      </c>
      <c r="AH420" s="19" t="str">
        <f t="shared" si="46"/>
        <v>No</v>
      </c>
      <c r="AI420" s="56" t="str">
        <f t="shared" ca="1" si="47"/>
        <v>Yes</v>
      </c>
      <c r="AJ420" s="56" t="str">
        <f ca="1">IFERROR(IF(OR($R$1&gt;Q420+90,$R$1&gt;VLOOKUP(W420,'EFM Funds June 2020'!D:E,2,FALSE)+90),"Yes","No"),"No")</f>
        <v>No</v>
      </c>
      <c r="AK420" s="56" t="str">
        <f>IFERROR(IF(OR(IFERROR(IF(AND(VLOOKUP(VALUE(L420),'EFM Funds June 2020'!$D:$M,10,FALSE)="Yes",T420&lt;0),"Yes","No"),"No")="Yes",IFERROR(IF(AND(VLOOKUP(VALUE(W420),'EFM Funds June 2020'!$D:$M,10,FALSE)="Yes",AA420&gt;0),"Yes","No"),"No")="Yes"),"Yes","No"),"No")</f>
        <v>No</v>
      </c>
      <c r="AL420" s="95" t="str">
        <f t="shared" si="48"/>
        <v>NoNo</v>
      </c>
      <c r="AM420" s="12">
        <f t="shared" si="49"/>
        <v>1</v>
      </c>
    </row>
    <row r="421" spans="1:39" s="12" customFormat="1" x14ac:dyDescent="0.35">
      <c r="A421" s="13"/>
      <c r="B421" s="20"/>
      <c r="C421" s="20"/>
      <c r="D421" s="13"/>
      <c r="E421" s="13"/>
      <c r="F421" s="13"/>
      <c r="G421" s="21"/>
      <c r="H421" s="104"/>
      <c r="I421" s="21"/>
      <c r="J421" s="21"/>
      <c r="K421" s="13"/>
      <c r="L421" s="13"/>
      <c r="M421" s="20"/>
      <c r="N421" s="13"/>
      <c r="O421" s="13"/>
      <c r="P421" s="13"/>
      <c r="Q421" s="22"/>
      <c r="R421" s="13"/>
      <c r="S421" s="13"/>
      <c r="T421" s="13"/>
      <c r="U421" s="116"/>
      <c r="V421" s="116"/>
      <c r="W421" s="135"/>
      <c r="X421" s="118"/>
      <c r="Y421" s="135"/>
      <c r="Z421" s="116"/>
      <c r="AA421" s="116"/>
      <c r="AB421" s="55">
        <f t="shared" si="43"/>
        <v>0</v>
      </c>
      <c r="AC421" s="39"/>
      <c r="AD421" s="96" t="str">
        <f t="shared" si="44"/>
        <v>No</v>
      </c>
      <c r="AE421" s="18" t="str">
        <f>IFERROR(IFERROR(VLOOKUP(VALUE(L421),'EFM Funds June 2020'!C:M,10,0),VLOOKUP(TEXT(L421,0),'EFM Funds June 2020'!C:M,10,0)),"No")</f>
        <v>No</v>
      </c>
      <c r="AF421" s="18" t="str">
        <f>IFERROR(IFERROR(VLOOKUP(VALUE(W421),'EFM Funds June 2020'!C:M,10,0),VLOOKUP(TEXT(W421,0),'EFM Funds June 2020'!C:M,10,0)),"No")</f>
        <v>No</v>
      </c>
      <c r="AG421" s="19" t="str">
        <f t="shared" ca="1" si="45"/>
        <v>No</v>
      </c>
      <c r="AH421" s="19" t="str">
        <f t="shared" si="46"/>
        <v>No</v>
      </c>
      <c r="AI421" s="56" t="str">
        <f t="shared" ca="1" si="47"/>
        <v>Yes</v>
      </c>
      <c r="AJ421" s="56" t="str">
        <f ca="1">IFERROR(IF(OR($R$1&gt;Q421+90,$R$1&gt;VLOOKUP(W421,'EFM Funds June 2020'!D:E,2,FALSE)+90),"Yes","No"),"No")</f>
        <v>No</v>
      </c>
      <c r="AK421" s="56" t="str">
        <f>IFERROR(IF(OR(IFERROR(IF(AND(VLOOKUP(VALUE(L421),'EFM Funds June 2020'!$D:$M,10,FALSE)="Yes",T421&lt;0),"Yes","No"),"No")="Yes",IFERROR(IF(AND(VLOOKUP(VALUE(W421),'EFM Funds June 2020'!$D:$M,10,FALSE)="Yes",AA421&gt;0),"Yes","No"),"No")="Yes"),"Yes","No"),"No")</f>
        <v>No</v>
      </c>
      <c r="AL421" s="95" t="str">
        <f t="shared" si="48"/>
        <v>NoNo</v>
      </c>
      <c r="AM421" s="12">
        <f t="shared" si="49"/>
        <v>1</v>
      </c>
    </row>
    <row r="422" spans="1:39" s="12" customFormat="1" x14ac:dyDescent="0.35">
      <c r="A422" s="13"/>
      <c r="B422" s="20"/>
      <c r="C422" s="20"/>
      <c r="D422" s="13"/>
      <c r="E422" s="13"/>
      <c r="F422" s="13"/>
      <c r="G422" s="21"/>
      <c r="H422" s="104"/>
      <c r="I422" s="21"/>
      <c r="J422" s="21"/>
      <c r="K422" s="13"/>
      <c r="L422" s="13"/>
      <c r="M422" s="20"/>
      <c r="N422" s="13"/>
      <c r="O422" s="13"/>
      <c r="P422" s="13"/>
      <c r="Q422" s="22"/>
      <c r="R422" s="13"/>
      <c r="S422" s="13"/>
      <c r="T422" s="13"/>
      <c r="U422" s="116"/>
      <c r="V422" s="116"/>
      <c r="W422" s="135"/>
      <c r="X422" s="118"/>
      <c r="Y422" s="135"/>
      <c r="Z422" s="116"/>
      <c r="AA422" s="116"/>
      <c r="AB422" s="55">
        <f t="shared" si="43"/>
        <v>0</v>
      </c>
      <c r="AC422" s="39"/>
      <c r="AD422" s="96" t="str">
        <f t="shared" si="44"/>
        <v>No</v>
      </c>
      <c r="AE422" s="18" t="str">
        <f>IFERROR(IFERROR(VLOOKUP(VALUE(L422),'EFM Funds June 2020'!C:M,10,0),VLOOKUP(TEXT(L422,0),'EFM Funds June 2020'!C:M,10,0)),"No")</f>
        <v>No</v>
      </c>
      <c r="AF422" s="18" t="str">
        <f>IFERROR(IFERROR(VLOOKUP(VALUE(W422),'EFM Funds June 2020'!C:M,10,0),VLOOKUP(TEXT(W422,0),'EFM Funds June 2020'!C:M,10,0)),"No")</f>
        <v>No</v>
      </c>
      <c r="AG422" s="19" t="str">
        <f t="shared" ca="1" si="45"/>
        <v>No</v>
      </c>
      <c r="AH422" s="19" t="str">
        <f t="shared" si="46"/>
        <v>No</v>
      </c>
      <c r="AI422" s="56" t="str">
        <f t="shared" ca="1" si="47"/>
        <v>Yes</v>
      </c>
      <c r="AJ422" s="56" t="str">
        <f ca="1">IFERROR(IF(OR($R$1&gt;Q422+90,$R$1&gt;VLOOKUP(W422,'EFM Funds June 2020'!D:E,2,FALSE)+90),"Yes","No"),"No")</f>
        <v>No</v>
      </c>
      <c r="AK422" s="56" t="str">
        <f>IFERROR(IF(OR(IFERROR(IF(AND(VLOOKUP(VALUE(L422),'EFM Funds June 2020'!$D:$M,10,FALSE)="Yes",T422&lt;0),"Yes","No"),"No")="Yes",IFERROR(IF(AND(VLOOKUP(VALUE(W422),'EFM Funds June 2020'!$D:$M,10,FALSE)="Yes",AA422&gt;0),"Yes","No"),"No")="Yes"),"Yes","No"),"No")</f>
        <v>No</v>
      </c>
      <c r="AL422" s="95" t="str">
        <f t="shared" si="48"/>
        <v>NoNo</v>
      </c>
      <c r="AM422" s="12">
        <f t="shared" si="49"/>
        <v>1</v>
      </c>
    </row>
    <row r="423" spans="1:39" s="12" customFormat="1" x14ac:dyDescent="0.35">
      <c r="A423" s="13"/>
      <c r="B423" s="20"/>
      <c r="C423" s="20"/>
      <c r="D423" s="13"/>
      <c r="E423" s="13"/>
      <c r="F423" s="13"/>
      <c r="G423" s="21"/>
      <c r="H423" s="104"/>
      <c r="I423" s="21"/>
      <c r="J423" s="21"/>
      <c r="K423" s="13"/>
      <c r="L423" s="13"/>
      <c r="M423" s="20"/>
      <c r="N423" s="13"/>
      <c r="O423" s="13"/>
      <c r="P423" s="13"/>
      <c r="Q423" s="22"/>
      <c r="R423" s="13"/>
      <c r="S423" s="13"/>
      <c r="T423" s="13"/>
      <c r="U423" s="116"/>
      <c r="V423" s="116"/>
      <c r="W423" s="135"/>
      <c r="X423" s="118"/>
      <c r="Y423" s="135"/>
      <c r="Z423" s="116"/>
      <c r="AA423" s="116"/>
      <c r="AB423" s="55">
        <f t="shared" si="43"/>
        <v>0</v>
      </c>
      <c r="AC423" s="39"/>
      <c r="AD423" s="96" t="str">
        <f t="shared" si="44"/>
        <v>No</v>
      </c>
      <c r="AE423" s="18" t="str">
        <f>IFERROR(IFERROR(VLOOKUP(VALUE(L423),'EFM Funds June 2020'!C:M,10,0),VLOOKUP(TEXT(L423,0),'EFM Funds June 2020'!C:M,10,0)),"No")</f>
        <v>No</v>
      </c>
      <c r="AF423" s="18" t="str">
        <f>IFERROR(IFERROR(VLOOKUP(VALUE(W423),'EFM Funds June 2020'!C:M,10,0),VLOOKUP(TEXT(W423,0),'EFM Funds June 2020'!C:M,10,0)),"No")</f>
        <v>No</v>
      </c>
      <c r="AG423" s="19" t="str">
        <f t="shared" ca="1" si="45"/>
        <v>No</v>
      </c>
      <c r="AH423" s="19" t="str">
        <f t="shared" si="46"/>
        <v>No</v>
      </c>
      <c r="AI423" s="56" t="str">
        <f t="shared" ca="1" si="47"/>
        <v>Yes</v>
      </c>
      <c r="AJ423" s="56" t="str">
        <f ca="1">IFERROR(IF(OR($R$1&gt;Q423+90,$R$1&gt;VLOOKUP(W423,'EFM Funds June 2020'!D:E,2,FALSE)+90),"Yes","No"),"No")</f>
        <v>No</v>
      </c>
      <c r="AK423" s="56" t="str">
        <f>IFERROR(IF(OR(IFERROR(IF(AND(VLOOKUP(VALUE(L423),'EFM Funds June 2020'!$D:$M,10,FALSE)="Yes",T423&lt;0),"Yes","No"),"No")="Yes",IFERROR(IF(AND(VLOOKUP(VALUE(W423),'EFM Funds June 2020'!$D:$M,10,FALSE)="Yes",AA423&gt;0),"Yes","No"),"No")="Yes"),"Yes","No"),"No")</f>
        <v>No</v>
      </c>
      <c r="AL423" s="95" t="str">
        <f t="shared" si="48"/>
        <v>NoNo</v>
      </c>
      <c r="AM423" s="12">
        <f t="shared" si="49"/>
        <v>1</v>
      </c>
    </row>
    <row r="424" spans="1:39" s="12" customFormat="1" x14ac:dyDescent="0.35">
      <c r="A424" s="13"/>
      <c r="B424" s="20"/>
      <c r="C424" s="20"/>
      <c r="D424" s="13"/>
      <c r="E424" s="13"/>
      <c r="F424" s="13"/>
      <c r="G424" s="21"/>
      <c r="H424" s="104"/>
      <c r="I424" s="21"/>
      <c r="J424" s="21"/>
      <c r="K424" s="13"/>
      <c r="L424" s="13"/>
      <c r="M424" s="20"/>
      <c r="N424" s="13"/>
      <c r="O424" s="13"/>
      <c r="P424" s="13"/>
      <c r="Q424" s="22"/>
      <c r="R424" s="13"/>
      <c r="S424" s="13"/>
      <c r="T424" s="13"/>
      <c r="U424" s="116"/>
      <c r="V424" s="116"/>
      <c r="W424" s="135"/>
      <c r="X424" s="118"/>
      <c r="Y424" s="135"/>
      <c r="Z424" s="116"/>
      <c r="AA424" s="116"/>
      <c r="AB424" s="55">
        <f t="shared" si="43"/>
        <v>0</v>
      </c>
      <c r="AC424" s="39"/>
      <c r="AD424" s="96" t="str">
        <f t="shared" si="44"/>
        <v>No</v>
      </c>
      <c r="AE424" s="18" t="str">
        <f>IFERROR(IFERROR(VLOOKUP(VALUE(L424),'EFM Funds June 2020'!C:M,10,0),VLOOKUP(TEXT(L424,0),'EFM Funds June 2020'!C:M,10,0)),"No")</f>
        <v>No</v>
      </c>
      <c r="AF424" s="18" t="str">
        <f>IFERROR(IFERROR(VLOOKUP(VALUE(W424),'EFM Funds June 2020'!C:M,10,0),VLOOKUP(TEXT(W424,0),'EFM Funds June 2020'!C:M,10,0)),"No")</f>
        <v>No</v>
      </c>
      <c r="AG424" s="19" t="str">
        <f t="shared" ca="1" si="45"/>
        <v>No</v>
      </c>
      <c r="AH424" s="19" t="str">
        <f t="shared" si="46"/>
        <v>No</v>
      </c>
      <c r="AI424" s="56" t="str">
        <f t="shared" ca="1" si="47"/>
        <v>Yes</v>
      </c>
      <c r="AJ424" s="56" t="str">
        <f ca="1">IFERROR(IF(OR($R$1&gt;Q424+90,$R$1&gt;VLOOKUP(W424,'EFM Funds June 2020'!D:E,2,FALSE)+90),"Yes","No"),"No")</f>
        <v>No</v>
      </c>
      <c r="AK424" s="56" t="str">
        <f>IFERROR(IF(OR(IFERROR(IF(AND(VLOOKUP(VALUE(L424),'EFM Funds June 2020'!$D:$M,10,FALSE)="Yes",T424&lt;0),"Yes","No"),"No")="Yes",IFERROR(IF(AND(VLOOKUP(VALUE(W424),'EFM Funds June 2020'!$D:$M,10,FALSE)="Yes",AA424&gt;0),"Yes","No"),"No")="Yes"),"Yes","No"),"No")</f>
        <v>No</v>
      </c>
      <c r="AL424" s="95" t="str">
        <f t="shared" si="48"/>
        <v>NoNo</v>
      </c>
      <c r="AM424" s="12">
        <f t="shared" si="49"/>
        <v>1</v>
      </c>
    </row>
    <row r="425" spans="1:39" s="12" customFormat="1" x14ac:dyDescent="0.35">
      <c r="A425" s="13"/>
      <c r="B425" s="20"/>
      <c r="C425" s="20"/>
      <c r="D425" s="13"/>
      <c r="E425" s="13"/>
      <c r="F425" s="13"/>
      <c r="G425" s="21"/>
      <c r="H425" s="104"/>
      <c r="I425" s="21"/>
      <c r="J425" s="21"/>
      <c r="K425" s="13"/>
      <c r="L425" s="13"/>
      <c r="M425" s="20"/>
      <c r="N425" s="13"/>
      <c r="O425" s="13"/>
      <c r="P425" s="13"/>
      <c r="Q425" s="22"/>
      <c r="R425" s="13"/>
      <c r="S425" s="13"/>
      <c r="T425" s="13"/>
      <c r="U425" s="116"/>
      <c r="V425" s="116"/>
      <c r="W425" s="135"/>
      <c r="X425" s="118"/>
      <c r="Y425" s="135"/>
      <c r="Z425" s="116"/>
      <c r="AA425" s="116"/>
      <c r="AB425" s="55">
        <f t="shared" si="43"/>
        <v>0</v>
      </c>
      <c r="AC425" s="39"/>
      <c r="AD425" s="96" t="str">
        <f t="shared" si="44"/>
        <v>No</v>
      </c>
      <c r="AE425" s="18" t="str">
        <f>IFERROR(IFERROR(VLOOKUP(VALUE(L425),'EFM Funds June 2020'!C:M,10,0),VLOOKUP(TEXT(L425,0),'EFM Funds June 2020'!C:M,10,0)),"No")</f>
        <v>No</v>
      </c>
      <c r="AF425" s="18" t="str">
        <f>IFERROR(IFERROR(VLOOKUP(VALUE(W425),'EFM Funds June 2020'!C:M,10,0),VLOOKUP(TEXT(W425,0),'EFM Funds June 2020'!C:M,10,0)),"No")</f>
        <v>No</v>
      </c>
      <c r="AG425" s="19" t="str">
        <f t="shared" ca="1" si="45"/>
        <v>No</v>
      </c>
      <c r="AH425" s="19" t="str">
        <f t="shared" si="46"/>
        <v>No</v>
      </c>
      <c r="AI425" s="56" t="str">
        <f t="shared" ca="1" si="47"/>
        <v>Yes</v>
      </c>
      <c r="AJ425" s="56" t="str">
        <f ca="1">IFERROR(IF(OR($R$1&gt;Q425+90,$R$1&gt;VLOOKUP(W425,'EFM Funds June 2020'!D:E,2,FALSE)+90),"Yes","No"),"No")</f>
        <v>No</v>
      </c>
      <c r="AK425" s="56" t="str">
        <f>IFERROR(IF(OR(IFERROR(IF(AND(VLOOKUP(VALUE(L425),'EFM Funds June 2020'!$D:$M,10,FALSE)="Yes",T425&lt;0),"Yes","No"),"No")="Yes",IFERROR(IF(AND(VLOOKUP(VALUE(W425),'EFM Funds June 2020'!$D:$M,10,FALSE)="Yes",AA425&gt;0),"Yes","No"),"No")="Yes"),"Yes","No"),"No")</f>
        <v>No</v>
      </c>
      <c r="AL425" s="95" t="str">
        <f t="shared" si="48"/>
        <v>NoNo</v>
      </c>
      <c r="AM425" s="12">
        <f t="shared" si="49"/>
        <v>1</v>
      </c>
    </row>
    <row r="426" spans="1:39" s="12" customFormat="1" x14ac:dyDescent="0.35">
      <c r="A426" s="13"/>
      <c r="B426" s="20"/>
      <c r="C426" s="20"/>
      <c r="D426" s="13"/>
      <c r="E426" s="13"/>
      <c r="F426" s="13"/>
      <c r="G426" s="21"/>
      <c r="H426" s="104"/>
      <c r="I426" s="21"/>
      <c r="J426" s="21"/>
      <c r="K426" s="13"/>
      <c r="L426" s="13"/>
      <c r="M426" s="20"/>
      <c r="N426" s="13"/>
      <c r="O426" s="13"/>
      <c r="P426" s="13"/>
      <c r="Q426" s="22"/>
      <c r="R426" s="13"/>
      <c r="S426" s="13"/>
      <c r="T426" s="13"/>
      <c r="U426" s="116"/>
      <c r="V426" s="116"/>
      <c r="W426" s="135"/>
      <c r="X426" s="118"/>
      <c r="Y426" s="135"/>
      <c r="Z426" s="116"/>
      <c r="AA426" s="116"/>
      <c r="AB426" s="55">
        <f t="shared" si="43"/>
        <v>0</v>
      </c>
      <c r="AC426" s="39"/>
      <c r="AD426" s="96" t="str">
        <f t="shared" si="44"/>
        <v>No</v>
      </c>
      <c r="AE426" s="18" t="str">
        <f>IFERROR(IFERROR(VLOOKUP(VALUE(L426),'EFM Funds June 2020'!C:M,10,0),VLOOKUP(TEXT(L426,0),'EFM Funds June 2020'!C:M,10,0)),"No")</f>
        <v>No</v>
      </c>
      <c r="AF426" s="18" t="str">
        <f>IFERROR(IFERROR(VLOOKUP(VALUE(W426),'EFM Funds June 2020'!C:M,10,0),VLOOKUP(TEXT(W426,0),'EFM Funds June 2020'!C:M,10,0)),"No")</f>
        <v>No</v>
      </c>
      <c r="AG426" s="19" t="str">
        <f t="shared" ca="1" si="45"/>
        <v>No</v>
      </c>
      <c r="AH426" s="19" t="str">
        <f t="shared" si="46"/>
        <v>No</v>
      </c>
      <c r="AI426" s="56" t="str">
        <f t="shared" ca="1" si="47"/>
        <v>Yes</v>
      </c>
      <c r="AJ426" s="56" t="str">
        <f ca="1">IFERROR(IF(OR($R$1&gt;Q426+90,$R$1&gt;VLOOKUP(W426,'EFM Funds June 2020'!D:E,2,FALSE)+90),"Yes","No"),"No")</f>
        <v>No</v>
      </c>
      <c r="AK426" s="56" t="str">
        <f>IFERROR(IF(OR(IFERROR(IF(AND(VLOOKUP(VALUE(L426),'EFM Funds June 2020'!$D:$M,10,FALSE)="Yes",T426&lt;0),"Yes","No"),"No")="Yes",IFERROR(IF(AND(VLOOKUP(VALUE(W426),'EFM Funds June 2020'!$D:$M,10,FALSE)="Yes",AA426&gt;0),"Yes","No"),"No")="Yes"),"Yes","No"),"No")</f>
        <v>No</v>
      </c>
      <c r="AL426" s="95" t="str">
        <f t="shared" si="48"/>
        <v>NoNo</v>
      </c>
      <c r="AM426" s="12">
        <f t="shared" si="49"/>
        <v>1</v>
      </c>
    </row>
    <row r="427" spans="1:39" s="12" customFormat="1" x14ac:dyDescent="0.35">
      <c r="A427" s="13"/>
      <c r="B427" s="20"/>
      <c r="C427" s="20"/>
      <c r="D427" s="13"/>
      <c r="E427" s="13"/>
      <c r="F427" s="13"/>
      <c r="G427" s="21"/>
      <c r="H427" s="104"/>
      <c r="I427" s="21"/>
      <c r="J427" s="21"/>
      <c r="K427" s="13"/>
      <c r="L427" s="13"/>
      <c r="M427" s="20"/>
      <c r="N427" s="13"/>
      <c r="O427" s="13"/>
      <c r="P427" s="13"/>
      <c r="Q427" s="22"/>
      <c r="R427" s="13"/>
      <c r="S427" s="13"/>
      <c r="T427" s="13"/>
      <c r="U427" s="116"/>
      <c r="V427" s="116"/>
      <c r="W427" s="135"/>
      <c r="X427" s="118"/>
      <c r="Y427" s="135"/>
      <c r="Z427" s="116"/>
      <c r="AA427" s="116"/>
      <c r="AB427" s="55">
        <f t="shared" si="43"/>
        <v>0</v>
      </c>
      <c r="AC427" s="39"/>
      <c r="AD427" s="96" t="str">
        <f t="shared" si="44"/>
        <v>No</v>
      </c>
      <c r="AE427" s="18" t="str">
        <f>IFERROR(IFERROR(VLOOKUP(VALUE(L427),'EFM Funds June 2020'!C:M,10,0),VLOOKUP(TEXT(L427,0),'EFM Funds June 2020'!C:M,10,0)),"No")</f>
        <v>No</v>
      </c>
      <c r="AF427" s="18" t="str">
        <f>IFERROR(IFERROR(VLOOKUP(VALUE(W427),'EFM Funds June 2020'!C:M,10,0),VLOOKUP(TEXT(W427,0),'EFM Funds June 2020'!C:M,10,0)),"No")</f>
        <v>No</v>
      </c>
      <c r="AG427" s="19" t="str">
        <f t="shared" ca="1" si="45"/>
        <v>No</v>
      </c>
      <c r="AH427" s="19" t="str">
        <f t="shared" si="46"/>
        <v>No</v>
      </c>
      <c r="AI427" s="56" t="str">
        <f t="shared" ca="1" si="47"/>
        <v>Yes</v>
      </c>
      <c r="AJ427" s="56" t="str">
        <f ca="1">IFERROR(IF(OR($R$1&gt;Q427+90,$R$1&gt;VLOOKUP(W427,'EFM Funds June 2020'!D:E,2,FALSE)+90),"Yes","No"),"No")</f>
        <v>No</v>
      </c>
      <c r="AK427" s="56" t="str">
        <f>IFERROR(IF(OR(IFERROR(IF(AND(VLOOKUP(VALUE(L427),'EFM Funds June 2020'!$D:$M,10,FALSE)="Yes",T427&lt;0),"Yes","No"),"No")="Yes",IFERROR(IF(AND(VLOOKUP(VALUE(W427),'EFM Funds June 2020'!$D:$M,10,FALSE)="Yes",AA427&gt;0),"Yes","No"),"No")="Yes"),"Yes","No"),"No")</f>
        <v>No</v>
      </c>
      <c r="AL427" s="95" t="str">
        <f t="shared" si="48"/>
        <v>NoNo</v>
      </c>
      <c r="AM427" s="12">
        <f t="shared" si="49"/>
        <v>1</v>
      </c>
    </row>
    <row r="428" spans="1:39" s="12" customFormat="1" x14ac:dyDescent="0.35">
      <c r="A428" s="13"/>
      <c r="B428" s="20"/>
      <c r="C428" s="20"/>
      <c r="D428" s="13"/>
      <c r="E428" s="13"/>
      <c r="F428" s="13"/>
      <c r="G428" s="21"/>
      <c r="H428" s="104"/>
      <c r="I428" s="21"/>
      <c r="J428" s="21"/>
      <c r="K428" s="13"/>
      <c r="L428" s="13"/>
      <c r="M428" s="20"/>
      <c r="N428" s="13"/>
      <c r="O428" s="13"/>
      <c r="P428" s="13"/>
      <c r="Q428" s="22"/>
      <c r="R428" s="13"/>
      <c r="S428" s="13"/>
      <c r="T428" s="13"/>
      <c r="U428" s="116"/>
      <c r="V428" s="116"/>
      <c r="W428" s="135"/>
      <c r="X428" s="118"/>
      <c r="Y428" s="135"/>
      <c r="Z428" s="116"/>
      <c r="AA428" s="116"/>
      <c r="AB428" s="55">
        <f t="shared" si="43"/>
        <v>0</v>
      </c>
      <c r="AC428" s="39"/>
      <c r="AD428" s="96" t="str">
        <f t="shared" si="44"/>
        <v>No</v>
      </c>
      <c r="AE428" s="18" t="str">
        <f>IFERROR(IFERROR(VLOOKUP(VALUE(L428),'EFM Funds June 2020'!C:M,10,0),VLOOKUP(TEXT(L428,0),'EFM Funds June 2020'!C:M,10,0)),"No")</f>
        <v>No</v>
      </c>
      <c r="AF428" s="18" t="str">
        <f>IFERROR(IFERROR(VLOOKUP(VALUE(W428),'EFM Funds June 2020'!C:M,10,0),VLOOKUP(TEXT(W428,0),'EFM Funds June 2020'!C:M,10,0)),"No")</f>
        <v>No</v>
      </c>
      <c r="AG428" s="19" t="str">
        <f t="shared" ca="1" si="45"/>
        <v>No</v>
      </c>
      <c r="AH428" s="19" t="str">
        <f t="shared" si="46"/>
        <v>No</v>
      </c>
      <c r="AI428" s="56" t="str">
        <f t="shared" ca="1" si="47"/>
        <v>Yes</v>
      </c>
      <c r="AJ428" s="56" t="str">
        <f ca="1">IFERROR(IF(OR($R$1&gt;Q428+90,$R$1&gt;VLOOKUP(W428,'EFM Funds June 2020'!D:E,2,FALSE)+90),"Yes","No"),"No")</f>
        <v>No</v>
      </c>
      <c r="AK428" s="56" t="str">
        <f>IFERROR(IF(OR(IFERROR(IF(AND(VLOOKUP(VALUE(L428),'EFM Funds June 2020'!$D:$M,10,FALSE)="Yes",T428&lt;0),"Yes","No"),"No")="Yes",IFERROR(IF(AND(VLOOKUP(VALUE(W428),'EFM Funds June 2020'!$D:$M,10,FALSE)="Yes",AA428&gt;0),"Yes","No"),"No")="Yes"),"Yes","No"),"No")</f>
        <v>No</v>
      </c>
      <c r="AL428" s="95" t="str">
        <f t="shared" si="48"/>
        <v>NoNo</v>
      </c>
      <c r="AM428" s="12">
        <f t="shared" si="49"/>
        <v>1</v>
      </c>
    </row>
    <row r="429" spans="1:39" s="12" customFormat="1" x14ac:dyDescent="0.35">
      <c r="A429" s="13"/>
      <c r="B429" s="20"/>
      <c r="C429" s="20"/>
      <c r="D429" s="13"/>
      <c r="E429" s="13"/>
      <c r="F429" s="13"/>
      <c r="G429" s="21"/>
      <c r="H429" s="104"/>
      <c r="I429" s="21"/>
      <c r="J429" s="21"/>
      <c r="K429" s="13"/>
      <c r="L429" s="13"/>
      <c r="M429" s="20"/>
      <c r="N429" s="13"/>
      <c r="O429" s="13"/>
      <c r="P429" s="13"/>
      <c r="Q429" s="22"/>
      <c r="R429" s="13"/>
      <c r="S429" s="13"/>
      <c r="T429" s="13"/>
      <c r="U429" s="116"/>
      <c r="V429" s="116"/>
      <c r="W429" s="135"/>
      <c r="X429" s="118"/>
      <c r="Y429" s="135"/>
      <c r="Z429" s="116"/>
      <c r="AA429" s="116"/>
      <c r="AB429" s="55">
        <f t="shared" si="43"/>
        <v>0</v>
      </c>
      <c r="AC429" s="39"/>
      <c r="AD429" s="96" t="str">
        <f t="shared" si="44"/>
        <v>No</v>
      </c>
      <c r="AE429" s="18" t="str">
        <f>IFERROR(IFERROR(VLOOKUP(VALUE(L429),'EFM Funds June 2020'!C:M,10,0),VLOOKUP(TEXT(L429,0),'EFM Funds June 2020'!C:M,10,0)),"No")</f>
        <v>No</v>
      </c>
      <c r="AF429" s="18" t="str">
        <f>IFERROR(IFERROR(VLOOKUP(VALUE(W429),'EFM Funds June 2020'!C:M,10,0),VLOOKUP(TEXT(W429,0),'EFM Funds June 2020'!C:M,10,0)),"No")</f>
        <v>No</v>
      </c>
      <c r="AG429" s="19" t="str">
        <f t="shared" ca="1" si="45"/>
        <v>No</v>
      </c>
      <c r="AH429" s="19" t="str">
        <f t="shared" si="46"/>
        <v>No</v>
      </c>
      <c r="AI429" s="56" t="str">
        <f t="shared" ca="1" si="47"/>
        <v>Yes</v>
      </c>
      <c r="AJ429" s="56" t="str">
        <f ca="1">IFERROR(IF(OR($R$1&gt;Q429+90,$R$1&gt;VLOOKUP(W429,'EFM Funds June 2020'!D:E,2,FALSE)+90),"Yes","No"),"No")</f>
        <v>No</v>
      </c>
      <c r="AK429" s="56" t="str">
        <f>IFERROR(IF(OR(IFERROR(IF(AND(VLOOKUP(VALUE(L429),'EFM Funds June 2020'!$D:$M,10,FALSE)="Yes",T429&lt;0),"Yes","No"),"No")="Yes",IFERROR(IF(AND(VLOOKUP(VALUE(W429),'EFM Funds June 2020'!$D:$M,10,FALSE)="Yes",AA429&gt;0),"Yes","No"),"No")="Yes"),"Yes","No"),"No")</f>
        <v>No</v>
      </c>
      <c r="AL429" s="95" t="str">
        <f t="shared" si="48"/>
        <v>NoNo</v>
      </c>
      <c r="AM429" s="12">
        <f t="shared" si="49"/>
        <v>1</v>
      </c>
    </row>
    <row r="430" spans="1:39" s="12" customFormat="1" x14ac:dyDescent="0.35">
      <c r="A430" s="13"/>
      <c r="B430" s="20"/>
      <c r="C430" s="20"/>
      <c r="D430" s="13"/>
      <c r="E430" s="13"/>
      <c r="F430" s="13"/>
      <c r="G430" s="21"/>
      <c r="H430" s="104"/>
      <c r="I430" s="21"/>
      <c r="J430" s="21"/>
      <c r="K430" s="13"/>
      <c r="L430" s="13"/>
      <c r="M430" s="20"/>
      <c r="N430" s="13"/>
      <c r="O430" s="13"/>
      <c r="P430" s="13"/>
      <c r="Q430" s="22"/>
      <c r="R430" s="13"/>
      <c r="S430" s="13"/>
      <c r="T430" s="13"/>
      <c r="U430" s="116"/>
      <c r="V430" s="116"/>
      <c r="W430" s="135"/>
      <c r="X430" s="118"/>
      <c r="Y430" s="135"/>
      <c r="Z430" s="116"/>
      <c r="AA430" s="116"/>
      <c r="AB430" s="55">
        <f t="shared" si="43"/>
        <v>0</v>
      </c>
      <c r="AC430" s="39"/>
      <c r="AD430" s="96" t="str">
        <f t="shared" si="44"/>
        <v>No</v>
      </c>
      <c r="AE430" s="18" t="str">
        <f>IFERROR(IFERROR(VLOOKUP(VALUE(L430),'EFM Funds June 2020'!C:M,10,0),VLOOKUP(TEXT(L430,0),'EFM Funds June 2020'!C:M,10,0)),"No")</f>
        <v>No</v>
      </c>
      <c r="AF430" s="18" t="str">
        <f>IFERROR(IFERROR(VLOOKUP(VALUE(W430),'EFM Funds June 2020'!C:M,10,0),VLOOKUP(TEXT(W430,0),'EFM Funds June 2020'!C:M,10,0)),"No")</f>
        <v>No</v>
      </c>
      <c r="AG430" s="19" t="str">
        <f t="shared" ca="1" si="45"/>
        <v>No</v>
      </c>
      <c r="AH430" s="19" t="str">
        <f t="shared" si="46"/>
        <v>No</v>
      </c>
      <c r="AI430" s="56" t="str">
        <f t="shared" ca="1" si="47"/>
        <v>Yes</v>
      </c>
      <c r="AJ430" s="56" t="str">
        <f ca="1">IFERROR(IF(OR($R$1&gt;Q430+90,$R$1&gt;VLOOKUP(W430,'EFM Funds June 2020'!D:E,2,FALSE)+90),"Yes","No"),"No")</f>
        <v>No</v>
      </c>
      <c r="AK430" s="56" t="str">
        <f>IFERROR(IF(OR(IFERROR(IF(AND(VLOOKUP(VALUE(L430),'EFM Funds June 2020'!$D:$M,10,FALSE)="Yes",T430&lt;0),"Yes","No"),"No")="Yes",IFERROR(IF(AND(VLOOKUP(VALUE(W430),'EFM Funds June 2020'!$D:$M,10,FALSE)="Yes",AA430&gt;0),"Yes","No"),"No")="Yes"),"Yes","No"),"No")</f>
        <v>No</v>
      </c>
      <c r="AL430" s="95" t="str">
        <f t="shared" si="48"/>
        <v>NoNo</v>
      </c>
      <c r="AM430" s="12">
        <f t="shared" si="49"/>
        <v>1</v>
      </c>
    </row>
    <row r="431" spans="1:39" s="12" customFormat="1" x14ac:dyDescent="0.35">
      <c r="A431" s="13"/>
      <c r="B431" s="20"/>
      <c r="C431" s="20"/>
      <c r="D431" s="13"/>
      <c r="E431" s="13"/>
      <c r="F431" s="13"/>
      <c r="G431" s="21"/>
      <c r="H431" s="104"/>
      <c r="I431" s="21"/>
      <c r="J431" s="21"/>
      <c r="K431" s="13"/>
      <c r="L431" s="13"/>
      <c r="M431" s="20"/>
      <c r="N431" s="13"/>
      <c r="O431" s="13"/>
      <c r="P431" s="13"/>
      <c r="Q431" s="22"/>
      <c r="R431" s="13"/>
      <c r="S431" s="13"/>
      <c r="T431" s="13"/>
      <c r="U431" s="116"/>
      <c r="V431" s="116"/>
      <c r="W431" s="135"/>
      <c r="X431" s="118"/>
      <c r="Y431" s="135"/>
      <c r="Z431" s="116"/>
      <c r="AA431" s="116"/>
      <c r="AB431" s="55">
        <f t="shared" si="43"/>
        <v>0</v>
      </c>
      <c r="AC431" s="39"/>
      <c r="AD431" s="96" t="str">
        <f t="shared" si="44"/>
        <v>No</v>
      </c>
      <c r="AE431" s="18" t="str">
        <f>IFERROR(IFERROR(VLOOKUP(VALUE(L431),'EFM Funds June 2020'!C:M,10,0),VLOOKUP(TEXT(L431,0),'EFM Funds June 2020'!C:M,10,0)),"No")</f>
        <v>No</v>
      </c>
      <c r="AF431" s="18" t="str">
        <f>IFERROR(IFERROR(VLOOKUP(VALUE(W431),'EFM Funds June 2020'!C:M,10,0),VLOOKUP(TEXT(W431,0),'EFM Funds June 2020'!C:M,10,0)),"No")</f>
        <v>No</v>
      </c>
      <c r="AG431" s="19" t="str">
        <f t="shared" ca="1" si="45"/>
        <v>No</v>
      </c>
      <c r="AH431" s="19" t="str">
        <f t="shared" si="46"/>
        <v>No</v>
      </c>
      <c r="AI431" s="56" t="str">
        <f t="shared" ca="1" si="47"/>
        <v>Yes</v>
      </c>
      <c r="AJ431" s="56" t="str">
        <f ca="1">IFERROR(IF(OR($R$1&gt;Q431+90,$R$1&gt;VLOOKUP(W431,'EFM Funds June 2020'!D:E,2,FALSE)+90),"Yes","No"),"No")</f>
        <v>No</v>
      </c>
      <c r="AK431" s="56" t="str">
        <f>IFERROR(IF(OR(IFERROR(IF(AND(VLOOKUP(VALUE(L431),'EFM Funds June 2020'!$D:$M,10,FALSE)="Yes",T431&lt;0),"Yes","No"),"No")="Yes",IFERROR(IF(AND(VLOOKUP(VALUE(W431),'EFM Funds June 2020'!$D:$M,10,FALSE)="Yes",AA431&gt;0),"Yes","No"),"No")="Yes"),"Yes","No"),"No")</f>
        <v>No</v>
      </c>
      <c r="AL431" s="95" t="str">
        <f t="shared" si="48"/>
        <v>NoNo</v>
      </c>
      <c r="AM431" s="12">
        <f t="shared" si="49"/>
        <v>1</v>
      </c>
    </row>
    <row r="432" spans="1:39" s="12" customFormat="1" x14ac:dyDescent="0.35">
      <c r="A432" s="13"/>
      <c r="B432" s="20"/>
      <c r="C432" s="20"/>
      <c r="D432" s="13"/>
      <c r="E432" s="13"/>
      <c r="F432" s="13"/>
      <c r="G432" s="21"/>
      <c r="H432" s="104"/>
      <c r="I432" s="21"/>
      <c r="J432" s="21"/>
      <c r="K432" s="13"/>
      <c r="L432" s="13"/>
      <c r="M432" s="20"/>
      <c r="N432" s="13"/>
      <c r="O432" s="13"/>
      <c r="P432" s="13"/>
      <c r="Q432" s="22"/>
      <c r="R432" s="13"/>
      <c r="S432" s="13"/>
      <c r="T432" s="13"/>
      <c r="U432" s="116"/>
      <c r="V432" s="116"/>
      <c r="W432" s="135"/>
      <c r="X432" s="118"/>
      <c r="Y432" s="135"/>
      <c r="Z432" s="116"/>
      <c r="AA432" s="116"/>
      <c r="AB432" s="55">
        <f t="shared" si="43"/>
        <v>0</v>
      </c>
      <c r="AC432" s="39"/>
      <c r="AD432" s="96" t="str">
        <f t="shared" si="44"/>
        <v>No</v>
      </c>
      <c r="AE432" s="18" t="str">
        <f>IFERROR(IFERROR(VLOOKUP(VALUE(L432),'EFM Funds June 2020'!C:M,10,0),VLOOKUP(TEXT(L432,0),'EFM Funds June 2020'!C:M,10,0)),"No")</f>
        <v>No</v>
      </c>
      <c r="AF432" s="18" t="str">
        <f>IFERROR(IFERROR(VLOOKUP(VALUE(W432),'EFM Funds June 2020'!C:M,10,0),VLOOKUP(TEXT(W432,0),'EFM Funds June 2020'!C:M,10,0)),"No")</f>
        <v>No</v>
      </c>
      <c r="AG432" s="19" t="str">
        <f t="shared" ca="1" si="45"/>
        <v>No</v>
      </c>
      <c r="AH432" s="19" t="str">
        <f t="shared" si="46"/>
        <v>No</v>
      </c>
      <c r="AI432" s="56" t="str">
        <f t="shared" ca="1" si="47"/>
        <v>Yes</v>
      </c>
      <c r="AJ432" s="56" t="str">
        <f ca="1">IFERROR(IF(OR($R$1&gt;Q432+90,$R$1&gt;VLOOKUP(W432,'EFM Funds June 2020'!D:E,2,FALSE)+90),"Yes","No"),"No")</f>
        <v>No</v>
      </c>
      <c r="AK432" s="56" t="str">
        <f>IFERROR(IF(OR(IFERROR(IF(AND(VLOOKUP(VALUE(L432),'EFM Funds June 2020'!$D:$M,10,FALSE)="Yes",T432&lt;0),"Yes","No"),"No")="Yes",IFERROR(IF(AND(VLOOKUP(VALUE(W432),'EFM Funds June 2020'!$D:$M,10,FALSE)="Yes",AA432&gt;0),"Yes","No"),"No")="Yes"),"Yes","No"),"No")</f>
        <v>No</v>
      </c>
      <c r="AL432" s="95" t="str">
        <f t="shared" si="48"/>
        <v>NoNo</v>
      </c>
      <c r="AM432" s="12">
        <f t="shared" si="49"/>
        <v>1</v>
      </c>
    </row>
    <row r="433" spans="1:39" s="12" customFormat="1" x14ac:dyDescent="0.35">
      <c r="A433" s="13"/>
      <c r="B433" s="20"/>
      <c r="C433" s="20"/>
      <c r="D433" s="13"/>
      <c r="E433" s="13"/>
      <c r="F433" s="13"/>
      <c r="G433" s="21"/>
      <c r="H433" s="104"/>
      <c r="I433" s="21"/>
      <c r="J433" s="21"/>
      <c r="K433" s="13"/>
      <c r="L433" s="13"/>
      <c r="M433" s="20"/>
      <c r="N433" s="13"/>
      <c r="O433" s="13"/>
      <c r="P433" s="13"/>
      <c r="Q433" s="22"/>
      <c r="R433" s="13"/>
      <c r="S433" s="13"/>
      <c r="T433" s="13"/>
      <c r="U433" s="116"/>
      <c r="V433" s="116"/>
      <c r="W433" s="135"/>
      <c r="X433" s="118"/>
      <c r="Y433" s="135"/>
      <c r="Z433" s="116"/>
      <c r="AA433" s="116"/>
      <c r="AB433" s="55">
        <f t="shared" si="43"/>
        <v>0</v>
      </c>
      <c r="AC433" s="39"/>
      <c r="AD433" s="96" t="str">
        <f t="shared" si="44"/>
        <v>No</v>
      </c>
      <c r="AE433" s="18" t="str">
        <f>IFERROR(IFERROR(VLOOKUP(VALUE(L433),'EFM Funds June 2020'!C:M,10,0),VLOOKUP(TEXT(L433,0),'EFM Funds June 2020'!C:M,10,0)),"No")</f>
        <v>No</v>
      </c>
      <c r="AF433" s="18" t="str">
        <f>IFERROR(IFERROR(VLOOKUP(VALUE(W433),'EFM Funds June 2020'!C:M,10,0),VLOOKUP(TEXT(W433,0),'EFM Funds June 2020'!C:M,10,0)),"No")</f>
        <v>No</v>
      </c>
      <c r="AG433" s="19" t="str">
        <f t="shared" ca="1" si="45"/>
        <v>No</v>
      </c>
      <c r="AH433" s="19" t="str">
        <f t="shared" si="46"/>
        <v>No</v>
      </c>
      <c r="AI433" s="56" t="str">
        <f t="shared" ca="1" si="47"/>
        <v>Yes</v>
      </c>
      <c r="AJ433" s="56" t="str">
        <f ca="1">IFERROR(IF(OR($R$1&gt;Q433+90,$R$1&gt;VLOOKUP(W433,'EFM Funds June 2020'!D:E,2,FALSE)+90),"Yes","No"),"No")</f>
        <v>No</v>
      </c>
      <c r="AK433" s="56" t="str">
        <f>IFERROR(IF(OR(IFERROR(IF(AND(VLOOKUP(VALUE(L433),'EFM Funds June 2020'!$D:$M,10,FALSE)="Yes",T433&lt;0),"Yes","No"),"No")="Yes",IFERROR(IF(AND(VLOOKUP(VALUE(W433),'EFM Funds June 2020'!$D:$M,10,FALSE)="Yes",AA433&gt;0),"Yes","No"),"No")="Yes"),"Yes","No"),"No")</f>
        <v>No</v>
      </c>
      <c r="AL433" s="95" t="str">
        <f t="shared" si="48"/>
        <v>NoNo</v>
      </c>
      <c r="AM433" s="12">
        <f t="shared" si="49"/>
        <v>1</v>
      </c>
    </row>
    <row r="434" spans="1:39" s="12" customFormat="1" x14ac:dyDescent="0.35">
      <c r="A434" s="13"/>
      <c r="B434" s="20"/>
      <c r="C434" s="20"/>
      <c r="D434" s="13"/>
      <c r="E434" s="13"/>
      <c r="F434" s="13"/>
      <c r="G434" s="21"/>
      <c r="H434" s="104"/>
      <c r="I434" s="21"/>
      <c r="J434" s="21"/>
      <c r="K434" s="13"/>
      <c r="L434" s="13"/>
      <c r="M434" s="20"/>
      <c r="N434" s="13"/>
      <c r="O434" s="13"/>
      <c r="P434" s="13"/>
      <c r="Q434" s="22"/>
      <c r="R434" s="13"/>
      <c r="S434" s="13"/>
      <c r="T434" s="13"/>
      <c r="U434" s="116"/>
      <c r="V434" s="116"/>
      <c r="W434" s="135"/>
      <c r="X434" s="118"/>
      <c r="Y434" s="135"/>
      <c r="Z434" s="116"/>
      <c r="AA434" s="116"/>
      <c r="AB434" s="55">
        <f t="shared" si="43"/>
        <v>0</v>
      </c>
      <c r="AC434" s="39"/>
      <c r="AD434" s="96" t="str">
        <f t="shared" si="44"/>
        <v>No</v>
      </c>
      <c r="AE434" s="18" t="str">
        <f>IFERROR(IFERROR(VLOOKUP(VALUE(L434),'EFM Funds June 2020'!C:M,10,0),VLOOKUP(TEXT(L434,0),'EFM Funds June 2020'!C:M,10,0)),"No")</f>
        <v>No</v>
      </c>
      <c r="AF434" s="18" t="str">
        <f>IFERROR(IFERROR(VLOOKUP(VALUE(W434),'EFM Funds June 2020'!C:M,10,0),VLOOKUP(TEXT(W434,0),'EFM Funds June 2020'!C:M,10,0)),"No")</f>
        <v>No</v>
      </c>
      <c r="AG434" s="19" t="str">
        <f t="shared" ca="1" si="45"/>
        <v>No</v>
      </c>
      <c r="AH434" s="19" t="str">
        <f t="shared" si="46"/>
        <v>No</v>
      </c>
      <c r="AI434" s="56" t="str">
        <f t="shared" ca="1" si="47"/>
        <v>Yes</v>
      </c>
      <c r="AJ434" s="56" t="str">
        <f ca="1">IFERROR(IF(OR($R$1&gt;Q434+90,$R$1&gt;VLOOKUP(W434,'EFM Funds June 2020'!D:E,2,FALSE)+90),"Yes","No"),"No")</f>
        <v>No</v>
      </c>
      <c r="AK434" s="56" t="str">
        <f>IFERROR(IF(OR(IFERROR(IF(AND(VLOOKUP(VALUE(L434),'EFM Funds June 2020'!$D:$M,10,FALSE)="Yes",T434&lt;0),"Yes","No"),"No")="Yes",IFERROR(IF(AND(VLOOKUP(VALUE(W434),'EFM Funds June 2020'!$D:$M,10,FALSE)="Yes",AA434&gt;0),"Yes","No"),"No")="Yes"),"Yes","No"),"No")</f>
        <v>No</v>
      </c>
      <c r="AL434" s="95" t="str">
        <f t="shared" si="48"/>
        <v>NoNo</v>
      </c>
      <c r="AM434" s="12">
        <f t="shared" si="49"/>
        <v>1</v>
      </c>
    </row>
    <row r="435" spans="1:39" s="12" customFormat="1" x14ac:dyDescent="0.35">
      <c r="A435" s="13"/>
      <c r="B435" s="20"/>
      <c r="C435" s="20"/>
      <c r="D435" s="13"/>
      <c r="E435" s="13"/>
      <c r="F435" s="13"/>
      <c r="G435" s="21"/>
      <c r="H435" s="104"/>
      <c r="I435" s="21"/>
      <c r="J435" s="21"/>
      <c r="K435" s="13"/>
      <c r="L435" s="13"/>
      <c r="M435" s="20"/>
      <c r="N435" s="13"/>
      <c r="O435" s="13"/>
      <c r="P435" s="13"/>
      <c r="Q435" s="22"/>
      <c r="R435" s="13"/>
      <c r="S435" s="13"/>
      <c r="T435" s="13"/>
      <c r="U435" s="116"/>
      <c r="V435" s="116"/>
      <c r="W435" s="135"/>
      <c r="X435" s="118"/>
      <c r="Y435" s="135"/>
      <c r="Z435" s="116"/>
      <c r="AA435" s="116"/>
      <c r="AB435" s="55">
        <f t="shared" si="43"/>
        <v>0</v>
      </c>
      <c r="AC435" s="39"/>
      <c r="AD435" s="96" t="str">
        <f t="shared" si="44"/>
        <v>No</v>
      </c>
      <c r="AE435" s="18" t="str">
        <f>IFERROR(IFERROR(VLOOKUP(VALUE(L435),'EFM Funds June 2020'!C:M,10,0),VLOOKUP(TEXT(L435,0),'EFM Funds June 2020'!C:M,10,0)),"No")</f>
        <v>No</v>
      </c>
      <c r="AF435" s="18" t="str">
        <f>IFERROR(IFERROR(VLOOKUP(VALUE(W435),'EFM Funds June 2020'!C:M,10,0),VLOOKUP(TEXT(W435,0),'EFM Funds June 2020'!C:M,10,0)),"No")</f>
        <v>No</v>
      </c>
      <c r="AG435" s="19" t="str">
        <f t="shared" ca="1" si="45"/>
        <v>No</v>
      </c>
      <c r="AH435" s="19" t="str">
        <f t="shared" si="46"/>
        <v>No</v>
      </c>
      <c r="AI435" s="56" t="str">
        <f t="shared" ca="1" si="47"/>
        <v>Yes</v>
      </c>
      <c r="AJ435" s="56" t="str">
        <f ca="1">IFERROR(IF(OR($R$1&gt;Q435+90,$R$1&gt;VLOOKUP(W435,'EFM Funds June 2020'!D:E,2,FALSE)+90),"Yes","No"),"No")</f>
        <v>No</v>
      </c>
      <c r="AK435" s="56" t="str">
        <f>IFERROR(IF(OR(IFERROR(IF(AND(VLOOKUP(VALUE(L435),'EFM Funds June 2020'!$D:$M,10,FALSE)="Yes",T435&lt;0),"Yes","No"),"No")="Yes",IFERROR(IF(AND(VLOOKUP(VALUE(W435),'EFM Funds June 2020'!$D:$M,10,FALSE)="Yes",AA435&gt;0),"Yes","No"),"No")="Yes"),"Yes","No"),"No")</f>
        <v>No</v>
      </c>
      <c r="AL435" s="95" t="str">
        <f t="shared" si="48"/>
        <v>NoNo</v>
      </c>
      <c r="AM435" s="12">
        <f t="shared" si="49"/>
        <v>1</v>
      </c>
    </row>
    <row r="436" spans="1:39" s="12" customFormat="1" x14ac:dyDescent="0.35">
      <c r="A436" s="13"/>
      <c r="B436" s="20"/>
      <c r="C436" s="20"/>
      <c r="D436" s="13"/>
      <c r="E436" s="13"/>
      <c r="F436" s="13"/>
      <c r="G436" s="21"/>
      <c r="H436" s="104"/>
      <c r="I436" s="21"/>
      <c r="J436" s="21"/>
      <c r="K436" s="13"/>
      <c r="L436" s="13"/>
      <c r="M436" s="20"/>
      <c r="N436" s="13"/>
      <c r="O436" s="13"/>
      <c r="P436" s="13"/>
      <c r="Q436" s="22"/>
      <c r="R436" s="13"/>
      <c r="S436" s="13"/>
      <c r="T436" s="13"/>
      <c r="U436" s="116"/>
      <c r="V436" s="116"/>
      <c r="W436" s="135"/>
      <c r="X436" s="118"/>
      <c r="Y436" s="135"/>
      <c r="Z436" s="116"/>
      <c r="AA436" s="116"/>
      <c r="AB436" s="55">
        <f t="shared" si="43"/>
        <v>0</v>
      </c>
      <c r="AC436" s="39"/>
      <c r="AD436" s="96" t="str">
        <f t="shared" si="44"/>
        <v>No</v>
      </c>
      <c r="AE436" s="18" t="str">
        <f>IFERROR(IFERROR(VLOOKUP(VALUE(L436),'EFM Funds June 2020'!C:M,10,0),VLOOKUP(TEXT(L436,0),'EFM Funds June 2020'!C:M,10,0)),"No")</f>
        <v>No</v>
      </c>
      <c r="AF436" s="18" t="str">
        <f>IFERROR(IFERROR(VLOOKUP(VALUE(W436),'EFM Funds June 2020'!C:M,10,0),VLOOKUP(TEXT(W436,0),'EFM Funds June 2020'!C:M,10,0)),"No")</f>
        <v>No</v>
      </c>
      <c r="AG436" s="19" t="str">
        <f t="shared" ca="1" si="45"/>
        <v>No</v>
      </c>
      <c r="AH436" s="19" t="str">
        <f t="shared" si="46"/>
        <v>No</v>
      </c>
      <c r="AI436" s="56" t="str">
        <f t="shared" ca="1" si="47"/>
        <v>Yes</v>
      </c>
      <c r="AJ436" s="56" t="str">
        <f ca="1">IFERROR(IF(OR($R$1&gt;Q436+90,$R$1&gt;VLOOKUP(W436,'EFM Funds June 2020'!D:E,2,FALSE)+90),"Yes","No"),"No")</f>
        <v>No</v>
      </c>
      <c r="AK436" s="56" t="str">
        <f>IFERROR(IF(OR(IFERROR(IF(AND(VLOOKUP(VALUE(L436),'EFM Funds June 2020'!$D:$M,10,FALSE)="Yes",T436&lt;0),"Yes","No"),"No")="Yes",IFERROR(IF(AND(VLOOKUP(VALUE(W436),'EFM Funds June 2020'!$D:$M,10,FALSE)="Yes",AA436&gt;0),"Yes","No"),"No")="Yes"),"Yes","No"),"No")</f>
        <v>No</v>
      </c>
      <c r="AL436" s="95" t="str">
        <f t="shared" si="48"/>
        <v>NoNo</v>
      </c>
      <c r="AM436" s="12">
        <f t="shared" si="49"/>
        <v>1</v>
      </c>
    </row>
    <row r="437" spans="1:39" s="12" customFormat="1" x14ac:dyDescent="0.35">
      <c r="A437" s="13"/>
      <c r="B437" s="20"/>
      <c r="C437" s="20"/>
      <c r="D437" s="13"/>
      <c r="E437" s="13"/>
      <c r="F437" s="13"/>
      <c r="G437" s="21"/>
      <c r="H437" s="104"/>
      <c r="I437" s="21"/>
      <c r="J437" s="21"/>
      <c r="K437" s="13"/>
      <c r="L437" s="13"/>
      <c r="M437" s="20"/>
      <c r="N437" s="13"/>
      <c r="O437" s="13"/>
      <c r="P437" s="13"/>
      <c r="Q437" s="22"/>
      <c r="R437" s="13"/>
      <c r="S437" s="13"/>
      <c r="T437" s="13"/>
      <c r="U437" s="116"/>
      <c r="V437" s="116"/>
      <c r="W437" s="135"/>
      <c r="X437" s="118"/>
      <c r="Y437" s="135"/>
      <c r="Z437" s="116"/>
      <c r="AA437" s="116"/>
      <c r="AB437" s="55">
        <f t="shared" si="43"/>
        <v>0</v>
      </c>
      <c r="AC437" s="39"/>
      <c r="AD437" s="96" t="str">
        <f t="shared" si="44"/>
        <v>No</v>
      </c>
      <c r="AE437" s="18" t="str">
        <f>IFERROR(IFERROR(VLOOKUP(VALUE(L437),'EFM Funds June 2020'!C:M,10,0),VLOOKUP(TEXT(L437,0),'EFM Funds June 2020'!C:M,10,0)),"No")</f>
        <v>No</v>
      </c>
      <c r="AF437" s="18" t="str">
        <f>IFERROR(IFERROR(VLOOKUP(VALUE(W437),'EFM Funds June 2020'!C:M,10,0),VLOOKUP(TEXT(W437,0),'EFM Funds June 2020'!C:M,10,0)),"No")</f>
        <v>No</v>
      </c>
      <c r="AG437" s="19" t="str">
        <f t="shared" ca="1" si="45"/>
        <v>No</v>
      </c>
      <c r="AH437" s="19" t="str">
        <f t="shared" si="46"/>
        <v>No</v>
      </c>
      <c r="AI437" s="56" t="str">
        <f t="shared" ca="1" si="47"/>
        <v>Yes</v>
      </c>
      <c r="AJ437" s="56" t="str">
        <f ca="1">IFERROR(IF(OR($R$1&gt;Q437+90,$R$1&gt;VLOOKUP(W437,'EFM Funds June 2020'!D:E,2,FALSE)+90),"Yes","No"),"No")</f>
        <v>No</v>
      </c>
      <c r="AK437" s="56" t="str">
        <f>IFERROR(IF(OR(IFERROR(IF(AND(VLOOKUP(VALUE(L437),'EFM Funds June 2020'!$D:$M,10,FALSE)="Yes",T437&lt;0),"Yes","No"),"No")="Yes",IFERROR(IF(AND(VLOOKUP(VALUE(W437),'EFM Funds June 2020'!$D:$M,10,FALSE)="Yes",AA437&gt;0),"Yes","No"),"No")="Yes"),"Yes","No"),"No")</f>
        <v>No</v>
      </c>
      <c r="AL437" s="95" t="str">
        <f t="shared" si="48"/>
        <v>NoNo</v>
      </c>
      <c r="AM437" s="12">
        <f t="shared" si="49"/>
        <v>1</v>
      </c>
    </row>
    <row r="438" spans="1:39" s="12" customFormat="1" x14ac:dyDescent="0.35">
      <c r="A438" s="13"/>
      <c r="B438" s="20"/>
      <c r="C438" s="20"/>
      <c r="D438" s="13"/>
      <c r="E438" s="13"/>
      <c r="F438" s="13"/>
      <c r="G438" s="21"/>
      <c r="H438" s="104"/>
      <c r="I438" s="21"/>
      <c r="J438" s="21"/>
      <c r="K438" s="13"/>
      <c r="L438" s="13"/>
      <c r="M438" s="20"/>
      <c r="N438" s="13"/>
      <c r="O438" s="13"/>
      <c r="P438" s="13"/>
      <c r="Q438" s="22"/>
      <c r="R438" s="13"/>
      <c r="S438" s="13"/>
      <c r="T438" s="13"/>
      <c r="U438" s="116"/>
      <c r="V438" s="116"/>
      <c r="W438" s="135"/>
      <c r="X438" s="118"/>
      <c r="Y438" s="135"/>
      <c r="Z438" s="116"/>
      <c r="AA438" s="116"/>
      <c r="AB438" s="55">
        <f t="shared" si="43"/>
        <v>0</v>
      </c>
      <c r="AC438" s="39"/>
      <c r="AD438" s="96" t="str">
        <f t="shared" si="44"/>
        <v>No</v>
      </c>
      <c r="AE438" s="18" t="str">
        <f>IFERROR(IFERROR(VLOOKUP(VALUE(L438),'EFM Funds June 2020'!C:M,10,0),VLOOKUP(TEXT(L438,0),'EFM Funds June 2020'!C:M,10,0)),"No")</f>
        <v>No</v>
      </c>
      <c r="AF438" s="18" t="str">
        <f>IFERROR(IFERROR(VLOOKUP(VALUE(W438),'EFM Funds June 2020'!C:M,10,0),VLOOKUP(TEXT(W438,0),'EFM Funds June 2020'!C:M,10,0)),"No")</f>
        <v>No</v>
      </c>
      <c r="AG438" s="19" t="str">
        <f t="shared" ca="1" si="45"/>
        <v>No</v>
      </c>
      <c r="AH438" s="19" t="str">
        <f t="shared" si="46"/>
        <v>No</v>
      </c>
      <c r="AI438" s="56" t="str">
        <f t="shared" ca="1" si="47"/>
        <v>Yes</v>
      </c>
      <c r="AJ438" s="56" t="str">
        <f ca="1">IFERROR(IF(OR($R$1&gt;Q438+90,$R$1&gt;VLOOKUP(W438,'EFM Funds June 2020'!D:E,2,FALSE)+90),"Yes","No"),"No")</f>
        <v>No</v>
      </c>
      <c r="AK438" s="56" t="str">
        <f>IFERROR(IF(OR(IFERROR(IF(AND(VLOOKUP(VALUE(L438),'EFM Funds June 2020'!$D:$M,10,FALSE)="Yes",T438&lt;0),"Yes","No"),"No")="Yes",IFERROR(IF(AND(VLOOKUP(VALUE(W438),'EFM Funds June 2020'!$D:$M,10,FALSE)="Yes",AA438&gt;0),"Yes","No"),"No")="Yes"),"Yes","No"),"No")</f>
        <v>No</v>
      </c>
      <c r="AL438" s="95" t="str">
        <f t="shared" si="48"/>
        <v>NoNo</v>
      </c>
      <c r="AM438" s="12">
        <f t="shared" si="49"/>
        <v>1</v>
      </c>
    </row>
    <row r="439" spans="1:39" s="12" customFormat="1" x14ac:dyDescent="0.35">
      <c r="A439" s="13"/>
      <c r="B439" s="20"/>
      <c r="C439" s="20"/>
      <c r="D439" s="13"/>
      <c r="E439" s="13"/>
      <c r="F439" s="13"/>
      <c r="G439" s="21"/>
      <c r="H439" s="104"/>
      <c r="I439" s="21"/>
      <c r="J439" s="21"/>
      <c r="K439" s="13"/>
      <c r="L439" s="13"/>
      <c r="M439" s="20"/>
      <c r="N439" s="13"/>
      <c r="O439" s="13"/>
      <c r="P439" s="13"/>
      <c r="Q439" s="22"/>
      <c r="R439" s="13"/>
      <c r="S439" s="13"/>
      <c r="T439" s="13"/>
      <c r="U439" s="116"/>
      <c r="V439" s="116"/>
      <c r="W439" s="135"/>
      <c r="X439" s="118"/>
      <c r="Y439" s="135"/>
      <c r="Z439" s="116"/>
      <c r="AA439" s="116"/>
      <c r="AB439" s="55">
        <f t="shared" si="43"/>
        <v>0</v>
      </c>
      <c r="AC439" s="39"/>
      <c r="AD439" s="96" t="str">
        <f t="shared" si="44"/>
        <v>No</v>
      </c>
      <c r="AE439" s="18" t="str">
        <f>IFERROR(IFERROR(VLOOKUP(VALUE(L439),'EFM Funds June 2020'!C:M,10,0),VLOOKUP(TEXT(L439,0),'EFM Funds June 2020'!C:M,10,0)),"No")</f>
        <v>No</v>
      </c>
      <c r="AF439" s="18" t="str">
        <f>IFERROR(IFERROR(VLOOKUP(VALUE(W439),'EFM Funds June 2020'!C:M,10,0),VLOOKUP(TEXT(W439,0),'EFM Funds June 2020'!C:M,10,0)),"No")</f>
        <v>No</v>
      </c>
      <c r="AG439" s="19" t="str">
        <f t="shared" ca="1" si="45"/>
        <v>No</v>
      </c>
      <c r="AH439" s="19" t="str">
        <f t="shared" si="46"/>
        <v>No</v>
      </c>
      <c r="AI439" s="56" t="str">
        <f t="shared" ca="1" si="47"/>
        <v>Yes</v>
      </c>
      <c r="AJ439" s="56" t="str">
        <f ca="1">IFERROR(IF(OR($R$1&gt;Q439+90,$R$1&gt;VLOOKUP(W439,'EFM Funds June 2020'!D:E,2,FALSE)+90),"Yes","No"),"No")</f>
        <v>No</v>
      </c>
      <c r="AK439" s="56" t="str">
        <f>IFERROR(IF(OR(IFERROR(IF(AND(VLOOKUP(VALUE(L439),'EFM Funds June 2020'!$D:$M,10,FALSE)="Yes",T439&lt;0),"Yes","No"),"No")="Yes",IFERROR(IF(AND(VLOOKUP(VALUE(W439),'EFM Funds June 2020'!$D:$M,10,FALSE)="Yes",AA439&gt;0),"Yes","No"),"No")="Yes"),"Yes","No"),"No")</f>
        <v>No</v>
      </c>
      <c r="AL439" s="95" t="str">
        <f t="shared" si="48"/>
        <v>NoNo</v>
      </c>
      <c r="AM439" s="12">
        <f t="shared" si="49"/>
        <v>1</v>
      </c>
    </row>
    <row r="440" spans="1:39" s="12" customFormat="1" x14ac:dyDescent="0.35">
      <c r="A440" s="13"/>
      <c r="B440" s="20"/>
      <c r="C440" s="20"/>
      <c r="D440" s="13"/>
      <c r="E440" s="13"/>
      <c r="F440" s="13"/>
      <c r="G440" s="21"/>
      <c r="H440" s="104"/>
      <c r="I440" s="21"/>
      <c r="J440" s="21"/>
      <c r="K440" s="13"/>
      <c r="L440" s="13"/>
      <c r="M440" s="20"/>
      <c r="N440" s="13"/>
      <c r="O440" s="13"/>
      <c r="P440" s="13"/>
      <c r="Q440" s="22"/>
      <c r="R440" s="13"/>
      <c r="S440" s="13"/>
      <c r="T440" s="13"/>
      <c r="U440" s="116"/>
      <c r="V440" s="116"/>
      <c r="W440" s="135"/>
      <c r="X440" s="118"/>
      <c r="Y440" s="135"/>
      <c r="Z440" s="116"/>
      <c r="AA440" s="116"/>
      <c r="AB440" s="55">
        <f t="shared" si="43"/>
        <v>0</v>
      </c>
      <c r="AC440" s="39"/>
      <c r="AD440" s="96" t="str">
        <f t="shared" si="44"/>
        <v>No</v>
      </c>
      <c r="AE440" s="18" t="str">
        <f>IFERROR(IFERROR(VLOOKUP(VALUE(L440),'EFM Funds June 2020'!C:M,10,0),VLOOKUP(TEXT(L440,0),'EFM Funds June 2020'!C:M,10,0)),"No")</f>
        <v>No</v>
      </c>
      <c r="AF440" s="18" t="str">
        <f>IFERROR(IFERROR(VLOOKUP(VALUE(W440),'EFM Funds June 2020'!C:M,10,0),VLOOKUP(TEXT(W440,0),'EFM Funds June 2020'!C:M,10,0)),"No")</f>
        <v>No</v>
      </c>
      <c r="AG440" s="19" t="str">
        <f t="shared" ca="1" si="45"/>
        <v>No</v>
      </c>
      <c r="AH440" s="19" t="str">
        <f t="shared" si="46"/>
        <v>No</v>
      </c>
      <c r="AI440" s="56" t="str">
        <f t="shared" ca="1" si="47"/>
        <v>Yes</v>
      </c>
      <c r="AJ440" s="56" t="str">
        <f ca="1">IFERROR(IF(OR($R$1&gt;Q440+90,$R$1&gt;VLOOKUP(W440,'EFM Funds June 2020'!D:E,2,FALSE)+90),"Yes","No"),"No")</f>
        <v>No</v>
      </c>
      <c r="AK440" s="56" t="str">
        <f>IFERROR(IF(OR(IFERROR(IF(AND(VLOOKUP(VALUE(L440),'EFM Funds June 2020'!$D:$M,10,FALSE)="Yes",T440&lt;0),"Yes","No"),"No")="Yes",IFERROR(IF(AND(VLOOKUP(VALUE(W440),'EFM Funds June 2020'!$D:$M,10,FALSE)="Yes",AA440&gt;0),"Yes","No"),"No")="Yes"),"Yes","No"),"No")</f>
        <v>No</v>
      </c>
      <c r="AL440" s="95" t="str">
        <f t="shared" si="48"/>
        <v>NoNo</v>
      </c>
      <c r="AM440" s="12">
        <f t="shared" si="49"/>
        <v>1</v>
      </c>
    </row>
    <row r="441" spans="1:39" s="12" customFormat="1" x14ac:dyDescent="0.35">
      <c r="A441" s="13"/>
      <c r="B441" s="20"/>
      <c r="C441" s="20"/>
      <c r="D441" s="13"/>
      <c r="E441" s="13"/>
      <c r="F441" s="13"/>
      <c r="G441" s="21"/>
      <c r="H441" s="104"/>
      <c r="I441" s="21"/>
      <c r="J441" s="21"/>
      <c r="K441" s="13"/>
      <c r="L441" s="13"/>
      <c r="M441" s="20"/>
      <c r="N441" s="13"/>
      <c r="O441" s="13"/>
      <c r="P441" s="13"/>
      <c r="Q441" s="22"/>
      <c r="R441" s="13"/>
      <c r="S441" s="13"/>
      <c r="T441" s="13"/>
      <c r="U441" s="116"/>
      <c r="V441" s="116"/>
      <c r="W441" s="135"/>
      <c r="X441" s="118"/>
      <c r="Y441" s="135"/>
      <c r="Z441" s="116"/>
      <c r="AA441" s="116"/>
      <c r="AB441" s="55">
        <f t="shared" si="43"/>
        <v>0</v>
      </c>
      <c r="AC441" s="39"/>
      <c r="AD441" s="96" t="str">
        <f t="shared" si="44"/>
        <v>No</v>
      </c>
      <c r="AE441" s="18" t="str">
        <f>IFERROR(IFERROR(VLOOKUP(VALUE(L441),'EFM Funds June 2020'!C:M,10,0),VLOOKUP(TEXT(L441,0),'EFM Funds June 2020'!C:M,10,0)),"No")</f>
        <v>No</v>
      </c>
      <c r="AF441" s="18" t="str">
        <f>IFERROR(IFERROR(VLOOKUP(VALUE(W441),'EFM Funds June 2020'!C:M,10,0),VLOOKUP(TEXT(W441,0),'EFM Funds June 2020'!C:M,10,0)),"No")</f>
        <v>No</v>
      </c>
      <c r="AG441" s="19" t="str">
        <f t="shared" ca="1" si="45"/>
        <v>No</v>
      </c>
      <c r="AH441" s="19" t="str">
        <f t="shared" si="46"/>
        <v>No</v>
      </c>
      <c r="AI441" s="56" t="str">
        <f t="shared" ca="1" si="47"/>
        <v>Yes</v>
      </c>
      <c r="AJ441" s="56" t="str">
        <f ca="1">IFERROR(IF(OR($R$1&gt;Q441+90,$R$1&gt;VLOOKUP(W441,'EFM Funds June 2020'!D:E,2,FALSE)+90),"Yes","No"),"No")</f>
        <v>No</v>
      </c>
      <c r="AK441" s="56" t="str">
        <f>IFERROR(IF(OR(IFERROR(IF(AND(VLOOKUP(VALUE(L441),'EFM Funds June 2020'!$D:$M,10,FALSE)="Yes",T441&lt;0),"Yes","No"),"No")="Yes",IFERROR(IF(AND(VLOOKUP(VALUE(W441),'EFM Funds June 2020'!$D:$M,10,FALSE)="Yes",AA441&gt;0),"Yes","No"),"No")="Yes"),"Yes","No"),"No")</f>
        <v>No</v>
      </c>
      <c r="AL441" s="95" t="str">
        <f t="shared" si="48"/>
        <v>NoNo</v>
      </c>
      <c r="AM441" s="12">
        <f t="shared" si="49"/>
        <v>1</v>
      </c>
    </row>
    <row r="442" spans="1:39" s="12" customFormat="1" x14ac:dyDescent="0.35">
      <c r="A442" s="13"/>
      <c r="B442" s="20"/>
      <c r="C442" s="20"/>
      <c r="D442" s="13"/>
      <c r="E442" s="13"/>
      <c r="F442" s="13"/>
      <c r="G442" s="21"/>
      <c r="H442" s="104"/>
      <c r="I442" s="21"/>
      <c r="J442" s="21"/>
      <c r="K442" s="13"/>
      <c r="L442" s="13"/>
      <c r="M442" s="20"/>
      <c r="N442" s="13"/>
      <c r="O442" s="13"/>
      <c r="P442" s="13"/>
      <c r="Q442" s="22"/>
      <c r="R442" s="13"/>
      <c r="S442" s="13"/>
      <c r="T442" s="13"/>
      <c r="U442" s="116"/>
      <c r="V442" s="116"/>
      <c r="W442" s="135"/>
      <c r="X442" s="118"/>
      <c r="Y442" s="135"/>
      <c r="Z442" s="116"/>
      <c r="AA442" s="116"/>
      <c r="AB442" s="55">
        <f t="shared" si="43"/>
        <v>0</v>
      </c>
      <c r="AC442" s="39"/>
      <c r="AD442" s="96" t="str">
        <f t="shared" si="44"/>
        <v>No</v>
      </c>
      <c r="AE442" s="18" t="str">
        <f>IFERROR(IFERROR(VLOOKUP(VALUE(L442),'EFM Funds June 2020'!C:M,10,0),VLOOKUP(TEXT(L442,0),'EFM Funds June 2020'!C:M,10,0)),"No")</f>
        <v>No</v>
      </c>
      <c r="AF442" s="18" t="str">
        <f>IFERROR(IFERROR(VLOOKUP(VALUE(W442),'EFM Funds June 2020'!C:M,10,0),VLOOKUP(TEXT(W442,0),'EFM Funds June 2020'!C:M,10,0)),"No")</f>
        <v>No</v>
      </c>
      <c r="AG442" s="19" t="str">
        <f t="shared" ca="1" si="45"/>
        <v>No</v>
      </c>
      <c r="AH442" s="19" t="str">
        <f t="shared" si="46"/>
        <v>No</v>
      </c>
      <c r="AI442" s="56" t="str">
        <f t="shared" ca="1" si="47"/>
        <v>Yes</v>
      </c>
      <c r="AJ442" s="56" t="str">
        <f ca="1">IFERROR(IF(OR($R$1&gt;Q442+90,$R$1&gt;VLOOKUP(W442,'EFM Funds June 2020'!D:E,2,FALSE)+90),"Yes","No"),"No")</f>
        <v>No</v>
      </c>
      <c r="AK442" s="56" t="str">
        <f>IFERROR(IF(OR(IFERROR(IF(AND(VLOOKUP(VALUE(L442),'EFM Funds June 2020'!$D:$M,10,FALSE)="Yes",T442&lt;0),"Yes","No"),"No")="Yes",IFERROR(IF(AND(VLOOKUP(VALUE(W442),'EFM Funds June 2020'!$D:$M,10,FALSE)="Yes",AA442&gt;0),"Yes","No"),"No")="Yes"),"Yes","No"),"No")</f>
        <v>No</v>
      </c>
      <c r="AL442" s="95" t="str">
        <f t="shared" si="48"/>
        <v>NoNo</v>
      </c>
      <c r="AM442" s="12">
        <f t="shared" si="49"/>
        <v>1</v>
      </c>
    </row>
    <row r="443" spans="1:39" s="12" customFormat="1" x14ac:dyDescent="0.35">
      <c r="A443" s="13"/>
      <c r="B443" s="20"/>
      <c r="C443" s="20"/>
      <c r="D443" s="13"/>
      <c r="E443" s="13"/>
      <c r="F443" s="13"/>
      <c r="G443" s="21"/>
      <c r="H443" s="104"/>
      <c r="I443" s="21"/>
      <c r="J443" s="21"/>
      <c r="K443" s="13"/>
      <c r="L443" s="13"/>
      <c r="M443" s="20"/>
      <c r="N443" s="13"/>
      <c r="O443" s="13"/>
      <c r="P443" s="13"/>
      <c r="Q443" s="22"/>
      <c r="R443" s="13"/>
      <c r="S443" s="13"/>
      <c r="T443" s="13"/>
      <c r="U443" s="116"/>
      <c r="V443" s="116"/>
      <c r="W443" s="135"/>
      <c r="X443" s="118"/>
      <c r="Y443" s="135"/>
      <c r="Z443" s="116"/>
      <c r="AA443" s="116"/>
      <c r="AB443" s="55">
        <f t="shared" si="43"/>
        <v>0</v>
      </c>
      <c r="AC443" s="39"/>
      <c r="AD443" s="96" t="str">
        <f t="shared" si="44"/>
        <v>No</v>
      </c>
      <c r="AE443" s="18" t="str">
        <f>IFERROR(IFERROR(VLOOKUP(VALUE(L443),'EFM Funds June 2020'!C:M,10,0),VLOOKUP(TEXT(L443,0),'EFM Funds June 2020'!C:M,10,0)),"No")</f>
        <v>No</v>
      </c>
      <c r="AF443" s="18" t="str">
        <f>IFERROR(IFERROR(VLOOKUP(VALUE(W443),'EFM Funds June 2020'!C:M,10,0),VLOOKUP(TEXT(W443,0),'EFM Funds June 2020'!C:M,10,0)),"No")</f>
        <v>No</v>
      </c>
      <c r="AG443" s="19" t="str">
        <f t="shared" ca="1" si="45"/>
        <v>No</v>
      </c>
      <c r="AH443" s="19" t="str">
        <f t="shared" si="46"/>
        <v>No</v>
      </c>
      <c r="AI443" s="56" t="str">
        <f t="shared" ca="1" si="47"/>
        <v>Yes</v>
      </c>
      <c r="AJ443" s="56" t="str">
        <f ca="1">IFERROR(IF(OR($R$1&gt;Q443+90,$R$1&gt;VLOOKUP(W443,'EFM Funds June 2020'!D:E,2,FALSE)+90),"Yes","No"),"No")</f>
        <v>No</v>
      </c>
      <c r="AK443" s="56" t="str">
        <f>IFERROR(IF(OR(IFERROR(IF(AND(VLOOKUP(VALUE(L443),'EFM Funds June 2020'!$D:$M,10,FALSE)="Yes",T443&lt;0),"Yes","No"),"No")="Yes",IFERROR(IF(AND(VLOOKUP(VALUE(W443),'EFM Funds June 2020'!$D:$M,10,FALSE)="Yes",AA443&gt;0),"Yes","No"),"No")="Yes"),"Yes","No"),"No")</f>
        <v>No</v>
      </c>
      <c r="AL443" s="95" t="str">
        <f t="shared" si="48"/>
        <v>NoNo</v>
      </c>
      <c r="AM443" s="12">
        <f t="shared" si="49"/>
        <v>1</v>
      </c>
    </row>
    <row r="444" spans="1:39" s="12" customFormat="1" x14ac:dyDescent="0.35">
      <c r="A444" s="13"/>
      <c r="B444" s="20"/>
      <c r="C444" s="20"/>
      <c r="D444" s="13"/>
      <c r="E444" s="13"/>
      <c r="F444" s="13"/>
      <c r="G444" s="21"/>
      <c r="H444" s="104"/>
      <c r="I444" s="21"/>
      <c r="J444" s="21"/>
      <c r="K444" s="13"/>
      <c r="L444" s="13"/>
      <c r="M444" s="20"/>
      <c r="N444" s="13"/>
      <c r="O444" s="13"/>
      <c r="P444" s="13"/>
      <c r="Q444" s="22"/>
      <c r="R444" s="13"/>
      <c r="S444" s="13"/>
      <c r="T444" s="13"/>
      <c r="U444" s="116"/>
      <c r="V444" s="116"/>
      <c r="W444" s="135"/>
      <c r="X444" s="118"/>
      <c r="Y444" s="135"/>
      <c r="Z444" s="116"/>
      <c r="AA444" s="116"/>
      <c r="AB444" s="55">
        <f t="shared" si="43"/>
        <v>0</v>
      </c>
      <c r="AC444" s="39"/>
      <c r="AD444" s="96" t="str">
        <f t="shared" si="44"/>
        <v>No</v>
      </c>
      <c r="AE444" s="18" t="str">
        <f>IFERROR(IFERROR(VLOOKUP(VALUE(L444),'EFM Funds June 2020'!C:M,10,0),VLOOKUP(TEXT(L444,0),'EFM Funds June 2020'!C:M,10,0)),"No")</f>
        <v>No</v>
      </c>
      <c r="AF444" s="18" t="str">
        <f>IFERROR(IFERROR(VLOOKUP(VALUE(W444),'EFM Funds June 2020'!C:M,10,0),VLOOKUP(TEXT(W444,0),'EFM Funds June 2020'!C:M,10,0)),"No")</f>
        <v>No</v>
      </c>
      <c r="AG444" s="19" t="str">
        <f t="shared" ca="1" si="45"/>
        <v>No</v>
      </c>
      <c r="AH444" s="19" t="str">
        <f t="shared" si="46"/>
        <v>No</v>
      </c>
      <c r="AI444" s="56" t="str">
        <f t="shared" ca="1" si="47"/>
        <v>Yes</v>
      </c>
      <c r="AJ444" s="56" t="str">
        <f ca="1">IFERROR(IF(OR($R$1&gt;Q444+90,$R$1&gt;VLOOKUP(W444,'EFM Funds June 2020'!D:E,2,FALSE)+90),"Yes","No"),"No")</f>
        <v>No</v>
      </c>
      <c r="AK444" s="56" t="str">
        <f>IFERROR(IF(OR(IFERROR(IF(AND(VLOOKUP(VALUE(L444),'EFM Funds June 2020'!$D:$M,10,FALSE)="Yes",T444&lt;0),"Yes","No"),"No")="Yes",IFERROR(IF(AND(VLOOKUP(VALUE(W444),'EFM Funds June 2020'!$D:$M,10,FALSE)="Yes",AA444&gt;0),"Yes","No"),"No")="Yes"),"Yes","No"),"No")</f>
        <v>No</v>
      </c>
      <c r="AL444" s="95" t="str">
        <f t="shared" si="48"/>
        <v>NoNo</v>
      </c>
      <c r="AM444" s="12">
        <f t="shared" si="49"/>
        <v>1</v>
      </c>
    </row>
    <row r="445" spans="1:39" s="12" customFormat="1" x14ac:dyDescent="0.35">
      <c r="A445" s="13"/>
      <c r="B445" s="20"/>
      <c r="C445" s="20"/>
      <c r="D445" s="13"/>
      <c r="E445" s="13"/>
      <c r="F445" s="13"/>
      <c r="G445" s="21"/>
      <c r="H445" s="104"/>
      <c r="I445" s="21"/>
      <c r="J445" s="21"/>
      <c r="K445" s="13"/>
      <c r="L445" s="13"/>
      <c r="M445" s="20"/>
      <c r="N445" s="13"/>
      <c r="O445" s="13"/>
      <c r="P445" s="13"/>
      <c r="Q445" s="22"/>
      <c r="R445" s="13"/>
      <c r="S445" s="13"/>
      <c r="T445" s="13"/>
      <c r="U445" s="116"/>
      <c r="V445" s="116"/>
      <c r="W445" s="135"/>
      <c r="X445" s="118"/>
      <c r="Y445" s="135"/>
      <c r="Z445" s="116"/>
      <c r="AA445" s="116"/>
      <c r="AB445" s="55">
        <f t="shared" si="43"/>
        <v>0</v>
      </c>
      <c r="AC445" s="39"/>
      <c r="AD445" s="96" t="str">
        <f t="shared" si="44"/>
        <v>No</v>
      </c>
      <c r="AE445" s="18" t="str">
        <f>IFERROR(IFERROR(VLOOKUP(VALUE(L445),'EFM Funds June 2020'!C:M,10,0),VLOOKUP(TEXT(L445,0),'EFM Funds June 2020'!C:M,10,0)),"No")</f>
        <v>No</v>
      </c>
      <c r="AF445" s="18" t="str">
        <f>IFERROR(IFERROR(VLOOKUP(VALUE(W445),'EFM Funds June 2020'!C:M,10,0),VLOOKUP(TEXT(W445,0),'EFM Funds June 2020'!C:M,10,0)),"No")</f>
        <v>No</v>
      </c>
      <c r="AG445" s="19" t="str">
        <f t="shared" ca="1" si="45"/>
        <v>No</v>
      </c>
      <c r="AH445" s="19" t="str">
        <f t="shared" si="46"/>
        <v>No</v>
      </c>
      <c r="AI445" s="56" t="str">
        <f t="shared" ca="1" si="47"/>
        <v>Yes</v>
      </c>
      <c r="AJ445" s="56" t="str">
        <f ca="1">IFERROR(IF(OR($R$1&gt;Q445+90,$R$1&gt;VLOOKUP(W445,'EFM Funds June 2020'!D:E,2,FALSE)+90),"Yes","No"),"No")</f>
        <v>No</v>
      </c>
      <c r="AK445" s="56" t="str">
        <f>IFERROR(IF(OR(IFERROR(IF(AND(VLOOKUP(VALUE(L445),'EFM Funds June 2020'!$D:$M,10,FALSE)="Yes",T445&lt;0),"Yes","No"),"No")="Yes",IFERROR(IF(AND(VLOOKUP(VALUE(W445),'EFM Funds June 2020'!$D:$M,10,FALSE)="Yes",AA445&gt;0),"Yes","No"),"No")="Yes"),"Yes","No"),"No")</f>
        <v>No</v>
      </c>
      <c r="AL445" s="95" t="str">
        <f t="shared" si="48"/>
        <v>NoNo</v>
      </c>
      <c r="AM445" s="12">
        <f t="shared" si="49"/>
        <v>1</v>
      </c>
    </row>
    <row r="446" spans="1:39" s="12" customFormat="1" x14ac:dyDescent="0.35">
      <c r="A446" s="13"/>
      <c r="B446" s="20"/>
      <c r="C446" s="20"/>
      <c r="D446" s="13"/>
      <c r="E446" s="13"/>
      <c r="F446" s="13"/>
      <c r="G446" s="21"/>
      <c r="H446" s="104"/>
      <c r="I446" s="21"/>
      <c r="J446" s="21"/>
      <c r="K446" s="13"/>
      <c r="L446" s="13"/>
      <c r="M446" s="20"/>
      <c r="N446" s="13"/>
      <c r="O446" s="13"/>
      <c r="P446" s="13"/>
      <c r="Q446" s="22"/>
      <c r="R446" s="13"/>
      <c r="S446" s="13"/>
      <c r="T446" s="13"/>
      <c r="U446" s="116"/>
      <c r="V446" s="116"/>
      <c r="W446" s="135"/>
      <c r="X446" s="118"/>
      <c r="Y446" s="135"/>
      <c r="Z446" s="116"/>
      <c r="AA446" s="116"/>
      <c r="AB446" s="55">
        <f t="shared" si="43"/>
        <v>0</v>
      </c>
      <c r="AC446" s="39"/>
      <c r="AD446" s="96" t="str">
        <f t="shared" si="44"/>
        <v>No</v>
      </c>
      <c r="AE446" s="18" t="str">
        <f>IFERROR(IFERROR(VLOOKUP(VALUE(L446),'EFM Funds June 2020'!C:M,10,0),VLOOKUP(TEXT(L446,0),'EFM Funds June 2020'!C:M,10,0)),"No")</f>
        <v>No</v>
      </c>
      <c r="AF446" s="18" t="str">
        <f>IFERROR(IFERROR(VLOOKUP(VALUE(W446),'EFM Funds June 2020'!C:M,10,0),VLOOKUP(TEXT(W446,0),'EFM Funds June 2020'!C:M,10,0)),"No")</f>
        <v>No</v>
      </c>
      <c r="AG446" s="19" t="str">
        <f t="shared" ca="1" si="45"/>
        <v>No</v>
      </c>
      <c r="AH446" s="19" t="str">
        <f t="shared" si="46"/>
        <v>No</v>
      </c>
      <c r="AI446" s="56" t="str">
        <f t="shared" ca="1" si="47"/>
        <v>Yes</v>
      </c>
      <c r="AJ446" s="56" t="str">
        <f ca="1">IFERROR(IF(OR($R$1&gt;Q446+90,$R$1&gt;VLOOKUP(W446,'EFM Funds June 2020'!D:E,2,FALSE)+90),"Yes","No"),"No")</f>
        <v>No</v>
      </c>
      <c r="AK446" s="56" t="str">
        <f>IFERROR(IF(OR(IFERROR(IF(AND(VLOOKUP(VALUE(L446),'EFM Funds June 2020'!$D:$M,10,FALSE)="Yes",T446&lt;0),"Yes","No"),"No")="Yes",IFERROR(IF(AND(VLOOKUP(VALUE(W446),'EFM Funds June 2020'!$D:$M,10,FALSE)="Yes",AA446&gt;0),"Yes","No"),"No")="Yes"),"Yes","No"),"No")</f>
        <v>No</v>
      </c>
      <c r="AL446" s="95" t="str">
        <f t="shared" si="48"/>
        <v>NoNo</v>
      </c>
      <c r="AM446" s="12">
        <f t="shared" si="49"/>
        <v>1</v>
      </c>
    </row>
    <row r="447" spans="1:39" s="12" customFormat="1" x14ac:dyDescent="0.35">
      <c r="A447" s="13"/>
      <c r="B447" s="20"/>
      <c r="C447" s="20"/>
      <c r="D447" s="13"/>
      <c r="E447" s="13"/>
      <c r="F447" s="13"/>
      <c r="G447" s="21"/>
      <c r="H447" s="104"/>
      <c r="I447" s="21"/>
      <c r="J447" s="21"/>
      <c r="K447" s="13"/>
      <c r="L447" s="13"/>
      <c r="M447" s="20"/>
      <c r="N447" s="13"/>
      <c r="O447" s="13"/>
      <c r="P447" s="13"/>
      <c r="Q447" s="22"/>
      <c r="R447" s="13"/>
      <c r="S447" s="13"/>
      <c r="T447" s="13"/>
      <c r="U447" s="116"/>
      <c r="V447" s="116"/>
      <c r="W447" s="135"/>
      <c r="X447" s="118"/>
      <c r="Y447" s="135"/>
      <c r="Z447" s="116"/>
      <c r="AA447" s="116"/>
      <c r="AB447" s="55">
        <f t="shared" si="43"/>
        <v>0</v>
      </c>
      <c r="AC447" s="39"/>
      <c r="AD447" s="96" t="str">
        <f t="shared" si="44"/>
        <v>No</v>
      </c>
      <c r="AE447" s="18" t="str">
        <f>IFERROR(IFERROR(VLOOKUP(VALUE(L447),'EFM Funds June 2020'!C:M,10,0),VLOOKUP(TEXT(L447,0),'EFM Funds June 2020'!C:M,10,0)),"No")</f>
        <v>No</v>
      </c>
      <c r="AF447" s="18" t="str">
        <f>IFERROR(IFERROR(VLOOKUP(VALUE(W447),'EFM Funds June 2020'!C:M,10,0),VLOOKUP(TEXT(W447,0),'EFM Funds June 2020'!C:M,10,0)),"No")</f>
        <v>No</v>
      </c>
      <c r="AG447" s="19" t="str">
        <f t="shared" ca="1" si="45"/>
        <v>No</v>
      </c>
      <c r="AH447" s="19" t="str">
        <f t="shared" si="46"/>
        <v>No</v>
      </c>
      <c r="AI447" s="56" t="str">
        <f t="shared" ca="1" si="47"/>
        <v>Yes</v>
      </c>
      <c r="AJ447" s="56" t="str">
        <f ca="1">IFERROR(IF(OR($R$1&gt;Q447+90,$R$1&gt;VLOOKUP(W447,'EFM Funds June 2020'!D:E,2,FALSE)+90),"Yes","No"),"No")</f>
        <v>No</v>
      </c>
      <c r="AK447" s="56" t="str">
        <f>IFERROR(IF(OR(IFERROR(IF(AND(VLOOKUP(VALUE(L447),'EFM Funds June 2020'!$D:$M,10,FALSE)="Yes",T447&lt;0),"Yes","No"),"No")="Yes",IFERROR(IF(AND(VLOOKUP(VALUE(W447),'EFM Funds June 2020'!$D:$M,10,FALSE)="Yes",AA447&gt;0),"Yes","No"),"No")="Yes"),"Yes","No"),"No")</f>
        <v>No</v>
      </c>
      <c r="AL447" s="95" t="str">
        <f t="shared" si="48"/>
        <v>NoNo</v>
      </c>
      <c r="AM447" s="12">
        <f t="shared" si="49"/>
        <v>1</v>
      </c>
    </row>
    <row r="448" spans="1:39" s="12" customFormat="1" x14ac:dyDescent="0.35">
      <c r="A448" s="13"/>
      <c r="B448" s="20"/>
      <c r="C448" s="20"/>
      <c r="D448" s="13"/>
      <c r="E448" s="13"/>
      <c r="F448" s="13"/>
      <c r="G448" s="21"/>
      <c r="H448" s="104"/>
      <c r="I448" s="21"/>
      <c r="J448" s="21"/>
      <c r="K448" s="13"/>
      <c r="L448" s="13"/>
      <c r="M448" s="20"/>
      <c r="N448" s="13"/>
      <c r="O448" s="13"/>
      <c r="P448" s="13"/>
      <c r="Q448" s="22"/>
      <c r="R448" s="13"/>
      <c r="S448" s="13"/>
      <c r="T448" s="13"/>
      <c r="U448" s="116"/>
      <c r="V448" s="116"/>
      <c r="W448" s="135"/>
      <c r="X448" s="118"/>
      <c r="Y448" s="135"/>
      <c r="Z448" s="116"/>
      <c r="AA448" s="116"/>
      <c r="AB448" s="55">
        <f t="shared" si="43"/>
        <v>0</v>
      </c>
      <c r="AC448" s="39"/>
      <c r="AD448" s="96" t="str">
        <f t="shared" si="44"/>
        <v>No</v>
      </c>
      <c r="AE448" s="18" t="str">
        <f>IFERROR(IFERROR(VLOOKUP(VALUE(L448),'EFM Funds June 2020'!C:M,10,0),VLOOKUP(TEXT(L448,0),'EFM Funds June 2020'!C:M,10,0)),"No")</f>
        <v>No</v>
      </c>
      <c r="AF448" s="18" t="str">
        <f>IFERROR(IFERROR(VLOOKUP(VALUE(W448),'EFM Funds June 2020'!C:M,10,0),VLOOKUP(TEXT(W448,0),'EFM Funds June 2020'!C:M,10,0)),"No")</f>
        <v>No</v>
      </c>
      <c r="AG448" s="19" t="str">
        <f t="shared" ca="1" si="45"/>
        <v>No</v>
      </c>
      <c r="AH448" s="19" t="str">
        <f t="shared" si="46"/>
        <v>No</v>
      </c>
      <c r="AI448" s="56" t="str">
        <f t="shared" ca="1" si="47"/>
        <v>Yes</v>
      </c>
      <c r="AJ448" s="56" t="str">
        <f ca="1">IFERROR(IF(OR($R$1&gt;Q448+90,$R$1&gt;VLOOKUP(W448,'EFM Funds June 2020'!D:E,2,FALSE)+90),"Yes","No"),"No")</f>
        <v>No</v>
      </c>
      <c r="AK448" s="56" t="str">
        <f>IFERROR(IF(OR(IFERROR(IF(AND(VLOOKUP(VALUE(L448),'EFM Funds June 2020'!$D:$M,10,FALSE)="Yes",T448&lt;0),"Yes","No"),"No")="Yes",IFERROR(IF(AND(VLOOKUP(VALUE(W448),'EFM Funds June 2020'!$D:$M,10,FALSE)="Yes",AA448&gt;0),"Yes","No"),"No")="Yes"),"Yes","No"),"No")</f>
        <v>No</v>
      </c>
      <c r="AL448" s="95" t="str">
        <f t="shared" si="48"/>
        <v>NoNo</v>
      </c>
      <c r="AM448" s="12">
        <f t="shared" si="49"/>
        <v>1</v>
      </c>
    </row>
    <row r="449" spans="1:39" s="12" customFormat="1" x14ac:dyDescent="0.35">
      <c r="A449" s="13"/>
      <c r="B449" s="20"/>
      <c r="C449" s="20"/>
      <c r="D449" s="13"/>
      <c r="E449" s="13"/>
      <c r="F449" s="13"/>
      <c r="G449" s="21"/>
      <c r="H449" s="104"/>
      <c r="I449" s="21"/>
      <c r="J449" s="21"/>
      <c r="K449" s="13"/>
      <c r="L449" s="13"/>
      <c r="M449" s="20"/>
      <c r="N449" s="13"/>
      <c r="O449" s="13"/>
      <c r="P449" s="13"/>
      <c r="Q449" s="22"/>
      <c r="R449" s="13"/>
      <c r="S449" s="13"/>
      <c r="T449" s="13"/>
      <c r="U449" s="116"/>
      <c r="V449" s="116"/>
      <c r="W449" s="135"/>
      <c r="X449" s="118"/>
      <c r="Y449" s="135"/>
      <c r="Z449" s="116"/>
      <c r="AA449" s="116"/>
      <c r="AB449" s="55">
        <f t="shared" si="43"/>
        <v>0</v>
      </c>
      <c r="AC449" s="39"/>
      <c r="AD449" s="96" t="str">
        <f t="shared" si="44"/>
        <v>No</v>
      </c>
      <c r="AE449" s="18" t="str">
        <f>IFERROR(IFERROR(VLOOKUP(VALUE(L449),'EFM Funds June 2020'!C:M,10,0),VLOOKUP(TEXT(L449,0),'EFM Funds June 2020'!C:M,10,0)),"No")</f>
        <v>No</v>
      </c>
      <c r="AF449" s="18" t="str">
        <f>IFERROR(IFERROR(VLOOKUP(VALUE(W449),'EFM Funds June 2020'!C:M,10,0),VLOOKUP(TEXT(W449,0),'EFM Funds June 2020'!C:M,10,0)),"No")</f>
        <v>No</v>
      </c>
      <c r="AG449" s="19" t="str">
        <f t="shared" ca="1" si="45"/>
        <v>No</v>
      </c>
      <c r="AH449" s="19" t="str">
        <f t="shared" si="46"/>
        <v>No</v>
      </c>
      <c r="AI449" s="56" t="str">
        <f t="shared" ca="1" si="47"/>
        <v>Yes</v>
      </c>
      <c r="AJ449" s="56" t="str">
        <f ca="1">IFERROR(IF(OR($R$1&gt;Q449+90,$R$1&gt;VLOOKUP(W449,'EFM Funds June 2020'!D:E,2,FALSE)+90),"Yes","No"),"No")</f>
        <v>No</v>
      </c>
      <c r="AK449" s="56" t="str">
        <f>IFERROR(IF(OR(IFERROR(IF(AND(VLOOKUP(VALUE(L449),'EFM Funds June 2020'!$D:$M,10,FALSE)="Yes",T449&lt;0),"Yes","No"),"No")="Yes",IFERROR(IF(AND(VLOOKUP(VALUE(W449),'EFM Funds June 2020'!$D:$M,10,FALSE)="Yes",AA449&gt;0),"Yes","No"),"No")="Yes"),"Yes","No"),"No")</f>
        <v>No</v>
      </c>
      <c r="AL449" s="95" t="str">
        <f t="shared" si="48"/>
        <v>NoNo</v>
      </c>
      <c r="AM449" s="12">
        <f t="shared" si="49"/>
        <v>1</v>
      </c>
    </row>
    <row r="450" spans="1:39" s="12" customFormat="1" x14ac:dyDescent="0.35">
      <c r="A450" s="13"/>
      <c r="B450" s="20"/>
      <c r="C450" s="20"/>
      <c r="D450" s="13"/>
      <c r="E450" s="13"/>
      <c r="F450" s="13"/>
      <c r="G450" s="21"/>
      <c r="H450" s="104"/>
      <c r="I450" s="21"/>
      <c r="J450" s="21"/>
      <c r="K450" s="13"/>
      <c r="L450" s="13"/>
      <c r="M450" s="20"/>
      <c r="N450" s="13"/>
      <c r="O450" s="13"/>
      <c r="P450" s="13"/>
      <c r="Q450" s="22"/>
      <c r="R450" s="13"/>
      <c r="S450" s="13"/>
      <c r="T450" s="13"/>
      <c r="U450" s="116"/>
      <c r="V450" s="116"/>
      <c r="W450" s="135"/>
      <c r="X450" s="118"/>
      <c r="Y450" s="135"/>
      <c r="Z450" s="116"/>
      <c r="AA450" s="116"/>
      <c r="AB450" s="55">
        <f t="shared" si="43"/>
        <v>0</v>
      </c>
      <c r="AC450" s="39"/>
      <c r="AD450" s="96" t="str">
        <f t="shared" si="44"/>
        <v>No</v>
      </c>
      <c r="AE450" s="18" t="str">
        <f>IFERROR(IFERROR(VLOOKUP(VALUE(L450),'EFM Funds June 2020'!C:M,10,0),VLOOKUP(TEXT(L450,0),'EFM Funds June 2020'!C:M,10,0)),"No")</f>
        <v>No</v>
      </c>
      <c r="AF450" s="18" t="str">
        <f>IFERROR(IFERROR(VLOOKUP(VALUE(W450),'EFM Funds June 2020'!C:M,10,0),VLOOKUP(TEXT(W450,0),'EFM Funds June 2020'!C:M,10,0)),"No")</f>
        <v>No</v>
      </c>
      <c r="AG450" s="19" t="str">
        <f t="shared" ca="1" si="45"/>
        <v>No</v>
      </c>
      <c r="AH450" s="19" t="str">
        <f t="shared" si="46"/>
        <v>No</v>
      </c>
      <c r="AI450" s="56" t="str">
        <f t="shared" ca="1" si="47"/>
        <v>Yes</v>
      </c>
      <c r="AJ450" s="56" t="str">
        <f ca="1">IFERROR(IF(OR($R$1&gt;Q450+90,$R$1&gt;VLOOKUP(W450,'EFM Funds June 2020'!D:E,2,FALSE)+90),"Yes","No"),"No")</f>
        <v>No</v>
      </c>
      <c r="AK450" s="56" t="str">
        <f>IFERROR(IF(OR(IFERROR(IF(AND(VLOOKUP(VALUE(L450),'EFM Funds June 2020'!$D:$M,10,FALSE)="Yes",T450&lt;0),"Yes","No"),"No")="Yes",IFERROR(IF(AND(VLOOKUP(VALUE(W450),'EFM Funds June 2020'!$D:$M,10,FALSE)="Yes",AA450&gt;0),"Yes","No"),"No")="Yes"),"Yes","No"),"No")</f>
        <v>No</v>
      </c>
      <c r="AL450" s="95" t="str">
        <f t="shared" si="48"/>
        <v>NoNo</v>
      </c>
      <c r="AM450" s="12">
        <f t="shared" si="49"/>
        <v>1</v>
      </c>
    </row>
    <row r="451" spans="1:39" s="12" customFormat="1" x14ac:dyDescent="0.35">
      <c r="A451" s="13"/>
      <c r="B451" s="20"/>
      <c r="C451" s="20"/>
      <c r="D451" s="13"/>
      <c r="E451" s="13"/>
      <c r="F451" s="13"/>
      <c r="G451" s="21"/>
      <c r="H451" s="104"/>
      <c r="I451" s="21"/>
      <c r="J451" s="21"/>
      <c r="K451" s="13"/>
      <c r="L451" s="13"/>
      <c r="M451" s="20"/>
      <c r="N451" s="13"/>
      <c r="O451" s="13"/>
      <c r="P451" s="13"/>
      <c r="Q451" s="22"/>
      <c r="R451" s="13"/>
      <c r="S451" s="13"/>
      <c r="T451" s="13"/>
      <c r="U451" s="116"/>
      <c r="V451" s="116"/>
      <c r="W451" s="135"/>
      <c r="X451" s="118"/>
      <c r="Y451" s="135"/>
      <c r="Z451" s="116"/>
      <c r="AA451" s="116"/>
      <c r="AB451" s="55">
        <f t="shared" si="43"/>
        <v>0</v>
      </c>
      <c r="AC451" s="39"/>
      <c r="AD451" s="96" t="str">
        <f t="shared" si="44"/>
        <v>No</v>
      </c>
      <c r="AE451" s="18" t="str">
        <f>IFERROR(IFERROR(VLOOKUP(VALUE(L451),'EFM Funds June 2020'!C:M,10,0),VLOOKUP(TEXT(L451,0),'EFM Funds June 2020'!C:M,10,0)),"No")</f>
        <v>No</v>
      </c>
      <c r="AF451" s="18" t="str">
        <f>IFERROR(IFERROR(VLOOKUP(VALUE(W451),'EFM Funds June 2020'!C:M,10,0),VLOOKUP(TEXT(W451,0),'EFM Funds June 2020'!C:M,10,0)),"No")</f>
        <v>No</v>
      </c>
      <c r="AG451" s="19" t="str">
        <f t="shared" ca="1" si="45"/>
        <v>No</v>
      </c>
      <c r="AH451" s="19" t="str">
        <f t="shared" si="46"/>
        <v>No</v>
      </c>
      <c r="AI451" s="56" t="str">
        <f t="shared" ca="1" si="47"/>
        <v>Yes</v>
      </c>
      <c r="AJ451" s="56" t="str">
        <f ca="1">IFERROR(IF(OR($R$1&gt;Q451+90,$R$1&gt;VLOOKUP(W451,'EFM Funds June 2020'!D:E,2,FALSE)+90),"Yes","No"),"No")</f>
        <v>No</v>
      </c>
      <c r="AK451" s="56" t="str">
        <f>IFERROR(IF(OR(IFERROR(IF(AND(VLOOKUP(VALUE(L451),'EFM Funds June 2020'!$D:$M,10,FALSE)="Yes",T451&lt;0),"Yes","No"),"No")="Yes",IFERROR(IF(AND(VLOOKUP(VALUE(W451),'EFM Funds June 2020'!$D:$M,10,FALSE)="Yes",AA451&gt;0),"Yes","No"),"No")="Yes"),"Yes","No"),"No")</f>
        <v>No</v>
      </c>
      <c r="AL451" s="95" t="str">
        <f t="shared" si="48"/>
        <v>NoNo</v>
      </c>
      <c r="AM451" s="12">
        <f t="shared" si="49"/>
        <v>1</v>
      </c>
    </row>
    <row r="452" spans="1:39" s="12" customFormat="1" x14ac:dyDescent="0.35">
      <c r="A452" s="13"/>
      <c r="B452" s="20"/>
      <c r="C452" s="20"/>
      <c r="D452" s="13"/>
      <c r="E452" s="13"/>
      <c r="F452" s="13"/>
      <c r="G452" s="21"/>
      <c r="H452" s="104"/>
      <c r="I452" s="21"/>
      <c r="J452" s="21"/>
      <c r="K452" s="13"/>
      <c r="L452" s="13"/>
      <c r="M452" s="20"/>
      <c r="N452" s="13"/>
      <c r="O452" s="13"/>
      <c r="P452" s="13"/>
      <c r="Q452" s="22"/>
      <c r="R452" s="13"/>
      <c r="S452" s="13"/>
      <c r="T452" s="13"/>
      <c r="U452" s="116"/>
      <c r="V452" s="116"/>
      <c r="W452" s="135"/>
      <c r="X452" s="118"/>
      <c r="Y452" s="135"/>
      <c r="Z452" s="116"/>
      <c r="AA452" s="116"/>
      <c r="AB452" s="55">
        <f t="shared" si="43"/>
        <v>0</v>
      </c>
      <c r="AC452" s="39"/>
      <c r="AD452" s="96" t="str">
        <f t="shared" si="44"/>
        <v>No</v>
      </c>
      <c r="AE452" s="18" t="str">
        <f>IFERROR(IFERROR(VLOOKUP(VALUE(L452),'EFM Funds June 2020'!C:M,10,0),VLOOKUP(TEXT(L452,0),'EFM Funds June 2020'!C:M,10,0)),"No")</f>
        <v>No</v>
      </c>
      <c r="AF452" s="18" t="str">
        <f>IFERROR(IFERROR(VLOOKUP(VALUE(W452),'EFM Funds June 2020'!C:M,10,0),VLOOKUP(TEXT(W452,0),'EFM Funds June 2020'!C:M,10,0)),"No")</f>
        <v>No</v>
      </c>
      <c r="AG452" s="19" t="str">
        <f t="shared" ca="1" si="45"/>
        <v>No</v>
      </c>
      <c r="AH452" s="19" t="str">
        <f t="shared" si="46"/>
        <v>No</v>
      </c>
      <c r="AI452" s="56" t="str">
        <f t="shared" ca="1" si="47"/>
        <v>Yes</v>
      </c>
      <c r="AJ452" s="56" t="str">
        <f ca="1">IFERROR(IF(OR($R$1&gt;Q452+90,$R$1&gt;VLOOKUP(W452,'EFM Funds June 2020'!D:E,2,FALSE)+90),"Yes","No"),"No")</f>
        <v>No</v>
      </c>
      <c r="AK452" s="56" t="str">
        <f>IFERROR(IF(OR(IFERROR(IF(AND(VLOOKUP(VALUE(L452),'EFM Funds June 2020'!$D:$M,10,FALSE)="Yes",T452&lt;0),"Yes","No"),"No")="Yes",IFERROR(IF(AND(VLOOKUP(VALUE(W452),'EFM Funds June 2020'!$D:$M,10,FALSE)="Yes",AA452&gt;0),"Yes","No"),"No")="Yes"),"Yes","No"),"No")</f>
        <v>No</v>
      </c>
      <c r="AL452" s="95" t="str">
        <f t="shared" si="48"/>
        <v>NoNo</v>
      </c>
      <c r="AM452" s="12">
        <f t="shared" si="49"/>
        <v>1</v>
      </c>
    </row>
    <row r="453" spans="1:39" s="12" customFormat="1" x14ac:dyDescent="0.35">
      <c r="A453" s="13"/>
      <c r="B453" s="20"/>
      <c r="C453" s="20"/>
      <c r="D453" s="13"/>
      <c r="E453" s="13"/>
      <c r="F453" s="13"/>
      <c r="G453" s="21"/>
      <c r="H453" s="104"/>
      <c r="I453" s="21"/>
      <c r="J453" s="21"/>
      <c r="K453" s="13"/>
      <c r="L453" s="13"/>
      <c r="M453" s="20"/>
      <c r="N453" s="13"/>
      <c r="O453" s="13"/>
      <c r="P453" s="13"/>
      <c r="Q453" s="22"/>
      <c r="R453" s="13"/>
      <c r="S453" s="13"/>
      <c r="T453" s="13"/>
      <c r="U453" s="116"/>
      <c r="V453" s="116"/>
      <c r="W453" s="135"/>
      <c r="X453" s="118"/>
      <c r="Y453" s="135"/>
      <c r="Z453" s="116"/>
      <c r="AA453" s="116"/>
      <c r="AB453" s="55">
        <f t="shared" si="43"/>
        <v>0</v>
      </c>
      <c r="AC453" s="39"/>
      <c r="AD453" s="96" t="str">
        <f t="shared" si="44"/>
        <v>No</v>
      </c>
      <c r="AE453" s="18" t="str">
        <f>IFERROR(IFERROR(VLOOKUP(VALUE(L453),'EFM Funds June 2020'!C:M,10,0),VLOOKUP(TEXT(L453,0),'EFM Funds June 2020'!C:M,10,0)),"No")</f>
        <v>No</v>
      </c>
      <c r="AF453" s="18" t="str">
        <f>IFERROR(IFERROR(VLOOKUP(VALUE(W453),'EFM Funds June 2020'!C:M,10,0),VLOOKUP(TEXT(W453,0),'EFM Funds June 2020'!C:M,10,0)),"No")</f>
        <v>No</v>
      </c>
      <c r="AG453" s="19" t="str">
        <f t="shared" ca="1" si="45"/>
        <v>No</v>
      </c>
      <c r="AH453" s="19" t="str">
        <f t="shared" si="46"/>
        <v>No</v>
      </c>
      <c r="AI453" s="56" t="str">
        <f t="shared" ca="1" si="47"/>
        <v>Yes</v>
      </c>
      <c r="AJ453" s="56" t="str">
        <f ca="1">IFERROR(IF(OR($R$1&gt;Q453+90,$R$1&gt;VLOOKUP(W453,'EFM Funds June 2020'!D:E,2,FALSE)+90),"Yes","No"),"No")</f>
        <v>No</v>
      </c>
      <c r="AK453" s="56" t="str">
        <f>IFERROR(IF(OR(IFERROR(IF(AND(VLOOKUP(VALUE(L453),'EFM Funds June 2020'!$D:$M,10,FALSE)="Yes",T453&lt;0),"Yes","No"),"No")="Yes",IFERROR(IF(AND(VLOOKUP(VALUE(W453),'EFM Funds June 2020'!$D:$M,10,FALSE)="Yes",AA453&gt;0),"Yes","No"),"No")="Yes"),"Yes","No"),"No")</f>
        <v>No</v>
      </c>
      <c r="AL453" s="95" t="str">
        <f t="shared" si="48"/>
        <v>NoNo</v>
      </c>
      <c r="AM453" s="12">
        <f t="shared" si="49"/>
        <v>1</v>
      </c>
    </row>
    <row r="454" spans="1:39" s="12" customFormat="1" x14ac:dyDescent="0.35">
      <c r="A454" s="13"/>
      <c r="B454" s="20"/>
      <c r="C454" s="20"/>
      <c r="D454" s="13"/>
      <c r="E454" s="13"/>
      <c r="F454" s="13"/>
      <c r="G454" s="21"/>
      <c r="H454" s="104"/>
      <c r="I454" s="21"/>
      <c r="J454" s="21"/>
      <c r="K454" s="13"/>
      <c r="L454" s="13"/>
      <c r="M454" s="20"/>
      <c r="N454" s="13"/>
      <c r="O454" s="13"/>
      <c r="P454" s="13"/>
      <c r="Q454" s="22"/>
      <c r="R454" s="13"/>
      <c r="S454" s="13"/>
      <c r="T454" s="13"/>
      <c r="U454" s="116"/>
      <c r="V454" s="116"/>
      <c r="W454" s="135"/>
      <c r="X454" s="118"/>
      <c r="Y454" s="135"/>
      <c r="Z454" s="116"/>
      <c r="AA454" s="116"/>
      <c r="AB454" s="55">
        <f t="shared" si="43"/>
        <v>0</v>
      </c>
      <c r="AC454" s="39"/>
      <c r="AD454" s="96" t="str">
        <f t="shared" si="44"/>
        <v>No</v>
      </c>
      <c r="AE454" s="18" t="str">
        <f>IFERROR(IFERROR(VLOOKUP(VALUE(L454),'EFM Funds June 2020'!C:M,10,0),VLOOKUP(TEXT(L454,0),'EFM Funds June 2020'!C:M,10,0)),"No")</f>
        <v>No</v>
      </c>
      <c r="AF454" s="18" t="str">
        <f>IFERROR(IFERROR(VLOOKUP(VALUE(W454),'EFM Funds June 2020'!C:M,10,0),VLOOKUP(TEXT(W454,0),'EFM Funds June 2020'!C:M,10,0)),"No")</f>
        <v>No</v>
      </c>
      <c r="AG454" s="19" t="str">
        <f t="shared" ca="1" si="45"/>
        <v>No</v>
      </c>
      <c r="AH454" s="19" t="str">
        <f t="shared" si="46"/>
        <v>No</v>
      </c>
      <c r="AI454" s="56" t="str">
        <f t="shared" ca="1" si="47"/>
        <v>Yes</v>
      </c>
      <c r="AJ454" s="56" t="str">
        <f ca="1">IFERROR(IF(OR($R$1&gt;Q454+90,$R$1&gt;VLOOKUP(W454,'EFM Funds June 2020'!D:E,2,FALSE)+90),"Yes","No"),"No")</f>
        <v>No</v>
      </c>
      <c r="AK454" s="56" t="str">
        <f>IFERROR(IF(OR(IFERROR(IF(AND(VLOOKUP(VALUE(L454),'EFM Funds June 2020'!$D:$M,10,FALSE)="Yes",T454&lt;0),"Yes","No"),"No")="Yes",IFERROR(IF(AND(VLOOKUP(VALUE(W454),'EFM Funds June 2020'!$D:$M,10,FALSE)="Yes",AA454&gt;0),"Yes","No"),"No")="Yes"),"Yes","No"),"No")</f>
        <v>No</v>
      </c>
      <c r="AL454" s="95" t="str">
        <f t="shared" si="48"/>
        <v>NoNo</v>
      </c>
      <c r="AM454" s="12">
        <f t="shared" si="49"/>
        <v>1</v>
      </c>
    </row>
    <row r="455" spans="1:39" s="12" customFormat="1" x14ac:dyDescent="0.35">
      <c r="A455" s="13"/>
      <c r="B455" s="20"/>
      <c r="C455" s="20"/>
      <c r="D455" s="13"/>
      <c r="E455" s="13"/>
      <c r="F455" s="13"/>
      <c r="G455" s="21"/>
      <c r="H455" s="104"/>
      <c r="I455" s="21"/>
      <c r="J455" s="21"/>
      <c r="K455" s="13"/>
      <c r="L455" s="13"/>
      <c r="M455" s="20"/>
      <c r="N455" s="13"/>
      <c r="O455" s="13"/>
      <c r="P455" s="13"/>
      <c r="Q455" s="22"/>
      <c r="R455" s="13"/>
      <c r="S455" s="13"/>
      <c r="T455" s="13"/>
      <c r="U455" s="116"/>
      <c r="V455" s="116"/>
      <c r="W455" s="135"/>
      <c r="X455" s="118"/>
      <c r="Y455" s="135"/>
      <c r="Z455" s="116"/>
      <c r="AA455" s="116"/>
      <c r="AB455" s="55">
        <f t="shared" si="43"/>
        <v>0</v>
      </c>
      <c r="AC455" s="39"/>
      <c r="AD455" s="96" t="str">
        <f t="shared" si="44"/>
        <v>No</v>
      </c>
      <c r="AE455" s="18" t="str">
        <f>IFERROR(IFERROR(VLOOKUP(VALUE(L455),'EFM Funds June 2020'!C:M,10,0),VLOOKUP(TEXT(L455,0),'EFM Funds June 2020'!C:M,10,0)),"No")</f>
        <v>No</v>
      </c>
      <c r="AF455" s="18" t="str">
        <f>IFERROR(IFERROR(VLOOKUP(VALUE(W455),'EFM Funds June 2020'!C:M,10,0),VLOOKUP(TEXT(W455,0),'EFM Funds June 2020'!C:M,10,0)),"No")</f>
        <v>No</v>
      </c>
      <c r="AG455" s="19" t="str">
        <f t="shared" ca="1" si="45"/>
        <v>No</v>
      </c>
      <c r="AH455" s="19" t="str">
        <f t="shared" si="46"/>
        <v>No</v>
      </c>
      <c r="AI455" s="56" t="str">
        <f t="shared" ca="1" si="47"/>
        <v>Yes</v>
      </c>
      <c r="AJ455" s="56" t="str">
        <f ca="1">IFERROR(IF(OR($R$1&gt;Q455+90,$R$1&gt;VLOOKUP(W455,'EFM Funds June 2020'!D:E,2,FALSE)+90),"Yes","No"),"No")</f>
        <v>No</v>
      </c>
      <c r="AK455" s="56" t="str">
        <f>IFERROR(IF(OR(IFERROR(IF(AND(VLOOKUP(VALUE(L455),'EFM Funds June 2020'!$D:$M,10,FALSE)="Yes",T455&lt;0),"Yes","No"),"No")="Yes",IFERROR(IF(AND(VLOOKUP(VALUE(W455),'EFM Funds June 2020'!$D:$M,10,FALSE)="Yes",AA455&gt;0),"Yes","No"),"No")="Yes"),"Yes","No"),"No")</f>
        <v>No</v>
      </c>
      <c r="AL455" s="95" t="str">
        <f t="shared" si="48"/>
        <v>NoNo</v>
      </c>
      <c r="AM455" s="12">
        <f t="shared" si="49"/>
        <v>1</v>
      </c>
    </row>
    <row r="456" spans="1:39" s="12" customFormat="1" x14ac:dyDescent="0.35">
      <c r="A456" s="13"/>
      <c r="B456" s="20"/>
      <c r="C456" s="20"/>
      <c r="D456" s="13"/>
      <c r="E456" s="13"/>
      <c r="F456" s="13"/>
      <c r="G456" s="21"/>
      <c r="H456" s="104"/>
      <c r="I456" s="21"/>
      <c r="J456" s="21"/>
      <c r="K456" s="13"/>
      <c r="L456" s="13"/>
      <c r="M456" s="20"/>
      <c r="N456" s="13"/>
      <c r="O456" s="13"/>
      <c r="P456" s="13"/>
      <c r="Q456" s="22"/>
      <c r="R456" s="13"/>
      <c r="S456" s="13"/>
      <c r="T456" s="13"/>
      <c r="U456" s="116"/>
      <c r="V456" s="116"/>
      <c r="W456" s="135"/>
      <c r="X456" s="118"/>
      <c r="Y456" s="135"/>
      <c r="Z456" s="116"/>
      <c r="AA456" s="116"/>
      <c r="AB456" s="55">
        <f t="shared" si="43"/>
        <v>0</v>
      </c>
      <c r="AC456" s="39"/>
      <c r="AD456" s="96" t="str">
        <f t="shared" si="44"/>
        <v>No</v>
      </c>
      <c r="AE456" s="18" t="str">
        <f>IFERROR(IFERROR(VLOOKUP(VALUE(L456),'EFM Funds June 2020'!C:M,10,0),VLOOKUP(TEXT(L456,0),'EFM Funds June 2020'!C:M,10,0)),"No")</f>
        <v>No</v>
      </c>
      <c r="AF456" s="18" t="str">
        <f>IFERROR(IFERROR(VLOOKUP(VALUE(W456),'EFM Funds June 2020'!C:M,10,0),VLOOKUP(TEXT(W456,0),'EFM Funds June 2020'!C:M,10,0)),"No")</f>
        <v>No</v>
      </c>
      <c r="AG456" s="19" t="str">
        <f t="shared" ca="1" si="45"/>
        <v>No</v>
      </c>
      <c r="AH456" s="19" t="str">
        <f t="shared" si="46"/>
        <v>No</v>
      </c>
      <c r="AI456" s="56" t="str">
        <f t="shared" ca="1" si="47"/>
        <v>Yes</v>
      </c>
      <c r="AJ456" s="56" t="str">
        <f ca="1">IFERROR(IF(OR($R$1&gt;Q456+90,$R$1&gt;VLOOKUP(W456,'EFM Funds June 2020'!D:E,2,FALSE)+90),"Yes","No"),"No")</f>
        <v>No</v>
      </c>
      <c r="AK456" s="56" t="str">
        <f>IFERROR(IF(OR(IFERROR(IF(AND(VLOOKUP(VALUE(L456),'EFM Funds June 2020'!$D:$M,10,FALSE)="Yes",T456&lt;0),"Yes","No"),"No")="Yes",IFERROR(IF(AND(VLOOKUP(VALUE(W456),'EFM Funds June 2020'!$D:$M,10,FALSE)="Yes",AA456&gt;0),"Yes","No"),"No")="Yes"),"Yes","No"),"No")</f>
        <v>No</v>
      </c>
      <c r="AL456" s="95" t="str">
        <f t="shared" si="48"/>
        <v>NoNo</v>
      </c>
      <c r="AM456" s="12">
        <f t="shared" si="49"/>
        <v>1</v>
      </c>
    </row>
    <row r="457" spans="1:39" s="12" customFormat="1" x14ac:dyDescent="0.35">
      <c r="A457" s="13"/>
      <c r="B457" s="20"/>
      <c r="C457" s="20"/>
      <c r="D457" s="13"/>
      <c r="E457" s="13"/>
      <c r="F457" s="13"/>
      <c r="G457" s="21"/>
      <c r="H457" s="104"/>
      <c r="I457" s="21"/>
      <c r="J457" s="21"/>
      <c r="K457" s="13"/>
      <c r="L457" s="13"/>
      <c r="M457" s="20"/>
      <c r="N457" s="13"/>
      <c r="O457" s="13"/>
      <c r="P457" s="13"/>
      <c r="Q457" s="22"/>
      <c r="R457" s="13"/>
      <c r="S457" s="13"/>
      <c r="T457" s="13"/>
      <c r="U457" s="116"/>
      <c r="V457" s="116"/>
      <c r="W457" s="135"/>
      <c r="X457" s="118"/>
      <c r="Y457" s="135"/>
      <c r="Z457" s="116"/>
      <c r="AA457" s="116"/>
      <c r="AB457" s="55">
        <f t="shared" si="43"/>
        <v>0</v>
      </c>
      <c r="AC457" s="39"/>
      <c r="AD457" s="96" t="str">
        <f t="shared" si="44"/>
        <v>No</v>
      </c>
      <c r="AE457" s="18" t="str">
        <f>IFERROR(IFERROR(VLOOKUP(VALUE(L457),'EFM Funds June 2020'!C:M,10,0),VLOOKUP(TEXT(L457,0),'EFM Funds June 2020'!C:M,10,0)),"No")</f>
        <v>No</v>
      </c>
      <c r="AF457" s="18" t="str">
        <f>IFERROR(IFERROR(VLOOKUP(VALUE(W457),'EFM Funds June 2020'!C:M,10,0),VLOOKUP(TEXT(W457,0),'EFM Funds June 2020'!C:M,10,0)),"No")</f>
        <v>No</v>
      </c>
      <c r="AG457" s="19" t="str">
        <f t="shared" ca="1" si="45"/>
        <v>No</v>
      </c>
      <c r="AH457" s="19" t="str">
        <f t="shared" si="46"/>
        <v>No</v>
      </c>
      <c r="AI457" s="56" t="str">
        <f t="shared" ca="1" si="47"/>
        <v>Yes</v>
      </c>
      <c r="AJ457" s="56" t="str">
        <f ca="1">IFERROR(IF(OR($R$1&gt;Q457+90,$R$1&gt;VLOOKUP(W457,'EFM Funds June 2020'!D:E,2,FALSE)+90),"Yes","No"),"No")</f>
        <v>No</v>
      </c>
      <c r="AK457" s="56" t="str">
        <f>IFERROR(IF(OR(IFERROR(IF(AND(VLOOKUP(VALUE(L457),'EFM Funds June 2020'!$D:$M,10,FALSE)="Yes",T457&lt;0),"Yes","No"),"No")="Yes",IFERROR(IF(AND(VLOOKUP(VALUE(W457),'EFM Funds June 2020'!$D:$M,10,FALSE)="Yes",AA457&gt;0),"Yes","No"),"No")="Yes"),"Yes","No"),"No")</f>
        <v>No</v>
      </c>
      <c r="AL457" s="95" t="str">
        <f t="shared" si="48"/>
        <v>NoNo</v>
      </c>
      <c r="AM457" s="12">
        <f t="shared" si="49"/>
        <v>1</v>
      </c>
    </row>
    <row r="458" spans="1:39" s="12" customFormat="1" x14ac:dyDescent="0.35">
      <c r="A458" s="13"/>
      <c r="B458" s="20"/>
      <c r="C458" s="20"/>
      <c r="D458" s="13"/>
      <c r="E458" s="13"/>
      <c r="F458" s="13"/>
      <c r="G458" s="21"/>
      <c r="H458" s="104"/>
      <c r="I458" s="21"/>
      <c r="J458" s="21"/>
      <c r="K458" s="13"/>
      <c r="L458" s="13"/>
      <c r="M458" s="20"/>
      <c r="N458" s="13"/>
      <c r="O458" s="13"/>
      <c r="P458" s="13"/>
      <c r="Q458" s="22"/>
      <c r="R458" s="13"/>
      <c r="S458" s="13"/>
      <c r="T458" s="13"/>
      <c r="U458" s="116"/>
      <c r="V458" s="116"/>
      <c r="W458" s="135"/>
      <c r="X458" s="118"/>
      <c r="Y458" s="135"/>
      <c r="Z458" s="116"/>
      <c r="AA458" s="116"/>
      <c r="AB458" s="55">
        <f t="shared" si="43"/>
        <v>0</v>
      </c>
      <c r="AC458" s="39"/>
      <c r="AD458" s="96" t="str">
        <f t="shared" si="44"/>
        <v>No</v>
      </c>
      <c r="AE458" s="18" t="str">
        <f>IFERROR(IFERROR(VLOOKUP(VALUE(L458),'EFM Funds June 2020'!C:M,10,0),VLOOKUP(TEXT(L458,0),'EFM Funds June 2020'!C:M,10,0)),"No")</f>
        <v>No</v>
      </c>
      <c r="AF458" s="18" t="str">
        <f>IFERROR(IFERROR(VLOOKUP(VALUE(W458),'EFM Funds June 2020'!C:M,10,0),VLOOKUP(TEXT(W458,0),'EFM Funds June 2020'!C:M,10,0)),"No")</f>
        <v>No</v>
      </c>
      <c r="AG458" s="19" t="str">
        <f t="shared" ca="1" si="45"/>
        <v>No</v>
      </c>
      <c r="AH458" s="19" t="str">
        <f t="shared" si="46"/>
        <v>No</v>
      </c>
      <c r="AI458" s="56" t="str">
        <f t="shared" ca="1" si="47"/>
        <v>Yes</v>
      </c>
      <c r="AJ458" s="56" t="str">
        <f ca="1">IFERROR(IF(OR($R$1&gt;Q458+90,$R$1&gt;VLOOKUP(W458,'EFM Funds June 2020'!D:E,2,FALSE)+90),"Yes","No"),"No")</f>
        <v>No</v>
      </c>
      <c r="AK458" s="56" t="str">
        <f>IFERROR(IF(OR(IFERROR(IF(AND(VLOOKUP(VALUE(L458),'EFM Funds June 2020'!$D:$M,10,FALSE)="Yes",T458&lt;0),"Yes","No"),"No")="Yes",IFERROR(IF(AND(VLOOKUP(VALUE(W458),'EFM Funds June 2020'!$D:$M,10,FALSE)="Yes",AA458&gt;0),"Yes","No"),"No")="Yes"),"Yes","No"),"No")</f>
        <v>No</v>
      </c>
      <c r="AL458" s="95" t="str">
        <f t="shared" si="48"/>
        <v>NoNo</v>
      </c>
      <c r="AM458" s="12">
        <f t="shared" si="49"/>
        <v>1</v>
      </c>
    </row>
    <row r="459" spans="1:39" s="12" customFormat="1" x14ac:dyDescent="0.35">
      <c r="A459" s="13"/>
      <c r="B459" s="20"/>
      <c r="C459" s="20"/>
      <c r="D459" s="13"/>
      <c r="E459" s="13"/>
      <c r="F459" s="13"/>
      <c r="G459" s="21"/>
      <c r="H459" s="104"/>
      <c r="I459" s="21"/>
      <c r="J459" s="21"/>
      <c r="K459" s="13"/>
      <c r="L459" s="13"/>
      <c r="M459" s="20"/>
      <c r="N459" s="13"/>
      <c r="O459" s="13"/>
      <c r="P459" s="13"/>
      <c r="Q459" s="22"/>
      <c r="R459" s="13"/>
      <c r="S459" s="13"/>
      <c r="T459" s="13"/>
      <c r="U459" s="116"/>
      <c r="V459" s="116"/>
      <c r="W459" s="135"/>
      <c r="X459" s="118"/>
      <c r="Y459" s="135"/>
      <c r="Z459" s="116"/>
      <c r="AA459" s="116"/>
      <c r="AB459" s="55">
        <f t="shared" si="43"/>
        <v>0</v>
      </c>
      <c r="AC459" s="39"/>
      <c r="AD459" s="96" t="str">
        <f t="shared" si="44"/>
        <v>No</v>
      </c>
      <c r="AE459" s="18" t="str">
        <f>IFERROR(IFERROR(VLOOKUP(VALUE(L459),'EFM Funds June 2020'!C:M,10,0),VLOOKUP(TEXT(L459,0),'EFM Funds June 2020'!C:M,10,0)),"No")</f>
        <v>No</v>
      </c>
      <c r="AF459" s="18" t="str">
        <f>IFERROR(IFERROR(VLOOKUP(VALUE(W459),'EFM Funds June 2020'!C:M,10,0),VLOOKUP(TEXT(W459,0),'EFM Funds June 2020'!C:M,10,0)),"No")</f>
        <v>No</v>
      </c>
      <c r="AG459" s="19" t="str">
        <f t="shared" ca="1" si="45"/>
        <v>No</v>
      </c>
      <c r="AH459" s="19" t="str">
        <f t="shared" si="46"/>
        <v>No</v>
      </c>
      <c r="AI459" s="56" t="str">
        <f t="shared" ca="1" si="47"/>
        <v>Yes</v>
      </c>
      <c r="AJ459" s="56" t="str">
        <f ca="1">IFERROR(IF(OR($R$1&gt;Q459+90,$R$1&gt;VLOOKUP(W459,'EFM Funds June 2020'!D:E,2,FALSE)+90),"Yes","No"),"No")</f>
        <v>No</v>
      </c>
      <c r="AK459" s="56" t="str">
        <f>IFERROR(IF(OR(IFERROR(IF(AND(VLOOKUP(VALUE(L459),'EFM Funds June 2020'!$D:$M,10,FALSE)="Yes",T459&lt;0),"Yes","No"),"No")="Yes",IFERROR(IF(AND(VLOOKUP(VALUE(W459),'EFM Funds June 2020'!$D:$M,10,FALSE)="Yes",AA459&gt;0),"Yes","No"),"No")="Yes"),"Yes","No"),"No")</f>
        <v>No</v>
      </c>
      <c r="AL459" s="95" t="str">
        <f t="shared" si="48"/>
        <v>NoNo</v>
      </c>
      <c r="AM459" s="12">
        <f t="shared" si="49"/>
        <v>1</v>
      </c>
    </row>
    <row r="460" spans="1:39" s="12" customFormat="1" x14ac:dyDescent="0.35">
      <c r="A460" s="13"/>
      <c r="B460" s="20"/>
      <c r="C460" s="20"/>
      <c r="D460" s="13"/>
      <c r="E460" s="13"/>
      <c r="F460" s="13"/>
      <c r="G460" s="21"/>
      <c r="H460" s="104"/>
      <c r="I460" s="21"/>
      <c r="J460" s="21"/>
      <c r="K460" s="13"/>
      <c r="L460" s="13"/>
      <c r="M460" s="20"/>
      <c r="N460" s="13"/>
      <c r="O460" s="13"/>
      <c r="P460" s="13"/>
      <c r="Q460" s="22"/>
      <c r="R460" s="13"/>
      <c r="S460" s="13"/>
      <c r="T460" s="13"/>
      <c r="U460" s="116"/>
      <c r="V460" s="116"/>
      <c r="W460" s="135"/>
      <c r="X460" s="118"/>
      <c r="Y460" s="135"/>
      <c r="Z460" s="116"/>
      <c r="AA460" s="116"/>
      <c r="AB460" s="55">
        <f t="shared" si="43"/>
        <v>0</v>
      </c>
      <c r="AC460" s="39"/>
      <c r="AD460" s="96" t="str">
        <f t="shared" si="44"/>
        <v>No</v>
      </c>
      <c r="AE460" s="18" t="str">
        <f>IFERROR(IFERROR(VLOOKUP(VALUE(L460),'EFM Funds June 2020'!C:M,10,0),VLOOKUP(TEXT(L460,0),'EFM Funds June 2020'!C:M,10,0)),"No")</f>
        <v>No</v>
      </c>
      <c r="AF460" s="18" t="str">
        <f>IFERROR(IFERROR(VLOOKUP(VALUE(W460),'EFM Funds June 2020'!C:M,10,0),VLOOKUP(TEXT(W460,0),'EFM Funds June 2020'!C:M,10,0)),"No")</f>
        <v>No</v>
      </c>
      <c r="AG460" s="19" t="str">
        <f t="shared" ca="1" si="45"/>
        <v>No</v>
      </c>
      <c r="AH460" s="19" t="str">
        <f t="shared" si="46"/>
        <v>No</v>
      </c>
      <c r="AI460" s="56" t="str">
        <f t="shared" ca="1" si="47"/>
        <v>Yes</v>
      </c>
      <c r="AJ460" s="56" t="str">
        <f ca="1">IFERROR(IF(OR($R$1&gt;Q460+90,$R$1&gt;VLOOKUP(W460,'EFM Funds June 2020'!D:E,2,FALSE)+90),"Yes","No"),"No")</f>
        <v>No</v>
      </c>
      <c r="AK460" s="56" t="str">
        <f>IFERROR(IF(OR(IFERROR(IF(AND(VLOOKUP(VALUE(L460),'EFM Funds June 2020'!$D:$M,10,FALSE)="Yes",T460&lt;0),"Yes","No"),"No")="Yes",IFERROR(IF(AND(VLOOKUP(VALUE(W460),'EFM Funds June 2020'!$D:$M,10,FALSE)="Yes",AA460&gt;0),"Yes","No"),"No")="Yes"),"Yes","No"),"No")</f>
        <v>No</v>
      </c>
      <c r="AL460" s="95" t="str">
        <f t="shared" si="48"/>
        <v>NoNo</v>
      </c>
      <c r="AM460" s="12">
        <f t="shared" si="49"/>
        <v>1</v>
      </c>
    </row>
    <row r="461" spans="1:39" s="12" customFormat="1" x14ac:dyDescent="0.35">
      <c r="A461" s="13"/>
      <c r="B461" s="20"/>
      <c r="C461" s="20"/>
      <c r="D461" s="13"/>
      <c r="E461" s="13"/>
      <c r="F461" s="13"/>
      <c r="G461" s="21"/>
      <c r="H461" s="104"/>
      <c r="I461" s="21"/>
      <c r="J461" s="21"/>
      <c r="K461" s="13"/>
      <c r="L461" s="13"/>
      <c r="M461" s="20"/>
      <c r="N461" s="13"/>
      <c r="O461" s="13"/>
      <c r="P461" s="13"/>
      <c r="Q461" s="22"/>
      <c r="R461" s="13"/>
      <c r="S461" s="13"/>
      <c r="T461" s="13"/>
      <c r="U461" s="116"/>
      <c r="V461" s="116"/>
      <c r="W461" s="135"/>
      <c r="X461" s="118"/>
      <c r="Y461" s="135"/>
      <c r="Z461" s="116"/>
      <c r="AA461" s="116"/>
      <c r="AB461" s="55">
        <f t="shared" si="43"/>
        <v>0</v>
      </c>
      <c r="AC461" s="39"/>
      <c r="AD461" s="96" t="str">
        <f t="shared" si="44"/>
        <v>No</v>
      </c>
      <c r="AE461" s="18" t="str">
        <f>IFERROR(IFERROR(VLOOKUP(VALUE(L461),'EFM Funds June 2020'!C:M,10,0),VLOOKUP(TEXT(L461,0),'EFM Funds June 2020'!C:M,10,0)),"No")</f>
        <v>No</v>
      </c>
      <c r="AF461" s="18" t="str">
        <f>IFERROR(IFERROR(VLOOKUP(VALUE(W461),'EFM Funds June 2020'!C:M,10,0),VLOOKUP(TEXT(W461,0),'EFM Funds June 2020'!C:M,10,0)),"No")</f>
        <v>No</v>
      </c>
      <c r="AG461" s="19" t="str">
        <f t="shared" ca="1" si="45"/>
        <v>No</v>
      </c>
      <c r="AH461" s="19" t="str">
        <f t="shared" si="46"/>
        <v>No</v>
      </c>
      <c r="AI461" s="56" t="str">
        <f t="shared" ca="1" si="47"/>
        <v>Yes</v>
      </c>
      <c r="AJ461" s="56" t="str">
        <f ca="1">IFERROR(IF(OR($R$1&gt;Q461+90,$R$1&gt;VLOOKUP(W461,'EFM Funds June 2020'!D:E,2,FALSE)+90),"Yes","No"),"No")</f>
        <v>No</v>
      </c>
      <c r="AK461" s="56" t="str">
        <f>IFERROR(IF(OR(IFERROR(IF(AND(VLOOKUP(VALUE(L461),'EFM Funds June 2020'!$D:$M,10,FALSE)="Yes",T461&lt;0),"Yes","No"),"No")="Yes",IFERROR(IF(AND(VLOOKUP(VALUE(W461),'EFM Funds June 2020'!$D:$M,10,FALSE)="Yes",AA461&gt;0),"Yes","No"),"No")="Yes"),"Yes","No"),"No")</f>
        <v>No</v>
      </c>
      <c r="AL461" s="95" t="str">
        <f t="shared" si="48"/>
        <v>NoNo</v>
      </c>
      <c r="AM461" s="12">
        <f t="shared" si="49"/>
        <v>1</v>
      </c>
    </row>
    <row r="462" spans="1:39" s="12" customFormat="1" x14ac:dyDescent="0.35">
      <c r="A462" s="13"/>
      <c r="B462" s="20"/>
      <c r="C462" s="20"/>
      <c r="D462" s="13"/>
      <c r="E462" s="13"/>
      <c r="F462" s="13"/>
      <c r="G462" s="21"/>
      <c r="H462" s="104"/>
      <c r="I462" s="21"/>
      <c r="J462" s="21"/>
      <c r="K462" s="13"/>
      <c r="L462" s="13"/>
      <c r="M462" s="20"/>
      <c r="N462" s="13"/>
      <c r="O462" s="13"/>
      <c r="P462" s="13"/>
      <c r="Q462" s="22"/>
      <c r="R462" s="13"/>
      <c r="S462" s="13"/>
      <c r="T462" s="13"/>
      <c r="U462" s="116"/>
      <c r="V462" s="116"/>
      <c r="W462" s="135"/>
      <c r="X462" s="118"/>
      <c r="Y462" s="135"/>
      <c r="Z462" s="116"/>
      <c r="AA462" s="116"/>
      <c r="AB462" s="55">
        <f t="shared" si="43"/>
        <v>0</v>
      </c>
      <c r="AC462" s="39"/>
      <c r="AD462" s="96" t="str">
        <f t="shared" si="44"/>
        <v>No</v>
      </c>
      <c r="AE462" s="18" t="str">
        <f>IFERROR(IFERROR(VLOOKUP(VALUE(L462),'EFM Funds June 2020'!C:M,10,0),VLOOKUP(TEXT(L462,0),'EFM Funds June 2020'!C:M,10,0)),"No")</f>
        <v>No</v>
      </c>
      <c r="AF462" s="18" t="str">
        <f>IFERROR(IFERROR(VLOOKUP(VALUE(W462),'EFM Funds June 2020'!C:M,10,0),VLOOKUP(TEXT(W462,0),'EFM Funds June 2020'!C:M,10,0)),"No")</f>
        <v>No</v>
      </c>
      <c r="AG462" s="19" t="str">
        <f t="shared" ca="1" si="45"/>
        <v>No</v>
      </c>
      <c r="AH462" s="19" t="str">
        <f t="shared" si="46"/>
        <v>No</v>
      </c>
      <c r="AI462" s="56" t="str">
        <f t="shared" ca="1" si="47"/>
        <v>Yes</v>
      </c>
      <c r="AJ462" s="56" t="str">
        <f ca="1">IFERROR(IF(OR($R$1&gt;Q462+90,$R$1&gt;VLOOKUP(W462,'EFM Funds June 2020'!D:E,2,FALSE)+90),"Yes","No"),"No")</f>
        <v>No</v>
      </c>
      <c r="AK462" s="56" t="str">
        <f>IFERROR(IF(OR(IFERROR(IF(AND(VLOOKUP(VALUE(L462),'EFM Funds June 2020'!$D:$M,10,FALSE)="Yes",T462&lt;0),"Yes","No"),"No")="Yes",IFERROR(IF(AND(VLOOKUP(VALUE(W462),'EFM Funds June 2020'!$D:$M,10,FALSE)="Yes",AA462&gt;0),"Yes","No"),"No")="Yes"),"Yes","No"),"No")</f>
        <v>No</v>
      </c>
      <c r="AL462" s="95" t="str">
        <f t="shared" si="48"/>
        <v>NoNo</v>
      </c>
      <c r="AM462" s="12">
        <f t="shared" si="49"/>
        <v>1</v>
      </c>
    </row>
    <row r="463" spans="1:39" s="12" customFormat="1" x14ac:dyDescent="0.35">
      <c r="A463" s="13"/>
      <c r="B463" s="20"/>
      <c r="C463" s="20"/>
      <c r="D463" s="13"/>
      <c r="E463" s="13"/>
      <c r="F463" s="13"/>
      <c r="G463" s="21"/>
      <c r="H463" s="104"/>
      <c r="I463" s="21"/>
      <c r="J463" s="21"/>
      <c r="K463" s="13"/>
      <c r="L463" s="13"/>
      <c r="M463" s="20"/>
      <c r="N463" s="13"/>
      <c r="O463" s="13"/>
      <c r="P463" s="13"/>
      <c r="Q463" s="22"/>
      <c r="R463" s="13"/>
      <c r="S463" s="13"/>
      <c r="T463" s="13"/>
      <c r="U463" s="116"/>
      <c r="V463" s="116"/>
      <c r="W463" s="135"/>
      <c r="X463" s="118"/>
      <c r="Y463" s="135"/>
      <c r="Z463" s="116"/>
      <c r="AA463" s="116"/>
      <c r="AB463" s="55">
        <f t="shared" si="43"/>
        <v>0</v>
      </c>
      <c r="AC463" s="39"/>
      <c r="AD463" s="96" t="str">
        <f t="shared" si="44"/>
        <v>No</v>
      </c>
      <c r="AE463" s="18" t="str">
        <f>IFERROR(IFERROR(VLOOKUP(VALUE(L463),'EFM Funds June 2020'!C:M,10,0),VLOOKUP(TEXT(L463,0),'EFM Funds June 2020'!C:M,10,0)),"No")</f>
        <v>No</v>
      </c>
      <c r="AF463" s="18" t="str">
        <f>IFERROR(IFERROR(VLOOKUP(VALUE(W463),'EFM Funds June 2020'!C:M,10,0),VLOOKUP(TEXT(W463,0),'EFM Funds June 2020'!C:M,10,0)),"No")</f>
        <v>No</v>
      </c>
      <c r="AG463" s="19" t="str">
        <f t="shared" ca="1" si="45"/>
        <v>No</v>
      </c>
      <c r="AH463" s="19" t="str">
        <f t="shared" si="46"/>
        <v>No</v>
      </c>
      <c r="AI463" s="56" t="str">
        <f t="shared" ca="1" si="47"/>
        <v>Yes</v>
      </c>
      <c r="AJ463" s="56" t="str">
        <f ca="1">IFERROR(IF(OR($R$1&gt;Q463+90,$R$1&gt;VLOOKUP(W463,'EFM Funds June 2020'!D:E,2,FALSE)+90),"Yes","No"),"No")</f>
        <v>No</v>
      </c>
      <c r="AK463" s="56" t="str">
        <f>IFERROR(IF(OR(IFERROR(IF(AND(VLOOKUP(VALUE(L463),'EFM Funds June 2020'!$D:$M,10,FALSE)="Yes",T463&lt;0),"Yes","No"),"No")="Yes",IFERROR(IF(AND(VLOOKUP(VALUE(W463),'EFM Funds June 2020'!$D:$M,10,FALSE)="Yes",AA463&gt;0),"Yes","No"),"No")="Yes"),"Yes","No"),"No")</f>
        <v>No</v>
      </c>
      <c r="AL463" s="95" t="str">
        <f t="shared" si="48"/>
        <v>NoNo</v>
      </c>
      <c r="AM463" s="12">
        <f t="shared" si="49"/>
        <v>1</v>
      </c>
    </row>
    <row r="464" spans="1:39" s="12" customFormat="1" x14ac:dyDescent="0.35">
      <c r="A464" s="13"/>
      <c r="B464" s="20"/>
      <c r="C464" s="20"/>
      <c r="D464" s="13"/>
      <c r="E464" s="13"/>
      <c r="F464" s="13"/>
      <c r="G464" s="21"/>
      <c r="H464" s="104"/>
      <c r="I464" s="21"/>
      <c r="J464" s="21"/>
      <c r="K464" s="13"/>
      <c r="L464" s="13"/>
      <c r="M464" s="20"/>
      <c r="N464" s="13"/>
      <c r="O464" s="13"/>
      <c r="P464" s="13"/>
      <c r="Q464" s="22"/>
      <c r="R464" s="13"/>
      <c r="S464" s="13"/>
      <c r="T464" s="13"/>
      <c r="U464" s="116"/>
      <c r="V464" s="116"/>
      <c r="W464" s="135"/>
      <c r="X464" s="118"/>
      <c r="Y464" s="135"/>
      <c r="Z464" s="116"/>
      <c r="AA464" s="116"/>
      <c r="AB464" s="55">
        <f t="shared" si="43"/>
        <v>0</v>
      </c>
      <c r="AC464" s="39"/>
      <c r="AD464" s="96" t="str">
        <f t="shared" si="44"/>
        <v>No</v>
      </c>
      <c r="AE464" s="18" t="str">
        <f>IFERROR(IFERROR(VLOOKUP(VALUE(L464),'EFM Funds June 2020'!C:M,10,0),VLOOKUP(TEXT(L464,0),'EFM Funds June 2020'!C:M,10,0)),"No")</f>
        <v>No</v>
      </c>
      <c r="AF464" s="18" t="str">
        <f>IFERROR(IFERROR(VLOOKUP(VALUE(W464),'EFM Funds June 2020'!C:M,10,0),VLOOKUP(TEXT(W464,0),'EFM Funds June 2020'!C:M,10,0)),"No")</f>
        <v>No</v>
      </c>
      <c r="AG464" s="19" t="str">
        <f t="shared" ca="1" si="45"/>
        <v>No</v>
      </c>
      <c r="AH464" s="19" t="str">
        <f t="shared" si="46"/>
        <v>No</v>
      </c>
      <c r="AI464" s="56" t="str">
        <f t="shared" ca="1" si="47"/>
        <v>Yes</v>
      </c>
      <c r="AJ464" s="56" t="str">
        <f ca="1">IFERROR(IF(OR($R$1&gt;Q464+90,$R$1&gt;VLOOKUP(W464,'EFM Funds June 2020'!D:E,2,FALSE)+90),"Yes","No"),"No")</f>
        <v>No</v>
      </c>
      <c r="AK464" s="56" t="str">
        <f>IFERROR(IF(OR(IFERROR(IF(AND(VLOOKUP(VALUE(L464),'EFM Funds June 2020'!$D:$M,10,FALSE)="Yes",T464&lt;0),"Yes","No"),"No")="Yes",IFERROR(IF(AND(VLOOKUP(VALUE(W464),'EFM Funds June 2020'!$D:$M,10,FALSE)="Yes",AA464&gt;0),"Yes","No"),"No")="Yes"),"Yes","No"),"No")</f>
        <v>No</v>
      </c>
      <c r="AL464" s="95" t="str">
        <f t="shared" si="48"/>
        <v>NoNo</v>
      </c>
      <c r="AM464" s="12">
        <f t="shared" si="49"/>
        <v>1</v>
      </c>
    </row>
    <row r="465" spans="1:39" s="12" customFormat="1" x14ac:dyDescent="0.35">
      <c r="A465" s="13"/>
      <c r="B465" s="20"/>
      <c r="C465" s="20"/>
      <c r="D465" s="13"/>
      <c r="E465" s="13"/>
      <c r="F465" s="13"/>
      <c r="G465" s="21"/>
      <c r="H465" s="104"/>
      <c r="I465" s="21"/>
      <c r="J465" s="21"/>
      <c r="K465" s="13"/>
      <c r="L465" s="13"/>
      <c r="M465" s="20"/>
      <c r="N465" s="13"/>
      <c r="O465" s="13"/>
      <c r="P465" s="13"/>
      <c r="Q465" s="22"/>
      <c r="R465" s="13"/>
      <c r="S465" s="13"/>
      <c r="T465" s="13"/>
      <c r="U465" s="116"/>
      <c r="V465" s="116"/>
      <c r="W465" s="135"/>
      <c r="X465" s="118"/>
      <c r="Y465" s="135"/>
      <c r="Z465" s="116"/>
      <c r="AA465" s="116"/>
      <c r="AB465" s="55">
        <f t="shared" si="43"/>
        <v>0</v>
      </c>
      <c r="AC465" s="39"/>
      <c r="AD465" s="96" t="str">
        <f t="shared" si="44"/>
        <v>No</v>
      </c>
      <c r="AE465" s="18" t="str">
        <f>IFERROR(IFERROR(VLOOKUP(VALUE(L465),'EFM Funds June 2020'!C:M,10,0),VLOOKUP(TEXT(L465,0),'EFM Funds June 2020'!C:M,10,0)),"No")</f>
        <v>No</v>
      </c>
      <c r="AF465" s="18" t="str">
        <f>IFERROR(IFERROR(VLOOKUP(VALUE(W465),'EFM Funds June 2020'!C:M,10,0),VLOOKUP(TEXT(W465,0),'EFM Funds June 2020'!C:M,10,0)),"No")</f>
        <v>No</v>
      </c>
      <c r="AG465" s="19" t="str">
        <f t="shared" ca="1" si="45"/>
        <v>No</v>
      </c>
      <c r="AH465" s="19" t="str">
        <f t="shared" si="46"/>
        <v>No</v>
      </c>
      <c r="AI465" s="56" t="str">
        <f t="shared" ca="1" si="47"/>
        <v>Yes</v>
      </c>
      <c r="AJ465" s="56" t="str">
        <f ca="1">IFERROR(IF(OR($R$1&gt;Q465+90,$R$1&gt;VLOOKUP(W465,'EFM Funds June 2020'!D:E,2,FALSE)+90),"Yes","No"),"No")</f>
        <v>No</v>
      </c>
      <c r="AK465" s="56" t="str">
        <f>IFERROR(IF(OR(IFERROR(IF(AND(VLOOKUP(VALUE(L465),'EFM Funds June 2020'!$D:$M,10,FALSE)="Yes",T465&lt;0),"Yes","No"),"No")="Yes",IFERROR(IF(AND(VLOOKUP(VALUE(W465),'EFM Funds June 2020'!$D:$M,10,FALSE)="Yes",AA465&gt;0),"Yes","No"),"No")="Yes"),"Yes","No"),"No")</f>
        <v>No</v>
      </c>
      <c r="AL465" s="95" t="str">
        <f t="shared" si="48"/>
        <v>NoNo</v>
      </c>
      <c r="AM465" s="12">
        <f t="shared" si="49"/>
        <v>1</v>
      </c>
    </row>
    <row r="466" spans="1:39" s="12" customFormat="1" x14ac:dyDescent="0.35">
      <c r="A466" s="13"/>
      <c r="B466" s="20"/>
      <c r="C466" s="20"/>
      <c r="D466" s="13"/>
      <c r="E466" s="13"/>
      <c r="F466" s="13"/>
      <c r="G466" s="21"/>
      <c r="H466" s="104"/>
      <c r="I466" s="21"/>
      <c r="J466" s="21"/>
      <c r="K466" s="13"/>
      <c r="L466" s="13"/>
      <c r="M466" s="20"/>
      <c r="N466" s="13"/>
      <c r="O466" s="13"/>
      <c r="P466" s="13"/>
      <c r="Q466" s="22"/>
      <c r="R466" s="13"/>
      <c r="S466" s="13"/>
      <c r="T466" s="13"/>
      <c r="U466" s="116"/>
      <c r="V466" s="116"/>
      <c r="W466" s="135"/>
      <c r="X466" s="118"/>
      <c r="Y466" s="135"/>
      <c r="Z466" s="116"/>
      <c r="AA466" s="116"/>
      <c r="AB466" s="55">
        <f t="shared" si="43"/>
        <v>0</v>
      </c>
      <c r="AC466" s="39"/>
      <c r="AD466" s="96" t="str">
        <f t="shared" si="44"/>
        <v>No</v>
      </c>
      <c r="AE466" s="18" t="str">
        <f>IFERROR(IFERROR(VLOOKUP(VALUE(L466),'EFM Funds June 2020'!C:M,10,0),VLOOKUP(TEXT(L466,0),'EFM Funds June 2020'!C:M,10,0)),"No")</f>
        <v>No</v>
      </c>
      <c r="AF466" s="18" t="str">
        <f>IFERROR(IFERROR(VLOOKUP(VALUE(W466),'EFM Funds June 2020'!C:M,10,0),VLOOKUP(TEXT(W466,0),'EFM Funds June 2020'!C:M,10,0)),"No")</f>
        <v>No</v>
      </c>
      <c r="AG466" s="19" t="str">
        <f t="shared" ca="1" si="45"/>
        <v>No</v>
      </c>
      <c r="AH466" s="19" t="str">
        <f t="shared" si="46"/>
        <v>No</v>
      </c>
      <c r="AI466" s="56" t="str">
        <f t="shared" ca="1" si="47"/>
        <v>Yes</v>
      </c>
      <c r="AJ466" s="56" t="str">
        <f ca="1">IFERROR(IF(OR($R$1&gt;Q466+90,$R$1&gt;VLOOKUP(W466,'EFM Funds June 2020'!D:E,2,FALSE)+90),"Yes","No"),"No")</f>
        <v>No</v>
      </c>
      <c r="AK466" s="56" t="str">
        <f>IFERROR(IF(OR(IFERROR(IF(AND(VLOOKUP(VALUE(L466),'EFM Funds June 2020'!$D:$M,10,FALSE)="Yes",T466&lt;0),"Yes","No"),"No")="Yes",IFERROR(IF(AND(VLOOKUP(VALUE(W466),'EFM Funds June 2020'!$D:$M,10,FALSE)="Yes",AA466&gt;0),"Yes","No"),"No")="Yes"),"Yes","No"),"No")</f>
        <v>No</v>
      </c>
      <c r="AL466" s="95" t="str">
        <f t="shared" si="48"/>
        <v>NoNo</v>
      </c>
      <c r="AM466" s="12">
        <f t="shared" si="49"/>
        <v>1</v>
      </c>
    </row>
    <row r="467" spans="1:39" s="12" customFormat="1" x14ac:dyDescent="0.35">
      <c r="A467" s="13"/>
      <c r="B467" s="20"/>
      <c r="C467" s="20"/>
      <c r="D467" s="13"/>
      <c r="E467" s="13"/>
      <c r="F467" s="13"/>
      <c r="G467" s="21"/>
      <c r="H467" s="104"/>
      <c r="I467" s="21"/>
      <c r="J467" s="21"/>
      <c r="K467" s="13"/>
      <c r="L467" s="13"/>
      <c r="M467" s="20"/>
      <c r="N467" s="13"/>
      <c r="O467" s="13"/>
      <c r="P467" s="13"/>
      <c r="Q467" s="22"/>
      <c r="R467" s="13"/>
      <c r="S467" s="13"/>
      <c r="T467" s="13"/>
      <c r="U467" s="116"/>
      <c r="V467" s="116"/>
      <c r="W467" s="135"/>
      <c r="X467" s="118"/>
      <c r="Y467" s="135"/>
      <c r="Z467" s="116"/>
      <c r="AA467" s="116"/>
      <c r="AB467" s="55">
        <f t="shared" ref="AB467:AB530" si="50">T467-AA467</f>
        <v>0</v>
      </c>
      <c r="AC467" s="39"/>
      <c r="AD467" s="96" t="str">
        <f t="shared" si="44"/>
        <v>No</v>
      </c>
      <c r="AE467" s="18" t="str">
        <f>IFERROR(IFERROR(VLOOKUP(VALUE(L467),'EFM Funds June 2020'!C:M,10,0),VLOOKUP(TEXT(L467,0),'EFM Funds June 2020'!C:M,10,0)),"No")</f>
        <v>No</v>
      </c>
      <c r="AF467" s="18" t="str">
        <f>IFERROR(IFERROR(VLOOKUP(VALUE(W467),'EFM Funds June 2020'!C:M,10,0),VLOOKUP(TEXT(W467,0),'EFM Funds June 2020'!C:M,10,0)),"No")</f>
        <v>No</v>
      </c>
      <c r="AG467" s="19" t="str">
        <f t="shared" ca="1" si="45"/>
        <v>No</v>
      </c>
      <c r="AH467" s="19" t="str">
        <f t="shared" si="46"/>
        <v>No</v>
      </c>
      <c r="AI467" s="56" t="str">
        <f t="shared" ca="1" si="47"/>
        <v>Yes</v>
      </c>
      <c r="AJ467" s="56" t="str">
        <f ca="1">IFERROR(IF(OR($R$1&gt;Q467+90,$R$1&gt;VLOOKUP(W467,'EFM Funds June 2020'!D:E,2,FALSE)+90),"Yes","No"),"No")</f>
        <v>No</v>
      </c>
      <c r="AK467" s="56" t="str">
        <f>IFERROR(IF(OR(IFERROR(IF(AND(VLOOKUP(VALUE(L467),'EFM Funds June 2020'!$D:$M,10,FALSE)="Yes",T467&lt;0),"Yes","No"),"No")="Yes",IFERROR(IF(AND(VLOOKUP(VALUE(W467),'EFM Funds June 2020'!$D:$M,10,FALSE)="Yes",AA467&gt;0),"Yes","No"),"No")="Yes"),"Yes","No"),"No")</f>
        <v>No</v>
      </c>
      <c r="AL467" s="95" t="str">
        <f t="shared" si="48"/>
        <v>NoNo</v>
      </c>
      <c r="AM467" s="12">
        <f t="shared" si="49"/>
        <v>1</v>
      </c>
    </row>
    <row r="468" spans="1:39" s="12" customFormat="1" x14ac:dyDescent="0.35">
      <c r="A468" s="13"/>
      <c r="B468" s="20"/>
      <c r="C468" s="20"/>
      <c r="D468" s="13"/>
      <c r="E468" s="13"/>
      <c r="F468" s="13"/>
      <c r="G468" s="21"/>
      <c r="H468" s="104"/>
      <c r="I468" s="21"/>
      <c r="J468" s="21"/>
      <c r="K468" s="13"/>
      <c r="L468" s="13"/>
      <c r="M468" s="20"/>
      <c r="N468" s="13"/>
      <c r="O468" s="13"/>
      <c r="P468" s="13"/>
      <c r="Q468" s="22"/>
      <c r="R468" s="13"/>
      <c r="S468" s="13"/>
      <c r="T468" s="13"/>
      <c r="U468" s="116"/>
      <c r="V468" s="116"/>
      <c r="W468" s="135"/>
      <c r="X468" s="118"/>
      <c r="Y468" s="135"/>
      <c r="Z468" s="116"/>
      <c r="AA468" s="116"/>
      <c r="AB468" s="55">
        <f t="shared" si="50"/>
        <v>0</v>
      </c>
      <c r="AC468" s="39"/>
      <c r="AD468" s="96" t="str">
        <f t="shared" ref="AD468:AD531" si="51">IF(ISNUMBER(SEARCH("Yes",AL468)),"Yes","No")</f>
        <v>No</v>
      </c>
      <c r="AE468" s="18" t="str">
        <f>IFERROR(IFERROR(VLOOKUP(VALUE(L468),'EFM Funds June 2020'!C:M,10,0),VLOOKUP(TEXT(L468,0),'EFM Funds June 2020'!C:M,10,0)),"No")</f>
        <v>No</v>
      </c>
      <c r="AF468" s="18" t="str">
        <f>IFERROR(IFERROR(VLOOKUP(VALUE(W468),'EFM Funds June 2020'!C:M,10,0),VLOOKUP(TEXT(W468,0),'EFM Funds June 2020'!C:M,10,0)),"No")</f>
        <v>No</v>
      </c>
      <c r="AG468" s="19" t="str">
        <f t="shared" ref="AG468:AG531" ca="1" si="52">IF(AND(AI468="Yes",AK468="Yes"),"Yes",IF(AND(AJ468="Yes",AK468="Yes"),"Yes","No"))</f>
        <v>No</v>
      </c>
      <c r="AH468" s="19" t="str">
        <f t="shared" ref="AH468:AH531" si="53">IF(OR(R468="GSHIP",R468="FEEREM",R468="GSPFR",R468="TUITRM",R468="CMPFEE"),"Yes","No")</f>
        <v>No</v>
      </c>
      <c r="AI468" s="56" t="str">
        <f t="shared" ref="AI468:AI531" ca="1" si="54">IFERROR(IF($R$1&gt;=(H468+120),"Yes","No"),"")</f>
        <v>Yes</v>
      </c>
      <c r="AJ468" s="56" t="str">
        <f ca="1">IFERROR(IF(OR($R$1&gt;Q468+90,$R$1&gt;VLOOKUP(W468,'EFM Funds June 2020'!D:E,2,FALSE)+90),"Yes","No"),"No")</f>
        <v>No</v>
      </c>
      <c r="AK468" s="56" t="str">
        <f>IFERROR(IF(OR(IFERROR(IF(AND(VLOOKUP(VALUE(L468),'EFM Funds June 2020'!$D:$M,10,FALSE)="Yes",T468&lt;0),"Yes","No"),"No")="Yes",IFERROR(IF(AND(VLOOKUP(VALUE(W468),'EFM Funds June 2020'!$D:$M,10,FALSE)="Yes",AA468&gt;0),"Yes","No"),"No")="Yes"),"Yes","No"),"No")</f>
        <v>No</v>
      </c>
      <c r="AL468" s="95" t="str">
        <f t="shared" ref="AL468:AL531" si="55">AE468&amp;AF468</f>
        <v>NoNo</v>
      </c>
      <c r="AM468" s="12">
        <f t="shared" ref="AM468:AM531" si="56">IF(AND(Y468=8694,W468=19900),"Yes",IF(AND(Y468=8970,W468=19900),"Yes",IF(AND(Y468=8590,W468=19900),"Yes",IF(AND(Y468=8640,W468=19900),"Yes",1))))</f>
        <v>1</v>
      </c>
    </row>
    <row r="469" spans="1:39" s="12" customFormat="1" x14ac:dyDescent="0.35">
      <c r="A469" s="13"/>
      <c r="B469" s="20"/>
      <c r="C469" s="20"/>
      <c r="D469" s="13"/>
      <c r="E469" s="13"/>
      <c r="F469" s="13"/>
      <c r="G469" s="21"/>
      <c r="H469" s="104"/>
      <c r="I469" s="21"/>
      <c r="J469" s="21"/>
      <c r="K469" s="13"/>
      <c r="L469" s="13"/>
      <c r="M469" s="20"/>
      <c r="N469" s="13"/>
      <c r="O469" s="13"/>
      <c r="P469" s="13"/>
      <c r="Q469" s="22"/>
      <c r="R469" s="13"/>
      <c r="S469" s="13"/>
      <c r="T469" s="13"/>
      <c r="U469" s="116"/>
      <c r="V469" s="116"/>
      <c r="W469" s="135"/>
      <c r="X469" s="118"/>
      <c r="Y469" s="135"/>
      <c r="Z469" s="116"/>
      <c r="AA469" s="116"/>
      <c r="AB469" s="55">
        <f t="shared" si="50"/>
        <v>0</v>
      </c>
      <c r="AC469" s="39"/>
      <c r="AD469" s="96" t="str">
        <f t="shared" si="51"/>
        <v>No</v>
      </c>
      <c r="AE469" s="18" t="str">
        <f>IFERROR(IFERROR(VLOOKUP(VALUE(L469),'EFM Funds June 2020'!C:M,10,0),VLOOKUP(TEXT(L469,0),'EFM Funds June 2020'!C:M,10,0)),"No")</f>
        <v>No</v>
      </c>
      <c r="AF469" s="18" t="str">
        <f>IFERROR(IFERROR(VLOOKUP(VALUE(W469),'EFM Funds June 2020'!C:M,10,0),VLOOKUP(TEXT(W469,0),'EFM Funds June 2020'!C:M,10,0)),"No")</f>
        <v>No</v>
      </c>
      <c r="AG469" s="19" t="str">
        <f t="shared" ca="1" si="52"/>
        <v>No</v>
      </c>
      <c r="AH469" s="19" t="str">
        <f t="shared" si="53"/>
        <v>No</v>
      </c>
      <c r="AI469" s="56" t="str">
        <f t="shared" ca="1" si="54"/>
        <v>Yes</v>
      </c>
      <c r="AJ469" s="56" t="str">
        <f ca="1">IFERROR(IF(OR($R$1&gt;Q469+90,$R$1&gt;VLOOKUP(W469,'EFM Funds June 2020'!D:E,2,FALSE)+90),"Yes","No"),"No")</f>
        <v>No</v>
      </c>
      <c r="AK469" s="56" t="str">
        <f>IFERROR(IF(OR(IFERROR(IF(AND(VLOOKUP(VALUE(L469),'EFM Funds June 2020'!$D:$M,10,FALSE)="Yes",T469&lt;0),"Yes","No"),"No")="Yes",IFERROR(IF(AND(VLOOKUP(VALUE(W469),'EFM Funds June 2020'!$D:$M,10,FALSE)="Yes",AA469&gt;0),"Yes","No"),"No")="Yes"),"Yes","No"),"No")</f>
        <v>No</v>
      </c>
      <c r="AL469" s="95" t="str">
        <f t="shared" si="55"/>
        <v>NoNo</v>
      </c>
      <c r="AM469" s="12">
        <f t="shared" si="56"/>
        <v>1</v>
      </c>
    </row>
    <row r="470" spans="1:39" s="12" customFormat="1" x14ac:dyDescent="0.35">
      <c r="A470" s="13"/>
      <c r="B470" s="20"/>
      <c r="C470" s="20"/>
      <c r="D470" s="13"/>
      <c r="E470" s="13"/>
      <c r="F470" s="13"/>
      <c r="G470" s="21"/>
      <c r="H470" s="104"/>
      <c r="I470" s="21"/>
      <c r="J470" s="21"/>
      <c r="K470" s="13"/>
      <c r="L470" s="13"/>
      <c r="M470" s="20"/>
      <c r="N470" s="13"/>
      <c r="O470" s="13"/>
      <c r="P470" s="13"/>
      <c r="Q470" s="22"/>
      <c r="R470" s="13"/>
      <c r="S470" s="13"/>
      <c r="T470" s="13"/>
      <c r="U470" s="116"/>
      <c r="V470" s="116"/>
      <c r="W470" s="135"/>
      <c r="X470" s="118"/>
      <c r="Y470" s="135"/>
      <c r="Z470" s="116"/>
      <c r="AA470" s="116"/>
      <c r="AB470" s="55">
        <f t="shared" si="50"/>
        <v>0</v>
      </c>
      <c r="AC470" s="39"/>
      <c r="AD470" s="96" t="str">
        <f t="shared" si="51"/>
        <v>No</v>
      </c>
      <c r="AE470" s="18" t="str">
        <f>IFERROR(IFERROR(VLOOKUP(VALUE(L470),'EFM Funds June 2020'!C:M,10,0),VLOOKUP(TEXT(L470,0),'EFM Funds June 2020'!C:M,10,0)),"No")</f>
        <v>No</v>
      </c>
      <c r="AF470" s="18" t="str">
        <f>IFERROR(IFERROR(VLOOKUP(VALUE(W470),'EFM Funds June 2020'!C:M,10,0),VLOOKUP(TEXT(W470,0),'EFM Funds June 2020'!C:M,10,0)),"No")</f>
        <v>No</v>
      </c>
      <c r="AG470" s="19" t="str">
        <f t="shared" ca="1" si="52"/>
        <v>No</v>
      </c>
      <c r="AH470" s="19" t="str">
        <f t="shared" si="53"/>
        <v>No</v>
      </c>
      <c r="AI470" s="56" t="str">
        <f t="shared" ca="1" si="54"/>
        <v>Yes</v>
      </c>
      <c r="AJ470" s="56" t="str">
        <f ca="1">IFERROR(IF(OR($R$1&gt;Q470+90,$R$1&gt;VLOOKUP(W470,'EFM Funds June 2020'!D:E,2,FALSE)+90),"Yes","No"),"No")</f>
        <v>No</v>
      </c>
      <c r="AK470" s="56" t="str">
        <f>IFERROR(IF(OR(IFERROR(IF(AND(VLOOKUP(VALUE(L470),'EFM Funds June 2020'!$D:$M,10,FALSE)="Yes",T470&lt;0),"Yes","No"),"No")="Yes",IFERROR(IF(AND(VLOOKUP(VALUE(W470),'EFM Funds June 2020'!$D:$M,10,FALSE)="Yes",AA470&gt;0),"Yes","No"),"No")="Yes"),"Yes","No"),"No")</f>
        <v>No</v>
      </c>
      <c r="AL470" s="95" t="str">
        <f t="shared" si="55"/>
        <v>NoNo</v>
      </c>
      <c r="AM470" s="12">
        <f t="shared" si="56"/>
        <v>1</v>
      </c>
    </row>
    <row r="471" spans="1:39" s="12" customFormat="1" x14ac:dyDescent="0.35">
      <c r="A471" s="13"/>
      <c r="B471" s="20"/>
      <c r="C471" s="20"/>
      <c r="D471" s="13"/>
      <c r="E471" s="13"/>
      <c r="F471" s="13"/>
      <c r="G471" s="21"/>
      <c r="H471" s="104"/>
      <c r="I471" s="21"/>
      <c r="J471" s="21"/>
      <c r="K471" s="13"/>
      <c r="L471" s="13"/>
      <c r="M471" s="20"/>
      <c r="N471" s="13"/>
      <c r="O471" s="13"/>
      <c r="P471" s="13"/>
      <c r="Q471" s="22"/>
      <c r="R471" s="13"/>
      <c r="S471" s="13"/>
      <c r="T471" s="13"/>
      <c r="U471" s="116"/>
      <c r="V471" s="116"/>
      <c r="W471" s="135"/>
      <c r="X471" s="118"/>
      <c r="Y471" s="135"/>
      <c r="Z471" s="116"/>
      <c r="AA471" s="116"/>
      <c r="AB471" s="55">
        <f t="shared" si="50"/>
        <v>0</v>
      </c>
      <c r="AC471" s="39"/>
      <c r="AD471" s="96" t="str">
        <f t="shared" si="51"/>
        <v>No</v>
      </c>
      <c r="AE471" s="18" t="str">
        <f>IFERROR(IFERROR(VLOOKUP(VALUE(L471),'EFM Funds June 2020'!C:M,10,0),VLOOKUP(TEXT(L471,0),'EFM Funds June 2020'!C:M,10,0)),"No")</f>
        <v>No</v>
      </c>
      <c r="AF471" s="18" t="str">
        <f>IFERROR(IFERROR(VLOOKUP(VALUE(W471),'EFM Funds June 2020'!C:M,10,0),VLOOKUP(TEXT(W471,0),'EFM Funds June 2020'!C:M,10,0)),"No")</f>
        <v>No</v>
      </c>
      <c r="AG471" s="19" t="str">
        <f t="shared" ca="1" si="52"/>
        <v>No</v>
      </c>
      <c r="AH471" s="19" t="str">
        <f t="shared" si="53"/>
        <v>No</v>
      </c>
      <c r="AI471" s="56" t="str">
        <f t="shared" ca="1" si="54"/>
        <v>Yes</v>
      </c>
      <c r="AJ471" s="56" t="str">
        <f ca="1">IFERROR(IF(OR($R$1&gt;Q471+90,$R$1&gt;VLOOKUP(W471,'EFM Funds June 2020'!D:E,2,FALSE)+90),"Yes","No"),"No")</f>
        <v>No</v>
      </c>
      <c r="AK471" s="56" t="str">
        <f>IFERROR(IF(OR(IFERROR(IF(AND(VLOOKUP(VALUE(L471),'EFM Funds June 2020'!$D:$M,10,FALSE)="Yes",T471&lt;0),"Yes","No"),"No")="Yes",IFERROR(IF(AND(VLOOKUP(VALUE(W471),'EFM Funds June 2020'!$D:$M,10,FALSE)="Yes",AA471&gt;0),"Yes","No"),"No")="Yes"),"Yes","No"),"No")</f>
        <v>No</v>
      </c>
      <c r="AL471" s="95" t="str">
        <f t="shared" si="55"/>
        <v>NoNo</v>
      </c>
      <c r="AM471" s="12">
        <f t="shared" si="56"/>
        <v>1</v>
      </c>
    </row>
    <row r="472" spans="1:39" s="12" customFormat="1" x14ac:dyDescent="0.35">
      <c r="A472" s="13"/>
      <c r="B472" s="20"/>
      <c r="C472" s="20"/>
      <c r="D472" s="13"/>
      <c r="E472" s="13"/>
      <c r="F472" s="13"/>
      <c r="G472" s="21"/>
      <c r="H472" s="104"/>
      <c r="I472" s="21"/>
      <c r="J472" s="21"/>
      <c r="K472" s="13"/>
      <c r="L472" s="13"/>
      <c r="M472" s="20"/>
      <c r="N472" s="13"/>
      <c r="O472" s="13"/>
      <c r="P472" s="13"/>
      <c r="Q472" s="22"/>
      <c r="R472" s="13"/>
      <c r="S472" s="13"/>
      <c r="T472" s="13"/>
      <c r="U472" s="116"/>
      <c r="V472" s="116"/>
      <c r="W472" s="135"/>
      <c r="X472" s="118"/>
      <c r="Y472" s="135"/>
      <c r="Z472" s="116"/>
      <c r="AA472" s="116"/>
      <c r="AB472" s="55">
        <f t="shared" si="50"/>
        <v>0</v>
      </c>
      <c r="AC472" s="39"/>
      <c r="AD472" s="96" t="str">
        <f t="shared" si="51"/>
        <v>No</v>
      </c>
      <c r="AE472" s="18" t="str">
        <f>IFERROR(IFERROR(VLOOKUP(VALUE(L472),'EFM Funds June 2020'!C:M,10,0),VLOOKUP(TEXT(L472,0),'EFM Funds June 2020'!C:M,10,0)),"No")</f>
        <v>No</v>
      </c>
      <c r="AF472" s="18" t="str">
        <f>IFERROR(IFERROR(VLOOKUP(VALUE(W472),'EFM Funds June 2020'!C:M,10,0),VLOOKUP(TEXT(W472,0),'EFM Funds June 2020'!C:M,10,0)),"No")</f>
        <v>No</v>
      </c>
      <c r="AG472" s="19" t="str">
        <f t="shared" ca="1" si="52"/>
        <v>No</v>
      </c>
      <c r="AH472" s="19" t="str">
        <f t="shared" si="53"/>
        <v>No</v>
      </c>
      <c r="AI472" s="56" t="str">
        <f t="shared" ca="1" si="54"/>
        <v>Yes</v>
      </c>
      <c r="AJ472" s="56" t="str">
        <f ca="1">IFERROR(IF(OR($R$1&gt;Q472+90,$R$1&gt;VLOOKUP(W472,'EFM Funds June 2020'!D:E,2,FALSE)+90),"Yes","No"),"No")</f>
        <v>No</v>
      </c>
      <c r="AK472" s="56" t="str">
        <f>IFERROR(IF(OR(IFERROR(IF(AND(VLOOKUP(VALUE(L472),'EFM Funds June 2020'!$D:$M,10,FALSE)="Yes",T472&lt;0),"Yes","No"),"No")="Yes",IFERROR(IF(AND(VLOOKUP(VALUE(W472),'EFM Funds June 2020'!$D:$M,10,FALSE)="Yes",AA472&gt;0),"Yes","No"),"No")="Yes"),"Yes","No"),"No")</f>
        <v>No</v>
      </c>
      <c r="AL472" s="95" t="str">
        <f t="shared" si="55"/>
        <v>NoNo</v>
      </c>
      <c r="AM472" s="12">
        <f t="shared" si="56"/>
        <v>1</v>
      </c>
    </row>
    <row r="473" spans="1:39" s="12" customFormat="1" x14ac:dyDescent="0.35">
      <c r="A473" s="13"/>
      <c r="B473" s="20"/>
      <c r="C473" s="20"/>
      <c r="D473" s="13"/>
      <c r="E473" s="13"/>
      <c r="F473" s="13"/>
      <c r="G473" s="21"/>
      <c r="H473" s="104"/>
      <c r="I473" s="21"/>
      <c r="J473" s="21"/>
      <c r="K473" s="13"/>
      <c r="L473" s="13"/>
      <c r="M473" s="20"/>
      <c r="N473" s="13"/>
      <c r="O473" s="13"/>
      <c r="P473" s="13"/>
      <c r="Q473" s="22"/>
      <c r="R473" s="13"/>
      <c r="S473" s="13"/>
      <c r="T473" s="13"/>
      <c r="U473" s="116"/>
      <c r="V473" s="116"/>
      <c r="W473" s="135"/>
      <c r="X473" s="118"/>
      <c r="Y473" s="135"/>
      <c r="Z473" s="116"/>
      <c r="AA473" s="116"/>
      <c r="AB473" s="55">
        <f t="shared" si="50"/>
        <v>0</v>
      </c>
      <c r="AC473" s="39"/>
      <c r="AD473" s="96" t="str">
        <f t="shared" si="51"/>
        <v>No</v>
      </c>
      <c r="AE473" s="18" t="str">
        <f>IFERROR(IFERROR(VLOOKUP(VALUE(L473),'EFM Funds June 2020'!C:M,10,0),VLOOKUP(TEXT(L473,0),'EFM Funds June 2020'!C:M,10,0)),"No")</f>
        <v>No</v>
      </c>
      <c r="AF473" s="18" t="str">
        <f>IFERROR(IFERROR(VLOOKUP(VALUE(W473),'EFM Funds June 2020'!C:M,10,0),VLOOKUP(TEXT(W473,0),'EFM Funds June 2020'!C:M,10,0)),"No")</f>
        <v>No</v>
      </c>
      <c r="AG473" s="19" t="str">
        <f t="shared" ca="1" si="52"/>
        <v>No</v>
      </c>
      <c r="AH473" s="19" t="str">
        <f t="shared" si="53"/>
        <v>No</v>
      </c>
      <c r="AI473" s="56" t="str">
        <f t="shared" ca="1" si="54"/>
        <v>Yes</v>
      </c>
      <c r="AJ473" s="56" t="str">
        <f ca="1">IFERROR(IF(OR($R$1&gt;Q473+90,$R$1&gt;VLOOKUP(W473,'EFM Funds June 2020'!D:E,2,FALSE)+90),"Yes","No"),"No")</f>
        <v>No</v>
      </c>
      <c r="AK473" s="56" t="str">
        <f>IFERROR(IF(OR(IFERROR(IF(AND(VLOOKUP(VALUE(L473),'EFM Funds June 2020'!$D:$M,10,FALSE)="Yes",T473&lt;0),"Yes","No"),"No")="Yes",IFERROR(IF(AND(VLOOKUP(VALUE(W473),'EFM Funds June 2020'!$D:$M,10,FALSE)="Yes",AA473&gt;0),"Yes","No"),"No")="Yes"),"Yes","No"),"No")</f>
        <v>No</v>
      </c>
      <c r="AL473" s="95" t="str">
        <f t="shared" si="55"/>
        <v>NoNo</v>
      </c>
      <c r="AM473" s="12">
        <f t="shared" si="56"/>
        <v>1</v>
      </c>
    </row>
    <row r="474" spans="1:39" s="12" customFormat="1" x14ac:dyDescent="0.35">
      <c r="A474" s="13"/>
      <c r="B474" s="20"/>
      <c r="C474" s="20"/>
      <c r="D474" s="13"/>
      <c r="E474" s="13"/>
      <c r="F474" s="13"/>
      <c r="G474" s="21"/>
      <c r="H474" s="104"/>
      <c r="I474" s="21"/>
      <c r="J474" s="21"/>
      <c r="K474" s="13"/>
      <c r="L474" s="13"/>
      <c r="M474" s="20"/>
      <c r="N474" s="13"/>
      <c r="O474" s="13"/>
      <c r="P474" s="13"/>
      <c r="Q474" s="22"/>
      <c r="R474" s="13"/>
      <c r="S474" s="13"/>
      <c r="T474" s="13"/>
      <c r="U474" s="116"/>
      <c r="V474" s="116"/>
      <c r="W474" s="135"/>
      <c r="X474" s="118"/>
      <c r="Y474" s="135"/>
      <c r="Z474" s="116"/>
      <c r="AA474" s="116"/>
      <c r="AB474" s="55">
        <f t="shared" si="50"/>
        <v>0</v>
      </c>
      <c r="AC474" s="39"/>
      <c r="AD474" s="96" t="str">
        <f t="shared" si="51"/>
        <v>No</v>
      </c>
      <c r="AE474" s="18" t="str">
        <f>IFERROR(IFERROR(VLOOKUP(VALUE(L474),'EFM Funds June 2020'!C:M,10,0),VLOOKUP(TEXT(L474,0),'EFM Funds June 2020'!C:M,10,0)),"No")</f>
        <v>No</v>
      </c>
      <c r="AF474" s="18" t="str">
        <f>IFERROR(IFERROR(VLOOKUP(VALUE(W474),'EFM Funds June 2020'!C:M,10,0),VLOOKUP(TEXT(W474,0),'EFM Funds June 2020'!C:M,10,0)),"No")</f>
        <v>No</v>
      </c>
      <c r="AG474" s="19" t="str">
        <f t="shared" ca="1" si="52"/>
        <v>No</v>
      </c>
      <c r="AH474" s="19" t="str">
        <f t="shared" si="53"/>
        <v>No</v>
      </c>
      <c r="AI474" s="56" t="str">
        <f t="shared" ca="1" si="54"/>
        <v>Yes</v>
      </c>
      <c r="AJ474" s="56" t="str">
        <f ca="1">IFERROR(IF(OR($R$1&gt;Q474+90,$R$1&gt;VLOOKUP(W474,'EFM Funds June 2020'!D:E,2,FALSE)+90),"Yes","No"),"No")</f>
        <v>No</v>
      </c>
      <c r="AK474" s="56" t="str">
        <f>IFERROR(IF(OR(IFERROR(IF(AND(VLOOKUP(VALUE(L474),'EFM Funds June 2020'!$D:$M,10,FALSE)="Yes",T474&lt;0),"Yes","No"),"No")="Yes",IFERROR(IF(AND(VLOOKUP(VALUE(W474),'EFM Funds June 2020'!$D:$M,10,FALSE)="Yes",AA474&gt;0),"Yes","No"),"No")="Yes"),"Yes","No"),"No")</f>
        <v>No</v>
      </c>
      <c r="AL474" s="95" t="str">
        <f t="shared" si="55"/>
        <v>NoNo</v>
      </c>
      <c r="AM474" s="12">
        <f t="shared" si="56"/>
        <v>1</v>
      </c>
    </row>
    <row r="475" spans="1:39" s="12" customFormat="1" x14ac:dyDescent="0.35">
      <c r="A475" s="13"/>
      <c r="B475" s="20"/>
      <c r="C475" s="20"/>
      <c r="D475" s="13"/>
      <c r="E475" s="13"/>
      <c r="F475" s="13"/>
      <c r="G475" s="21"/>
      <c r="H475" s="104"/>
      <c r="I475" s="21"/>
      <c r="J475" s="21"/>
      <c r="K475" s="13"/>
      <c r="L475" s="13"/>
      <c r="M475" s="20"/>
      <c r="N475" s="13"/>
      <c r="O475" s="13"/>
      <c r="P475" s="13"/>
      <c r="Q475" s="22"/>
      <c r="R475" s="13"/>
      <c r="S475" s="13"/>
      <c r="T475" s="13"/>
      <c r="U475" s="116"/>
      <c r="V475" s="116"/>
      <c r="W475" s="135"/>
      <c r="X475" s="118"/>
      <c r="Y475" s="135"/>
      <c r="Z475" s="116"/>
      <c r="AA475" s="116"/>
      <c r="AB475" s="55">
        <f t="shared" si="50"/>
        <v>0</v>
      </c>
      <c r="AC475" s="39"/>
      <c r="AD475" s="96" t="str">
        <f t="shared" si="51"/>
        <v>No</v>
      </c>
      <c r="AE475" s="18" t="str">
        <f>IFERROR(IFERROR(VLOOKUP(VALUE(L475),'EFM Funds June 2020'!C:M,10,0),VLOOKUP(TEXT(L475,0),'EFM Funds June 2020'!C:M,10,0)),"No")</f>
        <v>No</v>
      </c>
      <c r="AF475" s="18" t="str">
        <f>IFERROR(IFERROR(VLOOKUP(VALUE(W475),'EFM Funds June 2020'!C:M,10,0),VLOOKUP(TEXT(W475,0),'EFM Funds June 2020'!C:M,10,0)),"No")</f>
        <v>No</v>
      </c>
      <c r="AG475" s="19" t="str">
        <f t="shared" ca="1" si="52"/>
        <v>No</v>
      </c>
      <c r="AH475" s="19" t="str">
        <f t="shared" si="53"/>
        <v>No</v>
      </c>
      <c r="AI475" s="56" t="str">
        <f t="shared" ca="1" si="54"/>
        <v>Yes</v>
      </c>
      <c r="AJ475" s="56" t="str">
        <f ca="1">IFERROR(IF(OR($R$1&gt;Q475+90,$R$1&gt;VLOOKUP(W475,'EFM Funds June 2020'!D:E,2,FALSE)+90),"Yes","No"),"No")</f>
        <v>No</v>
      </c>
      <c r="AK475" s="56" t="str">
        <f>IFERROR(IF(OR(IFERROR(IF(AND(VLOOKUP(VALUE(L475),'EFM Funds June 2020'!$D:$M,10,FALSE)="Yes",T475&lt;0),"Yes","No"),"No")="Yes",IFERROR(IF(AND(VLOOKUP(VALUE(W475),'EFM Funds June 2020'!$D:$M,10,FALSE)="Yes",AA475&gt;0),"Yes","No"),"No")="Yes"),"Yes","No"),"No")</f>
        <v>No</v>
      </c>
      <c r="AL475" s="95" t="str">
        <f t="shared" si="55"/>
        <v>NoNo</v>
      </c>
      <c r="AM475" s="12">
        <f t="shared" si="56"/>
        <v>1</v>
      </c>
    </row>
    <row r="476" spans="1:39" s="12" customFormat="1" x14ac:dyDescent="0.35">
      <c r="A476" s="13"/>
      <c r="B476" s="20"/>
      <c r="C476" s="20"/>
      <c r="D476" s="13"/>
      <c r="E476" s="13"/>
      <c r="F476" s="13"/>
      <c r="G476" s="21"/>
      <c r="H476" s="104"/>
      <c r="I476" s="21"/>
      <c r="J476" s="21"/>
      <c r="K476" s="13"/>
      <c r="L476" s="13"/>
      <c r="M476" s="20"/>
      <c r="N476" s="13"/>
      <c r="O476" s="13"/>
      <c r="P476" s="13"/>
      <c r="Q476" s="22"/>
      <c r="R476" s="13"/>
      <c r="S476" s="13"/>
      <c r="T476" s="13"/>
      <c r="U476" s="116"/>
      <c r="V476" s="116"/>
      <c r="W476" s="135"/>
      <c r="X476" s="118"/>
      <c r="Y476" s="135"/>
      <c r="Z476" s="116"/>
      <c r="AA476" s="116"/>
      <c r="AB476" s="55">
        <f t="shared" si="50"/>
        <v>0</v>
      </c>
      <c r="AC476" s="39"/>
      <c r="AD476" s="96" t="str">
        <f t="shared" si="51"/>
        <v>No</v>
      </c>
      <c r="AE476" s="18" t="str">
        <f>IFERROR(IFERROR(VLOOKUP(VALUE(L476),'EFM Funds June 2020'!C:M,10,0),VLOOKUP(TEXT(L476,0),'EFM Funds June 2020'!C:M,10,0)),"No")</f>
        <v>No</v>
      </c>
      <c r="AF476" s="18" t="str">
        <f>IFERROR(IFERROR(VLOOKUP(VALUE(W476),'EFM Funds June 2020'!C:M,10,0),VLOOKUP(TEXT(W476,0),'EFM Funds June 2020'!C:M,10,0)),"No")</f>
        <v>No</v>
      </c>
      <c r="AG476" s="19" t="str">
        <f t="shared" ca="1" si="52"/>
        <v>No</v>
      </c>
      <c r="AH476" s="19" t="str">
        <f t="shared" si="53"/>
        <v>No</v>
      </c>
      <c r="AI476" s="56" t="str">
        <f t="shared" ca="1" si="54"/>
        <v>Yes</v>
      </c>
      <c r="AJ476" s="56" t="str">
        <f ca="1">IFERROR(IF(OR($R$1&gt;Q476+90,$R$1&gt;VLOOKUP(W476,'EFM Funds June 2020'!D:E,2,FALSE)+90),"Yes","No"),"No")</f>
        <v>No</v>
      </c>
      <c r="AK476" s="56" t="str">
        <f>IFERROR(IF(OR(IFERROR(IF(AND(VLOOKUP(VALUE(L476),'EFM Funds June 2020'!$D:$M,10,FALSE)="Yes",T476&lt;0),"Yes","No"),"No")="Yes",IFERROR(IF(AND(VLOOKUP(VALUE(W476),'EFM Funds June 2020'!$D:$M,10,FALSE)="Yes",AA476&gt;0),"Yes","No"),"No")="Yes"),"Yes","No"),"No")</f>
        <v>No</v>
      </c>
      <c r="AL476" s="95" t="str">
        <f t="shared" si="55"/>
        <v>NoNo</v>
      </c>
      <c r="AM476" s="12">
        <f t="shared" si="56"/>
        <v>1</v>
      </c>
    </row>
    <row r="477" spans="1:39" s="12" customFormat="1" x14ac:dyDescent="0.35">
      <c r="A477" s="13"/>
      <c r="B477" s="20"/>
      <c r="C477" s="20"/>
      <c r="D477" s="13"/>
      <c r="E477" s="13"/>
      <c r="F477" s="13"/>
      <c r="G477" s="21"/>
      <c r="H477" s="104"/>
      <c r="I477" s="21"/>
      <c r="J477" s="21"/>
      <c r="K477" s="13"/>
      <c r="L477" s="13"/>
      <c r="M477" s="20"/>
      <c r="N477" s="13"/>
      <c r="O477" s="13"/>
      <c r="P477" s="13"/>
      <c r="Q477" s="22"/>
      <c r="R477" s="13"/>
      <c r="S477" s="13"/>
      <c r="T477" s="13"/>
      <c r="U477" s="116"/>
      <c r="V477" s="116"/>
      <c r="W477" s="135"/>
      <c r="X477" s="118"/>
      <c r="Y477" s="135"/>
      <c r="Z477" s="116"/>
      <c r="AA477" s="116"/>
      <c r="AB477" s="55">
        <f t="shared" si="50"/>
        <v>0</v>
      </c>
      <c r="AC477" s="39"/>
      <c r="AD477" s="96" t="str">
        <f t="shared" si="51"/>
        <v>No</v>
      </c>
      <c r="AE477" s="18" t="str">
        <f>IFERROR(IFERROR(VLOOKUP(VALUE(L477),'EFM Funds June 2020'!C:M,10,0),VLOOKUP(TEXT(L477,0),'EFM Funds June 2020'!C:M,10,0)),"No")</f>
        <v>No</v>
      </c>
      <c r="AF477" s="18" t="str">
        <f>IFERROR(IFERROR(VLOOKUP(VALUE(W477),'EFM Funds June 2020'!C:M,10,0),VLOOKUP(TEXT(W477,0),'EFM Funds June 2020'!C:M,10,0)),"No")</f>
        <v>No</v>
      </c>
      <c r="AG477" s="19" t="str">
        <f t="shared" ca="1" si="52"/>
        <v>No</v>
      </c>
      <c r="AH477" s="19" t="str">
        <f t="shared" si="53"/>
        <v>No</v>
      </c>
      <c r="AI477" s="56" t="str">
        <f t="shared" ca="1" si="54"/>
        <v>Yes</v>
      </c>
      <c r="AJ477" s="56" t="str">
        <f ca="1">IFERROR(IF(OR($R$1&gt;Q477+90,$R$1&gt;VLOOKUP(W477,'EFM Funds June 2020'!D:E,2,FALSE)+90),"Yes","No"),"No")</f>
        <v>No</v>
      </c>
      <c r="AK477" s="56" t="str">
        <f>IFERROR(IF(OR(IFERROR(IF(AND(VLOOKUP(VALUE(L477),'EFM Funds June 2020'!$D:$M,10,FALSE)="Yes",T477&lt;0),"Yes","No"),"No")="Yes",IFERROR(IF(AND(VLOOKUP(VALUE(W477),'EFM Funds June 2020'!$D:$M,10,FALSE)="Yes",AA477&gt;0),"Yes","No"),"No")="Yes"),"Yes","No"),"No")</f>
        <v>No</v>
      </c>
      <c r="AL477" s="95" t="str">
        <f t="shared" si="55"/>
        <v>NoNo</v>
      </c>
      <c r="AM477" s="12">
        <f t="shared" si="56"/>
        <v>1</v>
      </c>
    </row>
    <row r="478" spans="1:39" s="12" customFormat="1" x14ac:dyDescent="0.35">
      <c r="A478" s="13"/>
      <c r="B478" s="20"/>
      <c r="C478" s="20"/>
      <c r="D478" s="13"/>
      <c r="E478" s="13"/>
      <c r="F478" s="13"/>
      <c r="G478" s="21"/>
      <c r="H478" s="104"/>
      <c r="I478" s="21"/>
      <c r="J478" s="21"/>
      <c r="K478" s="13"/>
      <c r="L478" s="13"/>
      <c r="M478" s="20"/>
      <c r="N478" s="13"/>
      <c r="O478" s="13"/>
      <c r="P478" s="13"/>
      <c r="Q478" s="22"/>
      <c r="R478" s="13"/>
      <c r="S478" s="13"/>
      <c r="T478" s="13"/>
      <c r="U478" s="116"/>
      <c r="V478" s="116"/>
      <c r="W478" s="135"/>
      <c r="X478" s="118"/>
      <c r="Y478" s="135"/>
      <c r="Z478" s="116"/>
      <c r="AA478" s="116"/>
      <c r="AB478" s="55">
        <f t="shared" si="50"/>
        <v>0</v>
      </c>
      <c r="AC478" s="39"/>
      <c r="AD478" s="96" t="str">
        <f t="shared" si="51"/>
        <v>No</v>
      </c>
      <c r="AE478" s="18" t="str">
        <f>IFERROR(IFERROR(VLOOKUP(VALUE(L478),'EFM Funds June 2020'!C:M,10,0),VLOOKUP(TEXT(L478,0),'EFM Funds June 2020'!C:M,10,0)),"No")</f>
        <v>No</v>
      </c>
      <c r="AF478" s="18" t="str">
        <f>IFERROR(IFERROR(VLOOKUP(VALUE(W478),'EFM Funds June 2020'!C:M,10,0),VLOOKUP(TEXT(W478,0),'EFM Funds June 2020'!C:M,10,0)),"No")</f>
        <v>No</v>
      </c>
      <c r="AG478" s="19" t="str">
        <f t="shared" ca="1" si="52"/>
        <v>No</v>
      </c>
      <c r="AH478" s="19" t="str">
        <f t="shared" si="53"/>
        <v>No</v>
      </c>
      <c r="AI478" s="56" t="str">
        <f t="shared" ca="1" si="54"/>
        <v>Yes</v>
      </c>
      <c r="AJ478" s="56" t="str">
        <f ca="1">IFERROR(IF(OR($R$1&gt;Q478+90,$R$1&gt;VLOOKUP(W478,'EFM Funds June 2020'!D:E,2,FALSE)+90),"Yes","No"),"No")</f>
        <v>No</v>
      </c>
      <c r="AK478" s="56" t="str">
        <f>IFERROR(IF(OR(IFERROR(IF(AND(VLOOKUP(VALUE(L478),'EFM Funds June 2020'!$D:$M,10,FALSE)="Yes",T478&lt;0),"Yes","No"),"No")="Yes",IFERROR(IF(AND(VLOOKUP(VALUE(W478),'EFM Funds June 2020'!$D:$M,10,FALSE)="Yes",AA478&gt;0),"Yes","No"),"No")="Yes"),"Yes","No"),"No")</f>
        <v>No</v>
      </c>
      <c r="AL478" s="95" t="str">
        <f t="shared" si="55"/>
        <v>NoNo</v>
      </c>
      <c r="AM478" s="12">
        <f t="shared" si="56"/>
        <v>1</v>
      </c>
    </row>
    <row r="479" spans="1:39" s="12" customFormat="1" x14ac:dyDescent="0.35">
      <c r="A479" s="13"/>
      <c r="B479" s="20"/>
      <c r="C479" s="20"/>
      <c r="D479" s="13"/>
      <c r="E479" s="13"/>
      <c r="F479" s="13"/>
      <c r="G479" s="21"/>
      <c r="H479" s="104"/>
      <c r="I479" s="21"/>
      <c r="J479" s="21"/>
      <c r="K479" s="13"/>
      <c r="L479" s="13"/>
      <c r="M479" s="20"/>
      <c r="N479" s="13"/>
      <c r="O479" s="13"/>
      <c r="P479" s="13"/>
      <c r="Q479" s="22"/>
      <c r="R479" s="13"/>
      <c r="S479" s="13"/>
      <c r="T479" s="13"/>
      <c r="U479" s="116"/>
      <c r="V479" s="116"/>
      <c r="W479" s="135"/>
      <c r="X479" s="118"/>
      <c r="Y479" s="135"/>
      <c r="Z479" s="116"/>
      <c r="AA479" s="116"/>
      <c r="AB479" s="55">
        <f t="shared" si="50"/>
        <v>0</v>
      </c>
      <c r="AC479" s="39"/>
      <c r="AD479" s="96" t="str">
        <f t="shared" si="51"/>
        <v>No</v>
      </c>
      <c r="AE479" s="18" t="str">
        <f>IFERROR(IFERROR(VLOOKUP(VALUE(L479),'EFM Funds June 2020'!C:M,10,0),VLOOKUP(TEXT(L479,0),'EFM Funds June 2020'!C:M,10,0)),"No")</f>
        <v>No</v>
      </c>
      <c r="AF479" s="18" t="str">
        <f>IFERROR(IFERROR(VLOOKUP(VALUE(W479),'EFM Funds June 2020'!C:M,10,0),VLOOKUP(TEXT(W479,0),'EFM Funds June 2020'!C:M,10,0)),"No")</f>
        <v>No</v>
      </c>
      <c r="AG479" s="19" t="str">
        <f t="shared" ca="1" si="52"/>
        <v>No</v>
      </c>
      <c r="AH479" s="19" t="str">
        <f t="shared" si="53"/>
        <v>No</v>
      </c>
      <c r="AI479" s="56" t="str">
        <f t="shared" ca="1" si="54"/>
        <v>Yes</v>
      </c>
      <c r="AJ479" s="56" t="str">
        <f ca="1">IFERROR(IF(OR($R$1&gt;Q479+90,$R$1&gt;VLOOKUP(W479,'EFM Funds June 2020'!D:E,2,FALSE)+90),"Yes","No"),"No")</f>
        <v>No</v>
      </c>
      <c r="AK479" s="56" t="str">
        <f>IFERROR(IF(OR(IFERROR(IF(AND(VLOOKUP(VALUE(L479),'EFM Funds June 2020'!$D:$M,10,FALSE)="Yes",T479&lt;0),"Yes","No"),"No")="Yes",IFERROR(IF(AND(VLOOKUP(VALUE(W479),'EFM Funds June 2020'!$D:$M,10,FALSE)="Yes",AA479&gt;0),"Yes","No"),"No")="Yes"),"Yes","No"),"No")</f>
        <v>No</v>
      </c>
      <c r="AL479" s="95" t="str">
        <f t="shared" si="55"/>
        <v>NoNo</v>
      </c>
      <c r="AM479" s="12">
        <f t="shared" si="56"/>
        <v>1</v>
      </c>
    </row>
    <row r="480" spans="1:39" s="12" customFormat="1" x14ac:dyDescent="0.35">
      <c r="A480" s="13"/>
      <c r="B480" s="20"/>
      <c r="C480" s="20"/>
      <c r="D480" s="13"/>
      <c r="E480" s="13"/>
      <c r="F480" s="13"/>
      <c r="G480" s="21"/>
      <c r="H480" s="104"/>
      <c r="I480" s="21"/>
      <c r="J480" s="21"/>
      <c r="K480" s="13"/>
      <c r="L480" s="13"/>
      <c r="M480" s="20"/>
      <c r="N480" s="13"/>
      <c r="O480" s="13"/>
      <c r="P480" s="13"/>
      <c r="Q480" s="22"/>
      <c r="R480" s="13"/>
      <c r="S480" s="13"/>
      <c r="T480" s="13"/>
      <c r="U480" s="116"/>
      <c r="V480" s="116"/>
      <c r="W480" s="135"/>
      <c r="X480" s="118"/>
      <c r="Y480" s="135"/>
      <c r="Z480" s="116"/>
      <c r="AA480" s="116"/>
      <c r="AB480" s="55">
        <f t="shared" si="50"/>
        <v>0</v>
      </c>
      <c r="AC480" s="39"/>
      <c r="AD480" s="96" t="str">
        <f t="shared" si="51"/>
        <v>No</v>
      </c>
      <c r="AE480" s="18" t="str">
        <f>IFERROR(IFERROR(VLOOKUP(VALUE(L480),'EFM Funds June 2020'!C:M,10,0),VLOOKUP(TEXT(L480,0),'EFM Funds June 2020'!C:M,10,0)),"No")</f>
        <v>No</v>
      </c>
      <c r="AF480" s="18" t="str">
        <f>IFERROR(IFERROR(VLOOKUP(VALUE(W480),'EFM Funds June 2020'!C:M,10,0),VLOOKUP(TEXT(W480,0),'EFM Funds June 2020'!C:M,10,0)),"No")</f>
        <v>No</v>
      </c>
      <c r="AG480" s="19" t="str">
        <f t="shared" ca="1" si="52"/>
        <v>No</v>
      </c>
      <c r="AH480" s="19" t="str">
        <f t="shared" si="53"/>
        <v>No</v>
      </c>
      <c r="AI480" s="56" t="str">
        <f t="shared" ca="1" si="54"/>
        <v>Yes</v>
      </c>
      <c r="AJ480" s="56" t="str">
        <f ca="1">IFERROR(IF(OR($R$1&gt;Q480+90,$R$1&gt;VLOOKUP(W480,'EFM Funds June 2020'!D:E,2,FALSE)+90),"Yes","No"),"No")</f>
        <v>No</v>
      </c>
      <c r="AK480" s="56" t="str">
        <f>IFERROR(IF(OR(IFERROR(IF(AND(VLOOKUP(VALUE(L480),'EFM Funds June 2020'!$D:$M,10,FALSE)="Yes",T480&lt;0),"Yes","No"),"No")="Yes",IFERROR(IF(AND(VLOOKUP(VALUE(W480),'EFM Funds June 2020'!$D:$M,10,FALSE)="Yes",AA480&gt;0),"Yes","No"),"No")="Yes"),"Yes","No"),"No")</f>
        <v>No</v>
      </c>
      <c r="AL480" s="95" t="str">
        <f t="shared" si="55"/>
        <v>NoNo</v>
      </c>
      <c r="AM480" s="12">
        <f t="shared" si="56"/>
        <v>1</v>
      </c>
    </row>
    <row r="481" spans="1:39" s="12" customFormat="1" x14ac:dyDescent="0.35">
      <c r="A481" s="13"/>
      <c r="B481" s="20"/>
      <c r="C481" s="20"/>
      <c r="D481" s="13"/>
      <c r="E481" s="13"/>
      <c r="F481" s="13"/>
      <c r="G481" s="21"/>
      <c r="H481" s="104"/>
      <c r="I481" s="21"/>
      <c r="J481" s="21"/>
      <c r="K481" s="13"/>
      <c r="L481" s="13"/>
      <c r="M481" s="20"/>
      <c r="N481" s="13"/>
      <c r="O481" s="13"/>
      <c r="P481" s="13"/>
      <c r="Q481" s="22"/>
      <c r="R481" s="13"/>
      <c r="S481" s="13"/>
      <c r="T481" s="13"/>
      <c r="U481" s="116"/>
      <c r="V481" s="116"/>
      <c r="W481" s="135"/>
      <c r="X481" s="118"/>
      <c r="Y481" s="135"/>
      <c r="Z481" s="116"/>
      <c r="AA481" s="116"/>
      <c r="AB481" s="55">
        <f t="shared" si="50"/>
        <v>0</v>
      </c>
      <c r="AC481" s="39"/>
      <c r="AD481" s="96" t="str">
        <f t="shared" si="51"/>
        <v>No</v>
      </c>
      <c r="AE481" s="18" t="str">
        <f>IFERROR(IFERROR(VLOOKUP(VALUE(L481),'EFM Funds June 2020'!C:M,10,0),VLOOKUP(TEXT(L481,0),'EFM Funds June 2020'!C:M,10,0)),"No")</f>
        <v>No</v>
      </c>
      <c r="AF481" s="18" t="str">
        <f>IFERROR(IFERROR(VLOOKUP(VALUE(W481),'EFM Funds June 2020'!C:M,10,0),VLOOKUP(TEXT(W481,0),'EFM Funds June 2020'!C:M,10,0)),"No")</f>
        <v>No</v>
      </c>
      <c r="AG481" s="19" t="str">
        <f t="shared" ca="1" si="52"/>
        <v>No</v>
      </c>
      <c r="AH481" s="19" t="str">
        <f t="shared" si="53"/>
        <v>No</v>
      </c>
      <c r="AI481" s="56" t="str">
        <f t="shared" ca="1" si="54"/>
        <v>Yes</v>
      </c>
      <c r="AJ481" s="56" t="str">
        <f ca="1">IFERROR(IF(OR($R$1&gt;Q481+90,$R$1&gt;VLOOKUP(W481,'EFM Funds June 2020'!D:E,2,FALSE)+90),"Yes","No"),"No")</f>
        <v>No</v>
      </c>
      <c r="AK481" s="56" t="str">
        <f>IFERROR(IF(OR(IFERROR(IF(AND(VLOOKUP(VALUE(L481),'EFM Funds June 2020'!$D:$M,10,FALSE)="Yes",T481&lt;0),"Yes","No"),"No")="Yes",IFERROR(IF(AND(VLOOKUP(VALUE(W481),'EFM Funds June 2020'!$D:$M,10,FALSE)="Yes",AA481&gt;0),"Yes","No"),"No")="Yes"),"Yes","No"),"No")</f>
        <v>No</v>
      </c>
      <c r="AL481" s="95" t="str">
        <f t="shared" si="55"/>
        <v>NoNo</v>
      </c>
      <c r="AM481" s="12">
        <f t="shared" si="56"/>
        <v>1</v>
      </c>
    </row>
    <row r="482" spans="1:39" s="12" customFormat="1" x14ac:dyDescent="0.35">
      <c r="A482" s="13"/>
      <c r="B482" s="20"/>
      <c r="C482" s="20"/>
      <c r="D482" s="13"/>
      <c r="E482" s="13"/>
      <c r="F482" s="13"/>
      <c r="G482" s="21"/>
      <c r="H482" s="104"/>
      <c r="I482" s="21"/>
      <c r="J482" s="21"/>
      <c r="K482" s="13"/>
      <c r="L482" s="13"/>
      <c r="M482" s="20"/>
      <c r="N482" s="13"/>
      <c r="O482" s="13"/>
      <c r="P482" s="13"/>
      <c r="Q482" s="22"/>
      <c r="R482" s="13"/>
      <c r="S482" s="13"/>
      <c r="T482" s="13"/>
      <c r="U482" s="116"/>
      <c r="V482" s="116"/>
      <c r="W482" s="135"/>
      <c r="X482" s="118"/>
      <c r="Y482" s="135"/>
      <c r="Z482" s="116"/>
      <c r="AA482" s="116"/>
      <c r="AB482" s="55">
        <f t="shared" si="50"/>
        <v>0</v>
      </c>
      <c r="AC482" s="39"/>
      <c r="AD482" s="96" t="str">
        <f t="shared" si="51"/>
        <v>No</v>
      </c>
      <c r="AE482" s="18" t="str">
        <f>IFERROR(IFERROR(VLOOKUP(VALUE(L482),'EFM Funds June 2020'!C:M,10,0),VLOOKUP(TEXT(L482,0),'EFM Funds June 2020'!C:M,10,0)),"No")</f>
        <v>No</v>
      </c>
      <c r="AF482" s="18" t="str">
        <f>IFERROR(IFERROR(VLOOKUP(VALUE(W482),'EFM Funds June 2020'!C:M,10,0),VLOOKUP(TEXT(W482,0),'EFM Funds June 2020'!C:M,10,0)),"No")</f>
        <v>No</v>
      </c>
      <c r="AG482" s="19" t="str">
        <f t="shared" ca="1" si="52"/>
        <v>No</v>
      </c>
      <c r="AH482" s="19" t="str">
        <f t="shared" si="53"/>
        <v>No</v>
      </c>
      <c r="AI482" s="56" t="str">
        <f t="shared" ca="1" si="54"/>
        <v>Yes</v>
      </c>
      <c r="AJ482" s="56" t="str">
        <f ca="1">IFERROR(IF(OR($R$1&gt;Q482+90,$R$1&gt;VLOOKUP(W482,'EFM Funds June 2020'!D:E,2,FALSE)+90),"Yes","No"),"No")</f>
        <v>No</v>
      </c>
      <c r="AK482" s="56" t="str">
        <f>IFERROR(IF(OR(IFERROR(IF(AND(VLOOKUP(VALUE(L482),'EFM Funds June 2020'!$D:$M,10,FALSE)="Yes",T482&lt;0),"Yes","No"),"No")="Yes",IFERROR(IF(AND(VLOOKUP(VALUE(W482),'EFM Funds June 2020'!$D:$M,10,FALSE)="Yes",AA482&gt;0),"Yes","No"),"No")="Yes"),"Yes","No"),"No")</f>
        <v>No</v>
      </c>
      <c r="AL482" s="95" t="str">
        <f t="shared" si="55"/>
        <v>NoNo</v>
      </c>
      <c r="AM482" s="12">
        <f t="shared" si="56"/>
        <v>1</v>
      </c>
    </row>
    <row r="483" spans="1:39" s="12" customFormat="1" x14ac:dyDescent="0.35">
      <c r="A483" s="13"/>
      <c r="B483" s="20"/>
      <c r="C483" s="20"/>
      <c r="D483" s="13"/>
      <c r="E483" s="13"/>
      <c r="F483" s="13"/>
      <c r="G483" s="21"/>
      <c r="H483" s="104"/>
      <c r="I483" s="21"/>
      <c r="J483" s="21"/>
      <c r="K483" s="13"/>
      <c r="L483" s="13"/>
      <c r="M483" s="20"/>
      <c r="N483" s="13"/>
      <c r="O483" s="13"/>
      <c r="P483" s="13"/>
      <c r="Q483" s="22"/>
      <c r="R483" s="13"/>
      <c r="S483" s="13"/>
      <c r="T483" s="13"/>
      <c r="U483" s="116"/>
      <c r="V483" s="116"/>
      <c r="W483" s="135"/>
      <c r="X483" s="118"/>
      <c r="Y483" s="135"/>
      <c r="Z483" s="116"/>
      <c r="AA483" s="116"/>
      <c r="AB483" s="55">
        <f t="shared" si="50"/>
        <v>0</v>
      </c>
      <c r="AC483" s="39"/>
      <c r="AD483" s="96" t="str">
        <f t="shared" si="51"/>
        <v>No</v>
      </c>
      <c r="AE483" s="18" t="str">
        <f>IFERROR(IFERROR(VLOOKUP(VALUE(L483),'EFM Funds June 2020'!C:M,10,0),VLOOKUP(TEXT(L483,0),'EFM Funds June 2020'!C:M,10,0)),"No")</f>
        <v>No</v>
      </c>
      <c r="AF483" s="18" t="str">
        <f>IFERROR(IFERROR(VLOOKUP(VALUE(W483),'EFM Funds June 2020'!C:M,10,0),VLOOKUP(TEXT(W483,0),'EFM Funds June 2020'!C:M,10,0)),"No")</f>
        <v>No</v>
      </c>
      <c r="AG483" s="19" t="str">
        <f t="shared" ca="1" si="52"/>
        <v>No</v>
      </c>
      <c r="AH483" s="19" t="str">
        <f t="shared" si="53"/>
        <v>No</v>
      </c>
      <c r="AI483" s="56" t="str">
        <f t="shared" ca="1" si="54"/>
        <v>Yes</v>
      </c>
      <c r="AJ483" s="56" t="str">
        <f ca="1">IFERROR(IF(OR($R$1&gt;Q483+90,$R$1&gt;VLOOKUP(W483,'EFM Funds June 2020'!D:E,2,FALSE)+90),"Yes","No"),"No")</f>
        <v>No</v>
      </c>
      <c r="AK483" s="56" t="str">
        <f>IFERROR(IF(OR(IFERROR(IF(AND(VLOOKUP(VALUE(L483),'EFM Funds June 2020'!$D:$M,10,FALSE)="Yes",T483&lt;0),"Yes","No"),"No")="Yes",IFERROR(IF(AND(VLOOKUP(VALUE(W483),'EFM Funds June 2020'!$D:$M,10,FALSE)="Yes",AA483&gt;0),"Yes","No"),"No")="Yes"),"Yes","No"),"No")</f>
        <v>No</v>
      </c>
      <c r="AL483" s="95" t="str">
        <f t="shared" si="55"/>
        <v>NoNo</v>
      </c>
      <c r="AM483" s="12">
        <f t="shared" si="56"/>
        <v>1</v>
      </c>
    </row>
    <row r="484" spans="1:39" s="12" customFormat="1" x14ac:dyDescent="0.35">
      <c r="A484" s="13"/>
      <c r="B484" s="20"/>
      <c r="C484" s="20"/>
      <c r="D484" s="13"/>
      <c r="E484" s="13"/>
      <c r="F484" s="13"/>
      <c r="G484" s="21"/>
      <c r="H484" s="104"/>
      <c r="I484" s="21"/>
      <c r="J484" s="21"/>
      <c r="K484" s="13"/>
      <c r="L484" s="13"/>
      <c r="M484" s="20"/>
      <c r="N484" s="13"/>
      <c r="O484" s="13"/>
      <c r="P484" s="13"/>
      <c r="Q484" s="22"/>
      <c r="R484" s="13"/>
      <c r="S484" s="13"/>
      <c r="T484" s="13"/>
      <c r="U484" s="116"/>
      <c r="V484" s="116"/>
      <c r="W484" s="135"/>
      <c r="X484" s="118"/>
      <c r="Y484" s="135"/>
      <c r="Z484" s="116"/>
      <c r="AA484" s="116"/>
      <c r="AB484" s="55">
        <f t="shared" si="50"/>
        <v>0</v>
      </c>
      <c r="AC484" s="39"/>
      <c r="AD484" s="96" t="str">
        <f t="shared" si="51"/>
        <v>No</v>
      </c>
      <c r="AE484" s="18" t="str">
        <f>IFERROR(IFERROR(VLOOKUP(VALUE(L484),'EFM Funds June 2020'!C:M,10,0),VLOOKUP(TEXT(L484,0),'EFM Funds June 2020'!C:M,10,0)),"No")</f>
        <v>No</v>
      </c>
      <c r="AF484" s="18" t="str">
        <f>IFERROR(IFERROR(VLOOKUP(VALUE(W484),'EFM Funds June 2020'!C:M,10,0),VLOOKUP(TEXT(W484,0),'EFM Funds June 2020'!C:M,10,0)),"No")</f>
        <v>No</v>
      </c>
      <c r="AG484" s="19" t="str">
        <f t="shared" ca="1" si="52"/>
        <v>No</v>
      </c>
      <c r="AH484" s="19" t="str">
        <f t="shared" si="53"/>
        <v>No</v>
      </c>
      <c r="AI484" s="56" t="str">
        <f t="shared" ca="1" si="54"/>
        <v>Yes</v>
      </c>
      <c r="AJ484" s="56" t="str">
        <f ca="1">IFERROR(IF(OR($R$1&gt;Q484+90,$R$1&gt;VLOOKUP(W484,'EFM Funds June 2020'!D:E,2,FALSE)+90),"Yes","No"),"No")</f>
        <v>No</v>
      </c>
      <c r="AK484" s="56" t="str">
        <f>IFERROR(IF(OR(IFERROR(IF(AND(VLOOKUP(VALUE(L484),'EFM Funds June 2020'!$D:$M,10,FALSE)="Yes",T484&lt;0),"Yes","No"),"No")="Yes",IFERROR(IF(AND(VLOOKUP(VALUE(W484),'EFM Funds June 2020'!$D:$M,10,FALSE)="Yes",AA484&gt;0),"Yes","No"),"No")="Yes"),"Yes","No"),"No")</f>
        <v>No</v>
      </c>
      <c r="AL484" s="95" t="str">
        <f t="shared" si="55"/>
        <v>NoNo</v>
      </c>
      <c r="AM484" s="12">
        <f t="shared" si="56"/>
        <v>1</v>
      </c>
    </row>
    <row r="485" spans="1:39" s="12" customFormat="1" x14ac:dyDescent="0.35">
      <c r="A485" s="13"/>
      <c r="B485" s="20"/>
      <c r="C485" s="20"/>
      <c r="D485" s="13"/>
      <c r="E485" s="13"/>
      <c r="F485" s="13"/>
      <c r="G485" s="21"/>
      <c r="H485" s="104"/>
      <c r="I485" s="21"/>
      <c r="J485" s="21"/>
      <c r="K485" s="13"/>
      <c r="L485" s="13"/>
      <c r="M485" s="20"/>
      <c r="N485" s="13"/>
      <c r="O485" s="13"/>
      <c r="P485" s="13"/>
      <c r="Q485" s="22"/>
      <c r="R485" s="13"/>
      <c r="S485" s="13"/>
      <c r="T485" s="13"/>
      <c r="U485" s="116"/>
      <c r="V485" s="116"/>
      <c r="W485" s="135"/>
      <c r="X485" s="118"/>
      <c r="Y485" s="135"/>
      <c r="Z485" s="116"/>
      <c r="AA485" s="116"/>
      <c r="AB485" s="55">
        <f t="shared" si="50"/>
        <v>0</v>
      </c>
      <c r="AC485" s="39"/>
      <c r="AD485" s="96" t="str">
        <f t="shared" si="51"/>
        <v>No</v>
      </c>
      <c r="AE485" s="18" t="str">
        <f>IFERROR(IFERROR(VLOOKUP(VALUE(L485),'EFM Funds June 2020'!C:M,10,0),VLOOKUP(TEXT(L485,0),'EFM Funds June 2020'!C:M,10,0)),"No")</f>
        <v>No</v>
      </c>
      <c r="AF485" s="18" t="str">
        <f>IFERROR(IFERROR(VLOOKUP(VALUE(W485),'EFM Funds June 2020'!C:M,10,0),VLOOKUP(TEXT(W485,0),'EFM Funds June 2020'!C:M,10,0)),"No")</f>
        <v>No</v>
      </c>
      <c r="AG485" s="19" t="str">
        <f t="shared" ca="1" si="52"/>
        <v>No</v>
      </c>
      <c r="AH485" s="19" t="str">
        <f t="shared" si="53"/>
        <v>No</v>
      </c>
      <c r="AI485" s="56" t="str">
        <f t="shared" ca="1" si="54"/>
        <v>Yes</v>
      </c>
      <c r="AJ485" s="56" t="str">
        <f ca="1">IFERROR(IF(OR($R$1&gt;Q485+90,$R$1&gt;VLOOKUP(W485,'EFM Funds June 2020'!D:E,2,FALSE)+90),"Yes","No"),"No")</f>
        <v>No</v>
      </c>
      <c r="AK485" s="56" t="str">
        <f>IFERROR(IF(OR(IFERROR(IF(AND(VLOOKUP(VALUE(L485),'EFM Funds June 2020'!$D:$M,10,FALSE)="Yes",T485&lt;0),"Yes","No"),"No")="Yes",IFERROR(IF(AND(VLOOKUP(VALUE(W485),'EFM Funds June 2020'!$D:$M,10,FALSE)="Yes",AA485&gt;0),"Yes","No"),"No")="Yes"),"Yes","No"),"No")</f>
        <v>No</v>
      </c>
      <c r="AL485" s="95" t="str">
        <f t="shared" si="55"/>
        <v>NoNo</v>
      </c>
      <c r="AM485" s="12">
        <f t="shared" si="56"/>
        <v>1</v>
      </c>
    </row>
    <row r="486" spans="1:39" s="12" customFormat="1" x14ac:dyDescent="0.35">
      <c r="A486" s="13"/>
      <c r="B486" s="20"/>
      <c r="C486" s="20"/>
      <c r="D486" s="13"/>
      <c r="E486" s="13"/>
      <c r="F486" s="13"/>
      <c r="G486" s="21"/>
      <c r="H486" s="104"/>
      <c r="I486" s="21"/>
      <c r="J486" s="21"/>
      <c r="K486" s="13"/>
      <c r="L486" s="13"/>
      <c r="M486" s="20"/>
      <c r="N486" s="13"/>
      <c r="O486" s="13"/>
      <c r="P486" s="13"/>
      <c r="Q486" s="22"/>
      <c r="R486" s="13"/>
      <c r="S486" s="13"/>
      <c r="T486" s="13"/>
      <c r="U486" s="116"/>
      <c r="V486" s="116"/>
      <c r="W486" s="135"/>
      <c r="X486" s="118"/>
      <c r="Y486" s="135"/>
      <c r="Z486" s="116"/>
      <c r="AA486" s="116"/>
      <c r="AB486" s="55">
        <f t="shared" si="50"/>
        <v>0</v>
      </c>
      <c r="AC486" s="39"/>
      <c r="AD486" s="96" t="str">
        <f t="shared" si="51"/>
        <v>No</v>
      </c>
      <c r="AE486" s="18" t="str">
        <f>IFERROR(IFERROR(VLOOKUP(VALUE(L486),'EFM Funds June 2020'!C:M,10,0),VLOOKUP(TEXT(L486,0),'EFM Funds June 2020'!C:M,10,0)),"No")</f>
        <v>No</v>
      </c>
      <c r="AF486" s="18" t="str">
        <f>IFERROR(IFERROR(VLOOKUP(VALUE(W486),'EFM Funds June 2020'!C:M,10,0),VLOOKUP(TEXT(W486,0),'EFM Funds June 2020'!C:M,10,0)),"No")</f>
        <v>No</v>
      </c>
      <c r="AG486" s="19" t="str">
        <f t="shared" ca="1" si="52"/>
        <v>No</v>
      </c>
      <c r="AH486" s="19" t="str">
        <f t="shared" si="53"/>
        <v>No</v>
      </c>
      <c r="AI486" s="56" t="str">
        <f t="shared" ca="1" si="54"/>
        <v>Yes</v>
      </c>
      <c r="AJ486" s="56" t="str">
        <f ca="1">IFERROR(IF(OR($R$1&gt;Q486+90,$R$1&gt;VLOOKUP(W486,'EFM Funds June 2020'!D:E,2,FALSE)+90),"Yes","No"),"No")</f>
        <v>No</v>
      </c>
      <c r="AK486" s="56" t="str">
        <f>IFERROR(IF(OR(IFERROR(IF(AND(VLOOKUP(VALUE(L486),'EFM Funds June 2020'!$D:$M,10,FALSE)="Yes",T486&lt;0),"Yes","No"),"No")="Yes",IFERROR(IF(AND(VLOOKUP(VALUE(W486),'EFM Funds June 2020'!$D:$M,10,FALSE)="Yes",AA486&gt;0),"Yes","No"),"No")="Yes"),"Yes","No"),"No")</f>
        <v>No</v>
      </c>
      <c r="AL486" s="95" t="str">
        <f t="shared" si="55"/>
        <v>NoNo</v>
      </c>
      <c r="AM486" s="12">
        <f t="shared" si="56"/>
        <v>1</v>
      </c>
    </row>
    <row r="487" spans="1:39" s="12" customFormat="1" x14ac:dyDescent="0.35">
      <c r="A487" s="13"/>
      <c r="B487" s="20"/>
      <c r="C487" s="20"/>
      <c r="D487" s="13"/>
      <c r="E487" s="13"/>
      <c r="F487" s="13"/>
      <c r="G487" s="21"/>
      <c r="H487" s="104"/>
      <c r="I487" s="21"/>
      <c r="J487" s="21"/>
      <c r="K487" s="13"/>
      <c r="L487" s="13"/>
      <c r="M487" s="20"/>
      <c r="N487" s="13"/>
      <c r="O487" s="13"/>
      <c r="P487" s="13"/>
      <c r="Q487" s="22"/>
      <c r="R487" s="13"/>
      <c r="S487" s="13"/>
      <c r="T487" s="13"/>
      <c r="U487" s="116"/>
      <c r="V487" s="116"/>
      <c r="W487" s="135"/>
      <c r="X487" s="118"/>
      <c r="Y487" s="135"/>
      <c r="Z487" s="116"/>
      <c r="AA487" s="116"/>
      <c r="AB487" s="55">
        <f t="shared" si="50"/>
        <v>0</v>
      </c>
      <c r="AC487" s="39"/>
      <c r="AD487" s="96" t="str">
        <f t="shared" si="51"/>
        <v>No</v>
      </c>
      <c r="AE487" s="18" t="str">
        <f>IFERROR(IFERROR(VLOOKUP(VALUE(L487),'EFM Funds June 2020'!C:M,10,0),VLOOKUP(TEXT(L487,0),'EFM Funds June 2020'!C:M,10,0)),"No")</f>
        <v>No</v>
      </c>
      <c r="AF487" s="18" t="str">
        <f>IFERROR(IFERROR(VLOOKUP(VALUE(W487),'EFM Funds June 2020'!C:M,10,0),VLOOKUP(TEXT(W487,0),'EFM Funds June 2020'!C:M,10,0)),"No")</f>
        <v>No</v>
      </c>
      <c r="AG487" s="19" t="str">
        <f t="shared" ca="1" si="52"/>
        <v>No</v>
      </c>
      <c r="AH487" s="19" t="str">
        <f t="shared" si="53"/>
        <v>No</v>
      </c>
      <c r="AI487" s="56" t="str">
        <f t="shared" ca="1" si="54"/>
        <v>Yes</v>
      </c>
      <c r="AJ487" s="56" t="str">
        <f ca="1">IFERROR(IF(OR($R$1&gt;Q487+90,$R$1&gt;VLOOKUP(W487,'EFM Funds June 2020'!D:E,2,FALSE)+90),"Yes","No"),"No")</f>
        <v>No</v>
      </c>
      <c r="AK487" s="56" t="str">
        <f>IFERROR(IF(OR(IFERROR(IF(AND(VLOOKUP(VALUE(L487),'EFM Funds June 2020'!$D:$M,10,FALSE)="Yes",T487&lt;0),"Yes","No"),"No")="Yes",IFERROR(IF(AND(VLOOKUP(VALUE(W487),'EFM Funds June 2020'!$D:$M,10,FALSE)="Yes",AA487&gt;0),"Yes","No"),"No")="Yes"),"Yes","No"),"No")</f>
        <v>No</v>
      </c>
      <c r="AL487" s="95" t="str">
        <f t="shared" si="55"/>
        <v>NoNo</v>
      </c>
      <c r="AM487" s="12">
        <f t="shared" si="56"/>
        <v>1</v>
      </c>
    </row>
    <row r="488" spans="1:39" s="12" customFormat="1" x14ac:dyDescent="0.35">
      <c r="A488" s="13"/>
      <c r="B488" s="20"/>
      <c r="C488" s="20"/>
      <c r="D488" s="13"/>
      <c r="E488" s="13"/>
      <c r="F488" s="13"/>
      <c r="G488" s="21"/>
      <c r="H488" s="104"/>
      <c r="I488" s="21"/>
      <c r="J488" s="21"/>
      <c r="K488" s="13"/>
      <c r="L488" s="13"/>
      <c r="M488" s="20"/>
      <c r="N488" s="13"/>
      <c r="O488" s="13"/>
      <c r="P488" s="13"/>
      <c r="Q488" s="22"/>
      <c r="R488" s="13"/>
      <c r="S488" s="13"/>
      <c r="T488" s="13"/>
      <c r="U488" s="116"/>
      <c r="V488" s="116"/>
      <c r="W488" s="135"/>
      <c r="X488" s="118"/>
      <c r="Y488" s="135"/>
      <c r="Z488" s="116"/>
      <c r="AA488" s="116"/>
      <c r="AB488" s="55">
        <f t="shared" si="50"/>
        <v>0</v>
      </c>
      <c r="AC488" s="39"/>
      <c r="AD488" s="96" t="str">
        <f t="shared" si="51"/>
        <v>No</v>
      </c>
      <c r="AE488" s="18" t="str">
        <f>IFERROR(IFERROR(VLOOKUP(VALUE(L488),'EFM Funds June 2020'!C:M,10,0),VLOOKUP(TEXT(L488,0),'EFM Funds June 2020'!C:M,10,0)),"No")</f>
        <v>No</v>
      </c>
      <c r="AF488" s="18" t="str">
        <f>IFERROR(IFERROR(VLOOKUP(VALUE(W488),'EFM Funds June 2020'!C:M,10,0),VLOOKUP(TEXT(W488,0),'EFM Funds June 2020'!C:M,10,0)),"No")</f>
        <v>No</v>
      </c>
      <c r="AG488" s="19" t="str">
        <f t="shared" ca="1" si="52"/>
        <v>No</v>
      </c>
      <c r="AH488" s="19" t="str">
        <f t="shared" si="53"/>
        <v>No</v>
      </c>
      <c r="AI488" s="56" t="str">
        <f t="shared" ca="1" si="54"/>
        <v>Yes</v>
      </c>
      <c r="AJ488" s="56" t="str">
        <f ca="1">IFERROR(IF(OR($R$1&gt;Q488+90,$R$1&gt;VLOOKUP(W488,'EFM Funds June 2020'!D:E,2,FALSE)+90),"Yes","No"),"No")</f>
        <v>No</v>
      </c>
      <c r="AK488" s="56" t="str">
        <f>IFERROR(IF(OR(IFERROR(IF(AND(VLOOKUP(VALUE(L488),'EFM Funds June 2020'!$D:$M,10,FALSE)="Yes",T488&lt;0),"Yes","No"),"No")="Yes",IFERROR(IF(AND(VLOOKUP(VALUE(W488),'EFM Funds June 2020'!$D:$M,10,FALSE)="Yes",AA488&gt;0),"Yes","No"),"No")="Yes"),"Yes","No"),"No")</f>
        <v>No</v>
      </c>
      <c r="AL488" s="95" t="str">
        <f t="shared" si="55"/>
        <v>NoNo</v>
      </c>
      <c r="AM488" s="12">
        <f t="shared" si="56"/>
        <v>1</v>
      </c>
    </row>
    <row r="489" spans="1:39" s="12" customFormat="1" x14ac:dyDescent="0.35">
      <c r="A489" s="13"/>
      <c r="B489" s="20"/>
      <c r="C489" s="20"/>
      <c r="D489" s="13"/>
      <c r="E489" s="13"/>
      <c r="F489" s="13"/>
      <c r="G489" s="21"/>
      <c r="H489" s="104"/>
      <c r="I489" s="21"/>
      <c r="J489" s="21"/>
      <c r="K489" s="13"/>
      <c r="L489" s="13"/>
      <c r="M489" s="20"/>
      <c r="N489" s="13"/>
      <c r="O489" s="13"/>
      <c r="P489" s="13"/>
      <c r="Q489" s="22"/>
      <c r="R489" s="13"/>
      <c r="S489" s="13"/>
      <c r="T489" s="13"/>
      <c r="U489" s="116"/>
      <c r="V489" s="116"/>
      <c r="W489" s="135"/>
      <c r="X489" s="118"/>
      <c r="Y489" s="135"/>
      <c r="Z489" s="116"/>
      <c r="AA489" s="116"/>
      <c r="AB489" s="55">
        <f t="shared" si="50"/>
        <v>0</v>
      </c>
      <c r="AC489" s="39"/>
      <c r="AD489" s="96" t="str">
        <f t="shared" si="51"/>
        <v>No</v>
      </c>
      <c r="AE489" s="18" t="str">
        <f>IFERROR(IFERROR(VLOOKUP(VALUE(L489),'EFM Funds June 2020'!C:M,10,0),VLOOKUP(TEXT(L489,0),'EFM Funds June 2020'!C:M,10,0)),"No")</f>
        <v>No</v>
      </c>
      <c r="AF489" s="18" t="str">
        <f>IFERROR(IFERROR(VLOOKUP(VALUE(W489),'EFM Funds June 2020'!C:M,10,0),VLOOKUP(TEXT(W489,0),'EFM Funds June 2020'!C:M,10,0)),"No")</f>
        <v>No</v>
      </c>
      <c r="AG489" s="19" t="str">
        <f t="shared" ca="1" si="52"/>
        <v>No</v>
      </c>
      <c r="AH489" s="19" t="str">
        <f t="shared" si="53"/>
        <v>No</v>
      </c>
      <c r="AI489" s="56" t="str">
        <f t="shared" ca="1" si="54"/>
        <v>Yes</v>
      </c>
      <c r="AJ489" s="56" t="str">
        <f ca="1">IFERROR(IF(OR($R$1&gt;Q489+90,$R$1&gt;VLOOKUP(W489,'EFM Funds June 2020'!D:E,2,FALSE)+90),"Yes","No"),"No")</f>
        <v>No</v>
      </c>
      <c r="AK489" s="56" t="str">
        <f>IFERROR(IF(OR(IFERROR(IF(AND(VLOOKUP(VALUE(L489),'EFM Funds June 2020'!$D:$M,10,FALSE)="Yes",T489&lt;0),"Yes","No"),"No")="Yes",IFERROR(IF(AND(VLOOKUP(VALUE(W489),'EFM Funds June 2020'!$D:$M,10,FALSE)="Yes",AA489&gt;0),"Yes","No"),"No")="Yes"),"Yes","No"),"No")</f>
        <v>No</v>
      </c>
      <c r="AL489" s="95" t="str">
        <f t="shared" si="55"/>
        <v>NoNo</v>
      </c>
      <c r="AM489" s="12">
        <f t="shared" si="56"/>
        <v>1</v>
      </c>
    </row>
    <row r="490" spans="1:39" s="12" customFormat="1" x14ac:dyDescent="0.35">
      <c r="A490" s="13"/>
      <c r="B490" s="20"/>
      <c r="C490" s="20"/>
      <c r="D490" s="13"/>
      <c r="E490" s="13"/>
      <c r="F490" s="13"/>
      <c r="G490" s="21"/>
      <c r="H490" s="104"/>
      <c r="I490" s="21"/>
      <c r="J490" s="21"/>
      <c r="K490" s="13"/>
      <c r="L490" s="13"/>
      <c r="M490" s="20"/>
      <c r="N490" s="13"/>
      <c r="O490" s="13"/>
      <c r="P490" s="13"/>
      <c r="Q490" s="22"/>
      <c r="R490" s="13"/>
      <c r="S490" s="13"/>
      <c r="T490" s="13"/>
      <c r="U490" s="116"/>
      <c r="V490" s="116"/>
      <c r="W490" s="135"/>
      <c r="X490" s="118"/>
      <c r="Y490" s="135"/>
      <c r="Z490" s="116"/>
      <c r="AA490" s="116"/>
      <c r="AB490" s="55">
        <f t="shared" si="50"/>
        <v>0</v>
      </c>
      <c r="AC490" s="39"/>
      <c r="AD490" s="96" t="str">
        <f t="shared" si="51"/>
        <v>No</v>
      </c>
      <c r="AE490" s="18" t="str">
        <f>IFERROR(IFERROR(VLOOKUP(VALUE(L490),'EFM Funds June 2020'!C:M,10,0),VLOOKUP(TEXT(L490,0),'EFM Funds June 2020'!C:M,10,0)),"No")</f>
        <v>No</v>
      </c>
      <c r="AF490" s="18" t="str">
        <f>IFERROR(IFERROR(VLOOKUP(VALUE(W490),'EFM Funds June 2020'!C:M,10,0),VLOOKUP(TEXT(W490,0),'EFM Funds June 2020'!C:M,10,0)),"No")</f>
        <v>No</v>
      </c>
      <c r="AG490" s="19" t="str">
        <f t="shared" ca="1" si="52"/>
        <v>No</v>
      </c>
      <c r="AH490" s="19" t="str">
        <f t="shared" si="53"/>
        <v>No</v>
      </c>
      <c r="AI490" s="56" t="str">
        <f t="shared" ca="1" si="54"/>
        <v>Yes</v>
      </c>
      <c r="AJ490" s="56" t="str">
        <f ca="1">IFERROR(IF(OR($R$1&gt;Q490+90,$R$1&gt;VLOOKUP(W490,'EFM Funds June 2020'!D:E,2,FALSE)+90),"Yes","No"),"No")</f>
        <v>No</v>
      </c>
      <c r="AK490" s="56" t="str">
        <f>IFERROR(IF(OR(IFERROR(IF(AND(VLOOKUP(VALUE(L490),'EFM Funds June 2020'!$D:$M,10,FALSE)="Yes",T490&lt;0),"Yes","No"),"No")="Yes",IFERROR(IF(AND(VLOOKUP(VALUE(W490),'EFM Funds June 2020'!$D:$M,10,FALSE)="Yes",AA490&gt;0),"Yes","No"),"No")="Yes"),"Yes","No"),"No")</f>
        <v>No</v>
      </c>
      <c r="AL490" s="95" t="str">
        <f t="shared" si="55"/>
        <v>NoNo</v>
      </c>
      <c r="AM490" s="12">
        <f t="shared" si="56"/>
        <v>1</v>
      </c>
    </row>
    <row r="491" spans="1:39" s="12" customFormat="1" x14ac:dyDescent="0.35">
      <c r="A491" s="13"/>
      <c r="B491" s="20"/>
      <c r="C491" s="20"/>
      <c r="D491" s="13"/>
      <c r="E491" s="13"/>
      <c r="F491" s="13"/>
      <c r="G491" s="21"/>
      <c r="H491" s="104"/>
      <c r="I491" s="21"/>
      <c r="J491" s="21"/>
      <c r="K491" s="13"/>
      <c r="L491" s="13"/>
      <c r="M491" s="20"/>
      <c r="N491" s="13"/>
      <c r="O491" s="13"/>
      <c r="P491" s="13"/>
      <c r="Q491" s="22"/>
      <c r="R491" s="13"/>
      <c r="S491" s="13"/>
      <c r="T491" s="13"/>
      <c r="U491" s="116"/>
      <c r="V491" s="116"/>
      <c r="W491" s="135"/>
      <c r="X491" s="118"/>
      <c r="Y491" s="135"/>
      <c r="Z491" s="116"/>
      <c r="AA491" s="116"/>
      <c r="AB491" s="55">
        <f t="shared" si="50"/>
        <v>0</v>
      </c>
      <c r="AC491" s="39"/>
      <c r="AD491" s="96" t="str">
        <f t="shared" si="51"/>
        <v>No</v>
      </c>
      <c r="AE491" s="18" t="str">
        <f>IFERROR(IFERROR(VLOOKUP(VALUE(L491),'EFM Funds June 2020'!C:M,10,0),VLOOKUP(TEXT(L491,0),'EFM Funds June 2020'!C:M,10,0)),"No")</f>
        <v>No</v>
      </c>
      <c r="AF491" s="18" t="str">
        <f>IFERROR(IFERROR(VLOOKUP(VALUE(W491),'EFM Funds June 2020'!C:M,10,0),VLOOKUP(TEXT(W491,0),'EFM Funds June 2020'!C:M,10,0)),"No")</f>
        <v>No</v>
      </c>
      <c r="AG491" s="19" t="str">
        <f t="shared" ca="1" si="52"/>
        <v>No</v>
      </c>
      <c r="AH491" s="19" t="str">
        <f t="shared" si="53"/>
        <v>No</v>
      </c>
      <c r="AI491" s="56" t="str">
        <f t="shared" ca="1" si="54"/>
        <v>Yes</v>
      </c>
      <c r="AJ491" s="56" t="str">
        <f ca="1">IFERROR(IF(OR($R$1&gt;Q491+90,$R$1&gt;VLOOKUP(W491,'EFM Funds June 2020'!D:E,2,FALSE)+90),"Yes","No"),"No")</f>
        <v>No</v>
      </c>
      <c r="AK491" s="56" t="str">
        <f>IFERROR(IF(OR(IFERROR(IF(AND(VLOOKUP(VALUE(L491),'EFM Funds June 2020'!$D:$M,10,FALSE)="Yes",T491&lt;0),"Yes","No"),"No")="Yes",IFERROR(IF(AND(VLOOKUP(VALUE(W491),'EFM Funds June 2020'!$D:$M,10,FALSE)="Yes",AA491&gt;0),"Yes","No"),"No")="Yes"),"Yes","No"),"No")</f>
        <v>No</v>
      </c>
      <c r="AL491" s="95" t="str">
        <f t="shared" si="55"/>
        <v>NoNo</v>
      </c>
      <c r="AM491" s="12">
        <f t="shared" si="56"/>
        <v>1</v>
      </c>
    </row>
    <row r="492" spans="1:39" s="12" customFormat="1" x14ac:dyDescent="0.35">
      <c r="A492" s="13"/>
      <c r="B492" s="20"/>
      <c r="C492" s="20"/>
      <c r="D492" s="13"/>
      <c r="E492" s="13"/>
      <c r="F492" s="13"/>
      <c r="G492" s="21"/>
      <c r="H492" s="104"/>
      <c r="I492" s="21"/>
      <c r="J492" s="21"/>
      <c r="K492" s="13"/>
      <c r="L492" s="13"/>
      <c r="M492" s="20"/>
      <c r="N492" s="13"/>
      <c r="O492" s="13"/>
      <c r="P492" s="13"/>
      <c r="Q492" s="22"/>
      <c r="R492" s="13"/>
      <c r="S492" s="13"/>
      <c r="T492" s="13"/>
      <c r="U492" s="116"/>
      <c r="V492" s="116"/>
      <c r="W492" s="135"/>
      <c r="X492" s="118"/>
      <c r="Y492" s="135"/>
      <c r="Z492" s="116"/>
      <c r="AA492" s="116"/>
      <c r="AB492" s="55">
        <f t="shared" si="50"/>
        <v>0</v>
      </c>
      <c r="AC492" s="39"/>
      <c r="AD492" s="96" t="str">
        <f t="shared" si="51"/>
        <v>No</v>
      </c>
      <c r="AE492" s="18" t="str">
        <f>IFERROR(IFERROR(VLOOKUP(VALUE(L492),'EFM Funds June 2020'!C:M,10,0),VLOOKUP(TEXT(L492,0),'EFM Funds June 2020'!C:M,10,0)),"No")</f>
        <v>No</v>
      </c>
      <c r="AF492" s="18" t="str">
        <f>IFERROR(IFERROR(VLOOKUP(VALUE(W492),'EFM Funds June 2020'!C:M,10,0),VLOOKUP(TEXT(W492,0),'EFM Funds June 2020'!C:M,10,0)),"No")</f>
        <v>No</v>
      </c>
      <c r="AG492" s="19" t="str">
        <f t="shared" ca="1" si="52"/>
        <v>No</v>
      </c>
      <c r="AH492" s="19" t="str">
        <f t="shared" si="53"/>
        <v>No</v>
      </c>
      <c r="AI492" s="56" t="str">
        <f t="shared" ca="1" si="54"/>
        <v>Yes</v>
      </c>
      <c r="AJ492" s="56" t="str">
        <f ca="1">IFERROR(IF(OR($R$1&gt;Q492+90,$R$1&gt;VLOOKUP(W492,'EFM Funds June 2020'!D:E,2,FALSE)+90),"Yes","No"),"No")</f>
        <v>No</v>
      </c>
      <c r="AK492" s="56" t="str">
        <f>IFERROR(IF(OR(IFERROR(IF(AND(VLOOKUP(VALUE(L492),'EFM Funds June 2020'!$D:$M,10,FALSE)="Yes",T492&lt;0),"Yes","No"),"No")="Yes",IFERROR(IF(AND(VLOOKUP(VALUE(W492),'EFM Funds June 2020'!$D:$M,10,FALSE)="Yes",AA492&gt;0),"Yes","No"),"No")="Yes"),"Yes","No"),"No")</f>
        <v>No</v>
      </c>
      <c r="AL492" s="95" t="str">
        <f t="shared" si="55"/>
        <v>NoNo</v>
      </c>
      <c r="AM492" s="12">
        <f t="shared" si="56"/>
        <v>1</v>
      </c>
    </row>
    <row r="493" spans="1:39" s="12" customFormat="1" x14ac:dyDescent="0.35">
      <c r="A493" s="13"/>
      <c r="B493" s="20"/>
      <c r="C493" s="20"/>
      <c r="D493" s="13"/>
      <c r="E493" s="13"/>
      <c r="F493" s="13"/>
      <c r="G493" s="21"/>
      <c r="H493" s="104"/>
      <c r="I493" s="21"/>
      <c r="J493" s="21"/>
      <c r="K493" s="13"/>
      <c r="L493" s="13"/>
      <c r="M493" s="20"/>
      <c r="N493" s="13"/>
      <c r="O493" s="13"/>
      <c r="P493" s="13"/>
      <c r="Q493" s="22"/>
      <c r="R493" s="13"/>
      <c r="S493" s="13"/>
      <c r="T493" s="13"/>
      <c r="U493" s="116"/>
      <c r="V493" s="116"/>
      <c r="W493" s="135"/>
      <c r="X493" s="118"/>
      <c r="Y493" s="135"/>
      <c r="Z493" s="116"/>
      <c r="AA493" s="116"/>
      <c r="AB493" s="55">
        <f t="shared" si="50"/>
        <v>0</v>
      </c>
      <c r="AC493" s="39"/>
      <c r="AD493" s="96" t="str">
        <f t="shared" si="51"/>
        <v>No</v>
      </c>
      <c r="AE493" s="18" t="str">
        <f>IFERROR(IFERROR(VLOOKUP(VALUE(L493),'EFM Funds June 2020'!C:M,10,0),VLOOKUP(TEXT(L493,0),'EFM Funds June 2020'!C:M,10,0)),"No")</f>
        <v>No</v>
      </c>
      <c r="AF493" s="18" t="str">
        <f>IFERROR(IFERROR(VLOOKUP(VALUE(W493),'EFM Funds June 2020'!C:M,10,0),VLOOKUP(TEXT(W493,0),'EFM Funds June 2020'!C:M,10,0)),"No")</f>
        <v>No</v>
      </c>
      <c r="AG493" s="19" t="str">
        <f t="shared" ca="1" si="52"/>
        <v>No</v>
      </c>
      <c r="AH493" s="19" t="str">
        <f t="shared" si="53"/>
        <v>No</v>
      </c>
      <c r="AI493" s="56" t="str">
        <f t="shared" ca="1" si="54"/>
        <v>Yes</v>
      </c>
      <c r="AJ493" s="56" t="str">
        <f ca="1">IFERROR(IF(OR($R$1&gt;Q493+90,$R$1&gt;VLOOKUP(W493,'EFM Funds June 2020'!D:E,2,FALSE)+90),"Yes","No"),"No")</f>
        <v>No</v>
      </c>
      <c r="AK493" s="56" t="str">
        <f>IFERROR(IF(OR(IFERROR(IF(AND(VLOOKUP(VALUE(L493),'EFM Funds June 2020'!$D:$M,10,FALSE)="Yes",T493&lt;0),"Yes","No"),"No")="Yes",IFERROR(IF(AND(VLOOKUP(VALUE(W493),'EFM Funds June 2020'!$D:$M,10,FALSE)="Yes",AA493&gt;0),"Yes","No"),"No")="Yes"),"Yes","No"),"No")</f>
        <v>No</v>
      </c>
      <c r="AL493" s="95" t="str">
        <f t="shared" si="55"/>
        <v>NoNo</v>
      </c>
      <c r="AM493" s="12">
        <f t="shared" si="56"/>
        <v>1</v>
      </c>
    </row>
    <row r="494" spans="1:39" s="12" customFormat="1" x14ac:dyDescent="0.35">
      <c r="A494" s="13"/>
      <c r="B494" s="20"/>
      <c r="C494" s="20"/>
      <c r="D494" s="13"/>
      <c r="E494" s="13"/>
      <c r="F494" s="13"/>
      <c r="G494" s="21"/>
      <c r="H494" s="104"/>
      <c r="I494" s="21"/>
      <c r="J494" s="21"/>
      <c r="K494" s="13"/>
      <c r="L494" s="13"/>
      <c r="M494" s="20"/>
      <c r="N494" s="13"/>
      <c r="O494" s="13"/>
      <c r="P494" s="13"/>
      <c r="Q494" s="22"/>
      <c r="R494" s="13"/>
      <c r="S494" s="13"/>
      <c r="T494" s="13"/>
      <c r="U494" s="116"/>
      <c r="V494" s="116"/>
      <c r="W494" s="135"/>
      <c r="X494" s="118"/>
      <c r="Y494" s="135"/>
      <c r="Z494" s="116"/>
      <c r="AA494" s="116"/>
      <c r="AB494" s="55">
        <f t="shared" si="50"/>
        <v>0</v>
      </c>
      <c r="AC494" s="39"/>
      <c r="AD494" s="96" t="str">
        <f t="shared" si="51"/>
        <v>No</v>
      </c>
      <c r="AE494" s="18" t="str">
        <f>IFERROR(IFERROR(VLOOKUP(VALUE(L494),'EFM Funds June 2020'!C:M,10,0),VLOOKUP(TEXT(L494,0),'EFM Funds June 2020'!C:M,10,0)),"No")</f>
        <v>No</v>
      </c>
      <c r="AF494" s="18" t="str">
        <f>IFERROR(IFERROR(VLOOKUP(VALUE(W494),'EFM Funds June 2020'!C:M,10,0),VLOOKUP(TEXT(W494,0),'EFM Funds June 2020'!C:M,10,0)),"No")</f>
        <v>No</v>
      </c>
      <c r="AG494" s="19" t="str">
        <f t="shared" ca="1" si="52"/>
        <v>No</v>
      </c>
      <c r="AH494" s="19" t="str">
        <f t="shared" si="53"/>
        <v>No</v>
      </c>
      <c r="AI494" s="56" t="str">
        <f t="shared" ca="1" si="54"/>
        <v>Yes</v>
      </c>
      <c r="AJ494" s="56" t="str">
        <f ca="1">IFERROR(IF(OR($R$1&gt;Q494+90,$R$1&gt;VLOOKUP(W494,'EFM Funds June 2020'!D:E,2,FALSE)+90),"Yes","No"),"No")</f>
        <v>No</v>
      </c>
      <c r="AK494" s="56" t="str">
        <f>IFERROR(IF(OR(IFERROR(IF(AND(VLOOKUP(VALUE(L494),'EFM Funds June 2020'!$D:$M,10,FALSE)="Yes",T494&lt;0),"Yes","No"),"No")="Yes",IFERROR(IF(AND(VLOOKUP(VALUE(W494),'EFM Funds June 2020'!$D:$M,10,FALSE)="Yes",AA494&gt;0),"Yes","No"),"No")="Yes"),"Yes","No"),"No")</f>
        <v>No</v>
      </c>
      <c r="AL494" s="95" t="str">
        <f t="shared" si="55"/>
        <v>NoNo</v>
      </c>
      <c r="AM494" s="12">
        <f t="shared" si="56"/>
        <v>1</v>
      </c>
    </row>
    <row r="495" spans="1:39" s="12" customFormat="1" x14ac:dyDescent="0.35">
      <c r="A495" s="13"/>
      <c r="B495" s="20"/>
      <c r="C495" s="20"/>
      <c r="D495" s="13"/>
      <c r="E495" s="13"/>
      <c r="F495" s="13"/>
      <c r="G495" s="21"/>
      <c r="H495" s="104"/>
      <c r="I495" s="21"/>
      <c r="J495" s="21"/>
      <c r="K495" s="13"/>
      <c r="L495" s="13"/>
      <c r="M495" s="20"/>
      <c r="N495" s="13"/>
      <c r="O495" s="13"/>
      <c r="P495" s="13"/>
      <c r="Q495" s="22"/>
      <c r="R495" s="13"/>
      <c r="S495" s="13"/>
      <c r="T495" s="13"/>
      <c r="U495" s="116"/>
      <c r="V495" s="116"/>
      <c r="W495" s="135"/>
      <c r="X495" s="118"/>
      <c r="Y495" s="135"/>
      <c r="Z495" s="116"/>
      <c r="AA495" s="116"/>
      <c r="AB495" s="55">
        <f t="shared" si="50"/>
        <v>0</v>
      </c>
      <c r="AC495" s="39"/>
      <c r="AD495" s="96" t="str">
        <f t="shared" si="51"/>
        <v>No</v>
      </c>
      <c r="AE495" s="18" t="str">
        <f>IFERROR(IFERROR(VLOOKUP(VALUE(L495),'EFM Funds June 2020'!C:M,10,0),VLOOKUP(TEXT(L495,0),'EFM Funds June 2020'!C:M,10,0)),"No")</f>
        <v>No</v>
      </c>
      <c r="AF495" s="18" t="str">
        <f>IFERROR(IFERROR(VLOOKUP(VALUE(W495),'EFM Funds June 2020'!C:M,10,0),VLOOKUP(TEXT(W495,0),'EFM Funds June 2020'!C:M,10,0)),"No")</f>
        <v>No</v>
      </c>
      <c r="AG495" s="19" t="str">
        <f t="shared" ca="1" si="52"/>
        <v>No</v>
      </c>
      <c r="AH495" s="19" t="str">
        <f t="shared" si="53"/>
        <v>No</v>
      </c>
      <c r="AI495" s="56" t="str">
        <f t="shared" ca="1" si="54"/>
        <v>Yes</v>
      </c>
      <c r="AJ495" s="56" t="str">
        <f ca="1">IFERROR(IF(OR($R$1&gt;Q495+90,$R$1&gt;VLOOKUP(W495,'EFM Funds June 2020'!D:E,2,FALSE)+90),"Yes","No"),"No")</f>
        <v>No</v>
      </c>
      <c r="AK495" s="56" t="str">
        <f>IFERROR(IF(OR(IFERROR(IF(AND(VLOOKUP(VALUE(L495),'EFM Funds June 2020'!$D:$M,10,FALSE)="Yes",T495&lt;0),"Yes","No"),"No")="Yes",IFERROR(IF(AND(VLOOKUP(VALUE(W495),'EFM Funds June 2020'!$D:$M,10,FALSE)="Yes",AA495&gt;0),"Yes","No"),"No")="Yes"),"Yes","No"),"No")</f>
        <v>No</v>
      </c>
      <c r="AL495" s="95" t="str">
        <f t="shared" si="55"/>
        <v>NoNo</v>
      </c>
      <c r="AM495" s="12">
        <f t="shared" si="56"/>
        <v>1</v>
      </c>
    </row>
    <row r="496" spans="1:39" s="12" customFormat="1" x14ac:dyDescent="0.35">
      <c r="A496" s="13"/>
      <c r="B496" s="20"/>
      <c r="C496" s="20"/>
      <c r="D496" s="13"/>
      <c r="E496" s="13"/>
      <c r="F496" s="13"/>
      <c r="G496" s="21"/>
      <c r="H496" s="104"/>
      <c r="I496" s="21"/>
      <c r="J496" s="21"/>
      <c r="K496" s="13"/>
      <c r="L496" s="13"/>
      <c r="M496" s="20"/>
      <c r="N496" s="13"/>
      <c r="O496" s="13"/>
      <c r="P496" s="13"/>
      <c r="Q496" s="22"/>
      <c r="R496" s="13"/>
      <c r="S496" s="13"/>
      <c r="T496" s="13"/>
      <c r="U496" s="116"/>
      <c r="V496" s="116"/>
      <c r="W496" s="135"/>
      <c r="X496" s="118"/>
      <c r="Y496" s="135"/>
      <c r="Z496" s="116"/>
      <c r="AA496" s="116"/>
      <c r="AB496" s="55">
        <f t="shared" si="50"/>
        <v>0</v>
      </c>
      <c r="AC496" s="39"/>
      <c r="AD496" s="96" t="str">
        <f t="shared" si="51"/>
        <v>No</v>
      </c>
      <c r="AE496" s="18" t="str">
        <f>IFERROR(IFERROR(VLOOKUP(VALUE(L496),'EFM Funds June 2020'!C:M,10,0),VLOOKUP(TEXT(L496,0),'EFM Funds June 2020'!C:M,10,0)),"No")</f>
        <v>No</v>
      </c>
      <c r="AF496" s="18" t="str">
        <f>IFERROR(IFERROR(VLOOKUP(VALUE(W496),'EFM Funds June 2020'!C:M,10,0),VLOOKUP(TEXT(W496,0),'EFM Funds June 2020'!C:M,10,0)),"No")</f>
        <v>No</v>
      </c>
      <c r="AG496" s="19" t="str">
        <f t="shared" ca="1" si="52"/>
        <v>No</v>
      </c>
      <c r="AH496" s="19" t="str">
        <f t="shared" si="53"/>
        <v>No</v>
      </c>
      <c r="AI496" s="56" t="str">
        <f t="shared" ca="1" si="54"/>
        <v>Yes</v>
      </c>
      <c r="AJ496" s="56" t="str">
        <f ca="1">IFERROR(IF(OR($R$1&gt;Q496+90,$R$1&gt;VLOOKUP(W496,'EFM Funds June 2020'!D:E,2,FALSE)+90),"Yes","No"),"No")</f>
        <v>No</v>
      </c>
      <c r="AK496" s="56" t="str">
        <f>IFERROR(IF(OR(IFERROR(IF(AND(VLOOKUP(VALUE(L496),'EFM Funds June 2020'!$D:$M,10,FALSE)="Yes",T496&lt;0),"Yes","No"),"No")="Yes",IFERROR(IF(AND(VLOOKUP(VALUE(W496),'EFM Funds June 2020'!$D:$M,10,FALSE)="Yes",AA496&gt;0),"Yes","No"),"No")="Yes"),"Yes","No"),"No")</f>
        <v>No</v>
      </c>
      <c r="AL496" s="95" t="str">
        <f t="shared" si="55"/>
        <v>NoNo</v>
      </c>
      <c r="AM496" s="12">
        <f t="shared" si="56"/>
        <v>1</v>
      </c>
    </row>
    <row r="497" spans="1:39" s="12" customFormat="1" x14ac:dyDescent="0.35">
      <c r="A497" s="13"/>
      <c r="B497" s="20"/>
      <c r="C497" s="20"/>
      <c r="D497" s="13"/>
      <c r="E497" s="13"/>
      <c r="F497" s="13"/>
      <c r="G497" s="21"/>
      <c r="H497" s="104"/>
      <c r="I497" s="21"/>
      <c r="J497" s="21"/>
      <c r="K497" s="13"/>
      <c r="L497" s="13"/>
      <c r="M497" s="20"/>
      <c r="N497" s="13"/>
      <c r="O497" s="13"/>
      <c r="P497" s="13"/>
      <c r="Q497" s="22"/>
      <c r="R497" s="13"/>
      <c r="S497" s="13"/>
      <c r="T497" s="13"/>
      <c r="U497" s="116"/>
      <c r="V497" s="116"/>
      <c r="W497" s="135"/>
      <c r="X497" s="118"/>
      <c r="Y497" s="135"/>
      <c r="Z497" s="116"/>
      <c r="AA497" s="116"/>
      <c r="AB497" s="55">
        <f t="shared" si="50"/>
        <v>0</v>
      </c>
      <c r="AC497" s="39"/>
      <c r="AD497" s="96" t="str">
        <f t="shared" si="51"/>
        <v>No</v>
      </c>
      <c r="AE497" s="18" t="str">
        <f>IFERROR(IFERROR(VLOOKUP(VALUE(L497),'EFM Funds June 2020'!C:M,10,0),VLOOKUP(TEXT(L497,0),'EFM Funds June 2020'!C:M,10,0)),"No")</f>
        <v>No</v>
      </c>
      <c r="AF497" s="18" t="str">
        <f>IFERROR(IFERROR(VLOOKUP(VALUE(W497),'EFM Funds June 2020'!C:M,10,0),VLOOKUP(TEXT(W497,0),'EFM Funds June 2020'!C:M,10,0)),"No")</f>
        <v>No</v>
      </c>
      <c r="AG497" s="19" t="str">
        <f t="shared" ca="1" si="52"/>
        <v>No</v>
      </c>
      <c r="AH497" s="19" t="str">
        <f t="shared" si="53"/>
        <v>No</v>
      </c>
      <c r="AI497" s="56" t="str">
        <f t="shared" ca="1" si="54"/>
        <v>Yes</v>
      </c>
      <c r="AJ497" s="56" t="str">
        <f ca="1">IFERROR(IF(OR($R$1&gt;Q497+90,$R$1&gt;VLOOKUP(W497,'EFM Funds June 2020'!D:E,2,FALSE)+90),"Yes","No"),"No")</f>
        <v>No</v>
      </c>
      <c r="AK497" s="56" t="str">
        <f>IFERROR(IF(OR(IFERROR(IF(AND(VLOOKUP(VALUE(L497),'EFM Funds June 2020'!$D:$M,10,FALSE)="Yes",T497&lt;0),"Yes","No"),"No")="Yes",IFERROR(IF(AND(VLOOKUP(VALUE(W497),'EFM Funds June 2020'!$D:$M,10,FALSE)="Yes",AA497&gt;0),"Yes","No"),"No")="Yes"),"Yes","No"),"No")</f>
        <v>No</v>
      </c>
      <c r="AL497" s="95" t="str">
        <f t="shared" si="55"/>
        <v>NoNo</v>
      </c>
      <c r="AM497" s="12">
        <f t="shared" si="56"/>
        <v>1</v>
      </c>
    </row>
    <row r="498" spans="1:39" s="12" customFormat="1" x14ac:dyDescent="0.35">
      <c r="A498" s="13"/>
      <c r="B498" s="20"/>
      <c r="C498" s="20"/>
      <c r="D498" s="13"/>
      <c r="E498" s="13"/>
      <c r="F498" s="13"/>
      <c r="G498" s="21"/>
      <c r="H498" s="104"/>
      <c r="I498" s="21"/>
      <c r="J498" s="21"/>
      <c r="K498" s="13"/>
      <c r="L498" s="13"/>
      <c r="M498" s="20"/>
      <c r="N498" s="13"/>
      <c r="O498" s="13"/>
      <c r="P498" s="13"/>
      <c r="Q498" s="22"/>
      <c r="R498" s="13"/>
      <c r="S498" s="13"/>
      <c r="T498" s="13"/>
      <c r="U498" s="116"/>
      <c r="V498" s="116"/>
      <c r="W498" s="135"/>
      <c r="X498" s="118"/>
      <c r="Y498" s="135"/>
      <c r="Z498" s="116"/>
      <c r="AA498" s="116"/>
      <c r="AB498" s="55">
        <f t="shared" si="50"/>
        <v>0</v>
      </c>
      <c r="AC498" s="39"/>
      <c r="AD498" s="96" t="str">
        <f t="shared" si="51"/>
        <v>No</v>
      </c>
      <c r="AE498" s="18" t="str">
        <f>IFERROR(IFERROR(VLOOKUP(VALUE(L498),'EFM Funds June 2020'!C:M,10,0),VLOOKUP(TEXT(L498,0),'EFM Funds June 2020'!C:M,10,0)),"No")</f>
        <v>No</v>
      </c>
      <c r="AF498" s="18" t="str">
        <f>IFERROR(IFERROR(VLOOKUP(VALUE(W498),'EFM Funds June 2020'!C:M,10,0),VLOOKUP(TEXT(W498,0),'EFM Funds June 2020'!C:M,10,0)),"No")</f>
        <v>No</v>
      </c>
      <c r="AG498" s="19" t="str">
        <f t="shared" ca="1" si="52"/>
        <v>No</v>
      </c>
      <c r="AH498" s="19" t="str">
        <f t="shared" si="53"/>
        <v>No</v>
      </c>
      <c r="AI498" s="56" t="str">
        <f t="shared" ca="1" si="54"/>
        <v>Yes</v>
      </c>
      <c r="AJ498" s="56" t="str">
        <f ca="1">IFERROR(IF(OR($R$1&gt;Q498+90,$R$1&gt;VLOOKUP(W498,'EFM Funds June 2020'!D:E,2,FALSE)+90),"Yes","No"),"No")</f>
        <v>No</v>
      </c>
      <c r="AK498" s="56" t="str">
        <f>IFERROR(IF(OR(IFERROR(IF(AND(VLOOKUP(VALUE(L498),'EFM Funds June 2020'!$D:$M,10,FALSE)="Yes",T498&lt;0),"Yes","No"),"No")="Yes",IFERROR(IF(AND(VLOOKUP(VALUE(W498),'EFM Funds June 2020'!$D:$M,10,FALSE)="Yes",AA498&gt;0),"Yes","No"),"No")="Yes"),"Yes","No"),"No")</f>
        <v>No</v>
      </c>
      <c r="AL498" s="95" t="str">
        <f t="shared" si="55"/>
        <v>NoNo</v>
      </c>
      <c r="AM498" s="12">
        <f t="shared" si="56"/>
        <v>1</v>
      </c>
    </row>
    <row r="499" spans="1:39" s="12" customFormat="1" x14ac:dyDescent="0.35">
      <c r="A499" s="13"/>
      <c r="B499" s="20"/>
      <c r="C499" s="20"/>
      <c r="D499" s="13"/>
      <c r="E499" s="13"/>
      <c r="F499" s="13"/>
      <c r="G499" s="21"/>
      <c r="H499" s="104"/>
      <c r="I499" s="21"/>
      <c r="J499" s="21"/>
      <c r="K499" s="13"/>
      <c r="L499" s="13"/>
      <c r="M499" s="20"/>
      <c r="N499" s="13"/>
      <c r="O499" s="13"/>
      <c r="P499" s="13"/>
      <c r="Q499" s="22"/>
      <c r="R499" s="13"/>
      <c r="S499" s="13"/>
      <c r="T499" s="13"/>
      <c r="U499" s="116"/>
      <c r="V499" s="116"/>
      <c r="W499" s="135"/>
      <c r="X499" s="118"/>
      <c r="Y499" s="135"/>
      <c r="Z499" s="116"/>
      <c r="AA499" s="116"/>
      <c r="AB499" s="55">
        <f t="shared" si="50"/>
        <v>0</v>
      </c>
      <c r="AC499" s="39"/>
      <c r="AD499" s="96" t="str">
        <f t="shared" si="51"/>
        <v>No</v>
      </c>
      <c r="AE499" s="18" t="str">
        <f>IFERROR(IFERROR(VLOOKUP(VALUE(L499),'EFM Funds June 2020'!C:M,10,0),VLOOKUP(TEXT(L499,0),'EFM Funds June 2020'!C:M,10,0)),"No")</f>
        <v>No</v>
      </c>
      <c r="AF499" s="18" t="str">
        <f>IFERROR(IFERROR(VLOOKUP(VALUE(W499),'EFM Funds June 2020'!C:M,10,0),VLOOKUP(TEXT(W499,0),'EFM Funds June 2020'!C:M,10,0)),"No")</f>
        <v>No</v>
      </c>
      <c r="AG499" s="19" t="str">
        <f t="shared" ca="1" si="52"/>
        <v>No</v>
      </c>
      <c r="AH499" s="19" t="str">
        <f t="shared" si="53"/>
        <v>No</v>
      </c>
      <c r="AI499" s="56" t="str">
        <f t="shared" ca="1" si="54"/>
        <v>Yes</v>
      </c>
      <c r="AJ499" s="56" t="str">
        <f ca="1">IFERROR(IF(OR($R$1&gt;Q499+90,$R$1&gt;VLOOKUP(W499,'EFM Funds June 2020'!D:E,2,FALSE)+90),"Yes","No"),"No")</f>
        <v>No</v>
      </c>
      <c r="AK499" s="56" t="str">
        <f>IFERROR(IF(OR(IFERROR(IF(AND(VLOOKUP(VALUE(L499),'EFM Funds June 2020'!$D:$M,10,FALSE)="Yes",T499&lt;0),"Yes","No"),"No")="Yes",IFERROR(IF(AND(VLOOKUP(VALUE(W499),'EFM Funds June 2020'!$D:$M,10,FALSE)="Yes",AA499&gt;0),"Yes","No"),"No")="Yes"),"Yes","No"),"No")</f>
        <v>No</v>
      </c>
      <c r="AL499" s="95" t="str">
        <f t="shared" si="55"/>
        <v>NoNo</v>
      </c>
      <c r="AM499" s="12">
        <f t="shared" si="56"/>
        <v>1</v>
      </c>
    </row>
    <row r="500" spans="1:39" s="12" customFormat="1" x14ac:dyDescent="0.35">
      <c r="A500" s="13"/>
      <c r="B500" s="20"/>
      <c r="C500" s="20"/>
      <c r="D500" s="13"/>
      <c r="E500" s="13"/>
      <c r="F500" s="13"/>
      <c r="G500" s="21"/>
      <c r="H500" s="104"/>
      <c r="I500" s="21"/>
      <c r="J500" s="21"/>
      <c r="K500" s="13"/>
      <c r="L500" s="13"/>
      <c r="M500" s="20"/>
      <c r="N500" s="13"/>
      <c r="O500" s="13"/>
      <c r="P500" s="13"/>
      <c r="Q500" s="22"/>
      <c r="R500" s="13"/>
      <c r="S500" s="13"/>
      <c r="T500" s="13"/>
      <c r="U500" s="116"/>
      <c r="V500" s="116"/>
      <c r="W500" s="135"/>
      <c r="X500" s="118"/>
      <c r="Y500" s="135"/>
      <c r="Z500" s="116"/>
      <c r="AA500" s="116"/>
      <c r="AB500" s="55">
        <f t="shared" si="50"/>
        <v>0</v>
      </c>
      <c r="AC500" s="39"/>
      <c r="AD500" s="96" t="str">
        <f t="shared" si="51"/>
        <v>No</v>
      </c>
      <c r="AE500" s="18" t="str">
        <f>IFERROR(IFERROR(VLOOKUP(VALUE(L500),'EFM Funds June 2020'!C:M,10,0),VLOOKUP(TEXT(L500,0),'EFM Funds June 2020'!C:M,10,0)),"No")</f>
        <v>No</v>
      </c>
      <c r="AF500" s="18" t="str">
        <f>IFERROR(IFERROR(VLOOKUP(VALUE(W500),'EFM Funds June 2020'!C:M,10,0),VLOOKUP(TEXT(W500,0),'EFM Funds June 2020'!C:M,10,0)),"No")</f>
        <v>No</v>
      </c>
      <c r="AG500" s="19" t="str">
        <f t="shared" ca="1" si="52"/>
        <v>No</v>
      </c>
      <c r="AH500" s="19" t="str">
        <f t="shared" si="53"/>
        <v>No</v>
      </c>
      <c r="AI500" s="56" t="str">
        <f t="shared" ca="1" si="54"/>
        <v>Yes</v>
      </c>
      <c r="AJ500" s="56" t="str">
        <f ca="1">IFERROR(IF(OR($R$1&gt;Q500+90,$R$1&gt;VLOOKUP(W500,'EFM Funds June 2020'!D:E,2,FALSE)+90),"Yes","No"),"No")</f>
        <v>No</v>
      </c>
      <c r="AK500" s="56" t="str">
        <f>IFERROR(IF(OR(IFERROR(IF(AND(VLOOKUP(VALUE(L500),'EFM Funds June 2020'!$D:$M,10,FALSE)="Yes",T500&lt;0),"Yes","No"),"No")="Yes",IFERROR(IF(AND(VLOOKUP(VALUE(W500),'EFM Funds June 2020'!$D:$M,10,FALSE)="Yes",AA500&gt;0),"Yes","No"),"No")="Yes"),"Yes","No"),"No")</f>
        <v>No</v>
      </c>
      <c r="AL500" s="95" t="str">
        <f t="shared" si="55"/>
        <v>NoNo</v>
      </c>
      <c r="AM500" s="12">
        <f t="shared" si="56"/>
        <v>1</v>
      </c>
    </row>
    <row r="501" spans="1:39" s="12" customFormat="1" x14ac:dyDescent="0.35">
      <c r="A501" s="13"/>
      <c r="B501" s="20"/>
      <c r="C501" s="20"/>
      <c r="D501" s="13"/>
      <c r="E501" s="13"/>
      <c r="F501" s="13"/>
      <c r="G501" s="21"/>
      <c r="H501" s="104"/>
      <c r="I501" s="21"/>
      <c r="J501" s="21"/>
      <c r="K501" s="13"/>
      <c r="L501" s="13"/>
      <c r="M501" s="20"/>
      <c r="N501" s="13"/>
      <c r="O501" s="13"/>
      <c r="P501" s="13"/>
      <c r="Q501" s="22"/>
      <c r="R501" s="13"/>
      <c r="S501" s="13"/>
      <c r="T501" s="13"/>
      <c r="U501" s="116"/>
      <c r="V501" s="116"/>
      <c r="W501" s="135"/>
      <c r="X501" s="118"/>
      <c r="Y501" s="135"/>
      <c r="Z501" s="116"/>
      <c r="AA501" s="116"/>
      <c r="AB501" s="55">
        <f t="shared" si="50"/>
        <v>0</v>
      </c>
      <c r="AC501" s="39"/>
      <c r="AD501" s="96" t="str">
        <f t="shared" si="51"/>
        <v>No</v>
      </c>
      <c r="AE501" s="18" t="str">
        <f>IFERROR(IFERROR(VLOOKUP(VALUE(L501),'EFM Funds June 2020'!C:M,10,0),VLOOKUP(TEXT(L501,0),'EFM Funds June 2020'!C:M,10,0)),"No")</f>
        <v>No</v>
      </c>
      <c r="AF501" s="18" t="str">
        <f>IFERROR(IFERROR(VLOOKUP(VALUE(W501),'EFM Funds June 2020'!C:M,10,0),VLOOKUP(TEXT(W501,0),'EFM Funds June 2020'!C:M,10,0)),"No")</f>
        <v>No</v>
      </c>
      <c r="AG501" s="19" t="str">
        <f t="shared" ca="1" si="52"/>
        <v>No</v>
      </c>
      <c r="AH501" s="19" t="str">
        <f t="shared" si="53"/>
        <v>No</v>
      </c>
      <c r="AI501" s="56" t="str">
        <f t="shared" ca="1" si="54"/>
        <v>Yes</v>
      </c>
      <c r="AJ501" s="56" t="str">
        <f ca="1">IFERROR(IF(OR($R$1&gt;Q501+90,$R$1&gt;VLOOKUP(W501,'EFM Funds June 2020'!D:E,2,FALSE)+90),"Yes","No"),"No")</f>
        <v>No</v>
      </c>
      <c r="AK501" s="56" t="str">
        <f>IFERROR(IF(OR(IFERROR(IF(AND(VLOOKUP(VALUE(L501),'EFM Funds June 2020'!$D:$M,10,FALSE)="Yes",T501&lt;0),"Yes","No"),"No")="Yes",IFERROR(IF(AND(VLOOKUP(VALUE(W501),'EFM Funds June 2020'!$D:$M,10,FALSE)="Yes",AA501&gt;0),"Yes","No"),"No")="Yes"),"Yes","No"),"No")</f>
        <v>No</v>
      </c>
      <c r="AL501" s="95" t="str">
        <f t="shared" si="55"/>
        <v>NoNo</v>
      </c>
      <c r="AM501" s="12">
        <f t="shared" si="56"/>
        <v>1</v>
      </c>
    </row>
    <row r="502" spans="1:39" s="12" customFormat="1" x14ac:dyDescent="0.35">
      <c r="A502" s="13"/>
      <c r="B502" s="20"/>
      <c r="C502" s="20"/>
      <c r="D502" s="13"/>
      <c r="E502" s="13"/>
      <c r="F502" s="13"/>
      <c r="G502" s="21"/>
      <c r="H502" s="104"/>
      <c r="I502" s="21"/>
      <c r="J502" s="21"/>
      <c r="K502" s="13"/>
      <c r="L502" s="13"/>
      <c r="M502" s="20"/>
      <c r="N502" s="13"/>
      <c r="O502" s="13"/>
      <c r="P502" s="13"/>
      <c r="Q502" s="22"/>
      <c r="R502" s="13"/>
      <c r="S502" s="13"/>
      <c r="T502" s="13"/>
      <c r="U502" s="116"/>
      <c r="V502" s="116"/>
      <c r="W502" s="135"/>
      <c r="X502" s="118"/>
      <c r="Y502" s="135"/>
      <c r="Z502" s="116"/>
      <c r="AA502" s="116"/>
      <c r="AB502" s="55">
        <f t="shared" si="50"/>
        <v>0</v>
      </c>
      <c r="AC502" s="39"/>
      <c r="AD502" s="96" t="str">
        <f t="shared" si="51"/>
        <v>No</v>
      </c>
      <c r="AE502" s="18" t="str">
        <f>IFERROR(IFERROR(VLOOKUP(VALUE(L502),'EFM Funds June 2020'!C:M,10,0),VLOOKUP(TEXT(L502,0),'EFM Funds June 2020'!C:M,10,0)),"No")</f>
        <v>No</v>
      </c>
      <c r="AF502" s="18" t="str">
        <f>IFERROR(IFERROR(VLOOKUP(VALUE(W502),'EFM Funds June 2020'!C:M,10,0),VLOOKUP(TEXT(W502,0),'EFM Funds June 2020'!C:M,10,0)),"No")</f>
        <v>No</v>
      </c>
      <c r="AG502" s="19" t="str">
        <f t="shared" ca="1" si="52"/>
        <v>No</v>
      </c>
      <c r="AH502" s="19" t="str">
        <f t="shared" si="53"/>
        <v>No</v>
      </c>
      <c r="AI502" s="56" t="str">
        <f t="shared" ca="1" si="54"/>
        <v>Yes</v>
      </c>
      <c r="AJ502" s="56" t="str">
        <f ca="1">IFERROR(IF(OR($R$1&gt;Q502+90,$R$1&gt;VLOOKUP(W502,'EFM Funds June 2020'!D:E,2,FALSE)+90),"Yes","No"),"No")</f>
        <v>No</v>
      </c>
      <c r="AK502" s="56" t="str">
        <f>IFERROR(IF(OR(IFERROR(IF(AND(VLOOKUP(VALUE(L502),'EFM Funds June 2020'!$D:$M,10,FALSE)="Yes",T502&lt;0),"Yes","No"),"No")="Yes",IFERROR(IF(AND(VLOOKUP(VALUE(W502),'EFM Funds June 2020'!$D:$M,10,FALSE)="Yes",AA502&gt;0),"Yes","No"),"No")="Yes"),"Yes","No"),"No")</f>
        <v>No</v>
      </c>
      <c r="AL502" s="95" t="str">
        <f t="shared" si="55"/>
        <v>NoNo</v>
      </c>
      <c r="AM502" s="12">
        <f t="shared" si="56"/>
        <v>1</v>
      </c>
    </row>
    <row r="503" spans="1:39" s="12" customFormat="1" x14ac:dyDescent="0.35">
      <c r="A503" s="13"/>
      <c r="B503" s="20"/>
      <c r="C503" s="20"/>
      <c r="D503" s="13"/>
      <c r="E503" s="13"/>
      <c r="F503" s="13"/>
      <c r="G503" s="21"/>
      <c r="H503" s="104"/>
      <c r="I503" s="21"/>
      <c r="J503" s="21"/>
      <c r="K503" s="13"/>
      <c r="L503" s="13"/>
      <c r="M503" s="20"/>
      <c r="N503" s="13"/>
      <c r="O503" s="13"/>
      <c r="P503" s="13"/>
      <c r="Q503" s="22"/>
      <c r="R503" s="13"/>
      <c r="S503" s="13"/>
      <c r="T503" s="13"/>
      <c r="U503" s="116"/>
      <c r="V503" s="116"/>
      <c r="W503" s="135"/>
      <c r="X503" s="118"/>
      <c r="Y503" s="135"/>
      <c r="Z503" s="116"/>
      <c r="AA503" s="116"/>
      <c r="AB503" s="55">
        <f t="shared" si="50"/>
        <v>0</v>
      </c>
      <c r="AC503" s="39"/>
      <c r="AD503" s="96" t="str">
        <f t="shared" si="51"/>
        <v>No</v>
      </c>
      <c r="AE503" s="18" t="str">
        <f>IFERROR(IFERROR(VLOOKUP(VALUE(L503),'EFM Funds June 2020'!C:M,10,0),VLOOKUP(TEXT(L503,0),'EFM Funds June 2020'!C:M,10,0)),"No")</f>
        <v>No</v>
      </c>
      <c r="AF503" s="18" t="str">
        <f>IFERROR(IFERROR(VLOOKUP(VALUE(W503),'EFM Funds June 2020'!C:M,10,0),VLOOKUP(TEXT(W503,0),'EFM Funds June 2020'!C:M,10,0)),"No")</f>
        <v>No</v>
      </c>
      <c r="AG503" s="19" t="str">
        <f t="shared" ca="1" si="52"/>
        <v>No</v>
      </c>
      <c r="AH503" s="19" t="str">
        <f t="shared" si="53"/>
        <v>No</v>
      </c>
      <c r="AI503" s="56" t="str">
        <f t="shared" ca="1" si="54"/>
        <v>Yes</v>
      </c>
      <c r="AJ503" s="56" t="str">
        <f ca="1">IFERROR(IF(OR($R$1&gt;Q503+90,$R$1&gt;VLOOKUP(W503,'EFM Funds June 2020'!D:E,2,FALSE)+90),"Yes","No"),"No")</f>
        <v>No</v>
      </c>
      <c r="AK503" s="56" t="str">
        <f>IFERROR(IF(OR(IFERROR(IF(AND(VLOOKUP(VALUE(L503),'EFM Funds June 2020'!$D:$M,10,FALSE)="Yes",T503&lt;0),"Yes","No"),"No")="Yes",IFERROR(IF(AND(VLOOKUP(VALUE(W503),'EFM Funds June 2020'!$D:$M,10,FALSE)="Yes",AA503&gt;0),"Yes","No"),"No")="Yes"),"Yes","No"),"No")</f>
        <v>No</v>
      </c>
      <c r="AL503" s="95" t="str">
        <f t="shared" si="55"/>
        <v>NoNo</v>
      </c>
      <c r="AM503" s="12">
        <f t="shared" si="56"/>
        <v>1</v>
      </c>
    </row>
    <row r="504" spans="1:39" s="12" customFormat="1" x14ac:dyDescent="0.35">
      <c r="A504" s="13"/>
      <c r="B504" s="20"/>
      <c r="C504" s="20"/>
      <c r="D504" s="13"/>
      <c r="E504" s="13"/>
      <c r="F504" s="13"/>
      <c r="G504" s="21"/>
      <c r="H504" s="104"/>
      <c r="I504" s="21"/>
      <c r="J504" s="21"/>
      <c r="K504" s="13"/>
      <c r="L504" s="13"/>
      <c r="M504" s="20"/>
      <c r="N504" s="13"/>
      <c r="O504" s="13"/>
      <c r="P504" s="13"/>
      <c r="Q504" s="22"/>
      <c r="R504" s="13"/>
      <c r="S504" s="13"/>
      <c r="T504" s="13"/>
      <c r="U504" s="116"/>
      <c r="V504" s="116"/>
      <c r="W504" s="135"/>
      <c r="X504" s="118"/>
      <c r="Y504" s="135"/>
      <c r="Z504" s="116"/>
      <c r="AA504" s="116"/>
      <c r="AB504" s="55">
        <f t="shared" si="50"/>
        <v>0</v>
      </c>
      <c r="AC504" s="39"/>
      <c r="AD504" s="96" t="str">
        <f t="shared" si="51"/>
        <v>No</v>
      </c>
      <c r="AE504" s="18" t="str">
        <f>IFERROR(IFERROR(VLOOKUP(VALUE(L504),'EFM Funds June 2020'!C:M,10,0),VLOOKUP(TEXT(L504,0),'EFM Funds June 2020'!C:M,10,0)),"No")</f>
        <v>No</v>
      </c>
      <c r="AF504" s="18" t="str">
        <f>IFERROR(IFERROR(VLOOKUP(VALUE(W504),'EFM Funds June 2020'!C:M,10,0),VLOOKUP(TEXT(W504,0),'EFM Funds June 2020'!C:M,10,0)),"No")</f>
        <v>No</v>
      </c>
      <c r="AG504" s="19" t="str">
        <f t="shared" ca="1" si="52"/>
        <v>No</v>
      </c>
      <c r="AH504" s="19" t="str">
        <f t="shared" si="53"/>
        <v>No</v>
      </c>
      <c r="AI504" s="56" t="str">
        <f t="shared" ca="1" si="54"/>
        <v>Yes</v>
      </c>
      <c r="AJ504" s="56" t="str">
        <f ca="1">IFERROR(IF(OR($R$1&gt;Q504+90,$R$1&gt;VLOOKUP(W504,'EFM Funds June 2020'!D:E,2,FALSE)+90),"Yes","No"),"No")</f>
        <v>No</v>
      </c>
      <c r="AK504" s="56" t="str">
        <f>IFERROR(IF(OR(IFERROR(IF(AND(VLOOKUP(VALUE(L504),'EFM Funds June 2020'!$D:$M,10,FALSE)="Yes",T504&lt;0),"Yes","No"),"No")="Yes",IFERROR(IF(AND(VLOOKUP(VALUE(W504),'EFM Funds June 2020'!$D:$M,10,FALSE)="Yes",AA504&gt;0),"Yes","No"),"No")="Yes"),"Yes","No"),"No")</f>
        <v>No</v>
      </c>
      <c r="AL504" s="95" t="str">
        <f t="shared" si="55"/>
        <v>NoNo</v>
      </c>
      <c r="AM504" s="12">
        <f t="shared" si="56"/>
        <v>1</v>
      </c>
    </row>
    <row r="505" spans="1:39" s="12" customFormat="1" x14ac:dyDescent="0.35">
      <c r="A505" s="13"/>
      <c r="B505" s="20"/>
      <c r="C505" s="20"/>
      <c r="D505" s="13"/>
      <c r="E505" s="13"/>
      <c r="F505" s="13"/>
      <c r="G505" s="21"/>
      <c r="H505" s="104"/>
      <c r="I505" s="21"/>
      <c r="J505" s="21"/>
      <c r="K505" s="13"/>
      <c r="L505" s="13"/>
      <c r="M505" s="20"/>
      <c r="N505" s="13"/>
      <c r="O505" s="13"/>
      <c r="P505" s="13"/>
      <c r="Q505" s="22"/>
      <c r="R505" s="13"/>
      <c r="S505" s="13"/>
      <c r="T505" s="13"/>
      <c r="U505" s="116"/>
      <c r="V505" s="116"/>
      <c r="W505" s="135"/>
      <c r="X505" s="118"/>
      <c r="Y505" s="135"/>
      <c r="Z505" s="116"/>
      <c r="AA505" s="116"/>
      <c r="AB505" s="55">
        <f t="shared" si="50"/>
        <v>0</v>
      </c>
      <c r="AC505" s="39"/>
      <c r="AD505" s="96" t="str">
        <f t="shared" si="51"/>
        <v>No</v>
      </c>
      <c r="AE505" s="18" t="str">
        <f>IFERROR(IFERROR(VLOOKUP(VALUE(L505),'EFM Funds June 2020'!C:M,10,0),VLOOKUP(TEXT(L505,0),'EFM Funds June 2020'!C:M,10,0)),"No")</f>
        <v>No</v>
      </c>
      <c r="AF505" s="18" t="str">
        <f>IFERROR(IFERROR(VLOOKUP(VALUE(W505),'EFM Funds June 2020'!C:M,10,0),VLOOKUP(TEXT(W505,0),'EFM Funds June 2020'!C:M,10,0)),"No")</f>
        <v>No</v>
      </c>
      <c r="AG505" s="19" t="str">
        <f t="shared" ca="1" si="52"/>
        <v>No</v>
      </c>
      <c r="AH505" s="19" t="str">
        <f t="shared" si="53"/>
        <v>No</v>
      </c>
      <c r="AI505" s="56" t="str">
        <f t="shared" ca="1" si="54"/>
        <v>Yes</v>
      </c>
      <c r="AJ505" s="56" t="str">
        <f ca="1">IFERROR(IF(OR($R$1&gt;Q505+90,$R$1&gt;VLOOKUP(W505,'EFM Funds June 2020'!D:E,2,FALSE)+90),"Yes","No"),"No")</f>
        <v>No</v>
      </c>
      <c r="AK505" s="56" t="str">
        <f>IFERROR(IF(OR(IFERROR(IF(AND(VLOOKUP(VALUE(L505),'EFM Funds June 2020'!$D:$M,10,FALSE)="Yes",T505&lt;0),"Yes","No"),"No")="Yes",IFERROR(IF(AND(VLOOKUP(VALUE(W505),'EFM Funds June 2020'!$D:$M,10,FALSE)="Yes",AA505&gt;0),"Yes","No"),"No")="Yes"),"Yes","No"),"No")</f>
        <v>No</v>
      </c>
      <c r="AL505" s="95" t="str">
        <f t="shared" si="55"/>
        <v>NoNo</v>
      </c>
      <c r="AM505" s="12">
        <f t="shared" si="56"/>
        <v>1</v>
      </c>
    </row>
    <row r="506" spans="1:39" s="12" customFormat="1" x14ac:dyDescent="0.35">
      <c r="A506" s="13"/>
      <c r="B506" s="20"/>
      <c r="C506" s="20"/>
      <c r="D506" s="13"/>
      <c r="E506" s="13"/>
      <c r="F506" s="13"/>
      <c r="G506" s="21"/>
      <c r="H506" s="104"/>
      <c r="I506" s="21"/>
      <c r="J506" s="21"/>
      <c r="K506" s="13"/>
      <c r="L506" s="13"/>
      <c r="M506" s="20"/>
      <c r="N506" s="13"/>
      <c r="O506" s="13"/>
      <c r="P506" s="13"/>
      <c r="Q506" s="22"/>
      <c r="R506" s="13"/>
      <c r="S506" s="13"/>
      <c r="T506" s="13"/>
      <c r="U506" s="116"/>
      <c r="V506" s="116"/>
      <c r="W506" s="135"/>
      <c r="X506" s="118"/>
      <c r="Y506" s="135"/>
      <c r="Z506" s="116"/>
      <c r="AA506" s="116"/>
      <c r="AB506" s="55">
        <f t="shared" si="50"/>
        <v>0</v>
      </c>
      <c r="AC506" s="39"/>
      <c r="AD506" s="96" t="str">
        <f t="shared" si="51"/>
        <v>No</v>
      </c>
      <c r="AE506" s="18" t="str">
        <f>IFERROR(IFERROR(VLOOKUP(VALUE(L506),'EFM Funds June 2020'!C:M,10,0),VLOOKUP(TEXT(L506,0),'EFM Funds June 2020'!C:M,10,0)),"No")</f>
        <v>No</v>
      </c>
      <c r="AF506" s="18" t="str">
        <f>IFERROR(IFERROR(VLOOKUP(VALUE(W506),'EFM Funds June 2020'!C:M,10,0),VLOOKUP(TEXT(W506,0),'EFM Funds June 2020'!C:M,10,0)),"No")</f>
        <v>No</v>
      </c>
      <c r="AG506" s="19" t="str">
        <f t="shared" ca="1" si="52"/>
        <v>No</v>
      </c>
      <c r="AH506" s="19" t="str">
        <f t="shared" si="53"/>
        <v>No</v>
      </c>
      <c r="AI506" s="56" t="str">
        <f t="shared" ca="1" si="54"/>
        <v>Yes</v>
      </c>
      <c r="AJ506" s="56" t="str">
        <f ca="1">IFERROR(IF(OR($R$1&gt;Q506+90,$R$1&gt;VLOOKUP(W506,'EFM Funds June 2020'!D:E,2,FALSE)+90),"Yes","No"),"No")</f>
        <v>No</v>
      </c>
      <c r="AK506" s="56" t="str">
        <f>IFERROR(IF(OR(IFERROR(IF(AND(VLOOKUP(VALUE(L506),'EFM Funds June 2020'!$D:$M,10,FALSE)="Yes",T506&lt;0),"Yes","No"),"No")="Yes",IFERROR(IF(AND(VLOOKUP(VALUE(W506),'EFM Funds June 2020'!$D:$M,10,FALSE)="Yes",AA506&gt;0),"Yes","No"),"No")="Yes"),"Yes","No"),"No")</f>
        <v>No</v>
      </c>
      <c r="AL506" s="95" t="str">
        <f t="shared" si="55"/>
        <v>NoNo</v>
      </c>
      <c r="AM506" s="12">
        <f t="shared" si="56"/>
        <v>1</v>
      </c>
    </row>
    <row r="507" spans="1:39" s="12" customFormat="1" x14ac:dyDescent="0.35">
      <c r="A507" s="13"/>
      <c r="B507" s="20"/>
      <c r="C507" s="20"/>
      <c r="D507" s="13"/>
      <c r="E507" s="13"/>
      <c r="F507" s="13"/>
      <c r="G507" s="21"/>
      <c r="H507" s="104"/>
      <c r="I507" s="21"/>
      <c r="J507" s="21"/>
      <c r="K507" s="13"/>
      <c r="L507" s="13"/>
      <c r="M507" s="20"/>
      <c r="N507" s="13"/>
      <c r="O507" s="13"/>
      <c r="P507" s="13"/>
      <c r="Q507" s="22"/>
      <c r="R507" s="13"/>
      <c r="S507" s="13"/>
      <c r="T507" s="13"/>
      <c r="U507" s="116"/>
      <c r="V507" s="116"/>
      <c r="W507" s="135"/>
      <c r="X507" s="118"/>
      <c r="Y507" s="135"/>
      <c r="Z507" s="116"/>
      <c r="AA507" s="116"/>
      <c r="AB507" s="55">
        <f t="shared" si="50"/>
        <v>0</v>
      </c>
      <c r="AC507" s="39"/>
      <c r="AD507" s="96" t="str">
        <f t="shared" si="51"/>
        <v>No</v>
      </c>
      <c r="AE507" s="18" t="str">
        <f>IFERROR(IFERROR(VLOOKUP(VALUE(L507),'EFM Funds June 2020'!C:M,10,0),VLOOKUP(TEXT(L507,0),'EFM Funds June 2020'!C:M,10,0)),"No")</f>
        <v>No</v>
      </c>
      <c r="AF507" s="18" t="str">
        <f>IFERROR(IFERROR(VLOOKUP(VALUE(W507),'EFM Funds June 2020'!C:M,10,0),VLOOKUP(TEXT(W507,0),'EFM Funds June 2020'!C:M,10,0)),"No")</f>
        <v>No</v>
      </c>
      <c r="AG507" s="19" t="str">
        <f t="shared" ca="1" si="52"/>
        <v>No</v>
      </c>
      <c r="AH507" s="19" t="str">
        <f t="shared" si="53"/>
        <v>No</v>
      </c>
      <c r="AI507" s="56" t="str">
        <f t="shared" ca="1" si="54"/>
        <v>Yes</v>
      </c>
      <c r="AJ507" s="56" t="str">
        <f ca="1">IFERROR(IF(OR($R$1&gt;Q507+90,$R$1&gt;VLOOKUP(W507,'EFM Funds June 2020'!D:E,2,FALSE)+90),"Yes","No"),"No")</f>
        <v>No</v>
      </c>
      <c r="AK507" s="56" t="str">
        <f>IFERROR(IF(OR(IFERROR(IF(AND(VLOOKUP(VALUE(L507),'EFM Funds June 2020'!$D:$M,10,FALSE)="Yes",T507&lt;0),"Yes","No"),"No")="Yes",IFERROR(IF(AND(VLOOKUP(VALUE(W507),'EFM Funds June 2020'!$D:$M,10,FALSE)="Yes",AA507&gt;0),"Yes","No"),"No")="Yes"),"Yes","No"),"No")</f>
        <v>No</v>
      </c>
      <c r="AL507" s="95" t="str">
        <f t="shared" si="55"/>
        <v>NoNo</v>
      </c>
      <c r="AM507" s="12">
        <f t="shared" si="56"/>
        <v>1</v>
      </c>
    </row>
    <row r="508" spans="1:39" s="12" customFormat="1" x14ac:dyDescent="0.35">
      <c r="A508" s="13"/>
      <c r="B508" s="20"/>
      <c r="C508" s="20"/>
      <c r="D508" s="13"/>
      <c r="E508" s="13"/>
      <c r="F508" s="13"/>
      <c r="G508" s="21"/>
      <c r="H508" s="104"/>
      <c r="I508" s="21"/>
      <c r="J508" s="21"/>
      <c r="K508" s="13"/>
      <c r="L508" s="13"/>
      <c r="M508" s="20"/>
      <c r="N508" s="13"/>
      <c r="O508" s="13"/>
      <c r="P508" s="13"/>
      <c r="Q508" s="22"/>
      <c r="R508" s="13"/>
      <c r="S508" s="13"/>
      <c r="T508" s="13"/>
      <c r="U508" s="116"/>
      <c r="V508" s="116"/>
      <c r="W508" s="135"/>
      <c r="X508" s="118"/>
      <c r="Y508" s="135"/>
      <c r="Z508" s="116"/>
      <c r="AA508" s="116"/>
      <c r="AB508" s="55">
        <f t="shared" si="50"/>
        <v>0</v>
      </c>
      <c r="AC508" s="39"/>
      <c r="AD508" s="96" t="str">
        <f t="shared" si="51"/>
        <v>No</v>
      </c>
      <c r="AE508" s="18" t="str">
        <f>IFERROR(IFERROR(VLOOKUP(VALUE(L508),'EFM Funds June 2020'!C:M,10,0),VLOOKUP(TEXT(L508,0),'EFM Funds June 2020'!C:M,10,0)),"No")</f>
        <v>No</v>
      </c>
      <c r="AF508" s="18" t="str">
        <f>IFERROR(IFERROR(VLOOKUP(VALUE(W508),'EFM Funds June 2020'!C:M,10,0),VLOOKUP(TEXT(W508,0),'EFM Funds June 2020'!C:M,10,0)),"No")</f>
        <v>No</v>
      </c>
      <c r="AG508" s="19" t="str">
        <f t="shared" ca="1" si="52"/>
        <v>No</v>
      </c>
      <c r="AH508" s="19" t="str">
        <f t="shared" si="53"/>
        <v>No</v>
      </c>
      <c r="AI508" s="56" t="str">
        <f t="shared" ca="1" si="54"/>
        <v>Yes</v>
      </c>
      <c r="AJ508" s="56" t="str">
        <f ca="1">IFERROR(IF(OR($R$1&gt;Q508+90,$R$1&gt;VLOOKUP(W508,'EFM Funds June 2020'!D:E,2,FALSE)+90),"Yes","No"),"No")</f>
        <v>No</v>
      </c>
      <c r="AK508" s="56" t="str">
        <f>IFERROR(IF(OR(IFERROR(IF(AND(VLOOKUP(VALUE(L508),'EFM Funds June 2020'!$D:$M,10,FALSE)="Yes",T508&lt;0),"Yes","No"),"No")="Yes",IFERROR(IF(AND(VLOOKUP(VALUE(W508),'EFM Funds June 2020'!$D:$M,10,FALSE)="Yes",AA508&gt;0),"Yes","No"),"No")="Yes"),"Yes","No"),"No")</f>
        <v>No</v>
      </c>
      <c r="AL508" s="95" t="str">
        <f t="shared" si="55"/>
        <v>NoNo</v>
      </c>
      <c r="AM508" s="12">
        <f t="shared" si="56"/>
        <v>1</v>
      </c>
    </row>
    <row r="509" spans="1:39" s="12" customFormat="1" x14ac:dyDescent="0.35">
      <c r="A509" s="13"/>
      <c r="B509" s="20"/>
      <c r="C509" s="20"/>
      <c r="D509" s="13"/>
      <c r="E509" s="13"/>
      <c r="F509" s="13"/>
      <c r="G509" s="21"/>
      <c r="H509" s="104"/>
      <c r="I509" s="21"/>
      <c r="J509" s="21"/>
      <c r="K509" s="13"/>
      <c r="L509" s="13"/>
      <c r="M509" s="20"/>
      <c r="N509" s="13"/>
      <c r="O509" s="13"/>
      <c r="P509" s="13"/>
      <c r="Q509" s="22"/>
      <c r="R509" s="13"/>
      <c r="S509" s="13"/>
      <c r="T509" s="13"/>
      <c r="U509" s="116"/>
      <c r="V509" s="116"/>
      <c r="W509" s="135"/>
      <c r="X509" s="118"/>
      <c r="Y509" s="135"/>
      <c r="Z509" s="116"/>
      <c r="AA509" s="116"/>
      <c r="AB509" s="55">
        <f t="shared" si="50"/>
        <v>0</v>
      </c>
      <c r="AC509" s="39"/>
      <c r="AD509" s="96" t="str">
        <f t="shared" si="51"/>
        <v>No</v>
      </c>
      <c r="AE509" s="18" t="str">
        <f>IFERROR(IFERROR(VLOOKUP(VALUE(L509),'EFM Funds June 2020'!C:M,10,0),VLOOKUP(TEXT(L509,0),'EFM Funds June 2020'!C:M,10,0)),"No")</f>
        <v>No</v>
      </c>
      <c r="AF509" s="18" t="str">
        <f>IFERROR(IFERROR(VLOOKUP(VALUE(W509),'EFM Funds June 2020'!C:M,10,0),VLOOKUP(TEXT(W509,0),'EFM Funds June 2020'!C:M,10,0)),"No")</f>
        <v>No</v>
      </c>
      <c r="AG509" s="19" t="str">
        <f t="shared" ca="1" si="52"/>
        <v>No</v>
      </c>
      <c r="AH509" s="19" t="str">
        <f t="shared" si="53"/>
        <v>No</v>
      </c>
      <c r="AI509" s="56" t="str">
        <f t="shared" ca="1" si="54"/>
        <v>Yes</v>
      </c>
      <c r="AJ509" s="56" t="str">
        <f ca="1">IFERROR(IF(OR($R$1&gt;Q509+90,$R$1&gt;VLOOKUP(W509,'EFM Funds June 2020'!D:E,2,FALSE)+90),"Yes","No"),"No")</f>
        <v>No</v>
      </c>
      <c r="AK509" s="56" t="str">
        <f>IFERROR(IF(OR(IFERROR(IF(AND(VLOOKUP(VALUE(L509),'EFM Funds June 2020'!$D:$M,10,FALSE)="Yes",T509&lt;0),"Yes","No"),"No")="Yes",IFERROR(IF(AND(VLOOKUP(VALUE(W509),'EFM Funds June 2020'!$D:$M,10,FALSE)="Yes",AA509&gt;0),"Yes","No"),"No")="Yes"),"Yes","No"),"No")</f>
        <v>No</v>
      </c>
      <c r="AL509" s="95" t="str">
        <f t="shared" si="55"/>
        <v>NoNo</v>
      </c>
      <c r="AM509" s="12">
        <f t="shared" si="56"/>
        <v>1</v>
      </c>
    </row>
    <row r="510" spans="1:39" s="12" customFormat="1" x14ac:dyDescent="0.35">
      <c r="A510" s="13"/>
      <c r="B510" s="20"/>
      <c r="C510" s="20"/>
      <c r="D510" s="13"/>
      <c r="E510" s="13"/>
      <c r="F510" s="13"/>
      <c r="G510" s="21"/>
      <c r="H510" s="104"/>
      <c r="I510" s="21"/>
      <c r="J510" s="21"/>
      <c r="K510" s="13"/>
      <c r="L510" s="13"/>
      <c r="M510" s="20"/>
      <c r="N510" s="13"/>
      <c r="O510" s="13"/>
      <c r="P510" s="13"/>
      <c r="Q510" s="22"/>
      <c r="R510" s="13"/>
      <c r="S510" s="13"/>
      <c r="T510" s="13"/>
      <c r="U510" s="116"/>
      <c r="V510" s="116"/>
      <c r="W510" s="135"/>
      <c r="X510" s="118"/>
      <c r="Y510" s="135"/>
      <c r="Z510" s="116"/>
      <c r="AA510" s="116"/>
      <c r="AB510" s="55">
        <f t="shared" si="50"/>
        <v>0</v>
      </c>
      <c r="AC510" s="39"/>
      <c r="AD510" s="96" t="str">
        <f t="shared" si="51"/>
        <v>No</v>
      </c>
      <c r="AE510" s="18" t="str">
        <f>IFERROR(IFERROR(VLOOKUP(VALUE(L510),'EFM Funds June 2020'!C:M,10,0),VLOOKUP(TEXT(L510,0),'EFM Funds June 2020'!C:M,10,0)),"No")</f>
        <v>No</v>
      </c>
      <c r="AF510" s="18" t="str">
        <f>IFERROR(IFERROR(VLOOKUP(VALUE(W510),'EFM Funds June 2020'!C:M,10,0),VLOOKUP(TEXT(W510,0),'EFM Funds June 2020'!C:M,10,0)),"No")</f>
        <v>No</v>
      </c>
      <c r="AG510" s="19" t="str">
        <f t="shared" ca="1" si="52"/>
        <v>No</v>
      </c>
      <c r="AH510" s="19" t="str">
        <f t="shared" si="53"/>
        <v>No</v>
      </c>
      <c r="AI510" s="56" t="str">
        <f t="shared" ca="1" si="54"/>
        <v>Yes</v>
      </c>
      <c r="AJ510" s="56" t="str">
        <f ca="1">IFERROR(IF(OR($R$1&gt;Q510+90,$R$1&gt;VLOOKUP(W510,'EFM Funds June 2020'!D:E,2,FALSE)+90),"Yes","No"),"No")</f>
        <v>No</v>
      </c>
      <c r="AK510" s="56" t="str">
        <f>IFERROR(IF(OR(IFERROR(IF(AND(VLOOKUP(VALUE(L510),'EFM Funds June 2020'!$D:$M,10,FALSE)="Yes",T510&lt;0),"Yes","No"),"No")="Yes",IFERROR(IF(AND(VLOOKUP(VALUE(W510),'EFM Funds June 2020'!$D:$M,10,FALSE)="Yes",AA510&gt;0),"Yes","No"),"No")="Yes"),"Yes","No"),"No")</f>
        <v>No</v>
      </c>
      <c r="AL510" s="95" t="str">
        <f t="shared" si="55"/>
        <v>NoNo</v>
      </c>
      <c r="AM510" s="12">
        <f t="shared" si="56"/>
        <v>1</v>
      </c>
    </row>
    <row r="511" spans="1:39" s="12" customFormat="1" x14ac:dyDescent="0.35">
      <c r="A511" s="13"/>
      <c r="B511" s="20"/>
      <c r="C511" s="20"/>
      <c r="D511" s="13"/>
      <c r="E511" s="13"/>
      <c r="F511" s="13"/>
      <c r="G511" s="21"/>
      <c r="H511" s="104"/>
      <c r="I511" s="21"/>
      <c r="J511" s="21"/>
      <c r="K511" s="13"/>
      <c r="L511" s="13"/>
      <c r="M511" s="20"/>
      <c r="N511" s="13"/>
      <c r="O511" s="13"/>
      <c r="P511" s="13"/>
      <c r="Q511" s="22"/>
      <c r="R511" s="13"/>
      <c r="S511" s="13"/>
      <c r="T511" s="13"/>
      <c r="U511" s="116"/>
      <c r="V511" s="116"/>
      <c r="W511" s="135"/>
      <c r="X511" s="118"/>
      <c r="Y511" s="135"/>
      <c r="Z511" s="116"/>
      <c r="AA511" s="116"/>
      <c r="AB511" s="55">
        <f t="shared" si="50"/>
        <v>0</v>
      </c>
      <c r="AC511" s="39"/>
      <c r="AD511" s="96" t="str">
        <f t="shared" si="51"/>
        <v>No</v>
      </c>
      <c r="AE511" s="18" t="str">
        <f>IFERROR(IFERROR(VLOOKUP(VALUE(L511),'EFM Funds June 2020'!C:M,10,0),VLOOKUP(TEXT(L511,0),'EFM Funds June 2020'!C:M,10,0)),"No")</f>
        <v>No</v>
      </c>
      <c r="AF511" s="18" t="str">
        <f>IFERROR(IFERROR(VLOOKUP(VALUE(W511),'EFM Funds June 2020'!C:M,10,0),VLOOKUP(TEXT(W511,0),'EFM Funds June 2020'!C:M,10,0)),"No")</f>
        <v>No</v>
      </c>
      <c r="AG511" s="19" t="str">
        <f t="shared" ca="1" si="52"/>
        <v>No</v>
      </c>
      <c r="AH511" s="19" t="str">
        <f t="shared" si="53"/>
        <v>No</v>
      </c>
      <c r="AI511" s="56" t="str">
        <f t="shared" ca="1" si="54"/>
        <v>Yes</v>
      </c>
      <c r="AJ511" s="56" t="str">
        <f ca="1">IFERROR(IF(OR($R$1&gt;Q511+90,$R$1&gt;VLOOKUP(W511,'EFM Funds June 2020'!D:E,2,FALSE)+90),"Yes","No"),"No")</f>
        <v>No</v>
      </c>
      <c r="AK511" s="56" t="str">
        <f>IFERROR(IF(OR(IFERROR(IF(AND(VLOOKUP(VALUE(L511),'EFM Funds June 2020'!$D:$M,10,FALSE)="Yes",T511&lt;0),"Yes","No"),"No")="Yes",IFERROR(IF(AND(VLOOKUP(VALUE(W511),'EFM Funds June 2020'!$D:$M,10,FALSE)="Yes",AA511&gt;0),"Yes","No"),"No")="Yes"),"Yes","No"),"No")</f>
        <v>No</v>
      </c>
      <c r="AL511" s="95" t="str">
        <f t="shared" si="55"/>
        <v>NoNo</v>
      </c>
      <c r="AM511" s="12">
        <f t="shared" si="56"/>
        <v>1</v>
      </c>
    </row>
    <row r="512" spans="1:39" s="12" customFormat="1" x14ac:dyDescent="0.35">
      <c r="A512" s="13"/>
      <c r="B512" s="20"/>
      <c r="C512" s="20"/>
      <c r="D512" s="13"/>
      <c r="E512" s="13"/>
      <c r="F512" s="13"/>
      <c r="G512" s="21"/>
      <c r="H512" s="104"/>
      <c r="I512" s="21"/>
      <c r="J512" s="21"/>
      <c r="K512" s="13"/>
      <c r="L512" s="13"/>
      <c r="M512" s="20"/>
      <c r="N512" s="13"/>
      <c r="O512" s="13"/>
      <c r="P512" s="13"/>
      <c r="Q512" s="22"/>
      <c r="R512" s="13"/>
      <c r="S512" s="13"/>
      <c r="T512" s="13"/>
      <c r="U512" s="116"/>
      <c r="V512" s="116"/>
      <c r="W512" s="135"/>
      <c r="X512" s="118"/>
      <c r="Y512" s="135"/>
      <c r="Z512" s="116"/>
      <c r="AA512" s="116"/>
      <c r="AB512" s="55">
        <f t="shared" si="50"/>
        <v>0</v>
      </c>
      <c r="AC512" s="39"/>
      <c r="AD512" s="96" t="str">
        <f t="shared" si="51"/>
        <v>No</v>
      </c>
      <c r="AE512" s="18" t="str">
        <f>IFERROR(IFERROR(VLOOKUP(VALUE(L512),'EFM Funds June 2020'!C:M,10,0),VLOOKUP(TEXT(L512,0),'EFM Funds June 2020'!C:M,10,0)),"No")</f>
        <v>No</v>
      </c>
      <c r="AF512" s="18" t="str">
        <f>IFERROR(IFERROR(VLOOKUP(VALUE(W512),'EFM Funds June 2020'!C:M,10,0),VLOOKUP(TEXT(W512,0),'EFM Funds June 2020'!C:M,10,0)),"No")</f>
        <v>No</v>
      </c>
      <c r="AG512" s="19" t="str">
        <f t="shared" ca="1" si="52"/>
        <v>No</v>
      </c>
      <c r="AH512" s="19" t="str">
        <f t="shared" si="53"/>
        <v>No</v>
      </c>
      <c r="AI512" s="56" t="str">
        <f t="shared" ca="1" si="54"/>
        <v>Yes</v>
      </c>
      <c r="AJ512" s="56" t="str">
        <f ca="1">IFERROR(IF(OR($R$1&gt;Q512+90,$R$1&gt;VLOOKUP(W512,'EFM Funds June 2020'!D:E,2,FALSE)+90),"Yes","No"),"No")</f>
        <v>No</v>
      </c>
      <c r="AK512" s="56" t="str">
        <f>IFERROR(IF(OR(IFERROR(IF(AND(VLOOKUP(VALUE(L512),'EFM Funds June 2020'!$D:$M,10,FALSE)="Yes",T512&lt;0),"Yes","No"),"No")="Yes",IFERROR(IF(AND(VLOOKUP(VALUE(W512),'EFM Funds June 2020'!$D:$M,10,FALSE)="Yes",AA512&gt;0),"Yes","No"),"No")="Yes"),"Yes","No"),"No")</f>
        <v>No</v>
      </c>
      <c r="AL512" s="95" t="str">
        <f t="shared" si="55"/>
        <v>NoNo</v>
      </c>
      <c r="AM512" s="12">
        <f t="shared" si="56"/>
        <v>1</v>
      </c>
    </row>
    <row r="513" spans="1:39" s="12" customFormat="1" x14ac:dyDescent="0.35">
      <c r="A513" s="13"/>
      <c r="B513" s="20"/>
      <c r="C513" s="20"/>
      <c r="D513" s="13"/>
      <c r="E513" s="13"/>
      <c r="F513" s="13"/>
      <c r="G513" s="21"/>
      <c r="H513" s="104"/>
      <c r="I513" s="21"/>
      <c r="J513" s="21"/>
      <c r="K513" s="13"/>
      <c r="L513" s="13"/>
      <c r="M513" s="20"/>
      <c r="N513" s="13"/>
      <c r="O513" s="13"/>
      <c r="P513" s="13"/>
      <c r="Q513" s="22"/>
      <c r="R513" s="13"/>
      <c r="S513" s="13"/>
      <c r="T513" s="13"/>
      <c r="U513" s="116"/>
      <c r="V513" s="116"/>
      <c r="W513" s="135"/>
      <c r="X513" s="118"/>
      <c r="Y513" s="135"/>
      <c r="Z513" s="116"/>
      <c r="AA513" s="116"/>
      <c r="AB513" s="55">
        <f t="shared" si="50"/>
        <v>0</v>
      </c>
      <c r="AC513" s="39"/>
      <c r="AD513" s="96" t="str">
        <f t="shared" si="51"/>
        <v>No</v>
      </c>
      <c r="AE513" s="18" t="str">
        <f>IFERROR(IFERROR(VLOOKUP(VALUE(L513),'EFM Funds June 2020'!C:M,10,0),VLOOKUP(TEXT(L513,0),'EFM Funds June 2020'!C:M,10,0)),"No")</f>
        <v>No</v>
      </c>
      <c r="AF513" s="18" t="str">
        <f>IFERROR(IFERROR(VLOOKUP(VALUE(W513),'EFM Funds June 2020'!C:M,10,0),VLOOKUP(TEXT(W513,0),'EFM Funds June 2020'!C:M,10,0)),"No")</f>
        <v>No</v>
      </c>
      <c r="AG513" s="19" t="str">
        <f t="shared" ca="1" si="52"/>
        <v>No</v>
      </c>
      <c r="AH513" s="19" t="str">
        <f t="shared" si="53"/>
        <v>No</v>
      </c>
      <c r="AI513" s="56" t="str">
        <f t="shared" ca="1" si="54"/>
        <v>Yes</v>
      </c>
      <c r="AJ513" s="56" t="str">
        <f ca="1">IFERROR(IF(OR($R$1&gt;Q513+90,$R$1&gt;VLOOKUP(W513,'EFM Funds June 2020'!D:E,2,FALSE)+90),"Yes","No"),"No")</f>
        <v>No</v>
      </c>
      <c r="AK513" s="56" t="str">
        <f>IFERROR(IF(OR(IFERROR(IF(AND(VLOOKUP(VALUE(L513),'EFM Funds June 2020'!$D:$M,10,FALSE)="Yes",T513&lt;0),"Yes","No"),"No")="Yes",IFERROR(IF(AND(VLOOKUP(VALUE(W513),'EFM Funds June 2020'!$D:$M,10,FALSE)="Yes",AA513&gt;0),"Yes","No"),"No")="Yes"),"Yes","No"),"No")</f>
        <v>No</v>
      </c>
      <c r="AL513" s="95" t="str">
        <f t="shared" si="55"/>
        <v>NoNo</v>
      </c>
      <c r="AM513" s="12">
        <f t="shared" si="56"/>
        <v>1</v>
      </c>
    </row>
    <row r="514" spans="1:39" s="12" customFormat="1" x14ac:dyDescent="0.35">
      <c r="A514" s="13"/>
      <c r="B514" s="20"/>
      <c r="C514" s="20"/>
      <c r="D514" s="13"/>
      <c r="E514" s="13"/>
      <c r="F514" s="13"/>
      <c r="G514" s="21"/>
      <c r="H514" s="104"/>
      <c r="I514" s="21"/>
      <c r="J514" s="21"/>
      <c r="K514" s="13"/>
      <c r="L514" s="13"/>
      <c r="M514" s="20"/>
      <c r="N514" s="13"/>
      <c r="O514" s="13"/>
      <c r="P514" s="13"/>
      <c r="Q514" s="22"/>
      <c r="R514" s="13"/>
      <c r="S514" s="13"/>
      <c r="T514" s="13"/>
      <c r="U514" s="116"/>
      <c r="V514" s="116"/>
      <c r="W514" s="135"/>
      <c r="X514" s="118"/>
      <c r="Y514" s="135"/>
      <c r="Z514" s="116"/>
      <c r="AA514" s="116"/>
      <c r="AB514" s="55">
        <f t="shared" si="50"/>
        <v>0</v>
      </c>
      <c r="AC514" s="39"/>
      <c r="AD514" s="96" t="str">
        <f t="shared" si="51"/>
        <v>No</v>
      </c>
      <c r="AE514" s="18" t="str">
        <f>IFERROR(IFERROR(VLOOKUP(VALUE(L514),'EFM Funds June 2020'!C:M,10,0),VLOOKUP(TEXT(L514,0),'EFM Funds June 2020'!C:M,10,0)),"No")</f>
        <v>No</v>
      </c>
      <c r="AF514" s="18" t="str">
        <f>IFERROR(IFERROR(VLOOKUP(VALUE(W514),'EFM Funds June 2020'!C:M,10,0),VLOOKUP(TEXT(W514,0),'EFM Funds June 2020'!C:M,10,0)),"No")</f>
        <v>No</v>
      </c>
      <c r="AG514" s="19" t="str">
        <f t="shared" ca="1" si="52"/>
        <v>No</v>
      </c>
      <c r="AH514" s="19" t="str">
        <f t="shared" si="53"/>
        <v>No</v>
      </c>
      <c r="AI514" s="56" t="str">
        <f t="shared" ca="1" si="54"/>
        <v>Yes</v>
      </c>
      <c r="AJ514" s="56" t="str">
        <f ca="1">IFERROR(IF(OR($R$1&gt;Q514+90,$R$1&gt;VLOOKUP(W514,'EFM Funds June 2020'!D:E,2,FALSE)+90),"Yes","No"),"No")</f>
        <v>No</v>
      </c>
      <c r="AK514" s="56" t="str">
        <f>IFERROR(IF(OR(IFERROR(IF(AND(VLOOKUP(VALUE(L514),'EFM Funds June 2020'!$D:$M,10,FALSE)="Yes",T514&lt;0),"Yes","No"),"No")="Yes",IFERROR(IF(AND(VLOOKUP(VALUE(W514),'EFM Funds June 2020'!$D:$M,10,FALSE)="Yes",AA514&gt;0),"Yes","No"),"No")="Yes"),"Yes","No"),"No")</f>
        <v>No</v>
      </c>
      <c r="AL514" s="95" t="str">
        <f t="shared" si="55"/>
        <v>NoNo</v>
      </c>
      <c r="AM514" s="12">
        <f t="shared" si="56"/>
        <v>1</v>
      </c>
    </row>
    <row r="515" spans="1:39" s="12" customFormat="1" x14ac:dyDescent="0.35">
      <c r="A515" s="13"/>
      <c r="B515" s="20"/>
      <c r="C515" s="20"/>
      <c r="D515" s="13"/>
      <c r="E515" s="13"/>
      <c r="F515" s="13"/>
      <c r="G515" s="21"/>
      <c r="H515" s="104"/>
      <c r="I515" s="21"/>
      <c r="J515" s="21"/>
      <c r="K515" s="13"/>
      <c r="L515" s="13"/>
      <c r="M515" s="20"/>
      <c r="N515" s="13"/>
      <c r="O515" s="13"/>
      <c r="P515" s="13"/>
      <c r="Q515" s="22"/>
      <c r="R515" s="13"/>
      <c r="S515" s="13"/>
      <c r="T515" s="13"/>
      <c r="U515" s="116"/>
      <c r="V515" s="116"/>
      <c r="W515" s="135"/>
      <c r="X515" s="118"/>
      <c r="Y515" s="135"/>
      <c r="Z515" s="116"/>
      <c r="AA515" s="116"/>
      <c r="AB515" s="55">
        <f t="shared" si="50"/>
        <v>0</v>
      </c>
      <c r="AC515" s="39"/>
      <c r="AD515" s="96" t="str">
        <f t="shared" si="51"/>
        <v>No</v>
      </c>
      <c r="AE515" s="18" t="str">
        <f>IFERROR(IFERROR(VLOOKUP(VALUE(L515),'EFM Funds June 2020'!C:M,10,0),VLOOKUP(TEXT(L515,0),'EFM Funds June 2020'!C:M,10,0)),"No")</f>
        <v>No</v>
      </c>
      <c r="AF515" s="18" t="str">
        <f>IFERROR(IFERROR(VLOOKUP(VALUE(W515),'EFM Funds June 2020'!C:M,10,0),VLOOKUP(TEXT(W515,0),'EFM Funds June 2020'!C:M,10,0)),"No")</f>
        <v>No</v>
      </c>
      <c r="AG515" s="19" t="str">
        <f t="shared" ca="1" si="52"/>
        <v>No</v>
      </c>
      <c r="AH515" s="19" t="str">
        <f t="shared" si="53"/>
        <v>No</v>
      </c>
      <c r="AI515" s="56" t="str">
        <f t="shared" ca="1" si="54"/>
        <v>Yes</v>
      </c>
      <c r="AJ515" s="56" t="str">
        <f ca="1">IFERROR(IF(OR($R$1&gt;Q515+90,$R$1&gt;VLOOKUP(W515,'EFM Funds June 2020'!D:E,2,FALSE)+90),"Yes","No"),"No")</f>
        <v>No</v>
      </c>
      <c r="AK515" s="56" t="str">
        <f>IFERROR(IF(OR(IFERROR(IF(AND(VLOOKUP(VALUE(L515),'EFM Funds June 2020'!$D:$M,10,FALSE)="Yes",T515&lt;0),"Yes","No"),"No")="Yes",IFERROR(IF(AND(VLOOKUP(VALUE(W515),'EFM Funds June 2020'!$D:$M,10,FALSE)="Yes",AA515&gt;0),"Yes","No"),"No")="Yes"),"Yes","No"),"No")</f>
        <v>No</v>
      </c>
      <c r="AL515" s="95" t="str">
        <f t="shared" si="55"/>
        <v>NoNo</v>
      </c>
      <c r="AM515" s="12">
        <f t="shared" si="56"/>
        <v>1</v>
      </c>
    </row>
    <row r="516" spans="1:39" s="12" customFormat="1" x14ac:dyDescent="0.35">
      <c r="A516" s="13"/>
      <c r="B516" s="20"/>
      <c r="C516" s="20"/>
      <c r="D516" s="13"/>
      <c r="E516" s="13"/>
      <c r="F516" s="13"/>
      <c r="G516" s="21"/>
      <c r="H516" s="104"/>
      <c r="I516" s="21"/>
      <c r="J516" s="21"/>
      <c r="K516" s="13"/>
      <c r="L516" s="13"/>
      <c r="M516" s="20"/>
      <c r="N516" s="13"/>
      <c r="O516" s="13"/>
      <c r="P516" s="13"/>
      <c r="Q516" s="22"/>
      <c r="R516" s="13"/>
      <c r="S516" s="13"/>
      <c r="T516" s="13"/>
      <c r="U516" s="116"/>
      <c r="V516" s="116"/>
      <c r="W516" s="135"/>
      <c r="X516" s="118"/>
      <c r="Y516" s="135"/>
      <c r="Z516" s="116"/>
      <c r="AA516" s="116"/>
      <c r="AB516" s="55">
        <f t="shared" si="50"/>
        <v>0</v>
      </c>
      <c r="AC516" s="39"/>
      <c r="AD516" s="96" t="str">
        <f t="shared" si="51"/>
        <v>No</v>
      </c>
      <c r="AE516" s="18" t="str">
        <f>IFERROR(IFERROR(VLOOKUP(VALUE(L516),'EFM Funds June 2020'!C:M,10,0),VLOOKUP(TEXT(L516,0),'EFM Funds June 2020'!C:M,10,0)),"No")</f>
        <v>No</v>
      </c>
      <c r="AF516" s="18" t="str">
        <f>IFERROR(IFERROR(VLOOKUP(VALUE(W516),'EFM Funds June 2020'!C:M,10,0),VLOOKUP(TEXT(W516,0),'EFM Funds June 2020'!C:M,10,0)),"No")</f>
        <v>No</v>
      </c>
      <c r="AG516" s="19" t="str">
        <f t="shared" ca="1" si="52"/>
        <v>No</v>
      </c>
      <c r="AH516" s="19" t="str">
        <f t="shared" si="53"/>
        <v>No</v>
      </c>
      <c r="AI516" s="56" t="str">
        <f t="shared" ca="1" si="54"/>
        <v>Yes</v>
      </c>
      <c r="AJ516" s="56" t="str">
        <f ca="1">IFERROR(IF(OR($R$1&gt;Q516+90,$R$1&gt;VLOOKUP(W516,'EFM Funds June 2020'!D:E,2,FALSE)+90),"Yes","No"),"No")</f>
        <v>No</v>
      </c>
      <c r="AK516" s="56" t="str">
        <f>IFERROR(IF(OR(IFERROR(IF(AND(VLOOKUP(VALUE(L516),'EFM Funds June 2020'!$D:$M,10,FALSE)="Yes",T516&lt;0),"Yes","No"),"No")="Yes",IFERROR(IF(AND(VLOOKUP(VALUE(W516),'EFM Funds June 2020'!$D:$M,10,FALSE)="Yes",AA516&gt;0),"Yes","No"),"No")="Yes"),"Yes","No"),"No")</f>
        <v>No</v>
      </c>
      <c r="AL516" s="95" t="str">
        <f t="shared" si="55"/>
        <v>NoNo</v>
      </c>
      <c r="AM516" s="12">
        <f t="shared" si="56"/>
        <v>1</v>
      </c>
    </row>
    <row r="517" spans="1:39" s="12" customFormat="1" x14ac:dyDescent="0.35">
      <c r="A517" s="13"/>
      <c r="B517" s="20"/>
      <c r="C517" s="20"/>
      <c r="D517" s="13"/>
      <c r="E517" s="13"/>
      <c r="F517" s="13"/>
      <c r="G517" s="21"/>
      <c r="H517" s="104"/>
      <c r="I517" s="21"/>
      <c r="J517" s="21"/>
      <c r="K517" s="13"/>
      <c r="L517" s="13"/>
      <c r="M517" s="20"/>
      <c r="N517" s="13"/>
      <c r="O517" s="13"/>
      <c r="P517" s="13"/>
      <c r="Q517" s="22"/>
      <c r="R517" s="13"/>
      <c r="S517" s="13"/>
      <c r="T517" s="13"/>
      <c r="U517" s="116"/>
      <c r="V517" s="116"/>
      <c r="W517" s="135"/>
      <c r="X517" s="118"/>
      <c r="Y517" s="135"/>
      <c r="Z517" s="116"/>
      <c r="AA517" s="116"/>
      <c r="AB517" s="55">
        <f t="shared" si="50"/>
        <v>0</v>
      </c>
      <c r="AC517" s="39"/>
      <c r="AD517" s="96" t="str">
        <f t="shared" si="51"/>
        <v>No</v>
      </c>
      <c r="AE517" s="18" t="str">
        <f>IFERROR(IFERROR(VLOOKUP(VALUE(L517),'EFM Funds June 2020'!C:M,10,0),VLOOKUP(TEXT(L517,0),'EFM Funds June 2020'!C:M,10,0)),"No")</f>
        <v>No</v>
      </c>
      <c r="AF517" s="18" t="str">
        <f>IFERROR(IFERROR(VLOOKUP(VALUE(W517),'EFM Funds June 2020'!C:M,10,0),VLOOKUP(TEXT(W517,0),'EFM Funds June 2020'!C:M,10,0)),"No")</f>
        <v>No</v>
      </c>
      <c r="AG517" s="19" t="str">
        <f t="shared" ca="1" si="52"/>
        <v>No</v>
      </c>
      <c r="AH517" s="19" t="str">
        <f t="shared" si="53"/>
        <v>No</v>
      </c>
      <c r="AI517" s="56" t="str">
        <f t="shared" ca="1" si="54"/>
        <v>Yes</v>
      </c>
      <c r="AJ517" s="56" t="str">
        <f ca="1">IFERROR(IF(OR($R$1&gt;Q517+90,$R$1&gt;VLOOKUP(W517,'EFM Funds June 2020'!D:E,2,FALSE)+90),"Yes","No"),"No")</f>
        <v>No</v>
      </c>
      <c r="AK517" s="56" t="str">
        <f>IFERROR(IF(OR(IFERROR(IF(AND(VLOOKUP(VALUE(L517),'EFM Funds June 2020'!$D:$M,10,FALSE)="Yes",T517&lt;0),"Yes","No"),"No")="Yes",IFERROR(IF(AND(VLOOKUP(VALUE(W517),'EFM Funds June 2020'!$D:$M,10,FALSE)="Yes",AA517&gt;0),"Yes","No"),"No")="Yes"),"Yes","No"),"No")</f>
        <v>No</v>
      </c>
      <c r="AL517" s="95" t="str">
        <f t="shared" si="55"/>
        <v>NoNo</v>
      </c>
      <c r="AM517" s="12">
        <f t="shared" si="56"/>
        <v>1</v>
      </c>
    </row>
    <row r="518" spans="1:39" s="12" customFormat="1" x14ac:dyDescent="0.35">
      <c r="A518" s="13"/>
      <c r="B518" s="20"/>
      <c r="C518" s="20"/>
      <c r="D518" s="13"/>
      <c r="E518" s="13"/>
      <c r="F518" s="13"/>
      <c r="G518" s="21"/>
      <c r="H518" s="104"/>
      <c r="I518" s="21"/>
      <c r="J518" s="21"/>
      <c r="K518" s="13"/>
      <c r="L518" s="13"/>
      <c r="M518" s="20"/>
      <c r="N518" s="13"/>
      <c r="O518" s="13"/>
      <c r="P518" s="13"/>
      <c r="Q518" s="22"/>
      <c r="R518" s="13"/>
      <c r="S518" s="13"/>
      <c r="T518" s="13"/>
      <c r="U518" s="116"/>
      <c r="V518" s="116"/>
      <c r="W518" s="135"/>
      <c r="X518" s="118"/>
      <c r="Y518" s="135"/>
      <c r="Z518" s="116"/>
      <c r="AA518" s="116"/>
      <c r="AB518" s="55">
        <f t="shared" si="50"/>
        <v>0</v>
      </c>
      <c r="AC518" s="39"/>
      <c r="AD518" s="96" t="str">
        <f t="shared" si="51"/>
        <v>No</v>
      </c>
      <c r="AE518" s="18" t="str">
        <f>IFERROR(IFERROR(VLOOKUP(VALUE(L518),'EFM Funds June 2020'!C:M,10,0),VLOOKUP(TEXT(L518,0),'EFM Funds June 2020'!C:M,10,0)),"No")</f>
        <v>No</v>
      </c>
      <c r="AF518" s="18" t="str">
        <f>IFERROR(IFERROR(VLOOKUP(VALUE(W518),'EFM Funds June 2020'!C:M,10,0),VLOOKUP(TEXT(W518,0),'EFM Funds June 2020'!C:M,10,0)),"No")</f>
        <v>No</v>
      </c>
      <c r="AG518" s="19" t="str">
        <f t="shared" ca="1" si="52"/>
        <v>No</v>
      </c>
      <c r="AH518" s="19" t="str">
        <f t="shared" si="53"/>
        <v>No</v>
      </c>
      <c r="AI518" s="56" t="str">
        <f t="shared" ca="1" si="54"/>
        <v>Yes</v>
      </c>
      <c r="AJ518" s="56" t="str">
        <f ca="1">IFERROR(IF(OR($R$1&gt;Q518+90,$R$1&gt;VLOOKUP(W518,'EFM Funds June 2020'!D:E,2,FALSE)+90),"Yes","No"),"No")</f>
        <v>No</v>
      </c>
      <c r="AK518" s="56" t="str">
        <f>IFERROR(IF(OR(IFERROR(IF(AND(VLOOKUP(VALUE(L518),'EFM Funds June 2020'!$D:$M,10,FALSE)="Yes",T518&lt;0),"Yes","No"),"No")="Yes",IFERROR(IF(AND(VLOOKUP(VALUE(W518),'EFM Funds June 2020'!$D:$M,10,FALSE)="Yes",AA518&gt;0),"Yes","No"),"No")="Yes"),"Yes","No"),"No")</f>
        <v>No</v>
      </c>
      <c r="AL518" s="95" t="str">
        <f t="shared" si="55"/>
        <v>NoNo</v>
      </c>
      <c r="AM518" s="12">
        <f t="shared" si="56"/>
        <v>1</v>
      </c>
    </row>
    <row r="519" spans="1:39" s="12" customFormat="1" x14ac:dyDescent="0.35">
      <c r="A519" s="13"/>
      <c r="B519" s="20"/>
      <c r="C519" s="20"/>
      <c r="D519" s="13"/>
      <c r="E519" s="13"/>
      <c r="F519" s="13"/>
      <c r="G519" s="21"/>
      <c r="H519" s="104"/>
      <c r="I519" s="21"/>
      <c r="J519" s="21"/>
      <c r="K519" s="13"/>
      <c r="L519" s="13"/>
      <c r="M519" s="20"/>
      <c r="N519" s="13"/>
      <c r="O519" s="13"/>
      <c r="P519" s="13"/>
      <c r="Q519" s="22"/>
      <c r="R519" s="13"/>
      <c r="S519" s="13"/>
      <c r="T519" s="13"/>
      <c r="U519" s="116"/>
      <c r="V519" s="116"/>
      <c r="W519" s="135"/>
      <c r="X519" s="118"/>
      <c r="Y519" s="135"/>
      <c r="Z519" s="116"/>
      <c r="AA519" s="116"/>
      <c r="AB519" s="55">
        <f t="shared" si="50"/>
        <v>0</v>
      </c>
      <c r="AC519" s="39"/>
      <c r="AD519" s="96" t="str">
        <f t="shared" si="51"/>
        <v>No</v>
      </c>
      <c r="AE519" s="18" t="str">
        <f>IFERROR(IFERROR(VLOOKUP(VALUE(L519),'EFM Funds June 2020'!C:M,10,0),VLOOKUP(TEXT(L519,0),'EFM Funds June 2020'!C:M,10,0)),"No")</f>
        <v>No</v>
      </c>
      <c r="AF519" s="18" t="str">
        <f>IFERROR(IFERROR(VLOOKUP(VALUE(W519),'EFM Funds June 2020'!C:M,10,0),VLOOKUP(TEXT(W519,0),'EFM Funds June 2020'!C:M,10,0)),"No")</f>
        <v>No</v>
      </c>
      <c r="AG519" s="19" t="str">
        <f t="shared" ca="1" si="52"/>
        <v>No</v>
      </c>
      <c r="AH519" s="19" t="str">
        <f t="shared" si="53"/>
        <v>No</v>
      </c>
      <c r="AI519" s="56" t="str">
        <f t="shared" ca="1" si="54"/>
        <v>Yes</v>
      </c>
      <c r="AJ519" s="56" t="str">
        <f ca="1">IFERROR(IF(OR($R$1&gt;Q519+90,$R$1&gt;VLOOKUP(W519,'EFM Funds June 2020'!D:E,2,FALSE)+90),"Yes","No"),"No")</f>
        <v>No</v>
      </c>
      <c r="AK519" s="56" t="str">
        <f>IFERROR(IF(OR(IFERROR(IF(AND(VLOOKUP(VALUE(L519),'EFM Funds June 2020'!$D:$M,10,FALSE)="Yes",T519&lt;0),"Yes","No"),"No")="Yes",IFERROR(IF(AND(VLOOKUP(VALUE(W519),'EFM Funds June 2020'!$D:$M,10,FALSE)="Yes",AA519&gt;0),"Yes","No"),"No")="Yes"),"Yes","No"),"No")</f>
        <v>No</v>
      </c>
      <c r="AL519" s="95" t="str">
        <f t="shared" si="55"/>
        <v>NoNo</v>
      </c>
      <c r="AM519" s="12">
        <f t="shared" si="56"/>
        <v>1</v>
      </c>
    </row>
    <row r="520" spans="1:39" s="12" customFormat="1" x14ac:dyDescent="0.35">
      <c r="A520" s="13"/>
      <c r="B520" s="20"/>
      <c r="C520" s="20"/>
      <c r="D520" s="13"/>
      <c r="E520" s="13"/>
      <c r="F520" s="13"/>
      <c r="G520" s="21"/>
      <c r="H520" s="104"/>
      <c r="I520" s="21"/>
      <c r="J520" s="21"/>
      <c r="K520" s="13"/>
      <c r="L520" s="13"/>
      <c r="M520" s="20"/>
      <c r="N520" s="13"/>
      <c r="O520" s="13"/>
      <c r="P520" s="13"/>
      <c r="Q520" s="22"/>
      <c r="R520" s="13"/>
      <c r="S520" s="13"/>
      <c r="T520" s="13"/>
      <c r="U520" s="116"/>
      <c r="V520" s="116"/>
      <c r="W520" s="135"/>
      <c r="X520" s="118"/>
      <c r="Y520" s="135"/>
      <c r="Z520" s="116"/>
      <c r="AA520" s="116"/>
      <c r="AB520" s="55">
        <f t="shared" si="50"/>
        <v>0</v>
      </c>
      <c r="AC520" s="39"/>
      <c r="AD520" s="96" t="str">
        <f t="shared" si="51"/>
        <v>No</v>
      </c>
      <c r="AE520" s="18" t="str">
        <f>IFERROR(IFERROR(VLOOKUP(VALUE(L520),'EFM Funds June 2020'!C:M,10,0),VLOOKUP(TEXT(L520,0),'EFM Funds June 2020'!C:M,10,0)),"No")</f>
        <v>No</v>
      </c>
      <c r="AF520" s="18" t="str">
        <f>IFERROR(IFERROR(VLOOKUP(VALUE(W520),'EFM Funds June 2020'!C:M,10,0),VLOOKUP(TEXT(W520,0),'EFM Funds June 2020'!C:M,10,0)),"No")</f>
        <v>No</v>
      </c>
      <c r="AG520" s="19" t="str">
        <f t="shared" ca="1" si="52"/>
        <v>No</v>
      </c>
      <c r="AH520" s="19" t="str">
        <f t="shared" si="53"/>
        <v>No</v>
      </c>
      <c r="AI520" s="56" t="str">
        <f t="shared" ca="1" si="54"/>
        <v>Yes</v>
      </c>
      <c r="AJ520" s="56" t="str">
        <f ca="1">IFERROR(IF(OR($R$1&gt;Q520+90,$R$1&gt;VLOOKUP(W520,'EFM Funds June 2020'!D:E,2,FALSE)+90),"Yes","No"),"No")</f>
        <v>No</v>
      </c>
      <c r="AK520" s="56" t="str">
        <f>IFERROR(IF(OR(IFERROR(IF(AND(VLOOKUP(VALUE(L520),'EFM Funds June 2020'!$D:$M,10,FALSE)="Yes",T520&lt;0),"Yes","No"),"No")="Yes",IFERROR(IF(AND(VLOOKUP(VALUE(W520),'EFM Funds June 2020'!$D:$M,10,FALSE)="Yes",AA520&gt;0),"Yes","No"),"No")="Yes"),"Yes","No"),"No")</f>
        <v>No</v>
      </c>
      <c r="AL520" s="95" t="str">
        <f t="shared" si="55"/>
        <v>NoNo</v>
      </c>
      <c r="AM520" s="12">
        <f t="shared" si="56"/>
        <v>1</v>
      </c>
    </row>
    <row r="521" spans="1:39" s="12" customFormat="1" x14ac:dyDescent="0.35">
      <c r="A521" s="13"/>
      <c r="B521" s="20"/>
      <c r="C521" s="20"/>
      <c r="D521" s="13"/>
      <c r="E521" s="13"/>
      <c r="F521" s="13"/>
      <c r="G521" s="21"/>
      <c r="H521" s="104"/>
      <c r="I521" s="21"/>
      <c r="J521" s="21"/>
      <c r="K521" s="13"/>
      <c r="L521" s="13"/>
      <c r="M521" s="20"/>
      <c r="N521" s="13"/>
      <c r="O521" s="13"/>
      <c r="P521" s="13"/>
      <c r="Q521" s="22"/>
      <c r="R521" s="13"/>
      <c r="S521" s="13"/>
      <c r="T521" s="13"/>
      <c r="U521" s="116"/>
      <c r="V521" s="116"/>
      <c r="W521" s="135"/>
      <c r="X521" s="118"/>
      <c r="Y521" s="135"/>
      <c r="Z521" s="116"/>
      <c r="AA521" s="116"/>
      <c r="AB521" s="55">
        <f t="shared" si="50"/>
        <v>0</v>
      </c>
      <c r="AC521" s="39"/>
      <c r="AD521" s="96" t="str">
        <f t="shared" si="51"/>
        <v>No</v>
      </c>
      <c r="AE521" s="18" t="str">
        <f>IFERROR(IFERROR(VLOOKUP(VALUE(L521),'EFM Funds June 2020'!C:M,10,0),VLOOKUP(TEXT(L521,0),'EFM Funds June 2020'!C:M,10,0)),"No")</f>
        <v>No</v>
      </c>
      <c r="AF521" s="18" t="str">
        <f>IFERROR(IFERROR(VLOOKUP(VALUE(W521),'EFM Funds June 2020'!C:M,10,0),VLOOKUP(TEXT(W521,0),'EFM Funds June 2020'!C:M,10,0)),"No")</f>
        <v>No</v>
      </c>
      <c r="AG521" s="19" t="str">
        <f t="shared" ca="1" si="52"/>
        <v>No</v>
      </c>
      <c r="AH521" s="19" t="str">
        <f t="shared" si="53"/>
        <v>No</v>
      </c>
      <c r="AI521" s="56" t="str">
        <f t="shared" ca="1" si="54"/>
        <v>Yes</v>
      </c>
      <c r="AJ521" s="56" t="str">
        <f ca="1">IFERROR(IF(OR($R$1&gt;Q521+90,$R$1&gt;VLOOKUP(W521,'EFM Funds June 2020'!D:E,2,FALSE)+90),"Yes","No"),"No")</f>
        <v>No</v>
      </c>
      <c r="AK521" s="56" t="str">
        <f>IFERROR(IF(OR(IFERROR(IF(AND(VLOOKUP(VALUE(L521),'EFM Funds June 2020'!$D:$M,10,FALSE)="Yes",T521&lt;0),"Yes","No"),"No")="Yes",IFERROR(IF(AND(VLOOKUP(VALUE(W521),'EFM Funds June 2020'!$D:$M,10,FALSE)="Yes",AA521&gt;0),"Yes","No"),"No")="Yes"),"Yes","No"),"No")</f>
        <v>No</v>
      </c>
      <c r="AL521" s="95" t="str">
        <f t="shared" si="55"/>
        <v>NoNo</v>
      </c>
      <c r="AM521" s="12">
        <f t="shared" si="56"/>
        <v>1</v>
      </c>
    </row>
    <row r="522" spans="1:39" s="12" customFormat="1" x14ac:dyDescent="0.35">
      <c r="A522" s="13"/>
      <c r="B522" s="20"/>
      <c r="C522" s="20"/>
      <c r="D522" s="13"/>
      <c r="E522" s="13"/>
      <c r="F522" s="13"/>
      <c r="G522" s="21"/>
      <c r="H522" s="104"/>
      <c r="I522" s="21"/>
      <c r="J522" s="21"/>
      <c r="K522" s="13"/>
      <c r="L522" s="13"/>
      <c r="M522" s="20"/>
      <c r="N522" s="13"/>
      <c r="O522" s="13"/>
      <c r="P522" s="13"/>
      <c r="Q522" s="22"/>
      <c r="R522" s="13"/>
      <c r="S522" s="13"/>
      <c r="T522" s="13"/>
      <c r="U522" s="116"/>
      <c r="V522" s="116"/>
      <c r="W522" s="135"/>
      <c r="X522" s="118"/>
      <c r="Y522" s="135"/>
      <c r="Z522" s="116"/>
      <c r="AA522" s="116"/>
      <c r="AB522" s="55">
        <f t="shared" si="50"/>
        <v>0</v>
      </c>
      <c r="AC522" s="39"/>
      <c r="AD522" s="96" t="str">
        <f t="shared" si="51"/>
        <v>No</v>
      </c>
      <c r="AE522" s="18" t="str">
        <f>IFERROR(IFERROR(VLOOKUP(VALUE(L522),'EFM Funds June 2020'!C:M,10,0),VLOOKUP(TEXT(L522,0),'EFM Funds June 2020'!C:M,10,0)),"No")</f>
        <v>No</v>
      </c>
      <c r="AF522" s="18" t="str">
        <f>IFERROR(IFERROR(VLOOKUP(VALUE(W522),'EFM Funds June 2020'!C:M,10,0),VLOOKUP(TEXT(W522,0),'EFM Funds June 2020'!C:M,10,0)),"No")</f>
        <v>No</v>
      </c>
      <c r="AG522" s="19" t="str">
        <f t="shared" ca="1" si="52"/>
        <v>No</v>
      </c>
      <c r="AH522" s="19" t="str">
        <f t="shared" si="53"/>
        <v>No</v>
      </c>
      <c r="AI522" s="56" t="str">
        <f t="shared" ca="1" si="54"/>
        <v>Yes</v>
      </c>
      <c r="AJ522" s="56" t="str">
        <f ca="1">IFERROR(IF(OR($R$1&gt;Q522+90,$R$1&gt;VLOOKUP(W522,'EFM Funds June 2020'!D:E,2,FALSE)+90),"Yes","No"),"No")</f>
        <v>No</v>
      </c>
      <c r="AK522" s="56" t="str">
        <f>IFERROR(IF(OR(IFERROR(IF(AND(VLOOKUP(VALUE(L522),'EFM Funds June 2020'!$D:$M,10,FALSE)="Yes",T522&lt;0),"Yes","No"),"No")="Yes",IFERROR(IF(AND(VLOOKUP(VALUE(W522),'EFM Funds June 2020'!$D:$M,10,FALSE)="Yes",AA522&gt;0),"Yes","No"),"No")="Yes"),"Yes","No"),"No")</f>
        <v>No</v>
      </c>
      <c r="AL522" s="95" t="str">
        <f t="shared" si="55"/>
        <v>NoNo</v>
      </c>
      <c r="AM522" s="12">
        <f t="shared" si="56"/>
        <v>1</v>
      </c>
    </row>
    <row r="523" spans="1:39" s="12" customFormat="1" x14ac:dyDescent="0.35">
      <c r="A523" s="13"/>
      <c r="B523" s="20"/>
      <c r="C523" s="20"/>
      <c r="D523" s="13"/>
      <c r="E523" s="13"/>
      <c r="F523" s="13"/>
      <c r="G523" s="21"/>
      <c r="H523" s="104"/>
      <c r="I523" s="21"/>
      <c r="J523" s="21"/>
      <c r="K523" s="13"/>
      <c r="L523" s="13"/>
      <c r="M523" s="20"/>
      <c r="N523" s="13"/>
      <c r="O523" s="13"/>
      <c r="P523" s="13"/>
      <c r="Q523" s="22"/>
      <c r="R523" s="13"/>
      <c r="S523" s="13"/>
      <c r="T523" s="13"/>
      <c r="U523" s="116"/>
      <c r="V523" s="116"/>
      <c r="W523" s="135"/>
      <c r="X523" s="118"/>
      <c r="Y523" s="135"/>
      <c r="Z523" s="116"/>
      <c r="AA523" s="116"/>
      <c r="AB523" s="55">
        <f t="shared" si="50"/>
        <v>0</v>
      </c>
      <c r="AC523" s="39"/>
      <c r="AD523" s="96" t="str">
        <f t="shared" si="51"/>
        <v>No</v>
      </c>
      <c r="AE523" s="18" t="str">
        <f>IFERROR(IFERROR(VLOOKUP(VALUE(L523),'EFM Funds June 2020'!C:M,10,0),VLOOKUP(TEXT(L523,0),'EFM Funds June 2020'!C:M,10,0)),"No")</f>
        <v>No</v>
      </c>
      <c r="AF523" s="18" t="str">
        <f>IFERROR(IFERROR(VLOOKUP(VALUE(W523),'EFM Funds June 2020'!C:M,10,0),VLOOKUP(TEXT(W523,0),'EFM Funds June 2020'!C:M,10,0)),"No")</f>
        <v>No</v>
      </c>
      <c r="AG523" s="19" t="str">
        <f t="shared" ca="1" si="52"/>
        <v>No</v>
      </c>
      <c r="AH523" s="19" t="str">
        <f t="shared" si="53"/>
        <v>No</v>
      </c>
      <c r="AI523" s="56" t="str">
        <f t="shared" ca="1" si="54"/>
        <v>Yes</v>
      </c>
      <c r="AJ523" s="56" t="str">
        <f ca="1">IFERROR(IF(OR($R$1&gt;Q523+90,$R$1&gt;VLOOKUP(W523,'EFM Funds June 2020'!D:E,2,FALSE)+90),"Yes","No"),"No")</f>
        <v>No</v>
      </c>
      <c r="AK523" s="56" t="str">
        <f>IFERROR(IF(OR(IFERROR(IF(AND(VLOOKUP(VALUE(L523),'EFM Funds June 2020'!$D:$M,10,FALSE)="Yes",T523&lt;0),"Yes","No"),"No")="Yes",IFERROR(IF(AND(VLOOKUP(VALUE(W523),'EFM Funds June 2020'!$D:$M,10,FALSE)="Yes",AA523&gt;0),"Yes","No"),"No")="Yes"),"Yes","No"),"No")</f>
        <v>No</v>
      </c>
      <c r="AL523" s="95" t="str">
        <f t="shared" si="55"/>
        <v>NoNo</v>
      </c>
      <c r="AM523" s="12">
        <f t="shared" si="56"/>
        <v>1</v>
      </c>
    </row>
    <row r="524" spans="1:39" s="12" customFormat="1" x14ac:dyDescent="0.35">
      <c r="A524" s="13"/>
      <c r="B524" s="20"/>
      <c r="C524" s="20"/>
      <c r="D524" s="13"/>
      <c r="E524" s="13"/>
      <c r="F524" s="13"/>
      <c r="G524" s="21"/>
      <c r="H524" s="104"/>
      <c r="I524" s="21"/>
      <c r="J524" s="21"/>
      <c r="K524" s="13"/>
      <c r="L524" s="13"/>
      <c r="M524" s="20"/>
      <c r="N524" s="13"/>
      <c r="O524" s="13"/>
      <c r="P524" s="13"/>
      <c r="Q524" s="22"/>
      <c r="R524" s="13"/>
      <c r="S524" s="13"/>
      <c r="T524" s="13"/>
      <c r="U524" s="116"/>
      <c r="V524" s="116"/>
      <c r="W524" s="135"/>
      <c r="X524" s="118"/>
      <c r="Y524" s="135"/>
      <c r="Z524" s="116"/>
      <c r="AA524" s="116"/>
      <c r="AB524" s="55">
        <f t="shared" si="50"/>
        <v>0</v>
      </c>
      <c r="AC524" s="39"/>
      <c r="AD524" s="96" t="str">
        <f t="shared" si="51"/>
        <v>No</v>
      </c>
      <c r="AE524" s="18" t="str">
        <f>IFERROR(IFERROR(VLOOKUP(VALUE(L524),'EFM Funds June 2020'!C:M,10,0),VLOOKUP(TEXT(L524,0),'EFM Funds June 2020'!C:M,10,0)),"No")</f>
        <v>No</v>
      </c>
      <c r="AF524" s="18" t="str">
        <f>IFERROR(IFERROR(VLOOKUP(VALUE(W524),'EFM Funds June 2020'!C:M,10,0),VLOOKUP(TEXT(W524,0),'EFM Funds June 2020'!C:M,10,0)),"No")</f>
        <v>No</v>
      </c>
      <c r="AG524" s="19" t="str">
        <f t="shared" ca="1" si="52"/>
        <v>No</v>
      </c>
      <c r="AH524" s="19" t="str">
        <f t="shared" si="53"/>
        <v>No</v>
      </c>
      <c r="AI524" s="56" t="str">
        <f t="shared" ca="1" si="54"/>
        <v>Yes</v>
      </c>
      <c r="AJ524" s="56" t="str">
        <f ca="1">IFERROR(IF(OR($R$1&gt;Q524+90,$R$1&gt;VLOOKUP(W524,'EFM Funds June 2020'!D:E,2,FALSE)+90),"Yes","No"),"No")</f>
        <v>No</v>
      </c>
      <c r="AK524" s="56" t="str">
        <f>IFERROR(IF(OR(IFERROR(IF(AND(VLOOKUP(VALUE(L524),'EFM Funds June 2020'!$D:$M,10,FALSE)="Yes",T524&lt;0),"Yes","No"),"No")="Yes",IFERROR(IF(AND(VLOOKUP(VALUE(W524),'EFM Funds June 2020'!$D:$M,10,FALSE)="Yes",AA524&gt;0),"Yes","No"),"No")="Yes"),"Yes","No"),"No")</f>
        <v>No</v>
      </c>
      <c r="AL524" s="95" t="str">
        <f t="shared" si="55"/>
        <v>NoNo</v>
      </c>
      <c r="AM524" s="12">
        <f t="shared" si="56"/>
        <v>1</v>
      </c>
    </row>
    <row r="525" spans="1:39" s="12" customFormat="1" x14ac:dyDescent="0.35">
      <c r="A525" s="13"/>
      <c r="B525" s="20"/>
      <c r="C525" s="20"/>
      <c r="D525" s="13"/>
      <c r="E525" s="13"/>
      <c r="F525" s="13"/>
      <c r="G525" s="21"/>
      <c r="H525" s="104"/>
      <c r="I525" s="21"/>
      <c r="J525" s="21"/>
      <c r="K525" s="13"/>
      <c r="L525" s="13"/>
      <c r="M525" s="20"/>
      <c r="N525" s="13"/>
      <c r="O525" s="13"/>
      <c r="P525" s="13"/>
      <c r="Q525" s="22"/>
      <c r="R525" s="13"/>
      <c r="S525" s="13"/>
      <c r="T525" s="13"/>
      <c r="U525" s="116"/>
      <c r="V525" s="116"/>
      <c r="W525" s="135"/>
      <c r="X525" s="118"/>
      <c r="Y525" s="135"/>
      <c r="Z525" s="116"/>
      <c r="AA525" s="116"/>
      <c r="AB525" s="55">
        <f t="shared" si="50"/>
        <v>0</v>
      </c>
      <c r="AC525" s="39"/>
      <c r="AD525" s="96" t="str">
        <f t="shared" si="51"/>
        <v>No</v>
      </c>
      <c r="AE525" s="18" t="str">
        <f>IFERROR(IFERROR(VLOOKUP(VALUE(L525),'EFM Funds June 2020'!C:M,10,0),VLOOKUP(TEXT(L525,0),'EFM Funds June 2020'!C:M,10,0)),"No")</f>
        <v>No</v>
      </c>
      <c r="AF525" s="18" t="str">
        <f>IFERROR(IFERROR(VLOOKUP(VALUE(W525),'EFM Funds June 2020'!C:M,10,0),VLOOKUP(TEXT(W525,0),'EFM Funds June 2020'!C:M,10,0)),"No")</f>
        <v>No</v>
      </c>
      <c r="AG525" s="19" t="str">
        <f t="shared" ca="1" si="52"/>
        <v>No</v>
      </c>
      <c r="AH525" s="19" t="str">
        <f t="shared" si="53"/>
        <v>No</v>
      </c>
      <c r="AI525" s="56" t="str">
        <f t="shared" ca="1" si="54"/>
        <v>Yes</v>
      </c>
      <c r="AJ525" s="56" t="str">
        <f ca="1">IFERROR(IF(OR($R$1&gt;Q525+90,$R$1&gt;VLOOKUP(W525,'EFM Funds June 2020'!D:E,2,FALSE)+90),"Yes","No"),"No")</f>
        <v>No</v>
      </c>
      <c r="AK525" s="56" t="str">
        <f>IFERROR(IF(OR(IFERROR(IF(AND(VLOOKUP(VALUE(L525),'EFM Funds June 2020'!$D:$M,10,FALSE)="Yes",T525&lt;0),"Yes","No"),"No")="Yes",IFERROR(IF(AND(VLOOKUP(VALUE(W525),'EFM Funds June 2020'!$D:$M,10,FALSE)="Yes",AA525&gt;0),"Yes","No"),"No")="Yes"),"Yes","No"),"No")</f>
        <v>No</v>
      </c>
      <c r="AL525" s="95" t="str">
        <f t="shared" si="55"/>
        <v>NoNo</v>
      </c>
      <c r="AM525" s="12">
        <f t="shared" si="56"/>
        <v>1</v>
      </c>
    </row>
    <row r="526" spans="1:39" s="12" customFormat="1" x14ac:dyDescent="0.35">
      <c r="A526" s="13"/>
      <c r="B526" s="20"/>
      <c r="C526" s="20"/>
      <c r="D526" s="13"/>
      <c r="E526" s="13"/>
      <c r="F526" s="13"/>
      <c r="G526" s="21"/>
      <c r="H526" s="104"/>
      <c r="I526" s="21"/>
      <c r="J526" s="21"/>
      <c r="K526" s="13"/>
      <c r="L526" s="13"/>
      <c r="M526" s="20"/>
      <c r="N526" s="13"/>
      <c r="O526" s="13"/>
      <c r="P526" s="13"/>
      <c r="Q526" s="22"/>
      <c r="R526" s="13"/>
      <c r="S526" s="13"/>
      <c r="T526" s="13"/>
      <c r="U526" s="116"/>
      <c r="V526" s="116"/>
      <c r="W526" s="135"/>
      <c r="X526" s="118"/>
      <c r="Y526" s="135"/>
      <c r="Z526" s="116"/>
      <c r="AA526" s="116"/>
      <c r="AB526" s="55">
        <f t="shared" si="50"/>
        <v>0</v>
      </c>
      <c r="AC526" s="39"/>
      <c r="AD526" s="96" t="str">
        <f t="shared" si="51"/>
        <v>No</v>
      </c>
      <c r="AE526" s="18" t="str">
        <f>IFERROR(IFERROR(VLOOKUP(VALUE(L526),'EFM Funds June 2020'!C:M,10,0),VLOOKUP(TEXT(L526,0),'EFM Funds June 2020'!C:M,10,0)),"No")</f>
        <v>No</v>
      </c>
      <c r="AF526" s="18" t="str">
        <f>IFERROR(IFERROR(VLOOKUP(VALUE(W526),'EFM Funds June 2020'!C:M,10,0),VLOOKUP(TEXT(W526,0),'EFM Funds June 2020'!C:M,10,0)),"No")</f>
        <v>No</v>
      </c>
      <c r="AG526" s="19" t="str">
        <f t="shared" ca="1" si="52"/>
        <v>No</v>
      </c>
      <c r="AH526" s="19" t="str">
        <f t="shared" si="53"/>
        <v>No</v>
      </c>
      <c r="AI526" s="56" t="str">
        <f t="shared" ca="1" si="54"/>
        <v>Yes</v>
      </c>
      <c r="AJ526" s="56" t="str">
        <f ca="1">IFERROR(IF(OR($R$1&gt;Q526+90,$R$1&gt;VLOOKUP(W526,'EFM Funds June 2020'!D:E,2,FALSE)+90),"Yes","No"),"No")</f>
        <v>No</v>
      </c>
      <c r="AK526" s="56" t="str">
        <f>IFERROR(IF(OR(IFERROR(IF(AND(VLOOKUP(VALUE(L526),'EFM Funds June 2020'!$D:$M,10,FALSE)="Yes",T526&lt;0),"Yes","No"),"No")="Yes",IFERROR(IF(AND(VLOOKUP(VALUE(W526),'EFM Funds June 2020'!$D:$M,10,FALSE)="Yes",AA526&gt;0),"Yes","No"),"No")="Yes"),"Yes","No"),"No")</f>
        <v>No</v>
      </c>
      <c r="AL526" s="95" t="str">
        <f t="shared" si="55"/>
        <v>NoNo</v>
      </c>
      <c r="AM526" s="12">
        <f t="shared" si="56"/>
        <v>1</v>
      </c>
    </row>
    <row r="527" spans="1:39" s="12" customFormat="1" x14ac:dyDescent="0.35">
      <c r="A527" s="13"/>
      <c r="B527" s="20"/>
      <c r="C527" s="20"/>
      <c r="D527" s="13"/>
      <c r="E527" s="13"/>
      <c r="F527" s="13"/>
      <c r="G527" s="21"/>
      <c r="H527" s="104"/>
      <c r="I527" s="21"/>
      <c r="J527" s="21"/>
      <c r="K527" s="13"/>
      <c r="L527" s="13"/>
      <c r="M527" s="20"/>
      <c r="N527" s="13"/>
      <c r="O527" s="13"/>
      <c r="P527" s="13"/>
      <c r="Q527" s="22"/>
      <c r="R527" s="13"/>
      <c r="S527" s="13"/>
      <c r="T527" s="13"/>
      <c r="U527" s="116"/>
      <c r="V527" s="116"/>
      <c r="W527" s="135"/>
      <c r="X527" s="118"/>
      <c r="Y527" s="135"/>
      <c r="Z527" s="116"/>
      <c r="AA527" s="116"/>
      <c r="AB527" s="55">
        <f t="shared" si="50"/>
        <v>0</v>
      </c>
      <c r="AC527" s="39"/>
      <c r="AD527" s="96" t="str">
        <f t="shared" si="51"/>
        <v>No</v>
      </c>
      <c r="AE527" s="18" t="str">
        <f>IFERROR(IFERROR(VLOOKUP(VALUE(L527),'EFM Funds June 2020'!C:M,10,0),VLOOKUP(TEXT(L527,0),'EFM Funds June 2020'!C:M,10,0)),"No")</f>
        <v>No</v>
      </c>
      <c r="AF527" s="18" t="str">
        <f>IFERROR(IFERROR(VLOOKUP(VALUE(W527),'EFM Funds June 2020'!C:M,10,0),VLOOKUP(TEXT(W527,0),'EFM Funds June 2020'!C:M,10,0)),"No")</f>
        <v>No</v>
      </c>
      <c r="AG527" s="19" t="str">
        <f t="shared" ca="1" si="52"/>
        <v>No</v>
      </c>
      <c r="AH527" s="19" t="str">
        <f t="shared" si="53"/>
        <v>No</v>
      </c>
      <c r="AI527" s="56" t="str">
        <f t="shared" ca="1" si="54"/>
        <v>Yes</v>
      </c>
      <c r="AJ527" s="56" t="str">
        <f ca="1">IFERROR(IF(OR($R$1&gt;Q527+90,$R$1&gt;VLOOKUP(W527,'EFM Funds June 2020'!D:E,2,FALSE)+90),"Yes","No"),"No")</f>
        <v>No</v>
      </c>
      <c r="AK527" s="56" t="str">
        <f>IFERROR(IF(OR(IFERROR(IF(AND(VLOOKUP(VALUE(L527),'EFM Funds June 2020'!$D:$M,10,FALSE)="Yes",T527&lt;0),"Yes","No"),"No")="Yes",IFERROR(IF(AND(VLOOKUP(VALUE(W527),'EFM Funds June 2020'!$D:$M,10,FALSE)="Yes",AA527&gt;0),"Yes","No"),"No")="Yes"),"Yes","No"),"No")</f>
        <v>No</v>
      </c>
      <c r="AL527" s="95" t="str">
        <f t="shared" si="55"/>
        <v>NoNo</v>
      </c>
      <c r="AM527" s="12">
        <f t="shared" si="56"/>
        <v>1</v>
      </c>
    </row>
    <row r="528" spans="1:39" s="12" customFormat="1" x14ac:dyDescent="0.35">
      <c r="A528" s="13"/>
      <c r="B528" s="20"/>
      <c r="C528" s="20"/>
      <c r="D528" s="13"/>
      <c r="E528" s="13"/>
      <c r="F528" s="13"/>
      <c r="G528" s="21"/>
      <c r="H528" s="104"/>
      <c r="I528" s="21"/>
      <c r="J528" s="21"/>
      <c r="K528" s="13"/>
      <c r="L528" s="13"/>
      <c r="M528" s="20"/>
      <c r="N528" s="13"/>
      <c r="O528" s="13"/>
      <c r="P528" s="13"/>
      <c r="Q528" s="22"/>
      <c r="R528" s="13"/>
      <c r="S528" s="13"/>
      <c r="T528" s="13"/>
      <c r="U528" s="116"/>
      <c r="V528" s="116"/>
      <c r="W528" s="135"/>
      <c r="X528" s="118"/>
      <c r="Y528" s="135"/>
      <c r="Z528" s="116"/>
      <c r="AA528" s="116"/>
      <c r="AB528" s="55">
        <f t="shared" si="50"/>
        <v>0</v>
      </c>
      <c r="AC528" s="39"/>
      <c r="AD528" s="96" t="str">
        <f t="shared" si="51"/>
        <v>No</v>
      </c>
      <c r="AE528" s="18" t="str">
        <f>IFERROR(IFERROR(VLOOKUP(VALUE(L528),'EFM Funds June 2020'!C:M,10,0),VLOOKUP(TEXT(L528,0),'EFM Funds June 2020'!C:M,10,0)),"No")</f>
        <v>No</v>
      </c>
      <c r="AF528" s="18" t="str">
        <f>IFERROR(IFERROR(VLOOKUP(VALUE(W528),'EFM Funds June 2020'!C:M,10,0),VLOOKUP(TEXT(W528,0),'EFM Funds June 2020'!C:M,10,0)),"No")</f>
        <v>No</v>
      </c>
      <c r="AG528" s="19" t="str">
        <f t="shared" ca="1" si="52"/>
        <v>No</v>
      </c>
      <c r="AH528" s="19" t="str">
        <f t="shared" si="53"/>
        <v>No</v>
      </c>
      <c r="AI528" s="56" t="str">
        <f t="shared" ca="1" si="54"/>
        <v>Yes</v>
      </c>
      <c r="AJ528" s="56" t="str">
        <f ca="1">IFERROR(IF(OR($R$1&gt;Q528+90,$R$1&gt;VLOOKUP(W528,'EFM Funds June 2020'!D:E,2,FALSE)+90),"Yes","No"),"No")</f>
        <v>No</v>
      </c>
      <c r="AK528" s="56" t="str">
        <f>IFERROR(IF(OR(IFERROR(IF(AND(VLOOKUP(VALUE(L528),'EFM Funds June 2020'!$D:$M,10,FALSE)="Yes",T528&lt;0),"Yes","No"),"No")="Yes",IFERROR(IF(AND(VLOOKUP(VALUE(W528),'EFM Funds June 2020'!$D:$M,10,FALSE)="Yes",AA528&gt;0),"Yes","No"),"No")="Yes"),"Yes","No"),"No")</f>
        <v>No</v>
      </c>
      <c r="AL528" s="95" t="str">
        <f t="shared" si="55"/>
        <v>NoNo</v>
      </c>
      <c r="AM528" s="12">
        <f t="shared" si="56"/>
        <v>1</v>
      </c>
    </row>
    <row r="529" spans="1:39" s="12" customFormat="1" x14ac:dyDescent="0.35">
      <c r="A529" s="13"/>
      <c r="B529" s="20"/>
      <c r="C529" s="20"/>
      <c r="D529" s="13"/>
      <c r="E529" s="13"/>
      <c r="F529" s="13"/>
      <c r="G529" s="21"/>
      <c r="H529" s="104"/>
      <c r="I529" s="21"/>
      <c r="J529" s="21"/>
      <c r="K529" s="13"/>
      <c r="L529" s="13"/>
      <c r="M529" s="20"/>
      <c r="N529" s="13"/>
      <c r="O529" s="13"/>
      <c r="P529" s="13"/>
      <c r="Q529" s="22"/>
      <c r="R529" s="13"/>
      <c r="S529" s="13"/>
      <c r="T529" s="13"/>
      <c r="U529" s="116"/>
      <c r="V529" s="116"/>
      <c r="W529" s="135"/>
      <c r="X529" s="118"/>
      <c r="Y529" s="135"/>
      <c r="Z529" s="116"/>
      <c r="AA529" s="116"/>
      <c r="AB529" s="55">
        <f t="shared" si="50"/>
        <v>0</v>
      </c>
      <c r="AC529" s="39"/>
      <c r="AD529" s="96" t="str">
        <f t="shared" si="51"/>
        <v>No</v>
      </c>
      <c r="AE529" s="18" t="str">
        <f>IFERROR(IFERROR(VLOOKUP(VALUE(L529),'EFM Funds June 2020'!C:M,10,0),VLOOKUP(TEXT(L529,0),'EFM Funds June 2020'!C:M,10,0)),"No")</f>
        <v>No</v>
      </c>
      <c r="AF529" s="18" t="str">
        <f>IFERROR(IFERROR(VLOOKUP(VALUE(W529),'EFM Funds June 2020'!C:M,10,0),VLOOKUP(TEXT(W529,0),'EFM Funds June 2020'!C:M,10,0)),"No")</f>
        <v>No</v>
      </c>
      <c r="AG529" s="19" t="str">
        <f t="shared" ca="1" si="52"/>
        <v>No</v>
      </c>
      <c r="AH529" s="19" t="str">
        <f t="shared" si="53"/>
        <v>No</v>
      </c>
      <c r="AI529" s="56" t="str">
        <f t="shared" ca="1" si="54"/>
        <v>Yes</v>
      </c>
      <c r="AJ529" s="56" t="str">
        <f ca="1">IFERROR(IF(OR($R$1&gt;Q529+90,$R$1&gt;VLOOKUP(W529,'EFM Funds June 2020'!D:E,2,FALSE)+90),"Yes","No"),"No")</f>
        <v>No</v>
      </c>
      <c r="AK529" s="56" t="str">
        <f>IFERROR(IF(OR(IFERROR(IF(AND(VLOOKUP(VALUE(L529),'EFM Funds June 2020'!$D:$M,10,FALSE)="Yes",T529&lt;0),"Yes","No"),"No")="Yes",IFERROR(IF(AND(VLOOKUP(VALUE(W529),'EFM Funds June 2020'!$D:$M,10,FALSE)="Yes",AA529&gt;0),"Yes","No"),"No")="Yes"),"Yes","No"),"No")</f>
        <v>No</v>
      </c>
      <c r="AL529" s="95" t="str">
        <f t="shared" si="55"/>
        <v>NoNo</v>
      </c>
      <c r="AM529" s="12">
        <f t="shared" si="56"/>
        <v>1</v>
      </c>
    </row>
    <row r="530" spans="1:39" s="12" customFormat="1" x14ac:dyDescent="0.35">
      <c r="A530" s="13"/>
      <c r="B530" s="20"/>
      <c r="C530" s="20"/>
      <c r="D530" s="13"/>
      <c r="E530" s="13"/>
      <c r="F530" s="13"/>
      <c r="G530" s="21"/>
      <c r="H530" s="104"/>
      <c r="I530" s="21"/>
      <c r="J530" s="21"/>
      <c r="K530" s="13"/>
      <c r="L530" s="13"/>
      <c r="M530" s="20"/>
      <c r="N530" s="13"/>
      <c r="O530" s="13"/>
      <c r="P530" s="13"/>
      <c r="Q530" s="22"/>
      <c r="R530" s="13"/>
      <c r="S530" s="13"/>
      <c r="T530" s="13"/>
      <c r="U530" s="116"/>
      <c r="V530" s="116"/>
      <c r="W530" s="135"/>
      <c r="X530" s="118"/>
      <c r="Y530" s="135"/>
      <c r="Z530" s="116"/>
      <c r="AA530" s="116"/>
      <c r="AB530" s="55">
        <f t="shared" si="50"/>
        <v>0</v>
      </c>
      <c r="AC530" s="39"/>
      <c r="AD530" s="96" t="str">
        <f t="shared" si="51"/>
        <v>No</v>
      </c>
      <c r="AE530" s="18" t="str">
        <f>IFERROR(IFERROR(VLOOKUP(VALUE(L530),'EFM Funds June 2020'!C:M,10,0),VLOOKUP(TEXT(L530,0),'EFM Funds June 2020'!C:M,10,0)),"No")</f>
        <v>No</v>
      </c>
      <c r="AF530" s="18" t="str">
        <f>IFERROR(IFERROR(VLOOKUP(VALUE(W530),'EFM Funds June 2020'!C:M,10,0),VLOOKUP(TEXT(W530,0),'EFM Funds June 2020'!C:M,10,0)),"No")</f>
        <v>No</v>
      </c>
      <c r="AG530" s="19" t="str">
        <f t="shared" ca="1" si="52"/>
        <v>No</v>
      </c>
      <c r="AH530" s="19" t="str">
        <f t="shared" si="53"/>
        <v>No</v>
      </c>
      <c r="AI530" s="56" t="str">
        <f t="shared" ca="1" si="54"/>
        <v>Yes</v>
      </c>
      <c r="AJ530" s="56" t="str">
        <f ca="1">IFERROR(IF(OR($R$1&gt;Q530+90,$R$1&gt;VLOOKUP(W530,'EFM Funds June 2020'!D:E,2,FALSE)+90),"Yes","No"),"No")</f>
        <v>No</v>
      </c>
      <c r="AK530" s="56" t="str">
        <f>IFERROR(IF(OR(IFERROR(IF(AND(VLOOKUP(VALUE(L530),'EFM Funds June 2020'!$D:$M,10,FALSE)="Yes",T530&lt;0),"Yes","No"),"No")="Yes",IFERROR(IF(AND(VLOOKUP(VALUE(W530),'EFM Funds June 2020'!$D:$M,10,FALSE)="Yes",AA530&gt;0),"Yes","No"),"No")="Yes"),"Yes","No"),"No")</f>
        <v>No</v>
      </c>
      <c r="AL530" s="95" t="str">
        <f t="shared" si="55"/>
        <v>NoNo</v>
      </c>
      <c r="AM530" s="12">
        <f t="shared" si="56"/>
        <v>1</v>
      </c>
    </row>
    <row r="531" spans="1:39" s="12" customFormat="1" x14ac:dyDescent="0.35">
      <c r="A531" s="13"/>
      <c r="B531" s="20"/>
      <c r="C531" s="20"/>
      <c r="D531" s="13"/>
      <c r="E531" s="13"/>
      <c r="F531" s="13"/>
      <c r="G531" s="21"/>
      <c r="H531" s="104"/>
      <c r="I531" s="21"/>
      <c r="J531" s="21"/>
      <c r="K531" s="13"/>
      <c r="L531" s="13"/>
      <c r="M531" s="20"/>
      <c r="N531" s="13"/>
      <c r="O531" s="13"/>
      <c r="P531" s="13"/>
      <c r="Q531" s="22"/>
      <c r="R531" s="13"/>
      <c r="S531" s="13"/>
      <c r="T531" s="13"/>
      <c r="U531" s="116"/>
      <c r="V531" s="116"/>
      <c r="W531" s="135"/>
      <c r="X531" s="118"/>
      <c r="Y531" s="135"/>
      <c r="Z531" s="116"/>
      <c r="AA531" s="116"/>
      <c r="AB531" s="55">
        <f t="shared" ref="AB531:AB594" si="57">T531-AA531</f>
        <v>0</v>
      </c>
      <c r="AC531" s="39"/>
      <c r="AD531" s="96" t="str">
        <f t="shared" si="51"/>
        <v>No</v>
      </c>
      <c r="AE531" s="18" t="str">
        <f>IFERROR(IFERROR(VLOOKUP(VALUE(L531),'EFM Funds June 2020'!C:M,10,0),VLOOKUP(TEXT(L531,0),'EFM Funds June 2020'!C:M,10,0)),"No")</f>
        <v>No</v>
      </c>
      <c r="AF531" s="18" t="str">
        <f>IFERROR(IFERROR(VLOOKUP(VALUE(W531),'EFM Funds June 2020'!C:M,10,0),VLOOKUP(TEXT(W531,0),'EFM Funds June 2020'!C:M,10,0)),"No")</f>
        <v>No</v>
      </c>
      <c r="AG531" s="19" t="str">
        <f t="shared" ca="1" si="52"/>
        <v>No</v>
      </c>
      <c r="AH531" s="19" t="str">
        <f t="shared" si="53"/>
        <v>No</v>
      </c>
      <c r="AI531" s="56" t="str">
        <f t="shared" ca="1" si="54"/>
        <v>Yes</v>
      </c>
      <c r="AJ531" s="56" t="str">
        <f ca="1">IFERROR(IF(OR($R$1&gt;Q531+90,$R$1&gt;VLOOKUP(W531,'EFM Funds June 2020'!D:E,2,FALSE)+90),"Yes","No"),"No")</f>
        <v>No</v>
      </c>
      <c r="AK531" s="56" t="str">
        <f>IFERROR(IF(OR(IFERROR(IF(AND(VLOOKUP(VALUE(L531),'EFM Funds June 2020'!$D:$M,10,FALSE)="Yes",T531&lt;0),"Yes","No"),"No")="Yes",IFERROR(IF(AND(VLOOKUP(VALUE(W531),'EFM Funds June 2020'!$D:$M,10,FALSE)="Yes",AA531&gt;0),"Yes","No"),"No")="Yes"),"Yes","No"),"No")</f>
        <v>No</v>
      </c>
      <c r="AL531" s="95" t="str">
        <f t="shared" si="55"/>
        <v>NoNo</v>
      </c>
      <c r="AM531" s="12">
        <f t="shared" si="56"/>
        <v>1</v>
      </c>
    </row>
    <row r="532" spans="1:39" s="12" customFormat="1" x14ac:dyDescent="0.35">
      <c r="A532" s="13"/>
      <c r="B532" s="20"/>
      <c r="C532" s="20"/>
      <c r="D532" s="13"/>
      <c r="E532" s="13"/>
      <c r="F532" s="13"/>
      <c r="G532" s="21"/>
      <c r="H532" s="104"/>
      <c r="I532" s="21"/>
      <c r="J532" s="21"/>
      <c r="K532" s="13"/>
      <c r="L532" s="13"/>
      <c r="M532" s="20"/>
      <c r="N532" s="13"/>
      <c r="O532" s="13"/>
      <c r="P532" s="13"/>
      <c r="Q532" s="22"/>
      <c r="R532" s="13"/>
      <c r="S532" s="13"/>
      <c r="T532" s="13"/>
      <c r="U532" s="116"/>
      <c r="V532" s="116"/>
      <c r="W532" s="135"/>
      <c r="X532" s="118"/>
      <c r="Y532" s="135"/>
      <c r="Z532" s="116"/>
      <c r="AA532" s="116"/>
      <c r="AB532" s="55">
        <f t="shared" si="57"/>
        <v>0</v>
      </c>
      <c r="AC532" s="39"/>
      <c r="AD532" s="96" t="str">
        <f t="shared" ref="AD532:AD595" si="58">IF(ISNUMBER(SEARCH("Yes",AL532)),"Yes","No")</f>
        <v>No</v>
      </c>
      <c r="AE532" s="18" t="str">
        <f>IFERROR(IFERROR(VLOOKUP(VALUE(L532),'EFM Funds June 2020'!C:M,10,0),VLOOKUP(TEXT(L532,0),'EFM Funds June 2020'!C:M,10,0)),"No")</f>
        <v>No</v>
      </c>
      <c r="AF532" s="18" t="str">
        <f>IFERROR(IFERROR(VLOOKUP(VALUE(W532),'EFM Funds June 2020'!C:M,10,0),VLOOKUP(TEXT(W532,0),'EFM Funds June 2020'!C:M,10,0)),"No")</f>
        <v>No</v>
      </c>
      <c r="AG532" s="19" t="str">
        <f t="shared" ref="AG532:AG595" ca="1" si="59">IF(AND(AI532="Yes",AK532="Yes"),"Yes",IF(AND(AJ532="Yes",AK532="Yes"),"Yes","No"))</f>
        <v>No</v>
      </c>
      <c r="AH532" s="19" t="str">
        <f t="shared" ref="AH532:AH595" si="60">IF(OR(R532="GSHIP",R532="FEEREM",R532="GSPFR",R532="TUITRM",R532="CMPFEE"),"Yes","No")</f>
        <v>No</v>
      </c>
      <c r="AI532" s="56" t="str">
        <f t="shared" ref="AI532:AI595" ca="1" si="61">IFERROR(IF($R$1&gt;=(H532+120),"Yes","No"),"")</f>
        <v>Yes</v>
      </c>
      <c r="AJ532" s="56" t="str">
        <f ca="1">IFERROR(IF(OR($R$1&gt;Q532+90,$R$1&gt;VLOOKUP(W532,'EFM Funds June 2020'!D:E,2,FALSE)+90),"Yes","No"),"No")</f>
        <v>No</v>
      </c>
      <c r="AK532" s="56" t="str">
        <f>IFERROR(IF(OR(IFERROR(IF(AND(VLOOKUP(VALUE(L532),'EFM Funds June 2020'!$D:$M,10,FALSE)="Yes",T532&lt;0),"Yes","No"),"No")="Yes",IFERROR(IF(AND(VLOOKUP(VALUE(W532),'EFM Funds June 2020'!$D:$M,10,FALSE)="Yes",AA532&gt;0),"Yes","No"),"No")="Yes"),"Yes","No"),"No")</f>
        <v>No</v>
      </c>
      <c r="AL532" s="95" t="str">
        <f t="shared" ref="AL532:AL595" si="62">AE532&amp;AF532</f>
        <v>NoNo</v>
      </c>
      <c r="AM532" s="12">
        <f t="shared" ref="AM532:AM595" si="63">IF(AND(Y532=8694,W532=19900),"Yes",IF(AND(Y532=8970,W532=19900),"Yes",IF(AND(Y532=8590,W532=19900),"Yes",IF(AND(Y532=8640,W532=19900),"Yes",1))))</f>
        <v>1</v>
      </c>
    </row>
    <row r="533" spans="1:39" s="12" customFormat="1" x14ac:dyDescent="0.35">
      <c r="A533" s="13"/>
      <c r="B533" s="20"/>
      <c r="C533" s="20"/>
      <c r="D533" s="13"/>
      <c r="E533" s="13"/>
      <c r="F533" s="13"/>
      <c r="G533" s="21"/>
      <c r="H533" s="104"/>
      <c r="I533" s="21"/>
      <c r="J533" s="21"/>
      <c r="K533" s="13"/>
      <c r="L533" s="13"/>
      <c r="M533" s="20"/>
      <c r="N533" s="13"/>
      <c r="O533" s="13"/>
      <c r="P533" s="13"/>
      <c r="Q533" s="22"/>
      <c r="R533" s="13"/>
      <c r="S533" s="13"/>
      <c r="T533" s="13"/>
      <c r="U533" s="116"/>
      <c r="V533" s="116"/>
      <c r="W533" s="135"/>
      <c r="X533" s="118"/>
      <c r="Y533" s="135"/>
      <c r="Z533" s="116"/>
      <c r="AA533" s="116"/>
      <c r="AB533" s="55">
        <f t="shared" si="57"/>
        <v>0</v>
      </c>
      <c r="AC533" s="39"/>
      <c r="AD533" s="96" t="str">
        <f t="shared" si="58"/>
        <v>No</v>
      </c>
      <c r="AE533" s="18" t="str">
        <f>IFERROR(IFERROR(VLOOKUP(VALUE(L533),'EFM Funds June 2020'!C:M,10,0),VLOOKUP(TEXT(L533,0),'EFM Funds June 2020'!C:M,10,0)),"No")</f>
        <v>No</v>
      </c>
      <c r="AF533" s="18" t="str">
        <f>IFERROR(IFERROR(VLOOKUP(VALUE(W533),'EFM Funds June 2020'!C:M,10,0),VLOOKUP(TEXT(W533,0),'EFM Funds June 2020'!C:M,10,0)),"No")</f>
        <v>No</v>
      </c>
      <c r="AG533" s="19" t="str">
        <f t="shared" ca="1" si="59"/>
        <v>No</v>
      </c>
      <c r="AH533" s="19" t="str">
        <f t="shared" si="60"/>
        <v>No</v>
      </c>
      <c r="AI533" s="56" t="str">
        <f t="shared" ca="1" si="61"/>
        <v>Yes</v>
      </c>
      <c r="AJ533" s="56" t="str">
        <f ca="1">IFERROR(IF(OR($R$1&gt;Q533+90,$R$1&gt;VLOOKUP(W533,'EFM Funds June 2020'!D:E,2,FALSE)+90),"Yes","No"),"No")</f>
        <v>No</v>
      </c>
      <c r="AK533" s="56" t="str">
        <f>IFERROR(IF(OR(IFERROR(IF(AND(VLOOKUP(VALUE(L533),'EFM Funds June 2020'!$D:$M,10,FALSE)="Yes",T533&lt;0),"Yes","No"),"No")="Yes",IFERROR(IF(AND(VLOOKUP(VALUE(W533),'EFM Funds June 2020'!$D:$M,10,FALSE)="Yes",AA533&gt;0),"Yes","No"),"No")="Yes"),"Yes","No"),"No")</f>
        <v>No</v>
      </c>
      <c r="AL533" s="95" t="str">
        <f t="shared" si="62"/>
        <v>NoNo</v>
      </c>
      <c r="AM533" s="12">
        <f t="shared" si="63"/>
        <v>1</v>
      </c>
    </row>
    <row r="534" spans="1:39" s="12" customFormat="1" x14ac:dyDescent="0.35">
      <c r="A534" s="13"/>
      <c r="B534" s="20"/>
      <c r="C534" s="20"/>
      <c r="D534" s="13"/>
      <c r="E534" s="13"/>
      <c r="F534" s="13"/>
      <c r="G534" s="21"/>
      <c r="H534" s="104"/>
      <c r="I534" s="21"/>
      <c r="J534" s="21"/>
      <c r="K534" s="13"/>
      <c r="L534" s="13"/>
      <c r="M534" s="20"/>
      <c r="N534" s="13"/>
      <c r="O534" s="13"/>
      <c r="P534" s="13"/>
      <c r="Q534" s="22"/>
      <c r="R534" s="13"/>
      <c r="S534" s="13"/>
      <c r="T534" s="13"/>
      <c r="U534" s="116"/>
      <c r="V534" s="116"/>
      <c r="W534" s="135"/>
      <c r="X534" s="118"/>
      <c r="Y534" s="135"/>
      <c r="Z534" s="116"/>
      <c r="AA534" s="116"/>
      <c r="AB534" s="55">
        <f t="shared" si="57"/>
        <v>0</v>
      </c>
      <c r="AC534" s="39"/>
      <c r="AD534" s="96" t="str">
        <f t="shared" si="58"/>
        <v>No</v>
      </c>
      <c r="AE534" s="18" t="str">
        <f>IFERROR(IFERROR(VLOOKUP(VALUE(L534),'EFM Funds June 2020'!C:M,10,0),VLOOKUP(TEXT(L534,0),'EFM Funds June 2020'!C:M,10,0)),"No")</f>
        <v>No</v>
      </c>
      <c r="AF534" s="18" t="str">
        <f>IFERROR(IFERROR(VLOOKUP(VALUE(W534),'EFM Funds June 2020'!C:M,10,0),VLOOKUP(TEXT(W534,0),'EFM Funds June 2020'!C:M,10,0)),"No")</f>
        <v>No</v>
      </c>
      <c r="AG534" s="19" t="str">
        <f t="shared" ca="1" si="59"/>
        <v>No</v>
      </c>
      <c r="AH534" s="19" t="str">
        <f t="shared" si="60"/>
        <v>No</v>
      </c>
      <c r="AI534" s="56" t="str">
        <f t="shared" ca="1" si="61"/>
        <v>Yes</v>
      </c>
      <c r="AJ534" s="56" t="str">
        <f ca="1">IFERROR(IF(OR($R$1&gt;Q534+90,$R$1&gt;VLOOKUP(W534,'EFM Funds June 2020'!D:E,2,FALSE)+90),"Yes","No"),"No")</f>
        <v>No</v>
      </c>
      <c r="AK534" s="56" t="str">
        <f>IFERROR(IF(OR(IFERROR(IF(AND(VLOOKUP(VALUE(L534),'EFM Funds June 2020'!$D:$M,10,FALSE)="Yes",T534&lt;0),"Yes","No"),"No")="Yes",IFERROR(IF(AND(VLOOKUP(VALUE(W534),'EFM Funds June 2020'!$D:$M,10,FALSE)="Yes",AA534&gt;0),"Yes","No"),"No")="Yes"),"Yes","No"),"No")</f>
        <v>No</v>
      </c>
      <c r="AL534" s="95" t="str">
        <f t="shared" si="62"/>
        <v>NoNo</v>
      </c>
      <c r="AM534" s="12">
        <f t="shared" si="63"/>
        <v>1</v>
      </c>
    </row>
    <row r="535" spans="1:39" s="12" customFormat="1" x14ac:dyDescent="0.35">
      <c r="A535" s="13"/>
      <c r="B535" s="20"/>
      <c r="C535" s="20"/>
      <c r="D535" s="13"/>
      <c r="E535" s="13"/>
      <c r="F535" s="13"/>
      <c r="G535" s="21"/>
      <c r="H535" s="104"/>
      <c r="I535" s="21"/>
      <c r="J535" s="21"/>
      <c r="K535" s="13"/>
      <c r="L535" s="13"/>
      <c r="M535" s="20"/>
      <c r="N535" s="13"/>
      <c r="O535" s="13"/>
      <c r="P535" s="13"/>
      <c r="Q535" s="22"/>
      <c r="R535" s="13"/>
      <c r="S535" s="13"/>
      <c r="T535" s="13"/>
      <c r="U535" s="116"/>
      <c r="V535" s="116"/>
      <c r="W535" s="135"/>
      <c r="X535" s="118"/>
      <c r="Y535" s="135"/>
      <c r="Z535" s="116"/>
      <c r="AA535" s="116"/>
      <c r="AB535" s="55">
        <f t="shared" si="57"/>
        <v>0</v>
      </c>
      <c r="AC535" s="39"/>
      <c r="AD535" s="96" t="str">
        <f t="shared" si="58"/>
        <v>No</v>
      </c>
      <c r="AE535" s="18" t="str">
        <f>IFERROR(IFERROR(VLOOKUP(VALUE(L535),'EFM Funds June 2020'!C:M,10,0),VLOOKUP(TEXT(L535,0),'EFM Funds June 2020'!C:M,10,0)),"No")</f>
        <v>No</v>
      </c>
      <c r="AF535" s="18" t="str">
        <f>IFERROR(IFERROR(VLOOKUP(VALUE(W535),'EFM Funds June 2020'!C:M,10,0),VLOOKUP(TEXT(W535,0),'EFM Funds June 2020'!C:M,10,0)),"No")</f>
        <v>No</v>
      </c>
      <c r="AG535" s="19" t="str">
        <f t="shared" ca="1" si="59"/>
        <v>No</v>
      </c>
      <c r="AH535" s="19" t="str">
        <f t="shared" si="60"/>
        <v>No</v>
      </c>
      <c r="AI535" s="56" t="str">
        <f t="shared" ca="1" si="61"/>
        <v>Yes</v>
      </c>
      <c r="AJ535" s="56" t="str">
        <f ca="1">IFERROR(IF(OR($R$1&gt;Q535+90,$R$1&gt;VLOOKUP(W535,'EFM Funds June 2020'!D:E,2,FALSE)+90),"Yes","No"),"No")</f>
        <v>No</v>
      </c>
      <c r="AK535" s="56" t="str">
        <f>IFERROR(IF(OR(IFERROR(IF(AND(VLOOKUP(VALUE(L535),'EFM Funds June 2020'!$D:$M,10,FALSE)="Yes",T535&lt;0),"Yes","No"),"No")="Yes",IFERROR(IF(AND(VLOOKUP(VALUE(W535),'EFM Funds June 2020'!$D:$M,10,FALSE)="Yes",AA535&gt;0),"Yes","No"),"No")="Yes"),"Yes","No"),"No")</f>
        <v>No</v>
      </c>
      <c r="AL535" s="95" t="str">
        <f t="shared" si="62"/>
        <v>NoNo</v>
      </c>
      <c r="AM535" s="12">
        <f t="shared" si="63"/>
        <v>1</v>
      </c>
    </row>
    <row r="536" spans="1:39" s="12" customFormat="1" x14ac:dyDescent="0.35">
      <c r="A536" s="13"/>
      <c r="B536" s="20"/>
      <c r="C536" s="20"/>
      <c r="D536" s="13"/>
      <c r="E536" s="13"/>
      <c r="F536" s="13"/>
      <c r="G536" s="21"/>
      <c r="H536" s="104"/>
      <c r="I536" s="21"/>
      <c r="J536" s="21"/>
      <c r="K536" s="13"/>
      <c r="L536" s="13"/>
      <c r="M536" s="20"/>
      <c r="N536" s="13"/>
      <c r="O536" s="13"/>
      <c r="P536" s="13"/>
      <c r="Q536" s="22"/>
      <c r="R536" s="13"/>
      <c r="S536" s="13"/>
      <c r="T536" s="13"/>
      <c r="U536" s="116"/>
      <c r="V536" s="116"/>
      <c r="W536" s="135"/>
      <c r="X536" s="118"/>
      <c r="Y536" s="135"/>
      <c r="Z536" s="116"/>
      <c r="AA536" s="116"/>
      <c r="AB536" s="55">
        <f t="shared" si="57"/>
        <v>0</v>
      </c>
      <c r="AC536" s="39"/>
      <c r="AD536" s="96" t="str">
        <f t="shared" si="58"/>
        <v>No</v>
      </c>
      <c r="AE536" s="18" t="str">
        <f>IFERROR(IFERROR(VLOOKUP(VALUE(L536),'EFM Funds June 2020'!C:M,10,0),VLOOKUP(TEXT(L536,0),'EFM Funds June 2020'!C:M,10,0)),"No")</f>
        <v>No</v>
      </c>
      <c r="AF536" s="18" t="str">
        <f>IFERROR(IFERROR(VLOOKUP(VALUE(W536),'EFM Funds June 2020'!C:M,10,0),VLOOKUP(TEXT(W536,0),'EFM Funds June 2020'!C:M,10,0)),"No")</f>
        <v>No</v>
      </c>
      <c r="AG536" s="19" t="str">
        <f t="shared" ca="1" si="59"/>
        <v>No</v>
      </c>
      <c r="AH536" s="19" t="str">
        <f t="shared" si="60"/>
        <v>No</v>
      </c>
      <c r="AI536" s="56" t="str">
        <f t="shared" ca="1" si="61"/>
        <v>Yes</v>
      </c>
      <c r="AJ536" s="56" t="str">
        <f ca="1">IFERROR(IF(OR($R$1&gt;Q536+90,$R$1&gt;VLOOKUP(W536,'EFM Funds June 2020'!D:E,2,FALSE)+90),"Yes","No"),"No")</f>
        <v>No</v>
      </c>
      <c r="AK536" s="56" t="str">
        <f>IFERROR(IF(OR(IFERROR(IF(AND(VLOOKUP(VALUE(L536),'EFM Funds June 2020'!$D:$M,10,FALSE)="Yes",T536&lt;0),"Yes","No"),"No")="Yes",IFERROR(IF(AND(VLOOKUP(VALUE(W536),'EFM Funds June 2020'!$D:$M,10,FALSE)="Yes",AA536&gt;0),"Yes","No"),"No")="Yes"),"Yes","No"),"No")</f>
        <v>No</v>
      </c>
      <c r="AL536" s="95" t="str">
        <f t="shared" si="62"/>
        <v>NoNo</v>
      </c>
      <c r="AM536" s="12">
        <f t="shared" si="63"/>
        <v>1</v>
      </c>
    </row>
    <row r="537" spans="1:39" s="12" customFormat="1" x14ac:dyDescent="0.35">
      <c r="A537" s="13"/>
      <c r="B537" s="20"/>
      <c r="C537" s="20"/>
      <c r="D537" s="13"/>
      <c r="E537" s="13"/>
      <c r="F537" s="13"/>
      <c r="G537" s="21"/>
      <c r="H537" s="104"/>
      <c r="I537" s="21"/>
      <c r="J537" s="21"/>
      <c r="K537" s="13"/>
      <c r="L537" s="13"/>
      <c r="M537" s="20"/>
      <c r="N537" s="13"/>
      <c r="O537" s="13"/>
      <c r="P537" s="13"/>
      <c r="Q537" s="22"/>
      <c r="R537" s="13"/>
      <c r="S537" s="13"/>
      <c r="T537" s="13"/>
      <c r="U537" s="116"/>
      <c r="V537" s="116"/>
      <c r="W537" s="135"/>
      <c r="X537" s="118"/>
      <c r="Y537" s="135"/>
      <c r="Z537" s="116"/>
      <c r="AA537" s="116"/>
      <c r="AB537" s="55">
        <f t="shared" si="57"/>
        <v>0</v>
      </c>
      <c r="AC537" s="39"/>
      <c r="AD537" s="96" t="str">
        <f t="shared" si="58"/>
        <v>No</v>
      </c>
      <c r="AE537" s="18" t="str">
        <f>IFERROR(IFERROR(VLOOKUP(VALUE(L537),'EFM Funds June 2020'!C:M,10,0),VLOOKUP(TEXT(L537,0),'EFM Funds June 2020'!C:M,10,0)),"No")</f>
        <v>No</v>
      </c>
      <c r="AF537" s="18" t="str">
        <f>IFERROR(IFERROR(VLOOKUP(VALUE(W537),'EFM Funds June 2020'!C:M,10,0),VLOOKUP(TEXT(W537,0),'EFM Funds June 2020'!C:M,10,0)),"No")</f>
        <v>No</v>
      </c>
      <c r="AG537" s="19" t="str">
        <f t="shared" ca="1" si="59"/>
        <v>No</v>
      </c>
      <c r="AH537" s="19" t="str">
        <f t="shared" si="60"/>
        <v>No</v>
      </c>
      <c r="AI537" s="56" t="str">
        <f t="shared" ca="1" si="61"/>
        <v>Yes</v>
      </c>
      <c r="AJ537" s="56" t="str">
        <f ca="1">IFERROR(IF(OR($R$1&gt;Q537+90,$R$1&gt;VLOOKUP(W537,'EFM Funds June 2020'!D:E,2,FALSE)+90),"Yes","No"),"No")</f>
        <v>No</v>
      </c>
      <c r="AK537" s="56" t="str">
        <f>IFERROR(IF(OR(IFERROR(IF(AND(VLOOKUP(VALUE(L537),'EFM Funds June 2020'!$D:$M,10,FALSE)="Yes",T537&lt;0),"Yes","No"),"No")="Yes",IFERROR(IF(AND(VLOOKUP(VALUE(W537),'EFM Funds June 2020'!$D:$M,10,FALSE)="Yes",AA537&gt;0),"Yes","No"),"No")="Yes"),"Yes","No"),"No")</f>
        <v>No</v>
      </c>
      <c r="AL537" s="95" t="str">
        <f t="shared" si="62"/>
        <v>NoNo</v>
      </c>
      <c r="AM537" s="12">
        <f t="shared" si="63"/>
        <v>1</v>
      </c>
    </row>
    <row r="538" spans="1:39" s="12" customFormat="1" x14ac:dyDescent="0.35">
      <c r="A538" s="13"/>
      <c r="B538" s="20"/>
      <c r="C538" s="20"/>
      <c r="D538" s="13"/>
      <c r="E538" s="13"/>
      <c r="F538" s="13"/>
      <c r="G538" s="21"/>
      <c r="H538" s="104"/>
      <c r="I538" s="21"/>
      <c r="J538" s="21"/>
      <c r="K538" s="13"/>
      <c r="L538" s="13"/>
      <c r="M538" s="20"/>
      <c r="N538" s="13"/>
      <c r="O538" s="13"/>
      <c r="P538" s="13"/>
      <c r="Q538" s="22"/>
      <c r="R538" s="13"/>
      <c r="S538" s="13"/>
      <c r="T538" s="13"/>
      <c r="U538" s="116"/>
      <c r="V538" s="116"/>
      <c r="W538" s="135"/>
      <c r="X538" s="118"/>
      <c r="Y538" s="135"/>
      <c r="Z538" s="116"/>
      <c r="AA538" s="116"/>
      <c r="AB538" s="55">
        <f t="shared" si="57"/>
        <v>0</v>
      </c>
      <c r="AC538" s="39"/>
      <c r="AD538" s="96" t="str">
        <f t="shared" si="58"/>
        <v>No</v>
      </c>
      <c r="AE538" s="18" t="str">
        <f>IFERROR(IFERROR(VLOOKUP(VALUE(L538),'EFM Funds June 2020'!C:M,10,0),VLOOKUP(TEXT(L538,0),'EFM Funds June 2020'!C:M,10,0)),"No")</f>
        <v>No</v>
      </c>
      <c r="AF538" s="18" t="str">
        <f>IFERROR(IFERROR(VLOOKUP(VALUE(W538),'EFM Funds June 2020'!C:M,10,0),VLOOKUP(TEXT(W538,0),'EFM Funds June 2020'!C:M,10,0)),"No")</f>
        <v>No</v>
      </c>
      <c r="AG538" s="19" t="str">
        <f t="shared" ca="1" si="59"/>
        <v>No</v>
      </c>
      <c r="AH538" s="19" t="str">
        <f t="shared" si="60"/>
        <v>No</v>
      </c>
      <c r="AI538" s="56" t="str">
        <f t="shared" ca="1" si="61"/>
        <v>Yes</v>
      </c>
      <c r="AJ538" s="56" t="str">
        <f ca="1">IFERROR(IF(OR($R$1&gt;Q538+90,$R$1&gt;VLOOKUP(W538,'EFM Funds June 2020'!D:E,2,FALSE)+90),"Yes","No"),"No")</f>
        <v>No</v>
      </c>
      <c r="AK538" s="56" t="str">
        <f>IFERROR(IF(OR(IFERROR(IF(AND(VLOOKUP(VALUE(L538),'EFM Funds June 2020'!$D:$M,10,FALSE)="Yes",T538&lt;0),"Yes","No"),"No")="Yes",IFERROR(IF(AND(VLOOKUP(VALUE(W538),'EFM Funds June 2020'!$D:$M,10,FALSE)="Yes",AA538&gt;0),"Yes","No"),"No")="Yes"),"Yes","No"),"No")</f>
        <v>No</v>
      </c>
      <c r="AL538" s="95" t="str">
        <f t="shared" si="62"/>
        <v>NoNo</v>
      </c>
      <c r="AM538" s="12">
        <f t="shared" si="63"/>
        <v>1</v>
      </c>
    </row>
    <row r="539" spans="1:39" s="12" customFormat="1" x14ac:dyDescent="0.35">
      <c r="A539" s="13"/>
      <c r="B539" s="20"/>
      <c r="C539" s="20"/>
      <c r="D539" s="13"/>
      <c r="E539" s="13"/>
      <c r="F539" s="13"/>
      <c r="G539" s="21"/>
      <c r="H539" s="104"/>
      <c r="I539" s="21"/>
      <c r="J539" s="21"/>
      <c r="K539" s="13"/>
      <c r="L539" s="13"/>
      <c r="M539" s="20"/>
      <c r="N539" s="13"/>
      <c r="O539" s="13"/>
      <c r="P539" s="13"/>
      <c r="Q539" s="22"/>
      <c r="R539" s="13"/>
      <c r="S539" s="13"/>
      <c r="T539" s="13"/>
      <c r="U539" s="116"/>
      <c r="V539" s="116"/>
      <c r="W539" s="135"/>
      <c r="X539" s="118"/>
      <c r="Y539" s="135"/>
      <c r="Z539" s="116"/>
      <c r="AA539" s="116"/>
      <c r="AB539" s="55">
        <f t="shared" si="57"/>
        <v>0</v>
      </c>
      <c r="AC539" s="39"/>
      <c r="AD539" s="96" t="str">
        <f t="shared" si="58"/>
        <v>No</v>
      </c>
      <c r="AE539" s="18" t="str">
        <f>IFERROR(IFERROR(VLOOKUP(VALUE(L539),'EFM Funds June 2020'!C:M,10,0),VLOOKUP(TEXT(L539,0),'EFM Funds June 2020'!C:M,10,0)),"No")</f>
        <v>No</v>
      </c>
      <c r="AF539" s="18" t="str">
        <f>IFERROR(IFERROR(VLOOKUP(VALUE(W539),'EFM Funds June 2020'!C:M,10,0),VLOOKUP(TEXT(W539,0),'EFM Funds June 2020'!C:M,10,0)),"No")</f>
        <v>No</v>
      </c>
      <c r="AG539" s="19" t="str">
        <f t="shared" ca="1" si="59"/>
        <v>No</v>
      </c>
      <c r="AH539" s="19" t="str">
        <f t="shared" si="60"/>
        <v>No</v>
      </c>
      <c r="AI539" s="56" t="str">
        <f t="shared" ca="1" si="61"/>
        <v>Yes</v>
      </c>
      <c r="AJ539" s="56" t="str">
        <f ca="1">IFERROR(IF(OR($R$1&gt;Q539+90,$R$1&gt;VLOOKUP(W539,'EFM Funds June 2020'!D:E,2,FALSE)+90),"Yes","No"),"No")</f>
        <v>No</v>
      </c>
      <c r="AK539" s="56" t="str">
        <f>IFERROR(IF(OR(IFERROR(IF(AND(VLOOKUP(VALUE(L539),'EFM Funds June 2020'!$D:$M,10,FALSE)="Yes",T539&lt;0),"Yes","No"),"No")="Yes",IFERROR(IF(AND(VLOOKUP(VALUE(W539),'EFM Funds June 2020'!$D:$M,10,FALSE)="Yes",AA539&gt;0),"Yes","No"),"No")="Yes"),"Yes","No"),"No")</f>
        <v>No</v>
      </c>
      <c r="AL539" s="95" t="str">
        <f t="shared" si="62"/>
        <v>NoNo</v>
      </c>
      <c r="AM539" s="12">
        <f t="shared" si="63"/>
        <v>1</v>
      </c>
    </row>
    <row r="540" spans="1:39" s="12" customFormat="1" x14ac:dyDescent="0.35">
      <c r="A540" s="13"/>
      <c r="B540" s="20"/>
      <c r="C540" s="20"/>
      <c r="D540" s="13"/>
      <c r="E540" s="13"/>
      <c r="F540" s="13"/>
      <c r="G540" s="21"/>
      <c r="H540" s="104"/>
      <c r="I540" s="21"/>
      <c r="J540" s="21"/>
      <c r="K540" s="13"/>
      <c r="L540" s="13"/>
      <c r="M540" s="20"/>
      <c r="N540" s="13"/>
      <c r="O540" s="13"/>
      <c r="P540" s="13"/>
      <c r="Q540" s="22"/>
      <c r="R540" s="13"/>
      <c r="S540" s="13"/>
      <c r="T540" s="13"/>
      <c r="U540" s="116"/>
      <c r="V540" s="116"/>
      <c r="W540" s="135"/>
      <c r="X540" s="118"/>
      <c r="Y540" s="135"/>
      <c r="Z540" s="116"/>
      <c r="AA540" s="116"/>
      <c r="AB540" s="55">
        <f t="shared" si="57"/>
        <v>0</v>
      </c>
      <c r="AC540" s="39"/>
      <c r="AD540" s="96" t="str">
        <f t="shared" si="58"/>
        <v>No</v>
      </c>
      <c r="AE540" s="18" t="str">
        <f>IFERROR(IFERROR(VLOOKUP(VALUE(L540),'EFM Funds June 2020'!C:M,10,0),VLOOKUP(TEXT(L540,0),'EFM Funds June 2020'!C:M,10,0)),"No")</f>
        <v>No</v>
      </c>
      <c r="AF540" s="18" t="str">
        <f>IFERROR(IFERROR(VLOOKUP(VALUE(W540),'EFM Funds June 2020'!C:M,10,0),VLOOKUP(TEXT(W540,0),'EFM Funds June 2020'!C:M,10,0)),"No")</f>
        <v>No</v>
      </c>
      <c r="AG540" s="19" t="str">
        <f t="shared" ca="1" si="59"/>
        <v>No</v>
      </c>
      <c r="AH540" s="19" t="str">
        <f t="shared" si="60"/>
        <v>No</v>
      </c>
      <c r="AI540" s="56" t="str">
        <f t="shared" ca="1" si="61"/>
        <v>Yes</v>
      </c>
      <c r="AJ540" s="56" t="str">
        <f ca="1">IFERROR(IF(OR($R$1&gt;Q540+90,$R$1&gt;VLOOKUP(W540,'EFM Funds June 2020'!D:E,2,FALSE)+90),"Yes","No"),"No")</f>
        <v>No</v>
      </c>
      <c r="AK540" s="56" t="str">
        <f>IFERROR(IF(OR(IFERROR(IF(AND(VLOOKUP(VALUE(L540),'EFM Funds June 2020'!$D:$M,10,FALSE)="Yes",T540&lt;0),"Yes","No"),"No")="Yes",IFERROR(IF(AND(VLOOKUP(VALUE(W540),'EFM Funds June 2020'!$D:$M,10,FALSE)="Yes",AA540&gt;0),"Yes","No"),"No")="Yes"),"Yes","No"),"No")</f>
        <v>No</v>
      </c>
      <c r="AL540" s="95" t="str">
        <f t="shared" si="62"/>
        <v>NoNo</v>
      </c>
      <c r="AM540" s="12">
        <f t="shared" si="63"/>
        <v>1</v>
      </c>
    </row>
    <row r="541" spans="1:39" s="12" customFormat="1" x14ac:dyDescent="0.35">
      <c r="A541" s="13"/>
      <c r="B541" s="20"/>
      <c r="C541" s="20"/>
      <c r="D541" s="13"/>
      <c r="E541" s="13"/>
      <c r="F541" s="13"/>
      <c r="G541" s="21"/>
      <c r="H541" s="104"/>
      <c r="I541" s="21"/>
      <c r="J541" s="21"/>
      <c r="K541" s="13"/>
      <c r="L541" s="13"/>
      <c r="M541" s="20"/>
      <c r="N541" s="13"/>
      <c r="O541" s="13"/>
      <c r="P541" s="13"/>
      <c r="Q541" s="22"/>
      <c r="R541" s="13"/>
      <c r="S541" s="13"/>
      <c r="T541" s="13"/>
      <c r="U541" s="116"/>
      <c r="V541" s="116"/>
      <c r="W541" s="135"/>
      <c r="X541" s="118"/>
      <c r="Y541" s="135"/>
      <c r="Z541" s="116"/>
      <c r="AA541" s="116"/>
      <c r="AB541" s="55">
        <f t="shared" si="57"/>
        <v>0</v>
      </c>
      <c r="AC541" s="39"/>
      <c r="AD541" s="96" t="str">
        <f t="shared" si="58"/>
        <v>No</v>
      </c>
      <c r="AE541" s="18" t="str">
        <f>IFERROR(IFERROR(VLOOKUP(VALUE(L541),'EFM Funds June 2020'!C:M,10,0),VLOOKUP(TEXT(L541,0),'EFM Funds June 2020'!C:M,10,0)),"No")</f>
        <v>No</v>
      </c>
      <c r="AF541" s="18" t="str">
        <f>IFERROR(IFERROR(VLOOKUP(VALUE(W541),'EFM Funds June 2020'!C:M,10,0),VLOOKUP(TEXT(W541,0),'EFM Funds June 2020'!C:M,10,0)),"No")</f>
        <v>No</v>
      </c>
      <c r="AG541" s="19" t="str">
        <f t="shared" ca="1" si="59"/>
        <v>No</v>
      </c>
      <c r="AH541" s="19" t="str">
        <f t="shared" si="60"/>
        <v>No</v>
      </c>
      <c r="AI541" s="56" t="str">
        <f t="shared" ca="1" si="61"/>
        <v>Yes</v>
      </c>
      <c r="AJ541" s="56" t="str">
        <f ca="1">IFERROR(IF(OR($R$1&gt;Q541+90,$R$1&gt;VLOOKUP(W541,'EFM Funds June 2020'!D:E,2,FALSE)+90),"Yes","No"),"No")</f>
        <v>No</v>
      </c>
      <c r="AK541" s="56" t="str">
        <f>IFERROR(IF(OR(IFERROR(IF(AND(VLOOKUP(VALUE(L541),'EFM Funds June 2020'!$D:$M,10,FALSE)="Yes",T541&lt;0),"Yes","No"),"No")="Yes",IFERROR(IF(AND(VLOOKUP(VALUE(W541),'EFM Funds June 2020'!$D:$M,10,FALSE)="Yes",AA541&gt;0),"Yes","No"),"No")="Yes"),"Yes","No"),"No")</f>
        <v>No</v>
      </c>
      <c r="AL541" s="95" t="str">
        <f t="shared" si="62"/>
        <v>NoNo</v>
      </c>
      <c r="AM541" s="12">
        <f t="shared" si="63"/>
        <v>1</v>
      </c>
    </row>
    <row r="542" spans="1:39" s="12" customFormat="1" x14ac:dyDescent="0.35">
      <c r="A542" s="13"/>
      <c r="B542" s="20"/>
      <c r="C542" s="20"/>
      <c r="D542" s="13"/>
      <c r="E542" s="13"/>
      <c r="F542" s="13"/>
      <c r="G542" s="21"/>
      <c r="H542" s="104"/>
      <c r="I542" s="21"/>
      <c r="J542" s="21"/>
      <c r="K542" s="13"/>
      <c r="L542" s="13"/>
      <c r="M542" s="20"/>
      <c r="N542" s="13"/>
      <c r="O542" s="13"/>
      <c r="P542" s="13"/>
      <c r="Q542" s="22"/>
      <c r="R542" s="13"/>
      <c r="S542" s="13"/>
      <c r="T542" s="13"/>
      <c r="U542" s="116"/>
      <c r="V542" s="116"/>
      <c r="W542" s="135"/>
      <c r="X542" s="118"/>
      <c r="Y542" s="135"/>
      <c r="Z542" s="116"/>
      <c r="AA542" s="116"/>
      <c r="AB542" s="55">
        <f t="shared" si="57"/>
        <v>0</v>
      </c>
      <c r="AC542" s="39"/>
      <c r="AD542" s="96" t="str">
        <f t="shared" si="58"/>
        <v>No</v>
      </c>
      <c r="AE542" s="18" t="str">
        <f>IFERROR(IFERROR(VLOOKUP(VALUE(L542),'EFM Funds June 2020'!C:M,10,0),VLOOKUP(TEXT(L542,0),'EFM Funds June 2020'!C:M,10,0)),"No")</f>
        <v>No</v>
      </c>
      <c r="AF542" s="18" t="str">
        <f>IFERROR(IFERROR(VLOOKUP(VALUE(W542),'EFM Funds June 2020'!C:M,10,0),VLOOKUP(TEXT(W542,0),'EFM Funds June 2020'!C:M,10,0)),"No")</f>
        <v>No</v>
      </c>
      <c r="AG542" s="19" t="str">
        <f t="shared" ca="1" si="59"/>
        <v>No</v>
      </c>
      <c r="AH542" s="19" t="str">
        <f t="shared" si="60"/>
        <v>No</v>
      </c>
      <c r="AI542" s="56" t="str">
        <f t="shared" ca="1" si="61"/>
        <v>Yes</v>
      </c>
      <c r="AJ542" s="56" t="str">
        <f ca="1">IFERROR(IF(OR($R$1&gt;Q542+90,$R$1&gt;VLOOKUP(W542,'EFM Funds June 2020'!D:E,2,FALSE)+90),"Yes","No"),"No")</f>
        <v>No</v>
      </c>
      <c r="AK542" s="56" t="str">
        <f>IFERROR(IF(OR(IFERROR(IF(AND(VLOOKUP(VALUE(L542),'EFM Funds June 2020'!$D:$M,10,FALSE)="Yes",T542&lt;0),"Yes","No"),"No")="Yes",IFERROR(IF(AND(VLOOKUP(VALUE(W542),'EFM Funds June 2020'!$D:$M,10,FALSE)="Yes",AA542&gt;0),"Yes","No"),"No")="Yes"),"Yes","No"),"No")</f>
        <v>No</v>
      </c>
      <c r="AL542" s="95" t="str">
        <f t="shared" si="62"/>
        <v>NoNo</v>
      </c>
      <c r="AM542" s="12">
        <f t="shared" si="63"/>
        <v>1</v>
      </c>
    </row>
    <row r="543" spans="1:39" s="12" customFormat="1" x14ac:dyDescent="0.35">
      <c r="A543" s="13"/>
      <c r="B543" s="20"/>
      <c r="C543" s="20"/>
      <c r="D543" s="13"/>
      <c r="E543" s="13"/>
      <c r="F543" s="13"/>
      <c r="G543" s="21"/>
      <c r="H543" s="104"/>
      <c r="I543" s="21"/>
      <c r="J543" s="21"/>
      <c r="K543" s="13"/>
      <c r="L543" s="13"/>
      <c r="M543" s="20"/>
      <c r="N543" s="13"/>
      <c r="O543" s="13"/>
      <c r="P543" s="13"/>
      <c r="Q543" s="22"/>
      <c r="R543" s="13"/>
      <c r="S543" s="13"/>
      <c r="T543" s="13"/>
      <c r="U543" s="116"/>
      <c r="V543" s="116"/>
      <c r="W543" s="135"/>
      <c r="X543" s="118"/>
      <c r="Y543" s="135"/>
      <c r="Z543" s="116"/>
      <c r="AA543" s="116"/>
      <c r="AB543" s="55">
        <f t="shared" si="57"/>
        <v>0</v>
      </c>
      <c r="AC543" s="39"/>
      <c r="AD543" s="96" t="str">
        <f t="shared" si="58"/>
        <v>No</v>
      </c>
      <c r="AE543" s="18" t="str">
        <f>IFERROR(IFERROR(VLOOKUP(VALUE(L543),'EFM Funds June 2020'!C:M,10,0),VLOOKUP(TEXT(L543,0),'EFM Funds June 2020'!C:M,10,0)),"No")</f>
        <v>No</v>
      </c>
      <c r="AF543" s="18" t="str">
        <f>IFERROR(IFERROR(VLOOKUP(VALUE(W543),'EFM Funds June 2020'!C:M,10,0),VLOOKUP(TEXT(W543,0),'EFM Funds June 2020'!C:M,10,0)),"No")</f>
        <v>No</v>
      </c>
      <c r="AG543" s="19" t="str">
        <f t="shared" ca="1" si="59"/>
        <v>No</v>
      </c>
      <c r="AH543" s="19" t="str">
        <f t="shared" si="60"/>
        <v>No</v>
      </c>
      <c r="AI543" s="56" t="str">
        <f t="shared" ca="1" si="61"/>
        <v>Yes</v>
      </c>
      <c r="AJ543" s="56" t="str">
        <f ca="1">IFERROR(IF(OR($R$1&gt;Q543+90,$R$1&gt;VLOOKUP(W543,'EFM Funds June 2020'!D:E,2,FALSE)+90),"Yes","No"),"No")</f>
        <v>No</v>
      </c>
      <c r="AK543" s="56" t="str">
        <f>IFERROR(IF(OR(IFERROR(IF(AND(VLOOKUP(VALUE(L543),'EFM Funds June 2020'!$D:$M,10,FALSE)="Yes",T543&lt;0),"Yes","No"),"No")="Yes",IFERROR(IF(AND(VLOOKUP(VALUE(W543),'EFM Funds June 2020'!$D:$M,10,FALSE)="Yes",AA543&gt;0),"Yes","No"),"No")="Yes"),"Yes","No"),"No")</f>
        <v>No</v>
      </c>
      <c r="AL543" s="95" t="str">
        <f t="shared" si="62"/>
        <v>NoNo</v>
      </c>
      <c r="AM543" s="12">
        <f t="shared" si="63"/>
        <v>1</v>
      </c>
    </row>
    <row r="544" spans="1:39" s="12" customFormat="1" x14ac:dyDescent="0.35">
      <c r="A544" s="13"/>
      <c r="B544" s="20"/>
      <c r="C544" s="20"/>
      <c r="D544" s="13"/>
      <c r="E544" s="13"/>
      <c r="F544" s="13"/>
      <c r="G544" s="21"/>
      <c r="H544" s="104"/>
      <c r="I544" s="21"/>
      <c r="J544" s="21"/>
      <c r="K544" s="13"/>
      <c r="L544" s="13"/>
      <c r="M544" s="20"/>
      <c r="N544" s="13"/>
      <c r="O544" s="13"/>
      <c r="P544" s="13"/>
      <c r="Q544" s="22"/>
      <c r="R544" s="13"/>
      <c r="S544" s="13"/>
      <c r="T544" s="13"/>
      <c r="U544" s="116"/>
      <c r="V544" s="116"/>
      <c r="W544" s="135"/>
      <c r="X544" s="118"/>
      <c r="Y544" s="135"/>
      <c r="Z544" s="116"/>
      <c r="AA544" s="116"/>
      <c r="AB544" s="55">
        <f t="shared" si="57"/>
        <v>0</v>
      </c>
      <c r="AC544" s="39"/>
      <c r="AD544" s="96" t="str">
        <f t="shared" si="58"/>
        <v>No</v>
      </c>
      <c r="AE544" s="18" t="str">
        <f>IFERROR(IFERROR(VLOOKUP(VALUE(L544),'EFM Funds June 2020'!C:M,10,0),VLOOKUP(TEXT(L544,0),'EFM Funds June 2020'!C:M,10,0)),"No")</f>
        <v>No</v>
      </c>
      <c r="AF544" s="18" t="str">
        <f>IFERROR(IFERROR(VLOOKUP(VALUE(W544),'EFM Funds June 2020'!C:M,10,0),VLOOKUP(TEXT(W544,0),'EFM Funds June 2020'!C:M,10,0)),"No")</f>
        <v>No</v>
      </c>
      <c r="AG544" s="19" t="str">
        <f t="shared" ca="1" si="59"/>
        <v>No</v>
      </c>
      <c r="AH544" s="19" t="str">
        <f t="shared" si="60"/>
        <v>No</v>
      </c>
      <c r="AI544" s="56" t="str">
        <f t="shared" ca="1" si="61"/>
        <v>Yes</v>
      </c>
      <c r="AJ544" s="56" t="str">
        <f ca="1">IFERROR(IF(OR($R$1&gt;Q544+90,$R$1&gt;VLOOKUP(W544,'EFM Funds June 2020'!D:E,2,FALSE)+90),"Yes","No"),"No")</f>
        <v>No</v>
      </c>
      <c r="AK544" s="56" t="str">
        <f>IFERROR(IF(OR(IFERROR(IF(AND(VLOOKUP(VALUE(L544),'EFM Funds June 2020'!$D:$M,10,FALSE)="Yes",T544&lt;0),"Yes","No"),"No")="Yes",IFERROR(IF(AND(VLOOKUP(VALUE(W544),'EFM Funds June 2020'!$D:$M,10,FALSE)="Yes",AA544&gt;0),"Yes","No"),"No")="Yes"),"Yes","No"),"No")</f>
        <v>No</v>
      </c>
      <c r="AL544" s="95" t="str">
        <f t="shared" si="62"/>
        <v>NoNo</v>
      </c>
      <c r="AM544" s="12">
        <f t="shared" si="63"/>
        <v>1</v>
      </c>
    </row>
    <row r="545" spans="1:39" s="12" customFormat="1" x14ac:dyDescent="0.35">
      <c r="A545" s="13"/>
      <c r="B545" s="20"/>
      <c r="C545" s="20"/>
      <c r="D545" s="13"/>
      <c r="E545" s="13"/>
      <c r="F545" s="13"/>
      <c r="G545" s="21"/>
      <c r="H545" s="104"/>
      <c r="I545" s="21"/>
      <c r="J545" s="21"/>
      <c r="K545" s="13"/>
      <c r="L545" s="13"/>
      <c r="M545" s="20"/>
      <c r="N545" s="13"/>
      <c r="O545" s="13"/>
      <c r="P545" s="13"/>
      <c r="Q545" s="22"/>
      <c r="R545" s="13"/>
      <c r="S545" s="13"/>
      <c r="T545" s="13"/>
      <c r="U545" s="116"/>
      <c r="V545" s="116"/>
      <c r="W545" s="135"/>
      <c r="X545" s="118"/>
      <c r="Y545" s="135"/>
      <c r="Z545" s="116"/>
      <c r="AA545" s="116"/>
      <c r="AB545" s="55">
        <f t="shared" si="57"/>
        <v>0</v>
      </c>
      <c r="AC545" s="39"/>
      <c r="AD545" s="96" t="str">
        <f t="shared" si="58"/>
        <v>No</v>
      </c>
      <c r="AE545" s="18" t="str">
        <f>IFERROR(IFERROR(VLOOKUP(VALUE(L545),'EFM Funds June 2020'!C:M,10,0),VLOOKUP(TEXT(L545,0),'EFM Funds June 2020'!C:M,10,0)),"No")</f>
        <v>No</v>
      </c>
      <c r="AF545" s="18" t="str">
        <f>IFERROR(IFERROR(VLOOKUP(VALUE(W545),'EFM Funds June 2020'!C:M,10,0),VLOOKUP(TEXT(W545,0),'EFM Funds June 2020'!C:M,10,0)),"No")</f>
        <v>No</v>
      </c>
      <c r="AG545" s="19" t="str">
        <f t="shared" ca="1" si="59"/>
        <v>No</v>
      </c>
      <c r="AH545" s="19" t="str">
        <f t="shared" si="60"/>
        <v>No</v>
      </c>
      <c r="AI545" s="56" t="str">
        <f t="shared" ca="1" si="61"/>
        <v>Yes</v>
      </c>
      <c r="AJ545" s="56" t="str">
        <f ca="1">IFERROR(IF(OR($R$1&gt;Q545+90,$R$1&gt;VLOOKUP(W545,'EFM Funds June 2020'!D:E,2,FALSE)+90),"Yes","No"),"No")</f>
        <v>No</v>
      </c>
      <c r="AK545" s="56" t="str">
        <f>IFERROR(IF(OR(IFERROR(IF(AND(VLOOKUP(VALUE(L545),'EFM Funds June 2020'!$D:$M,10,FALSE)="Yes",T545&lt;0),"Yes","No"),"No")="Yes",IFERROR(IF(AND(VLOOKUP(VALUE(W545),'EFM Funds June 2020'!$D:$M,10,FALSE)="Yes",AA545&gt;0),"Yes","No"),"No")="Yes"),"Yes","No"),"No")</f>
        <v>No</v>
      </c>
      <c r="AL545" s="95" t="str">
        <f t="shared" si="62"/>
        <v>NoNo</v>
      </c>
      <c r="AM545" s="12">
        <f t="shared" si="63"/>
        <v>1</v>
      </c>
    </row>
    <row r="546" spans="1:39" s="12" customFormat="1" x14ac:dyDescent="0.35">
      <c r="A546" s="13"/>
      <c r="B546" s="20"/>
      <c r="C546" s="20"/>
      <c r="D546" s="13"/>
      <c r="E546" s="13"/>
      <c r="F546" s="13"/>
      <c r="G546" s="21"/>
      <c r="H546" s="104"/>
      <c r="I546" s="21"/>
      <c r="J546" s="21"/>
      <c r="K546" s="13"/>
      <c r="L546" s="13"/>
      <c r="M546" s="20"/>
      <c r="N546" s="13"/>
      <c r="O546" s="13"/>
      <c r="P546" s="13"/>
      <c r="Q546" s="22"/>
      <c r="R546" s="13"/>
      <c r="S546" s="13"/>
      <c r="T546" s="13"/>
      <c r="U546" s="116"/>
      <c r="V546" s="116"/>
      <c r="W546" s="135"/>
      <c r="X546" s="118"/>
      <c r="Y546" s="135"/>
      <c r="Z546" s="116"/>
      <c r="AA546" s="116"/>
      <c r="AB546" s="55">
        <f t="shared" si="57"/>
        <v>0</v>
      </c>
      <c r="AC546" s="39"/>
      <c r="AD546" s="96" t="str">
        <f t="shared" si="58"/>
        <v>No</v>
      </c>
      <c r="AE546" s="18" t="str">
        <f>IFERROR(IFERROR(VLOOKUP(VALUE(L546),'EFM Funds June 2020'!C:M,10,0),VLOOKUP(TEXT(L546,0),'EFM Funds June 2020'!C:M,10,0)),"No")</f>
        <v>No</v>
      </c>
      <c r="AF546" s="18" t="str">
        <f>IFERROR(IFERROR(VLOOKUP(VALUE(W546),'EFM Funds June 2020'!C:M,10,0),VLOOKUP(TEXT(W546,0),'EFM Funds June 2020'!C:M,10,0)),"No")</f>
        <v>No</v>
      </c>
      <c r="AG546" s="19" t="str">
        <f t="shared" ca="1" si="59"/>
        <v>No</v>
      </c>
      <c r="AH546" s="19" t="str">
        <f t="shared" si="60"/>
        <v>No</v>
      </c>
      <c r="AI546" s="56" t="str">
        <f t="shared" ca="1" si="61"/>
        <v>Yes</v>
      </c>
      <c r="AJ546" s="56" t="str">
        <f ca="1">IFERROR(IF(OR($R$1&gt;Q546+90,$R$1&gt;VLOOKUP(W546,'EFM Funds June 2020'!D:E,2,FALSE)+90),"Yes","No"),"No")</f>
        <v>No</v>
      </c>
      <c r="AK546" s="56" t="str">
        <f>IFERROR(IF(OR(IFERROR(IF(AND(VLOOKUP(VALUE(L546),'EFM Funds June 2020'!$D:$M,10,FALSE)="Yes",T546&lt;0),"Yes","No"),"No")="Yes",IFERROR(IF(AND(VLOOKUP(VALUE(W546),'EFM Funds June 2020'!$D:$M,10,FALSE)="Yes",AA546&gt;0),"Yes","No"),"No")="Yes"),"Yes","No"),"No")</f>
        <v>No</v>
      </c>
      <c r="AL546" s="95" t="str">
        <f t="shared" si="62"/>
        <v>NoNo</v>
      </c>
      <c r="AM546" s="12">
        <f t="shared" si="63"/>
        <v>1</v>
      </c>
    </row>
    <row r="547" spans="1:39" s="12" customFormat="1" x14ac:dyDescent="0.35">
      <c r="A547" s="13"/>
      <c r="B547" s="20"/>
      <c r="C547" s="20"/>
      <c r="D547" s="13"/>
      <c r="E547" s="13"/>
      <c r="F547" s="13"/>
      <c r="G547" s="21"/>
      <c r="H547" s="104"/>
      <c r="I547" s="21"/>
      <c r="J547" s="21"/>
      <c r="K547" s="13"/>
      <c r="L547" s="13"/>
      <c r="M547" s="20"/>
      <c r="N547" s="13"/>
      <c r="O547" s="13"/>
      <c r="P547" s="13"/>
      <c r="Q547" s="22"/>
      <c r="R547" s="13"/>
      <c r="S547" s="13"/>
      <c r="T547" s="13"/>
      <c r="U547" s="116"/>
      <c r="V547" s="116"/>
      <c r="W547" s="135"/>
      <c r="X547" s="118"/>
      <c r="Y547" s="135"/>
      <c r="Z547" s="116"/>
      <c r="AA547" s="116"/>
      <c r="AB547" s="55">
        <f t="shared" si="57"/>
        <v>0</v>
      </c>
      <c r="AC547" s="39"/>
      <c r="AD547" s="96" t="str">
        <f t="shared" si="58"/>
        <v>No</v>
      </c>
      <c r="AE547" s="18" t="str">
        <f>IFERROR(IFERROR(VLOOKUP(VALUE(L547),'EFM Funds June 2020'!C:M,10,0),VLOOKUP(TEXT(L547,0),'EFM Funds June 2020'!C:M,10,0)),"No")</f>
        <v>No</v>
      </c>
      <c r="AF547" s="18" t="str">
        <f>IFERROR(IFERROR(VLOOKUP(VALUE(W547),'EFM Funds June 2020'!C:M,10,0),VLOOKUP(TEXT(W547,0),'EFM Funds June 2020'!C:M,10,0)),"No")</f>
        <v>No</v>
      </c>
      <c r="AG547" s="19" t="str">
        <f t="shared" ca="1" si="59"/>
        <v>No</v>
      </c>
      <c r="AH547" s="19" t="str">
        <f t="shared" si="60"/>
        <v>No</v>
      </c>
      <c r="AI547" s="56" t="str">
        <f t="shared" ca="1" si="61"/>
        <v>Yes</v>
      </c>
      <c r="AJ547" s="56" t="str">
        <f ca="1">IFERROR(IF(OR($R$1&gt;Q547+90,$R$1&gt;VLOOKUP(W547,'EFM Funds June 2020'!D:E,2,FALSE)+90),"Yes","No"),"No")</f>
        <v>No</v>
      </c>
      <c r="AK547" s="56" t="str">
        <f>IFERROR(IF(OR(IFERROR(IF(AND(VLOOKUP(VALUE(L547),'EFM Funds June 2020'!$D:$M,10,FALSE)="Yes",T547&lt;0),"Yes","No"),"No")="Yes",IFERROR(IF(AND(VLOOKUP(VALUE(W547),'EFM Funds June 2020'!$D:$M,10,FALSE)="Yes",AA547&gt;0),"Yes","No"),"No")="Yes"),"Yes","No"),"No")</f>
        <v>No</v>
      </c>
      <c r="AL547" s="95" t="str">
        <f t="shared" si="62"/>
        <v>NoNo</v>
      </c>
      <c r="AM547" s="12">
        <f t="shared" si="63"/>
        <v>1</v>
      </c>
    </row>
    <row r="548" spans="1:39" s="12" customFormat="1" x14ac:dyDescent="0.35">
      <c r="A548" s="13"/>
      <c r="B548" s="20"/>
      <c r="C548" s="20"/>
      <c r="D548" s="13"/>
      <c r="E548" s="13"/>
      <c r="F548" s="13"/>
      <c r="G548" s="21"/>
      <c r="H548" s="104"/>
      <c r="I548" s="21"/>
      <c r="J548" s="21"/>
      <c r="K548" s="13"/>
      <c r="L548" s="13"/>
      <c r="M548" s="20"/>
      <c r="N548" s="13"/>
      <c r="O548" s="13"/>
      <c r="P548" s="13"/>
      <c r="Q548" s="22"/>
      <c r="R548" s="13"/>
      <c r="S548" s="13"/>
      <c r="T548" s="13"/>
      <c r="U548" s="116"/>
      <c r="V548" s="116"/>
      <c r="W548" s="135"/>
      <c r="X548" s="118"/>
      <c r="Y548" s="135"/>
      <c r="Z548" s="116"/>
      <c r="AA548" s="116"/>
      <c r="AB548" s="55">
        <f t="shared" si="57"/>
        <v>0</v>
      </c>
      <c r="AC548" s="39"/>
      <c r="AD548" s="96" t="str">
        <f t="shared" si="58"/>
        <v>No</v>
      </c>
      <c r="AE548" s="18" t="str">
        <f>IFERROR(IFERROR(VLOOKUP(VALUE(L548),'EFM Funds June 2020'!C:M,10,0),VLOOKUP(TEXT(L548,0),'EFM Funds June 2020'!C:M,10,0)),"No")</f>
        <v>No</v>
      </c>
      <c r="AF548" s="18" t="str">
        <f>IFERROR(IFERROR(VLOOKUP(VALUE(W548),'EFM Funds June 2020'!C:M,10,0),VLOOKUP(TEXT(W548,0),'EFM Funds June 2020'!C:M,10,0)),"No")</f>
        <v>No</v>
      </c>
      <c r="AG548" s="19" t="str">
        <f t="shared" ca="1" si="59"/>
        <v>No</v>
      </c>
      <c r="AH548" s="19" t="str">
        <f t="shared" si="60"/>
        <v>No</v>
      </c>
      <c r="AI548" s="56" t="str">
        <f t="shared" ca="1" si="61"/>
        <v>Yes</v>
      </c>
      <c r="AJ548" s="56" t="str">
        <f ca="1">IFERROR(IF(OR($R$1&gt;Q548+90,$R$1&gt;VLOOKUP(W548,'EFM Funds June 2020'!D:E,2,FALSE)+90),"Yes","No"),"No")</f>
        <v>No</v>
      </c>
      <c r="AK548" s="56" t="str">
        <f>IFERROR(IF(OR(IFERROR(IF(AND(VLOOKUP(VALUE(L548),'EFM Funds June 2020'!$D:$M,10,FALSE)="Yes",T548&lt;0),"Yes","No"),"No")="Yes",IFERROR(IF(AND(VLOOKUP(VALUE(W548),'EFM Funds June 2020'!$D:$M,10,FALSE)="Yes",AA548&gt;0),"Yes","No"),"No")="Yes"),"Yes","No"),"No")</f>
        <v>No</v>
      </c>
      <c r="AL548" s="95" t="str">
        <f t="shared" si="62"/>
        <v>NoNo</v>
      </c>
      <c r="AM548" s="12">
        <f t="shared" si="63"/>
        <v>1</v>
      </c>
    </row>
    <row r="549" spans="1:39" s="12" customFormat="1" x14ac:dyDescent="0.35">
      <c r="A549" s="13"/>
      <c r="B549" s="20"/>
      <c r="C549" s="20"/>
      <c r="D549" s="13"/>
      <c r="E549" s="13"/>
      <c r="F549" s="13"/>
      <c r="G549" s="21"/>
      <c r="H549" s="104"/>
      <c r="I549" s="21"/>
      <c r="J549" s="21"/>
      <c r="K549" s="13"/>
      <c r="L549" s="13"/>
      <c r="M549" s="20"/>
      <c r="N549" s="13"/>
      <c r="O549" s="13"/>
      <c r="P549" s="13"/>
      <c r="Q549" s="22"/>
      <c r="R549" s="13"/>
      <c r="S549" s="13"/>
      <c r="T549" s="13"/>
      <c r="U549" s="116"/>
      <c r="V549" s="116"/>
      <c r="W549" s="135"/>
      <c r="X549" s="118"/>
      <c r="Y549" s="135"/>
      <c r="Z549" s="116"/>
      <c r="AA549" s="116"/>
      <c r="AB549" s="55">
        <f t="shared" si="57"/>
        <v>0</v>
      </c>
      <c r="AC549" s="39"/>
      <c r="AD549" s="96" t="str">
        <f t="shared" si="58"/>
        <v>No</v>
      </c>
      <c r="AE549" s="18" t="str">
        <f>IFERROR(IFERROR(VLOOKUP(VALUE(L549),'EFM Funds June 2020'!C:M,10,0),VLOOKUP(TEXT(L549,0),'EFM Funds June 2020'!C:M,10,0)),"No")</f>
        <v>No</v>
      </c>
      <c r="AF549" s="18" t="str">
        <f>IFERROR(IFERROR(VLOOKUP(VALUE(W549),'EFM Funds June 2020'!C:M,10,0),VLOOKUP(TEXT(W549,0),'EFM Funds June 2020'!C:M,10,0)),"No")</f>
        <v>No</v>
      </c>
      <c r="AG549" s="19" t="str">
        <f t="shared" ca="1" si="59"/>
        <v>No</v>
      </c>
      <c r="AH549" s="19" t="str">
        <f t="shared" si="60"/>
        <v>No</v>
      </c>
      <c r="AI549" s="56" t="str">
        <f t="shared" ca="1" si="61"/>
        <v>Yes</v>
      </c>
      <c r="AJ549" s="56" t="str">
        <f ca="1">IFERROR(IF(OR($R$1&gt;Q549+90,$R$1&gt;VLOOKUP(W549,'EFM Funds June 2020'!D:E,2,FALSE)+90),"Yes","No"),"No")</f>
        <v>No</v>
      </c>
      <c r="AK549" s="56" t="str">
        <f>IFERROR(IF(OR(IFERROR(IF(AND(VLOOKUP(VALUE(L549),'EFM Funds June 2020'!$D:$M,10,FALSE)="Yes",T549&lt;0),"Yes","No"),"No")="Yes",IFERROR(IF(AND(VLOOKUP(VALUE(W549),'EFM Funds June 2020'!$D:$M,10,FALSE)="Yes",AA549&gt;0),"Yes","No"),"No")="Yes"),"Yes","No"),"No")</f>
        <v>No</v>
      </c>
      <c r="AL549" s="95" t="str">
        <f t="shared" si="62"/>
        <v>NoNo</v>
      </c>
      <c r="AM549" s="12">
        <f t="shared" si="63"/>
        <v>1</v>
      </c>
    </row>
    <row r="550" spans="1:39" s="12" customFormat="1" x14ac:dyDescent="0.35">
      <c r="A550" s="13"/>
      <c r="B550" s="20"/>
      <c r="C550" s="20"/>
      <c r="D550" s="13"/>
      <c r="E550" s="13"/>
      <c r="F550" s="13"/>
      <c r="G550" s="21"/>
      <c r="H550" s="104"/>
      <c r="I550" s="21"/>
      <c r="J550" s="21"/>
      <c r="K550" s="13"/>
      <c r="L550" s="13"/>
      <c r="M550" s="20"/>
      <c r="N550" s="13"/>
      <c r="O550" s="13"/>
      <c r="P550" s="13"/>
      <c r="Q550" s="22"/>
      <c r="R550" s="13"/>
      <c r="S550" s="13"/>
      <c r="T550" s="13"/>
      <c r="U550" s="116"/>
      <c r="V550" s="116"/>
      <c r="W550" s="135"/>
      <c r="X550" s="118"/>
      <c r="Y550" s="135"/>
      <c r="Z550" s="116"/>
      <c r="AA550" s="116"/>
      <c r="AB550" s="55">
        <f t="shared" si="57"/>
        <v>0</v>
      </c>
      <c r="AC550" s="39"/>
      <c r="AD550" s="96" t="str">
        <f t="shared" si="58"/>
        <v>No</v>
      </c>
      <c r="AE550" s="18" t="str">
        <f>IFERROR(IFERROR(VLOOKUP(VALUE(L550),'EFM Funds June 2020'!C:M,10,0),VLOOKUP(TEXT(L550,0),'EFM Funds June 2020'!C:M,10,0)),"No")</f>
        <v>No</v>
      </c>
      <c r="AF550" s="18" t="str">
        <f>IFERROR(IFERROR(VLOOKUP(VALUE(W550),'EFM Funds June 2020'!C:M,10,0),VLOOKUP(TEXT(W550,0),'EFM Funds June 2020'!C:M,10,0)),"No")</f>
        <v>No</v>
      </c>
      <c r="AG550" s="19" t="str">
        <f t="shared" ca="1" si="59"/>
        <v>No</v>
      </c>
      <c r="AH550" s="19" t="str">
        <f t="shared" si="60"/>
        <v>No</v>
      </c>
      <c r="AI550" s="56" t="str">
        <f t="shared" ca="1" si="61"/>
        <v>Yes</v>
      </c>
      <c r="AJ550" s="56" t="str">
        <f ca="1">IFERROR(IF(OR($R$1&gt;Q550+90,$R$1&gt;VLOOKUP(W550,'EFM Funds June 2020'!D:E,2,FALSE)+90),"Yes","No"),"No")</f>
        <v>No</v>
      </c>
      <c r="AK550" s="56" t="str">
        <f>IFERROR(IF(OR(IFERROR(IF(AND(VLOOKUP(VALUE(L550),'EFM Funds June 2020'!$D:$M,10,FALSE)="Yes",T550&lt;0),"Yes","No"),"No")="Yes",IFERROR(IF(AND(VLOOKUP(VALUE(W550),'EFM Funds June 2020'!$D:$M,10,FALSE)="Yes",AA550&gt;0),"Yes","No"),"No")="Yes"),"Yes","No"),"No")</f>
        <v>No</v>
      </c>
      <c r="AL550" s="95" t="str">
        <f t="shared" si="62"/>
        <v>NoNo</v>
      </c>
      <c r="AM550" s="12">
        <f t="shared" si="63"/>
        <v>1</v>
      </c>
    </row>
    <row r="551" spans="1:39" s="12" customFormat="1" x14ac:dyDescent="0.35">
      <c r="A551" s="13"/>
      <c r="B551" s="20"/>
      <c r="C551" s="20"/>
      <c r="D551" s="13"/>
      <c r="E551" s="13"/>
      <c r="F551" s="13"/>
      <c r="G551" s="21"/>
      <c r="H551" s="104"/>
      <c r="I551" s="21"/>
      <c r="J551" s="21"/>
      <c r="K551" s="13"/>
      <c r="L551" s="13"/>
      <c r="M551" s="20"/>
      <c r="N551" s="13"/>
      <c r="O551" s="13"/>
      <c r="P551" s="13"/>
      <c r="Q551" s="22"/>
      <c r="R551" s="13"/>
      <c r="S551" s="13"/>
      <c r="T551" s="13"/>
      <c r="U551" s="116"/>
      <c r="V551" s="116"/>
      <c r="W551" s="135"/>
      <c r="X551" s="118"/>
      <c r="Y551" s="135"/>
      <c r="Z551" s="116"/>
      <c r="AA551" s="116"/>
      <c r="AB551" s="55">
        <f t="shared" si="57"/>
        <v>0</v>
      </c>
      <c r="AC551" s="39"/>
      <c r="AD551" s="96" t="str">
        <f t="shared" si="58"/>
        <v>No</v>
      </c>
      <c r="AE551" s="18" t="str">
        <f>IFERROR(IFERROR(VLOOKUP(VALUE(L551),'EFM Funds June 2020'!C:M,10,0),VLOOKUP(TEXT(L551,0),'EFM Funds June 2020'!C:M,10,0)),"No")</f>
        <v>No</v>
      </c>
      <c r="AF551" s="18" t="str">
        <f>IFERROR(IFERROR(VLOOKUP(VALUE(W551),'EFM Funds June 2020'!C:M,10,0),VLOOKUP(TEXT(W551,0),'EFM Funds June 2020'!C:M,10,0)),"No")</f>
        <v>No</v>
      </c>
      <c r="AG551" s="19" t="str">
        <f t="shared" ca="1" si="59"/>
        <v>No</v>
      </c>
      <c r="AH551" s="19" t="str">
        <f t="shared" si="60"/>
        <v>No</v>
      </c>
      <c r="AI551" s="56" t="str">
        <f t="shared" ca="1" si="61"/>
        <v>Yes</v>
      </c>
      <c r="AJ551" s="56" t="str">
        <f ca="1">IFERROR(IF(OR($R$1&gt;Q551+90,$R$1&gt;VLOOKUP(W551,'EFM Funds June 2020'!D:E,2,FALSE)+90),"Yes","No"),"No")</f>
        <v>No</v>
      </c>
      <c r="AK551" s="56" t="str">
        <f>IFERROR(IF(OR(IFERROR(IF(AND(VLOOKUP(VALUE(L551),'EFM Funds June 2020'!$D:$M,10,FALSE)="Yes",T551&lt;0),"Yes","No"),"No")="Yes",IFERROR(IF(AND(VLOOKUP(VALUE(W551),'EFM Funds June 2020'!$D:$M,10,FALSE)="Yes",AA551&gt;0),"Yes","No"),"No")="Yes"),"Yes","No"),"No")</f>
        <v>No</v>
      </c>
      <c r="AL551" s="95" t="str">
        <f t="shared" si="62"/>
        <v>NoNo</v>
      </c>
      <c r="AM551" s="12">
        <f t="shared" si="63"/>
        <v>1</v>
      </c>
    </row>
    <row r="552" spans="1:39" s="12" customFormat="1" x14ac:dyDescent="0.35">
      <c r="A552" s="13"/>
      <c r="B552" s="20"/>
      <c r="C552" s="20"/>
      <c r="D552" s="13"/>
      <c r="E552" s="13"/>
      <c r="F552" s="13"/>
      <c r="G552" s="21"/>
      <c r="H552" s="104"/>
      <c r="I552" s="21"/>
      <c r="J552" s="21"/>
      <c r="K552" s="13"/>
      <c r="L552" s="13"/>
      <c r="M552" s="20"/>
      <c r="N552" s="13"/>
      <c r="O552" s="13"/>
      <c r="P552" s="13"/>
      <c r="Q552" s="22"/>
      <c r="R552" s="13"/>
      <c r="S552" s="13"/>
      <c r="T552" s="13"/>
      <c r="U552" s="116"/>
      <c r="V552" s="116"/>
      <c r="W552" s="135"/>
      <c r="X552" s="118"/>
      <c r="Y552" s="135"/>
      <c r="Z552" s="116"/>
      <c r="AA552" s="116"/>
      <c r="AB552" s="55">
        <f t="shared" si="57"/>
        <v>0</v>
      </c>
      <c r="AC552" s="39"/>
      <c r="AD552" s="96" t="str">
        <f t="shared" si="58"/>
        <v>No</v>
      </c>
      <c r="AE552" s="18" t="str">
        <f>IFERROR(IFERROR(VLOOKUP(VALUE(L552),'EFM Funds June 2020'!C:M,10,0),VLOOKUP(TEXT(L552,0),'EFM Funds June 2020'!C:M,10,0)),"No")</f>
        <v>No</v>
      </c>
      <c r="AF552" s="18" t="str">
        <f>IFERROR(IFERROR(VLOOKUP(VALUE(W552),'EFM Funds June 2020'!C:M,10,0),VLOOKUP(TEXT(W552,0),'EFM Funds June 2020'!C:M,10,0)),"No")</f>
        <v>No</v>
      </c>
      <c r="AG552" s="19" t="str">
        <f t="shared" ca="1" si="59"/>
        <v>No</v>
      </c>
      <c r="AH552" s="19" t="str">
        <f t="shared" si="60"/>
        <v>No</v>
      </c>
      <c r="AI552" s="56" t="str">
        <f t="shared" ca="1" si="61"/>
        <v>Yes</v>
      </c>
      <c r="AJ552" s="56" t="str">
        <f ca="1">IFERROR(IF(OR($R$1&gt;Q552+90,$R$1&gt;VLOOKUP(W552,'EFM Funds June 2020'!D:E,2,FALSE)+90),"Yes","No"),"No")</f>
        <v>No</v>
      </c>
      <c r="AK552" s="56" t="str">
        <f>IFERROR(IF(OR(IFERROR(IF(AND(VLOOKUP(VALUE(L552),'EFM Funds June 2020'!$D:$M,10,FALSE)="Yes",T552&lt;0),"Yes","No"),"No")="Yes",IFERROR(IF(AND(VLOOKUP(VALUE(W552),'EFM Funds June 2020'!$D:$M,10,FALSE)="Yes",AA552&gt;0),"Yes","No"),"No")="Yes"),"Yes","No"),"No")</f>
        <v>No</v>
      </c>
      <c r="AL552" s="95" t="str">
        <f t="shared" si="62"/>
        <v>NoNo</v>
      </c>
      <c r="AM552" s="12">
        <f t="shared" si="63"/>
        <v>1</v>
      </c>
    </row>
    <row r="553" spans="1:39" s="12" customFormat="1" x14ac:dyDescent="0.35">
      <c r="A553" s="13"/>
      <c r="B553" s="20"/>
      <c r="C553" s="20"/>
      <c r="D553" s="13"/>
      <c r="E553" s="13"/>
      <c r="F553" s="13"/>
      <c r="G553" s="21"/>
      <c r="H553" s="104"/>
      <c r="I553" s="21"/>
      <c r="J553" s="21"/>
      <c r="K553" s="13"/>
      <c r="L553" s="13"/>
      <c r="M553" s="20"/>
      <c r="N553" s="13"/>
      <c r="O553" s="13"/>
      <c r="P553" s="13"/>
      <c r="Q553" s="22"/>
      <c r="R553" s="13"/>
      <c r="S553" s="13"/>
      <c r="T553" s="13"/>
      <c r="U553" s="116"/>
      <c r="V553" s="116"/>
      <c r="W553" s="135"/>
      <c r="X553" s="118"/>
      <c r="Y553" s="135"/>
      <c r="Z553" s="116"/>
      <c r="AA553" s="116"/>
      <c r="AB553" s="55">
        <f t="shared" si="57"/>
        <v>0</v>
      </c>
      <c r="AC553" s="39"/>
      <c r="AD553" s="96" t="str">
        <f t="shared" si="58"/>
        <v>No</v>
      </c>
      <c r="AE553" s="18" t="str">
        <f>IFERROR(IFERROR(VLOOKUP(VALUE(L553),'EFM Funds June 2020'!C:M,10,0),VLOOKUP(TEXT(L553,0),'EFM Funds June 2020'!C:M,10,0)),"No")</f>
        <v>No</v>
      </c>
      <c r="AF553" s="18" t="str">
        <f>IFERROR(IFERROR(VLOOKUP(VALUE(W553),'EFM Funds June 2020'!C:M,10,0),VLOOKUP(TEXT(W553,0),'EFM Funds June 2020'!C:M,10,0)),"No")</f>
        <v>No</v>
      </c>
      <c r="AG553" s="19" t="str">
        <f t="shared" ca="1" si="59"/>
        <v>No</v>
      </c>
      <c r="AH553" s="19" t="str">
        <f t="shared" si="60"/>
        <v>No</v>
      </c>
      <c r="AI553" s="56" t="str">
        <f t="shared" ca="1" si="61"/>
        <v>Yes</v>
      </c>
      <c r="AJ553" s="56" t="str">
        <f ca="1">IFERROR(IF(OR($R$1&gt;Q553+90,$R$1&gt;VLOOKUP(W553,'EFM Funds June 2020'!D:E,2,FALSE)+90),"Yes","No"),"No")</f>
        <v>No</v>
      </c>
      <c r="AK553" s="56" t="str">
        <f>IFERROR(IF(OR(IFERROR(IF(AND(VLOOKUP(VALUE(L553),'EFM Funds June 2020'!$D:$M,10,FALSE)="Yes",T553&lt;0),"Yes","No"),"No")="Yes",IFERROR(IF(AND(VLOOKUP(VALUE(W553),'EFM Funds June 2020'!$D:$M,10,FALSE)="Yes",AA553&gt;0),"Yes","No"),"No")="Yes"),"Yes","No"),"No")</f>
        <v>No</v>
      </c>
      <c r="AL553" s="95" t="str">
        <f t="shared" si="62"/>
        <v>NoNo</v>
      </c>
      <c r="AM553" s="12">
        <f t="shared" si="63"/>
        <v>1</v>
      </c>
    </row>
    <row r="554" spans="1:39" s="12" customFormat="1" x14ac:dyDescent="0.35">
      <c r="A554" s="13"/>
      <c r="B554" s="20"/>
      <c r="C554" s="20"/>
      <c r="D554" s="13"/>
      <c r="E554" s="13"/>
      <c r="F554" s="13"/>
      <c r="G554" s="21"/>
      <c r="H554" s="104"/>
      <c r="I554" s="21"/>
      <c r="J554" s="21"/>
      <c r="K554" s="13"/>
      <c r="L554" s="13"/>
      <c r="M554" s="20"/>
      <c r="N554" s="13"/>
      <c r="O554" s="13"/>
      <c r="P554" s="13"/>
      <c r="Q554" s="22"/>
      <c r="R554" s="13"/>
      <c r="S554" s="13"/>
      <c r="T554" s="13"/>
      <c r="U554" s="116"/>
      <c r="V554" s="116"/>
      <c r="W554" s="135"/>
      <c r="X554" s="118"/>
      <c r="Y554" s="135"/>
      <c r="Z554" s="116"/>
      <c r="AA554" s="116"/>
      <c r="AB554" s="55">
        <f t="shared" si="57"/>
        <v>0</v>
      </c>
      <c r="AC554" s="39"/>
      <c r="AD554" s="96" t="str">
        <f t="shared" si="58"/>
        <v>No</v>
      </c>
      <c r="AE554" s="18" t="str">
        <f>IFERROR(IFERROR(VLOOKUP(VALUE(L554),'EFM Funds June 2020'!C:M,10,0),VLOOKUP(TEXT(L554,0),'EFM Funds June 2020'!C:M,10,0)),"No")</f>
        <v>No</v>
      </c>
      <c r="AF554" s="18" t="str">
        <f>IFERROR(IFERROR(VLOOKUP(VALUE(W554),'EFM Funds June 2020'!C:M,10,0),VLOOKUP(TEXT(W554,0),'EFM Funds June 2020'!C:M,10,0)),"No")</f>
        <v>No</v>
      </c>
      <c r="AG554" s="19" t="str">
        <f t="shared" ca="1" si="59"/>
        <v>No</v>
      </c>
      <c r="AH554" s="19" t="str">
        <f t="shared" si="60"/>
        <v>No</v>
      </c>
      <c r="AI554" s="56" t="str">
        <f t="shared" ca="1" si="61"/>
        <v>Yes</v>
      </c>
      <c r="AJ554" s="56" t="str">
        <f ca="1">IFERROR(IF(OR($R$1&gt;Q554+90,$R$1&gt;VLOOKUP(W554,'EFM Funds June 2020'!D:E,2,FALSE)+90),"Yes","No"),"No")</f>
        <v>No</v>
      </c>
      <c r="AK554" s="56" t="str">
        <f>IFERROR(IF(OR(IFERROR(IF(AND(VLOOKUP(VALUE(L554),'EFM Funds June 2020'!$D:$M,10,FALSE)="Yes",T554&lt;0),"Yes","No"),"No")="Yes",IFERROR(IF(AND(VLOOKUP(VALUE(W554),'EFM Funds June 2020'!$D:$M,10,FALSE)="Yes",AA554&gt;0),"Yes","No"),"No")="Yes"),"Yes","No"),"No")</f>
        <v>No</v>
      </c>
      <c r="AL554" s="95" t="str">
        <f t="shared" si="62"/>
        <v>NoNo</v>
      </c>
      <c r="AM554" s="12">
        <f t="shared" si="63"/>
        <v>1</v>
      </c>
    </row>
    <row r="555" spans="1:39" s="12" customFormat="1" x14ac:dyDescent="0.35">
      <c r="A555" s="13"/>
      <c r="B555" s="20"/>
      <c r="C555" s="20"/>
      <c r="D555" s="13"/>
      <c r="E555" s="13"/>
      <c r="F555" s="13"/>
      <c r="G555" s="21"/>
      <c r="H555" s="104"/>
      <c r="I555" s="21"/>
      <c r="J555" s="21"/>
      <c r="K555" s="13"/>
      <c r="L555" s="13"/>
      <c r="M555" s="20"/>
      <c r="N555" s="13"/>
      <c r="O555" s="13"/>
      <c r="P555" s="13"/>
      <c r="Q555" s="22"/>
      <c r="R555" s="13"/>
      <c r="S555" s="13"/>
      <c r="T555" s="13"/>
      <c r="U555" s="116"/>
      <c r="V555" s="116"/>
      <c r="W555" s="135"/>
      <c r="X555" s="118"/>
      <c r="Y555" s="135"/>
      <c r="Z555" s="116"/>
      <c r="AA555" s="116"/>
      <c r="AB555" s="55">
        <f t="shared" si="57"/>
        <v>0</v>
      </c>
      <c r="AC555" s="39"/>
      <c r="AD555" s="96" t="str">
        <f t="shared" si="58"/>
        <v>No</v>
      </c>
      <c r="AE555" s="18" t="str">
        <f>IFERROR(IFERROR(VLOOKUP(VALUE(L555),'EFM Funds June 2020'!C:M,10,0),VLOOKUP(TEXT(L555,0),'EFM Funds June 2020'!C:M,10,0)),"No")</f>
        <v>No</v>
      </c>
      <c r="AF555" s="18" t="str">
        <f>IFERROR(IFERROR(VLOOKUP(VALUE(W555),'EFM Funds June 2020'!C:M,10,0),VLOOKUP(TEXT(W555,0),'EFM Funds June 2020'!C:M,10,0)),"No")</f>
        <v>No</v>
      </c>
      <c r="AG555" s="19" t="str">
        <f t="shared" ca="1" si="59"/>
        <v>No</v>
      </c>
      <c r="AH555" s="19" t="str">
        <f t="shared" si="60"/>
        <v>No</v>
      </c>
      <c r="AI555" s="56" t="str">
        <f t="shared" ca="1" si="61"/>
        <v>Yes</v>
      </c>
      <c r="AJ555" s="56" t="str">
        <f ca="1">IFERROR(IF(OR($R$1&gt;Q555+90,$R$1&gt;VLOOKUP(W555,'EFM Funds June 2020'!D:E,2,FALSE)+90),"Yes","No"),"No")</f>
        <v>No</v>
      </c>
      <c r="AK555" s="56" t="str">
        <f>IFERROR(IF(OR(IFERROR(IF(AND(VLOOKUP(VALUE(L555),'EFM Funds June 2020'!$D:$M,10,FALSE)="Yes",T555&lt;0),"Yes","No"),"No")="Yes",IFERROR(IF(AND(VLOOKUP(VALUE(W555),'EFM Funds June 2020'!$D:$M,10,FALSE)="Yes",AA555&gt;0),"Yes","No"),"No")="Yes"),"Yes","No"),"No")</f>
        <v>No</v>
      </c>
      <c r="AL555" s="95" t="str">
        <f t="shared" si="62"/>
        <v>NoNo</v>
      </c>
      <c r="AM555" s="12">
        <f t="shared" si="63"/>
        <v>1</v>
      </c>
    </row>
    <row r="556" spans="1:39" s="12" customFormat="1" x14ac:dyDescent="0.35">
      <c r="A556" s="13"/>
      <c r="B556" s="20"/>
      <c r="C556" s="20"/>
      <c r="D556" s="13"/>
      <c r="E556" s="13"/>
      <c r="F556" s="13"/>
      <c r="G556" s="21"/>
      <c r="H556" s="104"/>
      <c r="I556" s="21"/>
      <c r="J556" s="21"/>
      <c r="K556" s="13"/>
      <c r="L556" s="13"/>
      <c r="M556" s="20"/>
      <c r="N556" s="13"/>
      <c r="O556" s="13"/>
      <c r="P556" s="13"/>
      <c r="Q556" s="22"/>
      <c r="R556" s="13"/>
      <c r="S556" s="13"/>
      <c r="T556" s="13"/>
      <c r="U556" s="116"/>
      <c r="V556" s="116"/>
      <c r="W556" s="135"/>
      <c r="X556" s="118"/>
      <c r="Y556" s="135"/>
      <c r="Z556" s="116"/>
      <c r="AA556" s="116"/>
      <c r="AB556" s="55">
        <f t="shared" si="57"/>
        <v>0</v>
      </c>
      <c r="AC556" s="39"/>
      <c r="AD556" s="96" t="str">
        <f t="shared" si="58"/>
        <v>No</v>
      </c>
      <c r="AE556" s="18" t="str">
        <f>IFERROR(IFERROR(VLOOKUP(VALUE(L556),'EFM Funds June 2020'!C:M,10,0),VLOOKUP(TEXT(L556,0),'EFM Funds June 2020'!C:M,10,0)),"No")</f>
        <v>No</v>
      </c>
      <c r="AF556" s="18" t="str">
        <f>IFERROR(IFERROR(VLOOKUP(VALUE(W556),'EFM Funds June 2020'!C:M,10,0),VLOOKUP(TEXT(W556,0),'EFM Funds June 2020'!C:M,10,0)),"No")</f>
        <v>No</v>
      </c>
      <c r="AG556" s="19" t="str">
        <f t="shared" ca="1" si="59"/>
        <v>No</v>
      </c>
      <c r="AH556" s="19" t="str">
        <f t="shared" si="60"/>
        <v>No</v>
      </c>
      <c r="AI556" s="56" t="str">
        <f t="shared" ca="1" si="61"/>
        <v>Yes</v>
      </c>
      <c r="AJ556" s="56" t="str">
        <f ca="1">IFERROR(IF(OR($R$1&gt;Q556+90,$R$1&gt;VLOOKUP(W556,'EFM Funds June 2020'!D:E,2,FALSE)+90),"Yes","No"),"No")</f>
        <v>No</v>
      </c>
      <c r="AK556" s="56" t="str">
        <f>IFERROR(IF(OR(IFERROR(IF(AND(VLOOKUP(VALUE(L556),'EFM Funds June 2020'!$D:$M,10,FALSE)="Yes",T556&lt;0),"Yes","No"),"No")="Yes",IFERROR(IF(AND(VLOOKUP(VALUE(W556),'EFM Funds June 2020'!$D:$M,10,FALSE)="Yes",AA556&gt;0),"Yes","No"),"No")="Yes"),"Yes","No"),"No")</f>
        <v>No</v>
      </c>
      <c r="AL556" s="95" t="str">
        <f t="shared" si="62"/>
        <v>NoNo</v>
      </c>
      <c r="AM556" s="12">
        <f t="shared" si="63"/>
        <v>1</v>
      </c>
    </row>
    <row r="557" spans="1:39" s="12" customFormat="1" x14ac:dyDescent="0.35">
      <c r="A557" s="13"/>
      <c r="B557" s="20"/>
      <c r="C557" s="20"/>
      <c r="D557" s="13"/>
      <c r="E557" s="13"/>
      <c r="F557" s="13"/>
      <c r="G557" s="21"/>
      <c r="H557" s="104"/>
      <c r="I557" s="21"/>
      <c r="J557" s="21"/>
      <c r="K557" s="13"/>
      <c r="L557" s="13"/>
      <c r="M557" s="20"/>
      <c r="N557" s="13"/>
      <c r="O557" s="13"/>
      <c r="P557" s="13"/>
      <c r="Q557" s="22"/>
      <c r="R557" s="13"/>
      <c r="S557" s="13"/>
      <c r="T557" s="13"/>
      <c r="U557" s="116"/>
      <c r="V557" s="116"/>
      <c r="W557" s="135"/>
      <c r="X557" s="118"/>
      <c r="Y557" s="135"/>
      <c r="Z557" s="116"/>
      <c r="AA557" s="116"/>
      <c r="AB557" s="55">
        <f t="shared" si="57"/>
        <v>0</v>
      </c>
      <c r="AC557" s="39"/>
      <c r="AD557" s="96" t="str">
        <f t="shared" si="58"/>
        <v>No</v>
      </c>
      <c r="AE557" s="18" t="str">
        <f>IFERROR(IFERROR(VLOOKUP(VALUE(L557),'EFM Funds June 2020'!C:M,10,0),VLOOKUP(TEXT(L557,0),'EFM Funds June 2020'!C:M,10,0)),"No")</f>
        <v>No</v>
      </c>
      <c r="AF557" s="18" t="str">
        <f>IFERROR(IFERROR(VLOOKUP(VALUE(W557),'EFM Funds June 2020'!C:M,10,0),VLOOKUP(TEXT(W557,0),'EFM Funds June 2020'!C:M,10,0)),"No")</f>
        <v>No</v>
      </c>
      <c r="AG557" s="19" t="str">
        <f t="shared" ca="1" si="59"/>
        <v>No</v>
      </c>
      <c r="AH557" s="19" t="str">
        <f t="shared" si="60"/>
        <v>No</v>
      </c>
      <c r="AI557" s="56" t="str">
        <f t="shared" ca="1" si="61"/>
        <v>Yes</v>
      </c>
      <c r="AJ557" s="56" t="str">
        <f ca="1">IFERROR(IF(OR($R$1&gt;Q557+90,$R$1&gt;VLOOKUP(W557,'EFM Funds June 2020'!D:E,2,FALSE)+90),"Yes","No"),"No")</f>
        <v>No</v>
      </c>
      <c r="AK557" s="56" t="str">
        <f>IFERROR(IF(OR(IFERROR(IF(AND(VLOOKUP(VALUE(L557),'EFM Funds June 2020'!$D:$M,10,FALSE)="Yes",T557&lt;0),"Yes","No"),"No")="Yes",IFERROR(IF(AND(VLOOKUP(VALUE(W557),'EFM Funds June 2020'!$D:$M,10,FALSE)="Yes",AA557&gt;0),"Yes","No"),"No")="Yes"),"Yes","No"),"No")</f>
        <v>No</v>
      </c>
      <c r="AL557" s="95" t="str">
        <f t="shared" si="62"/>
        <v>NoNo</v>
      </c>
      <c r="AM557" s="12">
        <f t="shared" si="63"/>
        <v>1</v>
      </c>
    </row>
    <row r="558" spans="1:39" s="12" customFormat="1" x14ac:dyDescent="0.35">
      <c r="A558" s="13"/>
      <c r="B558" s="20"/>
      <c r="C558" s="20"/>
      <c r="D558" s="13"/>
      <c r="E558" s="13"/>
      <c r="F558" s="13"/>
      <c r="G558" s="21"/>
      <c r="H558" s="104"/>
      <c r="I558" s="21"/>
      <c r="J558" s="21"/>
      <c r="K558" s="13"/>
      <c r="L558" s="13"/>
      <c r="M558" s="20"/>
      <c r="N558" s="13"/>
      <c r="O558" s="13"/>
      <c r="P558" s="13"/>
      <c r="Q558" s="22"/>
      <c r="R558" s="13"/>
      <c r="S558" s="13"/>
      <c r="T558" s="13"/>
      <c r="U558" s="116"/>
      <c r="V558" s="116"/>
      <c r="W558" s="135"/>
      <c r="X558" s="118"/>
      <c r="Y558" s="135"/>
      <c r="Z558" s="116"/>
      <c r="AA558" s="116"/>
      <c r="AB558" s="55">
        <f t="shared" si="57"/>
        <v>0</v>
      </c>
      <c r="AC558" s="39"/>
      <c r="AD558" s="96" t="str">
        <f t="shared" si="58"/>
        <v>No</v>
      </c>
      <c r="AE558" s="18" t="str">
        <f>IFERROR(IFERROR(VLOOKUP(VALUE(L558),'EFM Funds June 2020'!C:M,10,0),VLOOKUP(TEXT(L558,0),'EFM Funds June 2020'!C:M,10,0)),"No")</f>
        <v>No</v>
      </c>
      <c r="AF558" s="18" t="str">
        <f>IFERROR(IFERROR(VLOOKUP(VALUE(W558),'EFM Funds June 2020'!C:M,10,0),VLOOKUP(TEXT(W558,0),'EFM Funds June 2020'!C:M,10,0)),"No")</f>
        <v>No</v>
      </c>
      <c r="AG558" s="19" t="str">
        <f t="shared" ca="1" si="59"/>
        <v>No</v>
      </c>
      <c r="AH558" s="19" t="str">
        <f t="shared" si="60"/>
        <v>No</v>
      </c>
      <c r="AI558" s="56" t="str">
        <f t="shared" ca="1" si="61"/>
        <v>Yes</v>
      </c>
      <c r="AJ558" s="56" t="str">
        <f ca="1">IFERROR(IF(OR($R$1&gt;Q558+90,$R$1&gt;VLOOKUP(W558,'EFM Funds June 2020'!D:E,2,FALSE)+90),"Yes","No"),"No")</f>
        <v>No</v>
      </c>
      <c r="AK558" s="56" t="str">
        <f>IFERROR(IF(OR(IFERROR(IF(AND(VLOOKUP(VALUE(L558),'EFM Funds June 2020'!$D:$M,10,FALSE)="Yes",T558&lt;0),"Yes","No"),"No")="Yes",IFERROR(IF(AND(VLOOKUP(VALUE(W558),'EFM Funds June 2020'!$D:$M,10,FALSE)="Yes",AA558&gt;0),"Yes","No"),"No")="Yes"),"Yes","No"),"No")</f>
        <v>No</v>
      </c>
      <c r="AL558" s="95" t="str">
        <f t="shared" si="62"/>
        <v>NoNo</v>
      </c>
      <c r="AM558" s="12">
        <f t="shared" si="63"/>
        <v>1</v>
      </c>
    </row>
    <row r="559" spans="1:39" s="12" customFormat="1" x14ac:dyDescent="0.35">
      <c r="A559" s="13"/>
      <c r="B559" s="20"/>
      <c r="C559" s="20"/>
      <c r="D559" s="13"/>
      <c r="E559" s="13"/>
      <c r="F559" s="13"/>
      <c r="G559" s="21"/>
      <c r="H559" s="104"/>
      <c r="I559" s="21"/>
      <c r="J559" s="21"/>
      <c r="K559" s="13"/>
      <c r="L559" s="13"/>
      <c r="M559" s="20"/>
      <c r="N559" s="13"/>
      <c r="O559" s="13"/>
      <c r="P559" s="13"/>
      <c r="Q559" s="22"/>
      <c r="R559" s="13"/>
      <c r="S559" s="13"/>
      <c r="T559" s="13"/>
      <c r="U559" s="116"/>
      <c r="V559" s="116"/>
      <c r="W559" s="135"/>
      <c r="X559" s="118"/>
      <c r="Y559" s="135"/>
      <c r="Z559" s="116"/>
      <c r="AA559" s="116"/>
      <c r="AB559" s="55">
        <f t="shared" si="57"/>
        <v>0</v>
      </c>
      <c r="AC559" s="39"/>
      <c r="AD559" s="96" t="str">
        <f t="shared" si="58"/>
        <v>No</v>
      </c>
      <c r="AE559" s="18" t="str">
        <f>IFERROR(IFERROR(VLOOKUP(VALUE(L559),'EFM Funds June 2020'!C:M,10,0),VLOOKUP(TEXT(L559,0),'EFM Funds June 2020'!C:M,10,0)),"No")</f>
        <v>No</v>
      </c>
      <c r="AF559" s="18" t="str">
        <f>IFERROR(IFERROR(VLOOKUP(VALUE(W559),'EFM Funds June 2020'!C:M,10,0),VLOOKUP(TEXT(W559,0),'EFM Funds June 2020'!C:M,10,0)),"No")</f>
        <v>No</v>
      </c>
      <c r="AG559" s="19" t="str">
        <f t="shared" ca="1" si="59"/>
        <v>No</v>
      </c>
      <c r="AH559" s="19" t="str">
        <f t="shared" si="60"/>
        <v>No</v>
      </c>
      <c r="AI559" s="56" t="str">
        <f t="shared" ca="1" si="61"/>
        <v>Yes</v>
      </c>
      <c r="AJ559" s="56" t="str">
        <f ca="1">IFERROR(IF(OR($R$1&gt;Q559+90,$R$1&gt;VLOOKUP(W559,'EFM Funds June 2020'!D:E,2,FALSE)+90),"Yes","No"),"No")</f>
        <v>No</v>
      </c>
      <c r="AK559" s="56" t="str">
        <f>IFERROR(IF(OR(IFERROR(IF(AND(VLOOKUP(VALUE(L559),'EFM Funds June 2020'!$D:$M,10,FALSE)="Yes",T559&lt;0),"Yes","No"),"No")="Yes",IFERROR(IF(AND(VLOOKUP(VALUE(W559),'EFM Funds June 2020'!$D:$M,10,FALSE)="Yes",AA559&gt;0),"Yes","No"),"No")="Yes"),"Yes","No"),"No")</f>
        <v>No</v>
      </c>
      <c r="AL559" s="95" t="str">
        <f t="shared" si="62"/>
        <v>NoNo</v>
      </c>
      <c r="AM559" s="12">
        <f t="shared" si="63"/>
        <v>1</v>
      </c>
    </row>
    <row r="560" spans="1:39" s="12" customFormat="1" x14ac:dyDescent="0.35">
      <c r="A560" s="13"/>
      <c r="B560" s="20"/>
      <c r="C560" s="20"/>
      <c r="D560" s="13"/>
      <c r="E560" s="13"/>
      <c r="F560" s="13"/>
      <c r="G560" s="21"/>
      <c r="H560" s="104"/>
      <c r="I560" s="21"/>
      <c r="J560" s="21"/>
      <c r="K560" s="13"/>
      <c r="L560" s="13"/>
      <c r="M560" s="20"/>
      <c r="N560" s="13"/>
      <c r="O560" s="13"/>
      <c r="P560" s="13"/>
      <c r="Q560" s="22"/>
      <c r="R560" s="13"/>
      <c r="S560" s="13"/>
      <c r="T560" s="13"/>
      <c r="U560" s="116"/>
      <c r="V560" s="116"/>
      <c r="W560" s="135"/>
      <c r="X560" s="118"/>
      <c r="Y560" s="135"/>
      <c r="Z560" s="116"/>
      <c r="AA560" s="116"/>
      <c r="AB560" s="55">
        <f t="shared" si="57"/>
        <v>0</v>
      </c>
      <c r="AC560" s="39"/>
      <c r="AD560" s="96" t="str">
        <f t="shared" si="58"/>
        <v>No</v>
      </c>
      <c r="AE560" s="18" t="str">
        <f>IFERROR(IFERROR(VLOOKUP(VALUE(L560),'EFM Funds June 2020'!C:M,10,0),VLOOKUP(TEXT(L560,0),'EFM Funds June 2020'!C:M,10,0)),"No")</f>
        <v>No</v>
      </c>
      <c r="AF560" s="18" t="str">
        <f>IFERROR(IFERROR(VLOOKUP(VALUE(W560),'EFM Funds June 2020'!C:M,10,0),VLOOKUP(TEXT(W560,0),'EFM Funds June 2020'!C:M,10,0)),"No")</f>
        <v>No</v>
      </c>
      <c r="AG560" s="19" t="str">
        <f t="shared" ca="1" si="59"/>
        <v>No</v>
      </c>
      <c r="AH560" s="19" t="str">
        <f t="shared" si="60"/>
        <v>No</v>
      </c>
      <c r="AI560" s="56" t="str">
        <f t="shared" ca="1" si="61"/>
        <v>Yes</v>
      </c>
      <c r="AJ560" s="56" t="str">
        <f ca="1">IFERROR(IF(OR($R$1&gt;Q560+90,$R$1&gt;VLOOKUP(W560,'EFM Funds June 2020'!D:E,2,FALSE)+90),"Yes","No"),"No")</f>
        <v>No</v>
      </c>
      <c r="AK560" s="56" t="str">
        <f>IFERROR(IF(OR(IFERROR(IF(AND(VLOOKUP(VALUE(L560),'EFM Funds June 2020'!$D:$M,10,FALSE)="Yes",T560&lt;0),"Yes","No"),"No")="Yes",IFERROR(IF(AND(VLOOKUP(VALUE(W560),'EFM Funds June 2020'!$D:$M,10,FALSE)="Yes",AA560&gt;0),"Yes","No"),"No")="Yes"),"Yes","No"),"No")</f>
        <v>No</v>
      </c>
      <c r="AL560" s="95" t="str">
        <f t="shared" si="62"/>
        <v>NoNo</v>
      </c>
      <c r="AM560" s="12">
        <f t="shared" si="63"/>
        <v>1</v>
      </c>
    </row>
    <row r="561" spans="1:39" s="12" customFormat="1" x14ac:dyDescent="0.35">
      <c r="A561" s="13"/>
      <c r="B561" s="20"/>
      <c r="C561" s="20"/>
      <c r="D561" s="13"/>
      <c r="E561" s="13"/>
      <c r="F561" s="13"/>
      <c r="G561" s="21"/>
      <c r="H561" s="104"/>
      <c r="I561" s="21"/>
      <c r="J561" s="21"/>
      <c r="K561" s="13"/>
      <c r="L561" s="13"/>
      <c r="M561" s="20"/>
      <c r="N561" s="13"/>
      <c r="O561" s="13"/>
      <c r="P561" s="13"/>
      <c r="Q561" s="22"/>
      <c r="R561" s="13"/>
      <c r="S561" s="13"/>
      <c r="T561" s="13"/>
      <c r="U561" s="116"/>
      <c r="V561" s="116"/>
      <c r="W561" s="135"/>
      <c r="X561" s="118"/>
      <c r="Y561" s="135"/>
      <c r="Z561" s="116"/>
      <c r="AA561" s="116"/>
      <c r="AB561" s="55">
        <f t="shared" si="57"/>
        <v>0</v>
      </c>
      <c r="AC561" s="39"/>
      <c r="AD561" s="96" t="str">
        <f t="shared" si="58"/>
        <v>No</v>
      </c>
      <c r="AE561" s="18" t="str">
        <f>IFERROR(IFERROR(VLOOKUP(VALUE(L561),'EFM Funds June 2020'!C:M,10,0),VLOOKUP(TEXT(L561,0),'EFM Funds June 2020'!C:M,10,0)),"No")</f>
        <v>No</v>
      </c>
      <c r="AF561" s="18" t="str">
        <f>IFERROR(IFERROR(VLOOKUP(VALUE(W561),'EFM Funds June 2020'!C:M,10,0),VLOOKUP(TEXT(W561,0),'EFM Funds June 2020'!C:M,10,0)),"No")</f>
        <v>No</v>
      </c>
      <c r="AG561" s="19" t="str">
        <f t="shared" ca="1" si="59"/>
        <v>No</v>
      </c>
      <c r="AH561" s="19" t="str">
        <f t="shared" si="60"/>
        <v>No</v>
      </c>
      <c r="AI561" s="56" t="str">
        <f t="shared" ca="1" si="61"/>
        <v>Yes</v>
      </c>
      <c r="AJ561" s="56" t="str">
        <f ca="1">IFERROR(IF(OR($R$1&gt;Q561+90,$R$1&gt;VLOOKUP(W561,'EFM Funds June 2020'!D:E,2,FALSE)+90),"Yes","No"),"No")</f>
        <v>No</v>
      </c>
      <c r="AK561" s="56" t="str">
        <f>IFERROR(IF(OR(IFERROR(IF(AND(VLOOKUP(VALUE(L561),'EFM Funds June 2020'!$D:$M,10,FALSE)="Yes",T561&lt;0),"Yes","No"),"No")="Yes",IFERROR(IF(AND(VLOOKUP(VALUE(W561),'EFM Funds June 2020'!$D:$M,10,FALSE)="Yes",AA561&gt;0),"Yes","No"),"No")="Yes"),"Yes","No"),"No")</f>
        <v>No</v>
      </c>
      <c r="AL561" s="95" t="str">
        <f t="shared" si="62"/>
        <v>NoNo</v>
      </c>
      <c r="AM561" s="12">
        <f t="shared" si="63"/>
        <v>1</v>
      </c>
    </row>
    <row r="562" spans="1:39" s="12" customFormat="1" x14ac:dyDescent="0.35">
      <c r="A562" s="13"/>
      <c r="B562" s="20"/>
      <c r="C562" s="20"/>
      <c r="D562" s="13"/>
      <c r="E562" s="13"/>
      <c r="F562" s="13"/>
      <c r="G562" s="21"/>
      <c r="H562" s="104"/>
      <c r="I562" s="21"/>
      <c r="J562" s="21"/>
      <c r="K562" s="13"/>
      <c r="L562" s="13"/>
      <c r="M562" s="20"/>
      <c r="N562" s="13"/>
      <c r="O562" s="13"/>
      <c r="P562" s="13"/>
      <c r="Q562" s="22"/>
      <c r="R562" s="13"/>
      <c r="S562" s="13"/>
      <c r="T562" s="13"/>
      <c r="U562" s="116"/>
      <c r="V562" s="116"/>
      <c r="W562" s="135"/>
      <c r="X562" s="118"/>
      <c r="Y562" s="135"/>
      <c r="Z562" s="116"/>
      <c r="AA562" s="116"/>
      <c r="AB562" s="55">
        <f t="shared" si="57"/>
        <v>0</v>
      </c>
      <c r="AC562" s="39"/>
      <c r="AD562" s="96" t="str">
        <f t="shared" si="58"/>
        <v>No</v>
      </c>
      <c r="AE562" s="18" t="str">
        <f>IFERROR(IFERROR(VLOOKUP(VALUE(L562),'EFM Funds June 2020'!C:M,10,0),VLOOKUP(TEXT(L562,0),'EFM Funds June 2020'!C:M,10,0)),"No")</f>
        <v>No</v>
      </c>
      <c r="AF562" s="18" t="str">
        <f>IFERROR(IFERROR(VLOOKUP(VALUE(W562),'EFM Funds June 2020'!C:M,10,0),VLOOKUP(TEXT(W562,0),'EFM Funds June 2020'!C:M,10,0)),"No")</f>
        <v>No</v>
      </c>
      <c r="AG562" s="19" t="str">
        <f t="shared" ca="1" si="59"/>
        <v>No</v>
      </c>
      <c r="AH562" s="19" t="str">
        <f t="shared" si="60"/>
        <v>No</v>
      </c>
      <c r="AI562" s="56" t="str">
        <f t="shared" ca="1" si="61"/>
        <v>Yes</v>
      </c>
      <c r="AJ562" s="56" t="str">
        <f ca="1">IFERROR(IF(OR($R$1&gt;Q562+90,$R$1&gt;VLOOKUP(W562,'EFM Funds June 2020'!D:E,2,FALSE)+90),"Yes","No"),"No")</f>
        <v>No</v>
      </c>
      <c r="AK562" s="56" t="str">
        <f>IFERROR(IF(OR(IFERROR(IF(AND(VLOOKUP(VALUE(L562),'EFM Funds June 2020'!$D:$M,10,FALSE)="Yes",T562&lt;0),"Yes","No"),"No")="Yes",IFERROR(IF(AND(VLOOKUP(VALUE(W562),'EFM Funds June 2020'!$D:$M,10,FALSE)="Yes",AA562&gt;0),"Yes","No"),"No")="Yes"),"Yes","No"),"No")</f>
        <v>No</v>
      </c>
      <c r="AL562" s="95" t="str">
        <f t="shared" si="62"/>
        <v>NoNo</v>
      </c>
      <c r="AM562" s="12">
        <f t="shared" si="63"/>
        <v>1</v>
      </c>
    </row>
    <row r="563" spans="1:39" s="12" customFormat="1" x14ac:dyDescent="0.35">
      <c r="A563" s="13"/>
      <c r="B563" s="20"/>
      <c r="C563" s="20"/>
      <c r="D563" s="13"/>
      <c r="E563" s="13"/>
      <c r="F563" s="13"/>
      <c r="G563" s="21"/>
      <c r="H563" s="104"/>
      <c r="I563" s="21"/>
      <c r="J563" s="21"/>
      <c r="K563" s="13"/>
      <c r="L563" s="13"/>
      <c r="M563" s="20"/>
      <c r="N563" s="13"/>
      <c r="O563" s="13"/>
      <c r="P563" s="13"/>
      <c r="Q563" s="22"/>
      <c r="R563" s="13"/>
      <c r="S563" s="13"/>
      <c r="T563" s="13"/>
      <c r="U563" s="116"/>
      <c r="V563" s="116"/>
      <c r="W563" s="135"/>
      <c r="X563" s="118"/>
      <c r="Y563" s="135"/>
      <c r="Z563" s="116"/>
      <c r="AA563" s="116"/>
      <c r="AB563" s="55">
        <f t="shared" si="57"/>
        <v>0</v>
      </c>
      <c r="AC563" s="39"/>
      <c r="AD563" s="96" t="str">
        <f t="shared" si="58"/>
        <v>No</v>
      </c>
      <c r="AE563" s="18" t="str">
        <f>IFERROR(IFERROR(VLOOKUP(VALUE(L563),'EFM Funds June 2020'!C:M,10,0),VLOOKUP(TEXT(L563,0),'EFM Funds June 2020'!C:M,10,0)),"No")</f>
        <v>No</v>
      </c>
      <c r="AF563" s="18" t="str">
        <f>IFERROR(IFERROR(VLOOKUP(VALUE(W563),'EFM Funds June 2020'!C:M,10,0),VLOOKUP(TEXT(W563,0),'EFM Funds June 2020'!C:M,10,0)),"No")</f>
        <v>No</v>
      </c>
      <c r="AG563" s="19" t="str">
        <f t="shared" ca="1" si="59"/>
        <v>No</v>
      </c>
      <c r="AH563" s="19" t="str">
        <f t="shared" si="60"/>
        <v>No</v>
      </c>
      <c r="AI563" s="56" t="str">
        <f t="shared" ca="1" si="61"/>
        <v>Yes</v>
      </c>
      <c r="AJ563" s="56" t="str">
        <f ca="1">IFERROR(IF(OR($R$1&gt;Q563+90,$R$1&gt;VLOOKUP(W563,'EFM Funds June 2020'!D:E,2,FALSE)+90),"Yes","No"),"No")</f>
        <v>No</v>
      </c>
      <c r="AK563" s="56" t="str">
        <f>IFERROR(IF(OR(IFERROR(IF(AND(VLOOKUP(VALUE(L563),'EFM Funds June 2020'!$D:$M,10,FALSE)="Yes",T563&lt;0),"Yes","No"),"No")="Yes",IFERROR(IF(AND(VLOOKUP(VALUE(W563),'EFM Funds June 2020'!$D:$M,10,FALSE)="Yes",AA563&gt;0),"Yes","No"),"No")="Yes"),"Yes","No"),"No")</f>
        <v>No</v>
      </c>
      <c r="AL563" s="95" t="str">
        <f t="shared" si="62"/>
        <v>NoNo</v>
      </c>
      <c r="AM563" s="12">
        <f t="shared" si="63"/>
        <v>1</v>
      </c>
    </row>
    <row r="564" spans="1:39" s="12" customFormat="1" x14ac:dyDescent="0.35">
      <c r="A564" s="13"/>
      <c r="B564" s="20"/>
      <c r="C564" s="20"/>
      <c r="D564" s="13"/>
      <c r="E564" s="13"/>
      <c r="F564" s="13"/>
      <c r="G564" s="21"/>
      <c r="H564" s="104"/>
      <c r="I564" s="21"/>
      <c r="J564" s="21"/>
      <c r="K564" s="13"/>
      <c r="L564" s="13"/>
      <c r="M564" s="20"/>
      <c r="N564" s="13"/>
      <c r="O564" s="13"/>
      <c r="P564" s="13"/>
      <c r="Q564" s="22"/>
      <c r="R564" s="13"/>
      <c r="S564" s="13"/>
      <c r="T564" s="13"/>
      <c r="U564" s="116"/>
      <c r="V564" s="116"/>
      <c r="W564" s="135"/>
      <c r="X564" s="118"/>
      <c r="Y564" s="135"/>
      <c r="Z564" s="116"/>
      <c r="AA564" s="116"/>
      <c r="AB564" s="55">
        <f t="shared" si="57"/>
        <v>0</v>
      </c>
      <c r="AC564" s="39"/>
      <c r="AD564" s="96" t="str">
        <f t="shared" si="58"/>
        <v>No</v>
      </c>
      <c r="AE564" s="18" t="str">
        <f>IFERROR(IFERROR(VLOOKUP(VALUE(L564),'EFM Funds June 2020'!C:M,10,0),VLOOKUP(TEXT(L564,0),'EFM Funds June 2020'!C:M,10,0)),"No")</f>
        <v>No</v>
      </c>
      <c r="AF564" s="18" t="str">
        <f>IFERROR(IFERROR(VLOOKUP(VALUE(W564),'EFM Funds June 2020'!C:M,10,0),VLOOKUP(TEXT(W564,0),'EFM Funds June 2020'!C:M,10,0)),"No")</f>
        <v>No</v>
      </c>
      <c r="AG564" s="19" t="str">
        <f t="shared" ca="1" si="59"/>
        <v>No</v>
      </c>
      <c r="AH564" s="19" t="str">
        <f t="shared" si="60"/>
        <v>No</v>
      </c>
      <c r="AI564" s="56" t="str">
        <f t="shared" ca="1" si="61"/>
        <v>Yes</v>
      </c>
      <c r="AJ564" s="56" t="str">
        <f ca="1">IFERROR(IF(OR($R$1&gt;Q564+90,$R$1&gt;VLOOKUP(W564,'EFM Funds June 2020'!D:E,2,FALSE)+90),"Yes","No"),"No")</f>
        <v>No</v>
      </c>
      <c r="AK564" s="56" t="str">
        <f>IFERROR(IF(OR(IFERROR(IF(AND(VLOOKUP(VALUE(L564),'EFM Funds June 2020'!$D:$M,10,FALSE)="Yes",T564&lt;0),"Yes","No"),"No")="Yes",IFERROR(IF(AND(VLOOKUP(VALUE(W564),'EFM Funds June 2020'!$D:$M,10,FALSE)="Yes",AA564&gt;0),"Yes","No"),"No")="Yes"),"Yes","No"),"No")</f>
        <v>No</v>
      </c>
      <c r="AL564" s="95" t="str">
        <f t="shared" si="62"/>
        <v>NoNo</v>
      </c>
      <c r="AM564" s="12">
        <f t="shared" si="63"/>
        <v>1</v>
      </c>
    </row>
    <row r="565" spans="1:39" s="12" customFormat="1" x14ac:dyDescent="0.35">
      <c r="A565" s="13"/>
      <c r="B565" s="20"/>
      <c r="C565" s="20"/>
      <c r="D565" s="13"/>
      <c r="E565" s="13"/>
      <c r="F565" s="13"/>
      <c r="G565" s="21"/>
      <c r="H565" s="104"/>
      <c r="I565" s="21"/>
      <c r="J565" s="21"/>
      <c r="K565" s="13"/>
      <c r="L565" s="13"/>
      <c r="M565" s="20"/>
      <c r="N565" s="13"/>
      <c r="O565" s="13"/>
      <c r="P565" s="13"/>
      <c r="Q565" s="22"/>
      <c r="R565" s="13"/>
      <c r="S565" s="13"/>
      <c r="T565" s="13"/>
      <c r="U565" s="116"/>
      <c r="V565" s="116"/>
      <c r="W565" s="135"/>
      <c r="X565" s="118"/>
      <c r="Y565" s="135"/>
      <c r="Z565" s="116"/>
      <c r="AA565" s="116"/>
      <c r="AB565" s="55">
        <f t="shared" si="57"/>
        <v>0</v>
      </c>
      <c r="AC565" s="39"/>
      <c r="AD565" s="96" t="str">
        <f t="shared" si="58"/>
        <v>No</v>
      </c>
      <c r="AE565" s="18" t="str">
        <f>IFERROR(IFERROR(VLOOKUP(VALUE(L565),'EFM Funds June 2020'!C:M,10,0),VLOOKUP(TEXT(L565,0),'EFM Funds June 2020'!C:M,10,0)),"No")</f>
        <v>No</v>
      </c>
      <c r="AF565" s="18" t="str">
        <f>IFERROR(IFERROR(VLOOKUP(VALUE(W565),'EFM Funds June 2020'!C:M,10,0),VLOOKUP(TEXT(W565,0),'EFM Funds June 2020'!C:M,10,0)),"No")</f>
        <v>No</v>
      </c>
      <c r="AG565" s="19" t="str">
        <f t="shared" ca="1" si="59"/>
        <v>No</v>
      </c>
      <c r="AH565" s="19" t="str">
        <f t="shared" si="60"/>
        <v>No</v>
      </c>
      <c r="AI565" s="56" t="str">
        <f t="shared" ca="1" si="61"/>
        <v>Yes</v>
      </c>
      <c r="AJ565" s="56" t="str">
        <f ca="1">IFERROR(IF(OR($R$1&gt;Q565+90,$R$1&gt;VLOOKUP(W565,'EFM Funds June 2020'!D:E,2,FALSE)+90),"Yes","No"),"No")</f>
        <v>No</v>
      </c>
      <c r="AK565" s="56" t="str">
        <f>IFERROR(IF(OR(IFERROR(IF(AND(VLOOKUP(VALUE(L565),'EFM Funds June 2020'!$D:$M,10,FALSE)="Yes",T565&lt;0),"Yes","No"),"No")="Yes",IFERROR(IF(AND(VLOOKUP(VALUE(W565),'EFM Funds June 2020'!$D:$M,10,FALSE)="Yes",AA565&gt;0),"Yes","No"),"No")="Yes"),"Yes","No"),"No")</f>
        <v>No</v>
      </c>
      <c r="AL565" s="95" t="str">
        <f t="shared" si="62"/>
        <v>NoNo</v>
      </c>
      <c r="AM565" s="12">
        <f t="shared" si="63"/>
        <v>1</v>
      </c>
    </row>
    <row r="566" spans="1:39" s="12" customFormat="1" x14ac:dyDescent="0.35">
      <c r="A566" s="13"/>
      <c r="B566" s="20"/>
      <c r="C566" s="20"/>
      <c r="D566" s="13"/>
      <c r="E566" s="13"/>
      <c r="F566" s="13"/>
      <c r="G566" s="21"/>
      <c r="H566" s="104"/>
      <c r="I566" s="21"/>
      <c r="J566" s="21"/>
      <c r="K566" s="13"/>
      <c r="L566" s="13"/>
      <c r="M566" s="20"/>
      <c r="N566" s="13"/>
      <c r="O566" s="13"/>
      <c r="P566" s="13"/>
      <c r="Q566" s="22"/>
      <c r="R566" s="13"/>
      <c r="S566" s="13"/>
      <c r="T566" s="13"/>
      <c r="U566" s="116"/>
      <c r="V566" s="116"/>
      <c r="W566" s="135"/>
      <c r="X566" s="118"/>
      <c r="Y566" s="135"/>
      <c r="Z566" s="116"/>
      <c r="AA566" s="116"/>
      <c r="AB566" s="55">
        <f t="shared" si="57"/>
        <v>0</v>
      </c>
      <c r="AC566" s="39"/>
      <c r="AD566" s="96" t="str">
        <f t="shared" si="58"/>
        <v>No</v>
      </c>
      <c r="AE566" s="18" t="str">
        <f>IFERROR(IFERROR(VLOOKUP(VALUE(L566),'EFM Funds June 2020'!C:M,10,0),VLOOKUP(TEXT(L566,0),'EFM Funds June 2020'!C:M,10,0)),"No")</f>
        <v>No</v>
      </c>
      <c r="AF566" s="18" t="str">
        <f>IFERROR(IFERROR(VLOOKUP(VALUE(W566),'EFM Funds June 2020'!C:M,10,0),VLOOKUP(TEXT(W566,0),'EFM Funds June 2020'!C:M,10,0)),"No")</f>
        <v>No</v>
      </c>
      <c r="AG566" s="19" t="str">
        <f t="shared" ca="1" si="59"/>
        <v>No</v>
      </c>
      <c r="AH566" s="19" t="str">
        <f t="shared" si="60"/>
        <v>No</v>
      </c>
      <c r="AI566" s="56" t="str">
        <f t="shared" ca="1" si="61"/>
        <v>Yes</v>
      </c>
      <c r="AJ566" s="56" t="str">
        <f ca="1">IFERROR(IF(OR($R$1&gt;Q566+90,$R$1&gt;VLOOKUP(W566,'EFM Funds June 2020'!D:E,2,FALSE)+90),"Yes","No"),"No")</f>
        <v>No</v>
      </c>
      <c r="AK566" s="56" t="str">
        <f>IFERROR(IF(OR(IFERROR(IF(AND(VLOOKUP(VALUE(L566),'EFM Funds June 2020'!$D:$M,10,FALSE)="Yes",T566&lt;0),"Yes","No"),"No")="Yes",IFERROR(IF(AND(VLOOKUP(VALUE(W566),'EFM Funds June 2020'!$D:$M,10,FALSE)="Yes",AA566&gt;0),"Yes","No"),"No")="Yes"),"Yes","No"),"No")</f>
        <v>No</v>
      </c>
      <c r="AL566" s="95" t="str">
        <f t="shared" si="62"/>
        <v>NoNo</v>
      </c>
      <c r="AM566" s="12">
        <f t="shared" si="63"/>
        <v>1</v>
      </c>
    </row>
    <row r="567" spans="1:39" s="12" customFormat="1" x14ac:dyDescent="0.35">
      <c r="A567" s="13"/>
      <c r="B567" s="20"/>
      <c r="C567" s="20"/>
      <c r="D567" s="13"/>
      <c r="E567" s="13"/>
      <c r="F567" s="13"/>
      <c r="G567" s="21"/>
      <c r="H567" s="104"/>
      <c r="I567" s="21"/>
      <c r="J567" s="21"/>
      <c r="K567" s="13"/>
      <c r="L567" s="13"/>
      <c r="M567" s="20"/>
      <c r="N567" s="13"/>
      <c r="O567" s="13"/>
      <c r="P567" s="13"/>
      <c r="Q567" s="22"/>
      <c r="R567" s="13"/>
      <c r="S567" s="13"/>
      <c r="T567" s="13"/>
      <c r="U567" s="116"/>
      <c r="V567" s="116"/>
      <c r="W567" s="135"/>
      <c r="X567" s="118"/>
      <c r="Y567" s="135"/>
      <c r="Z567" s="116"/>
      <c r="AA567" s="116"/>
      <c r="AB567" s="55">
        <f t="shared" si="57"/>
        <v>0</v>
      </c>
      <c r="AC567" s="39"/>
      <c r="AD567" s="96" t="str">
        <f t="shared" si="58"/>
        <v>No</v>
      </c>
      <c r="AE567" s="18" t="str">
        <f>IFERROR(IFERROR(VLOOKUP(VALUE(L567),'EFM Funds June 2020'!C:M,10,0),VLOOKUP(TEXT(L567,0),'EFM Funds June 2020'!C:M,10,0)),"No")</f>
        <v>No</v>
      </c>
      <c r="AF567" s="18" t="str">
        <f>IFERROR(IFERROR(VLOOKUP(VALUE(W567),'EFM Funds June 2020'!C:M,10,0),VLOOKUP(TEXT(W567,0),'EFM Funds June 2020'!C:M,10,0)),"No")</f>
        <v>No</v>
      </c>
      <c r="AG567" s="19" t="str">
        <f t="shared" ca="1" si="59"/>
        <v>No</v>
      </c>
      <c r="AH567" s="19" t="str">
        <f t="shared" si="60"/>
        <v>No</v>
      </c>
      <c r="AI567" s="56" t="str">
        <f t="shared" ca="1" si="61"/>
        <v>Yes</v>
      </c>
      <c r="AJ567" s="56" t="str">
        <f ca="1">IFERROR(IF(OR($R$1&gt;Q567+90,$R$1&gt;VLOOKUP(W567,'EFM Funds June 2020'!D:E,2,FALSE)+90),"Yes","No"),"No")</f>
        <v>No</v>
      </c>
      <c r="AK567" s="56" t="str">
        <f>IFERROR(IF(OR(IFERROR(IF(AND(VLOOKUP(VALUE(L567),'EFM Funds June 2020'!$D:$M,10,FALSE)="Yes",T567&lt;0),"Yes","No"),"No")="Yes",IFERROR(IF(AND(VLOOKUP(VALUE(W567),'EFM Funds June 2020'!$D:$M,10,FALSE)="Yes",AA567&gt;0),"Yes","No"),"No")="Yes"),"Yes","No"),"No")</f>
        <v>No</v>
      </c>
      <c r="AL567" s="95" t="str">
        <f t="shared" si="62"/>
        <v>NoNo</v>
      </c>
      <c r="AM567" s="12">
        <f t="shared" si="63"/>
        <v>1</v>
      </c>
    </row>
    <row r="568" spans="1:39" s="12" customFormat="1" x14ac:dyDescent="0.35">
      <c r="A568" s="13"/>
      <c r="B568" s="20"/>
      <c r="C568" s="20"/>
      <c r="D568" s="13"/>
      <c r="E568" s="13"/>
      <c r="F568" s="13"/>
      <c r="G568" s="21"/>
      <c r="H568" s="104"/>
      <c r="I568" s="21"/>
      <c r="J568" s="21"/>
      <c r="K568" s="13"/>
      <c r="L568" s="13"/>
      <c r="M568" s="20"/>
      <c r="N568" s="13"/>
      <c r="O568" s="13"/>
      <c r="P568" s="13"/>
      <c r="Q568" s="22"/>
      <c r="R568" s="13"/>
      <c r="S568" s="13"/>
      <c r="T568" s="13"/>
      <c r="U568" s="116"/>
      <c r="V568" s="116"/>
      <c r="W568" s="135"/>
      <c r="X568" s="118"/>
      <c r="Y568" s="135"/>
      <c r="Z568" s="116"/>
      <c r="AA568" s="116"/>
      <c r="AB568" s="55">
        <f t="shared" si="57"/>
        <v>0</v>
      </c>
      <c r="AC568" s="39"/>
      <c r="AD568" s="96" t="str">
        <f t="shared" si="58"/>
        <v>No</v>
      </c>
      <c r="AE568" s="18" t="str">
        <f>IFERROR(IFERROR(VLOOKUP(VALUE(L568),'EFM Funds June 2020'!C:M,10,0),VLOOKUP(TEXT(L568,0),'EFM Funds June 2020'!C:M,10,0)),"No")</f>
        <v>No</v>
      </c>
      <c r="AF568" s="18" t="str">
        <f>IFERROR(IFERROR(VLOOKUP(VALUE(W568),'EFM Funds June 2020'!C:M,10,0),VLOOKUP(TEXT(W568,0),'EFM Funds June 2020'!C:M,10,0)),"No")</f>
        <v>No</v>
      </c>
      <c r="AG568" s="19" t="str">
        <f t="shared" ca="1" si="59"/>
        <v>No</v>
      </c>
      <c r="AH568" s="19" t="str">
        <f t="shared" si="60"/>
        <v>No</v>
      </c>
      <c r="AI568" s="56" t="str">
        <f t="shared" ca="1" si="61"/>
        <v>Yes</v>
      </c>
      <c r="AJ568" s="56" t="str">
        <f ca="1">IFERROR(IF(OR($R$1&gt;Q568+90,$R$1&gt;VLOOKUP(W568,'EFM Funds June 2020'!D:E,2,FALSE)+90),"Yes","No"),"No")</f>
        <v>No</v>
      </c>
      <c r="AK568" s="56" t="str">
        <f>IFERROR(IF(OR(IFERROR(IF(AND(VLOOKUP(VALUE(L568),'EFM Funds June 2020'!$D:$M,10,FALSE)="Yes",T568&lt;0),"Yes","No"),"No")="Yes",IFERROR(IF(AND(VLOOKUP(VALUE(W568),'EFM Funds June 2020'!$D:$M,10,FALSE)="Yes",AA568&gt;0),"Yes","No"),"No")="Yes"),"Yes","No"),"No")</f>
        <v>No</v>
      </c>
      <c r="AL568" s="95" t="str">
        <f t="shared" si="62"/>
        <v>NoNo</v>
      </c>
      <c r="AM568" s="12">
        <f t="shared" si="63"/>
        <v>1</v>
      </c>
    </row>
    <row r="569" spans="1:39" s="12" customFormat="1" x14ac:dyDescent="0.35">
      <c r="A569" s="13"/>
      <c r="B569" s="20"/>
      <c r="C569" s="20"/>
      <c r="D569" s="13"/>
      <c r="E569" s="13"/>
      <c r="F569" s="13"/>
      <c r="G569" s="21"/>
      <c r="H569" s="104"/>
      <c r="I569" s="21"/>
      <c r="J569" s="21"/>
      <c r="K569" s="13"/>
      <c r="L569" s="13"/>
      <c r="M569" s="20"/>
      <c r="N569" s="13"/>
      <c r="O569" s="13"/>
      <c r="P569" s="13"/>
      <c r="Q569" s="22"/>
      <c r="R569" s="13"/>
      <c r="S569" s="13"/>
      <c r="T569" s="13"/>
      <c r="U569" s="116"/>
      <c r="V569" s="116"/>
      <c r="W569" s="135"/>
      <c r="X569" s="118"/>
      <c r="Y569" s="135"/>
      <c r="Z569" s="116"/>
      <c r="AA569" s="116"/>
      <c r="AB569" s="55">
        <f t="shared" si="57"/>
        <v>0</v>
      </c>
      <c r="AC569" s="39"/>
      <c r="AD569" s="96" t="str">
        <f t="shared" si="58"/>
        <v>No</v>
      </c>
      <c r="AE569" s="18" t="str">
        <f>IFERROR(IFERROR(VLOOKUP(VALUE(L569),'EFM Funds June 2020'!C:M,10,0),VLOOKUP(TEXT(L569,0),'EFM Funds June 2020'!C:M,10,0)),"No")</f>
        <v>No</v>
      </c>
      <c r="AF569" s="18" t="str">
        <f>IFERROR(IFERROR(VLOOKUP(VALUE(W569),'EFM Funds June 2020'!C:M,10,0),VLOOKUP(TEXT(W569,0),'EFM Funds June 2020'!C:M,10,0)),"No")</f>
        <v>No</v>
      </c>
      <c r="AG569" s="19" t="str">
        <f t="shared" ca="1" si="59"/>
        <v>No</v>
      </c>
      <c r="AH569" s="19" t="str">
        <f t="shared" si="60"/>
        <v>No</v>
      </c>
      <c r="AI569" s="56" t="str">
        <f t="shared" ca="1" si="61"/>
        <v>Yes</v>
      </c>
      <c r="AJ569" s="56" t="str">
        <f ca="1">IFERROR(IF(OR($R$1&gt;Q569+90,$R$1&gt;VLOOKUP(W569,'EFM Funds June 2020'!D:E,2,FALSE)+90),"Yes","No"),"No")</f>
        <v>No</v>
      </c>
      <c r="AK569" s="56" t="str">
        <f>IFERROR(IF(OR(IFERROR(IF(AND(VLOOKUP(VALUE(L569),'EFM Funds June 2020'!$D:$M,10,FALSE)="Yes",T569&lt;0),"Yes","No"),"No")="Yes",IFERROR(IF(AND(VLOOKUP(VALUE(W569),'EFM Funds June 2020'!$D:$M,10,FALSE)="Yes",AA569&gt;0),"Yes","No"),"No")="Yes"),"Yes","No"),"No")</f>
        <v>No</v>
      </c>
      <c r="AL569" s="95" t="str">
        <f t="shared" si="62"/>
        <v>NoNo</v>
      </c>
      <c r="AM569" s="12">
        <f t="shared" si="63"/>
        <v>1</v>
      </c>
    </row>
    <row r="570" spans="1:39" s="12" customFormat="1" x14ac:dyDescent="0.35">
      <c r="A570" s="13"/>
      <c r="B570" s="20"/>
      <c r="C570" s="20"/>
      <c r="D570" s="13"/>
      <c r="E570" s="13"/>
      <c r="F570" s="13"/>
      <c r="G570" s="21"/>
      <c r="H570" s="104"/>
      <c r="I570" s="21"/>
      <c r="J570" s="21"/>
      <c r="K570" s="13"/>
      <c r="L570" s="13"/>
      <c r="M570" s="20"/>
      <c r="N570" s="13"/>
      <c r="O570" s="13"/>
      <c r="P570" s="13"/>
      <c r="Q570" s="22"/>
      <c r="R570" s="13"/>
      <c r="S570" s="13"/>
      <c r="T570" s="13"/>
      <c r="U570" s="116"/>
      <c r="V570" s="116"/>
      <c r="W570" s="135"/>
      <c r="X570" s="118"/>
      <c r="Y570" s="135"/>
      <c r="Z570" s="116"/>
      <c r="AA570" s="116"/>
      <c r="AB570" s="55">
        <f t="shared" si="57"/>
        <v>0</v>
      </c>
      <c r="AC570" s="39"/>
      <c r="AD570" s="96" t="str">
        <f t="shared" si="58"/>
        <v>No</v>
      </c>
      <c r="AE570" s="18" t="str">
        <f>IFERROR(IFERROR(VLOOKUP(VALUE(L570),'EFM Funds June 2020'!C:M,10,0),VLOOKUP(TEXT(L570,0),'EFM Funds June 2020'!C:M,10,0)),"No")</f>
        <v>No</v>
      </c>
      <c r="AF570" s="18" t="str">
        <f>IFERROR(IFERROR(VLOOKUP(VALUE(W570),'EFM Funds June 2020'!C:M,10,0),VLOOKUP(TEXT(W570,0),'EFM Funds June 2020'!C:M,10,0)),"No")</f>
        <v>No</v>
      </c>
      <c r="AG570" s="19" t="str">
        <f t="shared" ca="1" si="59"/>
        <v>No</v>
      </c>
      <c r="AH570" s="19" t="str">
        <f t="shared" si="60"/>
        <v>No</v>
      </c>
      <c r="AI570" s="56" t="str">
        <f t="shared" ca="1" si="61"/>
        <v>Yes</v>
      </c>
      <c r="AJ570" s="56" t="str">
        <f ca="1">IFERROR(IF(OR($R$1&gt;Q570+90,$R$1&gt;VLOOKUP(W570,'EFM Funds June 2020'!D:E,2,FALSE)+90),"Yes","No"),"No")</f>
        <v>No</v>
      </c>
      <c r="AK570" s="56" t="str">
        <f>IFERROR(IF(OR(IFERROR(IF(AND(VLOOKUP(VALUE(L570),'EFM Funds June 2020'!$D:$M,10,FALSE)="Yes",T570&lt;0),"Yes","No"),"No")="Yes",IFERROR(IF(AND(VLOOKUP(VALUE(W570),'EFM Funds June 2020'!$D:$M,10,FALSE)="Yes",AA570&gt;0),"Yes","No"),"No")="Yes"),"Yes","No"),"No")</f>
        <v>No</v>
      </c>
      <c r="AL570" s="95" t="str">
        <f t="shared" si="62"/>
        <v>NoNo</v>
      </c>
      <c r="AM570" s="12">
        <f t="shared" si="63"/>
        <v>1</v>
      </c>
    </row>
    <row r="571" spans="1:39" s="12" customFormat="1" x14ac:dyDescent="0.35">
      <c r="A571" s="13"/>
      <c r="B571" s="20"/>
      <c r="C571" s="20"/>
      <c r="D571" s="13"/>
      <c r="E571" s="13"/>
      <c r="F571" s="13"/>
      <c r="G571" s="21"/>
      <c r="H571" s="104"/>
      <c r="I571" s="21"/>
      <c r="J571" s="21"/>
      <c r="K571" s="13"/>
      <c r="L571" s="13"/>
      <c r="M571" s="20"/>
      <c r="N571" s="13"/>
      <c r="O571" s="13"/>
      <c r="P571" s="13"/>
      <c r="Q571" s="22"/>
      <c r="R571" s="13"/>
      <c r="S571" s="13"/>
      <c r="T571" s="13"/>
      <c r="U571" s="116"/>
      <c r="V571" s="116"/>
      <c r="W571" s="135"/>
      <c r="X571" s="118"/>
      <c r="Y571" s="135"/>
      <c r="Z571" s="116"/>
      <c r="AA571" s="116"/>
      <c r="AB571" s="55">
        <f t="shared" si="57"/>
        <v>0</v>
      </c>
      <c r="AC571" s="39"/>
      <c r="AD571" s="96" t="str">
        <f t="shared" si="58"/>
        <v>No</v>
      </c>
      <c r="AE571" s="18" t="str">
        <f>IFERROR(IFERROR(VLOOKUP(VALUE(L571),'EFM Funds June 2020'!C:M,10,0),VLOOKUP(TEXT(L571,0),'EFM Funds June 2020'!C:M,10,0)),"No")</f>
        <v>No</v>
      </c>
      <c r="AF571" s="18" t="str">
        <f>IFERROR(IFERROR(VLOOKUP(VALUE(W571),'EFM Funds June 2020'!C:M,10,0),VLOOKUP(TEXT(W571,0),'EFM Funds June 2020'!C:M,10,0)),"No")</f>
        <v>No</v>
      </c>
      <c r="AG571" s="19" t="str">
        <f t="shared" ca="1" si="59"/>
        <v>No</v>
      </c>
      <c r="AH571" s="19" t="str">
        <f t="shared" si="60"/>
        <v>No</v>
      </c>
      <c r="AI571" s="56" t="str">
        <f t="shared" ca="1" si="61"/>
        <v>Yes</v>
      </c>
      <c r="AJ571" s="56" t="str">
        <f ca="1">IFERROR(IF(OR($R$1&gt;Q571+90,$R$1&gt;VLOOKUP(W571,'EFM Funds June 2020'!D:E,2,FALSE)+90),"Yes","No"),"No")</f>
        <v>No</v>
      </c>
      <c r="AK571" s="56" t="str">
        <f>IFERROR(IF(OR(IFERROR(IF(AND(VLOOKUP(VALUE(L571),'EFM Funds June 2020'!$D:$M,10,FALSE)="Yes",T571&lt;0),"Yes","No"),"No")="Yes",IFERROR(IF(AND(VLOOKUP(VALUE(W571),'EFM Funds June 2020'!$D:$M,10,FALSE)="Yes",AA571&gt;0),"Yes","No"),"No")="Yes"),"Yes","No"),"No")</f>
        <v>No</v>
      </c>
      <c r="AL571" s="95" t="str">
        <f t="shared" si="62"/>
        <v>NoNo</v>
      </c>
      <c r="AM571" s="12">
        <f t="shared" si="63"/>
        <v>1</v>
      </c>
    </row>
    <row r="572" spans="1:39" s="12" customFormat="1" x14ac:dyDescent="0.35">
      <c r="A572" s="13"/>
      <c r="B572" s="20"/>
      <c r="C572" s="20"/>
      <c r="D572" s="13"/>
      <c r="E572" s="13"/>
      <c r="F572" s="13"/>
      <c r="G572" s="21"/>
      <c r="H572" s="104"/>
      <c r="I572" s="21"/>
      <c r="J572" s="21"/>
      <c r="K572" s="13"/>
      <c r="L572" s="13"/>
      <c r="M572" s="20"/>
      <c r="N572" s="13"/>
      <c r="O572" s="13"/>
      <c r="P572" s="13"/>
      <c r="Q572" s="22"/>
      <c r="R572" s="13"/>
      <c r="S572" s="13"/>
      <c r="T572" s="13"/>
      <c r="U572" s="116"/>
      <c r="V572" s="116"/>
      <c r="W572" s="135"/>
      <c r="X572" s="118"/>
      <c r="Y572" s="135"/>
      <c r="Z572" s="116"/>
      <c r="AA572" s="116"/>
      <c r="AB572" s="55">
        <f t="shared" si="57"/>
        <v>0</v>
      </c>
      <c r="AC572" s="39"/>
      <c r="AD572" s="96" t="str">
        <f t="shared" si="58"/>
        <v>No</v>
      </c>
      <c r="AE572" s="18" t="str">
        <f>IFERROR(IFERROR(VLOOKUP(VALUE(L572),'EFM Funds June 2020'!C:M,10,0),VLOOKUP(TEXT(L572,0),'EFM Funds June 2020'!C:M,10,0)),"No")</f>
        <v>No</v>
      </c>
      <c r="AF572" s="18" t="str">
        <f>IFERROR(IFERROR(VLOOKUP(VALUE(W572),'EFM Funds June 2020'!C:M,10,0),VLOOKUP(TEXT(W572,0),'EFM Funds June 2020'!C:M,10,0)),"No")</f>
        <v>No</v>
      </c>
      <c r="AG572" s="19" t="str">
        <f t="shared" ca="1" si="59"/>
        <v>No</v>
      </c>
      <c r="AH572" s="19" t="str">
        <f t="shared" si="60"/>
        <v>No</v>
      </c>
      <c r="AI572" s="56" t="str">
        <f t="shared" ca="1" si="61"/>
        <v>Yes</v>
      </c>
      <c r="AJ572" s="56" t="str">
        <f ca="1">IFERROR(IF(OR($R$1&gt;Q572+90,$R$1&gt;VLOOKUP(W572,'EFM Funds June 2020'!D:E,2,FALSE)+90),"Yes","No"),"No")</f>
        <v>No</v>
      </c>
      <c r="AK572" s="56" t="str">
        <f>IFERROR(IF(OR(IFERROR(IF(AND(VLOOKUP(VALUE(L572),'EFM Funds June 2020'!$D:$M,10,FALSE)="Yes",T572&lt;0),"Yes","No"),"No")="Yes",IFERROR(IF(AND(VLOOKUP(VALUE(W572),'EFM Funds June 2020'!$D:$M,10,FALSE)="Yes",AA572&gt;0),"Yes","No"),"No")="Yes"),"Yes","No"),"No")</f>
        <v>No</v>
      </c>
      <c r="AL572" s="95" t="str">
        <f t="shared" si="62"/>
        <v>NoNo</v>
      </c>
      <c r="AM572" s="12">
        <f t="shared" si="63"/>
        <v>1</v>
      </c>
    </row>
    <row r="573" spans="1:39" s="12" customFormat="1" x14ac:dyDescent="0.35">
      <c r="A573" s="13"/>
      <c r="B573" s="20"/>
      <c r="C573" s="20"/>
      <c r="D573" s="13"/>
      <c r="E573" s="13"/>
      <c r="F573" s="13"/>
      <c r="G573" s="21"/>
      <c r="H573" s="104"/>
      <c r="I573" s="21"/>
      <c r="J573" s="21"/>
      <c r="K573" s="13"/>
      <c r="L573" s="13"/>
      <c r="M573" s="20"/>
      <c r="N573" s="13"/>
      <c r="O573" s="13"/>
      <c r="P573" s="13"/>
      <c r="Q573" s="22"/>
      <c r="R573" s="13"/>
      <c r="S573" s="13"/>
      <c r="T573" s="13"/>
      <c r="U573" s="116"/>
      <c r="V573" s="116"/>
      <c r="W573" s="135"/>
      <c r="X573" s="118"/>
      <c r="Y573" s="135"/>
      <c r="Z573" s="116"/>
      <c r="AA573" s="116"/>
      <c r="AB573" s="55">
        <f t="shared" si="57"/>
        <v>0</v>
      </c>
      <c r="AC573" s="39"/>
      <c r="AD573" s="96" t="str">
        <f t="shared" si="58"/>
        <v>No</v>
      </c>
      <c r="AE573" s="18" t="str">
        <f>IFERROR(IFERROR(VLOOKUP(VALUE(L573),'EFM Funds June 2020'!C:M,10,0),VLOOKUP(TEXT(L573,0),'EFM Funds June 2020'!C:M,10,0)),"No")</f>
        <v>No</v>
      </c>
      <c r="AF573" s="18" t="str">
        <f>IFERROR(IFERROR(VLOOKUP(VALUE(W573),'EFM Funds June 2020'!C:M,10,0),VLOOKUP(TEXT(W573,0),'EFM Funds June 2020'!C:M,10,0)),"No")</f>
        <v>No</v>
      </c>
      <c r="AG573" s="19" t="str">
        <f t="shared" ca="1" si="59"/>
        <v>No</v>
      </c>
      <c r="AH573" s="19" t="str">
        <f t="shared" si="60"/>
        <v>No</v>
      </c>
      <c r="AI573" s="56" t="str">
        <f t="shared" ca="1" si="61"/>
        <v>Yes</v>
      </c>
      <c r="AJ573" s="56" t="str">
        <f ca="1">IFERROR(IF(OR($R$1&gt;Q573+90,$R$1&gt;VLOOKUP(W573,'EFM Funds June 2020'!D:E,2,FALSE)+90),"Yes","No"),"No")</f>
        <v>No</v>
      </c>
      <c r="AK573" s="56" t="str">
        <f>IFERROR(IF(OR(IFERROR(IF(AND(VLOOKUP(VALUE(L573),'EFM Funds June 2020'!$D:$M,10,FALSE)="Yes",T573&lt;0),"Yes","No"),"No")="Yes",IFERROR(IF(AND(VLOOKUP(VALUE(W573),'EFM Funds June 2020'!$D:$M,10,FALSE)="Yes",AA573&gt;0),"Yes","No"),"No")="Yes"),"Yes","No"),"No")</f>
        <v>No</v>
      </c>
      <c r="AL573" s="95" t="str">
        <f t="shared" si="62"/>
        <v>NoNo</v>
      </c>
      <c r="AM573" s="12">
        <f t="shared" si="63"/>
        <v>1</v>
      </c>
    </row>
    <row r="574" spans="1:39" s="12" customFormat="1" x14ac:dyDescent="0.35">
      <c r="A574" s="13"/>
      <c r="B574" s="20"/>
      <c r="C574" s="20"/>
      <c r="D574" s="13"/>
      <c r="E574" s="13"/>
      <c r="F574" s="13"/>
      <c r="G574" s="21"/>
      <c r="H574" s="104"/>
      <c r="I574" s="21"/>
      <c r="J574" s="21"/>
      <c r="K574" s="13"/>
      <c r="L574" s="13"/>
      <c r="M574" s="20"/>
      <c r="N574" s="13"/>
      <c r="O574" s="13"/>
      <c r="P574" s="13"/>
      <c r="Q574" s="22"/>
      <c r="R574" s="13"/>
      <c r="S574" s="13"/>
      <c r="T574" s="13"/>
      <c r="U574" s="116"/>
      <c r="V574" s="116"/>
      <c r="W574" s="135"/>
      <c r="X574" s="118"/>
      <c r="Y574" s="135"/>
      <c r="Z574" s="116"/>
      <c r="AA574" s="116"/>
      <c r="AB574" s="55">
        <f t="shared" si="57"/>
        <v>0</v>
      </c>
      <c r="AC574" s="39"/>
      <c r="AD574" s="96" t="str">
        <f t="shared" si="58"/>
        <v>No</v>
      </c>
      <c r="AE574" s="18" t="str">
        <f>IFERROR(IFERROR(VLOOKUP(VALUE(L574),'EFM Funds June 2020'!C:M,10,0),VLOOKUP(TEXT(L574,0),'EFM Funds June 2020'!C:M,10,0)),"No")</f>
        <v>No</v>
      </c>
      <c r="AF574" s="18" t="str">
        <f>IFERROR(IFERROR(VLOOKUP(VALUE(W574),'EFM Funds June 2020'!C:M,10,0),VLOOKUP(TEXT(W574,0),'EFM Funds June 2020'!C:M,10,0)),"No")</f>
        <v>No</v>
      </c>
      <c r="AG574" s="19" t="str">
        <f t="shared" ca="1" si="59"/>
        <v>No</v>
      </c>
      <c r="AH574" s="19" t="str">
        <f t="shared" si="60"/>
        <v>No</v>
      </c>
      <c r="AI574" s="56" t="str">
        <f t="shared" ca="1" si="61"/>
        <v>Yes</v>
      </c>
      <c r="AJ574" s="56" t="str">
        <f ca="1">IFERROR(IF(OR($R$1&gt;Q574+90,$R$1&gt;VLOOKUP(W574,'EFM Funds June 2020'!D:E,2,FALSE)+90),"Yes","No"),"No")</f>
        <v>No</v>
      </c>
      <c r="AK574" s="56" t="str">
        <f>IFERROR(IF(OR(IFERROR(IF(AND(VLOOKUP(VALUE(L574),'EFM Funds June 2020'!$D:$M,10,FALSE)="Yes",T574&lt;0),"Yes","No"),"No")="Yes",IFERROR(IF(AND(VLOOKUP(VALUE(W574),'EFM Funds June 2020'!$D:$M,10,FALSE)="Yes",AA574&gt;0),"Yes","No"),"No")="Yes"),"Yes","No"),"No")</f>
        <v>No</v>
      </c>
      <c r="AL574" s="95" t="str">
        <f t="shared" si="62"/>
        <v>NoNo</v>
      </c>
      <c r="AM574" s="12">
        <f t="shared" si="63"/>
        <v>1</v>
      </c>
    </row>
    <row r="575" spans="1:39" s="12" customFormat="1" x14ac:dyDescent="0.35">
      <c r="A575" s="13"/>
      <c r="B575" s="20"/>
      <c r="C575" s="20"/>
      <c r="D575" s="13"/>
      <c r="E575" s="13"/>
      <c r="F575" s="13"/>
      <c r="G575" s="21"/>
      <c r="H575" s="104"/>
      <c r="I575" s="21"/>
      <c r="J575" s="21"/>
      <c r="K575" s="13"/>
      <c r="L575" s="13"/>
      <c r="M575" s="20"/>
      <c r="N575" s="13"/>
      <c r="O575" s="13"/>
      <c r="P575" s="13"/>
      <c r="Q575" s="22"/>
      <c r="R575" s="13"/>
      <c r="S575" s="13"/>
      <c r="T575" s="13"/>
      <c r="U575" s="116"/>
      <c r="V575" s="116"/>
      <c r="W575" s="135"/>
      <c r="X575" s="118"/>
      <c r="Y575" s="135"/>
      <c r="Z575" s="116"/>
      <c r="AA575" s="116"/>
      <c r="AB575" s="55">
        <f t="shared" si="57"/>
        <v>0</v>
      </c>
      <c r="AC575" s="39"/>
      <c r="AD575" s="96" t="str">
        <f t="shared" si="58"/>
        <v>No</v>
      </c>
      <c r="AE575" s="18" t="str">
        <f>IFERROR(IFERROR(VLOOKUP(VALUE(L575),'EFM Funds June 2020'!C:M,10,0),VLOOKUP(TEXT(L575,0),'EFM Funds June 2020'!C:M,10,0)),"No")</f>
        <v>No</v>
      </c>
      <c r="AF575" s="18" t="str">
        <f>IFERROR(IFERROR(VLOOKUP(VALUE(W575),'EFM Funds June 2020'!C:M,10,0),VLOOKUP(TEXT(W575,0),'EFM Funds June 2020'!C:M,10,0)),"No")</f>
        <v>No</v>
      </c>
      <c r="AG575" s="19" t="str">
        <f t="shared" ca="1" si="59"/>
        <v>No</v>
      </c>
      <c r="AH575" s="19" t="str">
        <f t="shared" si="60"/>
        <v>No</v>
      </c>
      <c r="AI575" s="56" t="str">
        <f t="shared" ca="1" si="61"/>
        <v>Yes</v>
      </c>
      <c r="AJ575" s="56" t="str">
        <f ca="1">IFERROR(IF(OR($R$1&gt;Q575+90,$R$1&gt;VLOOKUP(W575,'EFM Funds June 2020'!D:E,2,FALSE)+90),"Yes","No"),"No")</f>
        <v>No</v>
      </c>
      <c r="AK575" s="56" t="str">
        <f>IFERROR(IF(OR(IFERROR(IF(AND(VLOOKUP(VALUE(L575),'EFM Funds June 2020'!$D:$M,10,FALSE)="Yes",T575&lt;0),"Yes","No"),"No")="Yes",IFERROR(IF(AND(VLOOKUP(VALUE(W575),'EFM Funds June 2020'!$D:$M,10,FALSE)="Yes",AA575&gt;0),"Yes","No"),"No")="Yes"),"Yes","No"),"No")</f>
        <v>No</v>
      </c>
      <c r="AL575" s="95" t="str">
        <f t="shared" si="62"/>
        <v>NoNo</v>
      </c>
      <c r="AM575" s="12">
        <f t="shared" si="63"/>
        <v>1</v>
      </c>
    </row>
    <row r="576" spans="1:39" s="12" customFormat="1" x14ac:dyDescent="0.35">
      <c r="A576" s="13"/>
      <c r="B576" s="20"/>
      <c r="C576" s="20"/>
      <c r="D576" s="13"/>
      <c r="E576" s="13"/>
      <c r="F576" s="13"/>
      <c r="G576" s="21"/>
      <c r="H576" s="104"/>
      <c r="I576" s="21"/>
      <c r="J576" s="21"/>
      <c r="K576" s="13"/>
      <c r="L576" s="13"/>
      <c r="M576" s="20"/>
      <c r="N576" s="13"/>
      <c r="O576" s="13"/>
      <c r="P576" s="13"/>
      <c r="Q576" s="22"/>
      <c r="R576" s="13"/>
      <c r="S576" s="13"/>
      <c r="T576" s="13"/>
      <c r="U576" s="116"/>
      <c r="V576" s="116"/>
      <c r="W576" s="135"/>
      <c r="X576" s="118"/>
      <c r="Y576" s="135"/>
      <c r="Z576" s="116"/>
      <c r="AA576" s="116"/>
      <c r="AB576" s="55">
        <f t="shared" si="57"/>
        <v>0</v>
      </c>
      <c r="AC576" s="39"/>
      <c r="AD576" s="96" t="str">
        <f t="shared" si="58"/>
        <v>No</v>
      </c>
      <c r="AE576" s="18" t="str">
        <f>IFERROR(IFERROR(VLOOKUP(VALUE(L576),'EFM Funds June 2020'!C:M,10,0),VLOOKUP(TEXT(L576,0),'EFM Funds June 2020'!C:M,10,0)),"No")</f>
        <v>No</v>
      </c>
      <c r="AF576" s="18" t="str">
        <f>IFERROR(IFERROR(VLOOKUP(VALUE(W576),'EFM Funds June 2020'!C:M,10,0),VLOOKUP(TEXT(W576,0),'EFM Funds June 2020'!C:M,10,0)),"No")</f>
        <v>No</v>
      </c>
      <c r="AG576" s="19" t="str">
        <f t="shared" ca="1" si="59"/>
        <v>No</v>
      </c>
      <c r="AH576" s="19" t="str">
        <f t="shared" si="60"/>
        <v>No</v>
      </c>
      <c r="AI576" s="56" t="str">
        <f t="shared" ca="1" si="61"/>
        <v>Yes</v>
      </c>
      <c r="AJ576" s="56" t="str">
        <f ca="1">IFERROR(IF(OR($R$1&gt;Q576+90,$R$1&gt;VLOOKUP(W576,'EFM Funds June 2020'!D:E,2,FALSE)+90),"Yes","No"),"No")</f>
        <v>No</v>
      </c>
      <c r="AK576" s="56" t="str">
        <f>IFERROR(IF(OR(IFERROR(IF(AND(VLOOKUP(VALUE(L576),'EFM Funds June 2020'!$D:$M,10,FALSE)="Yes",T576&lt;0),"Yes","No"),"No")="Yes",IFERROR(IF(AND(VLOOKUP(VALUE(W576),'EFM Funds June 2020'!$D:$M,10,FALSE)="Yes",AA576&gt;0),"Yes","No"),"No")="Yes"),"Yes","No"),"No")</f>
        <v>No</v>
      </c>
      <c r="AL576" s="95" t="str">
        <f t="shared" si="62"/>
        <v>NoNo</v>
      </c>
      <c r="AM576" s="12">
        <f t="shared" si="63"/>
        <v>1</v>
      </c>
    </row>
    <row r="577" spans="1:39" s="12" customFormat="1" x14ac:dyDescent="0.35">
      <c r="A577" s="13"/>
      <c r="B577" s="20"/>
      <c r="C577" s="20"/>
      <c r="D577" s="13"/>
      <c r="E577" s="13"/>
      <c r="F577" s="13"/>
      <c r="G577" s="21"/>
      <c r="H577" s="104"/>
      <c r="I577" s="21"/>
      <c r="J577" s="21"/>
      <c r="K577" s="13"/>
      <c r="L577" s="13"/>
      <c r="M577" s="20"/>
      <c r="N577" s="13"/>
      <c r="O577" s="13"/>
      <c r="P577" s="13"/>
      <c r="Q577" s="22"/>
      <c r="R577" s="13"/>
      <c r="S577" s="13"/>
      <c r="T577" s="13"/>
      <c r="U577" s="116"/>
      <c r="V577" s="116"/>
      <c r="W577" s="135"/>
      <c r="X577" s="118"/>
      <c r="Y577" s="135"/>
      <c r="Z577" s="116"/>
      <c r="AA577" s="116"/>
      <c r="AB577" s="55">
        <f t="shared" si="57"/>
        <v>0</v>
      </c>
      <c r="AC577" s="39"/>
      <c r="AD577" s="96" t="str">
        <f t="shared" si="58"/>
        <v>No</v>
      </c>
      <c r="AE577" s="18" t="str">
        <f>IFERROR(IFERROR(VLOOKUP(VALUE(L577),'EFM Funds June 2020'!C:M,10,0),VLOOKUP(TEXT(L577,0),'EFM Funds June 2020'!C:M,10,0)),"No")</f>
        <v>No</v>
      </c>
      <c r="AF577" s="18" t="str">
        <f>IFERROR(IFERROR(VLOOKUP(VALUE(W577),'EFM Funds June 2020'!C:M,10,0),VLOOKUP(TEXT(W577,0),'EFM Funds June 2020'!C:M,10,0)),"No")</f>
        <v>No</v>
      </c>
      <c r="AG577" s="19" t="str">
        <f t="shared" ca="1" si="59"/>
        <v>No</v>
      </c>
      <c r="AH577" s="19" t="str">
        <f t="shared" si="60"/>
        <v>No</v>
      </c>
      <c r="AI577" s="56" t="str">
        <f t="shared" ca="1" si="61"/>
        <v>Yes</v>
      </c>
      <c r="AJ577" s="56" t="str">
        <f ca="1">IFERROR(IF(OR($R$1&gt;Q577+90,$R$1&gt;VLOOKUP(W577,'EFM Funds June 2020'!D:E,2,FALSE)+90),"Yes","No"),"No")</f>
        <v>No</v>
      </c>
      <c r="AK577" s="56" t="str">
        <f>IFERROR(IF(OR(IFERROR(IF(AND(VLOOKUP(VALUE(L577),'EFM Funds June 2020'!$D:$M,10,FALSE)="Yes",T577&lt;0),"Yes","No"),"No")="Yes",IFERROR(IF(AND(VLOOKUP(VALUE(W577),'EFM Funds June 2020'!$D:$M,10,FALSE)="Yes",AA577&gt;0),"Yes","No"),"No")="Yes"),"Yes","No"),"No")</f>
        <v>No</v>
      </c>
      <c r="AL577" s="95" t="str">
        <f t="shared" si="62"/>
        <v>NoNo</v>
      </c>
      <c r="AM577" s="12">
        <f t="shared" si="63"/>
        <v>1</v>
      </c>
    </row>
    <row r="578" spans="1:39" s="12" customFormat="1" x14ac:dyDescent="0.35">
      <c r="A578" s="13"/>
      <c r="B578" s="20"/>
      <c r="C578" s="20"/>
      <c r="D578" s="13"/>
      <c r="E578" s="13"/>
      <c r="F578" s="13"/>
      <c r="G578" s="21"/>
      <c r="H578" s="104"/>
      <c r="I578" s="21"/>
      <c r="J578" s="21"/>
      <c r="K578" s="13"/>
      <c r="L578" s="13"/>
      <c r="M578" s="20"/>
      <c r="N578" s="13"/>
      <c r="O578" s="13"/>
      <c r="P578" s="13"/>
      <c r="Q578" s="22"/>
      <c r="R578" s="13"/>
      <c r="S578" s="13"/>
      <c r="T578" s="13"/>
      <c r="U578" s="116"/>
      <c r="V578" s="116"/>
      <c r="W578" s="135"/>
      <c r="X578" s="118"/>
      <c r="Y578" s="135"/>
      <c r="Z578" s="116"/>
      <c r="AA578" s="116"/>
      <c r="AB578" s="55">
        <f t="shared" si="57"/>
        <v>0</v>
      </c>
      <c r="AC578" s="39"/>
      <c r="AD578" s="96" t="str">
        <f t="shared" si="58"/>
        <v>No</v>
      </c>
      <c r="AE578" s="18" t="str">
        <f>IFERROR(IFERROR(VLOOKUP(VALUE(L578),'EFM Funds June 2020'!C:M,10,0),VLOOKUP(TEXT(L578,0),'EFM Funds June 2020'!C:M,10,0)),"No")</f>
        <v>No</v>
      </c>
      <c r="AF578" s="18" t="str">
        <f>IFERROR(IFERROR(VLOOKUP(VALUE(W578),'EFM Funds June 2020'!C:M,10,0),VLOOKUP(TEXT(W578,0),'EFM Funds June 2020'!C:M,10,0)),"No")</f>
        <v>No</v>
      </c>
      <c r="AG578" s="19" t="str">
        <f t="shared" ca="1" si="59"/>
        <v>No</v>
      </c>
      <c r="AH578" s="19" t="str">
        <f t="shared" si="60"/>
        <v>No</v>
      </c>
      <c r="AI578" s="56" t="str">
        <f t="shared" ca="1" si="61"/>
        <v>Yes</v>
      </c>
      <c r="AJ578" s="56" t="str">
        <f ca="1">IFERROR(IF(OR($R$1&gt;Q578+90,$R$1&gt;VLOOKUP(W578,'EFM Funds June 2020'!D:E,2,FALSE)+90),"Yes","No"),"No")</f>
        <v>No</v>
      </c>
      <c r="AK578" s="56" t="str">
        <f>IFERROR(IF(OR(IFERROR(IF(AND(VLOOKUP(VALUE(L578),'EFM Funds June 2020'!$D:$M,10,FALSE)="Yes",T578&lt;0),"Yes","No"),"No")="Yes",IFERROR(IF(AND(VLOOKUP(VALUE(W578),'EFM Funds June 2020'!$D:$M,10,FALSE)="Yes",AA578&gt;0),"Yes","No"),"No")="Yes"),"Yes","No"),"No")</f>
        <v>No</v>
      </c>
      <c r="AL578" s="95" t="str">
        <f t="shared" si="62"/>
        <v>NoNo</v>
      </c>
      <c r="AM578" s="12">
        <f t="shared" si="63"/>
        <v>1</v>
      </c>
    </row>
    <row r="579" spans="1:39" s="12" customFormat="1" x14ac:dyDescent="0.35">
      <c r="A579" s="13"/>
      <c r="B579" s="20"/>
      <c r="C579" s="20"/>
      <c r="D579" s="13"/>
      <c r="E579" s="13"/>
      <c r="F579" s="13"/>
      <c r="G579" s="21"/>
      <c r="H579" s="104"/>
      <c r="I579" s="21"/>
      <c r="J579" s="21"/>
      <c r="K579" s="13"/>
      <c r="L579" s="13"/>
      <c r="M579" s="20"/>
      <c r="N579" s="13"/>
      <c r="O579" s="13"/>
      <c r="P579" s="13"/>
      <c r="Q579" s="22"/>
      <c r="R579" s="13"/>
      <c r="S579" s="13"/>
      <c r="T579" s="13"/>
      <c r="U579" s="116"/>
      <c r="V579" s="116"/>
      <c r="W579" s="135"/>
      <c r="X579" s="118"/>
      <c r="Y579" s="135"/>
      <c r="Z579" s="116"/>
      <c r="AA579" s="116"/>
      <c r="AB579" s="55">
        <f t="shared" si="57"/>
        <v>0</v>
      </c>
      <c r="AC579" s="39"/>
      <c r="AD579" s="96" t="str">
        <f t="shared" si="58"/>
        <v>No</v>
      </c>
      <c r="AE579" s="18" t="str">
        <f>IFERROR(IFERROR(VLOOKUP(VALUE(L579),'EFM Funds June 2020'!C:M,10,0),VLOOKUP(TEXT(L579,0),'EFM Funds June 2020'!C:M,10,0)),"No")</f>
        <v>No</v>
      </c>
      <c r="AF579" s="18" t="str">
        <f>IFERROR(IFERROR(VLOOKUP(VALUE(W579),'EFM Funds June 2020'!C:M,10,0),VLOOKUP(TEXT(W579,0),'EFM Funds June 2020'!C:M,10,0)),"No")</f>
        <v>No</v>
      </c>
      <c r="AG579" s="19" t="str">
        <f t="shared" ca="1" si="59"/>
        <v>No</v>
      </c>
      <c r="AH579" s="19" t="str">
        <f t="shared" si="60"/>
        <v>No</v>
      </c>
      <c r="AI579" s="56" t="str">
        <f t="shared" ca="1" si="61"/>
        <v>Yes</v>
      </c>
      <c r="AJ579" s="56" t="str">
        <f ca="1">IFERROR(IF(OR($R$1&gt;Q579+90,$R$1&gt;VLOOKUP(W579,'EFM Funds June 2020'!D:E,2,FALSE)+90),"Yes","No"),"No")</f>
        <v>No</v>
      </c>
      <c r="AK579" s="56" t="str">
        <f>IFERROR(IF(OR(IFERROR(IF(AND(VLOOKUP(VALUE(L579),'EFM Funds June 2020'!$D:$M,10,FALSE)="Yes",T579&lt;0),"Yes","No"),"No")="Yes",IFERROR(IF(AND(VLOOKUP(VALUE(W579),'EFM Funds June 2020'!$D:$M,10,FALSE)="Yes",AA579&gt;0),"Yes","No"),"No")="Yes"),"Yes","No"),"No")</f>
        <v>No</v>
      </c>
      <c r="AL579" s="95" t="str">
        <f t="shared" si="62"/>
        <v>NoNo</v>
      </c>
      <c r="AM579" s="12">
        <f t="shared" si="63"/>
        <v>1</v>
      </c>
    </row>
    <row r="580" spans="1:39" s="12" customFormat="1" x14ac:dyDescent="0.35">
      <c r="A580" s="13"/>
      <c r="B580" s="20"/>
      <c r="C580" s="20"/>
      <c r="D580" s="13"/>
      <c r="E580" s="13"/>
      <c r="F580" s="13"/>
      <c r="G580" s="21"/>
      <c r="H580" s="104"/>
      <c r="I580" s="21"/>
      <c r="J580" s="21"/>
      <c r="K580" s="13"/>
      <c r="L580" s="13"/>
      <c r="M580" s="20"/>
      <c r="N580" s="13"/>
      <c r="O580" s="13"/>
      <c r="P580" s="13"/>
      <c r="Q580" s="22"/>
      <c r="R580" s="13"/>
      <c r="S580" s="13"/>
      <c r="T580" s="13"/>
      <c r="U580" s="116"/>
      <c r="V580" s="116"/>
      <c r="W580" s="135"/>
      <c r="X580" s="118"/>
      <c r="Y580" s="135"/>
      <c r="Z580" s="116"/>
      <c r="AA580" s="116"/>
      <c r="AB580" s="55">
        <f t="shared" si="57"/>
        <v>0</v>
      </c>
      <c r="AC580" s="39"/>
      <c r="AD580" s="96" t="str">
        <f t="shared" si="58"/>
        <v>No</v>
      </c>
      <c r="AE580" s="18" t="str">
        <f>IFERROR(IFERROR(VLOOKUP(VALUE(L580),'EFM Funds June 2020'!C:M,10,0),VLOOKUP(TEXT(L580,0),'EFM Funds June 2020'!C:M,10,0)),"No")</f>
        <v>No</v>
      </c>
      <c r="AF580" s="18" t="str">
        <f>IFERROR(IFERROR(VLOOKUP(VALUE(W580),'EFM Funds June 2020'!C:M,10,0),VLOOKUP(TEXT(W580,0),'EFM Funds June 2020'!C:M,10,0)),"No")</f>
        <v>No</v>
      </c>
      <c r="AG580" s="19" t="str">
        <f t="shared" ca="1" si="59"/>
        <v>No</v>
      </c>
      <c r="AH580" s="19" t="str">
        <f t="shared" si="60"/>
        <v>No</v>
      </c>
      <c r="AI580" s="56" t="str">
        <f t="shared" ca="1" si="61"/>
        <v>Yes</v>
      </c>
      <c r="AJ580" s="56" t="str">
        <f ca="1">IFERROR(IF(OR($R$1&gt;Q580+90,$R$1&gt;VLOOKUP(W580,'EFM Funds June 2020'!D:E,2,FALSE)+90),"Yes","No"),"No")</f>
        <v>No</v>
      </c>
      <c r="AK580" s="56" t="str">
        <f>IFERROR(IF(OR(IFERROR(IF(AND(VLOOKUP(VALUE(L580),'EFM Funds June 2020'!$D:$M,10,FALSE)="Yes",T580&lt;0),"Yes","No"),"No")="Yes",IFERROR(IF(AND(VLOOKUP(VALUE(W580),'EFM Funds June 2020'!$D:$M,10,FALSE)="Yes",AA580&gt;0),"Yes","No"),"No")="Yes"),"Yes","No"),"No")</f>
        <v>No</v>
      </c>
      <c r="AL580" s="95" t="str">
        <f t="shared" si="62"/>
        <v>NoNo</v>
      </c>
      <c r="AM580" s="12">
        <f t="shared" si="63"/>
        <v>1</v>
      </c>
    </row>
    <row r="581" spans="1:39" s="12" customFormat="1" x14ac:dyDescent="0.35">
      <c r="A581" s="13"/>
      <c r="B581" s="20"/>
      <c r="C581" s="20"/>
      <c r="D581" s="13"/>
      <c r="E581" s="13"/>
      <c r="F581" s="13"/>
      <c r="G581" s="21"/>
      <c r="H581" s="104"/>
      <c r="I581" s="21"/>
      <c r="J581" s="21"/>
      <c r="K581" s="13"/>
      <c r="L581" s="13"/>
      <c r="M581" s="20"/>
      <c r="N581" s="13"/>
      <c r="O581" s="13"/>
      <c r="P581" s="13"/>
      <c r="Q581" s="22"/>
      <c r="R581" s="13"/>
      <c r="S581" s="13"/>
      <c r="T581" s="13"/>
      <c r="U581" s="116"/>
      <c r="V581" s="116"/>
      <c r="W581" s="135"/>
      <c r="X581" s="118"/>
      <c r="Y581" s="135"/>
      <c r="Z581" s="116"/>
      <c r="AA581" s="116"/>
      <c r="AB581" s="55">
        <f t="shared" si="57"/>
        <v>0</v>
      </c>
      <c r="AC581" s="39"/>
      <c r="AD581" s="96" t="str">
        <f t="shared" si="58"/>
        <v>No</v>
      </c>
      <c r="AE581" s="18" t="str">
        <f>IFERROR(IFERROR(VLOOKUP(VALUE(L581),'EFM Funds June 2020'!C:M,10,0),VLOOKUP(TEXT(L581,0),'EFM Funds June 2020'!C:M,10,0)),"No")</f>
        <v>No</v>
      </c>
      <c r="AF581" s="18" t="str">
        <f>IFERROR(IFERROR(VLOOKUP(VALUE(W581),'EFM Funds June 2020'!C:M,10,0),VLOOKUP(TEXT(W581,0),'EFM Funds June 2020'!C:M,10,0)),"No")</f>
        <v>No</v>
      </c>
      <c r="AG581" s="19" t="str">
        <f t="shared" ca="1" si="59"/>
        <v>No</v>
      </c>
      <c r="AH581" s="19" t="str">
        <f t="shared" si="60"/>
        <v>No</v>
      </c>
      <c r="AI581" s="56" t="str">
        <f t="shared" ca="1" si="61"/>
        <v>Yes</v>
      </c>
      <c r="AJ581" s="56" t="str">
        <f ca="1">IFERROR(IF(OR($R$1&gt;Q581+90,$R$1&gt;VLOOKUP(W581,'EFM Funds June 2020'!D:E,2,FALSE)+90),"Yes","No"),"No")</f>
        <v>No</v>
      </c>
      <c r="AK581" s="56" t="str">
        <f>IFERROR(IF(OR(IFERROR(IF(AND(VLOOKUP(VALUE(L581),'EFM Funds June 2020'!$D:$M,10,FALSE)="Yes",T581&lt;0),"Yes","No"),"No")="Yes",IFERROR(IF(AND(VLOOKUP(VALUE(W581),'EFM Funds June 2020'!$D:$M,10,FALSE)="Yes",AA581&gt;0),"Yes","No"),"No")="Yes"),"Yes","No"),"No")</f>
        <v>No</v>
      </c>
      <c r="AL581" s="95" t="str">
        <f t="shared" si="62"/>
        <v>NoNo</v>
      </c>
      <c r="AM581" s="12">
        <f t="shared" si="63"/>
        <v>1</v>
      </c>
    </row>
    <row r="582" spans="1:39" s="12" customFormat="1" x14ac:dyDescent="0.35">
      <c r="A582" s="13"/>
      <c r="B582" s="20"/>
      <c r="C582" s="20"/>
      <c r="D582" s="13"/>
      <c r="E582" s="13"/>
      <c r="F582" s="13"/>
      <c r="G582" s="21"/>
      <c r="H582" s="104"/>
      <c r="I582" s="21"/>
      <c r="J582" s="21"/>
      <c r="K582" s="13"/>
      <c r="L582" s="13"/>
      <c r="M582" s="20"/>
      <c r="N582" s="13"/>
      <c r="O582" s="13"/>
      <c r="P582" s="13"/>
      <c r="Q582" s="22"/>
      <c r="R582" s="13"/>
      <c r="S582" s="13"/>
      <c r="T582" s="13"/>
      <c r="U582" s="116"/>
      <c r="V582" s="116"/>
      <c r="W582" s="135"/>
      <c r="X582" s="118"/>
      <c r="Y582" s="135"/>
      <c r="Z582" s="116"/>
      <c r="AA582" s="116"/>
      <c r="AB582" s="55">
        <f t="shared" si="57"/>
        <v>0</v>
      </c>
      <c r="AC582" s="39"/>
      <c r="AD582" s="96" t="str">
        <f t="shared" si="58"/>
        <v>No</v>
      </c>
      <c r="AE582" s="18" t="str">
        <f>IFERROR(IFERROR(VLOOKUP(VALUE(L582),'EFM Funds June 2020'!C:M,10,0),VLOOKUP(TEXT(L582,0),'EFM Funds June 2020'!C:M,10,0)),"No")</f>
        <v>No</v>
      </c>
      <c r="AF582" s="18" t="str">
        <f>IFERROR(IFERROR(VLOOKUP(VALUE(W582),'EFM Funds June 2020'!C:M,10,0),VLOOKUP(TEXT(W582,0),'EFM Funds June 2020'!C:M,10,0)),"No")</f>
        <v>No</v>
      </c>
      <c r="AG582" s="19" t="str">
        <f t="shared" ca="1" si="59"/>
        <v>No</v>
      </c>
      <c r="AH582" s="19" t="str">
        <f t="shared" si="60"/>
        <v>No</v>
      </c>
      <c r="AI582" s="56" t="str">
        <f t="shared" ca="1" si="61"/>
        <v>Yes</v>
      </c>
      <c r="AJ582" s="56" t="str">
        <f ca="1">IFERROR(IF(OR($R$1&gt;Q582+90,$R$1&gt;VLOOKUP(W582,'EFM Funds June 2020'!D:E,2,FALSE)+90),"Yes","No"),"No")</f>
        <v>No</v>
      </c>
      <c r="AK582" s="56" t="str">
        <f>IFERROR(IF(OR(IFERROR(IF(AND(VLOOKUP(VALUE(L582),'EFM Funds June 2020'!$D:$M,10,FALSE)="Yes",T582&lt;0),"Yes","No"),"No")="Yes",IFERROR(IF(AND(VLOOKUP(VALUE(W582),'EFM Funds June 2020'!$D:$M,10,FALSE)="Yes",AA582&gt;0),"Yes","No"),"No")="Yes"),"Yes","No"),"No")</f>
        <v>No</v>
      </c>
      <c r="AL582" s="95" t="str">
        <f t="shared" si="62"/>
        <v>NoNo</v>
      </c>
      <c r="AM582" s="12">
        <f t="shared" si="63"/>
        <v>1</v>
      </c>
    </row>
    <row r="583" spans="1:39" s="12" customFormat="1" x14ac:dyDescent="0.35">
      <c r="A583" s="13"/>
      <c r="B583" s="20"/>
      <c r="C583" s="20"/>
      <c r="D583" s="13"/>
      <c r="E583" s="13"/>
      <c r="F583" s="13"/>
      <c r="G583" s="21"/>
      <c r="H583" s="104"/>
      <c r="I583" s="21"/>
      <c r="J583" s="21"/>
      <c r="K583" s="13"/>
      <c r="L583" s="13"/>
      <c r="M583" s="20"/>
      <c r="N583" s="13"/>
      <c r="O583" s="13"/>
      <c r="P583" s="13"/>
      <c r="Q583" s="22"/>
      <c r="R583" s="13"/>
      <c r="S583" s="13"/>
      <c r="T583" s="13"/>
      <c r="U583" s="116"/>
      <c r="V583" s="116"/>
      <c r="W583" s="135"/>
      <c r="X583" s="118"/>
      <c r="Y583" s="135"/>
      <c r="Z583" s="116"/>
      <c r="AA583" s="116"/>
      <c r="AB583" s="55">
        <f t="shared" si="57"/>
        <v>0</v>
      </c>
      <c r="AC583" s="39"/>
      <c r="AD583" s="96" t="str">
        <f t="shared" si="58"/>
        <v>No</v>
      </c>
      <c r="AE583" s="18" t="str">
        <f>IFERROR(IFERROR(VLOOKUP(VALUE(L583),'EFM Funds June 2020'!C:M,10,0),VLOOKUP(TEXT(L583,0),'EFM Funds June 2020'!C:M,10,0)),"No")</f>
        <v>No</v>
      </c>
      <c r="AF583" s="18" t="str">
        <f>IFERROR(IFERROR(VLOOKUP(VALUE(W583),'EFM Funds June 2020'!C:M,10,0),VLOOKUP(TEXT(W583,0),'EFM Funds June 2020'!C:M,10,0)),"No")</f>
        <v>No</v>
      </c>
      <c r="AG583" s="19" t="str">
        <f t="shared" ca="1" si="59"/>
        <v>No</v>
      </c>
      <c r="AH583" s="19" t="str">
        <f t="shared" si="60"/>
        <v>No</v>
      </c>
      <c r="AI583" s="56" t="str">
        <f t="shared" ca="1" si="61"/>
        <v>Yes</v>
      </c>
      <c r="AJ583" s="56" t="str">
        <f ca="1">IFERROR(IF(OR($R$1&gt;Q583+90,$R$1&gt;VLOOKUP(W583,'EFM Funds June 2020'!D:E,2,FALSE)+90),"Yes","No"),"No")</f>
        <v>No</v>
      </c>
      <c r="AK583" s="56" t="str">
        <f>IFERROR(IF(OR(IFERROR(IF(AND(VLOOKUP(VALUE(L583),'EFM Funds June 2020'!$D:$M,10,FALSE)="Yes",T583&lt;0),"Yes","No"),"No")="Yes",IFERROR(IF(AND(VLOOKUP(VALUE(W583),'EFM Funds June 2020'!$D:$M,10,FALSE)="Yes",AA583&gt;0),"Yes","No"),"No")="Yes"),"Yes","No"),"No")</f>
        <v>No</v>
      </c>
      <c r="AL583" s="95" t="str">
        <f t="shared" si="62"/>
        <v>NoNo</v>
      </c>
      <c r="AM583" s="12">
        <f t="shared" si="63"/>
        <v>1</v>
      </c>
    </row>
    <row r="584" spans="1:39" s="12" customFormat="1" x14ac:dyDescent="0.35">
      <c r="A584" s="13"/>
      <c r="B584" s="20"/>
      <c r="C584" s="20"/>
      <c r="D584" s="13"/>
      <c r="E584" s="13"/>
      <c r="F584" s="13"/>
      <c r="G584" s="21"/>
      <c r="H584" s="104"/>
      <c r="I584" s="21"/>
      <c r="J584" s="21"/>
      <c r="K584" s="13"/>
      <c r="L584" s="13"/>
      <c r="M584" s="20"/>
      <c r="N584" s="13"/>
      <c r="O584" s="13"/>
      <c r="P584" s="13"/>
      <c r="Q584" s="22"/>
      <c r="R584" s="13"/>
      <c r="S584" s="13"/>
      <c r="T584" s="13"/>
      <c r="U584" s="116"/>
      <c r="V584" s="116"/>
      <c r="W584" s="135"/>
      <c r="X584" s="118"/>
      <c r="Y584" s="135"/>
      <c r="Z584" s="116"/>
      <c r="AA584" s="116"/>
      <c r="AB584" s="55">
        <f t="shared" si="57"/>
        <v>0</v>
      </c>
      <c r="AC584" s="39"/>
      <c r="AD584" s="96" t="str">
        <f t="shared" si="58"/>
        <v>No</v>
      </c>
      <c r="AE584" s="18" t="str">
        <f>IFERROR(IFERROR(VLOOKUP(VALUE(L584),'EFM Funds June 2020'!C:M,10,0),VLOOKUP(TEXT(L584,0),'EFM Funds June 2020'!C:M,10,0)),"No")</f>
        <v>No</v>
      </c>
      <c r="AF584" s="18" t="str">
        <f>IFERROR(IFERROR(VLOOKUP(VALUE(W584),'EFM Funds June 2020'!C:M,10,0),VLOOKUP(TEXT(W584,0),'EFM Funds June 2020'!C:M,10,0)),"No")</f>
        <v>No</v>
      </c>
      <c r="AG584" s="19" t="str">
        <f t="shared" ca="1" si="59"/>
        <v>No</v>
      </c>
      <c r="AH584" s="19" t="str">
        <f t="shared" si="60"/>
        <v>No</v>
      </c>
      <c r="AI584" s="56" t="str">
        <f t="shared" ca="1" si="61"/>
        <v>Yes</v>
      </c>
      <c r="AJ584" s="56" t="str">
        <f ca="1">IFERROR(IF(OR($R$1&gt;Q584+90,$R$1&gt;VLOOKUP(W584,'EFM Funds June 2020'!D:E,2,FALSE)+90),"Yes","No"),"No")</f>
        <v>No</v>
      </c>
      <c r="AK584" s="56" t="str">
        <f>IFERROR(IF(OR(IFERROR(IF(AND(VLOOKUP(VALUE(L584),'EFM Funds June 2020'!$D:$M,10,FALSE)="Yes",T584&lt;0),"Yes","No"),"No")="Yes",IFERROR(IF(AND(VLOOKUP(VALUE(W584),'EFM Funds June 2020'!$D:$M,10,FALSE)="Yes",AA584&gt;0),"Yes","No"),"No")="Yes"),"Yes","No"),"No")</f>
        <v>No</v>
      </c>
      <c r="AL584" s="95" t="str">
        <f t="shared" si="62"/>
        <v>NoNo</v>
      </c>
      <c r="AM584" s="12">
        <f t="shared" si="63"/>
        <v>1</v>
      </c>
    </row>
    <row r="585" spans="1:39" s="12" customFormat="1" x14ac:dyDescent="0.35">
      <c r="A585" s="13"/>
      <c r="B585" s="20"/>
      <c r="C585" s="20"/>
      <c r="D585" s="13"/>
      <c r="E585" s="13"/>
      <c r="F585" s="13"/>
      <c r="G585" s="21"/>
      <c r="H585" s="104"/>
      <c r="I585" s="21"/>
      <c r="J585" s="21"/>
      <c r="K585" s="13"/>
      <c r="L585" s="13"/>
      <c r="M585" s="20"/>
      <c r="N585" s="13"/>
      <c r="O585" s="13"/>
      <c r="P585" s="13"/>
      <c r="Q585" s="22"/>
      <c r="R585" s="13"/>
      <c r="S585" s="13"/>
      <c r="T585" s="13"/>
      <c r="U585" s="116"/>
      <c r="V585" s="116"/>
      <c r="W585" s="135"/>
      <c r="X585" s="118"/>
      <c r="Y585" s="135"/>
      <c r="Z585" s="116"/>
      <c r="AA585" s="116"/>
      <c r="AB585" s="55">
        <f t="shared" si="57"/>
        <v>0</v>
      </c>
      <c r="AC585" s="39"/>
      <c r="AD585" s="96" t="str">
        <f t="shared" si="58"/>
        <v>No</v>
      </c>
      <c r="AE585" s="18" t="str">
        <f>IFERROR(IFERROR(VLOOKUP(VALUE(L585),'EFM Funds June 2020'!C:M,10,0),VLOOKUP(TEXT(L585,0),'EFM Funds June 2020'!C:M,10,0)),"No")</f>
        <v>No</v>
      </c>
      <c r="AF585" s="18" t="str">
        <f>IFERROR(IFERROR(VLOOKUP(VALUE(W585),'EFM Funds June 2020'!C:M,10,0),VLOOKUP(TEXT(W585,0),'EFM Funds June 2020'!C:M,10,0)),"No")</f>
        <v>No</v>
      </c>
      <c r="AG585" s="19" t="str">
        <f t="shared" ca="1" si="59"/>
        <v>No</v>
      </c>
      <c r="AH585" s="19" t="str">
        <f t="shared" si="60"/>
        <v>No</v>
      </c>
      <c r="AI585" s="56" t="str">
        <f t="shared" ca="1" si="61"/>
        <v>Yes</v>
      </c>
      <c r="AJ585" s="56" t="str">
        <f ca="1">IFERROR(IF(OR($R$1&gt;Q585+90,$R$1&gt;VLOOKUP(W585,'EFM Funds June 2020'!D:E,2,FALSE)+90),"Yes","No"),"No")</f>
        <v>No</v>
      </c>
      <c r="AK585" s="56" t="str">
        <f>IFERROR(IF(OR(IFERROR(IF(AND(VLOOKUP(VALUE(L585),'EFM Funds June 2020'!$D:$M,10,FALSE)="Yes",T585&lt;0),"Yes","No"),"No")="Yes",IFERROR(IF(AND(VLOOKUP(VALUE(W585),'EFM Funds June 2020'!$D:$M,10,FALSE)="Yes",AA585&gt;0),"Yes","No"),"No")="Yes"),"Yes","No"),"No")</f>
        <v>No</v>
      </c>
      <c r="AL585" s="95" t="str">
        <f t="shared" si="62"/>
        <v>NoNo</v>
      </c>
      <c r="AM585" s="12">
        <f t="shared" si="63"/>
        <v>1</v>
      </c>
    </row>
    <row r="586" spans="1:39" s="12" customFormat="1" x14ac:dyDescent="0.35">
      <c r="A586" s="13"/>
      <c r="B586" s="20"/>
      <c r="C586" s="20"/>
      <c r="D586" s="13"/>
      <c r="E586" s="13"/>
      <c r="F586" s="13"/>
      <c r="G586" s="21"/>
      <c r="H586" s="104"/>
      <c r="I586" s="21"/>
      <c r="J586" s="21"/>
      <c r="K586" s="13"/>
      <c r="L586" s="13"/>
      <c r="M586" s="20"/>
      <c r="N586" s="13"/>
      <c r="O586" s="13"/>
      <c r="P586" s="13"/>
      <c r="Q586" s="22"/>
      <c r="R586" s="13"/>
      <c r="S586" s="13"/>
      <c r="T586" s="13"/>
      <c r="U586" s="116"/>
      <c r="V586" s="116"/>
      <c r="W586" s="135"/>
      <c r="X586" s="118"/>
      <c r="Y586" s="135"/>
      <c r="Z586" s="116"/>
      <c r="AA586" s="116"/>
      <c r="AB586" s="55">
        <f t="shared" si="57"/>
        <v>0</v>
      </c>
      <c r="AC586" s="39"/>
      <c r="AD586" s="96" t="str">
        <f t="shared" si="58"/>
        <v>No</v>
      </c>
      <c r="AE586" s="18" t="str">
        <f>IFERROR(IFERROR(VLOOKUP(VALUE(L586),'EFM Funds June 2020'!C:M,10,0),VLOOKUP(TEXT(L586,0),'EFM Funds June 2020'!C:M,10,0)),"No")</f>
        <v>No</v>
      </c>
      <c r="AF586" s="18" t="str">
        <f>IFERROR(IFERROR(VLOOKUP(VALUE(W586),'EFM Funds June 2020'!C:M,10,0),VLOOKUP(TEXT(W586,0),'EFM Funds June 2020'!C:M,10,0)),"No")</f>
        <v>No</v>
      </c>
      <c r="AG586" s="19" t="str">
        <f t="shared" ca="1" si="59"/>
        <v>No</v>
      </c>
      <c r="AH586" s="19" t="str">
        <f t="shared" si="60"/>
        <v>No</v>
      </c>
      <c r="AI586" s="56" t="str">
        <f t="shared" ca="1" si="61"/>
        <v>Yes</v>
      </c>
      <c r="AJ586" s="56" t="str">
        <f ca="1">IFERROR(IF(OR($R$1&gt;Q586+90,$R$1&gt;VLOOKUP(W586,'EFM Funds June 2020'!D:E,2,FALSE)+90),"Yes","No"),"No")</f>
        <v>No</v>
      </c>
      <c r="AK586" s="56" t="str">
        <f>IFERROR(IF(OR(IFERROR(IF(AND(VLOOKUP(VALUE(L586),'EFM Funds June 2020'!$D:$M,10,FALSE)="Yes",T586&lt;0),"Yes","No"),"No")="Yes",IFERROR(IF(AND(VLOOKUP(VALUE(W586),'EFM Funds June 2020'!$D:$M,10,FALSE)="Yes",AA586&gt;0),"Yes","No"),"No")="Yes"),"Yes","No"),"No")</f>
        <v>No</v>
      </c>
      <c r="AL586" s="95" t="str">
        <f t="shared" si="62"/>
        <v>NoNo</v>
      </c>
      <c r="AM586" s="12">
        <f t="shared" si="63"/>
        <v>1</v>
      </c>
    </row>
    <row r="587" spans="1:39" s="12" customFormat="1" x14ac:dyDescent="0.35">
      <c r="A587" s="13"/>
      <c r="B587" s="20"/>
      <c r="C587" s="20"/>
      <c r="D587" s="13"/>
      <c r="E587" s="13"/>
      <c r="F587" s="13"/>
      <c r="G587" s="21"/>
      <c r="H587" s="104"/>
      <c r="I587" s="21"/>
      <c r="J587" s="21"/>
      <c r="K587" s="13"/>
      <c r="L587" s="13"/>
      <c r="M587" s="20"/>
      <c r="N587" s="13"/>
      <c r="O587" s="13"/>
      <c r="P587" s="13"/>
      <c r="Q587" s="22"/>
      <c r="R587" s="13"/>
      <c r="S587" s="13"/>
      <c r="T587" s="13"/>
      <c r="U587" s="116"/>
      <c r="V587" s="116"/>
      <c r="W587" s="135"/>
      <c r="X587" s="118"/>
      <c r="Y587" s="135"/>
      <c r="Z587" s="116"/>
      <c r="AA587" s="116"/>
      <c r="AB587" s="55">
        <f t="shared" si="57"/>
        <v>0</v>
      </c>
      <c r="AC587" s="39"/>
      <c r="AD587" s="96" t="str">
        <f t="shared" si="58"/>
        <v>No</v>
      </c>
      <c r="AE587" s="18" t="str">
        <f>IFERROR(IFERROR(VLOOKUP(VALUE(L587),'EFM Funds June 2020'!C:M,10,0),VLOOKUP(TEXT(L587,0),'EFM Funds June 2020'!C:M,10,0)),"No")</f>
        <v>No</v>
      </c>
      <c r="AF587" s="18" t="str">
        <f>IFERROR(IFERROR(VLOOKUP(VALUE(W587),'EFM Funds June 2020'!C:M,10,0),VLOOKUP(TEXT(W587,0),'EFM Funds June 2020'!C:M,10,0)),"No")</f>
        <v>No</v>
      </c>
      <c r="AG587" s="19" t="str">
        <f t="shared" ca="1" si="59"/>
        <v>No</v>
      </c>
      <c r="AH587" s="19" t="str">
        <f t="shared" si="60"/>
        <v>No</v>
      </c>
      <c r="AI587" s="56" t="str">
        <f t="shared" ca="1" si="61"/>
        <v>Yes</v>
      </c>
      <c r="AJ587" s="56" t="str">
        <f ca="1">IFERROR(IF(OR($R$1&gt;Q587+90,$R$1&gt;VLOOKUP(W587,'EFM Funds June 2020'!D:E,2,FALSE)+90),"Yes","No"),"No")</f>
        <v>No</v>
      </c>
      <c r="AK587" s="56" t="str">
        <f>IFERROR(IF(OR(IFERROR(IF(AND(VLOOKUP(VALUE(L587),'EFM Funds June 2020'!$D:$M,10,FALSE)="Yes",T587&lt;0),"Yes","No"),"No")="Yes",IFERROR(IF(AND(VLOOKUP(VALUE(W587),'EFM Funds June 2020'!$D:$M,10,FALSE)="Yes",AA587&gt;0),"Yes","No"),"No")="Yes"),"Yes","No"),"No")</f>
        <v>No</v>
      </c>
      <c r="AL587" s="95" t="str">
        <f t="shared" si="62"/>
        <v>NoNo</v>
      </c>
      <c r="AM587" s="12">
        <f t="shared" si="63"/>
        <v>1</v>
      </c>
    </row>
    <row r="588" spans="1:39" s="12" customFormat="1" x14ac:dyDescent="0.35">
      <c r="A588" s="13"/>
      <c r="B588" s="20"/>
      <c r="C588" s="20"/>
      <c r="D588" s="13"/>
      <c r="E588" s="13"/>
      <c r="F588" s="13"/>
      <c r="G588" s="21"/>
      <c r="H588" s="104"/>
      <c r="I588" s="21"/>
      <c r="J588" s="21"/>
      <c r="K588" s="13"/>
      <c r="L588" s="13"/>
      <c r="M588" s="20"/>
      <c r="N588" s="13"/>
      <c r="O588" s="13"/>
      <c r="P588" s="13"/>
      <c r="Q588" s="22"/>
      <c r="R588" s="13"/>
      <c r="S588" s="13"/>
      <c r="T588" s="13"/>
      <c r="U588" s="116"/>
      <c r="V588" s="116"/>
      <c r="W588" s="135"/>
      <c r="X588" s="118"/>
      <c r="Y588" s="135"/>
      <c r="Z588" s="116"/>
      <c r="AA588" s="116"/>
      <c r="AB588" s="55">
        <f t="shared" si="57"/>
        <v>0</v>
      </c>
      <c r="AC588" s="39"/>
      <c r="AD588" s="96" t="str">
        <f t="shared" si="58"/>
        <v>No</v>
      </c>
      <c r="AE588" s="18" t="str">
        <f>IFERROR(IFERROR(VLOOKUP(VALUE(L588),'EFM Funds June 2020'!C:M,10,0),VLOOKUP(TEXT(L588,0),'EFM Funds June 2020'!C:M,10,0)),"No")</f>
        <v>No</v>
      </c>
      <c r="AF588" s="18" t="str">
        <f>IFERROR(IFERROR(VLOOKUP(VALUE(W588),'EFM Funds June 2020'!C:M,10,0),VLOOKUP(TEXT(W588,0),'EFM Funds June 2020'!C:M,10,0)),"No")</f>
        <v>No</v>
      </c>
      <c r="AG588" s="19" t="str">
        <f t="shared" ca="1" si="59"/>
        <v>No</v>
      </c>
      <c r="AH588" s="19" t="str">
        <f t="shared" si="60"/>
        <v>No</v>
      </c>
      <c r="AI588" s="56" t="str">
        <f t="shared" ca="1" si="61"/>
        <v>Yes</v>
      </c>
      <c r="AJ588" s="56" t="str">
        <f ca="1">IFERROR(IF(OR($R$1&gt;Q588+90,$R$1&gt;VLOOKUP(W588,'EFM Funds June 2020'!D:E,2,FALSE)+90),"Yes","No"),"No")</f>
        <v>No</v>
      </c>
      <c r="AK588" s="56" t="str">
        <f>IFERROR(IF(OR(IFERROR(IF(AND(VLOOKUP(VALUE(L588),'EFM Funds June 2020'!$D:$M,10,FALSE)="Yes",T588&lt;0),"Yes","No"),"No")="Yes",IFERROR(IF(AND(VLOOKUP(VALUE(W588),'EFM Funds June 2020'!$D:$M,10,FALSE)="Yes",AA588&gt;0),"Yes","No"),"No")="Yes"),"Yes","No"),"No")</f>
        <v>No</v>
      </c>
      <c r="AL588" s="95" t="str">
        <f t="shared" si="62"/>
        <v>NoNo</v>
      </c>
      <c r="AM588" s="12">
        <f t="shared" si="63"/>
        <v>1</v>
      </c>
    </row>
    <row r="589" spans="1:39" s="12" customFormat="1" x14ac:dyDescent="0.35">
      <c r="A589" s="13"/>
      <c r="B589" s="20"/>
      <c r="C589" s="20"/>
      <c r="D589" s="13"/>
      <c r="E589" s="13"/>
      <c r="F589" s="13"/>
      <c r="G589" s="21"/>
      <c r="H589" s="104"/>
      <c r="I589" s="21"/>
      <c r="J589" s="21"/>
      <c r="K589" s="13"/>
      <c r="L589" s="13"/>
      <c r="M589" s="20"/>
      <c r="N589" s="13"/>
      <c r="O589" s="13"/>
      <c r="P589" s="13"/>
      <c r="Q589" s="22"/>
      <c r="R589" s="13"/>
      <c r="S589" s="13"/>
      <c r="T589" s="13"/>
      <c r="U589" s="116"/>
      <c r="V589" s="116"/>
      <c r="W589" s="135"/>
      <c r="X589" s="118"/>
      <c r="Y589" s="135"/>
      <c r="Z589" s="116"/>
      <c r="AA589" s="116"/>
      <c r="AB589" s="55">
        <f t="shared" si="57"/>
        <v>0</v>
      </c>
      <c r="AC589" s="39"/>
      <c r="AD589" s="96" t="str">
        <f t="shared" si="58"/>
        <v>No</v>
      </c>
      <c r="AE589" s="18" t="str">
        <f>IFERROR(IFERROR(VLOOKUP(VALUE(L589),'EFM Funds June 2020'!C:M,10,0),VLOOKUP(TEXT(L589,0),'EFM Funds June 2020'!C:M,10,0)),"No")</f>
        <v>No</v>
      </c>
      <c r="AF589" s="18" t="str">
        <f>IFERROR(IFERROR(VLOOKUP(VALUE(W589),'EFM Funds June 2020'!C:M,10,0),VLOOKUP(TEXT(W589,0),'EFM Funds June 2020'!C:M,10,0)),"No")</f>
        <v>No</v>
      </c>
      <c r="AG589" s="19" t="str">
        <f t="shared" ca="1" si="59"/>
        <v>No</v>
      </c>
      <c r="AH589" s="19" t="str">
        <f t="shared" si="60"/>
        <v>No</v>
      </c>
      <c r="AI589" s="56" t="str">
        <f t="shared" ca="1" si="61"/>
        <v>Yes</v>
      </c>
      <c r="AJ589" s="56" t="str">
        <f ca="1">IFERROR(IF(OR($R$1&gt;Q589+90,$R$1&gt;VLOOKUP(W589,'EFM Funds June 2020'!D:E,2,FALSE)+90),"Yes","No"),"No")</f>
        <v>No</v>
      </c>
      <c r="AK589" s="56" t="str">
        <f>IFERROR(IF(OR(IFERROR(IF(AND(VLOOKUP(VALUE(L589),'EFM Funds June 2020'!$D:$M,10,FALSE)="Yes",T589&lt;0),"Yes","No"),"No")="Yes",IFERROR(IF(AND(VLOOKUP(VALUE(W589),'EFM Funds June 2020'!$D:$M,10,FALSE)="Yes",AA589&gt;0),"Yes","No"),"No")="Yes"),"Yes","No"),"No")</f>
        <v>No</v>
      </c>
      <c r="AL589" s="95" t="str">
        <f t="shared" si="62"/>
        <v>NoNo</v>
      </c>
      <c r="AM589" s="12">
        <f t="shared" si="63"/>
        <v>1</v>
      </c>
    </row>
    <row r="590" spans="1:39" s="12" customFormat="1" x14ac:dyDescent="0.35">
      <c r="A590" s="13"/>
      <c r="B590" s="20"/>
      <c r="C590" s="20"/>
      <c r="D590" s="13"/>
      <c r="E590" s="13"/>
      <c r="F590" s="13"/>
      <c r="G590" s="21"/>
      <c r="H590" s="104"/>
      <c r="I590" s="21"/>
      <c r="J590" s="21"/>
      <c r="K590" s="13"/>
      <c r="L590" s="13"/>
      <c r="M590" s="20"/>
      <c r="N590" s="13"/>
      <c r="O590" s="13"/>
      <c r="P590" s="13"/>
      <c r="Q590" s="22"/>
      <c r="R590" s="13"/>
      <c r="S590" s="13"/>
      <c r="T590" s="13"/>
      <c r="U590" s="116"/>
      <c r="V590" s="116"/>
      <c r="W590" s="135"/>
      <c r="X590" s="118"/>
      <c r="Y590" s="135"/>
      <c r="Z590" s="116"/>
      <c r="AA590" s="116"/>
      <c r="AB590" s="55">
        <f t="shared" si="57"/>
        <v>0</v>
      </c>
      <c r="AC590" s="39"/>
      <c r="AD590" s="96" t="str">
        <f t="shared" si="58"/>
        <v>No</v>
      </c>
      <c r="AE590" s="18" t="str">
        <f>IFERROR(IFERROR(VLOOKUP(VALUE(L590),'EFM Funds June 2020'!C:M,10,0),VLOOKUP(TEXT(L590,0),'EFM Funds June 2020'!C:M,10,0)),"No")</f>
        <v>No</v>
      </c>
      <c r="AF590" s="18" t="str">
        <f>IFERROR(IFERROR(VLOOKUP(VALUE(W590),'EFM Funds June 2020'!C:M,10,0),VLOOKUP(TEXT(W590,0),'EFM Funds June 2020'!C:M,10,0)),"No")</f>
        <v>No</v>
      </c>
      <c r="AG590" s="19" t="str">
        <f t="shared" ca="1" si="59"/>
        <v>No</v>
      </c>
      <c r="AH590" s="19" t="str">
        <f t="shared" si="60"/>
        <v>No</v>
      </c>
      <c r="AI590" s="56" t="str">
        <f t="shared" ca="1" si="61"/>
        <v>Yes</v>
      </c>
      <c r="AJ590" s="56" t="str">
        <f ca="1">IFERROR(IF(OR($R$1&gt;Q590+90,$R$1&gt;VLOOKUP(W590,'EFM Funds June 2020'!D:E,2,FALSE)+90),"Yes","No"),"No")</f>
        <v>No</v>
      </c>
      <c r="AK590" s="56" t="str">
        <f>IFERROR(IF(OR(IFERROR(IF(AND(VLOOKUP(VALUE(L590),'EFM Funds June 2020'!$D:$M,10,FALSE)="Yes",T590&lt;0),"Yes","No"),"No")="Yes",IFERROR(IF(AND(VLOOKUP(VALUE(W590),'EFM Funds June 2020'!$D:$M,10,FALSE)="Yes",AA590&gt;0),"Yes","No"),"No")="Yes"),"Yes","No"),"No")</f>
        <v>No</v>
      </c>
      <c r="AL590" s="95" t="str">
        <f t="shared" si="62"/>
        <v>NoNo</v>
      </c>
      <c r="AM590" s="12">
        <f t="shared" si="63"/>
        <v>1</v>
      </c>
    </row>
    <row r="591" spans="1:39" s="12" customFormat="1" x14ac:dyDescent="0.35">
      <c r="A591" s="13"/>
      <c r="B591" s="20"/>
      <c r="C591" s="20"/>
      <c r="D591" s="13"/>
      <c r="E591" s="13"/>
      <c r="F591" s="13"/>
      <c r="G591" s="21"/>
      <c r="H591" s="104"/>
      <c r="I591" s="21"/>
      <c r="J591" s="21"/>
      <c r="K591" s="13"/>
      <c r="L591" s="13"/>
      <c r="M591" s="20"/>
      <c r="N591" s="13"/>
      <c r="O591" s="13"/>
      <c r="P591" s="13"/>
      <c r="Q591" s="22"/>
      <c r="R591" s="13"/>
      <c r="S591" s="13"/>
      <c r="T591" s="13"/>
      <c r="U591" s="116"/>
      <c r="V591" s="116"/>
      <c r="W591" s="135"/>
      <c r="X591" s="118"/>
      <c r="Y591" s="135"/>
      <c r="Z591" s="116"/>
      <c r="AA591" s="116"/>
      <c r="AB591" s="55">
        <f t="shared" si="57"/>
        <v>0</v>
      </c>
      <c r="AC591" s="39"/>
      <c r="AD591" s="96" t="str">
        <f t="shared" si="58"/>
        <v>No</v>
      </c>
      <c r="AE591" s="18" t="str">
        <f>IFERROR(IFERROR(VLOOKUP(VALUE(L591),'EFM Funds June 2020'!C:M,10,0),VLOOKUP(TEXT(L591,0),'EFM Funds June 2020'!C:M,10,0)),"No")</f>
        <v>No</v>
      </c>
      <c r="AF591" s="18" t="str">
        <f>IFERROR(IFERROR(VLOOKUP(VALUE(W591),'EFM Funds June 2020'!C:M,10,0),VLOOKUP(TEXT(W591,0),'EFM Funds June 2020'!C:M,10,0)),"No")</f>
        <v>No</v>
      </c>
      <c r="AG591" s="19" t="str">
        <f t="shared" ca="1" si="59"/>
        <v>No</v>
      </c>
      <c r="AH591" s="19" t="str">
        <f t="shared" si="60"/>
        <v>No</v>
      </c>
      <c r="AI591" s="56" t="str">
        <f t="shared" ca="1" si="61"/>
        <v>Yes</v>
      </c>
      <c r="AJ591" s="56" t="str">
        <f ca="1">IFERROR(IF(OR($R$1&gt;Q591+90,$R$1&gt;VLOOKUP(W591,'EFM Funds June 2020'!D:E,2,FALSE)+90),"Yes","No"),"No")</f>
        <v>No</v>
      </c>
      <c r="AK591" s="56" t="str">
        <f>IFERROR(IF(OR(IFERROR(IF(AND(VLOOKUP(VALUE(L591),'EFM Funds June 2020'!$D:$M,10,FALSE)="Yes",T591&lt;0),"Yes","No"),"No")="Yes",IFERROR(IF(AND(VLOOKUP(VALUE(W591),'EFM Funds June 2020'!$D:$M,10,FALSE)="Yes",AA591&gt;0),"Yes","No"),"No")="Yes"),"Yes","No"),"No")</f>
        <v>No</v>
      </c>
      <c r="AL591" s="95" t="str">
        <f t="shared" si="62"/>
        <v>NoNo</v>
      </c>
      <c r="AM591" s="12">
        <f t="shared" si="63"/>
        <v>1</v>
      </c>
    </row>
    <row r="592" spans="1:39" s="12" customFormat="1" x14ac:dyDescent="0.35">
      <c r="A592" s="13"/>
      <c r="B592" s="20"/>
      <c r="C592" s="20"/>
      <c r="D592" s="13"/>
      <c r="E592" s="13"/>
      <c r="F592" s="13"/>
      <c r="G592" s="21"/>
      <c r="H592" s="104"/>
      <c r="I592" s="21"/>
      <c r="J592" s="21"/>
      <c r="K592" s="13"/>
      <c r="L592" s="13"/>
      <c r="M592" s="20"/>
      <c r="N592" s="13"/>
      <c r="O592" s="13"/>
      <c r="P592" s="13"/>
      <c r="Q592" s="22"/>
      <c r="R592" s="13"/>
      <c r="S592" s="13"/>
      <c r="T592" s="13"/>
      <c r="U592" s="116"/>
      <c r="V592" s="116"/>
      <c r="W592" s="135"/>
      <c r="X592" s="118"/>
      <c r="Y592" s="135"/>
      <c r="Z592" s="116"/>
      <c r="AA592" s="116"/>
      <c r="AB592" s="55">
        <f t="shared" si="57"/>
        <v>0</v>
      </c>
      <c r="AC592" s="39"/>
      <c r="AD592" s="96" t="str">
        <f t="shared" si="58"/>
        <v>No</v>
      </c>
      <c r="AE592" s="18" t="str">
        <f>IFERROR(IFERROR(VLOOKUP(VALUE(L592),'EFM Funds June 2020'!C:M,10,0),VLOOKUP(TEXT(L592,0),'EFM Funds June 2020'!C:M,10,0)),"No")</f>
        <v>No</v>
      </c>
      <c r="AF592" s="18" t="str">
        <f>IFERROR(IFERROR(VLOOKUP(VALUE(W592),'EFM Funds June 2020'!C:M,10,0),VLOOKUP(TEXT(W592,0),'EFM Funds June 2020'!C:M,10,0)),"No")</f>
        <v>No</v>
      </c>
      <c r="AG592" s="19" t="str">
        <f t="shared" ca="1" si="59"/>
        <v>No</v>
      </c>
      <c r="AH592" s="19" t="str">
        <f t="shared" si="60"/>
        <v>No</v>
      </c>
      <c r="AI592" s="56" t="str">
        <f t="shared" ca="1" si="61"/>
        <v>Yes</v>
      </c>
      <c r="AJ592" s="56" t="str">
        <f ca="1">IFERROR(IF(OR($R$1&gt;Q592+90,$R$1&gt;VLOOKUP(W592,'EFM Funds June 2020'!D:E,2,FALSE)+90),"Yes","No"),"No")</f>
        <v>No</v>
      </c>
      <c r="AK592" s="56" t="str">
        <f>IFERROR(IF(OR(IFERROR(IF(AND(VLOOKUP(VALUE(L592),'EFM Funds June 2020'!$D:$M,10,FALSE)="Yes",T592&lt;0),"Yes","No"),"No")="Yes",IFERROR(IF(AND(VLOOKUP(VALUE(W592),'EFM Funds June 2020'!$D:$M,10,FALSE)="Yes",AA592&gt;0),"Yes","No"),"No")="Yes"),"Yes","No"),"No")</f>
        <v>No</v>
      </c>
      <c r="AL592" s="95" t="str">
        <f t="shared" si="62"/>
        <v>NoNo</v>
      </c>
      <c r="AM592" s="12">
        <f t="shared" si="63"/>
        <v>1</v>
      </c>
    </row>
    <row r="593" spans="1:39" s="12" customFormat="1" x14ac:dyDescent="0.35">
      <c r="A593" s="13"/>
      <c r="B593" s="20"/>
      <c r="C593" s="20"/>
      <c r="D593" s="13"/>
      <c r="E593" s="13"/>
      <c r="F593" s="13"/>
      <c r="G593" s="21"/>
      <c r="H593" s="104"/>
      <c r="I593" s="21"/>
      <c r="J593" s="21"/>
      <c r="K593" s="13"/>
      <c r="L593" s="13"/>
      <c r="M593" s="20"/>
      <c r="N593" s="13"/>
      <c r="O593" s="13"/>
      <c r="P593" s="13"/>
      <c r="Q593" s="22"/>
      <c r="R593" s="13"/>
      <c r="S593" s="13"/>
      <c r="T593" s="13"/>
      <c r="U593" s="116"/>
      <c r="V593" s="116"/>
      <c r="W593" s="135"/>
      <c r="X593" s="118"/>
      <c r="Y593" s="135"/>
      <c r="Z593" s="116"/>
      <c r="AA593" s="116"/>
      <c r="AB593" s="55">
        <f t="shared" si="57"/>
        <v>0</v>
      </c>
      <c r="AC593" s="39"/>
      <c r="AD593" s="96" t="str">
        <f t="shared" si="58"/>
        <v>No</v>
      </c>
      <c r="AE593" s="18" t="str">
        <f>IFERROR(IFERROR(VLOOKUP(VALUE(L593),'EFM Funds June 2020'!C:M,10,0),VLOOKUP(TEXT(L593,0),'EFM Funds June 2020'!C:M,10,0)),"No")</f>
        <v>No</v>
      </c>
      <c r="AF593" s="18" t="str">
        <f>IFERROR(IFERROR(VLOOKUP(VALUE(W593),'EFM Funds June 2020'!C:M,10,0),VLOOKUP(TEXT(W593,0),'EFM Funds June 2020'!C:M,10,0)),"No")</f>
        <v>No</v>
      </c>
      <c r="AG593" s="19" t="str">
        <f t="shared" ca="1" si="59"/>
        <v>No</v>
      </c>
      <c r="AH593" s="19" t="str">
        <f t="shared" si="60"/>
        <v>No</v>
      </c>
      <c r="AI593" s="56" t="str">
        <f t="shared" ca="1" si="61"/>
        <v>Yes</v>
      </c>
      <c r="AJ593" s="56" t="str">
        <f ca="1">IFERROR(IF(OR($R$1&gt;Q593+90,$R$1&gt;VLOOKUP(W593,'EFM Funds June 2020'!D:E,2,FALSE)+90),"Yes","No"),"No")</f>
        <v>No</v>
      </c>
      <c r="AK593" s="56" t="str">
        <f>IFERROR(IF(OR(IFERROR(IF(AND(VLOOKUP(VALUE(L593),'EFM Funds June 2020'!$D:$M,10,FALSE)="Yes",T593&lt;0),"Yes","No"),"No")="Yes",IFERROR(IF(AND(VLOOKUP(VALUE(W593),'EFM Funds June 2020'!$D:$M,10,FALSE)="Yes",AA593&gt;0),"Yes","No"),"No")="Yes"),"Yes","No"),"No")</f>
        <v>No</v>
      </c>
      <c r="AL593" s="95" t="str">
        <f t="shared" si="62"/>
        <v>NoNo</v>
      </c>
      <c r="AM593" s="12">
        <f t="shared" si="63"/>
        <v>1</v>
      </c>
    </row>
    <row r="594" spans="1:39" s="12" customFormat="1" x14ac:dyDescent="0.35">
      <c r="A594" s="13"/>
      <c r="B594" s="20"/>
      <c r="C594" s="20"/>
      <c r="D594" s="13"/>
      <c r="E594" s="13"/>
      <c r="F594" s="13"/>
      <c r="G594" s="21"/>
      <c r="H594" s="104"/>
      <c r="I594" s="21"/>
      <c r="J594" s="21"/>
      <c r="K594" s="13"/>
      <c r="L594" s="13"/>
      <c r="M594" s="20"/>
      <c r="N594" s="13"/>
      <c r="O594" s="13"/>
      <c r="P594" s="13"/>
      <c r="Q594" s="22"/>
      <c r="R594" s="13"/>
      <c r="S594" s="13"/>
      <c r="T594" s="13"/>
      <c r="U594" s="116"/>
      <c r="V594" s="116"/>
      <c r="W594" s="135"/>
      <c r="X594" s="118"/>
      <c r="Y594" s="135"/>
      <c r="Z594" s="116"/>
      <c r="AA594" s="116"/>
      <c r="AB594" s="55">
        <f t="shared" si="57"/>
        <v>0</v>
      </c>
      <c r="AC594" s="39"/>
      <c r="AD594" s="96" t="str">
        <f t="shared" si="58"/>
        <v>No</v>
      </c>
      <c r="AE594" s="18" t="str">
        <f>IFERROR(IFERROR(VLOOKUP(VALUE(L594),'EFM Funds June 2020'!C:M,10,0),VLOOKUP(TEXT(L594,0),'EFM Funds June 2020'!C:M,10,0)),"No")</f>
        <v>No</v>
      </c>
      <c r="AF594" s="18" t="str">
        <f>IFERROR(IFERROR(VLOOKUP(VALUE(W594),'EFM Funds June 2020'!C:M,10,0),VLOOKUP(TEXT(W594,0),'EFM Funds June 2020'!C:M,10,0)),"No")</f>
        <v>No</v>
      </c>
      <c r="AG594" s="19" t="str">
        <f t="shared" ca="1" si="59"/>
        <v>No</v>
      </c>
      <c r="AH594" s="19" t="str">
        <f t="shared" si="60"/>
        <v>No</v>
      </c>
      <c r="AI594" s="56" t="str">
        <f t="shared" ca="1" si="61"/>
        <v>Yes</v>
      </c>
      <c r="AJ594" s="56" t="str">
        <f ca="1">IFERROR(IF(OR($R$1&gt;Q594+90,$R$1&gt;VLOOKUP(W594,'EFM Funds June 2020'!D:E,2,FALSE)+90),"Yes","No"),"No")</f>
        <v>No</v>
      </c>
      <c r="AK594" s="56" t="str">
        <f>IFERROR(IF(OR(IFERROR(IF(AND(VLOOKUP(VALUE(L594),'EFM Funds June 2020'!$D:$M,10,FALSE)="Yes",T594&lt;0),"Yes","No"),"No")="Yes",IFERROR(IF(AND(VLOOKUP(VALUE(W594),'EFM Funds June 2020'!$D:$M,10,FALSE)="Yes",AA594&gt;0),"Yes","No"),"No")="Yes"),"Yes","No"),"No")</f>
        <v>No</v>
      </c>
      <c r="AL594" s="95" t="str">
        <f t="shared" si="62"/>
        <v>NoNo</v>
      </c>
      <c r="AM594" s="12">
        <f t="shared" si="63"/>
        <v>1</v>
      </c>
    </row>
    <row r="595" spans="1:39" s="12" customFormat="1" x14ac:dyDescent="0.35">
      <c r="A595" s="13"/>
      <c r="B595" s="20"/>
      <c r="C595" s="20"/>
      <c r="D595" s="13"/>
      <c r="E595" s="13"/>
      <c r="F595" s="13"/>
      <c r="G595" s="21"/>
      <c r="H595" s="104"/>
      <c r="I595" s="21"/>
      <c r="J595" s="21"/>
      <c r="K595" s="13"/>
      <c r="L595" s="13"/>
      <c r="M595" s="20"/>
      <c r="N595" s="13"/>
      <c r="O595" s="13"/>
      <c r="P595" s="13"/>
      <c r="Q595" s="22"/>
      <c r="R595" s="13"/>
      <c r="S595" s="13"/>
      <c r="T595" s="13"/>
      <c r="U595" s="116"/>
      <c r="V595" s="116"/>
      <c r="W595" s="135"/>
      <c r="X595" s="118"/>
      <c r="Y595" s="135"/>
      <c r="Z595" s="116"/>
      <c r="AA595" s="116"/>
      <c r="AB595" s="55">
        <f t="shared" ref="AB595:AB658" si="64">T595-AA595</f>
        <v>0</v>
      </c>
      <c r="AC595" s="39"/>
      <c r="AD595" s="96" t="str">
        <f t="shared" si="58"/>
        <v>No</v>
      </c>
      <c r="AE595" s="18" t="str">
        <f>IFERROR(IFERROR(VLOOKUP(VALUE(L595),'EFM Funds June 2020'!C:M,10,0),VLOOKUP(TEXT(L595,0),'EFM Funds June 2020'!C:M,10,0)),"No")</f>
        <v>No</v>
      </c>
      <c r="AF595" s="18" t="str">
        <f>IFERROR(IFERROR(VLOOKUP(VALUE(W595),'EFM Funds June 2020'!C:M,10,0),VLOOKUP(TEXT(W595,0),'EFM Funds June 2020'!C:M,10,0)),"No")</f>
        <v>No</v>
      </c>
      <c r="AG595" s="19" t="str">
        <f t="shared" ca="1" si="59"/>
        <v>No</v>
      </c>
      <c r="AH595" s="19" t="str">
        <f t="shared" si="60"/>
        <v>No</v>
      </c>
      <c r="AI595" s="56" t="str">
        <f t="shared" ca="1" si="61"/>
        <v>Yes</v>
      </c>
      <c r="AJ595" s="56" t="str">
        <f ca="1">IFERROR(IF(OR($R$1&gt;Q595+90,$R$1&gt;VLOOKUP(W595,'EFM Funds June 2020'!D:E,2,FALSE)+90),"Yes","No"),"No")</f>
        <v>No</v>
      </c>
      <c r="AK595" s="56" t="str">
        <f>IFERROR(IF(OR(IFERROR(IF(AND(VLOOKUP(VALUE(L595),'EFM Funds June 2020'!$D:$M,10,FALSE)="Yes",T595&lt;0),"Yes","No"),"No")="Yes",IFERROR(IF(AND(VLOOKUP(VALUE(W595),'EFM Funds June 2020'!$D:$M,10,FALSE)="Yes",AA595&gt;0),"Yes","No"),"No")="Yes"),"Yes","No"),"No")</f>
        <v>No</v>
      </c>
      <c r="AL595" s="95" t="str">
        <f t="shared" si="62"/>
        <v>NoNo</v>
      </c>
      <c r="AM595" s="12">
        <f t="shared" si="63"/>
        <v>1</v>
      </c>
    </row>
    <row r="596" spans="1:39" s="12" customFormat="1" x14ac:dyDescent="0.35">
      <c r="A596" s="13"/>
      <c r="B596" s="20"/>
      <c r="C596" s="20"/>
      <c r="D596" s="13"/>
      <c r="E596" s="13"/>
      <c r="F596" s="13"/>
      <c r="G596" s="21"/>
      <c r="H596" s="104"/>
      <c r="I596" s="21"/>
      <c r="J596" s="21"/>
      <c r="K596" s="13"/>
      <c r="L596" s="13"/>
      <c r="M596" s="20"/>
      <c r="N596" s="13"/>
      <c r="O596" s="13"/>
      <c r="P596" s="13"/>
      <c r="Q596" s="22"/>
      <c r="R596" s="13"/>
      <c r="S596" s="13"/>
      <c r="T596" s="13"/>
      <c r="U596" s="116"/>
      <c r="V596" s="116"/>
      <c r="W596" s="135"/>
      <c r="X596" s="118"/>
      <c r="Y596" s="135"/>
      <c r="Z596" s="116"/>
      <c r="AA596" s="116"/>
      <c r="AB596" s="55">
        <f t="shared" si="64"/>
        <v>0</v>
      </c>
      <c r="AC596" s="39"/>
      <c r="AD596" s="96" t="str">
        <f t="shared" ref="AD596:AD659" si="65">IF(ISNUMBER(SEARCH("Yes",AL596)),"Yes","No")</f>
        <v>No</v>
      </c>
      <c r="AE596" s="18" t="str">
        <f>IFERROR(IFERROR(VLOOKUP(VALUE(L596),'EFM Funds June 2020'!C:M,10,0),VLOOKUP(TEXT(L596,0),'EFM Funds June 2020'!C:M,10,0)),"No")</f>
        <v>No</v>
      </c>
      <c r="AF596" s="18" t="str">
        <f>IFERROR(IFERROR(VLOOKUP(VALUE(W596),'EFM Funds June 2020'!C:M,10,0),VLOOKUP(TEXT(W596,0),'EFM Funds June 2020'!C:M,10,0)),"No")</f>
        <v>No</v>
      </c>
      <c r="AG596" s="19" t="str">
        <f t="shared" ref="AG596:AG659" ca="1" si="66">IF(AND(AI596="Yes",AK596="Yes"),"Yes",IF(AND(AJ596="Yes",AK596="Yes"),"Yes","No"))</f>
        <v>No</v>
      </c>
      <c r="AH596" s="19" t="str">
        <f t="shared" ref="AH596:AH659" si="67">IF(OR(R596="GSHIP",R596="FEEREM",R596="GSPFR",R596="TUITRM",R596="CMPFEE"),"Yes","No")</f>
        <v>No</v>
      </c>
      <c r="AI596" s="56" t="str">
        <f t="shared" ref="AI596:AI659" ca="1" si="68">IFERROR(IF($R$1&gt;=(H596+120),"Yes","No"),"")</f>
        <v>Yes</v>
      </c>
      <c r="AJ596" s="56" t="str">
        <f ca="1">IFERROR(IF(OR($R$1&gt;Q596+90,$R$1&gt;VLOOKUP(W596,'EFM Funds June 2020'!D:E,2,FALSE)+90),"Yes","No"),"No")</f>
        <v>No</v>
      </c>
      <c r="AK596" s="56" t="str">
        <f>IFERROR(IF(OR(IFERROR(IF(AND(VLOOKUP(VALUE(L596),'EFM Funds June 2020'!$D:$M,10,FALSE)="Yes",T596&lt;0),"Yes","No"),"No")="Yes",IFERROR(IF(AND(VLOOKUP(VALUE(W596),'EFM Funds June 2020'!$D:$M,10,FALSE)="Yes",AA596&gt;0),"Yes","No"),"No")="Yes"),"Yes","No"),"No")</f>
        <v>No</v>
      </c>
      <c r="AL596" s="95" t="str">
        <f t="shared" ref="AL596:AL659" si="69">AE596&amp;AF596</f>
        <v>NoNo</v>
      </c>
      <c r="AM596" s="12">
        <f t="shared" ref="AM596:AM659" si="70">IF(AND(Y596=8694,W596=19900),"Yes",IF(AND(Y596=8970,W596=19900),"Yes",IF(AND(Y596=8590,W596=19900),"Yes",IF(AND(Y596=8640,W596=19900),"Yes",1))))</f>
        <v>1</v>
      </c>
    </row>
    <row r="597" spans="1:39" s="12" customFormat="1" x14ac:dyDescent="0.35">
      <c r="A597" s="13"/>
      <c r="B597" s="20"/>
      <c r="C597" s="20"/>
      <c r="D597" s="13"/>
      <c r="E597" s="13"/>
      <c r="F597" s="13"/>
      <c r="G597" s="21"/>
      <c r="H597" s="104"/>
      <c r="I597" s="21"/>
      <c r="J597" s="21"/>
      <c r="K597" s="13"/>
      <c r="L597" s="13"/>
      <c r="M597" s="20"/>
      <c r="N597" s="13"/>
      <c r="O597" s="13"/>
      <c r="P597" s="13"/>
      <c r="Q597" s="22"/>
      <c r="R597" s="13"/>
      <c r="S597" s="13"/>
      <c r="T597" s="13"/>
      <c r="U597" s="116"/>
      <c r="V597" s="116"/>
      <c r="W597" s="135"/>
      <c r="X597" s="118"/>
      <c r="Y597" s="135"/>
      <c r="Z597" s="116"/>
      <c r="AA597" s="116"/>
      <c r="AB597" s="55">
        <f t="shared" si="64"/>
        <v>0</v>
      </c>
      <c r="AC597" s="39"/>
      <c r="AD597" s="96" t="str">
        <f t="shared" si="65"/>
        <v>No</v>
      </c>
      <c r="AE597" s="18" t="str">
        <f>IFERROR(IFERROR(VLOOKUP(VALUE(L597),'EFM Funds June 2020'!C:M,10,0),VLOOKUP(TEXT(L597,0),'EFM Funds June 2020'!C:M,10,0)),"No")</f>
        <v>No</v>
      </c>
      <c r="AF597" s="18" t="str">
        <f>IFERROR(IFERROR(VLOOKUP(VALUE(W597),'EFM Funds June 2020'!C:M,10,0),VLOOKUP(TEXT(W597,0),'EFM Funds June 2020'!C:M,10,0)),"No")</f>
        <v>No</v>
      </c>
      <c r="AG597" s="19" t="str">
        <f t="shared" ca="1" si="66"/>
        <v>No</v>
      </c>
      <c r="AH597" s="19" t="str">
        <f t="shared" si="67"/>
        <v>No</v>
      </c>
      <c r="AI597" s="56" t="str">
        <f t="shared" ca="1" si="68"/>
        <v>Yes</v>
      </c>
      <c r="AJ597" s="56" t="str">
        <f ca="1">IFERROR(IF(OR($R$1&gt;Q597+90,$R$1&gt;VLOOKUP(W597,'EFM Funds June 2020'!D:E,2,FALSE)+90),"Yes","No"),"No")</f>
        <v>No</v>
      </c>
      <c r="AK597" s="56" t="str">
        <f>IFERROR(IF(OR(IFERROR(IF(AND(VLOOKUP(VALUE(L597),'EFM Funds June 2020'!$D:$M,10,FALSE)="Yes",T597&lt;0),"Yes","No"),"No")="Yes",IFERROR(IF(AND(VLOOKUP(VALUE(W597),'EFM Funds June 2020'!$D:$M,10,FALSE)="Yes",AA597&gt;0),"Yes","No"),"No")="Yes"),"Yes","No"),"No")</f>
        <v>No</v>
      </c>
      <c r="AL597" s="95" t="str">
        <f t="shared" si="69"/>
        <v>NoNo</v>
      </c>
      <c r="AM597" s="12">
        <f t="shared" si="70"/>
        <v>1</v>
      </c>
    </row>
    <row r="598" spans="1:39" s="12" customFormat="1" x14ac:dyDescent="0.35">
      <c r="A598" s="13"/>
      <c r="B598" s="20"/>
      <c r="C598" s="20"/>
      <c r="D598" s="13"/>
      <c r="E598" s="13"/>
      <c r="F598" s="13"/>
      <c r="G598" s="21"/>
      <c r="H598" s="104"/>
      <c r="I598" s="21"/>
      <c r="J598" s="21"/>
      <c r="K598" s="13"/>
      <c r="L598" s="13"/>
      <c r="M598" s="20"/>
      <c r="N598" s="13"/>
      <c r="O598" s="13"/>
      <c r="P598" s="13"/>
      <c r="Q598" s="22"/>
      <c r="R598" s="13"/>
      <c r="S598" s="13"/>
      <c r="T598" s="13"/>
      <c r="U598" s="116"/>
      <c r="V598" s="116"/>
      <c r="W598" s="135"/>
      <c r="X598" s="118"/>
      <c r="Y598" s="135"/>
      <c r="Z598" s="116"/>
      <c r="AA598" s="116"/>
      <c r="AB598" s="55">
        <f t="shared" si="64"/>
        <v>0</v>
      </c>
      <c r="AC598" s="39"/>
      <c r="AD598" s="96" t="str">
        <f t="shared" si="65"/>
        <v>No</v>
      </c>
      <c r="AE598" s="18" t="str">
        <f>IFERROR(IFERROR(VLOOKUP(VALUE(L598),'EFM Funds June 2020'!C:M,10,0),VLOOKUP(TEXT(L598,0),'EFM Funds June 2020'!C:M,10,0)),"No")</f>
        <v>No</v>
      </c>
      <c r="AF598" s="18" t="str">
        <f>IFERROR(IFERROR(VLOOKUP(VALUE(W598),'EFM Funds June 2020'!C:M,10,0),VLOOKUP(TEXT(W598,0),'EFM Funds June 2020'!C:M,10,0)),"No")</f>
        <v>No</v>
      </c>
      <c r="AG598" s="19" t="str">
        <f t="shared" ca="1" si="66"/>
        <v>No</v>
      </c>
      <c r="AH598" s="19" t="str">
        <f t="shared" si="67"/>
        <v>No</v>
      </c>
      <c r="AI598" s="56" t="str">
        <f t="shared" ca="1" si="68"/>
        <v>Yes</v>
      </c>
      <c r="AJ598" s="56" t="str">
        <f ca="1">IFERROR(IF(OR($R$1&gt;Q598+90,$R$1&gt;VLOOKUP(W598,'EFM Funds June 2020'!D:E,2,FALSE)+90),"Yes","No"),"No")</f>
        <v>No</v>
      </c>
      <c r="AK598" s="56" t="str">
        <f>IFERROR(IF(OR(IFERROR(IF(AND(VLOOKUP(VALUE(L598),'EFM Funds June 2020'!$D:$M,10,FALSE)="Yes",T598&lt;0),"Yes","No"),"No")="Yes",IFERROR(IF(AND(VLOOKUP(VALUE(W598),'EFM Funds June 2020'!$D:$M,10,FALSE)="Yes",AA598&gt;0),"Yes","No"),"No")="Yes"),"Yes","No"),"No")</f>
        <v>No</v>
      </c>
      <c r="AL598" s="95" t="str">
        <f t="shared" si="69"/>
        <v>NoNo</v>
      </c>
      <c r="AM598" s="12">
        <f t="shared" si="70"/>
        <v>1</v>
      </c>
    </row>
    <row r="599" spans="1:39" s="12" customFormat="1" x14ac:dyDescent="0.35">
      <c r="A599" s="13"/>
      <c r="B599" s="20"/>
      <c r="C599" s="20"/>
      <c r="D599" s="13"/>
      <c r="E599" s="13"/>
      <c r="F599" s="13"/>
      <c r="G599" s="21"/>
      <c r="H599" s="104"/>
      <c r="I599" s="21"/>
      <c r="J599" s="21"/>
      <c r="K599" s="13"/>
      <c r="L599" s="13"/>
      <c r="M599" s="20"/>
      <c r="N599" s="13"/>
      <c r="O599" s="13"/>
      <c r="P599" s="13"/>
      <c r="Q599" s="22"/>
      <c r="R599" s="13"/>
      <c r="S599" s="13"/>
      <c r="T599" s="13"/>
      <c r="U599" s="116"/>
      <c r="V599" s="116"/>
      <c r="W599" s="135"/>
      <c r="X599" s="118"/>
      <c r="Y599" s="135"/>
      <c r="Z599" s="116"/>
      <c r="AA599" s="116"/>
      <c r="AB599" s="55">
        <f t="shared" si="64"/>
        <v>0</v>
      </c>
      <c r="AC599" s="39"/>
      <c r="AD599" s="96" t="str">
        <f t="shared" si="65"/>
        <v>No</v>
      </c>
      <c r="AE599" s="18" t="str">
        <f>IFERROR(IFERROR(VLOOKUP(VALUE(L599),'EFM Funds June 2020'!C:M,10,0),VLOOKUP(TEXT(L599,0),'EFM Funds June 2020'!C:M,10,0)),"No")</f>
        <v>No</v>
      </c>
      <c r="AF599" s="18" t="str">
        <f>IFERROR(IFERROR(VLOOKUP(VALUE(W599),'EFM Funds June 2020'!C:M,10,0),VLOOKUP(TEXT(W599,0),'EFM Funds June 2020'!C:M,10,0)),"No")</f>
        <v>No</v>
      </c>
      <c r="AG599" s="19" t="str">
        <f t="shared" ca="1" si="66"/>
        <v>No</v>
      </c>
      <c r="AH599" s="19" t="str">
        <f t="shared" si="67"/>
        <v>No</v>
      </c>
      <c r="AI599" s="56" t="str">
        <f t="shared" ca="1" si="68"/>
        <v>Yes</v>
      </c>
      <c r="AJ599" s="56" t="str">
        <f ca="1">IFERROR(IF(OR($R$1&gt;Q599+90,$R$1&gt;VLOOKUP(W599,'EFM Funds June 2020'!D:E,2,FALSE)+90),"Yes","No"),"No")</f>
        <v>No</v>
      </c>
      <c r="AK599" s="56" t="str">
        <f>IFERROR(IF(OR(IFERROR(IF(AND(VLOOKUP(VALUE(L599),'EFM Funds June 2020'!$D:$M,10,FALSE)="Yes",T599&lt;0),"Yes","No"),"No")="Yes",IFERROR(IF(AND(VLOOKUP(VALUE(W599),'EFM Funds June 2020'!$D:$M,10,FALSE)="Yes",AA599&gt;0),"Yes","No"),"No")="Yes"),"Yes","No"),"No")</f>
        <v>No</v>
      </c>
      <c r="AL599" s="95" t="str">
        <f t="shared" si="69"/>
        <v>NoNo</v>
      </c>
      <c r="AM599" s="12">
        <f t="shared" si="70"/>
        <v>1</v>
      </c>
    </row>
    <row r="600" spans="1:39" s="12" customFormat="1" x14ac:dyDescent="0.35">
      <c r="A600" s="13"/>
      <c r="B600" s="20"/>
      <c r="C600" s="20"/>
      <c r="D600" s="13"/>
      <c r="E600" s="13"/>
      <c r="F600" s="13"/>
      <c r="G600" s="21"/>
      <c r="H600" s="104"/>
      <c r="I600" s="21"/>
      <c r="J600" s="21"/>
      <c r="K600" s="13"/>
      <c r="L600" s="13"/>
      <c r="M600" s="20"/>
      <c r="N600" s="13"/>
      <c r="O600" s="13"/>
      <c r="P600" s="13"/>
      <c r="Q600" s="22"/>
      <c r="R600" s="13"/>
      <c r="S600" s="13"/>
      <c r="T600" s="13"/>
      <c r="U600" s="116"/>
      <c r="V600" s="116"/>
      <c r="W600" s="135"/>
      <c r="X600" s="118"/>
      <c r="Y600" s="135"/>
      <c r="Z600" s="116"/>
      <c r="AA600" s="116"/>
      <c r="AB600" s="55">
        <f t="shared" si="64"/>
        <v>0</v>
      </c>
      <c r="AC600" s="39"/>
      <c r="AD600" s="96" t="str">
        <f t="shared" si="65"/>
        <v>No</v>
      </c>
      <c r="AE600" s="18" t="str">
        <f>IFERROR(IFERROR(VLOOKUP(VALUE(L600),'EFM Funds June 2020'!C:M,10,0),VLOOKUP(TEXT(L600,0),'EFM Funds June 2020'!C:M,10,0)),"No")</f>
        <v>No</v>
      </c>
      <c r="AF600" s="18" t="str">
        <f>IFERROR(IFERROR(VLOOKUP(VALUE(W600),'EFM Funds June 2020'!C:M,10,0),VLOOKUP(TEXT(W600,0),'EFM Funds June 2020'!C:M,10,0)),"No")</f>
        <v>No</v>
      </c>
      <c r="AG600" s="19" t="str">
        <f t="shared" ca="1" si="66"/>
        <v>No</v>
      </c>
      <c r="AH600" s="19" t="str">
        <f t="shared" si="67"/>
        <v>No</v>
      </c>
      <c r="AI600" s="56" t="str">
        <f t="shared" ca="1" si="68"/>
        <v>Yes</v>
      </c>
      <c r="AJ600" s="56" t="str">
        <f ca="1">IFERROR(IF(OR($R$1&gt;Q600+90,$R$1&gt;VLOOKUP(W600,'EFM Funds June 2020'!D:E,2,FALSE)+90),"Yes","No"),"No")</f>
        <v>No</v>
      </c>
      <c r="AK600" s="56" t="str">
        <f>IFERROR(IF(OR(IFERROR(IF(AND(VLOOKUP(VALUE(L600),'EFM Funds June 2020'!$D:$M,10,FALSE)="Yes",T600&lt;0),"Yes","No"),"No")="Yes",IFERROR(IF(AND(VLOOKUP(VALUE(W600),'EFM Funds June 2020'!$D:$M,10,FALSE)="Yes",AA600&gt;0),"Yes","No"),"No")="Yes"),"Yes","No"),"No")</f>
        <v>No</v>
      </c>
      <c r="AL600" s="95" t="str">
        <f t="shared" si="69"/>
        <v>NoNo</v>
      </c>
      <c r="AM600" s="12">
        <f t="shared" si="70"/>
        <v>1</v>
      </c>
    </row>
    <row r="601" spans="1:39" s="12" customFormat="1" x14ac:dyDescent="0.35">
      <c r="A601" s="13"/>
      <c r="B601" s="20"/>
      <c r="C601" s="20"/>
      <c r="D601" s="13"/>
      <c r="E601" s="13"/>
      <c r="F601" s="13"/>
      <c r="G601" s="21"/>
      <c r="H601" s="104"/>
      <c r="I601" s="21"/>
      <c r="J601" s="21"/>
      <c r="K601" s="13"/>
      <c r="L601" s="13"/>
      <c r="M601" s="20"/>
      <c r="N601" s="13"/>
      <c r="O601" s="13"/>
      <c r="P601" s="13"/>
      <c r="Q601" s="22"/>
      <c r="R601" s="13"/>
      <c r="S601" s="13"/>
      <c r="T601" s="13"/>
      <c r="U601" s="116"/>
      <c r="V601" s="116"/>
      <c r="W601" s="135"/>
      <c r="X601" s="118"/>
      <c r="Y601" s="135"/>
      <c r="Z601" s="116"/>
      <c r="AA601" s="116"/>
      <c r="AB601" s="55">
        <f t="shared" si="64"/>
        <v>0</v>
      </c>
      <c r="AC601" s="39"/>
      <c r="AD601" s="96" t="str">
        <f t="shared" si="65"/>
        <v>No</v>
      </c>
      <c r="AE601" s="18" t="str">
        <f>IFERROR(IFERROR(VLOOKUP(VALUE(L601),'EFM Funds June 2020'!C:M,10,0),VLOOKUP(TEXT(L601,0),'EFM Funds June 2020'!C:M,10,0)),"No")</f>
        <v>No</v>
      </c>
      <c r="AF601" s="18" t="str">
        <f>IFERROR(IFERROR(VLOOKUP(VALUE(W601),'EFM Funds June 2020'!C:M,10,0),VLOOKUP(TEXT(W601,0),'EFM Funds June 2020'!C:M,10,0)),"No")</f>
        <v>No</v>
      </c>
      <c r="AG601" s="19" t="str">
        <f t="shared" ca="1" si="66"/>
        <v>No</v>
      </c>
      <c r="AH601" s="19" t="str">
        <f t="shared" si="67"/>
        <v>No</v>
      </c>
      <c r="AI601" s="56" t="str">
        <f t="shared" ca="1" si="68"/>
        <v>Yes</v>
      </c>
      <c r="AJ601" s="56" t="str">
        <f ca="1">IFERROR(IF(OR($R$1&gt;Q601+90,$R$1&gt;VLOOKUP(W601,'EFM Funds June 2020'!D:E,2,FALSE)+90),"Yes","No"),"No")</f>
        <v>No</v>
      </c>
      <c r="AK601" s="56" t="str">
        <f>IFERROR(IF(OR(IFERROR(IF(AND(VLOOKUP(VALUE(L601),'EFM Funds June 2020'!$D:$M,10,FALSE)="Yes",T601&lt;0),"Yes","No"),"No")="Yes",IFERROR(IF(AND(VLOOKUP(VALUE(W601),'EFM Funds June 2020'!$D:$M,10,FALSE)="Yes",AA601&gt;0),"Yes","No"),"No")="Yes"),"Yes","No"),"No")</f>
        <v>No</v>
      </c>
      <c r="AL601" s="95" t="str">
        <f t="shared" si="69"/>
        <v>NoNo</v>
      </c>
      <c r="AM601" s="12">
        <f t="shared" si="70"/>
        <v>1</v>
      </c>
    </row>
    <row r="602" spans="1:39" s="12" customFormat="1" x14ac:dyDescent="0.35">
      <c r="A602" s="13"/>
      <c r="B602" s="20"/>
      <c r="C602" s="20"/>
      <c r="D602" s="13"/>
      <c r="E602" s="13"/>
      <c r="F602" s="13"/>
      <c r="G602" s="21"/>
      <c r="H602" s="104"/>
      <c r="I602" s="21"/>
      <c r="J602" s="21"/>
      <c r="K602" s="13"/>
      <c r="L602" s="13"/>
      <c r="M602" s="20"/>
      <c r="N602" s="13"/>
      <c r="O602" s="13"/>
      <c r="P602" s="13"/>
      <c r="Q602" s="22"/>
      <c r="R602" s="13"/>
      <c r="S602" s="13"/>
      <c r="T602" s="13"/>
      <c r="U602" s="116"/>
      <c r="V602" s="116"/>
      <c r="W602" s="135"/>
      <c r="X602" s="118"/>
      <c r="Y602" s="135"/>
      <c r="Z602" s="116"/>
      <c r="AA602" s="116"/>
      <c r="AB602" s="55">
        <f t="shared" si="64"/>
        <v>0</v>
      </c>
      <c r="AC602" s="39"/>
      <c r="AD602" s="96" t="str">
        <f t="shared" si="65"/>
        <v>No</v>
      </c>
      <c r="AE602" s="18" t="str">
        <f>IFERROR(IFERROR(VLOOKUP(VALUE(L602),'EFM Funds June 2020'!C:M,10,0),VLOOKUP(TEXT(L602,0),'EFM Funds June 2020'!C:M,10,0)),"No")</f>
        <v>No</v>
      </c>
      <c r="AF602" s="18" t="str">
        <f>IFERROR(IFERROR(VLOOKUP(VALUE(W602),'EFM Funds June 2020'!C:M,10,0),VLOOKUP(TEXT(W602,0),'EFM Funds June 2020'!C:M,10,0)),"No")</f>
        <v>No</v>
      </c>
      <c r="AG602" s="19" t="str">
        <f t="shared" ca="1" si="66"/>
        <v>No</v>
      </c>
      <c r="AH602" s="19" t="str">
        <f t="shared" si="67"/>
        <v>No</v>
      </c>
      <c r="AI602" s="56" t="str">
        <f t="shared" ca="1" si="68"/>
        <v>Yes</v>
      </c>
      <c r="AJ602" s="56" t="str">
        <f ca="1">IFERROR(IF(OR($R$1&gt;Q602+90,$R$1&gt;VLOOKUP(W602,'EFM Funds June 2020'!D:E,2,FALSE)+90),"Yes","No"),"No")</f>
        <v>No</v>
      </c>
      <c r="AK602" s="56" t="str">
        <f>IFERROR(IF(OR(IFERROR(IF(AND(VLOOKUP(VALUE(L602),'EFM Funds June 2020'!$D:$M,10,FALSE)="Yes",T602&lt;0),"Yes","No"),"No")="Yes",IFERROR(IF(AND(VLOOKUP(VALUE(W602),'EFM Funds June 2020'!$D:$M,10,FALSE)="Yes",AA602&gt;0),"Yes","No"),"No")="Yes"),"Yes","No"),"No")</f>
        <v>No</v>
      </c>
      <c r="AL602" s="95" t="str">
        <f t="shared" si="69"/>
        <v>NoNo</v>
      </c>
      <c r="AM602" s="12">
        <f t="shared" si="70"/>
        <v>1</v>
      </c>
    </row>
    <row r="603" spans="1:39" s="12" customFormat="1" x14ac:dyDescent="0.35">
      <c r="A603" s="13"/>
      <c r="B603" s="20"/>
      <c r="C603" s="20"/>
      <c r="D603" s="13"/>
      <c r="E603" s="13"/>
      <c r="F603" s="13"/>
      <c r="G603" s="21"/>
      <c r="H603" s="104"/>
      <c r="I603" s="21"/>
      <c r="J603" s="21"/>
      <c r="K603" s="13"/>
      <c r="L603" s="13"/>
      <c r="M603" s="20"/>
      <c r="N603" s="13"/>
      <c r="O603" s="13"/>
      <c r="P603" s="13"/>
      <c r="Q603" s="22"/>
      <c r="R603" s="13"/>
      <c r="S603" s="13"/>
      <c r="T603" s="13"/>
      <c r="U603" s="116"/>
      <c r="V603" s="116"/>
      <c r="W603" s="135"/>
      <c r="X603" s="118"/>
      <c r="Y603" s="135"/>
      <c r="Z603" s="116"/>
      <c r="AA603" s="116"/>
      <c r="AB603" s="55">
        <f t="shared" si="64"/>
        <v>0</v>
      </c>
      <c r="AC603" s="39"/>
      <c r="AD603" s="96" t="str">
        <f t="shared" si="65"/>
        <v>No</v>
      </c>
      <c r="AE603" s="18" t="str">
        <f>IFERROR(IFERROR(VLOOKUP(VALUE(L603),'EFM Funds June 2020'!C:M,10,0),VLOOKUP(TEXT(L603,0),'EFM Funds June 2020'!C:M,10,0)),"No")</f>
        <v>No</v>
      </c>
      <c r="AF603" s="18" t="str">
        <f>IFERROR(IFERROR(VLOOKUP(VALUE(W603),'EFM Funds June 2020'!C:M,10,0),VLOOKUP(TEXT(W603,0),'EFM Funds June 2020'!C:M,10,0)),"No")</f>
        <v>No</v>
      </c>
      <c r="AG603" s="19" t="str">
        <f t="shared" ca="1" si="66"/>
        <v>No</v>
      </c>
      <c r="AH603" s="19" t="str">
        <f t="shared" si="67"/>
        <v>No</v>
      </c>
      <c r="AI603" s="56" t="str">
        <f t="shared" ca="1" si="68"/>
        <v>Yes</v>
      </c>
      <c r="AJ603" s="56" t="str">
        <f ca="1">IFERROR(IF(OR($R$1&gt;Q603+90,$R$1&gt;VLOOKUP(W603,'EFM Funds June 2020'!D:E,2,FALSE)+90),"Yes","No"),"No")</f>
        <v>No</v>
      </c>
      <c r="AK603" s="56" t="str">
        <f>IFERROR(IF(OR(IFERROR(IF(AND(VLOOKUP(VALUE(L603),'EFM Funds June 2020'!$D:$M,10,FALSE)="Yes",T603&lt;0),"Yes","No"),"No")="Yes",IFERROR(IF(AND(VLOOKUP(VALUE(W603),'EFM Funds June 2020'!$D:$M,10,FALSE)="Yes",AA603&gt;0),"Yes","No"),"No")="Yes"),"Yes","No"),"No")</f>
        <v>No</v>
      </c>
      <c r="AL603" s="95" t="str">
        <f t="shared" si="69"/>
        <v>NoNo</v>
      </c>
      <c r="AM603" s="12">
        <f t="shared" si="70"/>
        <v>1</v>
      </c>
    </row>
    <row r="604" spans="1:39" s="12" customFormat="1" x14ac:dyDescent="0.35">
      <c r="A604" s="13"/>
      <c r="B604" s="20"/>
      <c r="C604" s="20"/>
      <c r="D604" s="13"/>
      <c r="E604" s="13"/>
      <c r="F604" s="13"/>
      <c r="G604" s="21"/>
      <c r="H604" s="104"/>
      <c r="I604" s="21"/>
      <c r="J604" s="21"/>
      <c r="K604" s="13"/>
      <c r="L604" s="13"/>
      <c r="M604" s="20"/>
      <c r="N604" s="13"/>
      <c r="O604" s="13"/>
      <c r="P604" s="13"/>
      <c r="Q604" s="22"/>
      <c r="R604" s="13"/>
      <c r="S604" s="13"/>
      <c r="T604" s="13"/>
      <c r="U604" s="116"/>
      <c r="V604" s="116"/>
      <c r="W604" s="135"/>
      <c r="X604" s="118"/>
      <c r="Y604" s="135"/>
      <c r="Z604" s="116"/>
      <c r="AA604" s="116"/>
      <c r="AB604" s="55">
        <f t="shared" si="64"/>
        <v>0</v>
      </c>
      <c r="AC604" s="39"/>
      <c r="AD604" s="96" t="str">
        <f t="shared" si="65"/>
        <v>No</v>
      </c>
      <c r="AE604" s="18" t="str">
        <f>IFERROR(IFERROR(VLOOKUP(VALUE(L604),'EFM Funds June 2020'!C:M,10,0),VLOOKUP(TEXT(L604,0),'EFM Funds June 2020'!C:M,10,0)),"No")</f>
        <v>No</v>
      </c>
      <c r="AF604" s="18" t="str">
        <f>IFERROR(IFERROR(VLOOKUP(VALUE(W604),'EFM Funds June 2020'!C:M,10,0),VLOOKUP(TEXT(W604,0),'EFM Funds June 2020'!C:M,10,0)),"No")</f>
        <v>No</v>
      </c>
      <c r="AG604" s="19" t="str">
        <f t="shared" ca="1" si="66"/>
        <v>No</v>
      </c>
      <c r="AH604" s="19" t="str">
        <f t="shared" si="67"/>
        <v>No</v>
      </c>
      <c r="AI604" s="56" t="str">
        <f t="shared" ca="1" si="68"/>
        <v>Yes</v>
      </c>
      <c r="AJ604" s="56" t="str">
        <f ca="1">IFERROR(IF(OR($R$1&gt;Q604+90,$R$1&gt;VLOOKUP(W604,'EFM Funds June 2020'!D:E,2,FALSE)+90),"Yes","No"),"No")</f>
        <v>No</v>
      </c>
      <c r="AK604" s="56" t="str">
        <f>IFERROR(IF(OR(IFERROR(IF(AND(VLOOKUP(VALUE(L604),'EFM Funds June 2020'!$D:$M,10,FALSE)="Yes",T604&lt;0),"Yes","No"),"No")="Yes",IFERROR(IF(AND(VLOOKUP(VALUE(W604),'EFM Funds June 2020'!$D:$M,10,FALSE)="Yes",AA604&gt;0),"Yes","No"),"No")="Yes"),"Yes","No"),"No")</f>
        <v>No</v>
      </c>
      <c r="AL604" s="95" t="str">
        <f t="shared" si="69"/>
        <v>NoNo</v>
      </c>
      <c r="AM604" s="12">
        <f t="shared" si="70"/>
        <v>1</v>
      </c>
    </row>
    <row r="605" spans="1:39" s="12" customFormat="1" x14ac:dyDescent="0.35">
      <c r="A605" s="13"/>
      <c r="B605" s="20"/>
      <c r="C605" s="20"/>
      <c r="D605" s="13"/>
      <c r="E605" s="13"/>
      <c r="F605" s="13"/>
      <c r="G605" s="21"/>
      <c r="H605" s="104"/>
      <c r="I605" s="21"/>
      <c r="J605" s="21"/>
      <c r="K605" s="13"/>
      <c r="L605" s="13"/>
      <c r="M605" s="20"/>
      <c r="N605" s="13"/>
      <c r="O605" s="13"/>
      <c r="P605" s="13"/>
      <c r="Q605" s="22"/>
      <c r="R605" s="13"/>
      <c r="S605" s="13"/>
      <c r="T605" s="13"/>
      <c r="U605" s="116"/>
      <c r="V605" s="116"/>
      <c r="W605" s="135"/>
      <c r="X605" s="118"/>
      <c r="Y605" s="135"/>
      <c r="Z605" s="116"/>
      <c r="AA605" s="116"/>
      <c r="AB605" s="55">
        <f t="shared" si="64"/>
        <v>0</v>
      </c>
      <c r="AC605" s="39"/>
      <c r="AD605" s="96" t="str">
        <f t="shared" si="65"/>
        <v>No</v>
      </c>
      <c r="AE605" s="18" t="str">
        <f>IFERROR(IFERROR(VLOOKUP(VALUE(L605),'EFM Funds June 2020'!C:M,10,0),VLOOKUP(TEXT(L605,0),'EFM Funds June 2020'!C:M,10,0)),"No")</f>
        <v>No</v>
      </c>
      <c r="AF605" s="18" t="str">
        <f>IFERROR(IFERROR(VLOOKUP(VALUE(W605),'EFM Funds June 2020'!C:M,10,0),VLOOKUP(TEXT(W605,0),'EFM Funds June 2020'!C:M,10,0)),"No")</f>
        <v>No</v>
      </c>
      <c r="AG605" s="19" t="str">
        <f t="shared" ca="1" si="66"/>
        <v>No</v>
      </c>
      <c r="AH605" s="19" t="str">
        <f t="shared" si="67"/>
        <v>No</v>
      </c>
      <c r="AI605" s="56" t="str">
        <f t="shared" ca="1" si="68"/>
        <v>Yes</v>
      </c>
      <c r="AJ605" s="56" t="str">
        <f ca="1">IFERROR(IF(OR($R$1&gt;Q605+90,$R$1&gt;VLOOKUP(W605,'EFM Funds June 2020'!D:E,2,FALSE)+90),"Yes","No"),"No")</f>
        <v>No</v>
      </c>
      <c r="AK605" s="56" t="str">
        <f>IFERROR(IF(OR(IFERROR(IF(AND(VLOOKUP(VALUE(L605),'EFM Funds June 2020'!$D:$M,10,FALSE)="Yes",T605&lt;0),"Yes","No"),"No")="Yes",IFERROR(IF(AND(VLOOKUP(VALUE(W605),'EFM Funds June 2020'!$D:$M,10,FALSE)="Yes",AA605&gt;0),"Yes","No"),"No")="Yes"),"Yes","No"),"No")</f>
        <v>No</v>
      </c>
      <c r="AL605" s="95" t="str">
        <f t="shared" si="69"/>
        <v>NoNo</v>
      </c>
      <c r="AM605" s="12">
        <f t="shared" si="70"/>
        <v>1</v>
      </c>
    </row>
    <row r="606" spans="1:39" s="12" customFormat="1" x14ac:dyDescent="0.35">
      <c r="A606" s="13"/>
      <c r="B606" s="20"/>
      <c r="C606" s="20"/>
      <c r="D606" s="13"/>
      <c r="E606" s="13"/>
      <c r="F606" s="13"/>
      <c r="G606" s="21"/>
      <c r="H606" s="104"/>
      <c r="I606" s="21"/>
      <c r="J606" s="21"/>
      <c r="K606" s="13"/>
      <c r="L606" s="13"/>
      <c r="M606" s="20"/>
      <c r="N606" s="13"/>
      <c r="O606" s="13"/>
      <c r="P606" s="13"/>
      <c r="Q606" s="22"/>
      <c r="R606" s="13"/>
      <c r="S606" s="13"/>
      <c r="T606" s="13"/>
      <c r="U606" s="116"/>
      <c r="V606" s="116"/>
      <c r="W606" s="135"/>
      <c r="X606" s="118"/>
      <c r="Y606" s="135"/>
      <c r="Z606" s="116"/>
      <c r="AA606" s="116"/>
      <c r="AB606" s="55">
        <f t="shared" si="64"/>
        <v>0</v>
      </c>
      <c r="AC606" s="39"/>
      <c r="AD606" s="96" t="str">
        <f t="shared" si="65"/>
        <v>No</v>
      </c>
      <c r="AE606" s="18" t="str">
        <f>IFERROR(IFERROR(VLOOKUP(VALUE(L606),'EFM Funds June 2020'!C:M,10,0),VLOOKUP(TEXT(L606,0),'EFM Funds June 2020'!C:M,10,0)),"No")</f>
        <v>No</v>
      </c>
      <c r="AF606" s="18" t="str">
        <f>IFERROR(IFERROR(VLOOKUP(VALUE(W606),'EFM Funds June 2020'!C:M,10,0),VLOOKUP(TEXT(W606,0),'EFM Funds June 2020'!C:M,10,0)),"No")</f>
        <v>No</v>
      </c>
      <c r="AG606" s="19" t="str">
        <f t="shared" ca="1" si="66"/>
        <v>No</v>
      </c>
      <c r="AH606" s="19" t="str">
        <f t="shared" si="67"/>
        <v>No</v>
      </c>
      <c r="AI606" s="56" t="str">
        <f t="shared" ca="1" si="68"/>
        <v>Yes</v>
      </c>
      <c r="AJ606" s="56" t="str">
        <f ca="1">IFERROR(IF(OR($R$1&gt;Q606+90,$R$1&gt;VLOOKUP(W606,'EFM Funds June 2020'!D:E,2,FALSE)+90),"Yes","No"),"No")</f>
        <v>No</v>
      </c>
      <c r="AK606" s="56" t="str">
        <f>IFERROR(IF(OR(IFERROR(IF(AND(VLOOKUP(VALUE(L606),'EFM Funds June 2020'!$D:$M,10,FALSE)="Yes",T606&lt;0),"Yes","No"),"No")="Yes",IFERROR(IF(AND(VLOOKUP(VALUE(W606),'EFM Funds June 2020'!$D:$M,10,FALSE)="Yes",AA606&gt;0),"Yes","No"),"No")="Yes"),"Yes","No"),"No")</f>
        <v>No</v>
      </c>
      <c r="AL606" s="95" t="str">
        <f t="shared" si="69"/>
        <v>NoNo</v>
      </c>
      <c r="AM606" s="12">
        <f t="shared" si="70"/>
        <v>1</v>
      </c>
    </row>
    <row r="607" spans="1:39" s="12" customFormat="1" x14ac:dyDescent="0.35">
      <c r="A607" s="13"/>
      <c r="B607" s="20"/>
      <c r="C607" s="20"/>
      <c r="D607" s="13"/>
      <c r="E607" s="13"/>
      <c r="F607" s="13"/>
      <c r="G607" s="21"/>
      <c r="H607" s="104"/>
      <c r="I607" s="21"/>
      <c r="J607" s="21"/>
      <c r="K607" s="13"/>
      <c r="L607" s="13"/>
      <c r="M607" s="20"/>
      <c r="N607" s="13"/>
      <c r="O607" s="13"/>
      <c r="P607" s="13"/>
      <c r="Q607" s="22"/>
      <c r="R607" s="13"/>
      <c r="S607" s="13"/>
      <c r="T607" s="13"/>
      <c r="U607" s="116"/>
      <c r="V607" s="116"/>
      <c r="W607" s="135"/>
      <c r="X607" s="118"/>
      <c r="Y607" s="135"/>
      <c r="Z607" s="116"/>
      <c r="AA607" s="116"/>
      <c r="AB607" s="55">
        <f t="shared" si="64"/>
        <v>0</v>
      </c>
      <c r="AC607" s="39"/>
      <c r="AD607" s="96" t="str">
        <f t="shared" si="65"/>
        <v>No</v>
      </c>
      <c r="AE607" s="18" t="str">
        <f>IFERROR(IFERROR(VLOOKUP(VALUE(L607),'EFM Funds June 2020'!C:M,10,0),VLOOKUP(TEXT(L607,0),'EFM Funds June 2020'!C:M,10,0)),"No")</f>
        <v>No</v>
      </c>
      <c r="AF607" s="18" t="str">
        <f>IFERROR(IFERROR(VLOOKUP(VALUE(W607),'EFM Funds June 2020'!C:M,10,0),VLOOKUP(TEXT(W607,0),'EFM Funds June 2020'!C:M,10,0)),"No")</f>
        <v>No</v>
      </c>
      <c r="AG607" s="19" t="str">
        <f t="shared" ca="1" si="66"/>
        <v>No</v>
      </c>
      <c r="AH607" s="19" t="str">
        <f t="shared" si="67"/>
        <v>No</v>
      </c>
      <c r="AI607" s="56" t="str">
        <f t="shared" ca="1" si="68"/>
        <v>Yes</v>
      </c>
      <c r="AJ607" s="56" t="str">
        <f ca="1">IFERROR(IF(OR($R$1&gt;Q607+90,$R$1&gt;VLOOKUP(W607,'EFM Funds June 2020'!D:E,2,FALSE)+90),"Yes","No"),"No")</f>
        <v>No</v>
      </c>
      <c r="AK607" s="56" t="str">
        <f>IFERROR(IF(OR(IFERROR(IF(AND(VLOOKUP(VALUE(L607),'EFM Funds June 2020'!$D:$M,10,FALSE)="Yes",T607&lt;0),"Yes","No"),"No")="Yes",IFERROR(IF(AND(VLOOKUP(VALUE(W607),'EFM Funds June 2020'!$D:$M,10,FALSE)="Yes",AA607&gt;0),"Yes","No"),"No")="Yes"),"Yes","No"),"No")</f>
        <v>No</v>
      </c>
      <c r="AL607" s="95" t="str">
        <f t="shared" si="69"/>
        <v>NoNo</v>
      </c>
      <c r="AM607" s="12">
        <f t="shared" si="70"/>
        <v>1</v>
      </c>
    </row>
    <row r="608" spans="1:39" s="12" customFormat="1" x14ac:dyDescent="0.35">
      <c r="A608" s="13"/>
      <c r="B608" s="20"/>
      <c r="C608" s="20"/>
      <c r="D608" s="13"/>
      <c r="E608" s="13"/>
      <c r="F608" s="13"/>
      <c r="G608" s="21"/>
      <c r="H608" s="104"/>
      <c r="I608" s="21"/>
      <c r="J608" s="21"/>
      <c r="K608" s="13"/>
      <c r="L608" s="13"/>
      <c r="M608" s="20"/>
      <c r="N608" s="13"/>
      <c r="O608" s="13"/>
      <c r="P608" s="13"/>
      <c r="Q608" s="22"/>
      <c r="R608" s="13"/>
      <c r="S608" s="13"/>
      <c r="T608" s="13"/>
      <c r="U608" s="116"/>
      <c r="V608" s="116"/>
      <c r="W608" s="135"/>
      <c r="X608" s="118"/>
      <c r="Y608" s="135"/>
      <c r="Z608" s="116"/>
      <c r="AA608" s="116"/>
      <c r="AB608" s="55">
        <f t="shared" si="64"/>
        <v>0</v>
      </c>
      <c r="AC608" s="39"/>
      <c r="AD608" s="96" t="str">
        <f t="shared" si="65"/>
        <v>No</v>
      </c>
      <c r="AE608" s="18" t="str">
        <f>IFERROR(IFERROR(VLOOKUP(VALUE(L608),'EFM Funds June 2020'!C:M,10,0),VLOOKUP(TEXT(L608,0),'EFM Funds June 2020'!C:M,10,0)),"No")</f>
        <v>No</v>
      </c>
      <c r="AF608" s="18" t="str">
        <f>IFERROR(IFERROR(VLOOKUP(VALUE(W608),'EFM Funds June 2020'!C:M,10,0),VLOOKUP(TEXT(W608,0),'EFM Funds June 2020'!C:M,10,0)),"No")</f>
        <v>No</v>
      </c>
      <c r="AG608" s="19" t="str">
        <f t="shared" ca="1" si="66"/>
        <v>No</v>
      </c>
      <c r="AH608" s="19" t="str">
        <f t="shared" si="67"/>
        <v>No</v>
      </c>
      <c r="AI608" s="56" t="str">
        <f t="shared" ca="1" si="68"/>
        <v>Yes</v>
      </c>
      <c r="AJ608" s="56" t="str">
        <f ca="1">IFERROR(IF(OR($R$1&gt;Q608+90,$R$1&gt;VLOOKUP(W608,'EFM Funds June 2020'!D:E,2,FALSE)+90),"Yes","No"),"No")</f>
        <v>No</v>
      </c>
      <c r="AK608" s="56" t="str">
        <f>IFERROR(IF(OR(IFERROR(IF(AND(VLOOKUP(VALUE(L608),'EFM Funds June 2020'!$D:$M,10,FALSE)="Yes",T608&lt;0),"Yes","No"),"No")="Yes",IFERROR(IF(AND(VLOOKUP(VALUE(W608),'EFM Funds June 2020'!$D:$M,10,FALSE)="Yes",AA608&gt;0),"Yes","No"),"No")="Yes"),"Yes","No"),"No")</f>
        <v>No</v>
      </c>
      <c r="AL608" s="95" t="str">
        <f t="shared" si="69"/>
        <v>NoNo</v>
      </c>
      <c r="AM608" s="12">
        <f t="shared" si="70"/>
        <v>1</v>
      </c>
    </row>
    <row r="609" spans="1:39" s="12" customFormat="1" x14ac:dyDescent="0.35">
      <c r="A609" s="13"/>
      <c r="B609" s="20"/>
      <c r="C609" s="20"/>
      <c r="D609" s="13"/>
      <c r="E609" s="13"/>
      <c r="F609" s="13"/>
      <c r="G609" s="21"/>
      <c r="H609" s="104"/>
      <c r="I609" s="21"/>
      <c r="J609" s="21"/>
      <c r="K609" s="13"/>
      <c r="L609" s="13"/>
      <c r="M609" s="20"/>
      <c r="N609" s="13"/>
      <c r="O609" s="13"/>
      <c r="P609" s="13"/>
      <c r="Q609" s="22"/>
      <c r="R609" s="13"/>
      <c r="S609" s="13"/>
      <c r="T609" s="13"/>
      <c r="U609" s="116"/>
      <c r="V609" s="116"/>
      <c r="W609" s="135"/>
      <c r="X609" s="118"/>
      <c r="Y609" s="135"/>
      <c r="Z609" s="116"/>
      <c r="AA609" s="116"/>
      <c r="AB609" s="55">
        <f t="shared" si="64"/>
        <v>0</v>
      </c>
      <c r="AC609" s="39"/>
      <c r="AD609" s="96" t="str">
        <f t="shared" si="65"/>
        <v>No</v>
      </c>
      <c r="AE609" s="18" t="str">
        <f>IFERROR(IFERROR(VLOOKUP(VALUE(L609),'EFM Funds June 2020'!C:M,10,0),VLOOKUP(TEXT(L609,0),'EFM Funds June 2020'!C:M,10,0)),"No")</f>
        <v>No</v>
      </c>
      <c r="AF609" s="18" t="str">
        <f>IFERROR(IFERROR(VLOOKUP(VALUE(W609),'EFM Funds June 2020'!C:M,10,0),VLOOKUP(TEXT(W609,0),'EFM Funds June 2020'!C:M,10,0)),"No")</f>
        <v>No</v>
      </c>
      <c r="AG609" s="19" t="str">
        <f t="shared" ca="1" si="66"/>
        <v>No</v>
      </c>
      <c r="AH609" s="19" t="str">
        <f t="shared" si="67"/>
        <v>No</v>
      </c>
      <c r="AI609" s="56" t="str">
        <f t="shared" ca="1" si="68"/>
        <v>Yes</v>
      </c>
      <c r="AJ609" s="56" t="str">
        <f ca="1">IFERROR(IF(OR($R$1&gt;Q609+90,$R$1&gt;VLOOKUP(W609,'EFM Funds June 2020'!D:E,2,FALSE)+90),"Yes","No"),"No")</f>
        <v>No</v>
      </c>
      <c r="AK609" s="56" t="str">
        <f>IFERROR(IF(OR(IFERROR(IF(AND(VLOOKUP(VALUE(L609),'EFM Funds June 2020'!$D:$M,10,FALSE)="Yes",T609&lt;0),"Yes","No"),"No")="Yes",IFERROR(IF(AND(VLOOKUP(VALUE(W609),'EFM Funds June 2020'!$D:$M,10,FALSE)="Yes",AA609&gt;0),"Yes","No"),"No")="Yes"),"Yes","No"),"No")</f>
        <v>No</v>
      </c>
      <c r="AL609" s="95" t="str">
        <f t="shared" si="69"/>
        <v>NoNo</v>
      </c>
      <c r="AM609" s="12">
        <f t="shared" si="70"/>
        <v>1</v>
      </c>
    </row>
    <row r="610" spans="1:39" s="12" customFormat="1" x14ac:dyDescent="0.35">
      <c r="A610" s="13"/>
      <c r="B610" s="20"/>
      <c r="C610" s="20"/>
      <c r="D610" s="13"/>
      <c r="E610" s="13"/>
      <c r="F610" s="13"/>
      <c r="G610" s="21"/>
      <c r="H610" s="104"/>
      <c r="I610" s="21"/>
      <c r="J610" s="21"/>
      <c r="K610" s="13"/>
      <c r="L610" s="13"/>
      <c r="M610" s="20"/>
      <c r="N610" s="13"/>
      <c r="O610" s="13"/>
      <c r="P610" s="13"/>
      <c r="Q610" s="22"/>
      <c r="R610" s="13"/>
      <c r="S610" s="13"/>
      <c r="T610" s="13"/>
      <c r="U610" s="116"/>
      <c r="V610" s="116"/>
      <c r="W610" s="135"/>
      <c r="X610" s="118"/>
      <c r="Y610" s="135"/>
      <c r="Z610" s="116"/>
      <c r="AA610" s="116"/>
      <c r="AB610" s="55">
        <f t="shared" si="64"/>
        <v>0</v>
      </c>
      <c r="AC610" s="39"/>
      <c r="AD610" s="96" t="str">
        <f t="shared" si="65"/>
        <v>No</v>
      </c>
      <c r="AE610" s="18" t="str">
        <f>IFERROR(IFERROR(VLOOKUP(VALUE(L610),'EFM Funds June 2020'!C:M,10,0),VLOOKUP(TEXT(L610,0),'EFM Funds June 2020'!C:M,10,0)),"No")</f>
        <v>No</v>
      </c>
      <c r="AF610" s="18" t="str">
        <f>IFERROR(IFERROR(VLOOKUP(VALUE(W610),'EFM Funds June 2020'!C:M,10,0),VLOOKUP(TEXT(W610,0),'EFM Funds June 2020'!C:M,10,0)),"No")</f>
        <v>No</v>
      </c>
      <c r="AG610" s="19" t="str">
        <f t="shared" ca="1" si="66"/>
        <v>No</v>
      </c>
      <c r="AH610" s="19" t="str">
        <f t="shared" si="67"/>
        <v>No</v>
      </c>
      <c r="AI610" s="56" t="str">
        <f t="shared" ca="1" si="68"/>
        <v>Yes</v>
      </c>
      <c r="AJ610" s="56" t="str">
        <f ca="1">IFERROR(IF(OR($R$1&gt;Q610+90,$R$1&gt;VLOOKUP(W610,'EFM Funds June 2020'!D:E,2,FALSE)+90),"Yes","No"),"No")</f>
        <v>No</v>
      </c>
      <c r="AK610" s="56" t="str">
        <f>IFERROR(IF(OR(IFERROR(IF(AND(VLOOKUP(VALUE(L610),'EFM Funds June 2020'!$D:$M,10,FALSE)="Yes",T610&lt;0),"Yes","No"),"No")="Yes",IFERROR(IF(AND(VLOOKUP(VALUE(W610),'EFM Funds June 2020'!$D:$M,10,FALSE)="Yes",AA610&gt;0),"Yes","No"),"No")="Yes"),"Yes","No"),"No")</f>
        <v>No</v>
      </c>
      <c r="AL610" s="95" t="str">
        <f t="shared" si="69"/>
        <v>NoNo</v>
      </c>
      <c r="AM610" s="12">
        <f t="shared" si="70"/>
        <v>1</v>
      </c>
    </row>
    <row r="611" spans="1:39" s="12" customFormat="1" x14ac:dyDescent="0.35">
      <c r="A611" s="13"/>
      <c r="B611" s="20"/>
      <c r="C611" s="20"/>
      <c r="D611" s="13"/>
      <c r="E611" s="13"/>
      <c r="F611" s="13"/>
      <c r="G611" s="21"/>
      <c r="H611" s="104"/>
      <c r="I611" s="21"/>
      <c r="J611" s="21"/>
      <c r="K611" s="13"/>
      <c r="L611" s="13"/>
      <c r="M611" s="20"/>
      <c r="N611" s="13"/>
      <c r="O611" s="13"/>
      <c r="P611" s="13"/>
      <c r="Q611" s="22"/>
      <c r="R611" s="13"/>
      <c r="S611" s="13"/>
      <c r="T611" s="13"/>
      <c r="U611" s="116"/>
      <c r="V611" s="116"/>
      <c r="W611" s="135"/>
      <c r="X611" s="118"/>
      <c r="Y611" s="135"/>
      <c r="Z611" s="116"/>
      <c r="AA611" s="116"/>
      <c r="AB611" s="55">
        <f t="shared" si="64"/>
        <v>0</v>
      </c>
      <c r="AC611" s="39"/>
      <c r="AD611" s="96" t="str">
        <f t="shared" si="65"/>
        <v>No</v>
      </c>
      <c r="AE611" s="18" t="str">
        <f>IFERROR(IFERROR(VLOOKUP(VALUE(L611),'EFM Funds June 2020'!C:M,10,0),VLOOKUP(TEXT(L611,0),'EFM Funds June 2020'!C:M,10,0)),"No")</f>
        <v>No</v>
      </c>
      <c r="AF611" s="18" t="str">
        <f>IFERROR(IFERROR(VLOOKUP(VALUE(W611),'EFM Funds June 2020'!C:M,10,0),VLOOKUP(TEXT(W611,0),'EFM Funds June 2020'!C:M,10,0)),"No")</f>
        <v>No</v>
      </c>
      <c r="AG611" s="19" t="str">
        <f t="shared" ca="1" si="66"/>
        <v>No</v>
      </c>
      <c r="AH611" s="19" t="str">
        <f t="shared" si="67"/>
        <v>No</v>
      </c>
      <c r="AI611" s="56" t="str">
        <f t="shared" ca="1" si="68"/>
        <v>Yes</v>
      </c>
      <c r="AJ611" s="56" t="str">
        <f ca="1">IFERROR(IF(OR($R$1&gt;Q611+90,$R$1&gt;VLOOKUP(W611,'EFM Funds June 2020'!D:E,2,FALSE)+90),"Yes","No"),"No")</f>
        <v>No</v>
      </c>
      <c r="AK611" s="56" t="str">
        <f>IFERROR(IF(OR(IFERROR(IF(AND(VLOOKUP(VALUE(L611),'EFM Funds June 2020'!$D:$M,10,FALSE)="Yes",T611&lt;0),"Yes","No"),"No")="Yes",IFERROR(IF(AND(VLOOKUP(VALUE(W611),'EFM Funds June 2020'!$D:$M,10,FALSE)="Yes",AA611&gt;0),"Yes","No"),"No")="Yes"),"Yes","No"),"No")</f>
        <v>No</v>
      </c>
      <c r="AL611" s="95" t="str">
        <f t="shared" si="69"/>
        <v>NoNo</v>
      </c>
      <c r="AM611" s="12">
        <f t="shared" si="70"/>
        <v>1</v>
      </c>
    </row>
    <row r="612" spans="1:39" s="12" customFormat="1" x14ac:dyDescent="0.35">
      <c r="A612" s="13"/>
      <c r="B612" s="20"/>
      <c r="C612" s="20"/>
      <c r="D612" s="13"/>
      <c r="E612" s="13"/>
      <c r="F612" s="13"/>
      <c r="G612" s="21"/>
      <c r="H612" s="104"/>
      <c r="I612" s="21"/>
      <c r="J612" s="21"/>
      <c r="K612" s="13"/>
      <c r="L612" s="13"/>
      <c r="M612" s="20"/>
      <c r="N612" s="13"/>
      <c r="O612" s="13"/>
      <c r="P612" s="13"/>
      <c r="Q612" s="22"/>
      <c r="R612" s="13"/>
      <c r="S612" s="13"/>
      <c r="T612" s="13"/>
      <c r="U612" s="116"/>
      <c r="V612" s="116"/>
      <c r="W612" s="135"/>
      <c r="X612" s="118"/>
      <c r="Y612" s="135"/>
      <c r="Z612" s="116"/>
      <c r="AA612" s="116"/>
      <c r="AB612" s="55">
        <f t="shared" si="64"/>
        <v>0</v>
      </c>
      <c r="AC612" s="39"/>
      <c r="AD612" s="96" t="str">
        <f t="shared" si="65"/>
        <v>No</v>
      </c>
      <c r="AE612" s="18" t="str">
        <f>IFERROR(IFERROR(VLOOKUP(VALUE(L612),'EFM Funds June 2020'!C:M,10,0),VLOOKUP(TEXT(L612,0),'EFM Funds June 2020'!C:M,10,0)),"No")</f>
        <v>No</v>
      </c>
      <c r="AF612" s="18" t="str">
        <f>IFERROR(IFERROR(VLOOKUP(VALUE(W612),'EFM Funds June 2020'!C:M,10,0),VLOOKUP(TEXT(W612,0),'EFM Funds June 2020'!C:M,10,0)),"No")</f>
        <v>No</v>
      </c>
      <c r="AG612" s="19" t="str">
        <f t="shared" ca="1" si="66"/>
        <v>No</v>
      </c>
      <c r="AH612" s="19" t="str">
        <f t="shared" si="67"/>
        <v>No</v>
      </c>
      <c r="AI612" s="56" t="str">
        <f t="shared" ca="1" si="68"/>
        <v>Yes</v>
      </c>
      <c r="AJ612" s="56" t="str">
        <f ca="1">IFERROR(IF(OR($R$1&gt;Q612+90,$R$1&gt;VLOOKUP(W612,'EFM Funds June 2020'!D:E,2,FALSE)+90),"Yes","No"),"No")</f>
        <v>No</v>
      </c>
      <c r="AK612" s="56" t="str">
        <f>IFERROR(IF(OR(IFERROR(IF(AND(VLOOKUP(VALUE(L612),'EFM Funds June 2020'!$D:$M,10,FALSE)="Yes",T612&lt;0),"Yes","No"),"No")="Yes",IFERROR(IF(AND(VLOOKUP(VALUE(W612),'EFM Funds June 2020'!$D:$M,10,FALSE)="Yes",AA612&gt;0),"Yes","No"),"No")="Yes"),"Yes","No"),"No")</f>
        <v>No</v>
      </c>
      <c r="AL612" s="95" t="str">
        <f t="shared" si="69"/>
        <v>NoNo</v>
      </c>
      <c r="AM612" s="12">
        <f t="shared" si="70"/>
        <v>1</v>
      </c>
    </row>
    <row r="613" spans="1:39" s="12" customFormat="1" x14ac:dyDescent="0.35">
      <c r="A613" s="13"/>
      <c r="B613" s="20"/>
      <c r="C613" s="20"/>
      <c r="D613" s="13"/>
      <c r="E613" s="13"/>
      <c r="F613" s="13"/>
      <c r="G613" s="21"/>
      <c r="H613" s="104"/>
      <c r="I613" s="21"/>
      <c r="J613" s="21"/>
      <c r="K613" s="13"/>
      <c r="L613" s="13"/>
      <c r="M613" s="20"/>
      <c r="N613" s="13"/>
      <c r="O613" s="13"/>
      <c r="P613" s="13"/>
      <c r="Q613" s="22"/>
      <c r="R613" s="13"/>
      <c r="S613" s="13"/>
      <c r="T613" s="13"/>
      <c r="U613" s="116"/>
      <c r="V613" s="116"/>
      <c r="W613" s="135"/>
      <c r="X613" s="118"/>
      <c r="Y613" s="135"/>
      <c r="Z613" s="116"/>
      <c r="AA613" s="116"/>
      <c r="AB613" s="55">
        <f t="shared" si="64"/>
        <v>0</v>
      </c>
      <c r="AC613" s="39"/>
      <c r="AD613" s="96" t="str">
        <f t="shared" si="65"/>
        <v>No</v>
      </c>
      <c r="AE613" s="18" t="str">
        <f>IFERROR(IFERROR(VLOOKUP(VALUE(L613),'EFM Funds June 2020'!C:M,10,0),VLOOKUP(TEXT(L613,0),'EFM Funds June 2020'!C:M,10,0)),"No")</f>
        <v>No</v>
      </c>
      <c r="AF613" s="18" t="str">
        <f>IFERROR(IFERROR(VLOOKUP(VALUE(W613),'EFM Funds June 2020'!C:M,10,0),VLOOKUP(TEXT(W613,0),'EFM Funds June 2020'!C:M,10,0)),"No")</f>
        <v>No</v>
      </c>
      <c r="AG613" s="19" t="str">
        <f t="shared" ca="1" si="66"/>
        <v>No</v>
      </c>
      <c r="AH613" s="19" t="str">
        <f t="shared" si="67"/>
        <v>No</v>
      </c>
      <c r="AI613" s="56" t="str">
        <f t="shared" ca="1" si="68"/>
        <v>Yes</v>
      </c>
      <c r="AJ613" s="56" t="str">
        <f ca="1">IFERROR(IF(OR($R$1&gt;Q613+90,$R$1&gt;VLOOKUP(W613,'EFM Funds June 2020'!D:E,2,FALSE)+90),"Yes","No"),"No")</f>
        <v>No</v>
      </c>
      <c r="AK613" s="56" t="str">
        <f>IFERROR(IF(OR(IFERROR(IF(AND(VLOOKUP(VALUE(L613),'EFM Funds June 2020'!$D:$M,10,FALSE)="Yes",T613&lt;0),"Yes","No"),"No")="Yes",IFERROR(IF(AND(VLOOKUP(VALUE(W613),'EFM Funds June 2020'!$D:$M,10,FALSE)="Yes",AA613&gt;0),"Yes","No"),"No")="Yes"),"Yes","No"),"No")</f>
        <v>No</v>
      </c>
      <c r="AL613" s="95" t="str">
        <f t="shared" si="69"/>
        <v>NoNo</v>
      </c>
      <c r="AM613" s="12">
        <f t="shared" si="70"/>
        <v>1</v>
      </c>
    </row>
    <row r="614" spans="1:39" s="12" customFormat="1" x14ac:dyDescent="0.35">
      <c r="A614" s="13"/>
      <c r="B614" s="20"/>
      <c r="C614" s="20"/>
      <c r="D614" s="13"/>
      <c r="E614" s="13"/>
      <c r="F614" s="13"/>
      <c r="G614" s="21"/>
      <c r="H614" s="104"/>
      <c r="I614" s="21"/>
      <c r="J614" s="21"/>
      <c r="K614" s="13"/>
      <c r="L614" s="13"/>
      <c r="M614" s="20"/>
      <c r="N614" s="13"/>
      <c r="O614" s="13"/>
      <c r="P614" s="13"/>
      <c r="Q614" s="22"/>
      <c r="R614" s="13"/>
      <c r="S614" s="13"/>
      <c r="T614" s="13"/>
      <c r="U614" s="116"/>
      <c r="V614" s="116"/>
      <c r="W614" s="135"/>
      <c r="X614" s="118"/>
      <c r="Y614" s="135"/>
      <c r="Z614" s="116"/>
      <c r="AA614" s="116"/>
      <c r="AB614" s="55">
        <f t="shared" si="64"/>
        <v>0</v>
      </c>
      <c r="AC614" s="39"/>
      <c r="AD614" s="96" t="str">
        <f t="shared" si="65"/>
        <v>No</v>
      </c>
      <c r="AE614" s="18" t="str">
        <f>IFERROR(IFERROR(VLOOKUP(VALUE(L614),'EFM Funds June 2020'!C:M,10,0),VLOOKUP(TEXT(L614,0),'EFM Funds June 2020'!C:M,10,0)),"No")</f>
        <v>No</v>
      </c>
      <c r="AF614" s="18" t="str">
        <f>IFERROR(IFERROR(VLOOKUP(VALUE(W614),'EFM Funds June 2020'!C:M,10,0),VLOOKUP(TEXT(W614,0),'EFM Funds June 2020'!C:M,10,0)),"No")</f>
        <v>No</v>
      </c>
      <c r="AG614" s="19" t="str">
        <f t="shared" ca="1" si="66"/>
        <v>No</v>
      </c>
      <c r="AH614" s="19" t="str">
        <f t="shared" si="67"/>
        <v>No</v>
      </c>
      <c r="AI614" s="56" t="str">
        <f t="shared" ca="1" si="68"/>
        <v>Yes</v>
      </c>
      <c r="AJ614" s="56" t="str">
        <f ca="1">IFERROR(IF(OR($R$1&gt;Q614+90,$R$1&gt;VLOOKUP(W614,'EFM Funds June 2020'!D:E,2,FALSE)+90),"Yes","No"),"No")</f>
        <v>No</v>
      </c>
      <c r="AK614" s="56" t="str">
        <f>IFERROR(IF(OR(IFERROR(IF(AND(VLOOKUP(VALUE(L614),'EFM Funds June 2020'!$D:$M,10,FALSE)="Yes",T614&lt;0),"Yes","No"),"No")="Yes",IFERROR(IF(AND(VLOOKUP(VALUE(W614),'EFM Funds June 2020'!$D:$M,10,FALSE)="Yes",AA614&gt;0),"Yes","No"),"No")="Yes"),"Yes","No"),"No")</f>
        <v>No</v>
      </c>
      <c r="AL614" s="95" t="str">
        <f t="shared" si="69"/>
        <v>NoNo</v>
      </c>
      <c r="AM614" s="12">
        <f t="shared" si="70"/>
        <v>1</v>
      </c>
    </row>
    <row r="615" spans="1:39" s="12" customFormat="1" x14ac:dyDescent="0.35">
      <c r="A615" s="13"/>
      <c r="B615" s="20"/>
      <c r="C615" s="20"/>
      <c r="D615" s="13"/>
      <c r="E615" s="13"/>
      <c r="F615" s="13"/>
      <c r="G615" s="21"/>
      <c r="H615" s="104"/>
      <c r="I615" s="21"/>
      <c r="J615" s="21"/>
      <c r="K615" s="13"/>
      <c r="L615" s="13"/>
      <c r="M615" s="20"/>
      <c r="N615" s="13"/>
      <c r="O615" s="13"/>
      <c r="P615" s="13"/>
      <c r="Q615" s="22"/>
      <c r="R615" s="13"/>
      <c r="S615" s="13"/>
      <c r="T615" s="13"/>
      <c r="U615" s="116"/>
      <c r="V615" s="116"/>
      <c r="W615" s="135"/>
      <c r="X615" s="118"/>
      <c r="Y615" s="135"/>
      <c r="Z615" s="116"/>
      <c r="AA615" s="116"/>
      <c r="AB615" s="55">
        <f t="shared" si="64"/>
        <v>0</v>
      </c>
      <c r="AC615" s="39"/>
      <c r="AD615" s="96" t="str">
        <f t="shared" si="65"/>
        <v>No</v>
      </c>
      <c r="AE615" s="18" t="str">
        <f>IFERROR(IFERROR(VLOOKUP(VALUE(L615),'EFM Funds June 2020'!C:M,10,0),VLOOKUP(TEXT(L615,0),'EFM Funds June 2020'!C:M,10,0)),"No")</f>
        <v>No</v>
      </c>
      <c r="AF615" s="18" t="str">
        <f>IFERROR(IFERROR(VLOOKUP(VALUE(W615),'EFM Funds June 2020'!C:M,10,0),VLOOKUP(TEXT(W615,0),'EFM Funds June 2020'!C:M,10,0)),"No")</f>
        <v>No</v>
      </c>
      <c r="AG615" s="19" t="str">
        <f t="shared" ca="1" si="66"/>
        <v>No</v>
      </c>
      <c r="AH615" s="19" t="str">
        <f t="shared" si="67"/>
        <v>No</v>
      </c>
      <c r="AI615" s="56" t="str">
        <f t="shared" ca="1" si="68"/>
        <v>Yes</v>
      </c>
      <c r="AJ615" s="56" t="str">
        <f ca="1">IFERROR(IF(OR($R$1&gt;Q615+90,$R$1&gt;VLOOKUP(W615,'EFM Funds June 2020'!D:E,2,FALSE)+90),"Yes","No"),"No")</f>
        <v>No</v>
      </c>
      <c r="AK615" s="56" t="str">
        <f>IFERROR(IF(OR(IFERROR(IF(AND(VLOOKUP(VALUE(L615),'EFM Funds June 2020'!$D:$M,10,FALSE)="Yes",T615&lt;0),"Yes","No"),"No")="Yes",IFERROR(IF(AND(VLOOKUP(VALUE(W615),'EFM Funds June 2020'!$D:$M,10,FALSE)="Yes",AA615&gt;0),"Yes","No"),"No")="Yes"),"Yes","No"),"No")</f>
        <v>No</v>
      </c>
      <c r="AL615" s="95" t="str">
        <f t="shared" si="69"/>
        <v>NoNo</v>
      </c>
      <c r="AM615" s="12">
        <f t="shared" si="70"/>
        <v>1</v>
      </c>
    </row>
    <row r="616" spans="1:39" s="12" customFormat="1" x14ac:dyDescent="0.35">
      <c r="A616" s="13"/>
      <c r="B616" s="20"/>
      <c r="C616" s="20"/>
      <c r="D616" s="13"/>
      <c r="E616" s="13"/>
      <c r="F616" s="13"/>
      <c r="G616" s="21"/>
      <c r="H616" s="104"/>
      <c r="I616" s="21"/>
      <c r="J616" s="21"/>
      <c r="K616" s="13"/>
      <c r="L616" s="13"/>
      <c r="M616" s="20"/>
      <c r="N616" s="13"/>
      <c r="O616" s="13"/>
      <c r="P616" s="13"/>
      <c r="Q616" s="22"/>
      <c r="R616" s="13"/>
      <c r="S616" s="13"/>
      <c r="T616" s="13"/>
      <c r="U616" s="116"/>
      <c r="V616" s="116"/>
      <c r="W616" s="135"/>
      <c r="X616" s="118"/>
      <c r="Y616" s="135"/>
      <c r="Z616" s="116"/>
      <c r="AA616" s="116"/>
      <c r="AB616" s="55">
        <f t="shared" si="64"/>
        <v>0</v>
      </c>
      <c r="AC616" s="39"/>
      <c r="AD616" s="96" t="str">
        <f t="shared" si="65"/>
        <v>No</v>
      </c>
      <c r="AE616" s="18" t="str">
        <f>IFERROR(IFERROR(VLOOKUP(VALUE(L616),'EFM Funds June 2020'!C:M,10,0),VLOOKUP(TEXT(L616,0),'EFM Funds June 2020'!C:M,10,0)),"No")</f>
        <v>No</v>
      </c>
      <c r="AF616" s="18" t="str">
        <f>IFERROR(IFERROR(VLOOKUP(VALUE(W616),'EFM Funds June 2020'!C:M,10,0),VLOOKUP(TEXT(W616,0),'EFM Funds June 2020'!C:M,10,0)),"No")</f>
        <v>No</v>
      </c>
      <c r="AG616" s="19" t="str">
        <f t="shared" ca="1" si="66"/>
        <v>No</v>
      </c>
      <c r="AH616" s="19" t="str">
        <f t="shared" si="67"/>
        <v>No</v>
      </c>
      <c r="AI616" s="56" t="str">
        <f t="shared" ca="1" si="68"/>
        <v>Yes</v>
      </c>
      <c r="AJ616" s="56" t="str">
        <f ca="1">IFERROR(IF(OR($R$1&gt;Q616+90,$R$1&gt;VLOOKUP(W616,'EFM Funds June 2020'!D:E,2,FALSE)+90),"Yes","No"),"No")</f>
        <v>No</v>
      </c>
      <c r="AK616" s="56" t="str">
        <f>IFERROR(IF(OR(IFERROR(IF(AND(VLOOKUP(VALUE(L616),'EFM Funds June 2020'!$D:$M,10,FALSE)="Yes",T616&lt;0),"Yes","No"),"No")="Yes",IFERROR(IF(AND(VLOOKUP(VALUE(W616),'EFM Funds June 2020'!$D:$M,10,FALSE)="Yes",AA616&gt;0),"Yes","No"),"No")="Yes"),"Yes","No"),"No")</f>
        <v>No</v>
      </c>
      <c r="AL616" s="95" t="str">
        <f t="shared" si="69"/>
        <v>NoNo</v>
      </c>
      <c r="AM616" s="12">
        <f t="shared" si="70"/>
        <v>1</v>
      </c>
    </row>
    <row r="617" spans="1:39" s="12" customFormat="1" x14ac:dyDescent="0.35">
      <c r="A617" s="13"/>
      <c r="B617" s="20"/>
      <c r="C617" s="20"/>
      <c r="D617" s="13"/>
      <c r="E617" s="13"/>
      <c r="F617" s="13"/>
      <c r="G617" s="21"/>
      <c r="H617" s="104"/>
      <c r="I617" s="21"/>
      <c r="J617" s="21"/>
      <c r="K617" s="13"/>
      <c r="L617" s="13"/>
      <c r="M617" s="20"/>
      <c r="N617" s="13"/>
      <c r="O617" s="13"/>
      <c r="P617" s="13"/>
      <c r="Q617" s="22"/>
      <c r="R617" s="13"/>
      <c r="S617" s="13"/>
      <c r="T617" s="13"/>
      <c r="U617" s="116"/>
      <c r="V617" s="116"/>
      <c r="W617" s="135"/>
      <c r="X617" s="118"/>
      <c r="Y617" s="135"/>
      <c r="Z617" s="116"/>
      <c r="AA617" s="116"/>
      <c r="AB617" s="55">
        <f t="shared" si="64"/>
        <v>0</v>
      </c>
      <c r="AC617" s="39"/>
      <c r="AD617" s="96" t="str">
        <f t="shared" si="65"/>
        <v>No</v>
      </c>
      <c r="AE617" s="18" t="str">
        <f>IFERROR(IFERROR(VLOOKUP(VALUE(L617),'EFM Funds June 2020'!C:M,10,0),VLOOKUP(TEXT(L617,0),'EFM Funds June 2020'!C:M,10,0)),"No")</f>
        <v>No</v>
      </c>
      <c r="AF617" s="18" t="str">
        <f>IFERROR(IFERROR(VLOOKUP(VALUE(W617),'EFM Funds June 2020'!C:M,10,0),VLOOKUP(TEXT(W617,0),'EFM Funds June 2020'!C:M,10,0)),"No")</f>
        <v>No</v>
      </c>
      <c r="AG617" s="19" t="str">
        <f t="shared" ca="1" si="66"/>
        <v>No</v>
      </c>
      <c r="AH617" s="19" t="str">
        <f t="shared" si="67"/>
        <v>No</v>
      </c>
      <c r="AI617" s="56" t="str">
        <f t="shared" ca="1" si="68"/>
        <v>Yes</v>
      </c>
      <c r="AJ617" s="56" t="str">
        <f ca="1">IFERROR(IF(OR($R$1&gt;Q617+90,$R$1&gt;VLOOKUP(W617,'EFM Funds June 2020'!D:E,2,FALSE)+90),"Yes","No"),"No")</f>
        <v>No</v>
      </c>
      <c r="AK617" s="56" t="str">
        <f>IFERROR(IF(OR(IFERROR(IF(AND(VLOOKUP(VALUE(L617),'EFM Funds June 2020'!$D:$M,10,FALSE)="Yes",T617&lt;0),"Yes","No"),"No")="Yes",IFERROR(IF(AND(VLOOKUP(VALUE(W617),'EFM Funds June 2020'!$D:$M,10,FALSE)="Yes",AA617&gt;0),"Yes","No"),"No")="Yes"),"Yes","No"),"No")</f>
        <v>No</v>
      </c>
      <c r="AL617" s="95" t="str">
        <f t="shared" si="69"/>
        <v>NoNo</v>
      </c>
      <c r="AM617" s="12">
        <f t="shared" si="70"/>
        <v>1</v>
      </c>
    </row>
    <row r="618" spans="1:39" s="12" customFormat="1" x14ac:dyDescent="0.35">
      <c r="A618" s="13"/>
      <c r="B618" s="20"/>
      <c r="C618" s="20"/>
      <c r="D618" s="13"/>
      <c r="E618" s="13"/>
      <c r="F618" s="13"/>
      <c r="G618" s="21"/>
      <c r="H618" s="104"/>
      <c r="I618" s="21"/>
      <c r="J618" s="21"/>
      <c r="K618" s="13"/>
      <c r="L618" s="13"/>
      <c r="M618" s="20"/>
      <c r="N618" s="13"/>
      <c r="O618" s="13"/>
      <c r="P618" s="13"/>
      <c r="Q618" s="22"/>
      <c r="R618" s="13"/>
      <c r="S618" s="13"/>
      <c r="T618" s="13"/>
      <c r="U618" s="116"/>
      <c r="V618" s="116"/>
      <c r="W618" s="135"/>
      <c r="X618" s="118"/>
      <c r="Y618" s="135"/>
      <c r="Z618" s="116"/>
      <c r="AA618" s="116"/>
      <c r="AB618" s="55">
        <f t="shared" si="64"/>
        <v>0</v>
      </c>
      <c r="AC618" s="39"/>
      <c r="AD618" s="96" t="str">
        <f t="shared" si="65"/>
        <v>No</v>
      </c>
      <c r="AE618" s="18" t="str">
        <f>IFERROR(IFERROR(VLOOKUP(VALUE(L618),'EFM Funds June 2020'!C:M,10,0),VLOOKUP(TEXT(L618,0),'EFM Funds June 2020'!C:M,10,0)),"No")</f>
        <v>No</v>
      </c>
      <c r="AF618" s="18" t="str">
        <f>IFERROR(IFERROR(VLOOKUP(VALUE(W618),'EFM Funds June 2020'!C:M,10,0),VLOOKUP(TEXT(W618,0),'EFM Funds June 2020'!C:M,10,0)),"No")</f>
        <v>No</v>
      </c>
      <c r="AG618" s="19" t="str">
        <f t="shared" ca="1" si="66"/>
        <v>No</v>
      </c>
      <c r="AH618" s="19" t="str">
        <f t="shared" si="67"/>
        <v>No</v>
      </c>
      <c r="AI618" s="56" t="str">
        <f t="shared" ca="1" si="68"/>
        <v>Yes</v>
      </c>
      <c r="AJ618" s="56" t="str">
        <f ca="1">IFERROR(IF(OR($R$1&gt;Q618+90,$R$1&gt;VLOOKUP(W618,'EFM Funds June 2020'!D:E,2,FALSE)+90),"Yes","No"),"No")</f>
        <v>No</v>
      </c>
      <c r="AK618" s="56" t="str">
        <f>IFERROR(IF(OR(IFERROR(IF(AND(VLOOKUP(VALUE(L618),'EFM Funds June 2020'!$D:$M,10,FALSE)="Yes",T618&lt;0),"Yes","No"),"No")="Yes",IFERROR(IF(AND(VLOOKUP(VALUE(W618),'EFM Funds June 2020'!$D:$M,10,FALSE)="Yes",AA618&gt;0),"Yes","No"),"No")="Yes"),"Yes","No"),"No")</f>
        <v>No</v>
      </c>
      <c r="AL618" s="95" t="str">
        <f t="shared" si="69"/>
        <v>NoNo</v>
      </c>
      <c r="AM618" s="12">
        <f t="shared" si="70"/>
        <v>1</v>
      </c>
    </row>
    <row r="619" spans="1:39" s="12" customFormat="1" x14ac:dyDescent="0.35">
      <c r="A619" s="13"/>
      <c r="B619" s="20"/>
      <c r="C619" s="20"/>
      <c r="D619" s="13"/>
      <c r="E619" s="13"/>
      <c r="F619" s="13"/>
      <c r="G619" s="21"/>
      <c r="H619" s="104"/>
      <c r="I619" s="21"/>
      <c r="J619" s="21"/>
      <c r="K619" s="13"/>
      <c r="L619" s="13"/>
      <c r="M619" s="20"/>
      <c r="N619" s="13"/>
      <c r="O619" s="13"/>
      <c r="P619" s="13"/>
      <c r="Q619" s="22"/>
      <c r="R619" s="13"/>
      <c r="S619" s="13"/>
      <c r="T619" s="13"/>
      <c r="U619" s="116"/>
      <c r="V619" s="116"/>
      <c r="W619" s="135"/>
      <c r="X619" s="118"/>
      <c r="Y619" s="135"/>
      <c r="Z619" s="116"/>
      <c r="AA619" s="116"/>
      <c r="AB619" s="55">
        <f t="shared" si="64"/>
        <v>0</v>
      </c>
      <c r="AC619" s="39"/>
      <c r="AD619" s="96" t="str">
        <f t="shared" si="65"/>
        <v>No</v>
      </c>
      <c r="AE619" s="18" t="str">
        <f>IFERROR(IFERROR(VLOOKUP(VALUE(L619),'EFM Funds June 2020'!C:M,10,0),VLOOKUP(TEXT(L619,0),'EFM Funds June 2020'!C:M,10,0)),"No")</f>
        <v>No</v>
      </c>
      <c r="AF619" s="18" t="str">
        <f>IFERROR(IFERROR(VLOOKUP(VALUE(W619),'EFM Funds June 2020'!C:M,10,0),VLOOKUP(TEXT(W619,0),'EFM Funds June 2020'!C:M,10,0)),"No")</f>
        <v>No</v>
      </c>
      <c r="AG619" s="19" t="str">
        <f t="shared" ca="1" si="66"/>
        <v>No</v>
      </c>
      <c r="AH619" s="19" t="str">
        <f t="shared" si="67"/>
        <v>No</v>
      </c>
      <c r="AI619" s="56" t="str">
        <f t="shared" ca="1" si="68"/>
        <v>Yes</v>
      </c>
      <c r="AJ619" s="56" t="str">
        <f ca="1">IFERROR(IF(OR($R$1&gt;Q619+90,$R$1&gt;VLOOKUP(W619,'EFM Funds June 2020'!D:E,2,FALSE)+90),"Yes","No"),"No")</f>
        <v>No</v>
      </c>
      <c r="AK619" s="56" t="str">
        <f>IFERROR(IF(OR(IFERROR(IF(AND(VLOOKUP(VALUE(L619),'EFM Funds June 2020'!$D:$M,10,FALSE)="Yes",T619&lt;0),"Yes","No"),"No")="Yes",IFERROR(IF(AND(VLOOKUP(VALUE(W619),'EFM Funds June 2020'!$D:$M,10,FALSE)="Yes",AA619&gt;0),"Yes","No"),"No")="Yes"),"Yes","No"),"No")</f>
        <v>No</v>
      </c>
      <c r="AL619" s="95" t="str">
        <f t="shared" si="69"/>
        <v>NoNo</v>
      </c>
      <c r="AM619" s="12">
        <f t="shared" si="70"/>
        <v>1</v>
      </c>
    </row>
    <row r="620" spans="1:39" s="12" customFormat="1" x14ac:dyDescent="0.35">
      <c r="A620" s="13"/>
      <c r="B620" s="20"/>
      <c r="C620" s="20"/>
      <c r="D620" s="13"/>
      <c r="E620" s="13"/>
      <c r="F620" s="13"/>
      <c r="G620" s="21"/>
      <c r="H620" s="104"/>
      <c r="I620" s="21"/>
      <c r="J620" s="21"/>
      <c r="K620" s="13"/>
      <c r="L620" s="13"/>
      <c r="M620" s="20"/>
      <c r="N620" s="13"/>
      <c r="O620" s="13"/>
      <c r="P620" s="13"/>
      <c r="Q620" s="22"/>
      <c r="R620" s="13"/>
      <c r="S620" s="13"/>
      <c r="T620" s="13"/>
      <c r="U620" s="116"/>
      <c r="V620" s="116"/>
      <c r="W620" s="135"/>
      <c r="X620" s="118"/>
      <c r="Y620" s="135"/>
      <c r="Z620" s="116"/>
      <c r="AA620" s="116"/>
      <c r="AB620" s="55">
        <f t="shared" si="64"/>
        <v>0</v>
      </c>
      <c r="AC620" s="39"/>
      <c r="AD620" s="96" t="str">
        <f t="shared" si="65"/>
        <v>No</v>
      </c>
      <c r="AE620" s="18" t="str">
        <f>IFERROR(IFERROR(VLOOKUP(VALUE(L620),'EFM Funds June 2020'!C:M,10,0),VLOOKUP(TEXT(L620,0),'EFM Funds June 2020'!C:M,10,0)),"No")</f>
        <v>No</v>
      </c>
      <c r="AF620" s="18" t="str">
        <f>IFERROR(IFERROR(VLOOKUP(VALUE(W620),'EFM Funds June 2020'!C:M,10,0),VLOOKUP(TEXT(W620,0),'EFM Funds June 2020'!C:M,10,0)),"No")</f>
        <v>No</v>
      </c>
      <c r="AG620" s="19" t="str">
        <f t="shared" ca="1" si="66"/>
        <v>No</v>
      </c>
      <c r="AH620" s="19" t="str">
        <f t="shared" si="67"/>
        <v>No</v>
      </c>
      <c r="AI620" s="56" t="str">
        <f t="shared" ca="1" si="68"/>
        <v>Yes</v>
      </c>
      <c r="AJ620" s="56" t="str">
        <f ca="1">IFERROR(IF(OR($R$1&gt;Q620+90,$R$1&gt;VLOOKUP(W620,'EFM Funds June 2020'!D:E,2,FALSE)+90),"Yes","No"),"No")</f>
        <v>No</v>
      </c>
      <c r="AK620" s="56" t="str">
        <f>IFERROR(IF(OR(IFERROR(IF(AND(VLOOKUP(VALUE(L620),'EFM Funds June 2020'!$D:$M,10,FALSE)="Yes",T620&lt;0),"Yes","No"),"No")="Yes",IFERROR(IF(AND(VLOOKUP(VALUE(W620),'EFM Funds June 2020'!$D:$M,10,FALSE)="Yes",AA620&gt;0),"Yes","No"),"No")="Yes"),"Yes","No"),"No")</f>
        <v>No</v>
      </c>
      <c r="AL620" s="95" t="str">
        <f t="shared" si="69"/>
        <v>NoNo</v>
      </c>
      <c r="AM620" s="12">
        <f t="shared" si="70"/>
        <v>1</v>
      </c>
    </row>
    <row r="621" spans="1:39" s="12" customFormat="1" x14ac:dyDescent="0.35">
      <c r="A621" s="13"/>
      <c r="B621" s="20"/>
      <c r="C621" s="20"/>
      <c r="D621" s="13"/>
      <c r="E621" s="13"/>
      <c r="F621" s="13"/>
      <c r="G621" s="21"/>
      <c r="H621" s="104"/>
      <c r="I621" s="21"/>
      <c r="J621" s="21"/>
      <c r="K621" s="13"/>
      <c r="L621" s="13"/>
      <c r="M621" s="20"/>
      <c r="N621" s="13"/>
      <c r="O621" s="13"/>
      <c r="P621" s="13"/>
      <c r="Q621" s="22"/>
      <c r="R621" s="13"/>
      <c r="S621" s="13"/>
      <c r="T621" s="13"/>
      <c r="U621" s="116"/>
      <c r="V621" s="116"/>
      <c r="W621" s="135"/>
      <c r="X621" s="118"/>
      <c r="Y621" s="135"/>
      <c r="Z621" s="116"/>
      <c r="AA621" s="116"/>
      <c r="AB621" s="55">
        <f t="shared" si="64"/>
        <v>0</v>
      </c>
      <c r="AC621" s="39"/>
      <c r="AD621" s="96" t="str">
        <f t="shared" si="65"/>
        <v>No</v>
      </c>
      <c r="AE621" s="18" t="str">
        <f>IFERROR(IFERROR(VLOOKUP(VALUE(L621),'EFM Funds June 2020'!C:M,10,0),VLOOKUP(TEXT(L621,0),'EFM Funds June 2020'!C:M,10,0)),"No")</f>
        <v>No</v>
      </c>
      <c r="AF621" s="18" t="str">
        <f>IFERROR(IFERROR(VLOOKUP(VALUE(W621),'EFM Funds June 2020'!C:M,10,0),VLOOKUP(TEXT(W621,0),'EFM Funds June 2020'!C:M,10,0)),"No")</f>
        <v>No</v>
      </c>
      <c r="AG621" s="19" t="str">
        <f t="shared" ca="1" si="66"/>
        <v>No</v>
      </c>
      <c r="AH621" s="19" t="str">
        <f t="shared" si="67"/>
        <v>No</v>
      </c>
      <c r="AI621" s="56" t="str">
        <f t="shared" ca="1" si="68"/>
        <v>Yes</v>
      </c>
      <c r="AJ621" s="56" t="str">
        <f ca="1">IFERROR(IF(OR($R$1&gt;Q621+90,$R$1&gt;VLOOKUP(W621,'EFM Funds June 2020'!D:E,2,FALSE)+90),"Yes","No"),"No")</f>
        <v>No</v>
      </c>
      <c r="AK621" s="56" t="str">
        <f>IFERROR(IF(OR(IFERROR(IF(AND(VLOOKUP(VALUE(L621),'EFM Funds June 2020'!$D:$M,10,FALSE)="Yes",T621&lt;0),"Yes","No"),"No")="Yes",IFERROR(IF(AND(VLOOKUP(VALUE(W621),'EFM Funds June 2020'!$D:$M,10,FALSE)="Yes",AA621&gt;0),"Yes","No"),"No")="Yes"),"Yes","No"),"No")</f>
        <v>No</v>
      </c>
      <c r="AL621" s="95" t="str">
        <f t="shared" si="69"/>
        <v>NoNo</v>
      </c>
      <c r="AM621" s="12">
        <f t="shared" si="70"/>
        <v>1</v>
      </c>
    </row>
    <row r="622" spans="1:39" s="12" customFormat="1" x14ac:dyDescent="0.35">
      <c r="A622" s="13"/>
      <c r="B622" s="20"/>
      <c r="C622" s="20"/>
      <c r="D622" s="13"/>
      <c r="E622" s="13"/>
      <c r="F622" s="13"/>
      <c r="G622" s="21"/>
      <c r="H622" s="104"/>
      <c r="I622" s="21"/>
      <c r="J622" s="21"/>
      <c r="K622" s="13"/>
      <c r="L622" s="13"/>
      <c r="M622" s="20"/>
      <c r="N622" s="13"/>
      <c r="O622" s="13"/>
      <c r="P622" s="13"/>
      <c r="Q622" s="22"/>
      <c r="R622" s="13"/>
      <c r="S622" s="13"/>
      <c r="T622" s="13"/>
      <c r="U622" s="116"/>
      <c r="V622" s="116"/>
      <c r="W622" s="135"/>
      <c r="X622" s="118"/>
      <c r="Y622" s="135"/>
      <c r="Z622" s="116"/>
      <c r="AA622" s="116"/>
      <c r="AB622" s="55">
        <f t="shared" si="64"/>
        <v>0</v>
      </c>
      <c r="AC622" s="39"/>
      <c r="AD622" s="96" t="str">
        <f t="shared" si="65"/>
        <v>No</v>
      </c>
      <c r="AE622" s="18" t="str">
        <f>IFERROR(IFERROR(VLOOKUP(VALUE(L622),'EFM Funds June 2020'!C:M,10,0),VLOOKUP(TEXT(L622,0),'EFM Funds June 2020'!C:M,10,0)),"No")</f>
        <v>No</v>
      </c>
      <c r="AF622" s="18" t="str">
        <f>IFERROR(IFERROR(VLOOKUP(VALUE(W622),'EFM Funds June 2020'!C:M,10,0),VLOOKUP(TEXT(W622,0),'EFM Funds June 2020'!C:M,10,0)),"No")</f>
        <v>No</v>
      </c>
      <c r="AG622" s="19" t="str">
        <f t="shared" ca="1" si="66"/>
        <v>No</v>
      </c>
      <c r="AH622" s="19" t="str">
        <f t="shared" si="67"/>
        <v>No</v>
      </c>
      <c r="AI622" s="56" t="str">
        <f t="shared" ca="1" si="68"/>
        <v>Yes</v>
      </c>
      <c r="AJ622" s="56" t="str">
        <f ca="1">IFERROR(IF(OR($R$1&gt;Q622+90,$R$1&gt;VLOOKUP(W622,'EFM Funds June 2020'!D:E,2,FALSE)+90),"Yes","No"),"No")</f>
        <v>No</v>
      </c>
      <c r="AK622" s="56" t="str">
        <f>IFERROR(IF(OR(IFERROR(IF(AND(VLOOKUP(VALUE(L622),'EFM Funds June 2020'!$D:$M,10,FALSE)="Yes",T622&lt;0),"Yes","No"),"No")="Yes",IFERROR(IF(AND(VLOOKUP(VALUE(W622),'EFM Funds June 2020'!$D:$M,10,FALSE)="Yes",AA622&gt;0),"Yes","No"),"No")="Yes"),"Yes","No"),"No")</f>
        <v>No</v>
      </c>
      <c r="AL622" s="95" t="str">
        <f t="shared" si="69"/>
        <v>NoNo</v>
      </c>
      <c r="AM622" s="12">
        <f t="shared" si="70"/>
        <v>1</v>
      </c>
    </row>
    <row r="623" spans="1:39" s="12" customFormat="1" x14ac:dyDescent="0.35">
      <c r="A623" s="13"/>
      <c r="B623" s="20"/>
      <c r="C623" s="20"/>
      <c r="D623" s="13"/>
      <c r="E623" s="13"/>
      <c r="F623" s="13"/>
      <c r="G623" s="21"/>
      <c r="H623" s="104"/>
      <c r="I623" s="21"/>
      <c r="J623" s="21"/>
      <c r="K623" s="13"/>
      <c r="L623" s="13"/>
      <c r="M623" s="20"/>
      <c r="N623" s="13"/>
      <c r="O623" s="13"/>
      <c r="P623" s="13"/>
      <c r="Q623" s="22"/>
      <c r="R623" s="13"/>
      <c r="S623" s="13"/>
      <c r="T623" s="13"/>
      <c r="U623" s="116"/>
      <c r="V623" s="116"/>
      <c r="W623" s="135"/>
      <c r="X623" s="118"/>
      <c r="Y623" s="135"/>
      <c r="Z623" s="116"/>
      <c r="AA623" s="116"/>
      <c r="AB623" s="55">
        <f t="shared" si="64"/>
        <v>0</v>
      </c>
      <c r="AC623" s="39"/>
      <c r="AD623" s="96" t="str">
        <f t="shared" si="65"/>
        <v>No</v>
      </c>
      <c r="AE623" s="18" t="str">
        <f>IFERROR(IFERROR(VLOOKUP(VALUE(L623),'EFM Funds June 2020'!C:M,10,0),VLOOKUP(TEXT(L623,0),'EFM Funds June 2020'!C:M,10,0)),"No")</f>
        <v>No</v>
      </c>
      <c r="AF623" s="18" t="str">
        <f>IFERROR(IFERROR(VLOOKUP(VALUE(W623),'EFM Funds June 2020'!C:M,10,0),VLOOKUP(TEXT(W623,0),'EFM Funds June 2020'!C:M,10,0)),"No")</f>
        <v>No</v>
      </c>
      <c r="AG623" s="19" t="str">
        <f t="shared" ca="1" si="66"/>
        <v>No</v>
      </c>
      <c r="AH623" s="19" t="str">
        <f t="shared" si="67"/>
        <v>No</v>
      </c>
      <c r="AI623" s="56" t="str">
        <f t="shared" ca="1" si="68"/>
        <v>Yes</v>
      </c>
      <c r="AJ623" s="56" t="str">
        <f ca="1">IFERROR(IF(OR($R$1&gt;Q623+90,$R$1&gt;VLOOKUP(W623,'EFM Funds June 2020'!D:E,2,FALSE)+90),"Yes","No"),"No")</f>
        <v>No</v>
      </c>
      <c r="AK623" s="56" t="str">
        <f>IFERROR(IF(OR(IFERROR(IF(AND(VLOOKUP(VALUE(L623),'EFM Funds June 2020'!$D:$M,10,FALSE)="Yes",T623&lt;0),"Yes","No"),"No")="Yes",IFERROR(IF(AND(VLOOKUP(VALUE(W623),'EFM Funds June 2020'!$D:$M,10,FALSE)="Yes",AA623&gt;0),"Yes","No"),"No")="Yes"),"Yes","No"),"No")</f>
        <v>No</v>
      </c>
      <c r="AL623" s="95" t="str">
        <f t="shared" si="69"/>
        <v>NoNo</v>
      </c>
      <c r="AM623" s="12">
        <f t="shared" si="70"/>
        <v>1</v>
      </c>
    </row>
    <row r="624" spans="1:39" s="12" customFormat="1" x14ac:dyDescent="0.35">
      <c r="A624" s="13"/>
      <c r="B624" s="20"/>
      <c r="C624" s="20"/>
      <c r="D624" s="13"/>
      <c r="E624" s="13"/>
      <c r="F624" s="13"/>
      <c r="G624" s="21"/>
      <c r="H624" s="104"/>
      <c r="I624" s="21"/>
      <c r="J624" s="21"/>
      <c r="K624" s="13"/>
      <c r="L624" s="13"/>
      <c r="M624" s="20"/>
      <c r="N624" s="13"/>
      <c r="O624" s="13"/>
      <c r="P624" s="13"/>
      <c r="Q624" s="22"/>
      <c r="R624" s="13"/>
      <c r="S624" s="13"/>
      <c r="T624" s="13"/>
      <c r="U624" s="116"/>
      <c r="V624" s="116"/>
      <c r="W624" s="135"/>
      <c r="X624" s="118"/>
      <c r="Y624" s="135"/>
      <c r="Z624" s="116"/>
      <c r="AA624" s="116"/>
      <c r="AB624" s="55">
        <f t="shared" si="64"/>
        <v>0</v>
      </c>
      <c r="AC624" s="39"/>
      <c r="AD624" s="96" t="str">
        <f t="shared" si="65"/>
        <v>No</v>
      </c>
      <c r="AE624" s="18" t="str">
        <f>IFERROR(IFERROR(VLOOKUP(VALUE(L624),'EFM Funds June 2020'!C:M,10,0),VLOOKUP(TEXT(L624,0),'EFM Funds June 2020'!C:M,10,0)),"No")</f>
        <v>No</v>
      </c>
      <c r="AF624" s="18" t="str">
        <f>IFERROR(IFERROR(VLOOKUP(VALUE(W624),'EFM Funds June 2020'!C:M,10,0),VLOOKUP(TEXT(W624,0),'EFM Funds June 2020'!C:M,10,0)),"No")</f>
        <v>No</v>
      </c>
      <c r="AG624" s="19" t="str">
        <f t="shared" ca="1" si="66"/>
        <v>No</v>
      </c>
      <c r="AH624" s="19" t="str">
        <f t="shared" si="67"/>
        <v>No</v>
      </c>
      <c r="AI624" s="56" t="str">
        <f t="shared" ca="1" si="68"/>
        <v>Yes</v>
      </c>
      <c r="AJ624" s="56" t="str">
        <f ca="1">IFERROR(IF(OR($R$1&gt;Q624+90,$R$1&gt;VLOOKUP(W624,'EFM Funds June 2020'!D:E,2,FALSE)+90),"Yes","No"),"No")</f>
        <v>No</v>
      </c>
      <c r="AK624" s="56" t="str">
        <f>IFERROR(IF(OR(IFERROR(IF(AND(VLOOKUP(VALUE(L624),'EFM Funds June 2020'!$D:$M,10,FALSE)="Yes",T624&lt;0),"Yes","No"),"No")="Yes",IFERROR(IF(AND(VLOOKUP(VALUE(W624),'EFM Funds June 2020'!$D:$M,10,FALSE)="Yes",AA624&gt;0),"Yes","No"),"No")="Yes"),"Yes","No"),"No")</f>
        <v>No</v>
      </c>
      <c r="AL624" s="95" t="str">
        <f t="shared" si="69"/>
        <v>NoNo</v>
      </c>
      <c r="AM624" s="12">
        <f t="shared" si="70"/>
        <v>1</v>
      </c>
    </row>
    <row r="625" spans="1:39" s="12" customFormat="1" x14ac:dyDescent="0.35">
      <c r="A625" s="13"/>
      <c r="B625" s="20"/>
      <c r="C625" s="20"/>
      <c r="D625" s="13"/>
      <c r="E625" s="13"/>
      <c r="F625" s="13"/>
      <c r="G625" s="21"/>
      <c r="H625" s="104"/>
      <c r="I625" s="21"/>
      <c r="J625" s="21"/>
      <c r="K625" s="13"/>
      <c r="L625" s="13"/>
      <c r="M625" s="20"/>
      <c r="N625" s="13"/>
      <c r="O625" s="13"/>
      <c r="P625" s="13"/>
      <c r="Q625" s="22"/>
      <c r="R625" s="13"/>
      <c r="S625" s="13"/>
      <c r="T625" s="13"/>
      <c r="U625" s="116"/>
      <c r="V625" s="116"/>
      <c r="W625" s="135"/>
      <c r="X625" s="118"/>
      <c r="Y625" s="135"/>
      <c r="Z625" s="116"/>
      <c r="AA625" s="116"/>
      <c r="AB625" s="55">
        <f t="shared" si="64"/>
        <v>0</v>
      </c>
      <c r="AC625" s="39"/>
      <c r="AD625" s="96" t="str">
        <f t="shared" si="65"/>
        <v>No</v>
      </c>
      <c r="AE625" s="18" t="str">
        <f>IFERROR(IFERROR(VLOOKUP(VALUE(L625),'EFM Funds June 2020'!C:M,10,0),VLOOKUP(TEXT(L625,0),'EFM Funds June 2020'!C:M,10,0)),"No")</f>
        <v>No</v>
      </c>
      <c r="AF625" s="18" t="str">
        <f>IFERROR(IFERROR(VLOOKUP(VALUE(W625),'EFM Funds June 2020'!C:M,10,0),VLOOKUP(TEXT(W625,0),'EFM Funds June 2020'!C:M,10,0)),"No")</f>
        <v>No</v>
      </c>
      <c r="AG625" s="19" t="str">
        <f t="shared" ca="1" si="66"/>
        <v>No</v>
      </c>
      <c r="AH625" s="19" t="str">
        <f t="shared" si="67"/>
        <v>No</v>
      </c>
      <c r="AI625" s="56" t="str">
        <f t="shared" ca="1" si="68"/>
        <v>Yes</v>
      </c>
      <c r="AJ625" s="56" t="str">
        <f ca="1">IFERROR(IF(OR($R$1&gt;Q625+90,$R$1&gt;VLOOKUP(W625,'EFM Funds June 2020'!D:E,2,FALSE)+90),"Yes","No"),"No")</f>
        <v>No</v>
      </c>
      <c r="AK625" s="56" t="str">
        <f>IFERROR(IF(OR(IFERROR(IF(AND(VLOOKUP(VALUE(L625),'EFM Funds June 2020'!$D:$M,10,FALSE)="Yes",T625&lt;0),"Yes","No"),"No")="Yes",IFERROR(IF(AND(VLOOKUP(VALUE(W625),'EFM Funds June 2020'!$D:$M,10,FALSE)="Yes",AA625&gt;0),"Yes","No"),"No")="Yes"),"Yes","No"),"No")</f>
        <v>No</v>
      </c>
      <c r="AL625" s="95" t="str">
        <f t="shared" si="69"/>
        <v>NoNo</v>
      </c>
      <c r="AM625" s="12">
        <f t="shared" si="70"/>
        <v>1</v>
      </c>
    </row>
    <row r="626" spans="1:39" s="12" customFormat="1" x14ac:dyDescent="0.35">
      <c r="A626" s="13"/>
      <c r="B626" s="20"/>
      <c r="C626" s="20"/>
      <c r="D626" s="13"/>
      <c r="E626" s="13"/>
      <c r="F626" s="13"/>
      <c r="G626" s="21"/>
      <c r="H626" s="104"/>
      <c r="I626" s="21"/>
      <c r="J626" s="21"/>
      <c r="K626" s="13"/>
      <c r="L626" s="13"/>
      <c r="M626" s="20"/>
      <c r="N626" s="13"/>
      <c r="O626" s="13"/>
      <c r="P626" s="13"/>
      <c r="Q626" s="22"/>
      <c r="R626" s="13"/>
      <c r="S626" s="13"/>
      <c r="T626" s="13"/>
      <c r="U626" s="116"/>
      <c r="V626" s="116"/>
      <c r="W626" s="135"/>
      <c r="X626" s="118"/>
      <c r="Y626" s="135"/>
      <c r="Z626" s="116"/>
      <c r="AA626" s="116"/>
      <c r="AB626" s="55">
        <f t="shared" si="64"/>
        <v>0</v>
      </c>
      <c r="AC626" s="39"/>
      <c r="AD626" s="96" t="str">
        <f t="shared" si="65"/>
        <v>No</v>
      </c>
      <c r="AE626" s="18" t="str">
        <f>IFERROR(IFERROR(VLOOKUP(VALUE(L626),'EFM Funds June 2020'!C:M,10,0),VLOOKUP(TEXT(L626,0),'EFM Funds June 2020'!C:M,10,0)),"No")</f>
        <v>No</v>
      </c>
      <c r="AF626" s="18" t="str">
        <f>IFERROR(IFERROR(VLOOKUP(VALUE(W626),'EFM Funds June 2020'!C:M,10,0),VLOOKUP(TEXT(W626,0),'EFM Funds June 2020'!C:M,10,0)),"No")</f>
        <v>No</v>
      </c>
      <c r="AG626" s="19" t="str">
        <f t="shared" ca="1" si="66"/>
        <v>No</v>
      </c>
      <c r="AH626" s="19" t="str">
        <f t="shared" si="67"/>
        <v>No</v>
      </c>
      <c r="AI626" s="56" t="str">
        <f t="shared" ca="1" si="68"/>
        <v>Yes</v>
      </c>
      <c r="AJ626" s="56" t="str">
        <f ca="1">IFERROR(IF(OR($R$1&gt;Q626+90,$R$1&gt;VLOOKUP(W626,'EFM Funds June 2020'!D:E,2,FALSE)+90),"Yes","No"),"No")</f>
        <v>No</v>
      </c>
      <c r="AK626" s="56" t="str">
        <f>IFERROR(IF(OR(IFERROR(IF(AND(VLOOKUP(VALUE(L626),'EFM Funds June 2020'!$D:$M,10,FALSE)="Yes",T626&lt;0),"Yes","No"),"No")="Yes",IFERROR(IF(AND(VLOOKUP(VALUE(W626),'EFM Funds June 2020'!$D:$M,10,FALSE)="Yes",AA626&gt;0),"Yes","No"),"No")="Yes"),"Yes","No"),"No")</f>
        <v>No</v>
      </c>
      <c r="AL626" s="95" t="str">
        <f t="shared" si="69"/>
        <v>NoNo</v>
      </c>
      <c r="AM626" s="12">
        <f t="shared" si="70"/>
        <v>1</v>
      </c>
    </row>
    <row r="627" spans="1:39" s="12" customFormat="1" x14ac:dyDescent="0.35">
      <c r="A627" s="13"/>
      <c r="B627" s="20"/>
      <c r="C627" s="20"/>
      <c r="D627" s="13"/>
      <c r="E627" s="13"/>
      <c r="F627" s="13"/>
      <c r="G627" s="21"/>
      <c r="H627" s="104"/>
      <c r="I627" s="21"/>
      <c r="J627" s="21"/>
      <c r="K627" s="13"/>
      <c r="L627" s="13"/>
      <c r="M627" s="20"/>
      <c r="N627" s="13"/>
      <c r="O627" s="13"/>
      <c r="P627" s="13"/>
      <c r="Q627" s="22"/>
      <c r="R627" s="13"/>
      <c r="S627" s="13"/>
      <c r="T627" s="13"/>
      <c r="U627" s="116"/>
      <c r="V627" s="116"/>
      <c r="W627" s="135"/>
      <c r="X627" s="118"/>
      <c r="Y627" s="135"/>
      <c r="Z627" s="116"/>
      <c r="AA627" s="116"/>
      <c r="AB627" s="55">
        <f t="shared" si="64"/>
        <v>0</v>
      </c>
      <c r="AC627" s="39"/>
      <c r="AD627" s="96" t="str">
        <f t="shared" si="65"/>
        <v>No</v>
      </c>
      <c r="AE627" s="18" t="str">
        <f>IFERROR(IFERROR(VLOOKUP(VALUE(L627),'EFM Funds June 2020'!C:M,10,0),VLOOKUP(TEXT(L627,0),'EFM Funds June 2020'!C:M,10,0)),"No")</f>
        <v>No</v>
      </c>
      <c r="AF627" s="18" t="str">
        <f>IFERROR(IFERROR(VLOOKUP(VALUE(W627),'EFM Funds June 2020'!C:M,10,0),VLOOKUP(TEXT(W627,0),'EFM Funds June 2020'!C:M,10,0)),"No")</f>
        <v>No</v>
      </c>
      <c r="AG627" s="19" t="str">
        <f t="shared" ca="1" si="66"/>
        <v>No</v>
      </c>
      <c r="AH627" s="19" t="str">
        <f t="shared" si="67"/>
        <v>No</v>
      </c>
      <c r="AI627" s="56" t="str">
        <f t="shared" ca="1" si="68"/>
        <v>Yes</v>
      </c>
      <c r="AJ627" s="56" t="str">
        <f ca="1">IFERROR(IF(OR($R$1&gt;Q627+90,$R$1&gt;VLOOKUP(W627,'EFM Funds June 2020'!D:E,2,FALSE)+90),"Yes","No"),"No")</f>
        <v>No</v>
      </c>
      <c r="AK627" s="56" t="str">
        <f>IFERROR(IF(OR(IFERROR(IF(AND(VLOOKUP(VALUE(L627),'EFM Funds June 2020'!$D:$M,10,FALSE)="Yes",T627&lt;0),"Yes","No"),"No")="Yes",IFERROR(IF(AND(VLOOKUP(VALUE(W627),'EFM Funds June 2020'!$D:$M,10,FALSE)="Yes",AA627&gt;0),"Yes","No"),"No")="Yes"),"Yes","No"),"No")</f>
        <v>No</v>
      </c>
      <c r="AL627" s="95" t="str">
        <f t="shared" si="69"/>
        <v>NoNo</v>
      </c>
      <c r="AM627" s="12">
        <f t="shared" si="70"/>
        <v>1</v>
      </c>
    </row>
    <row r="628" spans="1:39" s="12" customFormat="1" x14ac:dyDescent="0.35">
      <c r="A628" s="13"/>
      <c r="B628" s="20"/>
      <c r="C628" s="20"/>
      <c r="D628" s="13"/>
      <c r="E628" s="13"/>
      <c r="F628" s="13"/>
      <c r="G628" s="21"/>
      <c r="H628" s="104"/>
      <c r="I628" s="21"/>
      <c r="J628" s="21"/>
      <c r="K628" s="13"/>
      <c r="L628" s="13"/>
      <c r="M628" s="20"/>
      <c r="N628" s="13"/>
      <c r="O628" s="13"/>
      <c r="P628" s="13"/>
      <c r="Q628" s="22"/>
      <c r="R628" s="13"/>
      <c r="S628" s="13"/>
      <c r="T628" s="13"/>
      <c r="U628" s="116"/>
      <c r="V628" s="116"/>
      <c r="W628" s="135"/>
      <c r="X628" s="118"/>
      <c r="Y628" s="135"/>
      <c r="Z628" s="116"/>
      <c r="AA628" s="116"/>
      <c r="AB628" s="55">
        <f t="shared" si="64"/>
        <v>0</v>
      </c>
      <c r="AC628" s="39"/>
      <c r="AD628" s="96" t="str">
        <f t="shared" si="65"/>
        <v>No</v>
      </c>
      <c r="AE628" s="18" t="str">
        <f>IFERROR(IFERROR(VLOOKUP(VALUE(L628),'EFM Funds June 2020'!C:M,10,0),VLOOKUP(TEXT(L628,0),'EFM Funds June 2020'!C:M,10,0)),"No")</f>
        <v>No</v>
      </c>
      <c r="AF628" s="18" t="str">
        <f>IFERROR(IFERROR(VLOOKUP(VALUE(W628),'EFM Funds June 2020'!C:M,10,0),VLOOKUP(TEXT(W628,0),'EFM Funds June 2020'!C:M,10,0)),"No")</f>
        <v>No</v>
      </c>
      <c r="AG628" s="19" t="str">
        <f t="shared" ca="1" si="66"/>
        <v>No</v>
      </c>
      <c r="AH628" s="19" t="str">
        <f t="shared" si="67"/>
        <v>No</v>
      </c>
      <c r="AI628" s="56" t="str">
        <f t="shared" ca="1" si="68"/>
        <v>Yes</v>
      </c>
      <c r="AJ628" s="56" t="str">
        <f ca="1">IFERROR(IF(OR($R$1&gt;Q628+90,$R$1&gt;VLOOKUP(W628,'EFM Funds June 2020'!D:E,2,FALSE)+90),"Yes","No"),"No")</f>
        <v>No</v>
      </c>
      <c r="AK628" s="56" t="str">
        <f>IFERROR(IF(OR(IFERROR(IF(AND(VLOOKUP(VALUE(L628),'EFM Funds June 2020'!$D:$M,10,FALSE)="Yes",T628&lt;0),"Yes","No"),"No")="Yes",IFERROR(IF(AND(VLOOKUP(VALUE(W628),'EFM Funds June 2020'!$D:$M,10,FALSE)="Yes",AA628&gt;0),"Yes","No"),"No")="Yes"),"Yes","No"),"No")</f>
        <v>No</v>
      </c>
      <c r="AL628" s="95" t="str">
        <f t="shared" si="69"/>
        <v>NoNo</v>
      </c>
      <c r="AM628" s="12">
        <f t="shared" si="70"/>
        <v>1</v>
      </c>
    </row>
    <row r="629" spans="1:39" s="12" customFormat="1" x14ac:dyDescent="0.35">
      <c r="A629" s="13"/>
      <c r="B629" s="20"/>
      <c r="C629" s="20"/>
      <c r="D629" s="13"/>
      <c r="E629" s="13"/>
      <c r="F629" s="13"/>
      <c r="G629" s="21"/>
      <c r="H629" s="104"/>
      <c r="I629" s="21"/>
      <c r="J629" s="21"/>
      <c r="K629" s="13"/>
      <c r="L629" s="13"/>
      <c r="M629" s="20"/>
      <c r="N629" s="13"/>
      <c r="O629" s="13"/>
      <c r="P629" s="13"/>
      <c r="Q629" s="22"/>
      <c r="R629" s="13"/>
      <c r="S629" s="13"/>
      <c r="T629" s="13"/>
      <c r="U629" s="116"/>
      <c r="V629" s="116"/>
      <c r="W629" s="135"/>
      <c r="X629" s="118"/>
      <c r="Y629" s="135"/>
      <c r="Z629" s="116"/>
      <c r="AA629" s="116"/>
      <c r="AB629" s="55">
        <f t="shared" si="64"/>
        <v>0</v>
      </c>
      <c r="AC629" s="39"/>
      <c r="AD629" s="96" t="str">
        <f t="shared" si="65"/>
        <v>No</v>
      </c>
      <c r="AE629" s="18" t="str">
        <f>IFERROR(IFERROR(VLOOKUP(VALUE(L629),'EFM Funds June 2020'!C:M,10,0),VLOOKUP(TEXT(L629,0),'EFM Funds June 2020'!C:M,10,0)),"No")</f>
        <v>No</v>
      </c>
      <c r="AF629" s="18" t="str">
        <f>IFERROR(IFERROR(VLOOKUP(VALUE(W629),'EFM Funds June 2020'!C:M,10,0),VLOOKUP(TEXT(W629,0),'EFM Funds June 2020'!C:M,10,0)),"No")</f>
        <v>No</v>
      </c>
      <c r="AG629" s="19" t="str">
        <f t="shared" ca="1" si="66"/>
        <v>No</v>
      </c>
      <c r="AH629" s="19" t="str">
        <f t="shared" si="67"/>
        <v>No</v>
      </c>
      <c r="AI629" s="56" t="str">
        <f t="shared" ca="1" si="68"/>
        <v>Yes</v>
      </c>
      <c r="AJ629" s="56" t="str">
        <f ca="1">IFERROR(IF(OR($R$1&gt;Q629+90,$R$1&gt;VLOOKUP(W629,'EFM Funds June 2020'!D:E,2,FALSE)+90),"Yes","No"),"No")</f>
        <v>No</v>
      </c>
      <c r="AK629" s="56" t="str">
        <f>IFERROR(IF(OR(IFERROR(IF(AND(VLOOKUP(VALUE(L629),'EFM Funds June 2020'!$D:$M,10,FALSE)="Yes",T629&lt;0),"Yes","No"),"No")="Yes",IFERROR(IF(AND(VLOOKUP(VALUE(W629),'EFM Funds June 2020'!$D:$M,10,FALSE)="Yes",AA629&gt;0),"Yes","No"),"No")="Yes"),"Yes","No"),"No")</f>
        <v>No</v>
      </c>
      <c r="AL629" s="95" t="str">
        <f t="shared" si="69"/>
        <v>NoNo</v>
      </c>
      <c r="AM629" s="12">
        <f t="shared" si="70"/>
        <v>1</v>
      </c>
    </row>
    <row r="630" spans="1:39" s="12" customFormat="1" x14ac:dyDescent="0.35">
      <c r="A630" s="13"/>
      <c r="B630" s="20"/>
      <c r="C630" s="20"/>
      <c r="D630" s="13"/>
      <c r="E630" s="13"/>
      <c r="F630" s="13"/>
      <c r="G630" s="21"/>
      <c r="H630" s="104"/>
      <c r="I630" s="21"/>
      <c r="J630" s="21"/>
      <c r="K630" s="13"/>
      <c r="L630" s="13"/>
      <c r="M630" s="20"/>
      <c r="N630" s="13"/>
      <c r="O630" s="13"/>
      <c r="P630" s="13"/>
      <c r="Q630" s="22"/>
      <c r="R630" s="13"/>
      <c r="S630" s="13"/>
      <c r="T630" s="13"/>
      <c r="U630" s="116"/>
      <c r="V630" s="116"/>
      <c r="W630" s="135"/>
      <c r="X630" s="118"/>
      <c r="Y630" s="135"/>
      <c r="Z630" s="116"/>
      <c r="AA630" s="116"/>
      <c r="AB630" s="55">
        <f t="shared" si="64"/>
        <v>0</v>
      </c>
      <c r="AC630" s="39"/>
      <c r="AD630" s="96" t="str">
        <f t="shared" si="65"/>
        <v>No</v>
      </c>
      <c r="AE630" s="18" t="str">
        <f>IFERROR(IFERROR(VLOOKUP(VALUE(L630),'EFM Funds June 2020'!C:M,10,0),VLOOKUP(TEXT(L630,0),'EFM Funds June 2020'!C:M,10,0)),"No")</f>
        <v>No</v>
      </c>
      <c r="AF630" s="18" t="str">
        <f>IFERROR(IFERROR(VLOOKUP(VALUE(W630),'EFM Funds June 2020'!C:M,10,0),VLOOKUP(TEXT(W630,0),'EFM Funds June 2020'!C:M,10,0)),"No")</f>
        <v>No</v>
      </c>
      <c r="AG630" s="19" t="str">
        <f t="shared" ca="1" si="66"/>
        <v>No</v>
      </c>
      <c r="AH630" s="19" t="str">
        <f t="shared" si="67"/>
        <v>No</v>
      </c>
      <c r="AI630" s="56" t="str">
        <f t="shared" ca="1" si="68"/>
        <v>Yes</v>
      </c>
      <c r="AJ630" s="56" t="str">
        <f ca="1">IFERROR(IF(OR($R$1&gt;Q630+90,$R$1&gt;VLOOKUP(W630,'EFM Funds June 2020'!D:E,2,FALSE)+90),"Yes","No"),"No")</f>
        <v>No</v>
      </c>
      <c r="AK630" s="56" t="str">
        <f>IFERROR(IF(OR(IFERROR(IF(AND(VLOOKUP(VALUE(L630),'EFM Funds June 2020'!$D:$M,10,FALSE)="Yes",T630&lt;0),"Yes","No"),"No")="Yes",IFERROR(IF(AND(VLOOKUP(VALUE(W630),'EFM Funds June 2020'!$D:$M,10,FALSE)="Yes",AA630&gt;0),"Yes","No"),"No")="Yes"),"Yes","No"),"No")</f>
        <v>No</v>
      </c>
      <c r="AL630" s="95" t="str">
        <f t="shared" si="69"/>
        <v>NoNo</v>
      </c>
      <c r="AM630" s="12">
        <f t="shared" si="70"/>
        <v>1</v>
      </c>
    </row>
    <row r="631" spans="1:39" s="12" customFormat="1" x14ac:dyDescent="0.35">
      <c r="A631" s="13"/>
      <c r="B631" s="20"/>
      <c r="C631" s="20"/>
      <c r="D631" s="13"/>
      <c r="E631" s="13"/>
      <c r="F631" s="13"/>
      <c r="G631" s="21"/>
      <c r="H631" s="104"/>
      <c r="I631" s="21"/>
      <c r="J631" s="21"/>
      <c r="K631" s="13"/>
      <c r="L631" s="13"/>
      <c r="M631" s="20"/>
      <c r="N631" s="13"/>
      <c r="O631" s="13"/>
      <c r="P631" s="13"/>
      <c r="Q631" s="22"/>
      <c r="R631" s="13"/>
      <c r="S631" s="13"/>
      <c r="T631" s="13"/>
      <c r="U631" s="116"/>
      <c r="V631" s="116"/>
      <c r="W631" s="135"/>
      <c r="X631" s="118"/>
      <c r="Y631" s="135"/>
      <c r="Z631" s="116"/>
      <c r="AA631" s="116"/>
      <c r="AB631" s="55">
        <f t="shared" si="64"/>
        <v>0</v>
      </c>
      <c r="AC631" s="39"/>
      <c r="AD631" s="96" t="str">
        <f t="shared" si="65"/>
        <v>No</v>
      </c>
      <c r="AE631" s="18" t="str">
        <f>IFERROR(IFERROR(VLOOKUP(VALUE(L631),'EFM Funds June 2020'!C:M,10,0),VLOOKUP(TEXT(L631,0),'EFM Funds June 2020'!C:M,10,0)),"No")</f>
        <v>No</v>
      </c>
      <c r="AF631" s="18" t="str">
        <f>IFERROR(IFERROR(VLOOKUP(VALUE(W631),'EFM Funds June 2020'!C:M,10,0),VLOOKUP(TEXT(W631,0),'EFM Funds June 2020'!C:M,10,0)),"No")</f>
        <v>No</v>
      </c>
      <c r="AG631" s="19" t="str">
        <f t="shared" ca="1" si="66"/>
        <v>No</v>
      </c>
      <c r="AH631" s="19" t="str">
        <f t="shared" si="67"/>
        <v>No</v>
      </c>
      <c r="AI631" s="56" t="str">
        <f t="shared" ca="1" si="68"/>
        <v>Yes</v>
      </c>
      <c r="AJ631" s="56" t="str">
        <f ca="1">IFERROR(IF(OR($R$1&gt;Q631+90,$R$1&gt;VLOOKUP(W631,'EFM Funds June 2020'!D:E,2,FALSE)+90),"Yes","No"),"No")</f>
        <v>No</v>
      </c>
      <c r="AK631" s="56" t="str">
        <f>IFERROR(IF(OR(IFERROR(IF(AND(VLOOKUP(VALUE(L631),'EFM Funds June 2020'!$D:$M,10,FALSE)="Yes",T631&lt;0),"Yes","No"),"No")="Yes",IFERROR(IF(AND(VLOOKUP(VALUE(W631),'EFM Funds June 2020'!$D:$M,10,FALSE)="Yes",AA631&gt;0),"Yes","No"),"No")="Yes"),"Yes","No"),"No")</f>
        <v>No</v>
      </c>
      <c r="AL631" s="95" t="str">
        <f t="shared" si="69"/>
        <v>NoNo</v>
      </c>
      <c r="AM631" s="12">
        <f t="shared" si="70"/>
        <v>1</v>
      </c>
    </row>
    <row r="632" spans="1:39" s="12" customFormat="1" x14ac:dyDescent="0.35">
      <c r="A632" s="13"/>
      <c r="B632" s="20"/>
      <c r="C632" s="20"/>
      <c r="D632" s="13"/>
      <c r="E632" s="13"/>
      <c r="F632" s="13"/>
      <c r="G632" s="21"/>
      <c r="H632" s="104"/>
      <c r="I632" s="21"/>
      <c r="J632" s="21"/>
      <c r="K632" s="13"/>
      <c r="L632" s="13"/>
      <c r="M632" s="20"/>
      <c r="N632" s="13"/>
      <c r="O632" s="13"/>
      <c r="P632" s="13"/>
      <c r="Q632" s="22"/>
      <c r="R632" s="13"/>
      <c r="S632" s="13"/>
      <c r="T632" s="13"/>
      <c r="U632" s="116"/>
      <c r="V632" s="116"/>
      <c r="W632" s="135"/>
      <c r="X632" s="118"/>
      <c r="Y632" s="135"/>
      <c r="Z632" s="116"/>
      <c r="AA632" s="116"/>
      <c r="AB632" s="55">
        <f t="shared" si="64"/>
        <v>0</v>
      </c>
      <c r="AC632" s="39"/>
      <c r="AD632" s="96" t="str">
        <f t="shared" si="65"/>
        <v>No</v>
      </c>
      <c r="AE632" s="18" t="str">
        <f>IFERROR(IFERROR(VLOOKUP(VALUE(L632),'EFM Funds June 2020'!C:M,10,0),VLOOKUP(TEXT(L632,0),'EFM Funds June 2020'!C:M,10,0)),"No")</f>
        <v>No</v>
      </c>
      <c r="AF632" s="18" t="str">
        <f>IFERROR(IFERROR(VLOOKUP(VALUE(W632),'EFM Funds June 2020'!C:M,10,0),VLOOKUP(TEXT(W632,0),'EFM Funds June 2020'!C:M,10,0)),"No")</f>
        <v>No</v>
      </c>
      <c r="AG632" s="19" t="str">
        <f t="shared" ca="1" si="66"/>
        <v>No</v>
      </c>
      <c r="AH632" s="19" t="str">
        <f t="shared" si="67"/>
        <v>No</v>
      </c>
      <c r="AI632" s="56" t="str">
        <f t="shared" ca="1" si="68"/>
        <v>Yes</v>
      </c>
      <c r="AJ632" s="56" t="str">
        <f ca="1">IFERROR(IF(OR($R$1&gt;Q632+90,$R$1&gt;VLOOKUP(W632,'EFM Funds June 2020'!D:E,2,FALSE)+90),"Yes","No"),"No")</f>
        <v>No</v>
      </c>
      <c r="AK632" s="56" t="str">
        <f>IFERROR(IF(OR(IFERROR(IF(AND(VLOOKUP(VALUE(L632),'EFM Funds June 2020'!$D:$M,10,FALSE)="Yes",T632&lt;0),"Yes","No"),"No")="Yes",IFERROR(IF(AND(VLOOKUP(VALUE(W632),'EFM Funds June 2020'!$D:$M,10,FALSE)="Yes",AA632&gt;0),"Yes","No"),"No")="Yes"),"Yes","No"),"No")</f>
        <v>No</v>
      </c>
      <c r="AL632" s="95" t="str">
        <f t="shared" si="69"/>
        <v>NoNo</v>
      </c>
      <c r="AM632" s="12">
        <f t="shared" si="70"/>
        <v>1</v>
      </c>
    </row>
    <row r="633" spans="1:39" s="12" customFormat="1" x14ac:dyDescent="0.35">
      <c r="A633" s="13"/>
      <c r="B633" s="20"/>
      <c r="C633" s="20"/>
      <c r="D633" s="13"/>
      <c r="E633" s="13"/>
      <c r="F633" s="13"/>
      <c r="G633" s="21"/>
      <c r="H633" s="104"/>
      <c r="I633" s="21"/>
      <c r="J633" s="21"/>
      <c r="K633" s="13"/>
      <c r="L633" s="13"/>
      <c r="M633" s="20"/>
      <c r="N633" s="13"/>
      <c r="O633" s="13"/>
      <c r="P633" s="13"/>
      <c r="Q633" s="22"/>
      <c r="R633" s="13"/>
      <c r="S633" s="13"/>
      <c r="T633" s="13"/>
      <c r="U633" s="116"/>
      <c r="V633" s="116"/>
      <c r="W633" s="135"/>
      <c r="X633" s="118"/>
      <c r="Y633" s="135"/>
      <c r="Z633" s="116"/>
      <c r="AA633" s="116"/>
      <c r="AB633" s="55">
        <f t="shared" si="64"/>
        <v>0</v>
      </c>
      <c r="AC633" s="39"/>
      <c r="AD633" s="96" t="str">
        <f t="shared" si="65"/>
        <v>No</v>
      </c>
      <c r="AE633" s="18" t="str">
        <f>IFERROR(IFERROR(VLOOKUP(VALUE(L633),'EFM Funds June 2020'!C:M,10,0),VLOOKUP(TEXT(L633,0),'EFM Funds June 2020'!C:M,10,0)),"No")</f>
        <v>No</v>
      </c>
      <c r="AF633" s="18" t="str">
        <f>IFERROR(IFERROR(VLOOKUP(VALUE(W633),'EFM Funds June 2020'!C:M,10,0),VLOOKUP(TEXT(W633,0),'EFM Funds June 2020'!C:M,10,0)),"No")</f>
        <v>No</v>
      </c>
      <c r="AG633" s="19" t="str">
        <f t="shared" ca="1" si="66"/>
        <v>No</v>
      </c>
      <c r="AH633" s="19" t="str">
        <f t="shared" si="67"/>
        <v>No</v>
      </c>
      <c r="AI633" s="56" t="str">
        <f t="shared" ca="1" si="68"/>
        <v>Yes</v>
      </c>
      <c r="AJ633" s="56" t="str">
        <f ca="1">IFERROR(IF(OR($R$1&gt;Q633+90,$R$1&gt;VLOOKUP(W633,'EFM Funds June 2020'!D:E,2,FALSE)+90),"Yes","No"),"No")</f>
        <v>No</v>
      </c>
      <c r="AK633" s="56" t="str">
        <f>IFERROR(IF(OR(IFERROR(IF(AND(VLOOKUP(VALUE(L633),'EFM Funds June 2020'!$D:$M,10,FALSE)="Yes",T633&lt;0),"Yes","No"),"No")="Yes",IFERROR(IF(AND(VLOOKUP(VALUE(W633),'EFM Funds June 2020'!$D:$M,10,FALSE)="Yes",AA633&gt;0),"Yes","No"),"No")="Yes"),"Yes","No"),"No")</f>
        <v>No</v>
      </c>
      <c r="AL633" s="95" t="str">
        <f t="shared" si="69"/>
        <v>NoNo</v>
      </c>
      <c r="AM633" s="12">
        <f t="shared" si="70"/>
        <v>1</v>
      </c>
    </row>
    <row r="634" spans="1:39" s="12" customFormat="1" x14ac:dyDescent="0.35">
      <c r="A634" s="13"/>
      <c r="B634" s="20"/>
      <c r="C634" s="20"/>
      <c r="D634" s="13"/>
      <c r="E634" s="13"/>
      <c r="F634" s="13"/>
      <c r="G634" s="21"/>
      <c r="H634" s="104"/>
      <c r="I634" s="21"/>
      <c r="J634" s="21"/>
      <c r="K634" s="13"/>
      <c r="L634" s="13"/>
      <c r="M634" s="20"/>
      <c r="N634" s="13"/>
      <c r="O634" s="13"/>
      <c r="P634" s="13"/>
      <c r="Q634" s="22"/>
      <c r="R634" s="13"/>
      <c r="S634" s="13"/>
      <c r="T634" s="13"/>
      <c r="U634" s="116"/>
      <c r="V634" s="116"/>
      <c r="W634" s="135"/>
      <c r="X634" s="118"/>
      <c r="Y634" s="135"/>
      <c r="Z634" s="116"/>
      <c r="AA634" s="116"/>
      <c r="AB634" s="55">
        <f t="shared" si="64"/>
        <v>0</v>
      </c>
      <c r="AC634" s="39"/>
      <c r="AD634" s="96" t="str">
        <f t="shared" si="65"/>
        <v>No</v>
      </c>
      <c r="AE634" s="18" t="str">
        <f>IFERROR(IFERROR(VLOOKUP(VALUE(L634),'EFM Funds June 2020'!C:M,10,0),VLOOKUP(TEXT(L634,0),'EFM Funds June 2020'!C:M,10,0)),"No")</f>
        <v>No</v>
      </c>
      <c r="AF634" s="18" t="str">
        <f>IFERROR(IFERROR(VLOOKUP(VALUE(W634),'EFM Funds June 2020'!C:M,10,0),VLOOKUP(TEXT(W634,0),'EFM Funds June 2020'!C:M,10,0)),"No")</f>
        <v>No</v>
      </c>
      <c r="AG634" s="19" t="str">
        <f t="shared" ca="1" si="66"/>
        <v>No</v>
      </c>
      <c r="AH634" s="19" t="str">
        <f t="shared" si="67"/>
        <v>No</v>
      </c>
      <c r="AI634" s="56" t="str">
        <f t="shared" ca="1" si="68"/>
        <v>Yes</v>
      </c>
      <c r="AJ634" s="56" t="str">
        <f ca="1">IFERROR(IF(OR($R$1&gt;Q634+90,$R$1&gt;VLOOKUP(W634,'EFM Funds June 2020'!D:E,2,FALSE)+90),"Yes","No"),"No")</f>
        <v>No</v>
      </c>
      <c r="AK634" s="56" t="str">
        <f>IFERROR(IF(OR(IFERROR(IF(AND(VLOOKUP(VALUE(L634),'EFM Funds June 2020'!$D:$M,10,FALSE)="Yes",T634&lt;0),"Yes","No"),"No")="Yes",IFERROR(IF(AND(VLOOKUP(VALUE(W634),'EFM Funds June 2020'!$D:$M,10,FALSE)="Yes",AA634&gt;0),"Yes","No"),"No")="Yes"),"Yes","No"),"No")</f>
        <v>No</v>
      </c>
      <c r="AL634" s="95" t="str">
        <f t="shared" si="69"/>
        <v>NoNo</v>
      </c>
      <c r="AM634" s="12">
        <f t="shared" si="70"/>
        <v>1</v>
      </c>
    </row>
    <row r="635" spans="1:39" s="12" customFormat="1" x14ac:dyDescent="0.35">
      <c r="A635" s="13"/>
      <c r="B635" s="20"/>
      <c r="C635" s="20"/>
      <c r="D635" s="13"/>
      <c r="E635" s="13"/>
      <c r="F635" s="13"/>
      <c r="G635" s="21"/>
      <c r="H635" s="104"/>
      <c r="I635" s="21"/>
      <c r="J635" s="21"/>
      <c r="K635" s="13"/>
      <c r="L635" s="13"/>
      <c r="M635" s="20"/>
      <c r="N635" s="13"/>
      <c r="O635" s="13"/>
      <c r="P635" s="13"/>
      <c r="Q635" s="22"/>
      <c r="R635" s="13"/>
      <c r="S635" s="13"/>
      <c r="T635" s="13"/>
      <c r="U635" s="116"/>
      <c r="V635" s="116"/>
      <c r="W635" s="135"/>
      <c r="X635" s="118"/>
      <c r="Y635" s="135"/>
      <c r="Z635" s="116"/>
      <c r="AA635" s="116"/>
      <c r="AB635" s="55">
        <f t="shared" si="64"/>
        <v>0</v>
      </c>
      <c r="AC635" s="39"/>
      <c r="AD635" s="96" t="str">
        <f t="shared" si="65"/>
        <v>No</v>
      </c>
      <c r="AE635" s="18" t="str">
        <f>IFERROR(IFERROR(VLOOKUP(VALUE(L635),'EFM Funds June 2020'!C:M,10,0),VLOOKUP(TEXT(L635,0),'EFM Funds June 2020'!C:M,10,0)),"No")</f>
        <v>No</v>
      </c>
      <c r="AF635" s="18" t="str">
        <f>IFERROR(IFERROR(VLOOKUP(VALUE(W635),'EFM Funds June 2020'!C:M,10,0),VLOOKUP(TEXT(W635,0),'EFM Funds June 2020'!C:M,10,0)),"No")</f>
        <v>No</v>
      </c>
      <c r="AG635" s="19" t="str">
        <f t="shared" ca="1" si="66"/>
        <v>No</v>
      </c>
      <c r="AH635" s="19" t="str">
        <f t="shared" si="67"/>
        <v>No</v>
      </c>
      <c r="AI635" s="56" t="str">
        <f t="shared" ca="1" si="68"/>
        <v>Yes</v>
      </c>
      <c r="AJ635" s="56" t="str">
        <f ca="1">IFERROR(IF(OR($R$1&gt;Q635+90,$R$1&gt;VLOOKUP(W635,'EFM Funds June 2020'!D:E,2,FALSE)+90),"Yes","No"),"No")</f>
        <v>No</v>
      </c>
      <c r="AK635" s="56" t="str">
        <f>IFERROR(IF(OR(IFERROR(IF(AND(VLOOKUP(VALUE(L635),'EFM Funds June 2020'!$D:$M,10,FALSE)="Yes",T635&lt;0),"Yes","No"),"No")="Yes",IFERROR(IF(AND(VLOOKUP(VALUE(W635),'EFM Funds June 2020'!$D:$M,10,FALSE)="Yes",AA635&gt;0),"Yes","No"),"No")="Yes"),"Yes","No"),"No")</f>
        <v>No</v>
      </c>
      <c r="AL635" s="95" t="str">
        <f t="shared" si="69"/>
        <v>NoNo</v>
      </c>
      <c r="AM635" s="12">
        <f t="shared" si="70"/>
        <v>1</v>
      </c>
    </row>
    <row r="636" spans="1:39" s="12" customFormat="1" x14ac:dyDescent="0.35">
      <c r="A636" s="13"/>
      <c r="B636" s="20"/>
      <c r="C636" s="20"/>
      <c r="D636" s="13"/>
      <c r="E636" s="13"/>
      <c r="F636" s="13"/>
      <c r="G636" s="21"/>
      <c r="H636" s="104"/>
      <c r="I636" s="21"/>
      <c r="J636" s="21"/>
      <c r="K636" s="13"/>
      <c r="L636" s="13"/>
      <c r="M636" s="20"/>
      <c r="N636" s="13"/>
      <c r="O636" s="13"/>
      <c r="P636" s="13"/>
      <c r="Q636" s="22"/>
      <c r="R636" s="13"/>
      <c r="S636" s="13"/>
      <c r="T636" s="13"/>
      <c r="U636" s="116"/>
      <c r="V636" s="116"/>
      <c r="W636" s="135"/>
      <c r="X636" s="118"/>
      <c r="Y636" s="135"/>
      <c r="Z636" s="116"/>
      <c r="AA636" s="116"/>
      <c r="AB636" s="55">
        <f t="shared" si="64"/>
        <v>0</v>
      </c>
      <c r="AC636" s="39"/>
      <c r="AD636" s="96" t="str">
        <f t="shared" si="65"/>
        <v>No</v>
      </c>
      <c r="AE636" s="18" t="str">
        <f>IFERROR(IFERROR(VLOOKUP(VALUE(L636),'EFM Funds June 2020'!C:M,10,0),VLOOKUP(TEXT(L636,0),'EFM Funds June 2020'!C:M,10,0)),"No")</f>
        <v>No</v>
      </c>
      <c r="AF636" s="18" t="str">
        <f>IFERROR(IFERROR(VLOOKUP(VALUE(W636),'EFM Funds June 2020'!C:M,10,0),VLOOKUP(TEXT(W636,0),'EFM Funds June 2020'!C:M,10,0)),"No")</f>
        <v>No</v>
      </c>
      <c r="AG636" s="19" t="str">
        <f t="shared" ca="1" si="66"/>
        <v>No</v>
      </c>
      <c r="AH636" s="19" t="str">
        <f t="shared" si="67"/>
        <v>No</v>
      </c>
      <c r="AI636" s="56" t="str">
        <f t="shared" ca="1" si="68"/>
        <v>Yes</v>
      </c>
      <c r="AJ636" s="56" t="str">
        <f ca="1">IFERROR(IF(OR($R$1&gt;Q636+90,$R$1&gt;VLOOKUP(W636,'EFM Funds June 2020'!D:E,2,FALSE)+90),"Yes","No"),"No")</f>
        <v>No</v>
      </c>
      <c r="AK636" s="56" t="str">
        <f>IFERROR(IF(OR(IFERROR(IF(AND(VLOOKUP(VALUE(L636),'EFM Funds June 2020'!$D:$M,10,FALSE)="Yes",T636&lt;0),"Yes","No"),"No")="Yes",IFERROR(IF(AND(VLOOKUP(VALUE(W636),'EFM Funds June 2020'!$D:$M,10,FALSE)="Yes",AA636&gt;0),"Yes","No"),"No")="Yes"),"Yes","No"),"No")</f>
        <v>No</v>
      </c>
      <c r="AL636" s="95" t="str">
        <f t="shared" si="69"/>
        <v>NoNo</v>
      </c>
      <c r="AM636" s="12">
        <f t="shared" si="70"/>
        <v>1</v>
      </c>
    </row>
    <row r="637" spans="1:39" s="12" customFormat="1" x14ac:dyDescent="0.35">
      <c r="A637" s="13"/>
      <c r="B637" s="20"/>
      <c r="C637" s="20"/>
      <c r="D637" s="13"/>
      <c r="E637" s="13"/>
      <c r="F637" s="13"/>
      <c r="G637" s="21"/>
      <c r="H637" s="104"/>
      <c r="I637" s="21"/>
      <c r="J637" s="21"/>
      <c r="K637" s="13"/>
      <c r="L637" s="13"/>
      <c r="M637" s="20"/>
      <c r="N637" s="13"/>
      <c r="O637" s="13"/>
      <c r="P637" s="13"/>
      <c r="Q637" s="22"/>
      <c r="R637" s="13"/>
      <c r="S637" s="13"/>
      <c r="T637" s="13"/>
      <c r="U637" s="116"/>
      <c r="V637" s="116"/>
      <c r="W637" s="135"/>
      <c r="X637" s="118"/>
      <c r="Y637" s="135"/>
      <c r="Z637" s="116"/>
      <c r="AA637" s="116"/>
      <c r="AB637" s="55">
        <f t="shared" si="64"/>
        <v>0</v>
      </c>
      <c r="AC637" s="39"/>
      <c r="AD637" s="96" t="str">
        <f t="shared" si="65"/>
        <v>No</v>
      </c>
      <c r="AE637" s="18" t="str">
        <f>IFERROR(IFERROR(VLOOKUP(VALUE(L637),'EFM Funds June 2020'!C:M,10,0),VLOOKUP(TEXT(L637,0),'EFM Funds June 2020'!C:M,10,0)),"No")</f>
        <v>No</v>
      </c>
      <c r="AF637" s="18" t="str">
        <f>IFERROR(IFERROR(VLOOKUP(VALUE(W637),'EFM Funds June 2020'!C:M,10,0),VLOOKUP(TEXT(W637,0),'EFM Funds June 2020'!C:M,10,0)),"No")</f>
        <v>No</v>
      </c>
      <c r="AG637" s="19" t="str">
        <f t="shared" ca="1" si="66"/>
        <v>No</v>
      </c>
      <c r="AH637" s="19" t="str">
        <f t="shared" si="67"/>
        <v>No</v>
      </c>
      <c r="AI637" s="56" t="str">
        <f t="shared" ca="1" si="68"/>
        <v>Yes</v>
      </c>
      <c r="AJ637" s="56" t="str">
        <f ca="1">IFERROR(IF(OR($R$1&gt;Q637+90,$R$1&gt;VLOOKUP(W637,'EFM Funds June 2020'!D:E,2,FALSE)+90),"Yes","No"),"No")</f>
        <v>No</v>
      </c>
      <c r="AK637" s="56" t="str">
        <f>IFERROR(IF(OR(IFERROR(IF(AND(VLOOKUP(VALUE(L637),'EFM Funds June 2020'!$D:$M,10,FALSE)="Yes",T637&lt;0),"Yes","No"),"No")="Yes",IFERROR(IF(AND(VLOOKUP(VALUE(W637),'EFM Funds June 2020'!$D:$M,10,FALSE)="Yes",AA637&gt;0),"Yes","No"),"No")="Yes"),"Yes","No"),"No")</f>
        <v>No</v>
      </c>
      <c r="AL637" s="95" t="str">
        <f t="shared" si="69"/>
        <v>NoNo</v>
      </c>
      <c r="AM637" s="12">
        <f t="shared" si="70"/>
        <v>1</v>
      </c>
    </row>
    <row r="638" spans="1:39" s="12" customFormat="1" x14ac:dyDescent="0.35">
      <c r="A638" s="13"/>
      <c r="B638" s="20"/>
      <c r="C638" s="20"/>
      <c r="D638" s="13"/>
      <c r="E638" s="13"/>
      <c r="F638" s="13"/>
      <c r="G638" s="21"/>
      <c r="H638" s="104"/>
      <c r="I638" s="21"/>
      <c r="J638" s="21"/>
      <c r="K638" s="13"/>
      <c r="L638" s="13"/>
      <c r="M638" s="20"/>
      <c r="N638" s="13"/>
      <c r="O638" s="13"/>
      <c r="P638" s="13"/>
      <c r="Q638" s="22"/>
      <c r="R638" s="13"/>
      <c r="S638" s="13"/>
      <c r="T638" s="13"/>
      <c r="U638" s="116"/>
      <c r="V638" s="116"/>
      <c r="W638" s="135"/>
      <c r="X638" s="118"/>
      <c r="Y638" s="135"/>
      <c r="Z638" s="116"/>
      <c r="AA638" s="116"/>
      <c r="AB638" s="55">
        <f t="shared" si="64"/>
        <v>0</v>
      </c>
      <c r="AC638" s="39"/>
      <c r="AD638" s="96" t="str">
        <f t="shared" si="65"/>
        <v>No</v>
      </c>
      <c r="AE638" s="18" t="str">
        <f>IFERROR(IFERROR(VLOOKUP(VALUE(L638),'EFM Funds June 2020'!C:M,10,0),VLOOKUP(TEXT(L638,0),'EFM Funds June 2020'!C:M,10,0)),"No")</f>
        <v>No</v>
      </c>
      <c r="AF638" s="18" t="str">
        <f>IFERROR(IFERROR(VLOOKUP(VALUE(W638),'EFM Funds June 2020'!C:M,10,0),VLOOKUP(TEXT(W638,0),'EFM Funds June 2020'!C:M,10,0)),"No")</f>
        <v>No</v>
      </c>
      <c r="AG638" s="19" t="str">
        <f t="shared" ca="1" si="66"/>
        <v>No</v>
      </c>
      <c r="AH638" s="19" t="str">
        <f t="shared" si="67"/>
        <v>No</v>
      </c>
      <c r="AI638" s="56" t="str">
        <f t="shared" ca="1" si="68"/>
        <v>Yes</v>
      </c>
      <c r="AJ638" s="56" t="str">
        <f ca="1">IFERROR(IF(OR($R$1&gt;Q638+90,$R$1&gt;VLOOKUP(W638,'EFM Funds June 2020'!D:E,2,FALSE)+90),"Yes","No"),"No")</f>
        <v>No</v>
      </c>
      <c r="AK638" s="56" t="str">
        <f>IFERROR(IF(OR(IFERROR(IF(AND(VLOOKUP(VALUE(L638),'EFM Funds June 2020'!$D:$M,10,FALSE)="Yes",T638&lt;0),"Yes","No"),"No")="Yes",IFERROR(IF(AND(VLOOKUP(VALUE(W638),'EFM Funds June 2020'!$D:$M,10,FALSE)="Yes",AA638&gt;0),"Yes","No"),"No")="Yes"),"Yes","No"),"No")</f>
        <v>No</v>
      </c>
      <c r="AL638" s="95" t="str">
        <f t="shared" si="69"/>
        <v>NoNo</v>
      </c>
      <c r="AM638" s="12">
        <f t="shared" si="70"/>
        <v>1</v>
      </c>
    </row>
    <row r="639" spans="1:39" s="12" customFormat="1" x14ac:dyDescent="0.35">
      <c r="A639" s="13"/>
      <c r="B639" s="20"/>
      <c r="C639" s="20"/>
      <c r="D639" s="13"/>
      <c r="E639" s="13"/>
      <c r="F639" s="13"/>
      <c r="G639" s="21"/>
      <c r="H639" s="104"/>
      <c r="I639" s="21"/>
      <c r="J639" s="21"/>
      <c r="K639" s="13"/>
      <c r="L639" s="13"/>
      <c r="M639" s="20"/>
      <c r="N639" s="13"/>
      <c r="O639" s="13"/>
      <c r="P639" s="13"/>
      <c r="Q639" s="22"/>
      <c r="R639" s="13"/>
      <c r="S639" s="13"/>
      <c r="T639" s="13"/>
      <c r="U639" s="116"/>
      <c r="V639" s="116"/>
      <c r="W639" s="135"/>
      <c r="X639" s="118"/>
      <c r="Y639" s="135"/>
      <c r="Z639" s="116"/>
      <c r="AA639" s="116"/>
      <c r="AB639" s="55">
        <f t="shared" si="64"/>
        <v>0</v>
      </c>
      <c r="AC639" s="39"/>
      <c r="AD639" s="96" t="str">
        <f t="shared" si="65"/>
        <v>No</v>
      </c>
      <c r="AE639" s="18" t="str">
        <f>IFERROR(IFERROR(VLOOKUP(VALUE(L639),'EFM Funds June 2020'!C:M,10,0),VLOOKUP(TEXT(L639,0),'EFM Funds June 2020'!C:M,10,0)),"No")</f>
        <v>No</v>
      </c>
      <c r="AF639" s="18" t="str">
        <f>IFERROR(IFERROR(VLOOKUP(VALUE(W639),'EFM Funds June 2020'!C:M,10,0),VLOOKUP(TEXT(W639,0),'EFM Funds June 2020'!C:M,10,0)),"No")</f>
        <v>No</v>
      </c>
      <c r="AG639" s="19" t="str">
        <f t="shared" ca="1" si="66"/>
        <v>No</v>
      </c>
      <c r="AH639" s="19" t="str">
        <f t="shared" si="67"/>
        <v>No</v>
      </c>
      <c r="AI639" s="56" t="str">
        <f t="shared" ca="1" si="68"/>
        <v>Yes</v>
      </c>
      <c r="AJ639" s="56" t="str">
        <f ca="1">IFERROR(IF(OR($R$1&gt;Q639+90,$R$1&gt;VLOOKUP(W639,'EFM Funds June 2020'!D:E,2,FALSE)+90),"Yes","No"),"No")</f>
        <v>No</v>
      </c>
      <c r="AK639" s="56" t="str">
        <f>IFERROR(IF(OR(IFERROR(IF(AND(VLOOKUP(VALUE(L639),'EFM Funds June 2020'!$D:$M,10,FALSE)="Yes",T639&lt;0),"Yes","No"),"No")="Yes",IFERROR(IF(AND(VLOOKUP(VALUE(W639),'EFM Funds June 2020'!$D:$M,10,FALSE)="Yes",AA639&gt;0),"Yes","No"),"No")="Yes"),"Yes","No"),"No")</f>
        <v>No</v>
      </c>
      <c r="AL639" s="95" t="str">
        <f t="shared" si="69"/>
        <v>NoNo</v>
      </c>
      <c r="AM639" s="12">
        <f t="shared" si="70"/>
        <v>1</v>
      </c>
    </row>
    <row r="640" spans="1:39" s="12" customFormat="1" x14ac:dyDescent="0.35">
      <c r="A640" s="13"/>
      <c r="B640" s="20"/>
      <c r="C640" s="20"/>
      <c r="D640" s="13"/>
      <c r="E640" s="13"/>
      <c r="F640" s="13"/>
      <c r="G640" s="21"/>
      <c r="H640" s="104"/>
      <c r="I640" s="21"/>
      <c r="J640" s="21"/>
      <c r="K640" s="13"/>
      <c r="L640" s="13"/>
      <c r="M640" s="20"/>
      <c r="N640" s="13"/>
      <c r="O640" s="13"/>
      <c r="P640" s="13"/>
      <c r="Q640" s="22"/>
      <c r="R640" s="13"/>
      <c r="S640" s="13"/>
      <c r="T640" s="13"/>
      <c r="U640" s="116"/>
      <c r="V640" s="116"/>
      <c r="W640" s="135"/>
      <c r="X640" s="118"/>
      <c r="Y640" s="135"/>
      <c r="Z640" s="116"/>
      <c r="AA640" s="116"/>
      <c r="AB640" s="55">
        <f t="shared" si="64"/>
        <v>0</v>
      </c>
      <c r="AC640" s="39"/>
      <c r="AD640" s="96" t="str">
        <f t="shared" si="65"/>
        <v>No</v>
      </c>
      <c r="AE640" s="18" t="str">
        <f>IFERROR(IFERROR(VLOOKUP(VALUE(L640),'EFM Funds June 2020'!C:M,10,0),VLOOKUP(TEXT(L640,0),'EFM Funds June 2020'!C:M,10,0)),"No")</f>
        <v>No</v>
      </c>
      <c r="AF640" s="18" t="str">
        <f>IFERROR(IFERROR(VLOOKUP(VALUE(W640),'EFM Funds June 2020'!C:M,10,0),VLOOKUP(TEXT(W640,0),'EFM Funds June 2020'!C:M,10,0)),"No")</f>
        <v>No</v>
      </c>
      <c r="AG640" s="19" t="str">
        <f t="shared" ca="1" si="66"/>
        <v>No</v>
      </c>
      <c r="AH640" s="19" t="str">
        <f t="shared" si="67"/>
        <v>No</v>
      </c>
      <c r="AI640" s="56" t="str">
        <f t="shared" ca="1" si="68"/>
        <v>Yes</v>
      </c>
      <c r="AJ640" s="56" t="str">
        <f ca="1">IFERROR(IF(OR($R$1&gt;Q640+90,$R$1&gt;VLOOKUP(W640,'EFM Funds June 2020'!D:E,2,FALSE)+90),"Yes","No"),"No")</f>
        <v>No</v>
      </c>
      <c r="AK640" s="56" t="str">
        <f>IFERROR(IF(OR(IFERROR(IF(AND(VLOOKUP(VALUE(L640),'EFM Funds June 2020'!$D:$M,10,FALSE)="Yes",T640&lt;0),"Yes","No"),"No")="Yes",IFERROR(IF(AND(VLOOKUP(VALUE(W640),'EFM Funds June 2020'!$D:$M,10,FALSE)="Yes",AA640&gt;0),"Yes","No"),"No")="Yes"),"Yes","No"),"No")</f>
        <v>No</v>
      </c>
      <c r="AL640" s="95" t="str">
        <f t="shared" si="69"/>
        <v>NoNo</v>
      </c>
      <c r="AM640" s="12">
        <f t="shared" si="70"/>
        <v>1</v>
      </c>
    </row>
    <row r="641" spans="1:39" s="12" customFormat="1" x14ac:dyDescent="0.35">
      <c r="A641" s="13"/>
      <c r="B641" s="20"/>
      <c r="C641" s="20"/>
      <c r="D641" s="13"/>
      <c r="E641" s="13"/>
      <c r="F641" s="13"/>
      <c r="G641" s="21"/>
      <c r="H641" s="104"/>
      <c r="I641" s="21"/>
      <c r="J641" s="21"/>
      <c r="K641" s="13"/>
      <c r="L641" s="13"/>
      <c r="M641" s="20"/>
      <c r="N641" s="13"/>
      <c r="O641" s="13"/>
      <c r="P641" s="13"/>
      <c r="Q641" s="22"/>
      <c r="R641" s="13"/>
      <c r="S641" s="13"/>
      <c r="T641" s="13"/>
      <c r="U641" s="116"/>
      <c r="V641" s="116"/>
      <c r="W641" s="135"/>
      <c r="X641" s="118"/>
      <c r="Y641" s="135"/>
      <c r="Z641" s="116"/>
      <c r="AA641" s="116"/>
      <c r="AB641" s="55">
        <f t="shared" si="64"/>
        <v>0</v>
      </c>
      <c r="AC641" s="39"/>
      <c r="AD641" s="96" t="str">
        <f t="shared" si="65"/>
        <v>No</v>
      </c>
      <c r="AE641" s="18" t="str">
        <f>IFERROR(IFERROR(VLOOKUP(VALUE(L641),'EFM Funds June 2020'!C:M,10,0),VLOOKUP(TEXT(L641,0),'EFM Funds June 2020'!C:M,10,0)),"No")</f>
        <v>No</v>
      </c>
      <c r="AF641" s="18" t="str">
        <f>IFERROR(IFERROR(VLOOKUP(VALUE(W641),'EFM Funds June 2020'!C:M,10,0),VLOOKUP(TEXT(W641,0),'EFM Funds June 2020'!C:M,10,0)),"No")</f>
        <v>No</v>
      </c>
      <c r="AG641" s="19" t="str">
        <f t="shared" ca="1" si="66"/>
        <v>No</v>
      </c>
      <c r="AH641" s="19" t="str">
        <f t="shared" si="67"/>
        <v>No</v>
      </c>
      <c r="AI641" s="56" t="str">
        <f t="shared" ca="1" si="68"/>
        <v>Yes</v>
      </c>
      <c r="AJ641" s="56" t="str">
        <f ca="1">IFERROR(IF(OR($R$1&gt;Q641+90,$R$1&gt;VLOOKUP(W641,'EFM Funds June 2020'!D:E,2,FALSE)+90),"Yes","No"),"No")</f>
        <v>No</v>
      </c>
      <c r="AK641" s="56" t="str">
        <f>IFERROR(IF(OR(IFERROR(IF(AND(VLOOKUP(VALUE(L641),'EFM Funds June 2020'!$D:$M,10,FALSE)="Yes",T641&lt;0),"Yes","No"),"No")="Yes",IFERROR(IF(AND(VLOOKUP(VALUE(W641),'EFM Funds June 2020'!$D:$M,10,FALSE)="Yes",AA641&gt;0),"Yes","No"),"No")="Yes"),"Yes","No"),"No")</f>
        <v>No</v>
      </c>
      <c r="AL641" s="95" t="str">
        <f t="shared" si="69"/>
        <v>NoNo</v>
      </c>
      <c r="AM641" s="12">
        <f t="shared" si="70"/>
        <v>1</v>
      </c>
    </row>
    <row r="642" spans="1:39" s="12" customFormat="1" x14ac:dyDescent="0.35">
      <c r="A642" s="13"/>
      <c r="B642" s="20"/>
      <c r="C642" s="20"/>
      <c r="D642" s="13"/>
      <c r="E642" s="13"/>
      <c r="F642" s="13"/>
      <c r="G642" s="21"/>
      <c r="H642" s="104"/>
      <c r="I642" s="21"/>
      <c r="J642" s="21"/>
      <c r="K642" s="13"/>
      <c r="L642" s="13"/>
      <c r="M642" s="20"/>
      <c r="N642" s="13"/>
      <c r="O642" s="13"/>
      <c r="P642" s="13"/>
      <c r="Q642" s="22"/>
      <c r="R642" s="13"/>
      <c r="S642" s="13"/>
      <c r="T642" s="13"/>
      <c r="U642" s="116"/>
      <c r="V642" s="116"/>
      <c r="W642" s="135"/>
      <c r="X642" s="118"/>
      <c r="Y642" s="135"/>
      <c r="Z642" s="116"/>
      <c r="AA642" s="116"/>
      <c r="AB642" s="55">
        <f t="shared" si="64"/>
        <v>0</v>
      </c>
      <c r="AC642" s="39"/>
      <c r="AD642" s="96" t="str">
        <f t="shared" si="65"/>
        <v>No</v>
      </c>
      <c r="AE642" s="18" t="str">
        <f>IFERROR(IFERROR(VLOOKUP(VALUE(L642),'EFM Funds June 2020'!C:M,10,0),VLOOKUP(TEXT(L642,0),'EFM Funds June 2020'!C:M,10,0)),"No")</f>
        <v>No</v>
      </c>
      <c r="AF642" s="18" t="str">
        <f>IFERROR(IFERROR(VLOOKUP(VALUE(W642),'EFM Funds June 2020'!C:M,10,0),VLOOKUP(TEXT(W642,0),'EFM Funds June 2020'!C:M,10,0)),"No")</f>
        <v>No</v>
      </c>
      <c r="AG642" s="19" t="str">
        <f t="shared" ca="1" si="66"/>
        <v>No</v>
      </c>
      <c r="AH642" s="19" t="str">
        <f t="shared" si="67"/>
        <v>No</v>
      </c>
      <c r="AI642" s="56" t="str">
        <f t="shared" ca="1" si="68"/>
        <v>Yes</v>
      </c>
      <c r="AJ642" s="56" t="str">
        <f ca="1">IFERROR(IF(OR($R$1&gt;Q642+90,$R$1&gt;VLOOKUP(W642,'EFM Funds June 2020'!D:E,2,FALSE)+90),"Yes","No"),"No")</f>
        <v>No</v>
      </c>
      <c r="AK642" s="56" t="str">
        <f>IFERROR(IF(OR(IFERROR(IF(AND(VLOOKUP(VALUE(L642),'EFM Funds June 2020'!$D:$M,10,FALSE)="Yes",T642&lt;0),"Yes","No"),"No")="Yes",IFERROR(IF(AND(VLOOKUP(VALUE(W642),'EFM Funds June 2020'!$D:$M,10,FALSE)="Yes",AA642&gt;0),"Yes","No"),"No")="Yes"),"Yes","No"),"No")</f>
        <v>No</v>
      </c>
      <c r="AL642" s="95" t="str">
        <f t="shared" si="69"/>
        <v>NoNo</v>
      </c>
      <c r="AM642" s="12">
        <f t="shared" si="70"/>
        <v>1</v>
      </c>
    </row>
    <row r="643" spans="1:39" s="12" customFormat="1" x14ac:dyDescent="0.35">
      <c r="A643" s="13"/>
      <c r="B643" s="20"/>
      <c r="C643" s="20"/>
      <c r="D643" s="13"/>
      <c r="E643" s="13"/>
      <c r="F643" s="13"/>
      <c r="G643" s="21"/>
      <c r="H643" s="104"/>
      <c r="I643" s="21"/>
      <c r="J643" s="21"/>
      <c r="K643" s="13"/>
      <c r="L643" s="13"/>
      <c r="M643" s="20"/>
      <c r="N643" s="13"/>
      <c r="O643" s="13"/>
      <c r="P643" s="13"/>
      <c r="Q643" s="22"/>
      <c r="R643" s="13"/>
      <c r="S643" s="13"/>
      <c r="T643" s="13"/>
      <c r="U643" s="116"/>
      <c r="V643" s="116"/>
      <c r="W643" s="135"/>
      <c r="X643" s="118"/>
      <c r="Y643" s="135"/>
      <c r="Z643" s="116"/>
      <c r="AA643" s="116"/>
      <c r="AB643" s="55">
        <f t="shared" si="64"/>
        <v>0</v>
      </c>
      <c r="AC643" s="39"/>
      <c r="AD643" s="96" t="str">
        <f t="shared" si="65"/>
        <v>No</v>
      </c>
      <c r="AE643" s="18" t="str">
        <f>IFERROR(IFERROR(VLOOKUP(VALUE(L643),'EFM Funds June 2020'!C:M,10,0),VLOOKUP(TEXT(L643,0),'EFM Funds June 2020'!C:M,10,0)),"No")</f>
        <v>No</v>
      </c>
      <c r="AF643" s="18" t="str">
        <f>IFERROR(IFERROR(VLOOKUP(VALUE(W643),'EFM Funds June 2020'!C:M,10,0),VLOOKUP(TEXT(W643,0),'EFM Funds June 2020'!C:M,10,0)),"No")</f>
        <v>No</v>
      </c>
      <c r="AG643" s="19" t="str">
        <f t="shared" ca="1" si="66"/>
        <v>No</v>
      </c>
      <c r="AH643" s="19" t="str">
        <f t="shared" si="67"/>
        <v>No</v>
      </c>
      <c r="AI643" s="56" t="str">
        <f t="shared" ca="1" si="68"/>
        <v>Yes</v>
      </c>
      <c r="AJ643" s="56" t="str">
        <f ca="1">IFERROR(IF(OR($R$1&gt;Q643+90,$R$1&gt;VLOOKUP(W643,'EFM Funds June 2020'!D:E,2,FALSE)+90),"Yes","No"),"No")</f>
        <v>No</v>
      </c>
      <c r="AK643" s="56" t="str">
        <f>IFERROR(IF(OR(IFERROR(IF(AND(VLOOKUP(VALUE(L643),'EFM Funds June 2020'!$D:$M,10,FALSE)="Yes",T643&lt;0),"Yes","No"),"No")="Yes",IFERROR(IF(AND(VLOOKUP(VALUE(W643),'EFM Funds June 2020'!$D:$M,10,FALSE)="Yes",AA643&gt;0),"Yes","No"),"No")="Yes"),"Yes","No"),"No")</f>
        <v>No</v>
      </c>
      <c r="AL643" s="95" t="str">
        <f t="shared" si="69"/>
        <v>NoNo</v>
      </c>
      <c r="AM643" s="12">
        <f t="shared" si="70"/>
        <v>1</v>
      </c>
    </row>
    <row r="644" spans="1:39" s="12" customFormat="1" x14ac:dyDescent="0.35">
      <c r="A644" s="13"/>
      <c r="B644" s="20"/>
      <c r="C644" s="20"/>
      <c r="D644" s="13"/>
      <c r="E644" s="13"/>
      <c r="F644" s="13"/>
      <c r="G644" s="21"/>
      <c r="H644" s="104"/>
      <c r="I644" s="21"/>
      <c r="J644" s="21"/>
      <c r="K644" s="13"/>
      <c r="L644" s="13"/>
      <c r="M644" s="20"/>
      <c r="N644" s="13"/>
      <c r="O644" s="13"/>
      <c r="P644" s="13"/>
      <c r="Q644" s="22"/>
      <c r="R644" s="13"/>
      <c r="S644" s="13"/>
      <c r="T644" s="13"/>
      <c r="U644" s="116"/>
      <c r="V644" s="116"/>
      <c r="W644" s="135"/>
      <c r="X644" s="118"/>
      <c r="Y644" s="135"/>
      <c r="Z644" s="116"/>
      <c r="AA644" s="116"/>
      <c r="AB644" s="55">
        <f t="shared" si="64"/>
        <v>0</v>
      </c>
      <c r="AC644" s="39"/>
      <c r="AD644" s="96" t="str">
        <f t="shared" si="65"/>
        <v>No</v>
      </c>
      <c r="AE644" s="18" t="str">
        <f>IFERROR(IFERROR(VLOOKUP(VALUE(L644),'EFM Funds June 2020'!C:M,10,0),VLOOKUP(TEXT(L644,0),'EFM Funds June 2020'!C:M,10,0)),"No")</f>
        <v>No</v>
      </c>
      <c r="AF644" s="18" t="str">
        <f>IFERROR(IFERROR(VLOOKUP(VALUE(W644),'EFM Funds June 2020'!C:M,10,0),VLOOKUP(TEXT(W644,0),'EFM Funds June 2020'!C:M,10,0)),"No")</f>
        <v>No</v>
      </c>
      <c r="AG644" s="19" t="str">
        <f t="shared" ca="1" si="66"/>
        <v>No</v>
      </c>
      <c r="AH644" s="19" t="str">
        <f t="shared" si="67"/>
        <v>No</v>
      </c>
      <c r="AI644" s="56" t="str">
        <f t="shared" ca="1" si="68"/>
        <v>Yes</v>
      </c>
      <c r="AJ644" s="56" t="str">
        <f ca="1">IFERROR(IF(OR($R$1&gt;Q644+90,$R$1&gt;VLOOKUP(W644,'EFM Funds June 2020'!D:E,2,FALSE)+90),"Yes","No"),"No")</f>
        <v>No</v>
      </c>
      <c r="AK644" s="56" t="str">
        <f>IFERROR(IF(OR(IFERROR(IF(AND(VLOOKUP(VALUE(L644),'EFM Funds June 2020'!$D:$M,10,FALSE)="Yes",T644&lt;0),"Yes","No"),"No")="Yes",IFERROR(IF(AND(VLOOKUP(VALUE(W644),'EFM Funds June 2020'!$D:$M,10,FALSE)="Yes",AA644&gt;0),"Yes","No"),"No")="Yes"),"Yes","No"),"No")</f>
        <v>No</v>
      </c>
      <c r="AL644" s="95" t="str">
        <f t="shared" si="69"/>
        <v>NoNo</v>
      </c>
      <c r="AM644" s="12">
        <f t="shared" si="70"/>
        <v>1</v>
      </c>
    </row>
    <row r="645" spans="1:39" s="12" customFormat="1" x14ac:dyDescent="0.35">
      <c r="A645" s="13"/>
      <c r="B645" s="20"/>
      <c r="C645" s="20"/>
      <c r="D645" s="13"/>
      <c r="E645" s="13"/>
      <c r="F645" s="13"/>
      <c r="G645" s="21"/>
      <c r="H645" s="104"/>
      <c r="I645" s="21"/>
      <c r="J645" s="21"/>
      <c r="K645" s="13"/>
      <c r="L645" s="13"/>
      <c r="M645" s="20"/>
      <c r="N645" s="13"/>
      <c r="O645" s="13"/>
      <c r="P645" s="13"/>
      <c r="Q645" s="22"/>
      <c r="R645" s="13"/>
      <c r="S645" s="13"/>
      <c r="T645" s="13"/>
      <c r="U645" s="116"/>
      <c r="V645" s="116"/>
      <c r="W645" s="135"/>
      <c r="X645" s="118"/>
      <c r="Y645" s="135"/>
      <c r="Z645" s="116"/>
      <c r="AA645" s="116"/>
      <c r="AB645" s="55">
        <f t="shared" si="64"/>
        <v>0</v>
      </c>
      <c r="AC645" s="39"/>
      <c r="AD645" s="96" t="str">
        <f t="shared" si="65"/>
        <v>No</v>
      </c>
      <c r="AE645" s="18" t="str">
        <f>IFERROR(IFERROR(VLOOKUP(VALUE(L645),'EFM Funds June 2020'!C:M,10,0),VLOOKUP(TEXT(L645,0),'EFM Funds June 2020'!C:M,10,0)),"No")</f>
        <v>No</v>
      </c>
      <c r="AF645" s="18" t="str">
        <f>IFERROR(IFERROR(VLOOKUP(VALUE(W645),'EFM Funds June 2020'!C:M,10,0),VLOOKUP(TEXT(W645,0),'EFM Funds June 2020'!C:M,10,0)),"No")</f>
        <v>No</v>
      </c>
      <c r="AG645" s="19" t="str">
        <f t="shared" ca="1" si="66"/>
        <v>No</v>
      </c>
      <c r="AH645" s="19" t="str">
        <f t="shared" si="67"/>
        <v>No</v>
      </c>
      <c r="AI645" s="56" t="str">
        <f t="shared" ca="1" si="68"/>
        <v>Yes</v>
      </c>
      <c r="AJ645" s="56" t="str">
        <f ca="1">IFERROR(IF(OR($R$1&gt;Q645+90,$R$1&gt;VLOOKUP(W645,'EFM Funds June 2020'!D:E,2,FALSE)+90),"Yes","No"),"No")</f>
        <v>No</v>
      </c>
      <c r="AK645" s="56" t="str">
        <f>IFERROR(IF(OR(IFERROR(IF(AND(VLOOKUP(VALUE(L645),'EFM Funds June 2020'!$D:$M,10,FALSE)="Yes",T645&lt;0),"Yes","No"),"No")="Yes",IFERROR(IF(AND(VLOOKUP(VALUE(W645),'EFM Funds June 2020'!$D:$M,10,FALSE)="Yes",AA645&gt;0),"Yes","No"),"No")="Yes"),"Yes","No"),"No")</f>
        <v>No</v>
      </c>
      <c r="AL645" s="95" t="str">
        <f t="shared" si="69"/>
        <v>NoNo</v>
      </c>
      <c r="AM645" s="12">
        <f t="shared" si="70"/>
        <v>1</v>
      </c>
    </row>
    <row r="646" spans="1:39" s="12" customFormat="1" x14ac:dyDescent="0.35">
      <c r="A646" s="13"/>
      <c r="B646" s="20"/>
      <c r="C646" s="20"/>
      <c r="D646" s="13"/>
      <c r="E646" s="13"/>
      <c r="F646" s="13"/>
      <c r="G646" s="21"/>
      <c r="H646" s="104"/>
      <c r="I646" s="21"/>
      <c r="J646" s="21"/>
      <c r="K646" s="13"/>
      <c r="L646" s="13"/>
      <c r="M646" s="20"/>
      <c r="N646" s="13"/>
      <c r="O646" s="13"/>
      <c r="P646" s="13"/>
      <c r="Q646" s="22"/>
      <c r="R646" s="13"/>
      <c r="S646" s="13"/>
      <c r="T646" s="13"/>
      <c r="U646" s="116"/>
      <c r="V646" s="116"/>
      <c r="W646" s="135"/>
      <c r="X646" s="118"/>
      <c r="Y646" s="135"/>
      <c r="Z646" s="116"/>
      <c r="AA646" s="116"/>
      <c r="AB646" s="55">
        <f t="shared" si="64"/>
        <v>0</v>
      </c>
      <c r="AC646" s="39"/>
      <c r="AD646" s="96" t="str">
        <f t="shared" si="65"/>
        <v>No</v>
      </c>
      <c r="AE646" s="18" t="str">
        <f>IFERROR(IFERROR(VLOOKUP(VALUE(L646),'EFM Funds June 2020'!C:M,10,0),VLOOKUP(TEXT(L646,0),'EFM Funds June 2020'!C:M,10,0)),"No")</f>
        <v>No</v>
      </c>
      <c r="AF646" s="18" t="str">
        <f>IFERROR(IFERROR(VLOOKUP(VALUE(W646),'EFM Funds June 2020'!C:M,10,0),VLOOKUP(TEXT(W646,0),'EFM Funds June 2020'!C:M,10,0)),"No")</f>
        <v>No</v>
      </c>
      <c r="AG646" s="19" t="str">
        <f t="shared" ca="1" si="66"/>
        <v>No</v>
      </c>
      <c r="AH646" s="19" t="str">
        <f t="shared" si="67"/>
        <v>No</v>
      </c>
      <c r="AI646" s="56" t="str">
        <f t="shared" ca="1" si="68"/>
        <v>Yes</v>
      </c>
      <c r="AJ646" s="56" t="str">
        <f ca="1">IFERROR(IF(OR($R$1&gt;Q646+90,$R$1&gt;VLOOKUP(W646,'EFM Funds June 2020'!D:E,2,FALSE)+90),"Yes","No"),"No")</f>
        <v>No</v>
      </c>
      <c r="AK646" s="56" t="str">
        <f>IFERROR(IF(OR(IFERROR(IF(AND(VLOOKUP(VALUE(L646),'EFM Funds June 2020'!$D:$M,10,FALSE)="Yes",T646&lt;0),"Yes","No"),"No")="Yes",IFERROR(IF(AND(VLOOKUP(VALUE(W646),'EFM Funds June 2020'!$D:$M,10,FALSE)="Yes",AA646&gt;0),"Yes","No"),"No")="Yes"),"Yes","No"),"No")</f>
        <v>No</v>
      </c>
      <c r="AL646" s="95" t="str">
        <f t="shared" si="69"/>
        <v>NoNo</v>
      </c>
      <c r="AM646" s="12">
        <f t="shared" si="70"/>
        <v>1</v>
      </c>
    </row>
    <row r="647" spans="1:39" s="12" customFormat="1" x14ac:dyDescent="0.35">
      <c r="A647" s="13"/>
      <c r="B647" s="20"/>
      <c r="C647" s="20"/>
      <c r="D647" s="13"/>
      <c r="E647" s="13"/>
      <c r="F647" s="13"/>
      <c r="G647" s="21"/>
      <c r="H647" s="104"/>
      <c r="I647" s="21"/>
      <c r="J647" s="21"/>
      <c r="K647" s="13"/>
      <c r="L647" s="13"/>
      <c r="M647" s="20"/>
      <c r="N647" s="13"/>
      <c r="O647" s="13"/>
      <c r="P647" s="13"/>
      <c r="Q647" s="22"/>
      <c r="R647" s="13"/>
      <c r="S647" s="13"/>
      <c r="T647" s="13"/>
      <c r="U647" s="116"/>
      <c r="V647" s="116"/>
      <c r="W647" s="135"/>
      <c r="X647" s="118"/>
      <c r="Y647" s="135"/>
      <c r="Z647" s="116"/>
      <c r="AA647" s="116"/>
      <c r="AB647" s="55">
        <f t="shared" si="64"/>
        <v>0</v>
      </c>
      <c r="AC647" s="39"/>
      <c r="AD647" s="96" t="str">
        <f t="shared" si="65"/>
        <v>No</v>
      </c>
      <c r="AE647" s="18" t="str">
        <f>IFERROR(IFERROR(VLOOKUP(VALUE(L647),'EFM Funds June 2020'!C:M,10,0),VLOOKUP(TEXT(L647,0),'EFM Funds June 2020'!C:M,10,0)),"No")</f>
        <v>No</v>
      </c>
      <c r="AF647" s="18" t="str">
        <f>IFERROR(IFERROR(VLOOKUP(VALUE(W647),'EFM Funds June 2020'!C:M,10,0),VLOOKUP(TEXT(W647,0),'EFM Funds June 2020'!C:M,10,0)),"No")</f>
        <v>No</v>
      </c>
      <c r="AG647" s="19" t="str">
        <f t="shared" ca="1" si="66"/>
        <v>No</v>
      </c>
      <c r="AH647" s="19" t="str">
        <f t="shared" si="67"/>
        <v>No</v>
      </c>
      <c r="AI647" s="56" t="str">
        <f t="shared" ca="1" si="68"/>
        <v>Yes</v>
      </c>
      <c r="AJ647" s="56" t="str">
        <f ca="1">IFERROR(IF(OR($R$1&gt;Q647+90,$R$1&gt;VLOOKUP(W647,'EFM Funds June 2020'!D:E,2,FALSE)+90),"Yes","No"),"No")</f>
        <v>No</v>
      </c>
      <c r="AK647" s="56" t="str">
        <f>IFERROR(IF(OR(IFERROR(IF(AND(VLOOKUP(VALUE(L647),'EFM Funds June 2020'!$D:$M,10,FALSE)="Yes",T647&lt;0),"Yes","No"),"No")="Yes",IFERROR(IF(AND(VLOOKUP(VALUE(W647),'EFM Funds June 2020'!$D:$M,10,FALSE)="Yes",AA647&gt;0),"Yes","No"),"No")="Yes"),"Yes","No"),"No")</f>
        <v>No</v>
      </c>
      <c r="AL647" s="95" t="str">
        <f t="shared" si="69"/>
        <v>NoNo</v>
      </c>
      <c r="AM647" s="12">
        <f t="shared" si="70"/>
        <v>1</v>
      </c>
    </row>
    <row r="648" spans="1:39" s="12" customFormat="1" x14ac:dyDescent="0.35">
      <c r="A648" s="13"/>
      <c r="B648" s="20"/>
      <c r="C648" s="20"/>
      <c r="D648" s="13"/>
      <c r="E648" s="13"/>
      <c r="F648" s="13"/>
      <c r="G648" s="21"/>
      <c r="H648" s="104"/>
      <c r="I648" s="21"/>
      <c r="J648" s="21"/>
      <c r="K648" s="13"/>
      <c r="L648" s="13"/>
      <c r="M648" s="20"/>
      <c r="N648" s="13"/>
      <c r="O648" s="13"/>
      <c r="P648" s="13"/>
      <c r="Q648" s="22"/>
      <c r="R648" s="13"/>
      <c r="S648" s="13"/>
      <c r="T648" s="13"/>
      <c r="U648" s="116"/>
      <c r="V648" s="116"/>
      <c r="W648" s="135"/>
      <c r="X648" s="118"/>
      <c r="Y648" s="135"/>
      <c r="Z648" s="116"/>
      <c r="AA648" s="116"/>
      <c r="AB648" s="55">
        <f t="shared" si="64"/>
        <v>0</v>
      </c>
      <c r="AC648" s="39"/>
      <c r="AD648" s="96" t="str">
        <f t="shared" si="65"/>
        <v>No</v>
      </c>
      <c r="AE648" s="18" t="str">
        <f>IFERROR(IFERROR(VLOOKUP(VALUE(L648),'EFM Funds June 2020'!C:M,10,0),VLOOKUP(TEXT(L648,0),'EFM Funds June 2020'!C:M,10,0)),"No")</f>
        <v>No</v>
      </c>
      <c r="AF648" s="18" t="str">
        <f>IFERROR(IFERROR(VLOOKUP(VALUE(W648),'EFM Funds June 2020'!C:M,10,0),VLOOKUP(TEXT(W648,0),'EFM Funds June 2020'!C:M,10,0)),"No")</f>
        <v>No</v>
      </c>
      <c r="AG648" s="19" t="str">
        <f t="shared" ca="1" si="66"/>
        <v>No</v>
      </c>
      <c r="AH648" s="19" t="str">
        <f t="shared" si="67"/>
        <v>No</v>
      </c>
      <c r="AI648" s="56" t="str">
        <f t="shared" ca="1" si="68"/>
        <v>Yes</v>
      </c>
      <c r="AJ648" s="56" t="str">
        <f ca="1">IFERROR(IF(OR($R$1&gt;Q648+90,$R$1&gt;VLOOKUP(W648,'EFM Funds June 2020'!D:E,2,FALSE)+90),"Yes","No"),"No")</f>
        <v>No</v>
      </c>
      <c r="AK648" s="56" t="str">
        <f>IFERROR(IF(OR(IFERROR(IF(AND(VLOOKUP(VALUE(L648),'EFM Funds June 2020'!$D:$M,10,FALSE)="Yes",T648&lt;0),"Yes","No"),"No")="Yes",IFERROR(IF(AND(VLOOKUP(VALUE(W648),'EFM Funds June 2020'!$D:$M,10,FALSE)="Yes",AA648&gt;0),"Yes","No"),"No")="Yes"),"Yes","No"),"No")</f>
        <v>No</v>
      </c>
      <c r="AL648" s="95" t="str">
        <f t="shared" si="69"/>
        <v>NoNo</v>
      </c>
      <c r="AM648" s="12">
        <f t="shared" si="70"/>
        <v>1</v>
      </c>
    </row>
    <row r="649" spans="1:39" s="12" customFormat="1" x14ac:dyDescent="0.35">
      <c r="A649" s="13"/>
      <c r="B649" s="20"/>
      <c r="C649" s="20"/>
      <c r="D649" s="13"/>
      <c r="E649" s="13"/>
      <c r="F649" s="13"/>
      <c r="G649" s="21"/>
      <c r="H649" s="104"/>
      <c r="I649" s="21"/>
      <c r="J649" s="21"/>
      <c r="K649" s="13"/>
      <c r="L649" s="13"/>
      <c r="M649" s="20"/>
      <c r="N649" s="13"/>
      <c r="O649" s="13"/>
      <c r="P649" s="13"/>
      <c r="Q649" s="22"/>
      <c r="R649" s="13"/>
      <c r="S649" s="13"/>
      <c r="T649" s="13"/>
      <c r="U649" s="116"/>
      <c r="V649" s="116"/>
      <c r="W649" s="135"/>
      <c r="X649" s="118"/>
      <c r="Y649" s="135"/>
      <c r="Z649" s="116"/>
      <c r="AA649" s="116"/>
      <c r="AB649" s="55">
        <f t="shared" si="64"/>
        <v>0</v>
      </c>
      <c r="AC649" s="39"/>
      <c r="AD649" s="96" t="str">
        <f t="shared" si="65"/>
        <v>No</v>
      </c>
      <c r="AE649" s="18" t="str">
        <f>IFERROR(IFERROR(VLOOKUP(VALUE(L649),'EFM Funds June 2020'!C:M,10,0),VLOOKUP(TEXT(L649,0),'EFM Funds June 2020'!C:M,10,0)),"No")</f>
        <v>No</v>
      </c>
      <c r="AF649" s="18" t="str">
        <f>IFERROR(IFERROR(VLOOKUP(VALUE(W649),'EFM Funds June 2020'!C:M,10,0),VLOOKUP(TEXT(W649,0),'EFM Funds June 2020'!C:M,10,0)),"No")</f>
        <v>No</v>
      </c>
      <c r="AG649" s="19" t="str">
        <f t="shared" ca="1" si="66"/>
        <v>No</v>
      </c>
      <c r="AH649" s="19" t="str">
        <f t="shared" si="67"/>
        <v>No</v>
      </c>
      <c r="AI649" s="56" t="str">
        <f t="shared" ca="1" si="68"/>
        <v>Yes</v>
      </c>
      <c r="AJ649" s="56" t="str">
        <f ca="1">IFERROR(IF(OR($R$1&gt;Q649+90,$R$1&gt;VLOOKUP(W649,'EFM Funds June 2020'!D:E,2,FALSE)+90),"Yes","No"),"No")</f>
        <v>No</v>
      </c>
      <c r="AK649" s="56" t="str">
        <f>IFERROR(IF(OR(IFERROR(IF(AND(VLOOKUP(VALUE(L649),'EFM Funds June 2020'!$D:$M,10,FALSE)="Yes",T649&lt;0),"Yes","No"),"No")="Yes",IFERROR(IF(AND(VLOOKUP(VALUE(W649),'EFM Funds June 2020'!$D:$M,10,FALSE)="Yes",AA649&gt;0),"Yes","No"),"No")="Yes"),"Yes","No"),"No")</f>
        <v>No</v>
      </c>
      <c r="AL649" s="95" t="str">
        <f t="shared" si="69"/>
        <v>NoNo</v>
      </c>
      <c r="AM649" s="12">
        <f t="shared" si="70"/>
        <v>1</v>
      </c>
    </row>
    <row r="650" spans="1:39" s="12" customFormat="1" x14ac:dyDescent="0.35">
      <c r="A650" s="13"/>
      <c r="B650" s="20"/>
      <c r="C650" s="20"/>
      <c r="D650" s="13"/>
      <c r="E650" s="13"/>
      <c r="F650" s="13"/>
      <c r="G650" s="21"/>
      <c r="H650" s="104"/>
      <c r="I650" s="21"/>
      <c r="J650" s="21"/>
      <c r="K650" s="13"/>
      <c r="L650" s="13"/>
      <c r="M650" s="20"/>
      <c r="N650" s="13"/>
      <c r="O650" s="13"/>
      <c r="P650" s="13"/>
      <c r="Q650" s="22"/>
      <c r="R650" s="13"/>
      <c r="S650" s="13"/>
      <c r="T650" s="13"/>
      <c r="U650" s="116"/>
      <c r="V650" s="116"/>
      <c r="W650" s="135"/>
      <c r="X650" s="118"/>
      <c r="Y650" s="135"/>
      <c r="Z650" s="116"/>
      <c r="AA650" s="116"/>
      <c r="AB650" s="55">
        <f t="shared" si="64"/>
        <v>0</v>
      </c>
      <c r="AC650" s="39"/>
      <c r="AD650" s="96" t="str">
        <f t="shared" si="65"/>
        <v>No</v>
      </c>
      <c r="AE650" s="18" t="str">
        <f>IFERROR(IFERROR(VLOOKUP(VALUE(L650),'EFM Funds June 2020'!C:M,10,0),VLOOKUP(TEXT(L650,0),'EFM Funds June 2020'!C:M,10,0)),"No")</f>
        <v>No</v>
      </c>
      <c r="AF650" s="18" t="str">
        <f>IFERROR(IFERROR(VLOOKUP(VALUE(W650),'EFM Funds June 2020'!C:M,10,0),VLOOKUP(TEXT(W650,0),'EFM Funds June 2020'!C:M,10,0)),"No")</f>
        <v>No</v>
      </c>
      <c r="AG650" s="19" t="str">
        <f t="shared" ca="1" si="66"/>
        <v>No</v>
      </c>
      <c r="AH650" s="19" t="str">
        <f t="shared" si="67"/>
        <v>No</v>
      </c>
      <c r="AI650" s="56" t="str">
        <f t="shared" ca="1" si="68"/>
        <v>Yes</v>
      </c>
      <c r="AJ650" s="56" t="str">
        <f ca="1">IFERROR(IF(OR($R$1&gt;Q650+90,$R$1&gt;VLOOKUP(W650,'EFM Funds June 2020'!D:E,2,FALSE)+90),"Yes","No"),"No")</f>
        <v>No</v>
      </c>
      <c r="AK650" s="56" t="str">
        <f>IFERROR(IF(OR(IFERROR(IF(AND(VLOOKUP(VALUE(L650),'EFM Funds June 2020'!$D:$M,10,FALSE)="Yes",T650&lt;0),"Yes","No"),"No")="Yes",IFERROR(IF(AND(VLOOKUP(VALUE(W650),'EFM Funds June 2020'!$D:$M,10,FALSE)="Yes",AA650&gt;0),"Yes","No"),"No")="Yes"),"Yes","No"),"No")</f>
        <v>No</v>
      </c>
      <c r="AL650" s="95" t="str">
        <f t="shared" si="69"/>
        <v>NoNo</v>
      </c>
      <c r="AM650" s="12">
        <f t="shared" si="70"/>
        <v>1</v>
      </c>
    </row>
    <row r="651" spans="1:39" s="12" customFormat="1" x14ac:dyDescent="0.35">
      <c r="A651" s="13"/>
      <c r="B651" s="20"/>
      <c r="C651" s="20"/>
      <c r="D651" s="13"/>
      <c r="E651" s="13"/>
      <c r="F651" s="13"/>
      <c r="G651" s="21"/>
      <c r="H651" s="104"/>
      <c r="I651" s="21"/>
      <c r="J651" s="21"/>
      <c r="K651" s="13"/>
      <c r="L651" s="13"/>
      <c r="M651" s="20"/>
      <c r="N651" s="13"/>
      <c r="O651" s="13"/>
      <c r="P651" s="13"/>
      <c r="Q651" s="22"/>
      <c r="R651" s="13"/>
      <c r="S651" s="13"/>
      <c r="T651" s="13"/>
      <c r="U651" s="116"/>
      <c r="V651" s="116"/>
      <c r="W651" s="135"/>
      <c r="X651" s="118"/>
      <c r="Y651" s="135"/>
      <c r="Z651" s="116"/>
      <c r="AA651" s="116"/>
      <c r="AB651" s="55">
        <f t="shared" si="64"/>
        <v>0</v>
      </c>
      <c r="AC651" s="39"/>
      <c r="AD651" s="96" t="str">
        <f t="shared" si="65"/>
        <v>No</v>
      </c>
      <c r="AE651" s="18" t="str">
        <f>IFERROR(IFERROR(VLOOKUP(VALUE(L651),'EFM Funds June 2020'!C:M,10,0),VLOOKUP(TEXT(L651,0),'EFM Funds June 2020'!C:M,10,0)),"No")</f>
        <v>No</v>
      </c>
      <c r="AF651" s="18" t="str">
        <f>IFERROR(IFERROR(VLOOKUP(VALUE(W651),'EFM Funds June 2020'!C:M,10,0),VLOOKUP(TEXT(W651,0),'EFM Funds June 2020'!C:M,10,0)),"No")</f>
        <v>No</v>
      </c>
      <c r="AG651" s="19" t="str">
        <f t="shared" ca="1" si="66"/>
        <v>No</v>
      </c>
      <c r="AH651" s="19" t="str">
        <f t="shared" si="67"/>
        <v>No</v>
      </c>
      <c r="AI651" s="56" t="str">
        <f t="shared" ca="1" si="68"/>
        <v>Yes</v>
      </c>
      <c r="AJ651" s="56" t="str">
        <f ca="1">IFERROR(IF(OR($R$1&gt;Q651+90,$R$1&gt;VLOOKUP(W651,'EFM Funds June 2020'!D:E,2,FALSE)+90),"Yes","No"),"No")</f>
        <v>No</v>
      </c>
      <c r="AK651" s="56" t="str">
        <f>IFERROR(IF(OR(IFERROR(IF(AND(VLOOKUP(VALUE(L651),'EFM Funds June 2020'!$D:$M,10,FALSE)="Yes",T651&lt;0),"Yes","No"),"No")="Yes",IFERROR(IF(AND(VLOOKUP(VALUE(W651),'EFM Funds June 2020'!$D:$M,10,FALSE)="Yes",AA651&gt;0),"Yes","No"),"No")="Yes"),"Yes","No"),"No")</f>
        <v>No</v>
      </c>
      <c r="AL651" s="95" t="str">
        <f t="shared" si="69"/>
        <v>NoNo</v>
      </c>
      <c r="AM651" s="12">
        <f t="shared" si="70"/>
        <v>1</v>
      </c>
    </row>
    <row r="652" spans="1:39" s="12" customFormat="1" x14ac:dyDescent="0.35">
      <c r="A652" s="13"/>
      <c r="B652" s="20"/>
      <c r="C652" s="20"/>
      <c r="D652" s="13"/>
      <c r="E652" s="13"/>
      <c r="F652" s="13"/>
      <c r="G652" s="21"/>
      <c r="H652" s="104"/>
      <c r="I652" s="21"/>
      <c r="J652" s="21"/>
      <c r="K652" s="13"/>
      <c r="L652" s="13"/>
      <c r="M652" s="20"/>
      <c r="N652" s="13"/>
      <c r="O652" s="13"/>
      <c r="P652" s="13"/>
      <c r="Q652" s="22"/>
      <c r="R652" s="13"/>
      <c r="S652" s="13"/>
      <c r="T652" s="13"/>
      <c r="U652" s="116"/>
      <c r="V652" s="116"/>
      <c r="W652" s="135"/>
      <c r="X652" s="118"/>
      <c r="Y652" s="135"/>
      <c r="Z652" s="116"/>
      <c r="AA652" s="116"/>
      <c r="AB652" s="55">
        <f t="shared" si="64"/>
        <v>0</v>
      </c>
      <c r="AC652" s="39"/>
      <c r="AD652" s="96" t="str">
        <f t="shared" si="65"/>
        <v>No</v>
      </c>
      <c r="AE652" s="18" t="str">
        <f>IFERROR(IFERROR(VLOOKUP(VALUE(L652),'EFM Funds June 2020'!C:M,10,0),VLOOKUP(TEXT(L652,0),'EFM Funds June 2020'!C:M,10,0)),"No")</f>
        <v>No</v>
      </c>
      <c r="AF652" s="18" t="str">
        <f>IFERROR(IFERROR(VLOOKUP(VALUE(W652),'EFM Funds June 2020'!C:M,10,0),VLOOKUP(TEXT(W652,0),'EFM Funds June 2020'!C:M,10,0)),"No")</f>
        <v>No</v>
      </c>
      <c r="AG652" s="19" t="str">
        <f t="shared" ca="1" si="66"/>
        <v>No</v>
      </c>
      <c r="AH652" s="19" t="str">
        <f t="shared" si="67"/>
        <v>No</v>
      </c>
      <c r="AI652" s="56" t="str">
        <f t="shared" ca="1" si="68"/>
        <v>Yes</v>
      </c>
      <c r="AJ652" s="56" t="str">
        <f ca="1">IFERROR(IF(OR($R$1&gt;Q652+90,$R$1&gt;VLOOKUP(W652,'EFM Funds June 2020'!D:E,2,FALSE)+90),"Yes","No"),"No")</f>
        <v>No</v>
      </c>
      <c r="AK652" s="56" t="str">
        <f>IFERROR(IF(OR(IFERROR(IF(AND(VLOOKUP(VALUE(L652),'EFM Funds June 2020'!$D:$M,10,FALSE)="Yes",T652&lt;0),"Yes","No"),"No")="Yes",IFERROR(IF(AND(VLOOKUP(VALUE(W652),'EFM Funds June 2020'!$D:$M,10,FALSE)="Yes",AA652&gt;0),"Yes","No"),"No")="Yes"),"Yes","No"),"No")</f>
        <v>No</v>
      </c>
      <c r="AL652" s="95" t="str">
        <f t="shared" si="69"/>
        <v>NoNo</v>
      </c>
      <c r="AM652" s="12">
        <f t="shared" si="70"/>
        <v>1</v>
      </c>
    </row>
    <row r="653" spans="1:39" s="12" customFormat="1" x14ac:dyDescent="0.35">
      <c r="A653" s="13"/>
      <c r="B653" s="20"/>
      <c r="C653" s="20"/>
      <c r="D653" s="13"/>
      <c r="E653" s="13"/>
      <c r="F653" s="13"/>
      <c r="G653" s="21"/>
      <c r="H653" s="104"/>
      <c r="I653" s="21"/>
      <c r="J653" s="21"/>
      <c r="K653" s="13"/>
      <c r="L653" s="13"/>
      <c r="M653" s="20"/>
      <c r="N653" s="13"/>
      <c r="O653" s="13"/>
      <c r="P653" s="13"/>
      <c r="Q653" s="22"/>
      <c r="R653" s="13"/>
      <c r="S653" s="13"/>
      <c r="T653" s="13"/>
      <c r="U653" s="116"/>
      <c r="V653" s="116"/>
      <c r="W653" s="135"/>
      <c r="X653" s="118"/>
      <c r="Y653" s="135"/>
      <c r="Z653" s="116"/>
      <c r="AA653" s="116"/>
      <c r="AB653" s="55">
        <f t="shared" si="64"/>
        <v>0</v>
      </c>
      <c r="AC653" s="39"/>
      <c r="AD653" s="96" t="str">
        <f t="shared" si="65"/>
        <v>No</v>
      </c>
      <c r="AE653" s="18" t="str">
        <f>IFERROR(IFERROR(VLOOKUP(VALUE(L653),'EFM Funds June 2020'!C:M,10,0),VLOOKUP(TEXT(L653,0),'EFM Funds June 2020'!C:M,10,0)),"No")</f>
        <v>No</v>
      </c>
      <c r="AF653" s="18" t="str">
        <f>IFERROR(IFERROR(VLOOKUP(VALUE(W653),'EFM Funds June 2020'!C:M,10,0),VLOOKUP(TEXT(W653,0),'EFM Funds June 2020'!C:M,10,0)),"No")</f>
        <v>No</v>
      </c>
      <c r="AG653" s="19" t="str">
        <f t="shared" ca="1" si="66"/>
        <v>No</v>
      </c>
      <c r="AH653" s="19" t="str">
        <f t="shared" si="67"/>
        <v>No</v>
      </c>
      <c r="AI653" s="56" t="str">
        <f t="shared" ca="1" si="68"/>
        <v>Yes</v>
      </c>
      <c r="AJ653" s="56" t="str">
        <f ca="1">IFERROR(IF(OR($R$1&gt;Q653+90,$R$1&gt;VLOOKUP(W653,'EFM Funds June 2020'!D:E,2,FALSE)+90),"Yes","No"),"No")</f>
        <v>No</v>
      </c>
      <c r="AK653" s="56" t="str">
        <f>IFERROR(IF(OR(IFERROR(IF(AND(VLOOKUP(VALUE(L653),'EFM Funds June 2020'!$D:$M,10,FALSE)="Yes",T653&lt;0),"Yes","No"),"No")="Yes",IFERROR(IF(AND(VLOOKUP(VALUE(W653),'EFM Funds June 2020'!$D:$M,10,FALSE)="Yes",AA653&gt;0),"Yes","No"),"No")="Yes"),"Yes","No"),"No")</f>
        <v>No</v>
      </c>
      <c r="AL653" s="95" t="str">
        <f t="shared" si="69"/>
        <v>NoNo</v>
      </c>
      <c r="AM653" s="12">
        <f t="shared" si="70"/>
        <v>1</v>
      </c>
    </row>
    <row r="654" spans="1:39" s="12" customFormat="1" x14ac:dyDescent="0.35">
      <c r="A654" s="13"/>
      <c r="B654" s="20"/>
      <c r="C654" s="20"/>
      <c r="D654" s="13"/>
      <c r="E654" s="13"/>
      <c r="F654" s="13"/>
      <c r="G654" s="21"/>
      <c r="H654" s="104"/>
      <c r="I654" s="21"/>
      <c r="J654" s="21"/>
      <c r="K654" s="13"/>
      <c r="L654" s="13"/>
      <c r="M654" s="20"/>
      <c r="N654" s="13"/>
      <c r="O654" s="13"/>
      <c r="P654" s="13"/>
      <c r="Q654" s="22"/>
      <c r="R654" s="13"/>
      <c r="S654" s="13"/>
      <c r="T654" s="13"/>
      <c r="U654" s="116"/>
      <c r="V654" s="116"/>
      <c r="W654" s="135"/>
      <c r="X654" s="118"/>
      <c r="Y654" s="135"/>
      <c r="Z654" s="116"/>
      <c r="AA654" s="116"/>
      <c r="AB654" s="55">
        <f t="shared" si="64"/>
        <v>0</v>
      </c>
      <c r="AC654" s="39"/>
      <c r="AD654" s="96" t="str">
        <f t="shared" si="65"/>
        <v>No</v>
      </c>
      <c r="AE654" s="18" t="str">
        <f>IFERROR(IFERROR(VLOOKUP(VALUE(L654),'EFM Funds June 2020'!C:M,10,0),VLOOKUP(TEXT(L654,0),'EFM Funds June 2020'!C:M,10,0)),"No")</f>
        <v>No</v>
      </c>
      <c r="AF654" s="18" t="str">
        <f>IFERROR(IFERROR(VLOOKUP(VALUE(W654),'EFM Funds June 2020'!C:M,10,0),VLOOKUP(TEXT(W654,0),'EFM Funds June 2020'!C:M,10,0)),"No")</f>
        <v>No</v>
      </c>
      <c r="AG654" s="19" t="str">
        <f t="shared" ca="1" si="66"/>
        <v>No</v>
      </c>
      <c r="AH654" s="19" t="str">
        <f t="shared" si="67"/>
        <v>No</v>
      </c>
      <c r="AI654" s="56" t="str">
        <f t="shared" ca="1" si="68"/>
        <v>Yes</v>
      </c>
      <c r="AJ654" s="56" t="str">
        <f ca="1">IFERROR(IF(OR($R$1&gt;Q654+90,$R$1&gt;VLOOKUP(W654,'EFM Funds June 2020'!D:E,2,FALSE)+90),"Yes","No"),"No")</f>
        <v>No</v>
      </c>
      <c r="AK654" s="56" t="str">
        <f>IFERROR(IF(OR(IFERROR(IF(AND(VLOOKUP(VALUE(L654),'EFM Funds June 2020'!$D:$M,10,FALSE)="Yes",T654&lt;0),"Yes","No"),"No")="Yes",IFERROR(IF(AND(VLOOKUP(VALUE(W654),'EFM Funds June 2020'!$D:$M,10,FALSE)="Yes",AA654&gt;0),"Yes","No"),"No")="Yes"),"Yes","No"),"No")</f>
        <v>No</v>
      </c>
      <c r="AL654" s="95" t="str">
        <f t="shared" si="69"/>
        <v>NoNo</v>
      </c>
      <c r="AM654" s="12">
        <f t="shared" si="70"/>
        <v>1</v>
      </c>
    </row>
    <row r="655" spans="1:39" s="12" customFormat="1" x14ac:dyDescent="0.35">
      <c r="A655" s="13"/>
      <c r="B655" s="20"/>
      <c r="C655" s="20"/>
      <c r="D655" s="13"/>
      <c r="E655" s="13"/>
      <c r="F655" s="13"/>
      <c r="G655" s="21"/>
      <c r="H655" s="104"/>
      <c r="I655" s="21"/>
      <c r="J655" s="21"/>
      <c r="K655" s="13"/>
      <c r="L655" s="13"/>
      <c r="M655" s="20"/>
      <c r="N655" s="13"/>
      <c r="O655" s="13"/>
      <c r="P655" s="13"/>
      <c r="Q655" s="22"/>
      <c r="R655" s="13"/>
      <c r="S655" s="13"/>
      <c r="T655" s="13"/>
      <c r="U655" s="116"/>
      <c r="V655" s="116"/>
      <c r="W655" s="135"/>
      <c r="X655" s="118"/>
      <c r="Y655" s="135"/>
      <c r="Z655" s="116"/>
      <c r="AA655" s="116"/>
      <c r="AB655" s="55">
        <f t="shared" si="64"/>
        <v>0</v>
      </c>
      <c r="AC655" s="39"/>
      <c r="AD655" s="96" t="str">
        <f t="shared" si="65"/>
        <v>No</v>
      </c>
      <c r="AE655" s="18" t="str">
        <f>IFERROR(IFERROR(VLOOKUP(VALUE(L655),'EFM Funds June 2020'!C:M,10,0),VLOOKUP(TEXT(L655,0),'EFM Funds June 2020'!C:M,10,0)),"No")</f>
        <v>No</v>
      </c>
      <c r="AF655" s="18" t="str">
        <f>IFERROR(IFERROR(VLOOKUP(VALUE(W655),'EFM Funds June 2020'!C:M,10,0),VLOOKUP(TEXT(W655,0),'EFM Funds June 2020'!C:M,10,0)),"No")</f>
        <v>No</v>
      </c>
      <c r="AG655" s="19" t="str">
        <f t="shared" ca="1" si="66"/>
        <v>No</v>
      </c>
      <c r="AH655" s="19" t="str">
        <f t="shared" si="67"/>
        <v>No</v>
      </c>
      <c r="AI655" s="56" t="str">
        <f t="shared" ca="1" si="68"/>
        <v>Yes</v>
      </c>
      <c r="AJ655" s="56" t="str">
        <f ca="1">IFERROR(IF(OR($R$1&gt;Q655+90,$R$1&gt;VLOOKUP(W655,'EFM Funds June 2020'!D:E,2,FALSE)+90),"Yes","No"),"No")</f>
        <v>No</v>
      </c>
      <c r="AK655" s="56" t="str">
        <f>IFERROR(IF(OR(IFERROR(IF(AND(VLOOKUP(VALUE(L655),'EFM Funds June 2020'!$D:$M,10,FALSE)="Yes",T655&lt;0),"Yes","No"),"No")="Yes",IFERROR(IF(AND(VLOOKUP(VALUE(W655),'EFM Funds June 2020'!$D:$M,10,FALSE)="Yes",AA655&gt;0),"Yes","No"),"No")="Yes"),"Yes","No"),"No")</f>
        <v>No</v>
      </c>
      <c r="AL655" s="95" t="str">
        <f t="shared" si="69"/>
        <v>NoNo</v>
      </c>
      <c r="AM655" s="12">
        <f t="shared" si="70"/>
        <v>1</v>
      </c>
    </row>
    <row r="656" spans="1:39" s="12" customFormat="1" x14ac:dyDescent="0.35">
      <c r="A656" s="13"/>
      <c r="B656" s="20"/>
      <c r="C656" s="20"/>
      <c r="D656" s="13"/>
      <c r="E656" s="13"/>
      <c r="F656" s="13"/>
      <c r="G656" s="21"/>
      <c r="H656" s="104"/>
      <c r="I656" s="21"/>
      <c r="J656" s="21"/>
      <c r="K656" s="13"/>
      <c r="L656" s="13"/>
      <c r="M656" s="20"/>
      <c r="N656" s="13"/>
      <c r="O656" s="13"/>
      <c r="P656" s="13"/>
      <c r="Q656" s="22"/>
      <c r="R656" s="13"/>
      <c r="S656" s="13"/>
      <c r="T656" s="13"/>
      <c r="U656" s="116"/>
      <c r="V656" s="116"/>
      <c r="W656" s="135"/>
      <c r="X656" s="118"/>
      <c r="Y656" s="135"/>
      <c r="Z656" s="116"/>
      <c r="AA656" s="116"/>
      <c r="AB656" s="55">
        <f t="shared" si="64"/>
        <v>0</v>
      </c>
      <c r="AC656" s="39"/>
      <c r="AD656" s="96" t="str">
        <f t="shared" si="65"/>
        <v>No</v>
      </c>
      <c r="AE656" s="18" t="str">
        <f>IFERROR(IFERROR(VLOOKUP(VALUE(L656),'EFM Funds June 2020'!C:M,10,0),VLOOKUP(TEXT(L656,0),'EFM Funds June 2020'!C:M,10,0)),"No")</f>
        <v>No</v>
      </c>
      <c r="AF656" s="18" t="str">
        <f>IFERROR(IFERROR(VLOOKUP(VALUE(W656),'EFM Funds June 2020'!C:M,10,0),VLOOKUP(TEXT(W656,0),'EFM Funds June 2020'!C:M,10,0)),"No")</f>
        <v>No</v>
      </c>
      <c r="AG656" s="19" t="str">
        <f t="shared" ca="1" si="66"/>
        <v>No</v>
      </c>
      <c r="AH656" s="19" t="str">
        <f t="shared" si="67"/>
        <v>No</v>
      </c>
      <c r="AI656" s="56" t="str">
        <f t="shared" ca="1" si="68"/>
        <v>Yes</v>
      </c>
      <c r="AJ656" s="56" t="str">
        <f ca="1">IFERROR(IF(OR($R$1&gt;Q656+90,$R$1&gt;VLOOKUP(W656,'EFM Funds June 2020'!D:E,2,FALSE)+90),"Yes","No"),"No")</f>
        <v>No</v>
      </c>
      <c r="AK656" s="56" t="str">
        <f>IFERROR(IF(OR(IFERROR(IF(AND(VLOOKUP(VALUE(L656),'EFM Funds June 2020'!$D:$M,10,FALSE)="Yes",T656&lt;0),"Yes","No"),"No")="Yes",IFERROR(IF(AND(VLOOKUP(VALUE(W656),'EFM Funds June 2020'!$D:$M,10,FALSE)="Yes",AA656&gt;0),"Yes","No"),"No")="Yes"),"Yes","No"),"No")</f>
        <v>No</v>
      </c>
      <c r="AL656" s="95" t="str">
        <f t="shared" si="69"/>
        <v>NoNo</v>
      </c>
      <c r="AM656" s="12">
        <f t="shared" si="70"/>
        <v>1</v>
      </c>
    </row>
    <row r="657" spans="1:39" s="12" customFormat="1" x14ac:dyDescent="0.35">
      <c r="A657" s="13"/>
      <c r="B657" s="20"/>
      <c r="C657" s="20"/>
      <c r="D657" s="13"/>
      <c r="E657" s="13"/>
      <c r="F657" s="13"/>
      <c r="G657" s="21"/>
      <c r="H657" s="104"/>
      <c r="I657" s="21"/>
      <c r="J657" s="21"/>
      <c r="K657" s="13"/>
      <c r="L657" s="13"/>
      <c r="M657" s="20"/>
      <c r="N657" s="13"/>
      <c r="O657" s="13"/>
      <c r="P657" s="13"/>
      <c r="Q657" s="22"/>
      <c r="R657" s="13"/>
      <c r="S657" s="13"/>
      <c r="T657" s="13"/>
      <c r="U657" s="116"/>
      <c r="V657" s="116"/>
      <c r="W657" s="135"/>
      <c r="X657" s="118"/>
      <c r="Y657" s="135"/>
      <c r="Z657" s="116"/>
      <c r="AA657" s="116"/>
      <c r="AB657" s="55">
        <f t="shared" si="64"/>
        <v>0</v>
      </c>
      <c r="AC657" s="39"/>
      <c r="AD657" s="96" t="str">
        <f t="shared" si="65"/>
        <v>No</v>
      </c>
      <c r="AE657" s="18" t="str">
        <f>IFERROR(IFERROR(VLOOKUP(VALUE(L657),'EFM Funds June 2020'!C:M,10,0),VLOOKUP(TEXT(L657,0),'EFM Funds June 2020'!C:M,10,0)),"No")</f>
        <v>No</v>
      </c>
      <c r="AF657" s="18" t="str">
        <f>IFERROR(IFERROR(VLOOKUP(VALUE(W657),'EFM Funds June 2020'!C:M,10,0),VLOOKUP(TEXT(W657,0),'EFM Funds June 2020'!C:M,10,0)),"No")</f>
        <v>No</v>
      </c>
      <c r="AG657" s="19" t="str">
        <f t="shared" ca="1" si="66"/>
        <v>No</v>
      </c>
      <c r="AH657" s="19" t="str">
        <f t="shared" si="67"/>
        <v>No</v>
      </c>
      <c r="AI657" s="56" t="str">
        <f t="shared" ca="1" si="68"/>
        <v>Yes</v>
      </c>
      <c r="AJ657" s="56" t="str">
        <f ca="1">IFERROR(IF(OR($R$1&gt;Q657+90,$R$1&gt;VLOOKUP(W657,'EFM Funds June 2020'!D:E,2,FALSE)+90),"Yes","No"),"No")</f>
        <v>No</v>
      </c>
      <c r="AK657" s="56" t="str">
        <f>IFERROR(IF(OR(IFERROR(IF(AND(VLOOKUP(VALUE(L657),'EFM Funds June 2020'!$D:$M,10,FALSE)="Yes",T657&lt;0),"Yes","No"),"No")="Yes",IFERROR(IF(AND(VLOOKUP(VALUE(W657),'EFM Funds June 2020'!$D:$M,10,FALSE)="Yes",AA657&gt;0),"Yes","No"),"No")="Yes"),"Yes","No"),"No")</f>
        <v>No</v>
      </c>
      <c r="AL657" s="95" t="str">
        <f t="shared" si="69"/>
        <v>NoNo</v>
      </c>
      <c r="AM657" s="12">
        <f t="shared" si="70"/>
        <v>1</v>
      </c>
    </row>
    <row r="658" spans="1:39" s="12" customFormat="1" x14ac:dyDescent="0.35">
      <c r="A658" s="13"/>
      <c r="B658" s="20"/>
      <c r="C658" s="20"/>
      <c r="D658" s="13"/>
      <c r="E658" s="13"/>
      <c r="F658" s="13"/>
      <c r="G658" s="21"/>
      <c r="H658" s="104"/>
      <c r="I658" s="21"/>
      <c r="J658" s="21"/>
      <c r="K658" s="13"/>
      <c r="L658" s="13"/>
      <c r="M658" s="20"/>
      <c r="N658" s="13"/>
      <c r="O658" s="13"/>
      <c r="P658" s="13"/>
      <c r="Q658" s="22"/>
      <c r="R658" s="13"/>
      <c r="S658" s="13"/>
      <c r="T658" s="13"/>
      <c r="U658" s="116"/>
      <c r="V658" s="116"/>
      <c r="W658" s="135"/>
      <c r="X658" s="118"/>
      <c r="Y658" s="135"/>
      <c r="Z658" s="116"/>
      <c r="AA658" s="116"/>
      <c r="AB658" s="55">
        <f t="shared" si="64"/>
        <v>0</v>
      </c>
      <c r="AC658" s="39"/>
      <c r="AD658" s="96" t="str">
        <f t="shared" si="65"/>
        <v>No</v>
      </c>
      <c r="AE658" s="18" t="str">
        <f>IFERROR(IFERROR(VLOOKUP(VALUE(L658),'EFM Funds June 2020'!C:M,10,0),VLOOKUP(TEXT(L658,0),'EFM Funds June 2020'!C:M,10,0)),"No")</f>
        <v>No</v>
      </c>
      <c r="AF658" s="18" t="str">
        <f>IFERROR(IFERROR(VLOOKUP(VALUE(W658),'EFM Funds June 2020'!C:M,10,0),VLOOKUP(TEXT(W658,0),'EFM Funds June 2020'!C:M,10,0)),"No")</f>
        <v>No</v>
      </c>
      <c r="AG658" s="19" t="str">
        <f t="shared" ca="1" si="66"/>
        <v>No</v>
      </c>
      <c r="AH658" s="19" t="str">
        <f t="shared" si="67"/>
        <v>No</v>
      </c>
      <c r="AI658" s="56" t="str">
        <f t="shared" ca="1" si="68"/>
        <v>Yes</v>
      </c>
      <c r="AJ658" s="56" t="str">
        <f ca="1">IFERROR(IF(OR($R$1&gt;Q658+90,$R$1&gt;VLOOKUP(W658,'EFM Funds June 2020'!D:E,2,FALSE)+90),"Yes","No"),"No")</f>
        <v>No</v>
      </c>
      <c r="AK658" s="56" t="str">
        <f>IFERROR(IF(OR(IFERROR(IF(AND(VLOOKUP(VALUE(L658),'EFM Funds June 2020'!$D:$M,10,FALSE)="Yes",T658&lt;0),"Yes","No"),"No")="Yes",IFERROR(IF(AND(VLOOKUP(VALUE(W658),'EFM Funds June 2020'!$D:$M,10,FALSE)="Yes",AA658&gt;0),"Yes","No"),"No")="Yes"),"Yes","No"),"No")</f>
        <v>No</v>
      </c>
      <c r="AL658" s="95" t="str">
        <f t="shared" si="69"/>
        <v>NoNo</v>
      </c>
      <c r="AM658" s="12">
        <f t="shared" si="70"/>
        <v>1</v>
      </c>
    </row>
    <row r="659" spans="1:39" s="12" customFormat="1" x14ac:dyDescent="0.35">
      <c r="A659" s="13"/>
      <c r="B659" s="20"/>
      <c r="C659" s="20"/>
      <c r="D659" s="13"/>
      <c r="E659" s="13"/>
      <c r="F659" s="13"/>
      <c r="G659" s="21"/>
      <c r="H659" s="104"/>
      <c r="I659" s="21"/>
      <c r="J659" s="21"/>
      <c r="K659" s="13"/>
      <c r="L659" s="13"/>
      <c r="M659" s="20"/>
      <c r="N659" s="13"/>
      <c r="O659" s="13"/>
      <c r="P659" s="13"/>
      <c r="Q659" s="22"/>
      <c r="R659" s="13"/>
      <c r="S659" s="13"/>
      <c r="T659" s="13"/>
      <c r="U659" s="116"/>
      <c r="V659" s="116"/>
      <c r="W659" s="135"/>
      <c r="X659" s="118"/>
      <c r="Y659" s="135"/>
      <c r="Z659" s="116"/>
      <c r="AA659" s="116"/>
      <c r="AB659" s="55">
        <f t="shared" ref="AB659:AB722" si="71">T659-AA659</f>
        <v>0</v>
      </c>
      <c r="AC659" s="39"/>
      <c r="AD659" s="96" t="str">
        <f t="shared" si="65"/>
        <v>No</v>
      </c>
      <c r="AE659" s="18" t="str">
        <f>IFERROR(IFERROR(VLOOKUP(VALUE(L659),'EFM Funds June 2020'!C:M,10,0),VLOOKUP(TEXT(L659,0),'EFM Funds June 2020'!C:M,10,0)),"No")</f>
        <v>No</v>
      </c>
      <c r="AF659" s="18" t="str">
        <f>IFERROR(IFERROR(VLOOKUP(VALUE(W659),'EFM Funds June 2020'!C:M,10,0),VLOOKUP(TEXT(W659,0),'EFM Funds June 2020'!C:M,10,0)),"No")</f>
        <v>No</v>
      </c>
      <c r="AG659" s="19" t="str">
        <f t="shared" ca="1" si="66"/>
        <v>No</v>
      </c>
      <c r="AH659" s="19" t="str">
        <f t="shared" si="67"/>
        <v>No</v>
      </c>
      <c r="AI659" s="56" t="str">
        <f t="shared" ca="1" si="68"/>
        <v>Yes</v>
      </c>
      <c r="AJ659" s="56" t="str">
        <f ca="1">IFERROR(IF(OR($R$1&gt;Q659+90,$R$1&gt;VLOOKUP(W659,'EFM Funds June 2020'!D:E,2,FALSE)+90),"Yes","No"),"No")</f>
        <v>No</v>
      </c>
      <c r="AK659" s="56" t="str">
        <f>IFERROR(IF(OR(IFERROR(IF(AND(VLOOKUP(VALUE(L659),'EFM Funds June 2020'!$D:$M,10,FALSE)="Yes",T659&lt;0),"Yes","No"),"No")="Yes",IFERROR(IF(AND(VLOOKUP(VALUE(W659),'EFM Funds June 2020'!$D:$M,10,FALSE)="Yes",AA659&gt;0),"Yes","No"),"No")="Yes"),"Yes","No"),"No")</f>
        <v>No</v>
      </c>
      <c r="AL659" s="95" t="str">
        <f t="shared" si="69"/>
        <v>NoNo</v>
      </c>
      <c r="AM659" s="12">
        <f t="shared" si="70"/>
        <v>1</v>
      </c>
    </row>
    <row r="660" spans="1:39" s="12" customFormat="1" x14ac:dyDescent="0.35">
      <c r="A660" s="13"/>
      <c r="B660" s="20"/>
      <c r="C660" s="20"/>
      <c r="D660" s="13"/>
      <c r="E660" s="13"/>
      <c r="F660" s="13"/>
      <c r="G660" s="21"/>
      <c r="H660" s="104"/>
      <c r="I660" s="21"/>
      <c r="J660" s="21"/>
      <c r="K660" s="13"/>
      <c r="L660" s="13"/>
      <c r="M660" s="20"/>
      <c r="N660" s="13"/>
      <c r="O660" s="13"/>
      <c r="P660" s="13"/>
      <c r="Q660" s="22"/>
      <c r="R660" s="13"/>
      <c r="S660" s="13"/>
      <c r="T660" s="13"/>
      <c r="U660" s="116"/>
      <c r="V660" s="116"/>
      <c r="W660" s="135"/>
      <c r="X660" s="118"/>
      <c r="Y660" s="135"/>
      <c r="Z660" s="116"/>
      <c r="AA660" s="116"/>
      <c r="AB660" s="55">
        <f t="shared" si="71"/>
        <v>0</v>
      </c>
      <c r="AC660" s="39"/>
      <c r="AD660" s="96" t="str">
        <f t="shared" ref="AD660:AD723" si="72">IF(ISNUMBER(SEARCH("Yes",AL660)),"Yes","No")</f>
        <v>No</v>
      </c>
      <c r="AE660" s="18" t="str">
        <f>IFERROR(IFERROR(VLOOKUP(VALUE(L660),'EFM Funds June 2020'!C:M,10,0),VLOOKUP(TEXT(L660,0),'EFM Funds June 2020'!C:M,10,0)),"No")</f>
        <v>No</v>
      </c>
      <c r="AF660" s="18" t="str">
        <f>IFERROR(IFERROR(VLOOKUP(VALUE(W660),'EFM Funds June 2020'!C:M,10,0),VLOOKUP(TEXT(W660,0),'EFM Funds June 2020'!C:M,10,0)),"No")</f>
        <v>No</v>
      </c>
      <c r="AG660" s="19" t="str">
        <f t="shared" ref="AG660:AG723" ca="1" si="73">IF(AND(AI660="Yes",AK660="Yes"),"Yes",IF(AND(AJ660="Yes",AK660="Yes"),"Yes","No"))</f>
        <v>No</v>
      </c>
      <c r="AH660" s="19" t="str">
        <f t="shared" ref="AH660:AH723" si="74">IF(OR(R660="GSHIP",R660="FEEREM",R660="GSPFR",R660="TUITRM",R660="CMPFEE"),"Yes","No")</f>
        <v>No</v>
      </c>
      <c r="AI660" s="56" t="str">
        <f t="shared" ref="AI660:AI723" ca="1" si="75">IFERROR(IF($R$1&gt;=(H660+120),"Yes","No"),"")</f>
        <v>Yes</v>
      </c>
      <c r="AJ660" s="56" t="str">
        <f ca="1">IFERROR(IF(OR($R$1&gt;Q660+90,$R$1&gt;VLOOKUP(W660,'EFM Funds June 2020'!D:E,2,FALSE)+90),"Yes","No"),"No")</f>
        <v>No</v>
      </c>
      <c r="AK660" s="56" t="str">
        <f>IFERROR(IF(OR(IFERROR(IF(AND(VLOOKUP(VALUE(L660),'EFM Funds June 2020'!$D:$M,10,FALSE)="Yes",T660&lt;0),"Yes","No"),"No")="Yes",IFERROR(IF(AND(VLOOKUP(VALUE(W660),'EFM Funds June 2020'!$D:$M,10,FALSE)="Yes",AA660&gt;0),"Yes","No"),"No")="Yes"),"Yes","No"),"No")</f>
        <v>No</v>
      </c>
      <c r="AL660" s="95" t="str">
        <f t="shared" ref="AL660:AL723" si="76">AE660&amp;AF660</f>
        <v>NoNo</v>
      </c>
      <c r="AM660" s="12">
        <f t="shared" ref="AM660:AM723" si="77">IF(AND(Y660=8694,W660=19900),"Yes",IF(AND(Y660=8970,W660=19900),"Yes",IF(AND(Y660=8590,W660=19900),"Yes",IF(AND(Y660=8640,W660=19900),"Yes",1))))</f>
        <v>1</v>
      </c>
    </row>
    <row r="661" spans="1:39" s="12" customFormat="1" x14ac:dyDescent="0.35">
      <c r="A661" s="13"/>
      <c r="B661" s="20"/>
      <c r="C661" s="20"/>
      <c r="D661" s="13"/>
      <c r="E661" s="13"/>
      <c r="F661" s="13"/>
      <c r="G661" s="21"/>
      <c r="H661" s="104"/>
      <c r="I661" s="21"/>
      <c r="J661" s="21"/>
      <c r="K661" s="13"/>
      <c r="L661" s="13"/>
      <c r="M661" s="20"/>
      <c r="N661" s="13"/>
      <c r="O661" s="13"/>
      <c r="P661" s="13"/>
      <c r="Q661" s="22"/>
      <c r="R661" s="13"/>
      <c r="S661" s="13"/>
      <c r="T661" s="13"/>
      <c r="U661" s="116"/>
      <c r="V661" s="116"/>
      <c r="W661" s="135"/>
      <c r="X661" s="118"/>
      <c r="Y661" s="135"/>
      <c r="Z661" s="116"/>
      <c r="AA661" s="116"/>
      <c r="AB661" s="55">
        <f t="shared" si="71"/>
        <v>0</v>
      </c>
      <c r="AC661" s="39"/>
      <c r="AD661" s="96" t="str">
        <f t="shared" si="72"/>
        <v>No</v>
      </c>
      <c r="AE661" s="18" t="str">
        <f>IFERROR(IFERROR(VLOOKUP(VALUE(L661),'EFM Funds June 2020'!C:M,10,0),VLOOKUP(TEXT(L661,0),'EFM Funds June 2020'!C:M,10,0)),"No")</f>
        <v>No</v>
      </c>
      <c r="AF661" s="18" t="str">
        <f>IFERROR(IFERROR(VLOOKUP(VALUE(W661),'EFM Funds June 2020'!C:M,10,0),VLOOKUP(TEXT(W661,0),'EFM Funds June 2020'!C:M,10,0)),"No")</f>
        <v>No</v>
      </c>
      <c r="AG661" s="19" t="str">
        <f t="shared" ca="1" si="73"/>
        <v>No</v>
      </c>
      <c r="AH661" s="19" t="str">
        <f t="shared" si="74"/>
        <v>No</v>
      </c>
      <c r="AI661" s="56" t="str">
        <f t="shared" ca="1" si="75"/>
        <v>Yes</v>
      </c>
      <c r="AJ661" s="56" t="str">
        <f ca="1">IFERROR(IF(OR($R$1&gt;Q661+90,$R$1&gt;VLOOKUP(W661,'EFM Funds June 2020'!D:E,2,FALSE)+90),"Yes","No"),"No")</f>
        <v>No</v>
      </c>
      <c r="AK661" s="56" t="str">
        <f>IFERROR(IF(OR(IFERROR(IF(AND(VLOOKUP(VALUE(L661),'EFM Funds June 2020'!$D:$M,10,FALSE)="Yes",T661&lt;0),"Yes","No"),"No")="Yes",IFERROR(IF(AND(VLOOKUP(VALUE(W661),'EFM Funds June 2020'!$D:$M,10,FALSE)="Yes",AA661&gt;0),"Yes","No"),"No")="Yes"),"Yes","No"),"No")</f>
        <v>No</v>
      </c>
      <c r="AL661" s="95" t="str">
        <f t="shared" si="76"/>
        <v>NoNo</v>
      </c>
      <c r="AM661" s="12">
        <f t="shared" si="77"/>
        <v>1</v>
      </c>
    </row>
    <row r="662" spans="1:39" s="12" customFormat="1" x14ac:dyDescent="0.35">
      <c r="A662" s="13"/>
      <c r="B662" s="20"/>
      <c r="C662" s="20"/>
      <c r="D662" s="13"/>
      <c r="E662" s="13"/>
      <c r="F662" s="13"/>
      <c r="G662" s="21"/>
      <c r="H662" s="104"/>
      <c r="I662" s="21"/>
      <c r="J662" s="21"/>
      <c r="K662" s="13"/>
      <c r="L662" s="13"/>
      <c r="M662" s="20"/>
      <c r="N662" s="13"/>
      <c r="O662" s="13"/>
      <c r="P662" s="13"/>
      <c r="Q662" s="22"/>
      <c r="R662" s="13"/>
      <c r="S662" s="13"/>
      <c r="T662" s="13"/>
      <c r="U662" s="116"/>
      <c r="V662" s="116"/>
      <c r="W662" s="135"/>
      <c r="X662" s="118"/>
      <c r="Y662" s="135"/>
      <c r="Z662" s="116"/>
      <c r="AA662" s="116"/>
      <c r="AB662" s="55">
        <f t="shared" si="71"/>
        <v>0</v>
      </c>
      <c r="AC662" s="39"/>
      <c r="AD662" s="96" t="str">
        <f t="shared" si="72"/>
        <v>No</v>
      </c>
      <c r="AE662" s="18" t="str">
        <f>IFERROR(IFERROR(VLOOKUP(VALUE(L662),'EFM Funds June 2020'!C:M,10,0),VLOOKUP(TEXT(L662,0),'EFM Funds June 2020'!C:M,10,0)),"No")</f>
        <v>No</v>
      </c>
      <c r="AF662" s="18" t="str">
        <f>IFERROR(IFERROR(VLOOKUP(VALUE(W662),'EFM Funds June 2020'!C:M,10,0),VLOOKUP(TEXT(W662,0),'EFM Funds June 2020'!C:M,10,0)),"No")</f>
        <v>No</v>
      </c>
      <c r="AG662" s="19" t="str">
        <f t="shared" ca="1" si="73"/>
        <v>No</v>
      </c>
      <c r="AH662" s="19" t="str">
        <f t="shared" si="74"/>
        <v>No</v>
      </c>
      <c r="AI662" s="56" t="str">
        <f t="shared" ca="1" si="75"/>
        <v>Yes</v>
      </c>
      <c r="AJ662" s="56" t="str">
        <f ca="1">IFERROR(IF(OR($R$1&gt;Q662+90,$R$1&gt;VLOOKUP(W662,'EFM Funds June 2020'!D:E,2,FALSE)+90),"Yes","No"),"No")</f>
        <v>No</v>
      </c>
      <c r="AK662" s="56" t="str">
        <f>IFERROR(IF(OR(IFERROR(IF(AND(VLOOKUP(VALUE(L662),'EFM Funds June 2020'!$D:$M,10,FALSE)="Yes",T662&lt;0),"Yes","No"),"No")="Yes",IFERROR(IF(AND(VLOOKUP(VALUE(W662),'EFM Funds June 2020'!$D:$M,10,FALSE)="Yes",AA662&gt;0),"Yes","No"),"No")="Yes"),"Yes","No"),"No")</f>
        <v>No</v>
      </c>
      <c r="AL662" s="95" t="str">
        <f t="shared" si="76"/>
        <v>NoNo</v>
      </c>
      <c r="AM662" s="12">
        <f t="shared" si="77"/>
        <v>1</v>
      </c>
    </row>
    <row r="663" spans="1:39" s="12" customFormat="1" x14ac:dyDescent="0.35">
      <c r="A663" s="13"/>
      <c r="B663" s="20"/>
      <c r="C663" s="20"/>
      <c r="D663" s="13"/>
      <c r="E663" s="13"/>
      <c r="F663" s="13"/>
      <c r="G663" s="21"/>
      <c r="H663" s="104"/>
      <c r="I663" s="21"/>
      <c r="J663" s="21"/>
      <c r="K663" s="13"/>
      <c r="L663" s="13"/>
      <c r="M663" s="20"/>
      <c r="N663" s="13"/>
      <c r="O663" s="13"/>
      <c r="P663" s="13"/>
      <c r="Q663" s="22"/>
      <c r="R663" s="13"/>
      <c r="S663" s="13"/>
      <c r="T663" s="13"/>
      <c r="U663" s="116"/>
      <c r="V663" s="116"/>
      <c r="W663" s="135"/>
      <c r="X663" s="118"/>
      <c r="Y663" s="135"/>
      <c r="Z663" s="116"/>
      <c r="AA663" s="116"/>
      <c r="AB663" s="55">
        <f t="shared" si="71"/>
        <v>0</v>
      </c>
      <c r="AC663" s="39"/>
      <c r="AD663" s="96" t="str">
        <f t="shared" si="72"/>
        <v>No</v>
      </c>
      <c r="AE663" s="18" t="str">
        <f>IFERROR(IFERROR(VLOOKUP(VALUE(L663),'EFM Funds June 2020'!C:M,10,0),VLOOKUP(TEXT(L663,0),'EFM Funds June 2020'!C:M,10,0)),"No")</f>
        <v>No</v>
      </c>
      <c r="AF663" s="18" t="str">
        <f>IFERROR(IFERROR(VLOOKUP(VALUE(W663),'EFM Funds June 2020'!C:M,10,0),VLOOKUP(TEXT(W663,0),'EFM Funds June 2020'!C:M,10,0)),"No")</f>
        <v>No</v>
      </c>
      <c r="AG663" s="19" t="str">
        <f t="shared" ca="1" si="73"/>
        <v>No</v>
      </c>
      <c r="AH663" s="19" t="str">
        <f t="shared" si="74"/>
        <v>No</v>
      </c>
      <c r="AI663" s="56" t="str">
        <f t="shared" ca="1" si="75"/>
        <v>Yes</v>
      </c>
      <c r="AJ663" s="56" t="str">
        <f ca="1">IFERROR(IF(OR($R$1&gt;Q663+90,$R$1&gt;VLOOKUP(W663,'EFM Funds June 2020'!D:E,2,FALSE)+90),"Yes","No"),"No")</f>
        <v>No</v>
      </c>
      <c r="AK663" s="56" t="str">
        <f>IFERROR(IF(OR(IFERROR(IF(AND(VLOOKUP(VALUE(L663),'EFM Funds June 2020'!$D:$M,10,FALSE)="Yes",T663&lt;0),"Yes","No"),"No")="Yes",IFERROR(IF(AND(VLOOKUP(VALUE(W663),'EFM Funds June 2020'!$D:$M,10,FALSE)="Yes",AA663&gt;0),"Yes","No"),"No")="Yes"),"Yes","No"),"No")</f>
        <v>No</v>
      </c>
      <c r="AL663" s="95" t="str">
        <f t="shared" si="76"/>
        <v>NoNo</v>
      </c>
      <c r="AM663" s="12">
        <f t="shared" si="77"/>
        <v>1</v>
      </c>
    </row>
    <row r="664" spans="1:39" s="12" customFormat="1" x14ac:dyDescent="0.35">
      <c r="A664" s="13"/>
      <c r="B664" s="20"/>
      <c r="C664" s="20"/>
      <c r="D664" s="13"/>
      <c r="E664" s="13"/>
      <c r="F664" s="13"/>
      <c r="G664" s="21"/>
      <c r="H664" s="104"/>
      <c r="I664" s="21"/>
      <c r="J664" s="21"/>
      <c r="K664" s="13"/>
      <c r="L664" s="13"/>
      <c r="M664" s="20"/>
      <c r="N664" s="13"/>
      <c r="O664" s="13"/>
      <c r="P664" s="13"/>
      <c r="Q664" s="22"/>
      <c r="R664" s="13"/>
      <c r="S664" s="13"/>
      <c r="T664" s="13"/>
      <c r="U664" s="116"/>
      <c r="V664" s="116"/>
      <c r="W664" s="135"/>
      <c r="X664" s="118"/>
      <c r="Y664" s="135"/>
      <c r="Z664" s="116"/>
      <c r="AA664" s="116"/>
      <c r="AB664" s="55">
        <f t="shared" si="71"/>
        <v>0</v>
      </c>
      <c r="AC664" s="39"/>
      <c r="AD664" s="96" t="str">
        <f t="shared" si="72"/>
        <v>No</v>
      </c>
      <c r="AE664" s="18" t="str">
        <f>IFERROR(IFERROR(VLOOKUP(VALUE(L664),'EFM Funds June 2020'!C:M,10,0),VLOOKUP(TEXT(L664,0),'EFM Funds June 2020'!C:M,10,0)),"No")</f>
        <v>No</v>
      </c>
      <c r="AF664" s="18" t="str">
        <f>IFERROR(IFERROR(VLOOKUP(VALUE(W664),'EFM Funds June 2020'!C:M,10,0),VLOOKUP(TEXT(W664,0),'EFM Funds June 2020'!C:M,10,0)),"No")</f>
        <v>No</v>
      </c>
      <c r="AG664" s="19" t="str">
        <f t="shared" ca="1" si="73"/>
        <v>No</v>
      </c>
      <c r="AH664" s="19" t="str">
        <f t="shared" si="74"/>
        <v>No</v>
      </c>
      <c r="AI664" s="56" t="str">
        <f t="shared" ca="1" si="75"/>
        <v>Yes</v>
      </c>
      <c r="AJ664" s="56" t="str">
        <f ca="1">IFERROR(IF(OR($R$1&gt;Q664+90,$R$1&gt;VLOOKUP(W664,'EFM Funds June 2020'!D:E,2,FALSE)+90),"Yes","No"),"No")</f>
        <v>No</v>
      </c>
      <c r="AK664" s="56" t="str">
        <f>IFERROR(IF(OR(IFERROR(IF(AND(VLOOKUP(VALUE(L664),'EFM Funds June 2020'!$D:$M,10,FALSE)="Yes",T664&lt;0),"Yes","No"),"No")="Yes",IFERROR(IF(AND(VLOOKUP(VALUE(W664),'EFM Funds June 2020'!$D:$M,10,FALSE)="Yes",AA664&gt;0),"Yes","No"),"No")="Yes"),"Yes","No"),"No")</f>
        <v>No</v>
      </c>
      <c r="AL664" s="95" t="str">
        <f t="shared" si="76"/>
        <v>NoNo</v>
      </c>
      <c r="AM664" s="12">
        <f t="shared" si="77"/>
        <v>1</v>
      </c>
    </row>
    <row r="665" spans="1:39" s="12" customFormat="1" x14ac:dyDescent="0.35">
      <c r="A665" s="13"/>
      <c r="B665" s="20"/>
      <c r="C665" s="20"/>
      <c r="D665" s="13"/>
      <c r="E665" s="13"/>
      <c r="F665" s="13"/>
      <c r="G665" s="21"/>
      <c r="H665" s="104"/>
      <c r="I665" s="21"/>
      <c r="J665" s="21"/>
      <c r="K665" s="13"/>
      <c r="L665" s="13"/>
      <c r="M665" s="20"/>
      <c r="N665" s="13"/>
      <c r="O665" s="13"/>
      <c r="P665" s="13"/>
      <c r="Q665" s="22"/>
      <c r="R665" s="13"/>
      <c r="S665" s="13"/>
      <c r="T665" s="13"/>
      <c r="U665" s="116"/>
      <c r="V665" s="116"/>
      <c r="W665" s="135"/>
      <c r="X665" s="118"/>
      <c r="Y665" s="135"/>
      <c r="Z665" s="116"/>
      <c r="AA665" s="116"/>
      <c r="AB665" s="55">
        <f t="shared" si="71"/>
        <v>0</v>
      </c>
      <c r="AC665" s="39"/>
      <c r="AD665" s="96" t="str">
        <f t="shared" si="72"/>
        <v>No</v>
      </c>
      <c r="AE665" s="18" t="str">
        <f>IFERROR(IFERROR(VLOOKUP(VALUE(L665),'EFM Funds June 2020'!C:M,10,0),VLOOKUP(TEXT(L665,0),'EFM Funds June 2020'!C:M,10,0)),"No")</f>
        <v>No</v>
      </c>
      <c r="AF665" s="18" t="str">
        <f>IFERROR(IFERROR(VLOOKUP(VALUE(W665),'EFM Funds June 2020'!C:M,10,0),VLOOKUP(TEXT(W665,0),'EFM Funds June 2020'!C:M,10,0)),"No")</f>
        <v>No</v>
      </c>
      <c r="AG665" s="19" t="str">
        <f t="shared" ca="1" si="73"/>
        <v>No</v>
      </c>
      <c r="AH665" s="19" t="str">
        <f t="shared" si="74"/>
        <v>No</v>
      </c>
      <c r="AI665" s="56" t="str">
        <f t="shared" ca="1" si="75"/>
        <v>Yes</v>
      </c>
      <c r="AJ665" s="56" t="str">
        <f ca="1">IFERROR(IF(OR($R$1&gt;Q665+90,$R$1&gt;VLOOKUP(W665,'EFM Funds June 2020'!D:E,2,FALSE)+90),"Yes","No"),"No")</f>
        <v>No</v>
      </c>
      <c r="AK665" s="56" t="str">
        <f>IFERROR(IF(OR(IFERROR(IF(AND(VLOOKUP(VALUE(L665),'EFM Funds June 2020'!$D:$M,10,FALSE)="Yes",T665&lt;0),"Yes","No"),"No")="Yes",IFERROR(IF(AND(VLOOKUP(VALUE(W665),'EFM Funds June 2020'!$D:$M,10,FALSE)="Yes",AA665&gt;0),"Yes","No"),"No")="Yes"),"Yes","No"),"No")</f>
        <v>No</v>
      </c>
      <c r="AL665" s="95" t="str">
        <f t="shared" si="76"/>
        <v>NoNo</v>
      </c>
      <c r="AM665" s="12">
        <f t="shared" si="77"/>
        <v>1</v>
      </c>
    </row>
    <row r="666" spans="1:39" s="12" customFormat="1" x14ac:dyDescent="0.35">
      <c r="A666" s="13"/>
      <c r="B666" s="20"/>
      <c r="C666" s="20"/>
      <c r="D666" s="13"/>
      <c r="E666" s="13"/>
      <c r="F666" s="13"/>
      <c r="G666" s="21"/>
      <c r="H666" s="104"/>
      <c r="I666" s="21"/>
      <c r="J666" s="21"/>
      <c r="K666" s="13"/>
      <c r="L666" s="13"/>
      <c r="M666" s="20"/>
      <c r="N666" s="13"/>
      <c r="O666" s="13"/>
      <c r="P666" s="13"/>
      <c r="Q666" s="22"/>
      <c r="R666" s="13"/>
      <c r="S666" s="13"/>
      <c r="T666" s="13"/>
      <c r="U666" s="116"/>
      <c r="V666" s="116"/>
      <c r="W666" s="135"/>
      <c r="X666" s="118"/>
      <c r="Y666" s="135"/>
      <c r="Z666" s="116"/>
      <c r="AA666" s="116"/>
      <c r="AB666" s="55">
        <f t="shared" si="71"/>
        <v>0</v>
      </c>
      <c r="AC666" s="39"/>
      <c r="AD666" s="96" t="str">
        <f t="shared" si="72"/>
        <v>No</v>
      </c>
      <c r="AE666" s="18" t="str">
        <f>IFERROR(IFERROR(VLOOKUP(VALUE(L666),'EFM Funds June 2020'!C:M,10,0),VLOOKUP(TEXT(L666,0),'EFM Funds June 2020'!C:M,10,0)),"No")</f>
        <v>No</v>
      </c>
      <c r="AF666" s="18" t="str">
        <f>IFERROR(IFERROR(VLOOKUP(VALUE(W666),'EFM Funds June 2020'!C:M,10,0),VLOOKUP(TEXT(W666,0),'EFM Funds June 2020'!C:M,10,0)),"No")</f>
        <v>No</v>
      </c>
      <c r="AG666" s="19" t="str">
        <f t="shared" ca="1" si="73"/>
        <v>No</v>
      </c>
      <c r="AH666" s="19" t="str">
        <f t="shared" si="74"/>
        <v>No</v>
      </c>
      <c r="AI666" s="56" t="str">
        <f t="shared" ca="1" si="75"/>
        <v>Yes</v>
      </c>
      <c r="AJ666" s="56" t="str">
        <f ca="1">IFERROR(IF(OR($R$1&gt;Q666+90,$R$1&gt;VLOOKUP(W666,'EFM Funds June 2020'!D:E,2,FALSE)+90),"Yes","No"),"No")</f>
        <v>No</v>
      </c>
      <c r="AK666" s="56" t="str">
        <f>IFERROR(IF(OR(IFERROR(IF(AND(VLOOKUP(VALUE(L666),'EFM Funds June 2020'!$D:$M,10,FALSE)="Yes",T666&lt;0),"Yes","No"),"No")="Yes",IFERROR(IF(AND(VLOOKUP(VALUE(W666),'EFM Funds June 2020'!$D:$M,10,FALSE)="Yes",AA666&gt;0),"Yes","No"),"No")="Yes"),"Yes","No"),"No")</f>
        <v>No</v>
      </c>
      <c r="AL666" s="95" t="str">
        <f t="shared" si="76"/>
        <v>NoNo</v>
      </c>
      <c r="AM666" s="12">
        <f t="shared" si="77"/>
        <v>1</v>
      </c>
    </row>
    <row r="667" spans="1:39" s="12" customFormat="1" x14ac:dyDescent="0.35">
      <c r="A667" s="13"/>
      <c r="B667" s="20"/>
      <c r="C667" s="20"/>
      <c r="D667" s="13"/>
      <c r="E667" s="13"/>
      <c r="F667" s="13"/>
      <c r="G667" s="21"/>
      <c r="H667" s="104"/>
      <c r="I667" s="21"/>
      <c r="J667" s="21"/>
      <c r="K667" s="13"/>
      <c r="L667" s="13"/>
      <c r="M667" s="20"/>
      <c r="N667" s="13"/>
      <c r="O667" s="13"/>
      <c r="P667" s="13"/>
      <c r="Q667" s="22"/>
      <c r="R667" s="13"/>
      <c r="S667" s="13"/>
      <c r="T667" s="13"/>
      <c r="U667" s="116"/>
      <c r="V667" s="116"/>
      <c r="W667" s="135"/>
      <c r="X667" s="118"/>
      <c r="Y667" s="135"/>
      <c r="Z667" s="116"/>
      <c r="AA667" s="116"/>
      <c r="AB667" s="55">
        <f t="shared" si="71"/>
        <v>0</v>
      </c>
      <c r="AC667" s="39"/>
      <c r="AD667" s="96" t="str">
        <f t="shared" si="72"/>
        <v>No</v>
      </c>
      <c r="AE667" s="18" t="str">
        <f>IFERROR(IFERROR(VLOOKUP(VALUE(L667),'EFM Funds June 2020'!C:M,10,0),VLOOKUP(TEXT(L667,0),'EFM Funds June 2020'!C:M,10,0)),"No")</f>
        <v>No</v>
      </c>
      <c r="AF667" s="18" t="str">
        <f>IFERROR(IFERROR(VLOOKUP(VALUE(W667),'EFM Funds June 2020'!C:M,10,0),VLOOKUP(TEXT(W667,0),'EFM Funds June 2020'!C:M,10,0)),"No")</f>
        <v>No</v>
      </c>
      <c r="AG667" s="19" t="str">
        <f t="shared" ca="1" si="73"/>
        <v>No</v>
      </c>
      <c r="AH667" s="19" t="str">
        <f t="shared" si="74"/>
        <v>No</v>
      </c>
      <c r="AI667" s="56" t="str">
        <f t="shared" ca="1" si="75"/>
        <v>Yes</v>
      </c>
      <c r="AJ667" s="56" t="str">
        <f ca="1">IFERROR(IF(OR($R$1&gt;Q667+90,$R$1&gt;VLOOKUP(W667,'EFM Funds June 2020'!D:E,2,FALSE)+90),"Yes","No"),"No")</f>
        <v>No</v>
      </c>
      <c r="AK667" s="56" t="str">
        <f>IFERROR(IF(OR(IFERROR(IF(AND(VLOOKUP(VALUE(L667),'EFM Funds June 2020'!$D:$M,10,FALSE)="Yes",T667&lt;0),"Yes","No"),"No")="Yes",IFERROR(IF(AND(VLOOKUP(VALUE(W667),'EFM Funds June 2020'!$D:$M,10,FALSE)="Yes",AA667&gt;0),"Yes","No"),"No")="Yes"),"Yes","No"),"No")</f>
        <v>No</v>
      </c>
      <c r="AL667" s="95" t="str">
        <f t="shared" si="76"/>
        <v>NoNo</v>
      </c>
      <c r="AM667" s="12">
        <f t="shared" si="77"/>
        <v>1</v>
      </c>
    </row>
    <row r="668" spans="1:39" s="12" customFormat="1" x14ac:dyDescent="0.35">
      <c r="A668" s="13"/>
      <c r="B668" s="20"/>
      <c r="C668" s="20"/>
      <c r="D668" s="13"/>
      <c r="E668" s="13"/>
      <c r="F668" s="13"/>
      <c r="G668" s="21"/>
      <c r="H668" s="104"/>
      <c r="I668" s="21"/>
      <c r="J668" s="21"/>
      <c r="K668" s="13"/>
      <c r="L668" s="13"/>
      <c r="M668" s="20"/>
      <c r="N668" s="13"/>
      <c r="O668" s="13"/>
      <c r="P668" s="13"/>
      <c r="Q668" s="22"/>
      <c r="R668" s="13"/>
      <c r="S668" s="13"/>
      <c r="T668" s="13"/>
      <c r="U668" s="116"/>
      <c r="V668" s="116"/>
      <c r="W668" s="135"/>
      <c r="X668" s="118"/>
      <c r="Y668" s="135"/>
      <c r="Z668" s="116"/>
      <c r="AA668" s="116"/>
      <c r="AB668" s="55">
        <f t="shared" si="71"/>
        <v>0</v>
      </c>
      <c r="AC668" s="39"/>
      <c r="AD668" s="96" t="str">
        <f t="shared" si="72"/>
        <v>No</v>
      </c>
      <c r="AE668" s="18" t="str">
        <f>IFERROR(IFERROR(VLOOKUP(VALUE(L668),'EFM Funds June 2020'!C:M,10,0),VLOOKUP(TEXT(L668,0),'EFM Funds June 2020'!C:M,10,0)),"No")</f>
        <v>No</v>
      </c>
      <c r="AF668" s="18" t="str">
        <f>IFERROR(IFERROR(VLOOKUP(VALUE(W668),'EFM Funds June 2020'!C:M,10,0),VLOOKUP(TEXT(W668,0),'EFM Funds June 2020'!C:M,10,0)),"No")</f>
        <v>No</v>
      </c>
      <c r="AG668" s="19" t="str">
        <f t="shared" ca="1" si="73"/>
        <v>No</v>
      </c>
      <c r="AH668" s="19" t="str">
        <f t="shared" si="74"/>
        <v>No</v>
      </c>
      <c r="AI668" s="56" t="str">
        <f t="shared" ca="1" si="75"/>
        <v>Yes</v>
      </c>
      <c r="AJ668" s="56" t="str">
        <f ca="1">IFERROR(IF(OR($R$1&gt;Q668+90,$R$1&gt;VLOOKUP(W668,'EFM Funds June 2020'!D:E,2,FALSE)+90),"Yes","No"),"No")</f>
        <v>No</v>
      </c>
      <c r="AK668" s="56" t="str">
        <f>IFERROR(IF(OR(IFERROR(IF(AND(VLOOKUP(VALUE(L668),'EFM Funds June 2020'!$D:$M,10,FALSE)="Yes",T668&lt;0),"Yes","No"),"No")="Yes",IFERROR(IF(AND(VLOOKUP(VALUE(W668),'EFM Funds June 2020'!$D:$M,10,FALSE)="Yes",AA668&gt;0),"Yes","No"),"No")="Yes"),"Yes","No"),"No")</f>
        <v>No</v>
      </c>
      <c r="AL668" s="95" t="str">
        <f t="shared" si="76"/>
        <v>NoNo</v>
      </c>
      <c r="AM668" s="12">
        <f t="shared" si="77"/>
        <v>1</v>
      </c>
    </row>
    <row r="669" spans="1:39" s="12" customFormat="1" x14ac:dyDescent="0.35">
      <c r="A669" s="13"/>
      <c r="B669" s="20"/>
      <c r="C669" s="20"/>
      <c r="D669" s="13"/>
      <c r="E669" s="13"/>
      <c r="F669" s="13"/>
      <c r="G669" s="21"/>
      <c r="H669" s="104"/>
      <c r="I669" s="21"/>
      <c r="J669" s="21"/>
      <c r="K669" s="13"/>
      <c r="L669" s="13"/>
      <c r="M669" s="20"/>
      <c r="N669" s="13"/>
      <c r="O669" s="13"/>
      <c r="P669" s="13"/>
      <c r="Q669" s="22"/>
      <c r="R669" s="13"/>
      <c r="S669" s="13"/>
      <c r="T669" s="13"/>
      <c r="U669" s="116"/>
      <c r="V669" s="116"/>
      <c r="W669" s="135"/>
      <c r="X669" s="118"/>
      <c r="Y669" s="135"/>
      <c r="Z669" s="116"/>
      <c r="AA669" s="116"/>
      <c r="AB669" s="55">
        <f t="shared" si="71"/>
        <v>0</v>
      </c>
      <c r="AC669" s="39"/>
      <c r="AD669" s="96" t="str">
        <f t="shared" si="72"/>
        <v>No</v>
      </c>
      <c r="AE669" s="18" t="str">
        <f>IFERROR(IFERROR(VLOOKUP(VALUE(L669),'EFM Funds June 2020'!C:M,10,0),VLOOKUP(TEXT(L669,0),'EFM Funds June 2020'!C:M,10,0)),"No")</f>
        <v>No</v>
      </c>
      <c r="AF669" s="18" t="str">
        <f>IFERROR(IFERROR(VLOOKUP(VALUE(W669),'EFM Funds June 2020'!C:M,10,0),VLOOKUP(TEXT(W669,0),'EFM Funds June 2020'!C:M,10,0)),"No")</f>
        <v>No</v>
      </c>
      <c r="AG669" s="19" t="str">
        <f t="shared" ca="1" si="73"/>
        <v>No</v>
      </c>
      <c r="AH669" s="19" t="str">
        <f t="shared" si="74"/>
        <v>No</v>
      </c>
      <c r="AI669" s="56" t="str">
        <f t="shared" ca="1" si="75"/>
        <v>Yes</v>
      </c>
      <c r="AJ669" s="56" t="str">
        <f ca="1">IFERROR(IF(OR($R$1&gt;Q669+90,$R$1&gt;VLOOKUP(W669,'EFM Funds June 2020'!D:E,2,FALSE)+90),"Yes","No"),"No")</f>
        <v>No</v>
      </c>
      <c r="AK669" s="56" t="str">
        <f>IFERROR(IF(OR(IFERROR(IF(AND(VLOOKUP(VALUE(L669),'EFM Funds June 2020'!$D:$M,10,FALSE)="Yes",T669&lt;0),"Yes","No"),"No")="Yes",IFERROR(IF(AND(VLOOKUP(VALUE(W669),'EFM Funds June 2020'!$D:$M,10,FALSE)="Yes",AA669&gt;0),"Yes","No"),"No")="Yes"),"Yes","No"),"No")</f>
        <v>No</v>
      </c>
      <c r="AL669" s="95" t="str">
        <f t="shared" si="76"/>
        <v>NoNo</v>
      </c>
      <c r="AM669" s="12">
        <f t="shared" si="77"/>
        <v>1</v>
      </c>
    </row>
    <row r="670" spans="1:39" s="12" customFormat="1" x14ac:dyDescent="0.35">
      <c r="A670" s="13"/>
      <c r="B670" s="20"/>
      <c r="C670" s="20"/>
      <c r="D670" s="13"/>
      <c r="E670" s="13"/>
      <c r="F670" s="13"/>
      <c r="G670" s="21"/>
      <c r="H670" s="104"/>
      <c r="I670" s="21"/>
      <c r="J670" s="21"/>
      <c r="K670" s="13"/>
      <c r="L670" s="13"/>
      <c r="M670" s="20"/>
      <c r="N670" s="13"/>
      <c r="O670" s="13"/>
      <c r="P670" s="13"/>
      <c r="Q670" s="22"/>
      <c r="R670" s="13"/>
      <c r="S670" s="13"/>
      <c r="T670" s="13"/>
      <c r="U670" s="116"/>
      <c r="V670" s="116"/>
      <c r="W670" s="135"/>
      <c r="X670" s="118"/>
      <c r="Y670" s="135"/>
      <c r="Z670" s="116"/>
      <c r="AA670" s="116"/>
      <c r="AB670" s="55">
        <f t="shared" si="71"/>
        <v>0</v>
      </c>
      <c r="AC670" s="39"/>
      <c r="AD670" s="96" t="str">
        <f t="shared" si="72"/>
        <v>No</v>
      </c>
      <c r="AE670" s="18" t="str">
        <f>IFERROR(IFERROR(VLOOKUP(VALUE(L670),'EFM Funds June 2020'!C:M,10,0),VLOOKUP(TEXT(L670,0),'EFM Funds June 2020'!C:M,10,0)),"No")</f>
        <v>No</v>
      </c>
      <c r="AF670" s="18" t="str">
        <f>IFERROR(IFERROR(VLOOKUP(VALUE(W670),'EFM Funds June 2020'!C:M,10,0),VLOOKUP(TEXT(W670,0),'EFM Funds June 2020'!C:M,10,0)),"No")</f>
        <v>No</v>
      </c>
      <c r="AG670" s="19" t="str">
        <f t="shared" ca="1" si="73"/>
        <v>No</v>
      </c>
      <c r="AH670" s="19" t="str">
        <f t="shared" si="74"/>
        <v>No</v>
      </c>
      <c r="AI670" s="56" t="str">
        <f t="shared" ca="1" si="75"/>
        <v>Yes</v>
      </c>
      <c r="AJ670" s="56" t="str">
        <f ca="1">IFERROR(IF(OR($R$1&gt;Q670+90,$R$1&gt;VLOOKUP(W670,'EFM Funds June 2020'!D:E,2,FALSE)+90),"Yes","No"),"No")</f>
        <v>No</v>
      </c>
      <c r="AK670" s="56" t="str">
        <f>IFERROR(IF(OR(IFERROR(IF(AND(VLOOKUP(VALUE(L670),'EFM Funds June 2020'!$D:$M,10,FALSE)="Yes",T670&lt;0),"Yes","No"),"No")="Yes",IFERROR(IF(AND(VLOOKUP(VALUE(W670),'EFM Funds June 2020'!$D:$M,10,FALSE)="Yes",AA670&gt;0),"Yes","No"),"No")="Yes"),"Yes","No"),"No")</f>
        <v>No</v>
      </c>
      <c r="AL670" s="95" t="str">
        <f t="shared" si="76"/>
        <v>NoNo</v>
      </c>
      <c r="AM670" s="12">
        <f t="shared" si="77"/>
        <v>1</v>
      </c>
    </row>
    <row r="671" spans="1:39" s="12" customFormat="1" x14ac:dyDescent="0.35">
      <c r="A671" s="13"/>
      <c r="B671" s="20"/>
      <c r="C671" s="20"/>
      <c r="D671" s="13"/>
      <c r="E671" s="13"/>
      <c r="F671" s="13"/>
      <c r="G671" s="21"/>
      <c r="H671" s="104"/>
      <c r="I671" s="21"/>
      <c r="J671" s="21"/>
      <c r="K671" s="13"/>
      <c r="L671" s="13"/>
      <c r="M671" s="20"/>
      <c r="N671" s="13"/>
      <c r="O671" s="13"/>
      <c r="P671" s="13"/>
      <c r="Q671" s="22"/>
      <c r="R671" s="13"/>
      <c r="S671" s="13"/>
      <c r="T671" s="13"/>
      <c r="U671" s="116"/>
      <c r="V671" s="116"/>
      <c r="W671" s="135"/>
      <c r="X671" s="118"/>
      <c r="Y671" s="135"/>
      <c r="Z671" s="116"/>
      <c r="AA671" s="116"/>
      <c r="AB671" s="55">
        <f t="shared" si="71"/>
        <v>0</v>
      </c>
      <c r="AC671" s="39"/>
      <c r="AD671" s="96" t="str">
        <f t="shared" si="72"/>
        <v>No</v>
      </c>
      <c r="AE671" s="18" t="str">
        <f>IFERROR(IFERROR(VLOOKUP(VALUE(L671),'EFM Funds June 2020'!C:M,10,0),VLOOKUP(TEXT(L671,0),'EFM Funds June 2020'!C:M,10,0)),"No")</f>
        <v>No</v>
      </c>
      <c r="AF671" s="18" t="str">
        <f>IFERROR(IFERROR(VLOOKUP(VALUE(W671),'EFM Funds June 2020'!C:M,10,0),VLOOKUP(TEXT(W671,0),'EFM Funds June 2020'!C:M,10,0)),"No")</f>
        <v>No</v>
      </c>
      <c r="AG671" s="19" t="str">
        <f t="shared" ca="1" si="73"/>
        <v>No</v>
      </c>
      <c r="AH671" s="19" t="str">
        <f t="shared" si="74"/>
        <v>No</v>
      </c>
      <c r="AI671" s="56" t="str">
        <f t="shared" ca="1" si="75"/>
        <v>Yes</v>
      </c>
      <c r="AJ671" s="56" t="str">
        <f ca="1">IFERROR(IF(OR($R$1&gt;Q671+90,$R$1&gt;VLOOKUP(W671,'EFM Funds June 2020'!D:E,2,FALSE)+90),"Yes","No"),"No")</f>
        <v>No</v>
      </c>
      <c r="AK671" s="56" t="str">
        <f>IFERROR(IF(OR(IFERROR(IF(AND(VLOOKUP(VALUE(L671),'EFM Funds June 2020'!$D:$M,10,FALSE)="Yes",T671&lt;0),"Yes","No"),"No")="Yes",IFERROR(IF(AND(VLOOKUP(VALUE(W671),'EFM Funds June 2020'!$D:$M,10,FALSE)="Yes",AA671&gt;0),"Yes","No"),"No")="Yes"),"Yes","No"),"No")</f>
        <v>No</v>
      </c>
      <c r="AL671" s="95" t="str">
        <f t="shared" si="76"/>
        <v>NoNo</v>
      </c>
      <c r="AM671" s="12">
        <f t="shared" si="77"/>
        <v>1</v>
      </c>
    </row>
    <row r="672" spans="1:39" s="12" customFormat="1" x14ac:dyDescent="0.35">
      <c r="A672" s="13"/>
      <c r="B672" s="20"/>
      <c r="C672" s="20"/>
      <c r="D672" s="13"/>
      <c r="E672" s="13"/>
      <c r="F672" s="13"/>
      <c r="G672" s="21"/>
      <c r="H672" s="104"/>
      <c r="I672" s="21"/>
      <c r="J672" s="21"/>
      <c r="K672" s="13"/>
      <c r="L672" s="13"/>
      <c r="M672" s="20"/>
      <c r="N672" s="13"/>
      <c r="O672" s="13"/>
      <c r="P672" s="13"/>
      <c r="Q672" s="22"/>
      <c r="R672" s="13"/>
      <c r="S672" s="13"/>
      <c r="T672" s="13"/>
      <c r="U672" s="116"/>
      <c r="V672" s="116"/>
      <c r="W672" s="135"/>
      <c r="X672" s="118"/>
      <c r="Y672" s="135"/>
      <c r="Z672" s="116"/>
      <c r="AA672" s="116"/>
      <c r="AB672" s="55">
        <f t="shared" si="71"/>
        <v>0</v>
      </c>
      <c r="AC672" s="39"/>
      <c r="AD672" s="96" t="str">
        <f t="shared" si="72"/>
        <v>No</v>
      </c>
      <c r="AE672" s="18" t="str">
        <f>IFERROR(IFERROR(VLOOKUP(VALUE(L672),'EFM Funds June 2020'!C:M,10,0),VLOOKUP(TEXT(L672,0),'EFM Funds June 2020'!C:M,10,0)),"No")</f>
        <v>No</v>
      </c>
      <c r="AF672" s="18" t="str">
        <f>IFERROR(IFERROR(VLOOKUP(VALUE(W672),'EFM Funds June 2020'!C:M,10,0),VLOOKUP(TEXT(W672,0),'EFM Funds June 2020'!C:M,10,0)),"No")</f>
        <v>No</v>
      </c>
      <c r="AG672" s="19" t="str">
        <f t="shared" ca="1" si="73"/>
        <v>No</v>
      </c>
      <c r="AH672" s="19" t="str">
        <f t="shared" si="74"/>
        <v>No</v>
      </c>
      <c r="AI672" s="56" t="str">
        <f t="shared" ca="1" si="75"/>
        <v>Yes</v>
      </c>
      <c r="AJ672" s="56" t="str">
        <f ca="1">IFERROR(IF(OR($R$1&gt;Q672+90,$R$1&gt;VLOOKUP(W672,'EFM Funds June 2020'!D:E,2,FALSE)+90),"Yes","No"),"No")</f>
        <v>No</v>
      </c>
      <c r="AK672" s="56" t="str">
        <f>IFERROR(IF(OR(IFERROR(IF(AND(VLOOKUP(VALUE(L672),'EFM Funds June 2020'!$D:$M,10,FALSE)="Yes",T672&lt;0),"Yes","No"),"No")="Yes",IFERROR(IF(AND(VLOOKUP(VALUE(W672),'EFM Funds June 2020'!$D:$M,10,FALSE)="Yes",AA672&gt;0),"Yes","No"),"No")="Yes"),"Yes","No"),"No")</f>
        <v>No</v>
      </c>
      <c r="AL672" s="95" t="str">
        <f t="shared" si="76"/>
        <v>NoNo</v>
      </c>
      <c r="AM672" s="12">
        <f t="shared" si="77"/>
        <v>1</v>
      </c>
    </row>
    <row r="673" spans="1:39" s="12" customFormat="1" x14ac:dyDescent="0.35">
      <c r="A673" s="13"/>
      <c r="B673" s="20"/>
      <c r="C673" s="20"/>
      <c r="D673" s="13"/>
      <c r="E673" s="13"/>
      <c r="F673" s="13"/>
      <c r="G673" s="21"/>
      <c r="H673" s="104"/>
      <c r="I673" s="21"/>
      <c r="J673" s="21"/>
      <c r="K673" s="13"/>
      <c r="L673" s="13"/>
      <c r="M673" s="20"/>
      <c r="N673" s="13"/>
      <c r="O673" s="13"/>
      <c r="P673" s="13"/>
      <c r="Q673" s="22"/>
      <c r="R673" s="13"/>
      <c r="S673" s="13"/>
      <c r="T673" s="13"/>
      <c r="U673" s="116"/>
      <c r="V673" s="116"/>
      <c r="W673" s="135"/>
      <c r="X673" s="118"/>
      <c r="Y673" s="135"/>
      <c r="Z673" s="116"/>
      <c r="AA673" s="116"/>
      <c r="AB673" s="55">
        <f t="shared" si="71"/>
        <v>0</v>
      </c>
      <c r="AC673" s="39"/>
      <c r="AD673" s="96" t="str">
        <f t="shared" si="72"/>
        <v>No</v>
      </c>
      <c r="AE673" s="18" t="str">
        <f>IFERROR(IFERROR(VLOOKUP(VALUE(L673),'EFM Funds June 2020'!C:M,10,0),VLOOKUP(TEXT(L673,0),'EFM Funds June 2020'!C:M,10,0)),"No")</f>
        <v>No</v>
      </c>
      <c r="AF673" s="18" t="str">
        <f>IFERROR(IFERROR(VLOOKUP(VALUE(W673),'EFM Funds June 2020'!C:M,10,0),VLOOKUP(TEXT(W673,0),'EFM Funds June 2020'!C:M,10,0)),"No")</f>
        <v>No</v>
      </c>
      <c r="AG673" s="19" t="str">
        <f t="shared" ca="1" si="73"/>
        <v>No</v>
      </c>
      <c r="AH673" s="19" t="str">
        <f t="shared" si="74"/>
        <v>No</v>
      </c>
      <c r="AI673" s="56" t="str">
        <f t="shared" ca="1" si="75"/>
        <v>Yes</v>
      </c>
      <c r="AJ673" s="56" t="str">
        <f ca="1">IFERROR(IF(OR($R$1&gt;Q673+90,$R$1&gt;VLOOKUP(W673,'EFM Funds June 2020'!D:E,2,FALSE)+90),"Yes","No"),"No")</f>
        <v>No</v>
      </c>
      <c r="AK673" s="56" t="str">
        <f>IFERROR(IF(OR(IFERROR(IF(AND(VLOOKUP(VALUE(L673),'EFM Funds June 2020'!$D:$M,10,FALSE)="Yes",T673&lt;0),"Yes","No"),"No")="Yes",IFERROR(IF(AND(VLOOKUP(VALUE(W673),'EFM Funds June 2020'!$D:$M,10,FALSE)="Yes",AA673&gt;0),"Yes","No"),"No")="Yes"),"Yes","No"),"No")</f>
        <v>No</v>
      </c>
      <c r="AL673" s="95" t="str">
        <f t="shared" si="76"/>
        <v>NoNo</v>
      </c>
      <c r="AM673" s="12">
        <f t="shared" si="77"/>
        <v>1</v>
      </c>
    </row>
    <row r="674" spans="1:39" s="12" customFormat="1" x14ac:dyDescent="0.35">
      <c r="A674" s="13"/>
      <c r="B674" s="20"/>
      <c r="C674" s="20"/>
      <c r="D674" s="13"/>
      <c r="E674" s="13"/>
      <c r="F674" s="13"/>
      <c r="G674" s="21"/>
      <c r="H674" s="104"/>
      <c r="I674" s="21"/>
      <c r="J674" s="21"/>
      <c r="K674" s="13"/>
      <c r="L674" s="13"/>
      <c r="M674" s="20"/>
      <c r="N674" s="13"/>
      <c r="O674" s="13"/>
      <c r="P674" s="13"/>
      <c r="Q674" s="22"/>
      <c r="R674" s="13"/>
      <c r="S674" s="13"/>
      <c r="T674" s="13"/>
      <c r="U674" s="116"/>
      <c r="V674" s="116"/>
      <c r="W674" s="135"/>
      <c r="X674" s="118"/>
      <c r="Y674" s="135"/>
      <c r="Z674" s="116"/>
      <c r="AA674" s="116"/>
      <c r="AB674" s="55">
        <f t="shared" si="71"/>
        <v>0</v>
      </c>
      <c r="AC674" s="39"/>
      <c r="AD674" s="96" t="str">
        <f t="shared" si="72"/>
        <v>No</v>
      </c>
      <c r="AE674" s="18" t="str">
        <f>IFERROR(IFERROR(VLOOKUP(VALUE(L674),'EFM Funds June 2020'!C:M,10,0),VLOOKUP(TEXT(L674,0),'EFM Funds June 2020'!C:M,10,0)),"No")</f>
        <v>No</v>
      </c>
      <c r="AF674" s="18" t="str">
        <f>IFERROR(IFERROR(VLOOKUP(VALUE(W674),'EFM Funds June 2020'!C:M,10,0),VLOOKUP(TEXT(W674,0),'EFM Funds June 2020'!C:M,10,0)),"No")</f>
        <v>No</v>
      </c>
      <c r="AG674" s="19" t="str">
        <f t="shared" ca="1" si="73"/>
        <v>No</v>
      </c>
      <c r="AH674" s="19" t="str">
        <f t="shared" si="74"/>
        <v>No</v>
      </c>
      <c r="AI674" s="56" t="str">
        <f t="shared" ca="1" si="75"/>
        <v>Yes</v>
      </c>
      <c r="AJ674" s="56" t="str">
        <f ca="1">IFERROR(IF(OR($R$1&gt;Q674+90,$R$1&gt;VLOOKUP(W674,'EFM Funds June 2020'!D:E,2,FALSE)+90),"Yes","No"),"No")</f>
        <v>No</v>
      </c>
      <c r="AK674" s="56" t="str">
        <f>IFERROR(IF(OR(IFERROR(IF(AND(VLOOKUP(VALUE(L674),'EFM Funds June 2020'!$D:$M,10,FALSE)="Yes",T674&lt;0),"Yes","No"),"No")="Yes",IFERROR(IF(AND(VLOOKUP(VALUE(W674),'EFM Funds June 2020'!$D:$M,10,FALSE)="Yes",AA674&gt;0),"Yes","No"),"No")="Yes"),"Yes","No"),"No")</f>
        <v>No</v>
      </c>
      <c r="AL674" s="95" t="str">
        <f t="shared" si="76"/>
        <v>NoNo</v>
      </c>
      <c r="AM674" s="12">
        <f t="shared" si="77"/>
        <v>1</v>
      </c>
    </row>
    <row r="675" spans="1:39" s="12" customFormat="1" x14ac:dyDescent="0.35">
      <c r="A675" s="13"/>
      <c r="B675" s="20"/>
      <c r="C675" s="20"/>
      <c r="D675" s="13"/>
      <c r="E675" s="13"/>
      <c r="F675" s="13"/>
      <c r="G675" s="21"/>
      <c r="H675" s="104"/>
      <c r="I675" s="21"/>
      <c r="J675" s="21"/>
      <c r="K675" s="13"/>
      <c r="L675" s="13"/>
      <c r="M675" s="20"/>
      <c r="N675" s="13"/>
      <c r="O675" s="13"/>
      <c r="P675" s="13"/>
      <c r="Q675" s="22"/>
      <c r="R675" s="13"/>
      <c r="S675" s="13"/>
      <c r="T675" s="13"/>
      <c r="U675" s="116"/>
      <c r="V675" s="116"/>
      <c r="W675" s="135"/>
      <c r="X675" s="118"/>
      <c r="Y675" s="135"/>
      <c r="Z675" s="116"/>
      <c r="AA675" s="116"/>
      <c r="AB675" s="55">
        <f t="shared" si="71"/>
        <v>0</v>
      </c>
      <c r="AC675" s="39"/>
      <c r="AD675" s="96" t="str">
        <f t="shared" si="72"/>
        <v>No</v>
      </c>
      <c r="AE675" s="18" t="str">
        <f>IFERROR(IFERROR(VLOOKUP(VALUE(L675),'EFM Funds June 2020'!C:M,10,0),VLOOKUP(TEXT(L675,0),'EFM Funds June 2020'!C:M,10,0)),"No")</f>
        <v>No</v>
      </c>
      <c r="AF675" s="18" t="str">
        <f>IFERROR(IFERROR(VLOOKUP(VALUE(W675),'EFM Funds June 2020'!C:M,10,0),VLOOKUP(TEXT(W675,0),'EFM Funds June 2020'!C:M,10,0)),"No")</f>
        <v>No</v>
      </c>
      <c r="AG675" s="19" t="str">
        <f t="shared" ca="1" si="73"/>
        <v>No</v>
      </c>
      <c r="AH675" s="19" t="str">
        <f t="shared" si="74"/>
        <v>No</v>
      </c>
      <c r="AI675" s="56" t="str">
        <f t="shared" ca="1" si="75"/>
        <v>Yes</v>
      </c>
      <c r="AJ675" s="56" t="str">
        <f ca="1">IFERROR(IF(OR($R$1&gt;Q675+90,$R$1&gt;VLOOKUP(W675,'EFM Funds June 2020'!D:E,2,FALSE)+90),"Yes","No"),"No")</f>
        <v>No</v>
      </c>
      <c r="AK675" s="56" t="str">
        <f>IFERROR(IF(OR(IFERROR(IF(AND(VLOOKUP(VALUE(L675),'EFM Funds June 2020'!$D:$M,10,FALSE)="Yes",T675&lt;0),"Yes","No"),"No")="Yes",IFERROR(IF(AND(VLOOKUP(VALUE(W675),'EFM Funds June 2020'!$D:$M,10,FALSE)="Yes",AA675&gt;0),"Yes","No"),"No")="Yes"),"Yes","No"),"No")</f>
        <v>No</v>
      </c>
      <c r="AL675" s="95" t="str">
        <f t="shared" si="76"/>
        <v>NoNo</v>
      </c>
      <c r="AM675" s="12">
        <f t="shared" si="77"/>
        <v>1</v>
      </c>
    </row>
    <row r="676" spans="1:39" s="12" customFormat="1" x14ac:dyDescent="0.35">
      <c r="A676" s="13"/>
      <c r="B676" s="20"/>
      <c r="C676" s="20"/>
      <c r="D676" s="13"/>
      <c r="E676" s="13"/>
      <c r="F676" s="13"/>
      <c r="G676" s="21"/>
      <c r="H676" s="104"/>
      <c r="I676" s="21"/>
      <c r="J676" s="21"/>
      <c r="K676" s="13"/>
      <c r="L676" s="13"/>
      <c r="M676" s="20"/>
      <c r="N676" s="13"/>
      <c r="O676" s="13"/>
      <c r="P676" s="13"/>
      <c r="Q676" s="22"/>
      <c r="R676" s="13"/>
      <c r="S676" s="13"/>
      <c r="T676" s="13"/>
      <c r="U676" s="116"/>
      <c r="V676" s="116"/>
      <c r="W676" s="135"/>
      <c r="X676" s="118"/>
      <c r="Y676" s="135"/>
      <c r="Z676" s="116"/>
      <c r="AA676" s="116"/>
      <c r="AB676" s="55">
        <f t="shared" si="71"/>
        <v>0</v>
      </c>
      <c r="AC676" s="39"/>
      <c r="AD676" s="96" t="str">
        <f t="shared" si="72"/>
        <v>No</v>
      </c>
      <c r="AE676" s="18" t="str">
        <f>IFERROR(IFERROR(VLOOKUP(VALUE(L676),'EFM Funds June 2020'!C:M,10,0),VLOOKUP(TEXT(L676,0),'EFM Funds June 2020'!C:M,10,0)),"No")</f>
        <v>No</v>
      </c>
      <c r="AF676" s="18" t="str">
        <f>IFERROR(IFERROR(VLOOKUP(VALUE(W676),'EFM Funds June 2020'!C:M,10,0),VLOOKUP(TEXT(W676,0),'EFM Funds June 2020'!C:M,10,0)),"No")</f>
        <v>No</v>
      </c>
      <c r="AG676" s="19" t="str">
        <f t="shared" ca="1" si="73"/>
        <v>No</v>
      </c>
      <c r="AH676" s="19" t="str">
        <f t="shared" si="74"/>
        <v>No</v>
      </c>
      <c r="AI676" s="56" t="str">
        <f t="shared" ca="1" si="75"/>
        <v>Yes</v>
      </c>
      <c r="AJ676" s="56" t="str">
        <f ca="1">IFERROR(IF(OR($R$1&gt;Q676+90,$R$1&gt;VLOOKUP(W676,'EFM Funds June 2020'!D:E,2,FALSE)+90),"Yes","No"),"No")</f>
        <v>No</v>
      </c>
      <c r="AK676" s="56" t="str">
        <f>IFERROR(IF(OR(IFERROR(IF(AND(VLOOKUP(VALUE(L676),'EFM Funds June 2020'!$D:$M,10,FALSE)="Yes",T676&lt;0),"Yes","No"),"No")="Yes",IFERROR(IF(AND(VLOOKUP(VALUE(W676),'EFM Funds June 2020'!$D:$M,10,FALSE)="Yes",AA676&gt;0),"Yes","No"),"No")="Yes"),"Yes","No"),"No")</f>
        <v>No</v>
      </c>
      <c r="AL676" s="95" t="str">
        <f t="shared" si="76"/>
        <v>NoNo</v>
      </c>
      <c r="AM676" s="12">
        <f t="shared" si="77"/>
        <v>1</v>
      </c>
    </row>
    <row r="677" spans="1:39" s="12" customFormat="1" x14ac:dyDescent="0.35">
      <c r="A677" s="13"/>
      <c r="B677" s="20"/>
      <c r="C677" s="20"/>
      <c r="D677" s="13"/>
      <c r="E677" s="13"/>
      <c r="F677" s="13"/>
      <c r="G677" s="21"/>
      <c r="H677" s="104"/>
      <c r="I677" s="21"/>
      <c r="J677" s="21"/>
      <c r="K677" s="13"/>
      <c r="L677" s="13"/>
      <c r="M677" s="20"/>
      <c r="N677" s="13"/>
      <c r="O677" s="13"/>
      <c r="P677" s="13"/>
      <c r="Q677" s="22"/>
      <c r="R677" s="13"/>
      <c r="S677" s="13"/>
      <c r="T677" s="13"/>
      <c r="U677" s="116"/>
      <c r="V677" s="116"/>
      <c r="W677" s="135"/>
      <c r="X677" s="118"/>
      <c r="Y677" s="135"/>
      <c r="Z677" s="116"/>
      <c r="AA677" s="116"/>
      <c r="AB677" s="55">
        <f t="shared" si="71"/>
        <v>0</v>
      </c>
      <c r="AC677" s="39"/>
      <c r="AD677" s="96" t="str">
        <f t="shared" si="72"/>
        <v>No</v>
      </c>
      <c r="AE677" s="18" t="str">
        <f>IFERROR(IFERROR(VLOOKUP(VALUE(L677),'EFM Funds June 2020'!C:M,10,0),VLOOKUP(TEXT(L677,0),'EFM Funds June 2020'!C:M,10,0)),"No")</f>
        <v>No</v>
      </c>
      <c r="AF677" s="18" t="str">
        <f>IFERROR(IFERROR(VLOOKUP(VALUE(W677),'EFM Funds June 2020'!C:M,10,0),VLOOKUP(TEXT(W677,0),'EFM Funds June 2020'!C:M,10,0)),"No")</f>
        <v>No</v>
      </c>
      <c r="AG677" s="19" t="str">
        <f t="shared" ca="1" si="73"/>
        <v>No</v>
      </c>
      <c r="AH677" s="19" t="str">
        <f t="shared" si="74"/>
        <v>No</v>
      </c>
      <c r="AI677" s="56" t="str">
        <f t="shared" ca="1" si="75"/>
        <v>Yes</v>
      </c>
      <c r="AJ677" s="56" t="str">
        <f ca="1">IFERROR(IF(OR($R$1&gt;Q677+90,$R$1&gt;VLOOKUP(W677,'EFM Funds June 2020'!D:E,2,FALSE)+90),"Yes","No"),"No")</f>
        <v>No</v>
      </c>
      <c r="AK677" s="56" t="str">
        <f>IFERROR(IF(OR(IFERROR(IF(AND(VLOOKUP(VALUE(L677),'EFM Funds June 2020'!$D:$M,10,FALSE)="Yes",T677&lt;0),"Yes","No"),"No")="Yes",IFERROR(IF(AND(VLOOKUP(VALUE(W677),'EFM Funds June 2020'!$D:$M,10,FALSE)="Yes",AA677&gt;0),"Yes","No"),"No")="Yes"),"Yes","No"),"No")</f>
        <v>No</v>
      </c>
      <c r="AL677" s="95" t="str">
        <f t="shared" si="76"/>
        <v>NoNo</v>
      </c>
      <c r="AM677" s="12">
        <f t="shared" si="77"/>
        <v>1</v>
      </c>
    </row>
    <row r="678" spans="1:39" s="12" customFormat="1" x14ac:dyDescent="0.35">
      <c r="A678" s="13"/>
      <c r="B678" s="20"/>
      <c r="C678" s="20"/>
      <c r="D678" s="13"/>
      <c r="E678" s="13"/>
      <c r="F678" s="13"/>
      <c r="G678" s="21"/>
      <c r="H678" s="104"/>
      <c r="I678" s="21"/>
      <c r="J678" s="21"/>
      <c r="K678" s="13"/>
      <c r="L678" s="13"/>
      <c r="M678" s="20"/>
      <c r="N678" s="13"/>
      <c r="O678" s="13"/>
      <c r="P678" s="13"/>
      <c r="Q678" s="22"/>
      <c r="R678" s="13"/>
      <c r="S678" s="13"/>
      <c r="T678" s="13"/>
      <c r="U678" s="116"/>
      <c r="V678" s="116"/>
      <c r="W678" s="135"/>
      <c r="X678" s="118"/>
      <c r="Y678" s="135"/>
      <c r="Z678" s="116"/>
      <c r="AA678" s="116"/>
      <c r="AB678" s="55">
        <f t="shared" si="71"/>
        <v>0</v>
      </c>
      <c r="AC678" s="39"/>
      <c r="AD678" s="96" t="str">
        <f t="shared" si="72"/>
        <v>No</v>
      </c>
      <c r="AE678" s="18" t="str">
        <f>IFERROR(IFERROR(VLOOKUP(VALUE(L678),'EFM Funds June 2020'!C:M,10,0),VLOOKUP(TEXT(L678,0),'EFM Funds June 2020'!C:M,10,0)),"No")</f>
        <v>No</v>
      </c>
      <c r="AF678" s="18" t="str">
        <f>IFERROR(IFERROR(VLOOKUP(VALUE(W678),'EFM Funds June 2020'!C:M,10,0),VLOOKUP(TEXT(W678,0),'EFM Funds June 2020'!C:M,10,0)),"No")</f>
        <v>No</v>
      </c>
      <c r="AG678" s="19" t="str">
        <f t="shared" ca="1" si="73"/>
        <v>No</v>
      </c>
      <c r="AH678" s="19" t="str">
        <f t="shared" si="74"/>
        <v>No</v>
      </c>
      <c r="AI678" s="56" t="str">
        <f t="shared" ca="1" si="75"/>
        <v>Yes</v>
      </c>
      <c r="AJ678" s="56" t="str">
        <f ca="1">IFERROR(IF(OR($R$1&gt;Q678+90,$R$1&gt;VLOOKUP(W678,'EFM Funds June 2020'!D:E,2,FALSE)+90),"Yes","No"),"No")</f>
        <v>No</v>
      </c>
      <c r="AK678" s="56" t="str">
        <f>IFERROR(IF(OR(IFERROR(IF(AND(VLOOKUP(VALUE(L678),'EFM Funds June 2020'!$D:$M,10,FALSE)="Yes",T678&lt;0),"Yes","No"),"No")="Yes",IFERROR(IF(AND(VLOOKUP(VALUE(W678),'EFM Funds June 2020'!$D:$M,10,FALSE)="Yes",AA678&gt;0),"Yes","No"),"No")="Yes"),"Yes","No"),"No")</f>
        <v>No</v>
      </c>
      <c r="AL678" s="95" t="str">
        <f t="shared" si="76"/>
        <v>NoNo</v>
      </c>
      <c r="AM678" s="12">
        <f t="shared" si="77"/>
        <v>1</v>
      </c>
    </row>
    <row r="679" spans="1:39" s="12" customFormat="1" x14ac:dyDescent="0.35">
      <c r="A679" s="13"/>
      <c r="B679" s="20"/>
      <c r="C679" s="20"/>
      <c r="D679" s="13"/>
      <c r="E679" s="13"/>
      <c r="F679" s="13"/>
      <c r="G679" s="21"/>
      <c r="H679" s="104"/>
      <c r="I679" s="21"/>
      <c r="J679" s="21"/>
      <c r="K679" s="13"/>
      <c r="L679" s="13"/>
      <c r="M679" s="20"/>
      <c r="N679" s="13"/>
      <c r="O679" s="13"/>
      <c r="P679" s="13"/>
      <c r="Q679" s="22"/>
      <c r="R679" s="13"/>
      <c r="S679" s="13"/>
      <c r="T679" s="13"/>
      <c r="U679" s="116"/>
      <c r="V679" s="116"/>
      <c r="W679" s="135"/>
      <c r="X679" s="118"/>
      <c r="Y679" s="135"/>
      <c r="Z679" s="116"/>
      <c r="AA679" s="116"/>
      <c r="AB679" s="55">
        <f t="shared" si="71"/>
        <v>0</v>
      </c>
      <c r="AC679" s="39"/>
      <c r="AD679" s="96" t="str">
        <f t="shared" si="72"/>
        <v>No</v>
      </c>
      <c r="AE679" s="18" t="str">
        <f>IFERROR(IFERROR(VLOOKUP(VALUE(L679),'EFM Funds June 2020'!C:M,10,0),VLOOKUP(TEXT(L679,0),'EFM Funds June 2020'!C:M,10,0)),"No")</f>
        <v>No</v>
      </c>
      <c r="AF679" s="18" t="str">
        <f>IFERROR(IFERROR(VLOOKUP(VALUE(W679),'EFM Funds June 2020'!C:M,10,0),VLOOKUP(TEXT(W679,0),'EFM Funds June 2020'!C:M,10,0)),"No")</f>
        <v>No</v>
      </c>
      <c r="AG679" s="19" t="str">
        <f t="shared" ca="1" si="73"/>
        <v>No</v>
      </c>
      <c r="AH679" s="19" t="str">
        <f t="shared" si="74"/>
        <v>No</v>
      </c>
      <c r="AI679" s="56" t="str">
        <f t="shared" ca="1" si="75"/>
        <v>Yes</v>
      </c>
      <c r="AJ679" s="56" t="str">
        <f ca="1">IFERROR(IF(OR($R$1&gt;Q679+90,$R$1&gt;VLOOKUP(W679,'EFM Funds June 2020'!D:E,2,FALSE)+90),"Yes","No"),"No")</f>
        <v>No</v>
      </c>
      <c r="AK679" s="56" t="str">
        <f>IFERROR(IF(OR(IFERROR(IF(AND(VLOOKUP(VALUE(L679),'EFM Funds June 2020'!$D:$M,10,FALSE)="Yes",T679&lt;0),"Yes","No"),"No")="Yes",IFERROR(IF(AND(VLOOKUP(VALUE(W679),'EFM Funds June 2020'!$D:$M,10,FALSE)="Yes",AA679&gt;0),"Yes","No"),"No")="Yes"),"Yes","No"),"No")</f>
        <v>No</v>
      </c>
      <c r="AL679" s="95" t="str">
        <f t="shared" si="76"/>
        <v>NoNo</v>
      </c>
      <c r="AM679" s="12">
        <f t="shared" si="77"/>
        <v>1</v>
      </c>
    </row>
    <row r="680" spans="1:39" s="12" customFormat="1" x14ac:dyDescent="0.35">
      <c r="A680" s="13"/>
      <c r="B680" s="20"/>
      <c r="C680" s="20"/>
      <c r="D680" s="13"/>
      <c r="E680" s="13"/>
      <c r="F680" s="13"/>
      <c r="G680" s="21"/>
      <c r="H680" s="104"/>
      <c r="I680" s="21"/>
      <c r="J680" s="21"/>
      <c r="K680" s="13"/>
      <c r="L680" s="13"/>
      <c r="M680" s="20"/>
      <c r="N680" s="13"/>
      <c r="O680" s="13"/>
      <c r="P680" s="13"/>
      <c r="Q680" s="22"/>
      <c r="R680" s="13"/>
      <c r="S680" s="13"/>
      <c r="T680" s="13"/>
      <c r="U680" s="116"/>
      <c r="V680" s="116"/>
      <c r="W680" s="135"/>
      <c r="X680" s="118"/>
      <c r="Y680" s="135"/>
      <c r="Z680" s="116"/>
      <c r="AA680" s="116"/>
      <c r="AB680" s="55">
        <f t="shared" si="71"/>
        <v>0</v>
      </c>
      <c r="AC680" s="39"/>
      <c r="AD680" s="96" t="str">
        <f t="shared" si="72"/>
        <v>No</v>
      </c>
      <c r="AE680" s="18" t="str">
        <f>IFERROR(IFERROR(VLOOKUP(VALUE(L680),'EFM Funds June 2020'!C:M,10,0),VLOOKUP(TEXT(L680,0),'EFM Funds June 2020'!C:M,10,0)),"No")</f>
        <v>No</v>
      </c>
      <c r="AF680" s="18" t="str">
        <f>IFERROR(IFERROR(VLOOKUP(VALUE(W680),'EFM Funds June 2020'!C:M,10,0),VLOOKUP(TEXT(W680,0),'EFM Funds June 2020'!C:M,10,0)),"No")</f>
        <v>No</v>
      </c>
      <c r="AG680" s="19" t="str">
        <f t="shared" ca="1" si="73"/>
        <v>No</v>
      </c>
      <c r="AH680" s="19" t="str">
        <f t="shared" si="74"/>
        <v>No</v>
      </c>
      <c r="AI680" s="56" t="str">
        <f t="shared" ca="1" si="75"/>
        <v>Yes</v>
      </c>
      <c r="AJ680" s="56" t="str">
        <f ca="1">IFERROR(IF(OR($R$1&gt;Q680+90,$R$1&gt;VLOOKUP(W680,'EFM Funds June 2020'!D:E,2,FALSE)+90),"Yes","No"),"No")</f>
        <v>No</v>
      </c>
      <c r="AK680" s="56" t="str">
        <f>IFERROR(IF(OR(IFERROR(IF(AND(VLOOKUP(VALUE(L680),'EFM Funds June 2020'!$D:$M,10,FALSE)="Yes",T680&lt;0),"Yes","No"),"No")="Yes",IFERROR(IF(AND(VLOOKUP(VALUE(W680),'EFM Funds June 2020'!$D:$M,10,FALSE)="Yes",AA680&gt;0),"Yes","No"),"No")="Yes"),"Yes","No"),"No")</f>
        <v>No</v>
      </c>
      <c r="AL680" s="95" t="str">
        <f t="shared" si="76"/>
        <v>NoNo</v>
      </c>
      <c r="AM680" s="12">
        <f t="shared" si="77"/>
        <v>1</v>
      </c>
    </row>
    <row r="681" spans="1:39" s="12" customFormat="1" x14ac:dyDescent="0.35">
      <c r="A681" s="13"/>
      <c r="B681" s="20"/>
      <c r="C681" s="20"/>
      <c r="D681" s="13"/>
      <c r="E681" s="13"/>
      <c r="F681" s="13"/>
      <c r="G681" s="21"/>
      <c r="H681" s="104"/>
      <c r="I681" s="21"/>
      <c r="J681" s="21"/>
      <c r="K681" s="13"/>
      <c r="L681" s="13"/>
      <c r="M681" s="20"/>
      <c r="N681" s="13"/>
      <c r="O681" s="13"/>
      <c r="P681" s="13"/>
      <c r="Q681" s="22"/>
      <c r="R681" s="13"/>
      <c r="S681" s="13"/>
      <c r="T681" s="13"/>
      <c r="U681" s="116"/>
      <c r="V681" s="116"/>
      <c r="W681" s="135"/>
      <c r="X681" s="118"/>
      <c r="Y681" s="135"/>
      <c r="Z681" s="116"/>
      <c r="AA681" s="116"/>
      <c r="AB681" s="55">
        <f t="shared" si="71"/>
        <v>0</v>
      </c>
      <c r="AC681" s="39"/>
      <c r="AD681" s="96" t="str">
        <f t="shared" si="72"/>
        <v>No</v>
      </c>
      <c r="AE681" s="18" t="str">
        <f>IFERROR(IFERROR(VLOOKUP(VALUE(L681),'EFM Funds June 2020'!C:M,10,0),VLOOKUP(TEXT(L681,0),'EFM Funds June 2020'!C:M,10,0)),"No")</f>
        <v>No</v>
      </c>
      <c r="AF681" s="18" t="str">
        <f>IFERROR(IFERROR(VLOOKUP(VALUE(W681),'EFM Funds June 2020'!C:M,10,0),VLOOKUP(TEXT(W681,0),'EFM Funds June 2020'!C:M,10,0)),"No")</f>
        <v>No</v>
      </c>
      <c r="AG681" s="19" t="str">
        <f t="shared" ca="1" si="73"/>
        <v>No</v>
      </c>
      <c r="AH681" s="19" t="str">
        <f t="shared" si="74"/>
        <v>No</v>
      </c>
      <c r="AI681" s="56" t="str">
        <f t="shared" ca="1" si="75"/>
        <v>Yes</v>
      </c>
      <c r="AJ681" s="56" t="str">
        <f ca="1">IFERROR(IF(OR($R$1&gt;Q681+90,$R$1&gt;VLOOKUP(W681,'EFM Funds June 2020'!D:E,2,FALSE)+90),"Yes","No"),"No")</f>
        <v>No</v>
      </c>
      <c r="AK681" s="56" t="str">
        <f>IFERROR(IF(OR(IFERROR(IF(AND(VLOOKUP(VALUE(L681),'EFM Funds June 2020'!$D:$M,10,FALSE)="Yes",T681&lt;0),"Yes","No"),"No")="Yes",IFERROR(IF(AND(VLOOKUP(VALUE(W681),'EFM Funds June 2020'!$D:$M,10,FALSE)="Yes",AA681&gt;0),"Yes","No"),"No")="Yes"),"Yes","No"),"No")</f>
        <v>No</v>
      </c>
      <c r="AL681" s="95" t="str">
        <f t="shared" si="76"/>
        <v>NoNo</v>
      </c>
      <c r="AM681" s="12">
        <f t="shared" si="77"/>
        <v>1</v>
      </c>
    </row>
    <row r="682" spans="1:39" s="12" customFormat="1" x14ac:dyDescent="0.35">
      <c r="A682" s="13"/>
      <c r="B682" s="20"/>
      <c r="C682" s="20"/>
      <c r="D682" s="13"/>
      <c r="E682" s="13"/>
      <c r="F682" s="13"/>
      <c r="G682" s="21"/>
      <c r="H682" s="104"/>
      <c r="I682" s="21"/>
      <c r="J682" s="21"/>
      <c r="K682" s="13"/>
      <c r="L682" s="13"/>
      <c r="M682" s="20"/>
      <c r="N682" s="13"/>
      <c r="O682" s="13"/>
      <c r="P682" s="13"/>
      <c r="Q682" s="22"/>
      <c r="R682" s="13"/>
      <c r="S682" s="13"/>
      <c r="T682" s="13"/>
      <c r="U682" s="116"/>
      <c r="V682" s="116"/>
      <c r="W682" s="135"/>
      <c r="X682" s="118"/>
      <c r="Y682" s="135"/>
      <c r="Z682" s="116"/>
      <c r="AA682" s="116"/>
      <c r="AB682" s="55">
        <f t="shared" si="71"/>
        <v>0</v>
      </c>
      <c r="AC682" s="39"/>
      <c r="AD682" s="96" t="str">
        <f t="shared" si="72"/>
        <v>No</v>
      </c>
      <c r="AE682" s="18" t="str">
        <f>IFERROR(IFERROR(VLOOKUP(VALUE(L682),'EFM Funds June 2020'!C:M,10,0),VLOOKUP(TEXT(L682,0),'EFM Funds June 2020'!C:M,10,0)),"No")</f>
        <v>No</v>
      </c>
      <c r="AF682" s="18" t="str">
        <f>IFERROR(IFERROR(VLOOKUP(VALUE(W682),'EFM Funds June 2020'!C:M,10,0),VLOOKUP(TEXT(W682,0),'EFM Funds June 2020'!C:M,10,0)),"No")</f>
        <v>No</v>
      </c>
      <c r="AG682" s="19" t="str">
        <f t="shared" ca="1" si="73"/>
        <v>No</v>
      </c>
      <c r="AH682" s="19" t="str">
        <f t="shared" si="74"/>
        <v>No</v>
      </c>
      <c r="AI682" s="56" t="str">
        <f t="shared" ca="1" si="75"/>
        <v>Yes</v>
      </c>
      <c r="AJ682" s="56" t="str">
        <f ca="1">IFERROR(IF(OR($R$1&gt;Q682+90,$R$1&gt;VLOOKUP(W682,'EFM Funds June 2020'!D:E,2,FALSE)+90),"Yes","No"),"No")</f>
        <v>No</v>
      </c>
      <c r="AK682" s="56" t="str">
        <f>IFERROR(IF(OR(IFERROR(IF(AND(VLOOKUP(VALUE(L682),'EFM Funds June 2020'!$D:$M,10,FALSE)="Yes",T682&lt;0),"Yes","No"),"No")="Yes",IFERROR(IF(AND(VLOOKUP(VALUE(W682),'EFM Funds June 2020'!$D:$M,10,FALSE)="Yes",AA682&gt;0),"Yes","No"),"No")="Yes"),"Yes","No"),"No")</f>
        <v>No</v>
      </c>
      <c r="AL682" s="95" t="str">
        <f t="shared" si="76"/>
        <v>NoNo</v>
      </c>
      <c r="AM682" s="12">
        <f t="shared" si="77"/>
        <v>1</v>
      </c>
    </row>
    <row r="683" spans="1:39" s="12" customFormat="1" x14ac:dyDescent="0.35">
      <c r="A683" s="13"/>
      <c r="B683" s="20"/>
      <c r="C683" s="20"/>
      <c r="D683" s="13"/>
      <c r="E683" s="13"/>
      <c r="F683" s="13"/>
      <c r="G683" s="21"/>
      <c r="H683" s="104"/>
      <c r="I683" s="21"/>
      <c r="J683" s="21"/>
      <c r="K683" s="13"/>
      <c r="L683" s="13"/>
      <c r="M683" s="20"/>
      <c r="N683" s="13"/>
      <c r="O683" s="13"/>
      <c r="P683" s="13"/>
      <c r="Q683" s="22"/>
      <c r="R683" s="13"/>
      <c r="S683" s="13"/>
      <c r="T683" s="13"/>
      <c r="U683" s="116"/>
      <c r="V683" s="116"/>
      <c r="W683" s="135"/>
      <c r="X683" s="118"/>
      <c r="Y683" s="135"/>
      <c r="Z683" s="116"/>
      <c r="AA683" s="116"/>
      <c r="AB683" s="55">
        <f t="shared" si="71"/>
        <v>0</v>
      </c>
      <c r="AC683" s="39"/>
      <c r="AD683" s="96" t="str">
        <f t="shared" si="72"/>
        <v>No</v>
      </c>
      <c r="AE683" s="18" t="str">
        <f>IFERROR(IFERROR(VLOOKUP(VALUE(L683),'EFM Funds June 2020'!C:M,10,0),VLOOKUP(TEXT(L683,0),'EFM Funds June 2020'!C:M,10,0)),"No")</f>
        <v>No</v>
      </c>
      <c r="AF683" s="18" t="str">
        <f>IFERROR(IFERROR(VLOOKUP(VALUE(W683),'EFM Funds June 2020'!C:M,10,0),VLOOKUP(TEXT(W683,0),'EFM Funds June 2020'!C:M,10,0)),"No")</f>
        <v>No</v>
      </c>
      <c r="AG683" s="19" t="str">
        <f t="shared" ca="1" si="73"/>
        <v>No</v>
      </c>
      <c r="AH683" s="19" t="str">
        <f t="shared" si="74"/>
        <v>No</v>
      </c>
      <c r="AI683" s="56" t="str">
        <f t="shared" ca="1" si="75"/>
        <v>Yes</v>
      </c>
      <c r="AJ683" s="56" t="str">
        <f ca="1">IFERROR(IF(OR($R$1&gt;Q683+90,$R$1&gt;VLOOKUP(W683,'EFM Funds June 2020'!D:E,2,FALSE)+90),"Yes","No"),"No")</f>
        <v>No</v>
      </c>
      <c r="AK683" s="56" t="str">
        <f>IFERROR(IF(OR(IFERROR(IF(AND(VLOOKUP(VALUE(L683),'EFM Funds June 2020'!$D:$M,10,FALSE)="Yes",T683&lt;0),"Yes","No"),"No")="Yes",IFERROR(IF(AND(VLOOKUP(VALUE(W683),'EFM Funds June 2020'!$D:$M,10,FALSE)="Yes",AA683&gt;0),"Yes","No"),"No")="Yes"),"Yes","No"),"No")</f>
        <v>No</v>
      </c>
      <c r="AL683" s="95" t="str">
        <f t="shared" si="76"/>
        <v>NoNo</v>
      </c>
      <c r="AM683" s="12">
        <f t="shared" si="77"/>
        <v>1</v>
      </c>
    </row>
    <row r="684" spans="1:39" s="12" customFormat="1" x14ac:dyDescent="0.35">
      <c r="A684" s="13"/>
      <c r="B684" s="20"/>
      <c r="C684" s="20"/>
      <c r="D684" s="13"/>
      <c r="E684" s="13"/>
      <c r="F684" s="13"/>
      <c r="G684" s="21"/>
      <c r="H684" s="104"/>
      <c r="I684" s="21"/>
      <c r="J684" s="21"/>
      <c r="K684" s="13"/>
      <c r="L684" s="13"/>
      <c r="M684" s="20"/>
      <c r="N684" s="13"/>
      <c r="O684" s="13"/>
      <c r="P684" s="13"/>
      <c r="Q684" s="22"/>
      <c r="R684" s="13"/>
      <c r="S684" s="13"/>
      <c r="T684" s="13"/>
      <c r="U684" s="116"/>
      <c r="V684" s="116"/>
      <c r="W684" s="135"/>
      <c r="X684" s="118"/>
      <c r="Y684" s="135"/>
      <c r="Z684" s="116"/>
      <c r="AA684" s="116"/>
      <c r="AB684" s="55">
        <f t="shared" si="71"/>
        <v>0</v>
      </c>
      <c r="AC684" s="39"/>
      <c r="AD684" s="96" t="str">
        <f t="shared" si="72"/>
        <v>No</v>
      </c>
      <c r="AE684" s="18" t="str">
        <f>IFERROR(IFERROR(VLOOKUP(VALUE(L684),'EFM Funds June 2020'!C:M,10,0),VLOOKUP(TEXT(L684,0),'EFM Funds June 2020'!C:M,10,0)),"No")</f>
        <v>No</v>
      </c>
      <c r="AF684" s="18" t="str">
        <f>IFERROR(IFERROR(VLOOKUP(VALUE(W684),'EFM Funds June 2020'!C:M,10,0),VLOOKUP(TEXT(W684,0),'EFM Funds June 2020'!C:M,10,0)),"No")</f>
        <v>No</v>
      </c>
      <c r="AG684" s="19" t="str">
        <f t="shared" ca="1" si="73"/>
        <v>No</v>
      </c>
      <c r="AH684" s="19" t="str">
        <f t="shared" si="74"/>
        <v>No</v>
      </c>
      <c r="AI684" s="56" t="str">
        <f t="shared" ca="1" si="75"/>
        <v>Yes</v>
      </c>
      <c r="AJ684" s="56" t="str">
        <f ca="1">IFERROR(IF(OR($R$1&gt;Q684+90,$R$1&gt;VLOOKUP(W684,'EFM Funds June 2020'!D:E,2,FALSE)+90),"Yes","No"),"No")</f>
        <v>No</v>
      </c>
      <c r="AK684" s="56" t="str">
        <f>IFERROR(IF(OR(IFERROR(IF(AND(VLOOKUP(VALUE(L684),'EFM Funds June 2020'!$D:$M,10,FALSE)="Yes",T684&lt;0),"Yes","No"),"No")="Yes",IFERROR(IF(AND(VLOOKUP(VALUE(W684),'EFM Funds June 2020'!$D:$M,10,FALSE)="Yes",AA684&gt;0),"Yes","No"),"No")="Yes"),"Yes","No"),"No")</f>
        <v>No</v>
      </c>
      <c r="AL684" s="95" t="str">
        <f t="shared" si="76"/>
        <v>NoNo</v>
      </c>
      <c r="AM684" s="12">
        <f t="shared" si="77"/>
        <v>1</v>
      </c>
    </row>
    <row r="685" spans="1:39" s="12" customFormat="1" x14ac:dyDescent="0.35">
      <c r="A685" s="13"/>
      <c r="B685" s="20"/>
      <c r="C685" s="20"/>
      <c r="D685" s="13"/>
      <c r="E685" s="13"/>
      <c r="F685" s="13"/>
      <c r="G685" s="21"/>
      <c r="H685" s="104"/>
      <c r="I685" s="21"/>
      <c r="J685" s="21"/>
      <c r="K685" s="13"/>
      <c r="L685" s="13"/>
      <c r="M685" s="20"/>
      <c r="N685" s="13"/>
      <c r="O685" s="13"/>
      <c r="P685" s="13"/>
      <c r="Q685" s="22"/>
      <c r="R685" s="13"/>
      <c r="S685" s="13"/>
      <c r="T685" s="13"/>
      <c r="U685" s="116"/>
      <c r="V685" s="116"/>
      <c r="W685" s="135"/>
      <c r="X685" s="118"/>
      <c r="Y685" s="135"/>
      <c r="Z685" s="116"/>
      <c r="AA685" s="116"/>
      <c r="AB685" s="55">
        <f t="shared" si="71"/>
        <v>0</v>
      </c>
      <c r="AC685" s="39"/>
      <c r="AD685" s="96" t="str">
        <f t="shared" si="72"/>
        <v>No</v>
      </c>
      <c r="AE685" s="18" t="str">
        <f>IFERROR(IFERROR(VLOOKUP(VALUE(L685),'EFM Funds June 2020'!C:M,10,0),VLOOKUP(TEXT(L685,0),'EFM Funds June 2020'!C:M,10,0)),"No")</f>
        <v>No</v>
      </c>
      <c r="AF685" s="18" t="str">
        <f>IFERROR(IFERROR(VLOOKUP(VALUE(W685),'EFM Funds June 2020'!C:M,10,0),VLOOKUP(TEXT(W685,0),'EFM Funds June 2020'!C:M,10,0)),"No")</f>
        <v>No</v>
      </c>
      <c r="AG685" s="19" t="str">
        <f t="shared" ca="1" si="73"/>
        <v>No</v>
      </c>
      <c r="AH685" s="19" t="str">
        <f t="shared" si="74"/>
        <v>No</v>
      </c>
      <c r="AI685" s="56" t="str">
        <f t="shared" ca="1" si="75"/>
        <v>Yes</v>
      </c>
      <c r="AJ685" s="56" t="str">
        <f ca="1">IFERROR(IF(OR($R$1&gt;Q685+90,$R$1&gt;VLOOKUP(W685,'EFM Funds June 2020'!D:E,2,FALSE)+90),"Yes","No"),"No")</f>
        <v>No</v>
      </c>
      <c r="AK685" s="56" t="str">
        <f>IFERROR(IF(OR(IFERROR(IF(AND(VLOOKUP(VALUE(L685),'EFM Funds June 2020'!$D:$M,10,FALSE)="Yes",T685&lt;0),"Yes","No"),"No")="Yes",IFERROR(IF(AND(VLOOKUP(VALUE(W685),'EFM Funds June 2020'!$D:$M,10,FALSE)="Yes",AA685&gt;0),"Yes","No"),"No")="Yes"),"Yes","No"),"No")</f>
        <v>No</v>
      </c>
      <c r="AL685" s="95" t="str">
        <f t="shared" si="76"/>
        <v>NoNo</v>
      </c>
      <c r="AM685" s="12">
        <f t="shared" si="77"/>
        <v>1</v>
      </c>
    </row>
    <row r="686" spans="1:39" s="12" customFormat="1" x14ac:dyDescent="0.35">
      <c r="A686" s="13"/>
      <c r="B686" s="20"/>
      <c r="C686" s="20"/>
      <c r="D686" s="13"/>
      <c r="E686" s="13"/>
      <c r="F686" s="13"/>
      <c r="G686" s="21"/>
      <c r="H686" s="104"/>
      <c r="I686" s="21"/>
      <c r="J686" s="21"/>
      <c r="K686" s="13"/>
      <c r="L686" s="13"/>
      <c r="M686" s="20"/>
      <c r="N686" s="13"/>
      <c r="O686" s="13"/>
      <c r="P686" s="13"/>
      <c r="Q686" s="22"/>
      <c r="R686" s="13"/>
      <c r="S686" s="13"/>
      <c r="T686" s="13"/>
      <c r="U686" s="116"/>
      <c r="V686" s="116"/>
      <c r="W686" s="135"/>
      <c r="X686" s="118"/>
      <c r="Y686" s="135"/>
      <c r="Z686" s="116"/>
      <c r="AA686" s="116"/>
      <c r="AB686" s="55">
        <f t="shared" si="71"/>
        <v>0</v>
      </c>
      <c r="AC686" s="39"/>
      <c r="AD686" s="96" t="str">
        <f t="shared" si="72"/>
        <v>No</v>
      </c>
      <c r="AE686" s="18" t="str">
        <f>IFERROR(IFERROR(VLOOKUP(VALUE(L686),'EFM Funds June 2020'!C:M,10,0),VLOOKUP(TEXT(L686,0),'EFM Funds June 2020'!C:M,10,0)),"No")</f>
        <v>No</v>
      </c>
      <c r="AF686" s="18" t="str">
        <f>IFERROR(IFERROR(VLOOKUP(VALUE(W686),'EFM Funds June 2020'!C:M,10,0),VLOOKUP(TEXT(W686,0),'EFM Funds June 2020'!C:M,10,0)),"No")</f>
        <v>No</v>
      </c>
      <c r="AG686" s="19" t="str">
        <f t="shared" ca="1" si="73"/>
        <v>No</v>
      </c>
      <c r="AH686" s="19" t="str">
        <f t="shared" si="74"/>
        <v>No</v>
      </c>
      <c r="AI686" s="56" t="str">
        <f t="shared" ca="1" si="75"/>
        <v>Yes</v>
      </c>
      <c r="AJ686" s="56" t="str">
        <f ca="1">IFERROR(IF(OR($R$1&gt;Q686+90,$R$1&gt;VLOOKUP(W686,'EFM Funds June 2020'!D:E,2,FALSE)+90),"Yes","No"),"No")</f>
        <v>No</v>
      </c>
      <c r="AK686" s="56" t="str">
        <f>IFERROR(IF(OR(IFERROR(IF(AND(VLOOKUP(VALUE(L686),'EFM Funds June 2020'!$D:$M,10,FALSE)="Yes",T686&lt;0),"Yes","No"),"No")="Yes",IFERROR(IF(AND(VLOOKUP(VALUE(W686),'EFM Funds June 2020'!$D:$M,10,FALSE)="Yes",AA686&gt;0),"Yes","No"),"No")="Yes"),"Yes","No"),"No")</f>
        <v>No</v>
      </c>
      <c r="AL686" s="95" t="str">
        <f t="shared" si="76"/>
        <v>NoNo</v>
      </c>
      <c r="AM686" s="12">
        <f t="shared" si="77"/>
        <v>1</v>
      </c>
    </row>
    <row r="687" spans="1:39" s="12" customFormat="1" x14ac:dyDescent="0.35">
      <c r="A687" s="13"/>
      <c r="B687" s="20"/>
      <c r="C687" s="20"/>
      <c r="D687" s="13"/>
      <c r="E687" s="13"/>
      <c r="F687" s="13"/>
      <c r="G687" s="21"/>
      <c r="H687" s="104"/>
      <c r="I687" s="21"/>
      <c r="J687" s="21"/>
      <c r="K687" s="13"/>
      <c r="L687" s="13"/>
      <c r="M687" s="20"/>
      <c r="N687" s="13"/>
      <c r="O687" s="13"/>
      <c r="P687" s="13"/>
      <c r="Q687" s="22"/>
      <c r="R687" s="13"/>
      <c r="S687" s="13"/>
      <c r="T687" s="13"/>
      <c r="U687" s="116"/>
      <c r="V687" s="116"/>
      <c r="W687" s="135"/>
      <c r="X687" s="118"/>
      <c r="Y687" s="135"/>
      <c r="Z687" s="116"/>
      <c r="AA687" s="116"/>
      <c r="AB687" s="55">
        <f t="shared" si="71"/>
        <v>0</v>
      </c>
      <c r="AC687" s="39"/>
      <c r="AD687" s="96" t="str">
        <f t="shared" si="72"/>
        <v>No</v>
      </c>
      <c r="AE687" s="18" t="str">
        <f>IFERROR(IFERROR(VLOOKUP(VALUE(L687),'EFM Funds June 2020'!C:M,10,0),VLOOKUP(TEXT(L687,0),'EFM Funds June 2020'!C:M,10,0)),"No")</f>
        <v>No</v>
      </c>
      <c r="AF687" s="18" t="str">
        <f>IFERROR(IFERROR(VLOOKUP(VALUE(W687),'EFM Funds June 2020'!C:M,10,0),VLOOKUP(TEXT(W687,0),'EFM Funds June 2020'!C:M,10,0)),"No")</f>
        <v>No</v>
      </c>
      <c r="AG687" s="19" t="str">
        <f t="shared" ca="1" si="73"/>
        <v>No</v>
      </c>
      <c r="AH687" s="19" t="str">
        <f t="shared" si="74"/>
        <v>No</v>
      </c>
      <c r="AI687" s="56" t="str">
        <f t="shared" ca="1" si="75"/>
        <v>Yes</v>
      </c>
      <c r="AJ687" s="56" t="str">
        <f ca="1">IFERROR(IF(OR($R$1&gt;Q687+90,$R$1&gt;VLOOKUP(W687,'EFM Funds June 2020'!D:E,2,FALSE)+90),"Yes","No"),"No")</f>
        <v>No</v>
      </c>
      <c r="AK687" s="56" t="str">
        <f>IFERROR(IF(OR(IFERROR(IF(AND(VLOOKUP(VALUE(L687),'EFM Funds June 2020'!$D:$M,10,FALSE)="Yes",T687&lt;0),"Yes","No"),"No")="Yes",IFERROR(IF(AND(VLOOKUP(VALUE(W687),'EFM Funds June 2020'!$D:$M,10,FALSE)="Yes",AA687&gt;0),"Yes","No"),"No")="Yes"),"Yes","No"),"No")</f>
        <v>No</v>
      </c>
      <c r="AL687" s="95" t="str">
        <f t="shared" si="76"/>
        <v>NoNo</v>
      </c>
      <c r="AM687" s="12">
        <f t="shared" si="77"/>
        <v>1</v>
      </c>
    </row>
    <row r="688" spans="1:39" s="12" customFormat="1" x14ac:dyDescent="0.35">
      <c r="A688" s="13"/>
      <c r="B688" s="20"/>
      <c r="C688" s="20"/>
      <c r="D688" s="13"/>
      <c r="E688" s="13"/>
      <c r="F688" s="13"/>
      <c r="G688" s="21"/>
      <c r="H688" s="104"/>
      <c r="I688" s="21"/>
      <c r="J688" s="21"/>
      <c r="K688" s="13"/>
      <c r="L688" s="13"/>
      <c r="M688" s="20"/>
      <c r="N688" s="13"/>
      <c r="O688" s="13"/>
      <c r="P688" s="13"/>
      <c r="Q688" s="22"/>
      <c r="R688" s="13"/>
      <c r="S688" s="13"/>
      <c r="T688" s="13"/>
      <c r="U688" s="116"/>
      <c r="V688" s="116"/>
      <c r="W688" s="135"/>
      <c r="X688" s="118"/>
      <c r="Y688" s="135"/>
      <c r="Z688" s="116"/>
      <c r="AA688" s="116"/>
      <c r="AB688" s="55">
        <f t="shared" si="71"/>
        <v>0</v>
      </c>
      <c r="AC688" s="39"/>
      <c r="AD688" s="96" t="str">
        <f t="shared" si="72"/>
        <v>No</v>
      </c>
      <c r="AE688" s="18" t="str">
        <f>IFERROR(IFERROR(VLOOKUP(VALUE(L688),'EFM Funds June 2020'!C:M,10,0),VLOOKUP(TEXT(L688,0),'EFM Funds June 2020'!C:M,10,0)),"No")</f>
        <v>No</v>
      </c>
      <c r="AF688" s="18" t="str">
        <f>IFERROR(IFERROR(VLOOKUP(VALUE(W688),'EFM Funds June 2020'!C:M,10,0),VLOOKUP(TEXT(W688,0),'EFM Funds June 2020'!C:M,10,0)),"No")</f>
        <v>No</v>
      </c>
      <c r="AG688" s="19" t="str">
        <f t="shared" ca="1" si="73"/>
        <v>No</v>
      </c>
      <c r="AH688" s="19" t="str">
        <f t="shared" si="74"/>
        <v>No</v>
      </c>
      <c r="AI688" s="56" t="str">
        <f t="shared" ca="1" si="75"/>
        <v>Yes</v>
      </c>
      <c r="AJ688" s="56" t="str">
        <f ca="1">IFERROR(IF(OR($R$1&gt;Q688+90,$R$1&gt;VLOOKUP(W688,'EFM Funds June 2020'!D:E,2,FALSE)+90),"Yes","No"),"No")</f>
        <v>No</v>
      </c>
      <c r="AK688" s="56" t="str">
        <f>IFERROR(IF(OR(IFERROR(IF(AND(VLOOKUP(VALUE(L688),'EFM Funds June 2020'!$D:$M,10,FALSE)="Yes",T688&lt;0),"Yes","No"),"No")="Yes",IFERROR(IF(AND(VLOOKUP(VALUE(W688),'EFM Funds June 2020'!$D:$M,10,FALSE)="Yes",AA688&gt;0),"Yes","No"),"No")="Yes"),"Yes","No"),"No")</f>
        <v>No</v>
      </c>
      <c r="AL688" s="95" t="str">
        <f t="shared" si="76"/>
        <v>NoNo</v>
      </c>
      <c r="AM688" s="12">
        <f t="shared" si="77"/>
        <v>1</v>
      </c>
    </row>
    <row r="689" spans="1:39" s="12" customFormat="1" x14ac:dyDescent="0.35">
      <c r="A689" s="13"/>
      <c r="B689" s="20"/>
      <c r="C689" s="20"/>
      <c r="D689" s="13"/>
      <c r="E689" s="13"/>
      <c r="F689" s="13"/>
      <c r="G689" s="21"/>
      <c r="H689" s="104"/>
      <c r="I689" s="21"/>
      <c r="J689" s="21"/>
      <c r="K689" s="13"/>
      <c r="L689" s="13"/>
      <c r="M689" s="20"/>
      <c r="N689" s="13"/>
      <c r="O689" s="13"/>
      <c r="P689" s="13"/>
      <c r="Q689" s="22"/>
      <c r="R689" s="13"/>
      <c r="S689" s="13"/>
      <c r="T689" s="13"/>
      <c r="U689" s="116"/>
      <c r="V689" s="116"/>
      <c r="W689" s="135"/>
      <c r="X689" s="118"/>
      <c r="Y689" s="135"/>
      <c r="Z689" s="116"/>
      <c r="AA689" s="116"/>
      <c r="AB689" s="55">
        <f t="shared" si="71"/>
        <v>0</v>
      </c>
      <c r="AC689" s="39"/>
      <c r="AD689" s="96" t="str">
        <f t="shared" si="72"/>
        <v>No</v>
      </c>
      <c r="AE689" s="18" t="str">
        <f>IFERROR(IFERROR(VLOOKUP(VALUE(L689),'EFM Funds June 2020'!C:M,10,0),VLOOKUP(TEXT(L689,0),'EFM Funds June 2020'!C:M,10,0)),"No")</f>
        <v>No</v>
      </c>
      <c r="AF689" s="18" t="str">
        <f>IFERROR(IFERROR(VLOOKUP(VALUE(W689),'EFM Funds June 2020'!C:M,10,0),VLOOKUP(TEXT(W689,0),'EFM Funds June 2020'!C:M,10,0)),"No")</f>
        <v>No</v>
      </c>
      <c r="AG689" s="19" t="str">
        <f t="shared" ca="1" si="73"/>
        <v>No</v>
      </c>
      <c r="AH689" s="19" t="str">
        <f t="shared" si="74"/>
        <v>No</v>
      </c>
      <c r="AI689" s="56" t="str">
        <f t="shared" ca="1" si="75"/>
        <v>Yes</v>
      </c>
      <c r="AJ689" s="56" t="str">
        <f ca="1">IFERROR(IF(OR($R$1&gt;Q689+90,$R$1&gt;VLOOKUP(W689,'EFM Funds June 2020'!D:E,2,FALSE)+90),"Yes","No"),"No")</f>
        <v>No</v>
      </c>
      <c r="AK689" s="56" t="str">
        <f>IFERROR(IF(OR(IFERROR(IF(AND(VLOOKUP(VALUE(L689),'EFM Funds June 2020'!$D:$M,10,FALSE)="Yes",T689&lt;0),"Yes","No"),"No")="Yes",IFERROR(IF(AND(VLOOKUP(VALUE(W689),'EFM Funds June 2020'!$D:$M,10,FALSE)="Yes",AA689&gt;0),"Yes","No"),"No")="Yes"),"Yes","No"),"No")</f>
        <v>No</v>
      </c>
      <c r="AL689" s="95" t="str">
        <f t="shared" si="76"/>
        <v>NoNo</v>
      </c>
      <c r="AM689" s="12">
        <f t="shared" si="77"/>
        <v>1</v>
      </c>
    </row>
    <row r="690" spans="1:39" s="12" customFormat="1" x14ac:dyDescent="0.35">
      <c r="A690" s="13"/>
      <c r="B690" s="20"/>
      <c r="C690" s="20"/>
      <c r="D690" s="13"/>
      <c r="E690" s="13"/>
      <c r="F690" s="13"/>
      <c r="G690" s="21"/>
      <c r="H690" s="104"/>
      <c r="I690" s="21"/>
      <c r="J690" s="21"/>
      <c r="K690" s="13"/>
      <c r="L690" s="13"/>
      <c r="M690" s="20"/>
      <c r="N690" s="13"/>
      <c r="O690" s="13"/>
      <c r="P690" s="13"/>
      <c r="Q690" s="22"/>
      <c r="R690" s="13"/>
      <c r="S690" s="13"/>
      <c r="T690" s="13"/>
      <c r="U690" s="116"/>
      <c r="V690" s="116"/>
      <c r="W690" s="135"/>
      <c r="X690" s="118"/>
      <c r="Y690" s="135"/>
      <c r="Z690" s="116"/>
      <c r="AA690" s="116"/>
      <c r="AB690" s="55">
        <f t="shared" si="71"/>
        <v>0</v>
      </c>
      <c r="AC690" s="39"/>
      <c r="AD690" s="96" t="str">
        <f t="shared" si="72"/>
        <v>No</v>
      </c>
      <c r="AE690" s="18" t="str">
        <f>IFERROR(IFERROR(VLOOKUP(VALUE(L690),'EFM Funds June 2020'!C:M,10,0),VLOOKUP(TEXT(L690,0),'EFM Funds June 2020'!C:M,10,0)),"No")</f>
        <v>No</v>
      </c>
      <c r="AF690" s="18" t="str">
        <f>IFERROR(IFERROR(VLOOKUP(VALUE(W690),'EFM Funds June 2020'!C:M,10,0),VLOOKUP(TEXT(W690,0),'EFM Funds June 2020'!C:M,10,0)),"No")</f>
        <v>No</v>
      </c>
      <c r="AG690" s="19" t="str">
        <f t="shared" ca="1" si="73"/>
        <v>No</v>
      </c>
      <c r="AH690" s="19" t="str">
        <f t="shared" si="74"/>
        <v>No</v>
      </c>
      <c r="AI690" s="56" t="str">
        <f t="shared" ca="1" si="75"/>
        <v>Yes</v>
      </c>
      <c r="AJ690" s="56" t="str">
        <f ca="1">IFERROR(IF(OR($R$1&gt;Q690+90,$R$1&gt;VLOOKUP(W690,'EFM Funds June 2020'!D:E,2,FALSE)+90),"Yes","No"),"No")</f>
        <v>No</v>
      </c>
      <c r="AK690" s="56" t="str">
        <f>IFERROR(IF(OR(IFERROR(IF(AND(VLOOKUP(VALUE(L690),'EFM Funds June 2020'!$D:$M,10,FALSE)="Yes",T690&lt;0),"Yes","No"),"No")="Yes",IFERROR(IF(AND(VLOOKUP(VALUE(W690),'EFM Funds June 2020'!$D:$M,10,FALSE)="Yes",AA690&gt;0),"Yes","No"),"No")="Yes"),"Yes","No"),"No")</f>
        <v>No</v>
      </c>
      <c r="AL690" s="95" t="str">
        <f t="shared" si="76"/>
        <v>NoNo</v>
      </c>
      <c r="AM690" s="12">
        <f t="shared" si="77"/>
        <v>1</v>
      </c>
    </row>
    <row r="691" spans="1:39" s="12" customFormat="1" x14ac:dyDescent="0.35">
      <c r="A691" s="13"/>
      <c r="B691" s="20"/>
      <c r="C691" s="20"/>
      <c r="D691" s="13"/>
      <c r="E691" s="13"/>
      <c r="F691" s="13"/>
      <c r="G691" s="21"/>
      <c r="H691" s="104"/>
      <c r="I691" s="21"/>
      <c r="J691" s="21"/>
      <c r="K691" s="13"/>
      <c r="L691" s="13"/>
      <c r="M691" s="20"/>
      <c r="N691" s="13"/>
      <c r="O691" s="13"/>
      <c r="P691" s="13"/>
      <c r="Q691" s="22"/>
      <c r="R691" s="13"/>
      <c r="S691" s="13"/>
      <c r="T691" s="13"/>
      <c r="U691" s="116"/>
      <c r="V691" s="116"/>
      <c r="W691" s="135"/>
      <c r="X691" s="118"/>
      <c r="Y691" s="135"/>
      <c r="Z691" s="116"/>
      <c r="AA691" s="116"/>
      <c r="AB691" s="55">
        <f t="shared" si="71"/>
        <v>0</v>
      </c>
      <c r="AC691" s="39"/>
      <c r="AD691" s="96" t="str">
        <f t="shared" si="72"/>
        <v>No</v>
      </c>
      <c r="AE691" s="18" t="str">
        <f>IFERROR(IFERROR(VLOOKUP(VALUE(L691),'EFM Funds June 2020'!C:M,10,0),VLOOKUP(TEXT(L691,0),'EFM Funds June 2020'!C:M,10,0)),"No")</f>
        <v>No</v>
      </c>
      <c r="AF691" s="18" t="str">
        <f>IFERROR(IFERROR(VLOOKUP(VALUE(W691),'EFM Funds June 2020'!C:M,10,0),VLOOKUP(TEXT(W691,0),'EFM Funds June 2020'!C:M,10,0)),"No")</f>
        <v>No</v>
      </c>
      <c r="AG691" s="19" t="str">
        <f t="shared" ca="1" si="73"/>
        <v>No</v>
      </c>
      <c r="AH691" s="19" t="str">
        <f t="shared" si="74"/>
        <v>No</v>
      </c>
      <c r="AI691" s="56" t="str">
        <f t="shared" ca="1" si="75"/>
        <v>Yes</v>
      </c>
      <c r="AJ691" s="56" t="str">
        <f ca="1">IFERROR(IF(OR($R$1&gt;Q691+90,$R$1&gt;VLOOKUP(W691,'EFM Funds June 2020'!D:E,2,FALSE)+90),"Yes","No"),"No")</f>
        <v>No</v>
      </c>
      <c r="AK691" s="56" t="str">
        <f>IFERROR(IF(OR(IFERROR(IF(AND(VLOOKUP(VALUE(L691),'EFM Funds June 2020'!$D:$M,10,FALSE)="Yes",T691&lt;0),"Yes","No"),"No")="Yes",IFERROR(IF(AND(VLOOKUP(VALUE(W691),'EFM Funds June 2020'!$D:$M,10,FALSE)="Yes",AA691&gt;0),"Yes","No"),"No")="Yes"),"Yes","No"),"No")</f>
        <v>No</v>
      </c>
      <c r="AL691" s="95" t="str">
        <f t="shared" si="76"/>
        <v>NoNo</v>
      </c>
      <c r="AM691" s="12">
        <f t="shared" si="77"/>
        <v>1</v>
      </c>
    </row>
    <row r="692" spans="1:39" s="12" customFormat="1" x14ac:dyDescent="0.35">
      <c r="A692" s="13"/>
      <c r="B692" s="20"/>
      <c r="C692" s="20"/>
      <c r="D692" s="13"/>
      <c r="E692" s="13"/>
      <c r="F692" s="13"/>
      <c r="G692" s="21"/>
      <c r="H692" s="104"/>
      <c r="I692" s="21"/>
      <c r="J692" s="21"/>
      <c r="K692" s="13"/>
      <c r="L692" s="13"/>
      <c r="M692" s="20"/>
      <c r="N692" s="13"/>
      <c r="O692" s="13"/>
      <c r="P692" s="13"/>
      <c r="Q692" s="22"/>
      <c r="R692" s="13"/>
      <c r="S692" s="13"/>
      <c r="T692" s="13"/>
      <c r="U692" s="116"/>
      <c r="V692" s="116"/>
      <c r="W692" s="135"/>
      <c r="X692" s="118"/>
      <c r="Y692" s="135"/>
      <c r="Z692" s="116"/>
      <c r="AA692" s="116"/>
      <c r="AB692" s="55">
        <f t="shared" si="71"/>
        <v>0</v>
      </c>
      <c r="AC692" s="39"/>
      <c r="AD692" s="96" t="str">
        <f t="shared" si="72"/>
        <v>No</v>
      </c>
      <c r="AE692" s="18" t="str">
        <f>IFERROR(IFERROR(VLOOKUP(VALUE(L692),'EFM Funds June 2020'!C:M,10,0),VLOOKUP(TEXT(L692,0),'EFM Funds June 2020'!C:M,10,0)),"No")</f>
        <v>No</v>
      </c>
      <c r="AF692" s="18" t="str">
        <f>IFERROR(IFERROR(VLOOKUP(VALUE(W692),'EFM Funds June 2020'!C:M,10,0),VLOOKUP(TEXT(W692,0),'EFM Funds June 2020'!C:M,10,0)),"No")</f>
        <v>No</v>
      </c>
      <c r="AG692" s="19" t="str">
        <f t="shared" ca="1" si="73"/>
        <v>No</v>
      </c>
      <c r="AH692" s="19" t="str">
        <f t="shared" si="74"/>
        <v>No</v>
      </c>
      <c r="AI692" s="56" t="str">
        <f t="shared" ca="1" si="75"/>
        <v>Yes</v>
      </c>
      <c r="AJ692" s="56" t="str">
        <f ca="1">IFERROR(IF(OR($R$1&gt;Q692+90,$R$1&gt;VLOOKUP(W692,'EFM Funds June 2020'!D:E,2,FALSE)+90),"Yes","No"),"No")</f>
        <v>No</v>
      </c>
      <c r="AK692" s="56" t="str">
        <f>IFERROR(IF(OR(IFERROR(IF(AND(VLOOKUP(VALUE(L692),'EFM Funds June 2020'!$D:$M,10,FALSE)="Yes",T692&lt;0),"Yes","No"),"No")="Yes",IFERROR(IF(AND(VLOOKUP(VALUE(W692),'EFM Funds June 2020'!$D:$M,10,FALSE)="Yes",AA692&gt;0),"Yes","No"),"No")="Yes"),"Yes","No"),"No")</f>
        <v>No</v>
      </c>
      <c r="AL692" s="95" t="str">
        <f t="shared" si="76"/>
        <v>NoNo</v>
      </c>
      <c r="AM692" s="12">
        <f t="shared" si="77"/>
        <v>1</v>
      </c>
    </row>
    <row r="693" spans="1:39" s="12" customFormat="1" x14ac:dyDescent="0.35">
      <c r="A693" s="13"/>
      <c r="B693" s="20"/>
      <c r="C693" s="20"/>
      <c r="D693" s="13"/>
      <c r="E693" s="13"/>
      <c r="F693" s="13"/>
      <c r="G693" s="21"/>
      <c r="H693" s="104"/>
      <c r="I693" s="21"/>
      <c r="J693" s="21"/>
      <c r="K693" s="13"/>
      <c r="L693" s="13"/>
      <c r="M693" s="20"/>
      <c r="N693" s="13"/>
      <c r="O693" s="13"/>
      <c r="P693" s="13"/>
      <c r="Q693" s="22"/>
      <c r="R693" s="13"/>
      <c r="S693" s="13"/>
      <c r="T693" s="13"/>
      <c r="U693" s="116"/>
      <c r="V693" s="116"/>
      <c r="W693" s="135"/>
      <c r="X693" s="118"/>
      <c r="Y693" s="135"/>
      <c r="Z693" s="116"/>
      <c r="AA693" s="116"/>
      <c r="AB693" s="55">
        <f t="shared" si="71"/>
        <v>0</v>
      </c>
      <c r="AC693" s="39"/>
      <c r="AD693" s="96" t="str">
        <f t="shared" si="72"/>
        <v>No</v>
      </c>
      <c r="AE693" s="18" t="str">
        <f>IFERROR(IFERROR(VLOOKUP(VALUE(L693),'EFM Funds June 2020'!C:M,10,0),VLOOKUP(TEXT(L693,0),'EFM Funds June 2020'!C:M,10,0)),"No")</f>
        <v>No</v>
      </c>
      <c r="AF693" s="18" t="str">
        <f>IFERROR(IFERROR(VLOOKUP(VALUE(W693),'EFM Funds June 2020'!C:M,10,0),VLOOKUP(TEXT(W693,0),'EFM Funds June 2020'!C:M,10,0)),"No")</f>
        <v>No</v>
      </c>
      <c r="AG693" s="19" t="str">
        <f t="shared" ca="1" si="73"/>
        <v>No</v>
      </c>
      <c r="AH693" s="19" t="str">
        <f t="shared" si="74"/>
        <v>No</v>
      </c>
      <c r="AI693" s="56" t="str">
        <f t="shared" ca="1" si="75"/>
        <v>Yes</v>
      </c>
      <c r="AJ693" s="56" t="str">
        <f ca="1">IFERROR(IF(OR($R$1&gt;Q693+90,$R$1&gt;VLOOKUP(W693,'EFM Funds June 2020'!D:E,2,FALSE)+90),"Yes","No"),"No")</f>
        <v>No</v>
      </c>
      <c r="AK693" s="56" t="str">
        <f>IFERROR(IF(OR(IFERROR(IF(AND(VLOOKUP(VALUE(L693),'EFM Funds June 2020'!$D:$M,10,FALSE)="Yes",T693&lt;0),"Yes","No"),"No")="Yes",IFERROR(IF(AND(VLOOKUP(VALUE(W693),'EFM Funds June 2020'!$D:$M,10,FALSE)="Yes",AA693&gt;0),"Yes","No"),"No")="Yes"),"Yes","No"),"No")</f>
        <v>No</v>
      </c>
      <c r="AL693" s="95" t="str">
        <f t="shared" si="76"/>
        <v>NoNo</v>
      </c>
      <c r="AM693" s="12">
        <f t="shared" si="77"/>
        <v>1</v>
      </c>
    </row>
    <row r="694" spans="1:39" s="12" customFormat="1" x14ac:dyDescent="0.35">
      <c r="A694" s="13"/>
      <c r="B694" s="20"/>
      <c r="C694" s="20"/>
      <c r="D694" s="13"/>
      <c r="E694" s="13"/>
      <c r="F694" s="13"/>
      <c r="G694" s="21"/>
      <c r="H694" s="104"/>
      <c r="I694" s="21"/>
      <c r="J694" s="21"/>
      <c r="K694" s="13"/>
      <c r="L694" s="13"/>
      <c r="M694" s="20"/>
      <c r="N694" s="13"/>
      <c r="O694" s="13"/>
      <c r="P694" s="13"/>
      <c r="Q694" s="22"/>
      <c r="R694" s="13"/>
      <c r="S694" s="13"/>
      <c r="T694" s="13"/>
      <c r="U694" s="116"/>
      <c r="V694" s="116"/>
      <c r="W694" s="135"/>
      <c r="X694" s="118"/>
      <c r="Y694" s="135"/>
      <c r="Z694" s="116"/>
      <c r="AA694" s="116"/>
      <c r="AB694" s="55">
        <f t="shared" si="71"/>
        <v>0</v>
      </c>
      <c r="AC694" s="39"/>
      <c r="AD694" s="96" t="str">
        <f t="shared" si="72"/>
        <v>No</v>
      </c>
      <c r="AE694" s="18" t="str">
        <f>IFERROR(IFERROR(VLOOKUP(VALUE(L694),'EFM Funds June 2020'!C:M,10,0),VLOOKUP(TEXT(L694,0),'EFM Funds June 2020'!C:M,10,0)),"No")</f>
        <v>No</v>
      </c>
      <c r="AF694" s="18" t="str">
        <f>IFERROR(IFERROR(VLOOKUP(VALUE(W694),'EFM Funds June 2020'!C:M,10,0),VLOOKUP(TEXT(W694,0),'EFM Funds June 2020'!C:M,10,0)),"No")</f>
        <v>No</v>
      </c>
      <c r="AG694" s="19" t="str">
        <f t="shared" ca="1" si="73"/>
        <v>No</v>
      </c>
      <c r="AH694" s="19" t="str">
        <f t="shared" si="74"/>
        <v>No</v>
      </c>
      <c r="AI694" s="56" t="str">
        <f t="shared" ca="1" si="75"/>
        <v>Yes</v>
      </c>
      <c r="AJ694" s="56" t="str">
        <f ca="1">IFERROR(IF(OR($R$1&gt;Q694+90,$R$1&gt;VLOOKUP(W694,'EFM Funds June 2020'!D:E,2,FALSE)+90),"Yes","No"),"No")</f>
        <v>No</v>
      </c>
      <c r="AK694" s="56" t="str">
        <f>IFERROR(IF(OR(IFERROR(IF(AND(VLOOKUP(VALUE(L694),'EFM Funds June 2020'!$D:$M,10,FALSE)="Yes",T694&lt;0),"Yes","No"),"No")="Yes",IFERROR(IF(AND(VLOOKUP(VALUE(W694),'EFM Funds June 2020'!$D:$M,10,FALSE)="Yes",AA694&gt;0),"Yes","No"),"No")="Yes"),"Yes","No"),"No")</f>
        <v>No</v>
      </c>
      <c r="AL694" s="95" t="str">
        <f t="shared" si="76"/>
        <v>NoNo</v>
      </c>
      <c r="AM694" s="12">
        <f t="shared" si="77"/>
        <v>1</v>
      </c>
    </row>
    <row r="695" spans="1:39" s="12" customFormat="1" x14ac:dyDescent="0.35">
      <c r="A695" s="13"/>
      <c r="B695" s="20"/>
      <c r="C695" s="20"/>
      <c r="D695" s="13"/>
      <c r="E695" s="13"/>
      <c r="F695" s="13"/>
      <c r="G695" s="21"/>
      <c r="H695" s="104"/>
      <c r="I695" s="21"/>
      <c r="J695" s="21"/>
      <c r="K695" s="13"/>
      <c r="L695" s="13"/>
      <c r="M695" s="20"/>
      <c r="N695" s="13"/>
      <c r="O695" s="13"/>
      <c r="P695" s="13"/>
      <c r="Q695" s="22"/>
      <c r="R695" s="13"/>
      <c r="S695" s="13"/>
      <c r="T695" s="13"/>
      <c r="U695" s="116"/>
      <c r="V695" s="116"/>
      <c r="W695" s="135"/>
      <c r="X695" s="118"/>
      <c r="Y695" s="135"/>
      <c r="Z695" s="116"/>
      <c r="AA695" s="116"/>
      <c r="AB695" s="55">
        <f t="shared" si="71"/>
        <v>0</v>
      </c>
      <c r="AC695" s="39"/>
      <c r="AD695" s="96" t="str">
        <f t="shared" si="72"/>
        <v>No</v>
      </c>
      <c r="AE695" s="18" t="str">
        <f>IFERROR(IFERROR(VLOOKUP(VALUE(L695),'EFM Funds June 2020'!C:M,10,0),VLOOKUP(TEXT(L695,0),'EFM Funds June 2020'!C:M,10,0)),"No")</f>
        <v>No</v>
      </c>
      <c r="AF695" s="18" t="str">
        <f>IFERROR(IFERROR(VLOOKUP(VALUE(W695),'EFM Funds June 2020'!C:M,10,0),VLOOKUP(TEXT(W695,0),'EFM Funds June 2020'!C:M,10,0)),"No")</f>
        <v>No</v>
      </c>
      <c r="AG695" s="19" t="str">
        <f t="shared" ca="1" si="73"/>
        <v>No</v>
      </c>
      <c r="AH695" s="19" t="str">
        <f t="shared" si="74"/>
        <v>No</v>
      </c>
      <c r="AI695" s="56" t="str">
        <f t="shared" ca="1" si="75"/>
        <v>Yes</v>
      </c>
      <c r="AJ695" s="56" t="str">
        <f ca="1">IFERROR(IF(OR($R$1&gt;Q695+90,$R$1&gt;VLOOKUP(W695,'EFM Funds June 2020'!D:E,2,FALSE)+90),"Yes","No"),"No")</f>
        <v>No</v>
      </c>
      <c r="AK695" s="56" t="str">
        <f>IFERROR(IF(OR(IFERROR(IF(AND(VLOOKUP(VALUE(L695),'EFM Funds June 2020'!$D:$M,10,FALSE)="Yes",T695&lt;0),"Yes","No"),"No")="Yes",IFERROR(IF(AND(VLOOKUP(VALUE(W695),'EFM Funds June 2020'!$D:$M,10,FALSE)="Yes",AA695&gt;0),"Yes","No"),"No")="Yes"),"Yes","No"),"No")</f>
        <v>No</v>
      </c>
      <c r="AL695" s="95" t="str">
        <f t="shared" si="76"/>
        <v>NoNo</v>
      </c>
      <c r="AM695" s="12">
        <f t="shared" si="77"/>
        <v>1</v>
      </c>
    </row>
    <row r="696" spans="1:39" s="12" customFormat="1" x14ac:dyDescent="0.35">
      <c r="A696" s="13"/>
      <c r="B696" s="20"/>
      <c r="C696" s="20"/>
      <c r="D696" s="13"/>
      <c r="E696" s="13"/>
      <c r="F696" s="13"/>
      <c r="G696" s="21"/>
      <c r="H696" s="104"/>
      <c r="I696" s="21"/>
      <c r="J696" s="21"/>
      <c r="K696" s="13"/>
      <c r="L696" s="13"/>
      <c r="M696" s="20"/>
      <c r="N696" s="13"/>
      <c r="O696" s="13"/>
      <c r="P696" s="13"/>
      <c r="Q696" s="22"/>
      <c r="R696" s="13"/>
      <c r="S696" s="13"/>
      <c r="T696" s="13"/>
      <c r="U696" s="116"/>
      <c r="V696" s="116"/>
      <c r="W696" s="135"/>
      <c r="X696" s="118"/>
      <c r="Y696" s="135"/>
      <c r="Z696" s="116"/>
      <c r="AA696" s="116"/>
      <c r="AB696" s="55">
        <f t="shared" si="71"/>
        <v>0</v>
      </c>
      <c r="AC696" s="39"/>
      <c r="AD696" s="96" t="str">
        <f t="shared" si="72"/>
        <v>No</v>
      </c>
      <c r="AE696" s="18" t="str">
        <f>IFERROR(IFERROR(VLOOKUP(VALUE(L696),'EFM Funds June 2020'!C:M,10,0),VLOOKUP(TEXT(L696,0),'EFM Funds June 2020'!C:M,10,0)),"No")</f>
        <v>No</v>
      </c>
      <c r="AF696" s="18" t="str">
        <f>IFERROR(IFERROR(VLOOKUP(VALUE(W696),'EFM Funds June 2020'!C:M,10,0),VLOOKUP(TEXT(W696,0),'EFM Funds June 2020'!C:M,10,0)),"No")</f>
        <v>No</v>
      </c>
      <c r="AG696" s="19" t="str">
        <f t="shared" ca="1" si="73"/>
        <v>No</v>
      </c>
      <c r="AH696" s="19" t="str">
        <f t="shared" si="74"/>
        <v>No</v>
      </c>
      <c r="AI696" s="56" t="str">
        <f t="shared" ca="1" si="75"/>
        <v>Yes</v>
      </c>
      <c r="AJ696" s="56" t="str">
        <f ca="1">IFERROR(IF(OR($R$1&gt;Q696+90,$R$1&gt;VLOOKUP(W696,'EFM Funds June 2020'!D:E,2,FALSE)+90),"Yes","No"),"No")</f>
        <v>No</v>
      </c>
      <c r="AK696" s="56" t="str">
        <f>IFERROR(IF(OR(IFERROR(IF(AND(VLOOKUP(VALUE(L696),'EFM Funds June 2020'!$D:$M,10,FALSE)="Yes",T696&lt;0),"Yes","No"),"No")="Yes",IFERROR(IF(AND(VLOOKUP(VALUE(W696),'EFM Funds June 2020'!$D:$M,10,FALSE)="Yes",AA696&gt;0),"Yes","No"),"No")="Yes"),"Yes","No"),"No")</f>
        <v>No</v>
      </c>
      <c r="AL696" s="95" t="str">
        <f t="shared" si="76"/>
        <v>NoNo</v>
      </c>
      <c r="AM696" s="12">
        <f t="shared" si="77"/>
        <v>1</v>
      </c>
    </row>
    <row r="697" spans="1:39" s="12" customFormat="1" x14ac:dyDescent="0.35">
      <c r="A697" s="13"/>
      <c r="B697" s="20"/>
      <c r="C697" s="20"/>
      <c r="D697" s="13"/>
      <c r="E697" s="13"/>
      <c r="F697" s="13"/>
      <c r="G697" s="21"/>
      <c r="H697" s="104"/>
      <c r="I697" s="21"/>
      <c r="J697" s="21"/>
      <c r="K697" s="13"/>
      <c r="L697" s="13"/>
      <c r="M697" s="20"/>
      <c r="N697" s="13"/>
      <c r="O697" s="13"/>
      <c r="P697" s="13"/>
      <c r="Q697" s="22"/>
      <c r="R697" s="13"/>
      <c r="S697" s="13"/>
      <c r="T697" s="13"/>
      <c r="U697" s="116"/>
      <c r="V697" s="116"/>
      <c r="W697" s="135"/>
      <c r="X697" s="118"/>
      <c r="Y697" s="135"/>
      <c r="Z697" s="116"/>
      <c r="AA697" s="116"/>
      <c r="AB697" s="55">
        <f t="shared" si="71"/>
        <v>0</v>
      </c>
      <c r="AC697" s="39"/>
      <c r="AD697" s="96" t="str">
        <f t="shared" si="72"/>
        <v>No</v>
      </c>
      <c r="AE697" s="18" t="str">
        <f>IFERROR(IFERROR(VLOOKUP(VALUE(L697),'EFM Funds June 2020'!C:M,10,0),VLOOKUP(TEXT(L697,0),'EFM Funds June 2020'!C:M,10,0)),"No")</f>
        <v>No</v>
      </c>
      <c r="AF697" s="18" t="str">
        <f>IFERROR(IFERROR(VLOOKUP(VALUE(W697),'EFM Funds June 2020'!C:M,10,0),VLOOKUP(TEXT(W697,0),'EFM Funds June 2020'!C:M,10,0)),"No")</f>
        <v>No</v>
      </c>
      <c r="AG697" s="19" t="str">
        <f t="shared" ca="1" si="73"/>
        <v>No</v>
      </c>
      <c r="AH697" s="19" t="str">
        <f t="shared" si="74"/>
        <v>No</v>
      </c>
      <c r="AI697" s="56" t="str">
        <f t="shared" ca="1" si="75"/>
        <v>Yes</v>
      </c>
      <c r="AJ697" s="56" t="str">
        <f ca="1">IFERROR(IF(OR($R$1&gt;Q697+90,$R$1&gt;VLOOKUP(W697,'EFM Funds June 2020'!D:E,2,FALSE)+90),"Yes","No"),"No")</f>
        <v>No</v>
      </c>
      <c r="AK697" s="56" t="str">
        <f>IFERROR(IF(OR(IFERROR(IF(AND(VLOOKUP(VALUE(L697),'EFM Funds June 2020'!$D:$M,10,FALSE)="Yes",T697&lt;0),"Yes","No"),"No")="Yes",IFERROR(IF(AND(VLOOKUP(VALUE(W697),'EFM Funds June 2020'!$D:$M,10,FALSE)="Yes",AA697&gt;0),"Yes","No"),"No")="Yes"),"Yes","No"),"No")</f>
        <v>No</v>
      </c>
      <c r="AL697" s="95" t="str">
        <f t="shared" si="76"/>
        <v>NoNo</v>
      </c>
      <c r="AM697" s="12">
        <f t="shared" si="77"/>
        <v>1</v>
      </c>
    </row>
    <row r="698" spans="1:39" s="12" customFormat="1" x14ac:dyDescent="0.35">
      <c r="A698" s="13"/>
      <c r="B698" s="20"/>
      <c r="C698" s="20"/>
      <c r="D698" s="13"/>
      <c r="E698" s="13"/>
      <c r="F698" s="13"/>
      <c r="G698" s="21"/>
      <c r="H698" s="104"/>
      <c r="I698" s="21"/>
      <c r="J698" s="21"/>
      <c r="K698" s="13"/>
      <c r="L698" s="13"/>
      <c r="M698" s="20"/>
      <c r="N698" s="13"/>
      <c r="O698" s="13"/>
      <c r="P698" s="13"/>
      <c r="Q698" s="22"/>
      <c r="R698" s="13"/>
      <c r="S698" s="13"/>
      <c r="T698" s="13"/>
      <c r="U698" s="116"/>
      <c r="V698" s="116"/>
      <c r="W698" s="135"/>
      <c r="X698" s="118"/>
      <c r="Y698" s="135"/>
      <c r="Z698" s="116"/>
      <c r="AA698" s="116"/>
      <c r="AB698" s="55">
        <f t="shared" si="71"/>
        <v>0</v>
      </c>
      <c r="AC698" s="39"/>
      <c r="AD698" s="96" t="str">
        <f t="shared" si="72"/>
        <v>No</v>
      </c>
      <c r="AE698" s="18" t="str">
        <f>IFERROR(IFERROR(VLOOKUP(VALUE(L698),'EFM Funds June 2020'!C:M,10,0),VLOOKUP(TEXT(L698,0),'EFM Funds June 2020'!C:M,10,0)),"No")</f>
        <v>No</v>
      </c>
      <c r="AF698" s="18" t="str">
        <f>IFERROR(IFERROR(VLOOKUP(VALUE(W698),'EFM Funds June 2020'!C:M,10,0),VLOOKUP(TEXT(W698,0),'EFM Funds June 2020'!C:M,10,0)),"No")</f>
        <v>No</v>
      </c>
      <c r="AG698" s="19" t="str">
        <f t="shared" ca="1" si="73"/>
        <v>No</v>
      </c>
      <c r="AH698" s="19" t="str">
        <f t="shared" si="74"/>
        <v>No</v>
      </c>
      <c r="AI698" s="56" t="str">
        <f t="shared" ca="1" si="75"/>
        <v>Yes</v>
      </c>
      <c r="AJ698" s="56" t="str">
        <f ca="1">IFERROR(IF(OR($R$1&gt;Q698+90,$R$1&gt;VLOOKUP(W698,'EFM Funds June 2020'!D:E,2,FALSE)+90),"Yes","No"),"No")</f>
        <v>No</v>
      </c>
      <c r="AK698" s="56" t="str">
        <f>IFERROR(IF(OR(IFERROR(IF(AND(VLOOKUP(VALUE(L698),'EFM Funds June 2020'!$D:$M,10,FALSE)="Yes",T698&lt;0),"Yes","No"),"No")="Yes",IFERROR(IF(AND(VLOOKUP(VALUE(W698),'EFM Funds June 2020'!$D:$M,10,FALSE)="Yes",AA698&gt;0),"Yes","No"),"No")="Yes"),"Yes","No"),"No")</f>
        <v>No</v>
      </c>
      <c r="AL698" s="95" t="str">
        <f t="shared" si="76"/>
        <v>NoNo</v>
      </c>
      <c r="AM698" s="12">
        <f t="shared" si="77"/>
        <v>1</v>
      </c>
    </row>
    <row r="699" spans="1:39" s="12" customFormat="1" x14ac:dyDescent="0.35">
      <c r="A699" s="13"/>
      <c r="B699" s="20"/>
      <c r="C699" s="20"/>
      <c r="D699" s="13"/>
      <c r="E699" s="13"/>
      <c r="F699" s="13"/>
      <c r="G699" s="21"/>
      <c r="H699" s="104"/>
      <c r="I699" s="21"/>
      <c r="J699" s="21"/>
      <c r="K699" s="13"/>
      <c r="L699" s="13"/>
      <c r="M699" s="20"/>
      <c r="N699" s="13"/>
      <c r="O699" s="13"/>
      <c r="P699" s="13"/>
      <c r="Q699" s="22"/>
      <c r="R699" s="13"/>
      <c r="S699" s="13"/>
      <c r="T699" s="13"/>
      <c r="U699" s="116"/>
      <c r="V699" s="116"/>
      <c r="W699" s="135"/>
      <c r="X699" s="118"/>
      <c r="Y699" s="135"/>
      <c r="Z699" s="116"/>
      <c r="AA699" s="116"/>
      <c r="AB699" s="55">
        <f t="shared" si="71"/>
        <v>0</v>
      </c>
      <c r="AC699" s="39"/>
      <c r="AD699" s="96" t="str">
        <f t="shared" si="72"/>
        <v>No</v>
      </c>
      <c r="AE699" s="18" t="str">
        <f>IFERROR(IFERROR(VLOOKUP(VALUE(L699),'EFM Funds June 2020'!C:M,10,0),VLOOKUP(TEXT(L699,0),'EFM Funds June 2020'!C:M,10,0)),"No")</f>
        <v>No</v>
      </c>
      <c r="AF699" s="18" t="str">
        <f>IFERROR(IFERROR(VLOOKUP(VALUE(W699),'EFM Funds June 2020'!C:M,10,0),VLOOKUP(TEXT(W699,0),'EFM Funds June 2020'!C:M,10,0)),"No")</f>
        <v>No</v>
      </c>
      <c r="AG699" s="19" t="str">
        <f t="shared" ca="1" si="73"/>
        <v>No</v>
      </c>
      <c r="AH699" s="19" t="str">
        <f t="shared" si="74"/>
        <v>No</v>
      </c>
      <c r="AI699" s="56" t="str">
        <f t="shared" ca="1" si="75"/>
        <v>Yes</v>
      </c>
      <c r="AJ699" s="56" t="str">
        <f ca="1">IFERROR(IF(OR($R$1&gt;Q699+90,$R$1&gt;VLOOKUP(W699,'EFM Funds June 2020'!D:E,2,FALSE)+90),"Yes","No"),"No")</f>
        <v>No</v>
      </c>
      <c r="AK699" s="56" t="str">
        <f>IFERROR(IF(OR(IFERROR(IF(AND(VLOOKUP(VALUE(L699),'EFM Funds June 2020'!$D:$M,10,FALSE)="Yes",T699&lt;0),"Yes","No"),"No")="Yes",IFERROR(IF(AND(VLOOKUP(VALUE(W699),'EFM Funds June 2020'!$D:$M,10,FALSE)="Yes",AA699&gt;0),"Yes","No"),"No")="Yes"),"Yes","No"),"No")</f>
        <v>No</v>
      </c>
      <c r="AL699" s="95" t="str">
        <f t="shared" si="76"/>
        <v>NoNo</v>
      </c>
      <c r="AM699" s="12">
        <f t="shared" si="77"/>
        <v>1</v>
      </c>
    </row>
    <row r="700" spans="1:39" s="12" customFormat="1" x14ac:dyDescent="0.35">
      <c r="A700" s="13"/>
      <c r="B700" s="20"/>
      <c r="C700" s="20"/>
      <c r="D700" s="13"/>
      <c r="E700" s="13"/>
      <c r="F700" s="13"/>
      <c r="G700" s="21"/>
      <c r="H700" s="104"/>
      <c r="I700" s="21"/>
      <c r="J700" s="21"/>
      <c r="K700" s="13"/>
      <c r="L700" s="13"/>
      <c r="M700" s="20"/>
      <c r="N700" s="13"/>
      <c r="O700" s="13"/>
      <c r="P700" s="13"/>
      <c r="Q700" s="22"/>
      <c r="R700" s="13"/>
      <c r="S700" s="13"/>
      <c r="T700" s="13"/>
      <c r="U700" s="116"/>
      <c r="V700" s="116"/>
      <c r="W700" s="135"/>
      <c r="X700" s="118"/>
      <c r="Y700" s="135"/>
      <c r="Z700" s="116"/>
      <c r="AA700" s="116"/>
      <c r="AB700" s="55">
        <f t="shared" si="71"/>
        <v>0</v>
      </c>
      <c r="AC700" s="39"/>
      <c r="AD700" s="96" t="str">
        <f t="shared" si="72"/>
        <v>No</v>
      </c>
      <c r="AE700" s="18" t="str">
        <f>IFERROR(IFERROR(VLOOKUP(VALUE(L700),'EFM Funds June 2020'!C:M,10,0),VLOOKUP(TEXT(L700,0),'EFM Funds June 2020'!C:M,10,0)),"No")</f>
        <v>No</v>
      </c>
      <c r="AF700" s="18" t="str">
        <f>IFERROR(IFERROR(VLOOKUP(VALUE(W700),'EFM Funds June 2020'!C:M,10,0),VLOOKUP(TEXT(W700,0),'EFM Funds June 2020'!C:M,10,0)),"No")</f>
        <v>No</v>
      </c>
      <c r="AG700" s="19" t="str">
        <f t="shared" ca="1" si="73"/>
        <v>No</v>
      </c>
      <c r="AH700" s="19" t="str">
        <f t="shared" si="74"/>
        <v>No</v>
      </c>
      <c r="AI700" s="56" t="str">
        <f t="shared" ca="1" si="75"/>
        <v>Yes</v>
      </c>
      <c r="AJ700" s="56" t="str">
        <f ca="1">IFERROR(IF(OR($R$1&gt;Q700+90,$R$1&gt;VLOOKUP(W700,'EFM Funds June 2020'!D:E,2,FALSE)+90),"Yes","No"),"No")</f>
        <v>No</v>
      </c>
      <c r="AK700" s="56" t="str">
        <f>IFERROR(IF(OR(IFERROR(IF(AND(VLOOKUP(VALUE(L700),'EFM Funds June 2020'!$D:$M,10,FALSE)="Yes",T700&lt;0),"Yes","No"),"No")="Yes",IFERROR(IF(AND(VLOOKUP(VALUE(W700),'EFM Funds June 2020'!$D:$M,10,FALSE)="Yes",AA700&gt;0),"Yes","No"),"No")="Yes"),"Yes","No"),"No")</f>
        <v>No</v>
      </c>
      <c r="AL700" s="95" t="str">
        <f t="shared" si="76"/>
        <v>NoNo</v>
      </c>
      <c r="AM700" s="12">
        <f t="shared" si="77"/>
        <v>1</v>
      </c>
    </row>
    <row r="701" spans="1:39" s="12" customFormat="1" x14ac:dyDescent="0.35">
      <c r="A701" s="13"/>
      <c r="B701" s="20"/>
      <c r="C701" s="20"/>
      <c r="D701" s="13"/>
      <c r="E701" s="13"/>
      <c r="F701" s="13"/>
      <c r="G701" s="21"/>
      <c r="H701" s="104"/>
      <c r="I701" s="21"/>
      <c r="J701" s="21"/>
      <c r="K701" s="13"/>
      <c r="L701" s="13"/>
      <c r="M701" s="20"/>
      <c r="N701" s="13"/>
      <c r="O701" s="13"/>
      <c r="P701" s="13"/>
      <c r="Q701" s="22"/>
      <c r="R701" s="13"/>
      <c r="S701" s="13"/>
      <c r="T701" s="13"/>
      <c r="U701" s="116"/>
      <c r="V701" s="116"/>
      <c r="W701" s="135"/>
      <c r="X701" s="118"/>
      <c r="Y701" s="135"/>
      <c r="Z701" s="116"/>
      <c r="AA701" s="116"/>
      <c r="AB701" s="55">
        <f t="shared" si="71"/>
        <v>0</v>
      </c>
      <c r="AC701" s="39"/>
      <c r="AD701" s="96" t="str">
        <f t="shared" si="72"/>
        <v>No</v>
      </c>
      <c r="AE701" s="18" t="str">
        <f>IFERROR(IFERROR(VLOOKUP(VALUE(L701),'EFM Funds June 2020'!C:M,10,0),VLOOKUP(TEXT(L701,0),'EFM Funds June 2020'!C:M,10,0)),"No")</f>
        <v>No</v>
      </c>
      <c r="AF701" s="18" t="str">
        <f>IFERROR(IFERROR(VLOOKUP(VALUE(W701),'EFM Funds June 2020'!C:M,10,0),VLOOKUP(TEXT(W701,0),'EFM Funds June 2020'!C:M,10,0)),"No")</f>
        <v>No</v>
      </c>
      <c r="AG701" s="19" t="str">
        <f t="shared" ca="1" si="73"/>
        <v>No</v>
      </c>
      <c r="AH701" s="19" t="str">
        <f t="shared" si="74"/>
        <v>No</v>
      </c>
      <c r="AI701" s="56" t="str">
        <f t="shared" ca="1" si="75"/>
        <v>Yes</v>
      </c>
      <c r="AJ701" s="56" t="str">
        <f ca="1">IFERROR(IF(OR($R$1&gt;Q701+90,$R$1&gt;VLOOKUP(W701,'EFM Funds June 2020'!D:E,2,FALSE)+90),"Yes","No"),"No")</f>
        <v>No</v>
      </c>
      <c r="AK701" s="56" t="str">
        <f>IFERROR(IF(OR(IFERROR(IF(AND(VLOOKUP(VALUE(L701),'EFM Funds June 2020'!$D:$M,10,FALSE)="Yes",T701&lt;0),"Yes","No"),"No")="Yes",IFERROR(IF(AND(VLOOKUP(VALUE(W701),'EFM Funds June 2020'!$D:$M,10,FALSE)="Yes",AA701&gt;0),"Yes","No"),"No")="Yes"),"Yes","No"),"No")</f>
        <v>No</v>
      </c>
      <c r="AL701" s="95" t="str">
        <f t="shared" si="76"/>
        <v>NoNo</v>
      </c>
      <c r="AM701" s="12">
        <f t="shared" si="77"/>
        <v>1</v>
      </c>
    </row>
    <row r="702" spans="1:39" s="12" customFormat="1" x14ac:dyDescent="0.35">
      <c r="A702" s="13"/>
      <c r="B702" s="20"/>
      <c r="C702" s="20"/>
      <c r="D702" s="13"/>
      <c r="E702" s="13"/>
      <c r="F702" s="13"/>
      <c r="G702" s="21"/>
      <c r="H702" s="104"/>
      <c r="I702" s="21"/>
      <c r="J702" s="21"/>
      <c r="K702" s="13"/>
      <c r="L702" s="13"/>
      <c r="M702" s="20"/>
      <c r="N702" s="13"/>
      <c r="O702" s="13"/>
      <c r="P702" s="13"/>
      <c r="Q702" s="22"/>
      <c r="R702" s="13"/>
      <c r="S702" s="13"/>
      <c r="T702" s="13"/>
      <c r="U702" s="116"/>
      <c r="V702" s="116"/>
      <c r="W702" s="135"/>
      <c r="X702" s="118"/>
      <c r="Y702" s="135"/>
      <c r="Z702" s="116"/>
      <c r="AA702" s="116"/>
      <c r="AB702" s="55">
        <f t="shared" si="71"/>
        <v>0</v>
      </c>
      <c r="AC702" s="39"/>
      <c r="AD702" s="96" t="str">
        <f t="shared" si="72"/>
        <v>No</v>
      </c>
      <c r="AE702" s="18" t="str">
        <f>IFERROR(IFERROR(VLOOKUP(VALUE(L702),'EFM Funds June 2020'!C:M,10,0),VLOOKUP(TEXT(L702,0),'EFM Funds June 2020'!C:M,10,0)),"No")</f>
        <v>No</v>
      </c>
      <c r="AF702" s="18" t="str">
        <f>IFERROR(IFERROR(VLOOKUP(VALUE(W702),'EFM Funds June 2020'!C:M,10,0),VLOOKUP(TEXT(W702,0),'EFM Funds June 2020'!C:M,10,0)),"No")</f>
        <v>No</v>
      </c>
      <c r="AG702" s="19" t="str">
        <f t="shared" ca="1" si="73"/>
        <v>No</v>
      </c>
      <c r="AH702" s="19" t="str">
        <f t="shared" si="74"/>
        <v>No</v>
      </c>
      <c r="AI702" s="56" t="str">
        <f t="shared" ca="1" si="75"/>
        <v>Yes</v>
      </c>
      <c r="AJ702" s="56" t="str">
        <f ca="1">IFERROR(IF(OR($R$1&gt;Q702+90,$R$1&gt;VLOOKUP(W702,'EFM Funds June 2020'!D:E,2,FALSE)+90),"Yes","No"),"No")</f>
        <v>No</v>
      </c>
      <c r="AK702" s="56" t="str">
        <f>IFERROR(IF(OR(IFERROR(IF(AND(VLOOKUP(VALUE(L702),'EFM Funds June 2020'!$D:$M,10,FALSE)="Yes",T702&lt;0),"Yes","No"),"No")="Yes",IFERROR(IF(AND(VLOOKUP(VALUE(W702),'EFM Funds June 2020'!$D:$M,10,FALSE)="Yes",AA702&gt;0),"Yes","No"),"No")="Yes"),"Yes","No"),"No")</f>
        <v>No</v>
      </c>
      <c r="AL702" s="95" t="str">
        <f t="shared" si="76"/>
        <v>NoNo</v>
      </c>
      <c r="AM702" s="12">
        <f t="shared" si="77"/>
        <v>1</v>
      </c>
    </row>
    <row r="703" spans="1:39" s="12" customFormat="1" x14ac:dyDescent="0.35">
      <c r="A703" s="13"/>
      <c r="B703" s="20"/>
      <c r="C703" s="20"/>
      <c r="D703" s="13"/>
      <c r="E703" s="13"/>
      <c r="F703" s="13"/>
      <c r="G703" s="21"/>
      <c r="H703" s="104"/>
      <c r="I703" s="21"/>
      <c r="J703" s="21"/>
      <c r="K703" s="13"/>
      <c r="L703" s="13"/>
      <c r="M703" s="20"/>
      <c r="N703" s="13"/>
      <c r="O703" s="13"/>
      <c r="P703" s="13"/>
      <c r="Q703" s="22"/>
      <c r="R703" s="13"/>
      <c r="S703" s="13"/>
      <c r="T703" s="13"/>
      <c r="U703" s="116"/>
      <c r="V703" s="116"/>
      <c r="W703" s="135"/>
      <c r="X703" s="118"/>
      <c r="Y703" s="135"/>
      <c r="Z703" s="116"/>
      <c r="AA703" s="116"/>
      <c r="AB703" s="55">
        <f t="shared" si="71"/>
        <v>0</v>
      </c>
      <c r="AC703" s="39"/>
      <c r="AD703" s="96" t="str">
        <f t="shared" si="72"/>
        <v>No</v>
      </c>
      <c r="AE703" s="18" t="str">
        <f>IFERROR(IFERROR(VLOOKUP(VALUE(L703),'EFM Funds June 2020'!C:M,10,0),VLOOKUP(TEXT(L703,0),'EFM Funds June 2020'!C:M,10,0)),"No")</f>
        <v>No</v>
      </c>
      <c r="AF703" s="18" t="str">
        <f>IFERROR(IFERROR(VLOOKUP(VALUE(W703),'EFM Funds June 2020'!C:M,10,0),VLOOKUP(TEXT(W703,0),'EFM Funds June 2020'!C:M,10,0)),"No")</f>
        <v>No</v>
      </c>
      <c r="AG703" s="19" t="str">
        <f t="shared" ca="1" si="73"/>
        <v>No</v>
      </c>
      <c r="AH703" s="19" t="str">
        <f t="shared" si="74"/>
        <v>No</v>
      </c>
      <c r="AI703" s="56" t="str">
        <f t="shared" ca="1" si="75"/>
        <v>Yes</v>
      </c>
      <c r="AJ703" s="56" t="str">
        <f ca="1">IFERROR(IF(OR($R$1&gt;Q703+90,$R$1&gt;VLOOKUP(W703,'EFM Funds June 2020'!D:E,2,FALSE)+90),"Yes","No"),"No")</f>
        <v>No</v>
      </c>
      <c r="AK703" s="56" t="str">
        <f>IFERROR(IF(OR(IFERROR(IF(AND(VLOOKUP(VALUE(L703),'EFM Funds June 2020'!$D:$M,10,FALSE)="Yes",T703&lt;0),"Yes","No"),"No")="Yes",IFERROR(IF(AND(VLOOKUP(VALUE(W703),'EFM Funds June 2020'!$D:$M,10,FALSE)="Yes",AA703&gt;0),"Yes","No"),"No")="Yes"),"Yes","No"),"No")</f>
        <v>No</v>
      </c>
      <c r="AL703" s="95" t="str">
        <f t="shared" si="76"/>
        <v>NoNo</v>
      </c>
      <c r="AM703" s="12">
        <f t="shared" si="77"/>
        <v>1</v>
      </c>
    </row>
    <row r="704" spans="1:39" s="12" customFormat="1" x14ac:dyDescent="0.35">
      <c r="A704" s="13"/>
      <c r="B704" s="20"/>
      <c r="C704" s="20"/>
      <c r="D704" s="13"/>
      <c r="E704" s="13"/>
      <c r="F704" s="13"/>
      <c r="G704" s="21"/>
      <c r="H704" s="104"/>
      <c r="I704" s="21"/>
      <c r="J704" s="21"/>
      <c r="K704" s="13"/>
      <c r="L704" s="13"/>
      <c r="M704" s="20"/>
      <c r="N704" s="13"/>
      <c r="O704" s="13"/>
      <c r="P704" s="13"/>
      <c r="Q704" s="22"/>
      <c r="R704" s="13"/>
      <c r="S704" s="13"/>
      <c r="T704" s="13"/>
      <c r="U704" s="116"/>
      <c r="V704" s="116"/>
      <c r="W704" s="135"/>
      <c r="X704" s="118"/>
      <c r="Y704" s="135"/>
      <c r="Z704" s="116"/>
      <c r="AA704" s="116"/>
      <c r="AB704" s="55">
        <f t="shared" si="71"/>
        <v>0</v>
      </c>
      <c r="AC704" s="39"/>
      <c r="AD704" s="96" t="str">
        <f t="shared" si="72"/>
        <v>No</v>
      </c>
      <c r="AE704" s="18" t="str">
        <f>IFERROR(IFERROR(VLOOKUP(VALUE(L704),'EFM Funds June 2020'!C:M,10,0),VLOOKUP(TEXT(L704,0),'EFM Funds June 2020'!C:M,10,0)),"No")</f>
        <v>No</v>
      </c>
      <c r="AF704" s="18" t="str">
        <f>IFERROR(IFERROR(VLOOKUP(VALUE(W704),'EFM Funds June 2020'!C:M,10,0),VLOOKUP(TEXT(W704,0),'EFM Funds June 2020'!C:M,10,0)),"No")</f>
        <v>No</v>
      </c>
      <c r="AG704" s="19" t="str">
        <f t="shared" ca="1" si="73"/>
        <v>No</v>
      </c>
      <c r="AH704" s="19" t="str">
        <f t="shared" si="74"/>
        <v>No</v>
      </c>
      <c r="AI704" s="56" t="str">
        <f t="shared" ca="1" si="75"/>
        <v>Yes</v>
      </c>
      <c r="AJ704" s="56" t="str">
        <f ca="1">IFERROR(IF(OR($R$1&gt;Q704+90,$R$1&gt;VLOOKUP(W704,'EFM Funds June 2020'!D:E,2,FALSE)+90),"Yes","No"),"No")</f>
        <v>No</v>
      </c>
      <c r="AK704" s="56" t="str">
        <f>IFERROR(IF(OR(IFERROR(IF(AND(VLOOKUP(VALUE(L704),'EFM Funds June 2020'!$D:$M,10,FALSE)="Yes",T704&lt;0),"Yes","No"),"No")="Yes",IFERROR(IF(AND(VLOOKUP(VALUE(W704),'EFM Funds June 2020'!$D:$M,10,FALSE)="Yes",AA704&gt;0),"Yes","No"),"No")="Yes"),"Yes","No"),"No")</f>
        <v>No</v>
      </c>
      <c r="AL704" s="95" t="str">
        <f t="shared" si="76"/>
        <v>NoNo</v>
      </c>
      <c r="AM704" s="12">
        <f t="shared" si="77"/>
        <v>1</v>
      </c>
    </row>
    <row r="705" spans="1:39" s="12" customFormat="1" x14ac:dyDescent="0.35">
      <c r="A705" s="13"/>
      <c r="B705" s="20"/>
      <c r="C705" s="20"/>
      <c r="D705" s="13"/>
      <c r="E705" s="13"/>
      <c r="F705" s="13"/>
      <c r="G705" s="21"/>
      <c r="H705" s="104"/>
      <c r="I705" s="21"/>
      <c r="J705" s="21"/>
      <c r="K705" s="13"/>
      <c r="L705" s="13"/>
      <c r="M705" s="20"/>
      <c r="N705" s="13"/>
      <c r="O705" s="13"/>
      <c r="P705" s="13"/>
      <c r="Q705" s="22"/>
      <c r="R705" s="13"/>
      <c r="S705" s="13"/>
      <c r="T705" s="13"/>
      <c r="U705" s="116"/>
      <c r="V705" s="116"/>
      <c r="W705" s="135"/>
      <c r="X705" s="118"/>
      <c r="Y705" s="135"/>
      <c r="Z705" s="116"/>
      <c r="AA705" s="116"/>
      <c r="AB705" s="55">
        <f t="shared" si="71"/>
        <v>0</v>
      </c>
      <c r="AC705" s="39"/>
      <c r="AD705" s="96" t="str">
        <f t="shared" si="72"/>
        <v>No</v>
      </c>
      <c r="AE705" s="18" t="str">
        <f>IFERROR(IFERROR(VLOOKUP(VALUE(L705),'EFM Funds June 2020'!C:M,10,0),VLOOKUP(TEXT(L705,0),'EFM Funds June 2020'!C:M,10,0)),"No")</f>
        <v>No</v>
      </c>
      <c r="AF705" s="18" t="str">
        <f>IFERROR(IFERROR(VLOOKUP(VALUE(W705),'EFM Funds June 2020'!C:M,10,0),VLOOKUP(TEXT(W705,0),'EFM Funds June 2020'!C:M,10,0)),"No")</f>
        <v>No</v>
      </c>
      <c r="AG705" s="19" t="str">
        <f t="shared" ca="1" si="73"/>
        <v>No</v>
      </c>
      <c r="AH705" s="19" t="str">
        <f t="shared" si="74"/>
        <v>No</v>
      </c>
      <c r="AI705" s="56" t="str">
        <f t="shared" ca="1" si="75"/>
        <v>Yes</v>
      </c>
      <c r="AJ705" s="56" t="str">
        <f ca="1">IFERROR(IF(OR($R$1&gt;Q705+90,$R$1&gt;VLOOKUP(W705,'EFM Funds June 2020'!D:E,2,FALSE)+90),"Yes","No"),"No")</f>
        <v>No</v>
      </c>
      <c r="AK705" s="56" t="str">
        <f>IFERROR(IF(OR(IFERROR(IF(AND(VLOOKUP(VALUE(L705),'EFM Funds June 2020'!$D:$M,10,FALSE)="Yes",T705&lt;0),"Yes","No"),"No")="Yes",IFERROR(IF(AND(VLOOKUP(VALUE(W705),'EFM Funds June 2020'!$D:$M,10,FALSE)="Yes",AA705&gt;0),"Yes","No"),"No")="Yes"),"Yes","No"),"No")</f>
        <v>No</v>
      </c>
      <c r="AL705" s="95" t="str">
        <f t="shared" si="76"/>
        <v>NoNo</v>
      </c>
      <c r="AM705" s="12">
        <f t="shared" si="77"/>
        <v>1</v>
      </c>
    </row>
    <row r="706" spans="1:39" s="12" customFormat="1" x14ac:dyDescent="0.35">
      <c r="A706" s="13"/>
      <c r="B706" s="20"/>
      <c r="C706" s="20"/>
      <c r="D706" s="13"/>
      <c r="E706" s="13"/>
      <c r="F706" s="13"/>
      <c r="G706" s="21"/>
      <c r="H706" s="104"/>
      <c r="I706" s="21"/>
      <c r="J706" s="21"/>
      <c r="K706" s="13"/>
      <c r="L706" s="13"/>
      <c r="M706" s="20"/>
      <c r="N706" s="13"/>
      <c r="O706" s="13"/>
      <c r="P706" s="13"/>
      <c r="Q706" s="22"/>
      <c r="R706" s="13"/>
      <c r="S706" s="13"/>
      <c r="T706" s="13"/>
      <c r="U706" s="116"/>
      <c r="V706" s="116"/>
      <c r="W706" s="135"/>
      <c r="X706" s="118"/>
      <c r="Y706" s="135"/>
      <c r="Z706" s="116"/>
      <c r="AA706" s="116"/>
      <c r="AB706" s="55">
        <f t="shared" si="71"/>
        <v>0</v>
      </c>
      <c r="AC706" s="39"/>
      <c r="AD706" s="96" t="str">
        <f t="shared" si="72"/>
        <v>No</v>
      </c>
      <c r="AE706" s="18" t="str">
        <f>IFERROR(IFERROR(VLOOKUP(VALUE(L706),'EFM Funds June 2020'!C:M,10,0),VLOOKUP(TEXT(L706,0),'EFM Funds June 2020'!C:M,10,0)),"No")</f>
        <v>No</v>
      </c>
      <c r="AF706" s="18" t="str">
        <f>IFERROR(IFERROR(VLOOKUP(VALUE(W706),'EFM Funds June 2020'!C:M,10,0),VLOOKUP(TEXT(W706,0),'EFM Funds June 2020'!C:M,10,0)),"No")</f>
        <v>No</v>
      </c>
      <c r="AG706" s="19" t="str">
        <f t="shared" ca="1" si="73"/>
        <v>No</v>
      </c>
      <c r="AH706" s="19" t="str">
        <f t="shared" si="74"/>
        <v>No</v>
      </c>
      <c r="AI706" s="56" t="str">
        <f t="shared" ca="1" si="75"/>
        <v>Yes</v>
      </c>
      <c r="AJ706" s="56" t="str">
        <f ca="1">IFERROR(IF(OR($R$1&gt;Q706+90,$R$1&gt;VLOOKUP(W706,'EFM Funds June 2020'!D:E,2,FALSE)+90),"Yes","No"),"No")</f>
        <v>No</v>
      </c>
      <c r="AK706" s="56" t="str">
        <f>IFERROR(IF(OR(IFERROR(IF(AND(VLOOKUP(VALUE(L706),'EFM Funds June 2020'!$D:$M,10,FALSE)="Yes",T706&lt;0),"Yes","No"),"No")="Yes",IFERROR(IF(AND(VLOOKUP(VALUE(W706),'EFM Funds June 2020'!$D:$M,10,FALSE)="Yes",AA706&gt;0),"Yes","No"),"No")="Yes"),"Yes","No"),"No")</f>
        <v>No</v>
      </c>
      <c r="AL706" s="95" t="str">
        <f t="shared" si="76"/>
        <v>NoNo</v>
      </c>
      <c r="AM706" s="12">
        <f t="shared" si="77"/>
        <v>1</v>
      </c>
    </row>
    <row r="707" spans="1:39" s="12" customFormat="1" x14ac:dyDescent="0.35">
      <c r="A707" s="13"/>
      <c r="B707" s="20"/>
      <c r="C707" s="20"/>
      <c r="D707" s="13"/>
      <c r="E707" s="13"/>
      <c r="F707" s="13"/>
      <c r="G707" s="21"/>
      <c r="H707" s="104"/>
      <c r="I707" s="21"/>
      <c r="J707" s="21"/>
      <c r="K707" s="13"/>
      <c r="L707" s="13"/>
      <c r="M707" s="20"/>
      <c r="N707" s="13"/>
      <c r="O707" s="13"/>
      <c r="P707" s="13"/>
      <c r="Q707" s="22"/>
      <c r="R707" s="13"/>
      <c r="S707" s="13"/>
      <c r="T707" s="13"/>
      <c r="U707" s="116"/>
      <c r="V707" s="116"/>
      <c r="W707" s="135"/>
      <c r="X707" s="118"/>
      <c r="Y707" s="135"/>
      <c r="Z707" s="116"/>
      <c r="AA707" s="116"/>
      <c r="AB707" s="55">
        <f t="shared" si="71"/>
        <v>0</v>
      </c>
      <c r="AC707" s="39"/>
      <c r="AD707" s="96" t="str">
        <f t="shared" si="72"/>
        <v>No</v>
      </c>
      <c r="AE707" s="18" t="str">
        <f>IFERROR(IFERROR(VLOOKUP(VALUE(L707),'EFM Funds June 2020'!C:M,10,0),VLOOKUP(TEXT(L707,0),'EFM Funds June 2020'!C:M,10,0)),"No")</f>
        <v>No</v>
      </c>
      <c r="AF707" s="18" t="str">
        <f>IFERROR(IFERROR(VLOOKUP(VALUE(W707),'EFM Funds June 2020'!C:M,10,0),VLOOKUP(TEXT(W707,0),'EFM Funds June 2020'!C:M,10,0)),"No")</f>
        <v>No</v>
      </c>
      <c r="AG707" s="19" t="str">
        <f t="shared" ca="1" si="73"/>
        <v>No</v>
      </c>
      <c r="AH707" s="19" t="str">
        <f t="shared" si="74"/>
        <v>No</v>
      </c>
      <c r="AI707" s="56" t="str">
        <f t="shared" ca="1" si="75"/>
        <v>Yes</v>
      </c>
      <c r="AJ707" s="56" t="str">
        <f ca="1">IFERROR(IF(OR($R$1&gt;Q707+90,$R$1&gt;VLOOKUP(W707,'EFM Funds June 2020'!D:E,2,FALSE)+90),"Yes","No"),"No")</f>
        <v>No</v>
      </c>
      <c r="AK707" s="56" t="str">
        <f>IFERROR(IF(OR(IFERROR(IF(AND(VLOOKUP(VALUE(L707),'EFM Funds June 2020'!$D:$M,10,FALSE)="Yes",T707&lt;0),"Yes","No"),"No")="Yes",IFERROR(IF(AND(VLOOKUP(VALUE(W707),'EFM Funds June 2020'!$D:$M,10,FALSE)="Yes",AA707&gt;0),"Yes","No"),"No")="Yes"),"Yes","No"),"No")</f>
        <v>No</v>
      </c>
      <c r="AL707" s="95" t="str">
        <f t="shared" si="76"/>
        <v>NoNo</v>
      </c>
      <c r="AM707" s="12">
        <f t="shared" si="77"/>
        <v>1</v>
      </c>
    </row>
    <row r="708" spans="1:39" s="12" customFormat="1" x14ac:dyDescent="0.35">
      <c r="A708" s="13"/>
      <c r="B708" s="20"/>
      <c r="C708" s="20"/>
      <c r="D708" s="13"/>
      <c r="E708" s="13"/>
      <c r="F708" s="13"/>
      <c r="G708" s="21"/>
      <c r="H708" s="104"/>
      <c r="I708" s="21"/>
      <c r="J708" s="21"/>
      <c r="K708" s="13"/>
      <c r="L708" s="13"/>
      <c r="M708" s="20"/>
      <c r="N708" s="13"/>
      <c r="O708" s="13"/>
      <c r="P708" s="13"/>
      <c r="Q708" s="22"/>
      <c r="R708" s="13"/>
      <c r="S708" s="13"/>
      <c r="T708" s="13"/>
      <c r="U708" s="116"/>
      <c r="V708" s="116"/>
      <c r="W708" s="135"/>
      <c r="X708" s="118"/>
      <c r="Y708" s="135"/>
      <c r="Z708" s="116"/>
      <c r="AA708" s="116"/>
      <c r="AB708" s="55">
        <f t="shared" si="71"/>
        <v>0</v>
      </c>
      <c r="AC708" s="39"/>
      <c r="AD708" s="96" t="str">
        <f t="shared" si="72"/>
        <v>No</v>
      </c>
      <c r="AE708" s="18" t="str">
        <f>IFERROR(IFERROR(VLOOKUP(VALUE(L708),'EFM Funds June 2020'!C:M,10,0),VLOOKUP(TEXT(L708,0),'EFM Funds June 2020'!C:M,10,0)),"No")</f>
        <v>No</v>
      </c>
      <c r="AF708" s="18" t="str">
        <f>IFERROR(IFERROR(VLOOKUP(VALUE(W708),'EFM Funds June 2020'!C:M,10,0),VLOOKUP(TEXT(W708,0),'EFM Funds June 2020'!C:M,10,0)),"No")</f>
        <v>No</v>
      </c>
      <c r="AG708" s="19" t="str">
        <f t="shared" ca="1" si="73"/>
        <v>No</v>
      </c>
      <c r="AH708" s="19" t="str">
        <f t="shared" si="74"/>
        <v>No</v>
      </c>
      <c r="AI708" s="56" t="str">
        <f t="shared" ca="1" si="75"/>
        <v>Yes</v>
      </c>
      <c r="AJ708" s="56" t="str">
        <f ca="1">IFERROR(IF(OR($R$1&gt;Q708+90,$R$1&gt;VLOOKUP(W708,'EFM Funds June 2020'!D:E,2,FALSE)+90),"Yes","No"),"No")</f>
        <v>No</v>
      </c>
      <c r="AK708" s="56" t="str">
        <f>IFERROR(IF(OR(IFERROR(IF(AND(VLOOKUP(VALUE(L708),'EFM Funds June 2020'!$D:$M,10,FALSE)="Yes",T708&lt;0),"Yes","No"),"No")="Yes",IFERROR(IF(AND(VLOOKUP(VALUE(W708),'EFM Funds June 2020'!$D:$M,10,FALSE)="Yes",AA708&gt;0),"Yes","No"),"No")="Yes"),"Yes","No"),"No")</f>
        <v>No</v>
      </c>
      <c r="AL708" s="95" t="str">
        <f t="shared" si="76"/>
        <v>NoNo</v>
      </c>
      <c r="AM708" s="12">
        <f t="shared" si="77"/>
        <v>1</v>
      </c>
    </row>
    <row r="709" spans="1:39" s="12" customFormat="1" x14ac:dyDescent="0.35">
      <c r="A709" s="13"/>
      <c r="B709" s="20"/>
      <c r="C709" s="20"/>
      <c r="D709" s="13"/>
      <c r="E709" s="13"/>
      <c r="F709" s="13"/>
      <c r="G709" s="21"/>
      <c r="H709" s="104"/>
      <c r="I709" s="21"/>
      <c r="J709" s="21"/>
      <c r="K709" s="13"/>
      <c r="L709" s="13"/>
      <c r="M709" s="20"/>
      <c r="N709" s="13"/>
      <c r="O709" s="13"/>
      <c r="P709" s="13"/>
      <c r="Q709" s="22"/>
      <c r="R709" s="13"/>
      <c r="S709" s="13"/>
      <c r="T709" s="13"/>
      <c r="U709" s="116"/>
      <c r="V709" s="116"/>
      <c r="W709" s="135"/>
      <c r="X709" s="118"/>
      <c r="Y709" s="135"/>
      <c r="Z709" s="116"/>
      <c r="AA709" s="116"/>
      <c r="AB709" s="55">
        <f t="shared" si="71"/>
        <v>0</v>
      </c>
      <c r="AC709" s="39"/>
      <c r="AD709" s="96" t="str">
        <f t="shared" si="72"/>
        <v>No</v>
      </c>
      <c r="AE709" s="18" t="str">
        <f>IFERROR(IFERROR(VLOOKUP(VALUE(L709),'EFM Funds June 2020'!C:M,10,0),VLOOKUP(TEXT(L709,0),'EFM Funds June 2020'!C:M,10,0)),"No")</f>
        <v>No</v>
      </c>
      <c r="AF709" s="18" t="str">
        <f>IFERROR(IFERROR(VLOOKUP(VALUE(W709),'EFM Funds June 2020'!C:M,10,0),VLOOKUP(TEXT(W709,0),'EFM Funds June 2020'!C:M,10,0)),"No")</f>
        <v>No</v>
      </c>
      <c r="AG709" s="19" t="str">
        <f t="shared" ca="1" si="73"/>
        <v>No</v>
      </c>
      <c r="AH709" s="19" t="str">
        <f t="shared" si="74"/>
        <v>No</v>
      </c>
      <c r="AI709" s="56" t="str">
        <f t="shared" ca="1" si="75"/>
        <v>Yes</v>
      </c>
      <c r="AJ709" s="56" t="str">
        <f ca="1">IFERROR(IF(OR($R$1&gt;Q709+90,$R$1&gt;VLOOKUP(W709,'EFM Funds June 2020'!D:E,2,FALSE)+90),"Yes","No"),"No")</f>
        <v>No</v>
      </c>
      <c r="AK709" s="56" t="str">
        <f>IFERROR(IF(OR(IFERROR(IF(AND(VLOOKUP(VALUE(L709),'EFM Funds June 2020'!$D:$M,10,FALSE)="Yes",T709&lt;0),"Yes","No"),"No")="Yes",IFERROR(IF(AND(VLOOKUP(VALUE(W709),'EFM Funds June 2020'!$D:$M,10,FALSE)="Yes",AA709&gt;0),"Yes","No"),"No")="Yes"),"Yes","No"),"No")</f>
        <v>No</v>
      </c>
      <c r="AL709" s="95" t="str">
        <f t="shared" si="76"/>
        <v>NoNo</v>
      </c>
      <c r="AM709" s="12">
        <f t="shared" si="77"/>
        <v>1</v>
      </c>
    </row>
    <row r="710" spans="1:39" s="12" customFormat="1" x14ac:dyDescent="0.35">
      <c r="A710" s="13"/>
      <c r="B710" s="20"/>
      <c r="C710" s="20"/>
      <c r="D710" s="13"/>
      <c r="E710" s="13"/>
      <c r="F710" s="13"/>
      <c r="G710" s="21"/>
      <c r="H710" s="104"/>
      <c r="I710" s="21"/>
      <c r="J710" s="21"/>
      <c r="K710" s="13"/>
      <c r="L710" s="13"/>
      <c r="M710" s="20"/>
      <c r="N710" s="13"/>
      <c r="O710" s="13"/>
      <c r="P710" s="13"/>
      <c r="Q710" s="22"/>
      <c r="R710" s="13"/>
      <c r="S710" s="13"/>
      <c r="T710" s="13"/>
      <c r="U710" s="116"/>
      <c r="V710" s="116"/>
      <c r="W710" s="135"/>
      <c r="X710" s="118"/>
      <c r="Y710" s="135"/>
      <c r="Z710" s="116"/>
      <c r="AA710" s="116"/>
      <c r="AB710" s="55">
        <f t="shared" si="71"/>
        <v>0</v>
      </c>
      <c r="AC710" s="39"/>
      <c r="AD710" s="96" t="str">
        <f t="shared" si="72"/>
        <v>No</v>
      </c>
      <c r="AE710" s="18" t="str">
        <f>IFERROR(IFERROR(VLOOKUP(VALUE(L710),'EFM Funds June 2020'!C:M,10,0),VLOOKUP(TEXT(L710,0),'EFM Funds June 2020'!C:M,10,0)),"No")</f>
        <v>No</v>
      </c>
      <c r="AF710" s="18" t="str">
        <f>IFERROR(IFERROR(VLOOKUP(VALUE(W710),'EFM Funds June 2020'!C:M,10,0),VLOOKUP(TEXT(W710,0),'EFM Funds June 2020'!C:M,10,0)),"No")</f>
        <v>No</v>
      </c>
      <c r="AG710" s="19" t="str">
        <f t="shared" ca="1" si="73"/>
        <v>No</v>
      </c>
      <c r="AH710" s="19" t="str">
        <f t="shared" si="74"/>
        <v>No</v>
      </c>
      <c r="AI710" s="56" t="str">
        <f t="shared" ca="1" si="75"/>
        <v>Yes</v>
      </c>
      <c r="AJ710" s="56" t="str">
        <f ca="1">IFERROR(IF(OR($R$1&gt;Q710+90,$R$1&gt;VLOOKUP(W710,'EFM Funds June 2020'!D:E,2,FALSE)+90),"Yes","No"),"No")</f>
        <v>No</v>
      </c>
      <c r="AK710" s="56" t="str">
        <f>IFERROR(IF(OR(IFERROR(IF(AND(VLOOKUP(VALUE(L710),'EFM Funds June 2020'!$D:$M,10,FALSE)="Yes",T710&lt;0),"Yes","No"),"No")="Yes",IFERROR(IF(AND(VLOOKUP(VALUE(W710),'EFM Funds June 2020'!$D:$M,10,FALSE)="Yes",AA710&gt;0),"Yes","No"),"No")="Yes"),"Yes","No"),"No")</f>
        <v>No</v>
      </c>
      <c r="AL710" s="95" t="str">
        <f t="shared" si="76"/>
        <v>NoNo</v>
      </c>
      <c r="AM710" s="12">
        <f t="shared" si="77"/>
        <v>1</v>
      </c>
    </row>
    <row r="711" spans="1:39" s="12" customFormat="1" x14ac:dyDescent="0.35">
      <c r="A711" s="13"/>
      <c r="B711" s="20"/>
      <c r="C711" s="20"/>
      <c r="D711" s="13"/>
      <c r="E711" s="13"/>
      <c r="F711" s="13"/>
      <c r="G711" s="21"/>
      <c r="H711" s="104"/>
      <c r="I711" s="21"/>
      <c r="J711" s="21"/>
      <c r="K711" s="13"/>
      <c r="L711" s="13"/>
      <c r="M711" s="20"/>
      <c r="N711" s="13"/>
      <c r="O711" s="13"/>
      <c r="P711" s="13"/>
      <c r="Q711" s="22"/>
      <c r="R711" s="13"/>
      <c r="S711" s="13"/>
      <c r="T711" s="13"/>
      <c r="U711" s="116"/>
      <c r="V711" s="116"/>
      <c r="W711" s="135"/>
      <c r="X711" s="118"/>
      <c r="Y711" s="135"/>
      <c r="Z711" s="116"/>
      <c r="AA711" s="116"/>
      <c r="AB711" s="55">
        <f t="shared" si="71"/>
        <v>0</v>
      </c>
      <c r="AC711" s="39"/>
      <c r="AD711" s="96" t="str">
        <f t="shared" si="72"/>
        <v>No</v>
      </c>
      <c r="AE711" s="18" t="str">
        <f>IFERROR(IFERROR(VLOOKUP(VALUE(L711),'EFM Funds June 2020'!C:M,10,0),VLOOKUP(TEXT(L711,0),'EFM Funds June 2020'!C:M,10,0)),"No")</f>
        <v>No</v>
      </c>
      <c r="AF711" s="18" t="str">
        <f>IFERROR(IFERROR(VLOOKUP(VALUE(W711),'EFM Funds June 2020'!C:M,10,0),VLOOKUP(TEXT(W711,0),'EFM Funds June 2020'!C:M,10,0)),"No")</f>
        <v>No</v>
      </c>
      <c r="AG711" s="19" t="str">
        <f t="shared" ca="1" si="73"/>
        <v>No</v>
      </c>
      <c r="AH711" s="19" t="str">
        <f t="shared" si="74"/>
        <v>No</v>
      </c>
      <c r="AI711" s="56" t="str">
        <f t="shared" ca="1" si="75"/>
        <v>Yes</v>
      </c>
      <c r="AJ711" s="56" t="str">
        <f ca="1">IFERROR(IF(OR($R$1&gt;Q711+90,$R$1&gt;VLOOKUP(W711,'EFM Funds June 2020'!D:E,2,FALSE)+90),"Yes","No"),"No")</f>
        <v>No</v>
      </c>
      <c r="AK711" s="56" t="str">
        <f>IFERROR(IF(OR(IFERROR(IF(AND(VLOOKUP(VALUE(L711),'EFM Funds June 2020'!$D:$M,10,FALSE)="Yes",T711&lt;0),"Yes","No"),"No")="Yes",IFERROR(IF(AND(VLOOKUP(VALUE(W711),'EFM Funds June 2020'!$D:$M,10,FALSE)="Yes",AA711&gt;0),"Yes","No"),"No")="Yes"),"Yes","No"),"No")</f>
        <v>No</v>
      </c>
      <c r="AL711" s="95" t="str">
        <f t="shared" si="76"/>
        <v>NoNo</v>
      </c>
      <c r="AM711" s="12">
        <f t="shared" si="77"/>
        <v>1</v>
      </c>
    </row>
    <row r="712" spans="1:39" s="12" customFormat="1" x14ac:dyDescent="0.35">
      <c r="A712" s="13"/>
      <c r="B712" s="20"/>
      <c r="C712" s="20"/>
      <c r="D712" s="13"/>
      <c r="E712" s="13"/>
      <c r="F712" s="13"/>
      <c r="G712" s="21"/>
      <c r="H712" s="104"/>
      <c r="I712" s="21"/>
      <c r="J712" s="21"/>
      <c r="K712" s="13"/>
      <c r="L712" s="13"/>
      <c r="M712" s="20"/>
      <c r="N712" s="13"/>
      <c r="O712" s="13"/>
      <c r="P712" s="13"/>
      <c r="Q712" s="22"/>
      <c r="R712" s="13"/>
      <c r="S712" s="13"/>
      <c r="T712" s="13"/>
      <c r="U712" s="116"/>
      <c r="V712" s="116"/>
      <c r="W712" s="135"/>
      <c r="X712" s="118"/>
      <c r="Y712" s="135"/>
      <c r="Z712" s="116"/>
      <c r="AA712" s="116"/>
      <c r="AB712" s="55">
        <f t="shared" si="71"/>
        <v>0</v>
      </c>
      <c r="AC712" s="39"/>
      <c r="AD712" s="96" t="str">
        <f t="shared" si="72"/>
        <v>No</v>
      </c>
      <c r="AE712" s="18" t="str">
        <f>IFERROR(IFERROR(VLOOKUP(VALUE(L712),'EFM Funds June 2020'!C:M,10,0),VLOOKUP(TEXT(L712,0),'EFM Funds June 2020'!C:M,10,0)),"No")</f>
        <v>No</v>
      </c>
      <c r="AF712" s="18" t="str">
        <f>IFERROR(IFERROR(VLOOKUP(VALUE(W712),'EFM Funds June 2020'!C:M,10,0),VLOOKUP(TEXT(W712,0),'EFM Funds June 2020'!C:M,10,0)),"No")</f>
        <v>No</v>
      </c>
      <c r="AG712" s="19" t="str">
        <f t="shared" ca="1" si="73"/>
        <v>No</v>
      </c>
      <c r="AH712" s="19" t="str">
        <f t="shared" si="74"/>
        <v>No</v>
      </c>
      <c r="AI712" s="56" t="str">
        <f t="shared" ca="1" si="75"/>
        <v>Yes</v>
      </c>
      <c r="AJ712" s="56" t="str">
        <f ca="1">IFERROR(IF(OR($R$1&gt;Q712+90,$R$1&gt;VLOOKUP(W712,'EFM Funds June 2020'!D:E,2,FALSE)+90),"Yes","No"),"No")</f>
        <v>No</v>
      </c>
      <c r="AK712" s="56" t="str">
        <f>IFERROR(IF(OR(IFERROR(IF(AND(VLOOKUP(VALUE(L712),'EFM Funds June 2020'!$D:$M,10,FALSE)="Yes",T712&lt;0),"Yes","No"),"No")="Yes",IFERROR(IF(AND(VLOOKUP(VALUE(W712),'EFM Funds June 2020'!$D:$M,10,FALSE)="Yes",AA712&gt;0),"Yes","No"),"No")="Yes"),"Yes","No"),"No")</f>
        <v>No</v>
      </c>
      <c r="AL712" s="95" t="str">
        <f t="shared" si="76"/>
        <v>NoNo</v>
      </c>
      <c r="AM712" s="12">
        <f t="shared" si="77"/>
        <v>1</v>
      </c>
    </row>
    <row r="713" spans="1:39" s="12" customFormat="1" x14ac:dyDescent="0.35">
      <c r="A713" s="13"/>
      <c r="B713" s="20"/>
      <c r="C713" s="20"/>
      <c r="D713" s="13"/>
      <c r="E713" s="13"/>
      <c r="F713" s="13"/>
      <c r="G713" s="21"/>
      <c r="H713" s="104"/>
      <c r="I713" s="21"/>
      <c r="J713" s="21"/>
      <c r="K713" s="13"/>
      <c r="L713" s="13"/>
      <c r="M713" s="20"/>
      <c r="N713" s="13"/>
      <c r="O713" s="13"/>
      <c r="P713" s="13"/>
      <c r="Q713" s="22"/>
      <c r="R713" s="13"/>
      <c r="S713" s="13"/>
      <c r="T713" s="13"/>
      <c r="U713" s="116"/>
      <c r="V713" s="116"/>
      <c r="W713" s="135"/>
      <c r="X713" s="118"/>
      <c r="Y713" s="135"/>
      <c r="Z713" s="116"/>
      <c r="AA713" s="116"/>
      <c r="AB713" s="55">
        <f t="shared" si="71"/>
        <v>0</v>
      </c>
      <c r="AC713" s="39"/>
      <c r="AD713" s="96" t="str">
        <f t="shared" si="72"/>
        <v>No</v>
      </c>
      <c r="AE713" s="18" t="str">
        <f>IFERROR(IFERROR(VLOOKUP(VALUE(L713),'EFM Funds June 2020'!C:M,10,0),VLOOKUP(TEXT(L713,0),'EFM Funds June 2020'!C:M,10,0)),"No")</f>
        <v>No</v>
      </c>
      <c r="AF713" s="18" t="str">
        <f>IFERROR(IFERROR(VLOOKUP(VALUE(W713),'EFM Funds June 2020'!C:M,10,0),VLOOKUP(TEXT(W713,0),'EFM Funds June 2020'!C:M,10,0)),"No")</f>
        <v>No</v>
      </c>
      <c r="AG713" s="19" t="str">
        <f t="shared" ca="1" si="73"/>
        <v>No</v>
      </c>
      <c r="AH713" s="19" t="str">
        <f t="shared" si="74"/>
        <v>No</v>
      </c>
      <c r="AI713" s="56" t="str">
        <f t="shared" ca="1" si="75"/>
        <v>Yes</v>
      </c>
      <c r="AJ713" s="56" t="str">
        <f ca="1">IFERROR(IF(OR($R$1&gt;Q713+90,$R$1&gt;VLOOKUP(W713,'EFM Funds June 2020'!D:E,2,FALSE)+90),"Yes","No"),"No")</f>
        <v>No</v>
      </c>
      <c r="AK713" s="56" t="str">
        <f>IFERROR(IF(OR(IFERROR(IF(AND(VLOOKUP(VALUE(L713),'EFM Funds June 2020'!$D:$M,10,FALSE)="Yes",T713&lt;0),"Yes","No"),"No")="Yes",IFERROR(IF(AND(VLOOKUP(VALUE(W713),'EFM Funds June 2020'!$D:$M,10,FALSE)="Yes",AA713&gt;0),"Yes","No"),"No")="Yes"),"Yes","No"),"No")</f>
        <v>No</v>
      </c>
      <c r="AL713" s="95" t="str">
        <f t="shared" si="76"/>
        <v>NoNo</v>
      </c>
      <c r="AM713" s="12">
        <f t="shared" si="77"/>
        <v>1</v>
      </c>
    </row>
    <row r="714" spans="1:39" s="12" customFormat="1" x14ac:dyDescent="0.35">
      <c r="A714" s="13"/>
      <c r="B714" s="20"/>
      <c r="C714" s="20"/>
      <c r="D714" s="13"/>
      <c r="E714" s="13"/>
      <c r="F714" s="13"/>
      <c r="G714" s="21"/>
      <c r="H714" s="104"/>
      <c r="I714" s="21"/>
      <c r="J714" s="21"/>
      <c r="K714" s="13"/>
      <c r="L714" s="13"/>
      <c r="M714" s="20"/>
      <c r="N714" s="13"/>
      <c r="O714" s="13"/>
      <c r="P714" s="13"/>
      <c r="Q714" s="22"/>
      <c r="R714" s="13"/>
      <c r="S714" s="13"/>
      <c r="T714" s="13"/>
      <c r="U714" s="116"/>
      <c r="V714" s="116"/>
      <c r="W714" s="135"/>
      <c r="X714" s="118"/>
      <c r="Y714" s="135"/>
      <c r="Z714" s="116"/>
      <c r="AA714" s="116"/>
      <c r="AB714" s="55">
        <f t="shared" si="71"/>
        <v>0</v>
      </c>
      <c r="AC714" s="39"/>
      <c r="AD714" s="96" t="str">
        <f t="shared" si="72"/>
        <v>No</v>
      </c>
      <c r="AE714" s="18" t="str">
        <f>IFERROR(IFERROR(VLOOKUP(VALUE(L714),'EFM Funds June 2020'!C:M,10,0),VLOOKUP(TEXT(L714,0),'EFM Funds June 2020'!C:M,10,0)),"No")</f>
        <v>No</v>
      </c>
      <c r="AF714" s="18" t="str">
        <f>IFERROR(IFERROR(VLOOKUP(VALUE(W714),'EFM Funds June 2020'!C:M,10,0),VLOOKUP(TEXT(W714,0),'EFM Funds June 2020'!C:M,10,0)),"No")</f>
        <v>No</v>
      </c>
      <c r="AG714" s="19" t="str">
        <f t="shared" ca="1" si="73"/>
        <v>No</v>
      </c>
      <c r="AH714" s="19" t="str">
        <f t="shared" si="74"/>
        <v>No</v>
      </c>
      <c r="AI714" s="56" t="str">
        <f t="shared" ca="1" si="75"/>
        <v>Yes</v>
      </c>
      <c r="AJ714" s="56" t="str">
        <f ca="1">IFERROR(IF(OR($R$1&gt;Q714+90,$R$1&gt;VLOOKUP(W714,'EFM Funds June 2020'!D:E,2,FALSE)+90),"Yes","No"),"No")</f>
        <v>No</v>
      </c>
      <c r="AK714" s="56" t="str">
        <f>IFERROR(IF(OR(IFERROR(IF(AND(VLOOKUP(VALUE(L714),'EFM Funds June 2020'!$D:$M,10,FALSE)="Yes",T714&lt;0),"Yes","No"),"No")="Yes",IFERROR(IF(AND(VLOOKUP(VALUE(W714),'EFM Funds June 2020'!$D:$M,10,FALSE)="Yes",AA714&gt;0),"Yes","No"),"No")="Yes"),"Yes","No"),"No")</f>
        <v>No</v>
      </c>
      <c r="AL714" s="95" t="str">
        <f t="shared" si="76"/>
        <v>NoNo</v>
      </c>
      <c r="AM714" s="12">
        <f t="shared" si="77"/>
        <v>1</v>
      </c>
    </row>
    <row r="715" spans="1:39" s="12" customFormat="1" x14ac:dyDescent="0.35">
      <c r="A715" s="13"/>
      <c r="B715" s="20"/>
      <c r="C715" s="20"/>
      <c r="D715" s="13"/>
      <c r="E715" s="13"/>
      <c r="F715" s="13"/>
      <c r="G715" s="21"/>
      <c r="H715" s="104"/>
      <c r="I715" s="21"/>
      <c r="J715" s="21"/>
      <c r="K715" s="13"/>
      <c r="L715" s="13"/>
      <c r="M715" s="20"/>
      <c r="N715" s="13"/>
      <c r="O715" s="13"/>
      <c r="P715" s="13"/>
      <c r="Q715" s="22"/>
      <c r="R715" s="13"/>
      <c r="S715" s="13"/>
      <c r="T715" s="13"/>
      <c r="U715" s="116"/>
      <c r="V715" s="116"/>
      <c r="W715" s="135"/>
      <c r="X715" s="118"/>
      <c r="Y715" s="135"/>
      <c r="Z715" s="116"/>
      <c r="AA715" s="116"/>
      <c r="AB715" s="55">
        <f t="shared" si="71"/>
        <v>0</v>
      </c>
      <c r="AC715" s="39"/>
      <c r="AD715" s="96" t="str">
        <f t="shared" si="72"/>
        <v>No</v>
      </c>
      <c r="AE715" s="18" t="str">
        <f>IFERROR(IFERROR(VLOOKUP(VALUE(L715),'EFM Funds June 2020'!C:M,10,0),VLOOKUP(TEXT(L715,0),'EFM Funds June 2020'!C:M,10,0)),"No")</f>
        <v>No</v>
      </c>
      <c r="AF715" s="18" t="str">
        <f>IFERROR(IFERROR(VLOOKUP(VALUE(W715),'EFM Funds June 2020'!C:M,10,0),VLOOKUP(TEXT(W715,0),'EFM Funds June 2020'!C:M,10,0)),"No")</f>
        <v>No</v>
      </c>
      <c r="AG715" s="19" t="str">
        <f t="shared" ca="1" si="73"/>
        <v>No</v>
      </c>
      <c r="AH715" s="19" t="str">
        <f t="shared" si="74"/>
        <v>No</v>
      </c>
      <c r="AI715" s="56" t="str">
        <f t="shared" ca="1" si="75"/>
        <v>Yes</v>
      </c>
      <c r="AJ715" s="56" t="str">
        <f ca="1">IFERROR(IF(OR($R$1&gt;Q715+90,$R$1&gt;VLOOKUP(W715,'EFM Funds June 2020'!D:E,2,FALSE)+90),"Yes","No"),"No")</f>
        <v>No</v>
      </c>
      <c r="AK715" s="56" t="str">
        <f>IFERROR(IF(OR(IFERROR(IF(AND(VLOOKUP(VALUE(L715),'EFM Funds June 2020'!$D:$M,10,FALSE)="Yes",T715&lt;0),"Yes","No"),"No")="Yes",IFERROR(IF(AND(VLOOKUP(VALUE(W715),'EFM Funds June 2020'!$D:$M,10,FALSE)="Yes",AA715&gt;0),"Yes","No"),"No")="Yes"),"Yes","No"),"No")</f>
        <v>No</v>
      </c>
      <c r="AL715" s="95" t="str">
        <f t="shared" si="76"/>
        <v>NoNo</v>
      </c>
      <c r="AM715" s="12">
        <f t="shared" si="77"/>
        <v>1</v>
      </c>
    </row>
    <row r="716" spans="1:39" s="12" customFormat="1" x14ac:dyDescent="0.35">
      <c r="A716" s="13"/>
      <c r="B716" s="20"/>
      <c r="C716" s="20"/>
      <c r="D716" s="13"/>
      <c r="E716" s="13"/>
      <c r="F716" s="13"/>
      <c r="G716" s="21"/>
      <c r="H716" s="104"/>
      <c r="I716" s="21"/>
      <c r="J716" s="21"/>
      <c r="K716" s="13"/>
      <c r="L716" s="13"/>
      <c r="M716" s="20"/>
      <c r="N716" s="13"/>
      <c r="O716" s="13"/>
      <c r="P716" s="13"/>
      <c r="Q716" s="22"/>
      <c r="R716" s="13"/>
      <c r="S716" s="13"/>
      <c r="T716" s="13"/>
      <c r="U716" s="116"/>
      <c r="V716" s="116"/>
      <c r="W716" s="135"/>
      <c r="X716" s="118"/>
      <c r="Y716" s="135"/>
      <c r="Z716" s="116"/>
      <c r="AA716" s="116"/>
      <c r="AB716" s="55">
        <f t="shared" si="71"/>
        <v>0</v>
      </c>
      <c r="AC716" s="39"/>
      <c r="AD716" s="96" t="str">
        <f t="shared" si="72"/>
        <v>No</v>
      </c>
      <c r="AE716" s="18" t="str">
        <f>IFERROR(IFERROR(VLOOKUP(VALUE(L716),'EFM Funds June 2020'!C:M,10,0),VLOOKUP(TEXT(L716,0),'EFM Funds June 2020'!C:M,10,0)),"No")</f>
        <v>No</v>
      </c>
      <c r="AF716" s="18" t="str">
        <f>IFERROR(IFERROR(VLOOKUP(VALUE(W716),'EFM Funds June 2020'!C:M,10,0),VLOOKUP(TEXT(W716,0),'EFM Funds June 2020'!C:M,10,0)),"No")</f>
        <v>No</v>
      </c>
      <c r="AG716" s="19" t="str">
        <f t="shared" ca="1" si="73"/>
        <v>No</v>
      </c>
      <c r="AH716" s="19" t="str">
        <f t="shared" si="74"/>
        <v>No</v>
      </c>
      <c r="AI716" s="56" t="str">
        <f t="shared" ca="1" si="75"/>
        <v>Yes</v>
      </c>
      <c r="AJ716" s="56" t="str">
        <f ca="1">IFERROR(IF(OR($R$1&gt;Q716+90,$R$1&gt;VLOOKUP(W716,'EFM Funds June 2020'!D:E,2,FALSE)+90),"Yes","No"),"No")</f>
        <v>No</v>
      </c>
      <c r="AK716" s="56" t="str">
        <f>IFERROR(IF(OR(IFERROR(IF(AND(VLOOKUP(VALUE(L716),'EFM Funds June 2020'!$D:$M,10,FALSE)="Yes",T716&lt;0),"Yes","No"),"No")="Yes",IFERROR(IF(AND(VLOOKUP(VALUE(W716),'EFM Funds June 2020'!$D:$M,10,FALSE)="Yes",AA716&gt;0),"Yes","No"),"No")="Yes"),"Yes","No"),"No")</f>
        <v>No</v>
      </c>
      <c r="AL716" s="95" t="str">
        <f t="shared" si="76"/>
        <v>NoNo</v>
      </c>
      <c r="AM716" s="12">
        <f t="shared" si="77"/>
        <v>1</v>
      </c>
    </row>
    <row r="717" spans="1:39" s="12" customFormat="1" x14ac:dyDescent="0.35">
      <c r="A717" s="13"/>
      <c r="B717" s="20"/>
      <c r="C717" s="20"/>
      <c r="D717" s="13"/>
      <c r="E717" s="13"/>
      <c r="F717" s="13"/>
      <c r="G717" s="21"/>
      <c r="H717" s="104"/>
      <c r="I717" s="21"/>
      <c r="J717" s="21"/>
      <c r="K717" s="13"/>
      <c r="L717" s="13"/>
      <c r="M717" s="20"/>
      <c r="N717" s="13"/>
      <c r="O717" s="13"/>
      <c r="P717" s="13"/>
      <c r="Q717" s="22"/>
      <c r="R717" s="13"/>
      <c r="S717" s="13"/>
      <c r="T717" s="13"/>
      <c r="U717" s="116"/>
      <c r="V717" s="116"/>
      <c r="W717" s="135"/>
      <c r="X717" s="118"/>
      <c r="Y717" s="135"/>
      <c r="Z717" s="116"/>
      <c r="AA717" s="116"/>
      <c r="AB717" s="55">
        <f t="shared" si="71"/>
        <v>0</v>
      </c>
      <c r="AC717" s="39"/>
      <c r="AD717" s="96" t="str">
        <f t="shared" si="72"/>
        <v>No</v>
      </c>
      <c r="AE717" s="18" t="str">
        <f>IFERROR(IFERROR(VLOOKUP(VALUE(L717),'EFM Funds June 2020'!C:M,10,0),VLOOKUP(TEXT(L717,0),'EFM Funds June 2020'!C:M,10,0)),"No")</f>
        <v>No</v>
      </c>
      <c r="AF717" s="18" t="str">
        <f>IFERROR(IFERROR(VLOOKUP(VALUE(W717),'EFM Funds June 2020'!C:M,10,0),VLOOKUP(TEXT(W717,0),'EFM Funds June 2020'!C:M,10,0)),"No")</f>
        <v>No</v>
      </c>
      <c r="AG717" s="19" t="str">
        <f t="shared" ca="1" si="73"/>
        <v>No</v>
      </c>
      <c r="AH717" s="19" t="str">
        <f t="shared" si="74"/>
        <v>No</v>
      </c>
      <c r="AI717" s="56" t="str">
        <f t="shared" ca="1" si="75"/>
        <v>Yes</v>
      </c>
      <c r="AJ717" s="56" t="str">
        <f ca="1">IFERROR(IF(OR($R$1&gt;Q717+90,$R$1&gt;VLOOKUP(W717,'EFM Funds June 2020'!D:E,2,FALSE)+90),"Yes","No"),"No")</f>
        <v>No</v>
      </c>
      <c r="AK717" s="56" t="str">
        <f>IFERROR(IF(OR(IFERROR(IF(AND(VLOOKUP(VALUE(L717),'EFM Funds June 2020'!$D:$M,10,FALSE)="Yes",T717&lt;0),"Yes","No"),"No")="Yes",IFERROR(IF(AND(VLOOKUP(VALUE(W717),'EFM Funds June 2020'!$D:$M,10,FALSE)="Yes",AA717&gt;0),"Yes","No"),"No")="Yes"),"Yes","No"),"No")</f>
        <v>No</v>
      </c>
      <c r="AL717" s="95" t="str">
        <f t="shared" si="76"/>
        <v>NoNo</v>
      </c>
      <c r="AM717" s="12">
        <f t="shared" si="77"/>
        <v>1</v>
      </c>
    </row>
    <row r="718" spans="1:39" s="12" customFormat="1" x14ac:dyDescent="0.35">
      <c r="A718" s="13"/>
      <c r="B718" s="20"/>
      <c r="C718" s="20"/>
      <c r="D718" s="13"/>
      <c r="E718" s="13"/>
      <c r="F718" s="13"/>
      <c r="G718" s="21"/>
      <c r="H718" s="104"/>
      <c r="I718" s="21"/>
      <c r="J718" s="21"/>
      <c r="K718" s="13"/>
      <c r="L718" s="13"/>
      <c r="M718" s="20"/>
      <c r="N718" s="13"/>
      <c r="O718" s="13"/>
      <c r="P718" s="13"/>
      <c r="Q718" s="22"/>
      <c r="R718" s="13"/>
      <c r="S718" s="13"/>
      <c r="T718" s="13"/>
      <c r="U718" s="116"/>
      <c r="V718" s="116"/>
      <c r="W718" s="135"/>
      <c r="X718" s="118"/>
      <c r="Y718" s="135"/>
      <c r="Z718" s="116"/>
      <c r="AA718" s="116"/>
      <c r="AB718" s="55">
        <f t="shared" si="71"/>
        <v>0</v>
      </c>
      <c r="AC718" s="39"/>
      <c r="AD718" s="96" t="str">
        <f t="shared" si="72"/>
        <v>No</v>
      </c>
      <c r="AE718" s="18" t="str">
        <f>IFERROR(IFERROR(VLOOKUP(VALUE(L718),'EFM Funds June 2020'!C:M,10,0),VLOOKUP(TEXT(L718,0),'EFM Funds June 2020'!C:M,10,0)),"No")</f>
        <v>No</v>
      </c>
      <c r="AF718" s="18" t="str">
        <f>IFERROR(IFERROR(VLOOKUP(VALUE(W718),'EFM Funds June 2020'!C:M,10,0),VLOOKUP(TEXT(W718,0),'EFM Funds June 2020'!C:M,10,0)),"No")</f>
        <v>No</v>
      </c>
      <c r="AG718" s="19" t="str">
        <f t="shared" ca="1" si="73"/>
        <v>No</v>
      </c>
      <c r="AH718" s="19" t="str">
        <f t="shared" si="74"/>
        <v>No</v>
      </c>
      <c r="AI718" s="56" t="str">
        <f t="shared" ca="1" si="75"/>
        <v>Yes</v>
      </c>
      <c r="AJ718" s="56" t="str">
        <f ca="1">IFERROR(IF(OR($R$1&gt;Q718+90,$R$1&gt;VLOOKUP(W718,'EFM Funds June 2020'!D:E,2,FALSE)+90),"Yes","No"),"No")</f>
        <v>No</v>
      </c>
      <c r="AK718" s="56" t="str">
        <f>IFERROR(IF(OR(IFERROR(IF(AND(VLOOKUP(VALUE(L718),'EFM Funds June 2020'!$D:$M,10,FALSE)="Yes",T718&lt;0),"Yes","No"),"No")="Yes",IFERROR(IF(AND(VLOOKUP(VALUE(W718),'EFM Funds June 2020'!$D:$M,10,FALSE)="Yes",AA718&gt;0),"Yes","No"),"No")="Yes"),"Yes","No"),"No")</f>
        <v>No</v>
      </c>
      <c r="AL718" s="95" t="str">
        <f t="shared" si="76"/>
        <v>NoNo</v>
      </c>
      <c r="AM718" s="12">
        <f t="shared" si="77"/>
        <v>1</v>
      </c>
    </row>
    <row r="719" spans="1:39" s="12" customFormat="1" x14ac:dyDescent="0.35">
      <c r="A719" s="13"/>
      <c r="B719" s="20"/>
      <c r="C719" s="20"/>
      <c r="D719" s="13"/>
      <c r="E719" s="13"/>
      <c r="F719" s="13"/>
      <c r="G719" s="21"/>
      <c r="H719" s="104"/>
      <c r="I719" s="21"/>
      <c r="J719" s="21"/>
      <c r="K719" s="13"/>
      <c r="L719" s="13"/>
      <c r="M719" s="20"/>
      <c r="N719" s="13"/>
      <c r="O719" s="13"/>
      <c r="P719" s="13"/>
      <c r="Q719" s="22"/>
      <c r="R719" s="13"/>
      <c r="S719" s="13"/>
      <c r="T719" s="13"/>
      <c r="U719" s="116"/>
      <c r="V719" s="116"/>
      <c r="W719" s="135"/>
      <c r="X719" s="118"/>
      <c r="Y719" s="135"/>
      <c r="Z719" s="116"/>
      <c r="AA719" s="116"/>
      <c r="AB719" s="55">
        <f t="shared" si="71"/>
        <v>0</v>
      </c>
      <c r="AC719" s="39"/>
      <c r="AD719" s="96" t="str">
        <f t="shared" si="72"/>
        <v>No</v>
      </c>
      <c r="AE719" s="18" t="str">
        <f>IFERROR(IFERROR(VLOOKUP(VALUE(L719),'EFM Funds June 2020'!C:M,10,0),VLOOKUP(TEXT(L719,0),'EFM Funds June 2020'!C:M,10,0)),"No")</f>
        <v>No</v>
      </c>
      <c r="AF719" s="18" t="str">
        <f>IFERROR(IFERROR(VLOOKUP(VALUE(W719),'EFM Funds June 2020'!C:M,10,0),VLOOKUP(TEXT(W719,0),'EFM Funds June 2020'!C:M,10,0)),"No")</f>
        <v>No</v>
      </c>
      <c r="AG719" s="19" t="str">
        <f t="shared" ca="1" si="73"/>
        <v>No</v>
      </c>
      <c r="AH719" s="19" t="str">
        <f t="shared" si="74"/>
        <v>No</v>
      </c>
      <c r="AI719" s="56" t="str">
        <f t="shared" ca="1" si="75"/>
        <v>Yes</v>
      </c>
      <c r="AJ719" s="56" t="str">
        <f ca="1">IFERROR(IF(OR($R$1&gt;Q719+90,$R$1&gt;VLOOKUP(W719,'EFM Funds June 2020'!D:E,2,FALSE)+90),"Yes","No"),"No")</f>
        <v>No</v>
      </c>
      <c r="AK719" s="56" t="str">
        <f>IFERROR(IF(OR(IFERROR(IF(AND(VLOOKUP(VALUE(L719),'EFM Funds June 2020'!$D:$M,10,FALSE)="Yes",T719&lt;0),"Yes","No"),"No")="Yes",IFERROR(IF(AND(VLOOKUP(VALUE(W719),'EFM Funds June 2020'!$D:$M,10,FALSE)="Yes",AA719&gt;0),"Yes","No"),"No")="Yes"),"Yes","No"),"No")</f>
        <v>No</v>
      </c>
      <c r="AL719" s="95" t="str">
        <f t="shared" si="76"/>
        <v>NoNo</v>
      </c>
      <c r="AM719" s="12">
        <f t="shared" si="77"/>
        <v>1</v>
      </c>
    </row>
    <row r="720" spans="1:39" s="12" customFormat="1" x14ac:dyDescent="0.35">
      <c r="A720" s="13"/>
      <c r="B720" s="20"/>
      <c r="C720" s="20"/>
      <c r="D720" s="13"/>
      <c r="E720" s="13"/>
      <c r="F720" s="13"/>
      <c r="G720" s="21"/>
      <c r="H720" s="104"/>
      <c r="I720" s="21"/>
      <c r="J720" s="21"/>
      <c r="K720" s="13"/>
      <c r="L720" s="13"/>
      <c r="M720" s="20"/>
      <c r="N720" s="13"/>
      <c r="O720" s="13"/>
      <c r="P720" s="13"/>
      <c r="Q720" s="22"/>
      <c r="R720" s="13"/>
      <c r="S720" s="13"/>
      <c r="T720" s="13"/>
      <c r="U720" s="116"/>
      <c r="V720" s="116"/>
      <c r="W720" s="135"/>
      <c r="X720" s="118"/>
      <c r="Y720" s="135"/>
      <c r="Z720" s="116"/>
      <c r="AA720" s="116"/>
      <c r="AB720" s="55">
        <f t="shared" si="71"/>
        <v>0</v>
      </c>
      <c r="AC720" s="39"/>
      <c r="AD720" s="96" t="str">
        <f t="shared" si="72"/>
        <v>No</v>
      </c>
      <c r="AE720" s="18" t="str">
        <f>IFERROR(IFERROR(VLOOKUP(VALUE(L720),'EFM Funds June 2020'!C:M,10,0),VLOOKUP(TEXT(L720,0),'EFM Funds June 2020'!C:M,10,0)),"No")</f>
        <v>No</v>
      </c>
      <c r="AF720" s="18" t="str">
        <f>IFERROR(IFERROR(VLOOKUP(VALUE(W720),'EFM Funds June 2020'!C:M,10,0),VLOOKUP(TEXT(W720,0),'EFM Funds June 2020'!C:M,10,0)),"No")</f>
        <v>No</v>
      </c>
      <c r="AG720" s="19" t="str">
        <f t="shared" ca="1" si="73"/>
        <v>No</v>
      </c>
      <c r="AH720" s="19" t="str">
        <f t="shared" si="74"/>
        <v>No</v>
      </c>
      <c r="AI720" s="56" t="str">
        <f t="shared" ca="1" si="75"/>
        <v>Yes</v>
      </c>
      <c r="AJ720" s="56" t="str">
        <f ca="1">IFERROR(IF(OR($R$1&gt;Q720+90,$R$1&gt;VLOOKUP(W720,'EFM Funds June 2020'!D:E,2,FALSE)+90),"Yes","No"),"No")</f>
        <v>No</v>
      </c>
      <c r="AK720" s="56" t="str">
        <f>IFERROR(IF(OR(IFERROR(IF(AND(VLOOKUP(VALUE(L720),'EFM Funds June 2020'!$D:$M,10,FALSE)="Yes",T720&lt;0),"Yes","No"),"No")="Yes",IFERROR(IF(AND(VLOOKUP(VALUE(W720),'EFM Funds June 2020'!$D:$M,10,FALSE)="Yes",AA720&gt;0),"Yes","No"),"No")="Yes"),"Yes","No"),"No")</f>
        <v>No</v>
      </c>
      <c r="AL720" s="95" t="str">
        <f t="shared" si="76"/>
        <v>NoNo</v>
      </c>
      <c r="AM720" s="12">
        <f t="shared" si="77"/>
        <v>1</v>
      </c>
    </row>
    <row r="721" spans="1:39" s="12" customFormat="1" x14ac:dyDescent="0.35">
      <c r="A721" s="13"/>
      <c r="B721" s="20"/>
      <c r="C721" s="20"/>
      <c r="D721" s="13"/>
      <c r="E721" s="13"/>
      <c r="F721" s="13"/>
      <c r="G721" s="21"/>
      <c r="H721" s="104"/>
      <c r="I721" s="21"/>
      <c r="J721" s="21"/>
      <c r="K721" s="13"/>
      <c r="L721" s="13"/>
      <c r="M721" s="20"/>
      <c r="N721" s="13"/>
      <c r="O721" s="13"/>
      <c r="P721" s="13"/>
      <c r="Q721" s="22"/>
      <c r="R721" s="13"/>
      <c r="S721" s="13"/>
      <c r="T721" s="13"/>
      <c r="U721" s="116"/>
      <c r="V721" s="116"/>
      <c r="W721" s="135"/>
      <c r="X721" s="118"/>
      <c r="Y721" s="135"/>
      <c r="Z721" s="116"/>
      <c r="AA721" s="116"/>
      <c r="AB721" s="55">
        <f t="shared" si="71"/>
        <v>0</v>
      </c>
      <c r="AC721" s="39"/>
      <c r="AD721" s="96" t="str">
        <f t="shared" si="72"/>
        <v>No</v>
      </c>
      <c r="AE721" s="18" t="str">
        <f>IFERROR(IFERROR(VLOOKUP(VALUE(L721),'EFM Funds June 2020'!C:M,10,0),VLOOKUP(TEXT(L721,0),'EFM Funds June 2020'!C:M,10,0)),"No")</f>
        <v>No</v>
      </c>
      <c r="AF721" s="18" t="str">
        <f>IFERROR(IFERROR(VLOOKUP(VALUE(W721),'EFM Funds June 2020'!C:M,10,0),VLOOKUP(TEXT(W721,0),'EFM Funds June 2020'!C:M,10,0)),"No")</f>
        <v>No</v>
      </c>
      <c r="AG721" s="19" t="str">
        <f t="shared" ca="1" si="73"/>
        <v>No</v>
      </c>
      <c r="AH721" s="19" t="str">
        <f t="shared" si="74"/>
        <v>No</v>
      </c>
      <c r="AI721" s="56" t="str">
        <f t="shared" ca="1" si="75"/>
        <v>Yes</v>
      </c>
      <c r="AJ721" s="56" t="str">
        <f ca="1">IFERROR(IF(OR($R$1&gt;Q721+90,$R$1&gt;VLOOKUP(W721,'EFM Funds June 2020'!D:E,2,FALSE)+90),"Yes","No"),"No")</f>
        <v>No</v>
      </c>
      <c r="AK721" s="56" t="str">
        <f>IFERROR(IF(OR(IFERROR(IF(AND(VLOOKUP(VALUE(L721),'EFM Funds June 2020'!$D:$M,10,FALSE)="Yes",T721&lt;0),"Yes","No"),"No")="Yes",IFERROR(IF(AND(VLOOKUP(VALUE(W721),'EFM Funds June 2020'!$D:$M,10,FALSE)="Yes",AA721&gt;0),"Yes","No"),"No")="Yes"),"Yes","No"),"No")</f>
        <v>No</v>
      </c>
      <c r="AL721" s="95" t="str">
        <f t="shared" si="76"/>
        <v>NoNo</v>
      </c>
      <c r="AM721" s="12">
        <f t="shared" si="77"/>
        <v>1</v>
      </c>
    </row>
    <row r="722" spans="1:39" s="12" customFormat="1" x14ac:dyDescent="0.35">
      <c r="A722" s="13"/>
      <c r="B722" s="20"/>
      <c r="C722" s="20"/>
      <c r="D722" s="13"/>
      <c r="E722" s="13"/>
      <c r="F722" s="13"/>
      <c r="G722" s="21"/>
      <c r="H722" s="104"/>
      <c r="I722" s="21"/>
      <c r="J722" s="21"/>
      <c r="K722" s="13"/>
      <c r="L722" s="13"/>
      <c r="M722" s="20"/>
      <c r="N722" s="13"/>
      <c r="O722" s="13"/>
      <c r="P722" s="13"/>
      <c r="Q722" s="22"/>
      <c r="R722" s="13"/>
      <c r="S722" s="13"/>
      <c r="T722" s="13"/>
      <c r="U722" s="116"/>
      <c r="V722" s="116"/>
      <c r="W722" s="135"/>
      <c r="X722" s="118"/>
      <c r="Y722" s="135"/>
      <c r="Z722" s="116"/>
      <c r="AA722" s="116"/>
      <c r="AB722" s="55">
        <f t="shared" si="71"/>
        <v>0</v>
      </c>
      <c r="AC722" s="39"/>
      <c r="AD722" s="96" t="str">
        <f t="shared" si="72"/>
        <v>No</v>
      </c>
      <c r="AE722" s="18" t="str">
        <f>IFERROR(IFERROR(VLOOKUP(VALUE(L722),'EFM Funds June 2020'!C:M,10,0),VLOOKUP(TEXT(L722,0),'EFM Funds June 2020'!C:M,10,0)),"No")</f>
        <v>No</v>
      </c>
      <c r="AF722" s="18" t="str">
        <f>IFERROR(IFERROR(VLOOKUP(VALUE(W722),'EFM Funds June 2020'!C:M,10,0),VLOOKUP(TEXT(W722,0),'EFM Funds June 2020'!C:M,10,0)),"No")</f>
        <v>No</v>
      </c>
      <c r="AG722" s="19" t="str">
        <f t="shared" ca="1" si="73"/>
        <v>No</v>
      </c>
      <c r="AH722" s="19" t="str">
        <f t="shared" si="74"/>
        <v>No</v>
      </c>
      <c r="AI722" s="56" t="str">
        <f t="shared" ca="1" si="75"/>
        <v>Yes</v>
      </c>
      <c r="AJ722" s="56" t="str">
        <f ca="1">IFERROR(IF(OR($R$1&gt;Q722+90,$R$1&gt;VLOOKUP(W722,'EFM Funds June 2020'!D:E,2,FALSE)+90),"Yes","No"),"No")</f>
        <v>No</v>
      </c>
      <c r="AK722" s="56" t="str">
        <f>IFERROR(IF(OR(IFERROR(IF(AND(VLOOKUP(VALUE(L722),'EFM Funds June 2020'!$D:$M,10,FALSE)="Yes",T722&lt;0),"Yes","No"),"No")="Yes",IFERROR(IF(AND(VLOOKUP(VALUE(W722),'EFM Funds June 2020'!$D:$M,10,FALSE)="Yes",AA722&gt;0),"Yes","No"),"No")="Yes"),"Yes","No"),"No")</f>
        <v>No</v>
      </c>
      <c r="AL722" s="95" t="str">
        <f t="shared" si="76"/>
        <v>NoNo</v>
      </c>
      <c r="AM722" s="12">
        <f t="shared" si="77"/>
        <v>1</v>
      </c>
    </row>
    <row r="723" spans="1:39" s="12" customFormat="1" x14ac:dyDescent="0.35">
      <c r="A723" s="13"/>
      <c r="B723" s="20"/>
      <c r="C723" s="20"/>
      <c r="D723" s="13"/>
      <c r="E723" s="13"/>
      <c r="F723" s="13"/>
      <c r="G723" s="21"/>
      <c r="H723" s="104"/>
      <c r="I723" s="21"/>
      <c r="J723" s="21"/>
      <c r="K723" s="13"/>
      <c r="L723" s="13"/>
      <c r="M723" s="20"/>
      <c r="N723" s="13"/>
      <c r="O723" s="13"/>
      <c r="P723" s="13"/>
      <c r="Q723" s="22"/>
      <c r="R723" s="13"/>
      <c r="S723" s="13"/>
      <c r="T723" s="13"/>
      <c r="U723" s="116"/>
      <c r="V723" s="116"/>
      <c r="W723" s="135"/>
      <c r="X723" s="118"/>
      <c r="Y723" s="135"/>
      <c r="Z723" s="116"/>
      <c r="AA723" s="116"/>
      <c r="AB723" s="55">
        <f t="shared" ref="AB723:AB786" si="78">T723-AA723</f>
        <v>0</v>
      </c>
      <c r="AC723" s="39"/>
      <c r="AD723" s="96" t="str">
        <f t="shared" si="72"/>
        <v>No</v>
      </c>
      <c r="AE723" s="18" t="str">
        <f>IFERROR(IFERROR(VLOOKUP(VALUE(L723),'EFM Funds June 2020'!C:M,10,0),VLOOKUP(TEXT(L723,0),'EFM Funds June 2020'!C:M,10,0)),"No")</f>
        <v>No</v>
      </c>
      <c r="AF723" s="18" t="str">
        <f>IFERROR(IFERROR(VLOOKUP(VALUE(W723),'EFM Funds June 2020'!C:M,10,0),VLOOKUP(TEXT(W723,0),'EFM Funds June 2020'!C:M,10,0)),"No")</f>
        <v>No</v>
      </c>
      <c r="AG723" s="19" t="str">
        <f t="shared" ca="1" si="73"/>
        <v>No</v>
      </c>
      <c r="AH723" s="19" t="str">
        <f t="shared" si="74"/>
        <v>No</v>
      </c>
      <c r="AI723" s="56" t="str">
        <f t="shared" ca="1" si="75"/>
        <v>Yes</v>
      </c>
      <c r="AJ723" s="56" t="str">
        <f ca="1">IFERROR(IF(OR($R$1&gt;Q723+90,$R$1&gt;VLOOKUP(W723,'EFM Funds June 2020'!D:E,2,FALSE)+90),"Yes","No"),"No")</f>
        <v>No</v>
      </c>
      <c r="AK723" s="56" t="str">
        <f>IFERROR(IF(OR(IFERROR(IF(AND(VLOOKUP(VALUE(L723),'EFM Funds June 2020'!$D:$M,10,FALSE)="Yes",T723&lt;0),"Yes","No"),"No")="Yes",IFERROR(IF(AND(VLOOKUP(VALUE(W723),'EFM Funds June 2020'!$D:$M,10,FALSE)="Yes",AA723&gt;0),"Yes","No"),"No")="Yes"),"Yes","No"),"No")</f>
        <v>No</v>
      </c>
      <c r="AL723" s="95" t="str">
        <f t="shared" si="76"/>
        <v>NoNo</v>
      </c>
      <c r="AM723" s="12">
        <f t="shared" si="77"/>
        <v>1</v>
      </c>
    </row>
    <row r="724" spans="1:39" s="12" customFormat="1" x14ac:dyDescent="0.35">
      <c r="A724" s="13"/>
      <c r="B724" s="20"/>
      <c r="C724" s="20"/>
      <c r="D724" s="13"/>
      <c r="E724" s="13"/>
      <c r="F724" s="13"/>
      <c r="G724" s="21"/>
      <c r="H724" s="104"/>
      <c r="I724" s="21"/>
      <c r="J724" s="21"/>
      <c r="K724" s="13"/>
      <c r="L724" s="13"/>
      <c r="M724" s="20"/>
      <c r="N724" s="13"/>
      <c r="O724" s="13"/>
      <c r="P724" s="13"/>
      <c r="Q724" s="22"/>
      <c r="R724" s="13"/>
      <c r="S724" s="13"/>
      <c r="T724" s="13"/>
      <c r="U724" s="116"/>
      <c r="V724" s="116"/>
      <c r="W724" s="135"/>
      <c r="X724" s="118"/>
      <c r="Y724" s="135"/>
      <c r="Z724" s="116"/>
      <c r="AA724" s="116"/>
      <c r="AB724" s="55">
        <f t="shared" si="78"/>
        <v>0</v>
      </c>
      <c r="AC724" s="39"/>
      <c r="AD724" s="96" t="str">
        <f t="shared" ref="AD724:AD787" si="79">IF(ISNUMBER(SEARCH("Yes",AL724)),"Yes","No")</f>
        <v>No</v>
      </c>
      <c r="AE724" s="18" t="str">
        <f>IFERROR(IFERROR(VLOOKUP(VALUE(L724),'EFM Funds June 2020'!C:M,10,0),VLOOKUP(TEXT(L724,0),'EFM Funds June 2020'!C:M,10,0)),"No")</f>
        <v>No</v>
      </c>
      <c r="AF724" s="18" t="str">
        <f>IFERROR(IFERROR(VLOOKUP(VALUE(W724),'EFM Funds June 2020'!C:M,10,0),VLOOKUP(TEXT(W724,0),'EFM Funds June 2020'!C:M,10,0)),"No")</f>
        <v>No</v>
      </c>
      <c r="AG724" s="19" t="str">
        <f t="shared" ref="AG724:AG787" ca="1" si="80">IF(AND(AI724="Yes",AK724="Yes"),"Yes",IF(AND(AJ724="Yes",AK724="Yes"),"Yes","No"))</f>
        <v>No</v>
      </c>
      <c r="AH724" s="19" t="str">
        <f t="shared" ref="AH724:AH787" si="81">IF(OR(R724="GSHIP",R724="FEEREM",R724="GSPFR",R724="TUITRM",R724="CMPFEE"),"Yes","No")</f>
        <v>No</v>
      </c>
      <c r="AI724" s="56" t="str">
        <f t="shared" ref="AI724:AI787" ca="1" si="82">IFERROR(IF($R$1&gt;=(H724+120),"Yes","No"),"")</f>
        <v>Yes</v>
      </c>
      <c r="AJ724" s="56" t="str">
        <f ca="1">IFERROR(IF(OR($R$1&gt;Q724+90,$R$1&gt;VLOOKUP(W724,'EFM Funds June 2020'!D:E,2,FALSE)+90),"Yes","No"),"No")</f>
        <v>No</v>
      </c>
      <c r="AK724" s="56" t="str">
        <f>IFERROR(IF(OR(IFERROR(IF(AND(VLOOKUP(VALUE(L724),'EFM Funds June 2020'!$D:$M,10,FALSE)="Yes",T724&lt;0),"Yes","No"),"No")="Yes",IFERROR(IF(AND(VLOOKUP(VALUE(W724),'EFM Funds June 2020'!$D:$M,10,FALSE)="Yes",AA724&gt;0),"Yes","No"),"No")="Yes"),"Yes","No"),"No")</f>
        <v>No</v>
      </c>
      <c r="AL724" s="95" t="str">
        <f t="shared" ref="AL724:AL787" si="83">AE724&amp;AF724</f>
        <v>NoNo</v>
      </c>
      <c r="AM724" s="12">
        <f t="shared" ref="AM724:AM787" si="84">IF(AND(Y724=8694,W724=19900),"Yes",IF(AND(Y724=8970,W724=19900),"Yes",IF(AND(Y724=8590,W724=19900),"Yes",IF(AND(Y724=8640,W724=19900),"Yes",1))))</f>
        <v>1</v>
      </c>
    </row>
    <row r="725" spans="1:39" s="12" customFormat="1" x14ac:dyDescent="0.35">
      <c r="A725" s="13"/>
      <c r="B725" s="20"/>
      <c r="C725" s="20"/>
      <c r="D725" s="13"/>
      <c r="E725" s="13"/>
      <c r="F725" s="13"/>
      <c r="G725" s="21"/>
      <c r="H725" s="104"/>
      <c r="I725" s="21"/>
      <c r="J725" s="21"/>
      <c r="K725" s="13"/>
      <c r="L725" s="13"/>
      <c r="M725" s="20"/>
      <c r="N725" s="13"/>
      <c r="O725" s="13"/>
      <c r="P725" s="13"/>
      <c r="Q725" s="22"/>
      <c r="R725" s="13"/>
      <c r="S725" s="13"/>
      <c r="T725" s="13"/>
      <c r="U725" s="116"/>
      <c r="V725" s="116"/>
      <c r="W725" s="135"/>
      <c r="X725" s="118"/>
      <c r="Y725" s="135"/>
      <c r="Z725" s="116"/>
      <c r="AA725" s="116"/>
      <c r="AB725" s="55">
        <f t="shared" si="78"/>
        <v>0</v>
      </c>
      <c r="AC725" s="39"/>
      <c r="AD725" s="96" t="str">
        <f t="shared" si="79"/>
        <v>No</v>
      </c>
      <c r="AE725" s="18" t="str">
        <f>IFERROR(IFERROR(VLOOKUP(VALUE(L725),'EFM Funds June 2020'!C:M,10,0),VLOOKUP(TEXT(L725,0),'EFM Funds June 2020'!C:M,10,0)),"No")</f>
        <v>No</v>
      </c>
      <c r="AF725" s="18" t="str">
        <f>IFERROR(IFERROR(VLOOKUP(VALUE(W725),'EFM Funds June 2020'!C:M,10,0),VLOOKUP(TEXT(W725,0),'EFM Funds June 2020'!C:M,10,0)),"No")</f>
        <v>No</v>
      </c>
      <c r="AG725" s="19" t="str">
        <f t="shared" ca="1" si="80"/>
        <v>No</v>
      </c>
      <c r="AH725" s="19" t="str">
        <f t="shared" si="81"/>
        <v>No</v>
      </c>
      <c r="AI725" s="56" t="str">
        <f t="shared" ca="1" si="82"/>
        <v>Yes</v>
      </c>
      <c r="AJ725" s="56" t="str">
        <f ca="1">IFERROR(IF(OR($R$1&gt;Q725+90,$R$1&gt;VLOOKUP(W725,'EFM Funds June 2020'!D:E,2,FALSE)+90),"Yes","No"),"No")</f>
        <v>No</v>
      </c>
      <c r="AK725" s="56" t="str">
        <f>IFERROR(IF(OR(IFERROR(IF(AND(VLOOKUP(VALUE(L725),'EFM Funds June 2020'!$D:$M,10,FALSE)="Yes",T725&lt;0),"Yes","No"),"No")="Yes",IFERROR(IF(AND(VLOOKUP(VALUE(W725),'EFM Funds June 2020'!$D:$M,10,FALSE)="Yes",AA725&gt;0),"Yes","No"),"No")="Yes"),"Yes","No"),"No")</f>
        <v>No</v>
      </c>
      <c r="AL725" s="95" t="str">
        <f t="shared" si="83"/>
        <v>NoNo</v>
      </c>
      <c r="AM725" s="12">
        <f t="shared" si="84"/>
        <v>1</v>
      </c>
    </row>
    <row r="726" spans="1:39" s="12" customFormat="1" x14ac:dyDescent="0.35">
      <c r="A726" s="13"/>
      <c r="B726" s="20"/>
      <c r="C726" s="20"/>
      <c r="D726" s="13"/>
      <c r="E726" s="13"/>
      <c r="F726" s="13"/>
      <c r="G726" s="21"/>
      <c r="H726" s="104"/>
      <c r="I726" s="21"/>
      <c r="J726" s="21"/>
      <c r="K726" s="13"/>
      <c r="L726" s="13"/>
      <c r="M726" s="20"/>
      <c r="N726" s="13"/>
      <c r="O726" s="13"/>
      <c r="P726" s="13"/>
      <c r="Q726" s="22"/>
      <c r="R726" s="13"/>
      <c r="S726" s="13"/>
      <c r="T726" s="13"/>
      <c r="U726" s="116"/>
      <c r="V726" s="116"/>
      <c r="W726" s="135"/>
      <c r="X726" s="118"/>
      <c r="Y726" s="135"/>
      <c r="Z726" s="116"/>
      <c r="AA726" s="116"/>
      <c r="AB726" s="55">
        <f t="shared" si="78"/>
        <v>0</v>
      </c>
      <c r="AC726" s="39"/>
      <c r="AD726" s="96" t="str">
        <f t="shared" si="79"/>
        <v>No</v>
      </c>
      <c r="AE726" s="18" t="str">
        <f>IFERROR(IFERROR(VLOOKUP(VALUE(L726),'EFM Funds June 2020'!C:M,10,0),VLOOKUP(TEXT(L726,0),'EFM Funds June 2020'!C:M,10,0)),"No")</f>
        <v>No</v>
      </c>
      <c r="AF726" s="18" t="str">
        <f>IFERROR(IFERROR(VLOOKUP(VALUE(W726),'EFM Funds June 2020'!C:M,10,0),VLOOKUP(TEXT(W726,0),'EFM Funds June 2020'!C:M,10,0)),"No")</f>
        <v>No</v>
      </c>
      <c r="AG726" s="19" t="str">
        <f t="shared" ca="1" si="80"/>
        <v>No</v>
      </c>
      <c r="AH726" s="19" t="str">
        <f t="shared" si="81"/>
        <v>No</v>
      </c>
      <c r="AI726" s="56" t="str">
        <f t="shared" ca="1" si="82"/>
        <v>Yes</v>
      </c>
      <c r="AJ726" s="56" t="str">
        <f ca="1">IFERROR(IF(OR($R$1&gt;Q726+90,$R$1&gt;VLOOKUP(W726,'EFM Funds June 2020'!D:E,2,FALSE)+90),"Yes","No"),"No")</f>
        <v>No</v>
      </c>
      <c r="AK726" s="56" t="str">
        <f>IFERROR(IF(OR(IFERROR(IF(AND(VLOOKUP(VALUE(L726),'EFM Funds June 2020'!$D:$M,10,FALSE)="Yes",T726&lt;0),"Yes","No"),"No")="Yes",IFERROR(IF(AND(VLOOKUP(VALUE(W726),'EFM Funds June 2020'!$D:$M,10,FALSE)="Yes",AA726&gt;0),"Yes","No"),"No")="Yes"),"Yes","No"),"No")</f>
        <v>No</v>
      </c>
      <c r="AL726" s="95" t="str">
        <f t="shared" si="83"/>
        <v>NoNo</v>
      </c>
      <c r="AM726" s="12">
        <f t="shared" si="84"/>
        <v>1</v>
      </c>
    </row>
    <row r="727" spans="1:39" s="12" customFormat="1" x14ac:dyDescent="0.35">
      <c r="A727" s="13"/>
      <c r="B727" s="20"/>
      <c r="C727" s="20"/>
      <c r="D727" s="13"/>
      <c r="E727" s="13"/>
      <c r="F727" s="13"/>
      <c r="G727" s="21"/>
      <c r="H727" s="104"/>
      <c r="I727" s="21"/>
      <c r="J727" s="21"/>
      <c r="K727" s="13"/>
      <c r="L727" s="13"/>
      <c r="M727" s="20"/>
      <c r="N727" s="13"/>
      <c r="O727" s="13"/>
      <c r="P727" s="13"/>
      <c r="Q727" s="22"/>
      <c r="R727" s="13"/>
      <c r="S727" s="13"/>
      <c r="T727" s="13"/>
      <c r="U727" s="116"/>
      <c r="V727" s="116"/>
      <c r="W727" s="135"/>
      <c r="X727" s="118"/>
      <c r="Y727" s="135"/>
      <c r="Z727" s="116"/>
      <c r="AA727" s="116"/>
      <c r="AB727" s="55">
        <f t="shared" si="78"/>
        <v>0</v>
      </c>
      <c r="AC727" s="39"/>
      <c r="AD727" s="96" t="str">
        <f t="shared" si="79"/>
        <v>No</v>
      </c>
      <c r="AE727" s="18" t="str">
        <f>IFERROR(IFERROR(VLOOKUP(VALUE(L727),'EFM Funds June 2020'!C:M,10,0),VLOOKUP(TEXT(L727,0),'EFM Funds June 2020'!C:M,10,0)),"No")</f>
        <v>No</v>
      </c>
      <c r="AF727" s="18" t="str">
        <f>IFERROR(IFERROR(VLOOKUP(VALUE(W727),'EFM Funds June 2020'!C:M,10,0),VLOOKUP(TEXT(W727,0),'EFM Funds June 2020'!C:M,10,0)),"No")</f>
        <v>No</v>
      </c>
      <c r="AG727" s="19" t="str">
        <f t="shared" ca="1" si="80"/>
        <v>No</v>
      </c>
      <c r="AH727" s="19" t="str">
        <f t="shared" si="81"/>
        <v>No</v>
      </c>
      <c r="AI727" s="56" t="str">
        <f t="shared" ca="1" si="82"/>
        <v>Yes</v>
      </c>
      <c r="AJ727" s="56" t="str">
        <f ca="1">IFERROR(IF(OR($R$1&gt;Q727+90,$R$1&gt;VLOOKUP(W727,'EFM Funds June 2020'!D:E,2,FALSE)+90),"Yes","No"),"No")</f>
        <v>No</v>
      </c>
      <c r="AK727" s="56" t="str">
        <f>IFERROR(IF(OR(IFERROR(IF(AND(VLOOKUP(VALUE(L727),'EFM Funds June 2020'!$D:$M,10,FALSE)="Yes",T727&lt;0),"Yes","No"),"No")="Yes",IFERROR(IF(AND(VLOOKUP(VALUE(W727),'EFM Funds June 2020'!$D:$M,10,FALSE)="Yes",AA727&gt;0),"Yes","No"),"No")="Yes"),"Yes","No"),"No")</f>
        <v>No</v>
      </c>
      <c r="AL727" s="95" t="str">
        <f t="shared" si="83"/>
        <v>NoNo</v>
      </c>
      <c r="AM727" s="12">
        <f t="shared" si="84"/>
        <v>1</v>
      </c>
    </row>
    <row r="728" spans="1:39" s="12" customFormat="1" x14ac:dyDescent="0.35">
      <c r="A728" s="13"/>
      <c r="B728" s="20"/>
      <c r="C728" s="20"/>
      <c r="D728" s="13"/>
      <c r="E728" s="13"/>
      <c r="F728" s="13"/>
      <c r="G728" s="21"/>
      <c r="H728" s="104"/>
      <c r="I728" s="21"/>
      <c r="J728" s="21"/>
      <c r="K728" s="13"/>
      <c r="L728" s="13"/>
      <c r="M728" s="20"/>
      <c r="N728" s="13"/>
      <c r="O728" s="13"/>
      <c r="P728" s="13"/>
      <c r="Q728" s="22"/>
      <c r="R728" s="13"/>
      <c r="S728" s="13"/>
      <c r="T728" s="13"/>
      <c r="U728" s="116"/>
      <c r="V728" s="116"/>
      <c r="W728" s="135"/>
      <c r="X728" s="118"/>
      <c r="Y728" s="135"/>
      <c r="Z728" s="116"/>
      <c r="AA728" s="116"/>
      <c r="AB728" s="55">
        <f t="shared" si="78"/>
        <v>0</v>
      </c>
      <c r="AC728" s="39"/>
      <c r="AD728" s="96" t="str">
        <f t="shared" si="79"/>
        <v>No</v>
      </c>
      <c r="AE728" s="18" t="str">
        <f>IFERROR(IFERROR(VLOOKUP(VALUE(L728),'EFM Funds June 2020'!C:M,10,0),VLOOKUP(TEXT(L728,0),'EFM Funds June 2020'!C:M,10,0)),"No")</f>
        <v>No</v>
      </c>
      <c r="AF728" s="18" t="str">
        <f>IFERROR(IFERROR(VLOOKUP(VALUE(W728),'EFM Funds June 2020'!C:M,10,0),VLOOKUP(TEXT(W728,0),'EFM Funds June 2020'!C:M,10,0)),"No")</f>
        <v>No</v>
      </c>
      <c r="AG728" s="19" t="str">
        <f t="shared" ca="1" si="80"/>
        <v>No</v>
      </c>
      <c r="AH728" s="19" t="str">
        <f t="shared" si="81"/>
        <v>No</v>
      </c>
      <c r="AI728" s="56" t="str">
        <f t="shared" ca="1" si="82"/>
        <v>Yes</v>
      </c>
      <c r="AJ728" s="56" t="str">
        <f ca="1">IFERROR(IF(OR($R$1&gt;Q728+90,$R$1&gt;VLOOKUP(W728,'EFM Funds June 2020'!D:E,2,FALSE)+90),"Yes","No"),"No")</f>
        <v>No</v>
      </c>
      <c r="AK728" s="56" t="str">
        <f>IFERROR(IF(OR(IFERROR(IF(AND(VLOOKUP(VALUE(L728),'EFM Funds June 2020'!$D:$M,10,FALSE)="Yes",T728&lt;0),"Yes","No"),"No")="Yes",IFERROR(IF(AND(VLOOKUP(VALUE(W728),'EFM Funds June 2020'!$D:$M,10,FALSE)="Yes",AA728&gt;0),"Yes","No"),"No")="Yes"),"Yes","No"),"No")</f>
        <v>No</v>
      </c>
      <c r="AL728" s="95" t="str">
        <f t="shared" si="83"/>
        <v>NoNo</v>
      </c>
      <c r="AM728" s="12">
        <f t="shared" si="84"/>
        <v>1</v>
      </c>
    </row>
    <row r="729" spans="1:39" s="12" customFormat="1" x14ac:dyDescent="0.35">
      <c r="A729" s="13"/>
      <c r="B729" s="20"/>
      <c r="C729" s="20"/>
      <c r="D729" s="13"/>
      <c r="E729" s="13"/>
      <c r="F729" s="13"/>
      <c r="G729" s="21"/>
      <c r="H729" s="104"/>
      <c r="I729" s="21"/>
      <c r="J729" s="21"/>
      <c r="K729" s="13"/>
      <c r="L729" s="13"/>
      <c r="M729" s="20"/>
      <c r="N729" s="13"/>
      <c r="O729" s="13"/>
      <c r="P729" s="13"/>
      <c r="Q729" s="22"/>
      <c r="R729" s="13"/>
      <c r="S729" s="13"/>
      <c r="T729" s="13"/>
      <c r="U729" s="116"/>
      <c r="V729" s="116"/>
      <c r="W729" s="135"/>
      <c r="X729" s="118"/>
      <c r="Y729" s="135"/>
      <c r="Z729" s="116"/>
      <c r="AA729" s="116"/>
      <c r="AB729" s="55">
        <f t="shared" si="78"/>
        <v>0</v>
      </c>
      <c r="AC729" s="39"/>
      <c r="AD729" s="96" t="str">
        <f t="shared" si="79"/>
        <v>No</v>
      </c>
      <c r="AE729" s="18" t="str">
        <f>IFERROR(IFERROR(VLOOKUP(VALUE(L729),'EFM Funds June 2020'!C:M,10,0),VLOOKUP(TEXT(L729,0),'EFM Funds June 2020'!C:M,10,0)),"No")</f>
        <v>No</v>
      </c>
      <c r="AF729" s="18" t="str">
        <f>IFERROR(IFERROR(VLOOKUP(VALUE(W729),'EFM Funds June 2020'!C:M,10,0),VLOOKUP(TEXT(W729,0),'EFM Funds June 2020'!C:M,10,0)),"No")</f>
        <v>No</v>
      </c>
      <c r="AG729" s="19" t="str">
        <f t="shared" ca="1" si="80"/>
        <v>No</v>
      </c>
      <c r="AH729" s="19" t="str">
        <f t="shared" si="81"/>
        <v>No</v>
      </c>
      <c r="AI729" s="56" t="str">
        <f t="shared" ca="1" si="82"/>
        <v>Yes</v>
      </c>
      <c r="AJ729" s="56" t="str">
        <f ca="1">IFERROR(IF(OR($R$1&gt;Q729+90,$R$1&gt;VLOOKUP(W729,'EFM Funds June 2020'!D:E,2,FALSE)+90),"Yes","No"),"No")</f>
        <v>No</v>
      </c>
      <c r="AK729" s="56" t="str">
        <f>IFERROR(IF(OR(IFERROR(IF(AND(VLOOKUP(VALUE(L729),'EFM Funds June 2020'!$D:$M,10,FALSE)="Yes",T729&lt;0),"Yes","No"),"No")="Yes",IFERROR(IF(AND(VLOOKUP(VALUE(W729),'EFM Funds June 2020'!$D:$M,10,FALSE)="Yes",AA729&gt;0),"Yes","No"),"No")="Yes"),"Yes","No"),"No")</f>
        <v>No</v>
      </c>
      <c r="AL729" s="95" t="str">
        <f t="shared" si="83"/>
        <v>NoNo</v>
      </c>
      <c r="AM729" s="12">
        <f t="shared" si="84"/>
        <v>1</v>
      </c>
    </row>
    <row r="730" spans="1:39" s="12" customFormat="1" x14ac:dyDescent="0.35">
      <c r="A730" s="13"/>
      <c r="B730" s="20"/>
      <c r="C730" s="20"/>
      <c r="D730" s="13"/>
      <c r="E730" s="13"/>
      <c r="F730" s="13"/>
      <c r="G730" s="21"/>
      <c r="H730" s="104"/>
      <c r="I730" s="21"/>
      <c r="J730" s="21"/>
      <c r="K730" s="13"/>
      <c r="L730" s="13"/>
      <c r="M730" s="20"/>
      <c r="N730" s="13"/>
      <c r="O730" s="13"/>
      <c r="P730" s="13"/>
      <c r="Q730" s="22"/>
      <c r="R730" s="13"/>
      <c r="S730" s="13"/>
      <c r="T730" s="13"/>
      <c r="U730" s="116"/>
      <c r="V730" s="116"/>
      <c r="W730" s="135"/>
      <c r="X730" s="118"/>
      <c r="Y730" s="135"/>
      <c r="Z730" s="116"/>
      <c r="AA730" s="116"/>
      <c r="AB730" s="55">
        <f t="shared" si="78"/>
        <v>0</v>
      </c>
      <c r="AC730" s="39"/>
      <c r="AD730" s="96" t="str">
        <f t="shared" si="79"/>
        <v>No</v>
      </c>
      <c r="AE730" s="18" t="str">
        <f>IFERROR(IFERROR(VLOOKUP(VALUE(L730),'EFM Funds June 2020'!C:M,10,0),VLOOKUP(TEXT(L730,0),'EFM Funds June 2020'!C:M,10,0)),"No")</f>
        <v>No</v>
      </c>
      <c r="AF730" s="18" t="str">
        <f>IFERROR(IFERROR(VLOOKUP(VALUE(W730),'EFM Funds June 2020'!C:M,10,0),VLOOKUP(TEXT(W730,0),'EFM Funds June 2020'!C:M,10,0)),"No")</f>
        <v>No</v>
      </c>
      <c r="AG730" s="19" t="str">
        <f t="shared" ca="1" si="80"/>
        <v>No</v>
      </c>
      <c r="AH730" s="19" t="str">
        <f t="shared" si="81"/>
        <v>No</v>
      </c>
      <c r="AI730" s="56" t="str">
        <f t="shared" ca="1" si="82"/>
        <v>Yes</v>
      </c>
      <c r="AJ730" s="56" t="str">
        <f ca="1">IFERROR(IF(OR($R$1&gt;Q730+90,$R$1&gt;VLOOKUP(W730,'EFM Funds June 2020'!D:E,2,FALSE)+90),"Yes","No"),"No")</f>
        <v>No</v>
      </c>
      <c r="AK730" s="56" t="str">
        <f>IFERROR(IF(OR(IFERROR(IF(AND(VLOOKUP(VALUE(L730),'EFM Funds June 2020'!$D:$M,10,FALSE)="Yes",T730&lt;0),"Yes","No"),"No")="Yes",IFERROR(IF(AND(VLOOKUP(VALUE(W730),'EFM Funds June 2020'!$D:$M,10,FALSE)="Yes",AA730&gt;0),"Yes","No"),"No")="Yes"),"Yes","No"),"No")</f>
        <v>No</v>
      </c>
      <c r="AL730" s="95" t="str">
        <f t="shared" si="83"/>
        <v>NoNo</v>
      </c>
      <c r="AM730" s="12">
        <f t="shared" si="84"/>
        <v>1</v>
      </c>
    </row>
    <row r="731" spans="1:39" s="12" customFormat="1" x14ac:dyDescent="0.35">
      <c r="A731" s="13"/>
      <c r="B731" s="20"/>
      <c r="C731" s="20"/>
      <c r="D731" s="13"/>
      <c r="E731" s="13"/>
      <c r="F731" s="13"/>
      <c r="G731" s="21"/>
      <c r="H731" s="104"/>
      <c r="I731" s="21"/>
      <c r="J731" s="21"/>
      <c r="K731" s="13"/>
      <c r="L731" s="13"/>
      <c r="M731" s="20"/>
      <c r="N731" s="13"/>
      <c r="O731" s="13"/>
      <c r="P731" s="13"/>
      <c r="Q731" s="22"/>
      <c r="R731" s="13"/>
      <c r="S731" s="13"/>
      <c r="T731" s="13"/>
      <c r="U731" s="116"/>
      <c r="V731" s="116"/>
      <c r="W731" s="135"/>
      <c r="X731" s="118"/>
      <c r="Y731" s="135"/>
      <c r="Z731" s="116"/>
      <c r="AA731" s="116"/>
      <c r="AB731" s="55">
        <f t="shared" si="78"/>
        <v>0</v>
      </c>
      <c r="AC731" s="39"/>
      <c r="AD731" s="96" t="str">
        <f t="shared" si="79"/>
        <v>No</v>
      </c>
      <c r="AE731" s="18" t="str">
        <f>IFERROR(IFERROR(VLOOKUP(VALUE(L731),'EFM Funds June 2020'!C:M,10,0),VLOOKUP(TEXT(L731,0),'EFM Funds June 2020'!C:M,10,0)),"No")</f>
        <v>No</v>
      </c>
      <c r="AF731" s="18" t="str">
        <f>IFERROR(IFERROR(VLOOKUP(VALUE(W731),'EFM Funds June 2020'!C:M,10,0),VLOOKUP(TEXT(W731,0),'EFM Funds June 2020'!C:M,10,0)),"No")</f>
        <v>No</v>
      </c>
      <c r="AG731" s="19" t="str">
        <f t="shared" ca="1" si="80"/>
        <v>No</v>
      </c>
      <c r="AH731" s="19" t="str">
        <f t="shared" si="81"/>
        <v>No</v>
      </c>
      <c r="AI731" s="56" t="str">
        <f t="shared" ca="1" si="82"/>
        <v>Yes</v>
      </c>
      <c r="AJ731" s="56" t="str">
        <f ca="1">IFERROR(IF(OR($R$1&gt;Q731+90,$R$1&gt;VLOOKUP(W731,'EFM Funds June 2020'!D:E,2,FALSE)+90),"Yes","No"),"No")</f>
        <v>No</v>
      </c>
      <c r="AK731" s="56" t="str">
        <f>IFERROR(IF(OR(IFERROR(IF(AND(VLOOKUP(VALUE(L731),'EFM Funds June 2020'!$D:$M,10,FALSE)="Yes",T731&lt;0),"Yes","No"),"No")="Yes",IFERROR(IF(AND(VLOOKUP(VALUE(W731),'EFM Funds June 2020'!$D:$M,10,FALSE)="Yes",AA731&gt;0),"Yes","No"),"No")="Yes"),"Yes","No"),"No")</f>
        <v>No</v>
      </c>
      <c r="AL731" s="95" t="str">
        <f t="shared" si="83"/>
        <v>NoNo</v>
      </c>
      <c r="AM731" s="12">
        <f t="shared" si="84"/>
        <v>1</v>
      </c>
    </row>
    <row r="732" spans="1:39" s="12" customFormat="1" x14ac:dyDescent="0.35">
      <c r="A732" s="13"/>
      <c r="B732" s="20"/>
      <c r="C732" s="20"/>
      <c r="D732" s="13"/>
      <c r="E732" s="13"/>
      <c r="F732" s="13"/>
      <c r="G732" s="21"/>
      <c r="H732" s="104"/>
      <c r="I732" s="21"/>
      <c r="J732" s="21"/>
      <c r="K732" s="13"/>
      <c r="L732" s="13"/>
      <c r="M732" s="20"/>
      <c r="N732" s="13"/>
      <c r="O732" s="13"/>
      <c r="P732" s="13"/>
      <c r="Q732" s="22"/>
      <c r="R732" s="13"/>
      <c r="S732" s="13"/>
      <c r="T732" s="13"/>
      <c r="U732" s="116"/>
      <c r="V732" s="116"/>
      <c r="W732" s="135"/>
      <c r="X732" s="118"/>
      <c r="Y732" s="135"/>
      <c r="Z732" s="116"/>
      <c r="AA732" s="116"/>
      <c r="AB732" s="55">
        <f t="shared" si="78"/>
        <v>0</v>
      </c>
      <c r="AC732" s="39"/>
      <c r="AD732" s="96" t="str">
        <f t="shared" si="79"/>
        <v>No</v>
      </c>
      <c r="AE732" s="18" t="str">
        <f>IFERROR(IFERROR(VLOOKUP(VALUE(L732),'EFM Funds June 2020'!C:M,10,0),VLOOKUP(TEXT(L732,0),'EFM Funds June 2020'!C:M,10,0)),"No")</f>
        <v>No</v>
      </c>
      <c r="AF732" s="18" t="str">
        <f>IFERROR(IFERROR(VLOOKUP(VALUE(W732),'EFM Funds June 2020'!C:M,10,0),VLOOKUP(TEXT(W732,0),'EFM Funds June 2020'!C:M,10,0)),"No")</f>
        <v>No</v>
      </c>
      <c r="AG732" s="19" t="str">
        <f t="shared" ca="1" si="80"/>
        <v>No</v>
      </c>
      <c r="AH732" s="19" t="str">
        <f t="shared" si="81"/>
        <v>No</v>
      </c>
      <c r="AI732" s="56" t="str">
        <f t="shared" ca="1" si="82"/>
        <v>Yes</v>
      </c>
      <c r="AJ732" s="56" t="str">
        <f ca="1">IFERROR(IF(OR($R$1&gt;Q732+90,$R$1&gt;VLOOKUP(W732,'EFM Funds June 2020'!D:E,2,FALSE)+90),"Yes","No"),"No")</f>
        <v>No</v>
      </c>
      <c r="AK732" s="56" t="str">
        <f>IFERROR(IF(OR(IFERROR(IF(AND(VLOOKUP(VALUE(L732),'EFM Funds June 2020'!$D:$M,10,FALSE)="Yes",T732&lt;0),"Yes","No"),"No")="Yes",IFERROR(IF(AND(VLOOKUP(VALUE(W732),'EFM Funds June 2020'!$D:$M,10,FALSE)="Yes",AA732&gt;0),"Yes","No"),"No")="Yes"),"Yes","No"),"No")</f>
        <v>No</v>
      </c>
      <c r="AL732" s="95" t="str">
        <f t="shared" si="83"/>
        <v>NoNo</v>
      </c>
      <c r="AM732" s="12">
        <f t="shared" si="84"/>
        <v>1</v>
      </c>
    </row>
    <row r="733" spans="1:39" s="12" customFormat="1" x14ac:dyDescent="0.35">
      <c r="A733" s="13"/>
      <c r="B733" s="20"/>
      <c r="C733" s="20"/>
      <c r="D733" s="13"/>
      <c r="E733" s="13"/>
      <c r="F733" s="13"/>
      <c r="G733" s="21"/>
      <c r="H733" s="104"/>
      <c r="I733" s="21"/>
      <c r="J733" s="21"/>
      <c r="K733" s="13"/>
      <c r="L733" s="13"/>
      <c r="M733" s="20"/>
      <c r="N733" s="13"/>
      <c r="O733" s="13"/>
      <c r="P733" s="13"/>
      <c r="Q733" s="22"/>
      <c r="R733" s="13"/>
      <c r="S733" s="13"/>
      <c r="T733" s="13"/>
      <c r="U733" s="116"/>
      <c r="V733" s="116"/>
      <c r="W733" s="135"/>
      <c r="X733" s="118"/>
      <c r="Y733" s="135"/>
      <c r="Z733" s="116"/>
      <c r="AA733" s="116"/>
      <c r="AB733" s="55">
        <f t="shared" si="78"/>
        <v>0</v>
      </c>
      <c r="AC733" s="39"/>
      <c r="AD733" s="96" t="str">
        <f t="shared" si="79"/>
        <v>No</v>
      </c>
      <c r="AE733" s="18" t="str">
        <f>IFERROR(IFERROR(VLOOKUP(VALUE(L733),'EFM Funds June 2020'!C:M,10,0),VLOOKUP(TEXT(L733,0),'EFM Funds June 2020'!C:M,10,0)),"No")</f>
        <v>No</v>
      </c>
      <c r="AF733" s="18" t="str">
        <f>IFERROR(IFERROR(VLOOKUP(VALUE(W733),'EFM Funds June 2020'!C:M,10,0),VLOOKUP(TEXT(W733,0),'EFM Funds June 2020'!C:M,10,0)),"No")</f>
        <v>No</v>
      </c>
      <c r="AG733" s="19" t="str">
        <f t="shared" ca="1" si="80"/>
        <v>No</v>
      </c>
      <c r="AH733" s="19" t="str">
        <f t="shared" si="81"/>
        <v>No</v>
      </c>
      <c r="AI733" s="56" t="str">
        <f t="shared" ca="1" si="82"/>
        <v>Yes</v>
      </c>
      <c r="AJ733" s="56" t="str">
        <f ca="1">IFERROR(IF(OR($R$1&gt;Q733+90,$R$1&gt;VLOOKUP(W733,'EFM Funds June 2020'!D:E,2,FALSE)+90),"Yes","No"),"No")</f>
        <v>No</v>
      </c>
      <c r="AK733" s="56" t="str">
        <f>IFERROR(IF(OR(IFERROR(IF(AND(VLOOKUP(VALUE(L733),'EFM Funds June 2020'!$D:$M,10,FALSE)="Yes",T733&lt;0),"Yes","No"),"No")="Yes",IFERROR(IF(AND(VLOOKUP(VALUE(W733),'EFM Funds June 2020'!$D:$M,10,FALSE)="Yes",AA733&gt;0),"Yes","No"),"No")="Yes"),"Yes","No"),"No")</f>
        <v>No</v>
      </c>
      <c r="AL733" s="95" t="str">
        <f t="shared" si="83"/>
        <v>NoNo</v>
      </c>
      <c r="AM733" s="12">
        <f t="shared" si="84"/>
        <v>1</v>
      </c>
    </row>
    <row r="734" spans="1:39" s="12" customFormat="1" x14ac:dyDescent="0.35">
      <c r="A734" s="13"/>
      <c r="B734" s="20"/>
      <c r="C734" s="20"/>
      <c r="D734" s="13"/>
      <c r="E734" s="13"/>
      <c r="F734" s="13"/>
      <c r="G734" s="21"/>
      <c r="H734" s="104"/>
      <c r="I734" s="21"/>
      <c r="J734" s="21"/>
      <c r="K734" s="13"/>
      <c r="L734" s="13"/>
      <c r="M734" s="20"/>
      <c r="N734" s="13"/>
      <c r="O734" s="13"/>
      <c r="P734" s="13"/>
      <c r="Q734" s="22"/>
      <c r="R734" s="13"/>
      <c r="S734" s="13"/>
      <c r="T734" s="13"/>
      <c r="U734" s="116"/>
      <c r="V734" s="116"/>
      <c r="W734" s="135"/>
      <c r="X734" s="118"/>
      <c r="Y734" s="135"/>
      <c r="Z734" s="116"/>
      <c r="AA734" s="116"/>
      <c r="AB734" s="55">
        <f t="shared" si="78"/>
        <v>0</v>
      </c>
      <c r="AC734" s="39"/>
      <c r="AD734" s="96" t="str">
        <f t="shared" si="79"/>
        <v>No</v>
      </c>
      <c r="AE734" s="18" t="str">
        <f>IFERROR(IFERROR(VLOOKUP(VALUE(L734),'EFM Funds June 2020'!C:M,10,0),VLOOKUP(TEXT(L734,0),'EFM Funds June 2020'!C:M,10,0)),"No")</f>
        <v>No</v>
      </c>
      <c r="AF734" s="18" t="str">
        <f>IFERROR(IFERROR(VLOOKUP(VALUE(W734),'EFM Funds June 2020'!C:M,10,0),VLOOKUP(TEXT(W734,0),'EFM Funds June 2020'!C:M,10,0)),"No")</f>
        <v>No</v>
      </c>
      <c r="AG734" s="19" t="str">
        <f t="shared" ca="1" si="80"/>
        <v>No</v>
      </c>
      <c r="AH734" s="19" t="str">
        <f t="shared" si="81"/>
        <v>No</v>
      </c>
      <c r="AI734" s="56" t="str">
        <f t="shared" ca="1" si="82"/>
        <v>Yes</v>
      </c>
      <c r="AJ734" s="56" t="str">
        <f ca="1">IFERROR(IF(OR($R$1&gt;Q734+90,$R$1&gt;VLOOKUP(W734,'EFM Funds June 2020'!D:E,2,FALSE)+90),"Yes","No"),"No")</f>
        <v>No</v>
      </c>
      <c r="AK734" s="56" t="str">
        <f>IFERROR(IF(OR(IFERROR(IF(AND(VLOOKUP(VALUE(L734),'EFM Funds June 2020'!$D:$M,10,FALSE)="Yes",T734&lt;0),"Yes","No"),"No")="Yes",IFERROR(IF(AND(VLOOKUP(VALUE(W734),'EFM Funds June 2020'!$D:$M,10,FALSE)="Yes",AA734&gt;0),"Yes","No"),"No")="Yes"),"Yes","No"),"No")</f>
        <v>No</v>
      </c>
      <c r="AL734" s="95" t="str">
        <f t="shared" si="83"/>
        <v>NoNo</v>
      </c>
      <c r="AM734" s="12">
        <f t="shared" si="84"/>
        <v>1</v>
      </c>
    </row>
    <row r="735" spans="1:39" s="12" customFormat="1" x14ac:dyDescent="0.35">
      <c r="A735" s="13"/>
      <c r="B735" s="20"/>
      <c r="C735" s="20"/>
      <c r="D735" s="13"/>
      <c r="E735" s="13"/>
      <c r="F735" s="13"/>
      <c r="G735" s="21"/>
      <c r="H735" s="104"/>
      <c r="I735" s="21"/>
      <c r="J735" s="21"/>
      <c r="K735" s="13"/>
      <c r="L735" s="13"/>
      <c r="M735" s="20"/>
      <c r="N735" s="13"/>
      <c r="O735" s="13"/>
      <c r="P735" s="13"/>
      <c r="Q735" s="22"/>
      <c r="R735" s="13"/>
      <c r="S735" s="13"/>
      <c r="T735" s="13"/>
      <c r="U735" s="116"/>
      <c r="V735" s="116"/>
      <c r="W735" s="135"/>
      <c r="X735" s="118"/>
      <c r="Y735" s="135"/>
      <c r="Z735" s="116"/>
      <c r="AA735" s="116"/>
      <c r="AB735" s="55">
        <f t="shared" si="78"/>
        <v>0</v>
      </c>
      <c r="AC735" s="39"/>
      <c r="AD735" s="96" t="str">
        <f t="shared" si="79"/>
        <v>No</v>
      </c>
      <c r="AE735" s="18" t="str">
        <f>IFERROR(IFERROR(VLOOKUP(VALUE(L735),'EFM Funds June 2020'!C:M,10,0),VLOOKUP(TEXT(L735,0),'EFM Funds June 2020'!C:M,10,0)),"No")</f>
        <v>No</v>
      </c>
      <c r="AF735" s="18" t="str">
        <f>IFERROR(IFERROR(VLOOKUP(VALUE(W735),'EFM Funds June 2020'!C:M,10,0),VLOOKUP(TEXT(W735,0),'EFM Funds June 2020'!C:M,10,0)),"No")</f>
        <v>No</v>
      </c>
      <c r="AG735" s="19" t="str">
        <f t="shared" ca="1" si="80"/>
        <v>No</v>
      </c>
      <c r="AH735" s="19" t="str">
        <f t="shared" si="81"/>
        <v>No</v>
      </c>
      <c r="AI735" s="56" t="str">
        <f t="shared" ca="1" si="82"/>
        <v>Yes</v>
      </c>
      <c r="AJ735" s="56" t="str">
        <f ca="1">IFERROR(IF(OR($R$1&gt;Q735+90,$R$1&gt;VLOOKUP(W735,'EFM Funds June 2020'!D:E,2,FALSE)+90),"Yes","No"),"No")</f>
        <v>No</v>
      </c>
      <c r="AK735" s="56" t="str">
        <f>IFERROR(IF(OR(IFERROR(IF(AND(VLOOKUP(VALUE(L735),'EFM Funds June 2020'!$D:$M,10,FALSE)="Yes",T735&lt;0),"Yes","No"),"No")="Yes",IFERROR(IF(AND(VLOOKUP(VALUE(W735),'EFM Funds June 2020'!$D:$M,10,FALSE)="Yes",AA735&gt;0),"Yes","No"),"No")="Yes"),"Yes","No"),"No")</f>
        <v>No</v>
      </c>
      <c r="AL735" s="95" t="str">
        <f t="shared" si="83"/>
        <v>NoNo</v>
      </c>
      <c r="AM735" s="12">
        <f t="shared" si="84"/>
        <v>1</v>
      </c>
    </row>
    <row r="736" spans="1:39" s="12" customFormat="1" x14ac:dyDescent="0.35">
      <c r="A736" s="13"/>
      <c r="B736" s="20"/>
      <c r="C736" s="20"/>
      <c r="D736" s="13"/>
      <c r="E736" s="13"/>
      <c r="F736" s="13"/>
      <c r="G736" s="21"/>
      <c r="H736" s="104"/>
      <c r="I736" s="21"/>
      <c r="J736" s="21"/>
      <c r="K736" s="13"/>
      <c r="L736" s="13"/>
      <c r="M736" s="20"/>
      <c r="N736" s="13"/>
      <c r="O736" s="13"/>
      <c r="P736" s="13"/>
      <c r="Q736" s="22"/>
      <c r="R736" s="13"/>
      <c r="S736" s="13"/>
      <c r="T736" s="13"/>
      <c r="U736" s="116"/>
      <c r="V736" s="116"/>
      <c r="W736" s="135"/>
      <c r="X736" s="118"/>
      <c r="Y736" s="135"/>
      <c r="Z736" s="116"/>
      <c r="AA736" s="116"/>
      <c r="AB736" s="55">
        <f t="shared" si="78"/>
        <v>0</v>
      </c>
      <c r="AC736" s="39"/>
      <c r="AD736" s="96" t="str">
        <f t="shared" si="79"/>
        <v>No</v>
      </c>
      <c r="AE736" s="18" t="str">
        <f>IFERROR(IFERROR(VLOOKUP(VALUE(L736),'EFM Funds June 2020'!C:M,10,0),VLOOKUP(TEXT(L736,0),'EFM Funds June 2020'!C:M,10,0)),"No")</f>
        <v>No</v>
      </c>
      <c r="AF736" s="18" t="str">
        <f>IFERROR(IFERROR(VLOOKUP(VALUE(W736),'EFM Funds June 2020'!C:M,10,0),VLOOKUP(TEXT(W736,0),'EFM Funds June 2020'!C:M,10,0)),"No")</f>
        <v>No</v>
      </c>
      <c r="AG736" s="19" t="str">
        <f t="shared" ca="1" si="80"/>
        <v>No</v>
      </c>
      <c r="AH736" s="19" t="str">
        <f t="shared" si="81"/>
        <v>No</v>
      </c>
      <c r="AI736" s="56" t="str">
        <f t="shared" ca="1" si="82"/>
        <v>Yes</v>
      </c>
      <c r="AJ736" s="56" t="str">
        <f ca="1">IFERROR(IF(OR($R$1&gt;Q736+90,$R$1&gt;VLOOKUP(W736,'EFM Funds June 2020'!D:E,2,FALSE)+90),"Yes","No"),"No")</f>
        <v>No</v>
      </c>
      <c r="AK736" s="56" t="str">
        <f>IFERROR(IF(OR(IFERROR(IF(AND(VLOOKUP(VALUE(L736),'EFM Funds June 2020'!$D:$M,10,FALSE)="Yes",T736&lt;0),"Yes","No"),"No")="Yes",IFERROR(IF(AND(VLOOKUP(VALUE(W736),'EFM Funds June 2020'!$D:$M,10,FALSE)="Yes",AA736&gt;0),"Yes","No"),"No")="Yes"),"Yes","No"),"No")</f>
        <v>No</v>
      </c>
      <c r="AL736" s="95" t="str">
        <f t="shared" si="83"/>
        <v>NoNo</v>
      </c>
      <c r="AM736" s="12">
        <f t="shared" si="84"/>
        <v>1</v>
      </c>
    </row>
    <row r="737" spans="1:39" s="12" customFormat="1" x14ac:dyDescent="0.35">
      <c r="A737" s="13"/>
      <c r="B737" s="20"/>
      <c r="C737" s="20"/>
      <c r="D737" s="13"/>
      <c r="E737" s="13"/>
      <c r="F737" s="13"/>
      <c r="G737" s="21"/>
      <c r="H737" s="104"/>
      <c r="I737" s="21"/>
      <c r="J737" s="21"/>
      <c r="K737" s="13"/>
      <c r="L737" s="13"/>
      <c r="M737" s="20"/>
      <c r="N737" s="13"/>
      <c r="O737" s="13"/>
      <c r="P737" s="13"/>
      <c r="Q737" s="22"/>
      <c r="R737" s="13"/>
      <c r="S737" s="13"/>
      <c r="T737" s="13"/>
      <c r="U737" s="116"/>
      <c r="V737" s="116"/>
      <c r="W737" s="135"/>
      <c r="X737" s="118"/>
      <c r="Y737" s="135"/>
      <c r="Z737" s="116"/>
      <c r="AA737" s="116"/>
      <c r="AB737" s="55">
        <f t="shared" si="78"/>
        <v>0</v>
      </c>
      <c r="AC737" s="39"/>
      <c r="AD737" s="96" t="str">
        <f t="shared" si="79"/>
        <v>No</v>
      </c>
      <c r="AE737" s="18" t="str">
        <f>IFERROR(IFERROR(VLOOKUP(VALUE(L737),'EFM Funds June 2020'!C:M,10,0),VLOOKUP(TEXT(L737,0),'EFM Funds June 2020'!C:M,10,0)),"No")</f>
        <v>No</v>
      </c>
      <c r="AF737" s="18" t="str">
        <f>IFERROR(IFERROR(VLOOKUP(VALUE(W737),'EFM Funds June 2020'!C:M,10,0),VLOOKUP(TEXT(W737,0),'EFM Funds June 2020'!C:M,10,0)),"No")</f>
        <v>No</v>
      </c>
      <c r="AG737" s="19" t="str">
        <f t="shared" ca="1" si="80"/>
        <v>No</v>
      </c>
      <c r="AH737" s="19" t="str">
        <f t="shared" si="81"/>
        <v>No</v>
      </c>
      <c r="AI737" s="56" t="str">
        <f t="shared" ca="1" si="82"/>
        <v>Yes</v>
      </c>
      <c r="AJ737" s="56" t="str">
        <f ca="1">IFERROR(IF(OR($R$1&gt;Q737+90,$R$1&gt;VLOOKUP(W737,'EFM Funds June 2020'!D:E,2,FALSE)+90),"Yes","No"),"No")</f>
        <v>No</v>
      </c>
      <c r="AK737" s="56" t="str">
        <f>IFERROR(IF(OR(IFERROR(IF(AND(VLOOKUP(VALUE(L737),'EFM Funds June 2020'!$D:$M,10,FALSE)="Yes",T737&lt;0),"Yes","No"),"No")="Yes",IFERROR(IF(AND(VLOOKUP(VALUE(W737),'EFM Funds June 2020'!$D:$M,10,FALSE)="Yes",AA737&gt;0),"Yes","No"),"No")="Yes"),"Yes","No"),"No")</f>
        <v>No</v>
      </c>
      <c r="AL737" s="95" t="str">
        <f t="shared" si="83"/>
        <v>NoNo</v>
      </c>
      <c r="AM737" s="12">
        <f t="shared" si="84"/>
        <v>1</v>
      </c>
    </row>
    <row r="738" spans="1:39" s="12" customFormat="1" x14ac:dyDescent="0.35">
      <c r="A738" s="13"/>
      <c r="B738" s="20"/>
      <c r="C738" s="20"/>
      <c r="D738" s="13"/>
      <c r="E738" s="13"/>
      <c r="F738" s="13"/>
      <c r="G738" s="21"/>
      <c r="H738" s="104"/>
      <c r="I738" s="21"/>
      <c r="J738" s="21"/>
      <c r="K738" s="13"/>
      <c r="L738" s="13"/>
      <c r="M738" s="20"/>
      <c r="N738" s="13"/>
      <c r="O738" s="13"/>
      <c r="P738" s="13"/>
      <c r="Q738" s="22"/>
      <c r="R738" s="13"/>
      <c r="S738" s="13"/>
      <c r="T738" s="13"/>
      <c r="U738" s="116"/>
      <c r="V738" s="116"/>
      <c r="W738" s="135"/>
      <c r="X738" s="118"/>
      <c r="Y738" s="135"/>
      <c r="Z738" s="116"/>
      <c r="AA738" s="116"/>
      <c r="AB738" s="55">
        <f t="shared" si="78"/>
        <v>0</v>
      </c>
      <c r="AC738" s="39"/>
      <c r="AD738" s="96" t="str">
        <f t="shared" si="79"/>
        <v>No</v>
      </c>
      <c r="AE738" s="18" t="str">
        <f>IFERROR(IFERROR(VLOOKUP(VALUE(L738),'EFM Funds June 2020'!C:M,10,0),VLOOKUP(TEXT(L738,0),'EFM Funds June 2020'!C:M,10,0)),"No")</f>
        <v>No</v>
      </c>
      <c r="AF738" s="18" t="str">
        <f>IFERROR(IFERROR(VLOOKUP(VALUE(W738),'EFM Funds June 2020'!C:M,10,0),VLOOKUP(TEXT(W738,0),'EFM Funds June 2020'!C:M,10,0)),"No")</f>
        <v>No</v>
      </c>
      <c r="AG738" s="19" t="str">
        <f t="shared" ca="1" si="80"/>
        <v>No</v>
      </c>
      <c r="AH738" s="19" t="str">
        <f t="shared" si="81"/>
        <v>No</v>
      </c>
      <c r="AI738" s="56" t="str">
        <f t="shared" ca="1" si="82"/>
        <v>Yes</v>
      </c>
      <c r="AJ738" s="56" t="str">
        <f ca="1">IFERROR(IF(OR($R$1&gt;Q738+90,$R$1&gt;VLOOKUP(W738,'EFM Funds June 2020'!D:E,2,FALSE)+90),"Yes","No"),"No")</f>
        <v>No</v>
      </c>
      <c r="AK738" s="56" t="str">
        <f>IFERROR(IF(OR(IFERROR(IF(AND(VLOOKUP(VALUE(L738),'EFM Funds June 2020'!$D:$M,10,FALSE)="Yes",T738&lt;0),"Yes","No"),"No")="Yes",IFERROR(IF(AND(VLOOKUP(VALUE(W738),'EFM Funds June 2020'!$D:$M,10,FALSE)="Yes",AA738&gt;0),"Yes","No"),"No")="Yes"),"Yes","No"),"No")</f>
        <v>No</v>
      </c>
      <c r="AL738" s="95" t="str">
        <f t="shared" si="83"/>
        <v>NoNo</v>
      </c>
      <c r="AM738" s="12">
        <f t="shared" si="84"/>
        <v>1</v>
      </c>
    </row>
    <row r="739" spans="1:39" s="12" customFormat="1" x14ac:dyDescent="0.35">
      <c r="A739" s="13"/>
      <c r="B739" s="20"/>
      <c r="C739" s="20"/>
      <c r="D739" s="13"/>
      <c r="E739" s="13"/>
      <c r="F739" s="13"/>
      <c r="G739" s="21"/>
      <c r="H739" s="104"/>
      <c r="I739" s="21"/>
      <c r="J739" s="21"/>
      <c r="K739" s="13"/>
      <c r="L739" s="13"/>
      <c r="M739" s="20"/>
      <c r="N739" s="13"/>
      <c r="O739" s="13"/>
      <c r="P739" s="13"/>
      <c r="Q739" s="22"/>
      <c r="R739" s="13"/>
      <c r="S739" s="13"/>
      <c r="T739" s="13"/>
      <c r="U739" s="116"/>
      <c r="V739" s="116"/>
      <c r="W739" s="135"/>
      <c r="X739" s="118"/>
      <c r="Y739" s="135"/>
      <c r="Z739" s="116"/>
      <c r="AA739" s="116"/>
      <c r="AB739" s="55">
        <f t="shared" si="78"/>
        <v>0</v>
      </c>
      <c r="AC739" s="39"/>
      <c r="AD739" s="96" t="str">
        <f t="shared" si="79"/>
        <v>No</v>
      </c>
      <c r="AE739" s="18" t="str">
        <f>IFERROR(IFERROR(VLOOKUP(VALUE(L739),'EFM Funds June 2020'!C:M,10,0),VLOOKUP(TEXT(L739,0),'EFM Funds June 2020'!C:M,10,0)),"No")</f>
        <v>No</v>
      </c>
      <c r="AF739" s="18" t="str">
        <f>IFERROR(IFERROR(VLOOKUP(VALUE(W739),'EFM Funds June 2020'!C:M,10,0),VLOOKUP(TEXT(W739,0),'EFM Funds June 2020'!C:M,10,0)),"No")</f>
        <v>No</v>
      </c>
      <c r="AG739" s="19" t="str">
        <f t="shared" ca="1" si="80"/>
        <v>No</v>
      </c>
      <c r="AH739" s="19" t="str">
        <f t="shared" si="81"/>
        <v>No</v>
      </c>
      <c r="AI739" s="56" t="str">
        <f t="shared" ca="1" si="82"/>
        <v>Yes</v>
      </c>
      <c r="AJ739" s="56" t="str">
        <f ca="1">IFERROR(IF(OR($R$1&gt;Q739+90,$R$1&gt;VLOOKUP(W739,'EFM Funds June 2020'!D:E,2,FALSE)+90),"Yes","No"),"No")</f>
        <v>No</v>
      </c>
      <c r="AK739" s="56" t="str">
        <f>IFERROR(IF(OR(IFERROR(IF(AND(VLOOKUP(VALUE(L739),'EFM Funds June 2020'!$D:$M,10,FALSE)="Yes",T739&lt;0),"Yes","No"),"No")="Yes",IFERROR(IF(AND(VLOOKUP(VALUE(W739),'EFM Funds June 2020'!$D:$M,10,FALSE)="Yes",AA739&gt;0),"Yes","No"),"No")="Yes"),"Yes","No"),"No")</f>
        <v>No</v>
      </c>
      <c r="AL739" s="95" t="str">
        <f t="shared" si="83"/>
        <v>NoNo</v>
      </c>
      <c r="AM739" s="12">
        <f t="shared" si="84"/>
        <v>1</v>
      </c>
    </row>
    <row r="740" spans="1:39" s="12" customFormat="1" x14ac:dyDescent="0.35">
      <c r="A740" s="13"/>
      <c r="B740" s="20"/>
      <c r="C740" s="20"/>
      <c r="D740" s="13"/>
      <c r="E740" s="13"/>
      <c r="F740" s="13"/>
      <c r="G740" s="21"/>
      <c r="H740" s="104"/>
      <c r="I740" s="21"/>
      <c r="J740" s="21"/>
      <c r="K740" s="13"/>
      <c r="L740" s="13"/>
      <c r="M740" s="20"/>
      <c r="N740" s="13"/>
      <c r="O740" s="13"/>
      <c r="P740" s="13"/>
      <c r="Q740" s="22"/>
      <c r="R740" s="13"/>
      <c r="S740" s="13"/>
      <c r="T740" s="13"/>
      <c r="U740" s="116"/>
      <c r="V740" s="116"/>
      <c r="W740" s="135"/>
      <c r="X740" s="118"/>
      <c r="Y740" s="135"/>
      <c r="Z740" s="116"/>
      <c r="AA740" s="116"/>
      <c r="AB740" s="55">
        <f t="shared" si="78"/>
        <v>0</v>
      </c>
      <c r="AC740" s="39"/>
      <c r="AD740" s="96" t="str">
        <f t="shared" si="79"/>
        <v>No</v>
      </c>
      <c r="AE740" s="18" t="str">
        <f>IFERROR(IFERROR(VLOOKUP(VALUE(L740),'EFM Funds June 2020'!C:M,10,0),VLOOKUP(TEXT(L740,0),'EFM Funds June 2020'!C:M,10,0)),"No")</f>
        <v>No</v>
      </c>
      <c r="AF740" s="18" t="str">
        <f>IFERROR(IFERROR(VLOOKUP(VALUE(W740),'EFM Funds June 2020'!C:M,10,0),VLOOKUP(TEXT(W740,0),'EFM Funds June 2020'!C:M,10,0)),"No")</f>
        <v>No</v>
      </c>
      <c r="AG740" s="19" t="str">
        <f t="shared" ca="1" si="80"/>
        <v>No</v>
      </c>
      <c r="AH740" s="19" t="str">
        <f t="shared" si="81"/>
        <v>No</v>
      </c>
      <c r="AI740" s="56" t="str">
        <f t="shared" ca="1" si="82"/>
        <v>Yes</v>
      </c>
      <c r="AJ740" s="56" t="str">
        <f ca="1">IFERROR(IF(OR($R$1&gt;Q740+90,$R$1&gt;VLOOKUP(W740,'EFM Funds June 2020'!D:E,2,FALSE)+90),"Yes","No"),"No")</f>
        <v>No</v>
      </c>
      <c r="AK740" s="56" t="str">
        <f>IFERROR(IF(OR(IFERROR(IF(AND(VLOOKUP(VALUE(L740),'EFM Funds June 2020'!$D:$M,10,FALSE)="Yes",T740&lt;0),"Yes","No"),"No")="Yes",IFERROR(IF(AND(VLOOKUP(VALUE(W740),'EFM Funds June 2020'!$D:$M,10,FALSE)="Yes",AA740&gt;0),"Yes","No"),"No")="Yes"),"Yes","No"),"No")</f>
        <v>No</v>
      </c>
      <c r="AL740" s="95" t="str">
        <f t="shared" si="83"/>
        <v>NoNo</v>
      </c>
      <c r="AM740" s="12">
        <f t="shared" si="84"/>
        <v>1</v>
      </c>
    </row>
    <row r="741" spans="1:39" s="12" customFormat="1" x14ac:dyDescent="0.35">
      <c r="A741" s="13"/>
      <c r="B741" s="20"/>
      <c r="C741" s="20"/>
      <c r="D741" s="13"/>
      <c r="E741" s="13"/>
      <c r="F741" s="13"/>
      <c r="G741" s="21"/>
      <c r="H741" s="104"/>
      <c r="I741" s="21"/>
      <c r="J741" s="21"/>
      <c r="K741" s="13"/>
      <c r="L741" s="13"/>
      <c r="M741" s="20"/>
      <c r="N741" s="13"/>
      <c r="O741" s="13"/>
      <c r="P741" s="13"/>
      <c r="Q741" s="22"/>
      <c r="R741" s="13"/>
      <c r="S741" s="13"/>
      <c r="T741" s="13"/>
      <c r="U741" s="116"/>
      <c r="V741" s="116"/>
      <c r="W741" s="135"/>
      <c r="X741" s="118"/>
      <c r="Y741" s="135"/>
      <c r="Z741" s="116"/>
      <c r="AA741" s="116"/>
      <c r="AB741" s="55">
        <f t="shared" si="78"/>
        <v>0</v>
      </c>
      <c r="AC741" s="39"/>
      <c r="AD741" s="96" t="str">
        <f t="shared" si="79"/>
        <v>No</v>
      </c>
      <c r="AE741" s="18" t="str">
        <f>IFERROR(IFERROR(VLOOKUP(VALUE(L741),'EFM Funds June 2020'!C:M,10,0),VLOOKUP(TEXT(L741,0),'EFM Funds June 2020'!C:M,10,0)),"No")</f>
        <v>No</v>
      </c>
      <c r="AF741" s="18" t="str">
        <f>IFERROR(IFERROR(VLOOKUP(VALUE(W741),'EFM Funds June 2020'!C:M,10,0),VLOOKUP(TEXT(W741,0),'EFM Funds June 2020'!C:M,10,0)),"No")</f>
        <v>No</v>
      </c>
      <c r="AG741" s="19" t="str">
        <f t="shared" ca="1" si="80"/>
        <v>No</v>
      </c>
      <c r="AH741" s="19" t="str">
        <f t="shared" si="81"/>
        <v>No</v>
      </c>
      <c r="AI741" s="56" t="str">
        <f t="shared" ca="1" si="82"/>
        <v>Yes</v>
      </c>
      <c r="AJ741" s="56" t="str">
        <f ca="1">IFERROR(IF(OR($R$1&gt;Q741+90,$R$1&gt;VLOOKUP(W741,'EFM Funds June 2020'!D:E,2,FALSE)+90),"Yes","No"),"No")</f>
        <v>No</v>
      </c>
      <c r="AK741" s="56" t="str">
        <f>IFERROR(IF(OR(IFERROR(IF(AND(VLOOKUP(VALUE(L741),'EFM Funds June 2020'!$D:$M,10,FALSE)="Yes",T741&lt;0),"Yes","No"),"No")="Yes",IFERROR(IF(AND(VLOOKUP(VALUE(W741),'EFM Funds June 2020'!$D:$M,10,FALSE)="Yes",AA741&gt;0),"Yes","No"),"No")="Yes"),"Yes","No"),"No")</f>
        <v>No</v>
      </c>
      <c r="AL741" s="95" t="str">
        <f t="shared" si="83"/>
        <v>NoNo</v>
      </c>
      <c r="AM741" s="12">
        <f t="shared" si="84"/>
        <v>1</v>
      </c>
    </row>
    <row r="742" spans="1:39" s="12" customFormat="1" x14ac:dyDescent="0.35">
      <c r="A742" s="13"/>
      <c r="B742" s="20"/>
      <c r="C742" s="20"/>
      <c r="D742" s="13"/>
      <c r="E742" s="13"/>
      <c r="F742" s="13"/>
      <c r="G742" s="21"/>
      <c r="H742" s="104"/>
      <c r="I742" s="21"/>
      <c r="J742" s="21"/>
      <c r="K742" s="13"/>
      <c r="L742" s="13"/>
      <c r="M742" s="20"/>
      <c r="N742" s="13"/>
      <c r="O742" s="13"/>
      <c r="P742" s="13"/>
      <c r="Q742" s="22"/>
      <c r="R742" s="13"/>
      <c r="S742" s="13"/>
      <c r="T742" s="13"/>
      <c r="U742" s="116"/>
      <c r="V742" s="116"/>
      <c r="W742" s="135"/>
      <c r="X742" s="118"/>
      <c r="Y742" s="135"/>
      <c r="Z742" s="116"/>
      <c r="AA742" s="116"/>
      <c r="AB742" s="55">
        <f t="shared" si="78"/>
        <v>0</v>
      </c>
      <c r="AC742" s="39"/>
      <c r="AD742" s="96" t="str">
        <f t="shared" si="79"/>
        <v>No</v>
      </c>
      <c r="AE742" s="18" t="str">
        <f>IFERROR(IFERROR(VLOOKUP(VALUE(L742),'EFM Funds June 2020'!C:M,10,0),VLOOKUP(TEXT(L742,0),'EFM Funds June 2020'!C:M,10,0)),"No")</f>
        <v>No</v>
      </c>
      <c r="AF742" s="18" t="str">
        <f>IFERROR(IFERROR(VLOOKUP(VALUE(W742),'EFM Funds June 2020'!C:M,10,0),VLOOKUP(TEXT(W742,0),'EFM Funds June 2020'!C:M,10,0)),"No")</f>
        <v>No</v>
      </c>
      <c r="AG742" s="19" t="str">
        <f t="shared" ca="1" si="80"/>
        <v>No</v>
      </c>
      <c r="AH742" s="19" t="str">
        <f t="shared" si="81"/>
        <v>No</v>
      </c>
      <c r="AI742" s="56" t="str">
        <f t="shared" ca="1" si="82"/>
        <v>Yes</v>
      </c>
      <c r="AJ742" s="56" t="str">
        <f ca="1">IFERROR(IF(OR($R$1&gt;Q742+90,$R$1&gt;VLOOKUP(W742,'EFM Funds June 2020'!D:E,2,FALSE)+90),"Yes","No"),"No")</f>
        <v>No</v>
      </c>
      <c r="AK742" s="56" t="str">
        <f>IFERROR(IF(OR(IFERROR(IF(AND(VLOOKUP(VALUE(L742),'EFM Funds June 2020'!$D:$M,10,FALSE)="Yes",T742&lt;0),"Yes","No"),"No")="Yes",IFERROR(IF(AND(VLOOKUP(VALUE(W742),'EFM Funds June 2020'!$D:$M,10,FALSE)="Yes",AA742&gt;0),"Yes","No"),"No")="Yes"),"Yes","No"),"No")</f>
        <v>No</v>
      </c>
      <c r="AL742" s="95" t="str">
        <f t="shared" si="83"/>
        <v>NoNo</v>
      </c>
      <c r="AM742" s="12">
        <f t="shared" si="84"/>
        <v>1</v>
      </c>
    </row>
    <row r="743" spans="1:39" s="12" customFormat="1" x14ac:dyDescent="0.35">
      <c r="A743" s="13"/>
      <c r="B743" s="20"/>
      <c r="C743" s="20"/>
      <c r="D743" s="13"/>
      <c r="E743" s="13"/>
      <c r="F743" s="13"/>
      <c r="G743" s="21"/>
      <c r="H743" s="104"/>
      <c r="I743" s="21"/>
      <c r="J743" s="21"/>
      <c r="K743" s="13"/>
      <c r="L743" s="13"/>
      <c r="M743" s="20"/>
      <c r="N743" s="13"/>
      <c r="O743" s="13"/>
      <c r="P743" s="13"/>
      <c r="Q743" s="22"/>
      <c r="R743" s="13"/>
      <c r="S743" s="13"/>
      <c r="T743" s="13"/>
      <c r="U743" s="116"/>
      <c r="V743" s="116"/>
      <c r="W743" s="135"/>
      <c r="X743" s="118"/>
      <c r="Y743" s="135"/>
      <c r="Z743" s="116"/>
      <c r="AA743" s="116"/>
      <c r="AB743" s="55">
        <f t="shared" si="78"/>
        <v>0</v>
      </c>
      <c r="AC743" s="39"/>
      <c r="AD743" s="96" t="str">
        <f t="shared" si="79"/>
        <v>No</v>
      </c>
      <c r="AE743" s="18" t="str">
        <f>IFERROR(IFERROR(VLOOKUP(VALUE(L743),'EFM Funds June 2020'!C:M,10,0),VLOOKUP(TEXT(L743,0),'EFM Funds June 2020'!C:M,10,0)),"No")</f>
        <v>No</v>
      </c>
      <c r="AF743" s="18" t="str">
        <f>IFERROR(IFERROR(VLOOKUP(VALUE(W743),'EFM Funds June 2020'!C:M,10,0),VLOOKUP(TEXT(W743,0),'EFM Funds June 2020'!C:M,10,0)),"No")</f>
        <v>No</v>
      </c>
      <c r="AG743" s="19" t="str">
        <f t="shared" ca="1" si="80"/>
        <v>No</v>
      </c>
      <c r="AH743" s="19" t="str">
        <f t="shared" si="81"/>
        <v>No</v>
      </c>
      <c r="AI743" s="56" t="str">
        <f t="shared" ca="1" si="82"/>
        <v>Yes</v>
      </c>
      <c r="AJ743" s="56" t="str">
        <f ca="1">IFERROR(IF(OR($R$1&gt;Q743+90,$R$1&gt;VLOOKUP(W743,'EFM Funds June 2020'!D:E,2,FALSE)+90),"Yes","No"),"No")</f>
        <v>No</v>
      </c>
      <c r="AK743" s="56" t="str">
        <f>IFERROR(IF(OR(IFERROR(IF(AND(VLOOKUP(VALUE(L743),'EFM Funds June 2020'!$D:$M,10,FALSE)="Yes",T743&lt;0),"Yes","No"),"No")="Yes",IFERROR(IF(AND(VLOOKUP(VALUE(W743),'EFM Funds June 2020'!$D:$M,10,FALSE)="Yes",AA743&gt;0),"Yes","No"),"No")="Yes"),"Yes","No"),"No")</f>
        <v>No</v>
      </c>
      <c r="AL743" s="95" t="str">
        <f t="shared" si="83"/>
        <v>NoNo</v>
      </c>
      <c r="AM743" s="12">
        <f t="shared" si="84"/>
        <v>1</v>
      </c>
    </row>
    <row r="744" spans="1:39" s="12" customFormat="1" x14ac:dyDescent="0.35">
      <c r="A744" s="13"/>
      <c r="B744" s="20"/>
      <c r="C744" s="20"/>
      <c r="D744" s="13"/>
      <c r="E744" s="13"/>
      <c r="F744" s="13"/>
      <c r="G744" s="21"/>
      <c r="H744" s="104"/>
      <c r="I744" s="21"/>
      <c r="J744" s="21"/>
      <c r="K744" s="13"/>
      <c r="L744" s="13"/>
      <c r="M744" s="20"/>
      <c r="N744" s="13"/>
      <c r="O744" s="13"/>
      <c r="P744" s="13"/>
      <c r="Q744" s="22"/>
      <c r="R744" s="13"/>
      <c r="S744" s="13"/>
      <c r="T744" s="13"/>
      <c r="U744" s="116"/>
      <c r="V744" s="116"/>
      <c r="W744" s="135"/>
      <c r="X744" s="118"/>
      <c r="Y744" s="135"/>
      <c r="Z744" s="116"/>
      <c r="AA744" s="116"/>
      <c r="AB744" s="55">
        <f t="shared" si="78"/>
        <v>0</v>
      </c>
      <c r="AC744" s="39"/>
      <c r="AD744" s="96" t="str">
        <f t="shared" si="79"/>
        <v>No</v>
      </c>
      <c r="AE744" s="18" t="str">
        <f>IFERROR(IFERROR(VLOOKUP(VALUE(L744),'EFM Funds June 2020'!C:M,10,0),VLOOKUP(TEXT(L744,0),'EFM Funds June 2020'!C:M,10,0)),"No")</f>
        <v>No</v>
      </c>
      <c r="AF744" s="18" t="str">
        <f>IFERROR(IFERROR(VLOOKUP(VALUE(W744),'EFM Funds June 2020'!C:M,10,0),VLOOKUP(TEXT(W744,0),'EFM Funds June 2020'!C:M,10,0)),"No")</f>
        <v>No</v>
      </c>
      <c r="AG744" s="19" t="str">
        <f t="shared" ca="1" si="80"/>
        <v>No</v>
      </c>
      <c r="AH744" s="19" t="str">
        <f t="shared" si="81"/>
        <v>No</v>
      </c>
      <c r="AI744" s="56" t="str">
        <f t="shared" ca="1" si="82"/>
        <v>Yes</v>
      </c>
      <c r="AJ744" s="56" t="str">
        <f ca="1">IFERROR(IF(OR($R$1&gt;Q744+90,$R$1&gt;VLOOKUP(W744,'EFM Funds June 2020'!D:E,2,FALSE)+90),"Yes","No"),"No")</f>
        <v>No</v>
      </c>
      <c r="AK744" s="56" t="str">
        <f>IFERROR(IF(OR(IFERROR(IF(AND(VLOOKUP(VALUE(L744),'EFM Funds June 2020'!$D:$M,10,FALSE)="Yes",T744&lt;0),"Yes","No"),"No")="Yes",IFERROR(IF(AND(VLOOKUP(VALUE(W744),'EFM Funds June 2020'!$D:$M,10,FALSE)="Yes",AA744&gt;0),"Yes","No"),"No")="Yes"),"Yes","No"),"No")</f>
        <v>No</v>
      </c>
      <c r="AL744" s="95" t="str">
        <f t="shared" si="83"/>
        <v>NoNo</v>
      </c>
      <c r="AM744" s="12">
        <f t="shared" si="84"/>
        <v>1</v>
      </c>
    </row>
    <row r="745" spans="1:39" s="12" customFormat="1" x14ac:dyDescent="0.35">
      <c r="A745" s="13"/>
      <c r="B745" s="20"/>
      <c r="C745" s="20"/>
      <c r="D745" s="13"/>
      <c r="E745" s="13"/>
      <c r="F745" s="13"/>
      <c r="G745" s="21"/>
      <c r="H745" s="104"/>
      <c r="I745" s="21"/>
      <c r="J745" s="21"/>
      <c r="K745" s="13"/>
      <c r="L745" s="13"/>
      <c r="M745" s="20"/>
      <c r="N745" s="13"/>
      <c r="O745" s="13"/>
      <c r="P745" s="13"/>
      <c r="Q745" s="22"/>
      <c r="R745" s="13"/>
      <c r="S745" s="13"/>
      <c r="T745" s="13"/>
      <c r="U745" s="116"/>
      <c r="V745" s="116"/>
      <c r="W745" s="135"/>
      <c r="X745" s="118"/>
      <c r="Y745" s="135"/>
      <c r="Z745" s="116"/>
      <c r="AA745" s="116"/>
      <c r="AB745" s="55">
        <f t="shared" si="78"/>
        <v>0</v>
      </c>
      <c r="AC745" s="39"/>
      <c r="AD745" s="96" t="str">
        <f t="shared" si="79"/>
        <v>No</v>
      </c>
      <c r="AE745" s="18" t="str">
        <f>IFERROR(IFERROR(VLOOKUP(VALUE(L745),'EFM Funds June 2020'!C:M,10,0),VLOOKUP(TEXT(L745,0),'EFM Funds June 2020'!C:M,10,0)),"No")</f>
        <v>No</v>
      </c>
      <c r="AF745" s="18" t="str">
        <f>IFERROR(IFERROR(VLOOKUP(VALUE(W745),'EFM Funds June 2020'!C:M,10,0),VLOOKUP(TEXT(W745,0),'EFM Funds June 2020'!C:M,10,0)),"No")</f>
        <v>No</v>
      </c>
      <c r="AG745" s="19" t="str">
        <f t="shared" ca="1" si="80"/>
        <v>No</v>
      </c>
      <c r="AH745" s="19" t="str">
        <f t="shared" si="81"/>
        <v>No</v>
      </c>
      <c r="AI745" s="56" t="str">
        <f t="shared" ca="1" si="82"/>
        <v>Yes</v>
      </c>
      <c r="AJ745" s="56" t="str">
        <f ca="1">IFERROR(IF(OR($R$1&gt;Q745+90,$R$1&gt;VLOOKUP(W745,'EFM Funds June 2020'!D:E,2,FALSE)+90),"Yes","No"),"No")</f>
        <v>No</v>
      </c>
      <c r="AK745" s="56" t="str">
        <f>IFERROR(IF(OR(IFERROR(IF(AND(VLOOKUP(VALUE(L745),'EFM Funds June 2020'!$D:$M,10,FALSE)="Yes",T745&lt;0),"Yes","No"),"No")="Yes",IFERROR(IF(AND(VLOOKUP(VALUE(W745),'EFM Funds June 2020'!$D:$M,10,FALSE)="Yes",AA745&gt;0),"Yes","No"),"No")="Yes"),"Yes","No"),"No")</f>
        <v>No</v>
      </c>
      <c r="AL745" s="95" t="str">
        <f t="shared" si="83"/>
        <v>NoNo</v>
      </c>
      <c r="AM745" s="12">
        <f t="shared" si="84"/>
        <v>1</v>
      </c>
    </row>
    <row r="746" spans="1:39" s="12" customFormat="1" x14ac:dyDescent="0.35">
      <c r="A746" s="13"/>
      <c r="B746" s="20"/>
      <c r="C746" s="20"/>
      <c r="D746" s="13"/>
      <c r="E746" s="13"/>
      <c r="F746" s="13"/>
      <c r="G746" s="21"/>
      <c r="H746" s="104"/>
      <c r="I746" s="21"/>
      <c r="J746" s="21"/>
      <c r="K746" s="13"/>
      <c r="L746" s="13"/>
      <c r="M746" s="20"/>
      <c r="N746" s="13"/>
      <c r="O746" s="13"/>
      <c r="P746" s="13"/>
      <c r="Q746" s="22"/>
      <c r="R746" s="13"/>
      <c r="S746" s="13"/>
      <c r="T746" s="13"/>
      <c r="U746" s="116"/>
      <c r="V746" s="116"/>
      <c r="W746" s="135"/>
      <c r="X746" s="118"/>
      <c r="Y746" s="135"/>
      <c r="Z746" s="116"/>
      <c r="AA746" s="116"/>
      <c r="AB746" s="55">
        <f t="shared" si="78"/>
        <v>0</v>
      </c>
      <c r="AC746" s="39"/>
      <c r="AD746" s="96" t="str">
        <f t="shared" si="79"/>
        <v>No</v>
      </c>
      <c r="AE746" s="18" t="str">
        <f>IFERROR(IFERROR(VLOOKUP(VALUE(L746),'EFM Funds June 2020'!C:M,10,0),VLOOKUP(TEXT(L746,0),'EFM Funds June 2020'!C:M,10,0)),"No")</f>
        <v>No</v>
      </c>
      <c r="AF746" s="18" t="str">
        <f>IFERROR(IFERROR(VLOOKUP(VALUE(W746),'EFM Funds June 2020'!C:M,10,0),VLOOKUP(TEXT(W746,0),'EFM Funds June 2020'!C:M,10,0)),"No")</f>
        <v>No</v>
      </c>
      <c r="AG746" s="19" t="str">
        <f t="shared" ca="1" si="80"/>
        <v>No</v>
      </c>
      <c r="AH746" s="19" t="str">
        <f t="shared" si="81"/>
        <v>No</v>
      </c>
      <c r="AI746" s="56" t="str">
        <f t="shared" ca="1" si="82"/>
        <v>Yes</v>
      </c>
      <c r="AJ746" s="56" t="str">
        <f ca="1">IFERROR(IF(OR($R$1&gt;Q746+90,$R$1&gt;VLOOKUP(W746,'EFM Funds June 2020'!D:E,2,FALSE)+90),"Yes","No"),"No")</f>
        <v>No</v>
      </c>
      <c r="AK746" s="56" t="str">
        <f>IFERROR(IF(OR(IFERROR(IF(AND(VLOOKUP(VALUE(L746),'EFM Funds June 2020'!$D:$M,10,FALSE)="Yes",T746&lt;0),"Yes","No"),"No")="Yes",IFERROR(IF(AND(VLOOKUP(VALUE(W746),'EFM Funds June 2020'!$D:$M,10,FALSE)="Yes",AA746&gt;0),"Yes","No"),"No")="Yes"),"Yes","No"),"No")</f>
        <v>No</v>
      </c>
      <c r="AL746" s="95" t="str">
        <f t="shared" si="83"/>
        <v>NoNo</v>
      </c>
      <c r="AM746" s="12">
        <f t="shared" si="84"/>
        <v>1</v>
      </c>
    </row>
    <row r="747" spans="1:39" s="12" customFormat="1" x14ac:dyDescent="0.35">
      <c r="A747" s="13"/>
      <c r="B747" s="20"/>
      <c r="C747" s="20"/>
      <c r="D747" s="13"/>
      <c r="E747" s="13"/>
      <c r="F747" s="13"/>
      <c r="G747" s="21"/>
      <c r="H747" s="104"/>
      <c r="I747" s="21"/>
      <c r="J747" s="21"/>
      <c r="K747" s="13"/>
      <c r="L747" s="13"/>
      <c r="M747" s="20"/>
      <c r="N747" s="13"/>
      <c r="O747" s="13"/>
      <c r="P747" s="13"/>
      <c r="Q747" s="22"/>
      <c r="R747" s="13"/>
      <c r="S747" s="13"/>
      <c r="T747" s="13"/>
      <c r="U747" s="116"/>
      <c r="V747" s="116"/>
      <c r="W747" s="135"/>
      <c r="X747" s="118"/>
      <c r="Y747" s="135"/>
      <c r="Z747" s="116"/>
      <c r="AA747" s="116"/>
      <c r="AB747" s="55">
        <f t="shared" si="78"/>
        <v>0</v>
      </c>
      <c r="AC747" s="39"/>
      <c r="AD747" s="96" t="str">
        <f t="shared" si="79"/>
        <v>No</v>
      </c>
      <c r="AE747" s="18" t="str">
        <f>IFERROR(IFERROR(VLOOKUP(VALUE(L747),'EFM Funds June 2020'!C:M,10,0),VLOOKUP(TEXT(L747,0),'EFM Funds June 2020'!C:M,10,0)),"No")</f>
        <v>No</v>
      </c>
      <c r="AF747" s="18" t="str">
        <f>IFERROR(IFERROR(VLOOKUP(VALUE(W747),'EFM Funds June 2020'!C:M,10,0),VLOOKUP(TEXT(W747,0),'EFM Funds June 2020'!C:M,10,0)),"No")</f>
        <v>No</v>
      </c>
      <c r="AG747" s="19" t="str">
        <f t="shared" ca="1" si="80"/>
        <v>No</v>
      </c>
      <c r="AH747" s="19" t="str">
        <f t="shared" si="81"/>
        <v>No</v>
      </c>
      <c r="AI747" s="56" t="str">
        <f t="shared" ca="1" si="82"/>
        <v>Yes</v>
      </c>
      <c r="AJ747" s="56" t="str">
        <f ca="1">IFERROR(IF(OR($R$1&gt;Q747+90,$R$1&gt;VLOOKUP(W747,'EFM Funds June 2020'!D:E,2,FALSE)+90),"Yes","No"),"No")</f>
        <v>No</v>
      </c>
      <c r="AK747" s="56" t="str">
        <f>IFERROR(IF(OR(IFERROR(IF(AND(VLOOKUP(VALUE(L747),'EFM Funds June 2020'!$D:$M,10,FALSE)="Yes",T747&lt;0),"Yes","No"),"No")="Yes",IFERROR(IF(AND(VLOOKUP(VALUE(W747),'EFM Funds June 2020'!$D:$M,10,FALSE)="Yes",AA747&gt;0),"Yes","No"),"No")="Yes"),"Yes","No"),"No")</f>
        <v>No</v>
      </c>
      <c r="AL747" s="95" t="str">
        <f t="shared" si="83"/>
        <v>NoNo</v>
      </c>
      <c r="AM747" s="12">
        <f t="shared" si="84"/>
        <v>1</v>
      </c>
    </row>
    <row r="748" spans="1:39" s="12" customFormat="1" x14ac:dyDescent="0.35">
      <c r="A748" s="13"/>
      <c r="B748" s="20"/>
      <c r="C748" s="20"/>
      <c r="D748" s="13"/>
      <c r="E748" s="13"/>
      <c r="F748" s="13"/>
      <c r="G748" s="21"/>
      <c r="H748" s="104"/>
      <c r="I748" s="21"/>
      <c r="J748" s="21"/>
      <c r="K748" s="13"/>
      <c r="L748" s="13"/>
      <c r="M748" s="20"/>
      <c r="N748" s="13"/>
      <c r="O748" s="13"/>
      <c r="P748" s="13"/>
      <c r="Q748" s="22"/>
      <c r="R748" s="13"/>
      <c r="S748" s="13"/>
      <c r="T748" s="13"/>
      <c r="U748" s="116"/>
      <c r="V748" s="116"/>
      <c r="W748" s="135"/>
      <c r="X748" s="118"/>
      <c r="Y748" s="135"/>
      <c r="Z748" s="116"/>
      <c r="AA748" s="116"/>
      <c r="AB748" s="55">
        <f t="shared" si="78"/>
        <v>0</v>
      </c>
      <c r="AC748" s="39"/>
      <c r="AD748" s="96" t="str">
        <f t="shared" si="79"/>
        <v>No</v>
      </c>
      <c r="AE748" s="18" t="str">
        <f>IFERROR(IFERROR(VLOOKUP(VALUE(L748),'EFM Funds June 2020'!C:M,10,0),VLOOKUP(TEXT(L748,0),'EFM Funds June 2020'!C:M,10,0)),"No")</f>
        <v>No</v>
      </c>
      <c r="AF748" s="18" t="str">
        <f>IFERROR(IFERROR(VLOOKUP(VALUE(W748),'EFM Funds June 2020'!C:M,10,0),VLOOKUP(TEXT(W748,0),'EFM Funds June 2020'!C:M,10,0)),"No")</f>
        <v>No</v>
      </c>
      <c r="AG748" s="19" t="str">
        <f t="shared" ca="1" si="80"/>
        <v>No</v>
      </c>
      <c r="AH748" s="19" t="str">
        <f t="shared" si="81"/>
        <v>No</v>
      </c>
      <c r="AI748" s="56" t="str">
        <f t="shared" ca="1" si="82"/>
        <v>Yes</v>
      </c>
      <c r="AJ748" s="56" t="str">
        <f ca="1">IFERROR(IF(OR($R$1&gt;Q748+90,$R$1&gt;VLOOKUP(W748,'EFM Funds June 2020'!D:E,2,FALSE)+90),"Yes","No"),"No")</f>
        <v>No</v>
      </c>
      <c r="AK748" s="56" t="str">
        <f>IFERROR(IF(OR(IFERROR(IF(AND(VLOOKUP(VALUE(L748),'EFM Funds June 2020'!$D:$M,10,FALSE)="Yes",T748&lt;0),"Yes","No"),"No")="Yes",IFERROR(IF(AND(VLOOKUP(VALUE(W748),'EFM Funds June 2020'!$D:$M,10,FALSE)="Yes",AA748&gt;0),"Yes","No"),"No")="Yes"),"Yes","No"),"No")</f>
        <v>No</v>
      </c>
      <c r="AL748" s="95" t="str">
        <f t="shared" si="83"/>
        <v>NoNo</v>
      </c>
      <c r="AM748" s="12">
        <f t="shared" si="84"/>
        <v>1</v>
      </c>
    </row>
    <row r="749" spans="1:39" s="12" customFormat="1" x14ac:dyDescent="0.35">
      <c r="A749" s="13"/>
      <c r="B749" s="20"/>
      <c r="C749" s="20"/>
      <c r="D749" s="13"/>
      <c r="E749" s="13"/>
      <c r="F749" s="13"/>
      <c r="G749" s="21"/>
      <c r="H749" s="104"/>
      <c r="I749" s="21"/>
      <c r="J749" s="21"/>
      <c r="K749" s="13"/>
      <c r="L749" s="13"/>
      <c r="M749" s="20"/>
      <c r="N749" s="13"/>
      <c r="O749" s="13"/>
      <c r="P749" s="13"/>
      <c r="Q749" s="22"/>
      <c r="R749" s="13"/>
      <c r="S749" s="13"/>
      <c r="T749" s="13"/>
      <c r="U749" s="116"/>
      <c r="V749" s="116"/>
      <c r="W749" s="135"/>
      <c r="X749" s="118"/>
      <c r="Y749" s="135"/>
      <c r="Z749" s="116"/>
      <c r="AA749" s="116"/>
      <c r="AB749" s="55">
        <f t="shared" si="78"/>
        <v>0</v>
      </c>
      <c r="AC749" s="39"/>
      <c r="AD749" s="96" t="str">
        <f t="shared" si="79"/>
        <v>No</v>
      </c>
      <c r="AE749" s="18" t="str">
        <f>IFERROR(IFERROR(VLOOKUP(VALUE(L749),'EFM Funds June 2020'!C:M,10,0),VLOOKUP(TEXT(L749,0),'EFM Funds June 2020'!C:M,10,0)),"No")</f>
        <v>No</v>
      </c>
      <c r="AF749" s="18" t="str">
        <f>IFERROR(IFERROR(VLOOKUP(VALUE(W749),'EFM Funds June 2020'!C:M,10,0),VLOOKUP(TEXT(W749,0),'EFM Funds June 2020'!C:M,10,0)),"No")</f>
        <v>No</v>
      </c>
      <c r="AG749" s="19" t="str">
        <f t="shared" ca="1" si="80"/>
        <v>No</v>
      </c>
      <c r="AH749" s="19" t="str">
        <f t="shared" si="81"/>
        <v>No</v>
      </c>
      <c r="AI749" s="56" t="str">
        <f t="shared" ca="1" si="82"/>
        <v>Yes</v>
      </c>
      <c r="AJ749" s="56" t="str">
        <f ca="1">IFERROR(IF(OR($R$1&gt;Q749+90,$R$1&gt;VLOOKUP(W749,'EFM Funds June 2020'!D:E,2,FALSE)+90),"Yes","No"),"No")</f>
        <v>No</v>
      </c>
      <c r="AK749" s="56" t="str">
        <f>IFERROR(IF(OR(IFERROR(IF(AND(VLOOKUP(VALUE(L749),'EFM Funds June 2020'!$D:$M,10,FALSE)="Yes",T749&lt;0),"Yes","No"),"No")="Yes",IFERROR(IF(AND(VLOOKUP(VALUE(W749),'EFM Funds June 2020'!$D:$M,10,FALSE)="Yes",AA749&gt;0),"Yes","No"),"No")="Yes"),"Yes","No"),"No")</f>
        <v>No</v>
      </c>
      <c r="AL749" s="95" t="str">
        <f t="shared" si="83"/>
        <v>NoNo</v>
      </c>
      <c r="AM749" s="12">
        <f t="shared" si="84"/>
        <v>1</v>
      </c>
    </row>
    <row r="750" spans="1:39" s="12" customFormat="1" x14ac:dyDescent="0.35">
      <c r="A750" s="13"/>
      <c r="B750" s="20"/>
      <c r="C750" s="20"/>
      <c r="D750" s="13"/>
      <c r="E750" s="13"/>
      <c r="F750" s="13"/>
      <c r="G750" s="21"/>
      <c r="H750" s="104"/>
      <c r="I750" s="21"/>
      <c r="J750" s="21"/>
      <c r="K750" s="13"/>
      <c r="L750" s="13"/>
      <c r="M750" s="20"/>
      <c r="N750" s="13"/>
      <c r="O750" s="13"/>
      <c r="P750" s="13"/>
      <c r="Q750" s="22"/>
      <c r="R750" s="13"/>
      <c r="S750" s="13"/>
      <c r="T750" s="13"/>
      <c r="U750" s="116"/>
      <c r="V750" s="116"/>
      <c r="W750" s="135"/>
      <c r="X750" s="118"/>
      <c r="Y750" s="135"/>
      <c r="Z750" s="116"/>
      <c r="AA750" s="116"/>
      <c r="AB750" s="55">
        <f t="shared" si="78"/>
        <v>0</v>
      </c>
      <c r="AC750" s="39"/>
      <c r="AD750" s="96" t="str">
        <f t="shared" si="79"/>
        <v>No</v>
      </c>
      <c r="AE750" s="18" t="str">
        <f>IFERROR(IFERROR(VLOOKUP(VALUE(L750),'EFM Funds June 2020'!C:M,10,0),VLOOKUP(TEXT(L750,0),'EFM Funds June 2020'!C:M,10,0)),"No")</f>
        <v>No</v>
      </c>
      <c r="AF750" s="18" t="str">
        <f>IFERROR(IFERROR(VLOOKUP(VALUE(W750),'EFM Funds June 2020'!C:M,10,0),VLOOKUP(TEXT(W750,0),'EFM Funds June 2020'!C:M,10,0)),"No")</f>
        <v>No</v>
      </c>
      <c r="AG750" s="19" t="str">
        <f t="shared" ca="1" si="80"/>
        <v>No</v>
      </c>
      <c r="AH750" s="19" t="str">
        <f t="shared" si="81"/>
        <v>No</v>
      </c>
      <c r="AI750" s="56" t="str">
        <f t="shared" ca="1" si="82"/>
        <v>Yes</v>
      </c>
      <c r="AJ750" s="56" t="str">
        <f ca="1">IFERROR(IF(OR($R$1&gt;Q750+90,$R$1&gt;VLOOKUP(W750,'EFM Funds June 2020'!D:E,2,FALSE)+90),"Yes","No"),"No")</f>
        <v>No</v>
      </c>
      <c r="AK750" s="56" t="str">
        <f>IFERROR(IF(OR(IFERROR(IF(AND(VLOOKUP(VALUE(L750),'EFM Funds June 2020'!$D:$M,10,FALSE)="Yes",T750&lt;0),"Yes","No"),"No")="Yes",IFERROR(IF(AND(VLOOKUP(VALUE(W750),'EFM Funds June 2020'!$D:$M,10,FALSE)="Yes",AA750&gt;0),"Yes","No"),"No")="Yes"),"Yes","No"),"No")</f>
        <v>No</v>
      </c>
      <c r="AL750" s="95" t="str">
        <f t="shared" si="83"/>
        <v>NoNo</v>
      </c>
      <c r="AM750" s="12">
        <f t="shared" si="84"/>
        <v>1</v>
      </c>
    </row>
    <row r="751" spans="1:39" s="12" customFormat="1" x14ac:dyDescent="0.35">
      <c r="A751" s="13"/>
      <c r="B751" s="20"/>
      <c r="C751" s="20"/>
      <c r="D751" s="13"/>
      <c r="E751" s="13"/>
      <c r="F751" s="13"/>
      <c r="G751" s="21"/>
      <c r="H751" s="104"/>
      <c r="I751" s="21"/>
      <c r="J751" s="21"/>
      <c r="K751" s="13"/>
      <c r="L751" s="13"/>
      <c r="M751" s="20"/>
      <c r="N751" s="13"/>
      <c r="O751" s="13"/>
      <c r="P751" s="13"/>
      <c r="Q751" s="22"/>
      <c r="R751" s="13"/>
      <c r="S751" s="13"/>
      <c r="T751" s="13"/>
      <c r="U751" s="116"/>
      <c r="V751" s="116"/>
      <c r="W751" s="135"/>
      <c r="X751" s="118"/>
      <c r="Y751" s="135"/>
      <c r="Z751" s="116"/>
      <c r="AA751" s="116"/>
      <c r="AB751" s="55">
        <f t="shared" si="78"/>
        <v>0</v>
      </c>
      <c r="AC751" s="39"/>
      <c r="AD751" s="96" t="str">
        <f t="shared" si="79"/>
        <v>No</v>
      </c>
      <c r="AE751" s="18" t="str">
        <f>IFERROR(IFERROR(VLOOKUP(VALUE(L751),'EFM Funds June 2020'!C:M,10,0),VLOOKUP(TEXT(L751,0),'EFM Funds June 2020'!C:M,10,0)),"No")</f>
        <v>No</v>
      </c>
      <c r="AF751" s="18" t="str">
        <f>IFERROR(IFERROR(VLOOKUP(VALUE(W751),'EFM Funds June 2020'!C:M,10,0),VLOOKUP(TEXT(W751,0),'EFM Funds June 2020'!C:M,10,0)),"No")</f>
        <v>No</v>
      </c>
      <c r="AG751" s="19" t="str">
        <f t="shared" ca="1" si="80"/>
        <v>No</v>
      </c>
      <c r="AH751" s="19" t="str">
        <f t="shared" si="81"/>
        <v>No</v>
      </c>
      <c r="AI751" s="56" t="str">
        <f t="shared" ca="1" si="82"/>
        <v>Yes</v>
      </c>
      <c r="AJ751" s="56" t="str">
        <f ca="1">IFERROR(IF(OR($R$1&gt;Q751+90,$R$1&gt;VLOOKUP(W751,'EFM Funds June 2020'!D:E,2,FALSE)+90),"Yes","No"),"No")</f>
        <v>No</v>
      </c>
      <c r="AK751" s="56" t="str">
        <f>IFERROR(IF(OR(IFERROR(IF(AND(VLOOKUP(VALUE(L751),'EFM Funds June 2020'!$D:$M,10,FALSE)="Yes",T751&lt;0),"Yes","No"),"No")="Yes",IFERROR(IF(AND(VLOOKUP(VALUE(W751),'EFM Funds June 2020'!$D:$M,10,FALSE)="Yes",AA751&gt;0),"Yes","No"),"No")="Yes"),"Yes","No"),"No")</f>
        <v>No</v>
      </c>
      <c r="AL751" s="95" t="str">
        <f t="shared" si="83"/>
        <v>NoNo</v>
      </c>
      <c r="AM751" s="12">
        <f t="shared" si="84"/>
        <v>1</v>
      </c>
    </row>
    <row r="752" spans="1:39" s="12" customFormat="1" x14ac:dyDescent="0.35">
      <c r="A752" s="13"/>
      <c r="B752" s="20"/>
      <c r="C752" s="20"/>
      <c r="D752" s="13"/>
      <c r="E752" s="13"/>
      <c r="F752" s="13"/>
      <c r="G752" s="21"/>
      <c r="H752" s="104"/>
      <c r="I752" s="21"/>
      <c r="J752" s="21"/>
      <c r="K752" s="13"/>
      <c r="L752" s="13"/>
      <c r="M752" s="20"/>
      <c r="N752" s="13"/>
      <c r="O752" s="13"/>
      <c r="P752" s="13"/>
      <c r="Q752" s="22"/>
      <c r="R752" s="13"/>
      <c r="S752" s="13"/>
      <c r="T752" s="13"/>
      <c r="U752" s="116"/>
      <c r="V752" s="116"/>
      <c r="W752" s="135"/>
      <c r="X752" s="118"/>
      <c r="Y752" s="135"/>
      <c r="Z752" s="116"/>
      <c r="AA752" s="116"/>
      <c r="AB752" s="55">
        <f t="shared" si="78"/>
        <v>0</v>
      </c>
      <c r="AC752" s="39"/>
      <c r="AD752" s="96" t="str">
        <f t="shared" si="79"/>
        <v>No</v>
      </c>
      <c r="AE752" s="18" t="str">
        <f>IFERROR(IFERROR(VLOOKUP(VALUE(L752),'EFM Funds June 2020'!C:M,10,0),VLOOKUP(TEXT(L752,0),'EFM Funds June 2020'!C:M,10,0)),"No")</f>
        <v>No</v>
      </c>
      <c r="AF752" s="18" t="str">
        <f>IFERROR(IFERROR(VLOOKUP(VALUE(W752),'EFM Funds June 2020'!C:M,10,0),VLOOKUP(TEXT(W752,0),'EFM Funds June 2020'!C:M,10,0)),"No")</f>
        <v>No</v>
      </c>
      <c r="AG752" s="19" t="str">
        <f t="shared" ca="1" si="80"/>
        <v>No</v>
      </c>
      <c r="AH752" s="19" t="str">
        <f t="shared" si="81"/>
        <v>No</v>
      </c>
      <c r="AI752" s="56" t="str">
        <f t="shared" ca="1" si="82"/>
        <v>Yes</v>
      </c>
      <c r="AJ752" s="56" t="str">
        <f ca="1">IFERROR(IF(OR($R$1&gt;Q752+90,$R$1&gt;VLOOKUP(W752,'EFM Funds June 2020'!D:E,2,FALSE)+90),"Yes","No"),"No")</f>
        <v>No</v>
      </c>
      <c r="AK752" s="56" t="str">
        <f>IFERROR(IF(OR(IFERROR(IF(AND(VLOOKUP(VALUE(L752),'EFM Funds June 2020'!$D:$M,10,FALSE)="Yes",T752&lt;0),"Yes","No"),"No")="Yes",IFERROR(IF(AND(VLOOKUP(VALUE(W752),'EFM Funds June 2020'!$D:$M,10,FALSE)="Yes",AA752&gt;0),"Yes","No"),"No")="Yes"),"Yes","No"),"No")</f>
        <v>No</v>
      </c>
      <c r="AL752" s="95" t="str">
        <f t="shared" si="83"/>
        <v>NoNo</v>
      </c>
      <c r="AM752" s="12">
        <f t="shared" si="84"/>
        <v>1</v>
      </c>
    </row>
    <row r="753" spans="1:39" s="12" customFormat="1" x14ac:dyDescent="0.35">
      <c r="A753" s="13"/>
      <c r="B753" s="20"/>
      <c r="C753" s="20"/>
      <c r="D753" s="13"/>
      <c r="E753" s="13"/>
      <c r="F753" s="13"/>
      <c r="G753" s="21"/>
      <c r="H753" s="104"/>
      <c r="I753" s="21"/>
      <c r="J753" s="21"/>
      <c r="K753" s="13"/>
      <c r="L753" s="13"/>
      <c r="M753" s="20"/>
      <c r="N753" s="13"/>
      <c r="O753" s="13"/>
      <c r="P753" s="13"/>
      <c r="Q753" s="22"/>
      <c r="R753" s="13"/>
      <c r="S753" s="13"/>
      <c r="T753" s="13"/>
      <c r="U753" s="116"/>
      <c r="V753" s="116"/>
      <c r="W753" s="135"/>
      <c r="X753" s="118"/>
      <c r="Y753" s="135"/>
      <c r="Z753" s="116"/>
      <c r="AA753" s="116"/>
      <c r="AB753" s="55">
        <f t="shared" si="78"/>
        <v>0</v>
      </c>
      <c r="AC753" s="39"/>
      <c r="AD753" s="96" t="str">
        <f t="shared" si="79"/>
        <v>No</v>
      </c>
      <c r="AE753" s="18" t="str">
        <f>IFERROR(IFERROR(VLOOKUP(VALUE(L753),'EFM Funds June 2020'!C:M,10,0),VLOOKUP(TEXT(L753,0),'EFM Funds June 2020'!C:M,10,0)),"No")</f>
        <v>No</v>
      </c>
      <c r="AF753" s="18" t="str">
        <f>IFERROR(IFERROR(VLOOKUP(VALUE(W753),'EFM Funds June 2020'!C:M,10,0),VLOOKUP(TEXT(W753,0),'EFM Funds June 2020'!C:M,10,0)),"No")</f>
        <v>No</v>
      </c>
      <c r="AG753" s="19" t="str">
        <f t="shared" ca="1" si="80"/>
        <v>No</v>
      </c>
      <c r="AH753" s="19" t="str">
        <f t="shared" si="81"/>
        <v>No</v>
      </c>
      <c r="AI753" s="56" t="str">
        <f t="shared" ca="1" si="82"/>
        <v>Yes</v>
      </c>
      <c r="AJ753" s="56" t="str">
        <f ca="1">IFERROR(IF(OR($R$1&gt;Q753+90,$R$1&gt;VLOOKUP(W753,'EFM Funds June 2020'!D:E,2,FALSE)+90),"Yes","No"),"No")</f>
        <v>No</v>
      </c>
      <c r="AK753" s="56" t="str">
        <f>IFERROR(IF(OR(IFERROR(IF(AND(VLOOKUP(VALUE(L753),'EFM Funds June 2020'!$D:$M,10,FALSE)="Yes",T753&lt;0),"Yes","No"),"No")="Yes",IFERROR(IF(AND(VLOOKUP(VALUE(W753),'EFM Funds June 2020'!$D:$M,10,FALSE)="Yes",AA753&gt;0),"Yes","No"),"No")="Yes"),"Yes","No"),"No")</f>
        <v>No</v>
      </c>
      <c r="AL753" s="95" t="str">
        <f t="shared" si="83"/>
        <v>NoNo</v>
      </c>
      <c r="AM753" s="12">
        <f t="shared" si="84"/>
        <v>1</v>
      </c>
    </row>
    <row r="754" spans="1:39" s="12" customFormat="1" x14ac:dyDescent="0.35">
      <c r="A754" s="13"/>
      <c r="B754" s="20"/>
      <c r="C754" s="20"/>
      <c r="D754" s="13"/>
      <c r="E754" s="13"/>
      <c r="F754" s="13"/>
      <c r="G754" s="21"/>
      <c r="H754" s="104"/>
      <c r="I754" s="21"/>
      <c r="J754" s="21"/>
      <c r="K754" s="13"/>
      <c r="L754" s="13"/>
      <c r="M754" s="20"/>
      <c r="N754" s="13"/>
      <c r="O754" s="13"/>
      <c r="P754" s="13"/>
      <c r="Q754" s="22"/>
      <c r="R754" s="13"/>
      <c r="S754" s="13"/>
      <c r="T754" s="13"/>
      <c r="U754" s="116"/>
      <c r="V754" s="116"/>
      <c r="W754" s="135"/>
      <c r="X754" s="118"/>
      <c r="Y754" s="135"/>
      <c r="Z754" s="116"/>
      <c r="AA754" s="116"/>
      <c r="AB754" s="55">
        <f t="shared" si="78"/>
        <v>0</v>
      </c>
      <c r="AC754" s="39"/>
      <c r="AD754" s="96" t="str">
        <f t="shared" si="79"/>
        <v>No</v>
      </c>
      <c r="AE754" s="18" t="str">
        <f>IFERROR(IFERROR(VLOOKUP(VALUE(L754),'EFM Funds June 2020'!C:M,10,0),VLOOKUP(TEXT(L754,0),'EFM Funds June 2020'!C:M,10,0)),"No")</f>
        <v>No</v>
      </c>
      <c r="AF754" s="18" t="str">
        <f>IFERROR(IFERROR(VLOOKUP(VALUE(W754),'EFM Funds June 2020'!C:M,10,0),VLOOKUP(TEXT(W754,0),'EFM Funds June 2020'!C:M,10,0)),"No")</f>
        <v>No</v>
      </c>
      <c r="AG754" s="19" t="str">
        <f t="shared" ca="1" si="80"/>
        <v>No</v>
      </c>
      <c r="AH754" s="19" t="str">
        <f t="shared" si="81"/>
        <v>No</v>
      </c>
      <c r="AI754" s="56" t="str">
        <f t="shared" ca="1" si="82"/>
        <v>Yes</v>
      </c>
      <c r="AJ754" s="56" t="str">
        <f ca="1">IFERROR(IF(OR($R$1&gt;Q754+90,$R$1&gt;VLOOKUP(W754,'EFM Funds June 2020'!D:E,2,FALSE)+90),"Yes","No"),"No")</f>
        <v>No</v>
      </c>
      <c r="AK754" s="56" t="str">
        <f>IFERROR(IF(OR(IFERROR(IF(AND(VLOOKUP(VALUE(L754),'EFM Funds June 2020'!$D:$M,10,FALSE)="Yes",T754&lt;0),"Yes","No"),"No")="Yes",IFERROR(IF(AND(VLOOKUP(VALUE(W754),'EFM Funds June 2020'!$D:$M,10,FALSE)="Yes",AA754&gt;0),"Yes","No"),"No")="Yes"),"Yes","No"),"No")</f>
        <v>No</v>
      </c>
      <c r="AL754" s="95" t="str">
        <f t="shared" si="83"/>
        <v>NoNo</v>
      </c>
      <c r="AM754" s="12">
        <f t="shared" si="84"/>
        <v>1</v>
      </c>
    </row>
    <row r="755" spans="1:39" s="12" customFormat="1" x14ac:dyDescent="0.35">
      <c r="A755" s="13"/>
      <c r="B755" s="20"/>
      <c r="C755" s="20"/>
      <c r="D755" s="13"/>
      <c r="E755" s="13"/>
      <c r="F755" s="13"/>
      <c r="G755" s="21"/>
      <c r="H755" s="104"/>
      <c r="I755" s="21"/>
      <c r="J755" s="21"/>
      <c r="K755" s="13"/>
      <c r="L755" s="13"/>
      <c r="M755" s="20"/>
      <c r="N755" s="13"/>
      <c r="O755" s="13"/>
      <c r="P755" s="13"/>
      <c r="Q755" s="22"/>
      <c r="R755" s="13"/>
      <c r="S755" s="13"/>
      <c r="T755" s="13"/>
      <c r="U755" s="116"/>
      <c r="V755" s="116"/>
      <c r="W755" s="135"/>
      <c r="X755" s="118"/>
      <c r="Y755" s="135"/>
      <c r="Z755" s="116"/>
      <c r="AA755" s="116"/>
      <c r="AB755" s="55">
        <f t="shared" si="78"/>
        <v>0</v>
      </c>
      <c r="AC755" s="39"/>
      <c r="AD755" s="96" t="str">
        <f t="shared" si="79"/>
        <v>No</v>
      </c>
      <c r="AE755" s="18" t="str">
        <f>IFERROR(IFERROR(VLOOKUP(VALUE(L755),'EFM Funds June 2020'!C:M,10,0),VLOOKUP(TEXT(L755,0),'EFM Funds June 2020'!C:M,10,0)),"No")</f>
        <v>No</v>
      </c>
      <c r="AF755" s="18" t="str">
        <f>IFERROR(IFERROR(VLOOKUP(VALUE(W755),'EFM Funds June 2020'!C:M,10,0),VLOOKUP(TEXT(W755,0),'EFM Funds June 2020'!C:M,10,0)),"No")</f>
        <v>No</v>
      </c>
      <c r="AG755" s="19" t="str">
        <f t="shared" ca="1" si="80"/>
        <v>No</v>
      </c>
      <c r="AH755" s="19" t="str">
        <f t="shared" si="81"/>
        <v>No</v>
      </c>
      <c r="AI755" s="56" t="str">
        <f t="shared" ca="1" si="82"/>
        <v>Yes</v>
      </c>
      <c r="AJ755" s="56" t="str">
        <f ca="1">IFERROR(IF(OR($R$1&gt;Q755+90,$R$1&gt;VLOOKUP(W755,'EFM Funds June 2020'!D:E,2,FALSE)+90),"Yes","No"),"No")</f>
        <v>No</v>
      </c>
      <c r="AK755" s="56" t="str">
        <f>IFERROR(IF(OR(IFERROR(IF(AND(VLOOKUP(VALUE(L755),'EFM Funds June 2020'!$D:$M,10,FALSE)="Yes",T755&lt;0),"Yes","No"),"No")="Yes",IFERROR(IF(AND(VLOOKUP(VALUE(W755),'EFM Funds June 2020'!$D:$M,10,FALSE)="Yes",AA755&gt;0),"Yes","No"),"No")="Yes"),"Yes","No"),"No")</f>
        <v>No</v>
      </c>
      <c r="AL755" s="95" t="str">
        <f t="shared" si="83"/>
        <v>NoNo</v>
      </c>
      <c r="AM755" s="12">
        <f t="shared" si="84"/>
        <v>1</v>
      </c>
    </row>
    <row r="756" spans="1:39" s="12" customFormat="1" x14ac:dyDescent="0.35">
      <c r="A756" s="13"/>
      <c r="B756" s="20"/>
      <c r="C756" s="20"/>
      <c r="D756" s="13"/>
      <c r="E756" s="13"/>
      <c r="F756" s="13"/>
      <c r="G756" s="21"/>
      <c r="H756" s="104"/>
      <c r="I756" s="21"/>
      <c r="J756" s="21"/>
      <c r="K756" s="13"/>
      <c r="L756" s="13"/>
      <c r="M756" s="20"/>
      <c r="N756" s="13"/>
      <c r="O756" s="13"/>
      <c r="P756" s="13"/>
      <c r="Q756" s="22"/>
      <c r="R756" s="13"/>
      <c r="S756" s="13"/>
      <c r="T756" s="13"/>
      <c r="U756" s="116"/>
      <c r="V756" s="116"/>
      <c r="W756" s="135"/>
      <c r="X756" s="118"/>
      <c r="Y756" s="135"/>
      <c r="Z756" s="116"/>
      <c r="AA756" s="116"/>
      <c r="AB756" s="55">
        <f t="shared" si="78"/>
        <v>0</v>
      </c>
      <c r="AC756" s="39"/>
      <c r="AD756" s="96" t="str">
        <f t="shared" si="79"/>
        <v>No</v>
      </c>
      <c r="AE756" s="18" t="str">
        <f>IFERROR(IFERROR(VLOOKUP(VALUE(L756),'EFM Funds June 2020'!C:M,10,0),VLOOKUP(TEXT(L756,0),'EFM Funds June 2020'!C:M,10,0)),"No")</f>
        <v>No</v>
      </c>
      <c r="AF756" s="18" t="str">
        <f>IFERROR(IFERROR(VLOOKUP(VALUE(W756),'EFM Funds June 2020'!C:M,10,0),VLOOKUP(TEXT(W756,0),'EFM Funds June 2020'!C:M,10,0)),"No")</f>
        <v>No</v>
      </c>
      <c r="AG756" s="19" t="str">
        <f t="shared" ca="1" si="80"/>
        <v>No</v>
      </c>
      <c r="AH756" s="19" t="str">
        <f t="shared" si="81"/>
        <v>No</v>
      </c>
      <c r="AI756" s="56" t="str">
        <f t="shared" ca="1" si="82"/>
        <v>Yes</v>
      </c>
      <c r="AJ756" s="56" t="str">
        <f ca="1">IFERROR(IF(OR($R$1&gt;Q756+90,$R$1&gt;VLOOKUP(W756,'EFM Funds June 2020'!D:E,2,FALSE)+90),"Yes","No"),"No")</f>
        <v>No</v>
      </c>
      <c r="AK756" s="56" t="str">
        <f>IFERROR(IF(OR(IFERROR(IF(AND(VLOOKUP(VALUE(L756),'EFM Funds June 2020'!$D:$M,10,FALSE)="Yes",T756&lt;0),"Yes","No"),"No")="Yes",IFERROR(IF(AND(VLOOKUP(VALUE(W756),'EFM Funds June 2020'!$D:$M,10,FALSE)="Yes",AA756&gt;0),"Yes","No"),"No")="Yes"),"Yes","No"),"No")</f>
        <v>No</v>
      </c>
      <c r="AL756" s="95" t="str">
        <f t="shared" si="83"/>
        <v>NoNo</v>
      </c>
      <c r="AM756" s="12">
        <f t="shared" si="84"/>
        <v>1</v>
      </c>
    </row>
    <row r="757" spans="1:39" s="12" customFormat="1" x14ac:dyDescent="0.35">
      <c r="A757" s="13"/>
      <c r="B757" s="20"/>
      <c r="C757" s="20"/>
      <c r="D757" s="13"/>
      <c r="E757" s="13"/>
      <c r="F757" s="13"/>
      <c r="G757" s="21"/>
      <c r="H757" s="104"/>
      <c r="I757" s="21"/>
      <c r="J757" s="21"/>
      <c r="K757" s="13"/>
      <c r="L757" s="13"/>
      <c r="M757" s="20"/>
      <c r="N757" s="13"/>
      <c r="O757" s="13"/>
      <c r="P757" s="13"/>
      <c r="Q757" s="22"/>
      <c r="R757" s="13"/>
      <c r="S757" s="13"/>
      <c r="T757" s="13"/>
      <c r="U757" s="116"/>
      <c r="V757" s="116"/>
      <c r="W757" s="135"/>
      <c r="X757" s="118"/>
      <c r="Y757" s="135"/>
      <c r="Z757" s="116"/>
      <c r="AA757" s="116"/>
      <c r="AB757" s="55">
        <f t="shared" si="78"/>
        <v>0</v>
      </c>
      <c r="AC757" s="39"/>
      <c r="AD757" s="96" t="str">
        <f t="shared" si="79"/>
        <v>No</v>
      </c>
      <c r="AE757" s="18" t="str">
        <f>IFERROR(IFERROR(VLOOKUP(VALUE(L757),'EFM Funds June 2020'!C:M,10,0),VLOOKUP(TEXT(L757,0),'EFM Funds June 2020'!C:M,10,0)),"No")</f>
        <v>No</v>
      </c>
      <c r="AF757" s="18" t="str">
        <f>IFERROR(IFERROR(VLOOKUP(VALUE(W757),'EFM Funds June 2020'!C:M,10,0),VLOOKUP(TEXT(W757,0),'EFM Funds June 2020'!C:M,10,0)),"No")</f>
        <v>No</v>
      </c>
      <c r="AG757" s="19" t="str">
        <f t="shared" ca="1" si="80"/>
        <v>No</v>
      </c>
      <c r="AH757" s="19" t="str">
        <f t="shared" si="81"/>
        <v>No</v>
      </c>
      <c r="AI757" s="56" t="str">
        <f t="shared" ca="1" si="82"/>
        <v>Yes</v>
      </c>
      <c r="AJ757" s="56" t="str">
        <f ca="1">IFERROR(IF(OR($R$1&gt;Q757+90,$R$1&gt;VLOOKUP(W757,'EFM Funds June 2020'!D:E,2,FALSE)+90),"Yes","No"),"No")</f>
        <v>No</v>
      </c>
      <c r="AK757" s="56" t="str">
        <f>IFERROR(IF(OR(IFERROR(IF(AND(VLOOKUP(VALUE(L757),'EFM Funds June 2020'!$D:$M,10,FALSE)="Yes",T757&lt;0),"Yes","No"),"No")="Yes",IFERROR(IF(AND(VLOOKUP(VALUE(W757),'EFM Funds June 2020'!$D:$M,10,FALSE)="Yes",AA757&gt;0),"Yes","No"),"No")="Yes"),"Yes","No"),"No")</f>
        <v>No</v>
      </c>
      <c r="AL757" s="95" t="str">
        <f t="shared" si="83"/>
        <v>NoNo</v>
      </c>
      <c r="AM757" s="12">
        <f t="shared" si="84"/>
        <v>1</v>
      </c>
    </row>
    <row r="758" spans="1:39" s="12" customFormat="1" x14ac:dyDescent="0.35">
      <c r="A758" s="13"/>
      <c r="B758" s="20"/>
      <c r="C758" s="20"/>
      <c r="D758" s="13"/>
      <c r="E758" s="13"/>
      <c r="F758" s="13"/>
      <c r="G758" s="21"/>
      <c r="H758" s="104"/>
      <c r="I758" s="21"/>
      <c r="J758" s="21"/>
      <c r="K758" s="13"/>
      <c r="L758" s="13"/>
      <c r="M758" s="20"/>
      <c r="N758" s="13"/>
      <c r="O758" s="13"/>
      <c r="P758" s="13"/>
      <c r="Q758" s="22"/>
      <c r="R758" s="13"/>
      <c r="S758" s="13"/>
      <c r="T758" s="13"/>
      <c r="U758" s="116"/>
      <c r="V758" s="116"/>
      <c r="W758" s="135"/>
      <c r="X758" s="118"/>
      <c r="Y758" s="135"/>
      <c r="Z758" s="116"/>
      <c r="AA758" s="116"/>
      <c r="AB758" s="55">
        <f t="shared" si="78"/>
        <v>0</v>
      </c>
      <c r="AC758" s="39"/>
      <c r="AD758" s="96" t="str">
        <f t="shared" si="79"/>
        <v>No</v>
      </c>
      <c r="AE758" s="18" t="str">
        <f>IFERROR(IFERROR(VLOOKUP(VALUE(L758),'EFM Funds June 2020'!C:M,10,0),VLOOKUP(TEXT(L758,0),'EFM Funds June 2020'!C:M,10,0)),"No")</f>
        <v>No</v>
      </c>
      <c r="AF758" s="18" t="str">
        <f>IFERROR(IFERROR(VLOOKUP(VALUE(W758),'EFM Funds June 2020'!C:M,10,0),VLOOKUP(TEXT(W758,0),'EFM Funds June 2020'!C:M,10,0)),"No")</f>
        <v>No</v>
      </c>
      <c r="AG758" s="19" t="str">
        <f t="shared" ca="1" si="80"/>
        <v>No</v>
      </c>
      <c r="AH758" s="19" t="str">
        <f t="shared" si="81"/>
        <v>No</v>
      </c>
      <c r="AI758" s="56" t="str">
        <f t="shared" ca="1" si="82"/>
        <v>Yes</v>
      </c>
      <c r="AJ758" s="56" t="str">
        <f ca="1">IFERROR(IF(OR($R$1&gt;Q758+90,$R$1&gt;VLOOKUP(W758,'EFM Funds June 2020'!D:E,2,FALSE)+90),"Yes","No"),"No")</f>
        <v>No</v>
      </c>
      <c r="AK758" s="56" t="str">
        <f>IFERROR(IF(OR(IFERROR(IF(AND(VLOOKUP(VALUE(L758),'EFM Funds June 2020'!$D:$M,10,FALSE)="Yes",T758&lt;0),"Yes","No"),"No")="Yes",IFERROR(IF(AND(VLOOKUP(VALUE(W758),'EFM Funds June 2020'!$D:$M,10,FALSE)="Yes",AA758&gt;0),"Yes","No"),"No")="Yes"),"Yes","No"),"No")</f>
        <v>No</v>
      </c>
      <c r="AL758" s="95" t="str">
        <f t="shared" si="83"/>
        <v>NoNo</v>
      </c>
      <c r="AM758" s="12">
        <f t="shared" si="84"/>
        <v>1</v>
      </c>
    </row>
    <row r="759" spans="1:39" s="12" customFormat="1" x14ac:dyDescent="0.35">
      <c r="A759" s="13"/>
      <c r="B759" s="20"/>
      <c r="C759" s="20"/>
      <c r="D759" s="13"/>
      <c r="E759" s="13"/>
      <c r="F759" s="13"/>
      <c r="G759" s="21"/>
      <c r="H759" s="104"/>
      <c r="I759" s="21"/>
      <c r="J759" s="21"/>
      <c r="K759" s="13"/>
      <c r="L759" s="13"/>
      <c r="M759" s="20"/>
      <c r="N759" s="13"/>
      <c r="O759" s="13"/>
      <c r="P759" s="13"/>
      <c r="Q759" s="22"/>
      <c r="R759" s="13"/>
      <c r="S759" s="13"/>
      <c r="T759" s="13"/>
      <c r="U759" s="116"/>
      <c r="V759" s="116"/>
      <c r="W759" s="135"/>
      <c r="X759" s="118"/>
      <c r="Y759" s="135"/>
      <c r="Z759" s="116"/>
      <c r="AA759" s="116"/>
      <c r="AB759" s="55">
        <f t="shared" si="78"/>
        <v>0</v>
      </c>
      <c r="AC759" s="39"/>
      <c r="AD759" s="96" t="str">
        <f t="shared" si="79"/>
        <v>No</v>
      </c>
      <c r="AE759" s="18" t="str">
        <f>IFERROR(IFERROR(VLOOKUP(VALUE(L759),'EFM Funds June 2020'!C:M,10,0),VLOOKUP(TEXT(L759,0),'EFM Funds June 2020'!C:M,10,0)),"No")</f>
        <v>No</v>
      </c>
      <c r="AF759" s="18" t="str">
        <f>IFERROR(IFERROR(VLOOKUP(VALUE(W759),'EFM Funds June 2020'!C:M,10,0),VLOOKUP(TEXT(W759,0),'EFM Funds June 2020'!C:M,10,0)),"No")</f>
        <v>No</v>
      </c>
      <c r="AG759" s="19" t="str">
        <f t="shared" ca="1" si="80"/>
        <v>No</v>
      </c>
      <c r="AH759" s="19" t="str">
        <f t="shared" si="81"/>
        <v>No</v>
      </c>
      <c r="AI759" s="56" t="str">
        <f t="shared" ca="1" si="82"/>
        <v>Yes</v>
      </c>
      <c r="AJ759" s="56" t="str">
        <f ca="1">IFERROR(IF(OR($R$1&gt;Q759+90,$R$1&gt;VLOOKUP(W759,'EFM Funds June 2020'!D:E,2,FALSE)+90),"Yes","No"),"No")</f>
        <v>No</v>
      </c>
      <c r="AK759" s="56" t="str">
        <f>IFERROR(IF(OR(IFERROR(IF(AND(VLOOKUP(VALUE(L759),'EFM Funds June 2020'!$D:$M,10,FALSE)="Yes",T759&lt;0),"Yes","No"),"No")="Yes",IFERROR(IF(AND(VLOOKUP(VALUE(W759),'EFM Funds June 2020'!$D:$M,10,FALSE)="Yes",AA759&gt;0),"Yes","No"),"No")="Yes"),"Yes","No"),"No")</f>
        <v>No</v>
      </c>
      <c r="AL759" s="95" t="str">
        <f t="shared" si="83"/>
        <v>NoNo</v>
      </c>
      <c r="AM759" s="12">
        <f t="shared" si="84"/>
        <v>1</v>
      </c>
    </row>
    <row r="760" spans="1:39" s="12" customFormat="1" x14ac:dyDescent="0.35">
      <c r="A760" s="13"/>
      <c r="B760" s="20"/>
      <c r="C760" s="20"/>
      <c r="D760" s="13"/>
      <c r="E760" s="13"/>
      <c r="F760" s="13"/>
      <c r="G760" s="21"/>
      <c r="H760" s="104"/>
      <c r="I760" s="21"/>
      <c r="J760" s="21"/>
      <c r="K760" s="13"/>
      <c r="L760" s="13"/>
      <c r="M760" s="20"/>
      <c r="N760" s="13"/>
      <c r="O760" s="13"/>
      <c r="P760" s="13"/>
      <c r="Q760" s="22"/>
      <c r="R760" s="13"/>
      <c r="S760" s="13"/>
      <c r="T760" s="13"/>
      <c r="U760" s="116"/>
      <c r="V760" s="116"/>
      <c r="W760" s="135"/>
      <c r="X760" s="118"/>
      <c r="Y760" s="135"/>
      <c r="Z760" s="116"/>
      <c r="AA760" s="116"/>
      <c r="AB760" s="55">
        <f t="shared" si="78"/>
        <v>0</v>
      </c>
      <c r="AC760" s="39"/>
      <c r="AD760" s="96" t="str">
        <f t="shared" si="79"/>
        <v>No</v>
      </c>
      <c r="AE760" s="18" t="str">
        <f>IFERROR(IFERROR(VLOOKUP(VALUE(L760),'EFM Funds June 2020'!C:M,10,0),VLOOKUP(TEXT(L760,0),'EFM Funds June 2020'!C:M,10,0)),"No")</f>
        <v>No</v>
      </c>
      <c r="AF760" s="18" t="str">
        <f>IFERROR(IFERROR(VLOOKUP(VALUE(W760),'EFM Funds June 2020'!C:M,10,0),VLOOKUP(TEXT(W760,0),'EFM Funds June 2020'!C:M,10,0)),"No")</f>
        <v>No</v>
      </c>
      <c r="AG760" s="19" t="str">
        <f t="shared" ca="1" si="80"/>
        <v>No</v>
      </c>
      <c r="AH760" s="19" t="str">
        <f t="shared" si="81"/>
        <v>No</v>
      </c>
      <c r="AI760" s="56" t="str">
        <f t="shared" ca="1" si="82"/>
        <v>Yes</v>
      </c>
      <c r="AJ760" s="56" t="str">
        <f ca="1">IFERROR(IF(OR($R$1&gt;Q760+90,$R$1&gt;VLOOKUP(W760,'EFM Funds June 2020'!D:E,2,FALSE)+90),"Yes","No"),"No")</f>
        <v>No</v>
      </c>
      <c r="AK760" s="56" t="str">
        <f>IFERROR(IF(OR(IFERROR(IF(AND(VLOOKUP(VALUE(L760),'EFM Funds June 2020'!$D:$M,10,FALSE)="Yes",T760&lt;0),"Yes","No"),"No")="Yes",IFERROR(IF(AND(VLOOKUP(VALUE(W760),'EFM Funds June 2020'!$D:$M,10,FALSE)="Yes",AA760&gt;0),"Yes","No"),"No")="Yes"),"Yes","No"),"No")</f>
        <v>No</v>
      </c>
      <c r="AL760" s="95" t="str">
        <f t="shared" si="83"/>
        <v>NoNo</v>
      </c>
      <c r="AM760" s="12">
        <f t="shared" si="84"/>
        <v>1</v>
      </c>
    </row>
    <row r="761" spans="1:39" s="12" customFormat="1" x14ac:dyDescent="0.35">
      <c r="A761" s="13"/>
      <c r="B761" s="20"/>
      <c r="C761" s="20"/>
      <c r="D761" s="13"/>
      <c r="E761" s="13"/>
      <c r="F761" s="13"/>
      <c r="G761" s="21"/>
      <c r="H761" s="104"/>
      <c r="I761" s="21"/>
      <c r="J761" s="21"/>
      <c r="K761" s="13"/>
      <c r="L761" s="13"/>
      <c r="M761" s="20"/>
      <c r="N761" s="13"/>
      <c r="O761" s="13"/>
      <c r="P761" s="13"/>
      <c r="Q761" s="22"/>
      <c r="R761" s="13"/>
      <c r="S761" s="13"/>
      <c r="T761" s="13"/>
      <c r="U761" s="116"/>
      <c r="V761" s="116"/>
      <c r="W761" s="135"/>
      <c r="X761" s="118"/>
      <c r="Y761" s="135"/>
      <c r="Z761" s="116"/>
      <c r="AA761" s="116"/>
      <c r="AB761" s="55">
        <f t="shared" si="78"/>
        <v>0</v>
      </c>
      <c r="AC761" s="39"/>
      <c r="AD761" s="96" t="str">
        <f t="shared" si="79"/>
        <v>No</v>
      </c>
      <c r="AE761" s="18" t="str">
        <f>IFERROR(IFERROR(VLOOKUP(VALUE(L761),'EFM Funds June 2020'!C:M,10,0),VLOOKUP(TEXT(L761,0),'EFM Funds June 2020'!C:M,10,0)),"No")</f>
        <v>No</v>
      </c>
      <c r="AF761" s="18" t="str">
        <f>IFERROR(IFERROR(VLOOKUP(VALUE(W761),'EFM Funds June 2020'!C:M,10,0),VLOOKUP(TEXT(W761,0),'EFM Funds June 2020'!C:M,10,0)),"No")</f>
        <v>No</v>
      </c>
      <c r="AG761" s="19" t="str">
        <f t="shared" ca="1" si="80"/>
        <v>No</v>
      </c>
      <c r="AH761" s="19" t="str">
        <f t="shared" si="81"/>
        <v>No</v>
      </c>
      <c r="AI761" s="56" t="str">
        <f t="shared" ca="1" si="82"/>
        <v>Yes</v>
      </c>
      <c r="AJ761" s="56" t="str">
        <f ca="1">IFERROR(IF(OR($R$1&gt;Q761+90,$R$1&gt;VLOOKUP(W761,'EFM Funds June 2020'!D:E,2,FALSE)+90),"Yes","No"),"No")</f>
        <v>No</v>
      </c>
      <c r="AK761" s="56" t="str">
        <f>IFERROR(IF(OR(IFERROR(IF(AND(VLOOKUP(VALUE(L761),'EFM Funds June 2020'!$D:$M,10,FALSE)="Yes",T761&lt;0),"Yes","No"),"No")="Yes",IFERROR(IF(AND(VLOOKUP(VALUE(W761),'EFM Funds June 2020'!$D:$M,10,FALSE)="Yes",AA761&gt;0),"Yes","No"),"No")="Yes"),"Yes","No"),"No")</f>
        <v>No</v>
      </c>
      <c r="AL761" s="95" t="str">
        <f t="shared" si="83"/>
        <v>NoNo</v>
      </c>
      <c r="AM761" s="12">
        <f t="shared" si="84"/>
        <v>1</v>
      </c>
    </row>
    <row r="762" spans="1:39" s="12" customFormat="1" x14ac:dyDescent="0.35">
      <c r="A762" s="13"/>
      <c r="B762" s="20"/>
      <c r="C762" s="20"/>
      <c r="D762" s="13"/>
      <c r="E762" s="13"/>
      <c r="F762" s="13"/>
      <c r="G762" s="21"/>
      <c r="H762" s="104"/>
      <c r="I762" s="21"/>
      <c r="J762" s="21"/>
      <c r="K762" s="13"/>
      <c r="L762" s="13"/>
      <c r="M762" s="20"/>
      <c r="N762" s="13"/>
      <c r="O762" s="13"/>
      <c r="P762" s="13"/>
      <c r="Q762" s="22"/>
      <c r="R762" s="13"/>
      <c r="S762" s="13"/>
      <c r="T762" s="13"/>
      <c r="U762" s="116"/>
      <c r="V762" s="116"/>
      <c r="W762" s="135"/>
      <c r="X762" s="118"/>
      <c r="Y762" s="135"/>
      <c r="Z762" s="116"/>
      <c r="AA762" s="116"/>
      <c r="AB762" s="55">
        <f t="shared" si="78"/>
        <v>0</v>
      </c>
      <c r="AC762" s="39"/>
      <c r="AD762" s="96" t="str">
        <f t="shared" si="79"/>
        <v>No</v>
      </c>
      <c r="AE762" s="18" t="str">
        <f>IFERROR(IFERROR(VLOOKUP(VALUE(L762),'EFM Funds June 2020'!C:M,10,0),VLOOKUP(TEXT(L762,0),'EFM Funds June 2020'!C:M,10,0)),"No")</f>
        <v>No</v>
      </c>
      <c r="AF762" s="18" t="str">
        <f>IFERROR(IFERROR(VLOOKUP(VALUE(W762),'EFM Funds June 2020'!C:M,10,0),VLOOKUP(TEXT(W762,0),'EFM Funds June 2020'!C:M,10,0)),"No")</f>
        <v>No</v>
      </c>
      <c r="AG762" s="19" t="str">
        <f t="shared" ca="1" si="80"/>
        <v>No</v>
      </c>
      <c r="AH762" s="19" t="str">
        <f t="shared" si="81"/>
        <v>No</v>
      </c>
      <c r="AI762" s="56" t="str">
        <f t="shared" ca="1" si="82"/>
        <v>Yes</v>
      </c>
      <c r="AJ762" s="56" t="str">
        <f ca="1">IFERROR(IF(OR($R$1&gt;Q762+90,$R$1&gt;VLOOKUP(W762,'EFM Funds June 2020'!D:E,2,FALSE)+90),"Yes","No"),"No")</f>
        <v>No</v>
      </c>
      <c r="AK762" s="56" t="str">
        <f>IFERROR(IF(OR(IFERROR(IF(AND(VLOOKUP(VALUE(L762),'EFM Funds June 2020'!$D:$M,10,FALSE)="Yes",T762&lt;0),"Yes","No"),"No")="Yes",IFERROR(IF(AND(VLOOKUP(VALUE(W762),'EFM Funds June 2020'!$D:$M,10,FALSE)="Yes",AA762&gt;0),"Yes","No"),"No")="Yes"),"Yes","No"),"No")</f>
        <v>No</v>
      </c>
      <c r="AL762" s="95" t="str">
        <f t="shared" si="83"/>
        <v>NoNo</v>
      </c>
      <c r="AM762" s="12">
        <f t="shared" si="84"/>
        <v>1</v>
      </c>
    </row>
    <row r="763" spans="1:39" s="12" customFormat="1" x14ac:dyDescent="0.35">
      <c r="A763" s="13"/>
      <c r="B763" s="20"/>
      <c r="C763" s="20"/>
      <c r="D763" s="13"/>
      <c r="E763" s="13"/>
      <c r="F763" s="13"/>
      <c r="G763" s="21"/>
      <c r="H763" s="104"/>
      <c r="I763" s="21"/>
      <c r="J763" s="21"/>
      <c r="K763" s="13"/>
      <c r="L763" s="13"/>
      <c r="M763" s="20"/>
      <c r="N763" s="13"/>
      <c r="O763" s="13"/>
      <c r="P763" s="13"/>
      <c r="Q763" s="22"/>
      <c r="R763" s="13"/>
      <c r="S763" s="13"/>
      <c r="T763" s="13"/>
      <c r="U763" s="116"/>
      <c r="V763" s="116"/>
      <c r="W763" s="135"/>
      <c r="X763" s="118"/>
      <c r="Y763" s="135"/>
      <c r="Z763" s="116"/>
      <c r="AA763" s="116"/>
      <c r="AB763" s="55">
        <f t="shared" si="78"/>
        <v>0</v>
      </c>
      <c r="AC763" s="39"/>
      <c r="AD763" s="96" t="str">
        <f t="shared" si="79"/>
        <v>No</v>
      </c>
      <c r="AE763" s="18" t="str">
        <f>IFERROR(IFERROR(VLOOKUP(VALUE(L763),'EFM Funds June 2020'!C:M,10,0),VLOOKUP(TEXT(L763,0),'EFM Funds June 2020'!C:M,10,0)),"No")</f>
        <v>No</v>
      </c>
      <c r="AF763" s="18" t="str">
        <f>IFERROR(IFERROR(VLOOKUP(VALUE(W763),'EFM Funds June 2020'!C:M,10,0),VLOOKUP(TEXT(W763,0),'EFM Funds June 2020'!C:M,10,0)),"No")</f>
        <v>No</v>
      </c>
      <c r="AG763" s="19" t="str">
        <f t="shared" ca="1" si="80"/>
        <v>No</v>
      </c>
      <c r="AH763" s="19" t="str">
        <f t="shared" si="81"/>
        <v>No</v>
      </c>
      <c r="AI763" s="56" t="str">
        <f t="shared" ca="1" si="82"/>
        <v>Yes</v>
      </c>
      <c r="AJ763" s="56" t="str">
        <f ca="1">IFERROR(IF(OR($R$1&gt;Q763+90,$R$1&gt;VLOOKUP(W763,'EFM Funds June 2020'!D:E,2,FALSE)+90),"Yes","No"),"No")</f>
        <v>No</v>
      </c>
      <c r="AK763" s="56" t="str">
        <f>IFERROR(IF(OR(IFERROR(IF(AND(VLOOKUP(VALUE(L763),'EFM Funds June 2020'!$D:$M,10,FALSE)="Yes",T763&lt;0),"Yes","No"),"No")="Yes",IFERROR(IF(AND(VLOOKUP(VALUE(W763),'EFM Funds June 2020'!$D:$M,10,FALSE)="Yes",AA763&gt;0),"Yes","No"),"No")="Yes"),"Yes","No"),"No")</f>
        <v>No</v>
      </c>
      <c r="AL763" s="95" t="str">
        <f t="shared" si="83"/>
        <v>NoNo</v>
      </c>
      <c r="AM763" s="12">
        <f t="shared" si="84"/>
        <v>1</v>
      </c>
    </row>
    <row r="764" spans="1:39" s="12" customFormat="1" x14ac:dyDescent="0.35">
      <c r="A764" s="13"/>
      <c r="B764" s="20"/>
      <c r="C764" s="20"/>
      <c r="D764" s="13"/>
      <c r="E764" s="13"/>
      <c r="F764" s="13"/>
      <c r="G764" s="21"/>
      <c r="H764" s="104"/>
      <c r="I764" s="21"/>
      <c r="J764" s="21"/>
      <c r="K764" s="13"/>
      <c r="L764" s="13"/>
      <c r="M764" s="20"/>
      <c r="N764" s="13"/>
      <c r="O764" s="13"/>
      <c r="P764" s="13"/>
      <c r="Q764" s="22"/>
      <c r="R764" s="13"/>
      <c r="S764" s="13"/>
      <c r="T764" s="13"/>
      <c r="U764" s="116"/>
      <c r="V764" s="116"/>
      <c r="W764" s="135"/>
      <c r="X764" s="118"/>
      <c r="Y764" s="135"/>
      <c r="Z764" s="116"/>
      <c r="AA764" s="116"/>
      <c r="AB764" s="55">
        <f t="shared" si="78"/>
        <v>0</v>
      </c>
      <c r="AC764" s="39"/>
      <c r="AD764" s="96" t="str">
        <f t="shared" si="79"/>
        <v>No</v>
      </c>
      <c r="AE764" s="18" t="str">
        <f>IFERROR(IFERROR(VLOOKUP(VALUE(L764),'EFM Funds June 2020'!C:M,10,0),VLOOKUP(TEXT(L764,0),'EFM Funds June 2020'!C:M,10,0)),"No")</f>
        <v>No</v>
      </c>
      <c r="AF764" s="18" t="str">
        <f>IFERROR(IFERROR(VLOOKUP(VALUE(W764),'EFM Funds June 2020'!C:M,10,0),VLOOKUP(TEXT(W764,0),'EFM Funds June 2020'!C:M,10,0)),"No")</f>
        <v>No</v>
      </c>
      <c r="AG764" s="19" t="str">
        <f t="shared" ca="1" si="80"/>
        <v>No</v>
      </c>
      <c r="AH764" s="19" t="str">
        <f t="shared" si="81"/>
        <v>No</v>
      </c>
      <c r="AI764" s="56" t="str">
        <f t="shared" ca="1" si="82"/>
        <v>Yes</v>
      </c>
      <c r="AJ764" s="56" t="str">
        <f ca="1">IFERROR(IF(OR($R$1&gt;Q764+90,$R$1&gt;VLOOKUP(W764,'EFM Funds June 2020'!D:E,2,FALSE)+90),"Yes","No"),"No")</f>
        <v>No</v>
      </c>
      <c r="AK764" s="56" t="str">
        <f>IFERROR(IF(OR(IFERROR(IF(AND(VLOOKUP(VALUE(L764),'EFM Funds June 2020'!$D:$M,10,FALSE)="Yes",T764&lt;0),"Yes","No"),"No")="Yes",IFERROR(IF(AND(VLOOKUP(VALUE(W764),'EFM Funds June 2020'!$D:$M,10,FALSE)="Yes",AA764&gt;0),"Yes","No"),"No")="Yes"),"Yes","No"),"No")</f>
        <v>No</v>
      </c>
      <c r="AL764" s="95" t="str">
        <f t="shared" si="83"/>
        <v>NoNo</v>
      </c>
      <c r="AM764" s="12">
        <f t="shared" si="84"/>
        <v>1</v>
      </c>
    </row>
    <row r="765" spans="1:39" s="12" customFormat="1" x14ac:dyDescent="0.35">
      <c r="A765" s="13"/>
      <c r="B765" s="20"/>
      <c r="C765" s="20"/>
      <c r="D765" s="13"/>
      <c r="E765" s="13"/>
      <c r="F765" s="13"/>
      <c r="G765" s="21"/>
      <c r="H765" s="104"/>
      <c r="I765" s="21"/>
      <c r="J765" s="21"/>
      <c r="K765" s="13"/>
      <c r="L765" s="13"/>
      <c r="M765" s="20"/>
      <c r="N765" s="13"/>
      <c r="O765" s="13"/>
      <c r="P765" s="13"/>
      <c r="Q765" s="22"/>
      <c r="R765" s="13"/>
      <c r="S765" s="13"/>
      <c r="T765" s="13"/>
      <c r="U765" s="116"/>
      <c r="V765" s="116"/>
      <c r="W765" s="135"/>
      <c r="X765" s="118"/>
      <c r="Y765" s="135"/>
      <c r="Z765" s="116"/>
      <c r="AA765" s="116"/>
      <c r="AB765" s="55">
        <f t="shared" si="78"/>
        <v>0</v>
      </c>
      <c r="AC765" s="39"/>
      <c r="AD765" s="96" t="str">
        <f t="shared" si="79"/>
        <v>No</v>
      </c>
      <c r="AE765" s="18" t="str">
        <f>IFERROR(IFERROR(VLOOKUP(VALUE(L765),'EFM Funds June 2020'!C:M,10,0),VLOOKUP(TEXT(L765,0),'EFM Funds June 2020'!C:M,10,0)),"No")</f>
        <v>No</v>
      </c>
      <c r="AF765" s="18" t="str">
        <f>IFERROR(IFERROR(VLOOKUP(VALUE(W765),'EFM Funds June 2020'!C:M,10,0),VLOOKUP(TEXT(W765,0),'EFM Funds June 2020'!C:M,10,0)),"No")</f>
        <v>No</v>
      </c>
      <c r="AG765" s="19" t="str">
        <f t="shared" ca="1" si="80"/>
        <v>No</v>
      </c>
      <c r="AH765" s="19" t="str">
        <f t="shared" si="81"/>
        <v>No</v>
      </c>
      <c r="AI765" s="56" t="str">
        <f t="shared" ca="1" si="82"/>
        <v>Yes</v>
      </c>
      <c r="AJ765" s="56" t="str">
        <f ca="1">IFERROR(IF(OR($R$1&gt;Q765+90,$R$1&gt;VLOOKUP(W765,'EFM Funds June 2020'!D:E,2,FALSE)+90),"Yes","No"),"No")</f>
        <v>No</v>
      </c>
      <c r="AK765" s="56" t="str">
        <f>IFERROR(IF(OR(IFERROR(IF(AND(VLOOKUP(VALUE(L765),'EFM Funds June 2020'!$D:$M,10,FALSE)="Yes",T765&lt;0),"Yes","No"),"No")="Yes",IFERROR(IF(AND(VLOOKUP(VALUE(W765),'EFM Funds June 2020'!$D:$M,10,FALSE)="Yes",AA765&gt;0),"Yes","No"),"No")="Yes"),"Yes","No"),"No")</f>
        <v>No</v>
      </c>
      <c r="AL765" s="95" t="str">
        <f t="shared" si="83"/>
        <v>NoNo</v>
      </c>
      <c r="AM765" s="12">
        <f t="shared" si="84"/>
        <v>1</v>
      </c>
    </row>
    <row r="766" spans="1:39" s="12" customFormat="1" x14ac:dyDescent="0.35">
      <c r="A766" s="13"/>
      <c r="B766" s="20"/>
      <c r="C766" s="20"/>
      <c r="D766" s="13"/>
      <c r="E766" s="13"/>
      <c r="F766" s="13"/>
      <c r="G766" s="21"/>
      <c r="H766" s="104"/>
      <c r="I766" s="21"/>
      <c r="J766" s="21"/>
      <c r="K766" s="13"/>
      <c r="L766" s="13"/>
      <c r="M766" s="20"/>
      <c r="N766" s="13"/>
      <c r="O766" s="13"/>
      <c r="P766" s="13"/>
      <c r="Q766" s="22"/>
      <c r="R766" s="13"/>
      <c r="S766" s="13"/>
      <c r="T766" s="13"/>
      <c r="U766" s="116"/>
      <c r="V766" s="116"/>
      <c r="W766" s="135"/>
      <c r="X766" s="118"/>
      <c r="Y766" s="135"/>
      <c r="Z766" s="116"/>
      <c r="AA766" s="116"/>
      <c r="AB766" s="55">
        <f t="shared" si="78"/>
        <v>0</v>
      </c>
      <c r="AC766" s="39"/>
      <c r="AD766" s="96" t="str">
        <f t="shared" si="79"/>
        <v>No</v>
      </c>
      <c r="AE766" s="18" t="str">
        <f>IFERROR(IFERROR(VLOOKUP(VALUE(L766),'EFM Funds June 2020'!C:M,10,0),VLOOKUP(TEXT(L766,0),'EFM Funds June 2020'!C:M,10,0)),"No")</f>
        <v>No</v>
      </c>
      <c r="AF766" s="18" t="str">
        <f>IFERROR(IFERROR(VLOOKUP(VALUE(W766),'EFM Funds June 2020'!C:M,10,0),VLOOKUP(TEXT(W766,0),'EFM Funds June 2020'!C:M,10,0)),"No")</f>
        <v>No</v>
      </c>
      <c r="AG766" s="19" t="str">
        <f t="shared" ca="1" si="80"/>
        <v>No</v>
      </c>
      <c r="AH766" s="19" t="str">
        <f t="shared" si="81"/>
        <v>No</v>
      </c>
      <c r="AI766" s="56" t="str">
        <f t="shared" ca="1" si="82"/>
        <v>Yes</v>
      </c>
      <c r="AJ766" s="56" t="str">
        <f ca="1">IFERROR(IF(OR($R$1&gt;Q766+90,$R$1&gt;VLOOKUP(W766,'EFM Funds June 2020'!D:E,2,FALSE)+90),"Yes","No"),"No")</f>
        <v>No</v>
      </c>
      <c r="AK766" s="56" t="str">
        <f>IFERROR(IF(OR(IFERROR(IF(AND(VLOOKUP(VALUE(L766),'EFM Funds June 2020'!$D:$M,10,FALSE)="Yes",T766&lt;0),"Yes","No"),"No")="Yes",IFERROR(IF(AND(VLOOKUP(VALUE(W766),'EFM Funds June 2020'!$D:$M,10,FALSE)="Yes",AA766&gt;0),"Yes","No"),"No")="Yes"),"Yes","No"),"No")</f>
        <v>No</v>
      </c>
      <c r="AL766" s="95" t="str">
        <f t="shared" si="83"/>
        <v>NoNo</v>
      </c>
      <c r="AM766" s="12">
        <f t="shared" si="84"/>
        <v>1</v>
      </c>
    </row>
    <row r="767" spans="1:39" s="12" customFormat="1" x14ac:dyDescent="0.35">
      <c r="A767" s="13"/>
      <c r="B767" s="20"/>
      <c r="C767" s="20"/>
      <c r="D767" s="13"/>
      <c r="E767" s="13"/>
      <c r="F767" s="13"/>
      <c r="G767" s="21"/>
      <c r="H767" s="104"/>
      <c r="I767" s="21"/>
      <c r="J767" s="21"/>
      <c r="K767" s="13"/>
      <c r="L767" s="13"/>
      <c r="M767" s="20"/>
      <c r="N767" s="13"/>
      <c r="O767" s="13"/>
      <c r="P767" s="13"/>
      <c r="Q767" s="22"/>
      <c r="R767" s="13"/>
      <c r="S767" s="13"/>
      <c r="T767" s="13"/>
      <c r="U767" s="116"/>
      <c r="V767" s="116"/>
      <c r="W767" s="135"/>
      <c r="X767" s="118"/>
      <c r="Y767" s="135"/>
      <c r="Z767" s="116"/>
      <c r="AA767" s="116"/>
      <c r="AB767" s="55">
        <f t="shared" si="78"/>
        <v>0</v>
      </c>
      <c r="AC767" s="39"/>
      <c r="AD767" s="96" t="str">
        <f t="shared" si="79"/>
        <v>No</v>
      </c>
      <c r="AE767" s="18" t="str">
        <f>IFERROR(IFERROR(VLOOKUP(VALUE(L767),'EFM Funds June 2020'!C:M,10,0),VLOOKUP(TEXT(L767,0),'EFM Funds June 2020'!C:M,10,0)),"No")</f>
        <v>No</v>
      </c>
      <c r="AF767" s="18" t="str">
        <f>IFERROR(IFERROR(VLOOKUP(VALUE(W767),'EFM Funds June 2020'!C:M,10,0),VLOOKUP(TEXT(W767,0),'EFM Funds June 2020'!C:M,10,0)),"No")</f>
        <v>No</v>
      </c>
      <c r="AG767" s="19" t="str">
        <f t="shared" ca="1" si="80"/>
        <v>No</v>
      </c>
      <c r="AH767" s="19" t="str">
        <f t="shared" si="81"/>
        <v>No</v>
      </c>
      <c r="AI767" s="56" t="str">
        <f t="shared" ca="1" si="82"/>
        <v>Yes</v>
      </c>
      <c r="AJ767" s="56" t="str">
        <f ca="1">IFERROR(IF(OR($R$1&gt;Q767+90,$R$1&gt;VLOOKUP(W767,'EFM Funds June 2020'!D:E,2,FALSE)+90),"Yes","No"),"No")</f>
        <v>No</v>
      </c>
      <c r="AK767" s="56" t="str">
        <f>IFERROR(IF(OR(IFERROR(IF(AND(VLOOKUP(VALUE(L767),'EFM Funds June 2020'!$D:$M,10,FALSE)="Yes",T767&lt;0),"Yes","No"),"No")="Yes",IFERROR(IF(AND(VLOOKUP(VALUE(W767),'EFM Funds June 2020'!$D:$M,10,FALSE)="Yes",AA767&gt;0),"Yes","No"),"No")="Yes"),"Yes","No"),"No")</f>
        <v>No</v>
      </c>
      <c r="AL767" s="95" t="str">
        <f t="shared" si="83"/>
        <v>NoNo</v>
      </c>
      <c r="AM767" s="12">
        <f t="shared" si="84"/>
        <v>1</v>
      </c>
    </row>
    <row r="768" spans="1:39" s="12" customFormat="1" x14ac:dyDescent="0.35">
      <c r="A768" s="13"/>
      <c r="B768" s="20"/>
      <c r="C768" s="20"/>
      <c r="D768" s="13"/>
      <c r="E768" s="13"/>
      <c r="F768" s="13"/>
      <c r="G768" s="21"/>
      <c r="H768" s="104"/>
      <c r="I768" s="21"/>
      <c r="J768" s="21"/>
      <c r="K768" s="13"/>
      <c r="L768" s="13"/>
      <c r="M768" s="20"/>
      <c r="N768" s="13"/>
      <c r="O768" s="13"/>
      <c r="P768" s="13"/>
      <c r="Q768" s="22"/>
      <c r="R768" s="13"/>
      <c r="S768" s="13"/>
      <c r="T768" s="13"/>
      <c r="U768" s="116"/>
      <c r="V768" s="116"/>
      <c r="W768" s="135"/>
      <c r="X768" s="118"/>
      <c r="Y768" s="135"/>
      <c r="Z768" s="116"/>
      <c r="AA768" s="116"/>
      <c r="AB768" s="55">
        <f t="shared" si="78"/>
        <v>0</v>
      </c>
      <c r="AC768" s="39"/>
      <c r="AD768" s="96" t="str">
        <f t="shared" si="79"/>
        <v>No</v>
      </c>
      <c r="AE768" s="18" t="str">
        <f>IFERROR(IFERROR(VLOOKUP(VALUE(L768),'EFM Funds June 2020'!C:M,10,0),VLOOKUP(TEXT(L768,0),'EFM Funds June 2020'!C:M,10,0)),"No")</f>
        <v>No</v>
      </c>
      <c r="AF768" s="18" t="str">
        <f>IFERROR(IFERROR(VLOOKUP(VALUE(W768),'EFM Funds June 2020'!C:M,10,0),VLOOKUP(TEXT(W768,0),'EFM Funds June 2020'!C:M,10,0)),"No")</f>
        <v>No</v>
      </c>
      <c r="AG768" s="19" t="str">
        <f t="shared" ca="1" si="80"/>
        <v>No</v>
      </c>
      <c r="AH768" s="19" t="str">
        <f t="shared" si="81"/>
        <v>No</v>
      </c>
      <c r="AI768" s="56" t="str">
        <f t="shared" ca="1" si="82"/>
        <v>Yes</v>
      </c>
      <c r="AJ768" s="56" t="str">
        <f ca="1">IFERROR(IF(OR($R$1&gt;Q768+90,$R$1&gt;VLOOKUP(W768,'EFM Funds June 2020'!D:E,2,FALSE)+90),"Yes","No"),"No")</f>
        <v>No</v>
      </c>
      <c r="AK768" s="56" t="str">
        <f>IFERROR(IF(OR(IFERROR(IF(AND(VLOOKUP(VALUE(L768),'EFM Funds June 2020'!$D:$M,10,FALSE)="Yes",T768&lt;0),"Yes","No"),"No")="Yes",IFERROR(IF(AND(VLOOKUP(VALUE(W768),'EFM Funds June 2020'!$D:$M,10,FALSE)="Yes",AA768&gt;0),"Yes","No"),"No")="Yes"),"Yes","No"),"No")</f>
        <v>No</v>
      </c>
      <c r="AL768" s="95" t="str">
        <f t="shared" si="83"/>
        <v>NoNo</v>
      </c>
      <c r="AM768" s="12">
        <f t="shared" si="84"/>
        <v>1</v>
      </c>
    </row>
    <row r="769" spans="1:39" s="12" customFormat="1" x14ac:dyDescent="0.35">
      <c r="A769" s="13"/>
      <c r="B769" s="20"/>
      <c r="C769" s="20"/>
      <c r="D769" s="13"/>
      <c r="E769" s="13"/>
      <c r="F769" s="13"/>
      <c r="G769" s="21"/>
      <c r="H769" s="104"/>
      <c r="I769" s="21"/>
      <c r="J769" s="21"/>
      <c r="K769" s="13"/>
      <c r="L769" s="13"/>
      <c r="M769" s="20"/>
      <c r="N769" s="13"/>
      <c r="O769" s="13"/>
      <c r="P769" s="13"/>
      <c r="Q769" s="22"/>
      <c r="R769" s="13"/>
      <c r="S769" s="13"/>
      <c r="T769" s="13"/>
      <c r="U769" s="116"/>
      <c r="V769" s="116"/>
      <c r="W769" s="135"/>
      <c r="X769" s="118"/>
      <c r="Y769" s="135"/>
      <c r="Z769" s="116"/>
      <c r="AA769" s="116"/>
      <c r="AB769" s="55">
        <f t="shared" si="78"/>
        <v>0</v>
      </c>
      <c r="AC769" s="39"/>
      <c r="AD769" s="96" t="str">
        <f t="shared" si="79"/>
        <v>No</v>
      </c>
      <c r="AE769" s="18" t="str">
        <f>IFERROR(IFERROR(VLOOKUP(VALUE(L769),'EFM Funds June 2020'!C:M,10,0),VLOOKUP(TEXT(L769,0),'EFM Funds June 2020'!C:M,10,0)),"No")</f>
        <v>No</v>
      </c>
      <c r="AF769" s="18" t="str">
        <f>IFERROR(IFERROR(VLOOKUP(VALUE(W769),'EFM Funds June 2020'!C:M,10,0),VLOOKUP(TEXT(W769,0),'EFM Funds June 2020'!C:M,10,0)),"No")</f>
        <v>No</v>
      </c>
      <c r="AG769" s="19" t="str">
        <f t="shared" ca="1" si="80"/>
        <v>No</v>
      </c>
      <c r="AH769" s="19" t="str">
        <f t="shared" si="81"/>
        <v>No</v>
      </c>
      <c r="AI769" s="56" t="str">
        <f t="shared" ca="1" si="82"/>
        <v>Yes</v>
      </c>
      <c r="AJ769" s="56" t="str">
        <f ca="1">IFERROR(IF(OR($R$1&gt;Q769+90,$R$1&gt;VLOOKUP(W769,'EFM Funds June 2020'!D:E,2,FALSE)+90),"Yes","No"),"No")</f>
        <v>No</v>
      </c>
      <c r="AK769" s="56" t="str">
        <f>IFERROR(IF(OR(IFERROR(IF(AND(VLOOKUP(VALUE(L769),'EFM Funds June 2020'!$D:$M,10,FALSE)="Yes",T769&lt;0),"Yes","No"),"No")="Yes",IFERROR(IF(AND(VLOOKUP(VALUE(W769),'EFM Funds June 2020'!$D:$M,10,FALSE)="Yes",AA769&gt;0),"Yes","No"),"No")="Yes"),"Yes","No"),"No")</f>
        <v>No</v>
      </c>
      <c r="AL769" s="95" t="str">
        <f t="shared" si="83"/>
        <v>NoNo</v>
      </c>
      <c r="AM769" s="12">
        <f t="shared" si="84"/>
        <v>1</v>
      </c>
    </row>
    <row r="770" spans="1:39" s="12" customFormat="1" x14ac:dyDescent="0.35">
      <c r="A770" s="13"/>
      <c r="B770" s="20"/>
      <c r="C770" s="20"/>
      <c r="D770" s="13"/>
      <c r="E770" s="13"/>
      <c r="F770" s="13"/>
      <c r="G770" s="21"/>
      <c r="H770" s="104"/>
      <c r="I770" s="21"/>
      <c r="J770" s="21"/>
      <c r="K770" s="13"/>
      <c r="L770" s="13"/>
      <c r="M770" s="20"/>
      <c r="N770" s="13"/>
      <c r="O770" s="13"/>
      <c r="P770" s="13"/>
      <c r="Q770" s="22"/>
      <c r="R770" s="13"/>
      <c r="S770" s="13"/>
      <c r="T770" s="13"/>
      <c r="U770" s="116"/>
      <c r="V770" s="116"/>
      <c r="W770" s="135"/>
      <c r="X770" s="118"/>
      <c r="Y770" s="135"/>
      <c r="Z770" s="116"/>
      <c r="AA770" s="116"/>
      <c r="AB770" s="55">
        <f t="shared" si="78"/>
        <v>0</v>
      </c>
      <c r="AC770" s="39"/>
      <c r="AD770" s="96" t="str">
        <f t="shared" si="79"/>
        <v>No</v>
      </c>
      <c r="AE770" s="18" t="str">
        <f>IFERROR(IFERROR(VLOOKUP(VALUE(L770),'EFM Funds June 2020'!C:M,10,0),VLOOKUP(TEXT(L770,0),'EFM Funds June 2020'!C:M,10,0)),"No")</f>
        <v>No</v>
      </c>
      <c r="AF770" s="18" t="str">
        <f>IFERROR(IFERROR(VLOOKUP(VALUE(W770),'EFM Funds June 2020'!C:M,10,0),VLOOKUP(TEXT(W770,0),'EFM Funds June 2020'!C:M,10,0)),"No")</f>
        <v>No</v>
      </c>
      <c r="AG770" s="19" t="str">
        <f t="shared" ca="1" si="80"/>
        <v>No</v>
      </c>
      <c r="AH770" s="19" t="str">
        <f t="shared" si="81"/>
        <v>No</v>
      </c>
      <c r="AI770" s="56" t="str">
        <f t="shared" ca="1" si="82"/>
        <v>Yes</v>
      </c>
      <c r="AJ770" s="56" t="str">
        <f ca="1">IFERROR(IF(OR($R$1&gt;Q770+90,$R$1&gt;VLOOKUP(W770,'EFM Funds June 2020'!D:E,2,FALSE)+90),"Yes","No"),"No")</f>
        <v>No</v>
      </c>
      <c r="AK770" s="56" t="str">
        <f>IFERROR(IF(OR(IFERROR(IF(AND(VLOOKUP(VALUE(L770),'EFM Funds June 2020'!$D:$M,10,FALSE)="Yes",T770&lt;0),"Yes","No"),"No")="Yes",IFERROR(IF(AND(VLOOKUP(VALUE(W770),'EFM Funds June 2020'!$D:$M,10,FALSE)="Yes",AA770&gt;0),"Yes","No"),"No")="Yes"),"Yes","No"),"No")</f>
        <v>No</v>
      </c>
      <c r="AL770" s="95" t="str">
        <f t="shared" si="83"/>
        <v>NoNo</v>
      </c>
      <c r="AM770" s="12">
        <f t="shared" si="84"/>
        <v>1</v>
      </c>
    </row>
    <row r="771" spans="1:39" s="12" customFormat="1" x14ac:dyDescent="0.35">
      <c r="A771" s="13"/>
      <c r="B771" s="20"/>
      <c r="C771" s="20"/>
      <c r="D771" s="13"/>
      <c r="E771" s="13"/>
      <c r="F771" s="13"/>
      <c r="G771" s="21"/>
      <c r="H771" s="104"/>
      <c r="I771" s="21"/>
      <c r="J771" s="21"/>
      <c r="K771" s="13"/>
      <c r="L771" s="13"/>
      <c r="M771" s="20"/>
      <c r="N771" s="13"/>
      <c r="O771" s="13"/>
      <c r="P771" s="13"/>
      <c r="Q771" s="22"/>
      <c r="R771" s="13"/>
      <c r="S771" s="13"/>
      <c r="T771" s="13"/>
      <c r="U771" s="116"/>
      <c r="V771" s="116"/>
      <c r="W771" s="135"/>
      <c r="X771" s="118"/>
      <c r="Y771" s="135"/>
      <c r="Z771" s="116"/>
      <c r="AA771" s="116"/>
      <c r="AB771" s="55">
        <f t="shared" si="78"/>
        <v>0</v>
      </c>
      <c r="AC771" s="39"/>
      <c r="AD771" s="96" t="str">
        <f t="shared" si="79"/>
        <v>No</v>
      </c>
      <c r="AE771" s="18" t="str">
        <f>IFERROR(IFERROR(VLOOKUP(VALUE(L771),'EFM Funds June 2020'!C:M,10,0),VLOOKUP(TEXT(L771,0),'EFM Funds June 2020'!C:M,10,0)),"No")</f>
        <v>No</v>
      </c>
      <c r="AF771" s="18" t="str">
        <f>IFERROR(IFERROR(VLOOKUP(VALUE(W771),'EFM Funds June 2020'!C:M,10,0),VLOOKUP(TEXT(W771,0),'EFM Funds June 2020'!C:M,10,0)),"No")</f>
        <v>No</v>
      </c>
      <c r="AG771" s="19" t="str">
        <f t="shared" ca="1" si="80"/>
        <v>No</v>
      </c>
      <c r="AH771" s="19" t="str">
        <f t="shared" si="81"/>
        <v>No</v>
      </c>
      <c r="AI771" s="56" t="str">
        <f t="shared" ca="1" si="82"/>
        <v>Yes</v>
      </c>
      <c r="AJ771" s="56" t="str">
        <f ca="1">IFERROR(IF(OR($R$1&gt;Q771+90,$R$1&gt;VLOOKUP(W771,'EFM Funds June 2020'!D:E,2,FALSE)+90),"Yes","No"),"No")</f>
        <v>No</v>
      </c>
      <c r="AK771" s="56" t="str">
        <f>IFERROR(IF(OR(IFERROR(IF(AND(VLOOKUP(VALUE(L771),'EFM Funds June 2020'!$D:$M,10,FALSE)="Yes",T771&lt;0),"Yes","No"),"No")="Yes",IFERROR(IF(AND(VLOOKUP(VALUE(W771),'EFM Funds June 2020'!$D:$M,10,FALSE)="Yes",AA771&gt;0),"Yes","No"),"No")="Yes"),"Yes","No"),"No")</f>
        <v>No</v>
      </c>
      <c r="AL771" s="95" t="str">
        <f t="shared" si="83"/>
        <v>NoNo</v>
      </c>
      <c r="AM771" s="12">
        <f t="shared" si="84"/>
        <v>1</v>
      </c>
    </row>
    <row r="772" spans="1:39" s="12" customFormat="1" x14ac:dyDescent="0.35">
      <c r="A772" s="13"/>
      <c r="B772" s="20"/>
      <c r="C772" s="20"/>
      <c r="D772" s="13"/>
      <c r="E772" s="13"/>
      <c r="F772" s="13"/>
      <c r="G772" s="21"/>
      <c r="H772" s="104"/>
      <c r="I772" s="21"/>
      <c r="J772" s="21"/>
      <c r="K772" s="13"/>
      <c r="L772" s="13"/>
      <c r="M772" s="20"/>
      <c r="N772" s="13"/>
      <c r="O772" s="13"/>
      <c r="P772" s="13"/>
      <c r="Q772" s="22"/>
      <c r="R772" s="13"/>
      <c r="S772" s="13"/>
      <c r="T772" s="13"/>
      <c r="U772" s="116"/>
      <c r="V772" s="116"/>
      <c r="W772" s="135"/>
      <c r="X772" s="118"/>
      <c r="Y772" s="135"/>
      <c r="Z772" s="116"/>
      <c r="AA772" s="116"/>
      <c r="AB772" s="55">
        <f t="shared" si="78"/>
        <v>0</v>
      </c>
      <c r="AC772" s="39"/>
      <c r="AD772" s="96" t="str">
        <f t="shared" si="79"/>
        <v>No</v>
      </c>
      <c r="AE772" s="18" t="str">
        <f>IFERROR(IFERROR(VLOOKUP(VALUE(L772),'EFM Funds June 2020'!C:M,10,0),VLOOKUP(TEXT(L772,0),'EFM Funds June 2020'!C:M,10,0)),"No")</f>
        <v>No</v>
      </c>
      <c r="AF772" s="18" t="str">
        <f>IFERROR(IFERROR(VLOOKUP(VALUE(W772),'EFM Funds June 2020'!C:M,10,0),VLOOKUP(TEXT(W772,0),'EFM Funds June 2020'!C:M,10,0)),"No")</f>
        <v>No</v>
      </c>
      <c r="AG772" s="19" t="str">
        <f t="shared" ca="1" si="80"/>
        <v>No</v>
      </c>
      <c r="AH772" s="19" t="str">
        <f t="shared" si="81"/>
        <v>No</v>
      </c>
      <c r="AI772" s="56" t="str">
        <f t="shared" ca="1" si="82"/>
        <v>Yes</v>
      </c>
      <c r="AJ772" s="56" t="str">
        <f ca="1">IFERROR(IF(OR($R$1&gt;Q772+90,$R$1&gt;VLOOKUP(W772,'EFM Funds June 2020'!D:E,2,FALSE)+90),"Yes","No"),"No")</f>
        <v>No</v>
      </c>
      <c r="AK772" s="56" t="str">
        <f>IFERROR(IF(OR(IFERROR(IF(AND(VLOOKUP(VALUE(L772),'EFM Funds June 2020'!$D:$M,10,FALSE)="Yes",T772&lt;0),"Yes","No"),"No")="Yes",IFERROR(IF(AND(VLOOKUP(VALUE(W772),'EFM Funds June 2020'!$D:$M,10,FALSE)="Yes",AA772&gt;0),"Yes","No"),"No")="Yes"),"Yes","No"),"No")</f>
        <v>No</v>
      </c>
      <c r="AL772" s="95" t="str">
        <f t="shared" si="83"/>
        <v>NoNo</v>
      </c>
      <c r="AM772" s="12">
        <f t="shared" si="84"/>
        <v>1</v>
      </c>
    </row>
    <row r="773" spans="1:39" s="12" customFormat="1" x14ac:dyDescent="0.35">
      <c r="A773" s="13"/>
      <c r="B773" s="20"/>
      <c r="C773" s="20"/>
      <c r="D773" s="13"/>
      <c r="E773" s="13"/>
      <c r="F773" s="13"/>
      <c r="G773" s="21"/>
      <c r="H773" s="104"/>
      <c r="I773" s="21"/>
      <c r="J773" s="21"/>
      <c r="K773" s="13"/>
      <c r="L773" s="13"/>
      <c r="M773" s="20"/>
      <c r="N773" s="13"/>
      <c r="O773" s="13"/>
      <c r="P773" s="13"/>
      <c r="Q773" s="22"/>
      <c r="R773" s="13"/>
      <c r="S773" s="13"/>
      <c r="T773" s="13"/>
      <c r="U773" s="116"/>
      <c r="V773" s="116"/>
      <c r="W773" s="135"/>
      <c r="X773" s="118"/>
      <c r="Y773" s="135"/>
      <c r="Z773" s="116"/>
      <c r="AA773" s="116"/>
      <c r="AB773" s="55">
        <f t="shared" si="78"/>
        <v>0</v>
      </c>
      <c r="AC773" s="39"/>
      <c r="AD773" s="96" t="str">
        <f t="shared" si="79"/>
        <v>No</v>
      </c>
      <c r="AE773" s="18" t="str">
        <f>IFERROR(IFERROR(VLOOKUP(VALUE(L773),'EFM Funds June 2020'!C:M,10,0),VLOOKUP(TEXT(L773,0),'EFM Funds June 2020'!C:M,10,0)),"No")</f>
        <v>No</v>
      </c>
      <c r="AF773" s="18" t="str">
        <f>IFERROR(IFERROR(VLOOKUP(VALUE(W773),'EFM Funds June 2020'!C:M,10,0),VLOOKUP(TEXT(W773,0),'EFM Funds June 2020'!C:M,10,0)),"No")</f>
        <v>No</v>
      </c>
      <c r="AG773" s="19" t="str">
        <f t="shared" ca="1" si="80"/>
        <v>No</v>
      </c>
      <c r="AH773" s="19" t="str">
        <f t="shared" si="81"/>
        <v>No</v>
      </c>
      <c r="AI773" s="56" t="str">
        <f t="shared" ca="1" si="82"/>
        <v>Yes</v>
      </c>
      <c r="AJ773" s="56" t="str">
        <f ca="1">IFERROR(IF(OR($R$1&gt;Q773+90,$R$1&gt;VLOOKUP(W773,'EFM Funds June 2020'!D:E,2,FALSE)+90),"Yes","No"),"No")</f>
        <v>No</v>
      </c>
      <c r="AK773" s="56" t="str">
        <f>IFERROR(IF(OR(IFERROR(IF(AND(VLOOKUP(VALUE(L773),'EFM Funds June 2020'!$D:$M,10,FALSE)="Yes",T773&lt;0),"Yes","No"),"No")="Yes",IFERROR(IF(AND(VLOOKUP(VALUE(W773),'EFM Funds June 2020'!$D:$M,10,FALSE)="Yes",AA773&gt;0),"Yes","No"),"No")="Yes"),"Yes","No"),"No")</f>
        <v>No</v>
      </c>
      <c r="AL773" s="95" t="str">
        <f t="shared" si="83"/>
        <v>NoNo</v>
      </c>
      <c r="AM773" s="12">
        <f t="shared" si="84"/>
        <v>1</v>
      </c>
    </row>
    <row r="774" spans="1:39" s="12" customFormat="1" x14ac:dyDescent="0.35">
      <c r="A774" s="13"/>
      <c r="B774" s="20"/>
      <c r="C774" s="20"/>
      <c r="D774" s="13"/>
      <c r="E774" s="13"/>
      <c r="F774" s="13"/>
      <c r="G774" s="21"/>
      <c r="H774" s="104"/>
      <c r="I774" s="21"/>
      <c r="J774" s="21"/>
      <c r="K774" s="13"/>
      <c r="L774" s="13"/>
      <c r="M774" s="20"/>
      <c r="N774" s="13"/>
      <c r="O774" s="13"/>
      <c r="P774" s="13"/>
      <c r="Q774" s="22"/>
      <c r="R774" s="13"/>
      <c r="S774" s="13"/>
      <c r="T774" s="13"/>
      <c r="U774" s="116"/>
      <c r="V774" s="116"/>
      <c r="W774" s="135"/>
      <c r="X774" s="118"/>
      <c r="Y774" s="135"/>
      <c r="Z774" s="116"/>
      <c r="AA774" s="116"/>
      <c r="AB774" s="55">
        <f t="shared" si="78"/>
        <v>0</v>
      </c>
      <c r="AC774" s="39"/>
      <c r="AD774" s="96" t="str">
        <f t="shared" si="79"/>
        <v>No</v>
      </c>
      <c r="AE774" s="18" t="str">
        <f>IFERROR(IFERROR(VLOOKUP(VALUE(L774),'EFM Funds June 2020'!C:M,10,0),VLOOKUP(TEXT(L774,0),'EFM Funds June 2020'!C:M,10,0)),"No")</f>
        <v>No</v>
      </c>
      <c r="AF774" s="18" t="str">
        <f>IFERROR(IFERROR(VLOOKUP(VALUE(W774),'EFM Funds June 2020'!C:M,10,0),VLOOKUP(TEXT(W774,0),'EFM Funds June 2020'!C:M,10,0)),"No")</f>
        <v>No</v>
      </c>
      <c r="AG774" s="19" t="str">
        <f t="shared" ca="1" si="80"/>
        <v>No</v>
      </c>
      <c r="AH774" s="19" t="str">
        <f t="shared" si="81"/>
        <v>No</v>
      </c>
      <c r="AI774" s="56" t="str">
        <f t="shared" ca="1" si="82"/>
        <v>Yes</v>
      </c>
      <c r="AJ774" s="56" t="str">
        <f ca="1">IFERROR(IF(OR($R$1&gt;Q774+90,$R$1&gt;VLOOKUP(W774,'EFM Funds June 2020'!D:E,2,FALSE)+90),"Yes","No"),"No")</f>
        <v>No</v>
      </c>
      <c r="AK774" s="56" t="str">
        <f>IFERROR(IF(OR(IFERROR(IF(AND(VLOOKUP(VALUE(L774),'EFM Funds June 2020'!$D:$M,10,FALSE)="Yes",T774&lt;0),"Yes","No"),"No")="Yes",IFERROR(IF(AND(VLOOKUP(VALUE(W774),'EFM Funds June 2020'!$D:$M,10,FALSE)="Yes",AA774&gt;0),"Yes","No"),"No")="Yes"),"Yes","No"),"No")</f>
        <v>No</v>
      </c>
      <c r="AL774" s="95" t="str">
        <f t="shared" si="83"/>
        <v>NoNo</v>
      </c>
      <c r="AM774" s="12">
        <f t="shared" si="84"/>
        <v>1</v>
      </c>
    </row>
    <row r="775" spans="1:39" s="12" customFormat="1" x14ac:dyDescent="0.35">
      <c r="A775" s="13"/>
      <c r="B775" s="20"/>
      <c r="C775" s="20"/>
      <c r="D775" s="13"/>
      <c r="E775" s="13"/>
      <c r="F775" s="13"/>
      <c r="G775" s="21"/>
      <c r="H775" s="104"/>
      <c r="I775" s="21"/>
      <c r="J775" s="21"/>
      <c r="K775" s="13"/>
      <c r="L775" s="13"/>
      <c r="M775" s="20"/>
      <c r="N775" s="13"/>
      <c r="O775" s="13"/>
      <c r="P775" s="13"/>
      <c r="Q775" s="22"/>
      <c r="R775" s="13"/>
      <c r="S775" s="13"/>
      <c r="T775" s="13"/>
      <c r="U775" s="116"/>
      <c r="V775" s="116"/>
      <c r="W775" s="135"/>
      <c r="X775" s="118"/>
      <c r="Y775" s="135"/>
      <c r="Z775" s="116"/>
      <c r="AA775" s="116"/>
      <c r="AB775" s="55">
        <f t="shared" si="78"/>
        <v>0</v>
      </c>
      <c r="AC775" s="39"/>
      <c r="AD775" s="96" t="str">
        <f t="shared" si="79"/>
        <v>No</v>
      </c>
      <c r="AE775" s="18" t="str">
        <f>IFERROR(IFERROR(VLOOKUP(VALUE(L775),'EFM Funds June 2020'!C:M,10,0),VLOOKUP(TEXT(L775,0),'EFM Funds June 2020'!C:M,10,0)),"No")</f>
        <v>No</v>
      </c>
      <c r="AF775" s="18" t="str">
        <f>IFERROR(IFERROR(VLOOKUP(VALUE(W775),'EFM Funds June 2020'!C:M,10,0),VLOOKUP(TEXT(W775,0),'EFM Funds June 2020'!C:M,10,0)),"No")</f>
        <v>No</v>
      </c>
      <c r="AG775" s="19" t="str">
        <f t="shared" ca="1" si="80"/>
        <v>No</v>
      </c>
      <c r="AH775" s="19" t="str">
        <f t="shared" si="81"/>
        <v>No</v>
      </c>
      <c r="AI775" s="56" t="str">
        <f t="shared" ca="1" si="82"/>
        <v>Yes</v>
      </c>
      <c r="AJ775" s="56" t="str">
        <f ca="1">IFERROR(IF(OR($R$1&gt;Q775+90,$R$1&gt;VLOOKUP(W775,'EFM Funds June 2020'!D:E,2,FALSE)+90),"Yes","No"),"No")</f>
        <v>No</v>
      </c>
      <c r="AK775" s="56" t="str">
        <f>IFERROR(IF(OR(IFERROR(IF(AND(VLOOKUP(VALUE(L775),'EFM Funds June 2020'!$D:$M,10,FALSE)="Yes",T775&lt;0),"Yes","No"),"No")="Yes",IFERROR(IF(AND(VLOOKUP(VALUE(W775),'EFM Funds June 2020'!$D:$M,10,FALSE)="Yes",AA775&gt;0),"Yes","No"),"No")="Yes"),"Yes","No"),"No")</f>
        <v>No</v>
      </c>
      <c r="AL775" s="95" t="str">
        <f t="shared" si="83"/>
        <v>NoNo</v>
      </c>
      <c r="AM775" s="12">
        <f t="shared" si="84"/>
        <v>1</v>
      </c>
    </row>
    <row r="776" spans="1:39" s="12" customFormat="1" x14ac:dyDescent="0.35">
      <c r="A776" s="13"/>
      <c r="B776" s="20"/>
      <c r="C776" s="20"/>
      <c r="D776" s="13"/>
      <c r="E776" s="13"/>
      <c r="F776" s="13"/>
      <c r="G776" s="21"/>
      <c r="H776" s="104"/>
      <c r="I776" s="21"/>
      <c r="J776" s="21"/>
      <c r="K776" s="13"/>
      <c r="L776" s="13"/>
      <c r="M776" s="20"/>
      <c r="N776" s="13"/>
      <c r="O776" s="13"/>
      <c r="P776" s="13"/>
      <c r="Q776" s="22"/>
      <c r="R776" s="13"/>
      <c r="S776" s="13"/>
      <c r="T776" s="13"/>
      <c r="U776" s="116"/>
      <c r="V776" s="116"/>
      <c r="W776" s="135"/>
      <c r="X776" s="118"/>
      <c r="Y776" s="135"/>
      <c r="Z776" s="116"/>
      <c r="AA776" s="116"/>
      <c r="AB776" s="55">
        <f t="shared" si="78"/>
        <v>0</v>
      </c>
      <c r="AC776" s="39"/>
      <c r="AD776" s="96" t="str">
        <f t="shared" si="79"/>
        <v>No</v>
      </c>
      <c r="AE776" s="18" t="str">
        <f>IFERROR(IFERROR(VLOOKUP(VALUE(L776),'EFM Funds June 2020'!C:M,10,0),VLOOKUP(TEXT(L776,0),'EFM Funds June 2020'!C:M,10,0)),"No")</f>
        <v>No</v>
      </c>
      <c r="AF776" s="18" t="str">
        <f>IFERROR(IFERROR(VLOOKUP(VALUE(W776),'EFM Funds June 2020'!C:M,10,0),VLOOKUP(TEXT(W776,0),'EFM Funds June 2020'!C:M,10,0)),"No")</f>
        <v>No</v>
      </c>
      <c r="AG776" s="19" t="str">
        <f t="shared" ca="1" si="80"/>
        <v>No</v>
      </c>
      <c r="AH776" s="19" t="str">
        <f t="shared" si="81"/>
        <v>No</v>
      </c>
      <c r="AI776" s="56" t="str">
        <f t="shared" ca="1" si="82"/>
        <v>Yes</v>
      </c>
      <c r="AJ776" s="56" t="str">
        <f ca="1">IFERROR(IF(OR($R$1&gt;Q776+90,$R$1&gt;VLOOKUP(W776,'EFM Funds June 2020'!D:E,2,FALSE)+90),"Yes","No"),"No")</f>
        <v>No</v>
      </c>
      <c r="AK776" s="56" t="str">
        <f>IFERROR(IF(OR(IFERROR(IF(AND(VLOOKUP(VALUE(L776),'EFM Funds June 2020'!$D:$M,10,FALSE)="Yes",T776&lt;0),"Yes","No"),"No")="Yes",IFERROR(IF(AND(VLOOKUP(VALUE(W776),'EFM Funds June 2020'!$D:$M,10,FALSE)="Yes",AA776&gt;0),"Yes","No"),"No")="Yes"),"Yes","No"),"No")</f>
        <v>No</v>
      </c>
      <c r="AL776" s="95" t="str">
        <f t="shared" si="83"/>
        <v>NoNo</v>
      </c>
      <c r="AM776" s="12">
        <f t="shared" si="84"/>
        <v>1</v>
      </c>
    </row>
    <row r="777" spans="1:39" s="12" customFormat="1" x14ac:dyDescent="0.35">
      <c r="A777" s="13"/>
      <c r="B777" s="20"/>
      <c r="C777" s="20"/>
      <c r="D777" s="13"/>
      <c r="E777" s="13"/>
      <c r="F777" s="13"/>
      <c r="G777" s="21"/>
      <c r="H777" s="104"/>
      <c r="I777" s="21"/>
      <c r="J777" s="21"/>
      <c r="K777" s="13"/>
      <c r="L777" s="13"/>
      <c r="M777" s="20"/>
      <c r="N777" s="13"/>
      <c r="O777" s="13"/>
      <c r="P777" s="13"/>
      <c r="Q777" s="22"/>
      <c r="R777" s="13"/>
      <c r="S777" s="13"/>
      <c r="T777" s="13"/>
      <c r="U777" s="116"/>
      <c r="V777" s="116"/>
      <c r="W777" s="135"/>
      <c r="X777" s="118"/>
      <c r="Y777" s="135"/>
      <c r="Z777" s="116"/>
      <c r="AA777" s="116"/>
      <c r="AB777" s="55">
        <f t="shared" si="78"/>
        <v>0</v>
      </c>
      <c r="AC777" s="39"/>
      <c r="AD777" s="96" t="str">
        <f t="shared" si="79"/>
        <v>No</v>
      </c>
      <c r="AE777" s="18" t="str">
        <f>IFERROR(IFERROR(VLOOKUP(VALUE(L777),'EFM Funds June 2020'!C:M,10,0),VLOOKUP(TEXT(L777,0),'EFM Funds June 2020'!C:M,10,0)),"No")</f>
        <v>No</v>
      </c>
      <c r="AF777" s="18" t="str">
        <f>IFERROR(IFERROR(VLOOKUP(VALUE(W777),'EFM Funds June 2020'!C:M,10,0),VLOOKUP(TEXT(W777,0),'EFM Funds June 2020'!C:M,10,0)),"No")</f>
        <v>No</v>
      </c>
      <c r="AG777" s="19" t="str">
        <f t="shared" ca="1" si="80"/>
        <v>No</v>
      </c>
      <c r="AH777" s="19" t="str">
        <f t="shared" si="81"/>
        <v>No</v>
      </c>
      <c r="AI777" s="56" t="str">
        <f t="shared" ca="1" si="82"/>
        <v>Yes</v>
      </c>
      <c r="AJ777" s="56" t="str">
        <f ca="1">IFERROR(IF(OR($R$1&gt;Q777+90,$R$1&gt;VLOOKUP(W777,'EFM Funds June 2020'!D:E,2,FALSE)+90),"Yes","No"),"No")</f>
        <v>No</v>
      </c>
      <c r="AK777" s="56" t="str">
        <f>IFERROR(IF(OR(IFERROR(IF(AND(VLOOKUP(VALUE(L777),'EFM Funds June 2020'!$D:$M,10,FALSE)="Yes",T777&lt;0),"Yes","No"),"No")="Yes",IFERROR(IF(AND(VLOOKUP(VALUE(W777),'EFM Funds June 2020'!$D:$M,10,FALSE)="Yes",AA777&gt;0),"Yes","No"),"No")="Yes"),"Yes","No"),"No")</f>
        <v>No</v>
      </c>
      <c r="AL777" s="95" t="str">
        <f t="shared" si="83"/>
        <v>NoNo</v>
      </c>
      <c r="AM777" s="12">
        <f t="shared" si="84"/>
        <v>1</v>
      </c>
    </row>
    <row r="778" spans="1:39" s="12" customFormat="1" x14ac:dyDescent="0.35">
      <c r="A778" s="13"/>
      <c r="B778" s="20"/>
      <c r="C778" s="20"/>
      <c r="D778" s="13"/>
      <c r="E778" s="13"/>
      <c r="F778" s="13"/>
      <c r="G778" s="21"/>
      <c r="H778" s="104"/>
      <c r="I778" s="21"/>
      <c r="J778" s="21"/>
      <c r="K778" s="13"/>
      <c r="L778" s="13"/>
      <c r="M778" s="20"/>
      <c r="N778" s="13"/>
      <c r="O778" s="13"/>
      <c r="P778" s="13"/>
      <c r="Q778" s="22"/>
      <c r="R778" s="13"/>
      <c r="S778" s="13"/>
      <c r="T778" s="13"/>
      <c r="U778" s="116"/>
      <c r="V778" s="116"/>
      <c r="W778" s="135"/>
      <c r="X778" s="118"/>
      <c r="Y778" s="135"/>
      <c r="Z778" s="116"/>
      <c r="AA778" s="116"/>
      <c r="AB778" s="55">
        <f t="shared" si="78"/>
        <v>0</v>
      </c>
      <c r="AC778" s="39"/>
      <c r="AD778" s="96" t="str">
        <f t="shared" si="79"/>
        <v>No</v>
      </c>
      <c r="AE778" s="18" t="str">
        <f>IFERROR(IFERROR(VLOOKUP(VALUE(L778),'EFM Funds June 2020'!C:M,10,0),VLOOKUP(TEXT(L778,0),'EFM Funds June 2020'!C:M,10,0)),"No")</f>
        <v>No</v>
      </c>
      <c r="AF778" s="18" t="str">
        <f>IFERROR(IFERROR(VLOOKUP(VALUE(W778),'EFM Funds June 2020'!C:M,10,0),VLOOKUP(TEXT(W778,0),'EFM Funds June 2020'!C:M,10,0)),"No")</f>
        <v>No</v>
      </c>
      <c r="AG778" s="19" t="str">
        <f t="shared" ca="1" si="80"/>
        <v>No</v>
      </c>
      <c r="AH778" s="19" t="str">
        <f t="shared" si="81"/>
        <v>No</v>
      </c>
      <c r="AI778" s="56" t="str">
        <f t="shared" ca="1" si="82"/>
        <v>Yes</v>
      </c>
      <c r="AJ778" s="56" t="str">
        <f ca="1">IFERROR(IF(OR($R$1&gt;Q778+90,$R$1&gt;VLOOKUP(W778,'EFM Funds June 2020'!D:E,2,FALSE)+90),"Yes","No"),"No")</f>
        <v>No</v>
      </c>
      <c r="AK778" s="56" t="str">
        <f>IFERROR(IF(OR(IFERROR(IF(AND(VLOOKUP(VALUE(L778),'EFM Funds June 2020'!$D:$M,10,FALSE)="Yes",T778&lt;0),"Yes","No"),"No")="Yes",IFERROR(IF(AND(VLOOKUP(VALUE(W778),'EFM Funds June 2020'!$D:$M,10,FALSE)="Yes",AA778&gt;0),"Yes","No"),"No")="Yes"),"Yes","No"),"No")</f>
        <v>No</v>
      </c>
      <c r="AL778" s="95" t="str">
        <f t="shared" si="83"/>
        <v>NoNo</v>
      </c>
      <c r="AM778" s="12">
        <f t="shared" si="84"/>
        <v>1</v>
      </c>
    </row>
    <row r="779" spans="1:39" s="12" customFormat="1" x14ac:dyDescent="0.35">
      <c r="A779" s="13"/>
      <c r="B779" s="20"/>
      <c r="C779" s="20"/>
      <c r="D779" s="13"/>
      <c r="E779" s="13"/>
      <c r="F779" s="13"/>
      <c r="G779" s="21"/>
      <c r="H779" s="104"/>
      <c r="I779" s="21"/>
      <c r="J779" s="21"/>
      <c r="K779" s="13"/>
      <c r="L779" s="13"/>
      <c r="M779" s="20"/>
      <c r="N779" s="13"/>
      <c r="O779" s="13"/>
      <c r="P779" s="13"/>
      <c r="Q779" s="22"/>
      <c r="R779" s="13"/>
      <c r="S779" s="13"/>
      <c r="T779" s="13"/>
      <c r="U779" s="116"/>
      <c r="V779" s="116"/>
      <c r="W779" s="135"/>
      <c r="X779" s="118"/>
      <c r="Y779" s="135"/>
      <c r="Z779" s="116"/>
      <c r="AA779" s="116"/>
      <c r="AB779" s="55">
        <f t="shared" si="78"/>
        <v>0</v>
      </c>
      <c r="AC779" s="39"/>
      <c r="AD779" s="96" t="str">
        <f t="shared" si="79"/>
        <v>No</v>
      </c>
      <c r="AE779" s="18" t="str">
        <f>IFERROR(IFERROR(VLOOKUP(VALUE(L779),'EFM Funds June 2020'!C:M,10,0),VLOOKUP(TEXT(L779,0),'EFM Funds June 2020'!C:M,10,0)),"No")</f>
        <v>No</v>
      </c>
      <c r="AF779" s="18" t="str">
        <f>IFERROR(IFERROR(VLOOKUP(VALUE(W779),'EFM Funds June 2020'!C:M,10,0),VLOOKUP(TEXT(W779,0),'EFM Funds June 2020'!C:M,10,0)),"No")</f>
        <v>No</v>
      </c>
      <c r="AG779" s="19" t="str">
        <f t="shared" ca="1" si="80"/>
        <v>No</v>
      </c>
      <c r="AH779" s="19" t="str">
        <f t="shared" si="81"/>
        <v>No</v>
      </c>
      <c r="AI779" s="56" t="str">
        <f t="shared" ca="1" si="82"/>
        <v>Yes</v>
      </c>
      <c r="AJ779" s="56" t="str">
        <f ca="1">IFERROR(IF(OR($R$1&gt;Q779+90,$R$1&gt;VLOOKUP(W779,'EFM Funds June 2020'!D:E,2,FALSE)+90),"Yes","No"),"No")</f>
        <v>No</v>
      </c>
      <c r="AK779" s="56" t="str">
        <f>IFERROR(IF(OR(IFERROR(IF(AND(VLOOKUP(VALUE(L779),'EFM Funds June 2020'!$D:$M,10,FALSE)="Yes",T779&lt;0),"Yes","No"),"No")="Yes",IFERROR(IF(AND(VLOOKUP(VALUE(W779),'EFM Funds June 2020'!$D:$M,10,FALSE)="Yes",AA779&gt;0),"Yes","No"),"No")="Yes"),"Yes","No"),"No")</f>
        <v>No</v>
      </c>
      <c r="AL779" s="95" t="str">
        <f t="shared" si="83"/>
        <v>NoNo</v>
      </c>
      <c r="AM779" s="12">
        <f t="shared" si="84"/>
        <v>1</v>
      </c>
    </row>
    <row r="780" spans="1:39" s="12" customFormat="1" x14ac:dyDescent="0.35">
      <c r="A780" s="13"/>
      <c r="B780" s="20"/>
      <c r="C780" s="20"/>
      <c r="D780" s="13"/>
      <c r="E780" s="13"/>
      <c r="F780" s="13"/>
      <c r="G780" s="21"/>
      <c r="H780" s="104"/>
      <c r="I780" s="21"/>
      <c r="J780" s="21"/>
      <c r="K780" s="13"/>
      <c r="L780" s="13"/>
      <c r="M780" s="20"/>
      <c r="N780" s="13"/>
      <c r="O780" s="13"/>
      <c r="P780" s="13"/>
      <c r="Q780" s="22"/>
      <c r="R780" s="13"/>
      <c r="S780" s="13"/>
      <c r="T780" s="13"/>
      <c r="U780" s="116"/>
      <c r="V780" s="116"/>
      <c r="W780" s="135"/>
      <c r="X780" s="118"/>
      <c r="Y780" s="135"/>
      <c r="Z780" s="116"/>
      <c r="AA780" s="116"/>
      <c r="AB780" s="55">
        <f t="shared" si="78"/>
        <v>0</v>
      </c>
      <c r="AC780" s="39"/>
      <c r="AD780" s="96" t="str">
        <f t="shared" si="79"/>
        <v>No</v>
      </c>
      <c r="AE780" s="18" t="str">
        <f>IFERROR(IFERROR(VLOOKUP(VALUE(L780),'EFM Funds June 2020'!C:M,10,0),VLOOKUP(TEXT(L780,0),'EFM Funds June 2020'!C:M,10,0)),"No")</f>
        <v>No</v>
      </c>
      <c r="AF780" s="18" t="str">
        <f>IFERROR(IFERROR(VLOOKUP(VALUE(W780),'EFM Funds June 2020'!C:M,10,0),VLOOKUP(TEXT(W780,0),'EFM Funds June 2020'!C:M,10,0)),"No")</f>
        <v>No</v>
      </c>
      <c r="AG780" s="19" t="str">
        <f t="shared" ca="1" si="80"/>
        <v>No</v>
      </c>
      <c r="AH780" s="19" t="str">
        <f t="shared" si="81"/>
        <v>No</v>
      </c>
      <c r="AI780" s="56" t="str">
        <f t="shared" ca="1" si="82"/>
        <v>Yes</v>
      </c>
      <c r="AJ780" s="56" t="str">
        <f ca="1">IFERROR(IF(OR($R$1&gt;Q780+90,$R$1&gt;VLOOKUP(W780,'EFM Funds June 2020'!D:E,2,FALSE)+90),"Yes","No"),"No")</f>
        <v>No</v>
      </c>
      <c r="AK780" s="56" t="str">
        <f>IFERROR(IF(OR(IFERROR(IF(AND(VLOOKUP(VALUE(L780),'EFM Funds June 2020'!$D:$M,10,FALSE)="Yes",T780&lt;0),"Yes","No"),"No")="Yes",IFERROR(IF(AND(VLOOKUP(VALUE(W780),'EFM Funds June 2020'!$D:$M,10,FALSE)="Yes",AA780&gt;0),"Yes","No"),"No")="Yes"),"Yes","No"),"No")</f>
        <v>No</v>
      </c>
      <c r="AL780" s="95" t="str">
        <f t="shared" si="83"/>
        <v>NoNo</v>
      </c>
      <c r="AM780" s="12">
        <f t="shared" si="84"/>
        <v>1</v>
      </c>
    </row>
    <row r="781" spans="1:39" s="12" customFormat="1" x14ac:dyDescent="0.35">
      <c r="A781" s="13"/>
      <c r="B781" s="20"/>
      <c r="C781" s="20"/>
      <c r="D781" s="13"/>
      <c r="E781" s="13"/>
      <c r="F781" s="13"/>
      <c r="G781" s="21"/>
      <c r="H781" s="104"/>
      <c r="I781" s="21"/>
      <c r="J781" s="21"/>
      <c r="K781" s="13"/>
      <c r="L781" s="13"/>
      <c r="M781" s="20"/>
      <c r="N781" s="13"/>
      <c r="O781" s="13"/>
      <c r="P781" s="13"/>
      <c r="Q781" s="22"/>
      <c r="R781" s="13"/>
      <c r="S781" s="13"/>
      <c r="T781" s="13"/>
      <c r="U781" s="116"/>
      <c r="V781" s="116"/>
      <c r="W781" s="135"/>
      <c r="X781" s="118"/>
      <c r="Y781" s="135"/>
      <c r="Z781" s="116"/>
      <c r="AA781" s="116"/>
      <c r="AB781" s="55">
        <f t="shared" si="78"/>
        <v>0</v>
      </c>
      <c r="AC781" s="39"/>
      <c r="AD781" s="96" t="str">
        <f t="shared" si="79"/>
        <v>No</v>
      </c>
      <c r="AE781" s="18" t="str">
        <f>IFERROR(IFERROR(VLOOKUP(VALUE(L781),'EFM Funds June 2020'!C:M,10,0),VLOOKUP(TEXT(L781,0),'EFM Funds June 2020'!C:M,10,0)),"No")</f>
        <v>No</v>
      </c>
      <c r="AF781" s="18" t="str">
        <f>IFERROR(IFERROR(VLOOKUP(VALUE(W781),'EFM Funds June 2020'!C:M,10,0),VLOOKUP(TEXT(W781,0),'EFM Funds June 2020'!C:M,10,0)),"No")</f>
        <v>No</v>
      </c>
      <c r="AG781" s="19" t="str">
        <f t="shared" ca="1" si="80"/>
        <v>No</v>
      </c>
      <c r="AH781" s="19" t="str">
        <f t="shared" si="81"/>
        <v>No</v>
      </c>
      <c r="AI781" s="56" t="str">
        <f t="shared" ca="1" si="82"/>
        <v>Yes</v>
      </c>
      <c r="AJ781" s="56" t="str">
        <f ca="1">IFERROR(IF(OR($R$1&gt;Q781+90,$R$1&gt;VLOOKUP(W781,'EFM Funds June 2020'!D:E,2,FALSE)+90),"Yes","No"),"No")</f>
        <v>No</v>
      </c>
      <c r="AK781" s="56" t="str">
        <f>IFERROR(IF(OR(IFERROR(IF(AND(VLOOKUP(VALUE(L781),'EFM Funds June 2020'!$D:$M,10,FALSE)="Yes",T781&lt;0),"Yes","No"),"No")="Yes",IFERROR(IF(AND(VLOOKUP(VALUE(W781),'EFM Funds June 2020'!$D:$M,10,FALSE)="Yes",AA781&gt;0),"Yes","No"),"No")="Yes"),"Yes","No"),"No")</f>
        <v>No</v>
      </c>
      <c r="AL781" s="95" t="str">
        <f t="shared" si="83"/>
        <v>NoNo</v>
      </c>
      <c r="AM781" s="12">
        <f t="shared" si="84"/>
        <v>1</v>
      </c>
    </row>
    <row r="782" spans="1:39" s="12" customFormat="1" x14ac:dyDescent="0.35">
      <c r="A782" s="13"/>
      <c r="B782" s="20"/>
      <c r="C782" s="20"/>
      <c r="D782" s="13"/>
      <c r="E782" s="13"/>
      <c r="F782" s="13"/>
      <c r="G782" s="21"/>
      <c r="H782" s="104"/>
      <c r="I782" s="21"/>
      <c r="J782" s="21"/>
      <c r="K782" s="13"/>
      <c r="L782" s="13"/>
      <c r="M782" s="20"/>
      <c r="N782" s="13"/>
      <c r="O782" s="13"/>
      <c r="P782" s="13"/>
      <c r="Q782" s="22"/>
      <c r="R782" s="13"/>
      <c r="S782" s="13"/>
      <c r="T782" s="13"/>
      <c r="U782" s="116"/>
      <c r="V782" s="116"/>
      <c r="W782" s="135"/>
      <c r="X782" s="118"/>
      <c r="Y782" s="135"/>
      <c r="Z782" s="116"/>
      <c r="AA782" s="116"/>
      <c r="AB782" s="55">
        <f t="shared" si="78"/>
        <v>0</v>
      </c>
      <c r="AC782" s="39"/>
      <c r="AD782" s="96" t="str">
        <f t="shared" si="79"/>
        <v>No</v>
      </c>
      <c r="AE782" s="18" t="str">
        <f>IFERROR(IFERROR(VLOOKUP(VALUE(L782),'EFM Funds June 2020'!C:M,10,0),VLOOKUP(TEXT(L782,0),'EFM Funds June 2020'!C:M,10,0)),"No")</f>
        <v>No</v>
      </c>
      <c r="AF782" s="18" t="str">
        <f>IFERROR(IFERROR(VLOOKUP(VALUE(W782),'EFM Funds June 2020'!C:M,10,0),VLOOKUP(TEXT(W782,0),'EFM Funds June 2020'!C:M,10,0)),"No")</f>
        <v>No</v>
      </c>
      <c r="AG782" s="19" t="str">
        <f t="shared" ca="1" si="80"/>
        <v>No</v>
      </c>
      <c r="AH782" s="19" t="str">
        <f t="shared" si="81"/>
        <v>No</v>
      </c>
      <c r="AI782" s="56" t="str">
        <f t="shared" ca="1" si="82"/>
        <v>Yes</v>
      </c>
      <c r="AJ782" s="56" t="str">
        <f ca="1">IFERROR(IF(OR($R$1&gt;Q782+90,$R$1&gt;VLOOKUP(W782,'EFM Funds June 2020'!D:E,2,FALSE)+90),"Yes","No"),"No")</f>
        <v>No</v>
      </c>
      <c r="AK782" s="56" t="str">
        <f>IFERROR(IF(OR(IFERROR(IF(AND(VLOOKUP(VALUE(L782),'EFM Funds June 2020'!$D:$M,10,FALSE)="Yes",T782&lt;0),"Yes","No"),"No")="Yes",IFERROR(IF(AND(VLOOKUP(VALUE(W782),'EFM Funds June 2020'!$D:$M,10,FALSE)="Yes",AA782&gt;0),"Yes","No"),"No")="Yes"),"Yes","No"),"No")</f>
        <v>No</v>
      </c>
      <c r="AL782" s="95" t="str">
        <f t="shared" si="83"/>
        <v>NoNo</v>
      </c>
      <c r="AM782" s="12">
        <f t="shared" si="84"/>
        <v>1</v>
      </c>
    </row>
    <row r="783" spans="1:39" s="12" customFormat="1" x14ac:dyDescent="0.35">
      <c r="A783" s="13"/>
      <c r="B783" s="20"/>
      <c r="C783" s="20"/>
      <c r="D783" s="13"/>
      <c r="E783" s="13"/>
      <c r="F783" s="13"/>
      <c r="G783" s="21"/>
      <c r="H783" s="104"/>
      <c r="I783" s="21"/>
      <c r="J783" s="21"/>
      <c r="K783" s="13"/>
      <c r="L783" s="13"/>
      <c r="M783" s="20"/>
      <c r="N783" s="13"/>
      <c r="O783" s="13"/>
      <c r="P783" s="13"/>
      <c r="Q783" s="22"/>
      <c r="R783" s="13"/>
      <c r="S783" s="13"/>
      <c r="T783" s="13"/>
      <c r="U783" s="116"/>
      <c r="V783" s="116"/>
      <c r="W783" s="135"/>
      <c r="X783" s="118"/>
      <c r="Y783" s="135"/>
      <c r="Z783" s="116"/>
      <c r="AA783" s="116"/>
      <c r="AB783" s="55">
        <f t="shared" si="78"/>
        <v>0</v>
      </c>
      <c r="AC783" s="39"/>
      <c r="AD783" s="96" t="str">
        <f t="shared" si="79"/>
        <v>No</v>
      </c>
      <c r="AE783" s="18" t="str">
        <f>IFERROR(IFERROR(VLOOKUP(VALUE(L783),'EFM Funds June 2020'!C:M,10,0),VLOOKUP(TEXT(L783,0),'EFM Funds June 2020'!C:M,10,0)),"No")</f>
        <v>No</v>
      </c>
      <c r="AF783" s="18" t="str">
        <f>IFERROR(IFERROR(VLOOKUP(VALUE(W783),'EFM Funds June 2020'!C:M,10,0),VLOOKUP(TEXT(W783,0),'EFM Funds June 2020'!C:M,10,0)),"No")</f>
        <v>No</v>
      </c>
      <c r="AG783" s="19" t="str">
        <f t="shared" ca="1" si="80"/>
        <v>No</v>
      </c>
      <c r="AH783" s="19" t="str">
        <f t="shared" si="81"/>
        <v>No</v>
      </c>
      <c r="AI783" s="56" t="str">
        <f t="shared" ca="1" si="82"/>
        <v>Yes</v>
      </c>
      <c r="AJ783" s="56" t="str">
        <f ca="1">IFERROR(IF(OR($R$1&gt;Q783+90,$R$1&gt;VLOOKUP(W783,'EFM Funds June 2020'!D:E,2,FALSE)+90),"Yes","No"),"No")</f>
        <v>No</v>
      </c>
      <c r="AK783" s="56" t="str">
        <f>IFERROR(IF(OR(IFERROR(IF(AND(VLOOKUP(VALUE(L783),'EFM Funds June 2020'!$D:$M,10,FALSE)="Yes",T783&lt;0),"Yes","No"),"No")="Yes",IFERROR(IF(AND(VLOOKUP(VALUE(W783),'EFM Funds June 2020'!$D:$M,10,FALSE)="Yes",AA783&gt;0),"Yes","No"),"No")="Yes"),"Yes","No"),"No")</f>
        <v>No</v>
      </c>
      <c r="AL783" s="95" t="str">
        <f t="shared" si="83"/>
        <v>NoNo</v>
      </c>
      <c r="AM783" s="12">
        <f t="shared" si="84"/>
        <v>1</v>
      </c>
    </row>
    <row r="784" spans="1:39" s="12" customFormat="1" x14ac:dyDescent="0.35">
      <c r="A784" s="13"/>
      <c r="B784" s="20"/>
      <c r="C784" s="20"/>
      <c r="D784" s="13"/>
      <c r="E784" s="13"/>
      <c r="F784" s="13"/>
      <c r="G784" s="21"/>
      <c r="H784" s="104"/>
      <c r="I784" s="21"/>
      <c r="J784" s="21"/>
      <c r="K784" s="13"/>
      <c r="L784" s="13"/>
      <c r="M784" s="20"/>
      <c r="N784" s="13"/>
      <c r="O784" s="13"/>
      <c r="P784" s="13"/>
      <c r="Q784" s="22"/>
      <c r="R784" s="13"/>
      <c r="S784" s="13"/>
      <c r="T784" s="13"/>
      <c r="U784" s="116"/>
      <c r="V784" s="116"/>
      <c r="W784" s="135"/>
      <c r="X784" s="118"/>
      <c r="Y784" s="135"/>
      <c r="Z784" s="116"/>
      <c r="AA784" s="116"/>
      <c r="AB784" s="55">
        <f t="shared" si="78"/>
        <v>0</v>
      </c>
      <c r="AC784" s="39"/>
      <c r="AD784" s="96" t="str">
        <f t="shared" si="79"/>
        <v>No</v>
      </c>
      <c r="AE784" s="18" t="str">
        <f>IFERROR(IFERROR(VLOOKUP(VALUE(L784),'EFM Funds June 2020'!C:M,10,0),VLOOKUP(TEXT(L784,0),'EFM Funds June 2020'!C:M,10,0)),"No")</f>
        <v>No</v>
      </c>
      <c r="AF784" s="18" t="str">
        <f>IFERROR(IFERROR(VLOOKUP(VALUE(W784),'EFM Funds June 2020'!C:M,10,0),VLOOKUP(TEXT(W784,0),'EFM Funds June 2020'!C:M,10,0)),"No")</f>
        <v>No</v>
      </c>
      <c r="AG784" s="19" t="str">
        <f t="shared" ca="1" si="80"/>
        <v>No</v>
      </c>
      <c r="AH784" s="19" t="str">
        <f t="shared" si="81"/>
        <v>No</v>
      </c>
      <c r="AI784" s="56" t="str">
        <f t="shared" ca="1" si="82"/>
        <v>Yes</v>
      </c>
      <c r="AJ784" s="56" t="str">
        <f ca="1">IFERROR(IF(OR($R$1&gt;Q784+90,$R$1&gt;VLOOKUP(W784,'EFM Funds June 2020'!D:E,2,FALSE)+90),"Yes","No"),"No")</f>
        <v>No</v>
      </c>
      <c r="AK784" s="56" t="str">
        <f>IFERROR(IF(OR(IFERROR(IF(AND(VLOOKUP(VALUE(L784),'EFM Funds June 2020'!$D:$M,10,FALSE)="Yes",T784&lt;0),"Yes","No"),"No")="Yes",IFERROR(IF(AND(VLOOKUP(VALUE(W784),'EFM Funds June 2020'!$D:$M,10,FALSE)="Yes",AA784&gt;0),"Yes","No"),"No")="Yes"),"Yes","No"),"No")</f>
        <v>No</v>
      </c>
      <c r="AL784" s="95" t="str">
        <f t="shared" si="83"/>
        <v>NoNo</v>
      </c>
      <c r="AM784" s="12">
        <f t="shared" si="84"/>
        <v>1</v>
      </c>
    </row>
    <row r="785" spans="1:39" s="12" customFormat="1" x14ac:dyDescent="0.35">
      <c r="A785" s="13"/>
      <c r="B785" s="20"/>
      <c r="C785" s="20"/>
      <c r="D785" s="13"/>
      <c r="E785" s="13"/>
      <c r="F785" s="13"/>
      <c r="G785" s="21"/>
      <c r="H785" s="104"/>
      <c r="I785" s="21"/>
      <c r="J785" s="21"/>
      <c r="K785" s="13"/>
      <c r="L785" s="13"/>
      <c r="M785" s="20"/>
      <c r="N785" s="13"/>
      <c r="O785" s="13"/>
      <c r="P785" s="13"/>
      <c r="Q785" s="22"/>
      <c r="R785" s="13"/>
      <c r="S785" s="13"/>
      <c r="T785" s="13"/>
      <c r="U785" s="116"/>
      <c r="V785" s="116"/>
      <c r="W785" s="135"/>
      <c r="X785" s="118"/>
      <c r="Y785" s="135"/>
      <c r="Z785" s="116"/>
      <c r="AA785" s="116"/>
      <c r="AB785" s="55">
        <f t="shared" si="78"/>
        <v>0</v>
      </c>
      <c r="AC785" s="39"/>
      <c r="AD785" s="96" t="str">
        <f t="shared" si="79"/>
        <v>No</v>
      </c>
      <c r="AE785" s="18" t="str">
        <f>IFERROR(IFERROR(VLOOKUP(VALUE(L785),'EFM Funds June 2020'!C:M,10,0),VLOOKUP(TEXT(L785,0),'EFM Funds June 2020'!C:M,10,0)),"No")</f>
        <v>No</v>
      </c>
      <c r="AF785" s="18" t="str">
        <f>IFERROR(IFERROR(VLOOKUP(VALUE(W785),'EFM Funds June 2020'!C:M,10,0),VLOOKUP(TEXT(W785,0),'EFM Funds June 2020'!C:M,10,0)),"No")</f>
        <v>No</v>
      </c>
      <c r="AG785" s="19" t="str">
        <f t="shared" ca="1" si="80"/>
        <v>No</v>
      </c>
      <c r="AH785" s="19" t="str">
        <f t="shared" si="81"/>
        <v>No</v>
      </c>
      <c r="AI785" s="56" t="str">
        <f t="shared" ca="1" si="82"/>
        <v>Yes</v>
      </c>
      <c r="AJ785" s="56" t="str">
        <f ca="1">IFERROR(IF(OR($R$1&gt;Q785+90,$R$1&gt;VLOOKUP(W785,'EFM Funds June 2020'!D:E,2,FALSE)+90),"Yes","No"),"No")</f>
        <v>No</v>
      </c>
      <c r="AK785" s="56" t="str">
        <f>IFERROR(IF(OR(IFERROR(IF(AND(VLOOKUP(VALUE(L785),'EFM Funds June 2020'!$D:$M,10,FALSE)="Yes",T785&lt;0),"Yes","No"),"No")="Yes",IFERROR(IF(AND(VLOOKUP(VALUE(W785),'EFM Funds June 2020'!$D:$M,10,FALSE)="Yes",AA785&gt;0),"Yes","No"),"No")="Yes"),"Yes","No"),"No")</f>
        <v>No</v>
      </c>
      <c r="AL785" s="95" t="str">
        <f t="shared" si="83"/>
        <v>NoNo</v>
      </c>
      <c r="AM785" s="12">
        <f t="shared" si="84"/>
        <v>1</v>
      </c>
    </row>
    <row r="786" spans="1:39" s="12" customFormat="1" x14ac:dyDescent="0.35">
      <c r="A786" s="13"/>
      <c r="B786" s="20"/>
      <c r="C786" s="20"/>
      <c r="D786" s="13"/>
      <c r="E786" s="13"/>
      <c r="F786" s="13"/>
      <c r="G786" s="21"/>
      <c r="H786" s="104"/>
      <c r="I786" s="21"/>
      <c r="J786" s="21"/>
      <c r="K786" s="13"/>
      <c r="L786" s="13"/>
      <c r="M786" s="20"/>
      <c r="N786" s="13"/>
      <c r="O786" s="13"/>
      <c r="P786" s="13"/>
      <c r="Q786" s="22"/>
      <c r="R786" s="13"/>
      <c r="S786" s="13"/>
      <c r="T786" s="13"/>
      <c r="U786" s="116"/>
      <c r="V786" s="116"/>
      <c r="W786" s="135"/>
      <c r="X786" s="118"/>
      <c r="Y786" s="135"/>
      <c r="Z786" s="116"/>
      <c r="AA786" s="116"/>
      <c r="AB786" s="55">
        <f t="shared" si="78"/>
        <v>0</v>
      </c>
      <c r="AC786" s="39"/>
      <c r="AD786" s="96" t="str">
        <f t="shared" si="79"/>
        <v>No</v>
      </c>
      <c r="AE786" s="18" t="str">
        <f>IFERROR(IFERROR(VLOOKUP(VALUE(L786),'EFM Funds June 2020'!C:M,10,0),VLOOKUP(TEXT(L786,0),'EFM Funds June 2020'!C:M,10,0)),"No")</f>
        <v>No</v>
      </c>
      <c r="AF786" s="18" t="str">
        <f>IFERROR(IFERROR(VLOOKUP(VALUE(W786),'EFM Funds June 2020'!C:M,10,0),VLOOKUP(TEXT(W786,0),'EFM Funds June 2020'!C:M,10,0)),"No")</f>
        <v>No</v>
      </c>
      <c r="AG786" s="19" t="str">
        <f t="shared" ca="1" si="80"/>
        <v>No</v>
      </c>
      <c r="AH786" s="19" t="str">
        <f t="shared" si="81"/>
        <v>No</v>
      </c>
      <c r="AI786" s="56" t="str">
        <f t="shared" ca="1" si="82"/>
        <v>Yes</v>
      </c>
      <c r="AJ786" s="56" t="str">
        <f ca="1">IFERROR(IF(OR($R$1&gt;Q786+90,$R$1&gt;VLOOKUP(W786,'EFM Funds June 2020'!D:E,2,FALSE)+90),"Yes","No"),"No")</f>
        <v>No</v>
      </c>
      <c r="AK786" s="56" t="str">
        <f>IFERROR(IF(OR(IFERROR(IF(AND(VLOOKUP(VALUE(L786),'EFM Funds June 2020'!$D:$M,10,FALSE)="Yes",T786&lt;0),"Yes","No"),"No")="Yes",IFERROR(IF(AND(VLOOKUP(VALUE(W786),'EFM Funds June 2020'!$D:$M,10,FALSE)="Yes",AA786&gt;0),"Yes","No"),"No")="Yes"),"Yes","No"),"No")</f>
        <v>No</v>
      </c>
      <c r="AL786" s="95" t="str">
        <f t="shared" si="83"/>
        <v>NoNo</v>
      </c>
      <c r="AM786" s="12">
        <f t="shared" si="84"/>
        <v>1</v>
      </c>
    </row>
    <row r="787" spans="1:39" s="12" customFormat="1" x14ac:dyDescent="0.35">
      <c r="A787" s="13"/>
      <c r="B787" s="20"/>
      <c r="C787" s="20"/>
      <c r="D787" s="13"/>
      <c r="E787" s="13"/>
      <c r="F787" s="13"/>
      <c r="G787" s="21"/>
      <c r="H787" s="104"/>
      <c r="I787" s="21"/>
      <c r="J787" s="21"/>
      <c r="K787" s="13"/>
      <c r="L787" s="13"/>
      <c r="M787" s="20"/>
      <c r="N787" s="13"/>
      <c r="O787" s="13"/>
      <c r="P787" s="13"/>
      <c r="Q787" s="22"/>
      <c r="R787" s="13"/>
      <c r="S787" s="13"/>
      <c r="T787" s="13"/>
      <c r="U787" s="116"/>
      <c r="V787" s="116"/>
      <c r="W787" s="135"/>
      <c r="X787" s="118"/>
      <c r="Y787" s="135"/>
      <c r="Z787" s="116"/>
      <c r="AA787" s="116"/>
      <c r="AB787" s="55">
        <f t="shared" ref="AB787:AB850" si="85">T787-AA787</f>
        <v>0</v>
      </c>
      <c r="AC787" s="39"/>
      <c r="AD787" s="96" t="str">
        <f t="shared" si="79"/>
        <v>No</v>
      </c>
      <c r="AE787" s="18" t="str">
        <f>IFERROR(IFERROR(VLOOKUP(VALUE(L787),'EFM Funds June 2020'!C:M,10,0),VLOOKUP(TEXT(L787,0),'EFM Funds June 2020'!C:M,10,0)),"No")</f>
        <v>No</v>
      </c>
      <c r="AF787" s="18" t="str">
        <f>IFERROR(IFERROR(VLOOKUP(VALUE(W787),'EFM Funds June 2020'!C:M,10,0),VLOOKUP(TEXT(W787,0),'EFM Funds June 2020'!C:M,10,0)),"No")</f>
        <v>No</v>
      </c>
      <c r="AG787" s="19" t="str">
        <f t="shared" ca="1" si="80"/>
        <v>No</v>
      </c>
      <c r="AH787" s="19" t="str">
        <f t="shared" si="81"/>
        <v>No</v>
      </c>
      <c r="AI787" s="56" t="str">
        <f t="shared" ca="1" si="82"/>
        <v>Yes</v>
      </c>
      <c r="AJ787" s="56" t="str">
        <f ca="1">IFERROR(IF(OR($R$1&gt;Q787+90,$R$1&gt;VLOOKUP(W787,'EFM Funds June 2020'!D:E,2,FALSE)+90),"Yes","No"),"No")</f>
        <v>No</v>
      </c>
      <c r="AK787" s="56" t="str">
        <f>IFERROR(IF(OR(IFERROR(IF(AND(VLOOKUP(VALUE(L787),'EFM Funds June 2020'!$D:$M,10,FALSE)="Yes",T787&lt;0),"Yes","No"),"No")="Yes",IFERROR(IF(AND(VLOOKUP(VALUE(W787),'EFM Funds June 2020'!$D:$M,10,FALSE)="Yes",AA787&gt;0),"Yes","No"),"No")="Yes"),"Yes","No"),"No")</f>
        <v>No</v>
      </c>
      <c r="AL787" s="95" t="str">
        <f t="shared" si="83"/>
        <v>NoNo</v>
      </c>
      <c r="AM787" s="12">
        <f t="shared" si="84"/>
        <v>1</v>
      </c>
    </row>
    <row r="788" spans="1:39" s="12" customFormat="1" x14ac:dyDescent="0.35">
      <c r="A788" s="13"/>
      <c r="B788" s="20"/>
      <c r="C788" s="20"/>
      <c r="D788" s="13"/>
      <c r="E788" s="13"/>
      <c r="F788" s="13"/>
      <c r="G788" s="21"/>
      <c r="H788" s="104"/>
      <c r="I788" s="21"/>
      <c r="J788" s="21"/>
      <c r="K788" s="13"/>
      <c r="L788" s="13"/>
      <c r="M788" s="20"/>
      <c r="N788" s="13"/>
      <c r="O788" s="13"/>
      <c r="P788" s="13"/>
      <c r="Q788" s="22"/>
      <c r="R788" s="13"/>
      <c r="S788" s="13"/>
      <c r="T788" s="13"/>
      <c r="U788" s="116"/>
      <c r="V788" s="116"/>
      <c r="W788" s="135"/>
      <c r="X788" s="118"/>
      <c r="Y788" s="135"/>
      <c r="Z788" s="116"/>
      <c r="AA788" s="116"/>
      <c r="AB788" s="55">
        <f t="shared" si="85"/>
        <v>0</v>
      </c>
      <c r="AC788" s="39"/>
      <c r="AD788" s="96" t="str">
        <f t="shared" ref="AD788:AD851" si="86">IF(ISNUMBER(SEARCH("Yes",AL788)),"Yes","No")</f>
        <v>No</v>
      </c>
      <c r="AE788" s="18" t="str">
        <f>IFERROR(IFERROR(VLOOKUP(VALUE(L788),'EFM Funds June 2020'!C:M,10,0),VLOOKUP(TEXT(L788,0),'EFM Funds June 2020'!C:M,10,0)),"No")</f>
        <v>No</v>
      </c>
      <c r="AF788" s="18" t="str">
        <f>IFERROR(IFERROR(VLOOKUP(VALUE(W788),'EFM Funds June 2020'!C:M,10,0),VLOOKUP(TEXT(W788,0),'EFM Funds June 2020'!C:M,10,0)),"No")</f>
        <v>No</v>
      </c>
      <c r="AG788" s="19" t="str">
        <f t="shared" ref="AG788:AG851" ca="1" si="87">IF(AND(AI788="Yes",AK788="Yes"),"Yes",IF(AND(AJ788="Yes",AK788="Yes"),"Yes","No"))</f>
        <v>No</v>
      </c>
      <c r="AH788" s="19" t="str">
        <f t="shared" ref="AH788:AH851" si="88">IF(OR(R788="GSHIP",R788="FEEREM",R788="GSPFR",R788="TUITRM",R788="CMPFEE"),"Yes","No")</f>
        <v>No</v>
      </c>
      <c r="AI788" s="56" t="str">
        <f t="shared" ref="AI788:AI851" ca="1" si="89">IFERROR(IF($R$1&gt;=(H788+120),"Yes","No"),"")</f>
        <v>Yes</v>
      </c>
      <c r="AJ788" s="56" t="str">
        <f ca="1">IFERROR(IF(OR($R$1&gt;Q788+90,$R$1&gt;VLOOKUP(W788,'EFM Funds June 2020'!D:E,2,FALSE)+90),"Yes","No"),"No")</f>
        <v>No</v>
      </c>
      <c r="AK788" s="56" t="str">
        <f>IFERROR(IF(OR(IFERROR(IF(AND(VLOOKUP(VALUE(L788),'EFM Funds June 2020'!$D:$M,10,FALSE)="Yes",T788&lt;0),"Yes","No"),"No")="Yes",IFERROR(IF(AND(VLOOKUP(VALUE(W788),'EFM Funds June 2020'!$D:$M,10,FALSE)="Yes",AA788&gt;0),"Yes","No"),"No")="Yes"),"Yes","No"),"No")</f>
        <v>No</v>
      </c>
      <c r="AL788" s="95" t="str">
        <f t="shared" ref="AL788:AL851" si="90">AE788&amp;AF788</f>
        <v>NoNo</v>
      </c>
      <c r="AM788" s="12">
        <f t="shared" ref="AM788:AM851" si="91">IF(AND(Y788=8694,W788=19900),"Yes",IF(AND(Y788=8970,W788=19900),"Yes",IF(AND(Y788=8590,W788=19900),"Yes",IF(AND(Y788=8640,W788=19900),"Yes",1))))</f>
        <v>1</v>
      </c>
    </row>
    <row r="789" spans="1:39" s="12" customFormat="1" x14ac:dyDescent="0.35">
      <c r="A789" s="13"/>
      <c r="B789" s="20"/>
      <c r="C789" s="20"/>
      <c r="D789" s="13"/>
      <c r="E789" s="13"/>
      <c r="F789" s="13"/>
      <c r="G789" s="21"/>
      <c r="H789" s="104"/>
      <c r="I789" s="21"/>
      <c r="J789" s="21"/>
      <c r="K789" s="13"/>
      <c r="L789" s="13"/>
      <c r="M789" s="20"/>
      <c r="N789" s="13"/>
      <c r="O789" s="13"/>
      <c r="P789" s="13"/>
      <c r="Q789" s="22"/>
      <c r="R789" s="13"/>
      <c r="S789" s="13"/>
      <c r="T789" s="13"/>
      <c r="U789" s="116"/>
      <c r="V789" s="116"/>
      <c r="W789" s="135"/>
      <c r="X789" s="118"/>
      <c r="Y789" s="135"/>
      <c r="Z789" s="116"/>
      <c r="AA789" s="116"/>
      <c r="AB789" s="55">
        <f t="shared" si="85"/>
        <v>0</v>
      </c>
      <c r="AC789" s="39"/>
      <c r="AD789" s="96" t="str">
        <f t="shared" si="86"/>
        <v>No</v>
      </c>
      <c r="AE789" s="18" t="str">
        <f>IFERROR(IFERROR(VLOOKUP(VALUE(L789),'EFM Funds June 2020'!C:M,10,0),VLOOKUP(TEXT(L789,0),'EFM Funds June 2020'!C:M,10,0)),"No")</f>
        <v>No</v>
      </c>
      <c r="AF789" s="18" t="str">
        <f>IFERROR(IFERROR(VLOOKUP(VALUE(W789),'EFM Funds June 2020'!C:M,10,0),VLOOKUP(TEXT(W789,0),'EFM Funds June 2020'!C:M,10,0)),"No")</f>
        <v>No</v>
      </c>
      <c r="AG789" s="19" t="str">
        <f t="shared" ca="1" si="87"/>
        <v>No</v>
      </c>
      <c r="AH789" s="19" t="str">
        <f t="shared" si="88"/>
        <v>No</v>
      </c>
      <c r="AI789" s="56" t="str">
        <f t="shared" ca="1" si="89"/>
        <v>Yes</v>
      </c>
      <c r="AJ789" s="56" t="str">
        <f ca="1">IFERROR(IF(OR($R$1&gt;Q789+90,$R$1&gt;VLOOKUP(W789,'EFM Funds June 2020'!D:E,2,FALSE)+90),"Yes","No"),"No")</f>
        <v>No</v>
      </c>
      <c r="AK789" s="56" t="str">
        <f>IFERROR(IF(OR(IFERROR(IF(AND(VLOOKUP(VALUE(L789),'EFM Funds June 2020'!$D:$M,10,FALSE)="Yes",T789&lt;0),"Yes","No"),"No")="Yes",IFERROR(IF(AND(VLOOKUP(VALUE(W789),'EFM Funds June 2020'!$D:$M,10,FALSE)="Yes",AA789&gt;0),"Yes","No"),"No")="Yes"),"Yes","No"),"No")</f>
        <v>No</v>
      </c>
      <c r="AL789" s="95" t="str">
        <f t="shared" si="90"/>
        <v>NoNo</v>
      </c>
      <c r="AM789" s="12">
        <f t="shared" si="91"/>
        <v>1</v>
      </c>
    </row>
    <row r="790" spans="1:39" s="12" customFormat="1" x14ac:dyDescent="0.35">
      <c r="A790" s="13"/>
      <c r="B790" s="20"/>
      <c r="C790" s="20"/>
      <c r="D790" s="13"/>
      <c r="E790" s="13"/>
      <c r="F790" s="13"/>
      <c r="G790" s="21"/>
      <c r="H790" s="104"/>
      <c r="I790" s="21"/>
      <c r="J790" s="21"/>
      <c r="K790" s="13"/>
      <c r="L790" s="13"/>
      <c r="M790" s="20"/>
      <c r="N790" s="13"/>
      <c r="O790" s="13"/>
      <c r="P790" s="13"/>
      <c r="Q790" s="22"/>
      <c r="R790" s="13"/>
      <c r="S790" s="13"/>
      <c r="T790" s="13"/>
      <c r="U790" s="116"/>
      <c r="V790" s="116"/>
      <c r="W790" s="135"/>
      <c r="X790" s="118"/>
      <c r="Y790" s="135"/>
      <c r="Z790" s="116"/>
      <c r="AA790" s="116"/>
      <c r="AB790" s="55">
        <f t="shared" si="85"/>
        <v>0</v>
      </c>
      <c r="AC790" s="39"/>
      <c r="AD790" s="96" t="str">
        <f t="shared" si="86"/>
        <v>No</v>
      </c>
      <c r="AE790" s="18" t="str">
        <f>IFERROR(IFERROR(VLOOKUP(VALUE(L790),'EFM Funds June 2020'!C:M,10,0),VLOOKUP(TEXT(L790,0),'EFM Funds June 2020'!C:M,10,0)),"No")</f>
        <v>No</v>
      </c>
      <c r="AF790" s="18" t="str">
        <f>IFERROR(IFERROR(VLOOKUP(VALUE(W790),'EFM Funds June 2020'!C:M,10,0),VLOOKUP(TEXT(W790,0),'EFM Funds June 2020'!C:M,10,0)),"No")</f>
        <v>No</v>
      </c>
      <c r="AG790" s="19" t="str">
        <f t="shared" ca="1" si="87"/>
        <v>No</v>
      </c>
      <c r="AH790" s="19" t="str">
        <f t="shared" si="88"/>
        <v>No</v>
      </c>
      <c r="AI790" s="56" t="str">
        <f t="shared" ca="1" si="89"/>
        <v>Yes</v>
      </c>
      <c r="AJ790" s="56" t="str">
        <f ca="1">IFERROR(IF(OR($R$1&gt;Q790+90,$R$1&gt;VLOOKUP(W790,'EFM Funds June 2020'!D:E,2,FALSE)+90),"Yes","No"),"No")</f>
        <v>No</v>
      </c>
      <c r="AK790" s="56" t="str">
        <f>IFERROR(IF(OR(IFERROR(IF(AND(VLOOKUP(VALUE(L790),'EFM Funds June 2020'!$D:$M,10,FALSE)="Yes",T790&lt;0),"Yes","No"),"No")="Yes",IFERROR(IF(AND(VLOOKUP(VALUE(W790),'EFM Funds June 2020'!$D:$M,10,FALSE)="Yes",AA790&gt;0),"Yes","No"),"No")="Yes"),"Yes","No"),"No")</f>
        <v>No</v>
      </c>
      <c r="AL790" s="95" t="str">
        <f t="shared" si="90"/>
        <v>NoNo</v>
      </c>
      <c r="AM790" s="12">
        <f t="shared" si="91"/>
        <v>1</v>
      </c>
    </row>
    <row r="791" spans="1:39" s="12" customFormat="1" x14ac:dyDescent="0.35">
      <c r="A791" s="13"/>
      <c r="B791" s="20"/>
      <c r="C791" s="20"/>
      <c r="D791" s="13"/>
      <c r="E791" s="13"/>
      <c r="F791" s="13"/>
      <c r="G791" s="21"/>
      <c r="H791" s="104"/>
      <c r="I791" s="21"/>
      <c r="J791" s="21"/>
      <c r="K791" s="13"/>
      <c r="L791" s="13"/>
      <c r="M791" s="20"/>
      <c r="N791" s="13"/>
      <c r="O791" s="13"/>
      <c r="P791" s="13"/>
      <c r="Q791" s="22"/>
      <c r="R791" s="13"/>
      <c r="S791" s="13"/>
      <c r="T791" s="13"/>
      <c r="U791" s="116"/>
      <c r="V791" s="116"/>
      <c r="W791" s="135"/>
      <c r="X791" s="118"/>
      <c r="Y791" s="135"/>
      <c r="Z791" s="116"/>
      <c r="AA791" s="116"/>
      <c r="AB791" s="55">
        <f t="shared" si="85"/>
        <v>0</v>
      </c>
      <c r="AC791" s="39"/>
      <c r="AD791" s="96" t="str">
        <f t="shared" si="86"/>
        <v>No</v>
      </c>
      <c r="AE791" s="18" t="str">
        <f>IFERROR(IFERROR(VLOOKUP(VALUE(L791),'EFM Funds June 2020'!C:M,10,0),VLOOKUP(TEXT(L791,0),'EFM Funds June 2020'!C:M,10,0)),"No")</f>
        <v>No</v>
      </c>
      <c r="AF791" s="18" t="str">
        <f>IFERROR(IFERROR(VLOOKUP(VALUE(W791),'EFM Funds June 2020'!C:M,10,0),VLOOKUP(TEXT(W791,0),'EFM Funds June 2020'!C:M,10,0)),"No")</f>
        <v>No</v>
      </c>
      <c r="AG791" s="19" t="str">
        <f t="shared" ca="1" si="87"/>
        <v>No</v>
      </c>
      <c r="AH791" s="19" t="str">
        <f t="shared" si="88"/>
        <v>No</v>
      </c>
      <c r="AI791" s="56" t="str">
        <f t="shared" ca="1" si="89"/>
        <v>Yes</v>
      </c>
      <c r="AJ791" s="56" t="str">
        <f ca="1">IFERROR(IF(OR($R$1&gt;Q791+90,$R$1&gt;VLOOKUP(W791,'EFM Funds June 2020'!D:E,2,FALSE)+90),"Yes","No"),"No")</f>
        <v>No</v>
      </c>
      <c r="AK791" s="56" t="str">
        <f>IFERROR(IF(OR(IFERROR(IF(AND(VLOOKUP(VALUE(L791),'EFM Funds June 2020'!$D:$M,10,FALSE)="Yes",T791&lt;0),"Yes","No"),"No")="Yes",IFERROR(IF(AND(VLOOKUP(VALUE(W791),'EFM Funds June 2020'!$D:$M,10,FALSE)="Yes",AA791&gt;0),"Yes","No"),"No")="Yes"),"Yes","No"),"No")</f>
        <v>No</v>
      </c>
      <c r="AL791" s="95" t="str">
        <f t="shared" si="90"/>
        <v>NoNo</v>
      </c>
      <c r="AM791" s="12">
        <f t="shared" si="91"/>
        <v>1</v>
      </c>
    </row>
    <row r="792" spans="1:39" s="12" customFormat="1" x14ac:dyDescent="0.35">
      <c r="A792" s="13"/>
      <c r="B792" s="20"/>
      <c r="C792" s="20"/>
      <c r="D792" s="13"/>
      <c r="E792" s="13"/>
      <c r="F792" s="13"/>
      <c r="G792" s="21"/>
      <c r="H792" s="104"/>
      <c r="I792" s="21"/>
      <c r="J792" s="21"/>
      <c r="K792" s="13"/>
      <c r="L792" s="13"/>
      <c r="M792" s="20"/>
      <c r="N792" s="13"/>
      <c r="O792" s="13"/>
      <c r="P792" s="13"/>
      <c r="Q792" s="22"/>
      <c r="R792" s="13"/>
      <c r="S792" s="13"/>
      <c r="T792" s="13"/>
      <c r="U792" s="116"/>
      <c r="V792" s="116"/>
      <c r="W792" s="135"/>
      <c r="X792" s="118"/>
      <c r="Y792" s="135"/>
      <c r="Z792" s="116"/>
      <c r="AA792" s="116"/>
      <c r="AB792" s="55">
        <f t="shared" si="85"/>
        <v>0</v>
      </c>
      <c r="AC792" s="39"/>
      <c r="AD792" s="96" t="str">
        <f t="shared" si="86"/>
        <v>No</v>
      </c>
      <c r="AE792" s="18" t="str">
        <f>IFERROR(IFERROR(VLOOKUP(VALUE(L792),'EFM Funds June 2020'!C:M,10,0),VLOOKUP(TEXT(L792,0),'EFM Funds June 2020'!C:M,10,0)),"No")</f>
        <v>No</v>
      </c>
      <c r="AF792" s="18" t="str">
        <f>IFERROR(IFERROR(VLOOKUP(VALUE(W792),'EFM Funds June 2020'!C:M,10,0),VLOOKUP(TEXT(W792,0),'EFM Funds June 2020'!C:M,10,0)),"No")</f>
        <v>No</v>
      </c>
      <c r="AG792" s="19" t="str">
        <f t="shared" ca="1" si="87"/>
        <v>No</v>
      </c>
      <c r="AH792" s="19" t="str">
        <f t="shared" si="88"/>
        <v>No</v>
      </c>
      <c r="AI792" s="56" t="str">
        <f t="shared" ca="1" si="89"/>
        <v>Yes</v>
      </c>
      <c r="AJ792" s="56" t="str">
        <f ca="1">IFERROR(IF(OR($R$1&gt;Q792+90,$R$1&gt;VLOOKUP(W792,'EFM Funds June 2020'!D:E,2,FALSE)+90),"Yes","No"),"No")</f>
        <v>No</v>
      </c>
      <c r="AK792" s="56" t="str">
        <f>IFERROR(IF(OR(IFERROR(IF(AND(VLOOKUP(VALUE(L792),'EFM Funds June 2020'!$D:$M,10,FALSE)="Yes",T792&lt;0),"Yes","No"),"No")="Yes",IFERROR(IF(AND(VLOOKUP(VALUE(W792),'EFM Funds June 2020'!$D:$M,10,FALSE)="Yes",AA792&gt;0),"Yes","No"),"No")="Yes"),"Yes","No"),"No")</f>
        <v>No</v>
      </c>
      <c r="AL792" s="95" t="str">
        <f t="shared" si="90"/>
        <v>NoNo</v>
      </c>
      <c r="AM792" s="12">
        <f t="shared" si="91"/>
        <v>1</v>
      </c>
    </row>
    <row r="793" spans="1:39" s="12" customFormat="1" x14ac:dyDescent="0.35">
      <c r="A793" s="13"/>
      <c r="B793" s="20"/>
      <c r="C793" s="20"/>
      <c r="D793" s="13"/>
      <c r="E793" s="13"/>
      <c r="F793" s="13"/>
      <c r="G793" s="21"/>
      <c r="H793" s="104"/>
      <c r="I793" s="21"/>
      <c r="J793" s="21"/>
      <c r="K793" s="13"/>
      <c r="L793" s="13"/>
      <c r="M793" s="20"/>
      <c r="N793" s="13"/>
      <c r="O793" s="13"/>
      <c r="P793" s="13"/>
      <c r="Q793" s="22"/>
      <c r="R793" s="13"/>
      <c r="S793" s="13"/>
      <c r="T793" s="13"/>
      <c r="U793" s="116"/>
      <c r="V793" s="116"/>
      <c r="W793" s="135"/>
      <c r="X793" s="118"/>
      <c r="Y793" s="135"/>
      <c r="Z793" s="116"/>
      <c r="AA793" s="116"/>
      <c r="AB793" s="55">
        <f t="shared" si="85"/>
        <v>0</v>
      </c>
      <c r="AC793" s="39"/>
      <c r="AD793" s="96" t="str">
        <f t="shared" si="86"/>
        <v>No</v>
      </c>
      <c r="AE793" s="18" t="str">
        <f>IFERROR(IFERROR(VLOOKUP(VALUE(L793),'EFM Funds June 2020'!C:M,10,0),VLOOKUP(TEXT(L793,0),'EFM Funds June 2020'!C:M,10,0)),"No")</f>
        <v>No</v>
      </c>
      <c r="AF793" s="18" t="str">
        <f>IFERROR(IFERROR(VLOOKUP(VALUE(W793),'EFM Funds June 2020'!C:M,10,0),VLOOKUP(TEXT(W793,0),'EFM Funds June 2020'!C:M,10,0)),"No")</f>
        <v>No</v>
      </c>
      <c r="AG793" s="19" t="str">
        <f t="shared" ca="1" si="87"/>
        <v>No</v>
      </c>
      <c r="AH793" s="19" t="str">
        <f t="shared" si="88"/>
        <v>No</v>
      </c>
      <c r="AI793" s="56" t="str">
        <f t="shared" ca="1" si="89"/>
        <v>Yes</v>
      </c>
      <c r="AJ793" s="56" t="str">
        <f ca="1">IFERROR(IF(OR($R$1&gt;Q793+90,$R$1&gt;VLOOKUP(W793,'EFM Funds June 2020'!D:E,2,FALSE)+90),"Yes","No"),"No")</f>
        <v>No</v>
      </c>
      <c r="AK793" s="56" t="str">
        <f>IFERROR(IF(OR(IFERROR(IF(AND(VLOOKUP(VALUE(L793),'EFM Funds June 2020'!$D:$M,10,FALSE)="Yes",T793&lt;0),"Yes","No"),"No")="Yes",IFERROR(IF(AND(VLOOKUP(VALUE(W793),'EFM Funds June 2020'!$D:$M,10,FALSE)="Yes",AA793&gt;0),"Yes","No"),"No")="Yes"),"Yes","No"),"No")</f>
        <v>No</v>
      </c>
      <c r="AL793" s="95" t="str">
        <f t="shared" si="90"/>
        <v>NoNo</v>
      </c>
      <c r="AM793" s="12">
        <f t="shared" si="91"/>
        <v>1</v>
      </c>
    </row>
    <row r="794" spans="1:39" s="12" customFormat="1" x14ac:dyDescent="0.35">
      <c r="A794" s="13"/>
      <c r="B794" s="20"/>
      <c r="C794" s="20"/>
      <c r="D794" s="13"/>
      <c r="E794" s="13"/>
      <c r="F794" s="13"/>
      <c r="G794" s="21"/>
      <c r="H794" s="104"/>
      <c r="I794" s="21"/>
      <c r="J794" s="21"/>
      <c r="K794" s="13"/>
      <c r="L794" s="13"/>
      <c r="M794" s="20"/>
      <c r="N794" s="13"/>
      <c r="O794" s="13"/>
      <c r="P794" s="13"/>
      <c r="Q794" s="22"/>
      <c r="R794" s="13"/>
      <c r="S794" s="13"/>
      <c r="T794" s="13"/>
      <c r="U794" s="116"/>
      <c r="V794" s="116"/>
      <c r="W794" s="135"/>
      <c r="X794" s="118"/>
      <c r="Y794" s="135"/>
      <c r="Z794" s="116"/>
      <c r="AA794" s="116"/>
      <c r="AB794" s="55">
        <f t="shared" si="85"/>
        <v>0</v>
      </c>
      <c r="AC794" s="39"/>
      <c r="AD794" s="96" t="str">
        <f t="shared" si="86"/>
        <v>No</v>
      </c>
      <c r="AE794" s="18" t="str">
        <f>IFERROR(IFERROR(VLOOKUP(VALUE(L794),'EFM Funds June 2020'!C:M,10,0),VLOOKUP(TEXT(L794,0),'EFM Funds June 2020'!C:M,10,0)),"No")</f>
        <v>No</v>
      </c>
      <c r="AF794" s="18" t="str">
        <f>IFERROR(IFERROR(VLOOKUP(VALUE(W794),'EFM Funds June 2020'!C:M,10,0),VLOOKUP(TEXT(W794,0),'EFM Funds June 2020'!C:M,10,0)),"No")</f>
        <v>No</v>
      </c>
      <c r="AG794" s="19" t="str">
        <f t="shared" ca="1" si="87"/>
        <v>No</v>
      </c>
      <c r="AH794" s="19" t="str">
        <f t="shared" si="88"/>
        <v>No</v>
      </c>
      <c r="AI794" s="56" t="str">
        <f t="shared" ca="1" si="89"/>
        <v>Yes</v>
      </c>
      <c r="AJ794" s="56" t="str">
        <f ca="1">IFERROR(IF(OR($R$1&gt;Q794+90,$R$1&gt;VLOOKUP(W794,'EFM Funds June 2020'!D:E,2,FALSE)+90),"Yes","No"),"No")</f>
        <v>No</v>
      </c>
      <c r="AK794" s="56" t="str">
        <f>IFERROR(IF(OR(IFERROR(IF(AND(VLOOKUP(VALUE(L794),'EFM Funds June 2020'!$D:$M,10,FALSE)="Yes",T794&lt;0),"Yes","No"),"No")="Yes",IFERROR(IF(AND(VLOOKUP(VALUE(W794),'EFM Funds June 2020'!$D:$M,10,FALSE)="Yes",AA794&gt;0),"Yes","No"),"No")="Yes"),"Yes","No"),"No")</f>
        <v>No</v>
      </c>
      <c r="AL794" s="95" t="str">
        <f t="shared" si="90"/>
        <v>NoNo</v>
      </c>
      <c r="AM794" s="12">
        <f t="shared" si="91"/>
        <v>1</v>
      </c>
    </row>
    <row r="795" spans="1:39" s="12" customFormat="1" x14ac:dyDescent="0.35">
      <c r="A795" s="13"/>
      <c r="B795" s="20"/>
      <c r="C795" s="20"/>
      <c r="D795" s="13"/>
      <c r="E795" s="13"/>
      <c r="F795" s="13"/>
      <c r="G795" s="21"/>
      <c r="H795" s="104"/>
      <c r="I795" s="21"/>
      <c r="J795" s="21"/>
      <c r="K795" s="13"/>
      <c r="L795" s="13"/>
      <c r="M795" s="20"/>
      <c r="N795" s="13"/>
      <c r="O795" s="13"/>
      <c r="P795" s="13"/>
      <c r="Q795" s="22"/>
      <c r="R795" s="13"/>
      <c r="S795" s="13"/>
      <c r="T795" s="13"/>
      <c r="U795" s="116"/>
      <c r="V795" s="116"/>
      <c r="W795" s="135"/>
      <c r="X795" s="118"/>
      <c r="Y795" s="135"/>
      <c r="Z795" s="116"/>
      <c r="AA795" s="116"/>
      <c r="AB795" s="55">
        <f t="shared" si="85"/>
        <v>0</v>
      </c>
      <c r="AC795" s="39"/>
      <c r="AD795" s="96" t="str">
        <f t="shared" si="86"/>
        <v>No</v>
      </c>
      <c r="AE795" s="18" t="str">
        <f>IFERROR(IFERROR(VLOOKUP(VALUE(L795),'EFM Funds June 2020'!C:M,10,0),VLOOKUP(TEXT(L795,0),'EFM Funds June 2020'!C:M,10,0)),"No")</f>
        <v>No</v>
      </c>
      <c r="AF795" s="18" t="str">
        <f>IFERROR(IFERROR(VLOOKUP(VALUE(W795),'EFM Funds June 2020'!C:M,10,0),VLOOKUP(TEXT(W795,0),'EFM Funds June 2020'!C:M,10,0)),"No")</f>
        <v>No</v>
      </c>
      <c r="AG795" s="19" t="str">
        <f t="shared" ca="1" si="87"/>
        <v>No</v>
      </c>
      <c r="AH795" s="19" t="str">
        <f t="shared" si="88"/>
        <v>No</v>
      </c>
      <c r="AI795" s="56" t="str">
        <f t="shared" ca="1" si="89"/>
        <v>Yes</v>
      </c>
      <c r="AJ795" s="56" t="str">
        <f ca="1">IFERROR(IF(OR($R$1&gt;Q795+90,$R$1&gt;VLOOKUP(W795,'EFM Funds June 2020'!D:E,2,FALSE)+90),"Yes","No"),"No")</f>
        <v>No</v>
      </c>
      <c r="AK795" s="56" t="str">
        <f>IFERROR(IF(OR(IFERROR(IF(AND(VLOOKUP(VALUE(L795),'EFM Funds June 2020'!$D:$M,10,FALSE)="Yes",T795&lt;0),"Yes","No"),"No")="Yes",IFERROR(IF(AND(VLOOKUP(VALUE(W795),'EFM Funds June 2020'!$D:$M,10,FALSE)="Yes",AA795&gt;0),"Yes","No"),"No")="Yes"),"Yes","No"),"No")</f>
        <v>No</v>
      </c>
      <c r="AL795" s="95" t="str">
        <f t="shared" si="90"/>
        <v>NoNo</v>
      </c>
      <c r="AM795" s="12">
        <f t="shared" si="91"/>
        <v>1</v>
      </c>
    </row>
    <row r="796" spans="1:39" s="12" customFormat="1" x14ac:dyDescent="0.35">
      <c r="A796" s="13"/>
      <c r="B796" s="20"/>
      <c r="C796" s="20"/>
      <c r="D796" s="13"/>
      <c r="E796" s="13"/>
      <c r="F796" s="13"/>
      <c r="G796" s="21"/>
      <c r="H796" s="104"/>
      <c r="I796" s="21"/>
      <c r="J796" s="21"/>
      <c r="K796" s="13"/>
      <c r="L796" s="13"/>
      <c r="M796" s="20"/>
      <c r="N796" s="13"/>
      <c r="O796" s="13"/>
      <c r="P796" s="13"/>
      <c r="Q796" s="22"/>
      <c r="R796" s="13"/>
      <c r="S796" s="13"/>
      <c r="T796" s="13"/>
      <c r="U796" s="116"/>
      <c r="V796" s="116"/>
      <c r="W796" s="135"/>
      <c r="X796" s="118"/>
      <c r="Y796" s="135"/>
      <c r="Z796" s="116"/>
      <c r="AA796" s="116"/>
      <c r="AB796" s="55">
        <f t="shared" si="85"/>
        <v>0</v>
      </c>
      <c r="AC796" s="39"/>
      <c r="AD796" s="96" t="str">
        <f t="shared" si="86"/>
        <v>No</v>
      </c>
      <c r="AE796" s="18" t="str">
        <f>IFERROR(IFERROR(VLOOKUP(VALUE(L796),'EFM Funds June 2020'!C:M,10,0),VLOOKUP(TEXT(L796,0),'EFM Funds June 2020'!C:M,10,0)),"No")</f>
        <v>No</v>
      </c>
      <c r="AF796" s="18" t="str">
        <f>IFERROR(IFERROR(VLOOKUP(VALUE(W796),'EFM Funds June 2020'!C:M,10,0),VLOOKUP(TEXT(W796,0),'EFM Funds June 2020'!C:M,10,0)),"No")</f>
        <v>No</v>
      </c>
      <c r="AG796" s="19" t="str">
        <f t="shared" ca="1" si="87"/>
        <v>No</v>
      </c>
      <c r="AH796" s="19" t="str">
        <f t="shared" si="88"/>
        <v>No</v>
      </c>
      <c r="AI796" s="56" t="str">
        <f t="shared" ca="1" si="89"/>
        <v>Yes</v>
      </c>
      <c r="AJ796" s="56" t="str">
        <f ca="1">IFERROR(IF(OR($R$1&gt;Q796+90,$R$1&gt;VLOOKUP(W796,'EFM Funds June 2020'!D:E,2,FALSE)+90),"Yes","No"),"No")</f>
        <v>No</v>
      </c>
      <c r="AK796" s="56" t="str">
        <f>IFERROR(IF(OR(IFERROR(IF(AND(VLOOKUP(VALUE(L796),'EFM Funds June 2020'!$D:$M,10,FALSE)="Yes",T796&lt;0),"Yes","No"),"No")="Yes",IFERROR(IF(AND(VLOOKUP(VALUE(W796),'EFM Funds June 2020'!$D:$M,10,FALSE)="Yes",AA796&gt;0),"Yes","No"),"No")="Yes"),"Yes","No"),"No")</f>
        <v>No</v>
      </c>
      <c r="AL796" s="95" t="str">
        <f t="shared" si="90"/>
        <v>NoNo</v>
      </c>
      <c r="AM796" s="12">
        <f t="shared" si="91"/>
        <v>1</v>
      </c>
    </row>
    <row r="797" spans="1:39" s="12" customFormat="1" x14ac:dyDescent="0.35">
      <c r="A797" s="13"/>
      <c r="B797" s="20"/>
      <c r="C797" s="20"/>
      <c r="D797" s="13"/>
      <c r="E797" s="13"/>
      <c r="F797" s="13"/>
      <c r="G797" s="21"/>
      <c r="H797" s="104"/>
      <c r="I797" s="21"/>
      <c r="J797" s="21"/>
      <c r="K797" s="13"/>
      <c r="L797" s="13"/>
      <c r="M797" s="20"/>
      <c r="N797" s="13"/>
      <c r="O797" s="13"/>
      <c r="P797" s="13"/>
      <c r="Q797" s="22"/>
      <c r="R797" s="13"/>
      <c r="S797" s="13"/>
      <c r="T797" s="13"/>
      <c r="U797" s="116"/>
      <c r="V797" s="116"/>
      <c r="W797" s="135"/>
      <c r="X797" s="118"/>
      <c r="Y797" s="135"/>
      <c r="Z797" s="116"/>
      <c r="AA797" s="116"/>
      <c r="AB797" s="55">
        <f t="shared" si="85"/>
        <v>0</v>
      </c>
      <c r="AC797" s="39"/>
      <c r="AD797" s="96" t="str">
        <f t="shared" si="86"/>
        <v>No</v>
      </c>
      <c r="AE797" s="18" t="str">
        <f>IFERROR(IFERROR(VLOOKUP(VALUE(L797),'EFM Funds June 2020'!C:M,10,0),VLOOKUP(TEXT(L797,0),'EFM Funds June 2020'!C:M,10,0)),"No")</f>
        <v>No</v>
      </c>
      <c r="AF797" s="18" t="str">
        <f>IFERROR(IFERROR(VLOOKUP(VALUE(W797),'EFM Funds June 2020'!C:M,10,0),VLOOKUP(TEXT(W797,0),'EFM Funds June 2020'!C:M,10,0)),"No")</f>
        <v>No</v>
      </c>
      <c r="AG797" s="19" t="str">
        <f t="shared" ca="1" si="87"/>
        <v>No</v>
      </c>
      <c r="AH797" s="19" t="str">
        <f t="shared" si="88"/>
        <v>No</v>
      </c>
      <c r="AI797" s="56" t="str">
        <f t="shared" ca="1" si="89"/>
        <v>Yes</v>
      </c>
      <c r="AJ797" s="56" t="str">
        <f ca="1">IFERROR(IF(OR($R$1&gt;Q797+90,$R$1&gt;VLOOKUP(W797,'EFM Funds June 2020'!D:E,2,FALSE)+90),"Yes","No"),"No")</f>
        <v>No</v>
      </c>
      <c r="AK797" s="56" t="str">
        <f>IFERROR(IF(OR(IFERROR(IF(AND(VLOOKUP(VALUE(L797),'EFM Funds June 2020'!$D:$M,10,FALSE)="Yes",T797&lt;0),"Yes","No"),"No")="Yes",IFERROR(IF(AND(VLOOKUP(VALUE(W797),'EFM Funds June 2020'!$D:$M,10,FALSE)="Yes",AA797&gt;0),"Yes","No"),"No")="Yes"),"Yes","No"),"No")</f>
        <v>No</v>
      </c>
      <c r="AL797" s="95" t="str">
        <f t="shared" si="90"/>
        <v>NoNo</v>
      </c>
      <c r="AM797" s="12">
        <f t="shared" si="91"/>
        <v>1</v>
      </c>
    </row>
    <row r="798" spans="1:39" s="12" customFormat="1" x14ac:dyDescent="0.35">
      <c r="A798" s="13"/>
      <c r="B798" s="20"/>
      <c r="C798" s="20"/>
      <c r="D798" s="13"/>
      <c r="E798" s="13"/>
      <c r="F798" s="13"/>
      <c r="G798" s="21"/>
      <c r="H798" s="104"/>
      <c r="I798" s="21"/>
      <c r="J798" s="21"/>
      <c r="K798" s="13"/>
      <c r="L798" s="13"/>
      <c r="M798" s="20"/>
      <c r="N798" s="13"/>
      <c r="O798" s="13"/>
      <c r="P798" s="13"/>
      <c r="Q798" s="22"/>
      <c r="R798" s="13"/>
      <c r="S798" s="13"/>
      <c r="T798" s="13"/>
      <c r="U798" s="116"/>
      <c r="V798" s="116"/>
      <c r="W798" s="135"/>
      <c r="X798" s="118"/>
      <c r="Y798" s="135"/>
      <c r="Z798" s="116"/>
      <c r="AA798" s="116"/>
      <c r="AB798" s="55">
        <f t="shared" si="85"/>
        <v>0</v>
      </c>
      <c r="AC798" s="39"/>
      <c r="AD798" s="96" t="str">
        <f t="shared" si="86"/>
        <v>No</v>
      </c>
      <c r="AE798" s="18" t="str">
        <f>IFERROR(IFERROR(VLOOKUP(VALUE(L798),'EFM Funds June 2020'!C:M,10,0),VLOOKUP(TEXT(L798,0),'EFM Funds June 2020'!C:M,10,0)),"No")</f>
        <v>No</v>
      </c>
      <c r="AF798" s="18" t="str">
        <f>IFERROR(IFERROR(VLOOKUP(VALUE(W798),'EFM Funds June 2020'!C:M,10,0),VLOOKUP(TEXT(W798,0),'EFM Funds June 2020'!C:M,10,0)),"No")</f>
        <v>No</v>
      </c>
      <c r="AG798" s="19" t="str">
        <f t="shared" ca="1" si="87"/>
        <v>No</v>
      </c>
      <c r="AH798" s="19" t="str">
        <f t="shared" si="88"/>
        <v>No</v>
      </c>
      <c r="AI798" s="56" t="str">
        <f t="shared" ca="1" si="89"/>
        <v>Yes</v>
      </c>
      <c r="AJ798" s="56" t="str">
        <f ca="1">IFERROR(IF(OR($R$1&gt;Q798+90,$R$1&gt;VLOOKUP(W798,'EFM Funds June 2020'!D:E,2,FALSE)+90),"Yes","No"),"No")</f>
        <v>No</v>
      </c>
      <c r="AK798" s="56" t="str">
        <f>IFERROR(IF(OR(IFERROR(IF(AND(VLOOKUP(VALUE(L798),'EFM Funds June 2020'!$D:$M,10,FALSE)="Yes",T798&lt;0),"Yes","No"),"No")="Yes",IFERROR(IF(AND(VLOOKUP(VALUE(W798),'EFM Funds June 2020'!$D:$M,10,FALSE)="Yes",AA798&gt;0),"Yes","No"),"No")="Yes"),"Yes","No"),"No")</f>
        <v>No</v>
      </c>
      <c r="AL798" s="95" t="str">
        <f t="shared" si="90"/>
        <v>NoNo</v>
      </c>
      <c r="AM798" s="12">
        <f t="shared" si="91"/>
        <v>1</v>
      </c>
    </row>
    <row r="799" spans="1:39" s="12" customFormat="1" x14ac:dyDescent="0.35">
      <c r="A799" s="13"/>
      <c r="B799" s="20"/>
      <c r="C799" s="20"/>
      <c r="D799" s="13"/>
      <c r="E799" s="13"/>
      <c r="F799" s="13"/>
      <c r="G799" s="21"/>
      <c r="H799" s="104"/>
      <c r="I799" s="21"/>
      <c r="J799" s="21"/>
      <c r="K799" s="13"/>
      <c r="L799" s="13"/>
      <c r="M799" s="20"/>
      <c r="N799" s="13"/>
      <c r="O799" s="13"/>
      <c r="P799" s="13"/>
      <c r="Q799" s="22"/>
      <c r="R799" s="13"/>
      <c r="S799" s="13"/>
      <c r="T799" s="13"/>
      <c r="U799" s="116"/>
      <c r="V799" s="116"/>
      <c r="W799" s="135"/>
      <c r="X799" s="118"/>
      <c r="Y799" s="135"/>
      <c r="Z799" s="116"/>
      <c r="AA799" s="116"/>
      <c r="AB799" s="55">
        <f t="shared" si="85"/>
        <v>0</v>
      </c>
      <c r="AC799" s="39"/>
      <c r="AD799" s="96" t="str">
        <f t="shared" si="86"/>
        <v>No</v>
      </c>
      <c r="AE799" s="18" t="str">
        <f>IFERROR(IFERROR(VLOOKUP(VALUE(L799),'EFM Funds June 2020'!C:M,10,0),VLOOKUP(TEXT(L799,0),'EFM Funds June 2020'!C:M,10,0)),"No")</f>
        <v>No</v>
      </c>
      <c r="AF799" s="18" t="str">
        <f>IFERROR(IFERROR(VLOOKUP(VALUE(W799),'EFM Funds June 2020'!C:M,10,0),VLOOKUP(TEXT(W799,0),'EFM Funds June 2020'!C:M,10,0)),"No")</f>
        <v>No</v>
      </c>
      <c r="AG799" s="19" t="str">
        <f t="shared" ca="1" si="87"/>
        <v>No</v>
      </c>
      <c r="AH799" s="19" t="str">
        <f t="shared" si="88"/>
        <v>No</v>
      </c>
      <c r="AI799" s="56" t="str">
        <f t="shared" ca="1" si="89"/>
        <v>Yes</v>
      </c>
      <c r="AJ799" s="56" t="str">
        <f ca="1">IFERROR(IF(OR($R$1&gt;Q799+90,$R$1&gt;VLOOKUP(W799,'EFM Funds June 2020'!D:E,2,FALSE)+90),"Yes","No"),"No")</f>
        <v>No</v>
      </c>
      <c r="AK799" s="56" t="str">
        <f>IFERROR(IF(OR(IFERROR(IF(AND(VLOOKUP(VALUE(L799),'EFM Funds June 2020'!$D:$M,10,FALSE)="Yes",T799&lt;0),"Yes","No"),"No")="Yes",IFERROR(IF(AND(VLOOKUP(VALUE(W799),'EFM Funds June 2020'!$D:$M,10,FALSE)="Yes",AA799&gt;0),"Yes","No"),"No")="Yes"),"Yes","No"),"No")</f>
        <v>No</v>
      </c>
      <c r="AL799" s="95" t="str">
        <f t="shared" si="90"/>
        <v>NoNo</v>
      </c>
      <c r="AM799" s="12">
        <f t="shared" si="91"/>
        <v>1</v>
      </c>
    </row>
    <row r="800" spans="1:39" s="12" customFormat="1" x14ac:dyDescent="0.35">
      <c r="A800" s="13"/>
      <c r="B800" s="20"/>
      <c r="C800" s="20"/>
      <c r="D800" s="13"/>
      <c r="E800" s="13"/>
      <c r="F800" s="13"/>
      <c r="G800" s="21"/>
      <c r="H800" s="104"/>
      <c r="I800" s="21"/>
      <c r="J800" s="21"/>
      <c r="K800" s="13"/>
      <c r="L800" s="13"/>
      <c r="M800" s="20"/>
      <c r="N800" s="13"/>
      <c r="O800" s="13"/>
      <c r="P800" s="13"/>
      <c r="Q800" s="22"/>
      <c r="R800" s="13"/>
      <c r="S800" s="13"/>
      <c r="T800" s="13"/>
      <c r="U800" s="116"/>
      <c r="V800" s="116"/>
      <c r="W800" s="135"/>
      <c r="X800" s="118"/>
      <c r="Y800" s="135"/>
      <c r="Z800" s="116"/>
      <c r="AA800" s="116"/>
      <c r="AB800" s="55">
        <f t="shared" si="85"/>
        <v>0</v>
      </c>
      <c r="AC800" s="39"/>
      <c r="AD800" s="96" t="str">
        <f t="shared" si="86"/>
        <v>No</v>
      </c>
      <c r="AE800" s="18" t="str">
        <f>IFERROR(IFERROR(VLOOKUP(VALUE(L800),'EFM Funds June 2020'!C:M,10,0),VLOOKUP(TEXT(L800,0),'EFM Funds June 2020'!C:M,10,0)),"No")</f>
        <v>No</v>
      </c>
      <c r="AF800" s="18" t="str">
        <f>IFERROR(IFERROR(VLOOKUP(VALUE(W800),'EFM Funds June 2020'!C:M,10,0),VLOOKUP(TEXT(W800,0),'EFM Funds June 2020'!C:M,10,0)),"No")</f>
        <v>No</v>
      </c>
      <c r="AG800" s="19" t="str">
        <f t="shared" ca="1" si="87"/>
        <v>No</v>
      </c>
      <c r="AH800" s="19" t="str">
        <f t="shared" si="88"/>
        <v>No</v>
      </c>
      <c r="AI800" s="56" t="str">
        <f t="shared" ca="1" si="89"/>
        <v>Yes</v>
      </c>
      <c r="AJ800" s="56" t="str">
        <f ca="1">IFERROR(IF(OR($R$1&gt;Q800+90,$R$1&gt;VLOOKUP(W800,'EFM Funds June 2020'!D:E,2,FALSE)+90),"Yes","No"),"No")</f>
        <v>No</v>
      </c>
      <c r="AK800" s="56" t="str">
        <f>IFERROR(IF(OR(IFERROR(IF(AND(VLOOKUP(VALUE(L800),'EFM Funds June 2020'!$D:$M,10,FALSE)="Yes",T800&lt;0),"Yes","No"),"No")="Yes",IFERROR(IF(AND(VLOOKUP(VALUE(W800),'EFM Funds June 2020'!$D:$M,10,FALSE)="Yes",AA800&gt;0),"Yes","No"),"No")="Yes"),"Yes","No"),"No")</f>
        <v>No</v>
      </c>
      <c r="AL800" s="95" t="str">
        <f t="shared" si="90"/>
        <v>NoNo</v>
      </c>
      <c r="AM800" s="12">
        <f t="shared" si="91"/>
        <v>1</v>
      </c>
    </row>
    <row r="801" spans="1:39" s="12" customFormat="1" x14ac:dyDescent="0.35">
      <c r="A801" s="13"/>
      <c r="B801" s="20"/>
      <c r="C801" s="20"/>
      <c r="D801" s="13"/>
      <c r="E801" s="13"/>
      <c r="F801" s="13"/>
      <c r="G801" s="21"/>
      <c r="H801" s="104"/>
      <c r="I801" s="21"/>
      <c r="J801" s="21"/>
      <c r="K801" s="13"/>
      <c r="L801" s="13"/>
      <c r="M801" s="20"/>
      <c r="N801" s="13"/>
      <c r="O801" s="13"/>
      <c r="P801" s="13"/>
      <c r="Q801" s="22"/>
      <c r="R801" s="13"/>
      <c r="S801" s="13"/>
      <c r="T801" s="13"/>
      <c r="U801" s="116"/>
      <c r="V801" s="116"/>
      <c r="W801" s="135"/>
      <c r="X801" s="118"/>
      <c r="Y801" s="135"/>
      <c r="Z801" s="116"/>
      <c r="AA801" s="116"/>
      <c r="AB801" s="55">
        <f t="shared" si="85"/>
        <v>0</v>
      </c>
      <c r="AC801" s="39"/>
      <c r="AD801" s="96" t="str">
        <f t="shared" si="86"/>
        <v>No</v>
      </c>
      <c r="AE801" s="18" t="str">
        <f>IFERROR(IFERROR(VLOOKUP(VALUE(L801),'EFM Funds June 2020'!C:M,10,0),VLOOKUP(TEXT(L801,0),'EFM Funds June 2020'!C:M,10,0)),"No")</f>
        <v>No</v>
      </c>
      <c r="AF801" s="18" t="str">
        <f>IFERROR(IFERROR(VLOOKUP(VALUE(W801),'EFM Funds June 2020'!C:M,10,0),VLOOKUP(TEXT(W801,0),'EFM Funds June 2020'!C:M,10,0)),"No")</f>
        <v>No</v>
      </c>
      <c r="AG801" s="19" t="str">
        <f t="shared" ca="1" si="87"/>
        <v>No</v>
      </c>
      <c r="AH801" s="19" t="str">
        <f t="shared" si="88"/>
        <v>No</v>
      </c>
      <c r="AI801" s="56" t="str">
        <f t="shared" ca="1" si="89"/>
        <v>Yes</v>
      </c>
      <c r="AJ801" s="56" t="str">
        <f ca="1">IFERROR(IF(OR($R$1&gt;Q801+90,$R$1&gt;VLOOKUP(W801,'EFM Funds June 2020'!D:E,2,FALSE)+90),"Yes","No"),"No")</f>
        <v>No</v>
      </c>
      <c r="AK801" s="56" t="str">
        <f>IFERROR(IF(OR(IFERROR(IF(AND(VLOOKUP(VALUE(L801),'EFM Funds June 2020'!$D:$M,10,FALSE)="Yes",T801&lt;0),"Yes","No"),"No")="Yes",IFERROR(IF(AND(VLOOKUP(VALUE(W801),'EFM Funds June 2020'!$D:$M,10,FALSE)="Yes",AA801&gt;0),"Yes","No"),"No")="Yes"),"Yes","No"),"No")</f>
        <v>No</v>
      </c>
      <c r="AL801" s="95" t="str">
        <f t="shared" si="90"/>
        <v>NoNo</v>
      </c>
      <c r="AM801" s="12">
        <f t="shared" si="91"/>
        <v>1</v>
      </c>
    </row>
    <row r="802" spans="1:39" s="12" customFormat="1" x14ac:dyDescent="0.35">
      <c r="A802" s="13"/>
      <c r="B802" s="20"/>
      <c r="C802" s="20"/>
      <c r="D802" s="13"/>
      <c r="E802" s="13"/>
      <c r="F802" s="13"/>
      <c r="G802" s="21"/>
      <c r="H802" s="104"/>
      <c r="I802" s="21"/>
      <c r="J802" s="21"/>
      <c r="K802" s="13"/>
      <c r="L802" s="13"/>
      <c r="M802" s="20"/>
      <c r="N802" s="13"/>
      <c r="O802" s="13"/>
      <c r="P802" s="13"/>
      <c r="Q802" s="22"/>
      <c r="R802" s="13"/>
      <c r="S802" s="13"/>
      <c r="T802" s="13"/>
      <c r="U802" s="116"/>
      <c r="V802" s="116"/>
      <c r="W802" s="135"/>
      <c r="X802" s="118"/>
      <c r="Y802" s="135"/>
      <c r="Z802" s="116"/>
      <c r="AA802" s="116"/>
      <c r="AB802" s="55">
        <f t="shared" si="85"/>
        <v>0</v>
      </c>
      <c r="AC802" s="39"/>
      <c r="AD802" s="96" t="str">
        <f t="shared" si="86"/>
        <v>No</v>
      </c>
      <c r="AE802" s="18" t="str">
        <f>IFERROR(IFERROR(VLOOKUP(VALUE(L802),'EFM Funds June 2020'!C:M,10,0),VLOOKUP(TEXT(L802,0),'EFM Funds June 2020'!C:M,10,0)),"No")</f>
        <v>No</v>
      </c>
      <c r="AF802" s="18" t="str">
        <f>IFERROR(IFERROR(VLOOKUP(VALUE(W802),'EFM Funds June 2020'!C:M,10,0),VLOOKUP(TEXT(W802,0),'EFM Funds June 2020'!C:M,10,0)),"No")</f>
        <v>No</v>
      </c>
      <c r="AG802" s="19" t="str">
        <f t="shared" ca="1" si="87"/>
        <v>No</v>
      </c>
      <c r="AH802" s="19" t="str">
        <f t="shared" si="88"/>
        <v>No</v>
      </c>
      <c r="AI802" s="56" t="str">
        <f t="shared" ca="1" si="89"/>
        <v>Yes</v>
      </c>
      <c r="AJ802" s="56" t="str">
        <f ca="1">IFERROR(IF(OR($R$1&gt;Q802+90,$R$1&gt;VLOOKUP(W802,'EFM Funds June 2020'!D:E,2,FALSE)+90),"Yes","No"),"No")</f>
        <v>No</v>
      </c>
      <c r="AK802" s="56" t="str">
        <f>IFERROR(IF(OR(IFERROR(IF(AND(VLOOKUP(VALUE(L802),'EFM Funds June 2020'!$D:$M,10,FALSE)="Yes",T802&lt;0),"Yes","No"),"No")="Yes",IFERROR(IF(AND(VLOOKUP(VALUE(W802),'EFM Funds June 2020'!$D:$M,10,FALSE)="Yes",AA802&gt;0),"Yes","No"),"No")="Yes"),"Yes","No"),"No")</f>
        <v>No</v>
      </c>
      <c r="AL802" s="95" t="str">
        <f t="shared" si="90"/>
        <v>NoNo</v>
      </c>
      <c r="AM802" s="12">
        <f t="shared" si="91"/>
        <v>1</v>
      </c>
    </row>
    <row r="803" spans="1:39" s="12" customFormat="1" x14ac:dyDescent="0.35">
      <c r="A803" s="13"/>
      <c r="B803" s="20"/>
      <c r="C803" s="20"/>
      <c r="D803" s="13"/>
      <c r="E803" s="13"/>
      <c r="F803" s="13"/>
      <c r="G803" s="21"/>
      <c r="H803" s="104"/>
      <c r="I803" s="21"/>
      <c r="J803" s="21"/>
      <c r="K803" s="13"/>
      <c r="L803" s="13"/>
      <c r="M803" s="20"/>
      <c r="N803" s="13"/>
      <c r="O803" s="13"/>
      <c r="P803" s="13"/>
      <c r="Q803" s="22"/>
      <c r="R803" s="13"/>
      <c r="S803" s="13"/>
      <c r="T803" s="13"/>
      <c r="U803" s="116"/>
      <c r="V803" s="116"/>
      <c r="W803" s="135"/>
      <c r="X803" s="118"/>
      <c r="Y803" s="135"/>
      <c r="Z803" s="116"/>
      <c r="AA803" s="116"/>
      <c r="AB803" s="55">
        <f t="shared" si="85"/>
        <v>0</v>
      </c>
      <c r="AC803" s="39"/>
      <c r="AD803" s="96" t="str">
        <f t="shared" si="86"/>
        <v>No</v>
      </c>
      <c r="AE803" s="18" t="str">
        <f>IFERROR(IFERROR(VLOOKUP(VALUE(L803),'EFM Funds June 2020'!C:M,10,0),VLOOKUP(TEXT(L803,0),'EFM Funds June 2020'!C:M,10,0)),"No")</f>
        <v>No</v>
      </c>
      <c r="AF803" s="18" t="str">
        <f>IFERROR(IFERROR(VLOOKUP(VALUE(W803),'EFM Funds June 2020'!C:M,10,0),VLOOKUP(TEXT(W803,0),'EFM Funds June 2020'!C:M,10,0)),"No")</f>
        <v>No</v>
      </c>
      <c r="AG803" s="19" t="str">
        <f t="shared" ca="1" si="87"/>
        <v>No</v>
      </c>
      <c r="AH803" s="19" t="str">
        <f t="shared" si="88"/>
        <v>No</v>
      </c>
      <c r="AI803" s="56" t="str">
        <f t="shared" ca="1" si="89"/>
        <v>Yes</v>
      </c>
      <c r="AJ803" s="56" t="str">
        <f ca="1">IFERROR(IF(OR($R$1&gt;Q803+90,$R$1&gt;VLOOKUP(W803,'EFM Funds June 2020'!D:E,2,FALSE)+90),"Yes","No"),"No")</f>
        <v>No</v>
      </c>
      <c r="AK803" s="56" t="str">
        <f>IFERROR(IF(OR(IFERROR(IF(AND(VLOOKUP(VALUE(L803),'EFM Funds June 2020'!$D:$M,10,FALSE)="Yes",T803&lt;0),"Yes","No"),"No")="Yes",IFERROR(IF(AND(VLOOKUP(VALUE(W803),'EFM Funds June 2020'!$D:$M,10,FALSE)="Yes",AA803&gt;0),"Yes","No"),"No")="Yes"),"Yes","No"),"No")</f>
        <v>No</v>
      </c>
      <c r="AL803" s="95" t="str">
        <f t="shared" si="90"/>
        <v>NoNo</v>
      </c>
      <c r="AM803" s="12">
        <f t="shared" si="91"/>
        <v>1</v>
      </c>
    </row>
    <row r="804" spans="1:39" s="12" customFormat="1" x14ac:dyDescent="0.35">
      <c r="A804" s="13"/>
      <c r="B804" s="20"/>
      <c r="C804" s="20"/>
      <c r="D804" s="13"/>
      <c r="E804" s="13"/>
      <c r="F804" s="13"/>
      <c r="G804" s="21"/>
      <c r="H804" s="104"/>
      <c r="I804" s="21"/>
      <c r="J804" s="21"/>
      <c r="K804" s="13"/>
      <c r="L804" s="13"/>
      <c r="M804" s="20"/>
      <c r="N804" s="13"/>
      <c r="O804" s="13"/>
      <c r="P804" s="13"/>
      <c r="Q804" s="22"/>
      <c r="R804" s="13"/>
      <c r="S804" s="13"/>
      <c r="T804" s="13"/>
      <c r="U804" s="116"/>
      <c r="V804" s="116"/>
      <c r="W804" s="135"/>
      <c r="X804" s="118"/>
      <c r="Y804" s="135"/>
      <c r="Z804" s="116"/>
      <c r="AA804" s="116"/>
      <c r="AB804" s="55">
        <f t="shared" si="85"/>
        <v>0</v>
      </c>
      <c r="AC804" s="39"/>
      <c r="AD804" s="96" t="str">
        <f t="shared" si="86"/>
        <v>No</v>
      </c>
      <c r="AE804" s="18" t="str">
        <f>IFERROR(IFERROR(VLOOKUP(VALUE(L804),'EFM Funds June 2020'!C:M,10,0),VLOOKUP(TEXT(L804,0),'EFM Funds June 2020'!C:M,10,0)),"No")</f>
        <v>No</v>
      </c>
      <c r="AF804" s="18" t="str">
        <f>IFERROR(IFERROR(VLOOKUP(VALUE(W804),'EFM Funds June 2020'!C:M,10,0),VLOOKUP(TEXT(W804,0),'EFM Funds June 2020'!C:M,10,0)),"No")</f>
        <v>No</v>
      </c>
      <c r="AG804" s="19" t="str">
        <f t="shared" ca="1" si="87"/>
        <v>No</v>
      </c>
      <c r="AH804" s="19" t="str">
        <f t="shared" si="88"/>
        <v>No</v>
      </c>
      <c r="AI804" s="56" t="str">
        <f t="shared" ca="1" si="89"/>
        <v>Yes</v>
      </c>
      <c r="AJ804" s="56" t="str">
        <f ca="1">IFERROR(IF(OR($R$1&gt;Q804+90,$R$1&gt;VLOOKUP(W804,'EFM Funds June 2020'!D:E,2,FALSE)+90),"Yes","No"),"No")</f>
        <v>No</v>
      </c>
      <c r="AK804" s="56" t="str">
        <f>IFERROR(IF(OR(IFERROR(IF(AND(VLOOKUP(VALUE(L804),'EFM Funds June 2020'!$D:$M,10,FALSE)="Yes",T804&lt;0),"Yes","No"),"No")="Yes",IFERROR(IF(AND(VLOOKUP(VALUE(W804),'EFM Funds June 2020'!$D:$M,10,FALSE)="Yes",AA804&gt;0),"Yes","No"),"No")="Yes"),"Yes","No"),"No")</f>
        <v>No</v>
      </c>
      <c r="AL804" s="95" t="str">
        <f t="shared" si="90"/>
        <v>NoNo</v>
      </c>
      <c r="AM804" s="12">
        <f t="shared" si="91"/>
        <v>1</v>
      </c>
    </row>
    <row r="805" spans="1:39" s="12" customFormat="1" x14ac:dyDescent="0.35">
      <c r="A805" s="13"/>
      <c r="B805" s="20"/>
      <c r="C805" s="20"/>
      <c r="D805" s="13"/>
      <c r="E805" s="13"/>
      <c r="F805" s="13"/>
      <c r="G805" s="21"/>
      <c r="H805" s="104"/>
      <c r="I805" s="21"/>
      <c r="J805" s="21"/>
      <c r="K805" s="13"/>
      <c r="L805" s="13"/>
      <c r="M805" s="20"/>
      <c r="N805" s="13"/>
      <c r="O805" s="13"/>
      <c r="P805" s="13"/>
      <c r="Q805" s="22"/>
      <c r="R805" s="13"/>
      <c r="S805" s="13"/>
      <c r="T805" s="13"/>
      <c r="U805" s="116"/>
      <c r="V805" s="116"/>
      <c r="W805" s="135"/>
      <c r="X805" s="118"/>
      <c r="Y805" s="135"/>
      <c r="Z805" s="116"/>
      <c r="AA805" s="116"/>
      <c r="AB805" s="55">
        <f t="shared" si="85"/>
        <v>0</v>
      </c>
      <c r="AC805" s="39"/>
      <c r="AD805" s="96" t="str">
        <f t="shared" si="86"/>
        <v>No</v>
      </c>
      <c r="AE805" s="18" t="str">
        <f>IFERROR(IFERROR(VLOOKUP(VALUE(L805),'EFM Funds June 2020'!C:M,10,0),VLOOKUP(TEXT(L805,0),'EFM Funds June 2020'!C:M,10,0)),"No")</f>
        <v>No</v>
      </c>
      <c r="AF805" s="18" t="str">
        <f>IFERROR(IFERROR(VLOOKUP(VALUE(W805),'EFM Funds June 2020'!C:M,10,0),VLOOKUP(TEXT(W805,0),'EFM Funds June 2020'!C:M,10,0)),"No")</f>
        <v>No</v>
      </c>
      <c r="AG805" s="19" t="str">
        <f t="shared" ca="1" si="87"/>
        <v>No</v>
      </c>
      <c r="AH805" s="19" t="str">
        <f t="shared" si="88"/>
        <v>No</v>
      </c>
      <c r="AI805" s="56" t="str">
        <f t="shared" ca="1" si="89"/>
        <v>Yes</v>
      </c>
      <c r="AJ805" s="56" t="str">
        <f ca="1">IFERROR(IF(OR($R$1&gt;Q805+90,$R$1&gt;VLOOKUP(W805,'EFM Funds June 2020'!D:E,2,FALSE)+90),"Yes","No"),"No")</f>
        <v>No</v>
      </c>
      <c r="AK805" s="56" t="str">
        <f>IFERROR(IF(OR(IFERROR(IF(AND(VLOOKUP(VALUE(L805),'EFM Funds June 2020'!$D:$M,10,FALSE)="Yes",T805&lt;0),"Yes","No"),"No")="Yes",IFERROR(IF(AND(VLOOKUP(VALUE(W805),'EFM Funds June 2020'!$D:$M,10,FALSE)="Yes",AA805&gt;0),"Yes","No"),"No")="Yes"),"Yes","No"),"No")</f>
        <v>No</v>
      </c>
      <c r="AL805" s="95" t="str">
        <f t="shared" si="90"/>
        <v>NoNo</v>
      </c>
      <c r="AM805" s="12">
        <f t="shared" si="91"/>
        <v>1</v>
      </c>
    </row>
    <row r="806" spans="1:39" s="12" customFormat="1" x14ac:dyDescent="0.35">
      <c r="A806" s="13"/>
      <c r="B806" s="20"/>
      <c r="C806" s="20"/>
      <c r="D806" s="13"/>
      <c r="E806" s="13"/>
      <c r="F806" s="13"/>
      <c r="G806" s="21"/>
      <c r="H806" s="104"/>
      <c r="I806" s="21"/>
      <c r="J806" s="21"/>
      <c r="K806" s="13"/>
      <c r="L806" s="13"/>
      <c r="M806" s="20"/>
      <c r="N806" s="13"/>
      <c r="O806" s="13"/>
      <c r="P806" s="13"/>
      <c r="Q806" s="22"/>
      <c r="R806" s="13"/>
      <c r="S806" s="13"/>
      <c r="T806" s="13"/>
      <c r="U806" s="116"/>
      <c r="V806" s="116"/>
      <c r="W806" s="135"/>
      <c r="X806" s="118"/>
      <c r="Y806" s="135"/>
      <c r="Z806" s="116"/>
      <c r="AA806" s="116"/>
      <c r="AB806" s="55">
        <f t="shared" si="85"/>
        <v>0</v>
      </c>
      <c r="AC806" s="39"/>
      <c r="AD806" s="96" t="str">
        <f t="shared" si="86"/>
        <v>No</v>
      </c>
      <c r="AE806" s="18" t="str">
        <f>IFERROR(IFERROR(VLOOKUP(VALUE(L806),'EFM Funds June 2020'!C:M,10,0),VLOOKUP(TEXT(L806,0),'EFM Funds June 2020'!C:M,10,0)),"No")</f>
        <v>No</v>
      </c>
      <c r="AF806" s="18" t="str">
        <f>IFERROR(IFERROR(VLOOKUP(VALUE(W806),'EFM Funds June 2020'!C:M,10,0),VLOOKUP(TEXT(W806,0),'EFM Funds June 2020'!C:M,10,0)),"No")</f>
        <v>No</v>
      </c>
      <c r="AG806" s="19" t="str">
        <f t="shared" ca="1" si="87"/>
        <v>No</v>
      </c>
      <c r="AH806" s="19" t="str">
        <f t="shared" si="88"/>
        <v>No</v>
      </c>
      <c r="AI806" s="56" t="str">
        <f t="shared" ca="1" si="89"/>
        <v>Yes</v>
      </c>
      <c r="AJ806" s="56" t="str">
        <f ca="1">IFERROR(IF(OR($R$1&gt;Q806+90,$R$1&gt;VLOOKUP(W806,'EFM Funds June 2020'!D:E,2,FALSE)+90),"Yes","No"),"No")</f>
        <v>No</v>
      </c>
      <c r="AK806" s="56" t="str">
        <f>IFERROR(IF(OR(IFERROR(IF(AND(VLOOKUP(VALUE(L806),'EFM Funds June 2020'!$D:$M,10,FALSE)="Yes",T806&lt;0),"Yes","No"),"No")="Yes",IFERROR(IF(AND(VLOOKUP(VALUE(W806),'EFM Funds June 2020'!$D:$M,10,FALSE)="Yes",AA806&gt;0),"Yes","No"),"No")="Yes"),"Yes","No"),"No")</f>
        <v>No</v>
      </c>
      <c r="AL806" s="95" t="str">
        <f t="shared" si="90"/>
        <v>NoNo</v>
      </c>
      <c r="AM806" s="12">
        <f t="shared" si="91"/>
        <v>1</v>
      </c>
    </row>
    <row r="807" spans="1:39" s="12" customFormat="1" x14ac:dyDescent="0.35">
      <c r="A807" s="13"/>
      <c r="B807" s="20"/>
      <c r="C807" s="20"/>
      <c r="D807" s="13"/>
      <c r="E807" s="13"/>
      <c r="F807" s="13"/>
      <c r="G807" s="21"/>
      <c r="H807" s="104"/>
      <c r="I807" s="21"/>
      <c r="J807" s="21"/>
      <c r="K807" s="13"/>
      <c r="L807" s="13"/>
      <c r="M807" s="20"/>
      <c r="N807" s="13"/>
      <c r="O807" s="13"/>
      <c r="P807" s="13"/>
      <c r="Q807" s="22"/>
      <c r="R807" s="13"/>
      <c r="S807" s="13"/>
      <c r="T807" s="13"/>
      <c r="U807" s="116"/>
      <c r="V807" s="116"/>
      <c r="W807" s="135"/>
      <c r="X807" s="118"/>
      <c r="Y807" s="135"/>
      <c r="Z807" s="116"/>
      <c r="AA807" s="116"/>
      <c r="AB807" s="55">
        <f t="shared" si="85"/>
        <v>0</v>
      </c>
      <c r="AC807" s="39"/>
      <c r="AD807" s="96" t="str">
        <f t="shared" si="86"/>
        <v>No</v>
      </c>
      <c r="AE807" s="18" t="str">
        <f>IFERROR(IFERROR(VLOOKUP(VALUE(L807),'EFM Funds June 2020'!C:M,10,0),VLOOKUP(TEXT(L807,0),'EFM Funds June 2020'!C:M,10,0)),"No")</f>
        <v>No</v>
      </c>
      <c r="AF807" s="18" t="str">
        <f>IFERROR(IFERROR(VLOOKUP(VALUE(W807),'EFM Funds June 2020'!C:M,10,0),VLOOKUP(TEXT(W807,0),'EFM Funds June 2020'!C:M,10,0)),"No")</f>
        <v>No</v>
      </c>
      <c r="AG807" s="19" t="str">
        <f t="shared" ca="1" si="87"/>
        <v>No</v>
      </c>
      <c r="AH807" s="19" t="str">
        <f t="shared" si="88"/>
        <v>No</v>
      </c>
      <c r="AI807" s="56" t="str">
        <f t="shared" ca="1" si="89"/>
        <v>Yes</v>
      </c>
      <c r="AJ807" s="56" t="str">
        <f ca="1">IFERROR(IF(OR($R$1&gt;Q807+90,$R$1&gt;VLOOKUP(W807,'EFM Funds June 2020'!D:E,2,FALSE)+90),"Yes","No"),"No")</f>
        <v>No</v>
      </c>
      <c r="AK807" s="56" t="str">
        <f>IFERROR(IF(OR(IFERROR(IF(AND(VLOOKUP(VALUE(L807),'EFM Funds June 2020'!$D:$M,10,FALSE)="Yes",T807&lt;0),"Yes","No"),"No")="Yes",IFERROR(IF(AND(VLOOKUP(VALUE(W807),'EFM Funds June 2020'!$D:$M,10,FALSE)="Yes",AA807&gt;0),"Yes","No"),"No")="Yes"),"Yes","No"),"No")</f>
        <v>No</v>
      </c>
      <c r="AL807" s="95" t="str">
        <f t="shared" si="90"/>
        <v>NoNo</v>
      </c>
      <c r="AM807" s="12">
        <f t="shared" si="91"/>
        <v>1</v>
      </c>
    </row>
    <row r="808" spans="1:39" s="12" customFormat="1" x14ac:dyDescent="0.35">
      <c r="A808" s="13"/>
      <c r="B808" s="20"/>
      <c r="C808" s="20"/>
      <c r="D808" s="13"/>
      <c r="E808" s="13"/>
      <c r="F808" s="13"/>
      <c r="G808" s="21"/>
      <c r="H808" s="104"/>
      <c r="I808" s="21"/>
      <c r="J808" s="21"/>
      <c r="K808" s="13"/>
      <c r="L808" s="13"/>
      <c r="M808" s="20"/>
      <c r="N808" s="13"/>
      <c r="O808" s="13"/>
      <c r="P808" s="13"/>
      <c r="Q808" s="22"/>
      <c r="R808" s="13"/>
      <c r="S808" s="13"/>
      <c r="T808" s="13"/>
      <c r="U808" s="116"/>
      <c r="V808" s="116"/>
      <c r="W808" s="135"/>
      <c r="X808" s="118"/>
      <c r="Y808" s="135"/>
      <c r="Z808" s="116"/>
      <c r="AA808" s="116"/>
      <c r="AB808" s="55">
        <f t="shared" si="85"/>
        <v>0</v>
      </c>
      <c r="AC808" s="39"/>
      <c r="AD808" s="96" t="str">
        <f t="shared" si="86"/>
        <v>No</v>
      </c>
      <c r="AE808" s="18" t="str">
        <f>IFERROR(IFERROR(VLOOKUP(VALUE(L808),'EFM Funds June 2020'!C:M,10,0),VLOOKUP(TEXT(L808,0),'EFM Funds June 2020'!C:M,10,0)),"No")</f>
        <v>No</v>
      </c>
      <c r="AF808" s="18" t="str">
        <f>IFERROR(IFERROR(VLOOKUP(VALUE(W808),'EFM Funds June 2020'!C:M,10,0),VLOOKUP(TEXT(W808,0),'EFM Funds June 2020'!C:M,10,0)),"No")</f>
        <v>No</v>
      </c>
      <c r="AG808" s="19" t="str">
        <f t="shared" ca="1" si="87"/>
        <v>No</v>
      </c>
      <c r="AH808" s="19" t="str">
        <f t="shared" si="88"/>
        <v>No</v>
      </c>
      <c r="AI808" s="56" t="str">
        <f t="shared" ca="1" si="89"/>
        <v>Yes</v>
      </c>
      <c r="AJ808" s="56" t="str">
        <f ca="1">IFERROR(IF(OR($R$1&gt;Q808+90,$R$1&gt;VLOOKUP(W808,'EFM Funds June 2020'!D:E,2,FALSE)+90),"Yes","No"),"No")</f>
        <v>No</v>
      </c>
      <c r="AK808" s="56" t="str">
        <f>IFERROR(IF(OR(IFERROR(IF(AND(VLOOKUP(VALUE(L808),'EFM Funds June 2020'!$D:$M,10,FALSE)="Yes",T808&lt;0),"Yes","No"),"No")="Yes",IFERROR(IF(AND(VLOOKUP(VALUE(W808),'EFM Funds June 2020'!$D:$M,10,FALSE)="Yes",AA808&gt;0),"Yes","No"),"No")="Yes"),"Yes","No"),"No")</f>
        <v>No</v>
      </c>
      <c r="AL808" s="95" t="str">
        <f t="shared" si="90"/>
        <v>NoNo</v>
      </c>
      <c r="AM808" s="12">
        <f t="shared" si="91"/>
        <v>1</v>
      </c>
    </row>
    <row r="809" spans="1:39" s="12" customFormat="1" x14ac:dyDescent="0.35">
      <c r="A809" s="13"/>
      <c r="B809" s="20"/>
      <c r="C809" s="20"/>
      <c r="D809" s="13"/>
      <c r="E809" s="13"/>
      <c r="F809" s="13"/>
      <c r="G809" s="21"/>
      <c r="H809" s="104"/>
      <c r="I809" s="21"/>
      <c r="J809" s="21"/>
      <c r="K809" s="13"/>
      <c r="L809" s="13"/>
      <c r="M809" s="20"/>
      <c r="N809" s="13"/>
      <c r="O809" s="13"/>
      <c r="P809" s="13"/>
      <c r="Q809" s="22"/>
      <c r="R809" s="13"/>
      <c r="S809" s="13"/>
      <c r="T809" s="13"/>
      <c r="U809" s="116"/>
      <c r="V809" s="116"/>
      <c r="W809" s="135"/>
      <c r="X809" s="118"/>
      <c r="Y809" s="135"/>
      <c r="Z809" s="116"/>
      <c r="AA809" s="116"/>
      <c r="AB809" s="55">
        <f t="shared" si="85"/>
        <v>0</v>
      </c>
      <c r="AC809" s="39"/>
      <c r="AD809" s="96" t="str">
        <f t="shared" si="86"/>
        <v>No</v>
      </c>
      <c r="AE809" s="18" t="str">
        <f>IFERROR(IFERROR(VLOOKUP(VALUE(L809),'EFM Funds June 2020'!C:M,10,0),VLOOKUP(TEXT(L809,0),'EFM Funds June 2020'!C:M,10,0)),"No")</f>
        <v>No</v>
      </c>
      <c r="AF809" s="18" t="str">
        <f>IFERROR(IFERROR(VLOOKUP(VALUE(W809),'EFM Funds June 2020'!C:M,10,0),VLOOKUP(TEXT(W809,0),'EFM Funds June 2020'!C:M,10,0)),"No")</f>
        <v>No</v>
      </c>
      <c r="AG809" s="19" t="str">
        <f t="shared" ca="1" si="87"/>
        <v>No</v>
      </c>
      <c r="AH809" s="19" t="str">
        <f t="shared" si="88"/>
        <v>No</v>
      </c>
      <c r="AI809" s="56" t="str">
        <f t="shared" ca="1" si="89"/>
        <v>Yes</v>
      </c>
      <c r="AJ809" s="56" t="str">
        <f ca="1">IFERROR(IF(OR($R$1&gt;Q809+90,$R$1&gt;VLOOKUP(W809,'EFM Funds June 2020'!D:E,2,FALSE)+90),"Yes","No"),"No")</f>
        <v>No</v>
      </c>
      <c r="AK809" s="56" t="str">
        <f>IFERROR(IF(OR(IFERROR(IF(AND(VLOOKUP(VALUE(L809),'EFM Funds June 2020'!$D:$M,10,FALSE)="Yes",T809&lt;0),"Yes","No"),"No")="Yes",IFERROR(IF(AND(VLOOKUP(VALUE(W809),'EFM Funds June 2020'!$D:$M,10,FALSE)="Yes",AA809&gt;0),"Yes","No"),"No")="Yes"),"Yes","No"),"No")</f>
        <v>No</v>
      </c>
      <c r="AL809" s="95" t="str">
        <f t="shared" si="90"/>
        <v>NoNo</v>
      </c>
      <c r="AM809" s="12">
        <f t="shared" si="91"/>
        <v>1</v>
      </c>
    </row>
    <row r="810" spans="1:39" s="12" customFormat="1" x14ac:dyDescent="0.35">
      <c r="A810" s="13"/>
      <c r="B810" s="20"/>
      <c r="C810" s="20"/>
      <c r="D810" s="13"/>
      <c r="E810" s="13"/>
      <c r="F810" s="13"/>
      <c r="G810" s="21"/>
      <c r="H810" s="104"/>
      <c r="I810" s="21"/>
      <c r="J810" s="21"/>
      <c r="K810" s="13"/>
      <c r="L810" s="13"/>
      <c r="M810" s="20"/>
      <c r="N810" s="13"/>
      <c r="O810" s="13"/>
      <c r="P810" s="13"/>
      <c r="Q810" s="22"/>
      <c r="R810" s="13"/>
      <c r="S810" s="13"/>
      <c r="T810" s="13"/>
      <c r="U810" s="116"/>
      <c r="V810" s="116"/>
      <c r="W810" s="135"/>
      <c r="X810" s="118"/>
      <c r="Y810" s="135"/>
      <c r="Z810" s="116"/>
      <c r="AA810" s="116"/>
      <c r="AB810" s="55">
        <f t="shared" si="85"/>
        <v>0</v>
      </c>
      <c r="AC810" s="39"/>
      <c r="AD810" s="96" t="str">
        <f t="shared" si="86"/>
        <v>No</v>
      </c>
      <c r="AE810" s="18" t="str">
        <f>IFERROR(IFERROR(VLOOKUP(VALUE(L810),'EFM Funds June 2020'!C:M,10,0),VLOOKUP(TEXT(L810,0),'EFM Funds June 2020'!C:M,10,0)),"No")</f>
        <v>No</v>
      </c>
      <c r="AF810" s="18" t="str">
        <f>IFERROR(IFERROR(VLOOKUP(VALUE(W810),'EFM Funds June 2020'!C:M,10,0),VLOOKUP(TEXT(W810,0),'EFM Funds June 2020'!C:M,10,0)),"No")</f>
        <v>No</v>
      </c>
      <c r="AG810" s="19" t="str">
        <f t="shared" ca="1" si="87"/>
        <v>No</v>
      </c>
      <c r="AH810" s="19" t="str">
        <f t="shared" si="88"/>
        <v>No</v>
      </c>
      <c r="AI810" s="56" t="str">
        <f t="shared" ca="1" si="89"/>
        <v>Yes</v>
      </c>
      <c r="AJ810" s="56" t="str">
        <f ca="1">IFERROR(IF(OR($R$1&gt;Q810+90,$R$1&gt;VLOOKUP(W810,'EFM Funds June 2020'!D:E,2,FALSE)+90),"Yes","No"),"No")</f>
        <v>No</v>
      </c>
      <c r="AK810" s="56" t="str">
        <f>IFERROR(IF(OR(IFERROR(IF(AND(VLOOKUP(VALUE(L810),'EFM Funds June 2020'!$D:$M,10,FALSE)="Yes",T810&lt;0),"Yes","No"),"No")="Yes",IFERROR(IF(AND(VLOOKUP(VALUE(W810),'EFM Funds June 2020'!$D:$M,10,FALSE)="Yes",AA810&gt;0),"Yes","No"),"No")="Yes"),"Yes","No"),"No")</f>
        <v>No</v>
      </c>
      <c r="AL810" s="95" t="str">
        <f t="shared" si="90"/>
        <v>NoNo</v>
      </c>
      <c r="AM810" s="12">
        <f t="shared" si="91"/>
        <v>1</v>
      </c>
    </row>
    <row r="811" spans="1:39" s="12" customFormat="1" x14ac:dyDescent="0.35">
      <c r="A811" s="13"/>
      <c r="B811" s="20"/>
      <c r="C811" s="20"/>
      <c r="D811" s="13"/>
      <c r="E811" s="13"/>
      <c r="F811" s="13"/>
      <c r="G811" s="21"/>
      <c r="H811" s="104"/>
      <c r="I811" s="21"/>
      <c r="J811" s="21"/>
      <c r="K811" s="13"/>
      <c r="L811" s="13"/>
      <c r="M811" s="20"/>
      <c r="N811" s="13"/>
      <c r="O811" s="13"/>
      <c r="P811" s="13"/>
      <c r="Q811" s="22"/>
      <c r="R811" s="13"/>
      <c r="S811" s="13"/>
      <c r="T811" s="13"/>
      <c r="U811" s="116"/>
      <c r="V811" s="116"/>
      <c r="W811" s="135"/>
      <c r="X811" s="118"/>
      <c r="Y811" s="135"/>
      <c r="Z811" s="116"/>
      <c r="AA811" s="116"/>
      <c r="AB811" s="55">
        <f t="shared" si="85"/>
        <v>0</v>
      </c>
      <c r="AC811" s="39"/>
      <c r="AD811" s="96" t="str">
        <f t="shared" si="86"/>
        <v>No</v>
      </c>
      <c r="AE811" s="18" t="str">
        <f>IFERROR(IFERROR(VLOOKUP(VALUE(L811),'EFM Funds June 2020'!C:M,10,0),VLOOKUP(TEXT(L811,0),'EFM Funds June 2020'!C:M,10,0)),"No")</f>
        <v>No</v>
      </c>
      <c r="AF811" s="18" t="str">
        <f>IFERROR(IFERROR(VLOOKUP(VALUE(W811),'EFM Funds June 2020'!C:M,10,0),VLOOKUP(TEXT(W811,0),'EFM Funds June 2020'!C:M,10,0)),"No")</f>
        <v>No</v>
      </c>
      <c r="AG811" s="19" t="str">
        <f t="shared" ca="1" si="87"/>
        <v>No</v>
      </c>
      <c r="AH811" s="19" t="str">
        <f t="shared" si="88"/>
        <v>No</v>
      </c>
      <c r="AI811" s="56" t="str">
        <f t="shared" ca="1" si="89"/>
        <v>Yes</v>
      </c>
      <c r="AJ811" s="56" t="str">
        <f ca="1">IFERROR(IF(OR($R$1&gt;Q811+90,$R$1&gt;VLOOKUP(W811,'EFM Funds June 2020'!D:E,2,FALSE)+90),"Yes","No"),"No")</f>
        <v>No</v>
      </c>
      <c r="AK811" s="56" t="str">
        <f>IFERROR(IF(OR(IFERROR(IF(AND(VLOOKUP(VALUE(L811),'EFM Funds June 2020'!$D:$M,10,FALSE)="Yes",T811&lt;0),"Yes","No"),"No")="Yes",IFERROR(IF(AND(VLOOKUP(VALUE(W811),'EFM Funds June 2020'!$D:$M,10,FALSE)="Yes",AA811&gt;0),"Yes","No"),"No")="Yes"),"Yes","No"),"No")</f>
        <v>No</v>
      </c>
      <c r="AL811" s="95" t="str">
        <f t="shared" si="90"/>
        <v>NoNo</v>
      </c>
      <c r="AM811" s="12">
        <f t="shared" si="91"/>
        <v>1</v>
      </c>
    </row>
    <row r="812" spans="1:39" s="12" customFormat="1" x14ac:dyDescent="0.35">
      <c r="A812" s="13"/>
      <c r="B812" s="20"/>
      <c r="C812" s="20"/>
      <c r="D812" s="13"/>
      <c r="E812" s="13"/>
      <c r="F812" s="13"/>
      <c r="G812" s="21"/>
      <c r="H812" s="104"/>
      <c r="I812" s="21"/>
      <c r="J812" s="21"/>
      <c r="K812" s="13"/>
      <c r="L812" s="13"/>
      <c r="M812" s="20"/>
      <c r="N812" s="13"/>
      <c r="O812" s="13"/>
      <c r="P812" s="13"/>
      <c r="Q812" s="22"/>
      <c r="R812" s="13"/>
      <c r="S812" s="13"/>
      <c r="T812" s="13"/>
      <c r="U812" s="116"/>
      <c r="V812" s="116"/>
      <c r="W812" s="135"/>
      <c r="X812" s="118"/>
      <c r="Y812" s="135"/>
      <c r="Z812" s="116"/>
      <c r="AA812" s="116"/>
      <c r="AB812" s="55">
        <f t="shared" si="85"/>
        <v>0</v>
      </c>
      <c r="AC812" s="39"/>
      <c r="AD812" s="96" t="str">
        <f t="shared" si="86"/>
        <v>No</v>
      </c>
      <c r="AE812" s="18" t="str">
        <f>IFERROR(IFERROR(VLOOKUP(VALUE(L812),'EFM Funds June 2020'!C:M,10,0),VLOOKUP(TEXT(L812,0),'EFM Funds June 2020'!C:M,10,0)),"No")</f>
        <v>No</v>
      </c>
      <c r="AF812" s="18" t="str">
        <f>IFERROR(IFERROR(VLOOKUP(VALUE(W812),'EFM Funds June 2020'!C:M,10,0),VLOOKUP(TEXT(W812,0),'EFM Funds June 2020'!C:M,10,0)),"No")</f>
        <v>No</v>
      </c>
      <c r="AG812" s="19" t="str">
        <f t="shared" ca="1" si="87"/>
        <v>No</v>
      </c>
      <c r="AH812" s="19" t="str">
        <f t="shared" si="88"/>
        <v>No</v>
      </c>
      <c r="AI812" s="56" t="str">
        <f t="shared" ca="1" si="89"/>
        <v>Yes</v>
      </c>
      <c r="AJ812" s="56" t="str">
        <f ca="1">IFERROR(IF(OR($R$1&gt;Q812+90,$R$1&gt;VLOOKUP(W812,'EFM Funds June 2020'!D:E,2,FALSE)+90),"Yes","No"),"No")</f>
        <v>No</v>
      </c>
      <c r="AK812" s="56" t="str">
        <f>IFERROR(IF(OR(IFERROR(IF(AND(VLOOKUP(VALUE(L812),'EFM Funds June 2020'!$D:$M,10,FALSE)="Yes",T812&lt;0),"Yes","No"),"No")="Yes",IFERROR(IF(AND(VLOOKUP(VALUE(W812),'EFM Funds June 2020'!$D:$M,10,FALSE)="Yes",AA812&gt;0),"Yes","No"),"No")="Yes"),"Yes","No"),"No")</f>
        <v>No</v>
      </c>
      <c r="AL812" s="95" t="str">
        <f t="shared" si="90"/>
        <v>NoNo</v>
      </c>
      <c r="AM812" s="12">
        <f t="shared" si="91"/>
        <v>1</v>
      </c>
    </row>
    <row r="813" spans="1:39" s="12" customFormat="1" x14ac:dyDescent="0.35">
      <c r="A813" s="13"/>
      <c r="B813" s="20"/>
      <c r="C813" s="20"/>
      <c r="D813" s="13"/>
      <c r="E813" s="13"/>
      <c r="F813" s="13"/>
      <c r="G813" s="21"/>
      <c r="H813" s="104"/>
      <c r="I813" s="21"/>
      <c r="J813" s="21"/>
      <c r="K813" s="13"/>
      <c r="L813" s="13"/>
      <c r="M813" s="20"/>
      <c r="N813" s="13"/>
      <c r="O813" s="13"/>
      <c r="P813" s="13"/>
      <c r="Q813" s="22"/>
      <c r="R813" s="13"/>
      <c r="S813" s="13"/>
      <c r="T813" s="13"/>
      <c r="U813" s="116"/>
      <c r="V813" s="116"/>
      <c r="W813" s="135"/>
      <c r="X813" s="118"/>
      <c r="Y813" s="135"/>
      <c r="Z813" s="116"/>
      <c r="AA813" s="116"/>
      <c r="AB813" s="55">
        <f t="shared" si="85"/>
        <v>0</v>
      </c>
      <c r="AC813" s="39"/>
      <c r="AD813" s="96" t="str">
        <f t="shared" si="86"/>
        <v>No</v>
      </c>
      <c r="AE813" s="18" t="str">
        <f>IFERROR(IFERROR(VLOOKUP(VALUE(L813),'EFM Funds June 2020'!C:M,10,0),VLOOKUP(TEXT(L813,0),'EFM Funds June 2020'!C:M,10,0)),"No")</f>
        <v>No</v>
      </c>
      <c r="AF813" s="18" t="str">
        <f>IFERROR(IFERROR(VLOOKUP(VALUE(W813),'EFM Funds June 2020'!C:M,10,0),VLOOKUP(TEXT(W813,0),'EFM Funds June 2020'!C:M,10,0)),"No")</f>
        <v>No</v>
      </c>
      <c r="AG813" s="19" t="str">
        <f t="shared" ca="1" si="87"/>
        <v>No</v>
      </c>
      <c r="AH813" s="19" t="str">
        <f t="shared" si="88"/>
        <v>No</v>
      </c>
      <c r="AI813" s="56" t="str">
        <f t="shared" ca="1" si="89"/>
        <v>Yes</v>
      </c>
      <c r="AJ813" s="56" t="str">
        <f ca="1">IFERROR(IF(OR($R$1&gt;Q813+90,$R$1&gt;VLOOKUP(W813,'EFM Funds June 2020'!D:E,2,FALSE)+90),"Yes","No"),"No")</f>
        <v>No</v>
      </c>
      <c r="AK813" s="56" t="str">
        <f>IFERROR(IF(OR(IFERROR(IF(AND(VLOOKUP(VALUE(L813),'EFM Funds June 2020'!$D:$M,10,FALSE)="Yes",T813&lt;0),"Yes","No"),"No")="Yes",IFERROR(IF(AND(VLOOKUP(VALUE(W813),'EFM Funds June 2020'!$D:$M,10,FALSE)="Yes",AA813&gt;0),"Yes","No"),"No")="Yes"),"Yes","No"),"No")</f>
        <v>No</v>
      </c>
      <c r="AL813" s="95" t="str">
        <f t="shared" si="90"/>
        <v>NoNo</v>
      </c>
      <c r="AM813" s="12">
        <f t="shared" si="91"/>
        <v>1</v>
      </c>
    </row>
    <row r="814" spans="1:39" s="12" customFormat="1" x14ac:dyDescent="0.35">
      <c r="A814" s="13"/>
      <c r="B814" s="20"/>
      <c r="C814" s="20"/>
      <c r="D814" s="13"/>
      <c r="E814" s="13"/>
      <c r="F814" s="13"/>
      <c r="G814" s="21"/>
      <c r="H814" s="104"/>
      <c r="I814" s="21"/>
      <c r="J814" s="21"/>
      <c r="K814" s="13"/>
      <c r="L814" s="13"/>
      <c r="M814" s="20"/>
      <c r="N814" s="13"/>
      <c r="O814" s="13"/>
      <c r="P814" s="13"/>
      <c r="Q814" s="22"/>
      <c r="R814" s="13"/>
      <c r="S814" s="13"/>
      <c r="T814" s="13"/>
      <c r="U814" s="116"/>
      <c r="V814" s="116"/>
      <c r="W814" s="135"/>
      <c r="X814" s="118"/>
      <c r="Y814" s="135"/>
      <c r="Z814" s="116"/>
      <c r="AA814" s="116"/>
      <c r="AB814" s="55">
        <f t="shared" si="85"/>
        <v>0</v>
      </c>
      <c r="AC814" s="39"/>
      <c r="AD814" s="96" t="str">
        <f t="shared" si="86"/>
        <v>No</v>
      </c>
      <c r="AE814" s="18" t="str">
        <f>IFERROR(IFERROR(VLOOKUP(VALUE(L814),'EFM Funds June 2020'!C:M,10,0),VLOOKUP(TEXT(L814,0),'EFM Funds June 2020'!C:M,10,0)),"No")</f>
        <v>No</v>
      </c>
      <c r="AF814" s="18" t="str">
        <f>IFERROR(IFERROR(VLOOKUP(VALUE(W814),'EFM Funds June 2020'!C:M,10,0),VLOOKUP(TEXT(W814,0),'EFM Funds June 2020'!C:M,10,0)),"No")</f>
        <v>No</v>
      </c>
      <c r="AG814" s="19" t="str">
        <f t="shared" ca="1" si="87"/>
        <v>No</v>
      </c>
      <c r="AH814" s="19" t="str">
        <f t="shared" si="88"/>
        <v>No</v>
      </c>
      <c r="AI814" s="56" t="str">
        <f t="shared" ca="1" si="89"/>
        <v>Yes</v>
      </c>
      <c r="AJ814" s="56" t="str">
        <f ca="1">IFERROR(IF(OR($R$1&gt;Q814+90,$R$1&gt;VLOOKUP(W814,'EFM Funds June 2020'!D:E,2,FALSE)+90),"Yes","No"),"No")</f>
        <v>No</v>
      </c>
      <c r="AK814" s="56" t="str">
        <f>IFERROR(IF(OR(IFERROR(IF(AND(VLOOKUP(VALUE(L814),'EFM Funds June 2020'!$D:$M,10,FALSE)="Yes",T814&lt;0),"Yes","No"),"No")="Yes",IFERROR(IF(AND(VLOOKUP(VALUE(W814),'EFM Funds June 2020'!$D:$M,10,FALSE)="Yes",AA814&gt;0),"Yes","No"),"No")="Yes"),"Yes","No"),"No")</f>
        <v>No</v>
      </c>
      <c r="AL814" s="95" t="str">
        <f t="shared" si="90"/>
        <v>NoNo</v>
      </c>
      <c r="AM814" s="12">
        <f t="shared" si="91"/>
        <v>1</v>
      </c>
    </row>
    <row r="815" spans="1:39" s="12" customFormat="1" x14ac:dyDescent="0.35">
      <c r="A815" s="13"/>
      <c r="B815" s="20"/>
      <c r="C815" s="20"/>
      <c r="D815" s="13"/>
      <c r="E815" s="13"/>
      <c r="F815" s="13"/>
      <c r="G815" s="21"/>
      <c r="H815" s="104"/>
      <c r="I815" s="21"/>
      <c r="J815" s="21"/>
      <c r="K815" s="13"/>
      <c r="L815" s="13"/>
      <c r="M815" s="20"/>
      <c r="N815" s="13"/>
      <c r="O815" s="13"/>
      <c r="P815" s="13"/>
      <c r="Q815" s="22"/>
      <c r="R815" s="13"/>
      <c r="S815" s="13"/>
      <c r="T815" s="13"/>
      <c r="U815" s="116"/>
      <c r="V815" s="116"/>
      <c r="W815" s="135"/>
      <c r="X815" s="118"/>
      <c r="Y815" s="135"/>
      <c r="Z815" s="116"/>
      <c r="AA815" s="116"/>
      <c r="AB815" s="55">
        <f t="shared" si="85"/>
        <v>0</v>
      </c>
      <c r="AC815" s="39"/>
      <c r="AD815" s="96" t="str">
        <f t="shared" si="86"/>
        <v>No</v>
      </c>
      <c r="AE815" s="18" t="str">
        <f>IFERROR(IFERROR(VLOOKUP(VALUE(L815),'EFM Funds June 2020'!C:M,10,0),VLOOKUP(TEXT(L815,0),'EFM Funds June 2020'!C:M,10,0)),"No")</f>
        <v>No</v>
      </c>
      <c r="AF815" s="18" t="str">
        <f>IFERROR(IFERROR(VLOOKUP(VALUE(W815),'EFM Funds June 2020'!C:M,10,0),VLOOKUP(TEXT(W815,0),'EFM Funds June 2020'!C:M,10,0)),"No")</f>
        <v>No</v>
      </c>
      <c r="AG815" s="19" t="str">
        <f t="shared" ca="1" si="87"/>
        <v>No</v>
      </c>
      <c r="AH815" s="19" t="str">
        <f t="shared" si="88"/>
        <v>No</v>
      </c>
      <c r="AI815" s="56" t="str">
        <f t="shared" ca="1" si="89"/>
        <v>Yes</v>
      </c>
      <c r="AJ815" s="56" t="str">
        <f ca="1">IFERROR(IF(OR($R$1&gt;Q815+90,$R$1&gt;VLOOKUP(W815,'EFM Funds June 2020'!D:E,2,FALSE)+90),"Yes","No"),"No")</f>
        <v>No</v>
      </c>
      <c r="AK815" s="56" t="str">
        <f>IFERROR(IF(OR(IFERROR(IF(AND(VLOOKUP(VALUE(L815),'EFM Funds June 2020'!$D:$M,10,FALSE)="Yes",T815&lt;0),"Yes","No"),"No")="Yes",IFERROR(IF(AND(VLOOKUP(VALUE(W815),'EFM Funds June 2020'!$D:$M,10,FALSE)="Yes",AA815&gt;0),"Yes","No"),"No")="Yes"),"Yes","No"),"No")</f>
        <v>No</v>
      </c>
      <c r="AL815" s="95" t="str">
        <f t="shared" si="90"/>
        <v>NoNo</v>
      </c>
      <c r="AM815" s="12">
        <f t="shared" si="91"/>
        <v>1</v>
      </c>
    </row>
    <row r="816" spans="1:39" s="12" customFormat="1" x14ac:dyDescent="0.35">
      <c r="A816" s="13"/>
      <c r="B816" s="20"/>
      <c r="C816" s="20"/>
      <c r="D816" s="13"/>
      <c r="E816" s="13"/>
      <c r="F816" s="13"/>
      <c r="G816" s="21"/>
      <c r="H816" s="104"/>
      <c r="I816" s="21"/>
      <c r="J816" s="21"/>
      <c r="K816" s="13"/>
      <c r="L816" s="13"/>
      <c r="M816" s="20"/>
      <c r="N816" s="13"/>
      <c r="O816" s="13"/>
      <c r="P816" s="13"/>
      <c r="Q816" s="22"/>
      <c r="R816" s="13"/>
      <c r="S816" s="13"/>
      <c r="T816" s="13"/>
      <c r="U816" s="116"/>
      <c r="V816" s="116"/>
      <c r="W816" s="135"/>
      <c r="X816" s="118"/>
      <c r="Y816" s="135"/>
      <c r="Z816" s="116"/>
      <c r="AA816" s="116"/>
      <c r="AB816" s="55">
        <f t="shared" si="85"/>
        <v>0</v>
      </c>
      <c r="AC816" s="39"/>
      <c r="AD816" s="96" t="str">
        <f t="shared" si="86"/>
        <v>No</v>
      </c>
      <c r="AE816" s="18" t="str">
        <f>IFERROR(IFERROR(VLOOKUP(VALUE(L816),'EFM Funds June 2020'!C:M,10,0),VLOOKUP(TEXT(L816,0),'EFM Funds June 2020'!C:M,10,0)),"No")</f>
        <v>No</v>
      </c>
      <c r="AF816" s="18" t="str">
        <f>IFERROR(IFERROR(VLOOKUP(VALUE(W816),'EFM Funds June 2020'!C:M,10,0),VLOOKUP(TEXT(W816,0),'EFM Funds June 2020'!C:M,10,0)),"No")</f>
        <v>No</v>
      </c>
      <c r="AG816" s="19" t="str">
        <f t="shared" ca="1" si="87"/>
        <v>No</v>
      </c>
      <c r="AH816" s="19" t="str">
        <f t="shared" si="88"/>
        <v>No</v>
      </c>
      <c r="AI816" s="56" t="str">
        <f t="shared" ca="1" si="89"/>
        <v>Yes</v>
      </c>
      <c r="AJ816" s="56" t="str">
        <f ca="1">IFERROR(IF(OR($R$1&gt;Q816+90,$R$1&gt;VLOOKUP(W816,'EFM Funds June 2020'!D:E,2,FALSE)+90),"Yes","No"),"No")</f>
        <v>No</v>
      </c>
      <c r="AK816" s="56" t="str">
        <f>IFERROR(IF(OR(IFERROR(IF(AND(VLOOKUP(VALUE(L816),'EFM Funds June 2020'!$D:$M,10,FALSE)="Yes",T816&lt;0),"Yes","No"),"No")="Yes",IFERROR(IF(AND(VLOOKUP(VALUE(W816),'EFM Funds June 2020'!$D:$M,10,FALSE)="Yes",AA816&gt;0),"Yes","No"),"No")="Yes"),"Yes","No"),"No")</f>
        <v>No</v>
      </c>
      <c r="AL816" s="95" t="str">
        <f t="shared" si="90"/>
        <v>NoNo</v>
      </c>
      <c r="AM816" s="12">
        <f t="shared" si="91"/>
        <v>1</v>
      </c>
    </row>
    <row r="817" spans="1:39" s="12" customFormat="1" x14ac:dyDescent="0.35">
      <c r="A817" s="13"/>
      <c r="B817" s="20"/>
      <c r="C817" s="20"/>
      <c r="D817" s="13"/>
      <c r="E817" s="13"/>
      <c r="F817" s="13"/>
      <c r="G817" s="21"/>
      <c r="H817" s="104"/>
      <c r="I817" s="21"/>
      <c r="J817" s="21"/>
      <c r="K817" s="13"/>
      <c r="L817" s="13"/>
      <c r="M817" s="20"/>
      <c r="N817" s="13"/>
      <c r="O817" s="13"/>
      <c r="P817" s="13"/>
      <c r="Q817" s="22"/>
      <c r="R817" s="13"/>
      <c r="S817" s="13"/>
      <c r="T817" s="13"/>
      <c r="U817" s="116"/>
      <c r="V817" s="116"/>
      <c r="W817" s="135"/>
      <c r="X817" s="118"/>
      <c r="Y817" s="135"/>
      <c r="Z817" s="116"/>
      <c r="AA817" s="116"/>
      <c r="AB817" s="55">
        <f t="shared" si="85"/>
        <v>0</v>
      </c>
      <c r="AC817" s="39"/>
      <c r="AD817" s="96" t="str">
        <f t="shared" si="86"/>
        <v>No</v>
      </c>
      <c r="AE817" s="18" t="str">
        <f>IFERROR(IFERROR(VLOOKUP(VALUE(L817),'EFM Funds June 2020'!C:M,10,0),VLOOKUP(TEXT(L817,0),'EFM Funds June 2020'!C:M,10,0)),"No")</f>
        <v>No</v>
      </c>
      <c r="AF817" s="18" t="str">
        <f>IFERROR(IFERROR(VLOOKUP(VALUE(W817),'EFM Funds June 2020'!C:M,10,0),VLOOKUP(TEXT(W817,0),'EFM Funds June 2020'!C:M,10,0)),"No")</f>
        <v>No</v>
      </c>
      <c r="AG817" s="19" t="str">
        <f t="shared" ca="1" si="87"/>
        <v>No</v>
      </c>
      <c r="AH817" s="19" t="str">
        <f t="shared" si="88"/>
        <v>No</v>
      </c>
      <c r="AI817" s="56" t="str">
        <f t="shared" ca="1" si="89"/>
        <v>Yes</v>
      </c>
      <c r="AJ817" s="56" t="str">
        <f ca="1">IFERROR(IF(OR($R$1&gt;Q817+90,$R$1&gt;VLOOKUP(W817,'EFM Funds June 2020'!D:E,2,FALSE)+90),"Yes","No"),"No")</f>
        <v>No</v>
      </c>
      <c r="AK817" s="56" t="str">
        <f>IFERROR(IF(OR(IFERROR(IF(AND(VLOOKUP(VALUE(L817),'EFM Funds June 2020'!$D:$M,10,FALSE)="Yes",T817&lt;0),"Yes","No"),"No")="Yes",IFERROR(IF(AND(VLOOKUP(VALUE(W817),'EFM Funds June 2020'!$D:$M,10,FALSE)="Yes",AA817&gt;0),"Yes","No"),"No")="Yes"),"Yes","No"),"No")</f>
        <v>No</v>
      </c>
      <c r="AL817" s="95" t="str">
        <f t="shared" si="90"/>
        <v>NoNo</v>
      </c>
      <c r="AM817" s="12">
        <f t="shared" si="91"/>
        <v>1</v>
      </c>
    </row>
    <row r="818" spans="1:39" s="12" customFormat="1" x14ac:dyDescent="0.35">
      <c r="A818" s="13"/>
      <c r="B818" s="20"/>
      <c r="C818" s="20"/>
      <c r="D818" s="13"/>
      <c r="E818" s="13"/>
      <c r="F818" s="13"/>
      <c r="G818" s="21"/>
      <c r="H818" s="104"/>
      <c r="I818" s="21"/>
      <c r="J818" s="21"/>
      <c r="K818" s="13"/>
      <c r="L818" s="13"/>
      <c r="M818" s="20"/>
      <c r="N818" s="13"/>
      <c r="O818" s="13"/>
      <c r="P818" s="13"/>
      <c r="Q818" s="22"/>
      <c r="R818" s="13"/>
      <c r="S818" s="13"/>
      <c r="T818" s="13"/>
      <c r="U818" s="116"/>
      <c r="V818" s="116"/>
      <c r="W818" s="135"/>
      <c r="X818" s="118"/>
      <c r="Y818" s="135"/>
      <c r="Z818" s="116"/>
      <c r="AA818" s="116"/>
      <c r="AB818" s="55">
        <f t="shared" si="85"/>
        <v>0</v>
      </c>
      <c r="AC818" s="39"/>
      <c r="AD818" s="96" t="str">
        <f t="shared" si="86"/>
        <v>No</v>
      </c>
      <c r="AE818" s="18" t="str">
        <f>IFERROR(IFERROR(VLOOKUP(VALUE(L818),'EFM Funds June 2020'!C:M,10,0),VLOOKUP(TEXT(L818,0),'EFM Funds June 2020'!C:M,10,0)),"No")</f>
        <v>No</v>
      </c>
      <c r="AF818" s="18" t="str">
        <f>IFERROR(IFERROR(VLOOKUP(VALUE(W818),'EFM Funds June 2020'!C:M,10,0),VLOOKUP(TEXT(W818,0),'EFM Funds June 2020'!C:M,10,0)),"No")</f>
        <v>No</v>
      </c>
      <c r="AG818" s="19" t="str">
        <f t="shared" ca="1" si="87"/>
        <v>No</v>
      </c>
      <c r="AH818" s="19" t="str">
        <f t="shared" si="88"/>
        <v>No</v>
      </c>
      <c r="AI818" s="56" t="str">
        <f t="shared" ca="1" si="89"/>
        <v>Yes</v>
      </c>
      <c r="AJ818" s="56" t="str">
        <f ca="1">IFERROR(IF(OR($R$1&gt;Q818+90,$R$1&gt;VLOOKUP(W818,'EFM Funds June 2020'!D:E,2,FALSE)+90),"Yes","No"),"No")</f>
        <v>No</v>
      </c>
      <c r="AK818" s="56" t="str">
        <f>IFERROR(IF(OR(IFERROR(IF(AND(VLOOKUP(VALUE(L818),'EFM Funds June 2020'!$D:$M,10,FALSE)="Yes",T818&lt;0),"Yes","No"),"No")="Yes",IFERROR(IF(AND(VLOOKUP(VALUE(W818),'EFM Funds June 2020'!$D:$M,10,FALSE)="Yes",AA818&gt;0),"Yes","No"),"No")="Yes"),"Yes","No"),"No")</f>
        <v>No</v>
      </c>
      <c r="AL818" s="95" t="str">
        <f t="shared" si="90"/>
        <v>NoNo</v>
      </c>
      <c r="AM818" s="12">
        <f t="shared" si="91"/>
        <v>1</v>
      </c>
    </row>
    <row r="819" spans="1:39" s="12" customFormat="1" x14ac:dyDescent="0.35">
      <c r="A819" s="13"/>
      <c r="B819" s="20"/>
      <c r="C819" s="20"/>
      <c r="D819" s="13"/>
      <c r="E819" s="13"/>
      <c r="F819" s="13"/>
      <c r="G819" s="21"/>
      <c r="H819" s="104"/>
      <c r="I819" s="21"/>
      <c r="J819" s="21"/>
      <c r="K819" s="13"/>
      <c r="L819" s="13"/>
      <c r="M819" s="20"/>
      <c r="N819" s="13"/>
      <c r="O819" s="13"/>
      <c r="P819" s="13"/>
      <c r="Q819" s="22"/>
      <c r="R819" s="13"/>
      <c r="S819" s="13"/>
      <c r="T819" s="13"/>
      <c r="U819" s="116"/>
      <c r="V819" s="116"/>
      <c r="W819" s="135"/>
      <c r="X819" s="118"/>
      <c r="Y819" s="135"/>
      <c r="Z819" s="116"/>
      <c r="AA819" s="116"/>
      <c r="AB819" s="55">
        <f t="shared" si="85"/>
        <v>0</v>
      </c>
      <c r="AC819" s="39"/>
      <c r="AD819" s="96" t="str">
        <f t="shared" si="86"/>
        <v>No</v>
      </c>
      <c r="AE819" s="18" t="str">
        <f>IFERROR(IFERROR(VLOOKUP(VALUE(L819),'EFM Funds June 2020'!C:M,10,0),VLOOKUP(TEXT(L819,0),'EFM Funds June 2020'!C:M,10,0)),"No")</f>
        <v>No</v>
      </c>
      <c r="AF819" s="18" t="str">
        <f>IFERROR(IFERROR(VLOOKUP(VALUE(W819),'EFM Funds June 2020'!C:M,10,0),VLOOKUP(TEXT(W819,0),'EFM Funds June 2020'!C:M,10,0)),"No")</f>
        <v>No</v>
      </c>
      <c r="AG819" s="19" t="str">
        <f t="shared" ca="1" si="87"/>
        <v>No</v>
      </c>
      <c r="AH819" s="19" t="str">
        <f t="shared" si="88"/>
        <v>No</v>
      </c>
      <c r="AI819" s="56" t="str">
        <f t="shared" ca="1" si="89"/>
        <v>Yes</v>
      </c>
      <c r="AJ819" s="56" t="str">
        <f ca="1">IFERROR(IF(OR($R$1&gt;Q819+90,$R$1&gt;VLOOKUP(W819,'EFM Funds June 2020'!D:E,2,FALSE)+90),"Yes","No"),"No")</f>
        <v>No</v>
      </c>
      <c r="AK819" s="56" t="str">
        <f>IFERROR(IF(OR(IFERROR(IF(AND(VLOOKUP(VALUE(L819),'EFM Funds June 2020'!$D:$M,10,FALSE)="Yes",T819&lt;0),"Yes","No"),"No")="Yes",IFERROR(IF(AND(VLOOKUP(VALUE(W819),'EFM Funds June 2020'!$D:$M,10,FALSE)="Yes",AA819&gt;0),"Yes","No"),"No")="Yes"),"Yes","No"),"No")</f>
        <v>No</v>
      </c>
      <c r="AL819" s="95" t="str">
        <f t="shared" si="90"/>
        <v>NoNo</v>
      </c>
      <c r="AM819" s="12">
        <f t="shared" si="91"/>
        <v>1</v>
      </c>
    </row>
    <row r="820" spans="1:39" s="12" customFormat="1" x14ac:dyDescent="0.35">
      <c r="A820" s="13"/>
      <c r="B820" s="20"/>
      <c r="C820" s="20"/>
      <c r="D820" s="13"/>
      <c r="E820" s="13"/>
      <c r="F820" s="13"/>
      <c r="G820" s="21"/>
      <c r="H820" s="104"/>
      <c r="I820" s="21"/>
      <c r="J820" s="21"/>
      <c r="K820" s="13"/>
      <c r="L820" s="13"/>
      <c r="M820" s="20"/>
      <c r="N820" s="13"/>
      <c r="O820" s="13"/>
      <c r="P820" s="13"/>
      <c r="Q820" s="22"/>
      <c r="R820" s="13"/>
      <c r="S820" s="13"/>
      <c r="T820" s="13"/>
      <c r="U820" s="116"/>
      <c r="V820" s="116"/>
      <c r="W820" s="135"/>
      <c r="X820" s="118"/>
      <c r="Y820" s="135"/>
      <c r="Z820" s="116"/>
      <c r="AA820" s="116"/>
      <c r="AB820" s="55">
        <f t="shared" si="85"/>
        <v>0</v>
      </c>
      <c r="AC820" s="39"/>
      <c r="AD820" s="96" t="str">
        <f t="shared" si="86"/>
        <v>No</v>
      </c>
      <c r="AE820" s="18" t="str">
        <f>IFERROR(IFERROR(VLOOKUP(VALUE(L820),'EFM Funds June 2020'!C:M,10,0),VLOOKUP(TEXT(L820,0),'EFM Funds June 2020'!C:M,10,0)),"No")</f>
        <v>No</v>
      </c>
      <c r="AF820" s="18" t="str">
        <f>IFERROR(IFERROR(VLOOKUP(VALUE(W820),'EFM Funds June 2020'!C:M,10,0),VLOOKUP(TEXT(W820,0),'EFM Funds June 2020'!C:M,10,0)),"No")</f>
        <v>No</v>
      </c>
      <c r="AG820" s="19" t="str">
        <f t="shared" ca="1" si="87"/>
        <v>No</v>
      </c>
      <c r="AH820" s="19" t="str">
        <f t="shared" si="88"/>
        <v>No</v>
      </c>
      <c r="AI820" s="56" t="str">
        <f t="shared" ca="1" si="89"/>
        <v>Yes</v>
      </c>
      <c r="AJ820" s="56" t="str">
        <f ca="1">IFERROR(IF(OR($R$1&gt;Q820+90,$R$1&gt;VLOOKUP(W820,'EFM Funds June 2020'!D:E,2,FALSE)+90),"Yes","No"),"No")</f>
        <v>No</v>
      </c>
      <c r="AK820" s="56" t="str">
        <f>IFERROR(IF(OR(IFERROR(IF(AND(VLOOKUP(VALUE(L820),'EFM Funds June 2020'!$D:$M,10,FALSE)="Yes",T820&lt;0),"Yes","No"),"No")="Yes",IFERROR(IF(AND(VLOOKUP(VALUE(W820),'EFM Funds June 2020'!$D:$M,10,FALSE)="Yes",AA820&gt;0),"Yes","No"),"No")="Yes"),"Yes","No"),"No")</f>
        <v>No</v>
      </c>
      <c r="AL820" s="95" t="str">
        <f t="shared" si="90"/>
        <v>NoNo</v>
      </c>
      <c r="AM820" s="12">
        <f t="shared" si="91"/>
        <v>1</v>
      </c>
    </row>
    <row r="821" spans="1:39" s="12" customFormat="1" x14ac:dyDescent="0.35">
      <c r="A821" s="13"/>
      <c r="B821" s="20"/>
      <c r="C821" s="20"/>
      <c r="D821" s="13"/>
      <c r="E821" s="13"/>
      <c r="F821" s="13"/>
      <c r="G821" s="21"/>
      <c r="H821" s="104"/>
      <c r="I821" s="21"/>
      <c r="J821" s="21"/>
      <c r="K821" s="13"/>
      <c r="L821" s="13"/>
      <c r="M821" s="20"/>
      <c r="N821" s="13"/>
      <c r="O821" s="13"/>
      <c r="P821" s="13"/>
      <c r="Q821" s="22"/>
      <c r="R821" s="13"/>
      <c r="S821" s="13"/>
      <c r="T821" s="13"/>
      <c r="U821" s="116"/>
      <c r="V821" s="116"/>
      <c r="W821" s="135"/>
      <c r="X821" s="118"/>
      <c r="Y821" s="135"/>
      <c r="Z821" s="116"/>
      <c r="AA821" s="116"/>
      <c r="AB821" s="55">
        <f t="shared" si="85"/>
        <v>0</v>
      </c>
      <c r="AC821" s="39"/>
      <c r="AD821" s="96" t="str">
        <f t="shared" si="86"/>
        <v>No</v>
      </c>
      <c r="AE821" s="18" t="str">
        <f>IFERROR(IFERROR(VLOOKUP(VALUE(L821),'EFM Funds June 2020'!C:M,10,0),VLOOKUP(TEXT(L821,0),'EFM Funds June 2020'!C:M,10,0)),"No")</f>
        <v>No</v>
      </c>
      <c r="AF821" s="18" t="str">
        <f>IFERROR(IFERROR(VLOOKUP(VALUE(W821),'EFM Funds June 2020'!C:M,10,0),VLOOKUP(TEXT(W821,0),'EFM Funds June 2020'!C:M,10,0)),"No")</f>
        <v>No</v>
      </c>
      <c r="AG821" s="19" t="str">
        <f t="shared" ca="1" si="87"/>
        <v>No</v>
      </c>
      <c r="AH821" s="19" t="str">
        <f t="shared" si="88"/>
        <v>No</v>
      </c>
      <c r="AI821" s="56" t="str">
        <f t="shared" ca="1" si="89"/>
        <v>Yes</v>
      </c>
      <c r="AJ821" s="56" t="str">
        <f ca="1">IFERROR(IF(OR($R$1&gt;Q821+90,$R$1&gt;VLOOKUP(W821,'EFM Funds June 2020'!D:E,2,FALSE)+90),"Yes","No"),"No")</f>
        <v>No</v>
      </c>
      <c r="AK821" s="56" t="str">
        <f>IFERROR(IF(OR(IFERROR(IF(AND(VLOOKUP(VALUE(L821),'EFM Funds June 2020'!$D:$M,10,FALSE)="Yes",T821&lt;0),"Yes","No"),"No")="Yes",IFERROR(IF(AND(VLOOKUP(VALUE(W821),'EFM Funds June 2020'!$D:$M,10,FALSE)="Yes",AA821&gt;0),"Yes","No"),"No")="Yes"),"Yes","No"),"No")</f>
        <v>No</v>
      </c>
      <c r="AL821" s="95" t="str">
        <f t="shared" si="90"/>
        <v>NoNo</v>
      </c>
      <c r="AM821" s="12">
        <f t="shared" si="91"/>
        <v>1</v>
      </c>
    </row>
    <row r="822" spans="1:39" s="12" customFormat="1" x14ac:dyDescent="0.35">
      <c r="A822" s="13"/>
      <c r="B822" s="20"/>
      <c r="C822" s="20"/>
      <c r="D822" s="13"/>
      <c r="E822" s="13"/>
      <c r="F822" s="13"/>
      <c r="G822" s="21"/>
      <c r="H822" s="104"/>
      <c r="I822" s="21"/>
      <c r="J822" s="21"/>
      <c r="K822" s="13"/>
      <c r="L822" s="13"/>
      <c r="M822" s="20"/>
      <c r="N822" s="13"/>
      <c r="O822" s="13"/>
      <c r="P822" s="13"/>
      <c r="Q822" s="22"/>
      <c r="R822" s="13"/>
      <c r="S822" s="13"/>
      <c r="T822" s="13"/>
      <c r="U822" s="116"/>
      <c r="V822" s="116"/>
      <c r="W822" s="135"/>
      <c r="X822" s="118"/>
      <c r="Y822" s="135"/>
      <c r="Z822" s="116"/>
      <c r="AA822" s="116"/>
      <c r="AB822" s="55">
        <f t="shared" si="85"/>
        <v>0</v>
      </c>
      <c r="AC822" s="39"/>
      <c r="AD822" s="96" t="str">
        <f t="shared" si="86"/>
        <v>No</v>
      </c>
      <c r="AE822" s="18" t="str">
        <f>IFERROR(IFERROR(VLOOKUP(VALUE(L822),'EFM Funds June 2020'!C:M,10,0),VLOOKUP(TEXT(L822,0),'EFM Funds June 2020'!C:M,10,0)),"No")</f>
        <v>No</v>
      </c>
      <c r="AF822" s="18" t="str">
        <f>IFERROR(IFERROR(VLOOKUP(VALUE(W822),'EFM Funds June 2020'!C:M,10,0),VLOOKUP(TEXT(W822,0),'EFM Funds June 2020'!C:M,10,0)),"No")</f>
        <v>No</v>
      </c>
      <c r="AG822" s="19" t="str">
        <f t="shared" ca="1" si="87"/>
        <v>No</v>
      </c>
      <c r="AH822" s="19" t="str">
        <f t="shared" si="88"/>
        <v>No</v>
      </c>
      <c r="AI822" s="56" t="str">
        <f t="shared" ca="1" si="89"/>
        <v>Yes</v>
      </c>
      <c r="AJ822" s="56" t="str">
        <f ca="1">IFERROR(IF(OR($R$1&gt;Q822+90,$R$1&gt;VLOOKUP(W822,'EFM Funds June 2020'!D:E,2,FALSE)+90),"Yes","No"),"No")</f>
        <v>No</v>
      </c>
      <c r="AK822" s="56" t="str">
        <f>IFERROR(IF(OR(IFERROR(IF(AND(VLOOKUP(VALUE(L822),'EFM Funds June 2020'!$D:$M,10,FALSE)="Yes",T822&lt;0),"Yes","No"),"No")="Yes",IFERROR(IF(AND(VLOOKUP(VALUE(W822),'EFM Funds June 2020'!$D:$M,10,FALSE)="Yes",AA822&gt;0),"Yes","No"),"No")="Yes"),"Yes","No"),"No")</f>
        <v>No</v>
      </c>
      <c r="AL822" s="95" t="str">
        <f t="shared" si="90"/>
        <v>NoNo</v>
      </c>
      <c r="AM822" s="12">
        <f t="shared" si="91"/>
        <v>1</v>
      </c>
    </row>
    <row r="823" spans="1:39" s="12" customFormat="1" x14ac:dyDescent="0.35">
      <c r="A823" s="13"/>
      <c r="B823" s="20"/>
      <c r="C823" s="20"/>
      <c r="D823" s="13"/>
      <c r="E823" s="13"/>
      <c r="F823" s="13"/>
      <c r="G823" s="21"/>
      <c r="H823" s="104"/>
      <c r="I823" s="21"/>
      <c r="J823" s="21"/>
      <c r="K823" s="13"/>
      <c r="L823" s="13"/>
      <c r="M823" s="20"/>
      <c r="N823" s="13"/>
      <c r="O823" s="13"/>
      <c r="P823" s="13"/>
      <c r="Q823" s="22"/>
      <c r="R823" s="13"/>
      <c r="S823" s="13"/>
      <c r="T823" s="13"/>
      <c r="U823" s="116"/>
      <c r="V823" s="116"/>
      <c r="W823" s="135"/>
      <c r="X823" s="118"/>
      <c r="Y823" s="135"/>
      <c r="Z823" s="116"/>
      <c r="AA823" s="116"/>
      <c r="AB823" s="55">
        <f t="shared" si="85"/>
        <v>0</v>
      </c>
      <c r="AC823" s="39"/>
      <c r="AD823" s="96" t="str">
        <f t="shared" si="86"/>
        <v>No</v>
      </c>
      <c r="AE823" s="18" t="str">
        <f>IFERROR(IFERROR(VLOOKUP(VALUE(L823),'EFM Funds June 2020'!C:M,10,0),VLOOKUP(TEXT(L823,0),'EFM Funds June 2020'!C:M,10,0)),"No")</f>
        <v>No</v>
      </c>
      <c r="AF823" s="18" t="str">
        <f>IFERROR(IFERROR(VLOOKUP(VALUE(W823),'EFM Funds June 2020'!C:M,10,0),VLOOKUP(TEXT(W823,0),'EFM Funds June 2020'!C:M,10,0)),"No")</f>
        <v>No</v>
      </c>
      <c r="AG823" s="19" t="str">
        <f t="shared" ca="1" si="87"/>
        <v>No</v>
      </c>
      <c r="AH823" s="19" t="str">
        <f t="shared" si="88"/>
        <v>No</v>
      </c>
      <c r="AI823" s="56" t="str">
        <f t="shared" ca="1" si="89"/>
        <v>Yes</v>
      </c>
      <c r="AJ823" s="56" t="str">
        <f ca="1">IFERROR(IF(OR($R$1&gt;Q823+90,$R$1&gt;VLOOKUP(W823,'EFM Funds June 2020'!D:E,2,FALSE)+90),"Yes","No"),"No")</f>
        <v>No</v>
      </c>
      <c r="AK823" s="56" t="str">
        <f>IFERROR(IF(OR(IFERROR(IF(AND(VLOOKUP(VALUE(L823),'EFM Funds June 2020'!$D:$M,10,FALSE)="Yes",T823&lt;0),"Yes","No"),"No")="Yes",IFERROR(IF(AND(VLOOKUP(VALUE(W823),'EFM Funds June 2020'!$D:$M,10,FALSE)="Yes",AA823&gt;0),"Yes","No"),"No")="Yes"),"Yes","No"),"No")</f>
        <v>No</v>
      </c>
      <c r="AL823" s="95" t="str">
        <f t="shared" si="90"/>
        <v>NoNo</v>
      </c>
      <c r="AM823" s="12">
        <f t="shared" si="91"/>
        <v>1</v>
      </c>
    </row>
    <row r="824" spans="1:39" s="12" customFormat="1" x14ac:dyDescent="0.35">
      <c r="A824" s="13"/>
      <c r="B824" s="20"/>
      <c r="C824" s="20"/>
      <c r="D824" s="13"/>
      <c r="E824" s="13"/>
      <c r="F824" s="13"/>
      <c r="G824" s="21"/>
      <c r="H824" s="104"/>
      <c r="I824" s="21"/>
      <c r="J824" s="21"/>
      <c r="K824" s="13"/>
      <c r="L824" s="13"/>
      <c r="M824" s="20"/>
      <c r="N824" s="13"/>
      <c r="O824" s="13"/>
      <c r="P824" s="13"/>
      <c r="Q824" s="22"/>
      <c r="R824" s="13"/>
      <c r="S824" s="13"/>
      <c r="T824" s="13"/>
      <c r="U824" s="116"/>
      <c r="V824" s="116"/>
      <c r="W824" s="135"/>
      <c r="X824" s="118"/>
      <c r="Y824" s="135"/>
      <c r="Z824" s="116"/>
      <c r="AA824" s="116"/>
      <c r="AB824" s="55">
        <f t="shared" si="85"/>
        <v>0</v>
      </c>
      <c r="AC824" s="39"/>
      <c r="AD824" s="96" t="str">
        <f t="shared" si="86"/>
        <v>No</v>
      </c>
      <c r="AE824" s="18" t="str">
        <f>IFERROR(IFERROR(VLOOKUP(VALUE(L824),'EFM Funds June 2020'!C:M,10,0),VLOOKUP(TEXT(L824,0),'EFM Funds June 2020'!C:M,10,0)),"No")</f>
        <v>No</v>
      </c>
      <c r="AF824" s="18" t="str">
        <f>IFERROR(IFERROR(VLOOKUP(VALUE(W824),'EFM Funds June 2020'!C:M,10,0),VLOOKUP(TEXT(W824,0),'EFM Funds June 2020'!C:M,10,0)),"No")</f>
        <v>No</v>
      </c>
      <c r="AG824" s="19" t="str">
        <f t="shared" ca="1" si="87"/>
        <v>No</v>
      </c>
      <c r="AH824" s="19" t="str">
        <f t="shared" si="88"/>
        <v>No</v>
      </c>
      <c r="AI824" s="56" t="str">
        <f t="shared" ca="1" si="89"/>
        <v>Yes</v>
      </c>
      <c r="AJ824" s="56" t="str">
        <f ca="1">IFERROR(IF(OR($R$1&gt;Q824+90,$R$1&gt;VLOOKUP(W824,'EFM Funds June 2020'!D:E,2,FALSE)+90),"Yes","No"),"No")</f>
        <v>No</v>
      </c>
      <c r="AK824" s="56" t="str">
        <f>IFERROR(IF(OR(IFERROR(IF(AND(VLOOKUP(VALUE(L824),'EFM Funds June 2020'!$D:$M,10,FALSE)="Yes",T824&lt;0),"Yes","No"),"No")="Yes",IFERROR(IF(AND(VLOOKUP(VALUE(W824),'EFM Funds June 2020'!$D:$M,10,FALSE)="Yes",AA824&gt;0),"Yes","No"),"No")="Yes"),"Yes","No"),"No")</f>
        <v>No</v>
      </c>
      <c r="AL824" s="95" t="str">
        <f t="shared" si="90"/>
        <v>NoNo</v>
      </c>
      <c r="AM824" s="12">
        <f t="shared" si="91"/>
        <v>1</v>
      </c>
    </row>
    <row r="825" spans="1:39" s="12" customFormat="1" x14ac:dyDescent="0.35">
      <c r="A825" s="13"/>
      <c r="B825" s="20"/>
      <c r="C825" s="20"/>
      <c r="D825" s="13"/>
      <c r="E825" s="13"/>
      <c r="F825" s="13"/>
      <c r="G825" s="21"/>
      <c r="H825" s="104"/>
      <c r="I825" s="21"/>
      <c r="J825" s="21"/>
      <c r="K825" s="13"/>
      <c r="L825" s="13"/>
      <c r="M825" s="20"/>
      <c r="N825" s="13"/>
      <c r="O825" s="13"/>
      <c r="P825" s="13"/>
      <c r="Q825" s="22"/>
      <c r="R825" s="13"/>
      <c r="S825" s="13"/>
      <c r="T825" s="13"/>
      <c r="U825" s="116"/>
      <c r="V825" s="116"/>
      <c r="W825" s="135"/>
      <c r="X825" s="118"/>
      <c r="Y825" s="135"/>
      <c r="Z825" s="116"/>
      <c r="AA825" s="116"/>
      <c r="AB825" s="55">
        <f t="shared" si="85"/>
        <v>0</v>
      </c>
      <c r="AC825" s="39"/>
      <c r="AD825" s="96" t="str">
        <f t="shared" si="86"/>
        <v>No</v>
      </c>
      <c r="AE825" s="18" t="str">
        <f>IFERROR(IFERROR(VLOOKUP(VALUE(L825),'EFM Funds June 2020'!C:M,10,0),VLOOKUP(TEXT(L825,0),'EFM Funds June 2020'!C:M,10,0)),"No")</f>
        <v>No</v>
      </c>
      <c r="AF825" s="18" t="str">
        <f>IFERROR(IFERROR(VLOOKUP(VALUE(W825),'EFM Funds June 2020'!C:M,10,0),VLOOKUP(TEXT(W825,0),'EFM Funds June 2020'!C:M,10,0)),"No")</f>
        <v>No</v>
      </c>
      <c r="AG825" s="19" t="str">
        <f t="shared" ca="1" si="87"/>
        <v>No</v>
      </c>
      <c r="AH825" s="19" t="str">
        <f t="shared" si="88"/>
        <v>No</v>
      </c>
      <c r="AI825" s="56" t="str">
        <f t="shared" ca="1" si="89"/>
        <v>Yes</v>
      </c>
      <c r="AJ825" s="56" t="str">
        <f ca="1">IFERROR(IF(OR($R$1&gt;Q825+90,$R$1&gt;VLOOKUP(W825,'EFM Funds June 2020'!D:E,2,FALSE)+90),"Yes","No"),"No")</f>
        <v>No</v>
      </c>
      <c r="AK825" s="56" t="str">
        <f>IFERROR(IF(OR(IFERROR(IF(AND(VLOOKUP(VALUE(L825),'EFM Funds June 2020'!$D:$M,10,FALSE)="Yes",T825&lt;0),"Yes","No"),"No")="Yes",IFERROR(IF(AND(VLOOKUP(VALUE(W825),'EFM Funds June 2020'!$D:$M,10,FALSE)="Yes",AA825&gt;0),"Yes","No"),"No")="Yes"),"Yes","No"),"No")</f>
        <v>No</v>
      </c>
      <c r="AL825" s="95" t="str">
        <f t="shared" si="90"/>
        <v>NoNo</v>
      </c>
      <c r="AM825" s="12">
        <f t="shared" si="91"/>
        <v>1</v>
      </c>
    </row>
    <row r="826" spans="1:39" s="12" customFormat="1" x14ac:dyDescent="0.35">
      <c r="A826" s="13"/>
      <c r="B826" s="20"/>
      <c r="C826" s="20"/>
      <c r="D826" s="13"/>
      <c r="E826" s="13"/>
      <c r="F826" s="13"/>
      <c r="G826" s="21"/>
      <c r="H826" s="104"/>
      <c r="I826" s="21"/>
      <c r="J826" s="21"/>
      <c r="K826" s="13"/>
      <c r="L826" s="13"/>
      <c r="M826" s="20"/>
      <c r="N826" s="13"/>
      <c r="O826" s="13"/>
      <c r="P826" s="13"/>
      <c r="Q826" s="22"/>
      <c r="R826" s="13"/>
      <c r="S826" s="13"/>
      <c r="T826" s="13"/>
      <c r="U826" s="116"/>
      <c r="V826" s="116"/>
      <c r="W826" s="135"/>
      <c r="X826" s="118"/>
      <c r="Y826" s="135"/>
      <c r="Z826" s="116"/>
      <c r="AA826" s="116"/>
      <c r="AB826" s="55">
        <f t="shared" si="85"/>
        <v>0</v>
      </c>
      <c r="AC826" s="39"/>
      <c r="AD826" s="96" t="str">
        <f t="shared" si="86"/>
        <v>No</v>
      </c>
      <c r="AE826" s="18" t="str">
        <f>IFERROR(IFERROR(VLOOKUP(VALUE(L826),'EFM Funds June 2020'!C:M,10,0),VLOOKUP(TEXT(L826,0),'EFM Funds June 2020'!C:M,10,0)),"No")</f>
        <v>No</v>
      </c>
      <c r="AF826" s="18" t="str">
        <f>IFERROR(IFERROR(VLOOKUP(VALUE(W826),'EFM Funds June 2020'!C:M,10,0),VLOOKUP(TEXT(W826,0),'EFM Funds June 2020'!C:M,10,0)),"No")</f>
        <v>No</v>
      </c>
      <c r="AG826" s="19" t="str">
        <f t="shared" ca="1" si="87"/>
        <v>No</v>
      </c>
      <c r="AH826" s="19" t="str">
        <f t="shared" si="88"/>
        <v>No</v>
      </c>
      <c r="AI826" s="56" t="str">
        <f t="shared" ca="1" si="89"/>
        <v>Yes</v>
      </c>
      <c r="AJ826" s="56" t="str">
        <f ca="1">IFERROR(IF(OR($R$1&gt;Q826+90,$R$1&gt;VLOOKUP(W826,'EFM Funds June 2020'!D:E,2,FALSE)+90),"Yes","No"),"No")</f>
        <v>No</v>
      </c>
      <c r="AK826" s="56" t="str">
        <f>IFERROR(IF(OR(IFERROR(IF(AND(VLOOKUP(VALUE(L826),'EFM Funds June 2020'!$D:$M,10,FALSE)="Yes",T826&lt;0),"Yes","No"),"No")="Yes",IFERROR(IF(AND(VLOOKUP(VALUE(W826),'EFM Funds June 2020'!$D:$M,10,FALSE)="Yes",AA826&gt;0),"Yes","No"),"No")="Yes"),"Yes","No"),"No")</f>
        <v>No</v>
      </c>
      <c r="AL826" s="95" t="str">
        <f t="shared" si="90"/>
        <v>NoNo</v>
      </c>
      <c r="AM826" s="12">
        <f t="shared" si="91"/>
        <v>1</v>
      </c>
    </row>
    <row r="827" spans="1:39" s="12" customFormat="1" x14ac:dyDescent="0.35">
      <c r="A827" s="13"/>
      <c r="B827" s="20"/>
      <c r="C827" s="20"/>
      <c r="D827" s="13"/>
      <c r="E827" s="13"/>
      <c r="F827" s="13"/>
      <c r="G827" s="21"/>
      <c r="H827" s="104"/>
      <c r="I827" s="21"/>
      <c r="J827" s="21"/>
      <c r="K827" s="13"/>
      <c r="L827" s="13"/>
      <c r="M827" s="20"/>
      <c r="N827" s="13"/>
      <c r="O827" s="13"/>
      <c r="P827" s="13"/>
      <c r="Q827" s="22"/>
      <c r="R827" s="13"/>
      <c r="S827" s="13"/>
      <c r="T827" s="13"/>
      <c r="U827" s="116"/>
      <c r="V827" s="116"/>
      <c r="W827" s="135"/>
      <c r="X827" s="118"/>
      <c r="Y827" s="135"/>
      <c r="Z827" s="116"/>
      <c r="AA827" s="116"/>
      <c r="AB827" s="55">
        <f t="shared" si="85"/>
        <v>0</v>
      </c>
      <c r="AC827" s="39"/>
      <c r="AD827" s="96" t="str">
        <f t="shared" si="86"/>
        <v>No</v>
      </c>
      <c r="AE827" s="18" t="str">
        <f>IFERROR(IFERROR(VLOOKUP(VALUE(L827),'EFM Funds June 2020'!C:M,10,0),VLOOKUP(TEXT(L827,0),'EFM Funds June 2020'!C:M,10,0)),"No")</f>
        <v>No</v>
      </c>
      <c r="AF827" s="18" t="str">
        <f>IFERROR(IFERROR(VLOOKUP(VALUE(W827),'EFM Funds June 2020'!C:M,10,0),VLOOKUP(TEXT(W827,0),'EFM Funds June 2020'!C:M,10,0)),"No")</f>
        <v>No</v>
      </c>
      <c r="AG827" s="19" t="str">
        <f t="shared" ca="1" si="87"/>
        <v>No</v>
      </c>
      <c r="AH827" s="19" t="str">
        <f t="shared" si="88"/>
        <v>No</v>
      </c>
      <c r="AI827" s="56" t="str">
        <f t="shared" ca="1" si="89"/>
        <v>Yes</v>
      </c>
      <c r="AJ827" s="56" t="str">
        <f ca="1">IFERROR(IF(OR($R$1&gt;Q827+90,$R$1&gt;VLOOKUP(W827,'EFM Funds June 2020'!D:E,2,FALSE)+90),"Yes","No"),"No")</f>
        <v>No</v>
      </c>
      <c r="AK827" s="56" t="str">
        <f>IFERROR(IF(OR(IFERROR(IF(AND(VLOOKUP(VALUE(L827),'EFM Funds June 2020'!$D:$M,10,FALSE)="Yes",T827&lt;0),"Yes","No"),"No")="Yes",IFERROR(IF(AND(VLOOKUP(VALUE(W827),'EFM Funds June 2020'!$D:$M,10,FALSE)="Yes",AA827&gt;0),"Yes","No"),"No")="Yes"),"Yes","No"),"No")</f>
        <v>No</v>
      </c>
      <c r="AL827" s="95" t="str">
        <f t="shared" si="90"/>
        <v>NoNo</v>
      </c>
      <c r="AM827" s="12">
        <f t="shared" si="91"/>
        <v>1</v>
      </c>
    </row>
    <row r="828" spans="1:39" s="12" customFormat="1" x14ac:dyDescent="0.35">
      <c r="A828" s="13"/>
      <c r="B828" s="20"/>
      <c r="C828" s="20"/>
      <c r="D828" s="13"/>
      <c r="E828" s="13"/>
      <c r="F828" s="13"/>
      <c r="G828" s="21"/>
      <c r="H828" s="104"/>
      <c r="I828" s="21"/>
      <c r="J828" s="21"/>
      <c r="K828" s="13"/>
      <c r="L828" s="13"/>
      <c r="M828" s="20"/>
      <c r="N828" s="13"/>
      <c r="O828" s="13"/>
      <c r="P828" s="13"/>
      <c r="Q828" s="22"/>
      <c r="R828" s="13"/>
      <c r="S828" s="13"/>
      <c r="T828" s="13"/>
      <c r="U828" s="116"/>
      <c r="V828" s="116"/>
      <c r="W828" s="135"/>
      <c r="X828" s="118"/>
      <c r="Y828" s="135"/>
      <c r="Z828" s="116"/>
      <c r="AA828" s="116"/>
      <c r="AB828" s="55">
        <f t="shared" si="85"/>
        <v>0</v>
      </c>
      <c r="AC828" s="39"/>
      <c r="AD828" s="96" t="str">
        <f t="shared" si="86"/>
        <v>No</v>
      </c>
      <c r="AE828" s="18" t="str">
        <f>IFERROR(IFERROR(VLOOKUP(VALUE(L828),'EFM Funds June 2020'!C:M,10,0),VLOOKUP(TEXT(L828,0),'EFM Funds June 2020'!C:M,10,0)),"No")</f>
        <v>No</v>
      </c>
      <c r="AF828" s="18" t="str">
        <f>IFERROR(IFERROR(VLOOKUP(VALUE(W828),'EFM Funds June 2020'!C:M,10,0),VLOOKUP(TEXT(W828,0),'EFM Funds June 2020'!C:M,10,0)),"No")</f>
        <v>No</v>
      </c>
      <c r="AG828" s="19" t="str">
        <f t="shared" ca="1" si="87"/>
        <v>No</v>
      </c>
      <c r="AH828" s="19" t="str">
        <f t="shared" si="88"/>
        <v>No</v>
      </c>
      <c r="AI828" s="56" t="str">
        <f t="shared" ca="1" si="89"/>
        <v>Yes</v>
      </c>
      <c r="AJ828" s="56" t="str">
        <f ca="1">IFERROR(IF(OR($R$1&gt;Q828+90,$R$1&gt;VLOOKUP(W828,'EFM Funds June 2020'!D:E,2,FALSE)+90),"Yes","No"),"No")</f>
        <v>No</v>
      </c>
      <c r="AK828" s="56" t="str">
        <f>IFERROR(IF(OR(IFERROR(IF(AND(VLOOKUP(VALUE(L828),'EFM Funds June 2020'!$D:$M,10,FALSE)="Yes",T828&lt;0),"Yes","No"),"No")="Yes",IFERROR(IF(AND(VLOOKUP(VALUE(W828),'EFM Funds June 2020'!$D:$M,10,FALSE)="Yes",AA828&gt;0),"Yes","No"),"No")="Yes"),"Yes","No"),"No")</f>
        <v>No</v>
      </c>
      <c r="AL828" s="95" t="str">
        <f t="shared" si="90"/>
        <v>NoNo</v>
      </c>
      <c r="AM828" s="12">
        <f t="shared" si="91"/>
        <v>1</v>
      </c>
    </row>
    <row r="829" spans="1:39" s="12" customFormat="1" x14ac:dyDescent="0.35">
      <c r="A829" s="13"/>
      <c r="B829" s="20"/>
      <c r="C829" s="20"/>
      <c r="D829" s="13"/>
      <c r="E829" s="13"/>
      <c r="F829" s="13"/>
      <c r="G829" s="21"/>
      <c r="H829" s="104"/>
      <c r="I829" s="21"/>
      <c r="J829" s="21"/>
      <c r="K829" s="13"/>
      <c r="L829" s="13"/>
      <c r="M829" s="20"/>
      <c r="N829" s="13"/>
      <c r="O829" s="13"/>
      <c r="P829" s="13"/>
      <c r="Q829" s="22"/>
      <c r="R829" s="13"/>
      <c r="S829" s="13"/>
      <c r="T829" s="13"/>
      <c r="U829" s="116"/>
      <c r="V829" s="116"/>
      <c r="W829" s="135"/>
      <c r="X829" s="118"/>
      <c r="Y829" s="135"/>
      <c r="Z829" s="116"/>
      <c r="AA829" s="116"/>
      <c r="AB829" s="55">
        <f t="shared" si="85"/>
        <v>0</v>
      </c>
      <c r="AC829" s="39"/>
      <c r="AD829" s="96" t="str">
        <f t="shared" si="86"/>
        <v>No</v>
      </c>
      <c r="AE829" s="18" t="str">
        <f>IFERROR(IFERROR(VLOOKUP(VALUE(L829),'EFM Funds June 2020'!C:M,10,0),VLOOKUP(TEXT(L829,0),'EFM Funds June 2020'!C:M,10,0)),"No")</f>
        <v>No</v>
      </c>
      <c r="AF829" s="18" t="str">
        <f>IFERROR(IFERROR(VLOOKUP(VALUE(W829),'EFM Funds June 2020'!C:M,10,0),VLOOKUP(TEXT(W829,0),'EFM Funds June 2020'!C:M,10,0)),"No")</f>
        <v>No</v>
      </c>
      <c r="AG829" s="19" t="str">
        <f t="shared" ca="1" si="87"/>
        <v>No</v>
      </c>
      <c r="AH829" s="19" t="str">
        <f t="shared" si="88"/>
        <v>No</v>
      </c>
      <c r="AI829" s="56" t="str">
        <f t="shared" ca="1" si="89"/>
        <v>Yes</v>
      </c>
      <c r="AJ829" s="56" t="str">
        <f ca="1">IFERROR(IF(OR($R$1&gt;Q829+90,$R$1&gt;VLOOKUP(W829,'EFM Funds June 2020'!D:E,2,FALSE)+90),"Yes","No"),"No")</f>
        <v>No</v>
      </c>
      <c r="AK829" s="56" t="str">
        <f>IFERROR(IF(OR(IFERROR(IF(AND(VLOOKUP(VALUE(L829),'EFM Funds June 2020'!$D:$M,10,FALSE)="Yes",T829&lt;0),"Yes","No"),"No")="Yes",IFERROR(IF(AND(VLOOKUP(VALUE(W829),'EFM Funds June 2020'!$D:$M,10,FALSE)="Yes",AA829&gt;0),"Yes","No"),"No")="Yes"),"Yes","No"),"No")</f>
        <v>No</v>
      </c>
      <c r="AL829" s="95" t="str">
        <f t="shared" si="90"/>
        <v>NoNo</v>
      </c>
      <c r="AM829" s="12">
        <f t="shared" si="91"/>
        <v>1</v>
      </c>
    </row>
    <row r="830" spans="1:39" s="12" customFormat="1" x14ac:dyDescent="0.35">
      <c r="A830" s="13"/>
      <c r="B830" s="20"/>
      <c r="C830" s="20"/>
      <c r="D830" s="13"/>
      <c r="E830" s="13"/>
      <c r="F830" s="13"/>
      <c r="G830" s="21"/>
      <c r="H830" s="104"/>
      <c r="I830" s="21"/>
      <c r="J830" s="21"/>
      <c r="K830" s="13"/>
      <c r="L830" s="13"/>
      <c r="M830" s="20"/>
      <c r="N830" s="13"/>
      <c r="O830" s="13"/>
      <c r="P830" s="13"/>
      <c r="Q830" s="22"/>
      <c r="R830" s="13"/>
      <c r="S830" s="13"/>
      <c r="T830" s="13"/>
      <c r="U830" s="116"/>
      <c r="V830" s="116"/>
      <c r="W830" s="135"/>
      <c r="X830" s="118"/>
      <c r="Y830" s="135"/>
      <c r="Z830" s="116"/>
      <c r="AA830" s="116"/>
      <c r="AB830" s="55">
        <f t="shared" si="85"/>
        <v>0</v>
      </c>
      <c r="AC830" s="39"/>
      <c r="AD830" s="96" t="str">
        <f t="shared" si="86"/>
        <v>No</v>
      </c>
      <c r="AE830" s="18" t="str">
        <f>IFERROR(IFERROR(VLOOKUP(VALUE(L830),'EFM Funds June 2020'!C:M,10,0),VLOOKUP(TEXT(L830,0),'EFM Funds June 2020'!C:M,10,0)),"No")</f>
        <v>No</v>
      </c>
      <c r="AF830" s="18" t="str">
        <f>IFERROR(IFERROR(VLOOKUP(VALUE(W830),'EFM Funds June 2020'!C:M,10,0),VLOOKUP(TEXT(W830,0),'EFM Funds June 2020'!C:M,10,0)),"No")</f>
        <v>No</v>
      </c>
      <c r="AG830" s="19" t="str">
        <f t="shared" ca="1" si="87"/>
        <v>No</v>
      </c>
      <c r="AH830" s="19" t="str">
        <f t="shared" si="88"/>
        <v>No</v>
      </c>
      <c r="AI830" s="56" t="str">
        <f t="shared" ca="1" si="89"/>
        <v>Yes</v>
      </c>
      <c r="AJ830" s="56" t="str">
        <f ca="1">IFERROR(IF(OR($R$1&gt;Q830+90,$R$1&gt;VLOOKUP(W830,'EFM Funds June 2020'!D:E,2,FALSE)+90),"Yes","No"),"No")</f>
        <v>No</v>
      </c>
      <c r="AK830" s="56" t="str">
        <f>IFERROR(IF(OR(IFERROR(IF(AND(VLOOKUP(VALUE(L830),'EFM Funds June 2020'!$D:$M,10,FALSE)="Yes",T830&lt;0),"Yes","No"),"No")="Yes",IFERROR(IF(AND(VLOOKUP(VALUE(W830),'EFM Funds June 2020'!$D:$M,10,FALSE)="Yes",AA830&gt;0),"Yes","No"),"No")="Yes"),"Yes","No"),"No")</f>
        <v>No</v>
      </c>
      <c r="AL830" s="95" t="str">
        <f t="shared" si="90"/>
        <v>NoNo</v>
      </c>
      <c r="AM830" s="12">
        <f t="shared" si="91"/>
        <v>1</v>
      </c>
    </row>
    <row r="831" spans="1:39" s="12" customFormat="1" x14ac:dyDescent="0.35">
      <c r="A831" s="13"/>
      <c r="B831" s="20"/>
      <c r="C831" s="20"/>
      <c r="D831" s="13"/>
      <c r="E831" s="13"/>
      <c r="F831" s="13"/>
      <c r="G831" s="21"/>
      <c r="H831" s="104"/>
      <c r="I831" s="21"/>
      <c r="J831" s="21"/>
      <c r="K831" s="13"/>
      <c r="L831" s="13"/>
      <c r="M831" s="20"/>
      <c r="N831" s="13"/>
      <c r="O831" s="13"/>
      <c r="P831" s="13"/>
      <c r="Q831" s="22"/>
      <c r="R831" s="13"/>
      <c r="S831" s="13"/>
      <c r="T831" s="13"/>
      <c r="U831" s="116"/>
      <c r="V831" s="116"/>
      <c r="W831" s="135"/>
      <c r="X831" s="118"/>
      <c r="Y831" s="135"/>
      <c r="Z831" s="116"/>
      <c r="AA831" s="116"/>
      <c r="AB831" s="55">
        <f t="shared" si="85"/>
        <v>0</v>
      </c>
      <c r="AC831" s="39"/>
      <c r="AD831" s="96" t="str">
        <f t="shared" si="86"/>
        <v>No</v>
      </c>
      <c r="AE831" s="18" t="str">
        <f>IFERROR(IFERROR(VLOOKUP(VALUE(L831),'EFM Funds June 2020'!C:M,10,0),VLOOKUP(TEXT(L831,0),'EFM Funds June 2020'!C:M,10,0)),"No")</f>
        <v>No</v>
      </c>
      <c r="AF831" s="18" t="str">
        <f>IFERROR(IFERROR(VLOOKUP(VALUE(W831),'EFM Funds June 2020'!C:M,10,0),VLOOKUP(TEXT(W831,0),'EFM Funds June 2020'!C:M,10,0)),"No")</f>
        <v>No</v>
      </c>
      <c r="AG831" s="19" t="str">
        <f t="shared" ca="1" si="87"/>
        <v>No</v>
      </c>
      <c r="AH831" s="19" t="str">
        <f t="shared" si="88"/>
        <v>No</v>
      </c>
      <c r="AI831" s="56" t="str">
        <f t="shared" ca="1" si="89"/>
        <v>Yes</v>
      </c>
      <c r="AJ831" s="56" t="str">
        <f ca="1">IFERROR(IF(OR($R$1&gt;Q831+90,$R$1&gt;VLOOKUP(W831,'EFM Funds June 2020'!D:E,2,FALSE)+90),"Yes","No"),"No")</f>
        <v>No</v>
      </c>
      <c r="AK831" s="56" t="str">
        <f>IFERROR(IF(OR(IFERROR(IF(AND(VLOOKUP(VALUE(L831),'EFM Funds June 2020'!$D:$M,10,FALSE)="Yes",T831&lt;0),"Yes","No"),"No")="Yes",IFERROR(IF(AND(VLOOKUP(VALUE(W831),'EFM Funds June 2020'!$D:$M,10,FALSE)="Yes",AA831&gt;0),"Yes","No"),"No")="Yes"),"Yes","No"),"No")</f>
        <v>No</v>
      </c>
      <c r="AL831" s="95" t="str">
        <f t="shared" si="90"/>
        <v>NoNo</v>
      </c>
      <c r="AM831" s="12">
        <f t="shared" si="91"/>
        <v>1</v>
      </c>
    </row>
    <row r="832" spans="1:39" s="12" customFormat="1" x14ac:dyDescent="0.35">
      <c r="A832" s="13"/>
      <c r="B832" s="20"/>
      <c r="C832" s="20"/>
      <c r="D832" s="13"/>
      <c r="E832" s="13"/>
      <c r="F832" s="13"/>
      <c r="G832" s="21"/>
      <c r="H832" s="104"/>
      <c r="I832" s="21"/>
      <c r="J832" s="21"/>
      <c r="K832" s="13"/>
      <c r="L832" s="13"/>
      <c r="M832" s="20"/>
      <c r="N832" s="13"/>
      <c r="O832" s="13"/>
      <c r="P832" s="13"/>
      <c r="Q832" s="22"/>
      <c r="R832" s="13"/>
      <c r="S832" s="13"/>
      <c r="T832" s="13"/>
      <c r="U832" s="116"/>
      <c r="V832" s="116"/>
      <c r="W832" s="135"/>
      <c r="X832" s="118"/>
      <c r="Y832" s="135"/>
      <c r="Z832" s="116"/>
      <c r="AA832" s="116"/>
      <c r="AB832" s="55">
        <f t="shared" si="85"/>
        <v>0</v>
      </c>
      <c r="AC832" s="39"/>
      <c r="AD832" s="96" t="str">
        <f t="shared" si="86"/>
        <v>No</v>
      </c>
      <c r="AE832" s="18" t="str">
        <f>IFERROR(IFERROR(VLOOKUP(VALUE(L832),'EFM Funds June 2020'!C:M,10,0),VLOOKUP(TEXT(L832,0),'EFM Funds June 2020'!C:M,10,0)),"No")</f>
        <v>No</v>
      </c>
      <c r="AF832" s="18" t="str">
        <f>IFERROR(IFERROR(VLOOKUP(VALUE(W832),'EFM Funds June 2020'!C:M,10,0),VLOOKUP(TEXT(W832,0),'EFM Funds June 2020'!C:M,10,0)),"No")</f>
        <v>No</v>
      </c>
      <c r="AG832" s="19" t="str">
        <f t="shared" ca="1" si="87"/>
        <v>No</v>
      </c>
      <c r="AH832" s="19" t="str">
        <f t="shared" si="88"/>
        <v>No</v>
      </c>
      <c r="AI832" s="56" t="str">
        <f t="shared" ca="1" si="89"/>
        <v>Yes</v>
      </c>
      <c r="AJ832" s="56" t="str">
        <f ca="1">IFERROR(IF(OR($R$1&gt;Q832+90,$R$1&gt;VLOOKUP(W832,'EFM Funds June 2020'!D:E,2,FALSE)+90),"Yes","No"),"No")</f>
        <v>No</v>
      </c>
      <c r="AK832" s="56" t="str">
        <f>IFERROR(IF(OR(IFERROR(IF(AND(VLOOKUP(VALUE(L832),'EFM Funds June 2020'!$D:$M,10,FALSE)="Yes",T832&lt;0),"Yes","No"),"No")="Yes",IFERROR(IF(AND(VLOOKUP(VALUE(W832),'EFM Funds June 2020'!$D:$M,10,FALSE)="Yes",AA832&gt;0),"Yes","No"),"No")="Yes"),"Yes","No"),"No")</f>
        <v>No</v>
      </c>
      <c r="AL832" s="95" t="str">
        <f t="shared" si="90"/>
        <v>NoNo</v>
      </c>
      <c r="AM832" s="12">
        <f t="shared" si="91"/>
        <v>1</v>
      </c>
    </row>
    <row r="833" spans="1:39" s="12" customFormat="1" x14ac:dyDescent="0.35">
      <c r="A833" s="13"/>
      <c r="B833" s="20"/>
      <c r="C833" s="20"/>
      <c r="D833" s="13"/>
      <c r="E833" s="13"/>
      <c r="F833" s="13"/>
      <c r="G833" s="21"/>
      <c r="H833" s="104"/>
      <c r="I833" s="21"/>
      <c r="J833" s="21"/>
      <c r="K833" s="13"/>
      <c r="L833" s="13"/>
      <c r="M833" s="20"/>
      <c r="N833" s="13"/>
      <c r="O833" s="13"/>
      <c r="P833" s="13"/>
      <c r="Q833" s="22"/>
      <c r="R833" s="13"/>
      <c r="S833" s="13"/>
      <c r="T833" s="13"/>
      <c r="U833" s="116"/>
      <c r="V833" s="116"/>
      <c r="W833" s="135"/>
      <c r="X833" s="118"/>
      <c r="Y833" s="135"/>
      <c r="Z833" s="116"/>
      <c r="AA833" s="116"/>
      <c r="AB833" s="55">
        <f t="shared" si="85"/>
        <v>0</v>
      </c>
      <c r="AC833" s="39"/>
      <c r="AD833" s="96" t="str">
        <f t="shared" si="86"/>
        <v>No</v>
      </c>
      <c r="AE833" s="18" t="str">
        <f>IFERROR(IFERROR(VLOOKUP(VALUE(L833),'EFM Funds June 2020'!C:M,10,0),VLOOKUP(TEXT(L833,0),'EFM Funds June 2020'!C:M,10,0)),"No")</f>
        <v>No</v>
      </c>
      <c r="AF833" s="18" t="str">
        <f>IFERROR(IFERROR(VLOOKUP(VALUE(W833),'EFM Funds June 2020'!C:M,10,0),VLOOKUP(TEXT(W833,0),'EFM Funds June 2020'!C:M,10,0)),"No")</f>
        <v>No</v>
      </c>
      <c r="AG833" s="19" t="str">
        <f t="shared" ca="1" si="87"/>
        <v>No</v>
      </c>
      <c r="AH833" s="19" t="str">
        <f t="shared" si="88"/>
        <v>No</v>
      </c>
      <c r="AI833" s="56" t="str">
        <f t="shared" ca="1" si="89"/>
        <v>Yes</v>
      </c>
      <c r="AJ833" s="56" t="str">
        <f ca="1">IFERROR(IF(OR($R$1&gt;Q833+90,$R$1&gt;VLOOKUP(W833,'EFM Funds June 2020'!D:E,2,FALSE)+90),"Yes","No"),"No")</f>
        <v>No</v>
      </c>
      <c r="AK833" s="56" t="str">
        <f>IFERROR(IF(OR(IFERROR(IF(AND(VLOOKUP(VALUE(L833),'EFM Funds June 2020'!$D:$M,10,FALSE)="Yes",T833&lt;0),"Yes","No"),"No")="Yes",IFERROR(IF(AND(VLOOKUP(VALUE(W833),'EFM Funds June 2020'!$D:$M,10,FALSE)="Yes",AA833&gt;0),"Yes","No"),"No")="Yes"),"Yes","No"),"No")</f>
        <v>No</v>
      </c>
      <c r="AL833" s="95" t="str">
        <f t="shared" si="90"/>
        <v>NoNo</v>
      </c>
      <c r="AM833" s="12">
        <f t="shared" si="91"/>
        <v>1</v>
      </c>
    </row>
    <row r="834" spans="1:39" s="12" customFormat="1" x14ac:dyDescent="0.35">
      <c r="A834" s="13"/>
      <c r="B834" s="20"/>
      <c r="C834" s="20"/>
      <c r="D834" s="13"/>
      <c r="E834" s="13"/>
      <c r="F834" s="13"/>
      <c r="G834" s="21"/>
      <c r="H834" s="104"/>
      <c r="I834" s="21"/>
      <c r="J834" s="21"/>
      <c r="K834" s="13"/>
      <c r="L834" s="13"/>
      <c r="M834" s="20"/>
      <c r="N834" s="13"/>
      <c r="O834" s="13"/>
      <c r="P834" s="13"/>
      <c r="Q834" s="22"/>
      <c r="R834" s="13"/>
      <c r="S834" s="13"/>
      <c r="T834" s="13"/>
      <c r="U834" s="116"/>
      <c r="V834" s="116"/>
      <c r="W834" s="135"/>
      <c r="X834" s="118"/>
      <c r="Y834" s="135"/>
      <c r="Z834" s="116"/>
      <c r="AA834" s="116"/>
      <c r="AB834" s="55">
        <f t="shared" si="85"/>
        <v>0</v>
      </c>
      <c r="AC834" s="39"/>
      <c r="AD834" s="96" t="str">
        <f t="shared" si="86"/>
        <v>No</v>
      </c>
      <c r="AE834" s="18" t="str">
        <f>IFERROR(IFERROR(VLOOKUP(VALUE(L834),'EFM Funds June 2020'!C:M,10,0),VLOOKUP(TEXT(L834,0),'EFM Funds June 2020'!C:M,10,0)),"No")</f>
        <v>No</v>
      </c>
      <c r="AF834" s="18" t="str">
        <f>IFERROR(IFERROR(VLOOKUP(VALUE(W834),'EFM Funds June 2020'!C:M,10,0),VLOOKUP(TEXT(W834,0),'EFM Funds June 2020'!C:M,10,0)),"No")</f>
        <v>No</v>
      </c>
      <c r="AG834" s="19" t="str">
        <f t="shared" ca="1" si="87"/>
        <v>No</v>
      </c>
      <c r="AH834" s="19" t="str">
        <f t="shared" si="88"/>
        <v>No</v>
      </c>
      <c r="AI834" s="56" t="str">
        <f t="shared" ca="1" si="89"/>
        <v>Yes</v>
      </c>
      <c r="AJ834" s="56" t="str">
        <f ca="1">IFERROR(IF(OR($R$1&gt;Q834+90,$R$1&gt;VLOOKUP(W834,'EFM Funds June 2020'!D:E,2,FALSE)+90),"Yes","No"),"No")</f>
        <v>No</v>
      </c>
      <c r="AK834" s="56" t="str">
        <f>IFERROR(IF(OR(IFERROR(IF(AND(VLOOKUP(VALUE(L834),'EFM Funds June 2020'!$D:$M,10,FALSE)="Yes",T834&lt;0),"Yes","No"),"No")="Yes",IFERROR(IF(AND(VLOOKUP(VALUE(W834),'EFM Funds June 2020'!$D:$M,10,FALSE)="Yes",AA834&gt;0),"Yes","No"),"No")="Yes"),"Yes","No"),"No")</f>
        <v>No</v>
      </c>
      <c r="AL834" s="95" t="str">
        <f t="shared" si="90"/>
        <v>NoNo</v>
      </c>
      <c r="AM834" s="12">
        <f t="shared" si="91"/>
        <v>1</v>
      </c>
    </row>
    <row r="835" spans="1:39" s="12" customFormat="1" x14ac:dyDescent="0.35">
      <c r="A835" s="13"/>
      <c r="B835" s="20"/>
      <c r="C835" s="20"/>
      <c r="D835" s="13"/>
      <c r="E835" s="13"/>
      <c r="F835" s="13"/>
      <c r="G835" s="21"/>
      <c r="H835" s="104"/>
      <c r="I835" s="21"/>
      <c r="J835" s="21"/>
      <c r="K835" s="13"/>
      <c r="L835" s="13"/>
      <c r="M835" s="20"/>
      <c r="N835" s="13"/>
      <c r="O835" s="13"/>
      <c r="P835" s="13"/>
      <c r="Q835" s="22"/>
      <c r="R835" s="13"/>
      <c r="S835" s="13"/>
      <c r="T835" s="13"/>
      <c r="U835" s="116"/>
      <c r="V835" s="116"/>
      <c r="W835" s="135"/>
      <c r="X835" s="118"/>
      <c r="Y835" s="135"/>
      <c r="Z835" s="116"/>
      <c r="AA835" s="116"/>
      <c r="AB835" s="55">
        <f t="shared" si="85"/>
        <v>0</v>
      </c>
      <c r="AC835" s="39"/>
      <c r="AD835" s="96" t="str">
        <f t="shared" si="86"/>
        <v>No</v>
      </c>
      <c r="AE835" s="18" t="str">
        <f>IFERROR(IFERROR(VLOOKUP(VALUE(L835),'EFM Funds June 2020'!C:M,10,0),VLOOKUP(TEXT(L835,0),'EFM Funds June 2020'!C:M,10,0)),"No")</f>
        <v>No</v>
      </c>
      <c r="AF835" s="18" t="str">
        <f>IFERROR(IFERROR(VLOOKUP(VALUE(W835),'EFM Funds June 2020'!C:M,10,0),VLOOKUP(TEXT(W835,0),'EFM Funds June 2020'!C:M,10,0)),"No")</f>
        <v>No</v>
      </c>
      <c r="AG835" s="19" t="str">
        <f t="shared" ca="1" si="87"/>
        <v>No</v>
      </c>
      <c r="AH835" s="19" t="str">
        <f t="shared" si="88"/>
        <v>No</v>
      </c>
      <c r="AI835" s="56" t="str">
        <f t="shared" ca="1" si="89"/>
        <v>Yes</v>
      </c>
      <c r="AJ835" s="56" t="str">
        <f ca="1">IFERROR(IF(OR($R$1&gt;Q835+90,$R$1&gt;VLOOKUP(W835,'EFM Funds June 2020'!D:E,2,FALSE)+90),"Yes","No"),"No")</f>
        <v>No</v>
      </c>
      <c r="AK835" s="56" t="str">
        <f>IFERROR(IF(OR(IFERROR(IF(AND(VLOOKUP(VALUE(L835),'EFM Funds June 2020'!$D:$M,10,FALSE)="Yes",T835&lt;0),"Yes","No"),"No")="Yes",IFERROR(IF(AND(VLOOKUP(VALUE(W835),'EFM Funds June 2020'!$D:$M,10,FALSE)="Yes",AA835&gt;0),"Yes","No"),"No")="Yes"),"Yes","No"),"No")</f>
        <v>No</v>
      </c>
      <c r="AL835" s="95" t="str">
        <f t="shared" si="90"/>
        <v>NoNo</v>
      </c>
      <c r="AM835" s="12">
        <f t="shared" si="91"/>
        <v>1</v>
      </c>
    </row>
    <row r="836" spans="1:39" s="12" customFormat="1" x14ac:dyDescent="0.35">
      <c r="A836" s="13"/>
      <c r="B836" s="20"/>
      <c r="C836" s="20"/>
      <c r="D836" s="13"/>
      <c r="E836" s="13"/>
      <c r="F836" s="13"/>
      <c r="G836" s="21"/>
      <c r="H836" s="104"/>
      <c r="I836" s="21"/>
      <c r="J836" s="21"/>
      <c r="K836" s="13"/>
      <c r="L836" s="13"/>
      <c r="M836" s="20"/>
      <c r="N836" s="13"/>
      <c r="O836" s="13"/>
      <c r="P836" s="13"/>
      <c r="Q836" s="22"/>
      <c r="R836" s="13"/>
      <c r="S836" s="13"/>
      <c r="T836" s="13"/>
      <c r="U836" s="116"/>
      <c r="V836" s="116"/>
      <c r="W836" s="135"/>
      <c r="X836" s="118"/>
      <c r="Y836" s="135"/>
      <c r="Z836" s="116"/>
      <c r="AA836" s="116"/>
      <c r="AB836" s="55">
        <f t="shared" si="85"/>
        <v>0</v>
      </c>
      <c r="AC836" s="39"/>
      <c r="AD836" s="96" t="str">
        <f t="shared" si="86"/>
        <v>No</v>
      </c>
      <c r="AE836" s="18" t="str">
        <f>IFERROR(IFERROR(VLOOKUP(VALUE(L836),'EFM Funds June 2020'!C:M,10,0),VLOOKUP(TEXT(L836,0),'EFM Funds June 2020'!C:M,10,0)),"No")</f>
        <v>No</v>
      </c>
      <c r="AF836" s="18" t="str">
        <f>IFERROR(IFERROR(VLOOKUP(VALUE(W836),'EFM Funds June 2020'!C:M,10,0),VLOOKUP(TEXT(W836,0),'EFM Funds June 2020'!C:M,10,0)),"No")</f>
        <v>No</v>
      </c>
      <c r="AG836" s="19" t="str">
        <f t="shared" ca="1" si="87"/>
        <v>No</v>
      </c>
      <c r="AH836" s="19" t="str">
        <f t="shared" si="88"/>
        <v>No</v>
      </c>
      <c r="AI836" s="56" t="str">
        <f t="shared" ca="1" si="89"/>
        <v>Yes</v>
      </c>
      <c r="AJ836" s="56" t="str">
        <f ca="1">IFERROR(IF(OR($R$1&gt;Q836+90,$R$1&gt;VLOOKUP(W836,'EFM Funds June 2020'!D:E,2,FALSE)+90),"Yes","No"),"No")</f>
        <v>No</v>
      </c>
      <c r="AK836" s="56" t="str">
        <f>IFERROR(IF(OR(IFERROR(IF(AND(VLOOKUP(VALUE(L836),'EFM Funds June 2020'!$D:$M,10,FALSE)="Yes",T836&lt;0),"Yes","No"),"No")="Yes",IFERROR(IF(AND(VLOOKUP(VALUE(W836),'EFM Funds June 2020'!$D:$M,10,FALSE)="Yes",AA836&gt;0),"Yes","No"),"No")="Yes"),"Yes","No"),"No")</f>
        <v>No</v>
      </c>
      <c r="AL836" s="95" t="str">
        <f t="shared" si="90"/>
        <v>NoNo</v>
      </c>
      <c r="AM836" s="12">
        <f t="shared" si="91"/>
        <v>1</v>
      </c>
    </row>
    <row r="837" spans="1:39" s="12" customFormat="1" x14ac:dyDescent="0.35">
      <c r="A837" s="13"/>
      <c r="B837" s="20"/>
      <c r="C837" s="20"/>
      <c r="D837" s="13"/>
      <c r="E837" s="13"/>
      <c r="F837" s="13"/>
      <c r="G837" s="21"/>
      <c r="H837" s="104"/>
      <c r="I837" s="21"/>
      <c r="J837" s="21"/>
      <c r="K837" s="13"/>
      <c r="L837" s="13"/>
      <c r="M837" s="20"/>
      <c r="N837" s="13"/>
      <c r="O837" s="13"/>
      <c r="P837" s="13"/>
      <c r="Q837" s="22"/>
      <c r="R837" s="13"/>
      <c r="S837" s="13"/>
      <c r="T837" s="13"/>
      <c r="U837" s="116"/>
      <c r="V837" s="116"/>
      <c r="W837" s="135"/>
      <c r="X837" s="118"/>
      <c r="Y837" s="135"/>
      <c r="Z837" s="116"/>
      <c r="AA837" s="116"/>
      <c r="AB837" s="55">
        <f t="shared" si="85"/>
        <v>0</v>
      </c>
      <c r="AC837" s="39"/>
      <c r="AD837" s="96" t="str">
        <f t="shared" si="86"/>
        <v>No</v>
      </c>
      <c r="AE837" s="18" t="str">
        <f>IFERROR(IFERROR(VLOOKUP(VALUE(L837),'EFM Funds June 2020'!C:M,10,0),VLOOKUP(TEXT(L837,0),'EFM Funds June 2020'!C:M,10,0)),"No")</f>
        <v>No</v>
      </c>
      <c r="AF837" s="18" t="str">
        <f>IFERROR(IFERROR(VLOOKUP(VALUE(W837),'EFM Funds June 2020'!C:M,10,0),VLOOKUP(TEXT(W837,0),'EFM Funds June 2020'!C:M,10,0)),"No")</f>
        <v>No</v>
      </c>
      <c r="AG837" s="19" t="str">
        <f t="shared" ca="1" si="87"/>
        <v>No</v>
      </c>
      <c r="AH837" s="19" t="str">
        <f t="shared" si="88"/>
        <v>No</v>
      </c>
      <c r="AI837" s="56" t="str">
        <f t="shared" ca="1" si="89"/>
        <v>Yes</v>
      </c>
      <c r="AJ837" s="56" t="str">
        <f ca="1">IFERROR(IF(OR($R$1&gt;Q837+90,$R$1&gt;VLOOKUP(W837,'EFM Funds June 2020'!D:E,2,FALSE)+90),"Yes","No"),"No")</f>
        <v>No</v>
      </c>
      <c r="AK837" s="56" t="str">
        <f>IFERROR(IF(OR(IFERROR(IF(AND(VLOOKUP(VALUE(L837),'EFM Funds June 2020'!$D:$M,10,FALSE)="Yes",T837&lt;0),"Yes","No"),"No")="Yes",IFERROR(IF(AND(VLOOKUP(VALUE(W837),'EFM Funds June 2020'!$D:$M,10,FALSE)="Yes",AA837&gt;0),"Yes","No"),"No")="Yes"),"Yes","No"),"No")</f>
        <v>No</v>
      </c>
      <c r="AL837" s="95" t="str">
        <f t="shared" si="90"/>
        <v>NoNo</v>
      </c>
      <c r="AM837" s="12">
        <f t="shared" si="91"/>
        <v>1</v>
      </c>
    </row>
    <row r="838" spans="1:39" s="12" customFormat="1" x14ac:dyDescent="0.35">
      <c r="A838" s="13"/>
      <c r="B838" s="20"/>
      <c r="C838" s="20"/>
      <c r="D838" s="13"/>
      <c r="E838" s="13"/>
      <c r="F838" s="13"/>
      <c r="G838" s="21"/>
      <c r="H838" s="104"/>
      <c r="I838" s="21"/>
      <c r="J838" s="21"/>
      <c r="K838" s="13"/>
      <c r="L838" s="13"/>
      <c r="M838" s="20"/>
      <c r="N838" s="13"/>
      <c r="O838" s="13"/>
      <c r="P838" s="13"/>
      <c r="Q838" s="22"/>
      <c r="R838" s="13"/>
      <c r="S838" s="13"/>
      <c r="T838" s="13"/>
      <c r="U838" s="116"/>
      <c r="V838" s="116"/>
      <c r="W838" s="135"/>
      <c r="X838" s="118"/>
      <c r="Y838" s="135"/>
      <c r="Z838" s="116"/>
      <c r="AA838" s="116"/>
      <c r="AB838" s="55">
        <f t="shared" si="85"/>
        <v>0</v>
      </c>
      <c r="AC838" s="39"/>
      <c r="AD838" s="96" t="str">
        <f t="shared" si="86"/>
        <v>No</v>
      </c>
      <c r="AE838" s="18" t="str">
        <f>IFERROR(IFERROR(VLOOKUP(VALUE(L838),'EFM Funds June 2020'!C:M,10,0),VLOOKUP(TEXT(L838,0),'EFM Funds June 2020'!C:M,10,0)),"No")</f>
        <v>No</v>
      </c>
      <c r="AF838" s="18" t="str">
        <f>IFERROR(IFERROR(VLOOKUP(VALUE(W838),'EFM Funds June 2020'!C:M,10,0),VLOOKUP(TEXT(W838,0),'EFM Funds June 2020'!C:M,10,0)),"No")</f>
        <v>No</v>
      </c>
      <c r="AG838" s="19" t="str">
        <f t="shared" ca="1" si="87"/>
        <v>No</v>
      </c>
      <c r="AH838" s="19" t="str">
        <f t="shared" si="88"/>
        <v>No</v>
      </c>
      <c r="AI838" s="56" t="str">
        <f t="shared" ca="1" si="89"/>
        <v>Yes</v>
      </c>
      <c r="AJ838" s="56" t="str">
        <f ca="1">IFERROR(IF(OR($R$1&gt;Q838+90,$R$1&gt;VLOOKUP(W838,'EFM Funds June 2020'!D:E,2,FALSE)+90),"Yes","No"),"No")</f>
        <v>No</v>
      </c>
      <c r="AK838" s="56" t="str">
        <f>IFERROR(IF(OR(IFERROR(IF(AND(VLOOKUP(VALUE(L838),'EFM Funds June 2020'!$D:$M,10,FALSE)="Yes",T838&lt;0),"Yes","No"),"No")="Yes",IFERROR(IF(AND(VLOOKUP(VALUE(W838),'EFM Funds June 2020'!$D:$M,10,FALSE)="Yes",AA838&gt;0),"Yes","No"),"No")="Yes"),"Yes","No"),"No")</f>
        <v>No</v>
      </c>
      <c r="AL838" s="95" t="str">
        <f t="shared" si="90"/>
        <v>NoNo</v>
      </c>
      <c r="AM838" s="12">
        <f t="shared" si="91"/>
        <v>1</v>
      </c>
    </row>
    <row r="839" spans="1:39" s="12" customFormat="1" x14ac:dyDescent="0.35">
      <c r="A839" s="13"/>
      <c r="B839" s="20"/>
      <c r="C839" s="20"/>
      <c r="D839" s="13"/>
      <c r="E839" s="13"/>
      <c r="F839" s="13"/>
      <c r="G839" s="21"/>
      <c r="H839" s="104"/>
      <c r="I839" s="21"/>
      <c r="J839" s="21"/>
      <c r="K839" s="13"/>
      <c r="L839" s="13"/>
      <c r="M839" s="20"/>
      <c r="N839" s="13"/>
      <c r="O839" s="13"/>
      <c r="P839" s="13"/>
      <c r="Q839" s="22"/>
      <c r="R839" s="13"/>
      <c r="S839" s="13"/>
      <c r="T839" s="13"/>
      <c r="U839" s="116"/>
      <c r="V839" s="116"/>
      <c r="W839" s="135"/>
      <c r="X839" s="118"/>
      <c r="Y839" s="135"/>
      <c r="Z839" s="116"/>
      <c r="AA839" s="116"/>
      <c r="AB839" s="55">
        <f t="shared" si="85"/>
        <v>0</v>
      </c>
      <c r="AC839" s="39"/>
      <c r="AD839" s="96" t="str">
        <f t="shared" si="86"/>
        <v>No</v>
      </c>
      <c r="AE839" s="18" t="str">
        <f>IFERROR(IFERROR(VLOOKUP(VALUE(L839),'EFM Funds June 2020'!C:M,10,0),VLOOKUP(TEXT(L839,0),'EFM Funds June 2020'!C:M,10,0)),"No")</f>
        <v>No</v>
      </c>
      <c r="AF839" s="18" t="str">
        <f>IFERROR(IFERROR(VLOOKUP(VALUE(W839),'EFM Funds June 2020'!C:M,10,0),VLOOKUP(TEXT(W839,0),'EFM Funds June 2020'!C:M,10,0)),"No")</f>
        <v>No</v>
      </c>
      <c r="AG839" s="19" t="str">
        <f t="shared" ca="1" si="87"/>
        <v>No</v>
      </c>
      <c r="AH839" s="19" t="str">
        <f t="shared" si="88"/>
        <v>No</v>
      </c>
      <c r="AI839" s="56" t="str">
        <f t="shared" ca="1" si="89"/>
        <v>Yes</v>
      </c>
      <c r="AJ839" s="56" t="str">
        <f ca="1">IFERROR(IF(OR($R$1&gt;Q839+90,$R$1&gt;VLOOKUP(W839,'EFM Funds June 2020'!D:E,2,FALSE)+90),"Yes","No"),"No")</f>
        <v>No</v>
      </c>
      <c r="AK839" s="56" t="str">
        <f>IFERROR(IF(OR(IFERROR(IF(AND(VLOOKUP(VALUE(L839),'EFM Funds June 2020'!$D:$M,10,FALSE)="Yes",T839&lt;0),"Yes","No"),"No")="Yes",IFERROR(IF(AND(VLOOKUP(VALUE(W839),'EFM Funds June 2020'!$D:$M,10,FALSE)="Yes",AA839&gt;0),"Yes","No"),"No")="Yes"),"Yes","No"),"No")</f>
        <v>No</v>
      </c>
      <c r="AL839" s="95" t="str">
        <f t="shared" si="90"/>
        <v>NoNo</v>
      </c>
      <c r="AM839" s="12">
        <f t="shared" si="91"/>
        <v>1</v>
      </c>
    </row>
    <row r="840" spans="1:39" s="12" customFormat="1" x14ac:dyDescent="0.35">
      <c r="A840" s="13"/>
      <c r="B840" s="20"/>
      <c r="C840" s="20"/>
      <c r="D840" s="13"/>
      <c r="E840" s="13"/>
      <c r="F840" s="13"/>
      <c r="G840" s="21"/>
      <c r="H840" s="104"/>
      <c r="I840" s="21"/>
      <c r="J840" s="21"/>
      <c r="K840" s="13"/>
      <c r="L840" s="13"/>
      <c r="M840" s="20"/>
      <c r="N840" s="13"/>
      <c r="O840" s="13"/>
      <c r="P840" s="13"/>
      <c r="Q840" s="22"/>
      <c r="R840" s="13"/>
      <c r="S840" s="13"/>
      <c r="T840" s="13"/>
      <c r="U840" s="116"/>
      <c r="V840" s="116"/>
      <c r="W840" s="135"/>
      <c r="X840" s="118"/>
      <c r="Y840" s="135"/>
      <c r="Z840" s="116"/>
      <c r="AA840" s="116"/>
      <c r="AB840" s="55">
        <f t="shared" si="85"/>
        <v>0</v>
      </c>
      <c r="AC840" s="39"/>
      <c r="AD840" s="96" t="str">
        <f t="shared" si="86"/>
        <v>No</v>
      </c>
      <c r="AE840" s="18" t="str">
        <f>IFERROR(IFERROR(VLOOKUP(VALUE(L840),'EFM Funds June 2020'!C:M,10,0),VLOOKUP(TEXT(L840,0),'EFM Funds June 2020'!C:M,10,0)),"No")</f>
        <v>No</v>
      </c>
      <c r="AF840" s="18" t="str">
        <f>IFERROR(IFERROR(VLOOKUP(VALUE(W840),'EFM Funds June 2020'!C:M,10,0),VLOOKUP(TEXT(W840,0),'EFM Funds June 2020'!C:M,10,0)),"No")</f>
        <v>No</v>
      </c>
      <c r="AG840" s="19" t="str">
        <f t="shared" ca="1" si="87"/>
        <v>No</v>
      </c>
      <c r="AH840" s="19" t="str">
        <f t="shared" si="88"/>
        <v>No</v>
      </c>
      <c r="AI840" s="56" t="str">
        <f t="shared" ca="1" si="89"/>
        <v>Yes</v>
      </c>
      <c r="AJ840" s="56" t="str">
        <f ca="1">IFERROR(IF(OR($R$1&gt;Q840+90,$R$1&gt;VLOOKUP(W840,'EFM Funds June 2020'!D:E,2,FALSE)+90),"Yes","No"),"No")</f>
        <v>No</v>
      </c>
      <c r="AK840" s="56" t="str">
        <f>IFERROR(IF(OR(IFERROR(IF(AND(VLOOKUP(VALUE(L840),'EFM Funds June 2020'!$D:$M,10,FALSE)="Yes",T840&lt;0),"Yes","No"),"No")="Yes",IFERROR(IF(AND(VLOOKUP(VALUE(W840),'EFM Funds June 2020'!$D:$M,10,FALSE)="Yes",AA840&gt;0),"Yes","No"),"No")="Yes"),"Yes","No"),"No")</f>
        <v>No</v>
      </c>
      <c r="AL840" s="95" t="str">
        <f t="shared" si="90"/>
        <v>NoNo</v>
      </c>
      <c r="AM840" s="12">
        <f t="shared" si="91"/>
        <v>1</v>
      </c>
    </row>
    <row r="841" spans="1:39" s="12" customFormat="1" x14ac:dyDescent="0.35">
      <c r="A841" s="13"/>
      <c r="B841" s="20"/>
      <c r="C841" s="20"/>
      <c r="D841" s="13"/>
      <c r="E841" s="13"/>
      <c r="F841" s="13"/>
      <c r="G841" s="21"/>
      <c r="H841" s="104"/>
      <c r="I841" s="21"/>
      <c r="J841" s="21"/>
      <c r="K841" s="13"/>
      <c r="L841" s="13"/>
      <c r="M841" s="20"/>
      <c r="N841" s="13"/>
      <c r="O841" s="13"/>
      <c r="P841" s="13"/>
      <c r="Q841" s="22"/>
      <c r="R841" s="13"/>
      <c r="S841" s="13"/>
      <c r="T841" s="13"/>
      <c r="U841" s="116"/>
      <c r="V841" s="116"/>
      <c r="W841" s="135"/>
      <c r="X841" s="118"/>
      <c r="Y841" s="135"/>
      <c r="Z841" s="116"/>
      <c r="AA841" s="116"/>
      <c r="AB841" s="55">
        <f t="shared" si="85"/>
        <v>0</v>
      </c>
      <c r="AC841" s="39"/>
      <c r="AD841" s="96" t="str">
        <f t="shared" si="86"/>
        <v>No</v>
      </c>
      <c r="AE841" s="18" t="str">
        <f>IFERROR(IFERROR(VLOOKUP(VALUE(L841),'EFM Funds June 2020'!C:M,10,0),VLOOKUP(TEXT(L841,0),'EFM Funds June 2020'!C:M,10,0)),"No")</f>
        <v>No</v>
      </c>
      <c r="AF841" s="18" t="str">
        <f>IFERROR(IFERROR(VLOOKUP(VALUE(W841),'EFM Funds June 2020'!C:M,10,0),VLOOKUP(TEXT(W841,0),'EFM Funds June 2020'!C:M,10,0)),"No")</f>
        <v>No</v>
      </c>
      <c r="AG841" s="19" t="str">
        <f t="shared" ca="1" si="87"/>
        <v>No</v>
      </c>
      <c r="AH841" s="19" t="str">
        <f t="shared" si="88"/>
        <v>No</v>
      </c>
      <c r="AI841" s="56" t="str">
        <f t="shared" ca="1" si="89"/>
        <v>Yes</v>
      </c>
      <c r="AJ841" s="56" t="str">
        <f ca="1">IFERROR(IF(OR($R$1&gt;Q841+90,$R$1&gt;VLOOKUP(W841,'EFM Funds June 2020'!D:E,2,FALSE)+90),"Yes","No"),"No")</f>
        <v>No</v>
      </c>
      <c r="AK841" s="56" t="str">
        <f>IFERROR(IF(OR(IFERROR(IF(AND(VLOOKUP(VALUE(L841),'EFM Funds June 2020'!$D:$M,10,FALSE)="Yes",T841&lt;0),"Yes","No"),"No")="Yes",IFERROR(IF(AND(VLOOKUP(VALUE(W841),'EFM Funds June 2020'!$D:$M,10,FALSE)="Yes",AA841&gt;0),"Yes","No"),"No")="Yes"),"Yes","No"),"No")</f>
        <v>No</v>
      </c>
      <c r="AL841" s="95" t="str">
        <f t="shared" si="90"/>
        <v>NoNo</v>
      </c>
      <c r="AM841" s="12">
        <f t="shared" si="91"/>
        <v>1</v>
      </c>
    </row>
    <row r="842" spans="1:39" s="12" customFormat="1" x14ac:dyDescent="0.35">
      <c r="A842" s="13"/>
      <c r="B842" s="20"/>
      <c r="C842" s="20"/>
      <c r="D842" s="13"/>
      <c r="E842" s="13"/>
      <c r="F842" s="13"/>
      <c r="G842" s="21"/>
      <c r="H842" s="104"/>
      <c r="I842" s="21"/>
      <c r="J842" s="21"/>
      <c r="K842" s="13"/>
      <c r="L842" s="13"/>
      <c r="M842" s="20"/>
      <c r="N842" s="13"/>
      <c r="O842" s="13"/>
      <c r="P842" s="13"/>
      <c r="Q842" s="22"/>
      <c r="R842" s="13"/>
      <c r="S842" s="13"/>
      <c r="T842" s="13"/>
      <c r="U842" s="116"/>
      <c r="V842" s="116"/>
      <c r="W842" s="135"/>
      <c r="X842" s="118"/>
      <c r="Y842" s="135"/>
      <c r="Z842" s="116"/>
      <c r="AA842" s="116"/>
      <c r="AB842" s="55">
        <f t="shared" si="85"/>
        <v>0</v>
      </c>
      <c r="AC842" s="39"/>
      <c r="AD842" s="96" t="str">
        <f t="shared" si="86"/>
        <v>No</v>
      </c>
      <c r="AE842" s="18" t="str">
        <f>IFERROR(IFERROR(VLOOKUP(VALUE(L842),'EFM Funds June 2020'!C:M,10,0),VLOOKUP(TEXT(L842,0),'EFM Funds June 2020'!C:M,10,0)),"No")</f>
        <v>No</v>
      </c>
      <c r="AF842" s="18" t="str">
        <f>IFERROR(IFERROR(VLOOKUP(VALUE(W842),'EFM Funds June 2020'!C:M,10,0),VLOOKUP(TEXT(W842,0),'EFM Funds June 2020'!C:M,10,0)),"No")</f>
        <v>No</v>
      </c>
      <c r="AG842" s="19" t="str">
        <f t="shared" ca="1" si="87"/>
        <v>No</v>
      </c>
      <c r="AH842" s="19" t="str">
        <f t="shared" si="88"/>
        <v>No</v>
      </c>
      <c r="AI842" s="56" t="str">
        <f t="shared" ca="1" si="89"/>
        <v>Yes</v>
      </c>
      <c r="AJ842" s="56" t="str">
        <f ca="1">IFERROR(IF(OR($R$1&gt;Q842+90,$R$1&gt;VLOOKUP(W842,'EFM Funds June 2020'!D:E,2,FALSE)+90),"Yes","No"),"No")</f>
        <v>No</v>
      </c>
      <c r="AK842" s="56" t="str">
        <f>IFERROR(IF(OR(IFERROR(IF(AND(VLOOKUP(VALUE(L842),'EFM Funds June 2020'!$D:$M,10,FALSE)="Yes",T842&lt;0),"Yes","No"),"No")="Yes",IFERROR(IF(AND(VLOOKUP(VALUE(W842),'EFM Funds June 2020'!$D:$M,10,FALSE)="Yes",AA842&gt;0),"Yes","No"),"No")="Yes"),"Yes","No"),"No")</f>
        <v>No</v>
      </c>
      <c r="AL842" s="95" t="str">
        <f t="shared" si="90"/>
        <v>NoNo</v>
      </c>
      <c r="AM842" s="12">
        <f t="shared" si="91"/>
        <v>1</v>
      </c>
    </row>
    <row r="843" spans="1:39" s="12" customFormat="1" x14ac:dyDescent="0.35">
      <c r="A843" s="13"/>
      <c r="B843" s="20"/>
      <c r="C843" s="20"/>
      <c r="D843" s="13"/>
      <c r="E843" s="13"/>
      <c r="F843" s="13"/>
      <c r="G843" s="21"/>
      <c r="H843" s="104"/>
      <c r="I843" s="21"/>
      <c r="J843" s="21"/>
      <c r="K843" s="13"/>
      <c r="L843" s="13"/>
      <c r="M843" s="20"/>
      <c r="N843" s="13"/>
      <c r="O843" s="13"/>
      <c r="P843" s="13"/>
      <c r="Q843" s="22"/>
      <c r="R843" s="13"/>
      <c r="S843" s="13"/>
      <c r="T843" s="13"/>
      <c r="U843" s="116"/>
      <c r="V843" s="116"/>
      <c r="W843" s="135"/>
      <c r="X843" s="118"/>
      <c r="Y843" s="135"/>
      <c r="Z843" s="116"/>
      <c r="AA843" s="116"/>
      <c r="AB843" s="55">
        <f t="shared" si="85"/>
        <v>0</v>
      </c>
      <c r="AC843" s="39"/>
      <c r="AD843" s="96" t="str">
        <f t="shared" si="86"/>
        <v>No</v>
      </c>
      <c r="AE843" s="18" t="str">
        <f>IFERROR(IFERROR(VLOOKUP(VALUE(L843),'EFM Funds June 2020'!C:M,10,0),VLOOKUP(TEXT(L843,0),'EFM Funds June 2020'!C:M,10,0)),"No")</f>
        <v>No</v>
      </c>
      <c r="AF843" s="18" t="str">
        <f>IFERROR(IFERROR(VLOOKUP(VALUE(W843),'EFM Funds June 2020'!C:M,10,0),VLOOKUP(TEXT(W843,0),'EFM Funds June 2020'!C:M,10,0)),"No")</f>
        <v>No</v>
      </c>
      <c r="AG843" s="19" t="str">
        <f t="shared" ca="1" si="87"/>
        <v>No</v>
      </c>
      <c r="AH843" s="19" t="str">
        <f t="shared" si="88"/>
        <v>No</v>
      </c>
      <c r="AI843" s="56" t="str">
        <f t="shared" ca="1" si="89"/>
        <v>Yes</v>
      </c>
      <c r="AJ843" s="56" t="str">
        <f ca="1">IFERROR(IF(OR($R$1&gt;Q843+90,$R$1&gt;VLOOKUP(W843,'EFM Funds June 2020'!D:E,2,FALSE)+90),"Yes","No"),"No")</f>
        <v>No</v>
      </c>
      <c r="AK843" s="56" t="str">
        <f>IFERROR(IF(OR(IFERROR(IF(AND(VLOOKUP(VALUE(L843),'EFM Funds June 2020'!$D:$M,10,FALSE)="Yes",T843&lt;0),"Yes","No"),"No")="Yes",IFERROR(IF(AND(VLOOKUP(VALUE(W843),'EFM Funds June 2020'!$D:$M,10,FALSE)="Yes",AA843&gt;0),"Yes","No"),"No")="Yes"),"Yes","No"),"No")</f>
        <v>No</v>
      </c>
      <c r="AL843" s="95" t="str">
        <f t="shared" si="90"/>
        <v>NoNo</v>
      </c>
      <c r="AM843" s="12">
        <f t="shared" si="91"/>
        <v>1</v>
      </c>
    </row>
    <row r="844" spans="1:39" s="12" customFormat="1" x14ac:dyDescent="0.35">
      <c r="A844" s="13"/>
      <c r="B844" s="20"/>
      <c r="C844" s="20"/>
      <c r="D844" s="13"/>
      <c r="E844" s="13"/>
      <c r="F844" s="13"/>
      <c r="G844" s="21"/>
      <c r="H844" s="104"/>
      <c r="I844" s="21"/>
      <c r="J844" s="21"/>
      <c r="K844" s="13"/>
      <c r="L844" s="13"/>
      <c r="M844" s="20"/>
      <c r="N844" s="13"/>
      <c r="O844" s="13"/>
      <c r="P844" s="13"/>
      <c r="Q844" s="22"/>
      <c r="R844" s="13"/>
      <c r="S844" s="13"/>
      <c r="T844" s="13"/>
      <c r="U844" s="116"/>
      <c r="V844" s="116"/>
      <c r="W844" s="135"/>
      <c r="X844" s="118"/>
      <c r="Y844" s="135"/>
      <c r="Z844" s="116"/>
      <c r="AA844" s="116"/>
      <c r="AB844" s="55">
        <f t="shared" si="85"/>
        <v>0</v>
      </c>
      <c r="AC844" s="39"/>
      <c r="AD844" s="96" t="str">
        <f t="shared" si="86"/>
        <v>No</v>
      </c>
      <c r="AE844" s="18" t="str">
        <f>IFERROR(IFERROR(VLOOKUP(VALUE(L844),'EFM Funds June 2020'!C:M,10,0),VLOOKUP(TEXT(L844,0),'EFM Funds June 2020'!C:M,10,0)),"No")</f>
        <v>No</v>
      </c>
      <c r="AF844" s="18" t="str">
        <f>IFERROR(IFERROR(VLOOKUP(VALUE(W844),'EFM Funds June 2020'!C:M,10,0),VLOOKUP(TEXT(W844,0),'EFM Funds June 2020'!C:M,10,0)),"No")</f>
        <v>No</v>
      </c>
      <c r="AG844" s="19" t="str">
        <f t="shared" ca="1" si="87"/>
        <v>No</v>
      </c>
      <c r="AH844" s="19" t="str">
        <f t="shared" si="88"/>
        <v>No</v>
      </c>
      <c r="AI844" s="56" t="str">
        <f t="shared" ca="1" si="89"/>
        <v>Yes</v>
      </c>
      <c r="AJ844" s="56" t="str">
        <f ca="1">IFERROR(IF(OR($R$1&gt;Q844+90,$R$1&gt;VLOOKUP(W844,'EFM Funds June 2020'!D:E,2,FALSE)+90),"Yes","No"),"No")</f>
        <v>No</v>
      </c>
      <c r="AK844" s="56" t="str">
        <f>IFERROR(IF(OR(IFERROR(IF(AND(VLOOKUP(VALUE(L844),'EFM Funds June 2020'!$D:$M,10,FALSE)="Yes",T844&lt;0),"Yes","No"),"No")="Yes",IFERROR(IF(AND(VLOOKUP(VALUE(W844),'EFM Funds June 2020'!$D:$M,10,FALSE)="Yes",AA844&gt;0),"Yes","No"),"No")="Yes"),"Yes","No"),"No")</f>
        <v>No</v>
      </c>
      <c r="AL844" s="95" t="str">
        <f t="shared" si="90"/>
        <v>NoNo</v>
      </c>
      <c r="AM844" s="12">
        <f t="shared" si="91"/>
        <v>1</v>
      </c>
    </row>
    <row r="845" spans="1:39" s="12" customFormat="1" x14ac:dyDescent="0.35">
      <c r="A845" s="13"/>
      <c r="B845" s="20"/>
      <c r="C845" s="20"/>
      <c r="D845" s="13"/>
      <c r="E845" s="13"/>
      <c r="F845" s="13"/>
      <c r="G845" s="21"/>
      <c r="H845" s="104"/>
      <c r="I845" s="21"/>
      <c r="J845" s="21"/>
      <c r="K845" s="13"/>
      <c r="L845" s="13"/>
      <c r="M845" s="20"/>
      <c r="N845" s="13"/>
      <c r="O845" s="13"/>
      <c r="P845" s="13"/>
      <c r="Q845" s="22"/>
      <c r="R845" s="13"/>
      <c r="S845" s="13"/>
      <c r="T845" s="13"/>
      <c r="U845" s="116"/>
      <c r="V845" s="116"/>
      <c r="W845" s="135"/>
      <c r="X845" s="118"/>
      <c r="Y845" s="135"/>
      <c r="Z845" s="116"/>
      <c r="AA845" s="116"/>
      <c r="AB845" s="55">
        <f t="shared" si="85"/>
        <v>0</v>
      </c>
      <c r="AC845" s="39"/>
      <c r="AD845" s="96" t="str">
        <f t="shared" si="86"/>
        <v>No</v>
      </c>
      <c r="AE845" s="18" t="str">
        <f>IFERROR(IFERROR(VLOOKUP(VALUE(L845),'EFM Funds June 2020'!C:M,10,0),VLOOKUP(TEXT(L845,0),'EFM Funds June 2020'!C:M,10,0)),"No")</f>
        <v>No</v>
      </c>
      <c r="AF845" s="18" t="str">
        <f>IFERROR(IFERROR(VLOOKUP(VALUE(W845),'EFM Funds June 2020'!C:M,10,0),VLOOKUP(TEXT(W845,0),'EFM Funds June 2020'!C:M,10,0)),"No")</f>
        <v>No</v>
      </c>
      <c r="AG845" s="19" t="str">
        <f t="shared" ca="1" si="87"/>
        <v>No</v>
      </c>
      <c r="AH845" s="19" t="str">
        <f t="shared" si="88"/>
        <v>No</v>
      </c>
      <c r="AI845" s="56" t="str">
        <f t="shared" ca="1" si="89"/>
        <v>Yes</v>
      </c>
      <c r="AJ845" s="56" t="str">
        <f ca="1">IFERROR(IF(OR($R$1&gt;Q845+90,$R$1&gt;VLOOKUP(W845,'EFM Funds June 2020'!D:E,2,FALSE)+90),"Yes","No"),"No")</f>
        <v>No</v>
      </c>
      <c r="AK845" s="56" t="str">
        <f>IFERROR(IF(OR(IFERROR(IF(AND(VLOOKUP(VALUE(L845),'EFM Funds June 2020'!$D:$M,10,FALSE)="Yes",T845&lt;0),"Yes","No"),"No")="Yes",IFERROR(IF(AND(VLOOKUP(VALUE(W845),'EFM Funds June 2020'!$D:$M,10,FALSE)="Yes",AA845&gt;0),"Yes","No"),"No")="Yes"),"Yes","No"),"No")</f>
        <v>No</v>
      </c>
      <c r="AL845" s="95" t="str">
        <f t="shared" si="90"/>
        <v>NoNo</v>
      </c>
      <c r="AM845" s="12">
        <f t="shared" si="91"/>
        <v>1</v>
      </c>
    </row>
    <row r="846" spans="1:39" s="12" customFormat="1" x14ac:dyDescent="0.35">
      <c r="A846" s="13"/>
      <c r="B846" s="20"/>
      <c r="C846" s="20"/>
      <c r="D846" s="13"/>
      <c r="E846" s="13"/>
      <c r="F846" s="13"/>
      <c r="G846" s="21"/>
      <c r="H846" s="104"/>
      <c r="I846" s="21"/>
      <c r="J846" s="21"/>
      <c r="K846" s="13"/>
      <c r="L846" s="13"/>
      <c r="M846" s="20"/>
      <c r="N846" s="13"/>
      <c r="O846" s="13"/>
      <c r="P846" s="13"/>
      <c r="Q846" s="22"/>
      <c r="R846" s="13"/>
      <c r="S846" s="13"/>
      <c r="T846" s="13"/>
      <c r="U846" s="116"/>
      <c r="V846" s="116"/>
      <c r="W846" s="135"/>
      <c r="X846" s="118"/>
      <c r="Y846" s="135"/>
      <c r="Z846" s="116"/>
      <c r="AA846" s="116"/>
      <c r="AB846" s="55">
        <f t="shared" si="85"/>
        <v>0</v>
      </c>
      <c r="AC846" s="39"/>
      <c r="AD846" s="96" t="str">
        <f t="shared" si="86"/>
        <v>No</v>
      </c>
      <c r="AE846" s="18" t="str">
        <f>IFERROR(IFERROR(VLOOKUP(VALUE(L846),'EFM Funds June 2020'!C:M,10,0),VLOOKUP(TEXT(L846,0),'EFM Funds June 2020'!C:M,10,0)),"No")</f>
        <v>No</v>
      </c>
      <c r="AF846" s="18" t="str">
        <f>IFERROR(IFERROR(VLOOKUP(VALUE(W846),'EFM Funds June 2020'!C:M,10,0),VLOOKUP(TEXT(W846,0),'EFM Funds June 2020'!C:M,10,0)),"No")</f>
        <v>No</v>
      </c>
      <c r="AG846" s="19" t="str">
        <f t="shared" ca="1" si="87"/>
        <v>No</v>
      </c>
      <c r="AH846" s="19" t="str">
        <f t="shared" si="88"/>
        <v>No</v>
      </c>
      <c r="AI846" s="56" t="str">
        <f t="shared" ca="1" si="89"/>
        <v>Yes</v>
      </c>
      <c r="AJ846" s="56" t="str">
        <f ca="1">IFERROR(IF(OR($R$1&gt;Q846+90,$R$1&gt;VLOOKUP(W846,'EFM Funds June 2020'!D:E,2,FALSE)+90),"Yes","No"),"No")</f>
        <v>No</v>
      </c>
      <c r="AK846" s="56" t="str">
        <f>IFERROR(IF(OR(IFERROR(IF(AND(VLOOKUP(VALUE(L846),'EFM Funds June 2020'!$D:$M,10,FALSE)="Yes",T846&lt;0),"Yes","No"),"No")="Yes",IFERROR(IF(AND(VLOOKUP(VALUE(W846),'EFM Funds June 2020'!$D:$M,10,FALSE)="Yes",AA846&gt;0),"Yes","No"),"No")="Yes"),"Yes","No"),"No")</f>
        <v>No</v>
      </c>
      <c r="AL846" s="95" t="str">
        <f t="shared" si="90"/>
        <v>NoNo</v>
      </c>
      <c r="AM846" s="12">
        <f t="shared" si="91"/>
        <v>1</v>
      </c>
    </row>
    <row r="847" spans="1:39" s="12" customFormat="1" x14ac:dyDescent="0.35">
      <c r="A847" s="13"/>
      <c r="B847" s="20"/>
      <c r="C847" s="20"/>
      <c r="D847" s="13"/>
      <c r="E847" s="13"/>
      <c r="F847" s="13"/>
      <c r="G847" s="21"/>
      <c r="H847" s="104"/>
      <c r="I847" s="21"/>
      <c r="J847" s="21"/>
      <c r="K847" s="13"/>
      <c r="L847" s="13"/>
      <c r="M847" s="20"/>
      <c r="N847" s="13"/>
      <c r="O847" s="13"/>
      <c r="P847" s="13"/>
      <c r="Q847" s="22"/>
      <c r="R847" s="13"/>
      <c r="S847" s="13"/>
      <c r="T847" s="13"/>
      <c r="U847" s="116"/>
      <c r="V847" s="116"/>
      <c r="W847" s="135"/>
      <c r="X847" s="118"/>
      <c r="Y847" s="135"/>
      <c r="Z847" s="116"/>
      <c r="AA847" s="116"/>
      <c r="AB847" s="55">
        <f t="shared" si="85"/>
        <v>0</v>
      </c>
      <c r="AC847" s="39"/>
      <c r="AD847" s="96" t="str">
        <f t="shared" si="86"/>
        <v>No</v>
      </c>
      <c r="AE847" s="18" t="str">
        <f>IFERROR(IFERROR(VLOOKUP(VALUE(L847),'EFM Funds June 2020'!C:M,10,0),VLOOKUP(TEXT(L847,0),'EFM Funds June 2020'!C:M,10,0)),"No")</f>
        <v>No</v>
      </c>
      <c r="AF847" s="18" t="str">
        <f>IFERROR(IFERROR(VLOOKUP(VALUE(W847),'EFM Funds June 2020'!C:M,10,0),VLOOKUP(TEXT(W847,0),'EFM Funds June 2020'!C:M,10,0)),"No")</f>
        <v>No</v>
      </c>
      <c r="AG847" s="19" t="str">
        <f t="shared" ca="1" si="87"/>
        <v>No</v>
      </c>
      <c r="AH847" s="19" t="str">
        <f t="shared" si="88"/>
        <v>No</v>
      </c>
      <c r="AI847" s="56" t="str">
        <f t="shared" ca="1" si="89"/>
        <v>Yes</v>
      </c>
      <c r="AJ847" s="56" t="str">
        <f ca="1">IFERROR(IF(OR($R$1&gt;Q847+90,$R$1&gt;VLOOKUP(W847,'EFM Funds June 2020'!D:E,2,FALSE)+90),"Yes","No"),"No")</f>
        <v>No</v>
      </c>
      <c r="AK847" s="56" t="str">
        <f>IFERROR(IF(OR(IFERROR(IF(AND(VLOOKUP(VALUE(L847),'EFM Funds June 2020'!$D:$M,10,FALSE)="Yes",T847&lt;0),"Yes","No"),"No")="Yes",IFERROR(IF(AND(VLOOKUP(VALUE(W847),'EFM Funds June 2020'!$D:$M,10,FALSE)="Yes",AA847&gt;0),"Yes","No"),"No")="Yes"),"Yes","No"),"No")</f>
        <v>No</v>
      </c>
      <c r="AL847" s="95" t="str">
        <f t="shared" si="90"/>
        <v>NoNo</v>
      </c>
      <c r="AM847" s="12">
        <f t="shared" si="91"/>
        <v>1</v>
      </c>
    </row>
    <row r="848" spans="1:39" s="12" customFormat="1" x14ac:dyDescent="0.35">
      <c r="A848" s="13"/>
      <c r="B848" s="20"/>
      <c r="C848" s="20"/>
      <c r="D848" s="13"/>
      <c r="E848" s="13"/>
      <c r="F848" s="13"/>
      <c r="G848" s="21"/>
      <c r="H848" s="104"/>
      <c r="I848" s="21"/>
      <c r="J848" s="21"/>
      <c r="K848" s="13"/>
      <c r="L848" s="13"/>
      <c r="M848" s="20"/>
      <c r="N848" s="13"/>
      <c r="O848" s="13"/>
      <c r="P848" s="13"/>
      <c r="Q848" s="22"/>
      <c r="R848" s="13"/>
      <c r="S848" s="13"/>
      <c r="T848" s="13"/>
      <c r="U848" s="116"/>
      <c r="V848" s="116"/>
      <c r="W848" s="135"/>
      <c r="X848" s="118"/>
      <c r="Y848" s="135"/>
      <c r="Z848" s="116"/>
      <c r="AA848" s="116"/>
      <c r="AB848" s="55">
        <f t="shared" si="85"/>
        <v>0</v>
      </c>
      <c r="AC848" s="39"/>
      <c r="AD848" s="96" t="str">
        <f t="shared" si="86"/>
        <v>No</v>
      </c>
      <c r="AE848" s="18" t="str">
        <f>IFERROR(IFERROR(VLOOKUP(VALUE(L848),'EFM Funds June 2020'!C:M,10,0),VLOOKUP(TEXT(L848,0),'EFM Funds June 2020'!C:M,10,0)),"No")</f>
        <v>No</v>
      </c>
      <c r="AF848" s="18" t="str">
        <f>IFERROR(IFERROR(VLOOKUP(VALUE(W848),'EFM Funds June 2020'!C:M,10,0),VLOOKUP(TEXT(W848,0),'EFM Funds June 2020'!C:M,10,0)),"No")</f>
        <v>No</v>
      </c>
      <c r="AG848" s="19" t="str">
        <f t="shared" ca="1" si="87"/>
        <v>No</v>
      </c>
      <c r="AH848" s="19" t="str">
        <f t="shared" si="88"/>
        <v>No</v>
      </c>
      <c r="AI848" s="56" t="str">
        <f t="shared" ca="1" si="89"/>
        <v>Yes</v>
      </c>
      <c r="AJ848" s="56" t="str">
        <f ca="1">IFERROR(IF(OR($R$1&gt;Q848+90,$R$1&gt;VLOOKUP(W848,'EFM Funds June 2020'!D:E,2,FALSE)+90),"Yes","No"),"No")</f>
        <v>No</v>
      </c>
      <c r="AK848" s="56" t="str">
        <f>IFERROR(IF(OR(IFERROR(IF(AND(VLOOKUP(VALUE(L848),'EFM Funds June 2020'!$D:$M,10,FALSE)="Yes",T848&lt;0),"Yes","No"),"No")="Yes",IFERROR(IF(AND(VLOOKUP(VALUE(W848),'EFM Funds June 2020'!$D:$M,10,FALSE)="Yes",AA848&gt;0),"Yes","No"),"No")="Yes"),"Yes","No"),"No")</f>
        <v>No</v>
      </c>
      <c r="AL848" s="95" t="str">
        <f t="shared" si="90"/>
        <v>NoNo</v>
      </c>
      <c r="AM848" s="12">
        <f t="shared" si="91"/>
        <v>1</v>
      </c>
    </row>
    <row r="849" spans="1:39" s="12" customFormat="1" x14ac:dyDescent="0.35">
      <c r="A849" s="13"/>
      <c r="B849" s="20"/>
      <c r="C849" s="20"/>
      <c r="D849" s="13"/>
      <c r="E849" s="13"/>
      <c r="F849" s="13"/>
      <c r="G849" s="21"/>
      <c r="H849" s="104"/>
      <c r="I849" s="21"/>
      <c r="J849" s="21"/>
      <c r="K849" s="13"/>
      <c r="L849" s="13"/>
      <c r="M849" s="20"/>
      <c r="N849" s="13"/>
      <c r="O849" s="13"/>
      <c r="P849" s="13"/>
      <c r="Q849" s="22"/>
      <c r="R849" s="13"/>
      <c r="S849" s="13"/>
      <c r="T849" s="13"/>
      <c r="U849" s="116"/>
      <c r="V849" s="116"/>
      <c r="W849" s="135"/>
      <c r="X849" s="118"/>
      <c r="Y849" s="135"/>
      <c r="Z849" s="116"/>
      <c r="AA849" s="116"/>
      <c r="AB849" s="55">
        <f t="shared" si="85"/>
        <v>0</v>
      </c>
      <c r="AC849" s="39"/>
      <c r="AD849" s="96" t="str">
        <f t="shared" si="86"/>
        <v>No</v>
      </c>
      <c r="AE849" s="18" t="str">
        <f>IFERROR(IFERROR(VLOOKUP(VALUE(L849),'EFM Funds June 2020'!C:M,10,0),VLOOKUP(TEXT(L849,0),'EFM Funds June 2020'!C:M,10,0)),"No")</f>
        <v>No</v>
      </c>
      <c r="AF849" s="18" t="str">
        <f>IFERROR(IFERROR(VLOOKUP(VALUE(W849),'EFM Funds June 2020'!C:M,10,0),VLOOKUP(TEXT(W849,0),'EFM Funds June 2020'!C:M,10,0)),"No")</f>
        <v>No</v>
      </c>
      <c r="AG849" s="19" t="str">
        <f t="shared" ca="1" si="87"/>
        <v>No</v>
      </c>
      <c r="AH849" s="19" t="str">
        <f t="shared" si="88"/>
        <v>No</v>
      </c>
      <c r="AI849" s="56" t="str">
        <f t="shared" ca="1" si="89"/>
        <v>Yes</v>
      </c>
      <c r="AJ849" s="56" t="str">
        <f ca="1">IFERROR(IF(OR($R$1&gt;Q849+90,$R$1&gt;VLOOKUP(W849,'EFM Funds June 2020'!D:E,2,FALSE)+90),"Yes","No"),"No")</f>
        <v>No</v>
      </c>
      <c r="AK849" s="56" t="str">
        <f>IFERROR(IF(OR(IFERROR(IF(AND(VLOOKUP(VALUE(L849),'EFM Funds June 2020'!$D:$M,10,FALSE)="Yes",T849&lt;0),"Yes","No"),"No")="Yes",IFERROR(IF(AND(VLOOKUP(VALUE(W849),'EFM Funds June 2020'!$D:$M,10,FALSE)="Yes",AA849&gt;0),"Yes","No"),"No")="Yes"),"Yes","No"),"No")</f>
        <v>No</v>
      </c>
      <c r="AL849" s="95" t="str">
        <f t="shared" si="90"/>
        <v>NoNo</v>
      </c>
      <c r="AM849" s="12">
        <f t="shared" si="91"/>
        <v>1</v>
      </c>
    </row>
    <row r="850" spans="1:39" s="12" customFormat="1" x14ac:dyDescent="0.35">
      <c r="A850" s="13"/>
      <c r="B850" s="20"/>
      <c r="C850" s="20"/>
      <c r="D850" s="13"/>
      <c r="E850" s="13"/>
      <c r="F850" s="13"/>
      <c r="G850" s="21"/>
      <c r="H850" s="104"/>
      <c r="I850" s="21"/>
      <c r="J850" s="21"/>
      <c r="K850" s="13"/>
      <c r="L850" s="13"/>
      <c r="M850" s="20"/>
      <c r="N850" s="13"/>
      <c r="O850" s="13"/>
      <c r="P850" s="13"/>
      <c r="Q850" s="22"/>
      <c r="R850" s="13"/>
      <c r="S850" s="13"/>
      <c r="T850" s="13"/>
      <c r="U850" s="116"/>
      <c r="V850" s="116"/>
      <c r="W850" s="135"/>
      <c r="X850" s="118"/>
      <c r="Y850" s="135"/>
      <c r="Z850" s="116"/>
      <c r="AA850" s="116"/>
      <c r="AB850" s="55">
        <f t="shared" si="85"/>
        <v>0</v>
      </c>
      <c r="AC850" s="39"/>
      <c r="AD850" s="96" t="str">
        <f t="shared" si="86"/>
        <v>No</v>
      </c>
      <c r="AE850" s="18" t="str">
        <f>IFERROR(IFERROR(VLOOKUP(VALUE(L850),'EFM Funds June 2020'!C:M,10,0),VLOOKUP(TEXT(L850,0),'EFM Funds June 2020'!C:M,10,0)),"No")</f>
        <v>No</v>
      </c>
      <c r="AF850" s="18" t="str">
        <f>IFERROR(IFERROR(VLOOKUP(VALUE(W850),'EFM Funds June 2020'!C:M,10,0),VLOOKUP(TEXT(W850,0),'EFM Funds June 2020'!C:M,10,0)),"No")</f>
        <v>No</v>
      </c>
      <c r="AG850" s="19" t="str">
        <f t="shared" ca="1" si="87"/>
        <v>No</v>
      </c>
      <c r="AH850" s="19" t="str">
        <f t="shared" si="88"/>
        <v>No</v>
      </c>
      <c r="AI850" s="56" t="str">
        <f t="shared" ca="1" si="89"/>
        <v>Yes</v>
      </c>
      <c r="AJ850" s="56" t="str">
        <f ca="1">IFERROR(IF(OR($R$1&gt;Q850+90,$R$1&gt;VLOOKUP(W850,'EFM Funds June 2020'!D:E,2,FALSE)+90),"Yes","No"),"No")</f>
        <v>No</v>
      </c>
      <c r="AK850" s="56" t="str">
        <f>IFERROR(IF(OR(IFERROR(IF(AND(VLOOKUP(VALUE(L850),'EFM Funds June 2020'!$D:$M,10,FALSE)="Yes",T850&lt;0),"Yes","No"),"No")="Yes",IFERROR(IF(AND(VLOOKUP(VALUE(W850),'EFM Funds June 2020'!$D:$M,10,FALSE)="Yes",AA850&gt;0),"Yes","No"),"No")="Yes"),"Yes","No"),"No")</f>
        <v>No</v>
      </c>
      <c r="AL850" s="95" t="str">
        <f t="shared" si="90"/>
        <v>NoNo</v>
      </c>
      <c r="AM850" s="12">
        <f t="shared" si="91"/>
        <v>1</v>
      </c>
    </row>
    <row r="851" spans="1:39" s="12" customFormat="1" x14ac:dyDescent="0.35">
      <c r="A851" s="13"/>
      <c r="B851" s="20"/>
      <c r="C851" s="20"/>
      <c r="D851" s="13"/>
      <c r="E851" s="13"/>
      <c r="F851" s="13"/>
      <c r="G851" s="21"/>
      <c r="H851" s="104"/>
      <c r="I851" s="21"/>
      <c r="J851" s="21"/>
      <c r="K851" s="13"/>
      <c r="L851" s="13"/>
      <c r="M851" s="20"/>
      <c r="N851" s="13"/>
      <c r="O851" s="13"/>
      <c r="P851" s="13"/>
      <c r="Q851" s="22"/>
      <c r="R851" s="13"/>
      <c r="S851" s="13"/>
      <c r="T851" s="13"/>
      <c r="U851" s="116"/>
      <c r="V851" s="116"/>
      <c r="W851" s="135"/>
      <c r="X851" s="118"/>
      <c r="Y851" s="135"/>
      <c r="Z851" s="116"/>
      <c r="AA851" s="116"/>
      <c r="AB851" s="55">
        <f t="shared" ref="AB851:AB914" si="92">T851-AA851</f>
        <v>0</v>
      </c>
      <c r="AC851" s="39"/>
      <c r="AD851" s="96" t="str">
        <f t="shared" si="86"/>
        <v>No</v>
      </c>
      <c r="AE851" s="18" t="str">
        <f>IFERROR(IFERROR(VLOOKUP(VALUE(L851),'EFM Funds June 2020'!C:M,10,0),VLOOKUP(TEXT(L851,0),'EFM Funds June 2020'!C:M,10,0)),"No")</f>
        <v>No</v>
      </c>
      <c r="AF851" s="18" t="str">
        <f>IFERROR(IFERROR(VLOOKUP(VALUE(W851),'EFM Funds June 2020'!C:M,10,0),VLOOKUP(TEXT(W851,0),'EFM Funds June 2020'!C:M,10,0)),"No")</f>
        <v>No</v>
      </c>
      <c r="AG851" s="19" t="str">
        <f t="shared" ca="1" si="87"/>
        <v>No</v>
      </c>
      <c r="AH851" s="19" t="str">
        <f t="shared" si="88"/>
        <v>No</v>
      </c>
      <c r="AI851" s="56" t="str">
        <f t="shared" ca="1" si="89"/>
        <v>Yes</v>
      </c>
      <c r="AJ851" s="56" t="str">
        <f ca="1">IFERROR(IF(OR($R$1&gt;Q851+90,$R$1&gt;VLOOKUP(W851,'EFM Funds June 2020'!D:E,2,FALSE)+90),"Yes","No"),"No")</f>
        <v>No</v>
      </c>
      <c r="AK851" s="56" t="str">
        <f>IFERROR(IF(OR(IFERROR(IF(AND(VLOOKUP(VALUE(L851),'EFM Funds June 2020'!$D:$M,10,FALSE)="Yes",T851&lt;0),"Yes","No"),"No")="Yes",IFERROR(IF(AND(VLOOKUP(VALUE(W851),'EFM Funds June 2020'!$D:$M,10,FALSE)="Yes",AA851&gt;0),"Yes","No"),"No")="Yes"),"Yes","No"),"No")</f>
        <v>No</v>
      </c>
      <c r="AL851" s="95" t="str">
        <f t="shared" si="90"/>
        <v>NoNo</v>
      </c>
      <c r="AM851" s="12">
        <f t="shared" si="91"/>
        <v>1</v>
      </c>
    </row>
    <row r="852" spans="1:39" s="12" customFormat="1" x14ac:dyDescent="0.35">
      <c r="A852" s="13"/>
      <c r="B852" s="20"/>
      <c r="C852" s="20"/>
      <c r="D852" s="13"/>
      <c r="E852" s="13"/>
      <c r="F852" s="13"/>
      <c r="G852" s="21"/>
      <c r="H852" s="104"/>
      <c r="I852" s="21"/>
      <c r="J852" s="21"/>
      <c r="K852" s="13"/>
      <c r="L852" s="13"/>
      <c r="M852" s="20"/>
      <c r="N852" s="13"/>
      <c r="O852" s="13"/>
      <c r="P852" s="13"/>
      <c r="Q852" s="22"/>
      <c r="R852" s="13"/>
      <c r="S852" s="13"/>
      <c r="T852" s="13"/>
      <c r="U852" s="116"/>
      <c r="V852" s="116"/>
      <c r="W852" s="135"/>
      <c r="X852" s="118"/>
      <c r="Y852" s="135"/>
      <c r="Z852" s="116"/>
      <c r="AA852" s="116"/>
      <c r="AB852" s="55">
        <f t="shared" si="92"/>
        <v>0</v>
      </c>
      <c r="AC852" s="39"/>
      <c r="AD852" s="96" t="str">
        <f t="shared" ref="AD852:AD915" si="93">IF(ISNUMBER(SEARCH("Yes",AL852)),"Yes","No")</f>
        <v>No</v>
      </c>
      <c r="AE852" s="18" t="str">
        <f>IFERROR(IFERROR(VLOOKUP(VALUE(L852),'EFM Funds June 2020'!C:M,10,0),VLOOKUP(TEXT(L852,0),'EFM Funds June 2020'!C:M,10,0)),"No")</f>
        <v>No</v>
      </c>
      <c r="AF852" s="18" t="str">
        <f>IFERROR(IFERROR(VLOOKUP(VALUE(W852),'EFM Funds June 2020'!C:M,10,0),VLOOKUP(TEXT(W852,0),'EFM Funds June 2020'!C:M,10,0)),"No")</f>
        <v>No</v>
      </c>
      <c r="AG852" s="19" t="str">
        <f t="shared" ref="AG852:AG915" ca="1" si="94">IF(AND(AI852="Yes",AK852="Yes"),"Yes",IF(AND(AJ852="Yes",AK852="Yes"),"Yes","No"))</f>
        <v>No</v>
      </c>
      <c r="AH852" s="19" t="str">
        <f t="shared" ref="AH852:AH915" si="95">IF(OR(R852="GSHIP",R852="FEEREM",R852="GSPFR",R852="TUITRM",R852="CMPFEE"),"Yes","No")</f>
        <v>No</v>
      </c>
      <c r="AI852" s="56" t="str">
        <f t="shared" ref="AI852:AI915" ca="1" si="96">IFERROR(IF($R$1&gt;=(H852+120),"Yes","No"),"")</f>
        <v>Yes</v>
      </c>
      <c r="AJ852" s="56" t="str">
        <f ca="1">IFERROR(IF(OR($R$1&gt;Q852+90,$R$1&gt;VLOOKUP(W852,'EFM Funds June 2020'!D:E,2,FALSE)+90),"Yes","No"),"No")</f>
        <v>No</v>
      </c>
      <c r="AK852" s="56" t="str">
        <f>IFERROR(IF(OR(IFERROR(IF(AND(VLOOKUP(VALUE(L852),'EFM Funds June 2020'!$D:$M,10,FALSE)="Yes",T852&lt;0),"Yes","No"),"No")="Yes",IFERROR(IF(AND(VLOOKUP(VALUE(W852),'EFM Funds June 2020'!$D:$M,10,FALSE)="Yes",AA852&gt;0),"Yes","No"),"No")="Yes"),"Yes","No"),"No")</f>
        <v>No</v>
      </c>
      <c r="AL852" s="95" t="str">
        <f t="shared" ref="AL852:AL915" si="97">AE852&amp;AF852</f>
        <v>NoNo</v>
      </c>
      <c r="AM852" s="12">
        <f t="shared" ref="AM852:AM915" si="98">IF(AND(Y852=8694,W852=19900),"Yes",IF(AND(Y852=8970,W852=19900),"Yes",IF(AND(Y852=8590,W852=19900),"Yes",IF(AND(Y852=8640,W852=19900),"Yes",1))))</f>
        <v>1</v>
      </c>
    </row>
    <row r="853" spans="1:39" s="12" customFormat="1" x14ac:dyDescent="0.35">
      <c r="A853" s="13"/>
      <c r="B853" s="20"/>
      <c r="C853" s="20"/>
      <c r="D853" s="13"/>
      <c r="E853" s="13"/>
      <c r="F853" s="13"/>
      <c r="G853" s="21"/>
      <c r="H853" s="104"/>
      <c r="I853" s="21"/>
      <c r="J853" s="21"/>
      <c r="K853" s="13"/>
      <c r="L853" s="13"/>
      <c r="M853" s="20"/>
      <c r="N853" s="13"/>
      <c r="O853" s="13"/>
      <c r="P853" s="13"/>
      <c r="Q853" s="22"/>
      <c r="R853" s="13"/>
      <c r="S853" s="13"/>
      <c r="T853" s="13"/>
      <c r="U853" s="116"/>
      <c r="V853" s="116"/>
      <c r="W853" s="135"/>
      <c r="X853" s="118"/>
      <c r="Y853" s="135"/>
      <c r="Z853" s="116"/>
      <c r="AA853" s="116"/>
      <c r="AB853" s="55">
        <f t="shared" si="92"/>
        <v>0</v>
      </c>
      <c r="AC853" s="39"/>
      <c r="AD853" s="96" t="str">
        <f t="shared" si="93"/>
        <v>No</v>
      </c>
      <c r="AE853" s="18" t="str">
        <f>IFERROR(IFERROR(VLOOKUP(VALUE(L853),'EFM Funds June 2020'!C:M,10,0),VLOOKUP(TEXT(L853,0),'EFM Funds June 2020'!C:M,10,0)),"No")</f>
        <v>No</v>
      </c>
      <c r="AF853" s="18" t="str">
        <f>IFERROR(IFERROR(VLOOKUP(VALUE(W853),'EFM Funds June 2020'!C:M,10,0),VLOOKUP(TEXT(W853,0),'EFM Funds June 2020'!C:M,10,0)),"No")</f>
        <v>No</v>
      </c>
      <c r="AG853" s="19" t="str">
        <f t="shared" ca="1" si="94"/>
        <v>No</v>
      </c>
      <c r="AH853" s="19" t="str">
        <f t="shared" si="95"/>
        <v>No</v>
      </c>
      <c r="AI853" s="56" t="str">
        <f t="shared" ca="1" si="96"/>
        <v>Yes</v>
      </c>
      <c r="AJ853" s="56" t="str">
        <f ca="1">IFERROR(IF(OR($R$1&gt;Q853+90,$R$1&gt;VLOOKUP(W853,'EFM Funds June 2020'!D:E,2,FALSE)+90),"Yes","No"),"No")</f>
        <v>No</v>
      </c>
      <c r="AK853" s="56" t="str">
        <f>IFERROR(IF(OR(IFERROR(IF(AND(VLOOKUP(VALUE(L853),'EFM Funds June 2020'!$D:$M,10,FALSE)="Yes",T853&lt;0),"Yes","No"),"No")="Yes",IFERROR(IF(AND(VLOOKUP(VALUE(W853),'EFM Funds June 2020'!$D:$M,10,FALSE)="Yes",AA853&gt;0),"Yes","No"),"No")="Yes"),"Yes","No"),"No")</f>
        <v>No</v>
      </c>
      <c r="AL853" s="95" t="str">
        <f t="shared" si="97"/>
        <v>NoNo</v>
      </c>
      <c r="AM853" s="12">
        <f t="shared" si="98"/>
        <v>1</v>
      </c>
    </row>
    <row r="854" spans="1:39" s="12" customFormat="1" x14ac:dyDescent="0.35">
      <c r="A854" s="13"/>
      <c r="B854" s="20"/>
      <c r="C854" s="20"/>
      <c r="D854" s="13"/>
      <c r="E854" s="13"/>
      <c r="F854" s="13"/>
      <c r="G854" s="21"/>
      <c r="H854" s="104"/>
      <c r="I854" s="21"/>
      <c r="J854" s="21"/>
      <c r="K854" s="13"/>
      <c r="L854" s="13"/>
      <c r="M854" s="20"/>
      <c r="N854" s="13"/>
      <c r="O854" s="13"/>
      <c r="P854" s="13"/>
      <c r="Q854" s="22"/>
      <c r="R854" s="13"/>
      <c r="S854" s="13"/>
      <c r="T854" s="13"/>
      <c r="U854" s="116"/>
      <c r="V854" s="116"/>
      <c r="W854" s="135"/>
      <c r="X854" s="118"/>
      <c r="Y854" s="135"/>
      <c r="Z854" s="116"/>
      <c r="AA854" s="116"/>
      <c r="AB854" s="55">
        <f t="shared" si="92"/>
        <v>0</v>
      </c>
      <c r="AC854" s="39"/>
      <c r="AD854" s="96" t="str">
        <f t="shared" si="93"/>
        <v>No</v>
      </c>
      <c r="AE854" s="18" t="str">
        <f>IFERROR(IFERROR(VLOOKUP(VALUE(L854),'EFM Funds June 2020'!C:M,10,0),VLOOKUP(TEXT(L854,0),'EFM Funds June 2020'!C:M,10,0)),"No")</f>
        <v>No</v>
      </c>
      <c r="AF854" s="18" t="str">
        <f>IFERROR(IFERROR(VLOOKUP(VALUE(W854),'EFM Funds June 2020'!C:M,10,0),VLOOKUP(TEXT(W854,0),'EFM Funds June 2020'!C:M,10,0)),"No")</f>
        <v>No</v>
      </c>
      <c r="AG854" s="19" t="str">
        <f t="shared" ca="1" si="94"/>
        <v>No</v>
      </c>
      <c r="AH854" s="19" t="str">
        <f t="shared" si="95"/>
        <v>No</v>
      </c>
      <c r="AI854" s="56" t="str">
        <f t="shared" ca="1" si="96"/>
        <v>Yes</v>
      </c>
      <c r="AJ854" s="56" t="str">
        <f ca="1">IFERROR(IF(OR($R$1&gt;Q854+90,$R$1&gt;VLOOKUP(W854,'EFM Funds June 2020'!D:E,2,FALSE)+90),"Yes","No"),"No")</f>
        <v>No</v>
      </c>
      <c r="AK854" s="56" t="str">
        <f>IFERROR(IF(OR(IFERROR(IF(AND(VLOOKUP(VALUE(L854),'EFM Funds June 2020'!$D:$M,10,FALSE)="Yes",T854&lt;0),"Yes","No"),"No")="Yes",IFERROR(IF(AND(VLOOKUP(VALUE(W854),'EFM Funds June 2020'!$D:$M,10,FALSE)="Yes",AA854&gt;0),"Yes","No"),"No")="Yes"),"Yes","No"),"No")</f>
        <v>No</v>
      </c>
      <c r="AL854" s="95" t="str">
        <f t="shared" si="97"/>
        <v>NoNo</v>
      </c>
      <c r="AM854" s="12">
        <f t="shared" si="98"/>
        <v>1</v>
      </c>
    </row>
    <row r="855" spans="1:39" s="12" customFormat="1" x14ac:dyDescent="0.35">
      <c r="A855" s="13"/>
      <c r="B855" s="20"/>
      <c r="C855" s="20"/>
      <c r="D855" s="13"/>
      <c r="E855" s="13"/>
      <c r="F855" s="13"/>
      <c r="G855" s="21"/>
      <c r="H855" s="104"/>
      <c r="I855" s="21"/>
      <c r="J855" s="21"/>
      <c r="K855" s="13"/>
      <c r="L855" s="13"/>
      <c r="M855" s="20"/>
      <c r="N855" s="13"/>
      <c r="O855" s="13"/>
      <c r="P855" s="13"/>
      <c r="Q855" s="22"/>
      <c r="R855" s="13"/>
      <c r="S855" s="13"/>
      <c r="T855" s="13"/>
      <c r="U855" s="116"/>
      <c r="V855" s="116"/>
      <c r="W855" s="135"/>
      <c r="X855" s="118"/>
      <c r="Y855" s="135"/>
      <c r="Z855" s="116"/>
      <c r="AA855" s="116"/>
      <c r="AB855" s="55">
        <f t="shared" si="92"/>
        <v>0</v>
      </c>
      <c r="AC855" s="39"/>
      <c r="AD855" s="96" t="str">
        <f t="shared" si="93"/>
        <v>No</v>
      </c>
      <c r="AE855" s="18" t="str">
        <f>IFERROR(IFERROR(VLOOKUP(VALUE(L855),'EFM Funds June 2020'!C:M,10,0),VLOOKUP(TEXT(L855,0),'EFM Funds June 2020'!C:M,10,0)),"No")</f>
        <v>No</v>
      </c>
      <c r="AF855" s="18" t="str">
        <f>IFERROR(IFERROR(VLOOKUP(VALUE(W855),'EFM Funds June 2020'!C:M,10,0),VLOOKUP(TEXT(W855,0),'EFM Funds June 2020'!C:M,10,0)),"No")</f>
        <v>No</v>
      </c>
      <c r="AG855" s="19" t="str">
        <f t="shared" ca="1" si="94"/>
        <v>No</v>
      </c>
      <c r="AH855" s="19" t="str">
        <f t="shared" si="95"/>
        <v>No</v>
      </c>
      <c r="AI855" s="56" t="str">
        <f t="shared" ca="1" si="96"/>
        <v>Yes</v>
      </c>
      <c r="AJ855" s="56" t="str">
        <f ca="1">IFERROR(IF(OR($R$1&gt;Q855+90,$R$1&gt;VLOOKUP(W855,'EFM Funds June 2020'!D:E,2,FALSE)+90),"Yes","No"),"No")</f>
        <v>No</v>
      </c>
      <c r="AK855" s="56" t="str">
        <f>IFERROR(IF(OR(IFERROR(IF(AND(VLOOKUP(VALUE(L855),'EFM Funds June 2020'!$D:$M,10,FALSE)="Yes",T855&lt;0),"Yes","No"),"No")="Yes",IFERROR(IF(AND(VLOOKUP(VALUE(W855),'EFM Funds June 2020'!$D:$M,10,FALSE)="Yes",AA855&gt;0),"Yes","No"),"No")="Yes"),"Yes","No"),"No")</f>
        <v>No</v>
      </c>
      <c r="AL855" s="95" t="str">
        <f t="shared" si="97"/>
        <v>NoNo</v>
      </c>
      <c r="AM855" s="12">
        <f t="shared" si="98"/>
        <v>1</v>
      </c>
    </row>
    <row r="856" spans="1:39" s="12" customFormat="1" x14ac:dyDescent="0.35">
      <c r="A856" s="13"/>
      <c r="B856" s="20"/>
      <c r="C856" s="20"/>
      <c r="D856" s="13"/>
      <c r="E856" s="13"/>
      <c r="F856" s="13"/>
      <c r="G856" s="21"/>
      <c r="H856" s="104"/>
      <c r="I856" s="21"/>
      <c r="J856" s="21"/>
      <c r="K856" s="13"/>
      <c r="L856" s="13"/>
      <c r="M856" s="20"/>
      <c r="N856" s="13"/>
      <c r="O856" s="13"/>
      <c r="P856" s="13"/>
      <c r="Q856" s="22"/>
      <c r="R856" s="13"/>
      <c r="S856" s="13"/>
      <c r="T856" s="13"/>
      <c r="U856" s="116"/>
      <c r="V856" s="116"/>
      <c r="W856" s="135"/>
      <c r="X856" s="118"/>
      <c r="Y856" s="135"/>
      <c r="Z856" s="116"/>
      <c r="AA856" s="116"/>
      <c r="AB856" s="55">
        <f t="shared" si="92"/>
        <v>0</v>
      </c>
      <c r="AC856" s="39"/>
      <c r="AD856" s="96" t="str">
        <f t="shared" si="93"/>
        <v>No</v>
      </c>
      <c r="AE856" s="18" t="str">
        <f>IFERROR(IFERROR(VLOOKUP(VALUE(L856),'EFM Funds June 2020'!C:M,10,0),VLOOKUP(TEXT(L856,0),'EFM Funds June 2020'!C:M,10,0)),"No")</f>
        <v>No</v>
      </c>
      <c r="AF856" s="18" t="str">
        <f>IFERROR(IFERROR(VLOOKUP(VALUE(W856),'EFM Funds June 2020'!C:M,10,0),VLOOKUP(TEXT(W856,0),'EFM Funds June 2020'!C:M,10,0)),"No")</f>
        <v>No</v>
      </c>
      <c r="AG856" s="19" t="str">
        <f t="shared" ca="1" si="94"/>
        <v>No</v>
      </c>
      <c r="AH856" s="19" t="str">
        <f t="shared" si="95"/>
        <v>No</v>
      </c>
      <c r="AI856" s="56" t="str">
        <f t="shared" ca="1" si="96"/>
        <v>Yes</v>
      </c>
      <c r="AJ856" s="56" t="str">
        <f ca="1">IFERROR(IF(OR($R$1&gt;Q856+90,$R$1&gt;VLOOKUP(W856,'EFM Funds June 2020'!D:E,2,FALSE)+90),"Yes","No"),"No")</f>
        <v>No</v>
      </c>
      <c r="AK856" s="56" t="str">
        <f>IFERROR(IF(OR(IFERROR(IF(AND(VLOOKUP(VALUE(L856),'EFM Funds June 2020'!$D:$M,10,FALSE)="Yes",T856&lt;0),"Yes","No"),"No")="Yes",IFERROR(IF(AND(VLOOKUP(VALUE(W856),'EFM Funds June 2020'!$D:$M,10,FALSE)="Yes",AA856&gt;0),"Yes","No"),"No")="Yes"),"Yes","No"),"No")</f>
        <v>No</v>
      </c>
      <c r="AL856" s="95" t="str">
        <f t="shared" si="97"/>
        <v>NoNo</v>
      </c>
      <c r="AM856" s="12">
        <f t="shared" si="98"/>
        <v>1</v>
      </c>
    </row>
    <row r="857" spans="1:39" s="12" customFormat="1" x14ac:dyDescent="0.35">
      <c r="A857" s="13"/>
      <c r="B857" s="20"/>
      <c r="C857" s="20"/>
      <c r="D857" s="13"/>
      <c r="E857" s="13"/>
      <c r="F857" s="13"/>
      <c r="G857" s="21"/>
      <c r="H857" s="104"/>
      <c r="I857" s="21"/>
      <c r="J857" s="21"/>
      <c r="K857" s="13"/>
      <c r="L857" s="13"/>
      <c r="M857" s="20"/>
      <c r="N857" s="13"/>
      <c r="O857" s="13"/>
      <c r="P857" s="13"/>
      <c r="Q857" s="22"/>
      <c r="R857" s="13"/>
      <c r="S857" s="13"/>
      <c r="T857" s="13"/>
      <c r="U857" s="116"/>
      <c r="V857" s="116"/>
      <c r="W857" s="135"/>
      <c r="X857" s="118"/>
      <c r="Y857" s="135"/>
      <c r="Z857" s="116"/>
      <c r="AA857" s="116"/>
      <c r="AB857" s="55">
        <f t="shared" si="92"/>
        <v>0</v>
      </c>
      <c r="AC857" s="39"/>
      <c r="AD857" s="96" t="str">
        <f t="shared" si="93"/>
        <v>No</v>
      </c>
      <c r="AE857" s="18" t="str">
        <f>IFERROR(IFERROR(VLOOKUP(VALUE(L857),'EFM Funds June 2020'!C:M,10,0),VLOOKUP(TEXT(L857,0),'EFM Funds June 2020'!C:M,10,0)),"No")</f>
        <v>No</v>
      </c>
      <c r="AF857" s="18" t="str">
        <f>IFERROR(IFERROR(VLOOKUP(VALUE(W857),'EFM Funds June 2020'!C:M,10,0),VLOOKUP(TEXT(W857,0),'EFM Funds June 2020'!C:M,10,0)),"No")</f>
        <v>No</v>
      </c>
      <c r="AG857" s="19" t="str">
        <f t="shared" ca="1" si="94"/>
        <v>No</v>
      </c>
      <c r="AH857" s="19" t="str">
        <f t="shared" si="95"/>
        <v>No</v>
      </c>
      <c r="AI857" s="56" t="str">
        <f t="shared" ca="1" si="96"/>
        <v>Yes</v>
      </c>
      <c r="AJ857" s="56" t="str">
        <f ca="1">IFERROR(IF(OR($R$1&gt;Q857+90,$R$1&gt;VLOOKUP(W857,'EFM Funds June 2020'!D:E,2,FALSE)+90),"Yes","No"),"No")</f>
        <v>No</v>
      </c>
      <c r="AK857" s="56" t="str">
        <f>IFERROR(IF(OR(IFERROR(IF(AND(VLOOKUP(VALUE(L857),'EFM Funds June 2020'!$D:$M,10,FALSE)="Yes",T857&lt;0),"Yes","No"),"No")="Yes",IFERROR(IF(AND(VLOOKUP(VALUE(W857),'EFM Funds June 2020'!$D:$M,10,FALSE)="Yes",AA857&gt;0),"Yes","No"),"No")="Yes"),"Yes","No"),"No")</f>
        <v>No</v>
      </c>
      <c r="AL857" s="95" t="str">
        <f t="shared" si="97"/>
        <v>NoNo</v>
      </c>
      <c r="AM857" s="12">
        <f t="shared" si="98"/>
        <v>1</v>
      </c>
    </row>
    <row r="858" spans="1:39" s="12" customFormat="1" x14ac:dyDescent="0.35">
      <c r="A858" s="13"/>
      <c r="B858" s="20"/>
      <c r="C858" s="20"/>
      <c r="D858" s="13"/>
      <c r="E858" s="13"/>
      <c r="F858" s="13"/>
      <c r="G858" s="21"/>
      <c r="H858" s="104"/>
      <c r="I858" s="21"/>
      <c r="J858" s="21"/>
      <c r="K858" s="13"/>
      <c r="L858" s="13"/>
      <c r="M858" s="20"/>
      <c r="N858" s="13"/>
      <c r="O858" s="13"/>
      <c r="P858" s="13"/>
      <c r="Q858" s="22"/>
      <c r="R858" s="13"/>
      <c r="S858" s="13"/>
      <c r="T858" s="13"/>
      <c r="U858" s="116"/>
      <c r="V858" s="116"/>
      <c r="W858" s="135"/>
      <c r="X858" s="118"/>
      <c r="Y858" s="135"/>
      <c r="Z858" s="116"/>
      <c r="AA858" s="116"/>
      <c r="AB858" s="55">
        <f t="shared" si="92"/>
        <v>0</v>
      </c>
      <c r="AC858" s="39"/>
      <c r="AD858" s="96" t="str">
        <f t="shared" si="93"/>
        <v>No</v>
      </c>
      <c r="AE858" s="18" t="str">
        <f>IFERROR(IFERROR(VLOOKUP(VALUE(L858),'EFM Funds June 2020'!C:M,10,0),VLOOKUP(TEXT(L858,0),'EFM Funds June 2020'!C:M,10,0)),"No")</f>
        <v>No</v>
      </c>
      <c r="AF858" s="18" t="str">
        <f>IFERROR(IFERROR(VLOOKUP(VALUE(W858),'EFM Funds June 2020'!C:M,10,0),VLOOKUP(TEXT(W858,0),'EFM Funds June 2020'!C:M,10,0)),"No")</f>
        <v>No</v>
      </c>
      <c r="AG858" s="19" t="str">
        <f t="shared" ca="1" si="94"/>
        <v>No</v>
      </c>
      <c r="AH858" s="19" t="str">
        <f t="shared" si="95"/>
        <v>No</v>
      </c>
      <c r="AI858" s="56" t="str">
        <f t="shared" ca="1" si="96"/>
        <v>Yes</v>
      </c>
      <c r="AJ858" s="56" t="str">
        <f ca="1">IFERROR(IF(OR($R$1&gt;Q858+90,$R$1&gt;VLOOKUP(W858,'EFM Funds June 2020'!D:E,2,FALSE)+90),"Yes","No"),"No")</f>
        <v>No</v>
      </c>
      <c r="AK858" s="56" t="str">
        <f>IFERROR(IF(OR(IFERROR(IF(AND(VLOOKUP(VALUE(L858),'EFM Funds June 2020'!$D:$M,10,FALSE)="Yes",T858&lt;0),"Yes","No"),"No")="Yes",IFERROR(IF(AND(VLOOKUP(VALUE(W858),'EFM Funds June 2020'!$D:$M,10,FALSE)="Yes",AA858&gt;0),"Yes","No"),"No")="Yes"),"Yes","No"),"No")</f>
        <v>No</v>
      </c>
      <c r="AL858" s="95" t="str">
        <f t="shared" si="97"/>
        <v>NoNo</v>
      </c>
      <c r="AM858" s="12">
        <f t="shared" si="98"/>
        <v>1</v>
      </c>
    </row>
    <row r="859" spans="1:39" s="12" customFormat="1" x14ac:dyDescent="0.35">
      <c r="A859" s="13"/>
      <c r="B859" s="20"/>
      <c r="C859" s="20"/>
      <c r="D859" s="13"/>
      <c r="E859" s="13"/>
      <c r="F859" s="13"/>
      <c r="G859" s="21"/>
      <c r="H859" s="104"/>
      <c r="I859" s="21"/>
      <c r="J859" s="21"/>
      <c r="K859" s="13"/>
      <c r="L859" s="13"/>
      <c r="M859" s="20"/>
      <c r="N859" s="13"/>
      <c r="O859" s="13"/>
      <c r="P859" s="13"/>
      <c r="Q859" s="22"/>
      <c r="R859" s="13"/>
      <c r="S859" s="13"/>
      <c r="T859" s="13"/>
      <c r="U859" s="116"/>
      <c r="V859" s="116"/>
      <c r="W859" s="135"/>
      <c r="X859" s="118"/>
      <c r="Y859" s="135"/>
      <c r="Z859" s="116"/>
      <c r="AA859" s="116"/>
      <c r="AB859" s="55">
        <f t="shared" si="92"/>
        <v>0</v>
      </c>
      <c r="AC859" s="39"/>
      <c r="AD859" s="96" t="str">
        <f t="shared" si="93"/>
        <v>No</v>
      </c>
      <c r="AE859" s="18" t="str">
        <f>IFERROR(IFERROR(VLOOKUP(VALUE(L859),'EFM Funds June 2020'!C:M,10,0),VLOOKUP(TEXT(L859,0),'EFM Funds June 2020'!C:M,10,0)),"No")</f>
        <v>No</v>
      </c>
      <c r="AF859" s="18" t="str">
        <f>IFERROR(IFERROR(VLOOKUP(VALUE(W859),'EFM Funds June 2020'!C:M,10,0),VLOOKUP(TEXT(W859,0),'EFM Funds June 2020'!C:M,10,0)),"No")</f>
        <v>No</v>
      </c>
      <c r="AG859" s="19" t="str">
        <f t="shared" ca="1" si="94"/>
        <v>No</v>
      </c>
      <c r="AH859" s="19" t="str">
        <f t="shared" si="95"/>
        <v>No</v>
      </c>
      <c r="AI859" s="56" t="str">
        <f t="shared" ca="1" si="96"/>
        <v>Yes</v>
      </c>
      <c r="AJ859" s="56" t="str">
        <f ca="1">IFERROR(IF(OR($R$1&gt;Q859+90,$R$1&gt;VLOOKUP(W859,'EFM Funds June 2020'!D:E,2,FALSE)+90),"Yes","No"),"No")</f>
        <v>No</v>
      </c>
      <c r="AK859" s="56" t="str">
        <f>IFERROR(IF(OR(IFERROR(IF(AND(VLOOKUP(VALUE(L859),'EFM Funds June 2020'!$D:$M,10,FALSE)="Yes",T859&lt;0),"Yes","No"),"No")="Yes",IFERROR(IF(AND(VLOOKUP(VALUE(W859),'EFM Funds June 2020'!$D:$M,10,FALSE)="Yes",AA859&gt;0),"Yes","No"),"No")="Yes"),"Yes","No"),"No")</f>
        <v>No</v>
      </c>
      <c r="AL859" s="95" t="str">
        <f t="shared" si="97"/>
        <v>NoNo</v>
      </c>
      <c r="AM859" s="12">
        <f t="shared" si="98"/>
        <v>1</v>
      </c>
    </row>
    <row r="860" spans="1:39" s="12" customFormat="1" x14ac:dyDescent="0.35">
      <c r="A860" s="13"/>
      <c r="B860" s="20"/>
      <c r="C860" s="20"/>
      <c r="D860" s="13"/>
      <c r="E860" s="13"/>
      <c r="F860" s="13"/>
      <c r="G860" s="21"/>
      <c r="H860" s="104"/>
      <c r="I860" s="21"/>
      <c r="J860" s="21"/>
      <c r="K860" s="13"/>
      <c r="L860" s="13"/>
      <c r="M860" s="20"/>
      <c r="N860" s="13"/>
      <c r="O860" s="13"/>
      <c r="P860" s="13"/>
      <c r="Q860" s="22"/>
      <c r="R860" s="13"/>
      <c r="S860" s="13"/>
      <c r="T860" s="13"/>
      <c r="U860" s="116"/>
      <c r="V860" s="116"/>
      <c r="W860" s="135"/>
      <c r="X860" s="118"/>
      <c r="Y860" s="135"/>
      <c r="Z860" s="116"/>
      <c r="AA860" s="116"/>
      <c r="AB860" s="55">
        <f t="shared" si="92"/>
        <v>0</v>
      </c>
      <c r="AC860" s="39"/>
      <c r="AD860" s="96" t="str">
        <f t="shared" si="93"/>
        <v>No</v>
      </c>
      <c r="AE860" s="18" t="str">
        <f>IFERROR(IFERROR(VLOOKUP(VALUE(L860),'EFM Funds June 2020'!C:M,10,0),VLOOKUP(TEXT(L860,0),'EFM Funds June 2020'!C:M,10,0)),"No")</f>
        <v>No</v>
      </c>
      <c r="AF860" s="18" t="str">
        <f>IFERROR(IFERROR(VLOOKUP(VALUE(W860),'EFM Funds June 2020'!C:M,10,0),VLOOKUP(TEXT(W860,0),'EFM Funds June 2020'!C:M,10,0)),"No")</f>
        <v>No</v>
      </c>
      <c r="AG860" s="19" t="str">
        <f t="shared" ca="1" si="94"/>
        <v>No</v>
      </c>
      <c r="AH860" s="19" t="str">
        <f t="shared" si="95"/>
        <v>No</v>
      </c>
      <c r="AI860" s="56" t="str">
        <f t="shared" ca="1" si="96"/>
        <v>Yes</v>
      </c>
      <c r="AJ860" s="56" t="str">
        <f ca="1">IFERROR(IF(OR($R$1&gt;Q860+90,$R$1&gt;VLOOKUP(W860,'EFM Funds June 2020'!D:E,2,FALSE)+90),"Yes","No"),"No")</f>
        <v>No</v>
      </c>
      <c r="AK860" s="56" t="str">
        <f>IFERROR(IF(OR(IFERROR(IF(AND(VLOOKUP(VALUE(L860),'EFM Funds June 2020'!$D:$M,10,FALSE)="Yes",T860&lt;0),"Yes","No"),"No")="Yes",IFERROR(IF(AND(VLOOKUP(VALUE(W860),'EFM Funds June 2020'!$D:$M,10,FALSE)="Yes",AA860&gt;0),"Yes","No"),"No")="Yes"),"Yes","No"),"No")</f>
        <v>No</v>
      </c>
      <c r="AL860" s="95" t="str">
        <f t="shared" si="97"/>
        <v>NoNo</v>
      </c>
      <c r="AM860" s="12">
        <f t="shared" si="98"/>
        <v>1</v>
      </c>
    </row>
    <row r="861" spans="1:39" s="12" customFormat="1" x14ac:dyDescent="0.35">
      <c r="A861" s="13"/>
      <c r="B861" s="20"/>
      <c r="C861" s="20"/>
      <c r="D861" s="13"/>
      <c r="E861" s="13"/>
      <c r="F861" s="13"/>
      <c r="G861" s="21"/>
      <c r="H861" s="104"/>
      <c r="I861" s="21"/>
      <c r="J861" s="21"/>
      <c r="K861" s="13"/>
      <c r="L861" s="13"/>
      <c r="M861" s="20"/>
      <c r="N861" s="13"/>
      <c r="O861" s="13"/>
      <c r="P861" s="13"/>
      <c r="Q861" s="22"/>
      <c r="R861" s="13"/>
      <c r="S861" s="13"/>
      <c r="T861" s="13"/>
      <c r="U861" s="116"/>
      <c r="V861" s="116"/>
      <c r="W861" s="135"/>
      <c r="X861" s="118"/>
      <c r="Y861" s="135"/>
      <c r="Z861" s="116"/>
      <c r="AA861" s="116"/>
      <c r="AB861" s="55">
        <f t="shared" si="92"/>
        <v>0</v>
      </c>
      <c r="AC861" s="39"/>
      <c r="AD861" s="96" t="str">
        <f t="shared" si="93"/>
        <v>No</v>
      </c>
      <c r="AE861" s="18" t="str">
        <f>IFERROR(IFERROR(VLOOKUP(VALUE(L861),'EFM Funds June 2020'!C:M,10,0),VLOOKUP(TEXT(L861,0),'EFM Funds June 2020'!C:M,10,0)),"No")</f>
        <v>No</v>
      </c>
      <c r="AF861" s="18" t="str">
        <f>IFERROR(IFERROR(VLOOKUP(VALUE(W861),'EFM Funds June 2020'!C:M,10,0),VLOOKUP(TEXT(W861,0),'EFM Funds June 2020'!C:M,10,0)),"No")</f>
        <v>No</v>
      </c>
      <c r="AG861" s="19" t="str">
        <f t="shared" ca="1" si="94"/>
        <v>No</v>
      </c>
      <c r="AH861" s="19" t="str">
        <f t="shared" si="95"/>
        <v>No</v>
      </c>
      <c r="AI861" s="56" t="str">
        <f t="shared" ca="1" si="96"/>
        <v>Yes</v>
      </c>
      <c r="AJ861" s="56" t="str">
        <f ca="1">IFERROR(IF(OR($R$1&gt;Q861+90,$R$1&gt;VLOOKUP(W861,'EFM Funds June 2020'!D:E,2,FALSE)+90),"Yes","No"),"No")</f>
        <v>No</v>
      </c>
      <c r="AK861" s="56" t="str">
        <f>IFERROR(IF(OR(IFERROR(IF(AND(VLOOKUP(VALUE(L861),'EFM Funds June 2020'!$D:$M,10,FALSE)="Yes",T861&lt;0),"Yes","No"),"No")="Yes",IFERROR(IF(AND(VLOOKUP(VALUE(W861),'EFM Funds June 2020'!$D:$M,10,FALSE)="Yes",AA861&gt;0),"Yes","No"),"No")="Yes"),"Yes","No"),"No")</f>
        <v>No</v>
      </c>
      <c r="AL861" s="95" t="str">
        <f t="shared" si="97"/>
        <v>NoNo</v>
      </c>
      <c r="AM861" s="12">
        <f t="shared" si="98"/>
        <v>1</v>
      </c>
    </row>
    <row r="862" spans="1:39" s="12" customFormat="1" x14ac:dyDescent="0.35">
      <c r="A862" s="13"/>
      <c r="B862" s="20"/>
      <c r="C862" s="20"/>
      <c r="D862" s="13"/>
      <c r="E862" s="13"/>
      <c r="F862" s="13"/>
      <c r="G862" s="21"/>
      <c r="H862" s="104"/>
      <c r="I862" s="21"/>
      <c r="J862" s="21"/>
      <c r="K862" s="13"/>
      <c r="L862" s="13"/>
      <c r="M862" s="20"/>
      <c r="N862" s="13"/>
      <c r="O862" s="13"/>
      <c r="P862" s="13"/>
      <c r="Q862" s="22"/>
      <c r="R862" s="13"/>
      <c r="S862" s="13"/>
      <c r="T862" s="13"/>
      <c r="U862" s="116"/>
      <c r="V862" s="116"/>
      <c r="W862" s="135"/>
      <c r="X862" s="118"/>
      <c r="Y862" s="135"/>
      <c r="Z862" s="116"/>
      <c r="AA862" s="116"/>
      <c r="AB862" s="55">
        <f t="shared" si="92"/>
        <v>0</v>
      </c>
      <c r="AC862" s="39"/>
      <c r="AD862" s="96" t="str">
        <f t="shared" si="93"/>
        <v>No</v>
      </c>
      <c r="AE862" s="18" t="str">
        <f>IFERROR(IFERROR(VLOOKUP(VALUE(L862),'EFM Funds June 2020'!C:M,10,0),VLOOKUP(TEXT(L862,0),'EFM Funds June 2020'!C:M,10,0)),"No")</f>
        <v>No</v>
      </c>
      <c r="AF862" s="18" t="str">
        <f>IFERROR(IFERROR(VLOOKUP(VALUE(W862),'EFM Funds June 2020'!C:M,10,0),VLOOKUP(TEXT(W862,0),'EFM Funds June 2020'!C:M,10,0)),"No")</f>
        <v>No</v>
      </c>
      <c r="AG862" s="19" t="str">
        <f t="shared" ca="1" si="94"/>
        <v>No</v>
      </c>
      <c r="AH862" s="19" t="str">
        <f t="shared" si="95"/>
        <v>No</v>
      </c>
      <c r="AI862" s="56" t="str">
        <f t="shared" ca="1" si="96"/>
        <v>Yes</v>
      </c>
      <c r="AJ862" s="56" t="str">
        <f ca="1">IFERROR(IF(OR($R$1&gt;Q862+90,$R$1&gt;VLOOKUP(W862,'EFM Funds June 2020'!D:E,2,FALSE)+90),"Yes","No"),"No")</f>
        <v>No</v>
      </c>
      <c r="AK862" s="56" t="str">
        <f>IFERROR(IF(OR(IFERROR(IF(AND(VLOOKUP(VALUE(L862),'EFM Funds June 2020'!$D:$M,10,FALSE)="Yes",T862&lt;0),"Yes","No"),"No")="Yes",IFERROR(IF(AND(VLOOKUP(VALUE(W862),'EFM Funds June 2020'!$D:$M,10,FALSE)="Yes",AA862&gt;0),"Yes","No"),"No")="Yes"),"Yes","No"),"No")</f>
        <v>No</v>
      </c>
      <c r="AL862" s="95" t="str">
        <f t="shared" si="97"/>
        <v>NoNo</v>
      </c>
      <c r="AM862" s="12">
        <f t="shared" si="98"/>
        <v>1</v>
      </c>
    </row>
    <row r="863" spans="1:39" s="12" customFormat="1" x14ac:dyDescent="0.35">
      <c r="A863" s="13"/>
      <c r="B863" s="20"/>
      <c r="C863" s="20"/>
      <c r="D863" s="13"/>
      <c r="E863" s="13"/>
      <c r="F863" s="13"/>
      <c r="G863" s="21"/>
      <c r="H863" s="104"/>
      <c r="I863" s="21"/>
      <c r="J863" s="21"/>
      <c r="K863" s="13"/>
      <c r="L863" s="13"/>
      <c r="M863" s="20"/>
      <c r="N863" s="13"/>
      <c r="O863" s="13"/>
      <c r="P863" s="13"/>
      <c r="Q863" s="22"/>
      <c r="R863" s="13"/>
      <c r="S863" s="13"/>
      <c r="T863" s="13"/>
      <c r="U863" s="116"/>
      <c r="V863" s="116"/>
      <c r="W863" s="135"/>
      <c r="X863" s="118"/>
      <c r="Y863" s="135"/>
      <c r="Z863" s="116"/>
      <c r="AA863" s="116"/>
      <c r="AB863" s="55">
        <f t="shared" si="92"/>
        <v>0</v>
      </c>
      <c r="AC863" s="39"/>
      <c r="AD863" s="96" t="str">
        <f t="shared" si="93"/>
        <v>No</v>
      </c>
      <c r="AE863" s="18" t="str">
        <f>IFERROR(IFERROR(VLOOKUP(VALUE(L863),'EFM Funds June 2020'!C:M,10,0),VLOOKUP(TEXT(L863,0),'EFM Funds June 2020'!C:M,10,0)),"No")</f>
        <v>No</v>
      </c>
      <c r="AF863" s="18" t="str">
        <f>IFERROR(IFERROR(VLOOKUP(VALUE(W863),'EFM Funds June 2020'!C:M,10,0),VLOOKUP(TEXT(W863,0),'EFM Funds June 2020'!C:M,10,0)),"No")</f>
        <v>No</v>
      </c>
      <c r="AG863" s="19" t="str">
        <f t="shared" ca="1" si="94"/>
        <v>No</v>
      </c>
      <c r="AH863" s="19" t="str">
        <f t="shared" si="95"/>
        <v>No</v>
      </c>
      <c r="AI863" s="56" t="str">
        <f t="shared" ca="1" si="96"/>
        <v>Yes</v>
      </c>
      <c r="AJ863" s="56" t="str">
        <f ca="1">IFERROR(IF(OR($R$1&gt;Q863+90,$R$1&gt;VLOOKUP(W863,'EFM Funds June 2020'!D:E,2,FALSE)+90),"Yes","No"),"No")</f>
        <v>No</v>
      </c>
      <c r="AK863" s="56" t="str">
        <f>IFERROR(IF(OR(IFERROR(IF(AND(VLOOKUP(VALUE(L863),'EFM Funds June 2020'!$D:$M,10,FALSE)="Yes",T863&lt;0),"Yes","No"),"No")="Yes",IFERROR(IF(AND(VLOOKUP(VALUE(W863),'EFM Funds June 2020'!$D:$M,10,FALSE)="Yes",AA863&gt;0),"Yes","No"),"No")="Yes"),"Yes","No"),"No")</f>
        <v>No</v>
      </c>
      <c r="AL863" s="95" t="str">
        <f t="shared" si="97"/>
        <v>NoNo</v>
      </c>
      <c r="AM863" s="12">
        <f t="shared" si="98"/>
        <v>1</v>
      </c>
    </row>
    <row r="864" spans="1:39" s="12" customFormat="1" x14ac:dyDescent="0.35">
      <c r="A864" s="13"/>
      <c r="B864" s="20"/>
      <c r="C864" s="20"/>
      <c r="D864" s="13"/>
      <c r="E864" s="13"/>
      <c r="F864" s="13"/>
      <c r="G864" s="21"/>
      <c r="H864" s="104"/>
      <c r="I864" s="21"/>
      <c r="J864" s="21"/>
      <c r="K864" s="13"/>
      <c r="L864" s="13"/>
      <c r="M864" s="20"/>
      <c r="N864" s="13"/>
      <c r="O864" s="13"/>
      <c r="P864" s="13"/>
      <c r="Q864" s="22"/>
      <c r="R864" s="13"/>
      <c r="S864" s="13"/>
      <c r="T864" s="13"/>
      <c r="U864" s="116"/>
      <c r="V864" s="116"/>
      <c r="W864" s="135"/>
      <c r="X864" s="118"/>
      <c r="Y864" s="135"/>
      <c r="Z864" s="116"/>
      <c r="AA864" s="116"/>
      <c r="AB864" s="55">
        <f t="shared" si="92"/>
        <v>0</v>
      </c>
      <c r="AC864" s="39"/>
      <c r="AD864" s="96" t="str">
        <f t="shared" si="93"/>
        <v>No</v>
      </c>
      <c r="AE864" s="18" t="str">
        <f>IFERROR(IFERROR(VLOOKUP(VALUE(L864),'EFM Funds June 2020'!C:M,10,0),VLOOKUP(TEXT(L864,0),'EFM Funds June 2020'!C:M,10,0)),"No")</f>
        <v>No</v>
      </c>
      <c r="AF864" s="18" t="str">
        <f>IFERROR(IFERROR(VLOOKUP(VALUE(W864),'EFM Funds June 2020'!C:M,10,0),VLOOKUP(TEXT(W864,0),'EFM Funds June 2020'!C:M,10,0)),"No")</f>
        <v>No</v>
      </c>
      <c r="AG864" s="19" t="str">
        <f t="shared" ca="1" si="94"/>
        <v>No</v>
      </c>
      <c r="AH864" s="19" t="str">
        <f t="shared" si="95"/>
        <v>No</v>
      </c>
      <c r="AI864" s="56" t="str">
        <f t="shared" ca="1" si="96"/>
        <v>Yes</v>
      </c>
      <c r="AJ864" s="56" t="str">
        <f ca="1">IFERROR(IF(OR($R$1&gt;Q864+90,$R$1&gt;VLOOKUP(W864,'EFM Funds June 2020'!D:E,2,FALSE)+90),"Yes","No"),"No")</f>
        <v>No</v>
      </c>
      <c r="AK864" s="56" t="str">
        <f>IFERROR(IF(OR(IFERROR(IF(AND(VLOOKUP(VALUE(L864),'EFM Funds June 2020'!$D:$M,10,FALSE)="Yes",T864&lt;0),"Yes","No"),"No")="Yes",IFERROR(IF(AND(VLOOKUP(VALUE(W864),'EFM Funds June 2020'!$D:$M,10,FALSE)="Yes",AA864&gt;0),"Yes","No"),"No")="Yes"),"Yes","No"),"No")</f>
        <v>No</v>
      </c>
      <c r="AL864" s="95" t="str">
        <f t="shared" si="97"/>
        <v>NoNo</v>
      </c>
      <c r="AM864" s="12">
        <f t="shared" si="98"/>
        <v>1</v>
      </c>
    </row>
    <row r="865" spans="1:39" s="12" customFormat="1" x14ac:dyDescent="0.35">
      <c r="A865" s="13"/>
      <c r="B865" s="20"/>
      <c r="C865" s="20"/>
      <c r="D865" s="13"/>
      <c r="E865" s="13"/>
      <c r="F865" s="13"/>
      <c r="G865" s="21"/>
      <c r="H865" s="104"/>
      <c r="I865" s="21"/>
      <c r="J865" s="21"/>
      <c r="K865" s="13"/>
      <c r="L865" s="13"/>
      <c r="M865" s="20"/>
      <c r="N865" s="13"/>
      <c r="O865" s="13"/>
      <c r="P865" s="13"/>
      <c r="Q865" s="22"/>
      <c r="R865" s="13"/>
      <c r="S865" s="13"/>
      <c r="T865" s="13"/>
      <c r="U865" s="116"/>
      <c r="V865" s="116"/>
      <c r="W865" s="135"/>
      <c r="X865" s="118"/>
      <c r="Y865" s="135"/>
      <c r="Z865" s="116"/>
      <c r="AA865" s="116"/>
      <c r="AB865" s="55">
        <f t="shared" si="92"/>
        <v>0</v>
      </c>
      <c r="AC865" s="39"/>
      <c r="AD865" s="96" t="str">
        <f t="shared" si="93"/>
        <v>No</v>
      </c>
      <c r="AE865" s="18" t="str">
        <f>IFERROR(IFERROR(VLOOKUP(VALUE(L865),'EFM Funds June 2020'!C:M,10,0),VLOOKUP(TEXT(L865,0),'EFM Funds June 2020'!C:M,10,0)),"No")</f>
        <v>No</v>
      </c>
      <c r="AF865" s="18" t="str">
        <f>IFERROR(IFERROR(VLOOKUP(VALUE(W865),'EFM Funds June 2020'!C:M,10,0),VLOOKUP(TEXT(W865,0),'EFM Funds June 2020'!C:M,10,0)),"No")</f>
        <v>No</v>
      </c>
      <c r="AG865" s="19" t="str">
        <f t="shared" ca="1" si="94"/>
        <v>No</v>
      </c>
      <c r="AH865" s="19" t="str">
        <f t="shared" si="95"/>
        <v>No</v>
      </c>
      <c r="AI865" s="56" t="str">
        <f t="shared" ca="1" si="96"/>
        <v>Yes</v>
      </c>
      <c r="AJ865" s="56" t="str">
        <f ca="1">IFERROR(IF(OR($R$1&gt;Q865+90,$R$1&gt;VLOOKUP(W865,'EFM Funds June 2020'!D:E,2,FALSE)+90),"Yes","No"),"No")</f>
        <v>No</v>
      </c>
      <c r="AK865" s="56" t="str">
        <f>IFERROR(IF(OR(IFERROR(IF(AND(VLOOKUP(VALUE(L865),'EFM Funds June 2020'!$D:$M,10,FALSE)="Yes",T865&lt;0),"Yes","No"),"No")="Yes",IFERROR(IF(AND(VLOOKUP(VALUE(W865),'EFM Funds June 2020'!$D:$M,10,FALSE)="Yes",AA865&gt;0),"Yes","No"),"No")="Yes"),"Yes","No"),"No")</f>
        <v>No</v>
      </c>
      <c r="AL865" s="95" t="str">
        <f t="shared" si="97"/>
        <v>NoNo</v>
      </c>
      <c r="AM865" s="12">
        <f t="shared" si="98"/>
        <v>1</v>
      </c>
    </row>
    <row r="866" spans="1:39" s="12" customFormat="1" x14ac:dyDescent="0.35">
      <c r="A866" s="13"/>
      <c r="B866" s="20"/>
      <c r="C866" s="20"/>
      <c r="D866" s="13"/>
      <c r="E866" s="13"/>
      <c r="F866" s="13"/>
      <c r="G866" s="21"/>
      <c r="H866" s="104"/>
      <c r="I866" s="21"/>
      <c r="J866" s="21"/>
      <c r="K866" s="13"/>
      <c r="L866" s="13"/>
      <c r="M866" s="20"/>
      <c r="N866" s="13"/>
      <c r="O866" s="13"/>
      <c r="P866" s="13"/>
      <c r="Q866" s="22"/>
      <c r="R866" s="13"/>
      <c r="S866" s="13"/>
      <c r="T866" s="13"/>
      <c r="U866" s="116"/>
      <c r="V866" s="116"/>
      <c r="W866" s="135"/>
      <c r="X866" s="118"/>
      <c r="Y866" s="135"/>
      <c r="Z866" s="116"/>
      <c r="AA866" s="116"/>
      <c r="AB866" s="55">
        <f t="shared" si="92"/>
        <v>0</v>
      </c>
      <c r="AC866" s="39"/>
      <c r="AD866" s="96" t="str">
        <f t="shared" si="93"/>
        <v>No</v>
      </c>
      <c r="AE866" s="18" t="str">
        <f>IFERROR(IFERROR(VLOOKUP(VALUE(L866),'EFM Funds June 2020'!C:M,10,0),VLOOKUP(TEXT(L866,0),'EFM Funds June 2020'!C:M,10,0)),"No")</f>
        <v>No</v>
      </c>
      <c r="AF866" s="18" t="str">
        <f>IFERROR(IFERROR(VLOOKUP(VALUE(W866),'EFM Funds June 2020'!C:M,10,0),VLOOKUP(TEXT(W866,0),'EFM Funds June 2020'!C:M,10,0)),"No")</f>
        <v>No</v>
      </c>
      <c r="AG866" s="19" t="str">
        <f t="shared" ca="1" si="94"/>
        <v>No</v>
      </c>
      <c r="AH866" s="19" t="str">
        <f t="shared" si="95"/>
        <v>No</v>
      </c>
      <c r="AI866" s="56" t="str">
        <f t="shared" ca="1" si="96"/>
        <v>Yes</v>
      </c>
      <c r="AJ866" s="56" t="str">
        <f ca="1">IFERROR(IF(OR($R$1&gt;Q866+90,$R$1&gt;VLOOKUP(W866,'EFM Funds June 2020'!D:E,2,FALSE)+90),"Yes","No"),"No")</f>
        <v>No</v>
      </c>
      <c r="AK866" s="56" t="str">
        <f>IFERROR(IF(OR(IFERROR(IF(AND(VLOOKUP(VALUE(L866),'EFM Funds June 2020'!$D:$M,10,FALSE)="Yes",T866&lt;0),"Yes","No"),"No")="Yes",IFERROR(IF(AND(VLOOKUP(VALUE(W866),'EFM Funds June 2020'!$D:$M,10,FALSE)="Yes",AA866&gt;0),"Yes","No"),"No")="Yes"),"Yes","No"),"No")</f>
        <v>No</v>
      </c>
      <c r="AL866" s="95" t="str">
        <f t="shared" si="97"/>
        <v>NoNo</v>
      </c>
      <c r="AM866" s="12">
        <f t="shared" si="98"/>
        <v>1</v>
      </c>
    </row>
    <row r="867" spans="1:39" s="12" customFormat="1" x14ac:dyDescent="0.35">
      <c r="A867" s="13"/>
      <c r="B867" s="20"/>
      <c r="C867" s="20"/>
      <c r="D867" s="13"/>
      <c r="E867" s="13"/>
      <c r="F867" s="13"/>
      <c r="G867" s="21"/>
      <c r="H867" s="104"/>
      <c r="I867" s="21"/>
      <c r="J867" s="21"/>
      <c r="K867" s="13"/>
      <c r="L867" s="13"/>
      <c r="M867" s="20"/>
      <c r="N867" s="13"/>
      <c r="O867" s="13"/>
      <c r="P867" s="13"/>
      <c r="Q867" s="22"/>
      <c r="R867" s="13"/>
      <c r="S867" s="13"/>
      <c r="T867" s="13"/>
      <c r="U867" s="116"/>
      <c r="V867" s="116"/>
      <c r="W867" s="135"/>
      <c r="X867" s="118"/>
      <c r="Y867" s="135"/>
      <c r="Z867" s="116"/>
      <c r="AA867" s="116"/>
      <c r="AB867" s="55">
        <f t="shared" si="92"/>
        <v>0</v>
      </c>
      <c r="AC867" s="39"/>
      <c r="AD867" s="96" t="str">
        <f t="shared" si="93"/>
        <v>No</v>
      </c>
      <c r="AE867" s="18" t="str">
        <f>IFERROR(IFERROR(VLOOKUP(VALUE(L867),'EFM Funds June 2020'!C:M,10,0),VLOOKUP(TEXT(L867,0),'EFM Funds June 2020'!C:M,10,0)),"No")</f>
        <v>No</v>
      </c>
      <c r="AF867" s="18" t="str">
        <f>IFERROR(IFERROR(VLOOKUP(VALUE(W867),'EFM Funds June 2020'!C:M,10,0),VLOOKUP(TEXT(W867,0),'EFM Funds June 2020'!C:M,10,0)),"No")</f>
        <v>No</v>
      </c>
      <c r="AG867" s="19" t="str">
        <f t="shared" ca="1" si="94"/>
        <v>No</v>
      </c>
      <c r="AH867" s="19" t="str">
        <f t="shared" si="95"/>
        <v>No</v>
      </c>
      <c r="AI867" s="56" t="str">
        <f t="shared" ca="1" si="96"/>
        <v>Yes</v>
      </c>
      <c r="AJ867" s="56" t="str">
        <f ca="1">IFERROR(IF(OR($R$1&gt;Q867+90,$R$1&gt;VLOOKUP(W867,'EFM Funds June 2020'!D:E,2,FALSE)+90),"Yes","No"),"No")</f>
        <v>No</v>
      </c>
      <c r="AK867" s="56" t="str">
        <f>IFERROR(IF(OR(IFERROR(IF(AND(VLOOKUP(VALUE(L867),'EFM Funds June 2020'!$D:$M,10,FALSE)="Yes",T867&lt;0),"Yes","No"),"No")="Yes",IFERROR(IF(AND(VLOOKUP(VALUE(W867),'EFM Funds June 2020'!$D:$M,10,FALSE)="Yes",AA867&gt;0),"Yes","No"),"No")="Yes"),"Yes","No"),"No")</f>
        <v>No</v>
      </c>
      <c r="AL867" s="95" t="str">
        <f t="shared" si="97"/>
        <v>NoNo</v>
      </c>
      <c r="AM867" s="12">
        <f t="shared" si="98"/>
        <v>1</v>
      </c>
    </row>
    <row r="868" spans="1:39" s="12" customFormat="1" x14ac:dyDescent="0.35">
      <c r="A868" s="13"/>
      <c r="B868" s="20"/>
      <c r="C868" s="20"/>
      <c r="D868" s="13"/>
      <c r="E868" s="13"/>
      <c r="F868" s="13"/>
      <c r="G868" s="21"/>
      <c r="H868" s="104"/>
      <c r="I868" s="21"/>
      <c r="J868" s="21"/>
      <c r="K868" s="13"/>
      <c r="L868" s="13"/>
      <c r="M868" s="20"/>
      <c r="N868" s="13"/>
      <c r="O868" s="13"/>
      <c r="P868" s="13"/>
      <c r="Q868" s="22"/>
      <c r="R868" s="13"/>
      <c r="S868" s="13"/>
      <c r="T868" s="13"/>
      <c r="U868" s="116"/>
      <c r="V868" s="116"/>
      <c r="W868" s="135"/>
      <c r="X868" s="118"/>
      <c r="Y868" s="135"/>
      <c r="Z868" s="116"/>
      <c r="AA868" s="116"/>
      <c r="AB868" s="55">
        <f t="shared" si="92"/>
        <v>0</v>
      </c>
      <c r="AC868" s="39"/>
      <c r="AD868" s="96" t="str">
        <f t="shared" si="93"/>
        <v>No</v>
      </c>
      <c r="AE868" s="18" t="str">
        <f>IFERROR(IFERROR(VLOOKUP(VALUE(L868),'EFM Funds June 2020'!C:M,10,0),VLOOKUP(TEXT(L868,0),'EFM Funds June 2020'!C:M,10,0)),"No")</f>
        <v>No</v>
      </c>
      <c r="AF868" s="18" t="str">
        <f>IFERROR(IFERROR(VLOOKUP(VALUE(W868),'EFM Funds June 2020'!C:M,10,0),VLOOKUP(TEXT(W868,0),'EFM Funds June 2020'!C:M,10,0)),"No")</f>
        <v>No</v>
      </c>
      <c r="AG868" s="19" t="str">
        <f t="shared" ca="1" si="94"/>
        <v>No</v>
      </c>
      <c r="AH868" s="19" t="str">
        <f t="shared" si="95"/>
        <v>No</v>
      </c>
      <c r="AI868" s="56" t="str">
        <f t="shared" ca="1" si="96"/>
        <v>Yes</v>
      </c>
      <c r="AJ868" s="56" t="str">
        <f ca="1">IFERROR(IF(OR($R$1&gt;Q868+90,$R$1&gt;VLOOKUP(W868,'EFM Funds June 2020'!D:E,2,FALSE)+90),"Yes","No"),"No")</f>
        <v>No</v>
      </c>
      <c r="AK868" s="56" t="str">
        <f>IFERROR(IF(OR(IFERROR(IF(AND(VLOOKUP(VALUE(L868),'EFM Funds June 2020'!$D:$M,10,FALSE)="Yes",T868&lt;0),"Yes","No"),"No")="Yes",IFERROR(IF(AND(VLOOKUP(VALUE(W868),'EFM Funds June 2020'!$D:$M,10,FALSE)="Yes",AA868&gt;0),"Yes","No"),"No")="Yes"),"Yes","No"),"No")</f>
        <v>No</v>
      </c>
      <c r="AL868" s="95" t="str">
        <f t="shared" si="97"/>
        <v>NoNo</v>
      </c>
      <c r="AM868" s="12">
        <f t="shared" si="98"/>
        <v>1</v>
      </c>
    </row>
    <row r="869" spans="1:39" s="12" customFormat="1" x14ac:dyDescent="0.35">
      <c r="A869" s="13"/>
      <c r="B869" s="20"/>
      <c r="C869" s="20"/>
      <c r="D869" s="13"/>
      <c r="E869" s="13"/>
      <c r="F869" s="13"/>
      <c r="G869" s="21"/>
      <c r="H869" s="104"/>
      <c r="I869" s="21"/>
      <c r="J869" s="21"/>
      <c r="K869" s="13"/>
      <c r="L869" s="13"/>
      <c r="M869" s="20"/>
      <c r="N869" s="13"/>
      <c r="O869" s="13"/>
      <c r="P869" s="13"/>
      <c r="Q869" s="22"/>
      <c r="R869" s="13"/>
      <c r="S869" s="13"/>
      <c r="T869" s="13"/>
      <c r="U869" s="116"/>
      <c r="V869" s="116"/>
      <c r="W869" s="135"/>
      <c r="X869" s="118"/>
      <c r="Y869" s="135"/>
      <c r="Z869" s="116"/>
      <c r="AA869" s="116"/>
      <c r="AB869" s="55">
        <f t="shared" si="92"/>
        <v>0</v>
      </c>
      <c r="AC869" s="39"/>
      <c r="AD869" s="96" t="str">
        <f t="shared" si="93"/>
        <v>No</v>
      </c>
      <c r="AE869" s="18" t="str">
        <f>IFERROR(IFERROR(VLOOKUP(VALUE(L869),'EFM Funds June 2020'!C:M,10,0),VLOOKUP(TEXT(L869,0),'EFM Funds June 2020'!C:M,10,0)),"No")</f>
        <v>No</v>
      </c>
      <c r="AF869" s="18" t="str">
        <f>IFERROR(IFERROR(VLOOKUP(VALUE(W869),'EFM Funds June 2020'!C:M,10,0),VLOOKUP(TEXT(W869,0),'EFM Funds June 2020'!C:M,10,0)),"No")</f>
        <v>No</v>
      </c>
      <c r="AG869" s="19" t="str">
        <f t="shared" ca="1" si="94"/>
        <v>No</v>
      </c>
      <c r="AH869" s="19" t="str">
        <f t="shared" si="95"/>
        <v>No</v>
      </c>
      <c r="AI869" s="56" t="str">
        <f t="shared" ca="1" si="96"/>
        <v>Yes</v>
      </c>
      <c r="AJ869" s="56" t="str">
        <f ca="1">IFERROR(IF(OR($R$1&gt;Q869+90,$R$1&gt;VLOOKUP(W869,'EFM Funds June 2020'!D:E,2,FALSE)+90),"Yes","No"),"No")</f>
        <v>No</v>
      </c>
      <c r="AK869" s="56" t="str">
        <f>IFERROR(IF(OR(IFERROR(IF(AND(VLOOKUP(VALUE(L869),'EFM Funds June 2020'!$D:$M,10,FALSE)="Yes",T869&lt;0),"Yes","No"),"No")="Yes",IFERROR(IF(AND(VLOOKUP(VALUE(W869),'EFM Funds June 2020'!$D:$M,10,FALSE)="Yes",AA869&gt;0),"Yes","No"),"No")="Yes"),"Yes","No"),"No")</f>
        <v>No</v>
      </c>
      <c r="AL869" s="95" t="str">
        <f t="shared" si="97"/>
        <v>NoNo</v>
      </c>
      <c r="AM869" s="12">
        <f t="shared" si="98"/>
        <v>1</v>
      </c>
    </row>
    <row r="870" spans="1:39" s="12" customFormat="1" x14ac:dyDescent="0.35">
      <c r="A870" s="13"/>
      <c r="B870" s="20"/>
      <c r="C870" s="20"/>
      <c r="D870" s="13"/>
      <c r="E870" s="13"/>
      <c r="F870" s="13"/>
      <c r="G870" s="21"/>
      <c r="H870" s="104"/>
      <c r="I870" s="21"/>
      <c r="J870" s="21"/>
      <c r="K870" s="13"/>
      <c r="L870" s="13"/>
      <c r="M870" s="20"/>
      <c r="N870" s="13"/>
      <c r="O870" s="13"/>
      <c r="P870" s="13"/>
      <c r="Q870" s="22"/>
      <c r="R870" s="13"/>
      <c r="S870" s="13"/>
      <c r="T870" s="13"/>
      <c r="U870" s="116"/>
      <c r="V870" s="116"/>
      <c r="W870" s="135"/>
      <c r="X870" s="118"/>
      <c r="Y870" s="135"/>
      <c r="Z870" s="116"/>
      <c r="AA870" s="116"/>
      <c r="AB870" s="55">
        <f t="shared" si="92"/>
        <v>0</v>
      </c>
      <c r="AC870" s="39"/>
      <c r="AD870" s="96" t="str">
        <f t="shared" si="93"/>
        <v>No</v>
      </c>
      <c r="AE870" s="18" t="str">
        <f>IFERROR(IFERROR(VLOOKUP(VALUE(L870),'EFM Funds June 2020'!C:M,10,0),VLOOKUP(TEXT(L870,0),'EFM Funds June 2020'!C:M,10,0)),"No")</f>
        <v>No</v>
      </c>
      <c r="AF870" s="18" t="str">
        <f>IFERROR(IFERROR(VLOOKUP(VALUE(W870),'EFM Funds June 2020'!C:M,10,0),VLOOKUP(TEXT(W870,0),'EFM Funds June 2020'!C:M,10,0)),"No")</f>
        <v>No</v>
      </c>
      <c r="AG870" s="19" t="str">
        <f t="shared" ca="1" si="94"/>
        <v>No</v>
      </c>
      <c r="AH870" s="19" t="str">
        <f t="shared" si="95"/>
        <v>No</v>
      </c>
      <c r="AI870" s="56" t="str">
        <f t="shared" ca="1" si="96"/>
        <v>Yes</v>
      </c>
      <c r="AJ870" s="56" t="str">
        <f ca="1">IFERROR(IF(OR($R$1&gt;Q870+90,$R$1&gt;VLOOKUP(W870,'EFM Funds June 2020'!D:E,2,FALSE)+90),"Yes","No"),"No")</f>
        <v>No</v>
      </c>
      <c r="AK870" s="56" t="str">
        <f>IFERROR(IF(OR(IFERROR(IF(AND(VLOOKUP(VALUE(L870),'EFM Funds June 2020'!$D:$M,10,FALSE)="Yes",T870&lt;0),"Yes","No"),"No")="Yes",IFERROR(IF(AND(VLOOKUP(VALUE(W870),'EFM Funds June 2020'!$D:$M,10,FALSE)="Yes",AA870&gt;0),"Yes","No"),"No")="Yes"),"Yes","No"),"No")</f>
        <v>No</v>
      </c>
      <c r="AL870" s="95" t="str">
        <f t="shared" si="97"/>
        <v>NoNo</v>
      </c>
      <c r="AM870" s="12">
        <f t="shared" si="98"/>
        <v>1</v>
      </c>
    </row>
    <row r="871" spans="1:39" s="12" customFormat="1" x14ac:dyDescent="0.35">
      <c r="A871" s="13"/>
      <c r="B871" s="20"/>
      <c r="C871" s="20"/>
      <c r="D871" s="13"/>
      <c r="E871" s="13"/>
      <c r="F871" s="13"/>
      <c r="G871" s="21"/>
      <c r="H871" s="104"/>
      <c r="I871" s="21"/>
      <c r="J871" s="21"/>
      <c r="K871" s="13"/>
      <c r="L871" s="13"/>
      <c r="M871" s="20"/>
      <c r="N871" s="13"/>
      <c r="O871" s="13"/>
      <c r="P871" s="13"/>
      <c r="Q871" s="22"/>
      <c r="R871" s="13"/>
      <c r="S871" s="13"/>
      <c r="T871" s="13"/>
      <c r="U871" s="116"/>
      <c r="V871" s="116"/>
      <c r="W871" s="135"/>
      <c r="X871" s="118"/>
      <c r="Y871" s="135"/>
      <c r="Z871" s="116"/>
      <c r="AA871" s="116"/>
      <c r="AB871" s="55">
        <f t="shared" si="92"/>
        <v>0</v>
      </c>
      <c r="AC871" s="39"/>
      <c r="AD871" s="96" t="str">
        <f t="shared" si="93"/>
        <v>No</v>
      </c>
      <c r="AE871" s="18" t="str">
        <f>IFERROR(IFERROR(VLOOKUP(VALUE(L871),'EFM Funds June 2020'!C:M,10,0),VLOOKUP(TEXT(L871,0),'EFM Funds June 2020'!C:M,10,0)),"No")</f>
        <v>No</v>
      </c>
      <c r="AF871" s="18" t="str">
        <f>IFERROR(IFERROR(VLOOKUP(VALUE(W871),'EFM Funds June 2020'!C:M,10,0),VLOOKUP(TEXT(W871,0),'EFM Funds June 2020'!C:M,10,0)),"No")</f>
        <v>No</v>
      </c>
      <c r="AG871" s="19" t="str">
        <f t="shared" ca="1" si="94"/>
        <v>No</v>
      </c>
      <c r="AH871" s="19" t="str">
        <f t="shared" si="95"/>
        <v>No</v>
      </c>
      <c r="AI871" s="56" t="str">
        <f t="shared" ca="1" si="96"/>
        <v>Yes</v>
      </c>
      <c r="AJ871" s="56" t="str">
        <f ca="1">IFERROR(IF(OR($R$1&gt;Q871+90,$R$1&gt;VLOOKUP(W871,'EFM Funds June 2020'!D:E,2,FALSE)+90),"Yes","No"),"No")</f>
        <v>No</v>
      </c>
      <c r="AK871" s="56" t="str">
        <f>IFERROR(IF(OR(IFERROR(IF(AND(VLOOKUP(VALUE(L871),'EFM Funds June 2020'!$D:$M,10,FALSE)="Yes",T871&lt;0),"Yes","No"),"No")="Yes",IFERROR(IF(AND(VLOOKUP(VALUE(W871),'EFM Funds June 2020'!$D:$M,10,FALSE)="Yes",AA871&gt;0),"Yes","No"),"No")="Yes"),"Yes","No"),"No")</f>
        <v>No</v>
      </c>
      <c r="AL871" s="95" t="str">
        <f t="shared" si="97"/>
        <v>NoNo</v>
      </c>
      <c r="AM871" s="12">
        <f t="shared" si="98"/>
        <v>1</v>
      </c>
    </row>
    <row r="872" spans="1:39" s="12" customFormat="1" x14ac:dyDescent="0.35">
      <c r="A872" s="13"/>
      <c r="B872" s="20"/>
      <c r="C872" s="20"/>
      <c r="D872" s="13"/>
      <c r="E872" s="13"/>
      <c r="F872" s="13"/>
      <c r="G872" s="21"/>
      <c r="H872" s="104"/>
      <c r="I872" s="21"/>
      <c r="J872" s="21"/>
      <c r="K872" s="13"/>
      <c r="L872" s="13"/>
      <c r="M872" s="20"/>
      <c r="N872" s="13"/>
      <c r="O872" s="13"/>
      <c r="P872" s="13"/>
      <c r="Q872" s="22"/>
      <c r="R872" s="13"/>
      <c r="S872" s="13"/>
      <c r="T872" s="13"/>
      <c r="U872" s="116"/>
      <c r="V872" s="116"/>
      <c r="W872" s="135"/>
      <c r="X872" s="118"/>
      <c r="Y872" s="135"/>
      <c r="Z872" s="116"/>
      <c r="AA872" s="116"/>
      <c r="AB872" s="55">
        <f t="shared" si="92"/>
        <v>0</v>
      </c>
      <c r="AC872" s="39"/>
      <c r="AD872" s="96" t="str">
        <f t="shared" si="93"/>
        <v>No</v>
      </c>
      <c r="AE872" s="18" t="str">
        <f>IFERROR(IFERROR(VLOOKUP(VALUE(L872),'EFM Funds June 2020'!C:M,10,0),VLOOKUP(TEXT(L872,0),'EFM Funds June 2020'!C:M,10,0)),"No")</f>
        <v>No</v>
      </c>
      <c r="AF872" s="18" t="str">
        <f>IFERROR(IFERROR(VLOOKUP(VALUE(W872),'EFM Funds June 2020'!C:M,10,0),VLOOKUP(TEXT(W872,0),'EFM Funds June 2020'!C:M,10,0)),"No")</f>
        <v>No</v>
      </c>
      <c r="AG872" s="19" t="str">
        <f t="shared" ca="1" si="94"/>
        <v>No</v>
      </c>
      <c r="AH872" s="19" t="str">
        <f t="shared" si="95"/>
        <v>No</v>
      </c>
      <c r="AI872" s="56" t="str">
        <f t="shared" ca="1" si="96"/>
        <v>Yes</v>
      </c>
      <c r="AJ872" s="56" t="str">
        <f ca="1">IFERROR(IF(OR($R$1&gt;Q872+90,$R$1&gt;VLOOKUP(W872,'EFM Funds June 2020'!D:E,2,FALSE)+90),"Yes","No"),"No")</f>
        <v>No</v>
      </c>
      <c r="AK872" s="56" t="str">
        <f>IFERROR(IF(OR(IFERROR(IF(AND(VLOOKUP(VALUE(L872),'EFM Funds June 2020'!$D:$M,10,FALSE)="Yes",T872&lt;0),"Yes","No"),"No")="Yes",IFERROR(IF(AND(VLOOKUP(VALUE(W872),'EFM Funds June 2020'!$D:$M,10,FALSE)="Yes",AA872&gt;0),"Yes","No"),"No")="Yes"),"Yes","No"),"No")</f>
        <v>No</v>
      </c>
      <c r="AL872" s="95" t="str">
        <f t="shared" si="97"/>
        <v>NoNo</v>
      </c>
      <c r="AM872" s="12">
        <f t="shared" si="98"/>
        <v>1</v>
      </c>
    </row>
    <row r="873" spans="1:39" s="12" customFormat="1" x14ac:dyDescent="0.35">
      <c r="A873" s="13"/>
      <c r="B873" s="20"/>
      <c r="C873" s="20"/>
      <c r="D873" s="13"/>
      <c r="E873" s="13"/>
      <c r="F873" s="13"/>
      <c r="G873" s="21"/>
      <c r="H873" s="104"/>
      <c r="I873" s="21"/>
      <c r="J873" s="21"/>
      <c r="K873" s="13"/>
      <c r="L873" s="13"/>
      <c r="M873" s="20"/>
      <c r="N873" s="13"/>
      <c r="O873" s="13"/>
      <c r="P873" s="13"/>
      <c r="Q873" s="22"/>
      <c r="R873" s="13"/>
      <c r="S873" s="13"/>
      <c r="T873" s="13"/>
      <c r="U873" s="116"/>
      <c r="V873" s="116"/>
      <c r="W873" s="135"/>
      <c r="X873" s="118"/>
      <c r="Y873" s="135"/>
      <c r="Z873" s="116"/>
      <c r="AA873" s="116"/>
      <c r="AB873" s="55">
        <f t="shared" si="92"/>
        <v>0</v>
      </c>
      <c r="AC873" s="39"/>
      <c r="AD873" s="96" t="str">
        <f t="shared" si="93"/>
        <v>No</v>
      </c>
      <c r="AE873" s="18" t="str">
        <f>IFERROR(IFERROR(VLOOKUP(VALUE(L873),'EFM Funds June 2020'!C:M,10,0),VLOOKUP(TEXT(L873,0),'EFM Funds June 2020'!C:M,10,0)),"No")</f>
        <v>No</v>
      </c>
      <c r="AF873" s="18" t="str">
        <f>IFERROR(IFERROR(VLOOKUP(VALUE(W873),'EFM Funds June 2020'!C:M,10,0),VLOOKUP(TEXT(W873,0),'EFM Funds June 2020'!C:M,10,0)),"No")</f>
        <v>No</v>
      </c>
      <c r="AG873" s="19" t="str">
        <f t="shared" ca="1" si="94"/>
        <v>No</v>
      </c>
      <c r="AH873" s="19" t="str">
        <f t="shared" si="95"/>
        <v>No</v>
      </c>
      <c r="AI873" s="56" t="str">
        <f t="shared" ca="1" si="96"/>
        <v>Yes</v>
      </c>
      <c r="AJ873" s="56" t="str">
        <f ca="1">IFERROR(IF(OR($R$1&gt;Q873+90,$R$1&gt;VLOOKUP(W873,'EFM Funds June 2020'!D:E,2,FALSE)+90),"Yes","No"),"No")</f>
        <v>No</v>
      </c>
      <c r="AK873" s="56" t="str">
        <f>IFERROR(IF(OR(IFERROR(IF(AND(VLOOKUP(VALUE(L873),'EFM Funds June 2020'!$D:$M,10,FALSE)="Yes",T873&lt;0),"Yes","No"),"No")="Yes",IFERROR(IF(AND(VLOOKUP(VALUE(W873),'EFM Funds June 2020'!$D:$M,10,FALSE)="Yes",AA873&gt;0),"Yes","No"),"No")="Yes"),"Yes","No"),"No")</f>
        <v>No</v>
      </c>
      <c r="AL873" s="95" t="str">
        <f t="shared" si="97"/>
        <v>NoNo</v>
      </c>
      <c r="AM873" s="12">
        <f t="shared" si="98"/>
        <v>1</v>
      </c>
    </row>
    <row r="874" spans="1:39" s="12" customFormat="1" x14ac:dyDescent="0.35">
      <c r="A874" s="13"/>
      <c r="B874" s="20"/>
      <c r="C874" s="20"/>
      <c r="D874" s="13"/>
      <c r="E874" s="13"/>
      <c r="F874" s="13"/>
      <c r="G874" s="21"/>
      <c r="H874" s="104"/>
      <c r="I874" s="21"/>
      <c r="J874" s="21"/>
      <c r="K874" s="13"/>
      <c r="L874" s="13"/>
      <c r="M874" s="20"/>
      <c r="N874" s="13"/>
      <c r="O874" s="13"/>
      <c r="P874" s="13"/>
      <c r="Q874" s="22"/>
      <c r="R874" s="13"/>
      <c r="S874" s="13"/>
      <c r="T874" s="13"/>
      <c r="U874" s="116"/>
      <c r="V874" s="116"/>
      <c r="W874" s="135"/>
      <c r="X874" s="118"/>
      <c r="Y874" s="135"/>
      <c r="Z874" s="116"/>
      <c r="AA874" s="116"/>
      <c r="AB874" s="55">
        <f t="shared" si="92"/>
        <v>0</v>
      </c>
      <c r="AC874" s="39"/>
      <c r="AD874" s="96" t="str">
        <f t="shared" si="93"/>
        <v>No</v>
      </c>
      <c r="AE874" s="18" t="str">
        <f>IFERROR(IFERROR(VLOOKUP(VALUE(L874),'EFM Funds June 2020'!C:M,10,0),VLOOKUP(TEXT(L874,0),'EFM Funds June 2020'!C:M,10,0)),"No")</f>
        <v>No</v>
      </c>
      <c r="AF874" s="18" t="str">
        <f>IFERROR(IFERROR(VLOOKUP(VALUE(W874),'EFM Funds June 2020'!C:M,10,0),VLOOKUP(TEXT(W874,0),'EFM Funds June 2020'!C:M,10,0)),"No")</f>
        <v>No</v>
      </c>
      <c r="AG874" s="19" t="str">
        <f t="shared" ca="1" si="94"/>
        <v>No</v>
      </c>
      <c r="AH874" s="19" t="str">
        <f t="shared" si="95"/>
        <v>No</v>
      </c>
      <c r="AI874" s="56" t="str">
        <f t="shared" ca="1" si="96"/>
        <v>Yes</v>
      </c>
      <c r="AJ874" s="56" t="str">
        <f ca="1">IFERROR(IF(OR($R$1&gt;Q874+90,$R$1&gt;VLOOKUP(W874,'EFM Funds June 2020'!D:E,2,FALSE)+90),"Yes","No"),"No")</f>
        <v>No</v>
      </c>
      <c r="AK874" s="56" t="str">
        <f>IFERROR(IF(OR(IFERROR(IF(AND(VLOOKUP(VALUE(L874),'EFM Funds June 2020'!$D:$M,10,FALSE)="Yes",T874&lt;0),"Yes","No"),"No")="Yes",IFERROR(IF(AND(VLOOKUP(VALUE(W874),'EFM Funds June 2020'!$D:$M,10,FALSE)="Yes",AA874&gt;0),"Yes","No"),"No")="Yes"),"Yes","No"),"No")</f>
        <v>No</v>
      </c>
      <c r="AL874" s="95" t="str">
        <f t="shared" si="97"/>
        <v>NoNo</v>
      </c>
      <c r="AM874" s="12">
        <f t="shared" si="98"/>
        <v>1</v>
      </c>
    </row>
    <row r="875" spans="1:39" s="12" customFormat="1" x14ac:dyDescent="0.35">
      <c r="A875" s="13"/>
      <c r="B875" s="20"/>
      <c r="C875" s="20"/>
      <c r="D875" s="13"/>
      <c r="E875" s="13"/>
      <c r="F875" s="13"/>
      <c r="G875" s="21"/>
      <c r="H875" s="104"/>
      <c r="I875" s="21"/>
      <c r="J875" s="21"/>
      <c r="K875" s="13"/>
      <c r="L875" s="13"/>
      <c r="M875" s="20"/>
      <c r="N875" s="13"/>
      <c r="O875" s="13"/>
      <c r="P875" s="13"/>
      <c r="Q875" s="22"/>
      <c r="R875" s="13"/>
      <c r="S875" s="13"/>
      <c r="T875" s="13"/>
      <c r="U875" s="116"/>
      <c r="V875" s="116"/>
      <c r="W875" s="135"/>
      <c r="X875" s="118"/>
      <c r="Y875" s="135"/>
      <c r="Z875" s="116"/>
      <c r="AA875" s="116"/>
      <c r="AB875" s="55">
        <f t="shared" si="92"/>
        <v>0</v>
      </c>
      <c r="AC875" s="39"/>
      <c r="AD875" s="96" t="str">
        <f t="shared" si="93"/>
        <v>No</v>
      </c>
      <c r="AE875" s="18" t="str">
        <f>IFERROR(IFERROR(VLOOKUP(VALUE(L875),'EFM Funds June 2020'!C:M,10,0),VLOOKUP(TEXT(L875,0),'EFM Funds June 2020'!C:M,10,0)),"No")</f>
        <v>No</v>
      </c>
      <c r="AF875" s="18" t="str">
        <f>IFERROR(IFERROR(VLOOKUP(VALUE(W875),'EFM Funds June 2020'!C:M,10,0),VLOOKUP(TEXT(W875,0),'EFM Funds June 2020'!C:M,10,0)),"No")</f>
        <v>No</v>
      </c>
      <c r="AG875" s="19" t="str">
        <f t="shared" ca="1" si="94"/>
        <v>No</v>
      </c>
      <c r="AH875" s="19" t="str">
        <f t="shared" si="95"/>
        <v>No</v>
      </c>
      <c r="AI875" s="56" t="str">
        <f t="shared" ca="1" si="96"/>
        <v>Yes</v>
      </c>
      <c r="AJ875" s="56" t="str">
        <f ca="1">IFERROR(IF(OR($R$1&gt;Q875+90,$R$1&gt;VLOOKUP(W875,'EFM Funds June 2020'!D:E,2,FALSE)+90),"Yes","No"),"No")</f>
        <v>No</v>
      </c>
      <c r="AK875" s="56" t="str">
        <f>IFERROR(IF(OR(IFERROR(IF(AND(VLOOKUP(VALUE(L875),'EFM Funds June 2020'!$D:$M,10,FALSE)="Yes",T875&lt;0),"Yes","No"),"No")="Yes",IFERROR(IF(AND(VLOOKUP(VALUE(W875),'EFM Funds June 2020'!$D:$M,10,FALSE)="Yes",AA875&gt;0),"Yes","No"),"No")="Yes"),"Yes","No"),"No")</f>
        <v>No</v>
      </c>
      <c r="AL875" s="95" t="str">
        <f t="shared" si="97"/>
        <v>NoNo</v>
      </c>
      <c r="AM875" s="12">
        <f t="shared" si="98"/>
        <v>1</v>
      </c>
    </row>
    <row r="876" spans="1:39" s="12" customFormat="1" x14ac:dyDescent="0.35">
      <c r="A876" s="13"/>
      <c r="B876" s="20"/>
      <c r="C876" s="20"/>
      <c r="D876" s="13"/>
      <c r="E876" s="13"/>
      <c r="F876" s="13"/>
      <c r="G876" s="21"/>
      <c r="H876" s="104"/>
      <c r="I876" s="21"/>
      <c r="J876" s="21"/>
      <c r="K876" s="13"/>
      <c r="L876" s="13"/>
      <c r="M876" s="20"/>
      <c r="N876" s="13"/>
      <c r="O876" s="13"/>
      <c r="P876" s="13"/>
      <c r="Q876" s="22"/>
      <c r="R876" s="13"/>
      <c r="S876" s="13"/>
      <c r="T876" s="13"/>
      <c r="U876" s="116"/>
      <c r="V876" s="116"/>
      <c r="W876" s="135"/>
      <c r="X876" s="118"/>
      <c r="Y876" s="135"/>
      <c r="Z876" s="116"/>
      <c r="AA876" s="116"/>
      <c r="AB876" s="55">
        <f t="shared" si="92"/>
        <v>0</v>
      </c>
      <c r="AC876" s="39"/>
      <c r="AD876" s="96" t="str">
        <f t="shared" si="93"/>
        <v>No</v>
      </c>
      <c r="AE876" s="18" t="str">
        <f>IFERROR(IFERROR(VLOOKUP(VALUE(L876),'EFM Funds June 2020'!C:M,10,0),VLOOKUP(TEXT(L876,0),'EFM Funds June 2020'!C:M,10,0)),"No")</f>
        <v>No</v>
      </c>
      <c r="AF876" s="18" t="str">
        <f>IFERROR(IFERROR(VLOOKUP(VALUE(W876),'EFM Funds June 2020'!C:M,10,0),VLOOKUP(TEXT(W876,0),'EFM Funds June 2020'!C:M,10,0)),"No")</f>
        <v>No</v>
      </c>
      <c r="AG876" s="19" t="str">
        <f t="shared" ca="1" si="94"/>
        <v>No</v>
      </c>
      <c r="AH876" s="19" t="str">
        <f t="shared" si="95"/>
        <v>No</v>
      </c>
      <c r="AI876" s="56" t="str">
        <f t="shared" ca="1" si="96"/>
        <v>Yes</v>
      </c>
      <c r="AJ876" s="56" t="str">
        <f ca="1">IFERROR(IF(OR($R$1&gt;Q876+90,$R$1&gt;VLOOKUP(W876,'EFM Funds June 2020'!D:E,2,FALSE)+90),"Yes","No"),"No")</f>
        <v>No</v>
      </c>
      <c r="AK876" s="56" t="str">
        <f>IFERROR(IF(OR(IFERROR(IF(AND(VLOOKUP(VALUE(L876),'EFM Funds June 2020'!$D:$M,10,FALSE)="Yes",T876&lt;0),"Yes","No"),"No")="Yes",IFERROR(IF(AND(VLOOKUP(VALUE(W876),'EFM Funds June 2020'!$D:$M,10,FALSE)="Yes",AA876&gt;0),"Yes","No"),"No")="Yes"),"Yes","No"),"No")</f>
        <v>No</v>
      </c>
      <c r="AL876" s="95" t="str">
        <f t="shared" si="97"/>
        <v>NoNo</v>
      </c>
      <c r="AM876" s="12">
        <f t="shared" si="98"/>
        <v>1</v>
      </c>
    </row>
    <row r="877" spans="1:39" s="12" customFormat="1" x14ac:dyDescent="0.35">
      <c r="A877" s="13"/>
      <c r="B877" s="20"/>
      <c r="C877" s="20"/>
      <c r="D877" s="13"/>
      <c r="E877" s="13"/>
      <c r="F877" s="13"/>
      <c r="G877" s="21"/>
      <c r="H877" s="104"/>
      <c r="I877" s="21"/>
      <c r="J877" s="21"/>
      <c r="K877" s="13"/>
      <c r="L877" s="13"/>
      <c r="M877" s="20"/>
      <c r="N877" s="13"/>
      <c r="O877" s="13"/>
      <c r="P877" s="13"/>
      <c r="Q877" s="22"/>
      <c r="R877" s="13"/>
      <c r="S877" s="13"/>
      <c r="T877" s="13"/>
      <c r="U877" s="116"/>
      <c r="V877" s="116"/>
      <c r="W877" s="135"/>
      <c r="X877" s="118"/>
      <c r="Y877" s="135"/>
      <c r="Z877" s="116"/>
      <c r="AA877" s="116"/>
      <c r="AB877" s="55">
        <f t="shared" si="92"/>
        <v>0</v>
      </c>
      <c r="AC877" s="39"/>
      <c r="AD877" s="96" t="str">
        <f t="shared" si="93"/>
        <v>No</v>
      </c>
      <c r="AE877" s="18" t="str">
        <f>IFERROR(IFERROR(VLOOKUP(VALUE(L877),'EFM Funds June 2020'!C:M,10,0),VLOOKUP(TEXT(L877,0),'EFM Funds June 2020'!C:M,10,0)),"No")</f>
        <v>No</v>
      </c>
      <c r="AF877" s="18" t="str">
        <f>IFERROR(IFERROR(VLOOKUP(VALUE(W877),'EFM Funds June 2020'!C:M,10,0),VLOOKUP(TEXT(W877,0),'EFM Funds June 2020'!C:M,10,0)),"No")</f>
        <v>No</v>
      </c>
      <c r="AG877" s="19" t="str">
        <f t="shared" ca="1" si="94"/>
        <v>No</v>
      </c>
      <c r="AH877" s="19" t="str">
        <f t="shared" si="95"/>
        <v>No</v>
      </c>
      <c r="AI877" s="56" t="str">
        <f t="shared" ca="1" si="96"/>
        <v>Yes</v>
      </c>
      <c r="AJ877" s="56" t="str">
        <f ca="1">IFERROR(IF(OR($R$1&gt;Q877+90,$R$1&gt;VLOOKUP(W877,'EFM Funds June 2020'!D:E,2,FALSE)+90),"Yes","No"),"No")</f>
        <v>No</v>
      </c>
      <c r="AK877" s="56" t="str">
        <f>IFERROR(IF(OR(IFERROR(IF(AND(VLOOKUP(VALUE(L877),'EFM Funds June 2020'!$D:$M,10,FALSE)="Yes",T877&lt;0),"Yes","No"),"No")="Yes",IFERROR(IF(AND(VLOOKUP(VALUE(W877),'EFM Funds June 2020'!$D:$M,10,FALSE)="Yes",AA877&gt;0),"Yes","No"),"No")="Yes"),"Yes","No"),"No")</f>
        <v>No</v>
      </c>
      <c r="AL877" s="95" t="str">
        <f t="shared" si="97"/>
        <v>NoNo</v>
      </c>
      <c r="AM877" s="12">
        <f t="shared" si="98"/>
        <v>1</v>
      </c>
    </row>
    <row r="878" spans="1:39" s="12" customFormat="1" x14ac:dyDescent="0.35">
      <c r="A878" s="13"/>
      <c r="B878" s="20"/>
      <c r="C878" s="20"/>
      <c r="D878" s="13"/>
      <c r="E878" s="13"/>
      <c r="F878" s="13"/>
      <c r="G878" s="21"/>
      <c r="H878" s="104"/>
      <c r="I878" s="21"/>
      <c r="J878" s="21"/>
      <c r="K878" s="13"/>
      <c r="L878" s="13"/>
      <c r="M878" s="20"/>
      <c r="N878" s="13"/>
      <c r="O878" s="13"/>
      <c r="P878" s="13"/>
      <c r="Q878" s="22"/>
      <c r="R878" s="13"/>
      <c r="S878" s="13"/>
      <c r="T878" s="13"/>
      <c r="U878" s="116"/>
      <c r="V878" s="116"/>
      <c r="W878" s="135"/>
      <c r="X878" s="118"/>
      <c r="Y878" s="135"/>
      <c r="Z878" s="116"/>
      <c r="AA878" s="116"/>
      <c r="AB878" s="55">
        <f t="shared" si="92"/>
        <v>0</v>
      </c>
      <c r="AC878" s="39"/>
      <c r="AD878" s="96" t="str">
        <f t="shared" si="93"/>
        <v>No</v>
      </c>
      <c r="AE878" s="18" t="str">
        <f>IFERROR(IFERROR(VLOOKUP(VALUE(L878),'EFM Funds June 2020'!C:M,10,0),VLOOKUP(TEXT(L878,0),'EFM Funds June 2020'!C:M,10,0)),"No")</f>
        <v>No</v>
      </c>
      <c r="AF878" s="18" t="str">
        <f>IFERROR(IFERROR(VLOOKUP(VALUE(W878),'EFM Funds June 2020'!C:M,10,0),VLOOKUP(TEXT(W878,0),'EFM Funds June 2020'!C:M,10,0)),"No")</f>
        <v>No</v>
      </c>
      <c r="AG878" s="19" t="str">
        <f t="shared" ca="1" si="94"/>
        <v>No</v>
      </c>
      <c r="AH878" s="19" t="str">
        <f t="shared" si="95"/>
        <v>No</v>
      </c>
      <c r="AI878" s="56" t="str">
        <f t="shared" ca="1" si="96"/>
        <v>Yes</v>
      </c>
      <c r="AJ878" s="56" t="str">
        <f ca="1">IFERROR(IF(OR($R$1&gt;Q878+90,$R$1&gt;VLOOKUP(W878,'EFM Funds June 2020'!D:E,2,FALSE)+90),"Yes","No"),"No")</f>
        <v>No</v>
      </c>
      <c r="AK878" s="56" t="str">
        <f>IFERROR(IF(OR(IFERROR(IF(AND(VLOOKUP(VALUE(L878),'EFM Funds June 2020'!$D:$M,10,FALSE)="Yes",T878&lt;0),"Yes","No"),"No")="Yes",IFERROR(IF(AND(VLOOKUP(VALUE(W878),'EFM Funds June 2020'!$D:$M,10,FALSE)="Yes",AA878&gt;0),"Yes","No"),"No")="Yes"),"Yes","No"),"No")</f>
        <v>No</v>
      </c>
      <c r="AL878" s="95" t="str">
        <f t="shared" si="97"/>
        <v>NoNo</v>
      </c>
      <c r="AM878" s="12">
        <f t="shared" si="98"/>
        <v>1</v>
      </c>
    </row>
    <row r="879" spans="1:39" s="12" customFormat="1" x14ac:dyDescent="0.35">
      <c r="A879" s="13"/>
      <c r="B879" s="20"/>
      <c r="C879" s="20"/>
      <c r="D879" s="13"/>
      <c r="E879" s="13"/>
      <c r="F879" s="13"/>
      <c r="G879" s="21"/>
      <c r="H879" s="104"/>
      <c r="I879" s="21"/>
      <c r="J879" s="21"/>
      <c r="K879" s="13"/>
      <c r="L879" s="13"/>
      <c r="M879" s="20"/>
      <c r="N879" s="13"/>
      <c r="O879" s="13"/>
      <c r="P879" s="13"/>
      <c r="Q879" s="22"/>
      <c r="R879" s="13"/>
      <c r="S879" s="13"/>
      <c r="T879" s="13"/>
      <c r="U879" s="116"/>
      <c r="V879" s="116"/>
      <c r="W879" s="135"/>
      <c r="X879" s="118"/>
      <c r="Y879" s="135"/>
      <c r="Z879" s="116"/>
      <c r="AA879" s="116"/>
      <c r="AB879" s="55">
        <f t="shared" si="92"/>
        <v>0</v>
      </c>
      <c r="AC879" s="39"/>
      <c r="AD879" s="96" t="str">
        <f t="shared" si="93"/>
        <v>No</v>
      </c>
      <c r="AE879" s="18" t="str">
        <f>IFERROR(IFERROR(VLOOKUP(VALUE(L879),'EFM Funds June 2020'!C:M,10,0),VLOOKUP(TEXT(L879,0),'EFM Funds June 2020'!C:M,10,0)),"No")</f>
        <v>No</v>
      </c>
      <c r="AF879" s="18" t="str">
        <f>IFERROR(IFERROR(VLOOKUP(VALUE(W879),'EFM Funds June 2020'!C:M,10,0),VLOOKUP(TEXT(W879,0),'EFM Funds June 2020'!C:M,10,0)),"No")</f>
        <v>No</v>
      </c>
      <c r="AG879" s="19" t="str">
        <f t="shared" ca="1" si="94"/>
        <v>No</v>
      </c>
      <c r="AH879" s="19" t="str">
        <f t="shared" si="95"/>
        <v>No</v>
      </c>
      <c r="AI879" s="56" t="str">
        <f t="shared" ca="1" si="96"/>
        <v>Yes</v>
      </c>
      <c r="AJ879" s="56" t="str">
        <f ca="1">IFERROR(IF(OR($R$1&gt;Q879+90,$R$1&gt;VLOOKUP(W879,'EFM Funds June 2020'!D:E,2,FALSE)+90),"Yes","No"),"No")</f>
        <v>No</v>
      </c>
      <c r="AK879" s="56" t="str">
        <f>IFERROR(IF(OR(IFERROR(IF(AND(VLOOKUP(VALUE(L879),'EFM Funds June 2020'!$D:$M,10,FALSE)="Yes",T879&lt;0),"Yes","No"),"No")="Yes",IFERROR(IF(AND(VLOOKUP(VALUE(W879),'EFM Funds June 2020'!$D:$M,10,FALSE)="Yes",AA879&gt;0),"Yes","No"),"No")="Yes"),"Yes","No"),"No")</f>
        <v>No</v>
      </c>
      <c r="AL879" s="95" t="str">
        <f t="shared" si="97"/>
        <v>NoNo</v>
      </c>
      <c r="AM879" s="12">
        <f t="shared" si="98"/>
        <v>1</v>
      </c>
    </row>
    <row r="880" spans="1:39" s="12" customFormat="1" x14ac:dyDescent="0.35">
      <c r="A880" s="13"/>
      <c r="B880" s="20"/>
      <c r="C880" s="20"/>
      <c r="D880" s="13"/>
      <c r="E880" s="13"/>
      <c r="F880" s="13"/>
      <c r="G880" s="21"/>
      <c r="H880" s="104"/>
      <c r="I880" s="21"/>
      <c r="J880" s="21"/>
      <c r="K880" s="13"/>
      <c r="L880" s="13"/>
      <c r="M880" s="20"/>
      <c r="N880" s="13"/>
      <c r="O880" s="13"/>
      <c r="P880" s="13"/>
      <c r="Q880" s="22"/>
      <c r="R880" s="13"/>
      <c r="S880" s="13"/>
      <c r="T880" s="13"/>
      <c r="U880" s="116"/>
      <c r="V880" s="116"/>
      <c r="W880" s="135"/>
      <c r="X880" s="118"/>
      <c r="Y880" s="135"/>
      <c r="Z880" s="116"/>
      <c r="AA880" s="116"/>
      <c r="AB880" s="55">
        <f t="shared" si="92"/>
        <v>0</v>
      </c>
      <c r="AC880" s="39"/>
      <c r="AD880" s="96" t="str">
        <f t="shared" si="93"/>
        <v>No</v>
      </c>
      <c r="AE880" s="18" t="str">
        <f>IFERROR(IFERROR(VLOOKUP(VALUE(L880),'EFM Funds June 2020'!C:M,10,0),VLOOKUP(TEXT(L880,0),'EFM Funds June 2020'!C:M,10,0)),"No")</f>
        <v>No</v>
      </c>
      <c r="AF880" s="18" t="str">
        <f>IFERROR(IFERROR(VLOOKUP(VALUE(W880),'EFM Funds June 2020'!C:M,10,0),VLOOKUP(TEXT(W880,0),'EFM Funds June 2020'!C:M,10,0)),"No")</f>
        <v>No</v>
      </c>
      <c r="AG880" s="19" t="str">
        <f t="shared" ca="1" si="94"/>
        <v>No</v>
      </c>
      <c r="AH880" s="19" t="str">
        <f t="shared" si="95"/>
        <v>No</v>
      </c>
      <c r="AI880" s="56" t="str">
        <f t="shared" ca="1" si="96"/>
        <v>Yes</v>
      </c>
      <c r="AJ880" s="56" t="str">
        <f ca="1">IFERROR(IF(OR($R$1&gt;Q880+90,$R$1&gt;VLOOKUP(W880,'EFM Funds June 2020'!D:E,2,FALSE)+90),"Yes","No"),"No")</f>
        <v>No</v>
      </c>
      <c r="AK880" s="56" t="str">
        <f>IFERROR(IF(OR(IFERROR(IF(AND(VLOOKUP(VALUE(L880),'EFM Funds June 2020'!$D:$M,10,FALSE)="Yes",T880&lt;0),"Yes","No"),"No")="Yes",IFERROR(IF(AND(VLOOKUP(VALUE(W880),'EFM Funds June 2020'!$D:$M,10,FALSE)="Yes",AA880&gt;0),"Yes","No"),"No")="Yes"),"Yes","No"),"No")</f>
        <v>No</v>
      </c>
      <c r="AL880" s="95" t="str">
        <f t="shared" si="97"/>
        <v>NoNo</v>
      </c>
      <c r="AM880" s="12">
        <f t="shared" si="98"/>
        <v>1</v>
      </c>
    </row>
    <row r="881" spans="1:39" s="12" customFormat="1" x14ac:dyDescent="0.35">
      <c r="A881" s="13"/>
      <c r="B881" s="20"/>
      <c r="C881" s="20"/>
      <c r="D881" s="13"/>
      <c r="E881" s="13"/>
      <c r="F881" s="13"/>
      <c r="G881" s="21"/>
      <c r="H881" s="104"/>
      <c r="I881" s="21"/>
      <c r="J881" s="21"/>
      <c r="K881" s="13"/>
      <c r="L881" s="13"/>
      <c r="M881" s="20"/>
      <c r="N881" s="13"/>
      <c r="O881" s="13"/>
      <c r="P881" s="13"/>
      <c r="Q881" s="22"/>
      <c r="R881" s="13"/>
      <c r="S881" s="13"/>
      <c r="T881" s="13"/>
      <c r="U881" s="116"/>
      <c r="V881" s="116"/>
      <c r="W881" s="135"/>
      <c r="X881" s="118"/>
      <c r="Y881" s="135"/>
      <c r="Z881" s="116"/>
      <c r="AA881" s="116"/>
      <c r="AB881" s="55">
        <f t="shared" si="92"/>
        <v>0</v>
      </c>
      <c r="AC881" s="39"/>
      <c r="AD881" s="96" t="str">
        <f t="shared" si="93"/>
        <v>No</v>
      </c>
      <c r="AE881" s="18" t="str">
        <f>IFERROR(IFERROR(VLOOKUP(VALUE(L881),'EFM Funds June 2020'!C:M,10,0),VLOOKUP(TEXT(L881,0),'EFM Funds June 2020'!C:M,10,0)),"No")</f>
        <v>No</v>
      </c>
      <c r="AF881" s="18" t="str">
        <f>IFERROR(IFERROR(VLOOKUP(VALUE(W881),'EFM Funds June 2020'!C:M,10,0),VLOOKUP(TEXT(W881,0),'EFM Funds June 2020'!C:M,10,0)),"No")</f>
        <v>No</v>
      </c>
      <c r="AG881" s="19" t="str">
        <f t="shared" ca="1" si="94"/>
        <v>No</v>
      </c>
      <c r="AH881" s="19" t="str">
        <f t="shared" si="95"/>
        <v>No</v>
      </c>
      <c r="AI881" s="56" t="str">
        <f t="shared" ca="1" si="96"/>
        <v>Yes</v>
      </c>
      <c r="AJ881" s="56" t="str">
        <f ca="1">IFERROR(IF(OR($R$1&gt;Q881+90,$R$1&gt;VLOOKUP(W881,'EFM Funds June 2020'!D:E,2,FALSE)+90),"Yes","No"),"No")</f>
        <v>No</v>
      </c>
      <c r="AK881" s="56" t="str">
        <f>IFERROR(IF(OR(IFERROR(IF(AND(VLOOKUP(VALUE(L881),'EFM Funds June 2020'!$D:$M,10,FALSE)="Yes",T881&lt;0),"Yes","No"),"No")="Yes",IFERROR(IF(AND(VLOOKUP(VALUE(W881),'EFM Funds June 2020'!$D:$M,10,FALSE)="Yes",AA881&gt;0),"Yes","No"),"No")="Yes"),"Yes","No"),"No")</f>
        <v>No</v>
      </c>
      <c r="AL881" s="95" t="str">
        <f t="shared" si="97"/>
        <v>NoNo</v>
      </c>
      <c r="AM881" s="12">
        <f t="shared" si="98"/>
        <v>1</v>
      </c>
    </row>
    <row r="882" spans="1:39" s="12" customFormat="1" x14ac:dyDescent="0.35">
      <c r="A882" s="13"/>
      <c r="B882" s="20"/>
      <c r="C882" s="20"/>
      <c r="D882" s="13"/>
      <c r="E882" s="13"/>
      <c r="F882" s="13"/>
      <c r="G882" s="21"/>
      <c r="H882" s="104"/>
      <c r="I882" s="21"/>
      <c r="J882" s="21"/>
      <c r="K882" s="13"/>
      <c r="L882" s="13"/>
      <c r="M882" s="20"/>
      <c r="N882" s="13"/>
      <c r="O882" s="13"/>
      <c r="P882" s="13"/>
      <c r="Q882" s="22"/>
      <c r="R882" s="13"/>
      <c r="S882" s="13"/>
      <c r="T882" s="13"/>
      <c r="U882" s="116"/>
      <c r="V882" s="116"/>
      <c r="W882" s="135"/>
      <c r="X882" s="118"/>
      <c r="Y882" s="135"/>
      <c r="Z882" s="116"/>
      <c r="AA882" s="116"/>
      <c r="AB882" s="55">
        <f t="shared" si="92"/>
        <v>0</v>
      </c>
      <c r="AC882" s="39"/>
      <c r="AD882" s="96" t="str">
        <f t="shared" si="93"/>
        <v>No</v>
      </c>
      <c r="AE882" s="18" t="str">
        <f>IFERROR(IFERROR(VLOOKUP(VALUE(L882),'EFM Funds June 2020'!C:M,10,0),VLOOKUP(TEXT(L882,0),'EFM Funds June 2020'!C:M,10,0)),"No")</f>
        <v>No</v>
      </c>
      <c r="AF882" s="18" t="str">
        <f>IFERROR(IFERROR(VLOOKUP(VALUE(W882),'EFM Funds June 2020'!C:M,10,0),VLOOKUP(TEXT(W882,0),'EFM Funds June 2020'!C:M,10,0)),"No")</f>
        <v>No</v>
      </c>
      <c r="AG882" s="19" t="str">
        <f t="shared" ca="1" si="94"/>
        <v>No</v>
      </c>
      <c r="AH882" s="19" t="str">
        <f t="shared" si="95"/>
        <v>No</v>
      </c>
      <c r="AI882" s="56" t="str">
        <f t="shared" ca="1" si="96"/>
        <v>Yes</v>
      </c>
      <c r="AJ882" s="56" t="str">
        <f ca="1">IFERROR(IF(OR($R$1&gt;Q882+90,$R$1&gt;VLOOKUP(W882,'EFM Funds June 2020'!D:E,2,FALSE)+90),"Yes","No"),"No")</f>
        <v>No</v>
      </c>
      <c r="AK882" s="56" t="str">
        <f>IFERROR(IF(OR(IFERROR(IF(AND(VLOOKUP(VALUE(L882),'EFM Funds June 2020'!$D:$M,10,FALSE)="Yes",T882&lt;0),"Yes","No"),"No")="Yes",IFERROR(IF(AND(VLOOKUP(VALUE(W882),'EFM Funds June 2020'!$D:$M,10,FALSE)="Yes",AA882&gt;0),"Yes","No"),"No")="Yes"),"Yes","No"),"No")</f>
        <v>No</v>
      </c>
      <c r="AL882" s="95" t="str">
        <f t="shared" si="97"/>
        <v>NoNo</v>
      </c>
      <c r="AM882" s="12">
        <f t="shared" si="98"/>
        <v>1</v>
      </c>
    </row>
    <row r="883" spans="1:39" s="12" customFormat="1" x14ac:dyDescent="0.35">
      <c r="A883" s="13"/>
      <c r="B883" s="20"/>
      <c r="C883" s="20"/>
      <c r="D883" s="13"/>
      <c r="E883" s="13"/>
      <c r="F883" s="13"/>
      <c r="G883" s="21"/>
      <c r="H883" s="104"/>
      <c r="I883" s="21"/>
      <c r="J883" s="21"/>
      <c r="K883" s="13"/>
      <c r="L883" s="13"/>
      <c r="M883" s="20"/>
      <c r="N883" s="13"/>
      <c r="O883" s="13"/>
      <c r="P883" s="13"/>
      <c r="Q883" s="22"/>
      <c r="R883" s="13"/>
      <c r="S883" s="13"/>
      <c r="T883" s="13"/>
      <c r="U883" s="116"/>
      <c r="V883" s="116"/>
      <c r="W883" s="135"/>
      <c r="X883" s="118"/>
      <c r="Y883" s="135"/>
      <c r="Z883" s="116"/>
      <c r="AA883" s="116"/>
      <c r="AB883" s="55">
        <f t="shared" si="92"/>
        <v>0</v>
      </c>
      <c r="AC883" s="39"/>
      <c r="AD883" s="96" t="str">
        <f t="shared" si="93"/>
        <v>No</v>
      </c>
      <c r="AE883" s="18" t="str">
        <f>IFERROR(IFERROR(VLOOKUP(VALUE(L883),'EFM Funds June 2020'!C:M,10,0),VLOOKUP(TEXT(L883,0),'EFM Funds June 2020'!C:M,10,0)),"No")</f>
        <v>No</v>
      </c>
      <c r="AF883" s="18" t="str">
        <f>IFERROR(IFERROR(VLOOKUP(VALUE(W883),'EFM Funds June 2020'!C:M,10,0),VLOOKUP(TEXT(W883,0),'EFM Funds June 2020'!C:M,10,0)),"No")</f>
        <v>No</v>
      </c>
      <c r="AG883" s="19" t="str">
        <f t="shared" ca="1" si="94"/>
        <v>No</v>
      </c>
      <c r="AH883" s="19" t="str">
        <f t="shared" si="95"/>
        <v>No</v>
      </c>
      <c r="AI883" s="56" t="str">
        <f t="shared" ca="1" si="96"/>
        <v>Yes</v>
      </c>
      <c r="AJ883" s="56" t="str">
        <f ca="1">IFERROR(IF(OR($R$1&gt;Q883+90,$R$1&gt;VLOOKUP(W883,'EFM Funds June 2020'!D:E,2,FALSE)+90),"Yes","No"),"No")</f>
        <v>No</v>
      </c>
      <c r="AK883" s="56" t="str">
        <f>IFERROR(IF(OR(IFERROR(IF(AND(VLOOKUP(VALUE(L883),'EFM Funds June 2020'!$D:$M,10,FALSE)="Yes",T883&lt;0),"Yes","No"),"No")="Yes",IFERROR(IF(AND(VLOOKUP(VALUE(W883),'EFM Funds June 2020'!$D:$M,10,FALSE)="Yes",AA883&gt;0),"Yes","No"),"No")="Yes"),"Yes","No"),"No")</f>
        <v>No</v>
      </c>
      <c r="AL883" s="95" t="str">
        <f t="shared" si="97"/>
        <v>NoNo</v>
      </c>
      <c r="AM883" s="12">
        <f t="shared" si="98"/>
        <v>1</v>
      </c>
    </row>
    <row r="884" spans="1:39" s="12" customFormat="1" x14ac:dyDescent="0.35">
      <c r="A884" s="13"/>
      <c r="B884" s="20"/>
      <c r="C884" s="20"/>
      <c r="D884" s="13"/>
      <c r="E884" s="13"/>
      <c r="F884" s="13"/>
      <c r="G884" s="21"/>
      <c r="H884" s="104"/>
      <c r="I884" s="21"/>
      <c r="J884" s="21"/>
      <c r="K884" s="13"/>
      <c r="L884" s="13"/>
      <c r="M884" s="20"/>
      <c r="N884" s="13"/>
      <c r="O884" s="13"/>
      <c r="P884" s="13"/>
      <c r="Q884" s="22"/>
      <c r="R884" s="13"/>
      <c r="S884" s="13"/>
      <c r="T884" s="13"/>
      <c r="U884" s="116"/>
      <c r="V884" s="116"/>
      <c r="W884" s="135"/>
      <c r="X884" s="118"/>
      <c r="Y884" s="135"/>
      <c r="Z884" s="116"/>
      <c r="AA884" s="116"/>
      <c r="AB884" s="55">
        <f t="shared" si="92"/>
        <v>0</v>
      </c>
      <c r="AC884" s="39"/>
      <c r="AD884" s="96" t="str">
        <f t="shared" si="93"/>
        <v>No</v>
      </c>
      <c r="AE884" s="18" t="str">
        <f>IFERROR(IFERROR(VLOOKUP(VALUE(L884),'EFM Funds June 2020'!C:M,10,0),VLOOKUP(TEXT(L884,0),'EFM Funds June 2020'!C:M,10,0)),"No")</f>
        <v>No</v>
      </c>
      <c r="AF884" s="18" t="str">
        <f>IFERROR(IFERROR(VLOOKUP(VALUE(W884),'EFM Funds June 2020'!C:M,10,0),VLOOKUP(TEXT(W884,0),'EFM Funds June 2020'!C:M,10,0)),"No")</f>
        <v>No</v>
      </c>
      <c r="AG884" s="19" t="str">
        <f t="shared" ca="1" si="94"/>
        <v>No</v>
      </c>
      <c r="AH884" s="19" t="str">
        <f t="shared" si="95"/>
        <v>No</v>
      </c>
      <c r="AI884" s="56" t="str">
        <f t="shared" ca="1" si="96"/>
        <v>Yes</v>
      </c>
      <c r="AJ884" s="56" t="str">
        <f ca="1">IFERROR(IF(OR($R$1&gt;Q884+90,$R$1&gt;VLOOKUP(W884,'EFM Funds June 2020'!D:E,2,FALSE)+90),"Yes","No"),"No")</f>
        <v>No</v>
      </c>
      <c r="AK884" s="56" t="str">
        <f>IFERROR(IF(OR(IFERROR(IF(AND(VLOOKUP(VALUE(L884),'EFM Funds June 2020'!$D:$M,10,FALSE)="Yes",T884&lt;0),"Yes","No"),"No")="Yes",IFERROR(IF(AND(VLOOKUP(VALUE(W884),'EFM Funds June 2020'!$D:$M,10,FALSE)="Yes",AA884&gt;0),"Yes","No"),"No")="Yes"),"Yes","No"),"No")</f>
        <v>No</v>
      </c>
      <c r="AL884" s="95" t="str">
        <f t="shared" si="97"/>
        <v>NoNo</v>
      </c>
      <c r="AM884" s="12">
        <f t="shared" si="98"/>
        <v>1</v>
      </c>
    </row>
    <row r="885" spans="1:39" s="12" customFormat="1" x14ac:dyDescent="0.35">
      <c r="A885" s="13"/>
      <c r="B885" s="20"/>
      <c r="C885" s="20"/>
      <c r="D885" s="13"/>
      <c r="E885" s="13"/>
      <c r="F885" s="13"/>
      <c r="G885" s="21"/>
      <c r="H885" s="104"/>
      <c r="I885" s="21"/>
      <c r="J885" s="21"/>
      <c r="K885" s="13"/>
      <c r="L885" s="13"/>
      <c r="M885" s="20"/>
      <c r="N885" s="13"/>
      <c r="O885" s="13"/>
      <c r="P885" s="13"/>
      <c r="Q885" s="22"/>
      <c r="R885" s="13"/>
      <c r="S885" s="13"/>
      <c r="T885" s="13"/>
      <c r="U885" s="116"/>
      <c r="V885" s="116"/>
      <c r="W885" s="135"/>
      <c r="X885" s="118"/>
      <c r="Y885" s="135"/>
      <c r="Z885" s="116"/>
      <c r="AA885" s="116"/>
      <c r="AB885" s="55">
        <f t="shared" si="92"/>
        <v>0</v>
      </c>
      <c r="AC885" s="39"/>
      <c r="AD885" s="96" t="str">
        <f t="shared" si="93"/>
        <v>No</v>
      </c>
      <c r="AE885" s="18" t="str">
        <f>IFERROR(IFERROR(VLOOKUP(VALUE(L885),'EFM Funds June 2020'!C:M,10,0),VLOOKUP(TEXT(L885,0),'EFM Funds June 2020'!C:M,10,0)),"No")</f>
        <v>No</v>
      </c>
      <c r="AF885" s="18" t="str">
        <f>IFERROR(IFERROR(VLOOKUP(VALUE(W885),'EFM Funds June 2020'!C:M,10,0),VLOOKUP(TEXT(W885,0),'EFM Funds June 2020'!C:M,10,0)),"No")</f>
        <v>No</v>
      </c>
      <c r="AG885" s="19" t="str">
        <f t="shared" ca="1" si="94"/>
        <v>No</v>
      </c>
      <c r="AH885" s="19" t="str">
        <f t="shared" si="95"/>
        <v>No</v>
      </c>
      <c r="AI885" s="56" t="str">
        <f t="shared" ca="1" si="96"/>
        <v>Yes</v>
      </c>
      <c r="AJ885" s="56" t="str">
        <f ca="1">IFERROR(IF(OR($R$1&gt;Q885+90,$R$1&gt;VLOOKUP(W885,'EFM Funds June 2020'!D:E,2,FALSE)+90),"Yes","No"),"No")</f>
        <v>No</v>
      </c>
      <c r="AK885" s="56" t="str">
        <f>IFERROR(IF(OR(IFERROR(IF(AND(VLOOKUP(VALUE(L885),'EFM Funds June 2020'!$D:$M,10,FALSE)="Yes",T885&lt;0),"Yes","No"),"No")="Yes",IFERROR(IF(AND(VLOOKUP(VALUE(W885),'EFM Funds June 2020'!$D:$M,10,FALSE)="Yes",AA885&gt;0),"Yes","No"),"No")="Yes"),"Yes","No"),"No")</f>
        <v>No</v>
      </c>
      <c r="AL885" s="95" t="str">
        <f t="shared" si="97"/>
        <v>NoNo</v>
      </c>
      <c r="AM885" s="12">
        <f t="shared" si="98"/>
        <v>1</v>
      </c>
    </row>
    <row r="886" spans="1:39" s="12" customFormat="1" x14ac:dyDescent="0.35">
      <c r="A886" s="13"/>
      <c r="B886" s="20"/>
      <c r="C886" s="20"/>
      <c r="D886" s="13"/>
      <c r="E886" s="13"/>
      <c r="F886" s="13"/>
      <c r="G886" s="21"/>
      <c r="H886" s="104"/>
      <c r="I886" s="21"/>
      <c r="J886" s="21"/>
      <c r="K886" s="13"/>
      <c r="L886" s="13"/>
      <c r="M886" s="20"/>
      <c r="N886" s="13"/>
      <c r="O886" s="13"/>
      <c r="P886" s="13"/>
      <c r="Q886" s="22"/>
      <c r="R886" s="13"/>
      <c r="S886" s="13"/>
      <c r="T886" s="13"/>
      <c r="U886" s="116"/>
      <c r="V886" s="116"/>
      <c r="W886" s="135"/>
      <c r="X886" s="118"/>
      <c r="Y886" s="135"/>
      <c r="Z886" s="116"/>
      <c r="AA886" s="116"/>
      <c r="AB886" s="55">
        <f t="shared" si="92"/>
        <v>0</v>
      </c>
      <c r="AC886" s="39"/>
      <c r="AD886" s="96" t="str">
        <f t="shared" si="93"/>
        <v>No</v>
      </c>
      <c r="AE886" s="18" t="str">
        <f>IFERROR(IFERROR(VLOOKUP(VALUE(L886),'EFM Funds June 2020'!C:M,10,0),VLOOKUP(TEXT(L886,0),'EFM Funds June 2020'!C:M,10,0)),"No")</f>
        <v>No</v>
      </c>
      <c r="AF886" s="18" t="str">
        <f>IFERROR(IFERROR(VLOOKUP(VALUE(W886),'EFM Funds June 2020'!C:M,10,0),VLOOKUP(TEXT(W886,0),'EFM Funds June 2020'!C:M,10,0)),"No")</f>
        <v>No</v>
      </c>
      <c r="AG886" s="19" t="str">
        <f t="shared" ca="1" si="94"/>
        <v>No</v>
      </c>
      <c r="AH886" s="19" t="str">
        <f t="shared" si="95"/>
        <v>No</v>
      </c>
      <c r="AI886" s="56" t="str">
        <f t="shared" ca="1" si="96"/>
        <v>Yes</v>
      </c>
      <c r="AJ886" s="56" t="str">
        <f ca="1">IFERROR(IF(OR($R$1&gt;Q886+90,$R$1&gt;VLOOKUP(W886,'EFM Funds June 2020'!D:E,2,FALSE)+90),"Yes","No"),"No")</f>
        <v>No</v>
      </c>
      <c r="AK886" s="56" t="str">
        <f>IFERROR(IF(OR(IFERROR(IF(AND(VLOOKUP(VALUE(L886),'EFM Funds June 2020'!$D:$M,10,FALSE)="Yes",T886&lt;0),"Yes","No"),"No")="Yes",IFERROR(IF(AND(VLOOKUP(VALUE(W886),'EFM Funds June 2020'!$D:$M,10,FALSE)="Yes",AA886&gt;0),"Yes","No"),"No")="Yes"),"Yes","No"),"No")</f>
        <v>No</v>
      </c>
      <c r="AL886" s="95" t="str">
        <f t="shared" si="97"/>
        <v>NoNo</v>
      </c>
      <c r="AM886" s="12">
        <f t="shared" si="98"/>
        <v>1</v>
      </c>
    </row>
    <row r="887" spans="1:39" s="12" customFormat="1" x14ac:dyDescent="0.35">
      <c r="A887" s="13"/>
      <c r="B887" s="20"/>
      <c r="C887" s="20"/>
      <c r="D887" s="13"/>
      <c r="E887" s="13"/>
      <c r="F887" s="13"/>
      <c r="G887" s="21"/>
      <c r="H887" s="104"/>
      <c r="I887" s="21"/>
      <c r="J887" s="21"/>
      <c r="K887" s="13"/>
      <c r="L887" s="13"/>
      <c r="M887" s="20"/>
      <c r="N887" s="13"/>
      <c r="O887" s="13"/>
      <c r="P887" s="13"/>
      <c r="Q887" s="22"/>
      <c r="R887" s="13"/>
      <c r="S887" s="13"/>
      <c r="T887" s="13"/>
      <c r="U887" s="116"/>
      <c r="V887" s="116"/>
      <c r="W887" s="135"/>
      <c r="X887" s="118"/>
      <c r="Y887" s="135"/>
      <c r="Z887" s="116"/>
      <c r="AA887" s="116"/>
      <c r="AB887" s="55">
        <f t="shared" si="92"/>
        <v>0</v>
      </c>
      <c r="AC887" s="39"/>
      <c r="AD887" s="96" t="str">
        <f t="shared" si="93"/>
        <v>No</v>
      </c>
      <c r="AE887" s="18" t="str">
        <f>IFERROR(IFERROR(VLOOKUP(VALUE(L887),'EFM Funds June 2020'!C:M,10,0),VLOOKUP(TEXT(L887,0),'EFM Funds June 2020'!C:M,10,0)),"No")</f>
        <v>No</v>
      </c>
      <c r="AF887" s="18" t="str">
        <f>IFERROR(IFERROR(VLOOKUP(VALUE(W887),'EFM Funds June 2020'!C:M,10,0),VLOOKUP(TEXT(W887,0),'EFM Funds June 2020'!C:M,10,0)),"No")</f>
        <v>No</v>
      </c>
      <c r="AG887" s="19" t="str">
        <f t="shared" ca="1" si="94"/>
        <v>No</v>
      </c>
      <c r="AH887" s="19" t="str">
        <f t="shared" si="95"/>
        <v>No</v>
      </c>
      <c r="AI887" s="56" t="str">
        <f t="shared" ca="1" si="96"/>
        <v>Yes</v>
      </c>
      <c r="AJ887" s="56" t="str">
        <f ca="1">IFERROR(IF(OR($R$1&gt;Q887+90,$R$1&gt;VLOOKUP(W887,'EFM Funds June 2020'!D:E,2,FALSE)+90),"Yes","No"),"No")</f>
        <v>No</v>
      </c>
      <c r="AK887" s="56" t="str">
        <f>IFERROR(IF(OR(IFERROR(IF(AND(VLOOKUP(VALUE(L887),'EFM Funds June 2020'!$D:$M,10,FALSE)="Yes",T887&lt;0),"Yes","No"),"No")="Yes",IFERROR(IF(AND(VLOOKUP(VALUE(W887),'EFM Funds June 2020'!$D:$M,10,FALSE)="Yes",AA887&gt;0),"Yes","No"),"No")="Yes"),"Yes","No"),"No")</f>
        <v>No</v>
      </c>
      <c r="AL887" s="95" t="str">
        <f t="shared" si="97"/>
        <v>NoNo</v>
      </c>
      <c r="AM887" s="12">
        <f t="shared" si="98"/>
        <v>1</v>
      </c>
    </row>
    <row r="888" spans="1:39" s="12" customFormat="1" x14ac:dyDescent="0.35">
      <c r="A888" s="13"/>
      <c r="B888" s="20"/>
      <c r="C888" s="20"/>
      <c r="D888" s="13"/>
      <c r="E888" s="13"/>
      <c r="F888" s="13"/>
      <c r="G888" s="21"/>
      <c r="H888" s="104"/>
      <c r="I888" s="21"/>
      <c r="J888" s="21"/>
      <c r="K888" s="13"/>
      <c r="L888" s="13"/>
      <c r="M888" s="20"/>
      <c r="N888" s="13"/>
      <c r="O888" s="13"/>
      <c r="P888" s="13"/>
      <c r="Q888" s="22"/>
      <c r="R888" s="13"/>
      <c r="S888" s="13"/>
      <c r="T888" s="13"/>
      <c r="U888" s="116"/>
      <c r="V888" s="116"/>
      <c r="W888" s="135"/>
      <c r="X888" s="118"/>
      <c r="Y888" s="135"/>
      <c r="Z888" s="116"/>
      <c r="AA888" s="116"/>
      <c r="AB888" s="55">
        <f t="shared" si="92"/>
        <v>0</v>
      </c>
      <c r="AC888" s="39"/>
      <c r="AD888" s="96" t="str">
        <f t="shared" si="93"/>
        <v>No</v>
      </c>
      <c r="AE888" s="18" t="str">
        <f>IFERROR(IFERROR(VLOOKUP(VALUE(L888),'EFM Funds June 2020'!C:M,10,0),VLOOKUP(TEXT(L888,0),'EFM Funds June 2020'!C:M,10,0)),"No")</f>
        <v>No</v>
      </c>
      <c r="AF888" s="18" t="str">
        <f>IFERROR(IFERROR(VLOOKUP(VALUE(W888),'EFM Funds June 2020'!C:M,10,0),VLOOKUP(TEXT(W888,0),'EFM Funds June 2020'!C:M,10,0)),"No")</f>
        <v>No</v>
      </c>
      <c r="AG888" s="19" t="str">
        <f t="shared" ca="1" si="94"/>
        <v>No</v>
      </c>
      <c r="AH888" s="19" t="str">
        <f t="shared" si="95"/>
        <v>No</v>
      </c>
      <c r="AI888" s="56" t="str">
        <f t="shared" ca="1" si="96"/>
        <v>Yes</v>
      </c>
      <c r="AJ888" s="56" t="str">
        <f ca="1">IFERROR(IF(OR($R$1&gt;Q888+90,$R$1&gt;VLOOKUP(W888,'EFM Funds June 2020'!D:E,2,FALSE)+90),"Yes","No"),"No")</f>
        <v>No</v>
      </c>
      <c r="AK888" s="56" t="str">
        <f>IFERROR(IF(OR(IFERROR(IF(AND(VLOOKUP(VALUE(L888),'EFM Funds June 2020'!$D:$M,10,FALSE)="Yes",T888&lt;0),"Yes","No"),"No")="Yes",IFERROR(IF(AND(VLOOKUP(VALUE(W888),'EFM Funds June 2020'!$D:$M,10,FALSE)="Yes",AA888&gt;0),"Yes","No"),"No")="Yes"),"Yes","No"),"No")</f>
        <v>No</v>
      </c>
      <c r="AL888" s="95" t="str">
        <f t="shared" si="97"/>
        <v>NoNo</v>
      </c>
      <c r="AM888" s="12">
        <f t="shared" si="98"/>
        <v>1</v>
      </c>
    </row>
    <row r="889" spans="1:39" s="12" customFormat="1" x14ac:dyDescent="0.35">
      <c r="A889" s="13"/>
      <c r="B889" s="20"/>
      <c r="C889" s="20"/>
      <c r="D889" s="13"/>
      <c r="E889" s="13"/>
      <c r="F889" s="13"/>
      <c r="G889" s="21"/>
      <c r="H889" s="104"/>
      <c r="I889" s="21"/>
      <c r="J889" s="21"/>
      <c r="K889" s="13"/>
      <c r="L889" s="13"/>
      <c r="M889" s="20"/>
      <c r="N889" s="13"/>
      <c r="O889" s="13"/>
      <c r="P889" s="13"/>
      <c r="Q889" s="22"/>
      <c r="R889" s="13"/>
      <c r="S889" s="13"/>
      <c r="T889" s="13"/>
      <c r="U889" s="116"/>
      <c r="V889" s="116"/>
      <c r="W889" s="135"/>
      <c r="X889" s="118"/>
      <c r="Y889" s="135"/>
      <c r="Z889" s="116"/>
      <c r="AA889" s="116"/>
      <c r="AB889" s="55">
        <f t="shared" si="92"/>
        <v>0</v>
      </c>
      <c r="AC889" s="39"/>
      <c r="AD889" s="96" t="str">
        <f t="shared" si="93"/>
        <v>No</v>
      </c>
      <c r="AE889" s="18" t="str">
        <f>IFERROR(IFERROR(VLOOKUP(VALUE(L889),'EFM Funds June 2020'!C:M,10,0),VLOOKUP(TEXT(L889,0),'EFM Funds June 2020'!C:M,10,0)),"No")</f>
        <v>No</v>
      </c>
      <c r="AF889" s="18" t="str">
        <f>IFERROR(IFERROR(VLOOKUP(VALUE(W889),'EFM Funds June 2020'!C:M,10,0),VLOOKUP(TEXT(W889,0),'EFM Funds June 2020'!C:M,10,0)),"No")</f>
        <v>No</v>
      </c>
      <c r="AG889" s="19" t="str">
        <f t="shared" ca="1" si="94"/>
        <v>No</v>
      </c>
      <c r="AH889" s="19" t="str">
        <f t="shared" si="95"/>
        <v>No</v>
      </c>
      <c r="AI889" s="56" t="str">
        <f t="shared" ca="1" si="96"/>
        <v>Yes</v>
      </c>
      <c r="AJ889" s="56" t="str">
        <f ca="1">IFERROR(IF(OR($R$1&gt;Q889+90,$R$1&gt;VLOOKUP(W889,'EFM Funds June 2020'!D:E,2,FALSE)+90),"Yes","No"),"No")</f>
        <v>No</v>
      </c>
      <c r="AK889" s="56" t="str">
        <f>IFERROR(IF(OR(IFERROR(IF(AND(VLOOKUP(VALUE(L889),'EFM Funds June 2020'!$D:$M,10,FALSE)="Yes",T889&lt;0),"Yes","No"),"No")="Yes",IFERROR(IF(AND(VLOOKUP(VALUE(W889),'EFM Funds June 2020'!$D:$M,10,FALSE)="Yes",AA889&gt;0),"Yes","No"),"No")="Yes"),"Yes","No"),"No")</f>
        <v>No</v>
      </c>
      <c r="AL889" s="95" t="str">
        <f t="shared" si="97"/>
        <v>NoNo</v>
      </c>
      <c r="AM889" s="12">
        <f t="shared" si="98"/>
        <v>1</v>
      </c>
    </row>
    <row r="890" spans="1:39" s="12" customFormat="1" x14ac:dyDescent="0.35">
      <c r="A890" s="13"/>
      <c r="B890" s="20"/>
      <c r="C890" s="20"/>
      <c r="D890" s="13"/>
      <c r="E890" s="13"/>
      <c r="F890" s="13"/>
      <c r="G890" s="21"/>
      <c r="H890" s="104"/>
      <c r="I890" s="21"/>
      <c r="J890" s="21"/>
      <c r="K890" s="13"/>
      <c r="L890" s="13"/>
      <c r="M890" s="20"/>
      <c r="N890" s="13"/>
      <c r="O890" s="13"/>
      <c r="P890" s="13"/>
      <c r="Q890" s="22"/>
      <c r="R890" s="13"/>
      <c r="S890" s="13"/>
      <c r="T890" s="13"/>
      <c r="U890" s="116"/>
      <c r="V890" s="116"/>
      <c r="W890" s="135"/>
      <c r="X890" s="118"/>
      <c r="Y890" s="135"/>
      <c r="Z890" s="116"/>
      <c r="AA890" s="116"/>
      <c r="AB890" s="55">
        <f t="shared" si="92"/>
        <v>0</v>
      </c>
      <c r="AC890" s="39"/>
      <c r="AD890" s="96" t="str">
        <f t="shared" si="93"/>
        <v>No</v>
      </c>
      <c r="AE890" s="18" t="str">
        <f>IFERROR(IFERROR(VLOOKUP(VALUE(L890),'EFM Funds June 2020'!C:M,10,0),VLOOKUP(TEXT(L890,0),'EFM Funds June 2020'!C:M,10,0)),"No")</f>
        <v>No</v>
      </c>
      <c r="AF890" s="18" t="str">
        <f>IFERROR(IFERROR(VLOOKUP(VALUE(W890),'EFM Funds June 2020'!C:M,10,0),VLOOKUP(TEXT(W890,0),'EFM Funds June 2020'!C:M,10,0)),"No")</f>
        <v>No</v>
      </c>
      <c r="AG890" s="19" t="str">
        <f t="shared" ca="1" si="94"/>
        <v>No</v>
      </c>
      <c r="AH890" s="19" t="str">
        <f t="shared" si="95"/>
        <v>No</v>
      </c>
      <c r="AI890" s="56" t="str">
        <f t="shared" ca="1" si="96"/>
        <v>Yes</v>
      </c>
      <c r="AJ890" s="56" t="str">
        <f ca="1">IFERROR(IF(OR($R$1&gt;Q890+90,$R$1&gt;VLOOKUP(W890,'EFM Funds June 2020'!D:E,2,FALSE)+90),"Yes","No"),"No")</f>
        <v>No</v>
      </c>
      <c r="AK890" s="56" t="str">
        <f>IFERROR(IF(OR(IFERROR(IF(AND(VLOOKUP(VALUE(L890),'EFM Funds June 2020'!$D:$M,10,FALSE)="Yes",T890&lt;0),"Yes","No"),"No")="Yes",IFERROR(IF(AND(VLOOKUP(VALUE(W890),'EFM Funds June 2020'!$D:$M,10,FALSE)="Yes",AA890&gt;0),"Yes","No"),"No")="Yes"),"Yes","No"),"No")</f>
        <v>No</v>
      </c>
      <c r="AL890" s="95" t="str">
        <f t="shared" si="97"/>
        <v>NoNo</v>
      </c>
      <c r="AM890" s="12">
        <f t="shared" si="98"/>
        <v>1</v>
      </c>
    </row>
    <row r="891" spans="1:39" s="12" customFormat="1" x14ac:dyDescent="0.35">
      <c r="A891" s="13"/>
      <c r="B891" s="20"/>
      <c r="C891" s="20"/>
      <c r="D891" s="13"/>
      <c r="E891" s="13"/>
      <c r="F891" s="13"/>
      <c r="G891" s="21"/>
      <c r="H891" s="104"/>
      <c r="I891" s="21"/>
      <c r="J891" s="21"/>
      <c r="K891" s="13"/>
      <c r="L891" s="13"/>
      <c r="M891" s="20"/>
      <c r="N891" s="13"/>
      <c r="O891" s="13"/>
      <c r="P891" s="13"/>
      <c r="Q891" s="22"/>
      <c r="R891" s="13"/>
      <c r="S891" s="13"/>
      <c r="T891" s="13"/>
      <c r="U891" s="116"/>
      <c r="V891" s="116"/>
      <c r="W891" s="135"/>
      <c r="X891" s="118"/>
      <c r="Y891" s="135"/>
      <c r="Z891" s="116"/>
      <c r="AA891" s="116"/>
      <c r="AB891" s="55">
        <f t="shared" si="92"/>
        <v>0</v>
      </c>
      <c r="AC891" s="39"/>
      <c r="AD891" s="96" t="str">
        <f t="shared" si="93"/>
        <v>No</v>
      </c>
      <c r="AE891" s="18" t="str">
        <f>IFERROR(IFERROR(VLOOKUP(VALUE(L891),'EFM Funds June 2020'!C:M,10,0),VLOOKUP(TEXT(L891,0),'EFM Funds June 2020'!C:M,10,0)),"No")</f>
        <v>No</v>
      </c>
      <c r="AF891" s="18" t="str">
        <f>IFERROR(IFERROR(VLOOKUP(VALUE(W891),'EFM Funds June 2020'!C:M,10,0),VLOOKUP(TEXT(W891,0),'EFM Funds June 2020'!C:M,10,0)),"No")</f>
        <v>No</v>
      </c>
      <c r="AG891" s="19" t="str">
        <f t="shared" ca="1" si="94"/>
        <v>No</v>
      </c>
      <c r="AH891" s="19" t="str">
        <f t="shared" si="95"/>
        <v>No</v>
      </c>
      <c r="AI891" s="56" t="str">
        <f t="shared" ca="1" si="96"/>
        <v>Yes</v>
      </c>
      <c r="AJ891" s="56" t="str">
        <f ca="1">IFERROR(IF(OR($R$1&gt;Q891+90,$R$1&gt;VLOOKUP(W891,'EFM Funds June 2020'!D:E,2,FALSE)+90),"Yes","No"),"No")</f>
        <v>No</v>
      </c>
      <c r="AK891" s="56" t="str">
        <f>IFERROR(IF(OR(IFERROR(IF(AND(VLOOKUP(VALUE(L891),'EFM Funds June 2020'!$D:$M,10,FALSE)="Yes",T891&lt;0),"Yes","No"),"No")="Yes",IFERROR(IF(AND(VLOOKUP(VALUE(W891),'EFM Funds June 2020'!$D:$M,10,FALSE)="Yes",AA891&gt;0),"Yes","No"),"No")="Yes"),"Yes","No"),"No")</f>
        <v>No</v>
      </c>
      <c r="AL891" s="95" t="str">
        <f t="shared" si="97"/>
        <v>NoNo</v>
      </c>
      <c r="AM891" s="12">
        <f t="shared" si="98"/>
        <v>1</v>
      </c>
    </row>
    <row r="892" spans="1:39" s="12" customFormat="1" x14ac:dyDescent="0.35">
      <c r="A892" s="13"/>
      <c r="B892" s="20"/>
      <c r="C892" s="20"/>
      <c r="D892" s="13"/>
      <c r="E892" s="13"/>
      <c r="F892" s="13"/>
      <c r="G892" s="21"/>
      <c r="H892" s="104"/>
      <c r="I892" s="21"/>
      <c r="J892" s="21"/>
      <c r="K892" s="13"/>
      <c r="L892" s="13"/>
      <c r="M892" s="20"/>
      <c r="N892" s="13"/>
      <c r="O892" s="13"/>
      <c r="P892" s="13"/>
      <c r="Q892" s="22"/>
      <c r="R892" s="13"/>
      <c r="S892" s="13"/>
      <c r="T892" s="13"/>
      <c r="U892" s="116"/>
      <c r="V892" s="116"/>
      <c r="W892" s="135"/>
      <c r="X892" s="118"/>
      <c r="Y892" s="135"/>
      <c r="Z892" s="116"/>
      <c r="AA892" s="116"/>
      <c r="AB892" s="55">
        <f t="shared" si="92"/>
        <v>0</v>
      </c>
      <c r="AC892" s="39"/>
      <c r="AD892" s="96" t="str">
        <f t="shared" si="93"/>
        <v>No</v>
      </c>
      <c r="AE892" s="18" t="str">
        <f>IFERROR(IFERROR(VLOOKUP(VALUE(L892),'EFM Funds June 2020'!C:M,10,0),VLOOKUP(TEXT(L892,0),'EFM Funds June 2020'!C:M,10,0)),"No")</f>
        <v>No</v>
      </c>
      <c r="AF892" s="18" t="str">
        <f>IFERROR(IFERROR(VLOOKUP(VALUE(W892),'EFM Funds June 2020'!C:M,10,0),VLOOKUP(TEXT(W892,0),'EFM Funds June 2020'!C:M,10,0)),"No")</f>
        <v>No</v>
      </c>
      <c r="AG892" s="19" t="str">
        <f t="shared" ca="1" si="94"/>
        <v>No</v>
      </c>
      <c r="AH892" s="19" t="str">
        <f t="shared" si="95"/>
        <v>No</v>
      </c>
      <c r="AI892" s="56" t="str">
        <f t="shared" ca="1" si="96"/>
        <v>Yes</v>
      </c>
      <c r="AJ892" s="56" t="str">
        <f ca="1">IFERROR(IF(OR($R$1&gt;Q892+90,$R$1&gt;VLOOKUP(W892,'EFM Funds June 2020'!D:E,2,FALSE)+90),"Yes","No"),"No")</f>
        <v>No</v>
      </c>
      <c r="AK892" s="56" t="str">
        <f>IFERROR(IF(OR(IFERROR(IF(AND(VLOOKUP(VALUE(L892),'EFM Funds June 2020'!$D:$M,10,FALSE)="Yes",T892&lt;0),"Yes","No"),"No")="Yes",IFERROR(IF(AND(VLOOKUP(VALUE(W892),'EFM Funds June 2020'!$D:$M,10,FALSE)="Yes",AA892&gt;0),"Yes","No"),"No")="Yes"),"Yes","No"),"No")</f>
        <v>No</v>
      </c>
      <c r="AL892" s="95" t="str">
        <f t="shared" si="97"/>
        <v>NoNo</v>
      </c>
      <c r="AM892" s="12">
        <f t="shared" si="98"/>
        <v>1</v>
      </c>
    </row>
    <row r="893" spans="1:39" s="12" customFormat="1" x14ac:dyDescent="0.35">
      <c r="A893" s="13"/>
      <c r="B893" s="20"/>
      <c r="C893" s="20"/>
      <c r="D893" s="13"/>
      <c r="E893" s="13"/>
      <c r="F893" s="13"/>
      <c r="G893" s="21"/>
      <c r="H893" s="104"/>
      <c r="I893" s="21"/>
      <c r="J893" s="21"/>
      <c r="K893" s="13"/>
      <c r="L893" s="13"/>
      <c r="M893" s="20"/>
      <c r="N893" s="13"/>
      <c r="O893" s="13"/>
      <c r="P893" s="13"/>
      <c r="Q893" s="22"/>
      <c r="R893" s="13"/>
      <c r="S893" s="13"/>
      <c r="T893" s="13"/>
      <c r="U893" s="116"/>
      <c r="V893" s="116"/>
      <c r="W893" s="135"/>
      <c r="X893" s="118"/>
      <c r="Y893" s="135"/>
      <c r="Z893" s="116"/>
      <c r="AA893" s="116"/>
      <c r="AB893" s="55">
        <f t="shared" si="92"/>
        <v>0</v>
      </c>
      <c r="AC893" s="39"/>
      <c r="AD893" s="96" t="str">
        <f t="shared" si="93"/>
        <v>No</v>
      </c>
      <c r="AE893" s="18" t="str">
        <f>IFERROR(IFERROR(VLOOKUP(VALUE(L893),'EFM Funds June 2020'!C:M,10,0),VLOOKUP(TEXT(L893,0),'EFM Funds June 2020'!C:M,10,0)),"No")</f>
        <v>No</v>
      </c>
      <c r="AF893" s="18" t="str">
        <f>IFERROR(IFERROR(VLOOKUP(VALUE(W893),'EFM Funds June 2020'!C:M,10,0),VLOOKUP(TEXT(W893,0),'EFM Funds June 2020'!C:M,10,0)),"No")</f>
        <v>No</v>
      </c>
      <c r="AG893" s="19" t="str">
        <f t="shared" ca="1" si="94"/>
        <v>No</v>
      </c>
      <c r="AH893" s="19" t="str">
        <f t="shared" si="95"/>
        <v>No</v>
      </c>
      <c r="AI893" s="56" t="str">
        <f t="shared" ca="1" si="96"/>
        <v>Yes</v>
      </c>
      <c r="AJ893" s="56" t="str">
        <f ca="1">IFERROR(IF(OR($R$1&gt;Q893+90,$R$1&gt;VLOOKUP(W893,'EFM Funds June 2020'!D:E,2,FALSE)+90),"Yes","No"),"No")</f>
        <v>No</v>
      </c>
      <c r="AK893" s="56" t="str">
        <f>IFERROR(IF(OR(IFERROR(IF(AND(VLOOKUP(VALUE(L893),'EFM Funds June 2020'!$D:$M,10,FALSE)="Yes",T893&lt;0),"Yes","No"),"No")="Yes",IFERROR(IF(AND(VLOOKUP(VALUE(W893),'EFM Funds June 2020'!$D:$M,10,FALSE)="Yes",AA893&gt;0),"Yes","No"),"No")="Yes"),"Yes","No"),"No")</f>
        <v>No</v>
      </c>
      <c r="AL893" s="95" t="str">
        <f t="shared" si="97"/>
        <v>NoNo</v>
      </c>
      <c r="AM893" s="12">
        <f t="shared" si="98"/>
        <v>1</v>
      </c>
    </row>
    <row r="894" spans="1:39" s="12" customFormat="1" x14ac:dyDescent="0.35">
      <c r="A894" s="13"/>
      <c r="B894" s="20"/>
      <c r="C894" s="20"/>
      <c r="D894" s="13"/>
      <c r="E894" s="13"/>
      <c r="F894" s="13"/>
      <c r="G894" s="21"/>
      <c r="H894" s="104"/>
      <c r="I894" s="21"/>
      <c r="J894" s="21"/>
      <c r="K894" s="13"/>
      <c r="L894" s="13"/>
      <c r="M894" s="20"/>
      <c r="N894" s="13"/>
      <c r="O894" s="13"/>
      <c r="P894" s="13"/>
      <c r="Q894" s="22"/>
      <c r="R894" s="13"/>
      <c r="S894" s="13"/>
      <c r="T894" s="13"/>
      <c r="U894" s="116"/>
      <c r="V894" s="116"/>
      <c r="W894" s="135"/>
      <c r="X894" s="118"/>
      <c r="Y894" s="135"/>
      <c r="Z894" s="116"/>
      <c r="AA894" s="116"/>
      <c r="AB894" s="55">
        <f t="shared" si="92"/>
        <v>0</v>
      </c>
      <c r="AC894" s="39"/>
      <c r="AD894" s="96" t="str">
        <f t="shared" si="93"/>
        <v>No</v>
      </c>
      <c r="AE894" s="18" t="str">
        <f>IFERROR(IFERROR(VLOOKUP(VALUE(L894),'EFM Funds June 2020'!C:M,10,0),VLOOKUP(TEXT(L894,0),'EFM Funds June 2020'!C:M,10,0)),"No")</f>
        <v>No</v>
      </c>
      <c r="AF894" s="18" t="str">
        <f>IFERROR(IFERROR(VLOOKUP(VALUE(W894),'EFM Funds June 2020'!C:M,10,0),VLOOKUP(TEXT(W894,0),'EFM Funds June 2020'!C:M,10,0)),"No")</f>
        <v>No</v>
      </c>
      <c r="AG894" s="19" t="str">
        <f t="shared" ca="1" si="94"/>
        <v>No</v>
      </c>
      <c r="AH894" s="19" t="str">
        <f t="shared" si="95"/>
        <v>No</v>
      </c>
      <c r="AI894" s="56" t="str">
        <f t="shared" ca="1" si="96"/>
        <v>Yes</v>
      </c>
      <c r="AJ894" s="56" t="str">
        <f ca="1">IFERROR(IF(OR($R$1&gt;Q894+90,$R$1&gt;VLOOKUP(W894,'EFM Funds June 2020'!D:E,2,FALSE)+90),"Yes","No"),"No")</f>
        <v>No</v>
      </c>
      <c r="AK894" s="56" t="str">
        <f>IFERROR(IF(OR(IFERROR(IF(AND(VLOOKUP(VALUE(L894),'EFM Funds June 2020'!$D:$M,10,FALSE)="Yes",T894&lt;0),"Yes","No"),"No")="Yes",IFERROR(IF(AND(VLOOKUP(VALUE(W894),'EFM Funds June 2020'!$D:$M,10,FALSE)="Yes",AA894&gt;0),"Yes","No"),"No")="Yes"),"Yes","No"),"No")</f>
        <v>No</v>
      </c>
      <c r="AL894" s="95" t="str">
        <f t="shared" si="97"/>
        <v>NoNo</v>
      </c>
      <c r="AM894" s="12">
        <f t="shared" si="98"/>
        <v>1</v>
      </c>
    </row>
    <row r="895" spans="1:39" s="12" customFormat="1" x14ac:dyDescent="0.35">
      <c r="A895" s="13"/>
      <c r="B895" s="20"/>
      <c r="C895" s="20"/>
      <c r="D895" s="13"/>
      <c r="E895" s="13"/>
      <c r="F895" s="13"/>
      <c r="G895" s="21"/>
      <c r="H895" s="104"/>
      <c r="I895" s="21"/>
      <c r="J895" s="21"/>
      <c r="K895" s="13"/>
      <c r="L895" s="13"/>
      <c r="M895" s="20"/>
      <c r="N895" s="13"/>
      <c r="O895" s="13"/>
      <c r="P895" s="13"/>
      <c r="Q895" s="22"/>
      <c r="R895" s="13"/>
      <c r="S895" s="13"/>
      <c r="T895" s="13"/>
      <c r="U895" s="116"/>
      <c r="V895" s="116"/>
      <c r="W895" s="135"/>
      <c r="X895" s="118"/>
      <c r="Y895" s="135"/>
      <c r="Z895" s="116"/>
      <c r="AA895" s="116"/>
      <c r="AB895" s="55">
        <f t="shared" si="92"/>
        <v>0</v>
      </c>
      <c r="AC895" s="39"/>
      <c r="AD895" s="96" t="str">
        <f t="shared" si="93"/>
        <v>No</v>
      </c>
      <c r="AE895" s="18" t="str">
        <f>IFERROR(IFERROR(VLOOKUP(VALUE(L895),'EFM Funds June 2020'!C:M,10,0),VLOOKUP(TEXT(L895,0),'EFM Funds June 2020'!C:M,10,0)),"No")</f>
        <v>No</v>
      </c>
      <c r="AF895" s="18" t="str">
        <f>IFERROR(IFERROR(VLOOKUP(VALUE(W895),'EFM Funds June 2020'!C:M,10,0),VLOOKUP(TEXT(W895,0),'EFM Funds June 2020'!C:M,10,0)),"No")</f>
        <v>No</v>
      </c>
      <c r="AG895" s="19" t="str">
        <f t="shared" ca="1" si="94"/>
        <v>No</v>
      </c>
      <c r="AH895" s="19" t="str">
        <f t="shared" si="95"/>
        <v>No</v>
      </c>
      <c r="AI895" s="56" t="str">
        <f t="shared" ca="1" si="96"/>
        <v>Yes</v>
      </c>
      <c r="AJ895" s="56" t="str">
        <f ca="1">IFERROR(IF(OR($R$1&gt;Q895+90,$R$1&gt;VLOOKUP(W895,'EFM Funds June 2020'!D:E,2,FALSE)+90),"Yes","No"),"No")</f>
        <v>No</v>
      </c>
      <c r="AK895" s="56" t="str">
        <f>IFERROR(IF(OR(IFERROR(IF(AND(VLOOKUP(VALUE(L895),'EFM Funds June 2020'!$D:$M,10,FALSE)="Yes",T895&lt;0),"Yes","No"),"No")="Yes",IFERROR(IF(AND(VLOOKUP(VALUE(W895),'EFM Funds June 2020'!$D:$M,10,FALSE)="Yes",AA895&gt;0),"Yes","No"),"No")="Yes"),"Yes","No"),"No")</f>
        <v>No</v>
      </c>
      <c r="AL895" s="95" t="str">
        <f t="shared" si="97"/>
        <v>NoNo</v>
      </c>
      <c r="AM895" s="12">
        <f t="shared" si="98"/>
        <v>1</v>
      </c>
    </row>
    <row r="896" spans="1:39" s="12" customFormat="1" x14ac:dyDescent="0.35">
      <c r="A896" s="13"/>
      <c r="B896" s="20"/>
      <c r="C896" s="20"/>
      <c r="D896" s="13"/>
      <c r="E896" s="13"/>
      <c r="F896" s="13"/>
      <c r="G896" s="21"/>
      <c r="H896" s="104"/>
      <c r="I896" s="21"/>
      <c r="J896" s="21"/>
      <c r="K896" s="13"/>
      <c r="L896" s="13"/>
      <c r="M896" s="20"/>
      <c r="N896" s="13"/>
      <c r="O896" s="13"/>
      <c r="P896" s="13"/>
      <c r="Q896" s="22"/>
      <c r="R896" s="13"/>
      <c r="S896" s="13"/>
      <c r="T896" s="13"/>
      <c r="U896" s="116"/>
      <c r="V896" s="116"/>
      <c r="W896" s="135"/>
      <c r="X896" s="118"/>
      <c r="Y896" s="135"/>
      <c r="Z896" s="116"/>
      <c r="AA896" s="116"/>
      <c r="AB896" s="55">
        <f t="shared" si="92"/>
        <v>0</v>
      </c>
      <c r="AC896" s="39"/>
      <c r="AD896" s="96" t="str">
        <f t="shared" si="93"/>
        <v>No</v>
      </c>
      <c r="AE896" s="18" t="str">
        <f>IFERROR(IFERROR(VLOOKUP(VALUE(L896),'EFM Funds June 2020'!C:M,10,0),VLOOKUP(TEXT(L896,0),'EFM Funds June 2020'!C:M,10,0)),"No")</f>
        <v>No</v>
      </c>
      <c r="AF896" s="18" t="str">
        <f>IFERROR(IFERROR(VLOOKUP(VALUE(W896),'EFM Funds June 2020'!C:M,10,0),VLOOKUP(TEXT(W896,0),'EFM Funds June 2020'!C:M,10,0)),"No")</f>
        <v>No</v>
      </c>
      <c r="AG896" s="19" t="str">
        <f t="shared" ca="1" si="94"/>
        <v>No</v>
      </c>
      <c r="AH896" s="19" t="str">
        <f t="shared" si="95"/>
        <v>No</v>
      </c>
      <c r="AI896" s="56" t="str">
        <f t="shared" ca="1" si="96"/>
        <v>Yes</v>
      </c>
      <c r="AJ896" s="56" t="str">
        <f ca="1">IFERROR(IF(OR($R$1&gt;Q896+90,$R$1&gt;VLOOKUP(W896,'EFM Funds June 2020'!D:E,2,FALSE)+90),"Yes","No"),"No")</f>
        <v>No</v>
      </c>
      <c r="AK896" s="56" t="str">
        <f>IFERROR(IF(OR(IFERROR(IF(AND(VLOOKUP(VALUE(L896),'EFM Funds June 2020'!$D:$M,10,FALSE)="Yes",T896&lt;0),"Yes","No"),"No")="Yes",IFERROR(IF(AND(VLOOKUP(VALUE(W896),'EFM Funds June 2020'!$D:$M,10,FALSE)="Yes",AA896&gt;0),"Yes","No"),"No")="Yes"),"Yes","No"),"No")</f>
        <v>No</v>
      </c>
      <c r="AL896" s="95" t="str">
        <f t="shared" si="97"/>
        <v>NoNo</v>
      </c>
      <c r="AM896" s="12">
        <f t="shared" si="98"/>
        <v>1</v>
      </c>
    </row>
    <row r="897" spans="1:39" s="12" customFormat="1" x14ac:dyDescent="0.35">
      <c r="A897" s="13"/>
      <c r="B897" s="20"/>
      <c r="C897" s="20"/>
      <c r="D897" s="13"/>
      <c r="E897" s="13"/>
      <c r="F897" s="13"/>
      <c r="G897" s="21"/>
      <c r="H897" s="104"/>
      <c r="I897" s="21"/>
      <c r="J897" s="21"/>
      <c r="K897" s="13"/>
      <c r="L897" s="13"/>
      <c r="M897" s="20"/>
      <c r="N897" s="13"/>
      <c r="O897" s="13"/>
      <c r="P897" s="13"/>
      <c r="Q897" s="22"/>
      <c r="R897" s="13"/>
      <c r="S897" s="13"/>
      <c r="T897" s="13"/>
      <c r="U897" s="116"/>
      <c r="V897" s="116"/>
      <c r="W897" s="135"/>
      <c r="X897" s="118"/>
      <c r="Y897" s="135"/>
      <c r="Z897" s="116"/>
      <c r="AA897" s="116"/>
      <c r="AB897" s="55">
        <f t="shared" si="92"/>
        <v>0</v>
      </c>
      <c r="AC897" s="39"/>
      <c r="AD897" s="96" t="str">
        <f t="shared" si="93"/>
        <v>No</v>
      </c>
      <c r="AE897" s="18" t="str">
        <f>IFERROR(IFERROR(VLOOKUP(VALUE(L897),'EFM Funds June 2020'!C:M,10,0),VLOOKUP(TEXT(L897,0),'EFM Funds June 2020'!C:M,10,0)),"No")</f>
        <v>No</v>
      </c>
      <c r="AF897" s="18" t="str">
        <f>IFERROR(IFERROR(VLOOKUP(VALUE(W897),'EFM Funds June 2020'!C:M,10,0),VLOOKUP(TEXT(W897,0),'EFM Funds June 2020'!C:M,10,0)),"No")</f>
        <v>No</v>
      </c>
      <c r="AG897" s="19" t="str">
        <f t="shared" ca="1" si="94"/>
        <v>No</v>
      </c>
      <c r="AH897" s="19" t="str">
        <f t="shared" si="95"/>
        <v>No</v>
      </c>
      <c r="AI897" s="56" t="str">
        <f t="shared" ca="1" si="96"/>
        <v>Yes</v>
      </c>
      <c r="AJ897" s="56" t="str">
        <f ca="1">IFERROR(IF(OR($R$1&gt;Q897+90,$R$1&gt;VLOOKUP(W897,'EFM Funds June 2020'!D:E,2,FALSE)+90),"Yes","No"),"No")</f>
        <v>No</v>
      </c>
      <c r="AK897" s="56" t="str">
        <f>IFERROR(IF(OR(IFERROR(IF(AND(VLOOKUP(VALUE(L897),'EFM Funds June 2020'!$D:$M,10,FALSE)="Yes",T897&lt;0),"Yes","No"),"No")="Yes",IFERROR(IF(AND(VLOOKUP(VALUE(W897),'EFM Funds June 2020'!$D:$M,10,FALSE)="Yes",AA897&gt;0),"Yes","No"),"No")="Yes"),"Yes","No"),"No")</f>
        <v>No</v>
      </c>
      <c r="AL897" s="95" t="str">
        <f t="shared" si="97"/>
        <v>NoNo</v>
      </c>
      <c r="AM897" s="12">
        <f t="shared" si="98"/>
        <v>1</v>
      </c>
    </row>
    <row r="898" spans="1:39" s="12" customFormat="1" x14ac:dyDescent="0.35">
      <c r="A898" s="13"/>
      <c r="B898" s="20"/>
      <c r="C898" s="20"/>
      <c r="D898" s="13"/>
      <c r="E898" s="13"/>
      <c r="F898" s="13"/>
      <c r="G898" s="21"/>
      <c r="H898" s="104"/>
      <c r="I898" s="21"/>
      <c r="J898" s="21"/>
      <c r="K898" s="13"/>
      <c r="L898" s="13"/>
      <c r="M898" s="20"/>
      <c r="N898" s="13"/>
      <c r="O898" s="13"/>
      <c r="P898" s="13"/>
      <c r="Q898" s="22"/>
      <c r="R898" s="13"/>
      <c r="S898" s="13"/>
      <c r="T898" s="13"/>
      <c r="U898" s="116"/>
      <c r="V898" s="116"/>
      <c r="W898" s="135"/>
      <c r="X898" s="118"/>
      <c r="Y898" s="135"/>
      <c r="Z898" s="116"/>
      <c r="AA898" s="116"/>
      <c r="AB898" s="55">
        <f t="shared" si="92"/>
        <v>0</v>
      </c>
      <c r="AC898" s="39"/>
      <c r="AD898" s="96" t="str">
        <f t="shared" si="93"/>
        <v>No</v>
      </c>
      <c r="AE898" s="18" t="str">
        <f>IFERROR(IFERROR(VLOOKUP(VALUE(L898),'EFM Funds June 2020'!C:M,10,0),VLOOKUP(TEXT(L898,0),'EFM Funds June 2020'!C:M,10,0)),"No")</f>
        <v>No</v>
      </c>
      <c r="AF898" s="18" t="str">
        <f>IFERROR(IFERROR(VLOOKUP(VALUE(W898),'EFM Funds June 2020'!C:M,10,0),VLOOKUP(TEXT(W898,0),'EFM Funds June 2020'!C:M,10,0)),"No")</f>
        <v>No</v>
      </c>
      <c r="AG898" s="19" t="str">
        <f t="shared" ca="1" si="94"/>
        <v>No</v>
      </c>
      <c r="AH898" s="19" t="str">
        <f t="shared" si="95"/>
        <v>No</v>
      </c>
      <c r="AI898" s="56" t="str">
        <f t="shared" ca="1" si="96"/>
        <v>Yes</v>
      </c>
      <c r="AJ898" s="56" t="str">
        <f ca="1">IFERROR(IF(OR($R$1&gt;Q898+90,$R$1&gt;VLOOKUP(W898,'EFM Funds June 2020'!D:E,2,FALSE)+90),"Yes","No"),"No")</f>
        <v>No</v>
      </c>
      <c r="AK898" s="56" t="str">
        <f>IFERROR(IF(OR(IFERROR(IF(AND(VLOOKUP(VALUE(L898),'EFM Funds June 2020'!$D:$M,10,FALSE)="Yes",T898&lt;0),"Yes","No"),"No")="Yes",IFERROR(IF(AND(VLOOKUP(VALUE(W898),'EFM Funds June 2020'!$D:$M,10,FALSE)="Yes",AA898&gt;0),"Yes","No"),"No")="Yes"),"Yes","No"),"No")</f>
        <v>No</v>
      </c>
      <c r="AL898" s="95" t="str">
        <f t="shared" si="97"/>
        <v>NoNo</v>
      </c>
      <c r="AM898" s="12">
        <f t="shared" si="98"/>
        <v>1</v>
      </c>
    </row>
    <row r="899" spans="1:39" s="12" customFormat="1" x14ac:dyDescent="0.35">
      <c r="A899" s="13"/>
      <c r="B899" s="20"/>
      <c r="C899" s="20"/>
      <c r="D899" s="13"/>
      <c r="E899" s="13"/>
      <c r="F899" s="13"/>
      <c r="G899" s="21"/>
      <c r="H899" s="104"/>
      <c r="I899" s="21"/>
      <c r="J899" s="21"/>
      <c r="K899" s="13"/>
      <c r="L899" s="13"/>
      <c r="M899" s="20"/>
      <c r="N899" s="13"/>
      <c r="O899" s="13"/>
      <c r="P899" s="13"/>
      <c r="Q899" s="22"/>
      <c r="R899" s="13"/>
      <c r="S899" s="13"/>
      <c r="T899" s="13"/>
      <c r="U899" s="116"/>
      <c r="V899" s="116"/>
      <c r="W899" s="135"/>
      <c r="X899" s="118"/>
      <c r="Y899" s="135"/>
      <c r="Z899" s="116"/>
      <c r="AA899" s="116"/>
      <c r="AB899" s="55">
        <f t="shared" si="92"/>
        <v>0</v>
      </c>
      <c r="AC899" s="39"/>
      <c r="AD899" s="96" t="str">
        <f t="shared" si="93"/>
        <v>No</v>
      </c>
      <c r="AE899" s="18" t="str">
        <f>IFERROR(IFERROR(VLOOKUP(VALUE(L899),'EFM Funds June 2020'!C:M,10,0),VLOOKUP(TEXT(L899,0),'EFM Funds June 2020'!C:M,10,0)),"No")</f>
        <v>No</v>
      </c>
      <c r="AF899" s="18" t="str">
        <f>IFERROR(IFERROR(VLOOKUP(VALUE(W899),'EFM Funds June 2020'!C:M,10,0),VLOOKUP(TEXT(W899,0),'EFM Funds June 2020'!C:M,10,0)),"No")</f>
        <v>No</v>
      </c>
      <c r="AG899" s="19" t="str">
        <f t="shared" ca="1" si="94"/>
        <v>No</v>
      </c>
      <c r="AH899" s="19" t="str">
        <f t="shared" si="95"/>
        <v>No</v>
      </c>
      <c r="AI899" s="56" t="str">
        <f t="shared" ca="1" si="96"/>
        <v>Yes</v>
      </c>
      <c r="AJ899" s="56" t="str">
        <f ca="1">IFERROR(IF(OR($R$1&gt;Q899+90,$R$1&gt;VLOOKUP(W899,'EFM Funds June 2020'!D:E,2,FALSE)+90),"Yes","No"),"No")</f>
        <v>No</v>
      </c>
      <c r="AK899" s="56" t="str">
        <f>IFERROR(IF(OR(IFERROR(IF(AND(VLOOKUP(VALUE(L899),'EFM Funds June 2020'!$D:$M,10,FALSE)="Yes",T899&lt;0),"Yes","No"),"No")="Yes",IFERROR(IF(AND(VLOOKUP(VALUE(W899),'EFM Funds June 2020'!$D:$M,10,FALSE)="Yes",AA899&gt;0),"Yes","No"),"No")="Yes"),"Yes","No"),"No")</f>
        <v>No</v>
      </c>
      <c r="AL899" s="95" t="str">
        <f t="shared" si="97"/>
        <v>NoNo</v>
      </c>
      <c r="AM899" s="12">
        <f t="shared" si="98"/>
        <v>1</v>
      </c>
    </row>
    <row r="900" spans="1:39" s="12" customFormat="1" x14ac:dyDescent="0.35">
      <c r="A900" s="13"/>
      <c r="B900" s="20"/>
      <c r="C900" s="20"/>
      <c r="D900" s="13"/>
      <c r="E900" s="13"/>
      <c r="F900" s="13"/>
      <c r="G900" s="21"/>
      <c r="H900" s="104"/>
      <c r="I900" s="21"/>
      <c r="J900" s="21"/>
      <c r="K900" s="13"/>
      <c r="L900" s="13"/>
      <c r="M900" s="20"/>
      <c r="N900" s="13"/>
      <c r="O900" s="13"/>
      <c r="P900" s="13"/>
      <c r="Q900" s="22"/>
      <c r="R900" s="13"/>
      <c r="S900" s="13"/>
      <c r="T900" s="13"/>
      <c r="U900" s="116"/>
      <c r="V900" s="116"/>
      <c r="W900" s="135"/>
      <c r="X900" s="118"/>
      <c r="Y900" s="135"/>
      <c r="Z900" s="116"/>
      <c r="AA900" s="116"/>
      <c r="AB900" s="55">
        <f t="shared" si="92"/>
        <v>0</v>
      </c>
      <c r="AC900" s="39"/>
      <c r="AD900" s="96" t="str">
        <f t="shared" si="93"/>
        <v>No</v>
      </c>
      <c r="AE900" s="18" t="str">
        <f>IFERROR(IFERROR(VLOOKUP(VALUE(L900),'EFM Funds June 2020'!C:M,10,0),VLOOKUP(TEXT(L900,0),'EFM Funds June 2020'!C:M,10,0)),"No")</f>
        <v>No</v>
      </c>
      <c r="AF900" s="18" t="str">
        <f>IFERROR(IFERROR(VLOOKUP(VALUE(W900),'EFM Funds June 2020'!C:M,10,0),VLOOKUP(TEXT(W900,0),'EFM Funds June 2020'!C:M,10,0)),"No")</f>
        <v>No</v>
      </c>
      <c r="AG900" s="19" t="str">
        <f t="shared" ca="1" si="94"/>
        <v>No</v>
      </c>
      <c r="AH900" s="19" t="str">
        <f t="shared" si="95"/>
        <v>No</v>
      </c>
      <c r="AI900" s="56" t="str">
        <f t="shared" ca="1" si="96"/>
        <v>Yes</v>
      </c>
      <c r="AJ900" s="56" t="str">
        <f ca="1">IFERROR(IF(OR($R$1&gt;Q900+90,$R$1&gt;VLOOKUP(W900,'EFM Funds June 2020'!D:E,2,FALSE)+90),"Yes","No"),"No")</f>
        <v>No</v>
      </c>
      <c r="AK900" s="56" t="str">
        <f>IFERROR(IF(OR(IFERROR(IF(AND(VLOOKUP(VALUE(L900),'EFM Funds June 2020'!$D:$M,10,FALSE)="Yes",T900&lt;0),"Yes","No"),"No")="Yes",IFERROR(IF(AND(VLOOKUP(VALUE(W900),'EFM Funds June 2020'!$D:$M,10,FALSE)="Yes",AA900&gt;0),"Yes","No"),"No")="Yes"),"Yes","No"),"No")</f>
        <v>No</v>
      </c>
      <c r="AL900" s="95" t="str">
        <f t="shared" si="97"/>
        <v>NoNo</v>
      </c>
      <c r="AM900" s="12">
        <f t="shared" si="98"/>
        <v>1</v>
      </c>
    </row>
    <row r="901" spans="1:39" s="12" customFormat="1" x14ac:dyDescent="0.35">
      <c r="A901" s="13"/>
      <c r="B901" s="20"/>
      <c r="C901" s="20"/>
      <c r="D901" s="13"/>
      <c r="E901" s="13"/>
      <c r="F901" s="13"/>
      <c r="G901" s="21"/>
      <c r="H901" s="104"/>
      <c r="I901" s="21"/>
      <c r="J901" s="21"/>
      <c r="K901" s="13"/>
      <c r="L901" s="13"/>
      <c r="M901" s="20"/>
      <c r="N901" s="13"/>
      <c r="O901" s="13"/>
      <c r="P901" s="13"/>
      <c r="Q901" s="22"/>
      <c r="R901" s="13"/>
      <c r="S901" s="13"/>
      <c r="T901" s="13"/>
      <c r="U901" s="116"/>
      <c r="V901" s="116"/>
      <c r="W901" s="135"/>
      <c r="X901" s="118"/>
      <c r="Y901" s="135"/>
      <c r="Z901" s="116"/>
      <c r="AA901" s="116"/>
      <c r="AB901" s="55">
        <f t="shared" si="92"/>
        <v>0</v>
      </c>
      <c r="AC901" s="39"/>
      <c r="AD901" s="96" t="str">
        <f t="shared" si="93"/>
        <v>No</v>
      </c>
      <c r="AE901" s="18" t="str">
        <f>IFERROR(IFERROR(VLOOKUP(VALUE(L901),'EFM Funds June 2020'!C:M,10,0),VLOOKUP(TEXT(L901,0),'EFM Funds June 2020'!C:M,10,0)),"No")</f>
        <v>No</v>
      </c>
      <c r="AF901" s="18" t="str">
        <f>IFERROR(IFERROR(VLOOKUP(VALUE(W901),'EFM Funds June 2020'!C:M,10,0),VLOOKUP(TEXT(W901,0),'EFM Funds June 2020'!C:M,10,0)),"No")</f>
        <v>No</v>
      </c>
      <c r="AG901" s="19" t="str">
        <f t="shared" ca="1" si="94"/>
        <v>No</v>
      </c>
      <c r="AH901" s="19" t="str">
        <f t="shared" si="95"/>
        <v>No</v>
      </c>
      <c r="AI901" s="56" t="str">
        <f t="shared" ca="1" si="96"/>
        <v>Yes</v>
      </c>
      <c r="AJ901" s="56" t="str">
        <f ca="1">IFERROR(IF(OR($R$1&gt;Q901+90,$R$1&gt;VLOOKUP(W901,'EFM Funds June 2020'!D:E,2,FALSE)+90),"Yes","No"),"No")</f>
        <v>No</v>
      </c>
      <c r="AK901" s="56" t="str">
        <f>IFERROR(IF(OR(IFERROR(IF(AND(VLOOKUP(VALUE(L901),'EFM Funds June 2020'!$D:$M,10,FALSE)="Yes",T901&lt;0),"Yes","No"),"No")="Yes",IFERROR(IF(AND(VLOOKUP(VALUE(W901),'EFM Funds June 2020'!$D:$M,10,FALSE)="Yes",AA901&gt;0),"Yes","No"),"No")="Yes"),"Yes","No"),"No")</f>
        <v>No</v>
      </c>
      <c r="AL901" s="95" t="str">
        <f t="shared" si="97"/>
        <v>NoNo</v>
      </c>
      <c r="AM901" s="12">
        <f t="shared" si="98"/>
        <v>1</v>
      </c>
    </row>
    <row r="902" spans="1:39" s="12" customFormat="1" x14ac:dyDescent="0.35">
      <c r="A902" s="13"/>
      <c r="B902" s="20"/>
      <c r="C902" s="20"/>
      <c r="D902" s="13"/>
      <c r="E902" s="13"/>
      <c r="F902" s="13"/>
      <c r="G902" s="21"/>
      <c r="H902" s="104"/>
      <c r="I902" s="21"/>
      <c r="J902" s="21"/>
      <c r="K902" s="13"/>
      <c r="L902" s="13"/>
      <c r="M902" s="20"/>
      <c r="N902" s="13"/>
      <c r="O902" s="13"/>
      <c r="P902" s="13"/>
      <c r="Q902" s="22"/>
      <c r="R902" s="13"/>
      <c r="S902" s="13"/>
      <c r="T902" s="13"/>
      <c r="U902" s="116"/>
      <c r="V902" s="116"/>
      <c r="W902" s="135"/>
      <c r="X902" s="118"/>
      <c r="Y902" s="135"/>
      <c r="Z902" s="116"/>
      <c r="AA902" s="116"/>
      <c r="AB902" s="55">
        <f t="shared" si="92"/>
        <v>0</v>
      </c>
      <c r="AC902" s="39"/>
      <c r="AD902" s="96" t="str">
        <f t="shared" si="93"/>
        <v>No</v>
      </c>
      <c r="AE902" s="18" t="str">
        <f>IFERROR(IFERROR(VLOOKUP(VALUE(L902),'EFM Funds June 2020'!C:M,10,0),VLOOKUP(TEXT(L902,0),'EFM Funds June 2020'!C:M,10,0)),"No")</f>
        <v>No</v>
      </c>
      <c r="AF902" s="18" t="str">
        <f>IFERROR(IFERROR(VLOOKUP(VALUE(W902),'EFM Funds June 2020'!C:M,10,0),VLOOKUP(TEXT(W902,0),'EFM Funds June 2020'!C:M,10,0)),"No")</f>
        <v>No</v>
      </c>
      <c r="AG902" s="19" t="str">
        <f t="shared" ca="1" si="94"/>
        <v>No</v>
      </c>
      <c r="AH902" s="19" t="str">
        <f t="shared" si="95"/>
        <v>No</v>
      </c>
      <c r="AI902" s="56" t="str">
        <f t="shared" ca="1" si="96"/>
        <v>Yes</v>
      </c>
      <c r="AJ902" s="56" t="str">
        <f ca="1">IFERROR(IF(OR($R$1&gt;Q902+90,$R$1&gt;VLOOKUP(W902,'EFM Funds June 2020'!D:E,2,FALSE)+90),"Yes","No"),"No")</f>
        <v>No</v>
      </c>
      <c r="AK902" s="56" t="str">
        <f>IFERROR(IF(OR(IFERROR(IF(AND(VLOOKUP(VALUE(L902),'EFM Funds June 2020'!$D:$M,10,FALSE)="Yes",T902&lt;0),"Yes","No"),"No")="Yes",IFERROR(IF(AND(VLOOKUP(VALUE(W902),'EFM Funds June 2020'!$D:$M,10,FALSE)="Yes",AA902&gt;0),"Yes","No"),"No")="Yes"),"Yes","No"),"No")</f>
        <v>No</v>
      </c>
      <c r="AL902" s="95" t="str">
        <f t="shared" si="97"/>
        <v>NoNo</v>
      </c>
      <c r="AM902" s="12">
        <f t="shared" si="98"/>
        <v>1</v>
      </c>
    </row>
    <row r="903" spans="1:39" s="12" customFormat="1" x14ac:dyDescent="0.35">
      <c r="A903" s="13"/>
      <c r="B903" s="20"/>
      <c r="C903" s="20"/>
      <c r="D903" s="13"/>
      <c r="E903" s="13"/>
      <c r="F903" s="13"/>
      <c r="G903" s="21"/>
      <c r="H903" s="104"/>
      <c r="I903" s="21"/>
      <c r="J903" s="21"/>
      <c r="K903" s="13"/>
      <c r="L903" s="13"/>
      <c r="M903" s="20"/>
      <c r="N903" s="13"/>
      <c r="O903" s="13"/>
      <c r="P903" s="13"/>
      <c r="Q903" s="22"/>
      <c r="R903" s="13"/>
      <c r="S903" s="13"/>
      <c r="T903" s="13"/>
      <c r="U903" s="116"/>
      <c r="V903" s="116"/>
      <c r="W903" s="135"/>
      <c r="X903" s="118"/>
      <c r="Y903" s="135"/>
      <c r="Z903" s="116"/>
      <c r="AA903" s="116"/>
      <c r="AB903" s="55">
        <f t="shared" si="92"/>
        <v>0</v>
      </c>
      <c r="AC903" s="39"/>
      <c r="AD903" s="96" t="str">
        <f t="shared" si="93"/>
        <v>No</v>
      </c>
      <c r="AE903" s="18" t="str">
        <f>IFERROR(IFERROR(VLOOKUP(VALUE(L903),'EFM Funds June 2020'!C:M,10,0),VLOOKUP(TEXT(L903,0),'EFM Funds June 2020'!C:M,10,0)),"No")</f>
        <v>No</v>
      </c>
      <c r="AF903" s="18" t="str">
        <f>IFERROR(IFERROR(VLOOKUP(VALUE(W903),'EFM Funds June 2020'!C:M,10,0),VLOOKUP(TEXT(W903,0),'EFM Funds June 2020'!C:M,10,0)),"No")</f>
        <v>No</v>
      </c>
      <c r="AG903" s="19" t="str">
        <f t="shared" ca="1" si="94"/>
        <v>No</v>
      </c>
      <c r="AH903" s="19" t="str">
        <f t="shared" si="95"/>
        <v>No</v>
      </c>
      <c r="AI903" s="56" t="str">
        <f t="shared" ca="1" si="96"/>
        <v>Yes</v>
      </c>
      <c r="AJ903" s="56" t="str">
        <f ca="1">IFERROR(IF(OR($R$1&gt;Q903+90,$R$1&gt;VLOOKUP(W903,'EFM Funds June 2020'!D:E,2,FALSE)+90),"Yes","No"),"No")</f>
        <v>No</v>
      </c>
      <c r="AK903" s="56" t="str">
        <f>IFERROR(IF(OR(IFERROR(IF(AND(VLOOKUP(VALUE(L903),'EFM Funds June 2020'!$D:$M,10,FALSE)="Yes",T903&lt;0),"Yes","No"),"No")="Yes",IFERROR(IF(AND(VLOOKUP(VALUE(W903),'EFM Funds June 2020'!$D:$M,10,FALSE)="Yes",AA903&gt;0),"Yes","No"),"No")="Yes"),"Yes","No"),"No")</f>
        <v>No</v>
      </c>
      <c r="AL903" s="95" t="str">
        <f t="shared" si="97"/>
        <v>NoNo</v>
      </c>
      <c r="AM903" s="12">
        <f t="shared" si="98"/>
        <v>1</v>
      </c>
    </row>
    <row r="904" spans="1:39" s="12" customFormat="1" x14ac:dyDescent="0.35">
      <c r="A904" s="13"/>
      <c r="B904" s="20"/>
      <c r="C904" s="20"/>
      <c r="D904" s="13"/>
      <c r="E904" s="13"/>
      <c r="F904" s="13"/>
      <c r="G904" s="21"/>
      <c r="H904" s="104"/>
      <c r="I904" s="21"/>
      <c r="J904" s="21"/>
      <c r="K904" s="13"/>
      <c r="L904" s="13"/>
      <c r="M904" s="20"/>
      <c r="N904" s="13"/>
      <c r="O904" s="13"/>
      <c r="P904" s="13"/>
      <c r="Q904" s="22"/>
      <c r="R904" s="13"/>
      <c r="S904" s="13"/>
      <c r="T904" s="13"/>
      <c r="U904" s="116"/>
      <c r="V904" s="116"/>
      <c r="W904" s="135"/>
      <c r="X904" s="118"/>
      <c r="Y904" s="135"/>
      <c r="Z904" s="116"/>
      <c r="AA904" s="116"/>
      <c r="AB904" s="55">
        <f t="shared" si="92"/>
        <v>0</v>
      </c>
      <c r="AC904" s="39"/>
      <c r="AD904" s="96" t="str">
        <f t="shared" si="93"/>
        <v>No</v>
      </c>
      <c r="AE904" s="18" t="str">
        <f>IFERROR(IFERROR(VLOOKUP(VALUE(L904),'EFM Funds June 2020'!C:M,10,0),VLOOKUP(TEXT(L904,0),'EFM Funds June 2020'!C:M,10,0)),"No")</f>
        <v>No</v>
      </c>
      <c r="AF904" s="18" t="str">
        <f>IFERROR(IFERROR(VLOOKUP(VALUE(W904),'EFM Funds June 2020'!C:M,10,0),VLOOKUP(TEXT(W904,0),'EFM Funds June 2020'!C:M,10,0)),"No")</f>
        <v>No</v>
      </c>
      <c r="AG904" s="19" t="str">
        <f t="shared" ca="1" si="94"/>
        <v>No</v>
      </c>
      <c r="AH904" s="19" t="str">
        <f t="shared" si="95"/>
        <v>No</v>
      </c>
      <c r="AI904" s="56" t="str">
        <f t="shared" ca="1" si="96"/>
        <v>Yes</v>
      </c>
      <c r="AJ904" s="56" t="str">
        <f ca="1">IFERROR(IF(OR($R$1&gt;Q904+90,$R$1&gt;VLOOKUP(W904,'EFM Funds June 2020'!D:E,2,FALSE)+90),"Yes","No"),"No")</f>
        <v>No</v>
      </c>
      <c r="AK904" s="56" t="str">
        <f>IFERROR(IF(OR(IFERROR(IF(AND(VLOOKUP(VALUE(L904),'EFM Funds June 2020'!$D:$M,10,FALSE)="Yes",T904&lt;0),"Yes","No"),"No")="Yes",IFERROR(IF(AND(VLOOKUP(VALUE(W904),'EFM Funds June 2020'!$D:$M,10,FALSE)="Yes",AA904&gt;0),"Yes","No"),"No")="Yes"),"Yes","No"),"No")</f>
        <v>No</v>
      </c>
      <c r="AL904" s="95" t="str">
        <f t="shared" si="97"/>
        <v>NoNo</v>
      </c>
      <c r="AM904" s="12">
        <f t="shared" si="98"/>
        <v>1</v>
      </c>
    </row>
    <row r="905" spans="1:39" s="12" customFormat="1" x14ac:dyDescent="0.35">
      <c r="A905" s="13"/>
      <c r="B905" s="20"/>
      <c r="C905" s="20"/>
      <c r="D905" s="13"/>
      <c r="E905" s="13"/>
      <c r="F905" s="13"/>
      <c r="G905" s="21"/>
      <c r="H905" s="104"/>
      <c r="I905" s="21"/>
      <c r="J905" s="21"/>
      <c r="K905" s="13"/>
      <c r="L905" s="13"/>
      <c r="M905" s="20"/>
      <c r="N905" s="13"/>
      <c r="O905" s="13"/>
      <c r="P905" s="13"/>
      <c r="Q905" s="22"/>
      <c r="R905" s="13"/>
      <c r="S905" s="13"/>
      <c r="T905" s="13"/>
      <c r="U905" s="116"/>
      <c r="V905" s="116"/>
      <c r="W905" s="135"/>
      <c r="X905" s="118"/>
      <c r="Y905" s="135"/>
      <c r="Z905" s="116"/>
      <c r="AA905" s="116"/>
      <c r="AB905" s="55">
        <f t="shared" si="92"/>
        <v>0</v>
      </c>
      <c r="AC905" s="39"/>
      <c r="AD905" s="96" t="str">
        <f t="shared" si="93"/>
        <v>No</v>
      </c>
      <c r="AE905" s="18" t="str">
        <f>IFERROR(IFERROR(VLOOKUP(VALUE(L905),'EFM Funds June 2020'!C:M,10,0),VLOOKUP(TEXT(L905,0),'EFM Funds June 2020'!C:M,10,0)),"No")</f>
        <v>No</v>
      </c>
      <c r="AF905" s="18" t="str">
        <f>IFERROR(IFERROR(VLOOKUP(VALUE(W905),'EFM Funds June 2020'!C:M,10,0),VLOOKUP(TEXT(W905,0),'EFM Funds June 2020'!C:M,10,0)),"No")</f>
        <v>No</v>
      </c>
      <c r="AG905" s="19" t="str">
        <f t="shared" ca="1" si="94"/>
        <v>No</v>
      </c>
      <c r="AH905" s="19" t="str">
        <f t="shared" si="95"/>
        <v>No</v>
      </c>
      <c r="AI905" s="56" t="str">
        <f t="shared" ca="1" si="96"/>
        <v>Yes</v>
      </c>
      <c r="AJ905" s="56" t="str">
        <f ca="1">IFERROR(IF(OR($R$1&gt;Q905+90,$R$1&gt;VLOOKUP(W905,'EFM Funds June 2020'!D:E,2,FALSE)+90),"Yes","No"),"No")</f>
        <v>No</v>
      </c>
      <c r="AK905" s="56" t="str">
        <f>IFERROR(IF(OR(IFERROR(IF(AND(VLOOKUP(VALUE(L905),'EFM Funds June 2020'!$D:$M,10,FALSE)="Yes",T905&lt;0),"Yes","No"),"No")="Yes",IFERROR(IF(AND(VLOOKUP(VALUE(W905),'EFM Funds June 2020'!$D:$M,10,FALSE)="Yes",AA905&gt;0),"Yes","No"),"No")="Yes"),"Yes","No"),"No")</f>
        <v>No</v>
      </c>
      <c r="AL905" s="95" t="str">
        <f t="shared" si="97"/>
        <v>NoNo</v>
      </c>
      <c r="AM905" s="12">
        <f t="shared" si="98"/>
        <v>1</v>
      </c>
    </row>
    <row r="906" spans="1:39" s="12" customFormat="1" x14ac:dyDescent="0.35">
      <c r="A906" s="13"/>
      <c r="B906" s="20"/>
      <c r="C906" s="20"/>
      <c r="D906" s="13"/>
      <c r="E906" s="13"/>
      <c r="F906" s="13"/>
      <c r="G906" s="21"/>
      <c r="H906" s="104"/>
      <c r="I906" s="21"/>
      <c r="J906" s="21"/>
      <c r="K906" s="13"/>
      <c r="L906" s="13"/>
      <c r="M906" s="20"/>
      <c r="N906" s="13"/>
      <c r="O906" s="13"/>
      <c r="P906" s="13"/>
      <c r="Q906" s="22"/>
      <c r="R906" s="13"/>
      <c r="S906" s="13"/>
      <c r="T906" s="13"/>
      <c r="U906" s="116"/>
      <c r="V906" s="116"/>
      <c r="W906" s="135"/>
      <c r="X906" s="118"/>
      <c r="Y906" s="135"/>
      <c r="Z906" s="116"/>
      <c r="AA906" s="116"/>
      <c r="AB906" s="55">
        <f t="shared" si="92"/>
        <v>0</v>
      </c>
      <c r="AC906" s="39"/>
      <c r="AD906" s="96" t="str">
        <f t="shared" si="93"/>
        <v>No</v>
      </c>
      <c r="AE906" s="18" t="str">
        <f>IFERROR(IFERROR(VLOOKUP(VALUE(L906),'EFM Funds June 2020'!C:M,10,0),VLOOKUP(TEXT(L906,0),'EFM Funds June 2020'!C:M,10,0)),"No")</f>
        <v>No</v>
      </c>
      <c r="AF906" s="18" t="str">
        <f>IFERROR(IFERROR(VLOOKUP(VALUE(W906),'EFM Funds June 2020'!C:M,10,0),VLOOKUP(TEXT(W906,0),'EFM Funds June 2020'!C:M,10,0)),"No")</f>
        <v>No</v>
      </c>
      <c r="AG906" s="19" t="str">
        <f t="shared" ca="1" si="94"/>
        <v>No</v>
      </c>
      <c r="AH906" s="19" t="str">
        <f t="shared" si="95"/>
        <v>No</v>
      </c>
      <c r="AI906" s="56" t="str">
        <f t="shared" ca="1" si="96"/>
        <v>Yes</v>
      </c>
      <c r="AJ906" s="56" t="str">
        <f ca="1">IFERROR(IF(OR($R$1&gt;Q906+90,$R$1&gt;VLOOKUP(W906,'EFM Funds June 2020'!D:E,2,FALSE)+90),"Yes","No"),"No")</f>
        <v>No</v>
      </c>
      <c r="AK906" s="56" t="str">
        <f>IFERROR(IF(OR(IFERROR(IF(AND(VLOOKUP(VALUE(L906),'EFM Funds June 2020'!$D:$M,10,FALSE)="Yes",T906&lt;0),"Yes","No"),"No")="Yes",IFERROR(IF(AND(VLOOKUP(VALUE(W906),'EFM Funds June 2020'!$D:$M,10,FALSE)="Yes",AA906&gt;0),"Yes","No"),"No")="Yes"),"Yes","No"),"No")</f>
        <v>No</v>
      </c>
      <c r="AL906" s="95" t="str">
        <f t="shared" si="97"/>
        <v>NoNo</v>
      </c>
      <c r="AM906" s="12">
        <f t="shared" si="98"/>
        <v>1</v>
      </c>
    </row>
    <row r="907" spans="1:39" s="12" customFormat="1" x14ac:dyDescent="0.35">
      <c r="A907" s="13"/>
      <c r="B907" s="20"/>
      <c r="C907" s="20"/>
      <c r="D907" s="13"/>
      <c r="E907" s="13"/>
      <c r="F907" s="13"/>
      <c r="G907" s="21"/>
      <c r="H907" s="104"/>
      <c r="I907" s="21"/>
      <c r="J907" s="21"/>
      <c r="K907" s="13"/>
      <c r="L907" s="13"/>
      <c r="M907" s="20"/>
      <c r="N907" s="13"/>
      <c r="O907" s="13"/>
      <c r="P907" s="13"/>
      <c r="Q907" s="22"/>
      <c r="R907" s="13"/>
      <c r="S907" s="13"/>
      <c r="T907" s="13"/>
      <c r="U907" s="116"/>
      <c r="V907" s="116"/>
      <c r="W907" s="135"/>
      <c r="X907" s="118"/>
      <c r="Y907" s="135"/>
      <c r="Z907" s="116"/>
      <c r="AA907" s="116"/>
      <c r="AB907" s="55">
        <f t="shared" si="92"/>
        <v>0</v>
      </c>
      <c r="AC907" s="39"/>
      <c r="AD907" s="96" t="str">
        <f t="shared" si="93"/>
        <v>No</v>
      </c>
      <c r="AE907" s="18" t="str">
        <f>IFERROR(IFERROR(VLOOKUP(VALUE(L907),'EFM Funds June 2020'!C:M,10,0),VLOOKUP(TEXT(L907,0),'EFM Funds June 2020'!C:M,10,0)),"No")</f>
        <v>No</v>
      </c>
      <c r="AF907" s="18" t="str">
        <f>IFERROR(IFERROR(VLOOKUP(VALUE(W907),'EFM Funds June 2020'!C:M,10,0),VLOOKUP(TEXT(W907,0),'EFM Funds June 2020'!C:M,10,0)),"No")</f>
        <v>No</v>
      </c>
      <c r="AG907" s="19" t="str">
        <f t="shared" ca="1" si="94"/>
        <v>No</v>
      </c>
      <c r="AH907" s="19" t="str">
        <f t="shared" si="95"/>
        <v>No</v>
      </c>
      <c r="AI907" s="56" t="str">
        <f t="shared" ca="1" si="96"/>
        <v>Yes</v>
      </c>
      <c r="AJ907" s="56" t="str">
        <f ca="1">IFERROR(IF(OR($R$1&gt;Q907+90,$R$1&gt;VLOOKUP(W907,'EFM Funds June 2020'!D:E,2,FALSE)+90),"Yes","No"),"No")</f>
        <v>No</v>
      </c>
      <c r="AK907" s="56" t="str">
        <f>IFERROR(IF(OR(IFERROR(IF(AND(VLOOKUP(VALUE(L907),'EFM Funds June 2020'!$D:$M,10,FALSE)="Yes",T907&lt;0),"Yes","No"),"No")="Yes",IFERROR(IF(AND(VLOOKUP(VALUE(W907),'EFM Funds June 2020'!$D:$M,10,FALSE)="Yes",AA907&gt;0),"Yes","No"),"No")="Yes"),"Yes","No"),"No")</f>
        <v>No</v>
      </c>
      <c r="AL907" s="95" t="str">
        <f t="shared" si="97"/>
        <v>NoNo</v>
      </c>
      <c r="AM907" s="12">
        <f t="shared" si="98"/>
        <v>1</v>
      </c>
    </row>
    <row r="908" spans="1:39" s="12" customFormat="1" x14ac:dyDescent="0.35">
      <c r="A908" s="13"/>
      <c r="B908" s="20"/>
      <c r="C908" s="20"/>
      <c r="D908" s="13"/>
      <c r="E908" s="13"/>
      <c r="F908" s="13"/>
      <c r="G908" s="21"/>
      <c r="H908" s="104"/>
      <c r="I908" s="21"/>
      <c r="J908" s="21"/>
      <c r="K908" s="13"/>
      <c r="L908" s="13"/>
      <c r="M908" s="20"/>
      <c r="N908" s="13"/>
      <c r="O908" s="13"/>
      <c r="P908" s="13"/>
      <c r="Q908" s="22"/>
      <c r="R908" s="13"/>
      <c r="S908" s="13"/>
      <c r="T908" s="13"/>
      <c r="U908" s="116"/>
      <c r="V908" s="116"/>
      <c r="W908" s="135"/>
      <c r="X908" s="118"/>
      <c r="Y908" s="135"/>
      <c r="Z908" s="116"/>
      <c r="AA908" s="116"/>
      <c r="AB908" s="55">
        <f t="shared" si="92"/>
        <v>0</v>
      </c>
      <c r="AC908" s="39"/>
      <c r="AD908" s="96" t="str">
        <f t="shared" si="93"/>
        <v>No</v>
      </c>
      <c r="AE908" s="18" t="str">
        <f>IFERROR(IFERROR(VLOOKUP(VALUE(L908),'EFM Funds June 2020'!C:M,10,0),VLOOKUP(TEXT(L908,0),'EFM Funds June 2020'!C:M,10,0)),"No")</f>
        <v>No</v>
      </c>
      <c r="AF908" s="18" t="str">
        <f>IFERROR(IFERROR(VLOOKUP(VALUE(W908),'EFM Funds June 2020'!C:M,10,0),VLOOKUP(TEXT(W908,0),'EFM Funds June 2020'!C:M,10,0)),"No")</f>
        <v>No</v>
      </c>
      <c r="AG908" s="19" t="str">
        <f t="shared" ca="1" si="94"/>
        <v>No</v>
      </c>
      <c r="AH908" s="19" t="str">
        <f t="shared" si="95"/>
        <v>No</v>
      </c>
      <c r="AI908" s="56" t="str">
        <f t="shared" ca="1" si="96"/>
        <v>Yes</v>
      </c>
      <c r="AJ908" s="56" t="str">
        <f ca="1">IFERROR(IF(OR($R$1&gt;Q908+90,$R$1&gt;VLOOKUP(W908,'EFM Funds June 2020'!D:E,2,FALSE)+90),"Yes","No"),"No")</f>
        <v>No</v>
      </c>
      <c r="AK908" s="56" t="str">
        <f>IFERROR(IF(OR(IFERROR(IF(AND(VLOOKUP(VALUE(L908),'EFM Funds June 2020'!$D:$M,10,FALSE)="Yes",T908&lt;0),"Yes","No"),"No")="Yes",IFERROR(IF(AND(VLOOKUP(VALUE(W908),'EFM Funds June 2020'!$D:$M,10,FALSE)="Yes",AA908&gt;0),"Yes","No"),"No")="Yes"),"Yes","No"),"No")</f>
        <v>No</v>
      </c>
      <c r="AL908" s="95" t="str">
        <f t="shared" si="97"/>
        <v>NoNo</v>
      </c>
      <c r="AM908" s="12">
        <f t="shared" si="98"/>
        <v>1</v>
      </c>
    </row>
    <row r="909" spans="1:39" s="12" customFormat="1" x14ac:dyDescent="0.35">
      <c r="A909" s="13"/>
      <c r="B909" s="20"/>
      <c r="C909" s="20"/>
      <c r="D909" s="13"/>
      <c r="E909" s="13"/>
      <c r="F909" s="13"/>
      <c r="G909" s="21"/>
      <c r="H909" s="104"/>
      <c r="I909" s="21"/>
      <c r="J909" s="21"/>
      <c r="K909" s="13"/>
      <c r="L909" s="13"/>
      <c r="M909" s="20"/>
      <c r="N909" s="13"/>
      <c r="O909" s="13"/>
      <c r="P909" s="13"/>
      <c r="Q909" s="22"/>
      <c r="R909" s="13"/>
      <c r="S909" s="13"/>
      <c r="T909" s="13"/>
      <c r="U909" s="116"/>
      <c r="V909" s="116"/>
      <c r="W909" s="135"/>
      <c r="X909" s="118"/>
      <c r="Y909" s="135"/>
      <c r="Z909" s="116"/>
      <c r="AA909" s="116"/>
      <c r="AB909" s="55">
        <f t="shared" si="92"/>
        <v>0</v>
      </c>
      <c r="AC909" s="39"/>
      <c r="AD909" s="96" t="str">
        <f t="shared" si="93"/>
        <v>No</v>
      </c>
      <c r="AE909" s="18" t="str">
        <f>IFERROR(IFERROR(VLOOKUP(VALUE(L909),'EFM Funds June 2020'!C:M,10,0),VLOOKUP(TEXT(L909,0),'EFM Funds June 2020'!C:M,10,0)),"No")</f>
        <v>No</v>
      </c>
      <c r="AF909" s="18" t="str">
        <f>IFERROR(IFERROR(VLOOKUP(VALUE(W909),'EFM Funds June 2020'!C:M,10,0),VLOOKUP(TEXT(W909,0),'EFM Funds June 2020'!C:M,10,0)),"No")</f>
        <v>No</v>
      </c>
      <c r="AG909" s="19" t="str">
        <f t="shared" ca="1" si="94"/>
        <v>No</v>
      </c>
      <c r="AH909" s="19" t="str">
        <f t="shared" si="95"/>
        <v>No</v>
      </c>
      <c r="AI909" s="56" t="str">
        <f t="shared" ca="1" si="96"/>
        <v>Yes</v>
      </c>
      <c r="AJ909" s="56" t="str">
        <f ca="1">IFERROR(IF(OR($R$1&gt;Q909+90,$R$1&gt;VLOOKUP(W909,'EFM Funds June 2020'!D:E,2,FALSE)+90),"Yes","No"),"No")</f>
        <v>No</v>
      </c>
      <c r="AK909" s="56" t="str">
        <f>IFERROR(IF(OR(IFERROR(IF(AND(VLOOKUP(VALUE(L909),'EFM Funds June 2020'!$D:$M,10,FALSE)="Yes",T909&lt;0),"Yes","No"),"No")="Yes",IFERROR(IF(AND(VLOOKUP(VALUE(W909),'EFM Funds June 2020'!$D:$M,10,FALSE)="Yes",AA909&gt;0),"Yes","No"),"No")="Yes"),"Yes","No"),"No")</f>
        <v>No</v>
      </c>
      <c r="AL909" s="95" t="str">
        <f t="shared" si="97"/>
        <v>NoNo</v>
      </c>
      <c r="AM909" s="12">
        <f t="shared" si="98"/>
        <v>1</v>
      </c>
    </row>
    <row r="910" spans="1:39" s="12" customFormat="1" x14ac:dyDescent="0.35">
      <c r="A910" s="13"/>
      <c r="B910" s="20"/>
      <c r="C910" s="20"/>
      <c r="D910" s="13"/>
      <c r="E910" s="13"/>
      <c r="F910" s="13"/>
      <c r="G910" s="21"/>
      <c r="H910" s="104"/>
      <c r="I910" s="21"/>
      <c r="J910" s="21"/>
      <c r="K910" s="13"/>
      <c r="L910" s="13"/>
      <c r="M910" s="20"/>
      <c r="N910" s="13"/>
      <c r="O910" s="13"/>
      <c r="P910" s="13"/>
      <c r="Q910" s="22"/>
      <c r="R910" s="13"/>
      <c r="S910" s="13"/>
      <c r="T910" s="13"/>
      <c r="U910" s="116"/>
      <c r="V910" s="116"/>
      <c r="W910" s="135"/>
      <c r="X910" s="118"/>
      <c r="Y910" s="135"/>
      <c r="Z910" s="116"/>
      <c r="AA910" s="116"/>
      <c r="AB910" s="55">
        <f t="shared" si="92"/>
        <v>0</v>
      </c>
      <c r="AC910" s="39"/>
      <c r="AD910" s="96" t="str">
        <f t="shared" si="93"/>
        <v>No</v>
      </c>
      <c r="AE910" s="18" t="str">
        <f>IFERROR(IFERROR(VLOOKUP(VALUE(L910),'EFM Funds June 2020'!C:M,10,0),VLOOKUP(TEXT(L910,0),'EFM Funds June 2020'!C:M,10,0)),"No")</f>
        <v>No</v>
      </c>
      <c r="AF910" s="18" t="str">
        <f>IFERROR(IFERROR(VLOOKUP(VALUE(W910),'EFM Funds June 2020'!C:M,10,0),VLOOKUP(TEXT(W910,0),'EFM Funds June 2020'!C:M,10,0)),"No")</f>
        <v>No</v>
      </c>
      <c r="AG910" s="19" t="str">
        <f t="shared" ca="1" si="94"/>
        <v>No</v>
      </c>
      <c r="AH910" s="19" t="str">
        <f t="shared" si="95"/>
        <v>No</v>
      </c>
      <c r="AI910" s="56" t="str">
        <f t="shared" ca="1" si="96"/>
        <v>Yes</v>
      </c>
      <c r="AJ910" s="56" t="str">
        <f ca="1">IFERROR(IF(OR($R$1&gt;Q910+90,$R$1&gt;VLOOKUP(W910,'EFM Funds June 2020'!D:E,2,FALSE)+90),"Yes","No"),"No")</f>
        <v>No</v>
      </c>
      <c r="AK910" s="56" t="str">
        <f>IFERROR(IF(OR(IFERROR(IF(AND(VLOOKUP(VALUE(L910),'EFM Funds June 2020'!$D:$M,10,FALSE)="Yes",T910&lt;0),"Yes","No"),"No")="Yes",IFERROR(IF(AND(VLOOKUP(VALUE(W910),'EFM Funds June 2020'!$D:$M,10,FALSE)="Yes",AA910&gt;0),"Yes","No"),"No")="Yes"),"Yes","No"),"No")</f>
        <v>No</v>
      </c>
      <c r="AL910" s="95" t="str">
        <f t="shared" si="97"/>
        <v>NoNo</v>
      </c>
      <c r="AM910" s="12">
        <f t="shared" si="98"/>
        <v>1</v>
      </c>
    </row>
    <row r="911" spans="1:39" s="12" customFormat="1" x14ac:dyDescent="0.35">
      <c r="A911" s="13"/>
      <c r="B911" s="20"/>
      <c r="C911" s="20"/>
      <c r="D911" s="13"/>
      <c r="E911" s="13"/>
      <c r="F911" s="13"/>
      <c r="G911" s="21"/>
      <c r="H911" s="104"/>
      <c r="I911" s="21"/>
      <c r="J911" s="21"/>
      <c r="K911" s="13"/>
      <c r="L911" s="13"/>
      <c r="M911" s="20"/>
      <c r="N911" s="13"/>
      <c r="O911" s="13"/>
      <c r="P911" s="13"/>
      <c r="Q911" s="22"/>
      <c r="R911" s="13"/>
      <c r="S911" s="13"/>
      <c r="T911" s="13"/>
      <c r="U911" s="116"/>
      <c r="V911" s="116"/>
      <c r="W911" s="135"/>
      <c r="X911" s="118"/>
      <c r="Y911" s="135"/>
      <c r="Z911" s="116"/>
      <c r="AA911" s="116"/>
      <c r="AB911" s="55">
        <f t="shared" si="92"/>
        <v>0</v>
      </c>
      <c r="AC911" s="39"/>
      <c r="AD911" s="96" t="str">
        <f t="shared" si="93"/>
        <v>No</v>
      </c>
      <c r="AE911" s="18" t="str">
        <f>IFERROR(IFERROR(VLOOKUP(VALUE(L911),'EFM Funds June 2020'!C:M,10,0),VLOOKUP(TEXT(L911,0),'EFM Funds June 2020'!C:M,10,0)),"No")</f>
        <v>No</v>
      </c>
      <c r="AF911" s="18" t="str">
        <f>IFERROR(IFERROR(VLOOKUP(VALUE(W911),'EFM Funds June 2020'!C:M,10,0),VLOOKUP(TEXT(W911,0),'EFM Funds June 2020'!C:M,10,0)),"No")</f>
        <v>No</v>
      </c>
      <c r="AG911" s="19" t="str">
        <f t="shared" ca="1" si="94"/>
        <v>No</v>
      </c>
      <c r="AH911" s="19" t="str">
        <f t="shared" si="95"/>
        <v>No</v>
      </c>
      <c r="AI911" s="56" t="str">
        <f t="shared" ca="1" si="96"/>
        <v>Yes</v>
      </c>
      <c r="AJ911" s="56" t="str">
        <f ca="1">IFERROR(IF(OR($R$1&gt;Q911+90,$R$1&gt;VLOOKUP(W911,'EFM Funds June 2020'!D:E,2,FALSE)+90),"Yes","No"),"No")</f>
        <v>No</v>
      </c>
      <c r="AK911" s="56" t="str">
        <f>IFERROR(IF(OR(IFERROR(IF(AND(VLOOKUP(VALUE(L911),'EFM Funds June 2020'!$D:$M,10,FALSE)="Yes",T911&lt;0),"Yes","No"),"No")="Yes",IFERROR(IF(AND(VLOOKUP(VALUE(W911),'EFM Funds June 2020'!$D:$M,10,FALSE)="Yes",AA911&gt;0),"Yes","No"),"No")="Yes"),"Yes","No"),"No")</f>
        <v>No</v>
      </c>
      <c r="AL911" s="95" t="str">
        <f t="shared" si="97"/>
        <v>NoNo</v>
      </c>
      <c r="AM911" s="12">
        <f t="shared" si="98"/>
        <v>1</v>
      </c>
    </row>
    <row r="912" spans="1:39" s="12" customFormat="1" x14ac:dyDescent="0.35">
      <c r="A912" s="13"/>
      <c r="B912" s="20"/>
      <c r="C912" s="20"/>
      <c r="D912" s="13"/>
      <c r="E912" s="13"/>
      <c r="F912" s="13"/>
      <c r="G912" s="21"/>
      <c r="H912" s="104"/>
      <c r="I912" s="21"/>
      <c r="J912" s="21"/>
      <c r="K912" s="13"/>
      <c r="L912" s="13"/>
      <c r="M912" s="20"/>
      <c r="N912" s="13"/>
      <c r="O912" s="13"/>
      <c r="P912" s="13"/>
      <c r="Q912" s="22"/>
      <c r="R912" s="13"/>
      <c r="S912" s="13"/>
      <c r="T912" s="13"/>
      <c r="U912" s="116"/>
      <c r="V912" s="116"/>
      <c r="W912" s="135"/>
      <c r="X912" s="118"/>
      <c r="Y912" s="135"/>
      <c r="Z912" s="116"/>
      <c r="AA912" s="116"/>
      <c r="AB912" s="55">
        <f t="shared" si="92"/>
        <v>0</v>
      </c>
      <c r="AC912" s="39"/>
      <c r="AD912" s="96" t="str">
        <f t="shared" si="93"/>
        <v>No</v>
      </c>
      <c r="AE912" s="18" t="str">
        <f>IFERROR(IFERROR(VLOOKUP(VALUE(L912),'EFM Funds June 2020'!C:M,10,0),VLOOKUP(TEXT(L912,0),'EFM Funds June 2020'!C:M,10,0)),"No")</f>
        <v>No</v>
      </c>
      <c r="AF912" s="18" t="str">
        <f>IFERROR(IFERROR(VLOOKUP(VALUE(W912),'EFM Funds June 2020'!C:M,10,0),VLOOKUP(TEXT(W912,0),'EFM Funds June 2020'!C:M,10,0)),"No")</f>
        <v>No</v>
      </c>
      <c r="AG912" s="19" t="str">
        <f t="shared" ca="1" si="94"/>
        <v>No</v>
      </c>
      <c r="AH912" s="19" t="str">
        <f t="shared" si="95"/>
        <v>No</v>
      </c>
      <c r="AI912" s="56" t="str">
        <f t="shared" ca="1" si="96"/>
        <v>Yes</v>
      </c>
      <c r="AJ912" s="56" t="str">
        <f ca="1">IFERROR(IF(OR($R$1&gt;Q912+90,$R$1&gt;VLOOKUP(W912,'EFM Funds June 2020'!D:E,2,FALSE)+90),"Yes","No"),"No")</f>
        <v>No</v>
      </c>
      <c r="AK912" s="56" t="str">
        <f>IFERROR(IF(OR(IFERROR(IF(AND(VLOOKUP(VALUE(L912),'EFM Funds June 2020'!$D:$M,10,FALSE)="Yes",T912&lt;0),"Yes","No"),"No")="Yes",IFERROR(IF(AND(VLOOKUP(VALUE(W912),'EFM Funds June 2020'!$D:$M,10,FALSE)="Yes",AA912&gt;0),"Yes","No"),"No")="Yes"),"Yes","No"),"No")</f>
        <v>No</v>
      </c>
      <c r="AL912" s="95" t="str">
        <f t="shared" si="97"/>
        <v>NoNo</v>
      </c>
      <c r="AM912" s="12">
        <f t="shared" si="98"/>
        <v>1</v>
      </c>
    </row>
    <row r="913" spans="1:39" s="12" customFormat="1" x14ac:dyDescent="0.35">
      <c r="A913" s="13"/>
      <c r="B913" s="20"/>
      <c r="C913" s="20"/>
      <c r="D913" s="13"/>
      <c r="E913" s="13"/>
      <c r="F913" s="13"/>
      <c r="G913" s="21"/>
      <c r="H913" s="104"/>
      <c r="I913" s="21"/>
      <c r="J913" s="21"/>
      <c r="K913" s="13"/>
      <c r="L913" s="13"/>
      <c r="M913" s="20"/>
      <c r="N913" s="13"/>
      <c r="O913" s="13"/>
      <c r="P913" s="13"/>
      <c r="Q913" s="22"/>
      <c r="R913" s="13"/>
      <c r="S913" s="13"/>
      <c r="T913" s="13"/>
      <c r="U913" s="116"/>
      <c r="V913" s="116"/>
      <c r="W913" s="135"/>
      <c r="X913" s="118"/>
      <c r="Y913" s="135"/>
      <c r="Z913" s="116"/>
      <c r="AA913" s="116"/>
      <c r="AB913" s="55">
        <f t="shared" si="92"/>
        <v>0</v>
      </c>
      <c r="AC913" s="39"/>
      <c r="AD913" s="96" t="str">
        <f t="shared" si="93"/>
        <v>No</v>
      </c>
      <c r="AE913" s="18" t="str">
        <f>IFERROR(IFERROR(VLOOKUP(VALUE(L913),'EFM Funds June 2020'!C:M,10,0),VLOOKUP(TEXT(L913,0),'EFM Funds June 2020'!C:M,10,0)),"No")</f>
        <v>No</v>
      </c>
      <c r="AF913" s="18" t="str">
        <f>IFERROR(IFERROR(VLOOKUP(VALUE(W913),'EFM Funds June 2020'!C:M,10,0),VLOOKUP(TEXT(W913,0),'EFM Funds June 2020'!C:M,10,0)),"No")</f>
        <v>No</v>
      </c>
      <c r="AG913" s="19" t="str">
        <f t="shared" ca="1" si="94"/>
        <v>No</v>
      </c>
      <c r="AH913" s="19" t="str">
        <f t="shared" si="95"/>
        <v>No</v>
      </c>
      <c r="AI913" s="56" t="str">
        <f t="shared" ca="1" si="96"/>
        <v>Yes</v>
      </c>
      <c r="AJ913" s="56" t="str">
        <f ca="1">IFERROR(IF(OR($R$1&gt;Q913+90,$R$1&gt;VLOOKUP(W913,'EFM Funds June 2020'!D:E,2,FALSE)+90),"Yes","No"),"No")</f>
        <v>No</v>
      </c>
      <c r="AK913" s="56" t="str">
        <f>IFERROR(IF(OR(IFERROR(IF(AND(VLOOKUP(VALUE(L913),'EFM Funds June 2020'!$D:$M,10,FALSE)="Yes",T913&lt;0),"Yes","No"),"No")="Yes",IFERROR(IF(AND(VLOOKUP(VALUE(W913),'EFM Funds June 2020'!$D:$M,10,FALSE)="Yes",AA913&gt;0),"Yes","No"),"No")="Yes"),"Yes","No"),"No")</f>
        <v>No</v>
      </c>
      <c r="AL913" s="95" t="str">
        <f t="shared" si="97"/>
        <v>NoNo</v>
      </c>
      <c r="AM913" s="12">
        <f t="shared" si="98"/>
        <v>1</v>
      </c>
    </row>
    <row r="914" spans="1:39" s="12" customFormat="1" x14ac:dyDescent="0.35">
      <c r="A914" s="13"/>
      <c r="B914" s="20"/>
      <c r="C914" s="20"/>
      <c r="D914" s="13"/>
      <c r="E914" s="13"/>
      <c r="F914" s="13"/>
      <c r="G914" s="21"/>
      <c r="H914" s="104"/>
      <c r="I914" s="21"/>
      <c r="J914" s="21"/>
      <c r="K914" s="13"/>
      <c r="L914" s="13"/>
      <c r="M914" s="20"/>
      <c r="N914" s="13"/>
      <c r="O914" s="13"/>
      <c r="P914" s="13"/>
      <c r="Q914" s="22"/>
      <c r="R914" s="13"/>
      <c r="S914" s="13"/>
      <c r="T914" s="13"/>
      <c r="U914" s="116"/>
      <c r="V914" s="116"/>
      <c r="W914" s="135"/>
      <c r="X914" s="118"/>
      <c r="Y914" s="135"/>
      <c r="Z914" s="116"/>
      <c r="AA914" s="116"/>
      <c r="AB914" s="55">
        <f t="shared" si="92"/>
        <v>0</v>
      </c>
      <c r="AC914" s="39"/>
      <c r="AD914" s="96" t="str">
        <f t="shared" si="93"/>
        <v>No</v>
      </c>
      <c r="AE914" s="18" t="str">
        <f>IFERROR(IFERROR(VLOOKUP(VALUE(L914),'EFM Funds June 2020'!C:M,10,0),VLOOKUP(TEXT(L914,0),'EFM Funds June 2020'!C:M,10,0)),"No")</f>
        <v>No</v>
      </c>
      <c r="AF914" s="18" t="str">
        <f>IFERROR(IFERROR(VLOOKUP(VALUE(W914),'EFM Funds June 2020'!C:M,10,0),VLOOKUP(TEXT(W914,0),'EFM Funds June 2020'!C:M,10,0)),"No")</f>
        <v>No</v>
      </c>
      <c r="AG914" s="19" t="str">
        <f t="shared" ca="1" si="94"/>
        <v>No</v>
      </c>
      <c r="AH914" s="19" t="str">
        <f t="shared" si="95"/>
        <v>No</v>
      </c>
      <c r="AI914" s="56" t="str">
        <f t="shared" ca="1" si="96"/>
        <v>Yes</v>
      </c>
      <c r="AJ914" s="56" t="str">
        <f ca="1">IFERROR(IF(OR($R$1&gt;Q914+90,$R$1&gt;VLOOKUP(W914,'EFM Funds June 2020'!D:E,2,FALSE)+90),"Yes","No"),"No")</f>
        <v>No</v>
      </c>
      <c r="AK914" s="56" t="str">
        <f>IFERROR(IF(OR(IFERROR(IF(AND(VLOOKUP(VALUE(L914),'EFM Funds June 2020'!$D:$M,10,FALSE)="Yes",T914&lt;0),"Yes","No"),"No")="Yes",IFERROR(IF(AND(VLOOKUP(VALUE(W914),'EFM Funds June 2020'!$D:$M,10,FALSE)="Yes",AA914&gt;0),"Yes","No"),"No")="Yes"),"Yes","No"),"No")</f>
        <v>No</v>
      </c>
      <c r="AL914" s="95" t="str">
        <f t="shared" si="97"/>
        <v>NoNo</v>
      </c>
      <c r="AM914" s="12">
        <f t="shared" si="98"/>
        <v>1</v>
      </c>
    </row>
    <row r="915" spans="1:39" s="12" customFormat="1" x14ac:dyDescent="0.35">
      <c r="A915" s="13"/>
      <c r="B915" s="20"/>
      <c r="C915" s="20"/>
      <c r="D915" s="13"/>
      <c r="E915" s="13"/>
      <c r="F915" s="13"/>
      <c r="G915" s="21"/>
      <c r="H915" s="104"/>
      <c r="I915" s="21"/>
      <c r="J915" s="21"/>
      <c r="K915" s="13"/>
      <c r="L915" s="13"/>
      <c r="M915" s="20"/>
      <c r="N915" s="13"/>
      <c r="O915" s="13"/>
      <c r="P915" s="13"/>
      <c r="Q915" s="22"/>
      <c r="R915" s="13"/>
      <c r="S915" s="13"/>
      <c r="T915" s="13"/>
      <c r="U915" s="116"/>
      <c r="V915" s="116"/>
      <c r="W915" s="135"/>
      <c r="X915" s="118"/>
      <c r="Y915" s="135"/>
      <c r="Z915" s="116"/>
      <c r="AA915" s="116"/>
      <c r="AB915" s="55">
        <f t="shared" ref="AB915:AB978" si="99">T915-AA915</f>
        <v>0</v>
      </c>
      <c r="AC915" s="39"/>
      <c r="AD915" s="96" t="str">
        <f t="shared" si="93"/>
        <v>No</v>
      </c>
      <c r="AE915" s="18" t="str">
        <f>IFERROR(IFERROR(VLOOKUP(VALUE(L915),'EFM Funds June 2020'!C:M,10,0),VLOOKUP(TEXT(L915,0),'EFM Funds June 2020'!C:M,10,0)),"No")</f>
        <v>No</v>
      </c>
      <c r="AF915" s="18" t="str">
        <f>IFERROR(IFERROR(VLOOKUP(VALUE(W915),'EFM Funds June 2020'!C:M,10,0),VLOOKUP(TEXT(W915,0),'EFM Funds June 2020'!C:M,10,0)),"No")</f>
        <v>No</v>
      </c>
      <c r="AG915" s="19" t="str">
        <f t="shared" ca="1" si="94"/>
        <v>No</v>
      </c>
      <c r="AH915" s="19" t="str">
        <f t="shared" si="95"/>
        <v>No</v>
      </c>
      <c r="AI915" s="56" t="str">
        <f t="shared" ca="1" si="96"/>
        <v>Yes</v>
      </c>
      <c r="AJ915" s="56" t="str">
        <f ca="1">IFERROR(IF(OR($R$1&gt;Q915+90,$R$1&gt;VLOOKUP(W915,'EFM Funds June 2020'!D:E,2,FALSE)+90),"Yes","No"),"No")</f>
        <v>No</v>
      </c>
      <c r="AK915" s="56" t="str">
        <f>IFERROR(IF(OR(IFERROR(IF(AND(VLOOKUP(VALUE(L915),'EFM Funds June 2020'!$D:$M,10,FALSE)="Yes",T915&lt;0),"Yes","No"),"No")="Yes",IFERROR(IF(AND(VLOOKUP(VALUE(W915),'EFM Funds June 2020'!$D:$M,10,FALSE)="Yes",AA915&gt;0),"Yes","No"),"No")="Yes"),"Yes","No"),"No")</f>
        <v>No</v>
      </c>
      <c r="AL915" s="95" t="str">
        <f t="shared" si="97"/>
        <v>NoNo</v>
      </c>
      <c r="AM915" s="12">
        <f t="shared" si="98"/>
        <v>1</v>
      </c>
    </row>
    <row r="916" spans="1:39" s="12" customFormat="1" x14ac:dyDescent="0.35">
      <c r="A916" s="13"/>
      <c r="B916" s="20"/>
      <c r="C916" s="20"/>
      <c r="D916" s="13"/>
      <c r="E916" s="13"/>
      <c r="F916" s="13"/>
      <c r="G916" s="21"/>
      <c r="H916" s="104"/>
      <c r="I916" s="21"/>
      <c r="J916" s="21"/>
      <c r="K916" s="13"/>
      <c r="L916" s="13"/>
      <c r="M916" s="20"/>
      <c r="N916" s="13"/>
      <c r="O916" s="13"/>
      <c r="P916" s="13"/>
      <c r="Q916" s="22"/>
      <c r="R916" s="13"/>
      <c r="S916" s="13"/>
      <c r="T916" s="13"/>
      <c r="U916" s="116"/>
      <c r="V916" s="116"/>
      <c r="W916" s="135"/>
      <c r="X916" s="118"/>
      <c r="Y916" s="135"/>
      <c r="Z916" s="116"/>
      <c r="AA916" s="116"/>
      <c r="AB916" s="55">
        <f t="shared" si="99"/>
        <v>0</v>
      </c>
      <c r="AC916" s="39"/>
      <c r="AD916" s="96" t="str">
        <f t="shared" ref="AD916:AD979" si="100">IF(ISNUMBER(SEARCH("Yes",AL916)),"Yes","No")</f>
        <v>No</v>
      </c>
      <c r="AE916" s="18" t="str">
        <f>IFERROR(IFERROR(VLOOKUP(VALUE(L916),'EFM Funds June 2020'!C:M,10,0),VLOOKUP(TEXT(L916,0),'EFM Funds June 2020'!C:M,10,0)),"No")</f>
        <v>No</v>
      </c>
      <c r="AF916" s="18" t="str">
        <f>IFERROR(IFERROR(VLOOKUP(VALUE(W916),'EFM Funds June 2020'!C:M,10,0),VLOOKUP(TEXT(W916,0),'EFM Funds June 2020'!C:M,10,0)),"No")</f>
        <v>No</v>
      </c>
      <c r="AG916" s="19" t="str">
        <f t="shared" ref="AG916:AG979" ca="1" si="101">IF(AND(AI916="Yes",AK916="Yes"),"Yes",IF(AND(AJ916="Yes",AK916="Yes"),"Yes","No"))</f>
        <v>No</v>
      </c>
      <c r="AH916" s="19" t="str">
        <f t="shared" ref="AH916:AH979" si="102">IF(OR(R916="GSHIP",R916="FEEREM",R916="GSPFR",R916="TUITRM",R916="CMPFEE"),"Yes","No")</f>
        <v>No</v>
      </c>
      <c r="AI916" s="56" t="str">
        <f t="shared" ref="AI916:AI979" ca="1" si="103">IFERROR(IF($R$1&gt;=(H916+120),"Yes","No"),"")</f>
        <v>Yes</v>
      </c>
      <c r="AJ916" s="56" t="str">
        <f ca="1">IFERROR(IF(OR($R$1&gt;Q916+90,$R$1&gt;VLOOKUP(W916,'EFM Funds June 2020'!D:E,2,FALSE)+90),"Yes","No"),"No")</f>
        <v>No</v>
      </c>
      <c r="AK916" s="56" t="str">
        <f>IFERROR(IF(OR(IFERROR(IF(AND(VLOOKUP(VALUE(L916),'EFM Funds June 2020'!$D:$M,10,FALSE)="Yes",T916&lt;0),"Yes","No"),"No")="Yes",IFERROR(IF(AND(VLOOKUP(VALUE(W916),'EFM Funds June 2020'!$D:$M,10,FALSE)="Yes",AA916&gt;0),"Yes","No"),"No")="Yes"),"Yes","No"),"No")</f>
        <v>No</v>
      </c>
      <c r="AL916" s="95" t="str">
        <f t="shared" ref="AL916:AL979" si="104">AE916&amp;AF916</f>
        <v>NoNo</v>
      </c>
      <c r="AM916" s="12">
        <f t="shared" ref="AM916:AM979" si="105">IF(AND(Y916=8694,W916=19900),"Yes",IF(AND(Y916=8970,W916=19900),"Yes",IF(AND(Y916=8590,W916=19900),"Yes",IF(AND(Y916=8640,W916=19900),"Yes",1))))</f>
        <v>1</v>
      </c>
    </row>
    <row r="917" spans="1:39" s="12" customFormat="1" x14ac:dyDescent="0.35">
      <c r="A917" s="13"/>
      <c r="B917" s="20"/>
      <c r="C917" s="20"/>
      <c r="D917" s="13"/>
      <c r="E917" s="13"/>
      <c r="F917" s="13"/>
      <c r="G917" s="21"/>
      <c r="H917" s="104"/>
      <c r="I917" s="21"/>
      <c r="J917" s="21"/>
      <c r="K917" s="13"/>
      <c r="L917" s="13"/>
      <c r="M917" s="20"/>
      <c r="N917" s="13"/>
      <c r="O917" s="13"/>
      <c r="P917" s="13"/>
      <c r="Q917" s="22"/>
      <c r="R917" s="13"/>
      <c r="S917" s="13"/>
      <c r="T917" s="13"/>
      <c r="U917" s="116"/>
      <c r="V917" s="116"/>
      <c r="W917" s="135"/>
      <c r="X917" s="118"/>
      <c r="Y917" s="135"/>
      <c r="Z917" s="116"/>
      <c r="AA917" s="116"/>
      <c r="AB917" s="55">
        <f t="shared" si="99"/>
        <v>0</v>
      </c>
      <c r="AC917" s="39"/>
      <c r="AD917" s="96" t="str">
        <f t="shared" si="100"/>
        <v>No</v>
      </c>
      <c r="AE917" s="18" t="str">
        <f>IFERROR(IFERROR(VLOOKUP(VALUE(L917),'EFM Funds June 2020'!C:M,10,0),VLOOKUP(TEXT(L917,0),'EFM Funds June 2020'!C:M,10,0)),"No")</f>
        <v>No</v>
      </c>
      <c r="AF917" s="18" t="str">
        <f>IFERROR(IFERROR(VLOOKUP(VALUE(W917),'EFM Funds June 2020'!C:M,10,0),VLOOKUP(TEXT(W917,0),'EFM Funds June 2020'!C:M,10,0)),"No")</f>
        <v>No</v>
      </c>
      <c r="AG917" s="19" t="str">
        <f t="shared" ca="1" si="101"/>
        <v>No</v>
      </c>
      <c r="AH917" s="19" t="str">
        <f t="shared" si="102"/>
        <v>No</v>
      </c>
      <c r="AI917" s="56" t="str">
        <f t="shared" ca="1" si="103"/>
        <v>Yes</v>
      </c>
      <c r="AJ917" s="56" t="str">
        <f ca="1">IFERROR(IF(OR($R$1&gt;Q917+90,$R$1&gt;VLOOKUP(W917,'EFM Funds June 2020'!D:E,2,FALSE)+90),"Yes","No"),"No")</f>
        <v>No</v>
      </c>
      <c r="AK917" s="56" t="str">
        <f>IFERROR(IF(OR(IFERROR(IF(AND(VLOOKUP(VALUE(L917),'EFM Funds June 2020'!$D:$M,10,FALSE)="Yes",T917&lt;0),"Yes","No"),"No")="Yes",IFERROR(IF(AND(VLOOKUP(VALUE(W917),'EFM Funds June 2020'!$D:$M,10,FALSE)="Yes",AA917&gt;0),"Yes","No"),"No")="Yes"),"Yes","No"),"No")</f>
        <v>No</v>
      </c>
      <c r="AL917" s="95" t="str">
        <f t="shared" si="104"/>
        <v>NoNo</v>
      </c>
      <c r="AM917" s="12">
        <f t="shared" si="105"/>
        <v>1</v>
      </c>
    </row>
    <row r="918" spans="1:39" s="12" customFormat="1" x14ac:dyDescent="0.35">
      <c r="A918" s="13"/>
      <c r="B918" s="20"/>
      <c r="C918" s="20"/>
      <c r="D918" s="13"/>
      <c r="E918" s="13"/>
      <c r="F918" s="13"/>
      <c r="G918" s="21"/>
      <c r="H918" s="104"/>
      <c r="I918" s="21"/>
      <c r="J918" s="21"/>
      <c r="K918" s="13"/>
      <c r="L918" s="13"/>
      <c r="M918" s="20"/>
      <c r="N918" s="13"/>
      <c r="O918" s="13"/>
      <c r="P918" s="13"/>
      <c r="Q918" s="22"/>
      <c r="R918" s="13"/>
      <c r="S918" s="13"/>
      <c r="T918" s="13"/>
      <c r="U918" s="116"/>
      <c r="V918" s="116"/>
      <c r="W918" s="135"/>
      <c r="X918" s="118"/>
      <c r="Y918" s="135"/>
      <c r="Z918" s="116"/>
      <c r="AA918" s="116"/>
      <c r="AB918" s="55">
        <f t="shared" si="99"/>
        <v>0</v>
      </c>
      <c r="AC918" s="39"/>
      <c r="AD918" s="96" t="str">
        <f t="shared" si="100"/>
        <v>No</v>
      </c>
      <c r="AE918" s="18" t="str">
        <f>IFERROR(IFERROR(VLOOKUP(VALUE(L918),'EFM Funds June 2020'!C:M,10,0),VLOOKUP(TEXT(L918,0),'EFM Funds June 2020'!C:M,10,0)),"No")</f>
        <v>No</v>
      </c>
      <c r="AF918" s="18" t="str">
        <f>IFERROR(IFERROR(VLOOKUP(VALUE(W918),'EFM Funds June 2020'!C:M,10,0),VLOOKUP(TEXT(W918,0),'EFM Funds June 2020'!C:M,10,0)),"No")</f>
        <v>No</v>
      </c>
      <c r="AG918" s="19" t="str">
        <f t="shared" ca="1" si="101"/>
        <v>No</v>
      </c>
      <c r="AH918" s="19" t="str">
        <f t="shared" si="102"/>
        <v>No</v>
      </c>
      <c r="AI918" s="56" t="str">
        <f t="shared" ca="1" si="103"/>
        <v>Yes</v>
      </c>
      <c r="AJ918" s="56" t="str">
        <f ca="1">IFERROR(IF(OR($R$1&gt;Q918+90,$R$1&gt;VLOOKUP(W918,'EFM Funds June 2020'!D:E,2,FALSE)+90),"Yes","No"),"No")</f>
        <v>No</v>
      </c>
      <c r="AK918" s="56" t="str">
        <f>IFERROR(IF(OR(IFERROR(IF(AND(VLOOKUP(VALUE(L918),'EFM Funds June 2020'!$D:$M,10,FALSE)="Yes",T918&lt;0),"Yes","No"),"No")="Yes",IFERROR(IF(AND(VLOOKUP(VALUE(W918),'EFM Funds June 2020'!$D:$M,10,FALSE)="Yes",AA918&gt;0),"Yes","No"),"No")="Yes"),"Yes","No"),"No")</f>
        <v>No</v>
      </c>
      <c r="AL918" s="95" t="str">
        <f t="shared" si="104"/>
        <v>NoNo</v>
      </c>
      <c r="AM918" s="12">
        <f t="shared" si="105"/>
        <v>1</v>
      </c>
    </row>
    <row r="919" spans="1:39" s="12" customFormat="1" x14ac:dyDescent="0.35">
      <c r="A919" s="13"/>
      <c r="B919" s="20"/>
      <c r="C919" s="20"/>
      <c r="D919" s="13"/>
      <c r="E919" s="13"/>
      <c r="F919" s="13"/>
      <c r="G919" s="21"/>
      <c r="H919" s="104"/>
      <c r="I919" s="21"/>
      <c r="J919" s="21"/>
      <c r="K919" s="13"/>
      <c r="L919" s="13"/>
      <c r="M919" s="20"/>
      <c r="N919" s="13"/>
      <c r="O919" s="13"/>
      <c r="P919" s="13"/>
      <c r="Q919" s="22"/>
      <c r="R919" s="13"/>
      <c r="S919" s="13"/>
      <c r="T919" s="13"/>
      <c r="U919" s="116"/>
      <c r="V919" s="116"/>
      <c r="W919" s="135"/>
      <c r="X919" s="118"/>
      <c r="Y919" s="135"/>
      <c r="Z919" s="116"/>
      <c r="AA919" s="116"/>
      <c r="AB919" s="55">
        <f t="shared" si="99"/>
        <v>0</v>
      </c>
      <c r="AC919" s="39"/>
      <c r="AD919" s="96" t="str">
        <f t="shared" si="100"/>
        <v>No</v>
      </c>
      <c r="AE919" s="18" t="str">
        <f>IFERROR(IFERROR(VLOOKUP(VALUE(L919),'EFM Funds June 2020'!C:M,10,0),VLOOKUP(TEXT(L919,0),'EFM Funds June 2020'!C:M,10,0)),"No")</f>
        <v>No</v>
      </c>
      <c r="AF919" s="18" t="str">
        <f>IFERROR(IFERROR(VLOOKUP(VALUE(W919),'EFM Funds June 2020'!C:M,10,0),VLOOKUP(TEXT(W919,0),'EFM Funds June 2020'!C:M,10,0)),"No")</f>
        <v>No</v>
      </c>
      <c r="AG919" s="19" t="str">
        <f t="shared" ca="1" si="101"/>
        <v>No</v>
      </c>
      <c r="AH919" s="19" t="str">
        <f t="shared" si="102"/>
        <v>No</v>
      </c>
      <c r="AI919" s="56" t="str">
        <f t="shared" ca="1" si="103"/>
        <v>Yes</v>
      </c>
      <c r="AJ919" s="56" t="str">
        <f ca="1">IFERROR(IF(OR($R$1&gt;Q919+90,$R$1&gt;VLOOKUP(W919,'EFM Funds June 2020'!D:E,2,FALSE)+90),"Yes","No"),"No")</f>
        <v>No</v>
      </c>
      <c r="AK919" s="56" t="str">
        <f>IFERROR(IF(OR(IFERROR(IF(AND(VLOOKUP(VALUE(L919),'EFM Funds June 2020'!$D:$M,10,FALSE)="Yes",T919&lt;0),"Yes","No"),"No")="Yes",IFERROR(IF(AND(VLOOKUP(VALUE(W919),'EFM Funds June 2020'!$D:$M,10,FALSE)="Yes",AA919&gt;0),"Yes","No"),"No")="Yes"),"Yes","No"),"No")</f>
        <v>No</v>
      </c>
      <c r="AL919" s="95" t="str">
        <f t="shared" si="104"/>
        <v>NoNo</v>
      </c>
      <c r="AM919" s="12">
        <f t="shared" si="105"/>
        <v>1</v>
      </c>
    </row>
    <row r="920" spans="1:39" s="12" customFormat="1" x14ac:dyDescent="0.35">
      <c r="A920" s="13"/>
      <c r="B920" s="20"/>
      <c r="C920" s="20"/>
      <c r="D920" s="13"/>
      <c r="E920" s="13"/>
      <c r="F920" s="13"/>
      <c r="G920" s="21"/>
      <c r="H920" s="104"/>
      <c r="I920" s="21"/>
      <c r="J920" s="21"/>
      <c r="K920" s="13"/>
      <c r="L920" s="13"/>
      <c r="M920" s="20"/>
      <c r="N920" s="13"/>
      <c r="O920" s="13"/>
      <c r="P920" s="13"/>
      <c r="Q920" s="22"/>
      <c r="R920" s="13"/>
      <c r="S920" s="13"/>
      <c r="T920" s="13"/>
      <c r="U920" s="116"/>
      <c r="V920" s="116"/>
      <c r="W920" s="135"/>
      <c r="X920" s="118"/>
      <c r="Y920" s="135"/>
      <c r="Z920" s="116"/>
      <c r="AA920" s="116"/>
      <c r="AB920" s="55">
        <f t="shared" si="99"/>
        <v>0</v>
      </c>
      <c r="AC920" s="39"/>
      <c r="AD920" s="96" t="str">
        <f t="shared" si="100"/>
        <v>No</v>
      </c>
      <c r="AE920" s="18" t="str">
        <f>IFERROR(IFERROR(VLOOKUP(VALUE(L920),'EFM Funds June 2020'!C:M,10,0),VLOOKUP(TEXT(L920,0),'EFM Funds June 2020'!C:M,10,0)),"No")</f>
        <v>No</v>
      </c>
      <c r="AF920" s="18" t="str">
        <f>IFERROR(IFERROR(VLOOKUP(VALUE(W920),'EFM Funds June 2020'!C:M,10,0),VLOOKUP(TEXT(W920,0),'EFM Funds June 2020'!C:M,10,0)),"No")</f>
        <v>No</v>
      </c>
      <c r="AG920" s="19" t="str">
        <f t="shared" ca="1" si="101"/>
        <v>No</v>
      </c>
      <c r="AH920" s="19" t="str">
        <f t="shared" si="102"/>
        <v>No</v>
      </c>
      <c r="AI920" s="56" t="str">
        <f t="shared" ca="1" si="103"/>
        <v>Yes</v>
      </c>
      <c r="AJ920" s="56" t="str">
        <f ca="1">IFERROR(IF(OR($R$1&gt;Q920+90,$R$1&gt;VLOOKUP(W920,'EFM Funds June 2020'!D:E,2,FALSE)+90),"Yes","No"),"No")</f>
        <v>No</v>
      </c>
      <c r="AK920" s="56" t="str">
        <f>IFERROR(IF(OR(IFERROR(IF(AND(VLOOKUP(VALUE(L920),'EFM Funds June 2020'!$D:$M,10,FALSE)="Yes",T920&lt;0),"Yes","No"),"No")="Yes",IFERROR(IF(AND(VLOOKUP(VALUE(W920),'EFM Funds June 2020'!$D:$M,10,FALSE)="Yes",AA920&gt;0),"Yes","No"),"No")="Yes"),"Yes","No"),"No")</f>
        <v>No</v>
      </c>
      <c r="AL920" s="95" t="str">
        <f t="shared" si="104"/>
        <v>NoNo</v>
      </c>
      <c r="AM920" s="12">
        <f t="shared" si="105"/>
        <v>1</v>
      </c>
    </row>
    <row r="921" spans="1:39" s="12" customFormat="1" x14ac:dyDescent="0.35">
      <c r="A921" s="13"/>
      <c r="B921" s="20"/>
      <c r="C921" s="20"/>
      <c r="D921" s="13"/>
      <c r="E921" s="13"/>
      <c r="F921" s="13"/>
      <c r="G921" s="21"/>
      <c r="H921" s="104"/>
      <c r="I921" s="21"/>
      <c r="J921" s="21"/>
      <c r="K921" s="13"/>
      <c r="L921" s="13"/>
      <c r="M921" s="20"/>
      <c r="N921" s="13"/>
      <c r="O921" s="13"/>
      <c r="P921" s="13"/>
      <c r="Q921" s="22"/>
      <c r="R921" s="13"/>
      <c r="S921" s="13"/>
      <c r="T921" s="13"/>
      <c r="U921" s="116"/>
      <c r="V921" s="116"/>
      <c r="W921" s="135"/>
      <c r="X921" s="118"/>
      <c r="Y921" s="135"/>
      <c r="Z921" s="116"/>
      <c r="AA921" s="116"/>
      <c r="AB921" s="55">
        <f t="shared" si="99"/>
        <v>0</v>
      </c>
      <c r="AC921" s="39"/>
      <c r="AD921" s="96" t="str">
        <f t="shared" si="100"/>
        <v>No</v>
      </c>
      <c r="AE921" s="18" t="str">
        <f>IFERROR(IFERROR(VLOOKUP(VALUE(L921),'EFM Funds June 2020'!C:M,10,0),VLOOKUP(TEXT(L921,0),'EFM Funds June 2020'!C:M,10,0)),"No")</f>
        <v>No</v>
      </c>
      <c r="AF921" s="18" t="str">
        <f>IFERROR(IFERROR(VLOOKUP(VALUE(W921),'EFM Funds June 2020'!C:M,10,0),VLOOKUP(TEXT(W921,0),'EFM Funds June 2020'!C:M,10,0)),"No")</f>
        <v>No</v>
      </c>
      <c r="AG921" s="19" t="str">
        <f t="shared" ca="1" si="101"/>
        <v>No</v>
      </c>
      <c r="AH921" s="19" t="str">
        <f t="shared" si="102"/>
        <v>No</v>
      </c>
      <c r="AI921" s="56" t="str">
        <f t="shared" ca="1" si="103"/>
        <v>Yes</v>
      </c>
      <c r="AJ921" s="56" t="str">
        <f ca="1">IFERROR(IF(OR($R$1&gt;Q921+90,$R$1&gt;VLOOKUP(W921,'EFM Funds June 2020'!D:E,2,FALSE)+90),"Yes","No"),"No")</f>
        <v>No</v>
      </c>
      <c r="AK921" s="56" t="str">
        <f>IFERROR(IF(OR(IFERROR(IF(AND(VLOOKUP(VALUE(L921),'EFM Funds June 2020'!$D:$M,10,FALSE)="Yes",T921&lt;0),"Yes","No"),"No")="Yes",IFERROR(IF(AND(VLOOKUP(VALUE(W921),'EFM Funds June 2020'!$D:$M,10,FALSE)="Yes",AA921&gt;0),"Yes","No"),"No")="Yes"),"Yes","No"),"No")</f>
        <v>No</v>
      </c>
      <c r="AL921" s="95" t="str">
        <f t="shared" si="104"/>
        <v>NoNo</v>
      </c>
      <c r="AM921" s="12">
        <f t="shared" si="105"/>
        <v>1</v>
      </c>
    </row>
    <row r="922" spans="1:39" s="12" customFormat="1" x14ac:dyDescent="0.35">
      <c r="A922" s="13"/>
      <c r="B922" s="20"/>
      <c r="C922" s="20"/>
      <c r="D922" s="13"/>
      <c r="E922" s="13"/>
      <c r="F922" s="13"/>
      <c r="G922" s="21"/>
      <c r="H922" s="104"/>
      <c r="I922" s="21"/>
      <c r="J922" s="21"/>
      <c r="K922" s="13"/>
      <c r="L922" s="13"/>
      <c r="M922" s="20"/>
      <c r="N922" s="13"/>
      <c r="O922" s="13"/>
      <c r="P922" s="13"/>
      <c r="Q922" s="22"/>
      <c r="R922" s="13"/>
      <c r="S922" s="13"/>
      <c r="T922" s="13"/>
      <c r="U922" s="116"/>
      <c r="V922" s="116"/>
      <c r="W922" s="135"/>
      <c r="X922" s="118"/>
      <c r="Y922" s="135"/>
      <c r="Z922" s="116"/>
      <c r="AA922" s="116"/>
      <c r="AB922" s="55">
        <f t="shared" si="99"/>
        <v>0</v>
      </c>
      <c r="AC922" s="39"/>
      <c r="AD922" s="96" t="str">
        <f t="shared" si="100"/>
        <v>No</v>
      </c>
      <c r="AE922" s="18" t="str">
        <f>IFERROR(IFERROR(VLOOKUP(VALUE(L922),'EFM Funds June 2020'!C:M,10,0),VLOOKUP(TEXT(L922,0),'EFM Funds June 2020'!C:M,10,0)),"No")</f>
        <v>No</v>
      </c>
      <c r="AF922" s="18" t="str">
        <f>IFERROR(IFERROR(VLOOKUP(VALUE(W922),'EFM Funds June 2020'!C:M,10,0),VLOOKUP(TEXT(W922,0),'EFM Funds June 2020'!C:M,10,0)),"No")</f>
        <v>No</v>
      </c>
      <c r="AG922" s="19" t="str">
        <f t="shared" ca="1" si="101"/>
        <v>No</v>
      </c>
      <c r="AH922" s="19" t="str">
        <f t="shared" si="102"/>
        <v>No</v>
      </c>
      <c r="AI922" s="56" t="str">
        <f t="shared" ca="1" si="103"/>
        <v>Yes</v>
      </c>
      <c r="AJ922" s="56" t="str">
        <f ca="1">IFERROR(IF(OR($R$1&gt;Q922+90,$R$1&gt;VLOOKUP(W922,'EFM Funds June 2020'!D:E,2,FALSE)+90),"Yes","No"),"No")</f>
        <v>No</v>
      </c>
      <c r="AK922" s="56" t="str">
        <f>IFERROR(IF(OR(IFERROR(IF(AND(VLOOKUP(VALUE(L922),'EFM Funds June 2020'!$D:$M,10,FALSE)="Yes",T922&lt;0),"Yes","No"),"No")="Yes",IFERROR(IF(AND(VLOOKUP(VALUE(W922),'EFM Funds June 2020'!$D:$M,10,FALSE)="Yes",AA922&gt;0),"Yes","No"),"No")="Yes"),"Yes","No"),"No")</f>
        <v>No</v>
      </c>
      <c r="AL922" s="95" t="str">
        <f t="shared" si="104"/>
        <v>NoNo</v>
      </c>
      <c r="AM922" s="12">
        <f t="shared" si="105"/>
        <v>1</v>
      </c>
    </row>
    <row r="923" spans="1:39" s="12" customFormat="1" x14ac:dyDescent="0.35">
      <c r="A923" s="13"/>
      <c r="B923" s="20"/>
      <c r="C923" s="20"/>
      <c r="D923" s="13"/>
      <c r="E923" s="13"/>
      <c r="F923" s="13"/>
      <c r="G923" s="21"/>
      <c r="H923" s="104"/>
      <c r="I923" s="21"/>
      <c r="J923" s="21"/>
      <c r="K923" s="13"/>
      <c r="L923" s="13"/>
      <c r="M923" s="20"/>
      <c r="N923" s="13"/>
      <c r="O923" s="13"/>
      <c r="P923" s="13"/>
      <c r="Q923" s="22"/>
      <c r="R923" s="13"/>
      <c r="S923" s="13"/>
      <c r="T923" s="13"/>
      <c r="U923" s="116"/>
      <c r="V923" s="116"/>
      <c r="W923" s="135"/>
      <c r="X923" s="118"/>
      <c r="Y923" s="135"/>
      <c r="Z923" s="116"/>
      <c r="AA923" s="116"/>
      <c r="AB923" s="55">
        <f t="shared" si="99"/>
        <v>0</v>
      </c>
      <c r="AC923" s="39"/>
      <c r="AD923" s="96" t="str">
        <f t="shared" si="100"/>
        <v>No</v>
      </c>
      <c r="AE923" s="18" t="str">
        <f>IFERROR(IFERROR(VLOOKUP(VALUE(L923),'EFM Funds June 2020'!C:M,10,0),VLOOKUP(TEXT(L923,0),'EFM Funds June 2020'!C:M,10,0)),"No")</f>
        <v>No</v>
      </c>
      <c r="AF923" s="18" t="str">
        <f>IFERROR(IFERROR(VLOOKUP(VALUE(W923),'EFM Funds June 2020'!C:M,10,0),VLOOKUP(TEXT(W923,0),'EFM Funds June 2020'!C:M,10,0)),"No")</f>
        <v>No</v>
      </c>
      <c r="AG923" s="19" t="str">
        <f t="shared" ca="1" si="101"/>
        <v>No</v>
      </c>
      <c r="AH923" s="19" t="str">
        <f t="shared" si="102"/>
        <v>No</v>
      </c>
      <c r="AI923" s="56" t="str">
        <f t="shared" ca="1" si="103"/>
        <v>Yes</v>
      </c>
      <c r="AJ923" s="56" t="str">
        <f ca="1">IFERROR(IF(OR($R$1&gt;Q923+90,$R$1&gt;VLOOKUP(W923,'EFM Funds June 2020'!D:E,2,FALSE)+90),"Yes","No"),"No")</f>
        <v>No</v>
      </c>
      <c r="AK923" s="56" t="str">
        <f>IFERROR(IF(OR(IFERROR(IF(AND(VLOOKUP(VALUE(L923),'EFM Funds June 2020'!$D:$M,10,FALSE)="Yes",T923&lt;0),"Yes","No"),"No")="Yes",IFERROR(IF(AND(VLOOKUP(VALUE(W923),'EFM Funds June 2020'!$D:$M,10,FALSE)="Yes",AA923&gt;0),"Yes","No"),"No")="Yes"),"Yes","No"),"No")</f>
        <v>No</v>
      </c>
      <c r="AL923" s="95" t="str">
        <f t="shared" si="104"/>
        <v>NoNo</v>
      </c>
      <c r="AM923" s="12">
        <f t="shared" si="105"/>
        <v>1</v>
      </c>
    </row>
    <row r="924" spans="1:39" s="12" customFormat="1" x14ac:dyDescent="0.35">
      <c r="A924" s="13"/>
      <c r="B924" s="20"/>
      <c r="C924" s="20"/>
      <c r="D924" s="13"/>
      <c r="E924" s="13"/>
      <c r="F924" s="13"/>
      <c r="G924" s="21"/>
      <c r="H924" s="104"/>
      <c r="I924" s="21"/>
      <c r="J924" s="21"/>
      <c r="K924" s="13"/>
      <c r="L924" s="13"/>
      <c r="M924" s="20"/>
      <c r="N924" s="13"/>
      <c r="O924" s="13"/>
      <c r="P924" s="13"/>
      <c r="Q924" s="22"/>
      <c r="R924" s="13"/>
      <c r="S924" s="13"/>
      <c r="T924" s="13"/>
      <c r="U924" s="116"/>
      <c r="V924" s="116"/>
      <c r="W924" s="135"/>
      <c r="X924" s="118"/>
      <c r="Y924" s="135"/>
      <c r="Z924" s="116"/>
      <c r="AA924" s="116"/>
      <c r="AB924" s="55">
        <f t="shared" si="99"/>
        <v>0</v>
      </c>
      <c r="AC924" s="39"/>
      <c r="AD924" s="96" t="str">
        <f t="shared" si="100"/>
        <v>No</v>
      </c>
      <c r="AE924" s="18" t="str">
        <f>IFERROR(IFERROR(VLOOKUP(VALUE(L924),'EFM Funds June 2020'!C:M,10,0),VLOOKUP(TEXT(L924,0),'EFM Funds June 2020'!C:M,10,0)),"No")</f>
        <v>No</v>
      </c>
      <c r="AF924" s="18" t="str">
        <f>IFERROR(IFERROR(VLOOKUP(VALUE(W924),'EFM Funds June 2020'!C:M,10,0),VLOOKUP(TEXT(W924,0),'EFM Funds June 2020'!C:M,10,0)),"No")</f>
        <v>No</v>
      </c>
      <c r="AG924" s="19" t="str">
        <f t="shared" ca="1" si="101"/>
        <v>No</v>
      </c>
      <c r="AH924" s="19" t="str">
        <f t="shared" si="102"/>
        <v>No</v>
      </c>
      <c r="AI924" s="56" t="str">
        <f t="shared" ca="1" si="103"/>
        <v>Yes</v>
      </c>
      <c r="AJ924" s="56" t="str">
        <f ca="1">IFERROR(IF(OR($R$1&gt;Q924+90,$R$1&gt;VLOOKUP(W924,'EFM Funds June 2020'!D:E,2,FALSE)+90),"Yes","No"),"No")</f>
        <v>No</v>
      </c>
      <c r="AK924" s="56" t="str">
        <f>IFERROR(IF(OR(IFERROR(IF(AND(VLOOKUP(VALUE(L924),'EFM Funds June 2020'!$D:$M,10,FALSE)="Yes",T924&lt;0),"Yes","No"),"No")="Yes",IFERROR(IF(AND(VLOOKUP(VALUE(W924),'EFM Funds June 2020'!$D:$M,10,FALSE)="Yes",AA924&gt;0),"Yes","No"),"No")="Yes"),"Yes","No"),"No")</f>
        <v>No</v>
      </c>
      <c r="AL924" s="95" t="str">
        <f t="shared" si="104"/>
        <v>NoNo</v>
      </c>
      <c r="AM924" s="12">
        <f t="shared" si="105"/>
        <v>1</v>
      </c>
    </row>
    <row r="925" spans="1:39" s="12" customFormat="1" x14ac:dyDescent="0.35">
      <c r="A925" s="13"/>
      <c r="B925" s="20"/>
      <c r="C925" s="20"/>
      <c r="D925" s="13"/>
      <c r="E925" s="13"/>
      <c r="F925" s="13"/>
      <c r="G925" s="21"/>
      <c r="H925" s="104"/>
      <c r="I925" s="21"/>
      <c r="J925" s="21"/>
      <c r="K925" s="13"/>
      <c r="L925" s="13"/>
      <c r="M925" s="20"/>
      <c r="N925" s="13"/>
      <c r="O925" s="13"/>
      <c r="P925" s="13"/>
      <c r="Q925" s="22"/>
      <c r="R925" s="13"/>
      <c r="S925" s="13"/>
      <c r="T925" s="13"/>
      <c r="U925" s="116"/>
      <c r="V925" s="116"/>
      <c r="W925" s="135"/>
      <c r="X925" s="118"/>
      <c r="Y925" s="135"/>
      <c r="Z925" s="116"/>
      <c r="AA925" s="116"/>
      <c r="AB925" s="55">
        <f t="shared" si="99"/>
        <v>0</v>
      </c>
      <c r="AC925" s="39"/>
      <c r="AD925" s="96" t="str">
        <f t="shared" si="100"/>
        <v>No</v>
      </c>
      <c r="AE925" s="18" t="str">
        <f>IFERROR(IFERROR(VLOOKUP(VALUE(L925),'EFM Funds June 2020'!C:M,10,0),VLOOKUP(TEXT(L925,0),'EFM Funds June 2020'!C:M,10,0)),"No")</f>
        <v>No</v>
      </c>
      <c r="AF925" s="18" t="str">
        <f>IFERROR(IFERROR(VLOOKUP(VALUE(W925),'EFM Funds June 2020'!C:M,10,0),VLOOKUP(TEXT(W925,0),'EFM Funds June 2020'!C:M,10,0)),"No")</f>
        <v>No</v>
      </c>
      <c r="AG925" s="19" t="str">
        <f t="shared" ca="1" si="101"/>
        <v>No</v>
      </c>
      <c r="AH925" s="19" t="str">
        <f t="shared" si="102"/>
        <v>No</v>
      </c>
      <c r="AI925" s="56" t="str">
        <f t="shared" ca="1" si="103"/>
        <v>Yes</v>
      </c>
      <c r="AJ925" s="56" t="str">
        <f ca="1">IFERROR(IF(OR($R$1&gt;Q925+90,$R$1&gt;VLOOKUP(W925,'EFM Funds June 2020'!D:E,2,FALSE)+90),"Yes","No"),"No")</f>
        <v>No</v>
      </c>
      <c r="AK925" s="56" t="str">
        <f>IFERROR(IF(OR(IFERROR(IF(AND(VLOOKUP(VALUE(L925),'EFM Funds June 2020'!$D:$M,10,FALSE)="Yes",T925&lt;0),"Yes","No"),"No")="Yes",IFERROR(IF(AND(VLOOKUP(VALUE(W925),'EFM Funds June 2020'!$D:$M,10,FALSE)="Yes",AA925&gt;0),"Yes","No"),"No")="Yes"),"Yes","No"),"No")</f>
        <v>No</v>
      </c>
      <c r="AL925" s="95" t="str">
        <f t="shared" si="104"/>
        <v>NoNo</v>
      </c>
      <c r="AM925" s="12">
        <f t="shared" si="105"/>
        <v>1</v>
      </c>
    </row>
    <row r="926" spans="1:39" s="12" customFormat="1" x14ac:dyDescent="0.35">
      <c r="A926" s="13"/>
      <c r="B926" s="20"/>
      <c r="C926" s="20"/>
      <c r="D926" s="13"/>
      <c r="E926" s="13"/>
      <c r="F926" s="13"/>
      <c r="G926" s="21"/>
      <c r="H926" s="104"/>
      <c r="I926" s="21"/>
      <c r="J926" s="21"/>
      <c r="K926" s="13"/>
      <c r="L926" s="13"/>
      <c r="M926" s="20"/>
      <c r="N926" s="13"/>
      <c r="O926" s="13"/>
      <c r="P926" s="13"/>
      <c r="Q926" s="22"/>
      <c r="R926" s="13"/>
      <c r="S926" s="13"/>
      <c r="T926" s="13"/>
      <c r="U926" s="116"/>
      <c r="V926" s="116"/>
      <c r="W926" s="135"/>
      <c r="X926" s="118"/>
      <c r="Y926" s="135"/>
      <c r="Z926" s="116"/>
      <c r="AA926" s="116"/>
      <c r="AB926" s="55">
        <f t="shared" si="99"/>
        <v>0</v>
      </c>
      <c r="AC926" s="39"/>
      <c r="AD926" s="96" t="str">
        <f t="shared" si="100"/>
        <v>No</v>
      </c>
      <c r="AE926" s="18" t="str">
        <f>IFERROR(IFERROR(VLOOKUP(VALUE(L926),'EFM Funds June 2020'!C:M,10,0),VLOOKUP(TEXT(L926,0),'EFM Funds June 2020'!C:M,10,0)),"No")</f>
        <v>No</v>
      </c>
      <c r="AF926" s="18" t="str">
        <f>IFERROR(IFERROR(VLOOKUP(VALUE(W926),'EFM Funds June 2020'!C:M,10,0),VLOOKUP(TEXT(W926,0),'EFM Funds June 2020'!C:M,10,0)),"No")</f>
        <v>No</v>
      </c>
      <c r="AG926" s="19" t="str">
        <f t="shared" ca="1" si="101"/>
        <v>No</v>
      </c>
      <c r="AH926" s="19" t="str">
        <f t="shared" si="102"/>
        <v>No</v>
      </c>
      <c r="AI926" s="56" t="str">
        <f t="shared" ca="1" si="103"/>
        <v>Yes</v>
      </c>
      <c r="AJ926" s="56" t="str">
        <f ca="1">IFERROR(IF(OR($R$1&gt;Q926+90,$R$1&gt;VLOOKUP(W926,'EFM Funds June 2020'!D:E,2,FALSE)+90),"Yes","No"),"No")</f>
        <v>No</v>
      </c>
      <c r="AK926" s="56" t="str">
        <f>IFERROR(IF(OR(IFERROR(IF(AND(VLOOKUP(VALUE(L926),'EFM Funds June 2020'!$D:$M,10,FALSE)="Yes",T926&lt;0),"Yes","No"),"No")="Yes",IFERROR(IF(AND(VLOOKUP(VALUE(W926),'EFM Funds June 2020'!$D:$M,10,FALSE)="Yes",AA926&gt;0),"Yes","No"),"No")="Yes"),"Yes","No"),"No")</f>
        <v>No</v>
      </c>
      <c r="AL926" s="95" t="str">
        <f t="shared" si="104"/>
        <v>NoNo</v>
      </c>
      <c r="AM926" s="12">
        <f t="shared" si="105"/>
        <v>1</v>
      </c>
    </row>
    <row r="927" spans="1:39" s="12" customFormat="1" x14ac:dyDescent="0.35">
      <c r="A927" s="13"/>
      <c r="B927" s="20"/>
      <c r="C927" s="20"/>
      <c r="D927" s="13"/>
      <c r="E927" s="13"/>
      <c r="F927" s="13"/>
      <c r="G927" s="21"/>
      <c r="H927" s="104"/>
      <c r="I927" s="21"/>
      <c r="J927" s="21"/>
      <c r="K927" s="13"/>
      <c r="L927" s="13"/>
      <c r="M927" s="20"/>
      <c r="N927" s="13"/>
      <c r="O927" s="13"/>
      <c r="P927" s="13"/>
      <c r="Q927" s="22"/>
      <c r="R927" s="13"/>
      <c r="S927" s="13"/>
      <c r="T927" s="13"/>
      <c r="U927" s="116"/>
      <c r="V927" s="116"/>
      <c r="W927" s="135"/>
      <c r="X927" s="118"/>
      <c r="Y927" s="135"/>
      <c r="Z927" s="116"/>
      <c r="AA927" s="116"/>
      <c r="AB927" s="55">
        <f t="shared" si="99"/>
        <v>0</v>
      </c>
      <c r="AC927" s="39"/>
      <c r="AD927" s="96" t="str">
        <f t="shared" si="100"/>
        <v>No</v>
      </c>
      <c r="AE927" s="18" t="str">
        <f>IFERROR(IFERROR(VLOOKUP(VALUE(L927),'EFM Funds June 2020'!C:M,10,0),VLOOKUP(TEXT(L927,0),'EFM Funds June 2020'!C:M,10,0)),"No")</f>
        <v>No</v>
      </c>
      <c r="AF927" s="18" t="str">
        <f>IFERROR(IFERROR(VLOOKUP(VALUE(W927),'EFM Funds June 2020'!C:M,10,0),VLOOKUP(TEXT(W927,0),'EFM Funds June 2020'!C:M,10,0)),"No")</f>
        <v>No</v>
      </c>
      <c r="AG927" s="19" t="str">
        <f t="shared" ca="1" si="101"/>
        <v>No</v>
      </c>
      <c r="AH927" s="19" t="str">
        <f t="shared" si="102"/>
        <v>No</v>
      </c>
      <c r="AI927" s="56" t="str">
        <f t="shared" ca="1" si="103"/>
        <v>Yes</v>
      </c>
      <c r="AJ927" s="56" t="str">
        <f ca="1">IFERROR(IF(OR($R$1&gt;Q927+90,$R$1&gt;VLOOKUP(W927,'EFM Funds June 2020'!D:E,2,FALSE)+90),"Yes","No"),"No")</f>
        <v>No</v>
      </c>
      <c r="AK927" s="56" t="str">
        <f>IFERROR(IF(OR(IFERROR(IF(AND(VLOOKUP(VALUE(L927),'EFM Funds June 2020'!$D:$M,10,FALSE)="Yes",T927&lt;0),"Yes","No"),"No")="Yes",IFERROR(IF(AND(VLOOKUP(VALUE(W927),'EFM Funds June 2020'!$D:$M,10,FALSE)="Yes",AA927&gt;0),"Yes","No"),"No")="Yes"),"Yes","No"),"No")</f>
        <v>No</v>
      </c>
      <c r="AL927" s="95" t="str">
        <f t="shared" si="104"/>
        <v>NoNo</v>
      </c>
      <c r="AM927" s="12">
        <f t="shared" si="105"/>
        <v>1</v>
      </c>
    </row>
    <row r="928" spans="1:39" s="12" customFormat="1" x14ac:dyDescent="0.35">
      <c r="A928" s="13"/>
      <c r="B928" s="20"/>
      <c r="C928" s="20"/>
      <c r="D928" s="13"/>
      <c r="E928" s="13"/>
      <c r="F928" s="13"/>
      <c r="G928" s="21"/>
      <c r="H928" s="104"/>
      <c r="I928" s="21"/>
      <c r="J928" s="21"/>
      <c r="K928" s="13"/>
      <c r="L928" s="13"/>
      <c r="M928" s="20"/>
      <c r="N928" s="13"/>
      <c r="O928" s="13"/>
      <c r="P928" s="13"/>
      <c r="Q928" s="22"/>
      <c r="R928" s="13"/>
      <c r="S928" s="13"/>
      <c r="T928" s="13"/>
      <c r="U928" s="116"/>
      <c r="V928" s="116"/>
      <c r="W928" s="135"/>
      <c r="X928" s="118"/>
      <c r="Y928" s="135"/>
      <c r="Z928" s="116"/>
      <c r="AA928" s="116"/>
      <c r="AB928" s="55">
        <f t="shared" si="99"/>
        <v>0</v>
      </c>
      <c r="AC928" s="39"/>
      <c r="AD928" s="96" t="str">
        <f t="shared" si="100"/>
        <v>No</v>
      </c>
      <c r="AE928" s="18" t="str">
        <f>IFERROR(IFERROR(VLOOKUP(VALUE(L928),'EFM Funds June 2020'!C:M,10,0),VLOOKUP(TEXT(L928,0),'EFM Funds June 2020'!C:M,10,0)),"No")</f>
        <v>No</v>
      </c>
      <c r="AF928" s="18" t="str">
        <f>IFERROR(IFERROR(VLOOKUP(VALUE(W928),'EFM Funds June 2020'!C:M,10,0),VLOOKUP(TEXT(W928,0),'EFM Funds June 2020'!C:M,10,0)),"No")</f>
        <v>No</v>
      </c>
      <c r="AG928" s="19" t="str">
        <f t="shared" ca="1" si="101"/>
        <v>No</v>
      </c>
      <c r="AH928" s="19" t="str">
        <f t="shared" si="102"/>
        <v>No</v>
      </c>
      <c r="AI928" s="56" t="str">
        <f t="shared" ca="1" si="103"/>
        <v>Yes</v>
      </c>
      <c r="AJ928" s="56" t="str">
        <f ca="1">IFERROR(IF(OR($R$1&gt;Q928+90,$R$1&gt;VLOOKUP(W928,'EFM Funds June 2020'!D:E,2,FALSE)+90),"Yes","No"),"No")</f>
        <v>No</v>
      </c>
      <c r="AK928" s="56" t="str">
        <f>IFERROR(IF(OR(IFERROR(IF(AND(VLOOKUP(VALUE(L928),'EFM Funds June 2020'!$D:$M,10,FALSE)="Yes",T928&lt;0),"Yes","No"),"No")="Yes",IFERROR(IF(AND(VLOOKUP(VALUE(W928),'EFM Funds June 2020'!$D:$M,10,FALSE)="Yes",AA928&gt;0),"Yes","No"),"No")="Yes"),"Yes","No"),"No")</f>
        <v>No</v>
      </c>
      <c r="AL928" s="95" t="str">
        <f t="shared" si="104"/>
        <v>NoNo</v>
      </c>
      <c r="AM928" s="12">
        <f t="shared" si="105"/>
        <v>1</v>
      </c>
    </row>
    <row r="929" spans="1:39" s="12" customFormat="1" x14ac:dyDescent="0.35">
      <c r="A929" s="13"/>
      <c r="B929" s="20"/>
      <c r="C929" s="20"/>
      <c r="D929" s="13"/>
      <c r="E929" s="13"/>
      <c r="F929" s="13"/>
      <c r="G929" s="21"/>
      <c r="H929" s="104"/>
      <c r="I929" s="21"/>
      <c r="J929" s="21"/>
      <c r="K929" s="13"/>
      <c r="L929" s="13"/>
      <c r="M929" s="20"/>
      <c r="N929" s="13"/>
      <c r="O929" s="13"/>
      <c r="P929" s="13"/>
      <c r="Q929" s="22"/>
      <c r="R929" s="13"/>
      <c r="S929" s="13"/>
      <c r="T929" s="13"/>
      <c r="U929" s="116"/>
      <c r="V929" s="116"/>
      <c r="W929" s="135"/>
      <c r="X929" s="118"/>
      <c r="Y929" s="135"/>
      <c r="Z929" s="116"/>
      <c r="AA929" s="116"/>
      <c r="AB929" s="55">
        <f t="shared" si="99"/>
        <v>0</v>
      </c>
      <c r="AC929" s="39"/>
      <c r="AD929" s="96" t="str">
        <f t="shared" si="100"/>
        <v>No</v>
      </c>
      <c r="AE929" s="18" t="str">
        <f>IFERROR(IFERROR(VLOOKUP(VALUE(L929),'EFM Funds June 2020'!C:M,10,0),VLOOKUP(TEXT(L929,0),'EFM Funds June 2020'!C:M,10,0)),"No")</f>
        <v>No</v>
      </c>
      <c r="AF929" s="18" t="str">
        <f>IFERROR(IFERROR(VLOOKUP(VALUE(W929),'EFM Funds June 2020'!C:M,10,0),VLOOKUP(TEXT(W929,0),'EFM Funds June 2020'!C:M,10,0)),"No")</f>
        <v>No</v>
      </c>
      <c r="AG929" s="19" t="str">
        <f t="shared" ca="1" si="101"/>
        <v>No</v>
      </c>
      <c r="AH929" s="19" t="str">
        <f t="shared" si="102"/>
        <v>No</v>
      </c>
      <c r="AI929" s="56" t="str">
        <f t="shared" ca="1" si="103"/>
        <v>Yes</v>
      </c>
      <c r="AJ929" s="56" t="str">
        <f ca="1">IFERROR(IF(OR($R$1&gt;Q929+90,$R$1&gt;VLOOKUP(W929,'EFM Funds June 2020'!D:E,2,FALSE)+90),"Yes","No"),"No")</f>
        <v>No</v>
      </c>
      <c r="AK929" s="56" t="str">
        <f>IFERROR(IF(OR(IFERROR(IF(AND(VLOOKUP(VALUE(L929),'EFM Funds June 2020'!$D:$M,10,FALSE)="Yes",T929&lt;0),"Yes","No"),"No")="Yes",IFERROR(IF(AND(VLOOKUP(VALUE(W929),'EFM Funds June 2020'!$D:$M,10,FALSE)="Yes",AA929&gt;0),"Yes","No"),"No")="Yes"),"Yes","No"),"No")</f>
        <v>No</v>
      </c>
      <c r="AL929" s="95" t="str">
        <f t="shared" si="104"/>
        <v>NoNo</v>
      </c>
      <c r="AM929" s="12">
        <f t="shared" si="105"/>
        <v>1</v>
      </c>
    </row>
    <row r="930" spans="1:39" s="12" customFormat="1" x14ac:dyDescent="0.35">
      <c r="A930" s="13"/>
      <c r="B930" s="20"/>
      <c r="C930" s="20"/>
      <c r="D930" s="13"/>
      <c r="E930" s="13"/>
      <c r="F930" s="13"/>
      <c r="G930" s="21"/>
      <c r="H930" s="104"/>
      <c r="I930" s="21"/>
      <c r="J930" s="21"/>
      <c r="K930" s="13"/>
      <c r="L930" s="13"/>
      <c r="M930" s="20"/>
      <c r="N930" s="13"/>
      <c r="O930" s="13"/>
      <c r="P930" s="13"/>
      <c r="Q930" s="22"/>
      <c r="R930" s="13"/>
      <c r="S930" s="13"/>
      <c r="T930" s="13"/>
      <c r="U930" s="116"/>
      <c r="V930" s="116"/>
      <c r="W930" s="135"/>
      <c r="X930" s="118"/>
      <c r="Y930" s="135"/>
      <c r="Z930" s="116"/>
      <c r="AA930" s="116"/>
      <c r="AB930" s="55">
        <f t="shared" si="99"/>
        <v>0</v>
      </c>
      <c r="AC930" s="39"/>
      <c r="AD930" s="96" t="str">
        <f t="shared" si="100"/>
        <v>No</v>
      </c>
      <c r="AE930" s="18" t="str">
        <f>IFERROR(IFERROR(VLOOKUP(VALUE(L930),'EFM Funds June 2020'!C:M,10,0),VLOOKUP(TEXT(L930,0),'EFM Funds June 2020'!C:M,10,0)),"No")</f>
        <v>No</v>
      </c>
      <c r="AF930" s="18" t="str">
        <f>IFERROR(IFERROR(VLOOKUP(VALUE(W930),'EFM Funds June 2020'!C:M,10,0),VLOOKUP(TEXT(W930,0),'EFM Funds June 2020'!C:M,10,0)),"No")</f>
        <v>No</v>
      </c>
      <c r="AG930" s="19" t="str">
        <f t="shared" ca="1" si="101"/>
        <v>No</v>
      </c>
      <c r="AH930" s="19" t="str">
        <f t="shared" si="102"/>
        <v>No</v>
      </c>
      <c r="AI930" s="56" t="str">
        <f t="shared" ca="1" si="103"/>
        <v>Yes</v>
      </c>
      <c r="AJ930" s="56" t="str">
        <f ca="1">IFERROR(IF(OR($R$1&gt;Q930+90,$R$1&gt;VLOOKUP(W930,'EFM Funds June 2020'!D:E,2,FALSE)+90),"Yes","No"),"No")</f>
        <v>No</v>
      </c>
      <c r="AK930" s="56" t="str">
        <f>IFERROR(IF(OR(IFERROR(IF(AND(VLOOKUP(VALUE(L930),'EFM Funds June 2020'!$D:$M,10,FALSE)="Yes",T930&lt;0),"Yes","No"),"No")="Yes",IFERROR(IF(AND(VLOOKUP(VALUE(W930),'EFM Funds June 2020'!$D:$M,10,FALSE)="Yes",AA930&gt;0),"Yes","No"),"No")="Yes"),"Yes","No"),"No")</f>
        <v>No</v>
      </c>
      <c r="AL930" s="95" t="str">
        <f t="shared" si="104"/>
        <v>NoNo</v>
      </c>
      <c r="AM930" s="12">
        <f t="shared" si="105"/>
        <v>1</v>
      </c>
    </row>
    <row r="931" spans="1:39" s="12" customFormat="1" x14ac:dyDescent="0.35">
      <c r="A931" s="13"/>
      <c r="B931" s="20"/>
      <c r="C931" s="20"/>
      <c r="D931" s="13"/>
      <c r="E931" s="13"/>
      <c r="F931" s="13"/>
      <c r="G931" s="21"/>
      <c r="H931" s="104"/>
      <c r="I931" s="21"/>
      <c r="J931" s="21"/>
      <c r="K931" s="13"/>
      <c r="L931" s="13"/>
      <c r="M931" s="20"/>
      <c r="N931" s="13"/>
      <c r="O931" s="13"/>
      <c r="P931" s="13"/>
      <c r="Q931" s="22"/>
      <c r="R931" s="13"/>
      <c r="S931" s="13"/>
      <c r="T931" s="13"/>
      <c r="U931" s="116"/>
      <c r="V931" s="116"/>
      <c r="W931" s="135"/>
      <c r="X931" s="118"/>
      <c r="Y931" s="135"/>
      <c r="Z931" s="116"/>
      <c r="AA931" s="116"/>
      <c r="AB931" s="55">
        <f t="shared" si="99"/>
        <v>0</v>
      </c>
      <c r="AC931" s="39"/>
      <c r="AD931" s="96" t="str">
        <f t="shared" si="100"/>
        <v>No</v>
      </c>
      <c r="AE931" s="18" t="str">
        <f>IFERROR(IFERROR(VLOOKUP(VALUE(L931),'EFM Funds June 2020'!C:M,10,0),VLOOKUP(TEXT(L931,0),'EFM Funds June 2020'!C:M,10,0)),"No")</f>
        <v>No</v>
      </c>
      <c r="AF931" s="18" t="str">
        <f>IFERROR(IFERROR(VLOOKUP(VALUE(W931),'EFM Funds June 2020'!C:M,10,0),VLOOKUP(TEXT(W931,0),'EFM Funds June 2020'!C:M,10,0)),"No")</f>
        <v>No</v>
      </c>
      <c r="AG931" s="19" t="str">
        <f t="shared" ca="1" si="101"/>
        <v>No</v>
      </c>
      <c r="AH931" s="19" t="str">
        <f t="shared" si="102"/>
        <v>No</v>
      </c>
      <c r="AI931" s="56" t="str">
        <f t="shared" ca="1" si="103"/>
        <v>Yes</v>
      </c>
      <c r="AJ931" s="56" t="str">
        <f ca="1">IFERROR(IF(OR($R$1&gt;Q931+90,$R$1&gt;VLOOKUP(W931,'EFM Funds June 2020'!D:E,2,FALSE)+90),"Yes","No"),"No")</f>
        <v>No</v>
      </c>
      <c r="AK931" s="56" t="str">
        <f>IFERROR(IF(OR(IFERROR(IF(AND(VLOOKUP(VALUE(L931),'EFM Funds June 2020'!$D:$M,10,FALSE)="Yes",T931&lt;0),"Yes","No"),"No")="Yes",IFERROR(IF(AND(VLOOKUP(VALUE(W931),'EFM Funds June 2020'!$D:$M,10,FALSE)="Yes",AA931&gt;0),"Yes","No"),"No")="Yes"),"Yes","No"),"No")</f>
        <v>No</v>
      </c>
      <c r="AL931" s="95" t="str">
        <f t="shared" si="104"/>
        <v>NoNo</v>
      </c>
      <c r="AM931" s="12">
        <f t="shared" si="105"/>
        <v>1</v>
      </c>
    </row>
    <row r="932" spans="1:39" s="12" customFormat="1" x14ac:dyDescent="0.35">
      <c r="A932" s="13"/>
      <c r="B932" s="20"/>
      <c r="C932" s="20"/>
      <c r="D932" s="13"/>
      <c r="E932" s="13"/>
      <c r="F932" s="13"/>
      <c r="G932" s="21"/>
      <c r="H932" s="104"/>
      <c r="I932" s="21"/>
      <c r="J932" s="21"/>
      <c r="K932" s="13"/>
      <c r="L932" s="13"/>
      <c r="M932" s="20"/>
      <c r="N932" s="13"/>
      <c r="O932" s="13"/>
      <c r="P932" s="13"/>
      <c r="Q932" s="22"/>
      <c r="R932" s="13"/>
      <c r="S932" s="13"/>
      <c r="T932" s="13"/>
      <c r="U932" s="116"/>
      <c r="V932" s="116"/>
      <c r="W932" s="135"/>
      <c r="X932" s="118"/>
      <c r="Y932" s="135"/>
      <c r="Z932" s="116"/>
      <c r="AA932" s="116"/>
      <c r="AB932" s="55">
        <f t="shared" si="99"/>
        <v>0</v>
      </c>
      <c r="AC932" s="39"/>
      <c r="AD932" s="96" t="str">
        <f t="shared" si="100"/>
        <v>No</v>
      </c>
      <c r="AE932" s="18" t="str">
        <f>IFERROR(IFERROR(VLOOKUP(VALUE(L932),'EFM Funds June 2020'!C:M,10,0),VLOOKUP(TEXT(L932,0),'EFM Funds June 2020'!C:M,10,0)),"No")</f>
        <v>No</v>
      </c>
      <c r="AF932" s="18" t="str">
        <f>IFERROR(IFERROR(VLOOKUP(VALUE(W932),'EFM Funds June 2020'!C:M,10,0),VLOOKUP(TEXT(W932,0),'EFM Funds June 2020'!C:M,10,0)),"No")</f>
        <v>No</v>
      </c>
      <c r="AG932" s="19" t="str">
        <f t="shared" ca="1" si="101"/>
        <v>No</v>
      </c>
      <c r="AH932" s="19" t="str">
        <f t="shared" si="102"/>
        <v>No</v>
      </c>
      <c r="AI932" s="56" t="str">
        <f t="shared" ca="1" si="103"/>
        <v>Yes</v>
      </c>
      <c r="AJ932" s="56" t="str">
        <f ca="1">IFERROR(IF(OR($R$1&gt;Q932+90,$R$1&gt;VLOOKUP(W932,'EFM Funds June 2020'!D:E,2,FALSE)+90),"Yes","No"),"No")</f>
        <v>No</v>
      </c>
      <c r="AK932" s="56" t="str">
        <f>IFERROR(IF(OR(IFERROR(IF(AND(VLOOKUP(VALUE(L932),'EFM Funds June 2020'!$D:$M,10,FALSE)="Yes",T932&lt;0),"Yes","No"),"No")="Yes",IFERROR(IF(AND(VLOOKUP(VALUE(W932),'EFM Funds June 2020'!$D:$M,10,FALSE)="Yes",AA932&gt;0),"Yes","No"),"No")="Yes"),"Yes","No"),"No")</f>
        <v>No</v>
      </c>
      <c r="AL932" s="95" t="str">
        <f t="shared" si="104"/>
        <v>NoNo</v>
      </c>
      <c r="AM932" s="12">
        <f t="shared" si="105"/>
        <v>1</v>
      </c>
    </row>
    <row r="933" spans="1:39" s="12" customFormat="1" x14ac:dyDescent="0.35">
      <c r="A933" s="13"/>
      <c r="B933" s="20"/>
      <c r="C933" s="20"/>
      <c r="D933" s="13"/>
      <c r="E933" s="13"/>
      <c r="F933" s="13"/>
      <c r="G933" s="21"/>
      <c r="H933" s="104"/>
      <c r="I933" s="21"/>
      <c r="J933" s="21"/>
      <c r="K933" s="13"/>
      <c r="L933" s="13"/>
      <c r="M933" s="20"/>
      <c r="N933" s="13"/>
      <c r="O933" s="13"/>
      <c r="P933" s="13"/>
      <c r="Q933" s="22"/>
      <c r="R933" s="13"/>
      <c r="S933" s="13"/>
      <c r="T933" s="13"/>
      <c r="U933" s="116"/>
      <c r="V933" s="116"/>
      <c r="W933" s="135"/>
      <c r="X933" s="118"/>
      <c r="Y933" s="135"/>
      <c r="Z933" s="116"/>
      <c r="AA933" s="116"/>
      <c r="AB933" s="55">
        <f t="shared" si="99"/>
        <v>0</v>
      </c>
      <c r="AC933" s="39"/>
      <c r="AD933" s="96" t="str">
        <f t="shared" si="100"/>
        <v>No</v>
      </c>
      <c r="AE933" s="18" t="str">
        <f>IFERROR(IFERROR(VLOOKUP(VALUE(L933),'EFM Funds June 2020'!C:M,10,0),VLOOKUP(TEXT(L933,0),'EFM Funds June 2020'!C:M,10,0)),"No")</f>
        <v>No</v>
      </c>
      <c r="AF933" s="18" t="str">
        <f>IFERROR(IFERROR(VLOOKUP(VALUE(W933),'EFM Funds June 2020'!C:M,10,0),VLOOKUP(TEXT(W933,0),'EFM Funds June 2020'!C:M,10,0)),"No")</f>
        <v>No</v>
      </c>
      <c r="AG933" s="19" t="str">
        <f t="shared" ca="1" si="101"/>
        <v>No</v>
      </c>
      <c r="AH933" s="19" t="str">
        <f t="shared" si="102"/>
        <v>No</v>
      </c>
      <c r="AI933" s="56" t="str">
        <f t="shared" ca="1" si="103"/>
        <v>Yes</v>
      </c>
      <c r="AJ933" s="56" t="str">
        <f ca="1">IFERROR(IF(OR($R$1&gt;Q933+90,$R$1&gt;VLOOKUP(W933,'EFM Funds June 2020'!D:E,2,FALSE)+90),"Yes","No"),"No")</f>
        <v>No</v>
      </c>
      <c r="AK933" s="56" t="str">
        <f>IFERROR(IF(OR(IFERROR(IF(AND(VLOOKUP(VALUE(L933),'EFM Funds June 2020'!$D:$M,10,FALSE)="Yes",T933&lt;0),"Yes","No"),"No")="Yes",IFERROR(IF(AND(VLOOKUP(VALUE(W933),'EFM Funds June 2020'!$D:$M,10,FALSE)="Yes",AA933&gt;0),"Yes","No"),"No")="Yes"),"Yes","No"),"No")</f>
        <v>No</v>
      </c>
      <c r="AL933" s="95" t="str">
        <f t="shared" si="104"/>
        <v>NoNo</v>
      </c>
      <c r="AM933" s="12">
        <f t="shared" si="105"/>
        <v>1</v>
      </c>
    </row>
    <row r="934" spans="1:39" s="12" customFormat="1" x14ac:dyDescent="0.35">
      <c r="A934" s="13"/>
      <c r="B934" s="20"/>
      <c r="C934" s="20"/>
      <c r="D934" s="13"/>
      <c r="E934" s="13"/>
      <c r="F934" s="13"/>
      <c r="G934" s="21"/>
      <c r="H934" s="104"/>
      <c r="I934" s="21"/>
      <c r="J934" s="21"/>
      <c r="K934" s="13"/>
      <c r="L934" s="13"/>
      <c r="M934" s="20"/>
      <c r="N934" s="13"/>
      <c r="O934" s="13"/>
      <c r="P934" s="13"/>
      <c r="Q934" s="22"/>
      <c r="R934" s="13"/>
      <c r="S934" s="13"/>
      <c r="T934" s="13"/>
      <c r="U934" s="116"/>
      <c r="V934" s="116"/>
      <c r="W934" s="135"/>
      <c r="X934" s="118"/>
      <c r="Y934" s="135"/>
      <c r="Z934" s="116"/>
      <c r="AA934" s="116"/>
      <c r="AB934" s="55">
        <f t="shared" si="99"/>
        <v>0</v>
      </c>
      <c r="AC934" s="39"/>
      <c r="AD934" s="96" t="str">
        <f t="shared" si="100"/>
        <v>No</v>
      </c>
      <c r="AE934" s="18" t="str">
        <f>IFERROR(IFERROR(VLOOKUP(VALUE(L934),'EFM Funds June 2020'!C:M,10,0),VLOOKUP(TEXT(L934,0),'EFM Funds June 2020'!C:M,10,0)),"No")</f>
        <v>No</v>
      </c>
      <c r="AF934" s="18" t="str">
        <f>IFERROR(IFERROR(VLOOKUP(VALUE(W934),'EFM Funds June 2020'!C:M,10,0),VLOOKUP(TEXT(W934,0),'EFM Funds June 2020'!C:M,10,0)),"No")</f>
        <v>No</v>
      </c>
      <c r="AG934" s="19" t="str">
        <f t="shared" ca="1" si="101"/>
        <v>No</v>
      </c>
      <c r="AH934" s="19" t="str">
        <f t="shared" si="102"/>
        <v>No</v>
      </c>
      <c r="AI934" s="56" t="str">
        <f t="shared" ca="1" si="103"/>
        <v>Yes</v>
      </c>
      <c r="AJ934" s="56" t="str">
        <f ca="1">IFERROR(IF(OR($R$1&gt;Q934+90,$R$1&gt;VLOOKUP(W934,'EFM Funds June 2020'!D:E,2,FALSE)+90),"Yes","No"),"No")</f>
        <v>No</v>
      </c>
      <c r="AK934" s="56" t="str">
        <f>IFERROR(IF(OR(IFERROR(IF(AND(VLOOKUP(VALUE(L934),'EFM Funds June 2020'!$D:$M,10,FALSE)="Yes",T934&lt;0),"Yes","No"),"No")="Yes",IFERROR(IF(AND(VLOOKUP(VALUE(W934),'EFM Funds June 2020'!$D:$M,10,FALSE)="Yes",AA934&gt;0),"Yes","No"),"No")="Yes"),"Yes","No"),"No")</f>
        <v>No</v>
      </c>
      <c r="AL934" s="95" t="str">
        <f t="shared" si="104"/>
        <v>NoNo</v>
      </c>
      <c r="AM934" s="12">
        <f t="shared" si="105"/>
        <v>1</v>
      </c>
    </row>
    <row r="935" spans="1:39" s="12" customFormat="1" x14ac:dyDescent="0.35">
      <c r="A935" s="13"/>
      <c r="B935" s="20"/>
      <c r="C935" s="20"/>
      <c r="D935" s="13"/>
      <c r="E935" s="13"/>
      <c r="F935" s="13"/>
      <c r="G935" s="21"/>
      <c r="H935" s="104"/>
      <c r="I935" s="21"/>
      <c r="J935" s="21"/>
      <c r="K935" s="13"/>
      <c r="L935" s="13"/>
      <c r="M935" s="20"/>
      <c r="N935" s="13"/>
      <c r="O935" s="13"/>
      <c r="P935" s="13"/>
      <c r="Q935" s="22"/>
      <c r="R935" s="13"/>
      <c r="S935" s="13"/>
      <c r="T935" s="13"/>
      <c r="U935" s="116"/>
      <c r="V935" s="116"/>
      <c r="W935" s="135"/>
      <c r="X935" s="118"/>
      <c r="Y935" s="135"/>
      <c r="Z935" s="116"/>
      <c r="AA935" s="116"/>
      <c r="AB935" s="55">
        <f t="shared" si="99"/>
        <v>0</v>
      </c>
      <c r="AC935" s="39"/>
      <c r="AD935" s="96" t="str">
        <f t="shared" si="100"/>
        <v>No</v>
      </c>
      <c r="AE935" s="18" t="str">
        <f>IFERROR(IFERROR(VLOOKUP(VALUE(L935),'EFM Funds June 2020'!C:M,10,0),VLOOKUP(TEXT(L935,0),'EFM Funds June 2020'!C:M,10,0)),"No")</f>
        <v>No</v>
      </c>
      <c r="AF935" s="18" t="str">
        <f>IFERROR(IFERROR(VLOOKUP(VALUE(W935),'EFM Funds June 2020'!C:M,10,0),VLOOKUP(TEXT(W935,0),'EFM Funds June 2020'!C:M,10,0)),"No")</f>
        <v>No</v>
      </c>
      <c r="AG935" s="19" t="str">
        <f t="shared" ca="1" si="101"/>
        <v>No</v>
      </c>
      <c r="AH935" s="19" t="str">
        <f t="shared" si="102"/>
        <v>No</v>
      </c>
      <c r="AI935" s="56" t="str">
        <f t="shared" ca="1" si="103"/>
        <v>Yes</v>
      </c>
      <c r="AJ935" s="56" t="str">
        <f ca="1">IFERROR(IF(OR($R$1&gt;Q935+90,$R$1&gt;VLOOKUP(W935,'EFM Funds June 2020'!D:E,2,FALSE)+90),"Yes","No"),"No")</f>
        <v>No</v>
      </c>
      <c r="AK935" s="56" t="str">
        <f>IFERROR(IF(OR(IFERROR(IF(AND(VLOOKUP(VALUE(L935),'EFM Funds June 2020'!$D:$M,10,FALSE)="Yes",T935&lt;0),"Yes","No"),"No")="Yes",IFERROR(IF(AND(VLOOKUP(VALUE(W935),'EFM Funds June 2020'!$D:$M,10,FALSE)="Yes",AA935&gt;0),"Yes","No"),"No")="Yes"),"Yes","No"),"No")</f>
        <v>No</v>
      </c>
      <c r="AL935" s="95" t="str">
        <f t="shared" si="104"/>
        <v>NoNo</v>
      </c>
      <c r="AM935" s="12">
        <f t="shared" si="105"/>
        <v>1</v>
      </c>
    </row>
    <row r="936" spans="1:39" s="12" customFormat="1" x14ac:dyDescent="0.35">
      <c r="A936" s="13"/>
      <c r="B936" s="20"/>
      <c r="C936" s="20"/>
      <c r="D936" s="13"/>
      <c r="E936" s="13"/>
      <c r="F936" s="13"/>
      <c r="G936" s="21"/>
      <c r="H936" s="104"/>
      <c r="I936" s="21"/>
      <c r="J936" s="21"/>
      <c r="K936" s="13"/>
      <c r="L936" s="13"/>
      <c r="M936" s="20"/>
      <c r="N936" s="13"/>
      <c r="O936" s="13"/>
      <c r="P936" s="13"/>
      <c r="Q936" s="22"/>
      <c r="R936" s="13"/>
      <c r="S936" s="13"/>
      <c r="T936" s="13"/>
      <c r="U936" s="116"/>
      <c r="V936" s="116"/>
      <c r="W936" s="135"/>
      <c r="X936" s="118"/>
      <c r="Y936" s="135"/>
      <c r="Z936" s="116"/>
      <c r="AA936" s="116"/>
      <c r="AB936" s="55">
        <f t="shared" si="99"/>
        <v>0</v>
      </c>
      <c r="AC936" s="39"/>
      <c r="AD936" s="96" t="str">
        <f t="shared" si="100"/>
        <v>No</v>
      </c>
      <c r="AE936" s="18" t="str">
        <f>IFERROR(IFERROR(VLOOKUP(VALUE(L936),'EFM Funds June 2020'!C:M,10,0),VLOOKUP(TEXT(L936,0),'EFM Funds June 2020'!C:M,10,0)),"No")</f>
        <v>No</v>
      </c>
      <c r="AF936" s="18" t="str">
        <f>IFERROR(IFERROR(VLOOKUP(VALUE(W936),'EFM Funds June 2020'!C:M,10,0),VLOOKUP(TEXT(W936,0),'EFM Funds June 2020'!C:M,10,0)),"No")</f>
        <v>No</v>
      </c>
      <c r="AG936" s="19" t="str">
        <f t="shared" ca="1" si="101"/>
        <v>No</v>
      </c>
      <c r="AH936" s="19" t="str">
        <f t="shared" si="102"/>
        <v>No</v>
      </c>
      <c r="AI936" s="56" t="str">
        <f t="shared" ca="1" si="103"/>
        <v>Yes</v>
      </c>
      <c r="AJ936" s="56" t="str">
        <f ca="1">IFERROR(IF(OR($R$1&gt;Q936+90,$R$1&gt;VLOOKUP(W936,'EFM Funds June 2020'!D:E,2,FALSE)+90),"Yes","No"),"No")</f>
        <v>No</v>
      </c>
      <c r="AK936" s="56" t="str">
        <f>IFERROR(IF(OR(IFERROR(IF(AND(VLOOKUP(VALUE(L936),'EFM Funds June 2020'!$D:$M,10,FALSE)="Yes",T936&lt;0),"Yes","No"),"No")="Yes",IFERROR(IF(AND(VLOOKUP(VALUE(W936),'EFM Funds June 2020'!$D:$M,10,FALSE)="Yes",AA936&gt;0),"Yes","No"),"No")="Yes"),"Yes","No"),"No")</f>
        <v>No</v>
      </c>
      <c r="AL936" s="95" t="str">
        <f t="shared" si="104"/>
        <v>NoNo</v>
      </c>
      <c r="AM936" s="12">
        <f t="shared" si="105"/>
        <v>1</v>
      </c>
    </row>
    <row r="937" spans="1:39" s="12" customFormat="1" x14ac:dyDescent="0.35">
      <c r="A937" s="13"/>
      <c r="B937" s="20"/>
      <c r="C937" s="20"/>
      <c r="D937" s="13"/>
      <c r="E937" s="13"/>
      <c r="F937" s="13"/>
      <c r="G937" s="21"/>
      <c r="H937" s="104"/>
      <c r="I937" s="21"/>
      <c r="J937" s="21"/>
      <c r="K937" s="13"/>
      <c r="L937" s="13"/>
      <c r="M937" s="20"/>
      <c r="N937" s="13"/>
      <c r="O937" s="13"/>
      <c r="P937" s="13"/>
      <c r="Q937" s="22"/>
      <c r="R937" s="13"/>
      <c r="S937" s="13"/>
      <c r="T937" s="13"/>
      <c r="U937" s="116"/>
      <c r="V937" s="116"/>
      <c r="W937" s="135"/>
      <c r="X937" s="118"/>
      <c r="Y937" s="135"/>
      <c r="Z937" s="116"/>
      <c r="AA937" s="116"/>
      <c r="AB937" s="55">
        <f t="shared" si="99"/>
        <v>0</v>
      </c>
      <c r="AC937" s="39"/>
      <c r="AD937" s="96" t="str">
        <f t="shared" si="100"/>
        <v>No</v>
      </c>
      <c r="AE937" s="18" t="str">
        <f>IFERROR(IFERROR(VLOOKUP(VALUE(L937),'EFM Funds June 2020'!C:M,10,0),VLOOKUP(TEXT(L937,0),'EFM Funds June 2020'!C:M,10,0)),"No")</f>
        <v>No</v>
      </c>
      <c r="AF937" s="18" t="str">
        <f>IFERROR(IFERROR(VLOOKUP(VALUE(W937),'EFM Funds June 2020'!C:M,10,0),VLOOKUP(TEXT(W937,0),'EFM Funds June 2020'!C:M,10,0)),"No")</f>
        <v>No</v>
      </c>
      <c r="AG937" s="19" t="str">
        <f t="shared" ca="1" si="101"/>
        <v>No</v>
      </c>
      <c r="AH937" s="19" t="str">
        <f t="shared" si="102"/>
        <v>No</v>
      </c>
      <c r="AI937" s="56" t="str">
        <f t="shared" ca="1" si="103"/>
        <v>Yes</v>
      </c>
      <c r="AJ937" s="56" t="str">
        <f ca="1">IFERROR(IF(OR($R$1&gt;Q937+90,$R$1&gt;VLOOKUP(W937,'EFM Funds June 2020'!D:E,2,FALSE)+90),"Yes","No"),"No")</f>
        <v>No</v>
      </c>
      <c r="AK937" s="56" t="str">
        <f>IFERROR(IF(OR(IFERROR(IF(AND(VLOOKUP(VALUE(L937),'EFM Funds June 2020'!$D:$M,10,FALSE)="Yes",T937&lt;0),"Yes","No"),"No")="Yes",IFERROR(IF(AND(VLOOKUP(VALUE(W937),'EFM Funds June 2020'!$D:$M,10,FALSE)="Yes",AA937&gt;0),"Yes","No"),"No")="Yes"),"Yes","No"),"No")</f>
        <v>No</v>
      </c>
      <c r="AL937" s="95" t="str">
        <f t="shared" si="104"/>
        <v>NoNo</v>
      </c>
      <c r="AM937" s="12">
        <f t="shared" si="105"/>
        <v>1</v>
      </c>
    </row>
    <row r="938" spans="1:39" s="12" customFormat="1" x14ac:dyDescent="0.35">
      <c r="A938" s="13"/>
      <c r="B938" s="20"/>
      <c r="C938" s="20"/>
      <c r="D938" s="13"/>
      <c r="E938" s="13"/>
      <c r="F938" s="13"/>
      <c r="G938" s="21"/>
      <c r="H938" s="104"/>
      <c r="I938" s="21"/>
      <c r="J938" s="21"/>
      <c r="K938" s="13"/>
      <c r="L938" s="13"/>
      <c r="M938" s="20"/>
      <c r="N938" s="13"/>
      <c r="O938" s="13"/>
      <c r="P938" s="13"/>
      <c r="Q938" s="22"/>
      <c r="R938" s="13"/>
      <c r="S938" s="13"/>
      <c r="T938" s="13"/>
      <c r="U938" s="116"/>
      <c r="V938" s="116"/>
      <c r="W938" s="135"/>
      <c r="X938" s="118"/>
      <c r="Y938" s="135"/>
      <c r="Z938" s="116"/>
      <c r="AA938" s="116"/>
      <c r="AB938" s="55">
        <f t="shared" si="99"/>
        <v>0</v>
      </c>
      <c r="AC938" s="39"/>
      <c r="AD938" s="96" t="str">
        <f t="shared" si="100"/>
        <v>No</v>
      </c>
      <c r="AE938" s="18" t="str">
        <f>IFERROR(IFERROR(VLOOKUP(VALUE(L938),'EFM Funds June 2020'!C:M,10,0),VLOOKUP(TEXT(L938,0),'EFM Funds June 2020'!C:M,10,0)),"No")</f>
        <v>No</v>
      </c>
      <c r="AF938" s="18" t="str">
        <f>IFERROR(IFERROR(VLOOKUP(VALUE(W938),'EFM Funds June 2020'!C:M,10,0),VLOOKUP(TEXT(W938,0),'EFM Funds June 2020'!C:M,10,0)),"No")</f>
        <v>No</v>
      </c>
      <c r="AG938" s="19" t="str">
        <f t="shared" ca="1" si="101"/>
        <v>No</v>
      </c>
      <c r="AH938" s="19" t="str">
        <f t="shared" si="102"/>
        <v>No</v>
      </c>
      <c r="AI938" s="56" t="str">
        <f t="shared" ca="1" si="103"/>
        <v>Yes</v>
      </c>
      <c r="AJ938" s="56" t="str">
        <f ca="1">IFERROR(IF(OR($R$1&gt;Q938+90,$R$1&gt;VLOOKUP(W938,'EFM Funds June 2020'!D:E,2,FALSE)+90),"Yes","No"),"No")</f>
        <v>No</v>
      </c>
      <c r="AK938" s="56" t="str">
        <f>IFERROR(IF(OR(IFERROR(IF(AND(VLOOKUP(VALUE(L938),'EFM Funds June 2020'!$D:$M,10,FALSE)="Yes",T938&lt;0),"Yes","No"),"No")="Yes",IFERROR(IF(AND(VLOOKUP(VALUE(W938),'EFM Funds June 2020'!$D:$M,10,FALSE)="Yes",AA938&gt;0),"Yes","No"),"No")="Yes"),"Yes","No"),"No")</f>
        <v>No</v>
      </c>
      <c r="AL938" s="95" t="str">
        <f t="shared" si="104"/>
        <v>NoNo</v>
      </c>
      <c r="AM938" s="12">
        <f t="shared" si="105"/>
        <v>1</v>
      </c>
    </row>
    <row r="939" spans="1:39" s="12" customFormat="1" x14ac:dyDescent="0.35">
      <c r="A939" s="13"/>
      <c r="B939" s="20"/>
      <c r="C939" s="20"/>
      <c r="D939" s="13"/>
      <c r="E939" s="13"/>
      <c r="F939" s="13"/>
      <c r="G939" s="21"/>
      <c r="H939" s="104"/>
      <c r="I939" s="21"/>
      <c r="J939" s="21"/>
      <c r="K939" s="13"/>
      <c r="L939" s="13"/>
      <c r="M939" s="20"/>
      <c r="N939" s="13"/>
      <c r="O939" s="13"/>
      <c r="P939" s="13"/>
      <c r="Q939" s="22"/>
      <c r="R939" s="13"/>
      <c r="S939" s="13"/>
      <c r="T939" s="13"/>
      <c r="U939" s="116"/>
      <c r="V939" s="116"/>
      <c r="W939" s="135"/>
      <c r="X939" s="118"/>
      <c r="Y939" s="135"/>
      <c r="Z939" s="116"/>
      <c r="AA939" s="116"/>
      <c r="AB939" s="55">
        <f t="shared" si="99"/>
        <v>0</v>
      </c>
      <c r="AC939" s="39"/>
      <c r="AD939" s="96" t="str">
        <f t="shared" si="100"/>
        <v>No</v>
      </c>
      <c r="AE939" s="18" t="str">
        <f>IFERROR(IFERROR(VLOOKUP(VALUE(L939),'EFM Funds June 2020'!C:M,10,0),VLOOKUP(TEXT(L939,0),'EFM Funds June 2020'!C:M,10,0)),"No")</f>
        <v>No</v>
      </c>
      <c r="AF939" s="18" t="str">
        <f>IFERROR(IFERROR(VLOOKUP(VALUE(W939),'EFM Funds June 2020'!C:M,10,0),VLOOKUP(TEXT(W939,0),'EFM Funds June 2020'!C:M,10,0)),"No")</f>
        <v>No</v>
      </c>
      <c r="AG939" s="19" t="str">
        <f t="shared" ca="1" si="101"/>
        <v>No</v>
      </c>
      <c r="AH939" s="19" t="str">
        <f t="shared" si="102"/>
        <v>No</v>
      </c>
      <c r="AI939" s="56" t="str">
        <f t="shared" ca="1" si="103"/>
        <v>Yes</v>
      </c>
      <c r="AJ939" s="56" t="str">
        <f ca="1">IFERROR(IF(OR($R$1&gt;Q939+90,$R$1&gt;VLOOKUP(W939,'EFM Funds June 2020'!D:E,2,FALSE)+90),"Yes","No"),"No")</f>
        <v>No</v>
      </c>
      <c r="AK939" s="56" t="str">
        <f>IFERROR(IF(OR(IFERROR(IF(AND(VLOOKUP(VALUE(L939),'EFM Funds June 2020'!$D:$M,10,FALSE)="Yes",T939&lt;0),"Yes","No"),"No")="Yes",IFERROR(IF(AND(VLOOKUP(VALUE(W939),'EFM Funds June 2020'!$D:$M,10,FALSE)="Yes",AA939&gt;0),"Yes","No"),"No")="Yes"),"Yes","No"),"No")</f>
        <v>No</v>
      </c>
      <c r="AL939" s="95" t="str">
        <f t="shared" si="104"/>
        <v>NoNo</v>
      </c>
      <c r="AM939" s="12">
        <f t="shared" si="105"/>
        <v>1</v>
      </c>
    </row>
    <row r="940" spans="1:39" s="12" customFormat="1" x14ac:dyDescent="0.35">
      <c r="A940" s="13"/>
      <c r="B940" s="20"/>
      <c r="C940" s="20"/>
      <c r="D940" s="13"/>
      <c r="E940" s="13"/>
      <c r="F940" s="13"/>
      <c r="G940" s="21"/>
      <c r="H940" s="104"/>
      <c r="I940" s="21"/>
      <c r="J940" s="21"/>
      <c r="K940" s="13"/>
      <c r="L940" s="13"/>
      <c r="M940" s="20"/>
      <c r="N940" s="13"/>
      <c r="O940" s="13"/>
      <c r="P940" s="13"/>
      <c r="Q940" s="22"/>
      <c r="R940" s="13"/>
      <c r="S940" s="13"/>
      <c r="T940" s="13"/>
      <c r="U940" s="116"/>
      <c r="V940" s="116"/>
      <c r="W940" s="135"/>
      <c r="X940" s="118"/>
      <c r="Y940" s="135"/>
      <c r="Z940" s="116"/>
      <c r="AA940" s="116"/>
      <c r="AB940" s="55">
        <f t="shared" si="99"/>
        <v>0</v>
      </c>
      <c r="AC940" s="39"/>
      <c r="AD940" s="96" t="str">
        <f t="shared" si="100"/>
        <v>No</v>
      </c>
      <c r="AE940" s="18" t="str">
        <f>IFERROR(IFERROR(VLOOKUP(VALUE(L940),'EFM Funds June 2020'!C:M,10,0),VLOOKUP(TEXT(L940,0),'EFM Funds June 2020'!C:M,10,0)),"No")</f>
        <v>No</v>
      </c>
      <c r="AF940" s="18" t="str">
        <f>IFERROR(IFERROR(VLOOKUP(VALUE(W940),'EFM Funds June 2020'!C:M,10,0),VLOOKUP(TEXT(W940,0),'EFM Funds June 2020'!C:M,10,0)),"No")</f>
        <v>No</v>
      </c>
      <c r="AG940" s="19" t="str">
        <f t="shared" ca="1" si="101"/>
        <v>No</v>
      </c>
      <c r="AH940" s="19" t="str">
        <f t="shared" si="102"/>
        <v>No</v>
      </c>
      <c r="AI940" s="56" t="str">
        <f t="shared" ca="1" si="103"/>
        <v>Yes</v>
      </c>
      <c r="AJ940" s="56" t="str">
        <f ca="1">IFERROR(IF(OR($R$1&gt;Q940+90,$R$1&gt;VLOOKUP(W940,'EFM Funds June 2020'!D:E,2,FALSE)+90),"Yes","No"),"No")</f>
        <v>No</v>
      </c>
      <c r="AK940" s="56" t="str">
        <f>IFERROR(IF(OR(IFERROR(IF(AND(VLOOKUP(VALUE(L940),'EFM Funds June 2020'!$D:$M,10,FALSE)="Yes",T940&lt;0),"Yes","No"),"No")="Yes",IFERROR(IF(AND(VLOOKUP(VALUE(W940),'EFM Funds June 2020'!$D:$M,10,FALSE)="Yes",AA940&gt;0),"Yes","No"),"No")="Yes"),"Yes","No"),"No")</f>
        <v>No</v>
      </c>
      <c r="AL940" s="95" t="str">
        <f t="shared" si="104"/>
        <v>NoNo</v>
      </c>
      <c r="AM940" s="12">
        <f t="shared" si="105"/>
        <v>1</v>
      </c>
    </row>
    <row r="941" spans="1:39" s="12" customFormat="1" x14ac:dyDescent="0.35">
      <c r="A941" s="13"/>
      <c r="B941" s="20"/>
      <c r="C941" s="20"/>
      <c r="D941" s="13"/>
      <c r="E941" s="13"/>
      <c r="F941" s="13"/>
      <c r="G941" s="21"/>
      <c r="H941" s="104"/>
      <c r="I941" s="21"/>
      <c r="J941" s="21"/>
      <c r="K941" s="13"/>
      <c r="L941" s="13"/>
      <c r="M941" s="20"/>
      <c r="N941" s="13"/>
      <c r="O941" s="13"/>
      <c r="P941" s="13"/>
      <c r="Q941" s="22"/>
      <c r="R941" s="13"/>
      <c r="S941" s="13"/>
      <c r="T941" s="13"/>
      <c r="U941" s="116"/>
      <c r="V941" s="116"/>
      <c r="W941" s="135"/>
      <c r="X941" s="118"/>
      <c r="Y941" s="135"/>
      <c r="Z941" s="116"/>
      <c r="AA941" s="116"/>
      <c r="AB941" s="55">
        <f t="shared" si="99"/>
        <v>0</v>
      </c>
      <c r="AC941" s="39"/>
      <c r="AD941" s="96" t="str">
        <f t="shared" si="100"/>
        <v>No</v>
      </c>
      <c r="AE941" s="18" t="str">
        <f>IFERROR(IFERROR(VLOOKUP(VALUE(L941),'EFM Funds June 2020'!C:M,10,0),VLOOKUP(TEXT(L941,0),'EFM Funds June 2020'!C:M,10,0)),"No")</f>
        <v>No</v>
      </c>
      <c r="AF941" s="18" t="str">
        <f>IFERROR(IFERROR(VLOOKUP(VALUE(W941),'EFM Funds June 2020'!C:M,10,0),VLOOKUP(TEXT(W941,0),'EFM Funds June 2020'!C:M,10,0)),"No")</f>
        <v>No</v>
      </c>
      <c r="AG941" s="19" t="str">
        <f t="shared" ca="1" si="101"/>
        <v>No</v>
      </c>
      <c r="AH941" s="19" t="str">
        <f t="shared" si="102"/>
        <v>No</v>
      </c>
      <c r="AI941" s="56" t="str">
        <f t="shared" ca="1" si="103"/>
        <v>Yes</v>
      </c>
      <c r="AJ941" s="56" t="str">
        <f ca="1">IFERROR(IF(OR($R$1&gt;Q941+90,$R$1&gt;VLOOKUP(W941,'EFM Funds June 2020'!D:E,2,FALSE)+90),"Yes","No"),"No")</f>
        <v>No</v>
      </c>
      <c r="AK941" s="56" t="str">
        <f>IFERROR(IF(OR(IFERROR(IF(AND(VLOOKUP(VALUE(L941),'EFM Funds June 2020'!$D:$M,10,FALSE)="Yes",T941&lt;0),"Yes","No"),"No")="Yes",IFERROR(IF(AND(VLOOKUP(VALUE(W941),'EFM Funds June 2020'!$D:$M,10,FALSE)="Yes",AA941&gt;0),"Yes","No"),"No")="Yes"),"Yes","No"),"No")</f>
        <v>No</v>
      </c>
      <c r="AL941" s="95" t="str">
        <f t="shared" si="104"/>
        <v>NoNo</v>
      </c>
      <c r="AM941" s="12">
        <f t="shared" si="105"/>
        <v>1</v>
      </c>
    </row>
    <row r="942" spans="1:39" s="12" customFormat="1" x14ac:dyDescent="0.35">
      <c r="A942" s="13"/>
      <c r="B942" s="20"/>
      <c r="C942" s="20"/>
      <c r="D942" s="13"/>
      <c r="E942" s="13"/>
      <c r="F942" s="13"/>
      <c r="G942" s="21"/>
      <c r="H942" s="104"/>
      <c r="I942" s="21"/>
      <c r="J942" s="21"/>
      <c r="K942" s="13"/>
      <c r="L942" s="13"/>
      <c r="M942" s="20"/>
      <c r="N942" s="13"/>
      <c r="O942" s="13"/>
      <c r="P942" s="13"/>
      <c r="Q942" s="22"/>
      <c r="R942" s="13"/>
      <c r="S942" s="13"/>
      <c r="T942" s="13"/>
      <c r="U942" s="116"/>
      <c r="V942" s="116"/>
      <c r="W942" s="135"/>
      <c r="X942" s="118"/>
      <c r="Y942" s="135"/>
      <c r="Z942" s="116"/>
      <c r="AA942" s="116"/>
      <c r="AB942" s="55">
        <f t="shared" si="99"/>
        <v>0</v>
      </c>
      <c r="AC942" s="39"/>
      <c r="AD942" s="96" t="str">
        <f t="shared" si="100"/>
        <v>No</v>
      </c>
      <c r="AE942" s="18" t="str">
        <f>IFERROR(IFERROR(VLOOKUP(VALUE(L942),'EFM Funds June 2020'!C:M,10,0),VLOOKUP(TEXT(L942,0),'EFM Funds June 2020'!C:M,10,0)),"No")</f>
        <v>No</v>
      </c>
      <c r="AF942" s="18" t="str">
        <f>IFERROR(IFERROR(VLOOKUP(VALUE(W942),'EFM Funds June 2020'!C:M,10,0),VLOOKUP(TEXT(W942,0),'EFM Funds June 2020'!C:M,10,0)),"No")</f>
        <v>No</v>
      </c>
      <c r="AG942" s="19" t="str">
        <f t="shared" ca="1" si="101"/>
        <v>No</v>
      </c>
      <c r="AH942" s="19" t="str">
        <f t="shared" si="102"/>
        <v>No</v>
      </c>
      <c r="AI942" s="56" t="str">
        <f t="shared" ca="1" si="103"/>
        <v>Yes</v>
      </c>
      <c r="AJ942" s="56" t="str">
        <f ca="1">IFERROR(IF(OR($R$1&gt;Q942+90,$R$1&gt;VLOOKUP(W942,'EFM Funds June 2020'!D:E,2,FALSE)+90),"Yes","No"),"No")</f>
        <v>No</v>
      </c>
      <c r="AK942" s="56" t="str">
        <f>IFERROR(IF(OR(IFERROR(IF(AND(VLOOKUP(VALUE(L942),'EFM Funds June 2020'!$D:$M,10,FALSE)="Yes",T942&lt;0),"Yes","No"),"No")="Yes",IFERROR(IF(AND(VLOOKUP(VALUE(W942),'EFM Funds June 2020'!$D:$M,10,FALSE)="Yes",AA942&gt;0),"Yes","No"),"No")="Yes"),"Yes","No"),"No")</f>
        <v>No</v>
      </c>
      <c r="AL942" s="95" t="str">
        <f t="shared" si="104"/>
        <v>NoNo</v>
      </c>
      <c r="AM942" s="12">
        <f t="shared" si="105"/>
        <v>1</v>
      </c>
    </row>
    <row r="943" spans="1:39" s="12" customFormat="1" x14ac:dyDescent="0.35">
      <c r="A943" s="13"/>
      <c r="B943" s="20"/>
      <c r="C943" s="20"/>
      <c r="D943" s="13"/>
      <c r="E943" s="13"/>
      <c r="F943" s="13"/>
      <c r="G943" s="21"/>
      <c r="H943" s="104"/>
      <c r="I943" s="21"/>
      <c r="J943" s="21"/>
      <c r="K943" s="13"/>
      <c r="L943" s="13"/>
      <c r="M943" s="20"/>
      <c r="N943" s="13"/>
      <c r="O943" s="13"/>
      <c r="P943" s="13"/>
      <c r="Q943" s="22"/>
      <c r="R943" s="13"/>
      <c r="S943" s="13"/>
      <c r="T943" s="13"/>
      <c r="U943" s="116"/>
      <c r="V943" s="116"/>
      <c r="W943" s="135"/>
      <c r="X943" s="118"/>
      <c r="Y943" s="135"/>
      <c r="Z943" s="116"/>
      <c r="AA943" s="116"/>
      <c r="AB943" s="55">
        <f t="shared" si="99"/>
        <v>0</v>
      </c>
      <c r="AC943" s="39"/>
      <c r="AD943" s="96" t="str">
        <f t="shared" si="100"/>
        <v>No</v>
      </c>
      <c r="AE943" s="18" t="str">
        <f>IFERROR(IFERROR(VLOOKUP(VALUE(L943),'EFM Funds June 2020'!C:M,10,0),VLOOKUP(TEXT(L943,0),'EFM Funds June 2020'!C:M,10,0)),"No")</f>
        <v>No</v>
      </c>
      <c r="AF943" s="18" t="str">
        <f>IFERROR(IFERROR(VLOOKUP(VALUE(W943),'EFM Funds June 2020'!C:M,10,0),VLOOKUP(TEXT(W943,0),'EFM Funds June 2020'!C:M,10,0)),"No")</f>
        <v>No</v>
      </c>
      <c r="AG943" s="19" t="str">
        <f t="shared" ca="1" si="101"/>
        <v>No</v>
      </c>
      <c r="AH943" s="19" t="str">
        <f t="shared" si="102"/>
        <v>No</v>
      </c>
      <c r="AI943" s="56" t="str">
        <f t="shared" ca="1" si="103"/>
        <v>Yes</v>
      </c>
      <c r="AJ943" s="56" t="str">
        <f ca="1">IFERROR(IF(OR($R$1&gt;Q943+90,$R$1&gt;VLOOKUP(W943,'EFM Funds June 2020'!D:E,2,FALSE)+90),"Yes","No"),"No")</f>
        <v>No</v>
      </c>
      <c r="AK943" s="56" t="str">
        <f>IFERROR(IF(OR(IFERROR(IF(AND(VLOOKUP(VALUE(L943),'EFM Funds June 2020'!$D:$M,10,FALSE)="Yes",T943&lt;0),"Yes","No"),"No")="Yes",IFERROR(IF(AND(VLOOKUP(VALUE(W943),'EFM Funds June 2020'!$D:$M,10,FALSE)="Yes",AA943&gt;0),"Yes","No"),"No")="Yes"),"Yes","No"),"No")</f>
        <v>No</v>
      </c>
      <c r="AL943" s="95" t="str">
        <f t="shared" si="104"/>
        <v>NoNo</v>
      </c>
      <c r="AM943" s="12">
        <f t="shared" si="105"/>
        <v>1</v>
      </c>
    </row>
    <row r="944" spans="1:39" s="12" customFormat="1" x14ac:dyDescent="0.35">
      <c r="A944" s="13"/>
      <c r="B944" s="20"/>
      <c r="C944" s="20"/>
      <c r="D944" s="13"/>
      <c r="E944" s="13"/>
      <c r="F944" s="13"/>
      <c r="G944" s="21"/>
      <c r="H944" s="104"/>
      <c r="I944" s="21"/>
      <c r="J944" s="21"/>
      <c r="K944" s="13"/>
      <c r="L944" s="13"/>
      <c r="M944" s="20"/>
      <c r="N944" s="13"/>
      <c r="O944" s="13"/>
      <c r="P944" s="13"/>
      <c r="Q944" s="22"/>
      <c r="R944" s="13"/>
      <c r="S944" s="13"/>
      <c r="T944" s="13"/>
      <c r="U944" s="116"/>
      <c r="V944" s="116"/>
      <c r="W944" s="135"/>
      <c r="X944" s="118"/>
      <c r="Y944" s="135"/>
      <c r="Z944" s="116"/>
      <c r="AA944" s="116"/>
      <c r="AB944" s="55">
        <f t="shared" si="99"/>
        <v>0</v>
      </c>
      <c r="AC944" s="39"/>
      <c r="AD944" s="96" t="str">
        <f t="shared" si="100"/>
        <v>No</v>
      </c>
      <c r="AE944" s="18" t="str">
        <f>IFERROR(IFERROR(VLOOKUP(VALUE(L944),'EFM Funds June 2020'!C:M,10,0),VLOOKUP(TEXT(L944,0),'EFM Funds June 2020'!C:M,10,0)),"No")</f>
        <v>No</v>
      </c>
      <c r="AF944" s="18" t="str">
        <f>IFERROR(IFERROR(VLOOKUP(VALUE(W944),'EFM Funds June 2020'!C:M,10,0),VLOOKUP(TEXT(W944,0),'EFM Funds June 2020'!C:M,10,0)),"No")</f>
        <v>No</v>
      </c>
      <c r="AG944" s="19" t="str">
        <f t="shared" ca="1" si="101"/>
        <v>No</v>
      </c>
      <c r="AH944" s="19" t="str">
        <f t="shared" si="102"/>
        <v>No</v>
      </c>
      <c r="AI944" s="56" t="str">
        <f t="shared" ca="1" si="103"/>
        <v>Yes</v>
      </c>
      <c r="AJ944" s="56" t="str">
        <f ca="1">IFERROR(IF(OR($R$1&gt;Q944+90,$R$1&gt;VLOOKUP(W944,'EFM Funds June 2020'!D:E,2,FALSE)+90),"Yes","No"),"No")</f>
        <v>No</v>
      </c>
      <c r="AK944" s="56" t="str">
        <f>IFERROR(IF(OR(IFERROR(IF(AND(VLOOKUP(VALUE(L944),'EFM Funds June 2020'!$D:$M,10,FALSE)="Yes",T944&lt;0),"Yes","No"),"No")="Yes",IFERROR(IF(AND(VLOOKUP(VALUE(W944),'EFM Funds June 2020'!$D:$M,10,FALSE)="Yes",AA944&gt;0),"Yes","No"),"No")="Yes"),"Yes","No"),"No")</f>
        <v>No</v>
      </c>
      <c r="AL944" s="95" t="str">
        <f t="shared" si="104"/>
        <v>NoNo</v>
      </c>
      <c r="AM944" s="12">
        <f t="shared" si="105"/>
        <v>1</v>
      </c>
    </row>
    <row r="945" spans="1:39" s="12" customFormat="1" x14ac:dyDescent="0.35">
      <c r="A945" s="13"/>
      <c r="B945" s="20"/>
      <c r="C945" s="20"/>
      <c r="D945" s="13"/>
      <c r="E945" s="13"/>
      <c r="F945" s="13"/>
      <c r="G945" s="21"/>
      <c r="H945" s="104"/>
      <c r="I945" s="21"/>
      <c r="J945" s="21"/>
      <c r="K945" s="13"/>
      <c r="L945" s="13"/>
      <c r="M945" s="20"/>
      <c r="N945" s="13"/>
      <c r="O945" s="13"/>
      <c r="P945" s="13"/>
      <c r="Q945" s="22"/>
      <c r="R945" s="13"/>
      <c r="S945" s="13"/>
      <c r="T945" s="13"/>
      <c r="U945" s="116"/>
      <c r="V945" s="116"/>
      <c r="W945" s="135"/>
      <c r="X945" s="118"/>
      <c r="Y945" s="135"/>
      <c r="Z945" s="116"/>
      <c r="AA945" s="116"/>
      <c r="AB945" s="55">
        <f t="shared" si="99"/>
        <v>0</v>
      </c>
      <c r="AC945" s="39"/>
      <c r="AD945" s="96" t="str">
        <f t="shared" si="100"/>
        <v>No</v>
      </c>
      <c r="AE945" s="18" t="str">
        <f>IFERROR(IFERROR(VLOOKUP(VALUE(L945),'EFM Funds June 2020'!C:M,10,0),VLOOKUP(TEXT(L945,0),'EFM Funds June 2020'!C:M,10,0)),"No")</f>
        <v>No</v>
      </c>
      <c r="AF945" s="18" t="str">
        <f>IFERROR(IFERROR(VLOOKUP(VALUE(W945),'EFM Funds June 2020'!C:M,10,0),VLOOKUP(TEXT(W945,0),'EFM Funds June 2020'!C:M,10,0)),"No")</f>
        <v>No</v>
      </c>
      <c r="AG945" s="19" t="str">
        <f t="shared" ca="1" si="101"/>
        <v>No</v>
      </c>
      <c r="AH945" s="19" t="str">
        <f t="shared" si="102"/>
        <v>No</v>
      </c>
      <c r="AI945" s="56" t="str">
        <f t="shared" ca="1" si="103"/>
        <v>Yes</v>
      </c>
      <c r="AJ945" s="56" t="str">
        <f ca="1">IFERROR(IF(OR($R$1&gt;Q945+90,$R$1&gt;VLOOKUP(W945,'EFM Funds June 2020'!D:E,2,FALSE)+90),"Yes","No"),"No")</f>
        <v>No</v>
      </c>
      <c r="AK945" s="56" t="str">
        <f>IFERROR(IF(OR(IFERROR(IF(AND(VLOOKUP(VALUE(L945),'EFM Funds June 2020'!$D:$M,10,FALSE)="Yes",T945&lt;0),"Yes","No"),"No")="Yes",IFERROR(IF(AND(VLOOKUP(VALUE(W945),'EFM Funds June 2020'!$D:$M,10,FALSE)="Yes",AA945&gt;0),"Yes","No"),"No")="Yes"),"Yes","No"),"No")</f>
        <v>No</v>
      </c>
      <c r="AL945" s="95" t="str">
        <f t="shared" si="104"/>
        <v>NoNo</v>
      </c>
      <c r="AM945" s="12">
        <f t="shared" si="105"/>
        <v>1</v>
      </c>
    </row>
    <row r="946" spans="1:39" s="12" customFormat="1" x14ac:dyDescent="0.35">
      <c r="A946" s="13"/>
      <c r="B946" s="20"/>
      <c r="C946" s="20"/>
      <c r="D946" s="13"/>
      <c r="E946" s="13"/>
      <c r="F946" s="13"/>
      <c r="G946" s="21"/>
      <c r="H946" s="104"/>
      <c r="I946" s="21"/>
      <c r="J946" s="21"/>
      <c r="K946" s="13"/>
      <c r="L946" s="13"/>
      <c r="M946" s="20"/>
      <c r="N946" s="13"/>
      <c r="O946" s="13"/>
      <c r="P946" s="13"/>
      <c r="Q946" s="22"/>
      <c r="R946" s="13"/>
      <c r="S946" s="13"/>
      <c r="T946" s="13"/>
      <c r="U946" s="116"/>
      <c r="V946" s="116"/>
      <c r="W946" s="135"/>
      <c r="X946" s="118"/>
      <c r="Y946" s="135"/>
      <c r="Z946" s="116"/>
      <c r="AA946" s="116"/>
      <c r="AB946" s="55">
        <f t="shared" si="99"/>
        <v>0</v>
      </c>
      <c r="AC946" s="39"/>
      <c r="AD946" s="96" t="str">
        <f t="shared" si="100"/>
        <v>No</v>
      </c>
      <c r="AE946" s="18" t="str">
        <f>IFERROR(IFERROR(VLOOKUP(VALUE(L946),'EFM Funds June 2020'!C:M,10,0),VLOOKUP(TEXT(L946,0),'EFM Funds June 2020'!C:M,10,0)),"No")</f>
        <v>No</v>
      </c>
      <c r="AF946" s="18" t="str">
        <f>IFERROR(IFERROR(VLOOKUP(VALUE(W946),'EFM Funds June 2020'!C:M,10,0),VLOOKUP(TEXT(W946,0),'EFM Funds June 2020'!C:M,10,0)),"No")</f>
        <v>No</v>
      </c>
      <c r="AG946" s="19" t="str">
        <f t="shared" ca="1" si="101"/>
        <v>No</v>
      </c>
      <c r="AH946" s="19" t="str">
        <f t="shared" si="102"/>
        <v>No</v>
      </c>
      <c r="AI946" s="56" t="str">
        <f t="shared" ca="1" si="103"/>
        <v>Yes</v>
      </c>
      <c r="AJ946" s="56" t="str">
        <f ca="1">IFERROR(IF(OR($R$1&gt;Q946+90,$R$1&gt;VLOOKUP(W946,'EFM Funds June 2020'!D:E,2,FALSE)+90),"Yes","No"),"No")</f>
        <v>No</v>
      </c>
      <c r="AK946" s="56" t="str">
        <f>IFERROR(IF(OR(IFERROR(IF(AND(VLOOKUP(VALUE(L946),'EFM Funds June 2020'!$D:$M,10,FALSE)="Yes",T946&lt;0),"Yes","No"),"No")="Yes",IFERROR(IF(AND(VLOOKUP(VALUE(W946),'EFM Funds June 2020'!$D:$M,10,FALSE)="Yes",AA946&gt;0),"Yes","No"),"No")="Yes"),"Yes","No"),"No")</f>
        <v>No</v>
      </c>
      <c r="AL946" s="95" t="str">
        <f t="shared" si="104"/>
        <v>NoNo</v>
      </c>
      <c r="AM946" s="12">
        <f t="shared" si="105"/>
        <v>1</v>
      </c>
    </row>
    <row r="947" spans="1:39" s="12" customFormat="1" x14ac:dyDescent="0.35">
      <c r="A947" s="13"/>
      <c r="B947" s="20"/>
      <c r="C947" s="20"/>
      <c r="D947" s="13"/>
      <c r="E947" s="13"/>
      <c r="F947" s="13"/>
      <c r="G947" s="21"/>
      <c r="H947" s="104"/>
      <c r="I947" s="21"/>
      <c r="J947" s="21"/>
      <c r="K947" s="13"/>
      <c r="L947" s="13"/>
      <c r="M947" s="20"/>
      <c r="N947" s="13"/>
      <c r="O947" s="13"/>
      <c r="P947" s="13"/>
      <c r="Q947" s="22"/>
      <c r="R947" s="13"/>
      <c r="S947" s="13"/>
      <c r="T947" s="13"/>
      <c r="U947" s="116"/>
      <c r="V947" s="116"/>
      <c r="W947" s="135"/>
      <c r="X947" s="118"/>
      <c r="Y947" s="135"/>
      <c r="Z947" s="116"/>
      <c r="AA947" s="116"/>
      <c r="AB947" s="55">
        <f t="shared" si="99"/>
        <v>0</v>
      </c>
      <c r="AC947" s="39"/>
      <c r="AD947" s="96" t="str">
        <f t="shared" si="100"/>
        <v>No</v>
      </c>
      <c r="AE947" s="18" t="str">
        <f>IFERROR(IFERROR(VLOOKUP(VALUE(L947),'EFM Funds June 2020'!C:M,10,0),VLOOKUP(TEXT(L947,0),'EFM Funds June 2020'!C:M,10,0)),"No")</f>
        <v>No</v>
      </c>
      <c r="AF947" s="18" t="str">
        <f>IFERROR(IFERROR(VLOOKUP(VALUE(W947),'EFM Funds June 2020'!C:M,10,0),VLOOKUP(TEXT(W947,0),'EFM Funds June 2020'!C:M,10,0)),"No")</f>
        <v>No</v>
      </c>
      <c r="AG947" s="19" t="str">
        <f t="shared" ca="1" si="101"/>
        <v>No</v>
      </c>
      <c r="AH947" s="19" t="str">
        <f t="shared" si="102"/>
        <v>No</v>
      </c>
      <c r="AI947" s="56" t="str">
        <f t="shared" ca="1" si="103"/>
        <v>Yes</v>
      </c>
      <c r="AJ947" s="56" t="str">
        <f ca="1">IFERROR(IF(OR($R$1&gt;Q947+90,$R$1&gt;VLOOKUP(W947,'EFM Funds June 2020'!D:E,2,FALSE)+90),"Yes","No"),"No")</f>
        <v>No</v>
      </c>
      <c r="AK947" s="56" t="str">
        <f>IFERROR(IF(OR(IFERROR(IF(AND(VLOOKUP(VALUE(L947),'EFM Funds June 2020'!$D:$M,10,FALSE)="Yes",T947&lt;0),"Yes","No"),"No")="Yes",IFERROR(IF(AND(VLOOKUP(VALUE(W947),'EFM Funds June 2020'!$D:$M,10,FALSE)="Yes",AA947&gt;0),"Yes","No"),"No")="Yes"),"Yes","No"),"No")</f>
        <v>No</v>
      </c>
      <c r="AL947" s="95" t="str">
        <f t="shared" si="104"/>
        <v>NoNo</v>
      </c>
      <c r="AM947" s="12">
        <f t="shared" si="105"/>
        <v>1</v>
      </c>
    </row>
    <row r="948" spans="1:39" s="12" customFormat="1" x14ac:dyDescent="0.35">
      <c r="A948" s="13"/>
      <c r="B948" s="20"/>
      <c r="C948" s="20"/>
      <c r="D948" s="13"/>
      <c r="E948" s="13"/>
      <c r="F948" s="13"/>
      <c r="G948" s="21"/>
      <c r="H948" s="104"/>
      <c r="I948" s="21"/>
      <c r="J948" s="21"/>
      <c r="K948" s="13"/>
      <c r="L948" s="13"/>
      <c r="M948" s="20"/>
      <c r="N948" s="13"/>
      <c r="O948" s="13"/>
      <c r="P948" s="13"/>
      <c r="Q948" s="22"/>
      <c r="R948" s="13"/>
      <c r="S948" s="13"/>
      <c r="T948" s="13"/>
      <c r="U948" s="116"/>
      <c r="V948" s="116"/>
      <c r="W948" s="135"/>
      <c r="X948" s="118"/>
      <c r="Y948" s="135"/>
      <c r="Z948" s="116"/>
      <c r="AA948" s="116"/>
      <c r="AB948" s="55">
        <f t="shared" si="99"/>
        <v>0</v>
      </c>
      <c r="AC948" s="39"/>
      <c r="AD948" s="96" t="str">
        <f t="shared" si="100"/>
        <v>No</v>
      </c>
      <c r="AE948" s="18" t="str">
        <f>IFERROR(IFERROR(VLOOKUP(VALUE(L948),'EFM Funds June 2020'!C:M,10,0),VLOOKUP(TEXT(L948,0),'EFM Funds June 2020'!C:M,10,0)),"No")</f>
        <v>No</v>
      </c>
      <c r="AF948" s="18" t="str">
        <f>IFERROR(IFERROR(VLOOKUP(VALUE(W948),'EFM Funds June 2020'!C:M,10,0),VLOOKUP(TEXT(W948,0),'EFM Funds June 2020'!C:M,10,0)),"No")</f>
        <v>No</v>
      </c>
      <c r="AG948" s="19" t="str">
        <f t="shared" ca="1" si="101"/>
        <v>No</v>
      </c>
      <c r="AH948" s="19" t="str">
        <f t="shared" si="102"/>
        <v>No</v>
      </c>
      <c r="AI948" s="56" t="str">
        <f t="shared" ca="1" si="103"/>
        <v>Yes</v>
      </c>
      <c r="AJ948" s="56" t="str">
        <f ca="1">IFERROR(IF(OR($R$1&gt;Q948+90,$R$1&gt;VLOOKUP(W948,'EFM Funds June 2020'!D:E,2,FALSE)+90),"Yes","No"),"No")</f>
        <v>No</v>
      </c>
      <c r="AK948" s="56" t="str">
        <f>IFERROR(IF(OR(IFERROR(IF(AND(VLOOKUP(VALUE(L948),'EFM Funds June 2020'!$D:$M,10,FALSE)="Yes",T948&lt;0),"Yes","No"),"No")="Yes",IFERROR(IF(AND(VLOOKUP(VALUE(W948),'EFM Funds June 2020'!$D:$M,10,FALSE)="Yes",AA948&gt;0),"Yes","No"),"No")="Yes"),"Yes","No"),"No")</f>
        <v>No</v>
      </c>
      <c r="AL948" s="95" t="str">
        <f t="shared" si="104"/>
        <v>NoNo</v>
      </c>
      <c r="AM948" s="12">
        <f t="shared" si="105"/>
        <v>1</v>
      </c>
    </row>
    <row r="949" spans="1:39" s="12" customFormat="1" x14ac:dyDescent="0.35">
      <c r="A949" s="13"/>
      <c r="B949" s="20"/>
      <c r="C949" s="20"/>
      <c r="D949" s="13"/>
      <c r="E949" s="13"/>
      <c r="F949" s="13"/>
      <c r="G949" s="21"/>
      <c r="H949" s="104"/>
      <c r="I949" s="21"/>
      <c r="J949" s="21"/>
      <c r="K949" s="13"/>
      <c r="L949" s="13"/>
      <c r="M949" s="20"/>
      <c r="N949" s="13"/>
      <c r="O949" s="13"/>
      <c r="P949" s="13"/>
      <c r="Q949" s="22"/>
      <c r="R949" s="13"/>
      <c r="S949" s="13"/>
      <c r="T949" s="13"/>
      <c r="U949" s="116"/>
      <c r="V949" s="116"/>
      <c r="W949" s="135"/>
      <c r="X949" s="118"/>
      <c r="Y949" s="135"/>
      <c r="Z949" s="116"/>
      <c r="AA949" s="116"/>
      <c r="AB949" s="55">
        <f t="shared" si="99"/>
        <v>0</v>
      </c>
      <c r="AC949" s="39"/>
      <c r="AD949" s="96" t="str">
        <f t="shared" si="100"/>
        <v>No</v>
      </c>
      <c r="AE949" s="18" t="str">
        <f>IFERROR(IFERROR(VLOOKUP(VALUE(L949),'EFM Funds June 2020'!C:M,10,0),VLOOKUP(TEXT(L949,0),'EFM Funds June 2020'!C:M,10,0)),"No")</f>
        <v>No</v>
      </c>
      <c r="AF949" s="18" t="str">
        <f>IFERROR(IFERROR(VLOOKUP(VALUE(W949),'EFM Funds June 2020'!C:M,10,0),VLOOKUP(TEXT(W949,0),'EFM Funds June 2020'!C:M,10,0)),"No")</f>
        <v>No</v>
      </c>
      <c r="AG949" s="19" t="str">
        <f t="shared" ca="1" si="101"/>
        <v>No</v>
      </c>
      <c r="AH949" s="19" t="str">
        <f t="shared" si="102"/>
        <v>No</v>
      </c>
      <c r="AI949" s="56" t="str">
        <f t="shared" ca="1" si="103"/>
        <v>Yes</v>
      </c>
      <c r="AJ949" s="56" t="str">
        <f ca="1">IFERROR(IF(OR($R$1&gt;Q949+90,$R$1&gt;VLOOKUP(W949,'EFM Funds June 2020'!D:E,2,FALSE)+90),"Yes","No"),"No")</f>
        <v>No</v>
      </c>
      <c r="AK949" s="56" t="str">
        <f>IFERROR(IF(OR(IFERROR(IF(AND(VLOOKUP(VALUE(L949),'EFM Funds June 2020'!$D:$M,10,FALSE)="Yes",T949&lt;0),"Yes","No"),"No")="Yes",IFERROR(IF(AND(VLOOKUP(VALUE(W949),'EFM Funds June 2020'!$D:$M,10,FALSE)="Yes",AA949&gt;0),"Yes","No"),"No")="Yes"),"Yes","No"),"No")</f>
        <v>No</v>
      </c>
      <c r="AL949" s="95" t="str">
        <f t="shared" si="104"/>
        <v>NoNo</v>
      </c>
      <c r="AM949" s="12">
        <f t="shared" si="105"/>
        <v>1</v>
      </c>
    </row>
    <row r="950" spans="1:39" s="12" customFormat="1" x14ac:dyDescent="0.35">
      <c r="A950" s="13"/>
      <c r="B950" s="20"/>
      <c r="C950" s="20"/>
      <c r="D950" s="13"/>
      <c r="E950" s="13"/>
      <c r="F950" s="13"/>
      <c r="G950" s="21"/>
      <c r="H950" s="104"/>
      <c r="I950" s="21"/>
      <c r="J950" s="21"/>
      <c r="K950" s="13"/>
      <c r="L950" s="13"/>
      <c r="M950" s="20"/>
      <c r="N950" s="13"/>
      <c r="O950" s="13"/>
      <c r="P950" s="13"/>
      <c r="Q950" s="22"/>
      <c r="R950" s="13"/>
      <c r="S950" s="13"/>
      <c r="T950" s="13"/>
      <c r="U950" s="116"/>
      <c r="V950" s="116"/>
      <c r="W950" s="135"/>
      <c r="X950" s="118"/>
      <c r="Y950" s="135"/>
      <c r="Z950" s="116"/>
      <c r="AA950" s="116"/>
      <c r="AB950" s="55">
        <f t="shared" si="99"/>
        <v>0</v>
      </c>
      <c r="AC950" s="39"/>
      <c r="AD950" s="96" t="str">
        <f t="shared" si="100"/>
        <v>No</v>
      </c>
      <c r="AE950" s="18" t="str">
        <f>IFERROR(IFERROR(VLOOKUP(VALUE(L950),'EFM Funds June 2020'!C:M,10,0),VLOOKUP(TEXT(L950,0),'EFM Funds June 2020'!C:M,10,0)),"No")</f>
        <v>No</v>
      </c>
      <c r="AF950" s="18" t="str">
        <f>IFERROR(IFERROR(VLOOKUP(VALUE(W950),'EFM Funds June 2020'!C:M,10,0),VLOOKUP(TEXT(W950,0),'EFM Funds June 2020'!C:M,10,0)),"No")</f>
        <v>No</v>
      </c>
      <c r="AG950" s="19" t="str">
        <f t="shared" ca="1" si="101"/>
        <v>No</v>
      </c>
      <c r="AH950" s="19" t="str">
        <f t="shared" si="102"/>
        <v>No</v>
      </c>
      <c r="AI950" s="56" t="str">
        <f t="shared" ca="1" si="103"/>
        <v>Yes</v>
      </c>
      <c r="AJ950" s="56" t="str">
        <f ca="1">IFERROR(IF(OR($R$1&gt;Q950+90,$R$1&gt;VLOOKUP(W950,'EFM Funds June 2020'!D:E,2,FALSE)+90),"Yes","No"),"No")</f>
        <v>No</v>
      </c>
      <c r="AK950" s="56" t="str">
        <f>IFERROR(IF(OR(IFERROR(IF(AND(VLOOKUP(VALUE(L950),'EFM Funds June 2020'!$D:$M,10,FALSE)="Yes",T950&lt;0),"Yes","No"),"No")="Yes",IFERROR(IF(AND(VLOOKUP(VALUE(W950),'EFM Funds June 2020'!$D:$M,10,FALSE)="Yes",AA950&gt;0),"Yes","No"),"No")="Yes"),"Yes","No"),"No")</f>
        <v>No</v>
      </c>
      <c r="AL950" s="95" t="str">
        <f t="shared" si="104"/>
        <v>NoNo</v>
      </c>
      <c r="AM950" s="12">
        <f t="shared" si="105"/>
        <v>1</v>
      </c>
    </row>
    <row r="951" spans="1:39" s="12" customFormat="1" x14ac:dyDescent="0.35">
      <c r="A951" s="13"/>
      <c r="B951" s="20"/>
      <c r="C951" s="20"/>
      <c r="D951" s="13"/>
      <c r="E951" s="13"/>
      <c r="F951" s="13"/>
      <c r="G951" s="21"/>
      <c r="H951" s="104"/>
      <c r="I951" s="21"/>
      <c r="J951" s="21"/>
      <c r="K951" s="13"/>
      <c r="L951" s="13"/>
      <c r="M951" s="20"/>
      <c r="N951" s="13"/>
      <c r="O951" s="13"/>
      <c r="P951" s="13"/>
      <c r="Q951" s="22"/>
      <c r="R951" s="13"/>
      <c r="S951" s="13"/>
      <c r="T951" s="13"/>
      <c r="U951" s="116"/>
      <c r="V951" s="116"/>
      <c r="W951" s="135"/>
      <c r="X951" s="118"/>
      <c r="Y951" s="135"/>
      <c r="Z951" s="116"/>
      <c r="AA951" s="116"/>
      <c r="AB951" s="55">
        <f t="shared" si="99"/>
        <v>0</v>
      </c>
      <c r="AC951" s="39"/>
      <c r="AD951" s="96" t="str">
        <f t="shared" si="100"/>
        <v>No</v>
      </c>
      <c r="AE951" s="18" t="str">
        <f>IFERROR(IFERROR(VLOOKUP(VALUE(L951),'EFM Funds June 2020'!C:M,10,0),VLOOKUP(TEXT(L951,0),'EFM Funds June 2020'!C:M,10,0)),"No")</f>
        <v>No</v>
      </c>
      <c r="AF951" s="18" t="str">
        <f>IFERROR(IFERROR(VLOOKUP(VALUE(W951),'EFM Funds June 2020'!C:M,10,0),VLOOKUP(TEXT(W951,0),'EFM Funds June 2020'!C:M,10,0)),"No")</f>
        <v>No</v>
      </c>
      <c r="AG951" s="19" t="str">
        <f t="shared" ca="1" si="101"/>
        <v>No</v>
      </c>
      <c r="AH951" s="19" t="str">
        <f t="shared" si="102"/>
        <v>No</v>
      </c>
      <c r="AI951" s="56" t="str">
        <f t="shared" ca="1" si="103"/>
        <v>Yes</v>
      </c>
      <c r="AJ951" s="56" t="str">
        <f ca="1">IFERROR(IF(OR($R$1&gt;Q951+90,$R$1&gt;VLOOKUP(W951,'EFM Funds June 2020'!D:E,2,FALSE)+90),"Yes","No"),"No")</f>
        <v>No</v>
      </c>
      <c r="AK951" s="56" t="str">
        <f>IFERROR(IF(OR(IFERROR(IF(AND(VLOOKUP(VALUE(L951),'EFM Funds June 2020'!$D:$M,10,FALSE)="Yes",T951&lt;0),"Yes","No"),"No")="Yes",IFERROR(IF(AND(VLOOKUP(VALUE(W951),'EFM Funds June 2020'!$D:$M,10,FALSE)="Yes",AA951&gt;0),"Yes","No"),"No")="Yes"),"Yes","No"),"No")</f>
        <v>No</v>
      </c>
      <c r="AL951" s="95" t="str">
        <f t="shared" si="104"/>
        <v>NoNo</v>
      </c>
      <c r="AM951" s="12">
        <f t="shared" si="105"/>
        <v>1</v>
      </c>
    </row>
    <row r="952" spans="1:39" s="12" customFormat="1" x14ac:dyDescent="0.35">
      <c r="A952" s="13"/>
      <c r="B952" s="20"/>
      <c r="C952" s="20"/>
      <c r="D952" s="13"/>
      <c r="E952" s="13"/>
      <c r="F952" s="13"/>
      <c r="G952" s="21"/>
      <c r="H952" s="104"/>
      <c r="I952" s="21"/>
      <c r="J952" s="21"/>
      <c r="K952" s="13"/>
      <c r="L952" s="13"/>
      <c r="M952" s="20"/>
      <c r="N952" s="13"/>
      <c r="O952" s="13"/>
      <c r="P952" s="13"/>
      <c r="Q952" s="22"/>
      <c r="R952" s="13"/>
      <c r="S952" s="13"/>
      <c r="T952" s="13"/>
      <c r="U952" s="116"/>
      <c r="V952" s="116"/>
      <c r="W952" s="135"/>
      <c r="X952" s="118"/>
      <c r="Y952" s="135"/>
      <c r="Z952" s="116"/>
      <c r="AA952" s="116"/>
      <c r="AB952" s="55">
        <f t="shared" si="99"/>
        <v>0</v>
      </c>
      <c r="AC952" s="39"/>
      <c r="AD952" s="96" t="str">
        <f t="shared" si="100"/>
        <v>No</v>
      </c>
      <c r="AE952" s="18" t="str">
        <f>IFERROR(IFERROR(VLOOKUP(VALUE(L952),'EFM Funds June 2020'!C:M,10,0),VLOOKUP(TEXT(L952,0),'EFM Funds June 2020'!C:M,10,0)),"No")</f>
        <v>No</v>
      </c>
      <c r="AF952" s="18" t="str">
        <f>IFERROR(IFERROR(VLOOKUP(VALUE(W952),'EFM Funds June 2020'!C:M,10,0),VLOOKUP(TEXT(W952,0),'EFM Funds June 2020'!C:M,10,0)),"No")</f>
        <v>No</v>
      </c>
      <c r="AG952" s="19" t="str">
        <f t="shared" ca="1" si="101"/>
        <v>No</v>
      </c>
      <c r="AH952" s="19" t="str">
        <f t="shared" si="102"/>
        <v>No</v>
      </c>
      <c r="AI952" s="56" t="str">
        <f t="shared" ca="1" si="103"/>
        <v>Yes</v>
      </c>
      <c r="AJ952" s="56" t="str">
        <f ca="1">IFERROR(IF(OR($R$1&gt;Q952+90,$R$1&gt;VLOOKUP(W952,'EFM Funds June 2020'!D:E,2,FALSE)+90),"Yes","No"),"No")</f>
        <v>No</v>
      </c>
      <c r="AK952" s="56" t="str">
        <f>IFERROR(IF(OR(IFERROR(IF(AND(VLOOKUP(VALUE(L952),'EFM Funds June 2020'!$D:$M,10,FALSE)="Yes",T952&lt;0),"Yes","No"),"No")="Yes",IFERROR(IF(AND(VLOOKUP(VALUE(W952),'EFM Funds June 2020'!$D:$M,10,FALSE)="Yes",AA952&gt;0),"Yes","No"),"No")="Yes"),"Yes","No"),"No")</f>
        <v>No</v>
      </c>
      <c r="AL952" s="95" t="str">
        <f t="shared" si="104"/>
        <v>NoNo</v>
      </c>
      <c r="AM952" s="12">
        <f t="shared" si="105"/>
        <v>1</v>
      </c>
    </row>
    <row r="953" spans="1:39" s="12" customFormat="1" x14ac:dyDescent="0.35">
      <c r="A953" s="13"/>
      <c r="B953" s="20"/>
      <c r="C953" s="20"/>
      <c r="D953" s="13"/>
      <c r="E953" s="13"/>
      <c r="F953" s="13"/>
      <c r="G953" s="21"/>
      <c r="H953" s="104"/>
      <c r="I953" s="21"/>
      <c r="J953" s="21"/>
      <c r="K953" s="13"/>
      <c r="L953" s="13"/>
      <c r="M953" s="20"/>
      <c r="N953" s="13"/>
      <c r="O953" s="13"/>
      <c r="P953" s="13"/>
      <c r="Q953" s="22"/>
      <c r="R953" s="13"/>
      <c r="S953" s="13"/>
      <c r="T953" s="13"/>
      <c r="U953" s="116"/>
      <c r="V953" s="116"/>
      <c r="W953" s="135"/>
      <c r="X953" s="118"/>
      <c r="Y953" s="135"/>
      <c r="Z953" s="116"/>
      <c r="AA953" s="116"/>
      <c r="AB953" s="55">
        <f t="shared" si="99"/>
        <v>0</v>
      </c>
      <c r="AC953" s="39"/>
      <c r="AD953" s="96" t="str">
        <f t="shared" si="100"/>
        <v>No</v>
      </c>
      <c r="AE953" s="18" t="str">
        <f>IFERROR(IFERROR(VLOOKUP(VALUE(L953),'EFM Funds June 2020'!C:M,10,0),VLOOKUP(TEXT(L953,0),'EFM Funds June 2020'!C:M,10,0)),"No")</f>
        <v>No</v>
      </c>
      <c r="AF953" s="18" t="str">
        <f>IFERROR(IFERROR(VLOOKUP(VALUE(W953),'EFM Funds June 2020'!C:M,10,0),VLOOKUP(TEXT(W953,0),'EFM Funds June 2020'!C:M,10,0)),"No")</f>
        <v>No</v>
      </c>
      <c r="AG953" s="19" t="str">
        <f t="shared" ca="1" si="101"/>
        <v>No</v>
      </c>
      <c r="AH953" s="19" t="str">
        <f t="shared" si="102"/>
        <v>No</v>
      </c>
      <c r="AI953" s="56" t="str">
        <f t="shared" ca="1" si="103"/>
        <v>Yes</v>
      </c>
      <c r="AJ953" s="56" t="str">
        <f ca="1">IFERROR(IF(OR($R$1&gt;Q953+90,$R$1&gt;VLOOKUP(W953,'EFM Funds June 2020'!D:E,2,FALSE)+90),"Yes","No"),"No")</f>
        <v>No</v>
      </c>
      <c r="AK953" s="56" t="str">
        <f>IFERROR(IF(OR(IFERROR(IF(AND(VLOOKUP(VALUE(L953),'EFM Funds June 2020'!$D:$M,10,FALSE)="Yes",T953&lt;0),"Yes","No"),"No")="Yes",IFERROR(IF(AND(VLOOKUP(VALUE(W953),'EFM Funds June 2020'!$D:$M,10,FALSE)="Yes",AA953&gt;0),"Yes","No"),"No")="Yes"),"Yes","No"),"No")</f>
        <v>No</v>
      </c>
      <c r="AL953" s="95" t="str">
        <f t="shared" si="104"/>
        <v>NoNo</v>
      </c>
      <c r="AM953" s="12">
        <f t="shared" si="105"/>
        <v>1</v>
      </c>
    </row>
    <row r="954" spans="1:39" s="12" customFormat="1" x14ac:dyDescent="0.35">
      <c r="A954" s="13"/>
      <c r="B954" s="20"/>
      <c r="C954" s="20"/>
      <c r="D954" s="13"/>
      <c r="E954" s="13"/>
      <c r="F954" s="13"/>
      <c r="G954" s="21"/>
      <c r="H954" s="104"/>
      <c r="I954" s="21"/>
      <c r="J954" s="21"/>
      <c r="K954" s="13"/>
      <c r="L954" s="13"/>
      <c r="M954" s="20"/>
      <c r="N954" s="13"/>
      <c r="O954" s="13"/>
      <c r="P954" s="13"/>
      <c r="Q954" s="22"/>
      <c r="R954" s="13"/>
      <c r="S954" s="13"/>
      <c r="T954" s="13"/>
      <c r="U954" s="116"/>
      <c r="V954" s="116"/>
      <c r="W954" s="135"/>
      <c r="X954" s="118"/>
      <c r="Y954" s="135"/>
      <c r="Z954" s="116"/>
      <c r="AA954" s="116"/>
      <c r="AB954" s="55">
        <f t="shared" si="99"/>
        <v>0</v>
      </c>
      <c r="AC954" s="39"/>
      <c r="AD954" s="96" t="str">
        <f t="shared" si="100"/>
        <v>No</v>
      </c>
      <c r="AE954" s="18" t="str">
        <f>IFERROR(IFERROR(VLOOKUP(VALUE(L954),'EFM Funds June 2020'!C:M,10,0),VLOOKUP(TEXT(L954,0),'EFM Funds June 2020'!C:M,10,0)),"No")</f>
        <v>No</v>
      </c>
      <c r="AF954" s="18" t="str">
        <f>IFERROR(IFERROR(VLOOKUP(VALUE(W954),'EFM Funds June 2020'!C:M,10,0),VLOOKUP(TEXT(W954,0),'EFM Funds June 2020'!C:M,10,0)),"No")</f>
        <v>No</v>
      </c>
      <c r="AG954" s="19" t="str">
        <f t="shared" ca="1" si="101"/>
        <v>No</v>
      </c>
      <c r="AH954" s="19" t="str">
        <f t="shared" si="102"/>
        <v>No</v>
      </c>
      <c r="AI954" s="56" t="str">
        <f t="shared" ca="1" si="103"/>
        <v>Yes</v>
      </c>
      <c r="AJ954" s="56" t="str">
        <f ca="1">IFERROR(IF(OR($R$1&gt;Q954+90,$R$1&gt;VLOOKUP(W954,'EFM Funds June 2020'!D:E,2,FALSE)+90),"Yes","No"),"No")</f>
        <v>No</v>
      </c>
      <c r="AK954" s="56" t="str">
        <f>IFERROR(IF(OR(IFERROR(IF(AND(VLOOKUP(VALUE(L954),'EFM Funds June 2020'!$D:$M,10,FALSE)="Yes",T954&lt;0),"Yes","No"),"No")="Yes",IFERROR(IF(AND(VLOOKUP(VALUE(W954),'EFM Funds June 2020'!$D:$M,10,FALSE)="Yes",AA954&gt;0),"Yes","No"),"No")="Yes"),"Yes","No"),"No")</f>
        <v>No</v>
      </c>
      <c r="AL954" s="95" t="str">
        <f t="shared" si="104"/>
        <v>NoNo</v>
      </c>
      <c r="AM954" s="12">
        <f t="shared" si="105"/>
        <v>1</v>
      </c>
    </row>
    <row r="955" spans="1:39" s="12" customFormat="1" x14ac:dyDescent="0.35">
      <c r="A955" s="13"/>
      <c r="B955" s="20"/>
      <c r="C955" s="20"/>
      <c r="D955" s="13"/>
      <c r="E955" s="13"/>
      <c r="F955" s="13"/>
      <c r="G955" s="21"/>
      <c r="H955" s="104"/>
      <c r="I955" s="21"/>
      <c r="J955" s="21"/>
      <c r="K955" s="13"/>
      <c r="L955" s="13"/>
      <c r="M955" s="20"/>
      <c r="N955" s="13"/>
      <c r="O955" s="13"/>
      <c r="P955" s="13"/>
      <c r="Q955" s="22"/>
      <c r="R955" s="13"/>
      <c r="S955" s="13"/>
      <c r="T955" s="13"/>
      <c r="U955" s="116"/>
      <c r="V955" s="116"/>
      <c r="W955" s="135"/>
      <c r="X955" s="118"/>
      <c r="Y955" s="135"/>
      <c r="Z955" s="116"/>
      <c r="AA955" s="116"/>
      <c r="AB955" s="55">
        <f t="shared" si="99"/>
        <v>0</v>
      </c>
      <c r="AC955" s="39"/>
      <c r="AD955" s="96" t="str">
        <f t="shared" si="100"/>
        <v>No</v>
      </c>
      <c r="AE955" s="18" t="str">
        <f>IFERROR(IFERROR(VLOOKUP(VALUE(L955),'EFM Funds June 2020'!C:M,10,0),VLOOKUP(TEXT(L955,0),'EFM Funds June 2020'!C:M,10,0)),"No")</f>
        <v>No</v>
      </c>
      <c r="AF955" s="18" t="str">
        <f>IFERROR(IFERROR(VLOOKUP(VALUE(W955),'EFM Funds June 2020'!C:M,10,0),VLOOKUP(TEXT(W955,0),'EFM Funds June 2020'!C:M,10,0)),"No")</f>
        <v>No</v>
      </c>
      <c r="AG955" s="19" t="str">
        <f t="shared" ca="1" si="101"/>
        <v>No</v>
      </c>
      <c r="AH955" s="19" t="str">
        <f t="shared" si="102"/>
        <v>No</v>
      </c>
      <c r="AI955" s="56" t="str">
        <f t="shared" ca="1" si="103"/>
        <v>Yes</v>
      </c>
      <c r="AJ955" s="56" t="str">
        <f ca="1">IFERROR(IF(OR($R$1&gt;Q955+90,$R$1&gt;VLOOKUP(W955,'EFM Funds June 2020'!D:E,2,FALSE)+90),"Yes","No"),"No")</f>
        <v>No</v>
      </c>
      <c r="AK955" s="56" t="str">
        <f>IFERROR(IF(OR(IFERROR(IF(AND(VLOOKUP(VALUE(L955),'EFM Funds June 2020'!$D:$M,10,FALSE)="Yes",T955&lt;0),"Yes","No"),"No")="Yes",IFERROR(IF(AND(VLOOKUP(VALUE(W955),'EFM Funds June 2020'!$D:$M,10,FALSE)="Yes",AA955&gt;0),"Yes","No"),"No")="Yes"),"Yes","No"),"No")</f>
        <v>No</v>
      </c>
      <c r="AL955" s="95" t="str">
        <f t="shared" si="104"/>
        <v>NoNo</v>
      </c>
      <c r="AM955" s="12">
        <f t="shared" si="105"/>
        <v>1</v>
      </c>
    </row>
    <row r="956" spans="1:39" s="12" customFormat="1" x14ac:dyDescent="0.35">
      <c r="A956" s="13"/>
      <c r="B956" s="20"/>
      <c r="C956" s="20"/>
      <c r="D956" s="13"/>
      <c r="E956" s="13"/>
      <c r="F956" s="13"/>
      <c r="G956" s="21"/>
      <c r="H956" s="104"/>
      <c r="I956" s="21"/>
      <c r="J956" s="21"/>
      <c r="K956" s="13"/>
      <c r="L956" s="13"/>
      <c r="M956" s="20"/>
      <c r="N956" s="13"/>
      <c r="O956" s="13"/>
      <c r="P956" s="13"/>
      <c r="Q956" s="22"/>
      <c r="R956" s="13"/>
      <c r="S956" s="13"/>
      <c r="T956" s="13"/>
      <c r="U956" s="116"/>
      <c r="V956" s="116"/>
      <c r="W956" s="135"/>
      <c r="X956" s="118"/>
      <c r="Y956" s="135"/>
      <c r="Z956" s="116"/>
      <c r="AA956" s="116"/>
      <c r="AB956" s="55">
        <f t="shared" si="99"/>
        <v>0</v>
      </c>
      <c r="AC956" s="39"/>
      <c r="AD956" s="96" t="str">
        <f t="shared" si="100"/>
        <v>No</v>
      </c>
      <c r="AE956" s="18" t="str">
        <f>IFERROR(IFERROR(VLOOKUP(VALUE(L956),'EFM Funds June 2020'!C:M,10,0),VLOOKUP(TEXT(L956,0),'EFM Funds June 2020'!C:M,10,0)),"No")</f>
        <v>No</v>
      </c>
      <c r="AF956" s="18" t="str">
        <f>IFERROR(IFERROR(VLOOKUP(VALUE(W956),'EFM Funds June 2020'!C:M,10,0),VLOOKUP(TEXT(W956,0),'EFM Funds June 2020'!C:M,10,0)),"No")</f>
        <v>No</v>
      </c>
      <c r="AG956" s="19" t="str">
        <f t="shared" ca="1" si="101"/>
        <v>No</v>
      </c>
      <c r="AH956" s="19" t="str">
        <f t="shared" si="102"/>
        <v>No</v>
      </c>
      <c r="AI956" s="56" t="str">
        <f t="shared" ca="1" si="103"/>
        <v>Yes</v>
      </c>
      <c r="AJ956" s="56" t="str">
        <f ca="1">IFERROR(IF(OR($R$1&gt;Q956+90,$R$1&gt;VLOOKUP(W956,'EFM Funds June 2020'!D:E,2,FALSE)+90),"Yes","No"),"No")</f>
        <v>No</v>
      </c>
      <c r="AK956" s="56" t="str">
        <f>IFERROR(IF(OR(IFERROR(IF(AND(VLOOKUP(VALUE(L956),'EFM Funds June 2020'!$D:$M,10,FALSE)="Yes",T956&lt;0),"Yes","No"),"No")="Yes",IFERROR(IF(AND(VLOOKUP(VALUE(W956),'EFM Funds June 2020'!$D:$M,10,FALSE)="Yes",AA956&gt;0),"Yes","No"),"No")="Yes"),"Yes","No"),"No")</f>
        <v>No</v>
      </c>
      <c r="AL956" s="95" t="str">
        <f t="shared" si="104"/>
        <v>NoNo</v>
      </c>
      <c r="AM956" s="12">
        <f t="shared" si="105"/>
        <v>1</v>
      </c>
    </row>
    <row r="957" spans="1:39" s="12" customFormat="1" x14ac:dyDescent="0.35">
      <c r="A957" s="13"/>
      <c r="B957" s="20"/>
      <c r="C957" s="20"/>
      <c r="D957" s="13"/>
      <c r="E957" s="13"/>
      <c r="F957" s="13"/>
      <c r="G957" s="21"/>
      <c r="H957" s="104"/>
      <c r="I957" s="21"/>
      <c r="J957" s="21"/>
      <c r="K957" s="13"/>
      <c r="L957" s="13"/>
      <c r="M957" s="20"/>
      <c r="N957" s="13"/>
      <c r="O957" s="13"/>
      <c r="P957" s="13"/>
      <c r="Q957" s="22"/>
      <c r="R957" s="13"/>
      <c r="S957" s="13"/>
      <c r="T957" s="13"/>
      <c r="U957" s="116"/>
      <c r="V957" s="116"/>
      <c r="W957" s="135"/>
      <c r="X957" s="118"/>
      <c r="Y957" s="135"/>
      <c r="Z957" s="116"/>
      <c r="AA957" s="116"/>
      <c r="AB957" s="55">
        <f t="shared" si="99"/>
        <v>0</v>
      </c>
      <c r="AC957" s="39"/>
      <c r="AD957" s="96" t="str">
        <f t="shared" si="100"/>
        <v>No</v>
      </c>
      <c r="AE957" s="18" t="str">
        <f>IFERROR(IFERROR(VLOOKUP(VALUE(L957),'EFM Funds June 2020'!C:M,10,0),VLOOKUP(TEXT(L957,0),'EFM Funds June 2020'!C:M,10,0)),"No")</f>
        <v>No</v>
      </c>
      <c r="AF957" s="18" t="str">
        <f>IFERROR(IFERROR(VLOOKUP(VALUE(W957),'EFM Funds June 2020'!C:M,10,0),VLOOKUP(TEXT(W957,0),'EFM Funds June 2020'!C:M,10,0)),"No")</f>
        <v>No</v>
      </c>
      <c r="AG957" s="19" t="str">
        <f t="shared" ca="1" si="101"/>
        <v>No</v>
      </c>
      <c r="AH957" s="19" t="str">
        <f t="shared" si="102"/>
        <v>No</v>
      </c>
      <c r="AI957" s="56" t="str">
        <f t="shared" ca="1" si="103"/>
        <v>Yes</v>
      </c>
      <c r="AJ957" s="56" t="str">
        <f ca="1">IFERROR(IF(OR($R$1&gt;Q957+90,$R$1&gt;VLOOKUP(W957,'EFM Funds June 2020'!D:E,2,FALSE)+90),"Yes","No"),"No")</f>
        <v>No</v>
      </c>
      <c r="AK957" s="56" t="str">
        <f>IFERROR(IF(OR(IFERROR(IF(AND(VLOOKUP(VALUE(L957),'EFM Funds June 2020'!$D:$M,10,FALSE)="Yes",T957&lt;0),"Yes","No"),"No")="Yes",IFERROR(IF(AND(VLOOKUP(VALUE(W957),'EFM Funds June 2020'!$D:$M,10,FALSE)="Yes",AA957&gt;0),"Yes","No"),"No")="Yes"),"Yes","No"),"No")</f>
        <v>No</v>
      </c>
      <c r="AL957" s="95" t="str">
        <f t="shared" si="104"/>
        <v>NoNo</v>
      </c>
      <c r="AM957" s="12">
        <f t="shared" si="105"/>
        <v>1</v>
      </c>
    </row>
    <row r="958" spans="1:39" s="12" customFormat="1" x14ac:dyDescent="0.35">
      <c r="A958" s="13"/>
      <c r="B958" s="20"/>
      <c r="C958" s="20"/>
      <c r="D958" s="13"/>
      <c r="E958" s="13"/>
      <c r="F958" s="13"/>
      <c r="G958" s="21"/>
      <c r="H958" s="104"/>
      <c r="I958" s="21"/>
      <c r="J958" s="21"/>
      <c r="K958" s="13"/>
      <c r="L958" s="13"/>
      <c r="M958" s="20"/>
      <c r="N958" s="13"/>
      <c r="O958" s="13"/>
      <c r="P958" s="13"/>
      <c r="Q958" s="22"/>
      <c r="R958" s="13"/>
      <c r="S958" s="13"/>
      <c r="T958" s="13"/>
      <c r="U958" s="116"/>
      <c r="V958" s="116"/>
      <c r="W958" s="135"/>
      <c r="X958" s="118"/>
      <c r="Y958" s="135"/>
      <c r="Z958" s="116"/>
      <c r="AA958" s="116"/>
      <c r="AB958" s="55">
        <f t="shared" si="99"/>
        <v>0</v>
      </c>
      <c r="AC958" s="39"/>
      <c r="AD958" s="96" t="str">
        <f t="shared" si="100"/>
        <v>No</v>
      </c>
      <c r="AE958" s="18" t="str">
        <f>IFERROR(IFERROR(VLOOKUP(VALUE(L958),'EFM Funds June 2020'!C:M,10,0),VLOOKUP(TEXT(L958,0),'EFM Funds June 2020'!C:M,10,0)),"No")</f>
        <v>No</v>
      </c>
      <c r="AF958" s="18" t="str">
        <f>IFERROR(IFERROR(VLOOKUP(VALUE(W958),'EFM Funds June 2020'!C:M,10,0),VLOOKUP(TEXT(W958,0),'EFM Funds June 2020'!C:M,10,0)),"No")</f>
        <v>No</v>
      </c>
      <c r="AG958" s="19" t="str">
        <f t="shared" ca="1" si="101"/>
        <v>No</v>
      </c>
      <c r="AH958" s="19" t="str">
        <f t="shared" si="102"/>
        <v>No</v>
      </c>
      <c r="AI958" s="56" t="str">
        <f t="shared" ca="1" si="103"/>
        <v>Yes</v>
      </c>
      <c r="AJ958" s="56" t="str">
        <f ca="1">IFERROR(IF(OR($R$1&gt;Q958+90,$R$1&gt;VLOOKUP(W958,'EFM Funds June 2020'!D:E,2,FALSE)+90),"Yes","No"),"No")</f>
        <v>No</v>
      </c>
      <c r="AK958" s="56" t="str">
        <f>IFERROR(IF(OR(IFERROR(IF(AND(VLOOKUP(VALUE(L958),'EFM Funds June 2020'!$D:$M,10,FALSE)="Yes",T958&lt;0),"Yes","No"),"No")="Yes",IFERROR(IF(AND(VLOOKUP(VALUE(W958),'EFM Funds June 2020'!$D:$M,10,FALSE)="Yes",AA958&gt;0),"Yes","No"),"No")="Yes"),"Yes","No"),"No")</f>
        <v>No</v>
      </c>
      <c r="AL958" s="95" t="str">
        <f t="shared" si="104"/>
        <v>NoNo</v>
      </c>
      <c r="AM958" s="12">
        <f t="shared" si="105"/>
        <v>1</v>
      </c>
    </row>
    <row r="959" spans="1:39" s="12" customFormat="1" x14ac:dyDescent="0.35">
      <c r="A959" s="13"/>
      <c r="B959" s="20"/>
      <c r="C959" s="20"/>
      <c r="D959" s="13"/>
      <c r="E959" s="13"/>
      <c r="F959" s="13"/>
      <c r="G959" s="21"/>
      <c r="H959" s="104"/>
      <c r="I959" s="21"/>
      <c r="J959" s="21"/>
      <c r="K959" s="13"/>
      <c r="L959" s="13"/>
      <c r="M959" s="20"/>
      <c r="N959" s="13"/>
      <c r="O959" s="13"/>
      <c r="P959" s="13"/>
      <c r="Q959" s="22"/>
      <c r="R959" s="13"/>
      <c r="S959" s="13"/>
      <c r="T959" s="13"/>
      <c r="U959" s="116"/>
      <c r="V959" s="116"/>
      <c r="W959" s="135"/>
      <c r="X959" s="118"/>
      <c r="Y959" s="135"/>
      <c r="Z959" s="116"/>
      <c r="AA959" s="116"/>
      <c r="AB959" s="55">
        <f t="shared" si="99"/>
        <v>0</v>
      </c>
      <c r="AC959" s="39"/>
      <c r="AD959" s="96" t="str">
        <f t="shared" si="100"/>
        <v>No</v>
      </c>
      <c r="AE959" s="18" t="str">
        <f>IFERROR(IFERROR(VLOOKUP(VALUE(L959),'EFM Funds June 2020'!C:M,10,0),VLOOKUP(TEXT(L959,0),'EFM Funds June 2020'!C:M,10,0)),"No")</f>
        <v>No</v>
      </c>
      <c r="AF959" s="18" t="str">
        <f>IFERROR(IFERROR(VLOOKUP(VALUE(W959),'EFM Funds June 2020'!C:M,10,0),VLOOKUP(TEXT(W959,0),'EFM Funds June 2020'!C:M,10,0)),"No")</f>
        <v>No</v>
      </c>
      <c r="AG959" s="19" t="str">
        <f t="shared" ca="1" si="101"/>
        <v>No</v>
      </c>
      <c r="AH959" s="19" t="str">
        <f t="shared" si="102"/>
        <v>No</v>
      </c>
      <c r="AI959" s="56" t="str">
        <f t="shared" ca="1" si="103"/>
        <v>Yes</v>
      </c>
      <c r="AJ959" s="56" t="str">
        <f ca="1">IFERROR(IF(OR($R$1&gt;Q959+90,$R$1&gt;VLOOKUP(W959,'EFM Funds June 2020'!D:E,2,FALSE)+90),"Yes","No"),"No")</f>
        <v>No</v>
      </c>
      <c r="AK959" s="56" t="str">
        <f>IFERROR(IF(OR(IFERROR(IF(AND(VLOOKUP(VALUE(L959),'EFM Funds June 2020'!$D:$M,10,FALSE)="Yes",T959&lt;0),"Yes","No"),"No")="Yes",IFERROR(IF(AND(VLOOKUP(VALUE(W959),'EFM Funds June 2020'!$D:$M,10,FALSE)="Yes",AA959&gt;0),"Yes","No"),"No")="Yes"),"Yes","No"),"No")</f>
        <v>No</v>
      </c>
      <c r="AL959" s="95" t="str">
        <f t="shared" si="104"/>
        <v>NoNo</v>
      </c>
      <c r="AM959" s="12">
        <f t="shared" si="105"/>
        <v>1</v>
      </c>
    </row>
    <row r="960" spans="1:39" s="12" customFormat="1" x14ac:dyDescent="0.35">
      <c r="A960" s="13"/>
      <c r="B960" s="20"/>
      <c r="C960" s="20"/>
      <c r="D960" s="13"/>
      <c r="E960" s="13"/>
      <c r="F960" s="13"/>
      <c r="G960" s="21"/>
      <c r="H960" s="104"/>
      <c r="I960" s="21"/>
      <c r="J960" s="21"/>
      <c r="K960" s="13"/>
      <c r="L960" s="13"/>
      <c r="M960" s="20"/>
      <c r="N960" s="13"/>
      <c r="O960" s="13"/>
      <c r="P960" s="13"/>
      <c r="Q960" s="22"/>
      <c r="R960" s="13"/>
      <c r="S960" s="13"/>
      <c r="T960" s="13"/>
      <c r="U960" s="116"/>
      <c r="V960" s="116"/>
      <c r="W960" s="135"/>
      <c r="X960" s="118"/>
      <c r="Y960" s="135"/>
      <c r="Z960" s="116"/>
      <c r="AA960" s="116"/>
      <c r="AB960" s="55">
        <f t="shared" si="99"/>
        <v>0</v>
      </c>
      <c r="AC960" s="39"/>
      <c r="AD960" s="96" t="str">
        <f t="shared" si="100"/>
        <v>No</v>
      </c>
      <c r="AE960" s="18" t="str">
        <f>IFERROR(IFERROR(VLOOKUP(VALUE(L960),'EFM Funds June 2020'!C:M,10,0),VLOOKUP(TEXT(L960,0),'EFM Funds June 2020'!C:M,10,0)),"No")</f>
        <v>No</v>
      </c>
      <c r="AF960" s="18" t="str">
        <f>IFERROR(IFERROR(VLOOKUP(VALUE(W960),'EFM Funds June 2020'!C:M,10,0),VLOOKUP(TEXT(W960,0),'EFM Funds June 2020'!C:M,10,0)),"No")</f>
        <v>No</v>
      </c>
      <c r="AG960" s="19" t="str">
        <f t="shared" ca="1" si="101"/>
        <v>No</v>
      </c>
      <c r="AH960" s="19" t="str">
        <f t="shared" si="102"/>
        <v>No</v>
      </c>
      <c r="AI960" s="56" t="str">
        <f t="shared" ca="1" si="103"/>
        <v>Yes</v>
      </c>
      <c r="AJ960" s="56" t="str">
        <f ca="1">IFERROR(IF(OR($R$1&gt;Q960+90,$R$1&gt;VLOOKUP(W960,'EFM Funds June 2020'!D:E,2,FALSE)+90),"Yes","No"),"No")</f>
        <v>No</v>
      </c>
      <c r="AK960" s="56" t="str">
        <f>IFERROR(IF(OR(IFERROR(IF(AND(VLOOKUP(VALUE(L960),'EFM Funds June 2020'!$D:$M,10,FALSE)="Yes",T960&lt;0),"Yes","No"),"No")="Yes",IFERROR(IF(AND(VLOOKUP(VALUE(W960),'EFM Funds June 2020'!$D:$M,10,FALSE)="Yes",AA960&gt;0),"Yes","No"),"No")="Yes"),"Yes","No"),"No")</f>
        <v>No</v>
      </c>
      <c r="AL960" s="95" t="str">
        <f t="shared" si="104"/>
        <v>NoNo</v>
      </c>
      <c r="AM960" s="12">
        <f t="shared" si="105"/>
        <v>1</v>
      </c>
    </row>
    <row r="961" spans="1:39" s="12" customFormat="1" x14ac:dyDescent="0.35">
      <c r="A961" s="13"/>
      <c r="B961" s="20"/>
      <c r="C961" s="20"/>
      <c r="D961" s="13"/>
      <c r="E961" s="13"/>
      <c r="F961" s="13"/>
      <c r="G961" s="21"/>
      <c r="H961" s="104"/>
      <c r="I961" s="21"/>
      <c r="J961" s="21"/>
      <c r="K961" s="13"/>
      <c r="L961" s="13"/>
      <c r="M961" s="20"/>
      <c r="N961" s="13"/>
      <c r="O961" s="13"/>
      <c r="P961" s="13"/>
      <c r="Q961" s="22"/>
      <c r="R961" s="13"/>
      <c r="S961" s="13"/>
      <c r="T961" s="13"/>
      <c r="U961" s="116"/>
      <c r="V961" s="116"/>
      <c r="W961" s="135"/>
      <c r="X961" s="118"/>
      <c r="Y961" s="135"/>
      <c r="Z961" s="116"/>
      <c r="AA961" s="116"/>
      <c r="AB961" s="55">
        <f t="shared" si="99"/>
        <v>0</v>
      </c>
      <c r="AC961" s="39"/>
      <c r="AD961" s="96" t="str">
        <f t="shared" si="100"/>
        <v>No</v>
      </c>
      <c r="AE961" s="18" t="str">
        <f>IFERROR(IFERROR(VLOOKUP(VALUE(L961),'EFM Funds June 2020'!C:M,10,0),VLOOKUP(TEXT(L961,0),'EFM Funds June 2020'!C:M,10,0)),"No")</f>
        <v>No</v>
      </c>
      <c r="AF961" s="18" t="str">
        <f>IFERROR(IFERROR(VLOOKUP(VALUE(W961),'EFM Funds June 2020'!C:M,10,0),VLOOKUP(TEXT(W961,0),'EFM Funds June 2020'!C:M,10,0)),"No")</f>
        <v>No</v>
      </c>
      <c r="AG961" s="19" t="str">
        <f t="shared" ca="1" si="101"/>
        <v>No</v>
      </c>
      <c r="AH961" s="19" t="str">
        <f t="shared" si="102"/>
        <v>No</v>
      </c>
      <c r="AI961" s="56" t="str">
        <f t="shared" ca="1" si="103"/>
        <v>Yes</v>
      </c>
      <c r="AJ961" s="56" t="str">
        <f ca="1">IFERROR(IF(OR($R$1&gt;Q961+90,$R$1&gt;VLOOKUP(W961,'EFM Funds June 2020'!D:E,2,FALSE)+90),"Yes","No"),"No")</f>
        <v>No</v>
      </c>
      <c r="AK961" s="56" t="str">
        <f>IFERROR(IF(OR(IFERROR(IF(AND(VLOOKUP(VALUE(L961),'EFM Funds June 2020'!$D:$M,10,FALSE)="Yes",T961&lt;0),"Yes","No"),"No")="Yes",IFERROR(IF(AND(VLOOKUP(VALUE(W961),'EFM Funds June 2020'!$D:$M,10,FALSE)="Yes",AA961&gt;0),"Yes","No"),"No")="Yes"),"Yes","No"),"No")</f>
        <v>No</v>
      </c>
      <c r="AL961" s="95" t="str">
        <f t="shared" si="104"/>
        <v>NoNo</v>
      </c>
      <c r="AM961" s="12">
        <f t="shared" si="105"/>
        <v>1</v>
      </c>
    </row>
    <row r="962" spans="1:39" s="12" customFormat="1" x14ac:dyDescent="0.35">
      <c r="A962" s="13"/>
      <c r="B962" s="20"/>
      <c r="C962" s="20"/>
      <c r="D962" s="13"/>
      <c r="E962" s="13"/>
      <c r="F962" s="13"/>
      <c r="G962" s="21"/>
      <c r="H962" s="104"/>
      <c r="I962" s="21"/>
      <c r="J962" s="21"/>
      <c r="K962" s="13"/>
      <c r="L962" s="13"/>
      <c r="M962" s="20"/>
      <c r="N962" s="13"/>
      <c r="O962" s="13"/>
      <c r="P962" s="13"/>
      <c r="Q962" s="22"/>
      <c r="R962" s="13"/>
      <c r="S962" s="13"/>
      <c r="T962" s="13"/>
      <c r="U962" s="116"/>
      <c r="V962" s="116"/>
      <c r="W962" s="135"/>
      <c r="X962" s="118"/>
      <c r="Y962" s="135"/>
      <c r="Z962" s="116"/>
      <c r="AA962" s="116"/>
      <c r="AB962" s="55">
        <f t="shared" si="99"/>
        <v>0</v>
      </c>
      <c r="AC962" s="39"/>
      <c r="AD962" s="96" t="str">
        <f t="shared" si="100"/>
        <v>No</v>
      </c>
      <c r="AE962" s="18" t="str">
        <f>IFERROR(IFERROR(VLOOKUP(VALUE(L962),'EFM Funds June 2020'!C:M,10,0),VLOOKUP(TEXT(L962,0),'EFM Funds June 2020'!C:M,10,0)),"No")</f>
        <v>No</v>
      </c>
      <c r="AF962" s="18" t="str">
        <f>IFERROR(IFERROR(VLOOKUP(VALUE(W962),'EFM Funds June 2020'!C:M,10,0),VLOOKUP(TEXT(W962,0),'EFM Funds June 2020'!C:M,10,0)),"No")</f>
        <v>No</v>
      </c>
      <c r="AG962" s="19" t="str">
        <f t="shared" ca="1" si="101"/>
        <v>No</v>
      </c>
      <c r="AH962" s="19" t="str">
        <f t="shared" si="102"/>
        <v>No</v>
      </c>
      <c r="AI962" s="56" t="str">
        <f t="shared" ca="1" si="103"/>
        <v>Yes</v>
      </c>
      <c r="AJ962" s="56" t="str">
        <f ca="1">IFERROR(IF(OR($R$1&gt;Q962+90,$R$1&gt;VLOOKUP(W962,'EFM Funds June 2020'!D:E,2,FALSE)+90),"Yes","No"),"No")</f>
        <v>No</v>
      </c>
      <c r="AK962" s="56" t="str">
        <f>IFERROR(IF(OR(IFERROR(IF(AND(VLOOKUP(VALUE(L962),'EFM Funds June 2020'!$D:$M,10,FALSE)="Yes",T962&lt;0),"Yes","No"),"No")="Yes",IFERROR(IF(AND(VLOOKUP(VALUE(W962),'EFM Funds June 2020'!$D:$M,10,FALSE)="Yes",AA962&gt;0),"Yes","No"),"No")="Yes"),"Yes","No"),"No")</f>
        <v>No</v>
      </c>
      <c r="AL962" s="95" t="str">
        <f t="shared" si="104"/>
        <v>NoNo</v>
      </c>
      <c r="AM962" s="12">
        <f t="shared" si="105"/>
        <v>1</v>
      </c>
    </row>
    <row r="963" spans="1:39" s="12" customFormat="1" x14ac:dyDescent="0.35">
      <c r="A963" s="13"/>
      <c r="B963" s="20"/>
      <c r="C963" s="20"/>
      <c r="D963" s="13"/>
      <c r="E963" s="13"/>
      <c r="F963" s="13"/>
      <c r="G963" s="21"/>
      <c r="H963" s="104"/>
      <c r="I963" s="21"/>
      <c r="J963" s="21"/>
      <c r="K963" s="13"/>
      <c r="L963" s="13"/>
      <c r="M963" s="20"/>
      <c r="N963" s="13"/>
      <c r="O963" s="13"/>
      <c r="P963" s="13"/>
      <c r="Q963" s="22"/>
      <c r="R963" s="13"/>
      <c r="S963" s="13"/>
      <c r="T963" s="13"/>
      <c r="U963" s="116"/>
      <c r="V963" s="116"/>
      <c r="W963" s="135"/>
      <c r="X963" s="118"/>
      <c r="Y963" s="135"/>
      <c r="Z963" s="116"/>
      <c r="AA963" s="116"/>
      <c r="AB963" s="55">
        <f t="shared" si="99"/>
        <v>0</v>
      </c>
      <c r="AC963" s="39"/>
      <c r="AD963" s="96" t="str">
        <f t="shared" si="100"/>
        <v>No</v>
      </c>
      <c r="AE963" s="18" t="str">
        <f>IFERROR(IFERROR(VLOOKUP(VALUE(L963),'EFM Funds June 2020'!C:M,10,0),VLOOKUP(TEXT(L963,0),'EFM Funds June 2020'!C:M,10,0)),"No")</f>
        <v>No</v>
      </c>
      <c r="AF963" s="18" t="str">
        <f>IFERROR(IFERROR(VLOOKUP(VALUE(W963),'EFM Funds June 2020'!C:M,10,0),VLOOKUP(TEXT(W963,0),'EFM Funds June 2020'!C:M,10,0)),"No")</f>
        <v>No</v>
      </c>
      <c r="AG963" s="19" t="str">
        <f t="shared" ca="1" si="101"/>
        <v>No</v>
      </c>
      <c r="AH963" s="19" t="str">
        <f t="shared" si="102"/>
        <v>No</v>
      </c>
      <c r="AI963" s="56" t="str">
        <f t="shared" ca="1" si="103"/>
        <v>Yes</v>
      </c>
      <c r="AJ963" s="56" t="str">
        <f ca="1">IFERROR(IF(OR($R$1&gt;Q963+90,$R$1&gt;VLOOKUP(W963,'EFM Funds June 2020'!D:E,2,FALSE)+90),"Yes","No"),"No")</f>
        <v>No</v>
      </c>
      <c r="AK963" s="56" t="str">
        <f>IFERROR(IF(OR(IFERROR(IF(AND(VLOOKUP(VALUE(L963),'EFM Funds June 2020'!$D:$M,10,FALSE)="Yes",T963&lt;0),"Yes","No"),"No")="Yes",IFERROR(IF(AND(VLOOKUP(VALUE(W963),'EFM Funds June 2020'!$D:$M,10,FALSE)="Yes",AA963&gt;0),"Yes","No"),"No")="Yes"),"Yes","No"),"No")</f>
        <v>No</v>
      </c>
      <c r="AL963" s="95" t="str">
        <f t="shared" si="104"/>
        <v>NoNo</v>
      </c>
      <c r="AM963" s="12">
        <f t="shared" si="105"/>
        <v>1</v>
      </c>
    </row>
    <row r="964" spans="1:39" s="12" customFormat="1" x14ac:dyDescent="0.35">
      <c r="A964" s="13"/>
      <c r="B964" s="20"/>
      <c r="C964" s="20"/>
      <c r="D964" s="13"/>
      <c r="E964" s="13"/>
      <c r="F964" s="13"/>
      <c r="G964" s="21"/>
      <c r="H964" s="104"/>
      <c r="I964" s="21"/>
      <c r="J964" s="21"/>
      <c r="K964" s="13"/>
      <c r="L964" s="13"/>
      <c r="M964" s="20"/>
      <c r="N964" s="13"/>
      <c r="O964" s="13"/>
      <c r="P964" s="13"/>
      <c r="Q964" s="22"/>
      <c r="R964" s="13"/>
      <c r="S964" s="13"/>
      <c r="T964" s="13"/>
      <c r="U964" s="116"/>
      <c r="V964" s="116"/>
      <c r="W964" s="135"/>
      <c r="X964" s="118"/>
      <c r="Y964" s="135"/>
      <c r="Z964" s="116"/>
      <c r="AA964" s="116"/>
      <c r="AB964" s="55">
        <f t="shared" si="99"/>
        <v>0</v>
      </c>
      <c r="AC964" s="39"/>
      <c r="AD964" s="96" t="str">
        <f t="shared" si="100"/>
        <v>No</v>
      </c>
      <c r="AE964" s="18" t="str">
        <f>IFERROR(IFERROR(VLOOKUP(VALUE(L964),'EFM Funds June 2020'!C:M,10,0),VLOOKUP(TEXT(L964,0),'EFM Funds June 2020'!C:M,10,0)),"No")</f>
        <v>No</v>
      </c>
      <c r="AF964" s="18" t="str">
        <f>IFERROR(IFERROR(VLOOKUP(VALUE(W964),'EFM Funds June 2020'!C:M,10,0),VLOOKUP(TEXT(W964,0),'EFM Funds June 2020'!C:M,10,0)),"No")</f>
        <v>No</v>
      </c>
      <c r="AG964" s="19" t="str">
        <f t="shared" ca="1" si="101"/>
        <v>No</v>
      </c>
      <c r="AH964" s="19" t="str">
        <f t="shared" si="102"/>
        <v>No</v>
      </c>
      <c r="AI964" s="56" t="str">
        <f t="shared" ca="1" si="103"/>
        <v>Yes</v>
      </c>
      <c r="AJ964" s="56" t="str">
        <f ca="1">IFERROR(IF(OR($R$1&gt;Q964+90,$R$1&gt;VLOOKUP(W964,'EFM Funds June 2020'!D:E,2,FALSE)+90),"Yes","No"),"No")</f>
        <v>No</v>
      </c>
      <c r="AK964" s="56" t="str">
        <f>IFERROR(IF(OR(IFERROR(IF(AND(VLOOKUP(VALUE(L964),'EFM Funds June 2020'!$D:$M,10,FALSE)="Yes",T964&lt;0),"Yes","No"),"No")="Yes",IFERROR(IF(AND(VLOOKUP(VALUE(W964),'EFM Funds June 2020'!$D:$M,10,FALSE)="Yes",AA964&gt;0),"Yes","No"),"No")="Yes"),"Yes","No"),"No")</f>
        <v>No</v>
      </c>
      <c r="AL964" s="95" t="str">
        <f t="shared" si="104"/>
        <v>NoNo</v>
      </c>
      <c r="AM964" s="12">
        <f t="shared" si="105"/>
        <v>1</v>
      </c>
    </row>
    <row r="965" spans="1:39" s="12" customFormat="1" x14ac:dyDescent="0.35">
      <c r="A965" s="13"/>
      <c r="B965" s="20"/>
      <c r="C965" s="20"/>
      <c r="D965" s="13"/>
      <c r="E965" s="13"/>
      <c r="F965" s="13"/>
      <c r="G965" s="21"/>
      <c r="H965" s="104"/>
      <c r="I965" s="21"/>
      <c r="J965" s="21"/>
      <c r="K965" s="13"/>
      <c r="L965" s="13"/>
      <c r="M965" s="20"/>
      <c r="N965" s="13"/>
      <c r="O965" s="13"/>
      <c r="P965" s="13"/>
      <c r="Q965" s="22"/>
      <c r="R965" s="13"/>
      <c r="S965" s="13"/>
      <c r="T965" s="13"/>
      <c r="U965" s="116"/>
      <c r="V965" s="116"/>
      <c r="W965" s="135"/>
      <c r="X965" s="118"/>
      <c r="Y965" s="135"/>
      <c r="Z965" s="116"/>
      <c r="AA965" s="116"/>
      <c r="AB965" s="55">
        <f t="shared" si="99"/>
        <v>0</v>
      </c>
      <c r="AC965" s="39"/>
      <c r="AD965" s="96" t="str">
        <f t="shared" si="100"/>
        <v>No</v>
      </c>
      <c r="AE965" s="18" t="str">
        <f>IFERROR(IFERROR(VLOOKUP(VALUE(L965),'EFM Funds June 2020'!C:M,10,0),VLOOKUP(TEXT(L965,0),'EFM Funds June 2020'!C:M,10,0)),"No")</f>
        <v>No</v>
      </c>
      <c r="AF965" s="18" t="str">
        <f>IFERROR(IFERROR(VLOOKUP(VALUE(W965),'EFM Funds June 2020'!C:M,10,0),VLOOKUP(TEXT(W965,0),'EFM Funds June 2020'!C:M,10,0)),"No")</f>
        <v>No</v>
      </c>
      <c r="AG965" s="19" t="str">
        <f t="shared" ca="1" si="101"/>
        <v>No</v>
      </c>
      <c r="AH965" s="19" t="str">
        <f t="shared" si="102"/>
        <v>No</v>
      </c>
      <c r="AI965" s="56" t="str">
        <f t="shared" ca="1" si="103"/>
        <v>Yes</v>
      </c>
      <c r="AJ965" s="56" t="str">
        <f ca="1">IFERROR(IF(OR($R$1&gt;Q965+90,$R$1&gt;VLOOKUP(W965,'EFM Funds June 2020'!D:E,2,FALSE)+90),"Yes","No"),"No")</f>
        <v>No</v>
      </c>
      <c r="AK965" s="56" t="str">
        <f>IFERROR(IF(OR(IFERROR(IF(AND(VLOOKUP(VALUE(L965),'EFM Funds June 2020'!$D:$M,10,FALSE)="Yes",T965&lt;0),"Yes","No"),"No")="Yes",IFERROR(IF(AND(VLOOKUP(VALUE(W965),'EFM Funds June 2020'!$D:$M,10,FALSE)="Yes",AA965&gt;0),"Yes","No"),"No")="Yes"),"Yes","No"),"No")</f>
        <v>No</v>
      </c>
      <c r="AL965" s="95" t="str">
        <f t="shared" si="104"/>
        <v>NoNo</v>
      </c>
      <c r="AM965" s="12">
        <f t="shared" si="105"/>
        <v>1</v>
      </c>
    </row>
    <row r="966" spans="1:39" s="12" customFormat="1" x14ac:dyDescent="0.35">
      <c r="A966" s="13"/>
      <c r="B966" s="20"/>
      <c r="C966" s="20"/>
      <c r="D966" s="13"/>
      <c r="E966" s="13"/>
      <c r="F966" s="13"/>
      <c r="G966" s="21"/>
      <c r="H966" s="104"/>
      <c r="I966" s="21"/>
      <c r="J966" s="21"/>
      <c r="K966" s="13"/>
      <c r="L966" s="13"/>
      <c r="M966" s="20"/>
      <c r="N966" s="13"/>
      <c r="O966" s="13"/>
      <c r="P966" s="13"/>
      <c r="Q966" s="22"/>
      <c r="R966" s="13"/>
      <c r="S966" s="13"/>
      <c r="T966" s="13"/>
      <c r="U966" s="116"/>
      <c r="V966" s="116"/>
      <c r="W966" s="135"/>
      <c r="X966" s="118"/>
      <c r="Y966" s="135"/>
      <c r="Z966" s="116"/>
      <c r="AA966" s="116"/>
      <c r="AB966" s="55">
        <f t="shared" si="99"/>
        <v>0</v>
      </c>
      <c r="AC966" s="39"/>
      <c r="AD966" s="96" t="str">
        <f t="shared" si="100"/>
        <v>No</v>
      </c>
      <c r="AE966" s="18" t="str">
        <f>IFERROR(IFERROR(VLOOKUP(VALUE(L966),'EFM Funds June 2020'!C:M,10,0),VLOOKUP(TEXT(L966,0),'EFM Funds June 2020'!C:M,10,0)),"No")</f>
        <v>No</v>
      </c>
      <c r="AF966" s="18" t="str">
        <f>IFERROR(IFERROR(VLOOKUP(VALUE(W966),'EFM Funds June 2020'!C:M,10,0),VLOOKUP(TEXT(W966,0),'EFM Funds June 2020'!C:M,10,0)),"No")</f>
        <v>No</v>
      </c>
      <c r="AG966" s="19" t="str">
        <f t="shared" ca="1" si="101"/>
        <v>No</v>
      </c>
      <c r="AH966" s="19" t="str">
        <f t="shared" si="102"/>
        <v>No</v>
      </c>
      <c r="AI966" s="56" t="str">
        <f t="shared" ca="1" si="103"/>
        <v>Yes</v>
      </c>
      <c r="AJ966" s="56" t="str">
        <f ca="1">IFERROR(IF(OR($R$1&gt;Q966+90,$R$1&gt;VLOOKUP(W966,'EFM Funds June 2020'!D:E,2,FALSE)+90),"Yes","No"),"No")</f>
        <v>No</v>
      </c>
      <c r="AK966" s="56" t="str">
        <f>IFERROR(IF(OR(IFERROR(IF(AND(VLOOKUP(VALUE(L966),'EFM Funds June 2020'!$D:$M,10,FALSE)="Yes",T966&lt;0),"Yes","No"),"No")="Yes",IFERROR(IF(AND(VLOOKUP(VALUE(W966),'EFM Funds June 2020'!$D:$M,10,FALSE)="Yes",AA966&gt;0),"Yes","No"),"No")="Yes"),"Yes","No"),"No")</f>
        <v>No</v>
      </c>
      <c r="AL966" s="95" t="str">
        <f t="shared" si="104"/>
        <v>NoNo</v>
      </c>
      <c r="AM966" s="12">
        <f t="shared" si="105"/>
        <v>1</v>
      </c>
    </row>
    <row r="967" spans="1:39" s="12" customFormat="1" x14ac:dyDescent="0.35">
      <c r="A967" s="13"/>
      <c r="B967" s="20"/>
      <c r="C967" s="20"/>
      <c r="D967" s="13"/>
      <c r="E967" s="13"/>
      <c r="F967" s="13"/>
      <c r="G967" s="21"/>
      <c r="H967" s="104"/>
      <c r="I967" s="21"/>
      <c r="J967" s="21"/>
      <c r="K967" s="13"/>
      <c r="L967" s="13"/>
      <c r="M967" s="20"/>
      <c r="N967" s="13"/>
      <c r="O967" s="13"/>
      <c r="P967" s="13"/>
      <c r="Q967" s="22"/>
      <c r="R967" s="13"/>
      <c r="S967" s="13"/>
      <c r="T967" s="13"/>
      <c r="U967" s="116"/>
      <c r="V967" s="116"/>
      <c r="W967" s="135"/>
      <c r="X967" s="118"/>
      <c r="Y967" s="135"/>
      <c r="Z967" s="116"/>
      <c r="AA967" s="116"/>
      <c r="AB967" s="55">
        <f t="shared" si="99"/>
        <v>0</v>
      </c>
      <c r="AC967" s="39"/>
      <c r="AD967" s="96" t="str">
        <f t="shared" si="100"/>
        <v>No</v>
      </c>
      <c r="AE967" s="18" t="str">
        <f>IFERROR(IFERROR(VLOOKUP(VALUE(L967),'EFM Funds June 2020'!C:M,10,0),VLOOKUP(TEXT(L967,0),'EFM Funds June 2020'!C:M,10,0)),"No")</f>
        <v>No</v>
      </c>
      <c r="AF967" s="18" t="str">
        <f>IFERROR(IFERROR(VLOOKUP(VALUE(W967),'EFM Funds June 2020'!C:M,10,0),VLOOKUP(TEXT(W967,0),'EFM Funds June 2020'!C:M,10,0)),"No")</f>
        <v>No</v>
      </c>
      <c r="AG967" s="19" t="str">
        <f t="shared" ca="1" si="101"/>
        <v>No</v>
      </c>
      <c r="AH967" s="19" t="str">
        <f t="shared" si="102"/>
        <v>No</v>
      </c>
      <c r="AI967" s="56" t="str">
        <f t="shared" ca="1" si="103"/>
        <v>Yes</v>
      </c>
      <c r="AJ967" s="56" t="str">
        <f ca="1">IFERROR(IF(OR($R$1&gt;Q967+90,$R$1&gt;VLOOKUP(W967,'EFM Funds June 2020'!D:E,2,FALSE)+90),"Yes","No"),"No")</f>
        <v>No</v>
      </c>
      <c r="AK967" s="56" t="str">
        <f>IFERROR(IF(OR(IFERROR(IF(AND(VLOOKUP(VALUE(L967),'EFM Funds June 2020'!$D:$M,10,FALSE)="Yes",T967&lt;0),"Yes","No"),"No")="Yes",IFERROR(IF(AND(VLOOKUP(VALUE(W967),'EFM Funds June 2020'!$D:$M,10,FALSE)="Yes",AA967&gt;0),"Yes","No"),"No")="Yes"),"Yes","No"),"No")</f>
        <v>No</v>
      </c>
      <c r="AL967" s="95" t="str">
        <f t="shared" si="104"/>
        <v>NoNo</v>
      </c>
      <c r="AM967" s="12">
        <f t="shared" si="105"/>
        <v>1</v>
      </c>
    </row>
    <row r="968" spans="1:39" s="12" customFormat="1" x14ac:dyDescent="0.35">
      <c r="A968" s="13"/>
      <c r="B968" s="20"/>
      <c r="C968" s="20"/>
      <c r="D968" s="13"/>
      <c r="E968" s="13"/>
      <c r="F968" s="13"/>
      <c r="G968" s="21"/>
      <c r="H968" s="104"/>
      <c r="I968" s="21"/>
      <c r="J968" s="21"/>
      <c r="K968" s="13"/>
      <c r="L968" s="13"/>
      <c r="M968" s="20"/>
      <c r="N968" s="13"/>
      <c r="O968" s="13"/>
      <c r="P968" s="13"/>
      <c r="Q968" s="22"/>
      <c r="R968" s="13"/>
      <c r="S968" s="13"/>
      <c r="T968" s="13"/>
      <c r="U968" s="116"/>
      <c r="V968" s="116"/>
      <c r="W968" s="135"/>
      <c r="X968" s="118"/>
      <c r="Y968" s="135"/>
      <c r="Z968" s="116"/>
      <c r="AA968" s="116"/>
      <c r="AB968" s="55">
        <f t="shared" si="99"/>
        <v>0</v>
      </c>
      <c r="AC968" s="39"/>
      <c r="AD968" s="96" t="str">
        <f t="shared" si="100"/>
        <v>No</v>
      </c>
      <c r="AE968" s="18" t="str">
        <f>IFERROR(IFERROR(VLOOKUP(VALUE(L968),'EFM Funds June 2020'!C:M,10,0),VLOOKUP(TEXT(L968,0),'EFM Funds June 2020'!C:M,10,0)),"No")</f>
        <v>No</v>
      </c>
      <c r="AF968" s="18" t="str">
        <f>IFERROR(IFERROR(VLOOKUP(VALUE(W968),'EFM Funds June 2020'!C:M,10,0),VLOOKUP(TEXT(W968,0),'EFM Funds June 2020'!C:M,10,0)),"No")</f>
        <v>No</v>
      </c>
      <c r="AG968" s="19" t="str">
        <f t="shared" ca="1" si="101"/>
        <v>No</v>
      </c>
      <c r="AH968" s="19" t="str">
        <f t="shared" si="102"/>
        <v>No</v>
      </c>
      <c r="AI968" s="56" t="str">
        <f t="shared" ca="1" si="103"/>
        <v>Yes</v>
      </c>
      <c r="AJ968" s="56" t="str">
        <f ca="1">IFERROR(IF(OR($R$1&gt;Q968+90,$R$1&gt;VLOOKUP(W968,'EFM Funds June 2020'!D:E,2,FALSE)+90),"Yes","No"),"No")</f>
        <v>No</v>
      </c>
      <c r="AK968" s="56" t="str">
        <f>IFERROR(IF(OR(IFERROR(IF(AND(VLOOKUP(VALUE(L968),'EFM Funds June 2020'!$D:$M,10,FALSE)="Yes",T968&lt;0),"Yes","No"),"No")="Yes",IFERROR(IF(AND(VLOOKUP(VALUE(W968),'EFM Funds June 2020'!$D:$M,10,FALSE)="Yes",AA968&gt;0),"Yes","No"),"No")="Yes"),"Yes","No"),"No")</f>
        <v>No</v>
      </c>
      <c r="AL968" s="95" t="str">
        <f t="shared" si="104"/>
        <v>NoNo</v>
      </c>
      <c r="AM968" s="12">
        <f t="shared" si="105"/>
        <v>1</v>
      </c>
    </row>
    <row r="969" spans="1:39" s="12" customFormat="1" x14ac:dyDescent="0.35">
      <c r="A969" s="13"/>
      <c r="B969" s="20"/>
      <c r="C969" s="20"/>
      <c r="D969" s="13"/>
      <c r="E969" s="13"/>
      <c r="F969" s="13"/>
      <c r="G969" s="21"/>
      <c r="H969" s="104"/>
      <c r="I969" s="21"/>
      <c r="J969" s="21"/>
      <c r="K969" s="13"/>
      <c r="L969" s="13"/>
      <c r="M969" s="20"/>
      <c r="N969" s="13"/>
      <c r="O969" s="13"/>
      <c r="P969" s="13"/>
      <c r="Q969" s="22"/>
      <c r="R969" s="13"/>
      <c r="S969" s="13"/>
      <c r="T969" s="13"/>
      <c r="U969" s="116"/>
      <c r="V969" s="116"/>
      <c r="W969" s="135"/>
      <c r="X969" s="118"/>
      <c r="Y969" s="135"/>
      <c r="Z969" s="116"/>
      <c r="AA969" s="116"/>
      <c r="AB969" s="55">
        <f t="shared" si="99"/>
        <v>0</v>
      </c>
      <c r="AC969" s="39"/>
      <c r="AD969" s="96" t="str">
        <f t="shared" si="100"/>
        <v>No</v>
      </c>
      <c r="AE969" s="18" t="str">
        <f>IFERROR(IFERROR(VLOOKUP(VALUE(L969),'EFM Funds June 2020'!C:M,10,0),VLOOKUP(TEXT(L969,0),'EFM Funds June 2020'!C:M,10,0)),"No")</f>
        <v>No</v>
      </c>
      <c r="AF969" s="18" t="str">
        <f>IFERROR(IFERROR(VLOOKUP(VALUE(W969),'EFM Funds June 2020'!C:M,10,0),VLOOKUP(TEXT(W969,0),'EFM Funds June 2020'!C:M,10,0)),"No")</f>
        <v>No</v>
      </c>
      <c r="AG969" s="19" t="str">
        <f t="shared" ca="1" si="101"/>
        <v>No</v>
      </c>
      <c r="AH969" s="19" t="str">
        <f t="shared" si="102"/>
        <v>No</v>
      </c>
      <c r="AI969" s="56" t="str">
        <f t="shared" ca="1" si="103"/>
        <v>Yes</v>
      </c>
      <c r="AJ969" s="56" t="str">
        <f ca="1">IFERROR(IF(OR($R$1&gt;Q969+90,$R$1&gt;VLOOKUP(W969,'EFM Funds June 2020'!D:E,2,FALSE)+90),"Yes","No"),"No")</f>
        <v>No</v>
      </c>
      <c r="AK969" s="56" t="str">
        <f>IFERROR(IF(OR(IFERROR(IF(AND(VLOOKUP(VALUE(L969),'EFM Funds June 2020'!$D:$M,10,FALSE)="Yes",T969&lt;0),"Yes","No"),"No")="Yes",IFERROR(IF(AND(VLOOKUP(VALUE(W969),'EFM Funds June 2020'!$D:$M,10,FALSE)="Yes",AA969&gt;0),"Yes","No"),"No")="Yes"),"Yes","No"),"No")</f>
        <v>No</v>
      </c>
      <c r="AL969" s="95" t="str">
        <f t="shared" si="104"/>
        <v>NoNo</v>
      </c>
      <c r="AM969" s="12">
        <f t="shared" si="105"/>
        <v>1</v>
      </c>
    </row>
    <row r="970" spans="1:39" s="12" customFormat="1" x14ac:dyDescent="0.35">
      <c r="A970" s="13"/>
      <c r="B970" s="20"/>
      <c r="C970" s="20"/>
      <c r="D970" s="13"/>
      <c r="E970" s="13"/>
      <c r="F970" s="13"/>
      <c r="G970" s="21"/>
      <c r="H970" s="104"/>
      <c r="I970" s="21"/>
      <c r="J970" s="21"/>
      <c r="K970" s="13"/>
      <c r="L970" s="13"/>
      <c r="M970" s="20"/>
      <c r="N970" s="13"/>
      <c r="O970" s="13"/>
      <c r="P970" s="13"/>
      <c r="Q970" s="22"/>
      <c r="R970" s="13"/>
      <c r="S970" s="13"/>
      <c r="T970" s="13"/>
      <c r="U970" s="116"/>
      <c r="V970" s="116"/>
      <c r="W970" s="135"/>
      <c r="X970" s="118"/>
      <c r="Y970" s="135"/>
      <c r="Z970" s="116"/>
      <c r="AA970" s="116"/>
      <c r="AB970" s="55">
        <f t="shared" si="99"/>
        <v>0</v>
      </c>
      <c r="AC970" s="39"/>
      <c r="AD970" s="96" t="str">
        <f t="shared" si="100"/>
        <v>No</v>
      </c>
      <c r="AE970" s="18" t="str">
        <f>IFERROR(IFERROR(VLOOKUP(VALUE(L970),'EFM Funds June 2020'!C:M,10,0),VLOOKUP(TEXT(L970,0),'EFM Funds June 2020'!C:M,10,0)),"No")</f>
        <v>No</v>
      </c>
      <c r="AF970" s="18" t="str">
        <f>IFERROR(IFERROR(VLOOKUP(VALUE(W970),'EFM Funds June 2020'!C:M,10,0),VLOOKUP(TEXT(W970,0),'EFM Funds June 2020'!C:M,10,0)),"No")</f>
        <v>No</v>
      </c>
      <c r="AG970" s="19" t="str">
        <f t="shared" ca="1" si="101"/>
        <v>No</v>
      </c>
      <c r="AH970" s="19" t="str">
        <f t="shared" si="102"/>
        <v>No</v>
      </c>
      <c r="AI970" s="56" t="str">
        <f t="shared" ca="1" si="103"/>
        <v>Yes</v>
      </c>
      <c r="AJ970" s="56" t="str">
        <f ca="1">IFERROR(IF(OR($R$1&gt;Q970+90,$R$1&gt;VLOOKUP(W970,'EFM Funds June 2020'!D:E,2,FALSE)+90),"Yes","No"),"No")</f>
        <v>No</v>
      </c>
      <c r="AK970" s="56" t="str">
        <f>IFERROR(IF(OR(IFERROR(IF(AND(VLOOKUP(VALUE(L970),'EFM Funds June 2020'!$D:$M,10,FALSE)="Yes",T970&lt;0),"Yes","No"),"No")="Yes",IFERROR(IF(AND(VLOOKUP(VALUE(W970),'EFM Funds June 2020'!$D:$M,10,FALSE)="Yes",AA970&gt;0),"Yes","No"),"No")="Yes"),"Yes","No"),"No")</f>
        <v>No</v>
      </c>
      <c r="AL970" s="95" t="str">
        <f t="shared" si="104"/>
        <v>NoNo</v>
      </c>
      <c r="AM970" s="12">
        <f t="shared" si="105"/>
        <v>1</v>
      </c>
    </row>
    <row r="971" spans="1:39" s="12" customFormat="1" x14ac:dyDescent="0.35">
      <c r="A971" s="13"/>
      <c r="B971" s="20"/>
      <c r="C971" s="20"/>
      <c r="D971" s="13"/>
      <c r="E971" s="13"/>
      <c r="F971" s="13"/>
      <c r="G971" s="21"/>
      <c r="H971" s="104"/>
      <c r="I971" s="21"/>
      <c r="J971" s="21"/>
      <c r="K971" s="13"/>
      <c r="L971" s="13"/>
      <c r="M971" s="20"/>
      <c r="N971" s="13"/>
      <c r="O971" s="13"/>
      <c r="P971" s="13"/>
      <c r="Q971" s="22"/>
      <c r="R971" s="13"/>
      <c r="S971" s="13"/>
      <c r="T971" s="13"/>
      <c r="U971" s="116"/>
      <c r="V971" s="116"/>
      <c r="W971" s="135"/>
      <c r="X971" s="118"/>
      <c r="Y971" s="135"/>
      <c r="Z971" s="116"/>
      <c r="AA971" s="116"/>
      <c r="AB971" s="55">
        <f t="shared" si="99"/>
        <v>0</v>
      </c>
      <c r="AC971" s="39"/>
      <c r="AD971" s="96" t="str">
        <f t="shared" si="100"/>
        <v>No</v>
      </c>
      <c r="AE971" s="18" t="str">
        <f>IFERROR(IFERROR(VLOOKUP(VALUE(L971),'EFM Funds June 2020'!C:M,10,0),VLOOKUP(TEXT(L971,0),'EFM Funds June 2020'!C:M,10,0)),"No")</f>
        <v>No</v>
      </c>
      <c r="AF971" s="18" t="str">
        <f>IFERROR(IFERROR(VLOOKUP(VALUE(W971),'EFM Funds June 2020'!C:M,10,0),VLOOKUP(TEXT(W971,0),'EFM Funds June 2020'!C:M,10,0)),"No")</f>
        <v>No</v>
      </c>
      <c r="AG971" s="19" t="str">
        <f t="shared" ca="1" si="101"/>
        <v>No</v>
      </c>
      <c r="AH971" s="19" t="str">
        <f t="shared" si="102"/>
        <v>No</v>
      </c>
      <c r="AI971" s="56" t="str">
        <f t="shared" ca="1" si="103"/>
        <v>Yes</v>
      </c>
      <c r="AJ971" s="56" t="str">
        <f ca="1">IFERROR(IF(OR($R$1&gt;Q971+90,$R$1&gt;VLOOKUP(W971,'EFM Funds June 2020'!D:E,2,FALSE)+90),"Yes","No"),"No")</f>
        <v>No</v>
      </c>
      <c r="AK971" s="56" t="str">
        <f>IFERROR(IF(OR(IFERROR(IF(AND(VLOOKUP(VALUE(L971),'EFM Funds June 2020'!$D:$M,10,FALSE)="Yes",T971&lt;0),"Yes","No"),"No")="Yes",IFERROR(IF(AND(VLOOKUP(VALUE(W971),'EFM Funds June 2020'!$D:$M,10,FALSE)="Yes",AA971&gt;0),"Yes","No"),"No")="Yes"),"Yes","No"),"No")</f>
        <v>No</v>
      </c>
      <c r="AL971" s="95" t="str">
        <f t="shared" si="104"/>
        <v>NoNo</v>
      </c>
      <c r="AM971" s="12">
        <f t="shared" si="105"/>
        <v>1</v>
      </c>
    </row>
    <row r="972" spans="1:39" s="12" customFormat="1" x14ac:dyDescent="0.35">
      <c r="A972" s="13"/>
      <c r="B972" s="20"/>
      <c r="C972" s="20"/>
      <c r="D972" s="13"/>
      <c r="E972" s="13"/>
      <c r="F972" s="13"/>
      <c r="G972" s="21"/>
      <c r="H972" s="104"/>
      <c r="I972" s="21"/>
      <c r="J972" s="21"/>
      <c r="K972" s="13"/>
      <c r="L972" s="13"/>
      <c r="M972" s="20"/>
      <c r="N972" s="13"/>
      <c r="O972" s="13"/>
      <c r="P972" s="13"/>
      <c r="Q972" s="22"/>
      <c r="R972" s="13"/>
      <c r="S972" s="13"/>
      <c r="T972" s="13"/>
      <c r="U972" s="116"/>
      <c r="V972" s="116"/>
      <c r="W972" s="135"/>
      <c r="X972" s="118"/>
      <c r="Y972" s="135"/>
      <c r="Z972" s="116"/>
      <c r="AA972" s="116"/>
      <c r="AB972" s="55">
        <f t="shared" si="99"/>
        <v>0</v>
      </c>
      <c r="AC972" s="39"/>
      <c r="AD972" s="96" t="str">
        <f t="shared" si="100"/>
        <v>No</v>
      </c>
      <c r="AE972" s="18" t="str">
        <f>IFERROR(IFERROR(VLOOKUP(VALUE(L972),'EFM Funds June 2020'!C:M,10,0),VLOOKUP(TEXT(L972,0),'EFM Funds June 2020'!C:M,10,0)),"No")</f>
        <v>No</v>
      </c>
      <c r="AF972" s="18" t="str">
        <f>IFERROR(IFERROR(VLOOKUP(VALUE(W972),'EFM Funds June 2020'!C:M,10,0),VLOOKUP(TEXT(W972,0),'EFM Funds June 2020'!C:M,10,0)),"No")</f>
        <v>No</v>
      </c>
      <c r="AG972" s="19" t="str">
        <f t="shared" ca="1" si="101"/>
        <v>No</v>
      </c>
      <c r="AH972" s="19" t="str">
        <f t="shared" si="102"/>
        <v>No</v>
      </c>
      <c r="AI972" s="56" t="str">
        <f t="shared" ca="1" si="103"/>
        <v>Yes</v>
      </c>
      <c r="AJ972" s="56" t="str">
        <f ca="1">IFERROR(IF(OR($R$1&gt;Q972+90,$R$1&gt;VLOOKUP(W972,'EFM Funds June 2020'!D:E,2,FALSE)+90),"Yes","No"),"No")</f>
        <v>No</v>
      </c>
      <c r="AK972" s="56" t="str">
        <f>IFERROR(IF(OR(IFERROR(IF(AND(VLOOKUP(VALUE(L972),'EFM Funds June 2020'!$D:$M,10,FALSE)="Yes",T972&lt;0),"Yes","No"),"No")="Yes",IFERROR(IF(AND(VLOOKUP(VALUE(W972),'EFM Funds June 2020'!$D:$M,10,FALSE)="Yes",AA972&gt;0),"Yes","No"),"No")="Yes"),"Yes","No"),"No")</f>
        <v>No</v>
      </c>
      <c r="AL972" s="95" t="str">
        <f t="shared" si="104"/>
        <v>NoNo</v>
      </c>
      <c r="AM972" s="12">
        <f t="shared" si="105"/>
        <v>1</v>
      </c>
    </row>
    <row r="973" spans="1:39" s="12" customFormat="1" x14ac:dyDescent="0.35">
      <c r="A973" s="13"/>
      <c r="B973" s="20"/>
      <c r="C973" s="20"/>
      <c r="D973" s="13"/>
      <c r="E973" s="13"/>
      <c r="F973" s="13"/>
      <c r="G973" s="21"/>
      <c r="H973" s="104"/>
      <c r="I973" s="21"/>
      <c r="J973" s="21"/>
      <c r="K973" s="13"/>
      <c r="L973" s="13"/>
      <c r="M973" s="20"/>
      <c r="N973" s="13"/>
      <c r="O973" s="13"/>
      <c r="P973" s="13"/>
      <c r="Q973" s="22"/>
      <c r="R973" s="13"/>
      <c r="S973" s="13"/>
      <c r="T973" s="13"/>
      <c r="U973" s="116"/>
      <c r="V973" s="116"/>
      <c r="W973" s="135"/>
      <c r="X973" s="118"/>
      <c r="Y973" s="135"/>
      <c r="Z973" s="116"/>
      <c r="AA973" s="116"/>
      <c r="AB973" s="55">
        <f t="shared" si="99"/>
        <v>0</v>
      </c>
      <c r="AC973" s="39"/>
      <c r="AD973" s="96" t="str">
        <f t="shared" si="100"/>
        <v>No</v>
      </c>
      <c r="AE973" s="18" t="str">
        <f>IFERROR(IFERROR(VLOOKUP(VALUE(L973),'EFM Funds June 2020'!C:M,10,0),VLOOKUP(TEXT(L973,0),'EFM Funds June 2020'!C:M,10,0)),"No")</f>
        <v>No</v>
      </c>
      <c r="AF973" s="18" t="str">
        <f>IFERROR(IFERROR(VLOOKUP(VALUE(W973),'EFM Funds June 2020'!C:M,10,0),VLOOKUP(TEXT(W973,0),'EFM Funds June 2020'!C:M,10,0)),"No")</f>
        <v>No</v>
      </c>
      <c r="AG973" s="19" t="str">
        <f t="shared" ca="1" si="101"/>
        <v>No</v>
      </c>
      <c r="AH973" s="19" t="str">
        <f t="shared" si="102"/>
        <v>No</v>
      </c>
      <c r="AI973" s="56" t="str">
        <f t="shared" ca="1" si="103"/>
        <v>Yes</v>
      </c>
      <c r="AJ973" s="56" t="str">
        <f ca="1">IFERROR(IF(OR($R$1&gt;Q973+90,$R$1&gt;VLOOKUP(W973,'EFM Funds June 2020'!D:E,2,FALSE)+90),"Yes","No"),"No")</f>
        <v>No</v>
      </c>
      <c r="AK973" s="56" t="str">
        <f>IFERROR(IF(OR(IFERROR(IF(AND(VLOOKUP(VALUE(L973),'EFM Funds June 2020'!$D:$M,10,FALSE)="Yes",T973&lt;0),"Yes","No"),"No")="Yes",IFERROR(IF(AND(VLOOKUP(VALUE(W973),'EFM Funds June 2020'!$D:$M,10,FALSE)="Yes",AA973&gt;0),"Yes","No"),"No")="Yes"),"Yes","No"),"No")</f>
        <v>No</v>
      </c>
      <c r="AL973" s="95" t="str">
        <f t="shared" si="104"/>
        <v>NoNo</v>
      </c>
      <c r="AM973" s="12">
        <f t="shared" si="105"/>
        <v>1</v>
      </c>
    </row>
    <row r="974" spans="1:39" s="12" customFormat="1" x14ac:dyDescent="0.35">
      <c r="A974" s="13"/>
      <c r="B974" s="20"/>
      <c r="C974" s="20"/>
      <c r="D974" s="13"/>
      <c r="E974" s="13"/>
      <c r="F974" s="13"/>
      <c r="G974" s="21"/>
      <c r="H974" s="104"/>
      <c r="I974" s="21"/>
      <c r="J974" s="21"/>
      <c r="K974" s="13"/>
      <c r="L974" s="13"/>
      <c r="M974" s="20"/>
      <c r="N974" s="13"/>
      <c r="O974" s="13"/>
      <c r="P974" s="13"/>
      <c r="Q974" s="22"/>
      <c r="R974" s="13"/>
      <c r="S974" s="13"/>
      <c r="T974" s="13"/>
      <c r="U974" s="116"/>
      <c r="V974" s="116"/>
      <c r="W974" s="135"/>
      <c r="X974" s="118"/>
      <c r="Y974" s="135"/>
      <c r="Z974" s="116"/>
      <c r="AA974" s="116"/>
      <c r="AB974" s="55">
        <f t="shared" si="99"/>
        <v>0</v>
      </c>
      <c r="AC974" s="39"/>
      <c r="AD974" s="96" t="str">
        <f t="shared" si="100"/>
        <v>No</v>
      </c>
      <c r="AE974" s="18" t="str">
        <f>IFERROR(IFERROR(VLOOKUP(VALUE(L974),'EFM Funds June 2020'!C:M,10,0),VLOOKUP(TEXT(L974,0),'EFM Funds June 2020'!C:M,10,0)),"No")</f>
        <v>No</v>
      </c>
      <c r="AF974" s="18" t="str">
        <f>IFERROR(IFERROR(VLOOKUP(VALUE(W974),'EFM Funds June 2020'!C:M,10,0),VLOOKUP(TEXT(W974,0),'EFM Funds June 2020'!C:M,10,0)),"No")</f>
        <v>No</v>
      </c>
      <c r="AG974" s="19" t="str">
        <f t="shared" ca="1" si="101"/>
        <v>No</v>
      </c>
      <c r="AH974" s="19" t="str">
        <f t="shared" si="102"/>
        <v>No</v>
      </c>
      <c r="AI974" s="56" t="str">
        <f t="shared" ca="1" si="103"/>
        <v>Yes</v>
      </c>
      <c r="AJ974" s="56" t="str">
        <f ca="1">IFERROR(IF(OR($R$1&gt;Q974+90,$R$1&gt;VLOOKUP(W974,'EFM Funds June 2020'!D:E,2,FALSE)+90),"Yes","No"),"No")</f>
        <v>No</v>
      </c>
      <c r="AK974" s="56" t="str">
        <f>IFERROR(IF(OR(IFERROR(IF(AND(VLOOKUP(VALUE(L974),'EFM Funds June 2020'!$D:$M,10,FALSE)="Yes",T974&lt;0),"Yes","No"),"No")="Yes",IFERROR(IF(AND(VLOOKUP(VALUE(W974),'EFM Funds June 2020'!$D:$M,10,FALSE)="Yes",AA974&gt;0),"Yes","No"),"No")="Yes"),"Yes","No"),"No")</f>
        <v>No</v>
      </c>
      <c r="AL974" s="95" t="str">
        <f t="shared" si="104"/>
        <v>NoNo</v>
      </c>
      <c r="AM974" s="12">
        <f t="shared" si="105"/>
        <v>1</v>
      </c>
    </row>
    <row r="975" spans="1:39" s="12" customFormat="1" x14ac:dyDescent="0.35">
      <c r="A975" s="13"/>
      <c r="B975" s="20"/>
      <c r="C975" s="20"/>
      <c r="D975" s="13"/>
      <c r="E975" s="13"/>
      <c r="F975" s="13"/>
      <c r="G975" s="21"/>
      <c r="H975" s="104"/>
      <c r="I975" s="21"/>
      <c r="J975" s="21"/>
      <c r="K975" s="13"/>
      <c r="L975" s="13"/>
      <c r="M975" s="20"/>
      <c r="N975" s="13"/>
      <c r="O975" s="13"/>
      <c r="P975" s="13"/>
      <c r="Q975" s="22"/>
      <c r="R975" s="13"/>
      <c r="S975" s="13"/>
      <c r="T975" s="13"/>
      <c r="U975" s="116"/>
      <c r="V975" s="116"/>
      <c r="W975" s="135"/>
      <c r="X975" s="118"/>
      <c r="Y975" s="135"/>
      <c r="Z975" s="116"/>
      <c r="AA975" s="116"/>
      <c r="AB975" s="55">
        <f t="shared" si="99"/>
        <v>0</v>
      </c>
      <c r="AC975" s="39"/>
      <c r="AD975" s="96" t="str">
        <f t="shared" si="100"/>
        <v>No</v>
      </c>
      <c r="AE975" s="18" t="str">
        <f>IFERROR(IFERROR(VLOOKUP(VALUE(L975),'EFM Funds June 2020'!C:M,10,0),VLOOKUP(TEXT(L975,0),'EFM Funds June 2020'!C:M,10,0)),"No")</f>
        <v>No</v>
      </c>
      <c r="AF975" s="18" t="str">
        <f>IFERROR(IFERROR(VLOOKUP(VALUE(W975),'EFM Funds June 2020'!C:M,10,0),VLOOKUP(TEXT(W975,0),'EFM Funds June 2020'!C:M,10,0)),"No")</f>
        <v>No</v>
      </c>
      <c r="AG975" s="19" t="str">
        <f t="shared" ca="1" si="101"/>
        <v>No</v>
      </c>
      <c r="AH975" s="19" t="str">
        <f t="shared" si="102"/>
        <v>No</v>
      </c>
      <c r="AI975" s="56" t="str">
        <f t="shared" ca="1" si="103"/>
        <v>Yes</v>
      </c>
      <c r="AJ975" s="56" t="str">
        <f ca="1">IFERROR(IF(OR($R$1&gt;Q975+90,$R$1&gt;VLOOKUP(W975,'EFM Funds June 2020'!D:E,2,FALSE)+90),"Yes","No"),"No")</f>
        <v>No</v>
      </c>
      <c r="AK975" s="56" t="str">
        <f>IFERROR(IF(OR(IFERROR(IF(AND(VLOOKUP(VALUE(L975),'EFM Funds June 2020'!$D:$M,10,FALSE)="Yes",T975&lt;0),"Yes","No"),"No")="Yes",IFERROR(IF(AND(VLOOKUP(VALUE(W975),'EFM Funds June 2020'!$D:$M,10,FALSE)="Yes",AA975&gt;0),"Yes","No"),"No")="Yes"),"Yes","No"),"No")</f>
        <v>No</v>
      </c>
      <c r="AL975" s="95" t="str">
        <f t="shared" si="104"/>
        <v>NoNo</v>
      </c>
      <c r="AM975" s="12">
        <f t="shared" si="105"/>
        <v>1</v>
      </c>
    </row>
    <row r="976" spans="1:39" s="12" customFormat="1" x14ac:dyDescent="0.35">
      <c r="A976" s="13"/>
      <c r="B976" s="20"/>
      <c r="C976" s="20"/>
      <c r="D976" s="13"/>
      <c r="E976" s="13"/>
      <c r="F976" s="13"/>
      <c r="G976" s="21"/>
      <c r="H976" s="104"/>
      <c r="I976" s="21"/>
      <c r="J976" s="21"/>
      <c r="K976" s="13"/>
      <c r="L976" s="13"/>
      <c r="M976" s="20"/>
      <c r="N976" s="13"/>
      <c r="O976" s="13"/>
      <c r="P976" s="13"/>
      <c r="Q976" s="22"/>
      <c r="R976" s="13"/>
      <c r="S976" s="13"/>
      <c r="T976" s="13"/>
      <c r="U976" s="116"/>
      <c r="V976" s="116"/>
      <c r="W976" s="135"/>
      <c r="X976" s="118"/>
      <c r="Y976" s="135"/>
      <c r="Z976" s="116"/>
      <c r="AA976" s="116"/>
      <c r="AB976" s="55">
        <f t="shared" si="99"/>
        <v>0</v>
      </c>
      <c r="AC976" s="39"/>
      <c r="AD976" s="96" t="str">
        <f t="shared" si="100"/>
        <v>No</v>
      </c>
      <c r="AE976" s="18" t="str">
        <f>IFERROR(IFERROR(VLOOKUP(VALUE(L976),'EFM Funds June 2020'!C:M,10,0),VLOOKUP(TEXT(L976,0),'EFM Funds June 2020'!C:M,10,0)),"No")</f>
        <v>No</v>
      </c>
      <c r="AF976" s="18" t="str">
        <f>IFERROR(IFERROR(VLOOKUP(VALUE(W976),'EFM Funds June 2020'!C:M,10,0),VLOOKUP(TEXT(W976,0),'EFM Funds June 2020'!C:M,10,0)),"No")</f>
        <v>No</v>
      </c>
      <c r="AG976" s="19" t="str">
        <f t="shared" ca="1" si="101"/>
        <v>No</v>
      </c>
      <c r="AH976" s="19" t="str">
        <f t="shared" si="102"/>
        <v>No</v>
      </c>
      <c r="AI976" s="56" t="str">
        <f t="shared" ca="1" si="103"/>
        <v>Yes</v>
      </c>
      <c r="AJ976" s="56" t="str">
        <f ca="1">IFERROR(IF(OR($R$1&gt;Q976+90,$R$1&gt;VLOOKUP(W976,'EFM Funds June 2020'!D:E,2,FALSE)+90),"Yes","No"),"No")</f>
        <v>No</v>
      </c>
      <c r="AK976" s="56" t="str">
        <f>IFERROR(IF(OR(IFERROR(IF(AND(VLOOKUP(VALUE(L976),'EFM Funds June 2020'!$D:$M,10,FALSE)="Yes",T976&lt;0),"Yes","No"),"No")="Yes",IFERROR(IF(AND(VLOOKUP(VALUE(W976),'EFM Funds June 2020'!$D:$M,10,FALSE)="Yes",AA976&gt;0),"Yes","No"),"No")="Yes"),"Yes","No"),"No")</f>
        <v>No</v>
      </c>
      <c r="AL976" s="95" t="str">
        <f t="shared" si="104"/>
        <v>NoNo</v>
      </c>
      <c r="AM976" s="12">
        <f t="shared" si="105"/>
        <v>1</v>
      </c>
    </row>
    <row r="977" spans="1:39" s="12" customFormat="1" x14ac:dyDescent="0.35">
      <c r="A977" s="13"/>
      <c r="B977" s="20"/>
      <c r="C977" s="20"/>
      <c r="D977" s="13"/>
      <c r="E977" s="13"/>
      <c r="F977" s="13"/>
      <c r="G977" s="21"/>
      <c r="H977" s="104"/>
      <c r="I977" s="21"/>
      <c r="J977" s="21"/>
      <c r="K977" s="13"/>
      <c r="L977" s="13"/>
      <c r="M977" s="20"/>
      <c r="N977" s="13"/>
      <c r="O977" s="13"/>
      <c r="P977" s="13"/>
      <c r="Q977" s="22"/>
      <c r="R977" s="13"/>
      <c r="S977" s="13"/>
      <c r="T977" s="13"/>
      <c r="U977" s="116"/>
      <c r="V977" s="116"/>
      <c r="W977" s="135"/>
      <c r="X977" s="118"/>
      <c r="Y977" s="135"/>
      <c r="Z977" s="116"/>
      <c r="AA977" s="116"/>
      <c r="AB977" s="55">
        <f t="shared" si="99"/>
        <v>0</v>
      </c>
      <c r="AC977" s="39"/>
      <c r="AD977" s="96" t="str">
        <f t="shared" si="100"/>
        <v>No</v>
      </c>
      <c r="AE977" s="18" t="str">
        <f>IFERROR(IFERROR(VLOOKUP(VALUE(L977),'EFM Funds June 2020'!C:M,10,0),VLOOKUP(TEXT(L977,0),'EFM Funds June 2020'!C:M,10,0)),"No")</f>
        <v>No</v>
      </c>
      <c r="AF977" s="18" t="str">
        <f>IFERROR(IFERROR(VLOOKUP(VALUE(W977),'EFM Funds June 2020'!C:M,10,0),VLOOKUP(TEXT(W977,0),'EFM Funds June 2020'!C:M,10,0)),"No")</f>
        <v>No</v>
      </c>
      <c r="AG977" s="19" t="str">
        <f t="shared" ca="1" si="101"/>
        <v>No</v>
      </c>
      <c r="AH977" s="19" t="str">
        <f t="shared" si="102"/>
        <v>No</v>
      </c>
      <c r="AI977" s="56" t="str">
        <f t="shared" ca="1" si="103"/>
        <v>Yes</v>
      </c>
      <c r="AJ977" s="56" t="str">
        <f ca="1">IFERROR(IF(OR($R$1&gt;Q977+90,$R$1&gt;VLOOKUP(W977,'EFM Funds June 2020'!D:E,2,FALSE)+90),"Yes","No"),"No")</f>
        <v>No</v>
      </c>
      <c r="AK977" s="56" t="str">
        <f>IFERROR(IF(OR(IFERROR(IF(AND(VLOOKUP(VALUE(L977),'EFM Funds June 2020'!$D:$M,10,FALSE)="Yes",T977&lt;0),"Yes","No"),"No")="Yes",IFERROR(IF(AND(VLOOKUP(VALUE(W977),'EFM Funds June 2020'!$D:$M,10,FALSE)="Yes",AA977&gt;0),"Yes","No"),"No")="Yes"),"Yes","No"),"No")</f>
        <v>No</v>
      </c>
      <c r="AL977" s="95" t="str">
        <f t="shared" si="104"/>
        <v>NoNo</v>
      </c>
      <c r="AM977" s="12">
        <f t="shared" si="105"/>
        <v>1</v>
      </c>
    </row>
    <row r="978" spans="1:39" s="12" customFormat="1" x14ac:dyDescent="0.35">
      <c r="A978" s="13"/>
      <c r="B978" s="20"/>
      <c r="C978" s="20"/>
      <c r="D978" s="13"/>
      <c r="E978" s="13"/>
      <c r="F978" s="13"/>
      <c r="G978" s="21"/>
      <c r="H978" s="104"/>
      <c r="I978" s="21"/>
      <c r="J978" s="21"/>
      <c r="K978" s="13"/>
      <c r="L978" s="13"/>
      <c r="M978" s="20"/>
      <c r="N978" s="13"/>
      <c r="O978" s="13"/>
      <c r="P978" s="13"/>
      <c r="Q978" s="22"/>
      <c r="R978" s="13"/>
      <c r="S978" s="13"/>
      <c r="T978" s="13"/>
      <c r="U978" s="116"/>
      <c r="V978" s="116"/>
      <c r="W978" s="135"/>
      <c r="X978" s="118"/>
      <c r="Y978" s="135"/>
      <c r="Z978" s="116"/>
      <c r="AA978" s="116"/>
      <c r="AB978" s="55">
        <f t="shared" si="99"/>
        <v>0</v>
      </c>
      <c r="AC978" s="39"/>
      <c r="AD978" s="96" t="str">
        <f t="shared" si="100"/>
        <v>No</v>
      </c>
      <c r="AE978" s="18" t="str">
        <f>IFERROR(IFERROR(VLOOKUP(VALUE(L978),'EFM Funds June 2020'!C:M,10,0),VLOOKUP(TEXT(L978,0),'EFM Funds June 2020'!C:M,10,0)),"No")</f>
        <v>No</v>
      </c>
      <c r="AF978" s="18" t="str">
        <f>IFERROR(IFERROR(VLOOKUP(VALUE(W978),'EFM Funds June 2020'!C:M,10,0),VLOOKUP(TEXT(W978,0),'EFM Funds June 2020'!C:M,10,0)),"No")</f>
        <v>No</v>
      </c>
      <c r="AG978" s="19" t="str">
        <f t="shared" ca="1" si="101"/>
        <v>No</v>
      </c>
      <c r="AH978" s="19" t="str">
        <f t="shared" si="102"/>
        <v>No</v>
      </c>
      <c r="AI978" s="56" t="str">
        <f t="shared" ca="1" si="103"/>
        <v>Yes</v>
      </c>
      <c r="AJ978" s="56" t="str">
        <f ca="1">IFERROR(IF(OR($R$1&gt;Q978+90,$R$1&gt;VLOOKUP(W978,'EFM Funds June 2020'!D:E,2,FALSE)+90),"Yes","No"),"No")</f>
        <v>No</v>
      </c>
      <c r="AK978" s="56" t="str">
        <f>IFERROR(IF(OR(IFERROR(IF(AND(VLOOKUP(VALUE(L978),'EFM Funds June 2020'!$D:$M,10,FALSE)="Yes",T978&lt;0),"Yes","No"),"No")="Yes",IFERROR(IF(AND(VLOOKUP(VALUE(W978),'EFM Funds June 2020'!$D:$M,10,FALSE)="Yes",AA978&gt;0),"Yes","No"),"No")="Yes"),"Yes","No"),"No")</f>
        <v>No</v>
      </c>
      <c r="AL978" s="95" t="str">
        <f t="shared" si="104"/>
        <v>NoNo</v>
      </c>
      <c r="AM978" s="12">
        <f t="shared" si="105"/>
        <v>1</v>
      </c>
    </row>
    <row r="979" spans="1:39" s="12" customFormat="1" x14ac:dyDescent="0.35">
      <c r="A979" s="13"/>
      <c r="B979" s="20"/>
      <c r="C979" s="20"/>
      <c r="D979" s="13"/>
      <c r="E979" s="13"/>
      <c r="F979" s="13"/>
      <c r="G979" s="21"/>
      <c r="H979" s="104"/>
      <c r="I979" s="21"/>
      <c r="J979" s="21"/>
      <c r="K979" s="13"/>
      <c r="L979" s="13"/>
      <c r="M979" s="20"/>
      <c r="N979" s="13"/>
      <c r="O979" s="13"/>
      <c r="P979" s="13"/>
      <c r="Q979" s="22"/>
      <c r="R979" s="13"/>
      <c r="S979" s="13"/>
      <c r="T979" s="13"/>
      <c r="U979" s="116"/>
      <c r="V979" s="116"/>
      <c r="W979" s="135"/>
      <c r="X979" s="118"/>
      <c r="Y979" s="135"/>
      <c r="Z979" s="116"/>
      <c r="AA979" s="116"/>
      <c r="AB979" s="55">
        <f t="shared" ref="AB979:AB984" si="106">T979-AA979</f>
        <v>0</v>
      </c>
      <c r="AC979" s="39"/>
      <c r="AD979" s="96" t="str">
        <f t="shared" si="100"/>
        <v>No</v>
      </c>
      <c r="AE979" s="18" t="str">
        <f>IFERROR(IFERROR(VLOOKUP(VALUE(L979),'EFM Funds June 2020'!C:M,10,0),VLOOKUP(TEXT(L979,0),'EFM Funds June 2020'!C:M,10,0)),"No")</f>
        <v>No</v>
      </c>
      <c r="AF979" s="18" t="str">
        <f>IFERROR(IFERROR(VLOOKUP(VALUE(W979),'EFM Funds June 2020'!C:M,10,0),VLOOKUP(TEXT(W979,0),'EFM Funds June 2020'!C:M,10,0)),"No")</f>
        <v>No</v>
      </c>
      <c r="AG979" s="19" t="str">
        <f t="shared" ca="1" si="101"/>
        <v>No</v>
      </c>
      <c r="AH979" s="19" t="str">
        <f t="shared" si="102"/>
        <v>No</v>
      </c>
      <c r="AI979" s="56" t="str">
        <f t="shared" ca="1" si="103"/>
        <v>Yes</v>
      </c>
      <c r="AJ979" s="56" t="str">
        <f ca="1">IFERROR(IF(OR($R$1&gt;Q979+90,$R$1&gt;VLOOKUP(W979,'EFM Funds June 2020'!D:E,2,FALSE)+90),"Yes","No"),"No")</f>
        <v>No</v>
      </c>
      <c r="AK979" s="56" t="str">
        <f>IFERROR(IF(OR(IFERROR(IF(AND(VLOOKUP(VALUE(L979),'EFM Funds June 2020'!$D:$M,10,FALSE)="Yes",T979&lt;0),"Yes","No"),"No")="Yes",IFERROR(IF(AND(VLOOKUP(VALUE(W979),'EFM Funds June 2020'!$D:$M,10,FALSE)="Yes",AA979&gt;0),"Yes","No"),"No")="Yes"),"Yes","No"),"No")</f>
        <v>No</v>
      </c>
      <c r="AL979" s="95" t="str">
        <f t="shared" si="104"/>
        <v>NoNo</v>
      </c>
      <c r="AM979" s="12">
        <f t="shared" si="105"/>
        <v>1</v>
      </c>
    </row>
    <row r="980" spans="1:39" s="12" customFormat="1" x14ac:dyDescent="0.35">
      <c r="A980" s="13"/>
      <c r="B980" s="20"/>
      <c r="C980" s="20"/>
      <c r="D980" s="13"/>
      <c r="E980" s="13"/>
      <c r="F980" s="13"/>
      <c r="G980" s="21"/>
      <c r="H980" s="104"/>
      <c r="I980" s="21"/>
      <c r="J980" s="21"/>
      <c r="K980" s="13"/>
      <c r="L980" s="13"/>
      <c r="M980" s="20"/>
      <c r="N980" s="13"/>
      <c r="O980" s="13"/>
      <c r="P980" s="13"/>
      <c r="Q980" s="22"/>
      <c r="R980" s="13"/>
      <c r="S980" s="13"/>
      <c r="T980" s="13"/>
      <c r="U980" s="116"/>
      <c r="V980" s="116"/>
      <c r="W980" s="135"/>
      <c r="X980" s="118"/>
      <c r="Y980" s="135"/>
      <c r="Z980" s="116"/>
      <c r="AA980" s="116"/>
      <c r="AB980" s="55">
        <f t="shared" si="106"/>
        <v>0</v>
      </c>
      <c r="AC980" s="39"/>
      <c r="AD980" s="96" t="str">
        <f t="shared" ref="AD980:AD984" si="107">IF(ISNUMBER(SEARCH("Yes",AL980)),"Yes","No")</f>
        <v>No</v>
      </c>
      <c r="AE980" s="18" t="str">
        <f>IFERROR(IFERROR(VLOOKUP(VALUE(L980),'EFM Funds June 2020'!C:M,10,0),VLOOKUP(TEXT(L980,0),'EFM Funds June 2020'!C:M,10,0)),"No")</f>
        <v>No</v>
      </c>
      <c r="AF980" s="18" t="str">
        <f>IFERROR(IFERROR(VLOOKUP(VALUE(W980),'EFM Funds June 2020'!C:M,10,0),VLOOKUP(TEXT(W980,0),'EFM Funds June 2020'!C:M,10,0)),"No")</f>
        <v>No</v>
      </c>
      <c r="AG980" s="19" t="str">
        <f t="shared" ref="AG980:AG984" ca="1" si="108">IF(AND(AI980="Yes",AK980="Yes"),"Yes",IF(AND(AJ980="Yes",AK980="Yes"),"Yes","No"))</f>
        <v>No</v>
      </c>
      <c r="AH980" s="19" t="str">
        <f t="shared" ref="AH980:AH984" si="109">IF(OR(R980="GSHIP",R980="FEEREM",R980="GSPFR",R980="TUITRM",R980="CMPFEE"),"Yes","No")</f>
        <v>No</v>
      </c>
      <c r="AI980" s="56" t="str">
        <f t="shared" ref="AI980:AI984" ca="1" si="110">IFERROR(IF($R$1&gt;=(H980+120),"Yes","No"),"")</f>
        <v>Yes</v>
      </c>
      <c r="AJ980" s="56" t="str">
        <f ca="1">IFERROR(IF(OR($R$1&gt;Q980+90,$R$1&gt;VLOOKUP(W980,'EFM Funds June 2020'!D:E,2,FALSE)+90),"Yes","No"),"No")</f>
        <v>No</v>
      </c>
      <c r="AK980" s="56" t="str">
        <f>IFERROR(IF(OR(IFERROR(IF(AND(VLOOKUP(VALUE(L980),'EFM Funds June 2020'!$D:$M,10,FALSE)="Yes",T980&lt;0),"Yes","No"),"No")="Yes",IFERROR(IF(AND(VLOOKUP(VALUE(W980),'EFM Funds June 2020'!$D:$M,10,FALSE)="Yes",AA980&gt;0),"Yes","No"),"No")="Yes"),"Yes","No"),"No")</f>
        <v>No</v>
      </c>
      <c r="AL980" s="95" t="str">
        <f t="shared" ref="AL980:AL984" si="111">AE980&amp;AF980</f>
        <v>NoNo</v>
      </c>
      <c r="AM980" s="12">
        <f t="shared" ref="AM980:AM984" si="112">IF(AND(Y980=8694,W980=19900),"Yes",IF(AND(Y980=8970,W980=19900),"Yes",IF(AND(Y980=8590,W980=19900),"Yes",IF(AND(Y980=8640,W980=19900),"Yes",1))))</f>
        <v>1</v>
      </c>
    </row>
    <row r="981" spans="1:39" s="12" customFormat="1" x14ac:dyDescent="0.35">
      <c r="A981" s="13"/>
      <c r="B981" s="20"/>
      <c r="C981" s="20"/>
      <c r="D981" s="13"/>
      <c r="E981" s="13"/>
      <c r="F981" s="13"/>
      <c r="G981" s="21"/>
      <c r="H981" s="104"/>
      <c r="I981" s="21"/>
      <c r="J981" s="21"/>
      <c r="K981" s="13"/>
      <c r="L981" s="13"/>
      <c r="M981" s="20"/>
      <c r="N981" s="13"/>
      <c r="O981" s="13"/>
      <c r="P981" s="13"/>
      <c r="Q981" s="22"/>
      <c r="R981" s="13"/>
      <c r="S981" s="13"/>
      <c r="T981" s="13"/>
      <c r="U981" s="116"/>
      <c r="V981" s="116"/>
      <c r="W981" s="135"/>
      <c r="X981" s="118"/>
      <c r="Y981" s="135"/>
      <c r="Z981" s="116"/>
      <c r="AA981" s="116"/>
      <c r="AB981" s="55">
        <f t="shared" si="106"/>
        <v>0</v>
      </c>
      <c r="AC981" s="39"/>
      <c r="AD981" s="96" t="str">
        <f t="shared" si="107"/>
        <v>No</v>
      </c>
      <c r="AE981" s="18" t="str">
        <f>IFERROR(IFERROR(VLOOKUP(VALUE(L981),'EFM Funds June 2020'!C:M,10,0),VLOOKUP(TEXT(L981,0),'EFM Funds June 2020'!C:M,10,0)),"No")</f>
        <v>No</v>
      </c>
      <c r="AF981" s="18" t="str">
        <f>IFERROR(IFERROR(VLOOKUP(VALUE(W981),'EFM Funds June 2020'!C:M,10,0),VLOOKUP(TEXT(W981,0),'EFM Funds June 2020'!C:M,10,0)),"No")</f>
        <v>No</v>
      </c>
      <c r="AG981" s="19" t="str">
        <f t="shared" ca="1" si="108"/>
        <v>No</v>
      </c>
      <c r="AH981" s="19" t="str">
        <f t="shared" si="109"/>
        <v>No</v>
      </c>
      <c r="AI981" s="56" t="str">
        <f t="shared" ca="1" si="110"/>
        <v>Yes</v>
      </c>
      <c r="AJ981" s="56" t="str">
        <f ca="1">IFERROR(IF(OR($R$1&gt;Q981+90,$R$1&gt;VLOOKUP(W981,'EFM Funds June 2020'!D:E,2,FALSE)+90),"Yes","No"),"No")</f>
        <v>No</v>
      </c>
      <c r="AK981" s="56" t="str">
        <f>IFERROR(IF(OR(IFERROR(IF(AND(VLOOKUP(VALUE(L981),'EFM Funds June 2020'!$D:$M,10,FALSE)="Yes",T981&lt;0),"Yes","No"),"No")="Yes",IFERROR(IF(AND(VLOOKUP(VALUE(W981),'EFM Funds June 2020'!$D:$M,10,FALSE)="Yes",AA981&gt;0),"Yes","No"),"No")="Yes"),"Yes","No"),"No")</f>
        <v>No</v>
      </c>
      <c r="AL981" s="95" t="str">
        <f t="shared" si="111"/>
        <v>NoNo</v>
      </c>
      <c r="AM981" s="12">
        <f t="shared" si="112"/>
        <v>1</v>
      </c>
    </row>
    <row r="982" spans="1:39" s="12" customFormat="1" x14ac:dyDescent="0.35">
      <c r="A982" s="13"/>
      <c r="B982" s="20"/>
      <c r="C982" s="20"/>
      <c r="D982" s="13"/>
      <c r="E982" s="13"/>
      <c r="F982" s="13"/>
      <c r="G982" s="21"/>
      <c r="H982" s="104"/>
      <c r="I982" s="21"/>
      <c r="J982" s="21"/>
      <c r="K982" s="13"/>
      <c r="L982" s="13"/>
      <c r="M982" s="20"/>
      <c r="N982" s="13"/>
      <c r="O982" s="13"/>
      <c r="P982" s="13"/>
      <c r="Q982" s="22"/>
      <c r="R982" s="13"/>
      <c r="S982" s="13"/>
      <c r="T982" s="13"/>
      <c r="U982" s="116"/>
      <c r="V982" s="116"/>
      <c r="W982" s="135"/>
      <c r="X982" s="118"/>
      <c r="Y982" s="135"/>
      <c r="Z982" s="116"/>
      <c r="AA982" s="116"/>
      <c r="AB982" s="55">
        <f t="shared" si="106"/>
        <v>0</v>
      </c>
      <c r="AC982" s="39"/>
      <c r="AD982" s="96" t="str">
        <f t="shared" si="107"/>
        <v>No</v>
      </c>
      <c r="AE982" s="18" t="str">
        <f>IFERROR(IFERROR(VLOOKUP(VALUE(L982),'EFM Funds June 2020'!C:M,10,0),VLOOKUP(TEXT(L982,0),'EFM Funds June 2020'!C:M,10,0)),"No")</f>
        <v>No</v>
      </c>
      <c r="AF982" s="18" t="str">
        <f>IFERROR(IFERROR(VLOOKUP(VALUE(W982),'EFM Funds June 2020'!C:M,10,0),VLOOKUP(TEXT(W982,0),'EFM Funds June 2020'!C:M,10,0)),"No")</f>
        <v>No</v>
      </c>
      <c r="AG982" s="19" t="str">
        <f t="shared" ca="1" si="108"/>
        <v>No</v>
      </c>
      <c r="AH982" s="19" t="str">
        <f t="shared" si="109"/>
        <v>No</v>
      </c>
      <c r="AI982" s="56" t="str">
        <f t="shared" ca="1" si="110"/>
        <v>Yes</v>
      </c>
      <c r="AJ982" s="56" t="str">
        <f ca="1">IFERROR(IF(OR($R$1&gt;Q982+90,$R$1&gt;VLOOKUP(W982,'EFM Funds June 2020'!D:E,2,FALSE)+90),"Yes","No"),"No")</f>
        <v>No</v>
      </c>
      <c r="AK982" s="56" t="str">
        <f>IFERROR(IF(OR(IFERROR(IF(AND(VLOOKUP(VALUE(L982),'EFM Funds June 2020'!$D:$M,10,FALSE)="Yes",T982&lt;0),"Yes","No"),"No")="Yes",IFERROR(IF(AND(VLOOKUP(VALUE(W982),'EFM Funds June 2020'!$D:$M,10,FALSE)="Yes",AA982&gt;0),"Yes","No"),"No")="Yes"),"Yes","No"),"No")</f>
        <v>No</v>
      </c>
      <c r="AL982" s="95" t="str">
        <f t="shared" si="111"/>
        <v>NoNo</v>
      </c>
      <c r="AM982" s="12">
        <f t="shared" si="112"/>
        <v>1</v>
      </c>
    </row>
    <row r="983" spans="1:39" s="12" customFormat="1" x14ac:dyDescent="0.35">
      <c r="A983" s="13"/>
      <c r="B983" s="20"/>
      <c r="C983" s="20"/>
      <c r="D983" s="13"/>
      <c r="E983" s="13"/>
      <c r="F983" s="13"/>
      <c r="G983" s="21"/>
      <c r="H983" s="104"/>
      <c r="I983" s="21"/>
      <c r="J983" s="21"/>
      <c r="K983" s="13"/>
      <c r="L983" s="13"/>
      <c r="M983" s="20"/>
      <c r="N983" s="13"/>
      <c r="O983" s="13"/>
      <c r="P983" s="13"/>
      <c r="Q983" s="22"/>
      <c r="R983" s="13"/>
      <c r="S983" s="13"/>
      <c r="T983" s="13"/>
      <c r="U983" s="116"/>
      <c r="V983" s="116"/>
      <c r="W983" s="135"/>
      <c r="X983" s="118"/>
      <c r="Y983" s="135"/>
      <c r="Z983" s="116"/>
      <c r="AA983" s="116"/>
      <c r="AB983" s="55">
        <f t="shared" si="106"/>
        <v>0</v>
      </c>
      <c r="AC983" s="39"/>
      <c r="AD983" s="96" t="str">
        <f t="shared" si="107"/>
        <v>No</v>
      </c>
      <c r="AE983" s="18" t="str">
        <f>IFERROR(IFERROR(VLOOKUP(VALUE(L983),'EFM Funds June 2020'!C:M,10,0),VLOOKUP(TEXT(L983,0),'EFM Funds June 2020'!C:M,10,0)),"No")</f>
        <v>No</v>
      </c>
      <c r="AF983" s="18" t="str">
        <f>IFERROR(IFERROR(VLOOKUP(VALUE(W983),'EFM Funds June 2020'!C:M,10,0),VLOOKUP(TEXT(W983,0),'EFM Funds June 2020'!C:M,10,0)),"No")</f>
        <v>No</v>
      </c>
      <c r="AG983" s="19" t="str">
        <f t="shared" ca="1" si="108"/>
        <v>No</v>
      </c>
      <c r="AH983" s="19" t="str">
        <f t="shared" si="109"/>
        <v>No</v>
      </c>
      <c r="AI983" s="56" t="str">
        <f t="shared" ca="1" si="110"/>
        <v>Yes</v>
      </c>
      <c r="AJ983" s="56" t="str">
        <f ca="1">IFERROR(IF(OR($R$1&gt;Q983+90,$R$1&gt;VLOOKUP(W983,'EFM Funds June 2020'!D:E,2,FALSE)+90),"Yes","No"),"No")</f>
        <v>No</v>
      </c>
      <c r="AK983" s="56" t="str">
        <f>IFERROR(IF(OR(IFERROR(IF(AND(VLOOKUP(VALUE(L983),'EFM Funds June 2020'!$D:$M,10,FALSE)="Yes",T983&lt;0),"Yes","No"),"No")="Yes",IFERROR(IF(AND(VLOOKUP(VALUE(W983),'EFM Funds June 2020'!$D:$M,10,FALSE)="Yes",AA983&gt;0),"Yes","No"),"No")="Yes"),"Yes","No"),"No")</f>
        <v>No</v>
      </c>
      <c r="AL983" s="95" t="str">
        <f t="shared" si="111"/>
        <v>NoNo</v>
      </c>
      <c r="AM983" s="12">
        <f t="shared" si="112"/>
        <v>1</v>
      </c>
    </row>
    <row r="984" spans="1:39" s="12" customFormat="1" x14ac:dyDescent="0.35">
      <c r="A984" s="13"/>
      <c r="B984" s="20"/>
      <c r="C984" s="20"/>
      <c r="D984" s="13"/>
      <c r="E984" s="13"/>
      <c r="F984" s="13"/>
      <c r="G984" s="21"/>
      <c r="H984" s="104"/>
      <c r="I984" s="21"/>
      <c r="J984" s="21"/>
      <c r="K984" s="13"/>
      <c r="L984" s="13"/>
      <c r="M984" s="20"/>
      <c r="N984" s="13"/>
      <c r="O984" s="13"/>
      <c r="P984" s="13"/>
      <c r="Q984" s="22"/>
      <c r="R984" s="13"/>
      <c r="S984" s="13"/>
      <c r="T984" s="13"/>
      <c r="U984" s="116"/>
      <c r="V984" s="116"/>
      <c r="W984" s="135"/>
      <c r="X984" s="118"/>
      <c r="Y984" s="135"/>
      <c r="Z984" s="116"/>
      <c r="AA984" s="116"/>
      <c r="AB984" s="55">
        <f t="shared" si="106"/>
        <v>0</v>
      </c>
      <c r="AC984" s="39"/>
      <c r="AD984" s="96" t="str">
        <f t="shared" si="107"/>
        <v>No</v>
      </c>
      <c r="AE984" s="18" t="str">
        <f>IFERROR(IFERROR(VLOOKUP(VALUE(L984),'EFM Funds June 2020'!C:M,10,0),VLOOKUP(TEXT(L984,0),'EFM Funds June 2020'!C:M,10,0)),"No")</f>
        <v>No</v>
      </c>
      <c r="AF984" s="18" t="str">
        <f>IFERROR(IFERROR(VLOOKUP(VALUE(W984),'EFM Funds June 2020'!C:M,10,0),VLOOKUP(TEXT(W984,0),'EFM Funds June 2020'!C:M,10,0)),"No")</f>
        <v>No</v>
      </c>
      <c r="AG984" s="19" t="str">
        <f t="shared" ca="1" si="108"/>
        <v>No</v>
      </c>
      <c r="AH984" s="19" t="str">
        <f t="shared" si="109"/>
        <v>No</v>
      </c>
      <c r="AI984" s="56" t="str">
        <f t="shared" ca="1" si="110"/>
        <v>Yes</v>
      </c>
      <c r="AJ984" s="56" t="str">
        <f ca="1">IFERROR(IF(OR($R$1&gt;Q984+90,$R$1&gt;VLOOKUP(W984,'EFM Funds June 2020'!D:E,2,FALSE)+90),"Yes","No"),"No")</f>
        <v>No</v>
      </c>
      <c r="AK984" s="56" t="str">
        <f>IFERROR(IF(OR(IFERROR(IF(AND(VLOOKUP(VALUE(L984),'EFM Funds June 2020'!$D:$M,10,FALSE)="Yes",T984&lt;0),"Yes","No"),"No")="Yes",IFERROR(IF(AND(VLOOKUP(VALUE(W984),'EFM Funds June 2020'!$D:$M,10,FALSE)="Yes",AA984&gt;0),"Yes","No"),"No")="Yes"),"Yes","No"),"No")</f>
        <v>No</v>
      </c>
      <c r="AL984" s="95" t="str">
        <f t="shared" si="111"/>
        <v>NoNo</v>
      </c>
      <c r="AM984" s="12">
        <f t="shared" si="112"/>
        <v>1</v>
      </c>
    </row>
  </sheetData>
  <sheetProtection algorithmName="SHA-512" hashValue="kKY1nAVzJ+cAWZm4JoIp4N4WSxm5oX++sJyXUUUq+lYMrqyAxpjccMycv1w6D5iNssg7u9u4NRv09zmekn3rfw==" saltValue="XSbUwdCHqpXKeCtH+mOJ8w==" spinCount="100000" sheet="1" objects="1" scenarios="1"/>
  <mergeCells count="14">
    <mergeCell ref="F1:I1"/>
    <mergeCell ref="F2:I2"/>
    <mergeCell ref="R1:S1"/>
    <mergeCell ref="C11:E13"/>
    <mergeCell ref="F11:M13"/>
    <mergeCell ref="U17:AA17"/>
    <mergeCell ref="N11:S13"/>
    <mergeCell ref="F3:I3"/>
    <mergeCell ref="N7:S7"/>
    <mergeCell ref="N8:S8"/>
    <mergeCell ref="N9:S9"/>
    <mergeCell ref="F10:M10"/>
    <mergeCell ref="N10:S10"/>
    <mergeCell ref="U15:AA15"/>
  </mergeCells>
  <conditionalFormatting sqref="C11:C12">
    <cfRule type="expression" dxfId="41" priority="31">
      <formula>$G$6&lt;&gt;0</formula>
    </cfRule>
  </conditionalFormatting>
  <conditionalFormatting sqref="F11:F12">
    <cfRule type="expression" dxfId="40" priority="30">
      <formula>$G$6&lt;&gt;0</formula>
    </cfRule>
  </conditionalFormatting>
  <conditionalFormatting sqref="AA2">
    <cfRule type="expression" dxfId="39" priority="29">
      <formula>$AA$2&lt;&gt;0</formula>
    </cfRule>
  </conditionalFormatting>
  <conditionalFormatting sqref="AA3">
    <cfRule type="expression" dxfId="38" priority="28">
      <formula>$AA$3&lt;&gt;0</formula>
    </cfRule>
  </conditionalFormatting>
  <conditionalFormatting sqref="AA4">
    <cfRule type="expression" dxfId="37" priority="27">
      <formula>$AA$4&lt;&gt;0</formula>
    </cfRule>
  </conditionalFormatting>
  <conditionalFormatting sqref="AA5">
    <cfRule type="expression" dxfId="36" priority="26">
      <formula>$AA$5&lt;&gt;0</formula>
    </cfRule>
  </conditionalFormatting>
  <conditionalFormatting sqref="AA6">
    <cfRule type="expression" dxfId="35" priority="25">
      <formula>$AA$6&lt;&gt;0</formula>
    </cfRule>
  </conditionalFormatting>
  <conditionalFormatting sqref="AA7">
    <cfRule type="expression" dxfId="34" priority="24">
      <formula>$AA$7&lt;&gt;0</formula>
    </cfRule>
  </conditionalFormatting>
  <conditionalFormatting sqref="AA8">
    <cfRule type="expression" dxfId="33" priority="23">
      <formula>$AA$8&lt;&gt;0</formula>
    </cfRule>
  </conditionalFormatting>
  <conditionalFormatting sqref="AA13">
    <cfRule type="expression" dxfId="32" priority="22">
      <formula>$AA$13&lt;&gt;0</formula>
    </cfRule>
  </conditionalFormatting>
  <conditionalFormatting sqref="W16">
    <cfRule type="expression" dxfId="31" priority="21">
      <formula>$W$16&lt;&gt;0</formula>
    </cfRule>
  </conditionalFormatting>
  <conditionalFormatting sqref="AA9">
    <cfRule type="expression" dxfId="30" priority="20">
      <formula>$AA$9&lt;&gt;0</formula>
    </cfRule>
  </conditionalFormatting>
  <conditionalFormatting sqref="AA10">
    <cfRule type="expression" dxfId="29" priority="18">
      <formula>$AA$10&lt;&gt;0</formula>
    </cfRule>
  </conditionalFormatting>
  <conditionalFormatting sqref="AA12">
    <cfRule type="expression" dxfId="28" priority="36">
      <formula>$AA$12&lt;&gt;0</formula>
    </cfRule>
  </conditionalFormatting>
  <conditionalFormatting sqref="AA11">
    <cfRule type="expression" dxfId="27" priority="17">
      <formula>$AA$11&lt;&gt;0</formula>
    </cfRule>
  </conditionalFormatting>
  <conditionalFormatting sqref="W2">
    <cfRule type="expression" dxfId="26" priority="16">
      <formula>$W$2&lt;&gt;0</formula>
    </cfRule>
  </conditionalFormatting>
  <conditionalFormatting sqref="W13">
    <cfRule type="expression" dxfId="25" priority="14">
      <formula>$W$13&lt;&gt;0</formula>
    </cfRule>
  </conditionalFormatting>
  <conditionalFormatting sqref="W3">
    <cfRule type="expression" dxfId="24" priority="3">
      <formula>$W$3&lt;&gt;0</formula>
    </cfRule>
  </conditionalFormatting>
  <dataValidations xWindow="651" yWindow="568" count="2">
    <dataValidation type="custom" allowBlank="1" showInputMessage="1" showErrorMessage="1" error="Cannot move fee remissions to 19900. Contact Graduate DIvision for any questions." sqref="Y19:Y984" xr:uid="{00000000-0002-0000-0200-000000000000}">
      <formula1>IF(AND(Y19=8694,W19=19900),0,IF(AND(Y19=8970,W19=19900),0,IF(AND(Y19=8590,W19=19900),0,IF(AND(Y19=8640,W19=19900),0,1))))</formula1>
    </dataValidation>
    <dataValidation type="custom" allowBlank="1" showInputMessage="1" showErrorMessage="1" sqref="W19:W984" xr:uid="{00000000-0002-0000-0200-000001000000}">
      <formula1>IF(AND(Y19=8694,W19=19900),0,IF(AND(Y19=8970,W19=19900),0,IF(AND(Y19=8590,W19=19900),0,IF(AND(Y19=8640,W19=19900),0,1))))</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4" operator="equal" id="{75DF02C0-74A2-4D9F-914F-15A8A74239DC}">
            <xm:f>List!$A$8</xm:f>
            <x14:dxf>
              <font>
                <color theme="0"/>
              </font>
              <fill>
                <patternFill>
                  <bgColor rgb="FFFF0000"/>
                </patternFill>
              </fill>
            </x14:dxf>
          </x14:cfRule>
          <xm:sqref>F4</xm:sqref>
        </x14:conditionalFormatting>
        <x14:conditionalFormatting xmlns:xm="http://schemas.microsoft.com/office/excel/2006/main">
          <x14:cfRule type="cellIs" priority="33" operator="equal" id="{AE98D588-6993-47F9-98B6-0F6BE48126BE}">
            <xm:f>List!$A$8</xm:f>
            <x14:dxf>
              <font>
                <color theme="0"/>
              </font>
              <fill>
                <patternFill>
                  <bgColor rgb="FFFF0000"/>
                </patternFill>
              </fill>
            </x14:dxf>
          </x14:cfRule>
          <xm:sqref>F5</xm:sqref>
        </x14:conditionalFormatting>
        <x14:conditionalFormatting xmlns:xm="http://schemas.microsoft.com/office/excel/2006/main">
          <x14:cfRule type="cellIs" priority="32" operator="equal" id="{5FD28ADA-382B-4994-941C-84E57348CDF5}">
            <xm:f>List!$A$8</xm:f>
            <x14:dxf>
              <font>
                <color theme="0"/>
              </font>
              <fill>
                <patternFill>
                  <bgColor rgb="FFFF0000"/>
                </patternFill>
              </fill>
            </x14:dxf>
          </x14:cfRule>
          <xm:sqref>F6</xm:sqref>
        </x14:conditionalFormatting>
      </x14:conditionalFormattings>
    </ext>
    <ext xmlns:x14="http://schemas.microsoft.com/office/spreadsheetml/2009/9/main" uri="{CCE6A557-97BC-4b89-ADB6-D9C93CAAB3DF}">
      <x14:dataValidations xmlns:xm="http://schemas.microsoft.com/office/excel/2006/main" xWindow="651" yWindow="568" count="1">
        <x14:dataValidation type="list" allowBlank="1" showInputMessage="1" showErrorMessage="1" xr:uid="{00000000-0002-0000-0200-000002000000}">
          <x14:formula1>
            <xm:f>List!$A$1:$A$4</xm:f>
          </x14:formula1>
          <xm:sqref>F3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984"/>
  <sheetViews>
    <sheetView zoomScale="80" zoomScaleNormal="80" workbookViewId="0">
      <pane xSplit="6" ySplit="3" topLeftCell="U4" activePane="bottomRight" state="frozen"/>
      <selection pane="topRight" activeCell="G1" sqref="G1"/>
      <selection pane="bottomLeft" activeCell="A4" sqref="A4"/>
      <selection pane="bottomRight" activeCell="W19" sqref="W19"/>
    </sheetView>
  </sheetViews>
  <sheetFormatPr defaultColWidth="9.1796875" defaultRowHeight="14.5" x14ac:dyDescent="0.35"/>
  <cols>
    <col min="1" max="1" width="23.7265625" style="11" bestFit="1" customWidth="1"/>
    <col min="2" max="3" width="12.54296875" style="25" customWidth="1"/>
    <col min="4" max="4" width="13.81640625" style="11" customWidth="1"/>
    <col min="5" max="5" width="12" style="11" customWidth="1"/>
    <col min="6" max="6" width="24.26953125" style="11" customWidth="1"/>
    <col min="7" max="7" width="13" style="26" bestFit="1" customWidth="1"/>
    <col min="8" max="8" width="12.1796875" style="26" bestFit="1" customWidth="1"/>
    <col min="9" max="9" width="14.54296875" style="26" customWidth="1"/>
    <col min="10" max="10" width="11.26953125" style="26" customWidth="1"/>
    <col min="11" max="11" width="10.26953125" style="11" customWidth="1"/>
    <col min="12" max="12" width="9.453125" style="11" customWidth="1"/>
    <col min="13" max="13" width="8.26953125" style="25" customWidth="1"/>
    <col min="14" max="14" width="8.54296875" style="11" customWidth="1"/>
    <col min="15" max="15" width="29.81640625" style="11" bestFit="1" customWidth="1"/>
    <col min="16" max="16" width="10.1796875" style="11" customWidth="1"/>
    <col min="17" max="17" width="11.453125" style="26" customWidth="1"/>
    <col min="18" max="18" width="12.54296875" style="11" customWidth="1"/>
    <col min="19" max="19" width="18.7265625" style="11" customWidth="1"/>
    <col min="20" max="20" width="10.54296875" style="11" customWidth="1"/>
    <col min="21" max="21" width="17" style="11" customWidth="1"/>
    <col min="22" max="22" width="16.1796875" style="11" customWidth="1"/>
    <col min="23" max="23" width="21.7265625" style="11" customWidth="1"/>
    <col min="24" max="24" width="21.7265625" style="25" customWidth="1"/>
    <col min="25" max="25" width="25.54296875" style="25" customWidth="1"/>
    <col min="26" max="26" width="23" style="11" customWidth="1"/>
    <col min="27" max="27" width="20" style="11" customWidth="1"/>
    <col min="28" max="28" width="23.453125" style="27" customWidth="1"/>
    <col min="29" max="29" width="3.1796875" style="28" customWidth="1"/>
    <col min="30" max="30" width="17.26953125" style="28" customWidth="1"/>
    <col min="31" max="32" width="20.1796875" style="29" hidden="1" customWidth="1"/>
    <col min="33" max="33" width="15.7265625" style="11" customWidth="1"/>
    <col min="34" max="34" width="17.7265625" style="11" customWidth="1"/>
    <col min="35" max="36" width="9.1796875" style="11" customWidth="1"/>
    <col min="37" max="37" width="13.26953125" style="11" customWidth="1"/>
    <col min="38" max="38" width="27.81640625" style="9" hidden="1" customWidth="1"/>
    <col min="39" max="16384" width="9.1796875" style="9"/>
  </cols>
  <sheetData>
    <row r="1" spans="1:39" ht="16" thickBot="1" x14ac:dyDescent="0.4">
      <c r="A1" s="57" t="s">
        <v>49</v>
      </c>
      <c r="B1" s="32" t="s">
        <v>50</v>
      </c>
      <c r="C1" s="33" t="s">
        <v>51</v>
      </c>
      <c r="D1" s="31"/>
      <c r="E1" s="31"/>
      <c r="F1" s="195"/>
      <c r="G1" s="196"/>
      <c r="H1" s="196"/>
      <c r="I1" s="197"/>
      <c r="J1" s="31"/>
      <c r="K1" s="31"/>
      <c r="L1" s="31"/>
      <c r="M1" s="32" t="s">
        <v>52</v>
      </c>
      <c r="N1" s="33" t="s">
        <v>53</v>
      </c>
      <c r="O1" s="33"/>
      <c r="P1" s="31"/>
      <c r="Q1" s="31"/>
      <c r="R1" s="198">
        <f ca="1">IF($A$19="","",IF(R2="",NOW(),R2))</f>
        <v>44508.537274074071</v>
      </c>
      <c r="S1" s="199"/>
      <c r="T1" s="64" t="s">
        <v>12095</v>
      </c>
      <c r="U1" s="64" t="s">
        <v>54</v>
      </c>
      <c r="V1" s="64" t="s">
        <v>55</v>
      </c>
      <c r="W1" s="64" t="s">
        <v>56</v>
      </c>
      <c r="X1" s="64" t="s">
        <v>11</v>
      </c>
      <c r="Y1" s="64" t="s">
        <v>54</v>
      </c>
      <c r="Z1" s="64" t="s">
        <v>55</v>
      </c>
      <c r="AA1" s="64" t="s">
        <v>56</v>
      </c>
      <c r="AB1" s="31"/>
      <c r="AC1" s="31"/>
      <c r="AD1" s="31"/>
      <c r="AE1" s="39"/>
      <c r="AF1" s="39"/>
      <c r="AG1" s="40"/>
      <c r="AH1" s="40"/>
      <c r="AI1" s="31"/>
      <c r="AJ1" s="31"/>
      <c r="AK1" s="31"/>
      <c r="AL1" s="31"/>
      <c r="AM1" s="31"/>
    </row>
    <row r="2" spans="1:39" ht="15.5" x14ac:dyDescent="0.35">
      <c r="A2" s="58" t="s">
        <v>57</v>
      </c>
      <c r="B2" s="32" t="s">
        <v>52</v>
      </c>
      <c r="C2" s="33" t="s">
        <v>58</v>
      </c>
      <c r="D2" s="31"/>
      <c r="E2" s="31"/>
      <c r="F2" s="195"/>
      <c r="G2" s="196"/>
      <c r="H2" s="196"/>
      <c r="I2" s="197"/>
      <c r="J2" s="31"/>
      <c r="K2" s="31"/>
      <c r="L2" s="31"/>
      <c r="M2" s="32"/>
      <c r="N2" s="33"/>
      <c r="O2" s="33"/>
      <c r="P2" s="31"/>
      <c r="Q2" s="31"/>
      <c r="R2" s="86"/>
      <c r="S2" s="31"/>
      <c r="T2" s="127" t="s">
        <v>147</v>
      </c>
      <c r="U2" s="130">
        <f>SUMIF($M$19:$M$1048576,$T$2,$T$19:$T$1048576)</f>
        <v>10.77</v>
      </c>
      <c r="V2" s="130">
        <f>SUMIF($X$18:$X$1048576,$T$2,$AA$18:$AA$1048576)</f>
        <v>10.77</v>
      </c>
      <c r="W2" s="130">
        <f>U2-V2</f>
        <v>0</v>
      </c>
      <c r="X2" s="65">
        <v>3380</v>
      </c>
      <c r="Y2" s="71">
        <f>SUMIF($N:$N,$X$2,$T:$T)</f>
        <v>5.09</v>
      </c>
      <c r="Z2" s="71">
        <f>SUMIF($Y$18:$Y$1048576,$X$2,$AA$18:$AA$1048576)</f>
        <v>5.09</v>
      </c>
      <c r="AA2" s="72">
        <f t="shared" ref="AA2:AA13" si="0">Y2-Z2</f>
        <v>0</v>
      </c>
      <c r="AB2" s="31"/>
      <c r="AC2" s="31"/>
      <c r="AD2" s="31"/>
      <c r="AE2" s="39"/>
      <c r="AF2" s="39"/>
      <c r="AG2" s="40"/>
      <c r="AH2" s="40"/>
      <c r="AI2" s="31"/>
      <c r="AJ2" s="31"/>
      <c r="AK2" s="31"/>
      <c r="AL2" s="31"/>
      <c r="AM2" s="31"/>
    </row>
    <row r="3" spans="1:39" ht="15.5" x14ac:dyDescent="0.35">
      <c r="A3" s="59" t="s">
        <v>59</v>
      </c>
      <c r="B3" s="32" t="s">
        <v>60</v>
      </c>
      <c r="C3" s="33" t="s">
        <v>21</v>
      </c>
      <c r="D3" s="31"/>
      <c r="E3" s="31"/>
      <c r="F3" s="187" t="s">
        <v>61</v>
      </c>
      <c r="G3" s="188"/>
      <c r="H3" s="188"/>
      <c r="I3" s="189"/>
      <c r="J3" s="31"/>
      <c r="K3" s="31"/>
      <c r="L3" s="31"/>
      <c r="M3" s="31"/>
      <c r="N3" s="31"/>
      <c r="O3" s="31"/>
      <c r="P3" s="37"/>
      <c r="Q3" s="38"/>
      <c r="R3" s="31"/>
      <c r="S3" s="31"/>
      <c r="T3" s="127" t="s">
        <v>155</v>
      </c>
      <c r="U3" s="130">
        <f>SUMIF($M$19:$M$1048576,$T$3,$T$19:$T$1048576)</f>
        <v>156.72999999999999</v>
      </c>
      <c r="V3" s="130">
        <f>SUMIF($X$19:$X$1048576,$T$3,$AA$19:$AA$1048576)</f>
        <v>156.72999999999999</v>
      </c>
      <c r="W3" s="130">
        <f>U3-V3</f>
        <v>0</v>
      </c>
      <c r="X3" s="65">
        <v>3385</v>
      </c>
      <c r="Y3" s="71">
        <f>SUMIF($N:$N,$X$3,$T:$T)</f>
        <v>1.54</v>
      </c>
      <c r="Z3" s="71">
        <f>SUMIF($Y$18:$Y$1048576,$X$3,$AA$18:$AA$1048576)</f>
        <v>1.54</v>
      </c>
      <c r="AA3" s="72">
        <f t="shared" si="0"/>
        <v>0</v>
      </c>
      <c r="AB3" s="31"/>
      <c r="AC3" s="31"/>
      <c r="AD3" s="31"/>
      <c r="AE3" s="39"/>
      <c r="AF3" s="39"/>
      <c r="AG3" s="40"/>
      <c r="AH3" s="40"/>
      <c r="AI3" s="31"/>
      <c r="AJ3" s="31"/>
      <c r="AK3" s="31"/>
      <c r="AL3" s="31"/>
      <c r="AM3" s="31"/>
    </row>
    <row r="4" spans="1:39" ht="18.5" x14ac:dyDescent="0.45">
      <c r="A4" s="60" t="s">
        <v>62</v>
      </c>
      <c r="B4" s="32" t="s">
        <v>63</v>
      </c>
      <c r="C4" s="33" t="s">
        <v>64</v>
      </c>
      <c r="D4" s="31"/>
      <c r="E4" s="31"/>
      <c r="F4" s="30" t="str">
        <f>IFERROR(IF(MATCH("Yes",$AH$18:$AH$50004,0),"Yes","No"),"No")</f>
        <v>Yes</v>
      </c>
      <c r="G4" s="35"/>
      <c r="H4" s="35"/>
      <c r="I4" s="35"/>
      <c r="J4" s="31"/>
      <c r="K4" s="31"/>
      <c r="L4" s="31"/>
      <c r="M4" s="31"/>
      <c r="N4" s="31"/>
      <c r="O4" s="31"/>
      <c r="P4" s="37"/>
      <c r="Q4" s="38"/>
      <c r="R4" s="31"/>
      <c r="S4" s="31"/>
      <c r="T4" s="71"/>
      <c r="U4" s="71"/>
      <c r="V4" s="71"/>
      <c r="W4" s="71"/>
      <c r="X4" s="65">
        <v>3390</v>
      </c>
      <c r="Y4" s="71">
        <f>SUMIF($N:$N,$X$4,$T:$T)</f>
        <v>4.1399999999999997</v>
      </c>
      <c r="Z4" s="71">
        <f>SUMIF($Y$18:$Y$1048576,$X$4,$AA$18:$AA$1048576)</f>
        <v>4.1399999999999997</v>
      </c>
      <c r="AA4" s="72">
        <f t="shared" si="0"/>
        <v>0</v>
      </c>
      <c r="AB4" s="31"/>
      <c r="AC4" s="31"/>
      <c r="AD4" s="31"/>
      <c r="AE4" s="39"/>
      <c r="AF4" s="39"/>
      <c r="AG4" s="40"/>
      <c r="AH4" s="40"/>
      <c r="AI4" s="31"/>
      <c r="AJ4" s="31"/>
      <c r="AK4" s="31"/>
      <c r="AL4" s="31"/>
      <c r="AM4" s="31"/>
    </row>
    <row r="5" spans="1:39" ht="19" thickBot="1" x14ac:dyDescent="0.5">
      <c r="A5" s="66" t="s">
        <v>65</v>
      </c>
      <c r="B5" s="32" t="s">
        <v>66</v>
      </c>
      <c r="C5" s="33" t="s">
        <v>67</v>
      </c>
      <c r="D5" s="31"/>
      <c r="E5" s="31"/>
      <c r="F5" s="30" t="str">
        <f>IFERROR(IF(MATCH("Yes",$AD$19:$AD$50003,0),"Yes","No"),"No")</f>
        <v>Yes</v>
      </c>
      <c r="G5" s="35"/>
      <c r="H5" s="35"/>
      <c r="I5" s="35"/>
      <c r="J5" s="31"/>
      <c r="K5" s="31"/>
      <c r="L5" s="31"/>
      <c r="M5" s="31"/>
      <c r="N5" s="31"/>
      <c r="O5" s="31"/>
      <c r="P5" s="37"/>
      <c r="Q5" s="38"/>
      <c r="R5" s="31"/>
      <c r="S5" s="31"/>
      <c r="T5" s="71"/>
      <c r="U5" s="71"/>
      <c r="V5" s="71"/>
      <c r="W5" s="71"/>
      <c r="X5" s="65">
        <v>8850</v>
      </c>
      <c r="Y5" s="71">
        <f>SUMIF($N:$N,$X$5,$T:$T)</f>
        <v>56.73</v>
      </c>
      <c r="Z5" s="71">
        <f>SUMIF($Y$18:$Y$1048576,$X$5,$AA$18:$AA$1048576)</f>
        <v>56.73</v>
      </c>
      <c r="AA5" s="72">
        <f t="shared" si="0"/>
        <v>0</v>
      </c>
      <c r="AB5" s="31"/>
      <c r="AC5" s="31"/>
      <c r="AD5" s="31"/>
      <c r="AE5" s="39"/>
      <c r="AF5" s="39"/>
      <c r="AG5" s="40"/>
      <c r="AH5" s="40"/>
      <c r="AI5" s="31"/>
      <c r="AJ5" s="31"/>
      <c r="AK5" s="31"/>
      <c r="AL5" s="31"/>
      <c r="AM5" s="31"/>
    </row>
    <row r="6" spans="1:39" ht="18.5" x14ac:dyDescent="0.45">
      <c r="A6" s="31"/>
      <c r="B6" s="32" t="s">
        <v>68</v>
      </c>
      <c r="C6" s="33" t="s">
        <v>69</v>
      </c>
      <c r="D6" s="31"/>
      <c r="E6" s="31"/>
      <c r="F6" s="30" t="str">
        <f ca="1">IFERROR(IF(MATCH("Yes",$AG$18:$AG$50004,0),"Yes","No"),"No")</f>
        <v>Yes</v>
      </c>
      <c r="G6" s="36">
        <f ca="1">IF(F6="Yes",1,0)</f>
        <v>1</v>
      </c>
      <c r="H6" s="35"/>
      <c r="I6" s="35"/>
      <c r="J6" s="31"/>
      <c r="K6" s="31"/>
      <c r="L6" s="31"/>
      <c r="M6" s="31"/>
      <c r="N6" s="31"/>
      <c r="O6" s="31"/>
      <c r="P6" s="37"/>
      <c r="Q6" s="31"/>
      <c r="R6" s="31"/>
      <c r="S6" s="31"/>
      <c r="T6" s="71"/>
      <c r="U6" s="71"/>
      <c r="V6" s="71"/>
      <c r="W6" s="71"/>
      <c r="X6" s="65">
        <v>8930</v>
      </c>
      <c r="Y6" s="71">
        <f>SUMIF($N:$N,$X$6,$T:$T)</f>
        <v>0</v>
      </c>
      <c r="Z6" s="71">
        <f>SUMIF($Y$18:$Y$1048576,$X$6,$AA$18:$AA$1048576)</f>
        <v>0</v>
      </c>
      <c r="AA6" s="72">
        <f t="shared" si="0"/>
        <v>0</v>
      </c>
      <c r="AB6" s="31"/>
      <c r="AC6" s="31"/>
      <c r="AD6" s="39"/>
      <c r="AE6" s="39"/>
      <c r="AF6" s="39"/>
      <c r="AG6" s="40"/>
      <c r="AH6" s="40"/>
      <c r="AI6" s="31"/>
      <c r="AJ6" s="31"/>
      <c r="AK6" s="31"/>
      <c r="AL6" s="31"/>
      <c r="AM6" s="31"/>
    </row>
    <row r="7" spans="1:39" ht="15.75" customHeight="1" x14ac:dyDescent="0.35">
      <c r="A7" s="9"/>
      <c r="B7" s="32" t="s">
        <v>70</v>
      </c>
      <c r="C7" s="82" t="s">
        <v>71</v>
      </c>
      <c r="D7" s="82"/>
      <c r="E7" s="83"/>
      <c r="F7" s="79" t="s">
        <v>72</v>
      </c>
      <c r="G7" s="80"/>
      <c r="H7" s="80"/>
      <c r="I7" s="80"/>
      <c r="J7" s="80"/>
      <c r="K7" s="80"/>
      <c r="L7" s="80"/>
      <c r="M7" s="81"/>
      <c r="N7" s="190"/>
      <c r="O7" s="191"/>
      <c r="P7" s="191"/>
      <c r="Q7" s="191"/>
      <c r="R7" s="191"/>
      <c r="S7" s="192"/>
      <c r="T7" s="71"/>
      <c r="U7" s="71"/>
      <c r="V7" s="71"/>
      <c r="W7" s="71"/>
      <c r="X7" s="65">
        <v>8570</v>
      </c>
      <c r="Y7" s="71">
        <f>SUMIF($N:$N,$X$7,$T:$T)</f>
        <v>0</v>
      </c>
      <c r="Z7" s="71">
        <f>SUMIF($Y$18:$Y$1048576,$X$7,$AA$18:$AA$1048576)</f>
        <v>0</v>
      </c>
      <c r="AA7" s="72">
        <f t="shared" si="0"/>
        <v>0</v>
      </c>
      <c r="AB7" s="31"/>
      <c r="AC7" s="31"/>
      <c r="AD7" s="39"/>
      <c r="AE7" s="39"/>
      <c r="AF7" s="39"/>
      <c r="AG7" s="40"/>
      <c r="AH7" s="40"/>
      <c r="AI7" s="31"/>
      <c r="AJ7" s="31"/>
      <c r="AK7" s="31"/>
      <c r="AL7" s="31"/>
      <c r="AM7" s="31"/>
    </row>
    <row r="8" spans="1:39" ht="15" customHeight="1" x14ac:dyDescent="0.35">
      <c r="A8" s="31"/>
      <c r="B8" s="34"/>
      <c r="C8" s="82"/>
      <c r="D8" s="82"/>
      <c r="E8" s="83"/>
      <c r="F8" s="79" t="s">
        <v>73</v>
      </c>
      <c r="G8" s="80"/>
      <c r="H8" s="80"/>
      <c r="I8" s="80"/>
      <c r="J8" s="80"/>
      <c r="K8" s="80"/>
      <c r="L8" s="80"/>
      <c r="M8" s="81"/>
      <c r="N8" s="190"/>
      <c r="O8" s="191"/>
      <c r="P8" s="191"/>
      <c r="Q8" s="191"/>
      <c r="R8" s="191"/>
      <c r="S8" s="192"/>
      <c r="T8" s="71"/>
      <c r="U8" s="71"/>
      <c r="V8" s="71"/>
      <c r="W8" s="71"/>
      <c r="X8" s="65">
        <v>8590</v>
      </c>
      <c r="Y8" s="71">
        <f>SUMIF($N:$N,$X$8,$T:$T)</f>
        <v>0</v>
      </c>
      <c r="Z8" s="71">
        <f>SUMIF($Y$18:$Y$1048576,$X$8,$AA$18:$AA$1048576)</f>
        <v>0</v>
      </c>
      <c r="AA8" s="72">
        <f t="shared" si="0"/>
        <v>0</v>
      </c>
      <c r="AB8" s="31"/>
      <c r="AC8" s="31"/>
      <c r="AD8" s="39"/>
      <c r="AE8" s="39"/>
      <c r="AF8" s="39"/>
      <c r="AG8" s="40"/>
      <c r="AH8" s="40"/>
      <c r="AI8" s="31"/>
      <c r="AJ8" s="31"/>
      <c r="AK8" s="31"/>
      <c r="AL8" s="31"/>
      <c r="AM8" s="31"/>
    </row>
    <row r="9" spans="1:39" s="12" customFormat="1" ht="15" customHeight="1" x14ac:dyDescent="0.35">
      <c r="A9" s="31"/>
      <c r="B9" s="34"/>
      <c r="C9" s="82"/>
      <c r="D9" s="82"/>
      <c r="E9" s="83"/>
      <c r="F9" s="79" t="s">
        <v>74</v>
      </c>
      <c r="G9" s="80"/>
      <c r="H9" s="80"/>
      <c r="I9" s="80"/>
      <c r="J9" s="80"/>
      <c r="K9" s="80"/>
      <c r="L9" s="80"/>
      <c r="M9" s="81"/>
      <c r="N9" s="190"/>
      <c r="O9" s="191"/>
      <c r="P9" s="191"/>
      <c r="Q9" s="191"/>
      <c r="R9" s="191"/>
      <c r="S9" s="192"/>
      <c r="T9" s="71"/>
      <c r="U9" s="71"/>
      <c r="V9" s="71"/>
      <c r="W9" s="71"/>
      <c r="X9" s="65">
        <v>8640</v>
      </c>
      <c r="Y9" s="71">
        <f>SUMIF($N:$N,$X$9,$T:$T)</f>
        <v>0</v>
      </c>
      <c r="Z9" s="71">
        <f>SUMIF($Y$18:$Y$1048576,$X$9,$AA$18:$AA$1048576)</f>
        <v>0</v>
      </c>
      <c r="AA9" s="72">
        <f t="shared" si="0"/>
        <v>0</v>
      </c>
      <c r="AB9" s="31"/>
      <c r="AC9" s="31"/>
      <c r="AD9" s="39"/>
      <c r="AE9" s="39"/>
      <c r="AF9" s="39"/>
      <c r="AG9" s="40"/>
      <c r="AH9" s="40"/>
      <c r="AI9" s="31"/>
      <c r="AJ9" s="41"/>
      <c r="AK9" s="41"/>
      <c r="AL9" s="41"/>
      <c r="AM9" s="41"/>
    </row>
    <row r="10" spans="1:39" s="12" customFormat="1" ht="15" customHeight="1" x14ac:dyDescent="0.35">
      <c r="A10" s="31"/>
      <c r="B10" s="34"/>
      <c r="C10" s="82"/>
      <c r="D10" s="82"/>
      <c r="E10" s="83"/>
      <c r="F10" s="193" t="s">
        <v>75</v>
      </c>
      <c r="G10" s="193"/>
      <c r="H10" s="193"/>
      <c r="I10" s="193"/>
      <c r="J10" s="193"/>
      <c r="K10" s="193"/>
      <c r="L10" s="193"/>
      <c r="M10" s="193"/>
      <c r="N10" s="190"/>
      <c r="O10" s="191"/>
      <c r="P10" s="191"/>
      <c r="Q10" s="191"/>
      <c r="R10" s="191"/>
      <c r="S10" s="192"/>
      <c r="T10" s="71"/>
      <c r="U10" s="71"/>
      <c r="V10" s="71"/>
      <c r="W10" s="71"/>
      <c r="X10" s="88">
        <v>8690</v>
      </c>
      <c r="Y10" s="71">
        <f>SUMIF($N:$N,$X$10,$T:$T)</f>
        <v>0</v>
      </c>
      <c r="Z10" s="71">
        <f>SUMIF($Y$18:$Y$1048576,$X$10,$AA$18:$AA$1048576)</f>
        <v>0</v>
      </c>
      <c r="AA10" s="72">
        <f t="shared" si="0"/>
        <v>0</v>
      </c>
      <c r="AB10" s="31"/>
      <c r="AC10" s="31"/>
      <c r="AD10" s="39"/>
      <c r="AE10" s="39"/>
      <c r="AF10" s="39"/>
      <c r="AG10" s="40"/>
      <c r="AH10" s="40"/>
      <c r="AI10" s="31"/>
      <c r="AJ10" s="41"/>
      <c r="AK10" s="41"/>
      <c r="AL10" s="41"/>
      <c r="AM10" s="41"/>
    </row>
    <row r="11" spans="1:39" s="12" customFormat="1" ht="15" customHeight="1" x14ac:dyDescent="0.35">
      <c r="A11" s="31"/>
      <c r="B11" s="34"/>
      <c r="C11" s="200" t="str">
        <f ca="1">IF($F$6="Yes","Mandatory to answer question (E) if High Risk is YES!","Optional to answer question (E)")</f>
        <v>Mandatory to answer question (E) if High Risk is YES!</v>
      </c>
      <c r="D11" s="200"/>
      <c r="E11" s="201"/>
      <c r="F11" s="202" t="s">
        <v>12091</v>
      </c>
      <c r="G11" s="203"/>
      <c r="H11" s="203"/>
      <c r="I11" s="203"/>
      <c r="J11" s="203"/>
      <c r="K11" s="203"/>
      <c r="L11" s="203"/>
      <c r="M11" s="204"/>
      <c r="N11" s="178"/>
      <c r="O11" s="179"/>
      <c r="P11" s="179"/>
      <c r="Q11" s="179"/>
      <c r="R11" s="179"/>
      <c r="S11" s="180"/>
      <c r="T11" s="71"/>
      <c r="U11" s="71"/>
      <c r="V11" s="71"/>
      <c r="W11" s="71"/>
      <c r="X11" s="88">
        <v>8694</v>
      </c>
      <c r="Y11" s="71">
        <f>SUMIF($N:$N,$X$11,$T:$T)</f>
        <v>100</v>
      </c>
      <c r="Z11" s="71">
        <f>SUMIF($Y$18:$Y$1048576,$X$11,$AA$18:$AA$1048576)</f>
        <v>100</v>
      </c>
      <c r="AA11" s="72">
        <f t="shared" si="0"/>
        <v>0</v>
      </c>
      <c r="AB11" s="31"/>
      <c r="AC11" s="31"/>
      <c r="AD11" s="39"/>
      <c r="AE11" s="39"/>
      <c r="AF11" s="39"/>
      <c r="AG11" s="40"/>
      <c r="AH11" s="40"/>
      <c r="AI11" s="31"/>
      <c r="AJ11" s="41"/>
      <c r="AK11" s="41"/>
      <c r="AL11" s="41"/>
      <c r="AM11" s="41"/>
    </row>
    <row r="12" spans="1:39" s="12" customFormat="1" ht="15" customHeight="1" x14ac:dyDescent="0.35">
      <c r="A12" s="31"/>
      <c r="B12" s="34"/>
      <c r="C12" s="200"/>
      <c r="D12" s="200"/>
      <c r="E12" s="201"/>
      <c r="F12" s="205"/>
      <c r="G12" s="206"/>
      <c r="H12" s="206"/>
      <c r="I12" s="206"/>
      <c r="J12" s="206"/>
      <c r="K12" s="206"/>
      <c r="L12" s="206"/>
      <c r="M12" s="207"/>
      <c r="N12" s="181"/>
      <c r="O12" s="182"/>
      <c r="P12" s="182"/>
      <c r="Q12" s="182"/>
      <c r="R12" s="182"/>
      <c r="S12" s="183"/>
      <c r="T12" s="71"/>
      <c r="U12" s="71"/>
      <c r="V12" s="71"/>
      <c r="W12" s="71"/>
      <c r="X12" s="65">
        <v>8970</v>
      </c>
      <c r="Y12" s="71">
        <f>SUMIF($N:$N,$X$12,$T:$T)</f>
        <v>0</v>
      </c>
      <c r="Z12" s="71">
        <f>SUMIF($Y$18:$Y$1048576,$X$12,$AA$18:$AA$1048576)</f>
        <v>0</v>
      </c>
      <c r="AA12" s="72">
        <f>Y12-Z12</f>
        <v>0</v>
      </c>
      <c r="AB12" s="31"/>
      <c r="AC12" s="31"/>
      <c r="AD12" s="39"/>
      <c r="AE12" s="39"/>
      <c r="AF12" s="39"/>
      <c r="AG12" s="40"/>
      <c r="AH12" s="40"/>
      <c r="AI12" s="31"/>
      <c r="AJ12" s="41"/>
      <c r="AK12" s="41"/>
      <c r="AL12" s="41"/>
      <c r="AM12" s="41"/>
    </row>
    <row r="13" spans="1:39" s="12" customFormat="1" ht="20.25" customHeight="1" thickBot="1" x14ac:dyDescent="0.6">
      <c r="A13" s="31"/>
      <c r="B13" s="34"/>
      <c r="C13" s="200"/>
      <c r="D13" s="200"/>
      <c r="E13" s="201"/>
      <c r="F13" s="208"/>
      <c r="G13" s="209"/>
      <c r="H13" s="209"/>
      <c r="I13" s="209"/>
      <c r="J13" s="209"/>
      <c r="K13" s="209"/>
      <c r="L13" s="209"/>
      <c r="M13" s="210"/>
      <c r="N13" s="184"/>
      <c r="O13" s="185"/>
      <c r="P13" s="185"/>
      <c r="Q13" s="185"/>
      <c r="R13" s="185"/>
      <c r="S13" s="186"/>
      <c r="T13" s="69" t="s">
        <v>76</v>
      </c>
      <c r="U13" s="131">
        <f>SUM(U2:U3)</f>
        <v>167.5</v>
      </c>
      <c r="V13" s="131">
        <f>SUM(V2:V3)</f>
        <v>167.5</v>
      </c>
      <c r="W13" s="131">
        <f>SUM(W2:W3)</f>
        <v>0</v>
      </c>
      <c r="X13" s="69" t="s">
        <v>76</v>
      </c>
      <c r="Y13" s="74">
        <f>SUM(Y2:Y12)</f>
        <v>167.5</v>
      </c>
      <c r="Z13" s="74">
        <f>SUM(Z2:Z12)</f>
        <v>167.5</v>
      </c>
      <c r="AA13" s="74">
        <f t="shared" si="0"/>
        <v>0</v>
      </c>
      <c r="AB13" s="31"/>
      <c r="AC13" s="31"/>
      <c r="AD13" s="39"/>
      <c r="AE13" s="39"/>
      <c r="AF13" s="39"/>
      <c r="AG13" s="40"/>
      <c r="AH13" s="40"/>
      <c r="AI13" s="31"/>
      <c r="AJ13" s="41"/>
      <c r="AK13" s="41"/>
      <c r="AL13" s="41"/>
      <c r="AM13" s="41"/>
    </row>
    <row r="14" spans="1:39" s="12" customFormat="1" ht="65.25" customHeight="1" thickTop="1" x14ac:dyDescent="0.35">
      <c r="A14" s="31"/>
      <c r="B14" s="34"/>
      <c r="C14" s="121"/>
      <c r="D14" s="121"/>
      <c r="E14" s="121"/>
      <c r="F14" s="122"/>
      <c r="G14" s="122"/>
      <c r="H14" s="122"/>
      <c r="I14" s="122"/>
      <c r="J14" s="122"/>
      <c r="K14" s="122"/>
      <c r="L14" s="122"/>
      <c r="M14" s="122"/>
      <c r="N14" s="122"/>
      <c r="O14" s="122"/>
      <c r="P14" s="122"/>
      <c r="Q14" s="122"/>
      <c r="R14" s="122"/>
      <c r="S14" s="122"/>
      <c r="W14" s="31"/>
      <c r="X14" s="31"/>
      <c r="Y14" s="31"/>
      <c r="Z14" s="31"/>
      <c r="AA14" s="31"/>
      <c r="AB14" s="31"/>
      <c r="AC14" s="31"/>
      <c r="AD14" s="39"/>
      <c r="AE14" s="39"/>
      <c r="AF14" s="39"/>
      <c r="AG14" s="40"/>
      <c r="AH14" s="40"/>
      <c r="AI14" s="31"/>
      <c r="AJ14" s="41"/>
      <c r="AK14" s="41"/>
      <c r="AL14" s="41"/>
      <c r="AM14" s="41"/>
    </row>
    <row r="15" spans="1:39" s="12" customFormat="1" ht="33.75" customHeight="1" x14ac:dyDescent="0.35">
      <c r="A15" s="31"/>
      <c r="B15" s="34"/>
      <c r="C15" s="84"/>
      <c r="D15" s="84"/>
      <c r="E15" s="84"/>
      <c r="F15" s="78"/>
      <c r="G15" s="78"/>
      <c r="H15" s="78"/>
      <c r="I15" s="78"/>
      <c r="J15" s="78"/>
      <c r="K15" s="78"/>
      <c r="L15" s="78"/>
      <c r="M15" s="78"/>
      <c r="N15" s="78"/>
      <c r="O15" s="78"/>
      <c r="P15" s="78"/>
      <c r="Q15" s="78"/>
      <c r="R15" s="78"/>
      <c r="S15" s="78"/>
      <c r="U15" s="31"/>
      <c r="Z15" s="31"/>
      <c r="AA15" s="31"/>
      <c r="AB15" s="39"/>
      <c r="AC15" s="39"/>
      <c r="AD15" s="39"/>
      <c r="AE15" s="40"/>
      <c r="AF15" s="40"/>
      <c r="AG15" s="31"/>
      <c r="AH15" s="41"/>
      <c r="AI15" s="41"/>
      <c r="AJ15" s="41"/>
      <c r="AK15" s="41"/>
    </row>
    <row r="16" spans="1:39" s="12" customFormat="1" ht="16.5" customHeight="1" thickBot="1" x14ac:dyDescent="0.4">
      <c r="A16" s="31"/>
      <c r="B16" s="31"/>
      <c r="C16" s="31"/>
      <c r="D16" s="31"/>
      <c r="E16" s="31"/>
      <c r="F16" s="31"/>
      <c r="G16" s="31"/>
      <c r="H16" s="31"/>
      <c r="I16" s="31"/>
      <c r="J16" s="31"/>
      <c r="K16" s="31"/>
      <c r="L16" s="31"/>
      <c r="M16" s="31"/>
      <c r="N16" s="31"/>
      <c r="O16" s="31"/>
      <c r="P16" s="31"/>
      <c r="Q16" s="31"/>
      <c r="R16" s="31"/>
      <c r="S16" s="31"/>
      <c r="T16" s="31"/>
      <c r="U16" s="31"/>
      <c r="V16" s="31"/>
      <c r="W16" s="68">
        <f>SUBTOTAL(9,T:T)-Y13</f>
        <v>0</v>
      </c>
      <c r="X16" s="31"/>
      <c r="Y16" s="31"/>
      <c r="Z16" s="31"/>
      <c r="AA16" s="31"/>
      <c r="AB16" s="39"/>
      <c r="AC16" s="39"/>
      <c r="AD16" s="39"/>
      <c r="AE16" s="40"/>
      <c r="AF16" s="40"/>
      <c r="AG16" s="31"/>
      <c r="AH16" s="41"/>
      <c r="AI16" s="41"/>
      <c r="AJ16" s="41"/>
      <c r="AK16" s="41"/>
    </row>
    <row r="17" spans="1:38" s="12" customFormat="1" ht="48.75" customHeight="1" thickBot="1" x14ac:dyDescent="0.4">
      <c r="A17" s="75" t="s">
        <v>77</v>
      </c>
      <c r="B17" s="76"/>
      <c r="C17" s="76"/>
      <c r="D17" s="76"/>
      <c r="E17" s="76"/>
      <c r="F17" s="76"/>
      <c r="G17" s="76"/>
      <c r="H17" s="76"/>
      <c r="I17" s="76"/>
      <c r="J17" s="76"/>
      <c r="K17" s="76"/>
      <c r="L17" s="76"/>
      <c r="M17" s="76"/>
      <c r="N17" s="76"/>
      <c r="O17" s="76"/>
      <c r="P17" s="76"/>
      <c r="Q17" s="76"/>
      <c r="R17" s="76"/>
      <c r="S17" s="76"/>
      <c r="T17" s="77"/>
      <c r="U17" s="175" t="s">
        <v>78</v>
      </c>
      <c r="V17" s="176"/>
      <c r="W17" s="176"/>
      <c r="X17" s="176"/>
      <c r="Y17" s="176"/>
      <c r="Z17" s="176"/>
      <c r="AA17" s="177"/>
      <c r="AB17" s="42"/>
      <c r="AC17" s="43"/>
      <c r="AD17" s="44"/>
      <c r="AE17" s="44"/>
      <c r="AF17" s="44"/>
      <c r="AG17" s="45"/>
      <c r="AH17" s="46"/>
      <c r="AI17" s="85"/>
      <c r="AJ17" s="85"/>
      <c r="AK17" s="87"/>
    </row>
    <row r="18" spans="1:38" s="67" customFormat="1" ht="54.75" customHeight="1" thickBot="1" x14ac:dyDescent="0.4">
      <c r="A18" s="52" t="s">
        <v>79</v>
      </c>
      <c r="B18" s="52" t="s">
        <v>80</v>
      </c>
      <c r="C18" s="52" t="s">
        <v>81</v>
      </c>
      <c r="D18" s="52" t="s">
        <v>82</v>
      </c>
      <c r="E18" s="52" t="s">
        <v>83</v>
      </c>
      <c r="F18" s="52" t="s">
        <v>84</v>
      </c>
      <c r="G18" s="53" t="s">
        <v>85</v>
      </c>
      <c r="H18" s="53" t="s">
        <v>86</v>
      </c>
      <c r="I18" s="53" t="s">
        <v>87</v>
      </c>
      <c r="J18" s="52" t="s">
        <v>88</v>
      </c>
      <c r="K18" s="52" t="s">
        <v>89</v>
      </c>
      <c r="L18" s="52" t="s">
        <v>90</v>
      </c>
      <c r="M18" s="52" t="s">
        <v>91</v>
      </c>
      <c r="N18" s="52" t="s">
        <v>11</v>
      </c>
      <c r="O18" s="52" t="s">
        <v>92</v>
      </c>
      <c r="P18" s="52" t="s">
        <v>18</v>
      </c>
      <c r="Q18" s="52" t="s">
        <v>93</v>
      </c>
      <c r="R18" s="52" t="s">
        <v>13</v>
      </c>
      <c r="S18" s="52" t="s">
        <v>94</v>
      </c>
      <c r="T18" s="48" t="s">
        <v>95</v>
      </c>
      <c r="U18" s="47" t="s">
        <v>15</v>
      </c>
      <c r="V18" s="48" t="s">
        <v>8</v>
      </c>
      <c r="W18" s="48" t="s">
        <v>16</v>
      </c>
      <c r="X18" s="48" t="s">
        <v>17</v>
      </c>
      <c r="Y18" s="48" t="s">
        <v>11</v>
      </c>
      <c r="Z18" s="48" t="s">
        <v>18</v>
      </c>
      <c r="AA18" s="48" t="s">
        <v>19</v>
      </c>
      <c r="AB18" s="48" t="s">
        <v>96</v>
      </c>
      <c r="AC18" s="49"/>
      <c r="AD18" s="50" t="s">
        <v>97</v>
      </c>
      <c r="AE18" s="50" t="s">
        <v>98</v>
      </c>
      <c r="AF18" s="48" t="s">
        <v>99</v>
      </c>
      <c r="AG18" s="51" t="s">
        <v>100</v>
      </c>
      <c r="AH18" s="48" t="s">
        <v>101</v>
      </c>
      <c r="AI18" s="48" t="s">
        <v>102</v>
      </c>
      <c r="AJ18" s="48" t="s">
        <v>103</v>
      </c>
      <c r="AK18" s="48" t="s">
        <v>104</v>
      </c>
    </row>
    <row r="19" spans="1:38" s="12" customFormat="1" x14ac:dyDescent="0.35">
      <c r="A19" s="97" t="s">
        <v>140</v>
      </c>
      <c r="B19" s="97">
        <v>12345678</v>
      </c>
      <c r="C19" s="97">
        <v>315786543</v>
      </c>
      <c r="D19" s="98">
        <v>2</v>
      </c>
      <c r="E19" s="97" t="s">
        <v>141</v>
      </c>
      <c r="F19" s="97" t="s">
        <v>30</v>
      </c>
      <c r="G19" s="97" t="s">
        <v>142</v>
      </c>
      <c r="H19" s="99">
        <v>43971</v>
      </c>
      <c r="I19" s="97" t="s">
        <v>143</v>
      </c>
      <c r="J19" s="97" t="s">
        <v>144</v>
      </c>
      <c r="K19" s="97" t="s">
        <v>145</v>
      </c>
      <c r="L19" s="97" t="s">
        <v>146</v>
      </c>
      <c r="M19" s="134" t="s">
        <v>147</v>
      </c>
      <c r="N19" s="97" t="s">
        <v>148</v>
      </c>
      <c r="O19" s="97" t="s">
        <v>149</v>
      </c>
      <c r="P19" s="97" t="s">
        <v>150</v>
      </c>
      <c r="Q19" s="97" t="s">
        <v>151</v>
      </c>
      <c r="R19" s="97" t="s">
        <v>35</v>
      </c>
      <c r="S19" s="97" t="s">
        <v>35</v>
      </c>
      <c r="T19" s="100">
        <v>0.24</v>
      </c>
      <c r="U19" s="106">
        <v>404000</v>
      </c>
      <c r="V19" s="106" t="s">
        <v>145</v>
      </c>
      <c r="W19" s="106">
        <v>77738</v>
      </c>
      <c r="X19" s="132" t="s">
        <v>147</v>
      </c>
      <c r="Y19" s="107">
        <v>3380</v>
      </c>
      <c r="Z19" s="106"/>
      <c r="AA19" s="108">
        <v>3.85</v>
      </c>
      <c r="AB19" s="54">
        <f t="shared" ref="AB19:AB82" si="1">T19-AA19</f>
        <v>-3.6100000000000003</v>
      </c>
      <c r="AC19" s="10"/>
      <c r="AD19" s="96" t="str">
        <f>IF(ISNUMBER(SEARCH("Yes",AL19)),"Yes","No")</f>
        <v>Yes</v>
      </c>
      <c r="AE19" s="18" t="str">
        <f>IFERROR(VLOOKUP(L19,'EFM Funds June 2020'!D:M,9,FALSE),"No")</f>
        <v>No</v>
      </c>
      <c r="AF19" s="18" t="str">
        <f>IFERROR(VLOOKUP(W19,'EFM Funds June 2020'!D:L,9,FALSE),"No")</f>
        <v>Yes</v>
      </c>
      <c r="AG19" s="19" t="str">
        <f ca="1">IF(AND(AI19="Yes",AK19="Yes"),"Yes",IF(AND(AJ19="Yes",AK19="Yes"),"Yes","No"))</f>
        <v>Yes</v>
      </c>
      <c r="AH19" s="19" t="str">
        <f>IF(OR(R19="GSHIP",R19="FEEREM",R19="GSPFR",R19="TUITRM",R19="CMPFEE"),"Yes","No")</f>
        <v>No</v>
      </c>
      <c r="AI19" s="56" t="str">
        <f ca="1">IFERROR(IF($R$1&gt;=(H19+120),"Yes","No"),"")</f>
        <v>Yes</v>
      </c>
      <c r="AJ19" s="56" t="str">
        <f ca="1">IFERROR(IF(OR($R$1&gt;Q19+90,$R$1&gt;VLOOKUP(W19,'EFM Funds June 2020'!D:E,2,FALSE)+90),"Yes","No"),"No")</f>
        <v>Yes</v>
      </c>
      <c r="AK19" s="56" t="str">
        <f>IFERROR(IF(OR(IFERROR(IF(AND(VLOOKUP(L19,'EFM Funds June 2020'!$D:$M,10,FALSE)="Yes",T19&lt;0),"Yes","No"),"No")="Yes",IFERROR(IF(AND(VLOOKUP(W19,'EFM Funds June 2020'!$D:$M,10,FALSE)="Yes",AA19&gt;0),"Yes","No"),"No")="Yes"),"Yes","No"),"No")</f>
        <v>Yes</v>
      </c>
      <c r="AL19" s="95" t="str">
        <f>AE19&amp;AF19</f>
        <v>NoYes</v>
      </c>
    </row>
    <row r="20" spans="1:38" s="12" customFormat="1" x14ac:dyDescent="0.35">
      <c r="A20" s="97" t="s">
        <v>140</v>
      </c>
      <c r="B20" s="97">
        <v>12345678</v>
      </c>
      <c r="C20" s="97">
        <v>315786543</v>
      </c>
      <c r="D20" s="98">
        <v>2</v>
      </c>
      <c r="E20" s="97" t="s">
        <v>141</v>
      </c>
      <c r="F20" s="97" t="s">
        <v>30</v>
      </c>
      <c r="G20" s="97" t="s">
        <v>142</v>
      </c>
      <c r="H20" s="97" t="s">
        <v>143</v>
      </c>
      <c r="I20" s="97" t="s">
        <v>143</v>
      </c>
      <c r="J20" s="97" t="s">
        <v>144</v>
      </c>
      <c r="K20" s="97" t="s">
        <v>145</v>
      </c>
      <c r="L20" s="97" t="s">
        <v>146</v>
      </c>
      <c r="M20" s="134" t="s">
        <v>147</v>
      </c>
      <c r="N20" s="97" t="s">
        <v>148</v>
      </c>
      <c r="O20" s="97" t="s">
        <v>152</v>
      </c>
      <c r="P20" s="97" t="s">
        <v>150</v>
      </c>
      <c r="Q20" s="97" t="s">
        <v>151</v>
      </c>
      <c r="R20" s="97" t="s">
        <v>35</v>
      </c>
      <c r="S20" s="97" t="s">
        <v>35</v>
      </c>
      <c r="T20" s="100">
        <v>4.8499999999999996</v>
      </c>
      <c r="U20" s="106">
        <v>404000</v>
      </c>
      <c r="V20" s="109" t="s">
        <v>145</v>
      </c>
      <c r="W20" s="109">
        <v>23010</v>
      </c>
      <c r="X20" s="132" t="s">
        <v>147</v>
      </c>
      <c r="Y20" s="107">
        <v>3380</v>
      </c>
      <c r="Z20" s="109"/>
      <c r="AA20" s="108">
        <v>1.24</v>
      </c>
      <c r="AB20" s="54">
        <f t="shared" si="1"/>
        <v>3.6099999999999994</v>
      </c>
      <c r="AC20" s="39"/>
      <c r="AD20" s="96" t="str">
        <f t="shared" ref="AD20:AD83" si="2">IF(ISNUMBER(SEARCH("Yes",AL20)),"Yes","No")</f>
        <v>Yes</v>
      </c>
      <c r="AE20" s="18" t="str">
        <f>IFERROR(VLOOKUP(L20,'EFM Funds June 2020'!D:M,9,FALSE),"No")</f>
        <v>No</v>
      </c>
      <c r="AF20" s="18" t="str">
        <f>IFERROR(VLOOKUP(W20,'EFM Funds June 2020'!D:L,9,FALSE),"No")</f>
        <v>Yes</v>
      </c>
      <c r="AG20" s="19" t="str">
        <f t="shared" ref="AG20:AG83" ca="1" si="3">IF(AND(AI20="Yes",AK20="Yes"),"Yes",IF(AND(AJ20="Yes",AK20="Yes"),"Yes","No"))</f>
        <v>Yes</v>
      </c>
      <c r="AH20" s="19" t="str">
        <f t="shared" ref="AH20:AH83" si="4">IF(OR(R20="GSHIP",R20="FEEREM",R20="GSPFR",R20="TUITRM",R20="CMPFEE"),"Yes","No")</f>
        <v>No</v>
      </c>
      <c r="AI20" s="56" t="str">
        <f t="shared" ref="AI20:AI83" ca="1" si="5">IFERROR(IF($R$1&gt;=(H20+120),"Yes","No"),"")</f>
        <v>Yes</v>
      </c>
      <c r="AJ20" s="56" t="str">
        <f ca="1">IFERROR(IF(OR($R$1&gt;Q20+90,$R$1&gt;VLOOKUP(W20,'EFM Funds June 2020'!D:E,2,FALSE)+90),"Yes","No"),"No")</f>
        <v>Yes</v>
      </c>
      <c r="AK20" s="56" t="str">
        <f>IFERROR(IF(OR(IFERROR(IF(AND(VLOOKUP(L20,'EFM Funds June 2020'!$D:$M,10,FALSE)="Yes",T20&lt;0),"Yes","No"),"No")="Yes",IFERROR(IF(AND(VLOOKUP(W20,'EFM Funds June 2020'!$D:$M,10,FALSE)="Yes",AA20&gt;0),"Yes","No"),"No")="Yes"),"Yes","No"),"No")</f>
        <v>Yes</v>
      </c>
      <c r="AL20" s="95" t="str">
        <f t="shared" ref="AL20:AL83" si="6">AE20&amp;AF20</f>
        <v>NoYes</v>
      </c>
    </row>
    <row r="21" spans="1:38" s="12" customFormat="1" x14ac:dyDescent="0.35">
      <c r="A21" s="97" t="s">
        <v>140</v>
      </c>
      <c r="B21" s="97">
        <v>12345678</v>
      </c>
      <c r="C21" s="97">
        <v>315786543</v>
      </c>
      <c r="D21" s="98">
        <v>2</v>
      </c>
      <c r="E21" s="97" t="s">
        <v>141</v>
      </c>
      <c r="F21" s="97" t="s">
        <v>30</v>
      </c>
      <c r="G21" s="97" t="s">
        <v>142</v>
      </c>
      <c r="H21" s="97" t="s">
        <v>143</v>
      </c>
      <c r="I21" s="97" t="s">
        <v>143</v>
      </c>
      <c r="J21" s="97" t="s">
        <v>144</v>
      </c>
      <c r="K21" s="97" t="s">
        <v>145</v>
      </c>
      <c r="L21" s="97" t="s">
        <v>146</v>
      </c>
      <c r="M21" s="134" t="s">
        <v>147</v>
      </c>
      <c r="N21" s="97" t="s">
        <v>153</v>
      </c>
      <c r="O21" s="97" t="s">
        <v>154</v>
      </c>
      <c r="P21" s="97" t="s">
        <v>150</v>
      </c>
      <c r="Q21" s="97" t="s">
        <v>151</v>
      </c>
      <c r="R21" s="97" t="s">
        <v>35</v>
      </c>
      <c r="S21" s="97" t="s">
        <v>35</v>
      </c>
      <c r="T21" s="100">
        <v>1.42</v>
      </c>
      <c r="U21" s="106">
        <v>404000</v>
      </c>
      <c r="V21" s="109" t="s">
        <v>145</v>
      </c>
      <c r="W21" s="109">
        <v>81045</v>
      </c>
      <c r="X21" s="132" t="s">
        <v>147</v>
      </c>
      <c r="Y21" s="107">
        <v>3385</v>
      </c>
      <c r="Z21" s="109"/>
      <c r="AA21" s="108">
        <v>1.54</v>
      </c>
      <c r="AB21" s="54">
        <f t="shared" si="1"/>
        <v>-0.12000000000000011</v>
      </c>
      <c r="AC21" s="39"/>
      <c r="AD21" s="96" t="str">
        <f t="shared" si="2"/>
        <v>Yes</v>
      </c>
      <c r="AE21" s="18" t="str">
        <f>IFERROR(VLOOKUP(L21,'EFM Funds June 2020'!D:M,9,FALSE),"No")</f>
        <v>No</v>
      </c>
      <c r="AF21" s="18" t="str">
        <f>IFERROR(VLOOKUP(W21,'EFM Funds June 2020'!D:L,9,FALSE),"No")</f>
        <v>Yes</v>
      </c>
      <c r="AG21" s="19" t="str">
        <f t="shared" ca="1" si="3"/>
        <v>No</v>
      </c>
      <c r="AH21" s="19" t="str">
        <f t="shared" si="4"/>
        <v>No</v>
      </c>
      <c r="AI21" s="56" t="str">
        <f t="shared" ca="1" si="5"/>
        <v>Yes</v>
      </c>
      <c r="AJ21" s="56" t="str">
        <f ca="1">IFERROR(IF(OR($R$1&gt;Q21+90,$R$1&gt;VLOOKUP(W21,'EFM Funds June 2020'!D:E,2,FALSE)+90),"Yes","No"),"No")</f>
        <v>Yes</v>
      </c>
      <c r="AK21" s="56" t="str">
        <f>IFERROR(IF(OR(IFERROR(IF(AND(VLOOKUP(L21,'EFM Funds June 2020'!$D:$M,10,FALSE)="Yes",T21&lt;0),"Yes","No"),"No")="Yes",IFERROR(IF(AND(VLOOKUP(W21,'EFM Funds June 2020'!$D:$M,10,FALSE)="Yes",AA21&gt;0),"Yes","No"),"No")="Yes"),"Yes","No"),"No")</f>
        <v>No</v>
      </c>
      <c r="AL21" s="95" t="str">
        <f t="shared" si="6"/>
        <v>NoYes</v>
      </c>
    </row>
    <row r="22" spans="1:38" s="12" customFormat="1" x14ac:dyDescent="0.35">
      <c r="A22" s="97" t="s">
        <v>140</v>
      </c>
      <c r="B22" s="97">
        <v>12345678</v>
      </c>
      <c r="C22" s="97">
        <v>315786543</v>
      </c>
      <c r="D22" s="98">
        <v>2</v>
      </c>
      <c r="E22" s="97" t="s">
        <v>141</v>
      </c>
      <c r="F22" s="97" t="s">
        <v>30</v>
      </c>
      <c r="G22" s="97" t="s">
        <v>142</v>
      </c>
      <c r="H22" s="97" t="s">
        <v>143</v>
      </c>
      <c r="I22" s="97" t="s">
        <v>143</v>
      </c>
      <c r="J22" s="97" t="s">
        <v>144</v>
      </c>
      <c r="K22" s="97" t="s">
        <v>145</v>
      </c>
      <c r="L22" s="97" t="s">
        <v>146</v>
      </c>
      <c r="M22" s="134" t="s">
        <v>147</v>
      </c>
      <c r="N22" s="97" t="s">
        <v>153</v>
      </c>
      <c r="O22" s="97" t="s">
        <v>156</v>
      </c>
      <c r="P22" s="97" t="s">
        <v>150</v>
      </c>
      <c r="Q22" s="97" t="s">
        <v>151</v>
      </c>
      <c r="R22" s="97" t="s">
        <v>35</v>
      </c>
      <c r="S22" s="97" t="s">
        <v>35</v>
      </c>
      <c r="T22" s="100">
        <v>0.12</v>
      </c>
      <c r="U22" s="106">
        <v>404000</v>
      </c>
      <c r="V22" s="109" t="s">
        <v>145</v>
      </c>
      <c r="W22" s="109">
        <v>19900</v>
      </c>
      <c r="X22" s="132" t="s">
        <v>147</v>
      </c>
      <c r="Y22" s="107">
        <v>3390</v>
      </c>
      <c r="Z22" s="109"/>
      <c r="AA22" s="108">
        <v>4.1399999999999997</v>
      </c>
      <c r="AB22" s="54">
        <f t="shared" si="1"/>
        <v>-4.0199999999999996</v>
      </c>
      <c r="AC22" s="39"/>
      <c r="AD22" s="96" t="str">
        <f t="shared" si="2"/>
        <v>No</v>
      </c>
      <c r="AE22" s="18" t="str">
        <f>IFERROR(VLOOKUP(L22,'EFM Funds June 2020'!D:M,9,FALSE),"No")</f>
        <v>No</v>
      </c>
      <c r="AF22" s="18" t="str">
        <f>IFERROR(VLOOKUP(W22,'EFM Funds June 2020'!D:L,9,FALSE),"No")</f>
        <v>No</v>
      </c>
      <c r="AG22" s="19" t="str">
        <f t="shared" ca="1" si="3"/>
        <v>No</v>
      </c>
      <c r="AH22" s="19" t="str">
        <f t="shared" si="4"/>
        <v>No</v>
      </c>
      <c r="AI22" s="56" t="str">
        <f t="shared" ca="1" si="5"/>
        <v>Yes</v>
      </c>
      <c r="AJ22" s="56" t="str">
        <f ca="1">IFERROR(IF(OR($R$1&gt;Q22+90,$R$1&gt;VLOOKUP(W22,'EFM Funds June 2020'!D:E,2,FALSE)+90),"Yes","No"),"No")</f>
        <v>No</v>
      </c>
      <c r="AK22" s="56" t="str">
        <f>IFERROR(IF(OR(IFERROR(IF(AND(VLOOKUP(L22,'EFM Funds June 2020'!$D:$M,10,FALSE)="Yes",T22&lt;0),"Yes","No"),"No")="Yes",IFERROR(IF(AND(VLOOKUP(W22,'EFM Funds June 2020'!$D:$M,10,FALSE)="Yes",AA22&gt;0),"Yes","No"),"No")="Yes"),"Yes","No"),"No")</f>
        <v>No</v>
      </c>
      <c r="AL22" s="95" t="str">
        <f t="shared" si="6"/>
        <v>NoNo</v>
      </c>
    </row>
    <row r="23" spans="1:38" s="12" customFormat="1" x14ac:dyDescent="0.35">
      <c r="A23" s="97" t="s">
        <v>140</v>
      </c>
      <c r="B23" s="97">
        <v>12345678</v>
      </c>
      <c r="C23" s="97">
        <v>315786543</v>
      </c>
      <c r="D23" s="98">
        <v>2</v>
      </c>
      <c r="E23" s="97" t="s">
        <v>141</v>
      </c>
      <c r="F23" s="97" t="s">
        <v>30</v>
      </c>
      <c r="G23" s="97" t="s">
        <v>142</v>
      </c>
      <c r="H23" s="97" t="s">
        <v>143</v>
      </c>
      <c r="I23" s="97" t="s">
        <v>143</v>
      </c>
      <c r="J23" s="97" t="s">
        <v>144</v>
      </c>
      <c r="K23" s="97" t="s">
        <v>145</v>
      </c>
      <c r="L23" s="97" t="s">
        <v>146</v>
      </c>
      <c r="M23" s="134" t="s">
        <v>147</v>
      </c>
      <c r="N23" s="97" t="s">
        <v>157</v>
      </c>
      <c r="O23" s="97" t="s">
        <v>158</v>
      </c>
      <c r="P23" s="97" t="s">
        <v>150</v>
      </c>
      <c r="Q23" s="97" t="s">
        <v>151</v>
      </c>
      <c r="R23" s="97" t="s">
        <v>35</v>
      </c>
      <c r="S23" s="97" t="s">
        <v>35</v>
      </c>
      <c r="T23" s="100">
        <v>4.1399999999999997</v>
      </c>
      <c r="U23" s="106">
        <v>404000</v>
      </c>
      <c r="V23" s="109" t="s">
        <v>145</v>
      </c>
      <c r="W23" s="106">
        <v>30124</v>
      </c>
      <c r="X23" s="132" t="s">
        <v>155</v>
      </c>
      <c r="Y23" s="110">
        <v>8694</v>
      </c>
      <c r="Z23" s="109"/>
      <c r="AA23" s="108">
        <v>56.73</v>
      </c>
      <c r="AB23" s="54">
        <f t="shared" si="1"/>
        <v>-52.589999999999996</v>
      </c>
      <c r="AC23" s="39"/>
      <c r="AD23" s="96" t="str">
        <f t="shared" si="2"/>
        <v>Yes</v>
      </c>
      <c r="AE23" s="18" t="str">
        <f>IFERROR(VLOOKUP(L23,'EFM Funds June 2020'!D:M,9,FALSE),"No")</f>
        <v>No</v>
      </c>
      <c r="AF23" s="18" t="str">
        <f>IFERROR(VLOOKUP(W23,'EFM Funds June 2020'!D:L,9,FALSE),"No")</f>
        <v>Yes</v>
      </c>
      <c r="AG23" s="19" t="str">
        <f t="shared" ca="1" si="3"/>
        <v>Yes</v>
      </c>
      <c r="AH23" s="19" t="str">
        <f t="shared" si="4"/>
        <v>No</v>
      </c>
      <c r="AI23" s="56" t="str">
        <f t="shared" ca="1" si="5"/>
        <v>Yes</v>
      </c>
      <c r="AJ23" s="56" t="str">
        <f ca="1">IFERROR(IF(OR($R$1&gt;Q23+90,$R$1&gt;VLOOKUP(W23,'EFM Funds June 2020'!D:E,2,FALSE)+90),"Yes","No"),"No")</f>
        <v>Yes</v>
      </c>
      <c r="AK23" s="56" t="str">
        <f>IFERROR(IF(OR(IFERROR(IF(AND(VLOOKUP(L23,'EFM Funds June 2020'!$D:$M,10,FALSE)="Yes",T23&lt;0),"Yes","No"),"No")="Yes",IFERROR(IF(AND(VLOOKUP(W23,'EFM Funds June 2020'!$D:$M,10,FALSE)="Yes",AA23&gt;0),"Yes","No"),"No")="Yes"),"Yes","No"),"No")</f>
        <v>Yes</v>
      </c>
      <c r="AL23" s="95" t="str">
        <f t="shared" si="6"/>
        <v>NoYes</v>
      </c>
    </row>
    <row r="24" spans="1:38" s="12" customFormat="1" x14ac:dyDescent="0.35">
      <c r="A24" s="97" t="s">
        <v>140</v>
      </c>
      <c r="B24" s="97">
        <v>12345678</v>
      </c>
      <c r="C24" s="97">
        <v>315786543</v>
      </c>
      <c r="D24" s="98">
        <v>2</v>
      </c>
      <c r="E24" s="97" t="s">
        <v>141</v>
      </c>
      <c r="F24" s="97" t="s">
        <v>30</v>
      </c>
      <c r="G24" s="97" t="s">
        <v>142</v>
      </c>
      <c r="H24" s="97" t="s">
        <v>143</v>
      </c>
      <c r="I24" s="97" t="s">
        <v>143</v>
      </c>
      <c r="J24" s="97" t="s">
        <v>144</v>
      </c>
      <c r="K24" s="97" t="s">
        <v>145</v>
      </c>
      <c r="L24" s="97" t="s">
        <v>146</v>
      </c>
      <c r="M24" s="134" t="s">
        <v>155</v>
      </c>
      <c r="N24" s="97" t="s">
        <v>159</v>
      </c>
      <c r="O24" s="97" t="s">
        <v>160</v>
      </c>
      <c r="P24" s="97" t="s">
        <v>150</v>
      </c>
      <c r="Q24" s="97" t="s">
        <v>151</v>
      </c>
      <c r="R24" s="97" t="s">
        <v>161</v>
      </c>
      <c r="S24" s="97"/>
      <c r="T24" s="101">
        <v>100</v>
      </c>
      <c r="U24" s="106">
        <v>404000</v>
      </c>
      <c r="V24" s="109" t="s">
        <v>145</v>
      </c>
      <c r="W24" s="109">
        <v>19900</v>
      </c>
      <c r="X24" s="132" t="s">
        <v>155</v>
      </c>
      <c r="Y24" s="110">
        <v>8850</v>
      </c>
      <c r="Z24" s="109"/>
      <c r="AA24" s="108">
        <v>10</v>
      </c>
      <c r="AB24" s="54">
        <f t="shared" si="1"/>
        <v>90</v>
      </c>
      <c r="AC24" s="39"/>
      <c r="AD24" s="96" t="str">
        <f t="shared" si="2"/>
        <v>No</v>
      </c>
      <c r="AE24" s="18" t="str">
        <f>IFERROR(VLOOKUP(L24,'EFM Funds June 2020'!D:M,9,FALSE),"No")</f>
        <v>No</v>
      </c>
      <c r="AF24" s="18" t="str">
        <f>IFERROR(VLOOKUP(W24,'EFM Funds June 2020'!D:L,9,FALSE),"No")</f>
        <v>No</v>
      </c>
      <c r="AG24" s="19" t="str">
        <f t="shared" ca="1" si="3"/>
        <v>No</v>
      </c>
      <c r="AH24" s="19" t="str">
        <f t="shared" si="4"/>
        <v>Yes</v>
      </c>
      <c r="AI24" s="56" t="str">
        <f t="shared" ca="1" si="5"/>
        <v>Yes</v>
      </c>
      <c r="AJ24" s="56" t="str">
        <f ca="1">IFERROR(IF(OR($R$1&gt;Q24+90,$R$1&gt;VLOOKUP(W24,'EFM Funds June 2020'!D:E,2,FALSE)+90),"Yes","No"),"No")</f>
        <v>No</v>
      </c>
      <c r="AK24" s="56" t="str">
        <f>IFERROR(IF(OR(IFERROR(IF(AND(VLOOKUP(L24,'EFM Funds June 2020'!$D:$M,10,FALSE)="Yes",T24&lt;0),"Yes","No"),"No")="Yes",IFERROR(IF(AND(VLOOKUP(W24,'EFM Funds June 2020'!$D:$M,10,FALSE)="Yes",AA24&gt;0),"Yes","No"),"No")="Yes"),"Yes","No"),"No")</f>
        <v>No</v>
      </c>
      <c r="AL24" s="95" t="str">
        <f t="shared" si="6"/>
        <v>NoNo</v>
      </c>
    </row>
    <row r="25" spans="1:38" s="12" customFormat="1" x14ac:dyDescent="0.35">
      <c r="A25" s="97" t="s">
        <v>140</v>
      </c>
      <c r="B25" s="97">
        <v>12345678</v>
      </c>
      <c r="C25" s="97">
        <v>315786543</v>
      </c>
      <c r="D25" s="98">
        <v>2</v>
      </c>
      <c r="E25" s="97" t="s">
        <v>141</v>
      </c>
      <c r="F25" s="97" t="s">
        <v>30</v>
      </c>
      <c r="G25" s="97" t="s">
        <v>142</v>
      </c>
      <c r="H25" s="99">
        <v>43971</v>
      </c>
      <c r="I25" s="97" t="s">
        <v>143</v>
      </c>
      <c r="J25" s="97" t="s">
        <v>144</v>
      </c>
      <c r="K25" s="97" t="s">
        <v>145</v>
      </c>
      <c r="L25" s="97" t="s">
        <v>146</v>
      </c>
      <c r="M25" s="134" t="s">
        <v>155</v>
      </c>
      <c r="N25" s="97" t="s">
        <v>162</v>
      </c>
      <c r="O25" s="97" t="s">
        <v>163</v>
      </c>
      <c r="P25" s="97" t="s">
        <v>150</v>
      </c>
      <c r="Q25" s="97" t="s">
        <v>151</v>
      </c>
      <c r="R25" s="97" t="s">
        <v>35</v>
      </c>
      <c r="S25" s="97" t="s">
        <v>35</v>
      </c>
      <c r="T25" s="100">
        <v>56.73</v>
      </c>
      <c r="U25" s="106">
        <v>404000</v>
      </c>
      <c r="V25" s="109" t="s">
        <v>145</v>
      </c>
      <c r="W25" s="106">
        <v>69460</v>
      </c>
      <c r="X25" s="133" t="s">
        <v>155</v>
      </c>
      <c r="Y25" s="110">
        <v>8850</v>
      </c>
      <c r="Z25" s="109"/>
      <c r="AA25" s="108">
        <v>46.73</v>
      </c>
      <c r="AB25" s="54">
        <f t="shared" si="1"/>
        <v>10</v>
      </c>
      <c r="AC25" s="39"/>
      <c r="AD25" s="96" t="str">
        <f t="shared" si="2"/>
        <v>No</v>
      </c>
      <c r="AE25" s="18" t="str">
        <f>IFERROR(VLOOKUP(L25,'EFM Funds June 2020'!D:M,9,FALSE),"No")</f>
        <v>No</v>
      </c>
      <c r="AF25" s="18" t="str">
        <f>IFERROR(VLOOKUP(W25,'EFM Funds June 2020'!D:L,9,FALSE),"No")</f>
        <v>No</v>
      </c>
      <c r="AG25" s="19" t="str">
        <f t="shared" ca="1" si="3"/>
        <v>No</v>
      </c>
      <c r="AH25" s="19" t="str">
        <f t="shared" si="4"/>
        <v>No</v>
      </c>
      <c r="AI25" s="56" t="str">
        <f t="shared" ca="1" si="5"/>
        <v>Yes</v>
      </c>
      <c r="AJ25" s="56" t="str">
        <f ca="1">IFERROR(IF(OR($R$1&gt;Q25+90,$R$1&gt;VLOOKUP(W25,'EFM Funds June 2020'!D:E,2,FALSE)+90),"Yes","No"),"No")</f>
        <v>No</v>
      </c>
      <c r="AK25" s="56" t="str">
        <f>IFERROR(IF(OR(IFERROR(IF(AND(VLOOKUP(L25,'EFM Funds June 2020'!$D:$M,10,FALSE)="Yes",T25&lt;0),"Yes","No"),"No")="Yes",IFERROR(IF(AND(VLOOKUP(W25,'EFM Funds June 2020'!$D:$M,10,FALSE)="Yes",AA25&gt;0),"Yes","No"),"No")="Yes"),"Yes","No"),"No")</f>
        <v>No</v>
      </c>
      <c r="AL25" s="95" t="str">
        <f t="shared" si="6"/>
        <v>NoNo</v>
      </c>
    </row>
    <row r="26" spans="1:38" s="12" customFormat="1" x14ac:dyDescent="0.35">
      <c r="A26" s="14"/>
      <c r="B26" s="14"/>
      <c r="C26" s="14"/>
      <c r="D26" s="15"/>
      <c r="E26" s="14"/>
      <c r="F26" s="14"/>
      <c r="G26" s="16"/>
      <c r="H26" s="104"/>
      <c r="I26" s="16"/>
      <c r="J26" s="14"/>
      <c r="K26" s="14"/>
      <c r="L26" s="14"/>
      <c r="M26" s="14"/>
      <c r="N26" s="14"/>
      <c r="O26" s="14"/>
      <c r="P26" s="14"/>
      <c r="Q26" s="16"/>
      <c r="R26" s="14"/>
      <c r="S26" s="14"/>
      <c r="T26" s="17"/>
      <c r="U26" s="106">
        <v>404000</v>
      </c>
      <c r="V26" s="109" t="s">
        <v>145</v>
      </c>
      <c r="W26" s="109">
        <v>21400</v>
      </c>
      <c r="X26" s="133" t="s">
        <v>155</v>
      </c>
      <c r="Y26" s="110">
        <v>8694</v>
      </c>
      <c r="Z26" s="109"/>
      <c r="AA26" s="108">
        <v>43.27</v>
      </c>
      <c r="AB26" s="54">
        <f t="shared" si="1"/>
        <v>-43.27</v>
      </c>
      <c r="AC26" s="39"/>
      <c r="AD26" s="96" t="str">
        <f t="shared" si="2"/>
        <v>Yes</v>
      </c>
      <c r="AE26" s="18" t="str">
        <f>IFERROR(VLOOKUP(L26,'EFM Funds June 2020'!D:M,9,FALSE),"No")</f>
        <v>No</v>
      </c>
      <c r="AF26" s="18" t="str">
        <f>IFERROR(VLOOKUP(W26,'EFM Funds June 2020'!D:L,9,FALSE),"No")</f>
        <v>Yes</v>
      </c>
      <c r="AG26" s="19" t="str">
        <f t="shared" ca="1" si="3"/>
        <v>Yes</v>
      </c>
      <c r="AH26" s="19" t="str">
        <f t="shared" si="4"/>
        <v>No</v>
      </c>
      <c r="AI26" s="56" t="str">
        <f t="shared" ca="1" si="5"/>
        <v>Yes</v>
      </c>
      <c r="AJ26" s="56" t="str">
        <f ca="1">IFERROR(IF(OR($R$1&gt;Q26+90,$R$1&gt;VLOOKUP(W26,'EFM Funds June 2020'!D:E,2,FALSE)+90),"Yes","No"),"No")</f>
        <v>Yes</v>
      </c>
      <c r="AK26" s="56" t="str">
        <f>IFERROR(IF(OR(IFERROR(IF(AND(VLOOKUP(L26,'EFM Funds June 2020'!$D:$M,10,FALSE)="Yes",T26&lt;0),"Yes","No"),"No")="Yes",IFERROR(IF(AND(VLOOKUP(W26,'EFM Funds June 2020'!$D:$M,10,FALSE)="Yes",AA26&gt;0),"Yes","No"),"No")="Yes"),"Yes","No"),"No")</f>
        <v>Yes</v>
      </c>
      <c r="AL26" s="95" t="str">
        <f t="shared" si="6"/>
        <v>NoYes</v>
      </c>
    </row>
    <row r="27" spans="1:38" s="12" customFormat="1" x14ac:dyDescent="0.35">
      <c r="A27" s="14"/>
      <c r="B27" s="14"/>
      <c r="C27" s="14"/>
      <c r="D27" s="15"/>
      <c r="E27" s="14"/>
      <c r="F27" s="14"/>
      <c r="G27" s="16"/>
      <c r="H27" s="104"/>
      <c r="I27" s="16"/>
      <c r="J27" s="14"/>
      <c r="K27" s="14"/>
      <c r="L27" s="14"/>
      <c r="M27" s="129"/>
      <c r="N27" s="14"/>
      <c r="O27" s="14"/>
      <c r="P27" s="14"/>
      <c r="Q27" s="16"/>
      <c r="R27" s="14"/>
      <c r="S27" s="14"/>
      <c r="T27" s="17"/>
      <c r="U27" s="116"/>
      <c r="V27" s="116"/>
      <c r="W27" s="116"/>
      <c r="X27" s="118"/>
      <c r="Y27" s="119"/>
      <c r="Z27" s="116"/>
      <c r="AA27" s="115"/>
      <c r="AB27" s="55">
        <f t="shared" si="1"/>
        <v>0</v>
      </c>
      <c r="AC27" s="39"/>
      <c r="AD27" s="96" t="str">
        <f t="shared" si="2"/>
        <v>No</v>
      </c>
      <c r="AE27" s="18" t="str">
        <f>IFERROR(VLOOKUP(L27,'EFM Funds June 2020'!D:M,9,FALSE),"No")</f>
        <v>No</v>
      </c>
      <c r="AF27" s="18" t="str">
        <f>IFERROR(VLOOKUP(W27,'EFM Funds June 2020'!D:L,9,FALSE),"No")</f>
        <v>No</v>
      </c>
      <c r="AG27" s="19" t="str">
        <f t="shared" ca="1" si="3"/>
        <v>No</v>
      </c>
      <c r="AH27" s="19" t="str">
        <f t="shared" si="4"/>
        <v>No</v>
      </c>
      <c r="AI27" s="56" t="str">
        <f t="shared" ca="1" si="5"/>
        <v>Yes</v>
      </c>
      <c r="AJ27" s="56" t="str">
        <f ca="1">IFERROR(IF(OR($R$1&gt;Q27+90,$R$1&gt;VLOOKUP(W27,'EFM Funds June 2020'!D:E,2,FALSE)+90),"Yes","No"),"No")</f>
        <v>No</v>
      </c>
      <c r="AK27" s="56" t="str">
        <f>IFERROR(IF(OR(IFERROR(IF(AND(VLOOKUP(L27,'EFM Funds June 2020'!$D:$M,10,FALSE)="Yes",T27&lt;0),"Yes","No"),"No")="Yes",IFERROR(IF(AND(VLOOKUP(W27,'EFM Funds June 2020'!$D:$M,10,FALSE)="Yes",AA27&gt;0),"Yes","No"),"No")="Yes"),"Yes","No"),"No")</f>
        <v>No</v>
      </c>
      <c r="AL27" s="95" t="str">
        <f t="shared" si="6"/>
        <v>NoNo</v>
      </c>
    </row>
    <row r="28" spans="1:38" s="12" customFormat="1" x14ac:dyDescent="0.35">
      <c r="A28" s="14"/>
      <c r="B28" s="14"/>
      <c r="C28" s="14"/>
      <c r="D28" s="15"/>
      <c r="E28" s="14"/>
      <c r="F28" s="14"/>
      <c r="G28" s="16"/>
      <c r="H28" s="104"/>
      <c r="I28" s="16"/>
      <c r="J28" s="14"/>
      <c r="K28" s="14"/>
      <c r="L28" s="14"/>
      <c r="M28" s="129"/>
      <c r="N28" s="14"/>
      <c r="O28" s="14"/>
      <c r="P28" s="14"/>
      <c r="Q28" s="16"/>
      <c r="R28" s="14"/>
      <c r="S28" s="14"/>
      <c r="T28" s="17"/>
      <c r="U28" s="116"/>
      <c r="V28" s="116"/>
      <c r="W28" s="116"/>
      <c r="X28" s="118"/>
      <c r="Y28" s="119"/>
      <c r="Z28" s="116"/>
      <c r="AA28" s="115"/>
      <c r="AB28" s="55">
        <f t="shared" si="1"/>
        <v>0</v>
      </c>
      <c r="AC28" s="39"/>
      <c r="AD28" s="96" t="str">
        <f t="shared" si="2"/>
        <v>No</v>
      </c>
      <c r="AE28" s="18" t="str">
        <f>IFERROR(VLOOKUP(L28,'EFM Funds June 2020'!D:M,9,FALSE),"No")</f>
        <v>No</v>
      </c>
      <c r="AF28" s="18" t="str">
        <f>IFERROR(VLOOKUP(W28,'EFM Funds June 2020'!D:L,9,FALSE),"No")</f>
        <v>No</v>
      </c>
      <c r="AG28" s="19" t="str">
        <f t="shared" ca="1" si="3"/>
        <v>No</v>
      </c>
      <c r="AH28" s="19" t="str">
        <f t="shared" si="4"/>
        <v>No</v>
      </c>
      <c r="AI28" s="56" t="str">
        <f t="shared" ca="1" si="5"/>
        <v>Yes</v>
      </c>
      <c r="AJ28" s="56" t="str">
        <f ca="1">IFERROR(IF(OR($R$1&gt;Q28+90,$R$1&gt;VLOOKUP(W28,'EFM Funds June 2020'!D:E,2,FALSE)+90),"Yes","No"),"No")</f>
        <v>No</v>
      </c>
      <c r="AK28" s="56" t="str">
        <f>IFERROR(IF(OR(IFERROR(IF(AND(VLOOKUP(L28,'EFM Funds June 2020'!$D:$M,10,FALSE)="Yes",T28&lt;0),"Yes","No"),"No")="Yes",IFERROR(IF(AND(VLOOKUP(W28,'EFM Funds June 2020'!$D:$M,10,FALSE)="Yes",AA28&gt;0),"Yes","No"),"No")="Yes"),"Yes","No"),"No")</f>
        <v>No</v>
      </c>
      <c r="AL28" s="95" t="str">
        <f t="shared" si="6"/>
        <v>NoNo</v>
      </c>
    </row>
    <row r="29" spans="1:38" s="12" customFormat="1" x14ac:dyDescent="0.35">
      <c r="A29" s="14"/>
      <c r="B29" s="14"/>
      <c r="C29" s="14"/>
      <c r="D29" s="15"/>
      <c r="E29" s="14"/>
      <c r="F29" s="14"/>
      <c r="G29" s="16"/>
      <c r="H29" s="104"/>
      <c r="I29" s="16"/>
      <c r="J29" s="14"/>
      <c r="K29" s="14"/>
      <c r="L29" s="14"/>
      <c r="M29" s="129"/>
      <c r="N29" s="14"/>
      <c r="O29" s="14"/>
      <c r="P29" s="14"/>
      <c r="Q29" s="16"/>
      <c r="R29" s="14"/>
      <c r="S29" s="14"/>
      <c r="T29" s="17"/>
      <c r="U29" s="116"/>
      <c r="V29" s="116"/>
      <c r="W29" s="116"/>
      <c r="X29" s="118"/>
      <c r="Y29" s="119"/>
      <c r="Z29" s="116"/>
      <c r="AA29" s="115"/>
      <c r="AB29" s="55">
        <f t="shared" si="1"/>
        <v>0</v>
      </c>
      <c r="AC29" s="39"/>
      <c r="AD29" s="96" t="str">
        <f t="shared" si="2"/>
        <v>No</v>
      </c>
      <c r="AE29" s="18" t="str">
        <f>IFERROR(VLOOKUP(L29,'EFM Funds June 2020'!D:M,9,FALSE),"No")</f>
        <v>No</v>
      </c>
      <c r="AF29" s="18" t="str">
        <f>IFERROR(VLOOKUP(W29,'EFM Funds June 2020'!D:L,9,FALSE),"No")</f>
        <v>No</v>
      </c>
      <c r="AG29" s="19" t="str">
        <f t="shared" ca="1" si="3"/>
        <v>No</v>
      </c>
      <c r="AH29" s="19" t="str">
        <f t="shared" si="4"/>
        <v>No</v>
      </c>
      <c r="AI29" s="56" t="str">
        <f t="shared" ca="1" si="5"/>
        <v>Yes</v>
      </c>
      <c r="AJ29" s="56" t="str">
        <f ca="1">IFERROR(IF(OR($R$1&gt;Q29+90,$R$1&gt;VLOOKUP(W29,'EFM Funds June 2020'!D:E,2,FALSE)+90),"Yes","No"),"No")</f>
        <v>No</v>
      </c>
      <c r="AK29" s="56" t="str">
        <f>IFERROR(IF(OR(IFERROR(IF(AND(VLOOKUP(L29,'EFM Funds June 2020'!$D:$M,10,FALSE)="Yes",T29&lt;0),"Yes","No"),"No")="Yes",IFERROR(IF(AND(VLOOKUP(W29,'EFM Funds June 2020'!$D:$M,10,FALSE)="Yes",AA29&gt;0),"Yes","No"),"No")="Yes"),"Yes","No"),"No")</f>
        <v>No</v>
      </c>
      <c r="AL29" s="95" t="str">
        <f t="shared" si="6"/>
        <v>NoNo</v>
      </c>
    </row>
    <row r="30" spans="1:38" s="12" customFormat="1" x14ac:dyDescent="0.35">
      <c r="A30" s="14"/>
      <c r="B30" s="14"/>
      <c r="C30" s="14"/>
      <c r="D30" s="15"/>
      <c r="E30" s="14"/>
      <c r="F30" s="14"/>
      <c r="G30" s="16"/>
      <c r="H30" s="104"/>
      <c r="I30" s="16"/>
      <c r="J30" s="14"/>
      <c r="K30" s="14"/>
      <c r="L30" s="14"/>
      <c r="M30" s="129"/>
      <c r="N30" s="14"/>
      <c r="O30" s="14"/>
      <c r="P30" s="14"/>
      <c r="Q30" s="16"/>
      <c r="R30" s="14"/>
      <c r="S30" s="14"/>
      <c r="T30" s="17"/>
      <c r="U30" s="116"/>
      <c r="V30" s="116"/>
      <c r="W30" s="114"/>
      <c r="X30" s="118"/>
      <c r="Y30" s="119"/>
      <c r="Z30" s="116"/>
      <c r="AA30" s="115"/>
      <c r="AB30" s="55">
        <f t="shared" si="1"/>
        <v>0</v>
      </c>
      <c r="AC30" s="39"/>
      <c r="AD30" s="96" t="str">
        <f t="shared" si="2"/>
        <v>No</v>
      </c>
      <c r="AE30" s="18" t="str">
        <f>IFERROR(VLOOKUP(L30,'EFM Funds June 2020'!D:M,9,FALSE),"No")</f>
        <v>No</v>
      </c>
      <c r="AF30" s="18" t="str">
        <f>IFERROR(VLOOKUP(W30,'EFM Funds June 2020'!D:L,9,FALSE),"No")</f>
        <v>No</v>
      </c>
      <c r="AG30" s="19" t="str">
        <f t="shared" ca="1" si="3"/>
        <v>No</v>
      </c>
      <c r="AH30" s="19" t="str">
        <f t="shared" si="4"/>
        <v>No</v>
      </c>
      <c r="AI30" s="56" t="str">
        <f t="shared" ca="1" si="5"/>
        <v>Yes</v>
      </c>
      <c r="AJ30" s="56" t="str">
        <f ca="1">IFERROR(IF(OR($R$1&gt;Q30+90,$R$1&gt;VLOOKUP(W30,'EFM Funds June 2020'!D:E,2,FALSE)+90),"Yes","No"),"No")</f>
        <v>No</v>
      </c>
      <c r="AK30" s="56" t="str">
        <f>IFERROR(IF(OR(IFERROR(IF(AND(VLOOKUP(L30,'EFM Funds June 2020'!$D:$M,10,FALSE)="Yes",T30&lt;0),"Yes","No"),"No")="Yes",IFERROR(IF(AND(VLOOKUP(W30,'EFM Funds June 2020'!$D:$M,10,FALSE)="Yes",AA30&gt;0),"Yes","No"),"No")="Yes"),"Yes","No"),"No")</f>
        <v>No</v>
      </c>
      <c r="AL30" s="95" t="str">
        <f t="shared" si="6"/>
        <v>NoNo</v>
      </c>
    </row>
    <row r="31" spans="1:38" s="12" customFormat="1" x14ac:dyDescent="0.35">
      <c r="A31" s="13"/>
      <c r="B31" s="20"/>
      <c r="C31" s="20"/>
      <c r="D31" s="13"/>
      <c r="E31" s="13"/>
      <c r="F31" s="13"/>
      <c r="G31" s="21"/>
      <c r="H31" s="104"/>
      <c r="I31" s="21"/>
      <c r="J31" s="21"/>
      <c r="K31" s="13"/>
      <c r="L31" s="13"/>
      <c r="M31" s="20"/>
      <c r="N31" s="13"/>
      <c r="O31" s="13"/>
      <c r="P31" s="13"/>
      <c r="Q31" s="22"/>
      <c r="R31" s="13"/>
      <c r="S31" s="13"/>
      <c r="T31" s="13"/>
      <c r="U31" s="116"/>
      <c r="V31" s="116"/>
      <c r="W31" s="114"/>
      <c r="X31" s="118"/>
      <c r="Y31" s="119"/>
      <c r="Z31" s="116"/>
      <c r="AA31" s="115"/>
      <c r="AB31" s="55">
        <f t="shared" si="1"/>
        <v>0</v>
      </c>
      <c r="AC31" s="39"/>
      <c r="AD31" s="96" t="str">
        <f t="shared" si="2"/>
        <v>No</v>
      </c>
      <c r="AE31" s="18" t="str">
        <f>IFERROR(VLOOKUP(L31,'EFM Funds June 2020'!D:M,9,FALSE),"No")</f>
        <v>No</v>
      </c>
      <c r="AF31" s="18" t="str">
        <f>IFERROR(VLOOKUP(W31,'EFM Funds June 2020'!D:L,9,FALSE),"No")</f>
        <v>No</v>
      </c>
      <c r="AG31" s="19" t="str">
        <f t="shared" ca="1" si="3"/>
        <v>No</v>
      </c>
      <c r="AH31" s="19" t="str">
        <f t="shared" si="4"/>
        <v>No</v>
      </c>
      <c r="AI31" s="56" t="str">
        <f t="shared" ca="1" si="5"/>
        <v>Yes</v>
      </c>
      <c r="AJ31" s="56" t="str">
        <f ca="1">IFERROR(IF(OR($R$1&gt;Q31+90,$R$1&gt;VLOOKUP(W31,'EFM Funds June 2020'!D:E,2,FALSE)+90),"Yes","No"),"No")</f>
        <v>No</v>
      </c>
      <c r="AK31" s="56" t="str">
        <f>IFERROR(IF(OR(IFERROR(IF(AND(VLOOKUP(L31,'EFM Funds June 2020'!$D:$M,10,FALSE)="Yes",T31&lt;0),"Yes","No"),"No")="Yes",IFERROR(IF(AND(VLOOKUP(W31,'EFM Funds June 2020'!$D:$M,10,FALSE)="Yes",AA31&gt;0),"Yes","No"),"No")="Yes"),"Yes","No"),"No")</f>
        <v>No</v>
      </c>
      <c r="AL31" s="95" t="str">
        <f t="shared" si="6"/>
        <v>NoNo</v>
      </c>
    </row>
    <row r="32" spans="1:38" s="12" customFormat="1" x14ac:dyDescent="0.35">
      <c r="A32" s="13"/>
      <c r="B32" s="23"/>
      <c r="C32" s="23"/>
      <c r="D32" s="13"/>
      <c r="E32" s="13"/>
      <c r="F32" s="13"/>
      <c r="G32" s="21"/>
      <c r="H32" s="104"/>
      <c r="I32" s="21"/>
      <c r="J32" s="21"/>
      <c r="K32" s="13"/>
      <c r="L32" s="13"/>
      <c r="M32" s="20"/>
      <c r="N32" s="13"/>
      <c r="O32" s="13"/>
      <c r="P32" s="13"/>
      <c r="Q32" s="22"/>
      <c r="R32" s="13"/>
      <c r="S32" s="13"/>
      <c r="T32" s="13"/>
      <c r="U32" s="116"/>
      <c r="V32" s="116"/>
      <c r="W32" s="116"/>
      <c r="X32" s="118"/>
      <c r="Y32" s="120"/>
      <c r="Z32" s="116"/>
      <c r="AA32" s="116"/>
      <c r="AB32" s="55">
        <f t="shared" si="1"/>
        <v>0</v>
      </c>
      <c r="AC32" s="39"/>
      <c r="AD32" s="96" t="str">
        <f t="shared" si="2"/>
        <v>No</v>
      </c>
      <c r="AE32" s="18" t="str">
        <f>IFERROR(VLOOKUP(L32,'EFM Funds June 2020'!D:M,9,FALSE),"No")</f>
        <v>No</v>
      </c>
      <c r="AF32" s="18" t="str">
        <f>IFERROR(VLOOKUP(W32,'EFM Funds June 2020'!D:L,9,FALSE),"No")</f>
        <v>No</v>
      </c>
      <c r="AG32" s="19" t="str">
        <f t="shared" ca="1" si="3"/>
        <v>No</v>
      </c>
      <c r="AH32" s="19" t="str">
        <f t="shared" si="4"/>
        <v>No</v>
      </c>
      <c r="AI32" s="56" t="str">
        <f t="shared" ca="1" si="5"/>
        <v>Yes</v>
      </c>
      <c r="AJ32" s="56" t="str">
        <f ca="1">IFERROR(IF(OR($R$1&gt;Q32+90,$R$1&gt;VLOOKUP(W32,'EFM Funds June 2020'!D:E,2,FALSE)+90),"Yes","No"),"No")</f>
        <v>No</v>
      </c>
      <c r="AK32" s="56" t="str">
        <f>IFERROR(IF(OR(IFERROR(IF(AND(VLOOKUP(L32,'EFM Funds June 2020'!$D:$M,10,FALSE)="Yes",T32&lt;0),"Yes","No"),"No")="Yes",IFERROR(IF(AND(VLOOKUP(W32,'EFM Funds June 2020'!$D:$M,10,FALSE)="Yes",AA32&gt;0),"Yes","No"),"No")="Yes"),"Yes","No"),"No")</f>
        <v>No</v>
      </c>
      <c r="AL32" s="95" t="str">
        <f t="shared" si="6"/>
        <v>NoNo</v>
      </c>
    </row>
    <row r="33" spans="1:38" s="12" customFormat="1" x14ac:dyDescent="0.35">
      <c r="A33" s="13"/>
      <c r="B33" s="23"/>
      <c r="C33" s="23"/>
      <c r="D33" s="13"/>
      <c r="E33" s="13"/>
      <c r="F33" s="13"/>
      <c r="G33" s="21"/>
      <c r="H33" s="104"/>
      <c r="I33" s="21"/>
      <c r="J33" s="21"/>
      <c r="K33" s="13"/>
      <c r="L33" s="13"/>
      <c r="M33" s="20"/>
      <c r="N33" s="13"/>
      <c r="O33" s="13"/>
      <c r="P33" s="13"/>
      <c r="Q33" s="22"/>
      <c r="R33" s="13"/>
      <c r="S33" s="13"/>
      <c r="T33" s="13"/>
      <c r="U33" s="116"/>
      <c r="V33" s="116"/>
      <c r="W33" s="116"/>
      <c r="X33" s="118"/>
      <c r="Y33" s="120"/>
      <c r="Z33" s="116"/>
      <c r="AA33" s="116"/>
      <c r="AB33" s="55">
        <f t="shared" si="1"/>
        <v>0</v>
      </c>
      <c r="AC33" s="39"/>
      <c r="AD33" s="96" t="str">
        <f t="shared" si="2"/>
        <v>No</v>
      </c>
      <c r="AE33" s="18" t="str">
        <f>IFERROR(VLOOKUP(L33,'EFM Funds June 2020'!D:M,9,FALSE),"No")</f>
        <v>No</v>
      </c>
      <c r="AF33" s="18" t="str">
        <f>IFERROR(VLOOKUP(W33,'EFM Funds June 2020'!D:L,9,FALSE),"No")</f>
        <v>No</v>
      </c>
      <c r="AG33" s="19" t="str">
        <f t="shared" ca="1" si="3"/>
        <v>No</v>
      </c>
      <c r="AH33" s="19" t="str">
        <f t="shared" si="4"/>
        <v>No</v>
      </c>
      <c r="AI33" s="56" t="str">
        <f t="shared" ca="1" si="5"/>
        <v>Yes</v>
      </c>
      <c r="AJ33" s="56" t="str">
        <f ca="1">IFERROR(IF(OR($R$1&gt;Q33+90,$R$1&gt;VLOOKUP(W33,'EFM Funds June 2020'!D:E,2,FALSE)+90),"Yes","No"),"No")</f>
        <v>No</v>
      </c>
      <c r="AK33" s="56" t="str">
        <f>IFERROR(IF(OR(IFERROR(IF(AND(VLOOKUP(L33,'EFM Funds June 2020'!$D:$M,10,FALSE)="Yes",T33&lt;0),"Yes","No"),"No")="Yes",IFERROR(IF(AND(VLOOKUP(W33,'EFM Funds June 2020'!$D:$M,10,FALSE)="Yes",AA33&gt;0),"Yes","No"),"No")="Yes"),"Yes","No"),"No")</f>
        <v>No</v>
      </c>
      <c r="AL33" s="95" t="str">
        <f t="shared" si="6"/>
        <v>NoNo</v>
      </c>
    </row>
    <row r="34" spans="1:38" s="12" customFormat="1" x14ac:dyDescent="0.35">
      <c r="A34" s="13"/>
      <c r="B34" s="23"/>
      <c r="C34" s="23"/>
      <c r="D34" s="13"/>
      <c r="E34" s="13"/>
      <c r="F34" s="13"/>
      <c r="G34" s="21"/>
      <c r="H34" s="104"/>
      <c r="I34" s="21"/>
      <c r="J34" s="21"/>
      <c r="K34" s="13"/>
      <c r="L34" s="13"/>
      <c r="M34" s="20"/>
      <c r="N34" s="13"/>
      <c r="O34" s="13"/>
      <c r="P34" s="13"/>
      <c r="Q34" s="22"/>
      <c r="R34" s="13"/>
      <c r="S34" s="13"/>
      <c r="T34" s="13"/>
      <c r="U34" s="116"/>
      <c r="V34" s="116"/>
      <c r="W34" s="116"/>
      <c r="X34" s="118"/>
      <c r="Y34" s="120"/>
      <c r="Z34" s="116"/>
      <c r="AA34" s="116"/>
      <c r="AB34" s="55">
        <f t="shared" si="1"/>
        <v>0</v>
      </c>
      <c r="AC34" s="39"/>
      <c r="AD34" s="96" t="str">
        <f t="shared" si="2"/>
        <v>No</v>
      </c>
      <c r="AE34" s="18" t="str">
        <f>IFERROR(VLOOKUP(L34,'EFM Funds June 2020'!D:M,9,FALSE),"No")</f>
        <v>No</v>
      </c>
      <c r="AF34" s="18" t="str">
        <f>IFERROR(VLOOKUP(W34,'EFM Funds June 2020'!D:L,9,FALSE),"No")</f>
        <v>No</v>
      </c>
      <c r="AG34" s="19" t="str">
        <f t="shared" ca="1" si="3"/>
        <v>No</v>
      </c>
      <c r="AH34" s="19" t="str">
        <f t="shared" si="4"/>
        <v>No</v>
      </c>
      <c r="AI34" s="56" t="str">
        <f t="shared" ca="1" si="5"/>
        <v>Yes</v>
      </c>
      <c r="AJ34" s="56" t="str">
        <f ca="1">IFERROR(IF(OR($R$1&gt;Q34+90,$R$1&gt;VLOOKUP(W34,'EFM Funds June 2020'!D:E,2,FALSE)+90),"Yes","No"),"No")</f>
        <v>No</v>
      </c>
      <c r="AK34" s="56" t="str">
        <f>IFERROR(IF(OR(IFERROR(IF(AND(VLOOKUP(L34,'EFM Funds June 2020'!$D:$M,10,FALSE)="Yes",T34&lt;0),"Yes","No"),"No")="Yes",IFERROR(IF(AND(VLOOKUP(W34,'EFM Funds June 2020'!$D:$M,10,FALSE)="Yes",AA34&gt;0),"Yes","No"),"No")="Yes"),"Yes","No"),"No")</f>
        <v>No</v>
      </c>
      <c r="AL34" s="95" t="str">
        <f t="shared" si="6"/>
        <v>NoNo</v>
      </c>
    </row>
    <row r="35" spans="1:38" s="12" customFormat="1" x14ac:dyDescent="0.35">
      <c r="A35" s="13"/>
      <c r="B35" s="23"/>
      <c r="C35" s="23"/>
      <c r="D35" s="13"/>
      <c r="E35" s="13"/>
      <c r="F35" s="13"/>
      <c r="G35" s="21"/>
      <c r="H35" s="104"/>
      <c r="I35" s="21"/>
      <c r="J35" s="21"/>
      <c r="K35" s="13"/>
      <c r="L35" s="13"/>
      <c r="M35" s="20"/>
      <c r="N35" s="13"/>
      <c r="O35" s="13"/>
      <c r="P35" s="13"/>
      <c r="Q35" s="22"/>
      <c r="R35" s="13"/>
      <c r="S35" s="13"/>
      <c r="T35" s="13"/>
      <c r="U35" s="116"/>
      <c r="V35" s="116"/>
      <c r="W35" s="116"/>
      <c r="X35" s="118"/>
      <c r="Y35" s="120"/>
      <c r="Z35" s="116"/>
      <c r="AA35" s="116"/>
      <c r="AB35" s="55">
        <f t="shared" si="1"/>
        <v>0</v>
      </c>
      <c r="AC35" s="39"/>
      <c r="AD35" s="96" t="str">
        <f t="shared" si="2"/>
        <v>No</v>
      </c>
      <c r="AE35" s="18" t="str">
        <f>IFERROR(VLOOKUP(L35,'EFM Funds June 2020'!D:M,9,FALSE),"No")</f>
        <v>No</v>
      </c>
      <c r="AF35" s="18" t="str">
        <f>IFERROR(VLOOKUP(W35,'EFM Funds June 2020'!D:L,9,FALSE),"No")</f>
        <v>No</v>
      </c>
      <c r="AG35" s="19" t="str">
        <f t="shared" ca="1" si="3"/>
        <v>No</v>
      </c>
      <c r="AH35" s="19" t="str">
        <f t="shared" si="4"/>
        <v>No</v>
      </c>
      <c r="AI35" s="56" t="str">
        <f t="shared" ca="1" si="5"/>
        <v>Yes</v>
      </c>
      <c r="AJ35" s="56" t="str">
        <f ca="1">IFERROR(IF(OR($R$1&gt;Q35+90,$R$1&gt;VLOOKUP(W35,'EFM Funds June 2020'!D:E,2,FALSE)+90),"Yes","No"),"No")</f>
        <v>No</v>
      </c>
      <c r="AK35" s="56" t="str">
        <f>IFERROR(IF(OR(IFERROR(IF(AND(VLOOKUP(L35,'EFM Funds June 2020'!$D:$M,10,FALSE)="Yes",T35&lt;0),"Yes","No"),"No")="Yes",IFERROR(IF(AND(VLOOKUP(W35,'EFM Funds June 2020'!$D:$M,10,FALSE)="Yes",AA35&gt;0),"Yes","No"),"No")="Yes"),"Yes","No"),"No")</f>
        <v>No</v>
      </c>
      <c r="AL35" s="95" t="str">
        <f t="shared" si="6"/>
        <v>NoNo</v>
      </c>
    </row>
    <row r="36" spans="1:38" s="12" customFormat="1" x14ac:dyDescent="0.35">
      <c r="A36" s="13"/>
      <c r="B36" s="23"/>
      <c r="C36" s="23"/>
      <c r="D36" s="13"/>
      <c r="E36" s="13"/>
      <c r="F36" s="13"/>
      <c r="G36" s="21"/>
      <c r="H36" s="104"/>
      <c r="I36" s="21"/>
      <c r="J36" s="21"/>
      <c r="K36" s="13"/>
      <c r="L36" s="13"/>
      <c r="M36" s="20"/>
      <c r="N36" s="13"/>
      <c r="O36" s="13"/>
      <c r="P36" s="13"/>
      <c r="Q36" s="22"/>
      <c r="R36" s="13"/>
      <c r="S36" s="13"/>
      <c r="T36" s="13"/>
      <c r="U36" s="116"/>
      <c r="V36" s="116"/>
      <c r="W36" s="116"/>
      <c r="X36" s="118"/>
      <c r="Y36" s="120"/>
      <c r="Z36" s="116"/>
      <c r="AA36" s="116"/>
      <c r="AB36" s="55">
        <f t="shared" si="1"/>
        <v>0</v>
      </c>
      <c r="AC36" s="39"/>
      <c r="AD36" s="96" t="str">
        <f t="shared" si="2"/>
        <v>No</v>
      </c>
      <c r="AE36" s="18" t="str">
        <f>IFERROR(VLOOKUP(L36,'EFM Funds June 2020'!D:M,9,FALSE),"No")</f>
        <v>No</v>
      </c>
      <c r="AF36" s="18" t="str">
        <f>IFERROR(VLOOKUP(W36,'EFM Funds June 2020'!D:L,9,FALSE),"No")</f>
        <v>No</v>
      </c>
      <c r="AG36" s="19" t="str">
        <f t="shared" ca="1" si="3"/>
        <v>No</v>
      </c>
      <c r="AH36" s="19" t="str">
        <f t="shared" si="4"/>
        <v>No</v>
      </c>
      <c r="AI36" s="56" t="str">
        <f t="shared" ca="1" si="5"/>
        <v>Yes</v>
      </c>
      <c r="AJ36" s="56" t="str">
        <f ca="1">IFERROR(IF(OR($R$1&gt;Q36+90,$R$1&gt;VLOOKUP(W36,'EFM Funds June 2020'!D:E,2,FALSE)+90),"Yes","No"),"No")</f>
        <v>No</v>
      </c>
      <c r="AK36" s="56" t="str">
        <f>IFERROR(IF(OR(IFERROR(IF(AND(VLOOKUP(L36,'EFM Funds June 2020'!$D:$M,10,FALSE)="Yes",T36&lt;0),"Yes","No"),"No")="Yes",IFERROR(IF(AND(VLOOKUP(W36,'EFM Funds June 2020'!$D:$M,10,FALSE)="Yes",AA36&gt;0),"Yes","No"),"No")="Yes"),"Yes","No"),"No")</f>
        <v>No</v>
      </c>
      <c r="AL36" s="95" t="str">
        <f t="shared" si="6"/>
        <v>NoNo</v>
      </c>
    </row>
    <row r="37" spans="1:38" s="12" customFormat="1" x14ac:dyDescent="0.35">
      <c r="A37" s="13"/>
      <c r="B37" s="23"/>
      <c r="C37" s="23"/>
      <c r="D37" s="13"/>
      <c r="E37" s="13"/>
      <c r="F37" s="13"/>
      <c r="G37" s="21"/>
      <c r="H37" s="104"/>
      <c r="I37" s="21"/>
      <c r="J37" s="21"/>
      <c r="K37" s="13"/>
      <c r="L37" s="13"/>
      <c r="M37" s="20"/>
      <c r="N37" s="13"/>
      <c r="O37" s="13"/>
      <c r="P37" s="13"/>
      <c r="Q37" s="22"/>
      <c r="R37" s="13"/>
      <c r="S37" s="13"/>
      <c r="T37" s="13"/>
      <c r="U37" s="116"/>
      <c r="V37" s="116"/>
      <c r="W37" s="116"/>
      <c r="X37" s="118"/>
      <c r="Y37" s="120"/>
      <c r="Z37" s="116"/>
      <c r="AA37" s="116"/>
      <c r="AB37" s="55">
        <f t="shared" si="1"/>
        <v>0</v>
      </c>
      <c r="AC37" s="39"/>
      <c r="AD37" s="96" t="str">
        <f t="shared" si="2"/>
        <v>No</v>
      </c>
      <c r="AE37" s="18" t="str">
        <f>IFERROR(VLOOKUP(L37,'EFM Funds June 2020'!D:M,9,FALSE),"No")</f>
        <v>No</v>
      </c>
      <c r="AF37" s="18" t="str">
        <f>IFERROR(VLOOKUP(W37,'EFM Funds June 2020'!D:L,9,FALSE),"No")</f>
        <v>No</v>
      </c>
      <c r="AG37" s="19" t="str">
        <f t="shared" ca="1" si="3"/>
        <v>No</v>
      </c>
      <c r="AH37" s="19" t="str">
        <f t="shared" si="4"/>
        <v>No</v>
      </c>
      <c r="AI37" s="56" t="str">
        <f t="shared" ca="1" si="5"/>
        <v>Yes</v>
      </c>
      <c r="AJ37" s="56" t="str">
        <f ca="1">IFERROR(IF(OR($R$1&gt;Q37+90,$R$1&gt;VLOOKUP(W37,'EFM Funds June 2020'!D:E,2,FALSE)+90),"Yes","No"),"No")</f>
        <v>No</v>
      </c>
      <c r="AK37" s="56" t="str">
        <f>IFERROR(IF(OR(IFERROR(IF(AND(VLOOKUP(L37,'EFM Funds June 2020'!$D:$M,10,FALSE)="Yes",T37&lt;0),"Yes","No"),"No")="Yes",IFERROR(IF(AND(VLOOKUP(W37,'EFM Funds June 2020'!$D:$M,10,FALSE)="Yes",AA37&gt;0),"Yes","No"),"No")="Yes"),"Yes","No"),"No")</f>
        <v>No</v>
      </c>
      <c r="AL37" s="95" t="str">
        <f t="shared" si="6"/>
        <v>NoNo</v>
      </c>
    </row>
    <row r="38" spans="1:38" s="12" customFormat="1" x14ac:dyDescent="0.35">
      <c r="A38" s="13"/>
      <c r="B38" s="23"/>
      <c r="C38" s="23"/>
      <c r="D38" s="13"/>
      <c r="E38" s="13"/>
      <c r="F38" s="13"/>
      <c r="G38" s="21"/>
      <c r="H38" s="104"/>
      <c r="I38" s="21"/>
      <c r="J38" s="21"/>
      <c r="K38" s="13"/>
      <c r="L38" s="13"/>
      <c r="M38" s="20"/>
      <c r="N38" s="13"/>
      <c r="O38" s="13"/>
      <c r="P38" s="13"/>
      <c r="Q38" s="22"/>
      <c r="R38" s="13"/>
      <c r="S38" s="13"/>
      <c r="T38" s="13"/>
      <c r="U38" s="116"/>
      <c r="V38" s="116"/>
      <c r="W38" s="116"/>
      <c r="X38" s="118"/>
      <c r="Y38" s="120"/>
      <c r="Z38" s="116"/>
      <c r="AA38" s="116"/>
      <c r="AB38" s="55">
        <f t="shared" si="1"/>
        <v>0</v>
      </c>
      <c r="AC38" s="39"/>
      <c r="AD38" s="96" t="str">
        <f t="shared" si="2"/>
        <v>No</v>
      </c>
      <c r="AE38" s="18" t="str">
        <f>IFERROR(VLOOKUP(L38,'EFM Funds June 2020'!D:M,9,FALSE),"No")</f>
        <v>No</v>
      </c>
      <c r="AF38" s="18" t="str">
        <f>IFERROR(VLOOKUP(W38,'EFM Funds June 2020'!D:L,9,FALSE),"No")</f>
        <v>No</v>
      </c>
      <c r="AG38" s="19" t="str">
        <f t="shared" ca="1" si="3"/>
        <v>No</v>
      </c>
      <c r="AH38" s="19" t="str">
        <f t="shared" si="4"/>
        <v>No</v>
      </c>
      <c r="AI38" s="56" t="str">
        <f t="shared" ca="1" si="5"/>
        <v>Yes</v>
      </c>
      <c r="AJ38" s="56" t="str">
        <f ca="1">IFERROR(IF(OR($R$1&gt;Q38+90,$R$1&gt;VLOOKUP(W38,'EFM Funds June 2020'!D:E,2,FALSE)+90),"Yes","No"),"No")</f>
        <v>No</v>
      </c>
      <c r="AK38" s="56" t="str">
        <f>IFERROR(IF(OR(IFERROR(IF(AND(VLOOKUP(L38,'EFM Funds June 2020'!$D:$M,10,FALSE)="Yes",T38&lt;0),"Yes","No"),"No")="Yes",IFERROR(IF(AND(VLOOKUP(W38,'EFM Funds June 2020'!$D:$M,10,FALSE)="Yes",AA38&gt;0),"Yes","No"),"No")="Yes"),"Yes","No"),"No")</f>
        <v>No</v>
      </c>
      <c r="AL38" s="95" t="str">
        <f t="shared" si="6"/>
        <v>NoNo</v>
      </c>
    </row>
    <row r="39" spans="1:38" s="12" customFormat="1" x14ac:dyDescent="0.35">
      <c r="A39" s="13"/>
      <c r="B39" s="23"/>
      <c r="C39" s="23"/>
      <c r="D39" s="13"/>
      <c r="E39" s="13"/>
      <c r="F39" s="13"/>
      <c r="G39" s="21"/>
      <c r="H39" s="104"/>
      <c r="I39" s="21"/>
      <c r="J39" s="21"/>
      <c r="K39" s="13"/>
      <c r="L39" s="13"/>
      <c r="M39" s="20"/>
      <c r="N39" s="13"/>
      <c r="O39" s="13"/>
      <c r="P39" s="13"/>
      <c r="Q39" s="22"/>
      <c r="R39" s="13"/>
      <c r="S39" s="13"/>
      <c r="T39" s="13"/>
      <c r="U39" s="116"/>
      <c r="V39" s="116"/>
      <c r="W39" s="116"/>
      <c r="X39" s="118"/>
      <c r="Y39" s="120"/>
      <c r="Z39" s="116"/>
      <c r="AA39" s="116"/>
      <c r="AB39" s="55">
        <f t="shared" si="1"/>
        <v>0</v>
      </c>
      <c r="AC39" s="39"/>
      <c r="AD39" s="96" t="str">
        <f t="shared" si="2"/>
        <v>No</v>
      </c>
      <c r="AE39" s="18" t="str">
        <f>IFERROR(VLOOKUP(L39,'EFM Funds June 2020'!D:M,9,FALSE),"No")</f>
        <v>No</v>
      </c>
      <c r="AF39" s="18" t="str">
        <f>IFERROR(VLOOKUP(W39,'EFM Funds June 2020'!D:L,9,FALSE),"No")</f>
        <v>No</v>
      </c>
      <c r="AG39" s="19" t="str">
        <f t="shared" ca="1" si="3"/>
        <v>No</v>
      </c>
      <c r="AH39" s="19" t="str">
        <f t="shared" si="4"/>
        <v>No</v>
      </c>
      <c r="AI39" s="56" t="str">
        <f t="shared" ca="1" si="5"/>
        <v>Yes</v>
      </c>
      <c r="AJ39" s="56" t="str">
        <f ca="1">IFERROR(IF(OR($R$1&gt;Q39+90,$R$1&gt;VLOOKUP(W39,'EFM Funds June 2020'!D:E,2,FALSE)+90),"Yes","No"),"No")</f>
        <v>No</v>
      </c>
      <c r="AK39" s="56" t="str">
        <f>IFERROR(IF(OR(IFERROR(IF(AND(VLOOKUP(L39,'EFM Funds June 2020'!$D:$M,10,FALSE)="Yes",T39&lt;0),"Yes","No"),"No")="Yes",IFERROR(IF(AND(VLOOKUP(W39,'EFM Funds June 2020'!$D:$M,10,FALSE)="Yes",AA39&gt;0),"Yes","No"),"No")="Yes"),"Yes","No"),"No")</f>
        <v>No</v>
      </c>
      <c r="AL39" s="95" t="str">
        <f t="shared" si="6"/>
        <v>NoNo</v>
      </c>
    </row>
    <row r="40" spans="1:38" s="12" customFormat="1" x14ac:dyDescent="0.35">
      <c r="A40" s="13"/>
      <c r="B40" s="23"/>
      <c r="C40" s="23"/>
      <c r="D40" s="13"/>
      <c r="E40" s="13"/>
      <c r="F40" s="13"/>
      <c r="G40" s="21"/>
      <c r="H40" s="104"/>
      <c r="I40" s="21"/>
      <c r="J40" s="21"/>
      <c r="K40" s="13"/>
      <c r="L40" s="13"/>
      <c r="M40" s="20"/>
      <c r="N40" s="13"/>
      <c r="O40" s="13"/>
      <c r="P40" s="13"/>
      <c r="Q40" s="22"/>
      <c r="R40" s="13"/>
      <c r="S40" s="13"/>
      <c r="T40" s="13"/>
      <c r="U40" s="116"/>
      <c r="V40" s="116"/>
      <c r="W40" s="116"/>
      <c r="X40" s="118"/>
      <c r="Y40" s="120"/>
      <c r="Z40" s="116"/>
      <c r="AA40" s="116"/>
      <c r="AB40" s="55">
        <f t="shared" si="1"/>
        <v>0</v>
      </c>
      <c r="AC40" s="39"/>
      <c r="AD40" s="96" t="str">
        <f t="shared" si="2"/>
        <v>No</v>
      </c>
      <c r="AE40" s="18" t="str">
        <f>IFERROR(VLOOKUP(L40,'EFM Funds June 2020'!D:M,9,FALSE),"No")</f>
        <v>No</v>
      </c>
      <c r="AF40" s="18" t="str">
        <f>IFERROR(VLOOKUP(W40,'EFM Funds June 2020'!D:L,9,FALSE),"No")</f>
        <v>No</v>
      </c>
      <c r="AG40" s="19" t="str">
        <f t="shared" ca="1" si="3"/>
        <v>No</v>
      </c>
      <c r="AH40" s="19" t="str">
        <f t="shared" si="4"/>
        <v>No</v>
      </c>
      <c r="AI40" s="56" t="str">
        <f t="shared" ca="1" si="5"/>
        <v>Yes</v>
      </c>
      <c r="AJ40" s="56" t="str">
        <f ca="1">IFERROR(IF(OR($R$1&gt;Q40+90,$R$1&gt;VLOOKUP(W40,'EFM Funds June 2020'!D:E,2,FALSE)+90),"Yes","No"),"No")</f>
        <v>No</v>
      </c>
      <c r="AK40" s="56" t="str">
        <f>IFERROR(IF(OR(IFERROR(IF(AND(VLOOKUP(L40,'EFM Funds June 2020'!$D:$M,10,FALSE)="Yes",T40&lt;0),"Yes","No"),"No")="Yes",IFERROR(IF(AND(VLOOKUP(W40,'EFM Funds June 2020'!$D:$M,10,FALSE)="Yes",AA40&gt;0),"Yes","No"),"No")="Yes"),"Yes","No"),"No")</f>
        <v>No</v>
      </c>
      <c r="AL40" s="95" t="str">
        <f t="shared" si="6"/>
        <v>NoNo</v>
      </c>
    </row>
    <row r="41" spans="1:38" s="12" customFormat="1" x14ac:dyDescent="0.35">
      <c r="A41" s="13"/>
      <c r="B41" s="20"/>
      <c r="C41" s="20"/>
      <c r="D41" s="13"/>
      <c r="E41" s="13"/>
      <c r="F41" s="13"/>
      <c r="G41" s="21"/>
      <c r="H41" s="104"/>
      <c r="I41" s="21"/>
      <c r="J41" s="21"/>
      <c r="K41" s="13"/>
      <c r="L41" s="13"/>
      <c r="M41" s="20"/>
      <c r="N41" s="13"/>
      <c r="O41" s="13"/>
      <c r="P41" s="13"/>
      <c r="Q41" s="22"/>
      <c r="R41" s="13"/>
      <c r="S41" s="13"/>
      <c r="T41" s="13"/>
      <c r="U41" s="116"/>
      <c r="V41" s="116"/>
      <c r="W41" s="116"/>
      <c r="X41" s="118"/>
      <c r="Y41" s="120"/>
      <c r="Z41" s="116"/>
      <c r="AA41" s="116"/>
      <c r="AB41" s="55">
        <f t="shared" si="1"/>
        <v>0</v>
      </c>
      <c r="AC41" s="39"/>
      <c r="AD41" s="96" t="str">
        <f t="shared" si="2"/>
        <v>No</v>
      </c>
      <c r="AE41" s="18" t="str">
        <f>IFERROR(VLOOKUP(L41,'EFM Funds June 2020'!D:M,9,FALSE),"No")</f>
        <v>No</v>
      </c>
      <c r="AF41" s="18" t="str">
        <f>IFERROR(VLOOKUP(W41,'EFM Funds June 2020'!D:L,9,FALSE),"No")</f>
        <v>No</v>
      </c>
      <c r="AG41" s="19" t="str">
        <f t="shared" ca="1" si="3"/>
        <v>No</v>
      </c>
      <c r="AH41" s="19" t="str">
        <f t="shared" si="4"/>
        <v>No</v>
      </c>
      <c r="AI41" s="56" t="str">
        <f t="shared" ca="1" si="5"/>
        <v>Yes</v>
      </c>
      <c r="AJ41" s="56" t="str">
        <f ca="1">IFERROR(IF(OR($R$1&gt;Q41+90,$R$1&gt;VLOOKUP(W41,'EFM Funds June 2020'!D:E,2,FALSE)+90),"Yes","No"),"No")</f>
        <v>No</v>
      </c>
      <c r="AK41" s="56" t="str">
        <f>IFERROR(IF(OR(IFERROR(IF(AND(VLOOKUP(L41,'EFM Funds June 2020'!$D:$M,10,FALSE)="Yes",T41&lt;0),"Yes","No"),"No")="Yes",IFERROR(IF(AND(VLOOKUP(W41,'EFM Funds June 2020'!$D:$M,10,FALSE)="Yes",AA41&gt;0),"Yes","No"),"No")="Yes"),"Yes","No"),"No")</f>
        <v>No</v>
      </c>
      <c r="AL41" s="95" t="str">
        <f t="shared" si="6"/>
        <v>NoNo</v>
      </c>
    </row>
    <row r="42" spans="1:38" s="12" customFormat="1" x14ac:dyDescent="0.35">
      <c r="A42" s="13"/>
      <c r="B42" s="20"/>
      <c r="C42" s="20"/>
      <c r="D42" s="13"/>
      <c r="E42" s="13"/>
      <c r="F42" s="13"/>
      <c r="G42" s="21"/>
      <c r="H42" s="104"/>
      <c r="I42" s="21"/>
      <c r="J42" s="21"/>
      <c r="K42" s="13"/>
      <c r="L42" s="13"/>
      <c r="M42" s="20"/>
      <c r="N42" s="13"/>
      <c r="O42" s="13"/>
      <c r="P42" s="13"/>
      <c r="Q42" s="22"/>
      <c r="R42" s="13"/>
      <c r="S42" s="13"/>
      <c r="T42" s="13"/>
      <c r="U42" s="116"/>
      <c r="V42" s="116"/>
      <c r="W42" s="116"/>
      <c r="X42" s="118"/>
      <c r="Y42" s="120"/>
      <c r="Z42" s="116"/>
      <c r="AA42" s="116"/>
      <c r="AB42" s="55">
        <f t="shared" si="1"/>
        <v>0</v>
      </c>
      <c r="AC42" s="39"/>
      <c r="AD42" s="96" t="str">
        <f t="shared" si="2"/>
        <v>No</v>
      </c>
      <c r="AE42" s="18" t="str">
        <f>IFERROR(VLOOKUP(L42,'EFM Funds June 2020'!D:M,9,FALSE),"No")</f>
        <v>No</v>
      </c>
      <c r="AF42" s="18" t="str">
        <f>IFERROR(VLOOKUP(W42,'EFM Funds June 2020'!D:L,9,FALSE),"No")</f>
        <v>No</v>
      </c>
      <c r="AG42" s="19" t="str">
        <f t="shared" ca="1" si="3"/>
        <v>No</v>
      </c>
      <c r="AH42" s="19" t="str">
        <f t="shared" si="4"/>
        <v>No</v>
      </c>
      <c r="AI42" s="56" t="str">
        <f t="shared" ca="1" si="5"/>
        <v>Yes</v>
      </c>
      <c r="AJ42" s="56" t="str">
        <f ca="1">IFERROR(IF(OR($R$1&gt;Q42+90,$R$1&gt;VLOOKUP(W42,'EFM Funds June 2020'!D:E,2,FALSE)+90),"Yes","No"),"No")</f>
        <v>No</v>
      </c>
      <c r="AK42" s="56" t="str">
        <f>IFERROR(IF(OR(IFERROR(IF(AND(VLOOKUP(L42,'EFM Funds June 2020'!$D:$M,10,FALSE)="Yes",T42&lt;0),"Yes","No"),"No")="Yes",IFERROR(IF(AND(VLOOKUP(W42,'EFM Funds June 2020'!$D:$M,10,FALSE)="Yes",AA42&gt;0),"Yes","No"),"No")="Yes"),"Yes","No"),"No")</f>
        <v>No</v>
      </c>
      <c r="AL42" s="95" t="str">
        <f t="shared" si="6"/>
        <v>NoNo</v>
      </c>
    </row>
    <row r="43" spans="1:38" s="12" customFormat="1" x14ac:dyDescent="0.35">
      <c r="A43" s="13"/>
      <c r="B43" s="20"/>
      <c r="C43" s="20"/>
      <c r="D43" s="13"/>
      <c r="E43" s="13"/>
      <c r="F43" s="13"/>
      <c r="G43" s="21"/>
      <c r="H43" s="104"/>
      <c r="I43" s="21"/>
      <c r="J43" s="21"/>
      <c r="K43" s="13"/>
      <c r="L43" s="13"/>
      <c r="M43" s="20"/>
      <c r="N43" s="13"/>
      <c r="O43" s="13"/>
      <c r="P43" s="13"/>
      <c r="Q43" s="22"/>
      <c r="R43" s="13"/>
      <c r="S43" s="13"/>
      <c r="T43" s="13"/>
      <c r="U43" s="116"/>
      <c r="V43" s="116"/>
      <c r="W43" s="116"/>
      <c r="X43" s="118"/>
      <c r="Y43" s="120"/>
      <c r="Z43" s="116"/>
      <c r="AA43" s="116"/>
      <c r="AB43" s="55">
        <f t="shared" si="1"/>
        <v>0</v>
      </c>
      <c r="AC43" s="39"/>
      <c r="AD43" s="96" t="str">
        <f t="shared" si="2"/>
        <v>No</v>
      </c>
      <c r="AE43" s="18" t="str">
        <f>IFERROR(VLOOKUP(L43,'EFM Funds June 2020'!D:M,9,FALSE),"No")</f>
        <v>No</v>
      </c>
      <c r="AF43" s="18" t="str">
        <f>IFERROR(VLOOKUP(W43,'EFM Funds June 2020'!D:L,9,FALSE),"No")</f>
        <v>No</v>
      </c>
      <c r="AG43" s="19" t="str">
        <f t="shared" ca="1" si="3"/>
        <v>No</v>
      </c>
      <c r="AH43" s="19" t="str">
        <f t="shared" si="4"/>
        <v>No</v>
      </c>
      <c r="AI43" s="56" t="str">
        <f t="shared" ca="1" si="5"/>
        <v>Yes</v>
      </c>
      <c r="AJ43" s="56" t="str">
        <f ca="1">IFERROR(IF(OR($R$1&gt;Q43+90,$R$1&gt;VLOOKUP(W43,'EFM Funds June 2020'!D:E,2,FALSE)+90),"Yes","No"),"No")</f>
        <v>No</v>
      </c>
      <c r="AK43" s="56" t="str">
        <f>IFERROR(IF(OR(IFERROR(IF(AND(VLOOKUP(L43,'EFM Funds June 2020'!$D:$M,10,FALSE)="Yes",T43&lt;0),"Yes","No"),"No")="Yes",IFERROR(IF(AND(VLOOKUP(W43,'EFM Funds June 2020'!$D:$M,10,FALSE)="Yes",AA43&gt;0),"Yes","No"),"No")="Yes"),"Yes","No"),"No")</f>
        <v>No</v>
      </c>
      <c r="AL43" s="95" t="str">
        <f t="shared" si="6"/>
        <v>NoNo</v>
      </c>
    </row>
    <row r="44" spans="1:38" s="12" customFormat="1" x14ac:dyDescent="0.35">
      <c r="A44" s="13"/>
      <c r="B44" s="20"/>
      <c r="C44" s="20"/>
      <c r="D44" s="13"/>
      <c r="E44" s="13"/>
      <c r="F44" s="13"/>
      <c r="G44" s="21"/>
      <c r="H44" s="104"/>
      <c r="I44" s="21"/>
      <c r="J44" s="21"/>
      <c r="K44" s="13"/>
      <c r="L44" s="13"/>
      <c r="M44" s="20"/>
      <c r="N44" s="13"/>
      <c r="O44" s="13"/>
      <c r="P44" s="13"/>
      <c r="Q44" s="22"/>
      <c r="R44" s="13"/>
      <c r="S44" s="13"/>
      <c r="T44" s="13"/>
      <c r="U44" s="116"/>
      <c r="V44" s="116"/>
      <c r="W44" s="116"/>
      <c r="X44" s="118"/>
      <c r="Y44" s="120"/>
      <c r="Z44" s="116"/>
      <c r="AA44" s="116"/>
      <c r="AB44" s="55">
        <f t="shared" si="1"/>
        <v>0</v>
      </c>
      <c r="AC44" s="39"/>
      <c r="AD44" s="96" t="str">
        <f t="shared" si="2"/>
        <v>No</v>
      </c>
      <c r="AE44" s="18" t="str">
        <f>IFERROR(VLOOKUP(L44,'EFM Funds June 2020'!D:M,9,FALSE),"No")</f>
        <v>No</v>
      </c>
      <c r="AF44" s="18" t="str">
        <f>IFERROR(VLOOKUP(W44,'EFM Funds June 2020'!D:L,9,FALSE),"No")</f>
        <v>No</v>
      </c>
      <c r="AG44" s="19" t="str">
        <f t="shared" ca="1" si="3"/>
        <v>No</v>
      </c>
      <c r="AH44" s="19" t="str">
        <f t="shared" si="4"/>
        <v>No</v>
      </c>
      <c r="AI44" s="56" t="str">
        <f t="shared" ca="1" si="5"/>
        <v>Yes</v>
      </c>
      <c r="AJ44" s="56" t="str">
        <f ca="1">IFERROR(IF(OR($R$1&gt;Q44+90,$R$1&gt;VLOOKUP(W44,'EFM Funds June 2020'!D:E,2,FALSE)+90),"Yes","No"),"No")</f>
        <v>No</v>
      </c>
      <c r="AK44" s="56" t="str">
        <f>IFERROR(IF(OR(IFERROR(IF(AND(VLOOKUP(L44,'EFM Funds June 2020'!$D:$M,10,FALSE)="Yes",T44&lt;0),"Yes","No"),"No")="Yes",IFERROR(IF(AND(VLOOKUP(W44,'EFM Funds June 2020'!$D:$M,10,FALSE)="Yes",AA44&gt;0),"Yes","No"),"No")="Yes"),"Yes","No"),"No")</f>
        <v>No</v>
      </c>
      <c r="AL44" s="95" t="str">
        <f t="shared" si="6"/>
        <v>NoNo</v>
      </c>
    </row>
    <row r="45" spans="1:38" s="12" customFormat="1" x14ac:dyDescent="0.35">
      <c r="A45" s="13"/>
      <c r="B45" s="20"/>
      <c r="C45" s="20"/>
      <c r="D45" s="13"/>
      <c r="E45" s="13"/>
      <c r="F45" s="13"/>
      <c r="G45" s="21"/>
      <c r="H45" s="104"/>
      <c r="I45" s="21"/>
      <c r="J45" s="21"/>
      <c r="K45" s="13"/>
      <c r="L45" s="13"/>
      <c r="M45" s="20"/>
      <c r="N45" s="13"/>
      <c r="O45" s="13"/>
      <c r="P45" s="13"/>
      <c r="Q45" s="22"/>
      <c r="R45" s="13"/>
      <c r="S45" s="13"/>
      <c r="T45" s="13"/>
      <c r="U45" s="116"/>
      <c r="V45" s="116"/>
      <c r="W45" s="116"/>
      <c r="X45" s="118"/>
      <c r="Y45" s="120"/>
      <c r="Z45" s="116"/>
      <c r="AA45" s="116"/>
      <c r="AB45" s="55">
        <f t="shared" si="1"/>
        <v>0</v>
      </c>
      <c r="AC45" s="39"/>
      <c r="AD45" s="96" t="str">
        <f t="shared" si="2"/>
        <v>No</v>
      </c>
      <c r="AE45" s="18" t="str">
        <f>IFERROR(VLOOKUP(L45,'EFM Funds June 2020'!D:M,9,FALSE),"No")</f>
        <v>No</v>
      </c>
      <c r="AF45" s="18" t="str">
        <f>IFERROR(VLOOKUP(W45,'EFM Funds June 2020'!D:L,9,FALSE),"No")</f>
        <v>No</v>
      </c>
      <c r="AG45" s="19" t="str">
        <f t="shared" ca="1" si="3"/>
        <v>No</v>
      </c>
      <c r="AH45" s="19" t="str">
        <f t="shared" si="4"/>
        <v>No</v>
      </c>
      <c r="AI45" s="56" t="str">
        <f t="shared" ca="1" si="5"/>
        <v>Yes</v>
      </c>
      <c r="AJ45" s="56" t="str">
        <f ca="1">IFERROR(IF(OR($R$1&gt;Q45+90,$R$1&gt;VLOOKUP(W45,'EFM Funds June 2020'!D:E,2,FALSE)+90),"Yes","No"),"No")</f>
        <v>No</v>
      </c>
      <c r="AK45" s="56" t="str">
        <f>IFERROR(IF(OR(IFERROR(IF(AND(VLOOKUP(L45,'EFM Funds June 2020'!$D:$M,10,FALSE)="Yes",T45&lt;0),"Yes","No"),"No")="Yes",IFERROR(IF(AND(VLOOKUP(W45,'EFM Funds June 2020'!$D:$M,10,FALSE)="Yes",AA45&gt;0),"Yes","No"),"No")="Yes"),"Yes","No"),"No")</f>
        <v>No</v>
      </c>
      <c r="AL45" s="95" t="str">
        <f t="shared" si="6"/>
        <v>NoNo</v>
      </c>
    </row>
    <row r="46" spans="1:38" s="12" customFormat="1" x14ac:dyDescent="0.35">
      <c r="A46" s="13"/>
      <c r="B46" s="20"/>
      <c r="C46" s="20"/>
      <c r="D46" s="13"/>
      <c r="E46" s="13"/>
      <c r="F46" s="13"/>
      <c r="G46" s="21"/>
      <c r="H46" s="104"/>
      <c r="I46" s="21"/>
      <c r="J46" s="21"/>
      <c r="K46" s="13"/>
      <c r="L46" s="13"/>
      <c r="M46" s="20"/>
      <c r="N46" s="13"/>
      <c r="O46" s="13"/>
      <c r="P46" s="13"/>
      <c r="Q46" s="22"/>
      <c r="R46" s="13"/>
      <c r="S46" s="13"/>
      <c r="T46" s="13"/>
      <c r="U46" s="116"/>
      <c r="V46" s="116"/>
      <c r="W46" s="116"/>
      <c r="X46" s="118"/>
      <c r="Y46" s="120"/>
      <c r="Z46" s="116"/>
      <c r="AA46" s="116"/>
      <c r="AB46" s="55">
        <f t="shared" si="1"/>
        <v>0</v>
      </c>
      <c r="AC46" s="39"/>
      <c r="AD46" s="96" t="str">
        <f t="shared" si="2"/>
        <v>No</v>
      </c>
      <c r="AE46" s="18" t="str">
        <f>IFERROR(VLOOKUP(L46,'EFM Funds June 2020'!D:M,9,FALSE),"No")</f>
        <v>No</v>
      </c>
      <c r="AF46" s="18" t="str">
        <f>IFERROR(VLOOKUP(W46,'EFM Funds June 2020'!D:L,9,FALSE),"No")</f>
        <v>No</v>
      </c>
      <c r="AG46" s="19" t="str">
        <f t="shared" ca="1" si="3"/>
        <v>No</v>
      </c>
      <c r="AH46" s="19" t="str">
        <f t="shared" si="4"/>
        <v>No</v>
      </c>
      <c r="AI46" s="56" t="str">
        <f t="shared" ca="1" si="5"/>
        <v>Yes</v>
      </c>
      <c r="AJ46" s="56" t="str">
        <f ca="1">IFERROR(IF(OR($R$1&gt;Q46+90,$R$1&gt;VLOOKUP(W46,'EFM Funds June 2020'!D:E,2,FALSE)+90),"Yes","No"),"No")</f>
        <v>No</v>
      </c>
      <c r="AK46" s="56" t="str">
        <f>IFERROR(IF(OR(IFERROR(IF(AND(VLOOKUP(L46,'EFM Funds June 2020'!$D:$M,10,FALSE)="Yes",T46&lt;0),"Yes","No"),"No")="Yes",IFERROR(IF(AND(VLOOKUP(W46,'EFM Funds June 2020'!$D:$M,10,FALSE)="Yes",AA46&gt;0),"Yes","No"),"No")="Yes"),"Yes","No"),"No")</f>
        <v>No</v>
      </c>
      <c r="AL46" s="95" t="str">
        <f t="shared" si="6"/>
        <v>NoNo</v>
      </c>
    </row>
    <row r="47" spans="1:38" s="12" customFormat="1" x14ac:dyDescent="0.35">
      <c r="A47" s="13"/>
      <c r="B47" s="20"/>
      <c r="C47" s="20"/>
      <c r="D47" s="13"/>
      <c r="E47" s="13"/>
      <c r="F47" s="13"/>
      <c r="G47" s="21"/>
      <c r="H47" s="104"/>
      <c r="I47" s="21"/>
      <c r="J47" s="21"/>
      <c r="K47" s="13"/>
      <c r="L47" s="13"/>
      <c r="M47" s="20"/>
      <c r="N47" s="13"/>
      <c r="O47" s="13"/>
      <c r="P47" s="13"/>
      <c r="Q47" s="22"/>
      <c r="R47" s="13"/>
      <c r="S47" s="13"/>
      <c r="T47" s="13"/>
      <c r="U47" s="116"/>
      <c r="V47" s="116"/>
      <c r="W47" s="116"/>
      <c r="X47" s="118"/>
      <c r="Y47" s="120"/>
      <c r="Z47" s="116"/>
      <c r="AA47" s="116"/>
      <c r="AB47" s="55">
        <f t="shared" si="1"/>
        <v>0</v>
      </c>
      <c r="AC47" s="39"/>
      <c r="AD47" s="96" t="str">
        <f t="shared" si="2"/>
        <v>No</v>
      </c>
      <c r="AE47" s="18" t="str">
        <f>IFERROR(VLOOKUP(L47,'EFM Funds June 2020'!D:M,9,FALSE),"No")</f>
        <v>No</v>
      </c>
      <c r="AF47" s="18" t="str">
        <f>IFERROR(VLOOKUP(W47,'EFM Funds June 2020'!D:L,9,FALSE),"No")</f>
        <v>No</v>
      </c>
      <c r="AG47" s="19" t="str">
        <f t="shared" ca="1" si="3"/>
        <v>No</v>
      </c>
      <c r="AH47" s="19" t="str">
        <f t="shared" si="4"/>
        <v>No</v>
      </c>
      <c r="AI47" s="56" t="str">
        <f t="shared" ca="1" si="5"/>
        <v>Yes</v>
      </c>
      <c r="AJ47" s="56" t="str">
        <f ca="1">IFERROR(IF(OR($R$1&gt;Q47+90,$R$1&gt;VLOOKUP(W47,'EFM Funds June 2020'!D:E,2,FALSE)+90),"Yes","No"),"No")</f>
        <v>No</v>
      </c>
      <c r="AK47" s="56" t="str">
        <f>IFERROR(IF(OR(IFERROR(IF(AND(VLOOKUP(L47,'EFM Funds June 2020'!$D:$M,10,FALSE)="Yes",T47&lt;0),"Yes","No"),"No")="Yes",IFERROR(IF(AND(VLOOKUP(W47,'EFM Funds June 2020'!$D:$M,10,FALSE)="Yes",AA47&gt;0),"Yes","No"),"No")="Yes"),"Yes","No"),"No")</f>
        <v>No</v>
      </c>
      <c r="AL47" s="95" t="str">
        <f t="shared" si="6"/>
        <v>NoNo</v>
      </c>
    </row>
    <row r="48" spans="1:38" s="12" customFormat="1" x14ac:dyDescent="0.35">
      <c r="A48" s="13"/>
      <c r="B48" s="20"/>
      <c r="C48" s="20"/>
      <c r="D48" s="13"/>
      <c r="E48" s="13"/>
      <c r="F48" s="13"/>
      <c r="G48" s="21"/>
      <c r="H48" s="104"/>
      <c r="I48" s="21"/>
      <c r="J48" s="21"/>
      <c r="K48" s="13"/>
      <c r="L48" s="13"/>
      <c r="M48" s="20"/>
      <c r="N48" s="13"/>
      <c r="O48" s="13"/>
      <c r="P48" s="13"/>
      <c r="Q48" s="22"/>
      <c r="R48" s="13"/>
      <c r="S48" s="13"/>
      <c r="T48" s="13"/>
      <c r="U48" s="116"/>
      <c r="V48" s="116"/>
      <c r="W48" s="116"/>
      <c r="X48" s="118"/>
      <c r="Y48" s="120"/>
      <c r="Z48" s="116"/>
      <c r="AA48" s="116"/>
      <c r="AB48" s="55">
        <f t="shared" si="1"/>
        <v>0</v>
      </c>
      <c r="AC48" s="39"/>
      <c r="AD48" s="96" t="str">
        <f t="shared" si="2"/>
        <v>No</v>
      </c>
      <c r="AE48" s="18" t="str">
        <f>IFERROR(VLOOKUP(L48,'EFM Funds June 2020'!D:M,9,FALSE),"No")</f>
        <v>No</v>
      </c>
      <c r="AF48" s="18" t="str">
        <f>IFERROR(VLOOKUP(W48,'EFM Funds June 2020'!D:L,9,FALSE),"No")</f>
        <v>No</v>
      </c>
      <c r="AG48" s="19" t="str">
        <f t="shared" ca="1" si="3"/>
        <v>No</v>
      </c>
      <c r="AH48" s="19" t="str">
        <f t="shared" si="4"/>
        <v>No</v>
      </c>
      <c r="AI48" s="56" t="str">
        <f t="shared" ca="1" si="5"/>
        <v>Yes</v>
      </c>
      <c r="AJ48" s="56" t="str">
        <f ca="1">IFERROR(IF(OR($R$1&gt;Q48+90,$R$1&gt;VLOOKUP(W48,'EFM Funds June 2020'!D:E,2,FALSE)+90),"Yes","No"),"No")</f>
        <v>No</v>
      </c>
      <c r="AK48" s="56" t="str">
        <f>IFERROR(IF(OR(IFERROR(IF(AND(VLOOKUP(L48,'EFM Funds June 2020'!$D:$M,10,FALSE)="Yes",T48&lt;0),"Yes","No"),"No")="Yes",IFERROR(IF(AND(VLOOKUP(W48,'EFM Funds June 2020'!$D:$M,10,FALSE)="Yes",AA48&gt;0),"Yes","No"),"No")="Yes"),"Yes","No"),"No")</f>
        <v>No</v>
      </c>
      <c r="AL48" s="95" t="str">
        <f t="shared" si="6"/>
        <v>NoNo</v>
      </c>
    </row>
    <row r="49" spans="1:38" s="12" customFormat="1" x14ac:dyDescent="0.35">
      <c r="A49" s="13"/>
      <c r="B49" s="20"/>
      <c r="C49" s="20"/>
      <c r="D49" s="13"/>
      <c r="E49" s="13"/>
      <c r="F49" s="13"/>
      <c r="G49" s="21"/>
      <c r="H49" s="104"/>
      <c r="I49" s="21"/>
      <c r="J49" s="21"/>
      <c r="K49" s="13"/>
      <c r="L49" s="13"/>
      <c r="M49" s="20"/>
      <c r="N49" s="13"/>
      <c r="O49" s="13"/>
      <c r="P49" s="13"/>
      <c r="Q49" s="22"/>
      <c r="R49" s="13"/>
      <c r="S49" s="13"/>
      <c r="T49" s="13"/>
      <c r="U49" s="116"/>
      <c r="V49" s="116"/>
      <c r="W49" s="116"/>
      <c r="X49" s="118"/>
      <c r="Y49" s="120"/>
      <c r="Z49" s="116"/>
      <c r="AA49" s="116"/>
      <c r="AB49" s="55">
        <f t="shared" si="1"/>
        <v>0</v>
      </c>
      <c r="AC49" s="39"/>
      <c r="AD49" s="96" t="str">
        <f t="shared" si="2"/>
        <v>No</v>
      </c>
      <c r="AE49" s="18" t="str">
        <f>IFERROR(VLOOKUP(L49,'EFM Funds June 2020'!D:M,9,FALSE),"No")</f>
        <v>No</v>
      </c>
      <c r="AF49" s="18" t="str">
        <f>IFERROR(VLOOKUP(W49,'EFM Funds June 2020'!D:L,9,FALSE),"No")</f>
        <v>No</v>
      </c>
      <c r="AG49" s="19" t="str">
        <f t="shared" ca="1" si="3"/>
        <v>No</v>
      </c>
      <c r="AH49" s="19" t="str">
        <f t="shared" si="4"/>
        <v>No</v>
      </c>
      <c r="AI49" s="56" t="str">
        <f t="shared" ca="1" si="5"/>
        <v>Yes</v>
      </c>
      <c r="AJ49" s="56" t="str">
        <f ca="1">IFERROR(IF(OR($R$1&gt;Q49+90,$R$1&gt;VLOOKUP(W49,'EFM Funds June 2020'!D:E,2,FALSE)+90),"Yes","No"),"No")</f>
        <v>No</v>
      </c>
      <c r="AK49" s="56" t="str">
        <f>IFERROR(IF(OR(IFERROR(IF(AND(VLOOKUP(L49,'EFM Funds June 2020'!$D:$M,10,FALSE)="Yes",T49&lt;0),"Yes","No"),"No")="Yes",IFERROR(IF(AND(VLOOKUP(W49,'EFM Funds June 2020'!$D:$M,10,FALSE)="Yes",AA49&gt;0),"Yes","No"),"No")="Yes"),"Yes","No"),"No")</f>
        <v>No</v>
      </c>
      <c r="AL49" s="95" t="str">
        <f t="shared" si="6"/>
        <v>NoNo</v>
      </c>
    </row>
    <row r="50" spans="1:38" s="12" customFormat="1" x14ac:dyDescent="0.35">
      <c r="A50" s="13"/>
      <c r="B50" s="20"/>
      <c r="C50" s="20"/>
      <c r="D50" s="13"/>
      <c r="E50" s="13"/>
      <c r="F50" s="13"/>
      <c r="G50" s="21"/>
      <c r="H50" s="104"/>
      <c r="I50" s="21"/>
      <c r="J50" s="21"/>
      <c r="K50" s="13"/>
      <c r="L50" s="13"/>
      <c r="M50" s="20"/>
      <c r="N50" s="13"/>
      <c r="O50" s="13"/>
      <c r="P50" s="13"/>
      <c r="Q50" s="22"/>
      <c r="R50" s="13"/>
      <c r="S50" s="13"/>
      <c r="T50" s="13"/>
      <c r="U50" s="116"/>
      <c r="V50" s="116"/>
      <c r="W50" s="116"/>
      <c r="X50" s="118"/>
      <c r="Y50" s="120"/>
      <c r="Z50" s="116"/>
      <c r="AA50" s="116"/>
      <c r="AB50" s="55">
        <f t="shared" si="1"/>
        <v>0</v>
      </c>
      <c r="AC50" s="39"/>
      <c r="AD50" s="96" t="str">
        <f t="shared" si="2"/>
        <v>No</v>
      </c>
      <c r="AE50" s="18" t="str">
        <f>IFERROR(VLOOKUP(L50,'EFM Funds June 2020'!D:M,9,FALSE),"No")</f>
        <v>No</v>
      </c>
      <c r="AF50" s="18" t="str">
        <f>IFERROR(VLOOKUP(W50,'EFM Funds June 2020'!D:L,9,FALSE),"No")</f>
        <v>No</v>
      </c>
      <c r="AG50" s="19" t="str">
        <f t="shared" ca="1" si="3"/>
        <v>No</v>
      </c>
      <c r="AH50" s="19" t="str">
        <f t="shared" si="4"/>
        <v>No</v>
      </c>
      <c r="AI50" s="56" t="str">
        <f t="shared" ca="1" si="5"/>
        <v>Yes</v>
      </c>
      <c r="AJ50" s="56" t="str">
        <f ca="1">IFERROR(IF(OR($R$1&gt;Q50+90,$R$1&gt;VLOOKUP(W50,'EFM Funds June 2020'!D:E,2,FALSE)+90),"Yes","No"),"No")</f>
        <v>No</v>
      </c>
      <c r="AK50" s="56" t="str">
        <f>IFERROR(IF(OR(IFERROR(IF(AND(VLOOKUP(L50,'EFM Funds June 2020'!$D:$M,10,FALSE)="Yes",T50&lt;0),"Yes","No"),"No")="Yes",IFERROR(IF(AND(VLOOKUP(W50,'EFM Funds June 2020'!$D:$M,10,FALSE)="Yes",AA50&gt;0),"Yes","No"),"No")="Yes"),"Yes","No"),"No")</f>
        <v>No</v>
      </c>
      <c r="AL50" s="95" t="str">
        <f t="shared" si="6"/>
        <v>NoNo</v>
      </c>
    </row>
    <row r="51" spans="1:38" s="12" customFormat="1" x14ac:dyDescent="0.35">
      <c r="A51" s="13"/>
      <c r="B51" s="20"/>
      <c r="C51" s="20"/>
      <c r="D51" s="13"/>
      <c r="E51" s="13"/>
      <c r="F51" s="13"/>
      <c r="G51" s="21"/>
      <c r="H51" s="104"/>
      <c r="I51" s="21"/>
      <c r="J51" s="21"/>
      <c r="K51" s="13"/>
      <c r="L51" s="13"/>
      <c r="M51" s="20"/>
      <c r="N51" s="13"/>
      <c r="O51" s="13"/>
      <c r="P51" s="13"/>
      <c r="Q51" s="22"/>
      <c r="R51" s="13"/>
      <c r="S51" s="13"/>
      <c r="T51" s="13"/>
      <c r="U51" s="116"/>
      <c r="V51" s="116"/>
      <c r="W51" s="116"/>
      <c r="X51" s="118"/>
      <c r="Y51" s="120"/>
      <c r="Z51" s="116"/>
      <c r="AA51" s="116"/>
      <c r="AB51" s="55">
        <f t="shared" si="1"/>
        <v>0</v>
      </c>
      <c r="AC51" s="39"/>
      <c r="AD51" s="96" t="str">
        <f t="shared" si="2"/>
        <v>No</v>
      </c>
      <c r="AE51" s="18" t="str">
        <f>IFERROR(VLOOKUP(L51,'EFM Funds June 2020'!D:M,9,FALSE),"No")</f>
        <v>No</v>
      </c>
      <c r="AF51" s="18" t="str">
        <f>IFERROR(VLOOKUP(W51,'EFM Funds June 2020'!D:L,9,FALSE),"No")</f>
        <v>No</v>
      </c>
      <c r="AG51" s="19" t="str">
        <f t="shared" ca="1" si="3"/>
        <v>No</v>
      </c>
      <c r="AH51" s="19" t="str">
        <f t="shared" si="4"/>
        <v>No</v>
      </c>
      <c r="AI51" s="56" t="str">
        <f t="shared" ca="1" si="5"/>
        <v>Yes</v>
      </c>
      <c r="AJ51" s="56" t="str">
        <f ca="1">IFERROR(IF(OR($R$1&gt;Q51+90,$R$1&gt;VLOOKUP(W51,'EFM Funds June 2020'!D:E,2,FALSE)+90),"Yes","No"),"No")</f>
        <v>No</v>
      </c>
      <c r="AK51" s="56" t="str">
        <f>IFERROR(IF(OR(IFERROR(IF(AND(VLOOKUP(L51,'EFM Funds June 2020'!$D:$M,10,FALSE)="Yes",T51&lt;0),"Yes","No"),"No")="Yes",IFERROR(IF(AND(VLOOKUP(W51,'EFM Funds June 2020'!$D:$M,10,FALSE)="Yes",AA51&gt;0),"Yes","No"),"No")="Yes"),"Yes","No"),"No")</f>
        <v>No</v>
      </c>
      <c r="AL51" s="95" t="str">
        <f t="shared" si="6"/>
        <v>NoNo</v>
      </c>
    </row>
    <row r="52" spans="1:38" s="12" customFormat="1" x14ac:dyDescent="0.35">
      <c r="A52" s="13"/>
      <c r="B52" s="20"/>
      <c r="C52" s="20"/>
      <c r="D52" s="13"/>
      <c r="E52" s="13"/>
      <c r="F52" s="13"/>
      <c r="G52" s="21"/>
      <c r="H52" s="104"/>
      <c r="I52" s="21"/>
      <c r="J52" s="21"/>
      <c r="K52" s="13"/>
      <c r="L52" s="13"/>
      <c r="M52" s="20"/>
      <c r="N52" s="13"/>
      <c r="O52" s="13"/>
      <c r="P52" s="13"/>
      <c r="Q52" s="22"/>
      <c r="R52" s="13"/>
      <c r="S52" s="13"/>
      <c r="T52" s="13"/>
      <c r="U52" s="116"/>
      <c r="V52" s="116"/>
      <c r="W52" s="116"/>
      <c r="X52" s="118"/>
      <c r="Y52" s="120"/>
      <c r="Z52" s="116"/>
      <c r="AA52" s="116"/>
      <c r="AB52" s="55">
        <f t="shared" si="1"/>
        <v>0</v>
      </c>
      <c r="AC52" s="39"/>
      <c r="AD52" s="96" t="str">
        <f t="shared" si="2"/>
        <v>No</v>
      </c>
      <c r="AE52" s="18" t="str">
        <f>IFERROR(VLOOKUP(L52,'EFM Funds June 2020'!D:M,9,FALSE),"No")</f>
        <v>No</v>
      </c>
      <c r="AF52" s="18" t="str">
        <f>IFERROR(VLOOKUP(W52,'EFM Funds June 2020'!D:L,9,FALSE),"No")</f>
        <v>No</v>
      </c>
      <c r="AG52" s="19" t="str">
        <f t="shared" ca="1" si="3"/>
        <v>No</v>
      </c>
      <c r="AH52" s="19" t="str">
        <f t="shared" si="4"/>
        <v>No</v>
      </c>
      <c r="AI52" s="56" t="str">
        <f t="shared" ca="1" si="5"/>
        <v>Yes</v>
      </c>
      <c r="AJ52" s="56" t="str">
        <f ca="1">IFERROR(IF(OR($R$1&gt;Q52+90,$R$1&gt;VLOOKUP(W52,'EFM Funds June 2020'!D:E,2,FALSE)+90),"Yes","No"),"No")</f>
        <v>No</v>
      </c>
      <c r="AK52" s="56" t="str">
        <f>IFERROR(IF(OR(IFERROR(IF(AND(VLOOKUP(L52,'EFM Funds June 2020'!$D:$M,10,FALSE)="Yes",T52&lt;0),"Yes","No"),"No")="Yes",IFERROR(IF(AND(VLOOKUP(W52,'EFM Funds June 2020'!$D:$M,10,FALSE)="Yes",AA52&gt;0),"Yes","No"),"No")="Yes"),"Yes","No"),"No")</f>
        <v>No</v>
      </c>
      <c r="AL52" s="95" t="str">
        <f t="shared" si="6"/>
        <v>NoNo</v>
      </c>
    </row>
    <row r="53" spans="1:38" s="12" customFormat="1" x14ac:dyDescent="0.35">
      <c r="A53" s="13"/>
      <c r="B53" s="20"/>
      <c r="C53" s="20"/>
      <c r="D53" s="13"/>
      <c r="E53" s="13"/>
      <c r="F53" s="13"/>
      <c r="G53" s="21"/>
      <c r="H53" s="104"/>
      <c r="I53" s="21"/>
      <c r="J53" s="21"/>
      <c r="K53" s="13"/>
      <c r="L53" s="13"/>
      <c r="M53" s="20"/>
      <c r="N53" s="13"/>
      <c r="O53" s="13"/>
      <c r="P53" s="13"/>
      <c r="Q53" s="22"/>
      <c r="R53" s="13"/>
      <c r="S53" s="13"/>
      <c r="T53" s="13"/>
      <c r="U53" s="116"/>
      <c r="V53" s="116"/>
      <c r="W53" s="116"/>
      <c r="X53" s="118"/>
      <c r="Y53" s="120"/>
      <c r="Z53" s="116"/>
      <c r="AA53" s="116"/>
      <c r="AB53" s="55">
        <f t="shared" si="1"/>
        <v>0</v>
      </c>
      <c r="AC53" s="39"/>
      <c r="AD53" s="96" t="str">
        <f t="shared" si="2"/>
        <v>No</v>
      </c>
      <c r="AE53" s="18" t="str">
        <f>IFERROR(VLOOKUP(L53,'EFM Funds June 2020'!D:M,9,FALSE),"No")</f>
        <v>No</v>
      </c>
      <c r="AF53" s="18" t="str">
        <f>IFERROR(VLOOKUP(W53,'EFM Funds June 2020'!D:L,9,FALSE),"No")</f>
        <v>No</v>
      </c>
      <c r="AG53" s="19" t="str">
        <f t="shared" ca="1" si="3"/>
        <v>No</v>
      </c>
      <c r="AH53" s="19" t="str">
        <f t="shared" si="4"/>
        <v>No</v>
      </c>
      <c r="AI53" s="56" t="str">
        <f t="shared" ca="1" si="5"/>
        <v>Yes</v>
      </c>
      <c r="AJ53" s="56" t="str">
        <f ca="1">IFERROR(IF(OR($R$1&gt;Q53+90,$R$1&gt;VLOOKUP(W53,'EFM Funds June 2020'!D:E,2,FALSE)+90),"Yes","No"),"No")</f>
        <v>No</v>
      </c>
      <c r="AK53" s="56" t="str">
        <f>IFERROR(IF(OR(IFERROR(IF(AND(VLOOKUP(L53,'EFM Funds June 2020'!$D:$M,10,FALSE)="Yes",T53&lt;0),"Yes","No"),"No")="Yes",IFERROR(IF(AND(VLOOKUP(W53,'EFM Funds June 2020'!$D:$M,10,FALSE)="Yes",AA53&gt;0),"Yes","No"),"No")="Yes"),"Yes","No"),"No")</f>
        <v>No</v>
      </c>
      <c r="AL53" s="95" t="str">
        <f t="shared" si="6"/>
        <v>NoNo</v>
      </c>
    </row>
    <row r="54" spans="1:38" s="12" customFormat="1" x14ac:dyDescent="0.35">
      <c r="A54" s="13"/>
      <c r="B54" s="20"/>
      <c r="C54" s="20"/>
      <c r="D54" s="13"/>
      <c r="E54" s="13"/>
      <c r="F54" s="13"/>
      <c r="G54" s="21"/>
      <c r="H54" s="104"/>
      <c r="I54" s="21"/>
      <c r="J54" s="21"/>
      <c r="K54" s="13"/>
      <c r="L54" s="13"/>
      <c r="M54" s="20"/>
      <c r="N54" s="13"/>
      <c r="O54" s="13"/>
      <c r="P54" s="13"/>
      <c r="Q54" s="22"/>
      <c r="R54" s="13"/>
      <c r="S54" s="13"/>
      <c r="T54" s="13"/>
      <c r="U54" s="116"/>
      <c r="V54" s="116"/>
      <c r="W54" s="116"/>
      <c r="X54" s="118"/>
      <c r="Y54" s="120"/>
      <c r="Z54" s="116"/>
      <c r="AA54" s="116"/>
      <c r="AB54" s="55">
        <f t="shared" si="1"/>
        <v>0</v>
      </c>
      <c r="AC54" s="39"/>
      <c r="AD54" s="96" t="str">
        <f t="shared" si="2"/>
        <v>No</v>
      </c>
      <c r="AE54" s="18" t="str">
        <f>IFERROR(VLOOKUP(L54,'EFM Funds June 2020'!D:M,9,FALSE),"No")</f>
        <v>No</v>
      </c>
      <c r="AF54" s="18" t="str">
        <f>IFERROR(VLOOKUP(W54,'EFM Funds June 2020'!D:L,9,FALSE),"No")</f>
        <v>No</v>
      </c>
      <c r="AG54" s="19" t="str">
        <f t="shared" ca="1" si="3"/>
        <v>No</v>
      </c>
      <c r="AH54" s="19" t="str">
        <f t="shared" si="4"/>
        <v>No</v>
      </c>
      <c r="AI54" s="56" t="str">
        <f t="shared" ca="1" si="5"/>
        <v>Yes</v>
      </c>
      <c r="AJ54" s="56" t="str">
        <f ca="1">IFERROR(IF(OR($R$1&gt;Q54+90,$R$1&gt;VLOOKUP(W54,'EFM Funds June 2020'!D:E,2,FALSE)+90),"Yes","No"),"No")</f>
        <v>No</v>
      </c>
      <c r="AK54" s="56" t="str">
        <f>IFERROR(IF(OR(IFERROR(IF(AND(VLOOKUP(L54,'EFM Funds June 2020'!$D:$M,10,FALSE)="Yes",T54&lt;0),"Yes","No"),"No")="Yes",IFERROR(IF(AND(VLOOKUP(W54,'EFM Funds June 2020'!$D:$M,10,FALSE)="Yes",AA54&gt;0),"Yes","No"),"No")="Yes"),"Yes","No"),"No")</f>
        <v>No</v>
      </c>
      <c r="AL54" s="95" t="str">
        <f t="shared" si="6"/>
        <v>NoNo</v>
      </c>
    </row>
    <row r="55" spans="1:38" s="12" customFormat="1" x14ac:dyDescent="0.35">
      <c r="A55" s="13"/>
      <c r="B55" s="20"/>
      <c r="C55" s="20"/>
      <c r="D55" s="13"/>
      <c r="E55" s="13"/>
      <c r="F55" s="13"/>
      <c r="G55" s="21"/>
      <c r="H55" s="104"/>
      <c r="I55" s="21"/>
      <c r="J55" s="21"/>
      <c r="K55" s="13"/>
      <c r="L55" s="13"/>
      <c r="M55" s="20"/>
      <c r="N55" s="13"/>
      <c r="O55" s="13"/>
      <c r="P55" s="13"/>
      <c r="Q55" s="22"/>
      <c r="R55" s="13"/>
      <c r="S55" s="13"/>
      <c r="T55" s="13"/>
      <c r="U55" s="116"/>
      <c r="V55" s="116"/>
      <c r="W55" s="116"/>
      <c r="X55" s="118"/>
      <c r="Y55" s="120"/>
      <c r="Z55" s="116"/>
      <c r="AA55" s="116"/>
      <c r="AB55" s="55">
        <f t="shared" si="1"/>
        <v>0</v>
      </c>
      <c r="AC55" s="39"/>
      <c r="AD55" s="96" t="str">
        <f t="shared" si="2"/>
        <v>No</v>
      </c>
      <c r="AE55" s="18" t="str">
        <f>IFERROR(VLOOKUP(L55,'EFM Funds June 2020'!D:M,9,FALSE),"No")</f>
        <v>No</v>
      </c>
      <c r="AF55" s="18" t="str">
        <f>IFERROR(VLOOKUP(W55,'EFM Funds June 2020'!D:L,9,FALSE),"No")</f>
        <v>No</v>
      </c>
      <c r="AG55" s="19" t="str">
        <f t="shared" ca="1" si="3"/>
        <v>No</v>
      </c>
      <c r="AH55" s="19" t="str">
        <f t="shared" si="4"/>
        <v>No</v>
      </c>
      <c r="AI55" s="56" t="str">
        <f t="shared" ca="1" si="5"/>
        <v>Yes</v>
      </c>
      <c r="AJ55" s="56" t="str">
        <f ca="1">IFERROR(IF(OR($R$1&gt;Q55+90,$R$1&gt;VLOOKUP(W55,'EFM Funds June 2020'!D:E,2,FALSE)+90),"Yes","No"),"No")</f>
        <v>No</v>
      </c>
      <c r="AK55" s="56" t="str">
        <f>IFERROR(IF(OR(IFERROR(IF(AND(VLOOKUP(L55,'EFM Funds June 2020'!$D:$M,10,FALSE)="Yes",T55&lt;0),"Yes","No"),"No")="Yes",IFERROR(IF(AND(VLOOKUP(W55,'EFM Funds June 2020'!$D:$M,10,FALSE)="Yes",AA55&gt;0),"Yes","No"),"No")="Yes"),"Yes","No"),"No")</f>
        <v>No</v>
      </c>
      <c r="AL55" s="95" t="str">
        <f t="shared" si="6"/>
        <v>NoNo</v>
      </c>
    </row>
    <row r="56" spans="1:38" s="12" customFormat="1" x14ac:dyDescent="0.35">
      <c r="A56" s="13"/>
      <c r="B56" s="20"/>
      <c r="C56" s="20"/>
      <c r="D56" s="13"/>
      <c r="E56" s="13"/>
      <c r="F56" s="13"/>
      <c r="G56" s="21"/>
      <c r="H56" s="104"/>
      <c r="I56" s="21"/>
      <c r="J56" s="21"/>
      <c r="K56" s="13"/>
      <c r="L56" s="13"/>
      <c r="M56" s="20"/>
      <c r="N56" s="13"/>
      <c r="O56" s="13"/>
      <c r="P56" s="13"/>
      <c r="Q56" s="22"/>
      <c r="R56" s="13"/>
      <c r="S56" s="13"/>
      <c r="T56" s="13"/>
      <c r="U56" s="116"/>
      <c r="V56" s="116"/>
      <c r="W56" s="116"/>
      <c r="X56" s="118"/>
      <c r="Y56" s="120"/>
      <c r="Z56" s="116"/>
      <c r="AA56" s="116"/>
      <c r="AB56" s="55">
        <f t="shared" si="1"/>
        <v>0</v>
      </c>
      <c r="AC56" s="39"/>
      <c r="AD56" s="96" t="str">
        <f t="shared" si="2"/>
        <v>No</v>
      </c>
      <c r="AE56" s="18" t="str">
        <f>IFERROR(VLOOKUP(L56,'EFM Funds June 2020'!D:M,9,FALSE),"No")</f>
        <v>No</v>
      </c>
      <c r="AF56" s="18" t="str">
        <f>IFERROR(VLOOKUP(W56,'EFM Funds June 2020'!D:L,9,FALSE),"No")</f>
        <v>No</v>
      </c>
      <c r="AG56" s="19" t="str">
        <f t="shared" ca="1" si="3"/>
        <v>No</v>
      </c>
      <c r="AH56" s="19" t="str">
        <f t="shared" si="4"/>
        <v>No</v>
      </c>
      <c r="AI56" s="56" t="str">
        <f t="shared" ca="1" si="5"/>
        <v>Yes</v>
      </c>
      <c r="AJ56" s="56" t="str">
        <f ca="1">IFERROR(IF(OR($R$1&gt;Q56+90,$R$1&gt;VLOOKUP(W56,'EFM Funds June 2020'!D:E,2,FALSE)+90),"Yes","No"),"No")</f>
        <v>No</v>
      </c>
      <c r="AK56" s="56" t="str">
        <f>IFERROR(IF(OR(IFERROR(IF(AND(VLOOKUP(L56,'EFM Funds June 2020'!$D:$M,10,FALSE)="Yes",T56&lt;0),"Yes","No"),"No")="Yes",IFERROR(IF(AND(VLOOKUP(W56,'EFM Funds June 2020'!$D:$M,10,FALSE)="Yes",AA56&gt;0),"Yes","No"),"No")="Yes"),"Yes","No"),"No")</f>
        <v>No</v>
      </c>
      <c r="AL56" s="95" t="str">
        <f t="shared" si="6"/>
        <v>NoNo</v>
      </c>
    </row>
    <row r="57" spans="1:38" s="12" customFormat="1" x14ac:dyDescent="0.35">
      <c r="A57" s="13"/>
      <c r="B57" s="20"/>
      <c r="C57" s="20"/>
      <c r="D57" s="13"/>
      <c r="E57" s="13"/>
      <c r="F57" s="13"/>
      <c r="G57" s="21"/>
      <c r="H57" s="104"/>
      <c r="I57" s="21"/>
      <c r="J57" s="21"/>
      <c r="K57" s="13"/>
      <c r="L57" s="13"/>
      <c r="M57" s="20"/>
      <c r="N57" s="13"/>
      <c r="O57" s="13"/>
      <c r="P57" s="13"/>
      <c r="Q57" s="22"/>
      <c r="R57" s="13"/>
      <c r="S57" s="13"/>
      <c r="T57" s="13"/>
      <c r="U57" s="116"/>
      <c r="V57" s="116"/>
      <c r="W57" s="116"/>
      <c r="X57" s="118"/>
      <c r="Y57" s="120"/>
      <c r="Z57" s="116"/>
      <c r="AA57" s="116"/>
      <c r="AB57" s="55">
        <f t="shared" si="1"/>
        <v>0</v>
      </c>
      <c r="AC57" s="39"/>
      <c r="AD57" s="96" t="str">
        <f t="shared" si="2"/>
        <v>No</v>
      </c>
      <c r="AE57" s="18" t="str">
        <f>IFERROR(VLOOKUP(L57,'EFM Funds June 2020'!D:M,9,FALSE),"No")</f>
        <v>No</v>
      </c>
      <c r="AF57" s="18" t="str">
        <f>IFERROR(VLOOKUP(W57,'EFM Funds June 2020'!D:L,9,FALSE),"No")</f>
        <v>No</v>
      </c>
      <c r="AG57" s="19" t="str">
        <f t="shared" ca="1" si="3"/>
        <v>No</v>
      </c>
      <c r="AH57" s="19" t="str">
        <f t="shared" si="4"/>
        <v>No</v>
      </c>
      <c r="AI57" s="56" t="str">
        <f t="shared" ca="1" si="5"/>
        <v>Yes</v>
      </c>
      <c r="AJ57" s="56" t="str">
        <f ca="1">IFERROR(IF(OR($R$1&gt;Q57+90,$R$1&gt;VLOOKUP(W57,'EFM Funds June 2020'!D:E,2,FALSE)+90),"Yes","No"),"No")</f>
        <v>No</v>
      </c>
      <c r="AK57" s="56" t="str">
        <f>IFERROR(IF(OR(IFERROR(IF(AND(VLOOKUP(L57,'EFM Funds June 2020'!$D:$M,10,FALSE)="Yes",T57&lt;0),"Yes","No"),"No")="Yes",IFERROR(IF(AND(VLOOKUP(W57,'EFM Funds June 2020'!$D:$M,10,FALSE)="Yes",AA57&gt;0),"Yes","No"),"No")="Yes"),"Yes","No"),"No")</f>
        <v>No</v>
      </c>
      <c r="AL57" s="95" t="str">
        <f t="shared" si="6"/>
        <v>NoNo</v>
      </c>
    </row>
    <row r="58" spans="1:38" s="12" customFormat="1" x14ac:dyDescent="0.35">
      <c r="A58" s="13"/>
      <c r="B58" s="20"/>
      <c r="C58" s="20"/>
      <c r="D58" s="13"/>
      <c r="E58" s="13"/>
      <c r="F58" s="13"/>
      <c r="G58" s="21"/>
      <c r="H58" s="104"/>
      <c r="I58" s="21"/>
      <c r="J58" s="21"/>
      <c r="K58" s="13"/>
      <c r="L58" s="13"/>
      <c r="M58" s="20"/>
      <c r="N58" s="13"/>
      <c r="O58" s="24"/>
      <c r="P58" s="24"/>
      <c r="Q58" s="22"/>
      <c r="R58" s="13"/>
      <c r="S58" s="13"/>
      <c r="T58" s="13"/>
      <c r="U58" s="116"/>
      <c r="V58" s="116"/>
      <c r="W58" s="116"/>
      <c r="X58" s="118"/>
      <c r="Y58" s="120"/>
      <c r="Z58" s="116"/>
      <c r="AA58" s="116"/>
      <c r="AB58" s="55">
        <f t="shared" si="1"/>
        <v>0</v>
      </c>
      <c r="AC58" s="39"/>
      <c r="AD58" s="96" t="str">
        <f t="shared" si="2"/>
        <v>No</v>
      </c>
      <c r="AE58" s="18" t="str">
        <f>IFERROR(VLOOKUP(L58,'EFM Funds June 2020'!D:M,9,FALSE),"No")</f>
        <v>No</v>
      </c>
      <c r="AF58" s="18" t="str">
        <f>IFERROR(VLOOKUP(W58,'EFM Funds June 2020'!D:L,9,FALSE),"No")</f>
        <v>No</v>
      </c>
      <c r="AG58" s="19" t="str">
        <f t="shared" ca="1" si="3"/>
        <v>No</v>
      </c>
      <c r="AH58" s="19" t="str">
        <f t="shared" si="4"/>
        <v>No</v>
      </c>
      <c r="AI58" s="56" t="str">
        <f t="shared" ca="1" si="5"/>
        <v>Yes</v>
      </c>
      <c r="AJ58" s="56" t="str">
        <f ca="1">IFERROR(IF(OR($R$1&gt;Q58+90,$R$1&gt;VLOOKUP(W58,'EFM Funds June 2020'!D:E,2,FALSE)+90),"Yes","No"),"No")</f>
        <v>No</v>
      </c>
      <c r="AK58" s="56" t="str">
        <f>IFERROR(IF(OR(IFERROR(IF(AND(VLOOKUP(L58,'EFM Funds June 2020'!$D:$M,10,FALSE)="Yes",T58&lt;0),"Yes","No"),"No")="Yes",IFERROR(IF(AND(VLOOKUP(W58,'EFM Funds June 2020'!$D:$M,10,FALSE)="Yes",AA58&gt;0),"Yes","No"),"No")="Yes"),"Yes","No"),"No")</f>
        <v>No</v>
      </c>
      <c r="AL58" s="95" t="str">
        <f t="shared" si="6"/>
        <v>NoNo</v>
      </c>
    </row>
    <row r="59" spans="1:38" s="12" customFormat="1" x14ac:dyDescent="0.35">
      <c r="A59" s="13"/>
      <c r="B59" s="20"/>
      <c r="C59" s="20"/>
      <c r="D59" s="13"/>
      <c r="E59" s="13"/>
      <c r="F59" s="13"/>
      <c r="G59" s="21"/>
      <c r="H59" s="104"/>
      <c r="I59" s="21"/>
      <c r="J59" s="21"/>
      <c r="K59" s="13"/>
      <c r="L59" s="13"/>
      <c r="M59" s="20"/>
      <c r="N59" s="13"/>
      <c r="O59" s="13"/>
      <c r="P59" s="13"/>
      <c r="Q59" s="22"/>
      <c r="R59" s="13"/>
      <c r="S59" s="13"/>
      <c r="T59" s="13"/>
      <c r="U59" s="116"/>
      <c r="V59" s="116"/>
      <c r="W59" s="116"/>
      <c r="X59" s="118"/>
      <c r="Y59" s="120"/>
      <c r="Z59" s="116"/>
      <c r="AA59" s="116"/>
      <c r="AB59" s="55">
        <f t="shared" si="1"/>
        <v>0</v>
      </c>
      <c r="AC59" s="39"/>
      <c r="AD59" s="96" t="str">
        <f t="shared" si="2"/>
        <v>No</v>
      </c>
      <c r="AE59" s="18" t="str">
        <f>IFERROR(VLOOKUP(L59,'EFM Funds June 2020'!D:M,9,FALSE),"No")</f>
        <v>No</v>
      </c>
      <c r="AF59" s="18" t="str">
        <f>IFERROR(VLOOKUP(W59,'EFM Funds June 2020'!D:L,9,FALSE),"No")</f>
        <v>No</v>
      </c>
      <c r="AG59" s="19" t="str">
        <f t="shared" ca="1" si="3"/>
        <v>No</v>
      </c>
      <c r="AH59" s="19" t="str">
        <f t="shared" si="4"/>
        <v>No</v>
      </c>
      <c r="AI59" s="56" t="str">
        <f t="shared" ca="1" si="5"/>
        <v>Yes</v>
      </c>
      <c r="AJ59" s="56" t="str">
        <f ca="1">IFERROR(IF(OR($R$1&gt;Q59+90,$R$1&gt;VLOOKUP(W59,'EFM Funds June 2020'!D:E,2,FALSE)+90),"Yes","No"),"No")</f>
        <v>No</v>
      </c>
      <c r="AK59" s="56" t="str">
        <f>IFERROR(IF(OR(IFERROR(IF(AND(VLOOKUP(L59,'EFM Funds June 2020'!$D:$M,10,FALSE)="Yes",T59&lt;0),"Yes","No"),"No")="Yes",IFERROR(IF(AND(VLOOKUP(W59,'EFM Funds June 2020'!$D:$M,10,FALSE)="Yes",AA59&gt;0),"Yes","No"),"No")="Yes"),"Yes","No"),"No")</f>
        <v>No</v>
      </c>
      <c r="AL59" s="95" t="str">
        <f t="shared" si="6"/>
        <v>NoNo</v>
      </c>
    </row>
    <row r="60" spans="1:38" s="12" customFormat="1" x14ac:dyDescent="0.35">
      <c r="A60" s="13"/>
      <c r="B60" s="20"/>
      <c r="C60" s="20"/>
      <c r="D60" s="13"/>
      <c r="E60" s="13"/>
      <c r="F60" s="13"/>
      <c r="G60" s="21"/>
      <c r="H60" s="104"/>
      <c r="I60" s="21"/>
      <c r="J60" s="21"/>
      <c r="K60" s="13"/>
      <c r="L60" s="13"/>
      <c r="M60" s="20"/>
      <c r="N60" s="13"/>
      <c r="O60" s="13"/>
      <c r="P60" s="13"/>
      <c r="Q60" s="22"/>
      <c r="R60" s="13"/>
      <c r="S60" s="13"/>
      <c r="T60" s="13"/>
      <c r="U60" s="116"/>
      <c r="V60" s="116"/>
      <c r="W60" s="116"/>
      <c r="X60" s="118"/>
      <c r="Y60" s="120"/>
      <c r="Z60" s="116"/>
      <c r="AA60" s="116"/>
      <c r="AB60" s="55">
        <f t="shared" si="1"/>
        <v>0</v>
      </c>
      <c r="AC60" s="39"/>
      <c r="AD60" s="96" t="str">
        <f t="shared" si="2"/>
        <v>No</v>
      </c>
      <c r="AE60" s="18" t="str">
        <f>IFERROR(VLOOKUP(L60,'EFM Funds June 2020'!D:M,9,FALSE),"No")</f>
        <v>No</v>
      </c>
      <c r="AF60" s="18" t="str">
        <f>IFERROR(VLOOKUP(W60,'EFM Funds June 2020'!D:L,9,FALSE),"No")</f>
        <v>No</v>
      </c>
      <c r="AG60" s="19" t="str">
        <f t="shared" ca="1" si="3"/>
        <v>No</v>
      </c>
      <c r="AH60" s="19" t="str">
        <f t="shared" si="4"/>
        <v>No</v>
      </c>
      <c r="AI60" s="56" t="str">
        <f t="shared" ca="1" si="5"/>
        <v>Yes</v>
      </c>
      <c r="AJ60" s="56" t="str">
        <f ca="1">IFERROR(IF(OR($R$1&gt;Q60+90,$R$1&gt;VLOOKUP(W60,'EFM Funds June 2020'!D:E,2,FALSE)+90),"Yes","No"),"No")</f>
        <v>No</v>
      </c>
      <c r="AK60" s="56" t="str">
        <f>IFERROR(IF(OR(IFERROR(IF(AND(VLOOKUP(L60,'EFM Funds June 2020'!$D:$M,10,FALSE)="Yes",T60&lt;0),"Yes","No"),"No")="Yes",IFERROR(IF(AND(VLOOKUP(W60,'EFM Funds June 2020'!$D:$M,10,FALSE)="Yes",AA60&gt;0),"Yes","No"),"No")="Yes"),"Yes","No"),"No")</f>
        <v>No</v>
      </c>
      <c r="AL60" s="95" t="str">
        <f t="shared" si="6"/>
        <v>NoNo</v>
      </c>
    </row>
    <row r="61" spans="1:38" s="12" customFormat="1" x14ac:dyDescent="0.35">
      <c r="A61" s="13"/>
      <c r="B61" s="20"/>
      <c r="C61" s="20"/>
      <c r="D61" s="13"/>
      <c r="E61" s="13"/>
      <c r="F61" s="13"/>
      <c r="G61" s="21"/>
      <c r="H61" s="104"/>
      <c r="I61" s="21"/>
      <c r="J61" s="21"/>
      <c r="K61" s="13"/>
      <c r="L61" s="13"/>
      <c r="M61" s="20"/>
      <c r="N61" s="13"/>
      <c r="O61" s="13"/>
      <c r="P61" s="13"/>
      <c r="Q61" s="22"/>
      <c r="R61" s="13"/>
      <c r="S61" s="13"/>
      <c r="T61" s="13"/>
      <c r="U61" s="116"/>
      <c r="V61" s="116"/>
      <c r="W61" s="116"/>
      <c r="X61" s="118"/>
      <c r="Y61" s="120"/>
      <c r="Z61" s="116"/>
      <c r="AA61" s="116"/>
      <c r="AB61" s="55">
        <f t="shared" si="1"/>
        <v>0</v>
      </c>
      <c r="AC61" s="39"/>
      <c r="AD61" s="96" t="str">
        <f t="shared" si="2"/>
        <v>No</v>
      </c>
      <c r="AE61" s="18" t="str">
        <f>IFERROR(VLOOKUP(L61,'EFM Funds June 2020'!D:M,9,FALSE),"No")</f>
        <v>No</v>
      </c>
      <c r="AF61" s="18" t="str">
        <f>IFERROR(VLOOKUP(W61,'EFM Funds June 2020'!D:L,9,FALSE),"No")</f>
        <v>No</v>
      </c>
      <c r="AG61" s="19" t="str">
        <f t="shared" ca="1" si="3"/>
        <v>No</v>
      </c>
      <c r="AH61" s="19" t="str">
        <f t="shared" si="4"/>
        <v>No</v>
      </c>
      <c r="AI61" s="56" t="str">
        <f t="shared" ca="1" si="5"/>
        <v>Yes</v>
      </c>
      <c r="AJ61" s="56" t="str">
        <f ca="1">IFERROR(IF(OR($R$1&gt;Q61+90,$R$1&gt;VLOOKUP(W61,'EFM Funds June 2020'!D:E,2,FALSE)+90),"Yes","No"),"No")</f>
        <v>No</v>
      </c>
      <c r="AK61" s="56" t="str">
        <f>IFERROR(IF(OR(IFERROR(IF(AND(VLOOKUP(L61,'EFM Funds June 2020'!$D:$M,10,FALSE)="Yes",T61&lt;0),"Yes","No"),"No")="Yes",IFERROR(IF(AND(VLOOKUP(W61,'EFM Funds June 2020'!$D:$M,10,FALSE)="Yes",AA61&gt;0),"Yes","No"),"No")="Yes"),"Yes","No"),"No")</f>
        <v>No</v>
      </c>
      <c r="AL61" s="95" t="str">
        <f t="shared" si="6"/>
        <v>NoNo</v>
      </c>
    </row>
    <row r="62" spans="1:38" s="12" customFormat="1" x14ac:dyDescent="0.35">
      <c r="A62" s="13"/>
      <c r="B62" s="20"/>
      <c r="C62" s="20"/>
      <c r="D62" s="13"/>
      <c r="E62" s="13"/>
      <c r="F62" s="13"/>
      <c r="G62" s="21"/>
      <c r="H62" s="104"/>
      <c r="I62" s="21"/>
      <c r="J62" s="21"/>
      <c r="K62" s="13"/>
      <c r="L62" s="13"/>
      <c r="M62" s="20"/>
      <c r="N62" s="13"/>
      <c r="O62" s="13"/>
      <c r="P62" s="13"/>
      <c r="Q62" s="22"/>
      <c r="R62" s="13"/>
      <c r="S62" s="13"/>
      <c r="T62" s="13"/>
      <c r="U62" s="116"/>
      <c r="V62" s="116"/>
      <c r="W62" s="116"/>
      <c r="X62" s="118"/>
      <c r="Y62" s="120"/>
      <c r="Z62" s="116"/>
      <c r="AA62" s="116"/>
      <c r="AB62" s="55">
        <f t="shared" si="1"/>
        <v>0</v>
      </c>
      <c r="AC62" s="39"/>
      <c r="AD62" s="96" t="str">
        <f t="shared" si="2"/>
        <v>No</v>
      </c>
      <c r="AE62" s="18" t="str">
        <f>IFERROR(VLOOKUP(L62,'EFM Funds June 2020'!D:M,9,FALSE),"No")</f>
        <v>No</v>
      </c>
      <c r="AF62" s="18" t="str">
        <f>IFERROR(VLOOKUP(W62,'EFM Funds June 2020'!D:L,9,FALSE),"No")</f>
        <v>No</v>
      </c>
      <c r="AG62" s="19" t="str">
        <f t="shared" ca="1" si="3"/>
        <v>No</v>
      </c>
      <c r="AH62" s="19" t="str">
        <f t="shared" si="4"/>
        <v>No</v>
      </c>
      <c r="AI62" s="56" t="str">
        <f t="shared" ca="1" si="5"/>
        <v>Yes</v>
      </c>
      <c r="AJ62" s="56" t="str">
        <f ca="1">IFERROR(IF(OR($R$1&gt;Q62+90,$R$1&gt;VLOOKUP(W62,'EFM Funds June 2020'!D:E,2,FALSE)+90),"Yes","No"),"No")</f>
        <v>No</v>
      </c>
      <c r="AK62" s="56" t="str">
        <f>IFERROR(IF(OR(IFERROR(IF(AND(VLOOKUP(L62,'EFM Funds June 2020'!$D:$M,10,FALSE)="Yes",T62&lt;0),"Yes","No"),"No")="Yes",IFERROR(IF(AND(VLOOKUP(W62,'EFM Funds June 2020'!$D:$M,10,FALSE)="Yes",AA62&gt;0),"Yes","No"),"No")="Yes"),"Yes","No"),"No")</f>
        <v>No</v>
      </c>
      <c r="AL62" s="95" t="str">
        <f t="shared" si="6"/>
        <v>NoNo</v>
      </c>
    </row>
    <row r="63" spans="1:38" s="12" customFormat="1" x14ac:dyDescent="0.35">
      <c r="A63" s="13"/>
      <c r="B63" s="20"/>
      <c r="C63" s="20"/>
      <c r="D63" s="13"/>
      <c r="E63" s="13"/>
      <c r="F63" s="13"/>
      <c r="G63" s="21"/>
      <c r="H63" s="104"/>
      <c r="I63" s="21"/>
      <c r="J63" s="21"/>
      <c r="K63" s="13"/>
      <c r="L63" s="13"/>
      <c r="M63" s="20"/>
      <c r="N63" s="13"/>
      <c r="O63" s="13"/>
      <c r="P63" s="13"/>
      <c r="Q63" s="22"/>
      <c r="R63" s="13"/>
      <c r="S63" s="13"/>
      <c r="T63" s="13"/>
      <c r="U63" s="116"/>
      <c r="V63" s="116"/>
      <c r="W63" s="116"/>
      <c r="X63" s="118"/>
      <c r="Y63" s="120"/>
      <c r="Z63" s="116"/>
      <c r="AA63" s="116"/>
      <c r="AB63" s="55">
        <f t="shared" si="1"/>
        <v>0</v>
      </c>
      <c r="AC63" s="39"/>
      <c r="AD63" s="96" t="str">
        <f t="shared" si="2"/>
        <v>No</v>
      </c>
      <c r="AE63" s="18" t="str">
        <f>IFERROR(VLOOKUP(L63,'EFM Funds June 2020'!D:M,9,FALSE),"No")</f>
        <v>No</v>
      </c>
      <c r="AF63" s="18" t="str">
        <f>IFERROR(VLOOKUP(W63,'EFM Funds June 2020'!D:L,9,FALSE),"No")</f>
        <v>No</v>
      </c>
      <c r="AG63" s="19" t="str">
        <f t="shared" ca="1" si="3"/>
        <v>No</v>
      </c>
      <c r="AH63" s="19" t="str">
        <f t="shared" si="4"/>
        <v>No</v>
      </c>
      <c r="AI63" s="56" t="str">
        <f t="shared" ca="1" si="5"/>
        <v>Yes</v>
      </c>
      <c r="AJ63" s="56" t="str">
        <f ca="1">IFERROR(IF(OR($R$1&gt;Q63+90,$R$1&gt;VLOOKUP(W63,'EFM Funds June 2020'!D:E,2,FALSE)+90),"Yes","No"),"No")</f>
        <v>No</v>
      </c>
      <c r="AK63" s="56" t="str">
        <f>IFERROR(IF(OR(IFERROR(IF(AND(VLOOKUP(L63,'EFM Funds June 2020'!$D:$M,10,FALSE)="Yes",T63&lt;0),"Yes","No"),"No")="Yes",IFERROR(IF(AND(VLOOKUP(W63,'EFM Funds June 2020'!$D:$M,10,FALSE)="Yes",AA63&gt;0),"Yes","No"),"No")="Yes"),"Yes","No"),"No")</f>
        <v>No</v>
      </c>
      <c r="AL63" s="95" t="str">
        <f t="shared" si="6"/>
        <v>NoNo</v>
      </c>
    </row>
    <row r="64" spans="1:38" s="12" customFormat="1" x14ac:dyDescent="0.35">
      <c r="A64" s="13"/>
      <c r="B64" s="20"/>
      <c r="C64" s="20"/>
      <c r="D64" s="13"/>
      <c r="E64" s="13"/>
      <c r="F64" s="13"/>
      <c r="G64" s="21"/>
      <c r="H64" s="104"/>
      <c r="I64" s="21"/>
      <c r="J64" s="21"/>
      <c r="K64" s="13"/>
      <c r="L64" s="13"/>
      <c r="M64" s="20"/>
      <c r="N64" s="13"/>
      <c r="O64" s="13"/>
      <c r="P64" s="13"/>
      <c r="Q64" s="22"/>
      <c r="R64" s="13"/>
      <c r="S64" s="13"/>
      <c r="T64" s="13"/>
      <c r="U64" s="116"/>
      <c r="V64" s="116"/>
      <c r="W64" s="116"/>
      <c r="X64" s="118"/>
      <c r="Y64" s="120"/>
      <c r="Z64" s="116"/>
      <c r="AA64" s="116"/>
      <c r="AB64" s="55">
        <f t="shared" si="1"/>
        <v>0</v>
      </c>
      <c r="AC64" s="39"/>
      <c r="AD64" s="96" t="str">
        <f t="shared" si="2"/>
        <v>No</v>
      </c>
      <c r="AE64" s="18" t="str">
        <f>IFERROR(VLOOKUP(L64,'EFM Funds June 2020'!D:M,9,FALSE),"No")</f>
        <v>No</v>
      </c>
      <c r="AF64" s="18" t="str">
        <f>IFERROR(VLOOKUP(W64,'EFM Funds June 2020'!D:L,9,FALSE),"No")</f>
        <v>No</v>
      </c>
      <c r="AG64" s="19" t="str">
        <f t="shared" ca="1" si="3"/>
        <v>No</v>
      </c>
      <c r="AH64" s="19" t="str">
        <f t="shared" si="4"/>
        <v>No</v>
      </c>
      <c r="AI64" s="56" t="str">
        <f t="shared" ca="1" si="5"/>
        <v>Yes</v>
      </c>
      <c r="AJ64" s="56" t="str">
        <f ca="1">IFERROR(IF(OR($R$1&gt;Q64+90,$R$1&gt;VLOOKUP(W64,'EFM Funds June 2020'!D:E,2,FALSE)+90),"Yes","No"),"No")</f>
        <v>No</v>
      </c>
      <c r="AK64" s="56" t="str">
        <f>IFERROR(IF(OR(IFERROR(IF(AND(VLOOKUP(L64,'EFM Funds June 2020'!$D:$M,10,FALSE)="Yes",T64&lt;0),"Yes","No"),"No")="Yes",IFERROR(IF(AND(VLOOKUP(W64,'EFM Funds June 2020'!$D:$M,10,FALSE)="Yes",AA64&gt;0),"Yes","No"),"No")="Yes"),"Yes","No"),"No")</f>
        <v>No</v>
      </c>
      <c r="AL64" s="95" t="str">
        <f t="shared" si="6"/>
        <v>NoNo</v>
      </c>
    </row>
    <row r="65" spans="1:38" s="12" customFormat="1" x14ac:dyDescent="0.35">
      <c r="A65" s="13"/>
      <c r="B65" s="20"/>
      <c r="C65" s="20"/>
      <c r="D65" s="13"/>
      <c r="E65" s="13"/>
      <c r="F65" s="13"/>
      <c r="G65" s="21"/>
      <c r="H65" s="104"/>
      <c r="I65" s="21"/>
      <c r="J65" s="21"/>
      <c r="K65" s="13"/>
      <c r="L65" s="13"/>
      <c r="M65" s="20"/>
      <c r="N65" s="13"/>
      <c r="O65" s="13"/>
      <c r="P65" s="13"/>
      <c r="Q65" s="22"/>
      <c r="R65" s="13"/>
      <c r="S65" s="13"/>
      <c r="T65" s="13"/>
      <c r="U65" s="116"/>
      <c r="V65" s="116"/>
      <c r="W65" s="116"/>
      <c r="X65" s="118"/>
      <c r="Y65" s="120"/>
      <c r="Z65" s="116"/>
      <c r="AA65" s="116"/>
      <c r="AB65" s="55">
        <f t="shared" si="1"/>
        <v>0</v>
      </c>
      <c r="AC65" s="39"/>
      <c r="AD65" s="96" t="str">
        <f t="shared" si="2"/>
        <v>No</v>
      </c>
      <c r="AE65" s="18" t="str">
        <f>IFERROR(VLOOKUP(L65,'EFM Funds June 2020'!D:M,9,FALSE),"No")</f>
        <v>No</v>
      </c>
      <c r="AF65" s="18" t="str">
        <f>IFERROR(VLOOKUP(W65,'EFM Funds June 2020'!D:L,9,FALSE),"No")</f>
        <v>No</v>
      </c>
      <c r="AG65" s="19" t="str">
        <f t="shared" ca="1" si="3"/>
        <v>No</v>
      </c>
      <c r="AH65" s="19" t="str">
        <f t="shared" si="4"/>
        <v>No</v>
      </c>
      <c r="AI65" s="56" t="str">
        <f t="shared" ca="1" si="5"/>
        <v>Yes</v>
      </c>
      <c r="AJ65" s="56" t="str">
        <f ca="1">IFERROR(IF(OR($R$1&gt;Q65+90,$R$1&gt;VLOOKUP(W65,'EFM Funds June 2020'!D:E,2,FALSE)+90),"Yes","No"),"No")</f>
        <v>No</v>
      </c>
      <c r="AK65" s="56" t="str">
        <f>IFERROR(IF(OR(IFERROR(IF(AND(VLOOKUP(L65,'EFM Funds June 2020'!$D:$M,10,FALSE)="Yes",T65&lt;0),"Yes","No"),"No")="Yes",IFERROR(IF(AND(VLOOKUP(W65,'EFM Funds June 2020'!$D:$M,10,FALSE)="Yes",AA65&gt;0),"Yes","No"),"No")="Yes"),"Yes","No"),"No")</f>
        <v>No</v>
      </c>
      <c r="AL65" s="95" t="str">
        <f t="shared" si="6"/>
        <v>NoNo</v>
      </c>
    </row>
    <row r="66" spans="1:38" s="12" customFormat="1" x14ac:dyDescent="0.35">
      <c r="A66" s="13"/>
      <c r="B66" s="20"/>
      <c r="C66" s="20"/>
      <c r="D66" s="13"/>
      <c r="E66" s="13"/>
      <c r="F66" s="13"/>
      <c r="G66" s="21"/>
      <c r="H66" s="104"/>
      <c r="I66" s="21"/>
      <c r="J66" s="21"/>
      <c r="K66" s="13"/>
      <c r="L66" s="13"/>
      <c r="M66" s="20"/>
      <c r="N66" s="13"/>
      <c r="O66" s="13"/>
      <c r="P66" s="13"/>
      <c r="Q66" s="22"/>
      <c r="R66" s="13"/>
      <c r="S66" s="13"/>
      <c r="T66" s="13"/>
      <c r="U66" s="116"/>
      <c r="V66" s="116"/>
      <c r="W66" s="116"/>
      <c r="X66" s="118"/>
      <c r="Y66" s="120"/>
      <c r="Z66" s="116"/>
      <c r="AA66" s="116"/>
      <c r="AB66" s="55">
        <f t="shared" si="1"/>
        <v>0</v>
      </c>
      <c r="AC66" s="39"/>
      <c r="AD66" s="96" t="str">
        <f t="shared" si="2"/>
        <v>No</v>
      </c>
      <c r="AE66" s="18" t="str">
        <f>IFERROR(VLOOKUP(L66,'EFM Funds June 2020'!D:M,9,FALSE),"No")</f>
        <v>No</v>
      </c>
      <c r="AF66" s="18" t="str">
        <f>IFERROR(VLOOKUP(W66,'EFM Funds June 2020'!D:L,9,FALSE),"No")</f>
        <v>No</v>
      </c>
      <c r="AG66" s="19" t="str">
        <f t="shared" ca="1" si="3"/>
        <v>No</v>
      </c>
      <c r="AH66" s="19" t="str">
        <f t="shared" si="4"/>
        <v>No</v>
      </c>
      <c r="AI66" s="56" t="str">
        <f t="shared" ca="1" si="5"/>
        <v>Yes</v>
      </c>
      <c r="AJ66" s="56" t="str">
        <f ca="1">IFERROR(IF(OR($R$1&gt;Q66+90,$R$1&gt;VLOOKUP(W66,'EFM Funds June 2020'!D:E,2,FALSE)+90),"Yes","No"),"No")</f>
        <v>No</v>
      </c>
      <c r="AK66" s="56" t="str">
        <f>IFERROR(IF(OR(IFERROR(IF(AND(VLOOKUP(L66,'EFM Funds June 2020'!$D:$M,10,FALSE)="Yes",T66&lt;0),"Yes","No"),"No")="Yes",IFERROR(IF(AND(VLOOKUP(W66,'EFM Funds June 2020'!$D:$M,10,FALSE)="Yes",AA66&gt;0),"Yes","No"),"No")="Yes"),"Yes","No"),"No")</f>
        <v>No</v>
      </c>
      <c r="AL66" s="95" t="str">
        <f t="shared" si="6"/>
        <v>NoNo</v>
      </c>
    </row>
    <row r="67" spans="1:38" s="12" customFormat="1" x14ac:dyDescent="0.35">
      <c r="A67" s="13"/>
      <c r="B67" s="20"/>
      <c r="C67" s="20"/>
      <c r="D67" s="13"/>
      <c r="E67" s="13"/>
      <c r="F67" s="13"/>
      <c r="G67" s="21"/>
      <c r="H67" s="104"/>
      <c r="I67" s="21"/>
      <c r="J67" s="21"/>
      <c r="K67" s="13"/>
      <c r="L67" s="13"/>
      <c r="M67" s="20"/>
      <c r="N67" s="13"/>
      <c r="O67" s="13"/>
      <c r="P67" s="13"/>
      <c r="Q67" s="22"/>
      <c r="R67" s="13"/>
      <c r="S67" s="13"/>
      <c r="T67" s="13"/>
      <c r="U67" s="116"/>
      <c r="V67" s="116"/>
      <c r="W67" s="116"/>
      <c r="X67" s="118"/>
      <c r="Y67" s="120"/>
      <c r="Z67" s="116"/>
      <c r="AA67" s="116"/>
      <c r="AB67" s="55">
        <f t="shared" si="1"/>
        <v>0</v>
      </c>
      <c r="AC67" s="39"/>
      <c r="AD67" s="96" t="str">
        <f t="shared" si="2"/>
        <v>No</v>
      </c>
      <c r="AE67" s="18" t="str">
        <f>IFERROR(VLOOKUP(L67,'EFM Funds June 2020'!D:M,9,FALSE),"No")</f>
        <v>No</v>
      </c>
      <c r="AF67" s="18" t="str">
        <f>IFERROR(VLOOKUP(W67,'EFM Funds June 2020'!D:L,9,FALSE),"No")</f>
        <v>No</v>
      </c>
      <c r="AG67" s="19" t="str">
        <f t="shared" ca="1" si="3"/>
        <v>No</v>
      </c>
      <c r="AH67" s="19" t="str">
        <f t="shared" si="4"/>
        <v>No</v>
      </c>
      <c r="AI67" s="56" t="str">
        <f t="shared" ca="1" si="5"/>
        <v>Yes</v>
      </c>
      <c r="AJ67" s="56" t="str">
        <f ca="1">IFERROR(IF(OR($R$1&gt;Q67+90,$R$1&gt;VLOOKUP(W67,'EFM Funds June 2020'!D:E,2,FALSE)+90),"Yes","No"),"No")</f>
        <v>No</v>
      </c>
      <c r="AK67" s="56" t="str">
        <f>IFERROR(IF(OR(IFERROR(IF(AND(VLOOKUP(L67,'EFM Funds June 2020'!$D:$M,10,FALSE)="Yes",T67&lt;0),"Yes","No"),"No")="Yes",IFERROR(IF(AND(VLOOKUP(W67,'EFM Funds June 2020'!$D:$M,10,FALSE)="Yes",AA67&gt;0),"Yes","No"),"No")="Yes"),"Yes","No"),"No")</f>
        <v>No</v>
      </c>
      <c r="AL67" s="95" t="str">
        <f t="shared" si="6"/>
        <v>NoNo</v>
      </c>
    </row>
    <row r="68" spans="1:38" s="12" customFormat="1" x14ac:dyDescent="0.35">
      <c r="A68" s="13"/>
      <c r="B68" s="20"/>
      <c r="C68" s="20"/>
      <c r="D68" s="13"/>
      <c r="E68" s="13"/>
      <c r="F68" s="13"/>
      <c r="G68" s="21"/>
      <c r="H68" s="104"/>
      <c r="I68" s="21"/>
      <c r="J68" s="21"/>
      <c r="K68" s="13"/>
      <c r="L68" s="13"/>
      <c r="M68" s="20"/>
      <c r="N68" s="13"/>
      <c r="O68" s="13"/>
      <c r="P68" s="13"/>
      <c r="Q68" s="22"/>
      <c r="R68" s="13"/>
      <c r="S68" s="13"/>
      <c r="T68" s="13"/>
      <c r="U68" s="116"/>
      <c r="V68" s="116"/>
      <c r="W68" s="116"/>
      <c r="X68" s="118"/>
      <c r="Y68" s="120"/>
      <c r="Z68" s="116"/>
      <c r="AA68" s="116"/>
      <c r="AB68" s="55">
        <f t="shared" si="1"/>
        <v>0</v>
      </c>
      <c r="AC68" s="39"/>
      <c r="AD68" s="96" t="str">
        <f t="shared" si="2"/>
        <v>No</v>
      </c>
      <c r="AE68" s="18" t="str">
        <f>IFERROR(VLOOKUP(L68,'EFM Funds June 2020'!D:M,9,FALSE),"No")</f>
        <v>No</v>
      </c>
      <c r="AF68" s="18" t="str">
        <f>IFERROR(VLOOKUP(W68,'EFM Funds June 2020'!D:L,9,FALSE),"No")</f>
        <v>No</v>
      </c>
      <c r="AG68" s="19" t="str">
        <f t="shared" ca="1" si="3"/>
        <v>No</v>
      </c>
      <c r="AH68" s="19" t="str">
        <f t="shared" si="4"/>
        <v>No</v>
      </c>
      <c r="AI68" s="56" t="str">
        <f t="shared" ca="1" si="5"/>
        <v>Yes</v>
      </c>
      <c r="AJ68" s="56" t="str">
        <f ca="1">IFERROR(IF(OR($R$1&gt;Q68+90,$R$1&gt;VLOOKUP(W68,'EFM Funds June 2020'!D:E,2,FALSE)+90),"Yes","No"),"No")</f>
        <v>No</v>
      </c>
      <c r="AK68" s="56" t="str">
        <f>IFERROR(IF(OR(IFERROR(IF(AND(VLOOKUP(L68,'EFM Funds June 2020'!$D:$M,10,FALSE)="Yes",T68&lt;0),"Yes","No"),"No")="Yes",IFERROR(IF(AND(VLOOKUP(W68,'EFM Funds June 2020'!$D:$M,10,FALSE)="Yes",AA68&gt;0),"Yes","No"),"No")="Yes"),"Yes","No"),"No")</f>
        <v>No</v>
      </c>
      <c r="AL68" s="95" t="str">
        <f t="shared" si="6"/>
        <v>NoNo</v>
      </c>
    </row>
    <row r="69" spans="1:38" s="12" customFormat="1" x14ac:dyDescent="0.35">
      <c r="A69" s="13"/>
      <c r="B69" s="20"/>
      <c r="C69" s="20"/>
      <c r="D69" s="13"/>
      <c r="E69" s="13"/>
      <c r="F69" s="13"/>
      <c r="G69" s="21"/>
      <c r="H69" s="104"/>
      <c r="I69" s="21"/>
      <c r="J69" s="21"/>
      <c r="K69" s="13"/>
      <c r="L69" s="13"/>
      <c r="M69" s="20"/>
      <c r="N69" s="13"/>
      <c r="O69" s="13"/>
      <c r="P69" s="13"/>
      <c r="Q69" s="22"/>
      <c r="R69" s="13"/>
      <c r="S69" s="13"/>
      <c r="T69" s="13"/>
      <c r="U69" s="116"/>
      <c r="V69" s="116"/>
      <c r="W69" s="116"/>
      <c r="X69" s="118"/>
      <c r="Y69" s="120"/>
      <c r="Z69" s="116"/>
      <c r="AA69" s="116"/>
      <c r="AB69" s="55">
        <f t="shared" si="1"/>
        <v>0</v>
      </c>
      <c r="AC69" s="39"/>
      <c r="AD69" s="96" t="str">
        <f t="shared" si="2"/>
        <v>No</v>
      </c>
      <c r="AE69" s="18" t="str">
        <f>IFERROR(VLOOKUP(L69,'EFM Funds June 2020'!D:M,9,FALSE),"No")</f>
        <v>No</v>
      </c>
      <c r="AF69" s="18" t="str">
        <f>IFERROR(VLOOKUP(W69,'EFM Funds June 2020'!D:L,9,FALSE),"No")</f>
        <v>No</v>
      </c>
      <c r="AG69" s="19" t="str">
        <f t="shared" ca="1" si="3"/>
        <v>No</v>
      </c>
      <c r="AH69" s="19" t="str">
        <f t="shared" si="4"/>
        <v>No</v>
      </c>
      <c r="AI69" s="56" t="str">
        <f t="shared" ca="1" si="5"/>
        <v>Yes</v>
      </c>
      <c r="AJ69" s="56" t="str">
        <f ca="1">IFERROR(IF(OR($R$1&gt;Q69+90,$R$1&gt;VLOOKUP(W69,'EFM Funds June 2020'!D:E,2,FALSE)+90),"Yes","No"),"No")</f>
        <v>No</v>
      </c>
      <c r="AK69" s="56" t="str">
        <f>IFERROR(IF(OR(IFERROR(IF(AND(VLOOKUP(L69,'EFM Funds June 2020'!$D:$M,10,FALSE)="Yes",T69&lt;0),"Yes","No"),"No")="Yes",IFERROR(IF(AND(VLOOKUP(W69,'EFM Funds June 2020'!$D:$M,10,FALSE)="Yes",AA69&gt;0),"Yes","No"),"No")="Yes"),"Yes","No"),"No")</f>
        <v>No</v>
      </c>
      <c r="AL69" s="95" t="str">
        <f t="shared" si="6"/>
        <v>NoNo</v>
      </c>
    </row>
    <row r="70" spans="1:38" s="12" customFormat="1" x14ac:dyDescent="0.35">
      <c r="A70" s="13"/>
      <c r="B70" s="20"/>
      <c r="C70" s="20"/>
      <c r="D70" s="13"/>
      <c r="E70" s="13"/>
      <c r="F70" s="13"/>
      <c r="G70" s="21"/>
      <c r="H70" s="104"/>
      <c r="I70" s="21"/>
      <c r="J70" s="21"/>
      <c r="K70" s="13"/>
      <c r="L70" s="13"/>
      <c r="M70" s="20"/>
      <c r="N70" s="13"/>
      <c r="O70" s="13"/>
      <c r="P70" s="13"/>
      <c r="Q70" s="22"/>
      <c r="R70" s="13"/>
      <c r="S70" s="13"/>
      <c r="T70" s="13"/>
      <c r="U70" s="116"/>
      <c r="V70" s="116"/>
      <c r="W70" s="116"/>
      <c r="X70" s="118"/>
      <c r="Y70" s="120"/>
      <c r="Z70" s="116"/>
      <c r="AA70" s="116"/>
      <c r="AB70" s="55">
        <f t="shared" si="1"/>
        <v>0</v>
      </c>
      <c r="AC70" s="39"/>
      <c r="AD70" s="96" t="str">
        <f t="shared" si="2"/>
        <v>No</v>
      </c>
      <c r="AE70" s="18" t="str">
        <f>IFERROR(VLOOKUP(L70,'EFM Funds June 2020'!D:M,9,FALSE),"No")</f>
        <v>No</v>
      </c>
      <c r="AF70" s="18" t="str">
        <f>IFERROR(VLOOKUP(W70,'EFM Funds June 2020'!D:L,9,FALSE),"No")</f>
        <v>No</v>
      </c>
      <c r="AG70" s="19" t="str">
        <f t="shared" ca="1" si="3"/>
        <v>No</v>
      </c>
      <c r="AH70" s="19" t="str">
        <f t="shared" si="4"/>
        <v>No</v>
      </c>
      <c r="AI70" s="56" t="str">
        <f t="shared" ca="1" si="5"/>
        <v>Yes</v>
      </c>
      <c r="AJ70" s="56" t="str">
        <f ca="1">IFERROR(IF(OR($R$1&gt;Q70+90,$R$1&gt;VLOOKUP(W70,'EFM Funds June 2020'!D:E,2,FALSE)+90),"Yes","No"),"No")</f>
        <v>No</v>
      </c>
      <c r="AK70" s="56" t="str">
        <f>IFERROR(IF(OR(IFERROR(IF(AND(VLOOKUP(L70,'EFM Funds June 2020'!$D:$M,10,FALSE)="Yes",T70&lt;0),"Yes","No"),"No")="Yes",IFERROR(IF(AND(VLOOKUP(W70,'EFM Funds June 2020'!$D:$M,10,FALSE)="Yes",AA70&gt;0),"Yes","No"),"No")="Yes"),"Yes","No"),"No")</f>
        <v>No</v>
      </c>
      <c r="AL70" s="95" t="str">
        <f t="shared" si="6"/>
        <v>NoNo</v>
      </c>
    </row>
    <row r="71" spans="1:38" s="12" customFormat="1" x14ac:dyDescent="0.35">
      <c r="A71" s="13"/>
      <c r="B71" s="20"/>
      <c r="C71" s="20"/>
      <c r="D71" s="13"/>
      <c r="E71" s="13"/>
      <c r="F71" s="13"/>
      <c r="G71" s="21"/>
      <c r="H71" s="104"/>
      <c r="I71" s="21"/>
      <c r="J71" s="21"/>
      <c r="K71" s="13"/>
      <c r="L71" s="13"/>
      <c r="M71" s="20"/>
      <c r="N71" s="13"/>
      <c r="O71" s="13"/>
      <c r="P71" s="13"/>
      <c r="Q71" s="22"/>
      <c r="R71" s="13"/>
      <c r="S71" s="13"/>
      <c r="T71" s="13"/>
      <c r="U71" s="116"/>
      <c r="V71" s="116"/>
      <c r="W71" s="116"/>
      <c r="X71" s="118"/>
      <c r="Y71" s="120"/>
      <c r="Z71" s="116"/>
      <c r="AA71" s="116"/>
      <c r="AB71" s="55">
        <f t="shared" si="1"/>
        <v>0</v>
      </c>
      <c r="AC71" s="39"/>
      <c r="AD71" s="96" t="str">
        <f t="shared" si="2"/>
        <v>No</v>
      </c>
      <c r="AE71" s="18" t="str">
        <f>IFERROR(VLOOKUP(L71,'EFM Funds June 2020'!D:M,9,FALSE),"No")</f>
        <v>No</v>
      </c>
      <c r="AF71" s="18" t="str">
        <f>IFERROR(VLOOKUP(W71,'EFM Funds June 2020'!D:L,9,FALSE),"No")</f>
        <v>No</v>
      </c>
      <c r="AG71" s="19" t="str">
        <f t="shared" ca="1" si="3"/>
        <v>No</v>
      </c>
      <c r="AH71" s="19" t="str">
        <f t="shared" si="4"/>
        <v>No</v>
      </c>
      <c r="AI71" s="56" t="str">
        <f t="shared" ca="1" si="5"/>
        <v>Yes</v>
      </c>
      <c r="AJ71" s="56" t="str">
        <f ca="1">IFERROR(IF(OR($R$1&gt;Q71+90,$R$1&gt;VLOOKUP(W71,'EFM Funds June 2020'!D:E,2,FALSE)+90),"Yes","No"),"No")</f>
        <v>No</v>
      </c>
      <c r="AK71" s="56" t="str">
        <f>IFERROR(IF(OR(IFERROR(IF(AND(VLOOKUP(L71,'EFM Funds June 2020'!$D:$M,10,FALSE)="Yes",T71&lt;0),"Yes","No"),"No")="Yes",IFERROR(IF(AND(VLOOKUP(W71,'EFM Funds June 2020'!$D:$M,10,FALSE)="Yes",AA71&gt;0),"Yes","No"),"No")="Yes"),"Yes","No"),"No")</f>
        <v>No</v>
      </c>
      <c r="AL71" s="95" t="str">
        <f t="shared" si="6"/>
        <v>NoNo</v>
      </c>
    </row>
    <row r="72" spans="1:38" s="12" customFormat="1" x14ac:dyDescent="0.35">
      <c r="A72" s="13"/>
      <c r="B72" s="20"/>
      <c r="C72" s="20"/>
      <c r="D72" s="13"/>
      <c r="E72" s="13"/>
      <c r="F72" s="13"/>
      <c r="G72" s="21"/>
      <c r="H72" s="104"/>
      <c r="I72" s="21"/>
      <c r="J72" s="21"/>
      <c r="K72" s="13"/>
      <c r="L72" s="13"/>
      <c r="M72" s="20"/>
      <c r="N72" s="13"/>
      <c r="O72" s="13"/>
      <c r="P72" s="13"/>
      <c r="Q72" s="22"/>
      <c r="R72" s="13"/>
      <c r="S72" s="13"/>
      <c r="T72" s="13"/>
      <c r="U72" s="116"/>
      <c r="V72" s="116"/>
      <c r="W72" s="116"/>
      <c r="X72" s="118"/>
      <c r="Y72" s="120"/>
      <c r="Z72" s="116"/>
      <c r="AA72" s="116"/>
      <c r="AB72" s="55">
        <f t="shared" si="1"/>
        <v>0</v>
      </c>
      <c r="AC72" s="39"/>
      <c r="AD72" s="96" t="str">
        <f t="shared" si="2"/>
        <v>No</v>
      </c>
      <c r="AE72" s="18" t="str">
        <f>IFERROR(VLOOKUP(L72,'EFM Funds June 2020'!D:M,9,FALSE),"No")</f>
        <v>No</v>
      </c>
      <c r="AF72" s="18" t="str">
        <f>IFERROR(VLOOKUP(W72,'EFM Funds June 2020'!D:L,9,FALSE),"No")</f>
        <v>No</v>
      </c>
      <c r="AG72" s="19" t="str">
        <f t="shared" ca="1" si="3"/>
        <v>No</v>
      </c>
      <c r="AH72" s="19" t="str">
        <f t="shared" si="4"/>
        <v>No</v>
      </c>
      <c r="AI72" s="56" t="str">
        <f t="shared" ca="1" si="5"/>
        <v>Yes</v>
      </c>
      <c r="AJ72" s="56" t="str">
        <f ca="1">IFERROR(IF(OR($R$1&gt;Q72+90,$R$1&gt;VLOOKUP(W72,'EFM Funds June 2020'!D:E,2,FALSE)+90),"Yes","No"),"No")</f>
        <v>No</v>
      </c>
      <c r="AK72" s="56" t="str">
        <f>IFERROR(IF(OR(IFERROR(IF(AND(VLOOKUP(L72,'EFM Funds June 2020'!$D:$M,10,FALSE)="Yes",T72&lt;0),"Yes","No"),"No")="Yes",IFERROR(IF(AND(VLOOKUP(W72,'EFM Funds June 2020'!$D:$M,10,FALSE)="Yes",AA72&gt;0),"Yes","No"),"No")="Yes"),"Yes","No"),"No")</f>
        <v>No</v>
      </c>
      <c r="AL72" s="95" t="str">
        <f t="shared" si="6"/>
        <v>NoNo</v>
      </c>
    </row>
    <row r="73" spans="1:38" s="12" customFormat="1" x14ac:dyDescent="0.35">
      <c r="A73" s="13"/>
      <c r="B73" s="20"/>
      <c r="C73" s="20"/>
      <c r="D73" s="13"/>
      <c r="E73" s="13"/>
      <c r="F73" s="13"/>
      <c r="G73" s="21"/>
      <c r="H73" s="104"/>
      <c r="I73" s="21"/>
      <c r="J73" s="21"/>
      <c r="K73" s="13"/>
      <c r="L73" s="13"/>
      <c r="M73" s="20"/>
      <c r="N73" s="13"/>
      <c r="O73" s="13"/>
      <c r="P73" s="13"/>
      <c r="Q73" s="22"/>
      <c r="R73" s="13"/>
      <c r="S73" s="13"/>
      <c r="T73" s="13"/>
      <c r="U73" s="116"/>
      <c r="V73" s="116"/>
      <c r="W73" s="116"/>
      <c r="X73" s="118"/>
      <c r="Y73" s="120"/>
      <c r="Z73" s="116"/>
      <c r="AA73" s="116"/>
      <c r="AB73" s="55">
        <f t="shared" si="1"/>
        <v>0</v>
      </c>
      <c r="AC73" s="39"/>
      <c r="AD73" s="96" t="str">
        <f t="shared" si="2"/>
        <v>No</v>
      </c>
      <c r="AE73" s="18" t="str">
        <f>IFERROR(VLOOKUP(L73,'EFM Funds June 2020'!D:M,9,FALSE),"No")</f>
        <v>No</v>
      </c>
      <c r="AF73" s="18" t="str">
        <f>IFERROR(VLOOKUP(W73,'EFM Funds June 2020'!D:L,9,FALSE),"No")</f>
        <v>No</v>
      </c>
      <c r="AG73" s="19" t="str">
        <f t="shared" ca="1" si="3"/>
        <v>No</v>
      </c>
      <c r="AH73" s="19" t="str">
        <f t="shared" si="4"/>
        <v>No</v>
      </c>
      <c r="AI73" s="56" t="str">
        <f t="shared" ca="1" si="5"/>
        <v>Yes</v>
      </c>
      <c r="AJ73" s="56" t="str">
        <f ca="1">IFERROR(IF(OR($R$1&gt;Q73+90,$R$1&gt;VLOOKUP(W73,'EFM Funds June 2020'!D:E,2,FALSE)+90),"Yes","No"),"No")</f>
        <v>No</v>
      </c>
      <c r="AK73" s="56" t="str">
        <f>IFERROR(IF(OR(IFERROR(IF(AND(VLOOKUP(L73,'EFM Funds June 2020'!$D:$M,10,FALSE)="Yes",T73&lt;0),"Yes","No"),"No")="Yes",IFERROR(IF(AND(VLOOKUP(W73,'EFM Funds June 2020'!$D:$M,10,FALSE)="Yes",AA73&gt;0),"Yes","No"),"No")="Yes"),"Yes","No"),"No")</f>
        <v>No</v>
      </c>
      <c r="AL73" s="95" t="str">
        <f t="shared" si="6"/>
        <v>NoNo</v>
      </c>
    </row>
    <row r="74" spans="1:38" s="12" customFormat="1" x14ac:dyDescent="0.35">
      <c r="A74" s="13"/>
      <c r="B74" s="20"/>
      <c r="C74" s="20"/>
      <c r="D74" s="13"/>
      <c r="E74" s="13"/>
      <c r="F74" s="13"/>
      <c r="G74" s="21"/>
      <c r="H74" s="104"/>
      <c r="I74" s="21"/>
      <c r="J74" s="21"/>
      <c r="K74" s="13"/>
      <c r="L74" s="13"/>
      <c r="M74" s="20"/>
      <c r="N74" s="13"/>
      <c r="O74" s="13"/>
      <c r="P74" s="13"/>
      <c r="Q74" s="22"/>
      <c r="R74" s="13"/>
      <c r="S74" s="13"/>
      <c r="T74" s="13"/>
      <c r="U74" s="116"/>
      <c r="V74" s="116"/>
      <c r="W74" s="116"/>
      <c r="X74" s="118"/>
      <c r="Y74" s="120"/>
      <c r="Z74" s="116"/>
      <c r="AA74" s="116"/>
      <c r="AB74" s="55">
        <f t="shared" si="1"/>
        <v>0</v>
      </c>
      <c r="AC74" s="39"/>
      <c r="AD74" s="96" t="str">
        <f t="shared" si="2"/>
        <v>No</v>
      </c>
      <c r="AE74" s="18" t="str">
        <f>IFERROR(VLOOKUP(L74,'EFM Funds June 2020'!D:M,9,FALSE),"No")</f>
        <v>No</v>
      </c>
      <c r="AF74" s="18" t="str">
        <f>IFERROR(VLOOKUP(W74,'EFM Funds June 2020'!D:L,9,FALSE),"No")</f>
        <v>No</v>
      </c>
      <c r="AG74" s="19" t="str">
        <f t="shared" ca="1" si="3"/>
        <v>No</v>
      </c>
      <c r="AH74" s="19" t="str">
        <f t="shared" si="4"/>
        <v>No</v>
      </c>
      <c r="AI74" s="56" t="str">
        <f t="shared" ca="1" si="5"/>
        <v>Yes</v>
      </c>
      <c r="AJ74" s="56" t="str">
        <f ca="1">IFERROR(IF(OR($R$1&gt;Q74+90,$R$1&gt;VLOOKUP(W74,'EFM Funds June 2020'!D:E,2,FALSE)+90),"Yes","No"),"No")</f>
        <v>No</v>
      </c>
      <c r="AK74" s="56" t="str">
        <f>IFERROR(IF(OR(IFERROR(IF(AND(VLOOKUP(L74,'EFM Funds June 2020'!$D:$M,10,FALSE)="Yes",T74&lt;0),"Yes","No"),"No")="Yes",IFERROR(IF(AND(VLOOKUP(W74,'EFM Funds June 2020'!$D:$M,10,FALSE)="Yes",AA74&gt;0),"Yes","No"),"No")="Yes"),"Yes","No"),"No")</f>
        <v>No</v>
      </c>
      <c r="AL74" s="95" t="str">
        <f t="shared" si="6"/>
        <v>NoNo</v>
      </c>
    </row>
    <row r="75" spans="1:38" s="12" customFormat="1" x14ac:dyDescent="0.35">
      <c r="A75" s="13"/>
      <c r="B75" s="20"/>
      <c r="C75" s="20"/>
      <c r="D75" s="13"/>
      <c r="E75" s="13"/>
      <c r="F75" s="13"/>
      <c r="G75" s="21"/>
      <c r="H75" s="104"/>
      <c r="I75" s="21"/>
      <c r="J75" s="21"/>
      <c r="K75" s="13"/>
      <c r="L75" s="13"/>
      <c r="M75" s="20"/>
      <c r="N75" s="13"/>
      <c r="O75" s="13"/>
      <c r="P75" s="13"/>
      <c r="Q75" s="22"/>
      <c r="R75" s="13"/>
      <c r="S75" s="13"/>
      <c r="T75" s="13"/>
      <c r="U75" s="116"/>
      <c r="V75" s="116"/>
      <c r="W75" s="116"/>
      <c r="X75" s="118"/>
      <c r="Y75" s="120"/>
      <c r="Z75" s="116"/>
      <c r="AA75" s="116"/>
      <c r="AB75" s="55">
        <f t="shared" si="1"/>
        <v>0</v>
      </c>
      <c r="AC75" s="39"/>
      <c r="AD75" s="96" t="str">
        <f t="shared" si="2"/>
        <v>No</v>
      </c>
      <c r="AE75" s="18" t="str">
        <f>IFERROR(VLOOKUP(L75,'EFM Funds June 2020'!D:M,9,FALSE),"No")</f>
        <v>No</v>
      </c>
      <c r="AF75" s="18" t="str">
        <f>IFERROR(VLOOKUP(W75,'EFM Funds June 2020'!D:L,9,FALSE),"No")</f>
        <v>No</v>
      </c>
      <c r="AG75" s="19" t="str">
        <f t="shared" ca="1" si="3"/>
        <v>No</v>
      </c>
      <c r="AH75" s="19" t="str">
        <f t="shared" si="4"/>
        <v>No</v>
      </c>
      <c r="AI75" s="56" t="str">
        <f t="shared" ca="1" si="5"/>
        <v>Yes</v>
      </c>
      <c r="AJ75" s="56" t="str">
        <f ca="1">IFERROR(IF(OR($R$1&gt;Q75+90,$R$1&gt;VLOOKUP(W75,'EFM Funds June 2020'!D:E,2,FALSE)+90),"Yes","No"),"No")</f>
        <v>No</v>
      </c>
      <c r="AK75" s="56" t="str">
        <f>IFERROR(IF(OR(IFERROR(IF(AND(VLOOKUP(L75,'EFM Funds June 2020'!$D:$M,10,FALSE)="Yes",T75&lt;0),"Yes","No"),"No")="Yes",IFERROR(IF(AND(VLOOKUP(W75,'EFM Funds June 2020'!$D:$M,10,FALSE)="Yes",AA75&gt;0),"Yes","No"),"No")="Yes"),"Yes","No"),"No")</f>
        <v>No</v>
      </c>
      <c r="AL75" s="95" t="str">
        <f t="shared" si="6"/>
        <v>NoNo</v>
      </c>
    </row>
    <row r="76" spans="1:38" s="12" customFormat="1" x14ac:dyDescent="0.35">
      <c r="A76" s="13"/>
      <c r="B76" s="20"/>
      <c r="C76" s="20"/>
      <c r="D76" s="13"/>
      <c r="E76" s="13"/>
      <c r="F76" s="13"/>
      <c r="G76" s="21"/>
      <c r="H76" s="104"/>
      <c r="I76" s="21"/>
      <c r="J76" s="21"/>
      <c r="K76" s="13"/>
      <c r="L76" s="13"/>
      <c r="M76" s="20"/>
      <c r="N76" s="13"/>
      <c r="O76" s="13"/>
      <c r="P76" s="13"/>
      <c r="Q76" s="22"/>
      <c r="R76" s="13"/>
      <c r="S76" s="13"/>
      <c r="T76" s="13"/>
      <c r="U76" s="116"/>
      <c r="V76" s="116"/>
      <c r="W76" s="116"/>
      <c r="X76" s="118"/>
      <c r="Y76" s="120"/>
      <c r="Z76" s="116"/>
      <c r="AA76" s="116"/>
      <c r="AB76" s="55">
        <f t="shared" si="1"/>
        <v>0</v>
      </c>
      <c r="AC76" s="39"/>
      <c r="AD76" s="96" t="str">
        <f t="shared" si="2"/>
        <v>No</v>
      </c>
      <c r="AE76" s="18" t="str">
        <f>IFERROR(VLOOKUP(L76,'EFM Funds June 2020'!D:M,9,FALSE),"No")</f>
        <v>No</v>
      </c>
      <c r="AF76" s="18" t="str">
        <f>IFERROR(VLOOKUP(W76,'EFM Funds June 2020'!D:L,9,FALSE),"No")</f>
        <v>No</v>
      </c>
      <c r="AG76" s="19" t="str">
        <f t="shared" ca="1" si="3"/>
        <v>No</v>
      </c>
      <c r="AH76" s="19" t="str">
        <f t="shared" si="4"/>
        <v>No</v>
      </c>
      <c r="AI76" s="56" t="str">
        <f t="shared" ca="1" si="5"/>
        <v>Yes</v>
      </c>
      <c r="AJ76" s="56" t="str">
        <f ca="1">IFERROR(IF(OR($R$1&gt;Q76+90,$R$1&gt;VLOOKUP(W76,'EFM Funds June 2020'!D:E,2,FALSE)+90),"Yes","No"),"No")</f>
        <v>No</v>
      </c>
      <c r="AK76" s="56" t="str">
        <f>IFERROR(IF(OR(IFERROR(IF(AND(VLOOKUP(L76,'EFM Funds June 2020'!$D:$M,10,FALSE)="Yes",T76&lt;0),"Yes","No"),"No")="Yes",IFERROR(IF(AND(VLOOKUP(W76,'EFM Funds June 2020'!$D:$M,10,FALSE)="Yes",AA76&gt;0),"Yes","No"),"No")="Yes"),"Yes","No"),"No")</f>
        <v>No</v>
      </c>
      <c r="AL76" s="95" t="str">
        <f t="shared" si="6"/>
        <v>NoNo</v>
      </c>
    </row>
    <row r="77" spans="1:38" s="12" customFormat="1" x14ac:dyDescent="0.35">
      <c r="A77" s="13"/>
      <c r="B77" s="20"/>
      <c r="C77" s="20"/>
      <c r="D77" s="13"/>
      <c r="E77" s="13"/>
      <c r="F77" s="13"/>
      <c r="G77" s="21"/>
      <c r="H77" s="104"/>
      <c r="I77" s="21"/>
      <c r="J77" s="21"/>
      <c r="K77" s="13"/>
      <c r="L77" s="13"/>
      <c r="M77" s="20"/>
      <c r="N77" s="13"/>
      <c r="O77" s="13"/>
      <c r="P77" s="13"/>
      <c r="Q77" s="22"/>
      <c r="R77" s="13"/>
      <c r="S77" s="13"/>
      <c r="T77" s="13"/>
      <c r="U77" s="116"/>
      <c r="V77" s="116"/>
      <c r="W77" s="116"/>
      <c r="X77" s="118"/>
      <c r="Y77" s="120"/>
      <c r="Z77" s="116"/>
      <c r="AA77" s="116"/>
      <c r="AB77" s="55">
        <f t="shared" si="1"/>
        <v>0</v>
      </c>
      <c r="AC77" s="39"/>
      <c r="AD77" s="96" t="str">
        <f t="shared" si="2"/>
        <v>No</v>
      </c>
      <c r="AE77" s="18" t="str">
        <f>IFERROR(VLOOKUP(L77,'EFM Funds June 2020'!D:M,9,FALSE),"No")</f>
        <v>No</v>
      </c>
      <c r="AF77" s="18" t="str">
        <f>IFERROR(VLOOKUP(W77,'EFM Funds June 2020'!D:L,9,FALSE),"No")</f>
        <v>No</v>
      </c>
      <c r="AG77" s="19" t="str">
        <f t="shared" ca="1" si="3"/>
        <v>No</v>
      </c>
      <c r="AH77" s="19" t="str">
        <f t="shared" si="4"/>
        <v>No</v>
      </c>
      <c r="AI77" s="56" t="str">
        <f t="shared" ca="1" si="5"/>
        <v>Yes</v>
      </c>
      <c r="AJ77" s="56" t="str">
        <f ca="1">IFERROR(IF(OR($R$1&gt;Q77+90,$R$1&gt;VLOOKUP(W77,'EFM Funds June 2020'!D:E,2,FALSE)+90),"Yes","No"),"No")</f>
        <v>No</v>
      </c>
      <c r="AK77" s="56" t="str">
        <f>IFERROR(IF(OR(IFERROR(IF(AND(VLOOKUP(L77,'EFM Funds June 2020'!$D:$M,10,FALSE)="Yes",T77&lt;0),"Yes","No"),"No")="Yes",IFERROR(IF(AND(VLOOKUP(W77,'EFM Funds June 2020'!$D:$M,10,FALSE)="Yes",AA77&gt;0),"Yes","No"),"No")="Yes"),"Yes","No"),"No")</f>
        <v>No</v>
      </c>
      <c r="AL77" s="95" t="str">
        <f t="shared" si="6"/>
        <v>NoNo</v>
      </c>
    </row>
    <row r="78" spans="1:38" s="12" customFormat="1" x14ac:dyDescent="0.35">
      <c r="A78" s="13"/>
      <c r="B78" s="20"/>
      <c r="C78" s="20"/>
      <c r="D78" s="13"/>
      <c r="E78" s="13"/>
      <c r="F78" s="13"/>
      <c r="G78" s="21"/>
      <c r="H78" s="104"/>
      <c r="I78" s="21"/>
      <c r="J78" s="21"/>
      <c r="K78" s="13"/>
      <c r="L78" s="13"/>
      <c r="M78" s="20"/>
      <c r="N78" s="13"/>
      <c r="O78" s="13"/>
      <c r="P78" s="13"/>
      <c r="Q78" s="22"/>
      <c r="R78" s="13"/>
      <c r="S78" s="13"/>
      <c r="T78" s="13"/>
      <c r="U78" s="116"/>
      <c r="V78" s="116"/>
      <c r="W78" s="116"/>
      <c r="X78" s="118"/>
      <c r="Y78" s="120"/>
      <c r="Z78" s="116"/>
      <c r="AA78" s="116"/>
      <c r="AB78" s="55">
        <f t="shared" si="1"/>
        <v>0</v>
      </c>
      <c r="AC78" s="39"/>
      <c r="AD78" s="96" t="str">
        <f t="shared" si="2"/>
        <v>No</v>
      </c>
      <c r="AE78" s="18" t="str">
        <f>IFERROR(VLOOKUP(L78,'EFM Funds June 2020'!D:M,9,FALSE),"No")</f>
        <v>No</v>
      </c>
      <c r="AF78" s="18" t="str">
        <f>IFERROR(VLOOKUP(W78,'EFM Funds June 2020'!D:L,9,FALSE),"No")</f>
        <v>No</v>
      </c>
      <c r="AG78" s="19" t="str">
        <f t="shared" ca="1" si="3"/>
        <v>No</v>
      </c>
      <c r="AH78" s="19" t="str">
        <f t="shared" si="4"/>
        <v>No</v>
      </c>
      <c r="AI78" s="56" t="str">
        <f t="shared" ca="1" si="5"/>
        <v>Yes</v>
      </c>
      <c r="AJ78" s="56" t="str">
        <f ca="1">IFERROR(IF(OR($R$1&gt;Q78+90,$R$1&gt;VLOOKUP(W78,'EFM Funds June 2020'!D:E,2,FALSE)+90),"Yes","No"),"No")</f>
        <v>No</v>
      </c>
      <c r="AK78" s="56" t="str">
        <f>IFERROR(IF(OR(IFERROR(IF(AND(VLOOKUP(L78,'EFM Funds June 2020'!$D:$M,10,FALSE)="Yes",T78&lt;0),"Yes","No"),"No")="Yes",IFERROR(IF(AND(VLOOKUP(W78,'EFM Funds June 2020'!$D:$M,10,FALSE)="Yes",AA78&gt;0),"Yes","No"),"No")="Yes"),"Yes","No"),"No")</f>
        <v>No</v>
      </c>
      <c r="AL78" s="95" t="str">
        <f t="shared" si="6"/>
        <v>NoNo</v>
      </c>
    </row>
    <row r="79" spans="1:38" s="12" customFormat="1" x14ac:dyDescent="0.35">
      <c r="A79" s="13"/>
      <c r="B79" s="20"/>
      <c r="C79" s="20"/>
      <c r="D79" s="13"/>
      <c r="E79" s="13"/>
      <c r="F79" s="13"/>
      <c r="G79" s="21"/>
      <c r="H79" s="104"/>
      <c r="I79" s="21"/>
      <c r="J79" s="21"/>
      <c r="K79" s="13"/>
      <c r="L79" s="13"/>
      <c r="M79" s="20"/>
      <c r="N79" s="13"/>
      <c r="O79" s="13"/>
      <c r="P79" s="13"/>
      <c r="Q79" s="22"/>
      <c r="R79" s="13"/>
      <c r="S79" s="13"/>
      <c r="T79" s="13"/>
      <c r="U79" s="116"/>
      <c r="V79" s="116"/>
      <c r="W79" s="116"/>
      <c r="X79" s="118"/>
      <c r="Y79" s="120"/>
      <c r="Z79" s="116"/>
      <c r="AA79" s="116"/>
      <c r="AB79" s="55">
        <f t="shared" si="1"/>
        <v>0</v>
      </c>
      <c r="AC79" s="39"/>
      <c r="AD79" s="96" t="str">
        <f t="shared" si="2"/>
        <v>No</v>
      </c>
      <c r="AE79" s="18" t="str">
        <f>IFERROR(VLOOKUP(L79,'EFM Funds June 2020'!D:M,9,FALSE),"No")</f>
        <v>No</v>
      </c>
      <c r="AF79" s="18" t="str">
        <f>IFERROR(VLOOKUP(W79,'EFM Funds June 2020'!D:L,9,FALSE),"No")</f>
        <v>No</v>
      </c>
      <c r="AG79" s="19" t="str">
        <f t="shared" ca="1" si="3"/>
        <v>No</v>
      </c>
      <c r="AH79" s="19" t="str">
        <f t="shared" si="4"/>
        <v>No</v>
      </c>
      <c r="AI79" s="56" t="str">
        <f t="shared" ca="1" si="5"/>
        <v>Yes</v>
      </c>
      <c r="AJ79" s="56" t="str">
        <f ca="1">IFERROR(IF(OR($R$1&gt;Q79+90,$R$1&gt;VLOOKUP(W79,'EFM Funds June 2020'!D:E,2,FALSE)+90),"Yes","No"),"No")</f>
        <v>No</v>
      </c>
      <c r="AK79" s="56" t="str">
        <f>IFERROR(IF(OR(IFERROR(IF(AND(VLOOKUP(L79,'EFM Funds June 2020'!$D:$M,10,FALSE)="Yes",T79&lt;0),"Yes","No"),"No")="Yes",IFERROR(IF(AND(VLOOKUP(W79,'EFM Funds June 2020'!$D:$M,10,FALSE)="Yes",AA79&gt;0),"Yes","No"),"No")="Yes"),"Yes","No"),"No")</f>
        <v>No</v>
      </c>
      <c r="AL79" s="95" t="str">
        <f t="shared" si="6"/>
        <v>NoNo</v>
      </c>
    </row>
    <row r="80" spans="1:38" s="12" customFormat="1" x14ac:dyDescent="0.35">
      <c r="A80" s="13"/>
      <c r="B80" s="20"/>
      <c r="C80" s="20"/>
      <c r="D80" s="13"/>
      <c r="E80" s="13"/>
      <c r="F80" s="13"/>
      <c r="G80" s="21"/>
      <c r="H80" s="104"/>
      <c r="I80" s="21"/>
      <c r="J80" s="21"/>
      <c r="K80" s="13"/>
      <c r="L80" s="13"/>
      <c r="M80" s="20"/>
      <c r="N80" s="13"/>
      <c r="O80" s="13"/>
      <c r="P80" s="13"/>
      <c r="Q80" s="22"/>
      <c r="R80" s="13"/>
      <c r="S80" s="13"/>
      <c r="T80" s="13"/>
      <c r="U80" s="116"/>
      <c r="V80" s="116"/>
      <c r="W80" s="116"/>
      <c r="X80" s="118"/>
      <c r="Y80" s="120"/>
      <c r="Z80" s="116"/>
      <c r="AA80" s="116"/>
      <c r="AB80" s="55">
        <f t="shared" si="1"/>
        <v>0</v>
      </c>
      <c r="AC80" s="39"/>
      <c r="AD80" s="96" t="str">
        <f t="shared" si="2"/>
        <v>No</v>
      </c>
      <c r="AE80" s="18" t="str">
        <f>IFERROR(VLOOKUP(L80,'EFM Funds June 2020'!D:M,9,FALSE),"No")</f>
        <v>No</v>
      </c>
      <c r="AF80" s="18" t="str">
        <f>IFERROR(VLOOKUP(W80,'EFM Funds June 2020'!D:L,9,FALSE),"No")</f>
        <v>No</v>
      </c>
      <c r="AG80" s="19" t="str">
        <f t="shared" ca="1" si="3"/>
        <v>No</v>
      </c>
      <c r="AH80" s="19" t="str">
        <f t="shared" si="4"/>
        <v>No</v>
      </c>
      <c r="AI80" s="56" t="str">
        <f t="shared" ca="1" si="5"/>
        <v>Yes</v>
      </c>
      <c r="AJ80" s="56" t="str">
        <f ca="1">IFERROR(IF(OR($R$1&gt;Q80+90,$R$1&gt;VLOOKUP(W80,'EFM Funds June 2020'!D:E,2,FALSE)+90),"Yes","No"),"No")</f>
        <v>No</v>
      </c>
      <c r="AK80" s="56" t="str">
        <f>IFERROR(IF(OR(IFERROR(IF(AND(VLOOKUP(L80,'EFM Funds June 2020'!$D:$M,10,FALSE)="Yes",T80&lt;0),"Yes","No"),"No")="Yes",IFERROR(IF(AND(VLOOKUP(W80,'EFM Funds June 2020'!$D:$M,10,FALSE)="Yes",AA80&gt;0),"Yes","No"),"No")="Yes"),"Yes","No"),"No")</f>
        <v>No</v>
      </c>
      <c r="AL80" s="95" t="str">
        <f t="shared" si="6"/>
        <v>NoNo</v>
      </c>
    </row>
    <row r="81" spans="1:38" s="12" customFormat="1" x14ac:dyDescent="0.35">
      <c r="A81" s="13"/>
      <c r="B81" s="20"/>
      <c r="C81" s="20"/>
      <c r="D81" s="13"/>
      <c r="E81" s="13"/>
      <c r="F81" s="13"/>
      <c r="G81" s="21"/>
      <c r="H81" s="104"/>
      <c r="I81" s="21"/>
      <c r="J81" s="21"/>
      <c r="K81" s="13"/>
      <c r="L81" s="13"/>
      <c r="M81" s="20"/>
      <c r="N81" s="13"/>
      <c r="O81" s="13"/>
      <c r="P81" s="13"/>
      <c r="Q81" s="22"/>
      <c r="R81" s="13"/>
      <c r="S81" s="13"/>
      <c r="T81" s="13"/>
      <c r="U81" s="116"/>
      <c r="V81" s="116"/>
      <c r="W81" s="116"/>
      <c r="X81" s="118"/>
      <c r="Y81" s="120"/>
      <c r="Z81" s="116"/>
      <c r="AA81" s="116"/>
      <c r="AB81" s="55">
        <f t="shared" si="1"/>
        <v>0</v>
      </c>
      <c r="AC81" s="39"/>
      <c r="AD81" s="96" t="str">
        <f t="shared" si="2"/>
        <v>No</v>
      </c>
      <c r="AE81" s="18" t="str">
        <f>IFERROR(VLOOKUP(L81,'EFM Funds June 2020'!D:M,9,FALSE),"No")</f>
        <v>No</v>
      </c>
      <c r="AF81" s="18" t="str">
        <f>IFERROR(VLOOKUP(W81,'EFM Funds June 2020'!D:L,9,FALSE),"No")</f>
        <v>No</v>
      </c>
      <c r="AG81" s="19" t="str">
        <f t="shared" ca="1" si="3"/>
        <v>No</v>
      </c>
      <c r="AH81" s="19" t="str">
        <f t="shared" si="4"/>
        <v>No</v>
      </c>
      <c r="AI81" s="56" t="str">
        <f t="shared" ca="1" si="5"/>
        <v>Yes</v>
      </c>
      <c r="AJ81" s="56" t="str">
        <f ca="1">IFERROR(IF(OR($R$1&gt;Q81+90,$R$1&gt;VLOOKUP(W81,'EFM Funds June 2020'!D:E,2,FALSE)+90),"Yes","No"),"No")</f>
        <v>No</v>
      </c>
      <c r="AK81" s="56" t="str">
        <f>IFERROR(IF(OR(IFERROR(IF(AND(VLOOKUP(L81,'EFM Funds June 2020'!$D:$M,10,FALSE)="Yes",T81&lt;0),"Yes","No"),"No")="Yes",IFERROR(IF(AND(VLOOKUP(W81,'EFM Funds June 2020'!$D:$M,10,FALSE)="Yes",AA81&gt;0),"Yes","No"),"No")="Yes"),"Yes","No"),"No")</f>
        <v>No</v>
      </c>
      <c r="AL81" s="95" t="str">
        <f t="shared" si="6"/>
        <v>NoNo</v>
      </c>
    </row>
    <row r="82" spans="1:38" s="12" customFormat="1" x14ac:dyDescent="0.35">
      <c r="A82" s="13"/>
      <c r="B82" s="20"/>
      <c r="C82" s="20"/>
      <c r="D82" s="13"/>
      <c r="E82" s="13"/>
      <c r="F82" s="13"/>
      <c r="G82" s="21"/>
      <c r="H82" s="104"/>
      <c r="I82" s="21"/>
      <c r="J82" s="21"/>
      <c r="K82" s="13"/>
      <c r="L82" s="13"/>
      <c r="M82" s="20"/>
      <c r="N82" s="13"/>
      <c r="O82" s="13"/>
      <c r="P82" s="13"/>
      <c r="Q82" s="22"/>
      <c r="R82" s="13"/>
      <c r="S82" s="13"/>
      <c r="T82" s="13"/>
      <c r="U82" s="116"/>
      <c r="V82" s="116"/>
      <c r="W82" s="116"/>
      <c r="X82" s="118"/>
      <c r="Y82" s="120"/>
      <c r="Z82" s="116"/>
      <c r="AA82" s="116"/>
      <c r="AB82" s="55">
        <f t="shared" si="1"/>
        <v>0</v>
      </c>
      <c r="AC82" s="39"/>
      <c r="AD82" s="96" t="str">
        <f t="shared" si="2"/>
        <v>No</v>
      </c>
      <c r="AE82" s="18" t="str">
        <f>IFERROR(VLOOKUP(L82,'EFM Funds June 2020'!D:M,9,FALSE),"No")</f>
        <v>No</v>
      </c>
      <c r="AF82" s="18" t="str">
        <f>IFERROR(VLOOKUP(W82,'EFM Funds June 2020'!D:L,9,FALSE),"No")</f>
        <v>No</v>
      </c>
      <c r="AG82" s="19" t="str">
        <f t="shared" ca="1" si="3"/>
        <v>No</v>
      </c>
      <c r="AH82" s="19" t="str">
        <f t="shared" si="4"/>
        <v>No</v>
      </c>
      <c r="AI82" s="56" t="str">
        <f t="shared" ca="1" si="5"/>
        <v>Yes</v>
      </c>
      <c r="AJ82" s="56" t="str">
        <f ca="1">IFERROR(IF(OR($R$1&gt;Q82+90,$R$1&gt;VLOOKUP(W82,'EFM Funds June 2020'!D:E,2,FALSE)+90),"Yes","No"),"No")</f>
        <v>No</v>
      </c>
      <c r="AK82" s="56" t="str">
        <f>IFERROR(IF(OR(IFERROR(IF(AND(VLOOKUP(L82,'EFM Funds June 2020'!$D:$M,10,FALSE)="Yes",T82&lt;0),"Yes","No"),"No")="Yes",IFERROR(IF(AND(VLOOKUP(W82,'EFM Funds June 2020'!$D:$M,10,FALSE)="Yes",AA82&gt;0),"Yes","No"),"No")="Yes"),"Yes","No"),"No")</f>
        <v>No</v>
      </c>
      <c r="AL82" s="95" t="str">
        <f t="shared" si="6"/>
        <v>NoNo</v>
      </c>
    </row>
    <row r="83" spans="1:38" s="12" customFormat="1" x14ac:dyDescent="0.35">
      <c r="A83" s="13"/>
      <c r="B83" s="20"/>
      <c r="C83" s="20"/>
      <c r="D83" s="13"/>
      <c r="E83" s="13"/>
      <c r="F83" s="13"/>
      <c r="G83" s="21"/>
      <c r="H83" s="104"/>
      <c r="I83" s="21"/>
      <c r="J83" s="21"/>
      <c r="K83" s="13"/>
      <c r="L83" s="13"/>
      <c r="M83" s="20"/>
      <c r="N83" s="13"/>
      <c r="O83" s="13"/>
      <c r="P83" s="13"/>
      <c r="Q83" s="22"/>
      <c r="R83" s="13"/>
      <c r="S83" s="13"/>
      <c r="T83" s="13"/>
      <c r="U83" s="116"/>
      <c r="V83" s="116"/>
      <c r="W83" s="116"/>
      <c r="X83" s="118"/>
      <c r="Y83" s="120"/>
      <c r="Z83" s="116"/>
      <c r="AA83" s="116"/>
      <c r="AB83" s="55">
        <f t="shared" ref="AB83:AB146" si="7">T83-AA83</f>
        <v>0</v>
      </c>
      <c r="AC83" s="39"/>
      <c r="AD83" s="96" t="str">
        <f t="shared" si="2"/>
        <v>No</v>
      </c>
      <c r="AE83" s="18" t="str">
        <f>IFERROR(VLOOKUP(L83,'EFM Funds June 2020'!D:M,9,FALSE),"No")</f>
        <v>No</v>
      </c>
      <c r="AF83" s="18" t="str">
        <f>IFERROR(VLOOKUP(W83,'EFM Funds June 2020'!D:L,9,FALSE),"No")</f>
        <v>No</v>
      </c>
      <c r="AG83" s="19" t="str">
        <f t="shared" ca="1" si="3"/>
        <v>No</v>
      </c>
      <c r="AH83" s="19" t="str">
        <f t="shared" si="4"/>
        <v>No</v>
      </c>
      <c r="AI83" s="56" t="str">
        <f t="shared" ca="1" si="5"/>
        <v>Yes</v>
      </c>
      <c r="AJ83" s="56" t="str">
        <f ca="1">IFERROR(IF(OR($R$1&gt;Q83+90,$R$1&gt;VLOOKUP(W83,'EFM Funds June 2020'!D:E,2,FALSE)+90),"Yes","No"),"No")</f>
        <v>No</v>
      </c>
      <c r="AK83" s="56" t="str">
        <f>IFERROR(IF(OR(IFERROR(IF(AND(VLOOKUP(L83,'EFM Funds June 2020'!$D:$M,10,FALSE)="Yes",T83&lt;0),"Yes","No"),"No")="Yes",IFERROR(IF(AND(VLOOKUP(W83,'EFM Funds June 2020'!$D:$M,10,FALSE)="Yes",AA83&gt;0),"Yes","No"),"No")="Yes"),"Yes","No"),"No")</f>
        <v>No</v>
      </c>
      <c r="AL83" s="95" t="str">
        <f t="shared" si="6"/>
        <v>NoNo</v>
      </c>
    </row>
    <row r="84" spans="1:38" s="12" customFormat="1" x14ac:dyDescent="0.35">
      <c r="A84" s="13"/>
      <c r="B84" s="20"/>
      <c r="C84" s="20"/>
      <c r="D84" s="13"/>
      <c r="E84" s="13"/>
      <c r="F84" s="13"/>
      <c r="G84" s="21"/>
      <c r="H84" s="104"/>
      <c r="I84" s="21"/>
      <c r="J84" s="21"/>
      <c r="K84" s="13"/>
      <c r="L84" s="13"/>
      <c r="M84" s="20"/>
      <c r="N84" s="13"/>
      <c r="O84" s="13"/>
      <c r="P84" s="13"/>
      <c r="Q84" s="22"/>
      <c r="R84" s="13"/>
      <c r="S84" s="13"/>
      <c r="T84" s="13"/>
      <c r="U84" s="116"/>
      <c r="V84" s="116"/>
      <c r="W84" s="116"/>
      <c r="X84" s="118"/>
      <c r="Y84" s="120"/>
      <c r="Z84" s="116"/>
      <c r="AA84" s="116"/>
      <c r="AB84" s="55">
        <f t="shared" si="7"/>
        <v>0</v>
      </c>
      <c r="AC84" s="39"/>
      <c r="AD84" s="96" t="str">
        <f t="shared" ref="AD84:AD147" si="8">IF(ISNUMBER(SEARCH("Yes",AL84)),"Yes","No")</f>
        <v>No</v>
      </c>
      <c r="AE84" s="18" t="str">
        <f>IFERROR(VLOOKUP(L84,'EFM Funds June 2020'!D:M,9,FALSE),"No")</f>
        <v>No</v>
      </c>
      <c r="AF84" s="18" t="str">
        <f>IFERROR(VLOOKUP(W84,'EFM Funds June 2020'!D:L,9,FALSE),"No")</f>
        <v>No</v>
      </c>
      <c r="AG84" s="19" t="str">
        <f t="shared" ref="AG84:AG147" ca="1" si="9">IF(AND(AI84="Yes",AK84="Yes"),"Yes",IF(AND(AJ84="Yes",AK84="Yes"),"Yes","No"))</f>
        <v>No</v>
      </c>
      <c r="AH84" s="19" t="str">
        <f t="shared" ref="AH84:AH147" si="10">IF(OR(R84="GSHIP",R84="FEEREM",R84="GSPFR",R84="TUITRM",R84="CMPFEE"),"Yes","No")</f>
        <v>No</v>
      </c>
      <c r="AI84" s="56" t="str">
        <f t="shared" ref="AI84:AI147" ca="1" si="11">IFERROR(IF($R$1&gt;=(H84+120),"Yes","No"),"")</f>
        <v>Yes</v>
      </c>
      <c r="AJ84" s="56" t="str">
        <f ca="1">IFERROR(IF(OR($R$1&gt;Q84+90,$R$1&gt;VLOOKUP(W84,'EFM Funds June 2020'!D:E,2,FALSE)+90),"Yes","No"),"No")</f>
        <v>No</v>
      </c>
      <c r="AK84" s="56" t="str">
        <f>IFERROR(IF(OR(IFERROR(IF(AND(VLOOKUP(L84,'EFM Funds June 2020'!$D:$M,10,FALSE)="Yes",T84&lt;0),"Yes","No"),"No")="Yes",IFERROR(IF(AND(VLOOKUP(W84,'EFM Funds June 2020'!$D:$M,10,FALSE)="Yes",AA84&gt;0),"Yes","No"),"No")="Yes"),"Yes","No"),"No")</f>
        <v>No</v>
      </c>
      <c r="AL84" s="95" t="str">
        <f t="shared" ref="AL84:AL147" si="12">AE84&amp;AF84</f>
        <v>NoNo</v>
      </c>
    </row>
    <row r="85" spans="1:38" s="12" customFormat="1" x14ac:dyDescent="0.35">
      <c r="A85" s="13"/>
      <c r="B85" s="20"/>
      <c r="C85" s="20"/>
      <c r="D85" s="13"/>
      <c r="E85" s="13"/>
      <c r="F85" s="13"/>
      <c r="G85" s="21"/>
      <c r="H85" s="104"/>
      <c r="I85" s="21"/>
      <c r="J85" s="21"/>
      <c r="K85" s="13"/>
      <c r="L85" s="13"/>
      <c r="M85" s="20"/>
      <c r="N85" s="13"/>
      <c r="O85" s="13"/>
      <c r="P85" s="13"/>
      <c r="Q85" s="22"/>
      <c r="R85" s="13"/>
      <c r="S85" s="13"/>
      <c r="T85" s="13"/>
      <c r="U85" s="116"/>
      <c r="V85" s="116"/>
      <c r="W85" s="116"/>
      <c r="X85" s="118"/>
      <c r="Y85" s="120"/>
      <c r="Z85" s="116"/>
      <c r="AA85" s="116"/>
      <c r="AB85" s="55">
        <f t="shared" si="7"/>
        <v>0</v>
      </c>
      <c r="AC85" s="39"/>
      <c r="AD85" s="96" t="str">
        <f t="shared" si="8"/>
        <v>No</v>
      </c>
      <c r="AE85" s="18" t="str">
        <f>IFERROR(VLOOKUP(L85,'EFM Funds June 2020'!D:M,9,FALSE),"No")</f>
        <v>No</v>
      </c>
      <c r="AF85" s="18" t="str">
        <f>IFERROR(VLOOKUP(W85,'EFM Funds June 2020'!D:L,9,FALSE),"No")</f>
        <v>No</v>
      </c>
      <c r="AG85" s="19" t="str">
        <f t="shared" ca="1" si="9"/>
        <v>No</v>
      </c>
      <c r="AH85" s="19" t="str">
        <f t="shared" si="10"/>
        <v>No</v>
      </c>
      <c r="AI85" s="56" t="str">
        <f t="shared" ca="1" si="11"/>
        <v>Yes</v>
      </c>
      <c r="AJ85" s="56" t="str">
        <f ca="1">IFERROR(IF(OR($R$1&gt;Q85+90,$R$1&gt;VLOOKUP(W85,'EFM Funds June 2020'!D:E,2,FALSE)+90),"Yes","No"),"No")</f>
        <v>No</v>
      </c>
      <c r="AK85" s="56" t="str">
        <f>IFERROR(IF(OR(IFERROR(IF(AND(VLOOKUP(L85,'EFM Funds June 2020'!$D:$M,10,FALSE)="Yes",T85&lt;0),"Yes","No"),"No")="Yes",IFERROR(IF(AND(VLOOKUP(W85,'EFM Funds June 2020'!$D:$M,10,FALSE)="Yes",AA85&gt;0),"Yes","No"),"No")="Yes"),"Yes","No"),"No")</f>
        <v>No</v>
      </c>
      <c r="AL85" s="95" t="str">
        <f t="shared" si="12"/>
        <v>NoNo</v>
      </c>
    </row>
    <row r="86" spans="1:38" s="12" customFormat="1" x14ac:dyDescent="0.35">
      <c r="A86" s="13"/>
      <c r="B86" s="20"/>
      <c r="C86" s="20"/>
      <c r="D86" s="13"/>
      <c r="E86" s="13"/>
      <c r="F86" s="13"/>
      <c r="G86" s="21"/>
      <c r="H86" s="104"/>
      <c r="I86" s="21"/>
      <c r="J86" s="21"/>
      <c r="K86" s="13"/>
      <c r="L86" s="13"/>
      <c r="M86" s="20"/>
      <c r="N86" s="13"/>
      <c r="O86" s="13"/>
      <c r="P86" s="13"/>
      <c r="Q86" s="22"/>
      <c r="R86" s="13"/>
      <c r="S86" s="13"/>
      <c r="T86" s="13"/>
      <c r="U86" s="116"/>
      <c r="V86" s="116"/>
      <c r="W86" s="116"/>
      <c r="X86" s="118"/>
      <c r="Y86" s="120"/>
      <c r="Z86" s="116"/>
      <c r="AA86" s="116"/>
      <c r="AB86" s="55">
        <f t="shared" si="7"/>
        <v>0</v>
      </c>
      <c r="AC86" s="39"/>
      <c r="AD86" s="96" t="str">
        <f t="shared" si="8"/>
        <v>No</v>
      </c>
      <c r="AE86" s="18" t="str">
        <f>IFERROR(VLOOKUP(L86,'EFM Funds June 2020'!D:M,9,FALSE),"No")</f>
        <v>No</v>
      </c>
      <c r="AF86" s="18" t="str">
        <f>IFERROR(VLOOKUP(W86,'EFM Funds June 2020'!D:L,9,FALSE),"No")</f>
        <v>No</v>
      </c>
      <c r="AG86" s="19" t="str">
        <f t="shared" ca="1" si="9"/>
        <v>No</v>
      </c>
      <c r="AH86" s="19" t="str">
        <f t="shared" si="10"/>
        <v>No</v>
      </c>
      <c r="AI86" s="56" t="str">
        <f t="shared" ca="1" si="11"/>
        <v>Yes</v>
      </c>
      <c r="AJ86" s="56" t="str">
        <f ca="1">IFERROR(IF(OR($R$1&gt;Q86+90,$R$1&gt;VLOOKUP(W86,'EFM Funds June 2020'!D:E,2,FALSE)+90),"Yes","No"),"No")</f>
        <v>No</v>
      </c>
      <c r="AK86" s="56" t="str">
        <f>IFERROR(IF(OR(IFERROR(IF(AND(VLOOKUP(L86,'EFM Funds June 2020'!$D:$M,10,FALSE)="Yes",T86&lt;0),"Yes","No"),"No")="Yes",IFERROR(IF(AND(VLOOKUP(W86,'EFM Funds June 2020'!$D:$M,10,FALSE)="Yes",AA86&gt;0),"Yes","No"),"No")="Yes"),"Yes","No"),"No")</f>
        <v>No</v>
      </c>
      <c r="AL86" s="95" t="str">
        <f t="shared" si="12"/>
        <v>NoNo</v>
      </c>
    </row>
    <row r="87" spans="1:38" s="12" customFormat="1" x14ac:dyDescent="0.35">
      <c r="A87" s="13"/>
      <c r="B87" s="20"/>
      <c r="C87" s="20"/>
      <c r="D87" s="13"/>
      <c r="E87" s="13"/>
      <c r="F87" s="13"/>
      <c r="G87" s="21"/>
      <c r="H87" s="104"/>
      <c r="I87" s="21"/>
      <c r="J87" s="21"/>
      <c r="K87" s="13"/>
      <c r="L87" s="13"/>
      <c r="M87" s="20"/>
      <c r="N87" s="13"/>
      <c r="O87" s="13"/>
      <c r="P87" s="13"/>
      <c r="Q87" s="22"/>
      <c r="R87" s="13"/>
      <c r="S87" s="13"/>
      <c r="T87" s="13"/>
      <c r="U87" s="116"/>
      <c r="V87" s="116"/>
      <c r="W87" s="116"/>
      <c r="X87" s="118"/>
      <c r="Y87" s="120"/>
      <c r="Z87" s="116"/>
      <c r="AA87" s="116"/>
      <c r="AB87" s="55">
        <f t="shared" si="7"/>
        <v>0</v>
      </c>
      <c r="AC87" s="39"/>
      <c r="AD87" s="96" t="str">
        <f t="shared" si="8"/>
        <v>No</v>
      </c>
      <c r="AE87" s="18" t="str">
        <f>IFERROR(VLOOKUP(L87,'EFM Funds June 2020'!D:M,9,FALSE),"No")</f>
        <v>No</v>
      </c>
      <c r="AF87" s="18" t="str">
        <f>IFERROR(VLOOKUP(W87,'EFM Funds June 2020'!D:L,9,FALSE),"No")</f>
        <v>No</v>
      </c>
      <c r="AG87" s="19" t="str">
        <f t="shared" ca="1" si="9"/>
        <v>No</v>
      </c>
      <c r="AH87" s="19" t="str">
        <f t="shared" si="10"/>
        <v>No</v>
      </c>
      <c r="AI87" s="56" t="str">
        <f t="shared" ca="1" si="11"/>
        <v>Yes</v>
      </c>
      <c r="AJ87" s="56" t="str">
        <f ca="1">IFERROR(IF(OR($R$1&gt;Q87+90,$R$1&gt;VLOOKUP(W87,'EFM Funds June 2020'!D:E,2,FALSE)+90),"Yes","No"),"No")</f>
        <v>No</v>
      </c>
      <c r="AK87" s="56" t="str">
        <f>IFERROR(IF(OR(IFERROR(IF(AND(VLOOKUP(L87,'EFM Funds June 2020'!$D:$M,10,FALSE)="Yes",T87&lt;0),"Yes","No"),"No")="Yes",IFERROR(IF(AND(VLOOKUP(W87,'EFM Funds June 2020'!$D:$M,10,FALSE)="Yes",AA87&gt;0),"Yes","No"),"No")="Yes"),"Yes","No"),"No")</f>
        <v>No</v>
      </c>
      <c r="AL87" s="95" t="str">
        <f t="shared" si="12"/>
        <v>NoNo</v>
      </c>
    </row>
    <row r="88" spans="1:38" s="12" customFormat="1" x14ac:dyDescent="0.35">
      <c r="A88" s="13"/>
      <c r="B88" s="20"/>
      <c r="C88" s="20"/>
      <c r="D88" s="13"/>
      <c r="E88" s="13"/>
      <c r="F88" s="13"/>
      <c r="G88" s="21"/>
      <c r="H88" s="104"/>
      <c r="I88" s="21"/>
      <c r="J88" s="21"/>
      <c r="K88" s="13"/>
      <c r="L88" s="13"/>
      <c r="M88" s="20"/>
      <c r="N88" s="13"/>
      <c r="O88" s="13"/>
      <c r="P88" s="13"/>
      <c r="Q88" s="22"/>
      <c r="R88" s="13"/>
      <c r="S88" s="13"/>
      <c r="T88" s="13"/>
      <c r="U88" s="116"/>
      <c r="V88" s="116"/>
      <c r="W88" s="116"/>
      <c r="X88" s="118"/>
      <c r="Y88" s="120"/>
      <c r="Z88" s="116"/>
      <c r="AA88" s="116"/>
      <c r="AB88" s="55">
        <f t="shared" si="7"/>
        <v>0</v>
      </c>
      <c r="AC88" s="39"/>
      <c r="AD88" s="96" t="str">
        <f t="shared" si="8"/>
        <v>No</v>
      </c>
      <c r="AE88" s="18" t="str">
        <f>IFERROR(VLOOKUP(L88,'EFM Funds June 2020'!D:M,9,FALSE),"No")</f>
        <v>No</v>
      </c>
      <c r="AF88" s="18" t="str">
        <f>IFERROR(VLOOKUP(W88,'EFM Funds June 2020'!D:L,9,FALSE),"No")</f>
        <v>No</v>
      </c>
      <c r="AG88" s="19" t="str">
        <f t="shared" ca="1" si="9"/>
        <v>No</v>
      </c>
      <c r="AH88" s="19" t="str">
        <f t="shared" si="10"/>
        <v>No</v>
      </c>
      <c r="AI88" s="56" t="str">
        <f t="shared" ca="1" si="11"/>
        <v>Yes</v>
      </c>
      <c r="AJ88" s="56" t="str">
        <f ca="1">IFERROR(IF(OR($R$1&gt;Q88+90,$R$1&gt;VLOOKUP(W88,'EFM Funds June 2020'!D:E,2,FALSE)+90),"Yes","No"),"No")</f>
        <v>No</v>
      </c>
      <c r="AK88" s="56" t="str">
        <f>IFERROR(IF(OR(IFERROR(IF(AND(VLOOKUP(L88,'EFM Funds June 2020'!$D:$M,10,FALSE)="Yes",T88&lt;0),"Yes","No"),"No")="Yes",IFERROR(IF(AND(VLOOKUP(W88,'EFM Funds June 2020'!$D:$M,10,FALSE)="Yes",AA88&gt;0),"Yes","No"),"No")="Yes"),"Yes","No"),"No")</f>
        <v>No</v>
      </c>
      <c r="AL88" s="95" t="str">
        <f t="shared" si="12"/>
        <v>NoNo</v>
      </c>
    </row>
    <row r="89" spans="1:38" s="12" customFormat="1" x14ac:dyDescent="0.35">
      <c r="A89" s="13"/>
      <c r="B89" s="20"/>
      <c r="C89" s="20"/>
      <c r="D89" s="13"/>
      <c r="E89" s="13"/>
      <c r="F89" s="13"/>
      <c r="G89" s="21"/>
      <c r="H89" s="104"/>
      <c r="I89" s="21"/>
      <c r="J89" s="21"/>
      <c r="K89" s="13"/>
      <c r="L89" s="13"/>
      <c r="M89" s="20"/>
      <c r="N89" s="13"/>
      <c r="O89" s="13"/>
      <c r="P89" s="13"/>
      <c r="Q89" s="22"/>
      <c r="R89" s="13"/>
      <c r="S89" s="13"/>
      <c r="T89" s="13"/>
      <c r="U89" s="116"/>
      <c r="V89" s="116"/>
      <c r="W89" s="116"/>
      <c r="X89" s="118"/>
      <c r="Y89" s="120"/>
      <c r="Z89" s="116"/>
      <c r="AA89" s="116"/>
      <c r="AB89" s="55">
        <f t="shared" si="7"/>
        <v>0</v>
      </c>
      <c r="AC89" s="39"/>
      <c r="AD89" s="96" t="str">
        <f t="shared" si="8"/>
        <v>No</v>
      </c>
      <c r="AE89" s="18" t="str">
        <f>IFERROR(VLOOKUP(L89,'EFM Funds June 2020'!D:M,9,FALSE),"No")</f>
        <v>No</v>
      </c>
      <c r="AF89" s="18" t="str">
        <f>IFERROR(VLOOKUP(W89,'EFM Funds June 2020'!D:L,9,FALSE),"No")</f>
        <v>No</v>
      </c>
      <c r="AG89" s="19" t="str">
        <f t="shared" ca="1" si="9"/>
        <v>No</v>
      </c>
      <c r="AH89" s="19" t="str">
        <f t="shared" si="10"/>
        <v>No</v>
      </c>
      <c r="AI89" s="56" t="str">
        <f t="shared" ca="1" si="11"/>
        <v>Yes</v>
      </c>
      <c r="AJ89" s="56" t="str">
        <f ca="1">IFERROR(IF(OR($R$1&gt;Q89+90,$R$1&gt;VLOOKUP(W89,'EFM Funds June 2020'!D:E,2,FALSE)+90),"Yes","No"),"No")</f>
        <v>No</v>
      </c>
      <c r="AK89" s="56" t="str">
        <f>IFERROR(IF(OR(IFERROR(IF(AND(VLOOKUP(L89,'EFM Funds June 2020'!$D:$M,10,FALSE)="Yes",T89&lt;0),"Yes","No"),"No")="Yes",IFERROR(IF(AND(VLOOKUP(W89,'EFM Funds June 2020'!$D:$M,10,FALSE)="Yes",AA89&gt;0),"Yes","No"),"No")="Yes"),"Yes","No"),"No")</f>
        <v>No</v>
      </c>
      <c r="AL89" s="95" t="str">
        <f t="shared" si="12"/>
        <v>NoNo</v>
      </c>
    </row>
    <row r="90" spans="1:38" s="12" customFormat="1" x14ac:dyDescent="0.35">
      <c r="A90" s="13"/>
      <c r="B90" s="20"/>
      <c r="C90" s="20"/>
      <c r="D90" s="13"/>
      <c r="E90" s="13"/>
      <c r="F90" s="13"/>
      <c r="G90" s="21"/>
      <c r="H90" s="104"/>
      <c r="I90" s="21"/>
      <c r="J90" s="21"/>
      <c r="K90" s="13"/>
      <c r="L90" s="13"/>
      <c r="M90" s="20"/>
      <c r="N90" s="13"/>
      <c r="O90" s="13"/>
      <c r="P90" s="13"/>
      <c r="Q90" s="22"/>
      <c r="R90" s="13"/>
      <c r="S90" s="13"/>
      <c r="T90" s="13"/>
      <c r="U90" s="116"/>
      <c r="V90" s="116"/>
      <c r="W90" s="116"/>
      <c r="X90" s="118"/>
      <c r="Y90" s="120"/>
      <c r="Z90" s="116"/>
      <c r="AA90" s="116"/>
      <c r="AB90" s="55">
        <f t="shared" si="7"/>
        <v>0</v>
      </c>
      <c r="AC90" s="39"/>
      <c r="AD90" s="96" t="str">
        <f t="shared" si="8"/>
        <v>No</v>
      </c>
      <c r="AE90" s="18" t="str">
        <f>IFERROR(VLOOKUP(L90,'EFM Funds June 2020'!D:M,9,FALSE),"No")</f>
        <v>No</v>
      </c>
      <c r="AF90" s="18" t="str">
        <f>IFERROR(VLOOKUP(W90,'EFM Funds June 2020'!D:L,9,FALSE),"No")</f>
        <v>No</v>
      </c>
      <c r="AG90" s="19" t="str">
        <f t="shared" ca="1" si="9"/>
        <v>No</v>
      </c>
      <c r="AH90" s="19" t="str">
        <f t="shared" si="10"/>
        <v>No</v>
      </c>
      <c r="AI90" s="56" t="str">
        <f t="shared" ca="1" si="11"/>
        <v>Yes</v>
      </c>
      <c r="AJ90" s="56" t="str">
        <f ca="1">IFERROR(IF(OR($R$1&gt;Q90+90,$R$1&gt;VLOOKUP(W90,'EFM Funds June 2020'!D:E,2,FALSE)+90),"Yes","No"),"No")</f>
        <v>No</v>
      </c>
      <c r="AK90" s="56" t="str">
        <f>IFERROR(IF(OR(IFERROR(IF(AND(VLOOKUP(L90,'EFM Funds June 2020'!$D:$M,10,FALSE)="Yes",T90&lt;0),"Yes","No"),"No")="Yes",IFERROR(IF(AND(VLOOKUP(W90,'EFM Funds June 2020'!$D:$M,10,FALSE)="Yes",AA90&gt;0),"Yes","No"),"No")="Yes"),"Yes","No"),"No")</f>
        <v>No</v>
      </c>
      <c r="AL90" s="95" t="str">
        <f t="shared" si="12"/>
        <v>NoNo</v>
      </c>
    </row>
    <row r="91" spans="1:38" s="12" customFormat="1" x14ac:dyDescent="0.35">
      <c r="A91" s="13"/>
      <c r="B91" s="20"/>
      <c r="C91" s="20"/>
      <c r="D91" s="13"/>
      <c r="E91" s="13"/>
      <c r="F91" s="13"/>
      <c r="G91" s="21"/>
      <c r="H91" s="104"/>
      <c r="I91" s="21"/>
      <c r="J91" s="21"/>
      <c r="K91" s="13"/>
      <c r="L91" s="13"/>
      <c r="M91" s="20"/>
      <c r="N91" s="13"/>
      <c r="O91" s="13"/>
      <c r="P91" s="13"/>
      <c r="Q91" s="22"/>
      <c r="R91" s="13"/>
      <c r="S91" s="13"/>
      <c r="T91" s="13"/>
      <c r="U91" s="116"/>
      <c r="V91" s="116"/>
      <c r="W91" s="116"/>
      <c r="X91" s="118"/>
      <c r="Y91" s="120"/>
      <c r="Z91" s="116"/>
      <c r="AA91" s="116"/>
      <c r="AB91" s="55">
        <f t="shared" si="7"/>
        <v>0</v>
      </c>
      <c r="AC91" s="39"/>
      <c r="AD91" s="96" t="str">
        <f t="shared" si="8"/>
        <v>No</v>
      </c>
      <c r="AE91" s="18" t="str">
        <f>IFERROR(VLOOKUP(L91,'EFM Funds June 2020'!D:M,9,FALSE),"No")</f>
        <v>No</v>
      </c>
      <c r="AF91" s="18" t="str">
        <f>IFERROR(VLOOKUP(W91,'EFM Funds June 2020'!D:L,9,FALSE),"No")</f>
        <v>No</v>
      </c>
      <c r="AG91" s="19" t="str">
        <f t="shared" ca="1" si="9"/>
        <v>No</v>
      </c>
      <c r="AH91" s="19" t="str">
        <f t="shared" si="10"/>
        <v>No</v>
      </c>
      <c r="AI91" s="56" t="str">
        <f t="shared" ca="1" si="11"/>
        <v>Yes</v>
      </c>
      <c r="AJ91" s="56" t="str">
        <f ca="1">IFERROR(IF(OR($R$1&gt;Q91+90,$R$1&gt;VLOOKUP(W91,'EFM Funds June 2020'!D:E,2,FALSE)+90),"Yes","No"),"No")</f>
        <v>No</v>
      </c>
      <c r="AK91" s="56" t="str">
        <f>IFERROR(IF(OR(IFERROR(IF(AND(VLOOKUP(L91,'EFM Funds June 2020'!$D:$M,10,FALSE)="Yes",T91&lt;0),"Yes","No"),"No")="Yes",IFERROR(IF(AND(VLOOKUP(W91,'EFM Funds June 2020'!$D:$M,10,FALSE)="Yes",AA91&gt;0),"Yes","No"),"No")="Yes"),"Yes","No"),"No")</f>
        <v>No</v>
      </c>
      <c r="AL91" s="95" t="str">
        <f t="shared" si="12"/>
        <v>NoNo</v>
      </c>
    </row>
    <row r="92" spans="1:38" s="12" customFormat="1" x14ac:dyDescent="0.35">
      <c r="A92" s="13"/>
      <c r="B92" s="20"/>
      <c r="C92" s="20"/>
      <c r="D92" s="13"/>
      <c r="E92" s="13"/>
      <c r="F92" s="13"/>
      <c r="G92" s="21"/>
      <c r="H92" s="104"/>
      <c r="I92" s="21"/>
      <c r="J92" s="21"/>
      <c r="K92" s="13"/>
      <c r="L92" s="13"/>
      <c r="M92" s="20"/>
      <c r="N92" s="13"/>
      <c r="O92" s="13"/>
      <c r="P92" s="13"/>
      <c r="Q92" s="22"/>
      <c r="R92" s="13"/>
      <c r="S92" s="13"/>
      <c r="T92" s="13"/>
      <c r="U92" s="116"/>
      <c r="V92" s="116"/>
      <c r="W92" s="116"/>
      <c r="X92" s="118"/>
      <c r="Y92" s="120"/>
      <c r="Z92" s="116"/>
      <c r="AA92" s="116"/>
      <c r="AB92" s="55">
        <f t="shared" si="7"/>
        <v>0</v>
      </c>
      <c r="AC92" s="39"/>
      <c r="AD92" s="96" t="str">
        <f t="shared" si="8"/>
        <v>No</v>
      </c>
      <c r="AE92" s="18" t="str">
        <f>IFERROR(VLOOKUP(L92,'EFM Funds June 2020'!D:M,9,FALSE),"No")</f>
        <v>No</v>
      </c>
      <c r="AF92" s="18" t="str">
        <f>IFERROR(VLOOKUP(W92,'EFM Funds June 2020'!D:L,9,FALSE),"No")</f>
        <v>No</v>
      </c>
      <c r="AG92" s="19" t="str">
        <f t="shared" ca="1" si="9"/>
        <v>No</v>
      </c>
      <c r="AH92" s="19" t="str">
        <f t="shared" si="10"/>
        <v>No</v>
      </c>
      <c r="AI92" s="56" t="str">
        <f t="shared" ca="1" si="11"/>
        <v>Yes</v>
      </c>
      <c r="AJ92" s="56" t="str">
        <f ca="1">IFERROR(IF(OR($R$1&gt;Q92+90,$R$1&gt;VLOOKUP(W92,'EFM Funds June 2020'!D:E,2,FALSE)+90),"Yes","No"),"No")</f>
        <v>No</v>
      </c>
      <c r="AK92" s="56" t="str">
        <f>IFERROR(IF(OR(IFERROR(IF(AND(VLOOKUP(L92,'EFM Funds June 2020'!$D:$M,10,FALSE)="Yes",T92&lt;0),"Yes","No"),"No")="Yes",IFERROR(IF(AND(VLOOKUP(W92,'EFM Funds June 2020'!$D:$M,10,FALSE)="Yes",AA92&gt;0),"Yes","No"),"No")="Yes"),"Yes","No"),"No")</f>
        <v>No</v>
      </c>
      <c r="AL92" s="95" t="str">
        <f t="shared" si="12"/>
        <v>NoNo</v>
      </c>
    </row>
    <row r="93" spans="1:38" s="12" customFormat="1" x14ac:dyDescent="0.35">
      <c r="A93" s="13"/>
      <c r="B93" s="20"/>
      <c r="C93" s="20"/>
      <c r="D93" s="13"/>
      <c r="E93" s="13"/>
      <c r="F93" s="13"/>
      <c r="G93" s="21"/>
      <c r="H93" s="104"/>
      <c r="I93" s="21"/>
      <c r="J93" s="21"/>
      <c r="K93" s="13"/>
      <c r="L93" s="13"/>
      <c r="M93" s="20"/>
      <c r="N93" s="13"/>
      <c r="O93" s="13"/>
      <c r="P93" s="13"/>
      <c r="Q93" s="22"/>
      <c r="R93" s="13"/>
      <c r="S93" s="13"/>
      <c r="T93" s="13"/>
      <c r="U93" s="116"/>
      <c r="V93" s="116"/>
      <c r="W93" s="116"/>
      <c r="X93" s="118"/>
      <c r="Y93" s="120"/>
      <c r="Z93" s="116"/>
      <c r="AA93" s="116"/>
      <c r="AB93" s="55">
        <f t="shared" si="7"/>
        <v>0</v>
      </c>
      <c r="AC93" s="39"/>
      <c r="AD93" s="96" t="str">
        <f t="shared" si="8"/>
        <v>No</v>
      </c>
      <c r="AE93" s="18" t="str">
        <f>IFERROR(VLOOKUP(L93,'EFM Funds June 2020'!D:M,9,FALSE),"No")</f>
        <v>No</v>
      </c>
      <c r="AF93" s="18" t="str">
        <f>IFERROR(VLOOKUP(W93,'EFM Funds June 2020'!D:L,9,FALSE),"No")</f>
        <v>No</v>
      </c>
      <c r="AG93" s="19" t="str">
        <f t="shared" ca="1" si="9"/>
        <v>No</v>
      </c>
      <c r="AH93" s="19" t="str">
        <f t="shared" si="10"/>
        <v>No</v>
      </c>
      <c r="AI93" s="56" t="str">
        <f t="shared" ca="1" si="11"/>
        <v>Yes</v>
      </c>
      <c r="AJ93" s="56" t="str">
        <f ca="1">IFERROR(IF(OR($R$1&gt;Q93+90,$R$1&gt;VLOOKUP(W93,'EFM Funds June 2020'!D:E,2,FALSE)+90),"Yes","No"),"No")</f>
        <v>No</v>
      </c>
      <c r="AK93" s="56" t="str">
        <f>IFERROR(IF(OR(IFERROR(IF(AND(VLOOKUP(L93,'EFM Funds June 2020'!$D:$M,10,FALSE)="Yes",T93&lt;0),"Yes","No"),"No")="Yes",IFERROR(IF(AND(VLOOKUP(W93,'EFM Funds June 2020'!$D:$M,10,FALSE)="Yes",AA93&gt;0),"Yes","No"),"No")="Yes"),"Yes","No"),"No")</f>
        <v>No</v>
      </c>
      <c r="AL93" s="95" t="str">
        <f t="shared" si="12"/>
        <v>NoNo</v>
      </c>
    </row>
    <row r="94" spans="1:38" s="12" customFormat="1" x14ac:dyDescent="0.35">
      <c r="A94" s="13"/>
      <c r="B94" s="20"/>
      <c r="C94" s="20"/>
      <c r="D94" s="13"/>
      <c r="E94" s="13"/>
      <c r="F94" s="13"/>
      <c r="G94" s="21"/>
      <c r="H94" s="104"/>
      <c r="I94" s="21"/>
      <c r="J94" s="21"/>
      <c r="K94" s="13"/>
      <c r="L94" s="13"/>
      <c r="M94" s="20"/>
      <c r="N94" s="13"/>
      <c r="O94" s="13"/>
      <c r="P94" s="13"/>
      <c r="Q94" s="22"/>
      <c r="R94" s="13"/>
      <c r="S94" s="13"/>
      <c r="T94" s="13"/>
      <c r="U94" s="116"/>
      <c r="V94" s="116"/>
      <c r="W94" s="116"/>
      <c r="X94" s="118"/>
      <c r="Y94" s="120"/>
      <c r="Z94" s="116"/>
      <c r="AA94" s="116"/>
      <c r="AB94" s="55">
        <f t="shared" si="7"/>
        <v>0</v>
      </c>
      <c r="AC94" s="39"/>
      <c r="AD94" s="96" t="str">
        <f t="shared" si="8"/>
        <v>No</v>
      </c>
      <c r="AE94" s="18" t="str">
        <f>IFERROR(VLOOKUP(L94,'EFM Funds June 2020'!D:M,9,FALSE),"No")</f>
        <v>No</v>
      </c>
      <c r="AF94" s="18" t="str">
        <f>IFERROR(VLOOKUP(W94,'EFM Funds June 2020'!D:L,9,FALSE),"No")</f>
        <v>No</v>
      </c>
      <c r="AG94" s="19" t="str">
        <f t="shared" ca="1" si="9"/>
        <v>No</v>
      </c>
      <c r="AH94" s="19" t="str">
        <f t="shared" si="10"/>
        <v>No</v>
      </c>
      <c r="AI94" s="56" t="str">
        <f t="shared" ca="1" si="11"/>
        <v>Yes</v>
      </c>
      <c r="AJ94" s="56" t="str">
        <f ca="1">IFERROR(IF(OR($R$1&gt;Q94+90,$R$1&gt;VLOOKUP(W94,'EFM Funds June 2020'!D:E,2,FALSE)+90),"Yes","No"),"No")</f>
        <v>No</v>
      </c>
      <c r="AK94" s="56" t="str">
        <f>IFERROR(IF(OR(IFERROR(IF(AND(VLOOKUP(L94,'EFM Funds June 2020'!$D:$M,10,FALSE)="Yes",T94&lt;0),"Yes","No"),"No")="Yes",IFERROR(IF(AND(VLOOKUP(W94,'EFM Funds June 2020'!$D:$M,10,FALSE)="Yes",AA94&gt;0),"Yes","No"),"No")="Yes"),"Yes","No"),"No")</f>
        <v>No</v>
      </c>
      <c r="AL94" s="95" t="str">
        <f t="shared" si="12"/>
        <v>NoNo</v>
      </c>
    </row>
    <row r="95" spans="1:38" s="12" customFormat="1" x14ac:dyDescent="0.35">
      <c r="A95" s="13"/>
      <c r="B95" s="20"/>
      <c r="C95" s="20"/>
      <c r="D95" s="13"/>
      <c r="E95" s="13"/>
      <c r="F95" s="13"/>
      <c r="G95" s="21"/>
      <c r="H95" s="104"/>
      <c r="I95" s="21"/>
      <c r="J95" s="21"/>
      <c r="K95" s="13"/>
      <c r="L95" s="13"/>
      <c r="M95" s="20"/>
      <c r="N95" s="13"/>
      <c r="O95" s="13"/>
      <c r="P95" s="13"/>
      <c r="Q95" s="22"/>
      <c r="R95" s="13"/>
      <c r="S95" s="13"/>
      <c r="T95" s="13"/>
      <c r="U95" s="116"/>
      <c r="V95" s="116"/>
      <c r="W95" s="116"/>
      <c r="X95" s="118"/>
      <c r="Y95" s="120"/>
      <c r="Z95" s="116"/>
      <c r="AA95" s="116"/>
      <c r="AB95" s="55">
        <f t="shared" si="7"/>
        <v>0</v>
      </c>
      <c r="AC95" s="39"/>
      <c r="AD95" s="96" t="str">
        <f t="shared" si="8"/>
        <v>No</v>
      </c>
      <c r="AE95" s="18" t="str">
        <f>IFERROR(VLOOKUP(L95,'EFM Funds June 2020'!D:M,9,FALSE),"No")</f>
        <v>No</v>
      </c>
      <c r="AF95" s="18" t="str">
        <f>IFERROR(VLOOKUP(W95,'EFM Funds June 2020'!D:L,9,FALSE),"No")</f>
        <v>No</v>
      </c>
      <c r="AG95" s="19" t="str">
        <f t="shared" ca="1" si="9"/>
        <v>No</v>
      </c>
      <c r="AH95" s="19" t="str">
        <f t="shared" si="10"/>
        <v>No</v>
      </c>
      <c r="AI95" s="56" t="str">
        <f t="shared" ca="1" si="11"/>
        <v>Yes</v>
      </c>
      <c r="AJ95" s="56" t="str">
        <f ca="1">IFERROR(IF(OR($R$1&gt;Q95+90,$R$1&gt;VLOOKUP(W95,'EFM Funds June 2020'!D:E,2,FALSE)+90),"Yes","No"),"No")</f>
        <v>No</v>
      </c>
      <c r="AK95" s="56" t="str">
        <f>IFERROR(IF(OR(IFERROR(IF(AND(VLOOKUP(L95,'EFM Funds June 2020'!$D:$M,10,FALSE)="Yes",T95&lt;0),"Yes","No"),"No")="Yes",IFERROR(IF(AND(VLOOKUP(W95,'EFM Funds June 2020'!$D:$M,10,FALSE)="Yes",AA95&gt;0),"Yes","No"),"No")="Yes"),"Yes","No"),"No")</f>
        <v>No</v>
      </c>
      <c r="AL95" s="95" t="str">
        <f t="shared" si="12"/>
        <v>NoNo</v>
      </c>
    </row>
    <row r="96" spans="1:38" s="12" customFormat="1" x14ac:dyDescent="0.35">
      <c r="A96" s="13"/>
      <c r="B96" s="20"/>
      <c r="C96" s="20"/>
      <c r="D96" s="13"/>
      <c r="E96" s="13"/>
      <c r="F96" s="13"/>
      <c r="G96" s="21"/>
      <c r="H96" s="104"/>
      <c r="I96" s="21"/>
      <c r="J96" s="21"/>
      <c r="K96" s="13"/>
      <c r="L96" s="13"/>
      <c r="M96" s="20"/>
      <c r="N96" s="13"/>
      <c r="O96" s="13"/>
      <c r="P96" s="13"/>
      <c r="Q96" s="22"/>
      <c r="R96" s="13"/>
      <c r="S96" s="13"/>
      <c r="T96" s="13"/>
      <c r="U96" s="116"/>
      <c r="V96" s="116"/>
      <c r="W96" s="116"/>
      <c r="X96" s="118"/>
      <c r="Y96" s="120"/>
      <c r="Z96" s="116"/>
      <c r="AA96" s="116"/>
      <c r="AB96" s="55">
        <f t="shared" si="7"/>
        <v>0</v>
      </c>
      <c r="AC96" s="39"/>
      <c r="AD96" s="96" t="str">
        <f t="shared" si="8"/>
        <v>No</v>
      </c>
      <c r="AE96" s="18" t="str">
        <f>IFERROR(VLOOKUP(L96,'EFM Funds June 2020'!D:M,9,FALSE),"No")</f>
        <v>No</v>
      </c>
      <c r="AF96" s="18" t="str">
        <f>IFERROR(VLOOKUP(W96,'EFM Funds June 2020'!D:L,9,FALSE),"No")</f>
        <v>No</v>
      </c>
      <c r="AG96" s="19" t="str">
        <f t="shared" ca="1" si="9"/>
        <v>No</v>
      </c>
      <c r="AH96" s="19" t="str">
        <f t="shared" si="10"/>
        <v>No</v>
      </c>
      <c r="AI96" s="56" t="str">
        <f t="shared" ca="1" si="11"/>
        <v>Yes</v>
      </c>
      <c r="AJ96" s="56" t="str">
        <f ca="1">IFERROR(IF(OR($R$1&gt;Q96+90,$R$1&gt;VLOOKUP(W96,'EFM Funds June 2020'!D:E,2,FALSE)+90),"Yes","No"),"No")</f>
        <v>No</v>
      </c>
      <c r="AK96" s="56" t="str">
        <f>IFERROR(IF(OR(IFERROR(IF(AND(VLOOKUP(L96,'EFM Funds June 2020'!$D:$M,10,FALSE)="Yes",T96&lt;0),"Yes","No"),"No")="Yes",IFERROR(IF(AND(VLOOKUP(W96,'EFM Funds June 2020'!$D:$M,10,FALSE)="Yes",AA96&gt;0),"Yes","No"),"No")="Yes"),"Yes","No"),"No")</f>
        <v>No</v>
      </c>
      <c r="AL96" s="95" t="str">
        <f t="shared" si="12"/>
        <v>NoNo</v>
      </c>
    </row>
    <row r="97" spans="1:38" s="12" customFormat="1" x14ac:dyDescent="0.35">
      <c r="A97" s="13"/>
      <c r="B97" s="20"/>
      <c r="C97" s="20"/>
      <c r="D97" s="13"/>
      <c r="E97" s="13"/>
      <c r="F97" s="13"/>
      <c r="G97" s="21"/>
      <c r="H97" s="104"/>
      <c r="I97" s="21"/>
      <c r="J97" s="21"/>
      <c r="K97" s="13"/>
      <c r="L97" s="13"/>
      <c r="M97" s="20"/>
      <c r="N97" s="13"/>
      <c r="O97" s="13"/>
      <c r="P97" s="13"/>
      <c r="Q97" s="22"/>
      <c r="R97" s="13"/>
      <c r="S97" s="13"/>
      <c r="T97" s="13"/>
      <c r="U97" s="116"/>
      <c r="V97" s="116"/>
      <c r="W97" s="116"/>
      <c r="X97" s="118"/>
      <c r="Y97" s="120"/>
      <c r="Z97" s="116"/>
      <c r="AA97" s="116"/>
      <c r="AB97" s="55">
        <f t="shared" si="7"/>
        <v>0</v>
      </c>
      <c r="AC97" s="39"/>
      <c r="AD97" s="96" t="str">
        <f t="shared" si="8"/>
        <v>No</v>
      </c>
      <c r="AE97" s="18" t="str">
        <f>IFERROR(VLOOKUP(L97,'EFM Funds June 2020'!D:M,9,FALSE),"No")</f>
        <v>No</v>
      </c>
      <c r="AF97" s="18" t="str">
        <f>IFERROR(VLOOKUP(W97,'EFM Funds June 2020'!D:L,9,FALSE),"No")</f>
        <v>No</v>
      </c>
      <c r="AG97" s="19" t="str">
        <f t="shared" ca="1" si="9"/>
        <v>No</v>
      </c>
      <c r="AH97" s="19" t="str">
        <f t="shared" si="10"/>
        <v>No</v>
      </c>
      <c r="AI97" s="56" t="str">
        <f t="shared" ca="1" si="11"/>
        <v>Yes</v>
      </c>
      <c r="AJ97" s="56" t="str">
        <f ca="1">IFERROR(IF(OR($R$1&gt;Q97+90,$R$1&gt;VLOOKUP(W97,'EFM Funds June 2020'!D:E,2,FALSE)+90),"Yes","No"),"No")</f>
        <v>No</v>
      </c>
      <c r="AK97" s="56" t="str">
        <f>IFERROR(IF(OR(IFERROR(IF(AND(VLOOKUP(L97,'EFM Funds June 2020'!$D:$M,10,FALSE)="Yes",T97&lt;0),"Yes","No"),"No")="Yes",IFERROR(IF(AND(VLOOKUP(W97,'EFM Funds June 2020'!$D:$M,10,FALSE)="Yes",AA97&gt;0),"Yes","No"),"No")="Yes"),"Yes","No"),"No")</f>
        <v>No</v>
      </c>
      <c r="AL97" s="95" t="str">
        <f t="shared" si="12"/>
        <v>NoNo</v>
      </c>
    </row>
    <row r="98" spans="1:38" s="12" customFormat="1" x14ac:dyDescent="0.35">
      <c r="A98" s="13"/>
      <c r="B98" s="20"/>
      <c r="C98" s="20"/>
      <c r="D98" s="13"/>
      <c r="E98" s="13"/>
      <c r="F98" s="13"/>
      <c r="G98" s="21"/>
      <c r="H98" s="104"/>
      <c r="I98" s="21"/>
      <c r="J98" s="21"/>
      <c r="K98" s="13"/>
      <c r="L98" s="13"/>
      <c r="M98" s="20"/>
      <c r="N98" s="13"/>
      <c r="O98" s="13"/>
      <c r="P98" s="13"/>
      <c r="Q98" s="22"/>
      <c r="R98" s="13"/>
      <c r="S98" s="13"/>
      <c r="T98" s="13"/>
      <c r="U98" s="116"/>
      <c r="V98" s="116"/>
      <c r="W98" s="116"/>
      <c r="X98" s="118"/>
      <c r="Y98" s="120"/>
      <c r="Z98" s="116"/>
      <c r="AA98" s="116"/>
      <c r="AB98" s="55">
        <f t="shared" si="7"/>
        <v>0</v>
      </c>
      <c r="AC98" s="39"/>
      <c r="AD98" s="96" t="str">
        <f t="shared" si="8"/>
        <v>No</v>
      </c>
      <c r="AE98" s="18" t="str">
        <f>IFERROR(VLOOKUP(L98,'EFM Funds June 2020'!D:M,9,FALSE),"No")</f>
        <v>No</v>
      </c>
      <c r="AF98" s="18" t="str">
        <f>IFERROR(VLOOKUP(W98,'EFM Funds June 2020'!D:L,9,FALSE),"No")</f>
        <v>No</v>
      </c>
      <c r="AG98" s="19" t="str">
        <f t="shared" ca="1" si="9"/>
        <v>No</v>
      </c>
      <c r="AH98" s="19" t="str">
        <f t="shared" si="10"/>
        <v>No</v>
      </c>
      <c r="AI98" s="56" t="str">
        <f t="shared" ca="1" si="11"/>
        <v>Yes</v>
      </c>
      <c r="AJ98" s="56" t="str">
        <f ca="1">IFERROR(IF(OR($R$1&gt;Q98+90,$R$1&gt;VLOOKUP(W98,'EFM Funds June 2020'!D:E,2,FALSE)+90),"Yes","No"),"No")</f>
        <v>No</v>
      </c>
      <c r="AK98" s="56" t="str">
        <f>IFERROR(IF(OR(IFERROR(IF(AND(VLOOKUP(L98,'EFM Funds June 2020'!$D:$M,10,FALSE)="Yes",T98&lt;0),"Yes","No"),"No")="Yes",IFERROR(IF(AND(VLOOKUP(W98,'EFM Funds June 2020'!$D:$M,10,FALSE)="Yes",AA98&gt;0),"Yes","No"),"No")="Yes"),"Yes","No"),"No")</f>
        <v>No</v>
      </c>
      <c r="AL98" s="95" t="str">
        <f t="shared" si="12"/>
        <v>NoNo</v>
      </c>
    </row>
    <row r="99" spans="1:38" s="12" customFormat="1" x14ac:dyDescent="0.35">
      <c r="A99" s="13"/>
      <c r="B99" s="20"/>
      <c r="C99" s="20"/>
      <c r="D99" s="13"/>
      <c r="E99" s="13"/>
      <c r="F99" s="13"/>
      <c r="G99" s="21"/>
      <c r="H99" s="104"/>
      <c r="I99" s="21"/>
      <c r="J99" s="21"/>
      <c r="K99" s="13"/>
      <c r="L99" s="13"/>
      <c r="M99" s="20"/>
      <c r="N99" s="13"/>
      <c r="O99" s="13"/>
      <c r="P99" s="13"/>
      <c r="Q99" s="22"/>
      <c r="R99" s="13"/>
      <c r="S99" s="13"/>
      <c r="T99" s="13"/>
      <c r="U99" s="116"/>
      <c r="V99" s="116"/>
      <c r="W99" s="116"/>
      <c r="X99" s="118"/>
      <c r="Y99" s="120"/>
      <c r="Z99" s="116"/>
      <c r="AA99" s="116"/>
      <c r="AB99" s="55">
        <f t="shared" si="7"/>
        <v>0</v>
      </c>
      <c r="AC99" s="39"/>
      <c r="AD99" s="96" t="str">
        <f t="shared" si="8"/>
        <v>No</v>
      </c>
      <c r="AE99" s="18" t="str">
        <f>IFERROR(VLOOKUP(L99,'EFM Funds June 2020'!D:M,9,FALSE),"No")</f>
        <v>No</v>
      </c>
      <c r="AF99" s="18" t="str">
        <f>IFERROR(VLOOKUP(W99,'EFM Funds June 2020'!D:L,9,FALSE),"No")</f>
        <v>No</v>
      </c>
      <c r="AG99" s="19" t="str">
        <f t="shared" ca="1" si="9"/>
        <v>No</v>
      </c>
      <c r="AH99" s="19" t="str">
        <f t="shared" si="10"/>
        <v>No</v>
      </c>
      <c r="AI99" s="56" t="str">
        <f t="shared" ca="1" si="11"/>
        <v>Yes</v>
      </c>
      <c r="AJ99" s="56" t="str">
        <f ca="1">IFERROR(IF(OR($R$1&gt;Q99+90,$R$1&gt;VLOOKUP(W99,'EFM Funds June 2020'!D:E,2,FALSE)+90),"Yes","No"),"No")</f>
        <v>No</v>
      </c>
      <c r="AK99" s="56" t="str">
        <f>IFERROR(IF(OR(IFERROR(IF(AND(VLOOKUP(L99,'EFM Funds June 2020'!$D:$M,10,FALSE)="Yes",T99&lt;0),"Yes","No"),"No")="Yes",IFERROR(IF(AND(VLOOKUP(W99,'EFM Funds June 2020'!$D:$M,10,FALSE)="Yes",AA99&gt;0),"Yes","No"),"No")="Yes"),"Yes","No"),"No")</f>
        <v>No</v>
      </c>
      <c r="AL99" s="95" t="str">
        <f t="shared" si="12"/>
        <v>NoNo</v>
      </c>
    </row>
    <row r="100" spans="1:38" s="12" customFormat="1" x14ac:dyDescent="0.35">
      <c r="A100" s="13"/>
      <c r="B100" s="20"/>
      <c r="C100" s="20"/>
      <c r="D100" s="13"/>
      <c r="E100" s="13"/>
      <c r="F100" s="13"/>
      <c r="G100" s="21"/>
      <c r="H100" s="104"/>
      <c r="I100" s="21"/>
      <c r="J100" s="21"/>
      <c r="K100" s="13"/>
      <c r="L100" s="13"/>
      <c r="M100" s="20"/>
      <c r="N100" s="13"/>
      <c r="O100" s="13"/>
      <c r="P100" s="13"/>
      <c r="Q100" s="22"/>
      <c r="R100" s="13"/>
      <c r="S100" s="13"/>
      <c r="T100" s="13"/>
      <c r="U100" s="116"/>
      <c r="V100" s="116"/>
      <c r="W100" s="116"/>
      <c r="X100" s="118"/>
      <c r="Y100" s="120"/>
      <c r="Z100" s="116"/>
      <c r="AA100" s="116"/>
      <c r="AB100" s="55">
        <f t="shared" si="7"/>
        <v>0</v>
      </c>
      <c r="AC100" s="39"/>
      <c r="AD100" s="96" t="str">
        <f t="shared" si="8"/>
        <v>No</v>
      </c>
      <c r="AE100" s="18" t="str">
        <f>IFERROR(VLOOKUP(L100,'EFM Funds June 2020'!D:M,9,FALSE),"No")</f>
        <v>No</v>
      </c>
      <c r="AF100" s="18" t="str">
        <f>IFERROR(VLOOKUP(W100,'EFM Funds June 2020'!D:L,9,FALSE),"No")</f>
        <v>No</v>
      </c>
      <c r="AG100" s="19" t="str">
        <f t="shared" ca="1" si="9"/>
        <v>No</v>
      </c>
      <c r="AH100" s="19" t="str">
        <f t="shared" si="10"/>
        <v>No</v>
      </c>
      <c r="AI100" s="56" t="str">
        <f t="shared" ca="1" si="11"/>
        <v>Yes</v>
      </c>
      <c r="AJ100" s="56" t="str">
        <f ca="1">IFERROR(IF(OR($R$1&gt;Q100+90,$R$1&gt;VLOOKUP(W100,'EFM Funds June 2020'!D:E,2,FALSE)+90),"Yes","No"),"No")</f>
        <v>No</v>
      </c>
      <c r="AK100" s="56" t="str">
        <f>IFERROR(IF(OR(IFERROR(IF(AND(VLOOKUP(L100,'EFM Funds June 2020'!$D:$M,10,FALSE)="Yes",T100&lt;0),"Yes","No"),"No")="Yes",IFERROR(IF(AND(VLOOKUP(W100,'EFM Funds June 2020'!$D:$M,10,FALSE)="Yes",AA100&gt;0),"Yes","No"),"No")="Yes"),"Yes","No"),"No")</f>
        <v>No</v>
      </c>
      <c r="AL100" s="95" t="str">
        <f t="shared" si="12"/>
        <v>NoNo</v>
      </c>
    </row>
    <row r="101" spans="1:38" s="12" customFormat="1" x14ac:dyDescent="0.35">
      <c r="A101" s="13"/>
      <c r="B101" s="20"/>
      <c r="C101" s="20"/>
      <c r="D101" s="13"/>
      <c r="E101" s="13"/>
      <c r="F101" s="13"/>
      <c r="G101" s="21"/>
      <c r="H101" s="104"/>
      <c r="I101" s="21"/>
      <c r="J101" s="21"/>
      <c r="K101" s="13"/>
      <c r="L101" s="13"/>
      <c r="M101" s="20"/>
      <c r="N101" s="13"/>
      <c r="O101" s="13"/>
      <c r="P101" s="13"/>
      <c r="Q101" s="22"/>
      <c r="R101" s="13"/>
      <c r="S101" s="13"/>
      <c r="T101" s="13"/>
      <c r="U101" s="116"/>
      <c r="V101" s="116"/>
      <c r="W101" s="116"/>
      <c r="X101" s="118"/>
      <c r="Y101" s="120"/>
      <c r="Z101" s="116"/>
      <c r="AA101" s="116"/>
      <c r="AB101" s="55">
        <f t="shared" si="7"/>
        <v>0</v>
      </c>
      <c r="AC101" s="39"/>
      <c r="AD101" s="96" t="str">
        <f t="shared" si="8"/>
        <v>No</v>
      </c>
      <c r="AE101" s="18" t="str">
        <f>IFERROR(VLOOKUP(L101,'EFM Funds June 2020'!D:M,9,FALSE),"No")</f>
        <v>No</v>
      </c>
      <c r="AF101" s="18" t="str">
        <f>IFERROR(VLOOKUP(W101,'EFM Funds June 2020'!D:L,9,FALSE),"No")</f>
        <v>No</v>
      </c>
      <c r="AG101" s="19" t="str">
        <f t="shared" ca="1" si="9"/>
        <v>No</v>
      </c>
      <c r="AH101" s="19" t="str">
        <f t="shared" si="10"/>
        <v>No</v>
      </c>
      <c r="AI101" s="56" t="str">
        <f t="shared" ca="1" si="11"/>
        <v>Yes</v>
      </c>
      <c r="AJ101" s="56" t="str">
        <f ca="1">IFERROR(IF(OR($R$1&gt;Q101+90,$R$1&gt;VLOOKUP(W101,'EFM Funds June 2020'!D:E,2,FALSE)+90),"Yes","No"),"No")</f>
        <v>No</v>
      </c>
      <c r="AK101" s="56" t="str">
        <f>IFERROR(IF(OR(IFERROR(IF(AND(VLOOKUP(L101,'EFM Funds June 2020'!$D:$M,10,FALSE)="Yes",T101&lt;0),"Yes","No"),"No")="Yes",IFERROR(IF(AND(VLOOKUP(W101,'EFM Funds June 2020'!$D:$M,10,FALSE)="Yes",AA101&gt;0),"Yes","No"),"No")="Yes"),"Yes","No"),"No")</f>
        <v>No</v>
      </c>
      <c r="AL101" s="95" t="str">
        <f t="shared" si="12"/>
        <v>NoNo</v>
      </c>
    </row>
    <row r="102" spans="1:38" s="12" customFormat="1" x14ac:dyDescent="0.35">
      <c r="A102" s="13"/>
      <c r="B102" s="20"/>
      <c r="C102" s="20"/>
      <c r="D102" s="13"/>
      <c r="E102" s="13"/>
      <c r="F102" s="13"/>
      <c r="G102" s="21"/>
      <c r="H102" s="104"/>
      <c r="I102" s="21"/>
      <c r="J102" s="21"/>
      <c r="K102" s="13"/>
      <c r="L102" s="13"/>
      <c r="M102" s="20"/>
      <c r="N102" s="13"/>
      <c r="O102" s="13"/>
      <c r="P102" s="13"/>
      <c r="Q102" s="22"/>
      <c r="R102" s="13"/>
      <c r="S102" s="13"/>
      <c r="T102" s="13"/>
      <c r="U102" s="116"/>
      <c r="V102" s="116"/>
      <c r="W102" s="116"/>
      <c r="X102" s="118"/>
      <c r="Y102" s="120"/>
      <c r="Z102" s="116"/>
      <c r="AA102" s="116"/>
      <c r="AB102" s="55">
        <f t="shared" si="7"/>
        <v>0</v>
      </c>
      <c r="AC102" s="39"/>
      <c r="AD102" s="96" t="str">
        <f t="shared" si="8"/>
        <v>No</v>
      </c>
      <c r="AE102" s="18" t="str">
        <f>IFERROR(VLOOKUP(L102,'EFM Funds June 2020'!D:M,9,FALSE),"No")</f>
        <v>No</v>
      </c>
      <c r="AF102" s="18" t="str">
        <f>IFERROR(VLOOKUP(W102,'EFM Funds June 2020'!D:L,9,FALSE),"No")</f>
        <v>No</v>
      </c>
      <c r="AG102" s="19" t="str">
        <f t="shared" ca="1" si="9"/>
        <v>No</v>
      </c>
      <c r="AH102" s="19" t="str">
        <f t="shared" si="10"/>
        <v>No</v>
      </c>
      <c r="AI102" s="56" t="str">
        <f t="shared" ca="1" si="11"/>
        <v>Yes</v>
      </c>
      <c r="AJ102" s="56" t="str">
        <f ca="1">IFERROR(IF(OR($R$1&gt;Q102+90,$R$1&gt;VLOOKUP(W102,'EFM Funds June 2020'!D:E,2,FALSE)+90),"Yes","No"),"No")</f>
        <v>No</v>
      </c>
      <c r="AK102" s="56" t="str">
        <f>IFERROR(IF(OR(IFERROR(IF(AND(VLOOKUP(L102,'EFM Funds June 2020'!$D:$M,10,FALSE)="Yes",T102&lt;0),"Yes","No"),"No")="Yes",IFERROR(IF(AND(VLOOKUP(W102,'EFM Funds June 2020'!$D:$M,10,FALSE)="Yes",AA102&gt;0),"Yes","No"),"No")="Yes"),"Yes","No"),"No")</f>
        <v>No</v>
      </c>
      <c r="AL102" s="95" t="str">
        <f t="shared" si="12"/>
        <v>NoNo</v>
      </c>
    </row>
    <row r="103" spans="1:38" s="12" customFormat="1" x14ac:dyDescent="0.35">
      <c r="A103" s="13"/>
      <c r="B103" s="20"/>
      <c r="C103" s="20"/>
      <c r="D103" s="13"/>
      <c r="E103" s="13"/>
      <c r="F103" s="13"/>
      <c r="G103" s="21"/>
      <c r="H103" s="104"/>
      <c r="I103" s="21"/>
      <c r="J103" s="21"/>
      <c r="K103" s="13"/>
      <c r="L103" s="13"/>
      <c r="M103" s="20"/>
      <c r="N103" s="13"/>
      <c r="O103" s="13"/>
      <c r="P103" s="13"/>
      <c r="Q103" s="22"/>
      <c r="R103" s="13"/>
      <c r="S103" s="13"/>
      <c r="T103" s="13"/>
      <c r="U103" s="116"/>
      <c r="V103" s="116"/>
      <c r="W103" s="116"/>
      <c r="X103" s="118"/>
      <c r="Y103" s="120"/>
      <c r="Z103" s="116"/>
      <c r="AA103" s="116"/>
      <c r="AB103" s="55">
        <f t="shared" si="7"/>
        <v>0</v>
      </c>
      <c r="AC103" s="39"/>
      <c r="AD103" s="96" t="str">
        <f t="shared" si="8"/>
        <v>No</v>
      </c>
      <c r="AE103" s="18" t="str">
        <f>IFERROR(VLOOKUP(L103,'EFM Funds June 2020'!D:M,9,FALSE),"No")</f>
        <v>No</v>
      </c>
      <c r="AF103" s="18" t="str">
        <f>IFERROR(VLOOKUP(W103,'EFM Funds June 2020'!D:L,9,FALSE),"No")</f>
        <v>No</v>
      </c>
      <c r="AG103" s="19" t="str">
        <f t="shared" ca="1" si="9"/>
        <v>No</v>
      </c>
      <c r="AH103" s="19" t="str">
        <f t="shared" si="10"/>
        <v>No</v>
      </c>
      <c r="AI103" s="56" t="str">
        <f t="shared" ca="1" si="11"/>
        <v>Yes</v>
      </c>
      <c r="AJ103" s="56" t="str">
        <f ca="1">IFERROR(IF(OR($R$1&gt;Q103+90,$R$1&gt;VLOOKUP(W103,'EFM Funds June 2020'!D:E,2,FALSE)+90),"Yes","No"),"No")</f>
        <v>No</v>
      </c>
      <c r="AK103" s="56" t="str">
        <f>IFERROR(IF(OR(IFERROR(IF(AND(VLOOKUP(L103,'EFM Funds June 2020'!$D:$M,10,FALSE)="Yes",T103&lt;0),"Yes","No"),"No")="Yes",IFERROR(IF(AND(VLOOKUP(W103,'EFM Funds June 2020'!$D:$M,10,FALSE)="Yes",AA103&gt;0),"Yes","No"),"No")="Yes"),"Yes","No"),"No")</f>
        <v>No</v>
      </c>
      <c r="AL103" s="95" t="str">
        <f t="shared" si="12"/>
        <v>NoNo</v>
      </c>
    </row>
    <row r="104" spans="1:38" s="12" customFormat="1" x14ac:dyDescent="0.35">
      <c r="A104" s="13"/>
      <c r="B104" s="20"/>
      <c r="C104" s="20"/>
      <c r="D104" s="13"/>
      <c r="E104" s="13"/>
      <c r="F104" s="13"/>
      <c r="G104" s="21"/>
      <c r="H104" s="104"/>
      <c r="I104" s="21"/>
      <c r="J104" s="21"/>
      <c r="K104" s="13"/>
      <c r="L104" s="13"/>
      <c r="M104" s="20"/>
      <c r="N104" s="13"/>
      <c r="O104" s="13"/>
      <c r="P104" s="13"/>
      <c r="Q104" s="22"/>
      <c r="R104" s="13"/>
      <c r="S104" s="13"/>
      <c r="T104" s="13"/>
      <c r="U104" s="116"/>
      <c r="V104" s="116"/>
      <c r="W104" s="116"/>
      <c r="X104" s="118"/>
      <c r="Y104" s="120"/>
      <c r="Z104" s="116"/>
      <c r="AA104" s="116"/>
      <c r="AB104" s="55">
        <f t="shared" si="7"/>
        <v>0</v>
      </c>
      <c r="AC104" s="39"/>
      <c r="AD104" s="96" t="str">
        <f t="shared" si="8"/>
        <v>No</v>
      </c>
      <c r="AE104" s="18" t="str">
        <f>IFERROR(VLOOKUP(L104,'EFM Funds June 2020'!D:M,9,FALSE),"No")</f>
        <v>No</v>
      </c>
      <c r="AF104" s="18" t="str">
        <f>IFERROR(VLOOKUP(W104,'EFM Funds June 2020'!D:L,9,FALSE),"No")</f>
        <v>No</v>
      </c>
      <c r="AG104" s="19" t="str">
        <f t="shared" ca="1" si="9"/>
        <v>No</v>
      </c>
      <c r="AH104" s="19" t="str">
        <f t="shared" si="10"/>
        <v>No</v>
      </c>
      <c r="AI104" s="56" t="str">
        <f t="shared" ca="1" si="11"/>
        <v>Yes</v>
      </c>
      <c r="AJ104" s="56" t="str">
        <f ca="1">IFERROR(IF(OR($R$1&gt;Q104+90,$R$1&gt;VLOOKUP(W104,'EFM Funds June 2020'!D:E,2,FALSE)+90),"Yes","No"),"No")</f>
        <v>No</v>
      </c>
      <c r="AK104" s="56" t="str">
        <f>IFERROR(IF(OR(IFERROR(IF(AND(VLOOKUP(L104,'EFM Funds June 2020'!$D:$M,10,FALSE)="Yes",T104&lt;0),"Yes","No"),"No")="Yes",IFERROR(IF(AND(VLOOKUP(W104,'EFM Funds June 2020'!$D:$M,10,FALSE)="Yes",AA104&gt;0),"Yes","No"),"No")="Yes"),"Yes","No"),"No")</f>
        <v>No</v>
      </c>
      <c r="AL104" s="95" t="str">
        <f t="shared" si="12"/>
        <v>NoNo</v>
      </c>
    </row>
    <row r="105" spans="1:38" s="12" customFormat="1" x14ac:dyDescent="0.35">
      <c r="A105" s="13"/>
      <c r="B105" s="20"/>
      <c r="C105" s="20"/>
      <c r="D105" s="13"/>
      <c r="E105" s="13"/>
      <c r="F105" s="13"/>
      <c r="G105" s="21"/>
      <c r="H105" s="104"/>
      <c r="I105" s="21"/>
      <c r="J105" s="21"/>
      <c r="K105" s="13"/>
      <c r="L105" s="13"/>
      <c r="M105" s="20"/>
      <c r="N105" s="13"/>
      <c r="O105" s="13"/>
      <c r="P105" s="13"/>
      <c r="Q105" s="22"/>
      <c r="R105" s="13"/>
      <c r="S105" s="13"/>
      <c r="T105" s="13"/>
      <c r="U105" s="116"/>
      <c r="V105" s="116"/>
      <c r="W105" s="116"/>
      <c r="X105" s="118"/>
      <c r="Y105" s="120"/>
      <c r="Z105" s="116"/>
      <c r="AA105" s="116"/>
      <c r="AB105" s="55">
        <f t="shared" si="7"/>
        <v>0</v>
      </c>
      <c r="AC105" s="39"/>
      <c r="AD105" s="96" t="str">
        <f t="shared" si="8"/>
        <v>No</v>
      </c>
      <c r="AE105" s="18" t="str">
        <f>IFERROR(VLOOKUP(L105,'EFM Funds June 2020'!D:M,9,FALSE),"No")</f>
        <v>No</v>
      </c>
      <c r="AF105" s="18" t="str">
        <f>IFERROR(VLOOKUP(W105,'EFM Funds June 2020'!D:L,9,FALSE),"No")</f>
        <v>No</v>
      </c>
      <c r="AG105" s="19" t="str">
        <f t="shared" ca="1" si="9"/>
        <v>No</v>
      </c>
      <c r="AH105" s="19" t="str">
        <f t="shared" si="10"/>
        <v>No</v>
      </c>
      <c r="AI105" s="56" t="str">
        <f t="shared" ca="1" si="11"/>
        <v>Yes</v>
      </c>
      <c r="AJ105" s="56" t="str">
        <f ca="1">IFERROR(IF(OR($R$1&gt;Q105+90,$R$1&gt;VLOOKUP(W105,'EFM Funds June 2020'!D:E,2,FALSE)+90),"Yes","No"),"No")</f>
        <v>No</v>
      </c>
      <c r="AK105" s="56" t="str">
        <f>IFERROR(IF(OR(IFERROR(IF(AND(VLOOKUP(L105,'EFM Funds June 2020'!$D:$M,10,FALSE)="Yes",T105&lt;0),"Yes","No"),"No")="Yes",IFERROR(IF(AND(VLOOKUP(W105,'EFM Funds June 2020'!$D:$M,10,FALSE)="Yes",AA105&gt;0),"Yes","No"),"No")="Yes"),"Yes","No"),"No")</f>
        <v>No</v>
      </c>
      <c r="AL105" s="95" t="str">
        <f t="shared" si="12"/>
        <v>NoNo</v>
      </c>
    </row>
    <row r="106" spans="1:38" s="12" customFormat="1" x14ac:dyDescent="0.35">
      <c r="A106" s="13"/>
      <c r="B106" s="20"/>
      <c r="C106" s="20"/>
      <c r="D106" s="13"/>
      <c r="E106" s="13"/>
      <c r="F106" s="13"/>
      <c r="G106" s="21"/>
      <c r="H106" s="104"/>
      <c r="I106" s="21"/>
      <c r="J106" s="21"/>
      <c r="K106" s="13"/>
      <c r="L106" s="13"/>
      <c r="M106" s="20"/>
      <c r="N106" s="13"/>
      <c r="O106" s="13"/>
      <c r="P106" s="13"/>
      <c r="Q106" s="22"/>
      <c r="R106" s="13"/>
      <c r="S106" s="13"/>
      <c r="T106" s="13"/>
      <c r="U106" s="116"/>
      <c r="V106" s="116"/>
      <c r="W106" s="116"/>
      <c r="X106" s="118"/>
      <c r="Y106" s="120"/>
      <c r="Z106" s="116"/>
      <c r="AA106" s="116"/>
      <c r="AB106" s="55">
        <f t="shared" si="7"/>
        <v>0</v>
      </c>
      <c r="AC106" s="39"/>
      <c r="AD106" s="96" t="str">
        <f t="shared" si="8"/>
        <v>No</v>
      </c>
      <c r="AE106" s="18" t="str">
        <f>IFERROR(VLOOKUP(L106,'EFM Funds June 2020'!D:M,9,FALSE),"No")</f>
        <v>No</v>
      </c>
      <c r="AF106" s="18" t="str">
        <f>IFERROR(VLOOKUP(W106,'EFM Funds June 2020'!D:L,9,FALSE),"No")</f>
        <v>No</v>
      </c>
      <c r="AG106" s="19" t="str">
        <f t="shared" ca="1" si="9"/>
        <v>No</v>
      </c>
      <c r="AH106" s="19" t="str">
        <f t="shared" si="10"/>
        <v>No</v>
      </c>
      <c r="AI106" s="56" t="str">
        <f t="shared" ca="1" si="11"/>
        <v>Yes</v>
      </c>
      <c r="AJ106" s="56" t="str">
        <f ca="1">IFERROR(IF(OR($R$1&gt;Q106+90,$R$1&gt;VLOOKUP(W106,'EFM Funds June 2020'!D:E,2,FALSE)+90),"Yes","No"),"No")</f>
        <v>No</v>
      </c>
      <c r="AK106" s="56" t="str">
        <f>IFERROR(IF(OR(IFERROR(IF(AND(VLOOKUP(L106,'EFM Funds June 2020'!$D:$M,10,FALSE)="Yes",T106&lt;0),"Yes","No"),"No")="Yes",IFERROR(IF(AND(VLOOKUP(W106,'EFM Funds June 2020'!$D:$M,10,FALSE)="Yes",AA106&gt;0),"Yes","No"),"No")="Yes"),"Yes","No"),"No")</f>
        <v>No</v>
      </c>
      <c r="AL106" s="95" t="str">
        <f t="shared" si="12"/>
        <v>NoNo</v>
      </c>
    </row>
    <row r="107" spans="1:38" s="12" customFormat="1" x14ac:dyDescent="0.35">
      <c r="A107" s="13"/>
      <c r="B107" s="20"/>
      <c r="C107" s="20"/>
      <c r="D107" s="13"/>
      <c r="E107" s="13"/>
      <c r="F107" s="13"/>
      <c r="G107" s="21"/>
      <c r="H107" s="104"/>
      <c r="I107" s="21"/>
      <c r="J107" s="21"/>
      <c r="K107" s="13"/>
      <c r="L107" s="13"/>
      <c r="M107" s="20"/>
      <c r="N107" s="13"/>
      <c r="O107" s="13"/>
      <c r="P107" s="13"/>
      <c r="Q107" s="22"/>
      <c r="R107" s="13"/>
      <c r="S107" s="13"/>
      <c r="T107" s="13"/>
      <c r="U107" s="116"/>
      <c r="V107" s="116"/>
      <c r="W107" s="116"/>
      <c r="X107" s="118"/>
      <c r="Y107" s="120"/>
      <c r="Z107" s="116"/>
      <c r="AA107" s="116"/>
      <c r="AB107" s="55">
        <f t="shared" si="7"/>
        <v>0</v>
      </c>
      <c r="AC107" s="39"/>
      <c r="AD107" s="96" t="str">
        <f t="shared" si="8"/>
        <v>No</v>
      </c>
      <c r="AE107" s="18" t="str">
        <f>IFERROR(VLOOKUP(L107,'EFM Funds June 2020'!D:M,9,FALSE),"No")</f>
        <v>No</v>
      </c>
      <c r="AF107" s="18" t="str">
        <f>IFERROR(VLOOKUP(W107,'EFM Funds June 2020'!D:L,9,FALSE),"No")</f>
        <v>No</v>
      </c>
      <c r="AG107" s="19" t="str">
        <f t="shared" ca="1" si="9"/>
        <v>No</v>
      </c>
      <c r="AH107" s="19" t="str">
        <f t="shared" si="10"/>
        <v>No</v>
      </c>
      <c r="AI107" s="56" t="str">
        <f t="shared" ca="1" si="11"/>
        <v>Yes</v>
      </c>
      <c r="AJ107" s="56" t="str">
        <f ca="1">IFERROR(IF(OR($R$1&gt;Q107+90,$R$1&gt;VLOOKUP(W107,'EFM Funds June 2020'!D:E,2,FALSE)+90),"Yes","No"),"No")</f>
        <v>No</v>
      </c>
      <c r="AK107" s="56" t="str">
        <f>IFERROR(IF(OR(IFERROR(IF(AND(VLOOKUP(L107,'EFM Funds June 2020'!$D:$M,10,FALSE)="Yes",T107&lt;0),"Yes","No"),"No")="Yes",IFERROR(IF(AND(VLOOKUP(W107,'EFM Funds June 2020'!$D:$M,10,FALSE)="Yes",AA107&gt;0),"Yes","No"),"No")="Yes"),"Yes","No"),"No")</f>
        <v>No</v>
      </c>
      <c r="AL107" s="95" t="str">
        <f t="shared" si="12"/>
        <v>NoNo</v>
      </c>
    </row>
    <row r="108" spans="1:38" s="12" customFormat="1" x14ac:dyDescent="0.35">
      <c r="A108" s="13"/>
      <c r="B108" s="20"/>
      <c r="C108" s="20"/>
      <c r="D108" s="13"/>
      <c r="E108" s="13"/>
      <c r="F108" s="13"/>
      <c r="G108" s="21"/>
      <c r="H108" s="104"/>
      <c r="I108" s="21"/>
      <c r="J108" s="21"/>
      <c r="K108" s="13"/>
      <c r="L108" s="13"/>
      <c r="M108" s="20"/>
      <c r="N108" s="13"/>
      <c r="O108" s="13"/>
      <c r="P108" s="13"/>
      <c r="Q108" s="22"/>
      <c r="R108" s="13"/>
      <c r="S108" s="13"/>
      <c r="T108" s="13"/>
      <c r="U108" s="116"/>
      <c r="V108" s="116"/>
      <c r="W108" s="116"/>
      <c r="X108" s="118"/>
      <c r="Y108" s="120"/>
      <c r="Z108" s="116"/>
      <c r="AA108" s="116"/>
      <c r="AB108" s="55">
        <f t="shared" si="7"/>
        <v>0</v>
      </c>
      <c r="AC108" s="39"/>
      <c r="AD108" s="96" t="str">
        <f t="shared" si="8"/>
        <v>No</v>
      </c>
      <c r="AE108" s="18" t="str">
        <f>IFERROR(VLOOKUP(L108,'EFM Funds June 2020'!D:M,9,FALSE),"No")</f>
        <v>No</v>
      </c>
      <c r="AF108" s="18" t="str">
        <f>IFERROR(VLOOKUP(W108,'EFM Funds June 2020'!D:L,9,FALSE),"No")</f>
        <v>No</v>
      </c>
      <c r="AG108" s="19" t="str">
        <f t="shared" ca="1" si="9"/>
        <v>No</v>
      </c>
      <c r="AH108" s="19" t="str">
        <f t="shared" si="10"/>
        <v>No</v>
      </c>
      <c r="AI108" s="56" t="str">
        <f t="shared" ca="1" si="11"/>
        <v>Yes</v>
      </c>
      <c r="AJ108" s="56" t="str">
        <f ca="1">IFERROR(IF(OR($R$1&gt;Q108+90,$R$1&gt;VLOOKUP(W108,'EFM Funds June 2020'!D:E,2,FALSE)+90),"Yes","No"),"No")</f>
        <v>No</v>
      </c>
      <c r="AK108" s="56" t="str">
        <f>IFERROR(IF(OR(IFERROR(IF(AND(VLOOKUP(L108,'EFM Funds June 2020'!$D:$M,10,FALSE)="Yes",T108&lt;0),"Yes","No"),"No")="Yes",IFERROR(IF(AND(VLOOKUP(W108,'EFM Funds June 2020'!$D:$M,10,FALSE)="Yes",AA108&gt;0),"Yes","No"),"No")="Yes"),"Yes","No"),"No")</f>
        <v>No</v>
      </c>
      <c r="AL108" s="95" t="str">
        <f t="shared" si="12"/>
        <v>NoNo</v>
      </c>
    </row>
    <row r="109" spans="1:38" s="12" customFormat="1" x14ac:dyDescent="0.35">
      <c r="A109" s="13"/>
      <c r="B109" s="20"/>
      <c r="C109" s="20"/>
      <c r="D109" s="13"/>
      <c r="E109" s="13"/>
      <c r="F109" s="13"/>
      <c r="G109" s="21"/>
      <c r="H109" s="104"/>
      <c r="I109" s="21"/>
      <c r="J109" s="21"/>
      <c r="K109" s="13"/>
      <c r="L109" s="13"/>
      <c r="M109" s="20"/>
      <c r="N109" s="13"/>
      <c r="O109" s="13"/>
      <c r="P109" s="13"/>
      <c r="Q109" s="22"/>
      <c r="R109" s="13"/>
      <c r="S109" s="13"/>
      <c r="T109" s="13"/>
      <c r="U109" s="116"/>
      <c r="V109" s="116"/>
      <c r="W109" s="116"/>
      <c r="X109" s="118"/>
      <c r="Y109" s="120"/>
      <c r="Z109" s="116"/>
      <c r="AA109" s="116"/>
      <c r="AB109" s="55">
        <f t="shared" si="7"/>
        <v>0</v>
      </c>
      <c r="AC109" s="39"/>
      <c r="AD109" s="96" t="str">
        <f t="shared" si="8"/>
        <v>No</v>
      </c>
      <c r="AE109" s="18" t="str">
        <f>IFERROR(VLOOKUP(L109,'EFM Funds June 2020'!D:M,9,FALSE),"No")</f>
        <v>No</v>
      </c>
      <c r="AF109" s="18" t="str">
        <f>IFERROR(VLOOKUP(W109,'EFM Funds June 2020'!D:L,9,FALSE),"No")</f>
        <v>No</v>
      </c>
      <c r="AG109" s="19" t="str">
        <f t="shared" ca="1" si="9"/>
        <v>No</v>
      </c>
      <c r="AH109" s="19" t="str">
        <f t="shared" si="10"/>
        <v>No</v>
      </c>
      <c r="AI109" s="56" t="str">
        <f t="shared" ca="1" si="11"/>
        <v>Yes</v>
      </c>
      <c r="AJ109" s="56" t="str">
        <f ca="1">IFERROR(IF(OR($R$1&gt;Q109+90,$R$1&gt;VLOOKUP(W109,'EFM Funds June 2020'!D:E,2,FALSE)+90),"Yes","No"),"No")</f>
        <v>No</v>
      </c>
      <c r="AK109" s="56" t="str">
        <f>IFERROR(IF(OR(IFERROR(IF(AND(VLOOKUP(L109,'EFM Funds June 2020'!$D:$M,10,FALSE)="Yes",T109&lt;0),"Yes","No"),"No")="Yes",IFERROR(IF(AND(VLOOKUP(W109,'EFM Funds June 2020'!$D:$M,10,FALSE)="Yes",AA109&gt;0),"Yes","No"),"No")="Yes"),"Yes","No"),"No")</f>
        <v>No</v>
      </c>
      <c r="AL109" s="95" t="str">
        <f t="shared" si="12"/>
        <v>NoNo</v>
      </c>
    </row>
    <row r="110" spans="1:38" s="12" customFormat="1" x14ac:dyDescent="0.35">
      <c r="A110" s="13"/>
      <c r="B110" s="20"/>
      <c r="C110" s="20"/>
      <c r="D110" s="13"/>
      <c r="E110" s="13"/>
      <c r="F110" s="13"/>
      <c r="G110" s="21"/>
      <c r="H110" s="104"/>
      <c r="I110" s="21"/>
      <c r="J110" s="21"/>
      <c r="K110" s="13"/>
      <c r="L110" s="13"/>
      <c r="M110" s="20"/>
      <c r="N110" s="13"/>
      <c r="O110" s="13"/>
      <c r="P110" s="13"/>
      <c r="Q110" s="22"/>
      <c r="R110" s="13"/>
      <c r="S110" s="13"/>
      <c r="T110" s="13"/>
      <c r="U110" s="116"/>
      <c r="V110" s="116"/>
      <c r="W110" s="116"/>
      <c r="X110" s="118"/>
      <c r="Y110" s="120"/>
      <c r="Z110" s="116"/>
      <c r="AA110" s="116"/>
      <c r="AB110" s="55">
        <f t="shared" si="7"/>
        <v>0</v>
      </c>
      <c r="AC110" s="39"/>
      <c r="AD110" s="96" t="str">
        <f t="shared" si="8"/>
        <v>No</v>
      </c>
      <c r="AE110" s="18" t="str">
        <f>IFERROR(VLOOKUP(L110,'EFM Funds June 2020'!D:M,9,FALSE),"No")</f>
        <v>No</v>
      </c>
      <c r="AF110" s="18" t="str">
        <f>IFERROR(VLOOKUP(W110,'EFM Funds June 2020'!D:L,9,FALSE),"No")</f>
        <v>No</v>
      </c>
      <c r="AG110" s="19" t="str">
        <f t="shared" ca="1" si="9"/>
        <v>No</v>
      </c>
      <c r="AH110" s="19" t="str">
        <f t="shared" si="10"/>
        <v>No</v>
      </c>
      <c r="AI110" s="56" t="str">
        <f t="shared" ca="1" si="11"/>
        <v>Yes</v>
      </c>
      <c r="AJ110" s="56" t="str">
        <f ca="1">IFERROR(IF(OR($R$1&gt;Q110+90,$R$1&gt;VLOOKUP(W110,'EFM Funds June 2020'!D:E,2,FALSE)+90),"Yes","No"),"No")</f>
        <v>No</v>
      </c>
      <c r="AK110" s="56" t="str">
        <f>IFERROR(IF(OR(IFERROR(IF(AND(VLOOKUP(L110,'EFM Funds June 2020'!$D:$M,10,FALSE)="Yes",T110&lt;0),"Yes","No"),"No")="Yes",IFERROR(IF(AND(VLOOKUP(W110,'EFM Funds June 2020'!$D:$M,10,FALSE)="Yes",AA110&gt;0),"Yes","No"),"No")="Yes"),"Yes","No"),"No")</f>
        <v>No</v>
      </c>
      <c r="AL110" s="95" t="str">
        <f t="shared" si="12"/>
        <v>NoNo</v>
      </c>
    </row>
    <row r="111" spans="1:38" s="12" customFormat="1" x14ac:dyDescent="0.35">
      <c r="A111" s="13"/>
      <c r="B111" s="20"/>
      <c r="C111" s="20"/>
      <c r="D111" s="13"/>
      <c r="E111" s="13"/>
      <c r="F111" s="13"/>
      <c r="G111" s="21"/>
      <c r="H111" s="104"/>
      <c r="I111" s="21"/>
      <c r="J111" s="21"/>
      <c r="K111" s="13"/>
      <c r="L111" s="13"/>
      <c r="M111" s="20"/>
      <c r="N111" s="13"/>
      <c r="O111" s="13"/>
      <c r="P111" s="13"/>
      <c r="Q111" s="22"/>
      <c r="R111" s="13"/>
      <c r="S111" s="13"/>
      <c r="T111" s="13"/>
      <c r="U111" s="116"/>
      <c r="V111" s="116"/>
      <c r="W111" s="116"/>
      <c r="X111" s="118"/>
      <c r="Y111" s="120"/>
      <c r="Z111" s="116"/>
      <c r="AA111" s="116"/>
      <c r="AB111" s="55">
        <f t="shared" si="7"/>
        <v>0</v>
      </c>
      <c r="AC111" s="39"/>
      <c r="AD111" s="96" t="str">
        <f t="shared" si="8"/>
        <v>No</v>
      </c>
      <c r="AE111" s="18" t="str">
        <f>IFERROR(VLOOKUP(L111,'EFM Funds June 2020'!D:M,9,FALSE),"No")</f>
        <v>No</v>
      </c>
      <c r="AF111" s="18" t="str">
        <f>IFERROR(VLOOKUP(W111,'EFM Funds June 2020'!D:L,9,FALSE),"No")</f>
        <v>No</v>
      </c>
      <c r="AG111" s="19" t="str">
        <f t="shared" ca="1" si="9"/>
        <v>No</v>
      </c>
      <c r="AH111" s="19" t="str">
        <f t="shared" si="10"/>
        <v>No</v>
      </c>
      <c r="AI111" s="56" t="str">
        <f t="shared" ca="1" si="11"/>
        <v>Yes</v>
      </c>
      <c r="AJ111" s="56" t="str">
        <f ca="1">IFERROR(IF(OR($R$1&gt;Q111+90,$R$1&gt;VLOOKUP(W111,'EFM Funds June 2020'!D:E,2,FALSE)+90),"Yes","No"),"No")</f>
        <v>No</v>
      </c>
      <c r="AK111" s="56" t="str">
        <f>IFERROR(IF(OR(IFERROR(IF(AND(VLOOKUP(L111,'EFM Funds June 2020'!$D:$M,10,FALSE)="Yes",T111&lt;0),"Yes","No"),"No")="Yes",IFERROR(IF(AND(VLOOKUP(W111,'EFM Funds June 2020'!$D:$M,10,FALSE)="Yes",AA111&gt;0),"Yes","No"),"No")="Yes"),"Yes","No"),"No")</f>
        <v>No</v>
      </c>
      <c r="AL111" s="95" t="str">
        <f t="shared" si="12"/>
        <v>NoNo</v>
      </c>
    </row>
    <row r="112" spans="1:38" s="12" customFormat="1" x14ac:dyDescent="0.35">
      <c r="A112" s="13"/>
      <c r="B112" s="20"/>
      <c r="C112" s="20"/>
      <c r="D112" s="13"/>
      <c r="E112" s="13"/>
      <c r="F112" s="13"/>
      <c r="G112" s="21"/>
      <c r="H112" s="104"/>
      <c r="I112" s="21"/>
      <c r="J112" s="21"/>
      <c r="K112" s="13"/>
      <c r="L112" s="13"/>
      <c r="M112" s="20"/>
      <c r="N112" s="13"/>
      <c r="O112" s="13"/>
      <c r="P112" s="13"/>
      <c r="Q112" s="22"/>
      <c r="R112" s="13"/>
      <c r="S112" s="13"/>
      <c r="T112" s="13"/>
      <c r="U112" s="116"/>
      <c r="V112" s="116"/>
      <c r="W112" s="116"/>
      <c r="X112" s="118"/>
      <c r="Y112" s="120"/>
      <c r="Z112" s="116"/>
      <c r="AA112" s="116"/>
      <c r="AB112" s="55">
        <f t="shared" si="7"/>
        <v>0</v>
      </c>
      <c r="AC112" s="39"/>
      <c r="AD112" s="96" t="str">
        <f t="shared" si="8"/>
        <v>No</v>
      </c>
      <c r="AE112" s="18" t="str">
        <f>IFERROR(VLOOKUP(L112,'EFM Funds June 2020'!D:M,9,FALSE),"No")</f>
        <v>No</v>
      </c>
      <c r="AF112" s="18" t="str">
        <f>IFERROR(VLOOKUP(W112,'EFM Funds June 2020'!D:L,9,FALSE),"No")</f>
        <v>No</v>
      </c>
      <c r="AG112" s="19" t="str">
        <f t="shared" ca="1" si="9"/>
        <v>No</v>
      </c>
      <c r="AH112" s="19" t="str">
        <f t="shared" si="10"/>
        <v>No</v>
      </c>
      <c r="AI112" s="56" t="str">
        <f t="shared" ca="1" si="11"/>
        <v>Yes</v>
      </c>
      <c r="AJ112" s="56" t="str">
        <f ca="1">IFERROR(IF(OR($R$1&gt;Q112+90,$R$1&gt;VLOOKUP(W112,'EFM Funds June 2020'!D:E,2,FALSE)+90),"Yes","No"),"No")</f>
        <v>No</v>
      </c>
      <c r="AK112" s="56" t="str">
        <f>IFERROR(IF(OR(IFERROR(IF(AND(VLOOKUP(L112,'EFM Funds June 2020'!$D:$M,10,FALSE)="Yes",T112&lt;0),"Yes","No"),"No")="Yes",IFERROR(IF(AND(VLOOKUP(W112,'EFM Funds June 2020'!$D:$M,10,FALSE)="Yes",AA112&gt;0),"Yes","No"),"No")="Yes"),"Yes","No"),"No")</f>
        <v>No</v>
      </c>
      <c r="AL112" s="95" t="str">
        <f t="shared" si="12"/>
        <v>NoNo</v>
      </c>
    </row>
    <row r="113" spans="1:38" s="12" customFormat="1" x14ac:dyDescent="0.35">
      <c r="A113" s="13"/>
      <c r="B113" s="20"/>
      <c r="C113" s="20"/>
      <c r="D113" s="13"/>
      <c r="E113" s="13"/>
      <c r="F113" s="13"/>
      <c r="G113" s="21"/>
      <c r="H113" s="104"/>
      <c r="I113" s="21"/>
      <c r="J113" s="21"/>
      <c r="K113" s="13"/>
      <c r="L113" s="13"/>
      <c r="M113" s="20"/>
      <c r="N113" s="13"/>
      <c r="O113" s="13"/>
      <c r="P113" s="13"/>
      <c r="Q113" s="22"/>
      <c r="R113" s="13"/>
      <c r="S113" s="13"/>
      <c r="T113" s="13"/>
      <c r="U113" s="116"/>
      <c r="V113" s="116"/>
      <c r="W113" s="116"/>
      <c r="X113" s="118"/>
      <c r="Y113" s="120"/>
      <c r="Z113" s="116"/>
      <c r="AA113" s="116"/>
      <c r="AB113" s="55">
        <f t="shared" si="7"/>
        <v>0</v>
      </c>
      <c r="AC113" s="39"/>
      <c r="AD113" s="96" t="str">
        <f t="shared" si="8"/>
        <v>No</v>
      </c>
      <c r="AE113" s="18" t="str">
        <f>IFERROR(VLOOKUP(L113,'EFM Funds June 2020'!D:M,9,FALSE),"No")</f>
        <v>No</v>
      </c>
      <c r="AF113" s="18" t="str">
        <f>IFERROR(VLOOKUP(W113,'EFM Funds June 2020'!D:L,9,FALSE),"No")</f>
        <v>No</v>
      </c>
      <c r="AG113" s="19" t="str">
        <f t="shared" ca="1" si="9"/>
        <v>No</v>
      </c>
      <c r="AH113" s="19" t="str">
        <f t="shared" si="10"/>
        <v>No</v>
      </c>
      <c r="AI113" s="56" t="str">
        <f t="shared" ca="1" si="11"/>
        <v>Yes</v>
      </c>
      <c r="AJ113" s="56" t="str">
        <f ca="1">IFERROR(IF(OR($R$1&gt;Q113+90,$R$1&gt;VLOOKUP(W113,'EFM Funds June 2020'!D:E,2,FALSE)+90),"Yes","No"),"No")</f>
        <v>No</v>
      </c>
      <c r="AK113" s="56" t="str">
        <f>IFERROR(IF(OR(IFERROR(IF(AND(VLOOKUP(L113,'EFM Funds June 2020'!$D:$M,10,FALSE)="Yes",T113&lt;0),"Yes","No"),"No")="Yes",IFERROR(IF(AND(VLOOKUP(W113,'EFM Funds June 2020'!$D:$M,10,FALSE)="Yes",AA113&gt;0),"Yes","No"),"No")="Yes"),"Yes","No"),"No")</f>
        <v>No</v>
      </c>
      <c r="AL113" s="95" t="str">
        <f t="shared" si="12"/>
        <v>NoNo</v>
      </c>
    </row>
    <row r="114" spans="1:38" s="12" customFormat="1" x14ac:dyDescent="0.35">
      <c r="A114" s="13"/>
      <c r="B114" s="20"/>
      <c r="C114" s="20"/>
      <c r="D114" s="13"/>
      <c r="E114" s="13"/>
      <c r="F114" s="13"/>
      <c r="G114" s="21"/>
      <c r="H114" s="104"/>
      <c r="I114" s="21"/>
      <c r="J114" s="21"/>
      <c r="K114" s="13"/>
      <c r="L114" s="13"/>
      <c r="M114" s="20"/>
      <c r="N114" s="13"/>
      <c r="O114" s="13"/>
      <c r="P114" s="13"/>
      <c r="Q114" s="22"/>
      <c r="R114" s="13"/>
      <c r="S114" s="13"/>
      <c r="T114" s="13"/>
      <c r="U114" s="116"/>
      <c r="V114" s="116"/>
      <c r="W114" s="116"/>
      <c r="X114" s="118"/>
      <c r="Y114" s="120"/>
      <c r="Z114" s="116"/>
      <c r="AA114" s="116"/>
      <c r="AB114" s="55">
        <f t="shared" si="7"/>
        <v>0</v>
      </c>
      <c r="AC114" s="39"/>
      <c r="AD114" s="96" t="str">
        <f t="shared" si="8"/>
        <v>No</v>
      </c>
      <c r="AE114" s="18" t="str">
        <f>IFERROR(VLOOKUP(L114,'EFM Funds June 2020'!D:M,9,FALSE),"No")</f>
        <v>No</v>
      </c>
      <c r="AF114" s="18" t="str">
        <f>IFERROR(VLOOKUP(W114,'EFM Funds June 2020'!D:L,9,FALSE),"No")</f>
        <v>No</v>
      </c>
      <c r="AG114" s="19" t="str">
        <f t="shared" ca="1" si="9"/>
        <v>No</v>
      </c>
      <c r="AH114" s="19" t="str">
        <f t="shared" si="10"/>
        <v>No</v>
      </c>
      <c r="AI114" s="56" t="str">
        <f t="shared" ca="1" si="11"/>
        <v>Yes</v>
      </c>
      <c r="AJ114" s="56" t="str">
        <f ca="1">IFERROR(IF(OR($R$1&gt;Q114+90,$R$1&gt;VLOOKUP(W114,'EFM Funds June 2020'!D:E,2,FALSE)+90),"Yes","No"),"No")</f>
        <v>No</v>
      </c>
      <c r="AK114" s="56" t="str">
        <f>IFERROR(IF(OR(IFERROR(IF(AND(VLOOKUP(L114,'EFM Funds June 2020'!$D:$M,10,FALSE)="Yes",T114&lt;0),"Yes","No"),"No")="Yes",IFERROR(IF(AND(VLOOKUP(W114,'EFM Funds June 2020'!$D:$M,10,FALSE)="Yes",AA114&gt;0),"Yes","No"),"No")="Yes"),"Yes","No"),"No")</f>
        <v>No</v>
      </c>
      <c r="AL114" s="95" t="str">
        <f t="shared" si="12"/>
        <v>NoNo</v>
      </c>
    </row>
    <row r="115" spans="1:38" s="12" customFormat="1" x14ac:dyDescent="0.35">
      <c r="A115" s="13"/>
      <c r="B115" s="20"/>
      <c r="C115" s="20"/>
      <c r="D115" s="13"/>
      <c r="E115" s="13"/>
      <c r="F115" s="13"/>
      <c r="G115" s="21"/>
      <c r="H115" s="104"/>
      <c r="I115" s="21"/>
      <c r="J115" s="21"/>
      <c r="K115" s="13"/>
      <c r="L115" s="13"/>
      <c r="M115" s="20"/>
      <c r="N115" s="13"/>
      <c r="O115" s="13"/>
      <c r="P115" s="13"/>
      <c r="Q115" s="22"/>
      <c r="R115" s="13"/>
      <c r="S115" s="13"/>
      <c r="T115" s="13"/>
      <c r="U115" s="116"/>
      <c r="V115" s="116"/>
      <c r="W115" s="116"/>
      <c r="X115" s="118"/>
      <c r="Y115" s="120"/>
      <c r="Z115" s="116"/>
      <c r="AA115" s="116"/>
      <c r="AB115" s="55">
        <f t="shared" si="7"/>
        <v>0</v>
      </c>
      <c r="AC115" s="39"/>
      <c r="AD115" s="96" t="str">
        <f t="shared" si="8"/>
        <v>No</v>
      </c>
      <c r="AE115" s="18" t="str">
        <f>IFERROR(VLOOKUP(L115,'EFM Funds June 2020'!D:M,9,FALSE),"No")</f>
        <v>No</v>
      </c>
      <c r="AF115" s="18" t="str">
        <f>IFERROR(VLOOKUP(W115,'EFM Funds June 2020'!D:L,9,FALSE),"No")</f>
        <v>No</v>
      </c>
      <c r="AG115" s="19" t="str">
        <f t="shared" ca="1" si="9"/>
        <v>No</v>
      </c>
      <c r="AH115" s="19" t="str">
        <f t="shared" si="10"/>
        <v>No</v>
      </c>
      <c r="AI115" s="56" t="str">
        <f t="shared" ca="1" si="11"/>
        <v>Yes</v>
      </c>
      <c r="AJ115" s="56" t="str">
        <f ca="1">IFERROR(IF(OR($R$1&gt;Q115+90,$R$1&gt;VLOOKUP(W115,'EFM Funds June 2020'!D:E,2,FALSE)+90),"Yes","No"),"No")</f>
        <v>No</v>
      </c>
      <c r="AK115" s="56" t="str">
        <f>IFERROR(IF(OR(IFERROR(IF(AND(VLOOKUP(L115,'EFM Funds June 2020'!$D:$M,10,FALSE)="Yes",T115&lt;0),"Yes","No"),"No")="Yes",IFERROR(IF(AND(VLOOKUP(W115,'EFM Funds June 2020'!$D:$M,10,FALSE)="Yes",AA115&gt;0),"Yes","No"),"No")="Yes"),"Yes","No"),"No")</f>
        <v>No</v>
      </c>
      <c r="AL115" s="95" t="str">
        <f t="shared" si="12"/>
        <v>NoNo</v>
      </c>
    </row>
    <row r="116" spans="1:38" s="12" customFormat="1" x14ac:dyDescent="0.35">
      <c r="A116" s="13"/>
      <c r="B116" s="20"/>
      <c r="C116" s="20"/>
      <c r="D116" s="13"/>
      <c r="E116" s="13"/>
      <c r="F116" s="13"/>
      <c r="G116" s="21"/>
      <c r="H116" s="104"/>
      <c r="I116" s="21"/>
      <c r="J116" s="21"/>
      <c r="K116" s="13"/>
      <c r="L116" s="13"/>
      <c r="M116" s="20"/>
      <c r="N116" s="13"/>
      <c r="O116" s="13"/>
      <c r="P116" s="13"/>
      <c r="Q116" s="22"/>
      <c r="R116" s="13"/>
      <c r="S116" s="13"/>
      <c r="T116" s="13"/>
      <c r="U116" s="116"/>
      <c r="V116" s="116"/>
      <c r="W116" s="116"/>
      <c r="X116" s="118"/>
      <c r="Y116" s="120"/>
      <c r="Z116" s="116"/>
      <c r="AA116" s="116"/>
      <c r="AB116" s="55">
        <f t="shared" si="7"/>
        <v>0</v>
      </c>
      <c r="AC116" s="39"/>
      <c r="AD116" s="96" t="str">
        <f t="shared" si="8"/>
        <v>No</v>
      </c>
      <c r="AE116" s="18" t="str">
        <f>IFERROR(VLOOKUP(L116,'EFM Funds June 2020'!D:M,9,FALSE),"No")</f>
        <v>No</v>
      </c>
      <c r="AF116" s="18" t="str">
        <f>IFERROR(VLOOKUP(W116,'EFM Funds June 2020'!D:L,9,FALSE),"No")</f>
        <v>No</v>
      </c>
      <c r="AG116" s="19" t="str">
        <f t="shared" ca="1" si="9"/>
        <v>No</v>
      </c>
      <c r="AH116" s="19" t="str">
        <f t="shared" si="10"/>
        <v>No</v>
      </c>
      <c r="AI116" s="56" t="str">
        <f t="shared" ca="1" si="11"/>
        <v>Yes</v>
      </c>
      <c r="AJ116" s="56" t="str">
        <f ca="1">IFERROR(IF(OR($R$1&gt;Q116+90,$R$1&gt;VLOOKUP(W116,'EFM Funds June 2020'!D:E,2,FALSE)+90),"Yes","No"),"No")</f>
        <v>No</v>
      </c>
      <c r="AK116" s="56" t="str">
        <f>IFERROR(IF(OR(IFERROR(IF(AND(VLOOKUP(L116,'EFM Funds June 2020'!$D:$M,10,FALSE)="Yes",T116&lt;0),"Yes","No"),"No")="Yes",IFERROR(IF(AND(VLOOKUP(W116,'EFM Funds June 2020'!$D:$M,10,FALSE)="Yes",AA116&gt;0),"Yes","No"),"No")="Yes"),"Yes","No"),"No")</f>
        <v>No</v>
      </c>
      <c r="AL116" s="95" t="str">
        <f t="shared" si="12"/>
        <v>NoNo</v>
      </c>
    </row>
    <row r="117" spans="1:38" s="12" customFormat="1" x14ac:dyDescent="0.35">
      <c r="A117" s="13"/>
      <c r="B117" s="20"/>
      <c r="C117" s="20"/>
      <c r="D117" s="13"/>
      <c r="E117" s="13"/>
      <c r="F117" s="13"/>
      <c r="G117" s="21"/>
      <c r="H117" s="104"/>
      <c r="I117" s="21"/>
      <c r="J117" s="21"/>
      <c r="K117" s="13"/>
      <c r="L117" s="13"/>
      <c r="M117" s="20"/>
      <c r="N117" s="13"/>
      <c r="O117" s="13"/>
      <c r="P117" s="13"/>
      <c r="Q117" s="22"/>
      <c r="R117" s="13"/>
      <c r="S117" s="13"/>
      <c r="T117" s="13"/>
      <c r="U117" s="116"/>
      <c r="V117" s="116"/>
      <c r="W117" s="116"/>
      <c r="X117" s="118"/>
      <c r="Y117" s="120"/>
      <c r="Z117" s="116"/>
      <c r="AA117" s="116"/>
      <c r="AB117" s="55">
        <f t="shared" si="7"/>
        <v>0</v>
      </c>
      <c r="AC117" s="39"/>
      <c r="AD117" s="96" t="str">
        <f t="shared" si="8"/>
        <v>No</v>
      </c>
      <c r="AE117" s="18" t="str">
        <f>IFERROR(VLOOKUP(L117,'EFM Funds June 2020'!D:M,9,FALSE),"No")</f>
        <v>No</v>
      </c>
      <c r="AF117" s="18" t="str">
        <f>IFERROR(VLOOKUP(W117,'EFM Funds June 2020'!D:L,9,FALSE),"No")</f>
        <v>No</v>
      </c>
      <c r="AG117" s="19" t="str">
        <f t="shared" ca="1" si="9"/>
        <v>No</v>
      </c>
      <c r="AH117" s="19" t="str">
        <f t="shared" si="10"/>
        <v>No</v>
      </c>
      <c r="AI117" s="56" t="str">
        <f t="shared" ca="1" si="11"/>
        <v>Yes</v>
      </c>
      <c r="AJ117" s="56" t="str">
        <f ca="1">IFERROR(IF(OR($R$1&gt;Q117+90,$R$1&gt;VLOOKUP(W117,'EFM Funds June 2020'!D:E,2,FALSE)+90),"Yes","No"),"No")</f>
        <v>No</v>
      </c>
      <c r="AK117" s="56" t="str">
        <f>IFERROR(IF(OR(IFERROR(IF(AND(VLOOKUP(L117,'EFM Funds June 2020'!$D:$M,10,FALSE)="Yes",T117&lt;0),"Yes","No"),"No")="Yes",IFERROR(IF(AND(VLOOKUP(W117,'EFM Funds June 2020'!$D:$M,10,FALSE)="Yes",AA117&gt;0),"Yes","No"),"No")="Yes"),"Yes","No"),"No")</f>
        <v>No</v>
      </c>
      <c r="AL117" s="95" t="str">
        <f t="shared" si="12"/>
        <v>NoNo</v>
      </c>
    </row>
    <row r="118" spans="1:38" s="12" customFormat="1" x14ac:dyDescent="0.35">
      <c r="A118" s="13"/>
      <c r="B118" s="20"/>
      <c r="C118" s="20"/>
      <c r="D118" s="13"/>
      <c r="E118" s="13"/>
      <c r="F118" s="13"/>
      <c r="G118" s="21"/>
      <c r="H118" s="104"/>
      <c r="I118" s="21"/>
      <c r="J118" s="21"/>
      <c r="K118" s="13"/>
      <c r="L118" s="13"/>
      <c r="M118" s="20"/>
      <c r="N118" s="13"/>
      <c r="O118" s="13"/>
      <c r="P118" s="13"/>
      <c r="Q118" s="22"/>
      <c r="R118" s="13"/>
      <c r="S118" s="13"/>
      <c r="T118" s="13"/>
      <c r="U118" s="116"/>
      <c r="V118" s="116"/>
      <c r="W118" s="116"/>
      <c r="X118" s="118"/>
      <c r="Y118" s="120"/>
      <c r="Z118" s="116"/>
      <c r="AA118" s="116"/>
      <c r="AB118" s="55">
        <f t="shared" si="7"/>
        <v>0</v>
      </c>
      <c r="AC118" s="39"/>
      <c r="AD118" s="96" t="str">
        <f t="shared" si="8"/>
        <v>No</v>
      </c>
      <c r="AE118" s="18" t="str">
        <f>IFERROR(VLOOKUP(L118,'EFM Funds June 2020'!D:M,9,FALSE),"No")</f>
        <v>No</v>
      </c>
      <c r="AF118" s="18" t="str">
        <f>IFERROR(VLOOKUP(W118,'EFM Funds June 2020'!D:L,9,FALSE),"No")</f>
        <v>No</v>
      </c>
      <c r="AG118" s="19" t="str">
        <f t="shared" ca="1" si="9"/>
        <v>No</v>
      </c>
      <c r="AH118" s="19" t="str">
        <f t="shared" si="10"/>
        <v>No</v>
      </c>
      <c r="AI118" s="56" t="str">
        <f t="shared" ca="1" si="11"/>
        <v>Yes</v>
      </c>
      <c r="AJ118" s="56" t="str">
        <f ca="1">IFERROR(IF(OR($R$1&gt;Q118+90,$R$1&gt;VLOOKUP(W118,'EFM Funds June 2020'!D:E,2,FALSE)+90),"Yes","No"),"No")</f>
        <v>No</v>
      </c>
      <c r="AK118" s="56" t="str">
        <f>IFERROR(IF(OR(IFERROR(IF(AND(VLOOKUP(L118,'EFM Funds June 2020'!$D:$M,10,FALSE)="Yes",T118&lt;0),"Yes","No"),"No")="Yes",IFERROR(IF(AND(VLOOKUP(W118,'EFM Funds June 2020'!$D:$M,10,FALSE)="Yes",AA118&gt;0),"Yes","No"),"No")="Yes"),"Yes","No"),"No")</f>
        <v>No</v>
      </c>
      <c r="AL118" s="95" t="str">
        <f t="shared" si="12"/>
        <v>NoNo</v>
      </c>
    </row>
    <row r="119" spans="1:38" s="12" customFormat="1" x14ac:dyDescent="0.35">
      <c r="A119" s="13"/>
      <c r="B119" s="20"/>
      <c r="C119" s="20"/>
      <c r="D119" s="13"/>
      <c r="E119" s="13"/>
      <c r="F119" s="13"/>
      <c r="G119" s="21"/>
      <c r="H119" s="104"/>
      <c r="I119" s="21"/>
      <c r="J119" s="21"/>
      <c r="K119" s="13"/>
      <c r="L119" s="13"/>
      <c r="M119" s="20"/>
      <c r="N119" s="13"/>
      <c r="O119" s="13"/>
      <c r="P119" s="13"/>
      <c r="Q119" s="22"/>
      <c r="R119" s="13"/>
      <c r="S119" s="13"/>
      <c r="T119" s="13"/>
      <c r="U119" s="116"/>
      <c r="V119" s="116"/>
      <c r="W119" s="116"/>
      <c r="X119" s="118"/>
      <c r="Y119" s="120"/>
      <c r="Z119" s="116"/>
      <c r="AA119" s="116"/>
      <c r="AB119" s="55">
        <f t="shared" si="7"/>
        <v>0</v>
      </c>
      <c r="AC119" s="39"/>
      <c r="AD119" s="96" t="str">
        <f t="shared" si="8"/>
        <v>No</v>
      </c>
      <c r="AE119" s="18" t="str">
        <f>IFERROR(VLOOKUP(L119,'EFM Funds June 2020'!D:M,9,FALSE),"No")</f>
        <v>No</v>
      </c>
      <c r="AF119" s="18" t="str">
        <f>IFERROR(VLOOKUP(W119,'EFM Funds June 2020'!D:L,9,FALSE),"No")</f>
        <v>No</v>
      </c>
      <c r="AG119" s="19" t="str">
        <f t="shared" ca="1" si="9"/>
        <v>No</v>
      </c>
      <c r="AH119" s="19" t="str">
        <f t="shared" si="10"/>
        <v>No</v>
      </c>
      <c r="AI119" s="56" t="str">
        <f t="shared" ca="1" si="11"/>
        <v>Yes</v>
      </c>
      <c r="AJ119" s="56" t="str">
        <f ca="1">IFERROR(IF(OR($R$1&gt;Q119+90,$R$1&gt;VLOOKUP(W119,'EFM Funds June 2020'!D:E,2,FALSE)+90),"Yes","No"),"No")</f>
        <v>No</v>
      </c>
      <c r="AK119" s="56" t="str">
        <f>IFERROR(IF(OR(IFERROR(IF(AND(VLOOKUP(L119,'EFM Funds June 2020'!$D:$M,10,FALSE)="Yes",T119&lt;0),"Yes","No"),"No")="Yes",IFERROR(IF(AND(VLOOKUP(W119,'EFM Funds June 2020'!$D:$M,10,FALSE)="Yes",AA119&gt;0),"Yes","No"),"No")="Yes"),"Yes","No"),"No")</f>
        <v>No</v>
      </c>
      <c r="AL119" s="95" t="str">
        <f t="shared" si="12"/>
        <v>NoNo</v>
      </c>
    </row>
    <row r="120" spans="1:38" s="12" customFormat="1" x14ac:dyDescent="0.35">
      <c r="A120" s="13"/>
      <c r="B120" s="20"/>
      <c r="C120" s="20"/>
      <c r="D120" s="13"/>
      <c r="E120" s="13"/>
      <c r="F120" s="13"/>
      <c r="G120" s="21"/>
      <c r="H120" s="104"/>
      <c r="I120" s="21"/>
      <c r="J120" s="21"/>
      <c r="K120" s="13"/>
      <c r="L120" s="13"/>
      <c r="M120" s="20"/>
      <c r="N120" s="13"/>
      <c r="O120" s="13"/>
      <c r="P120" s="13"/>
      <c r="Q120" s="22"/>
      <c r="R120" s="13"/>
      <c r="S120" s="13"/>
      <c r="T120" s="13"/>
      <c r="U120" s="116"/>
      <c r="V120" s="116"/>
      <c r="W120" s="116"/>
      <c r="X120" s="118"/>
      <c r="Y120" s="120"/>
      <c r="Z120" s="116"/>
      <c r="AA120" s="116"/>
      <c r="AB120" s="55">
        <f t="shared" si="7"/>
        <v>0</v>
      </c>
      <c r="AC120" s="39"/>
      <c r="AD120" s="96" t="str">
        <f t="shared" si="8"/>
        <v>No</v>
      </c>
      <c r="AE120" s="18" t="str">
        <f>IFERROR(VLOOKUP(L120,'EFM Funds June 2020'!D:M,9,FALSE),"No")</f>
        <v>No</v>
      </c>
      <c r="AF120" s="18" t="str">
        <f>IFERROR(VLOOKUP(W120,'EFM Funds June 2020'!D:L,9,FALSE),"No")</f>
        <v>No</v>
      </c>
      <c r="AG120" s="19" t="str">
        <f t="shared" ca="1" si="9"/>
        <v>No</v>
      </c>
      <c r="AH120" s="19" t="str">
        <f t="shared" si="10"/>
        <v>No</v>
      </c>
      <c r="AI120" s="56" t="str">
        <f t="shared" ca="1" si="11"/>
        <v>Yes</v>
      </c>
      <c r="AJ120" s="56" t="str">
        <f ca="1">IFERROR(IF(OR($R$1&gt;Q120+90,$R$1&gt;VLOOKUP(W120,'EFM Funds June 2020'!D:E,2,FALSE)+90),"Yes","No"),"No")</f>
        <v>No</v>
      </c>
      <c r="AK120" s="56" t="str">
        <f>IFERROR(IF(OR(IFERROR(IF(AND(VLOOKUP(L120,'EFM Funds June 2020'!$D:$M,10,FALSE)="Yes",T120&lt;0),"Yes","No"),"No")="Yes",IFERROR(IF(AND(VLOOKUP(W120,'EFM Funds June 2020'!$D:$M,10,FALSE)="Yes",AA120&gt;0),"Yes","No"),"No")="Yes"),"Yes","No"),"No")</f>
        <v>No</v>
      </c>
      <c r="AL120" s="95" t="str">
        <f t="shared" si="12"/>
        <v>NoNo</v>
      </c>
    </row>
    <row r="121" spans="1:38" s="12" customFormat="1" x14ac:dyDescent="0.35">
      <c r="A121" s="13"/>
      <c r="B121" s="20"/>
      <c r="C121" s="20"/>
      <c r="D121" s="13"/>
      <c r="E121" s="13"/>
      <c r="F121" s="13"/>
      <c r="G121" s="21"/>
      <c r="H121" s="104"/>
      <c r="I121" s="21"/>
      <c r="J121" s="21"/>
      <c r="K121" s="13"/>
      <c r="L121" s="13"/>
      <c r="M121" s="20"/>
      <c r="N121" s="13"/>
      <c r="O121" s="13"/>
      <c r="P121" s="13"/>
      <c r="Q121" s="22"/>
      <c r="R121" s="13"/>
      <c r="S121" s="13"/>
      <c r="T121" s="13"/>
      <c r="U121" s="116"/>
      <c r="V121" s="116"/>
      <c r="W121" s="116"/>
      <c r="X121" s="118"/>
      <c r="Y121" s="120"/>
      <c r="Z121" s="116"/>
      <c r="AA121" s="116"/>
      <c r="AB121" s="55">
        <f t="shared" si="7"/>
        <v>0</v>
      </c>
      <c r="AC121" s="39"/>
      <c r="AD121" s="96" t="str">
        <f t="shared" si="8"/>
        <v>No</v>
      </c>
      <c r="AE121" s="18" t="str">
        <f>IFERROR(VLOOKUP(L121,'EFM Funds June 2020'!D:M,9,FALSE),"No")</f>
        <v>No</v>
      </c>
      <c r="AF121" s="18" t="str">
        <f>IFERROR(VLOOKUP(W121,'EFM Funds June 2020'!D:L,9,FALSE),"No")</f>
        <v>No</v>
      </c>
      <c r="AG121" s="19" t="str">
        <f t="shared" ca="1" si="9"/>
        <v>No</v>
      </c>
      <c r="AH121" s="19" t="str">
        <f t="shared" si="10"/>
        <v>No</v>
      </c>
      <c r="AI121" s="56" t="str">
        <f t="shared" ca="1" si="11"/>
        <v>Yes</v>
      </c>
      <c r="AJ121" s="56" t="str">
        <f ca="1">IFERROR(IF(OR($R$1&gt;Q121+90,$R$1&gt;VLOOKUP(W121,'EFM Funds June 2020'!D:E,2,FALSE)+90),"Yes","No"),"No")</f>
        <v>No</v>
      </c>
      <c r="AK121" s="56" t="str">
        <f>IFERROR(IF(OR(IFERROR(IF(AND(VLOOKUP(L121,'EFM Funds June 2020'!$D:$M,10,FALSE)="Yes",T121&lt;0),"Yes","No"),"No")="Yes",IFERROR(IF(AND(VLOOKUP(W121,'EFM Funds June 2020'!$D:$M,10,FALSE)="Yes",AA121&gt;0),"Yes","No"),"No")="Yes"),"Yes","No"),"No")</f>
        <v>No</v>
      </c>
      <c r="AL121" s="95" t="str">
        <f t="shared" si="12"/>
        <v>NoNo</v>
      </c>
    </row>
    <row r="122" spans="1:38" s="12" customFormat="1" x14ac:dyDescent="0.35">
      <c r="A122" s="13"/>
      <c r="B122" s="20"/>
      <c r="C122" s="20"/>
      <c r="D122" s="13"/>
      <c r="E122" s="13"/>
      <c r="F122" s="13"/>
      <c r="G122" s="21"/>
      <c r="H122" s="104"/>
      <c r="I122" s="21"/>
      <c r="J122" s="21"/>
      <c r="K122" s="13"/>
      <c r="L122" s="13"/>
      <c r="M122" s="20"/>
      <c r="N122" s="13"/>
      <c r="O122" s="13"/>
      <c r="P122" s="13"/>
      <c r="Q122" s="22"/>
      <c r="R122" s="13"/>
      <c r="S122" s="13"/>
      <c r="T122" s="13"/>
      <c r="U122" s="116"/>
      <c r="V122" s="116"/>
      <c r="W122" s="116"/>
      <c r="X122" s="118"/>
      <c r="Y122" s="120"/>
      <c r="Z122" s="116"/>
      <c r="AA122" s="116"/>
      <c r="AB122" s="55">
        <f t="shared" si="7"/>
        <v>0</v>
      </c>
      <c r="AC122" s="39"/>
      <c r="AD122" s="96" t="str">
        <f t="shared" si="8"/>
        <v>No</v>
      </c>
      <c r="AE122" s="18" t="str">
        <f>IFERROR(VLOOKUP(L122,'EFM Funds June 2020'!D:M,9,FALSE),"No")</f>
        <v>No</v>
      </c>
      <c r="AF122" s="18" t="str">
        <f>IFERROR(VLOOKUP(W122,'EFM Funds June 2020'!D:L,9,FALSE),"No")</f>
        <v>No</v>
      </c>
      <c r="AG122" s="19" t="str">
        <f t="shared" ca="1" si="9"/>
        <v>No</v>
      </c>
      <c r="AH122" s="19" t="str">
        <f t="shared" si="10"/>
        <v>No</v>
      </c>
      <c r="AI122" s="56" t="str">
        <f t="shared" ca="1" si="11"/>
        <v>Yes</v>
      </c>
      <c r="AJ122" s="56" t="str">
        <f ca="1">IFERROR(IF(OR($R$1&gt;Q122+90,$R$1&gt;VLOOKUP(W122,'EFM Funds June 2020'!D:E,2,FALSE)+90),"Yes","No"),"No")</f>
        <v>No</v>
      </c>
      <c r="AK122" s="56" t="str">
        <f>IFERROR(IF(OR(IFERROR(IF(AND(VLOOKUP(L122,'EFM Funds June 2020'!$D:$M,10,FALSE)="Yes",T122&lt;0),"Yes","No"),"No")="Yes",IFERROR(IF(AND(VLOOKUP(W122,'EFM Funds June 2020'!$D:$M,10,FALSE)="Yes",AA122&gt;0),"Yes","No"),"No")="Yes"),"Yes","No"),"No")</f>
        <v>No</v>
      </c>
      <c r="AL122" s="95" t="str">
        <f t="shared" si="12"/>
        <v>NoNo</v>
      </c>
    </row>
    <row r="123" spans="1:38" s="12" customFormat="1" x14ac:dyDescent="0.35">
      <c r="A123" s="13"/>
      <c r="B123" s="20"/>
      <c r="C123" s="20"/>
      <c r="D123" s="13"/>
      <c r="E123" s="13"/>
      <c r="F123" s="13"/>
      <c r="G123" s="21"/>
      <c r="H123" s="104"/>
      <c r="I123" s="21"/>
      <c r="J123" s="21"/>
      <c r="K123" s="13"/>
      <c r="L123" s="13"/>
      <c r="M123" s="20"/>
      <c r="N123" s="13"/>
      <c r="O123" s="13"/>
      <c r="P123" s="13"/>
      <c r="Q123" s="22"/>
      <c r="R123" s="13"/>
      <c r="S123" s="13"/>
      <c r="T123" s="13"/>
      <c r="U123" s="116"/>
      <c r="V123" s="116"/>
      <c r="W123" s="116"/>
      <c r="X123" s="118"/>
      <c r="Y123" s="120"/>
      <c r="Z123" s="116"/>
      <c r="AA123" s="116"/>
      <c r="AB123" s="55">
        <f t="shared" si="7"/>
        <v>0</v>
      </c>
      <c r="AC123" s="39"/>
      <c r="AD123" s="96" t="str">
        <f t="shared" si="8"/>
        <v>No</v>
      </c>
      <c r="AE123" s="18" t="str">
        <f>IFERROR(VLOOKUP(L123,'EFM Funds June 2020'!D:M,9,FALSE),"No")</f>
        <v>No</v>
      </c>
      <c r="AF123" s="18" t="str">
        <f>IFERROR(VLOOKUP(W123,'EFM Funds June 2020'!D:L,9,FALSE),"No")</f>
        <v>No</v>
      </c>
      <c r="AG123" s="19" t="str">
        <f t="shared" ca="1" si="9"/>
        <v>No</v>
      </c>
      <c r="AH123" s="19" t="str">
        <f t="shared" si="10"/>
        <v>No</v>
      </c>
      <c r="AI123" s="56" t="str">
        <f t="shared" ca="1" si="11"/>
        <v>Yes</v>
      </c>
      <c r="AJ123" s="56" t="str">
        <f ca="1">IFERROR(IF(OR($R$1&gt;Q123+90,$R$1&gt;VLOOKUP(W123,'EFM Funds June 2020'!D:E,2,FALSE)+90),"Yes","No"),"No")</f>
        <v>No</v>
      </c>
      <c r="AK123" s="56" t="str">
        <f>IFERROR(IF(OR(IFERROR(IF(AND(VLOOKUP(L123,'EFM Funds June 2020'!$D:$M,10,FALSE)="Yes",T123&lt;0),"Yes","No"),"No")="Yes",IFERROR(IF(AND(VLOOKUP(W123,'EFM Funds June 2020'!$D:$M,10,FALSE)="Yes",AA123&gt;0),"Yes","No"),"No")="Yes"),"Yes","No"),"No")</f>
        <v>No</v>
      </c>
      <c r="AL123" s="95" t="str">
        <f t="shared" si="12"/>
        <v>NoNo</v>
      </c>
    </row>
    <row r="124" spans="1:38" s="12" customFormat="1" x14ac:dyDescent="0.35">
      <c r="A124" s="13"/>
      <c r="B124" s="20"/>
      <c r="C124" s="20"/>
      <c r="D124" s="13"/>
      <c r="E124" s="13"/>
      <c r="F124" s="13"/>
      <c r="G124" s="21"/>
      <c r="H124" s="104"/>
      <c r="I124" s="21"/>
      <c r="J124" s="21"/>
      <c r="K124" s="13"/>
      <c r="L124" s="13"/>
      <c r="M124" s="20"/>
      <c r="N124" s="13"/>
      <c r="O124" s="13"/>
      <c r="P124" s="13"/>
      <c r="Q124" s="22"/>
      <c r="R124" s="13"/>
      <c r="S124" s="13"/>
      <c r="T124" s="13"/>
      <c r="U124" s="116"/>
      <c r="V124" s="116"/>
      <c r="W124" s="116"/>
      <c r="X124" s="118"/>
      <c r="Y124" s="120"/>
      <c r="Z124" s="116"/>
      <c r="AA124" s="116"/>
      <c r="AB124" s="55">
        <f t="shared" si="7"/>
        <v>0</v>
      </c>
      <c r="AC124" s="39"/>
      <c r="AD124" s="96" t="str">
        <f t="shared" si="8"/>
        <v>No</v>
      </c>
      <c r="AE124" s="18" t="str">
        <f>IFERROR(VLOOKUP(L124,'EFM Funds June 2020'!D:M,9,FALSE),"No")</f>
        <v>No</v>
      </c>
      <c r="AF124" s="18" t="str">
        <f>IFERROR(VLOOKUP(W124,'EFM Funds June 2020'!D:L,9,FALSE),"No")</f>
        <v>No</v>
      </c>
      <c r="AG124" s="19" t="str">
        <f t="shared" ca="1" si="9"/>
        <v>No</v>
      </c>
      <c r="AH124" s="19" t="str">
        <f t="shared" si="10"/>
        <v>No</v>
      </c>
      <c r="AI124" s="56" t="str">
        <f t="shared" ca="1" si="11"/>
        <v>Yes</v>
      </c>
      <c r="AJ124" s="56" t="str">
        <f ca="1">IFERROR(IF(OR($R$1&gt;Q124+90,$R$1&gt;VLOOKUP(W124,'EFM Funds June 2020'!D:E,2,FALSE)+90),"Yes","No"),"No")</f>
        <v>No</v>
      </c>
      <c r="AK124" s="56" t="str">
        <f>IFERROR(IF(OR(IFERROR(IF(AND(VLOOKUP(L124,'EFM Funds June 2020'!$D:$M,10,FALSE)="Yes",T124&lt;0),"Yes","No"),"No")="Yes",IFERROR(IF(AND(VLOOKUP(W124,'EFM Funds June 2020'!$D:$M,10,FALSE)="Yes",AA124&gt;0),"Yes","No"),"No")="Yes"),"Yes","No"),"No")</f>
        <v>No</v>
      </c>
      <c r="AL124" s="95" t="str">
        <f t="shared" si="12"/>
        <v>NoNo</v>
      </c>
    </row>
    <row r="125" spans="1:38" s="12" customFormat="1" x14ac:dyDescent="0.35">
      <c r="A125" s="13"/>
      <c r="B125" s="20"/>
      <c r="C125" s="20"/>
      <c r="D125" s="13"/>
      <c r="E125" s="13"/>
      <c r="F125" s="13"/>
      <c r="G125" s="21"/>
      <c r="H125" s="104"/>
      <c r="I125" s="21"/>
      <c r="J125" s="21"/>
      <c r="K125" s="13"/>
      <c r="L125" s="13"/>
      <c r="M125" s="20"/>
      <c r="N125" s="13"/>
      <c r="O125" s="13"/>
      <c r="P125" s="13"/>
      <c r="Q125" s="22"/>
      <c r="R125" s="13"/>
      <c r="S125" s="13"/>
      <c r="T125" s="13"/>
      <c r="U125" s="116"/>
      <c r="V125" s="116"/>
      <c r="W125" s="116"/>
      <c r="X125" s="118"/>
      <c r="Y125" s="120"/>
      <c r="Z125" s="116"/>
      <c r="AA125" s="116"/>
      <c r="AB125" s="55">
        <f t="shared" si="7"/>
        <v>0</v>
      </c>
      <c r="AC125" s="39"/>
      <c r="AD125" s="96" t="str">
        <f t="shared" si="8"/>
        <v>No</v>
      </c>
      <c r="AE125" s="18" t="str">
        <f>IFERROR(VLOOKUP(L125,'EFM Funds June 2020'!D:M,9,FALSE),"No")</f>
        <v>No</v>
      </c>
      <c r="AF125" s="18" t="str">
        <f>IFERROR(VLOOKUP(W125,'EFM Funds June 2020'!D:L,9,FALSE),"No")</f>
        <v>No</v>
      </c>
      <c r="AG125" s="19" t="str">
        <f t="shared" ca="1" si="9"/>
        <v>No</v>
      </c>
      <c r="AH125" s="19" t="str">
        <f t="shared" si="10"/>
        <v>No</v>
      </c>
      <c r="AI125" s="56" t="str">
        <f t="shared" ca="1" si="11"/>
        <v>Yes</v>
      </c>
      <c r="AJ125" s="56" t="str">
        <f ca="1">IFERROR(IF(OR($R$1&gt;Q125+90,$R$1&gt;VLOOKUP(W125,'EFM Funds June 2020'!D:E,2,FALSE)+90),"Yes","No"),"No")</f>
        <v>No</v>
      </c>
      <c r="AK125" s="56" t="str">
        <f>IFERROR(IF(OR(IFERROR(IF(AND(VLOOKUP(L125,'EFM Funds June 2020'!$D:$M,10,FALSE)="Yes",T125&lt;0),"Yes","No"),"No")="Yes",IFERROR(IF(AND(VLOOKUP(W125,'EFM Funds June 2020'!$D:$M,10,FALSE)="Yes",AA125&gt;0),"Yes","No"),"No")="Yes"),"Yes","No"),"No")</f>
        <v>No</v>
      </c>
      <c r="AL125" s="95" t="str">
        <f t="shared" si="12"/>
        <v>NoNo</v>
      </c>
    </row>
    <row r="126" spans="1:38" s="12" customFormat="1" x14ac:dyDescent="0.35">
      <c r="A126" s="13"/>
      <c r="B126" s="20"/>
      <c r="C126" s="20"/>
      <c r="D126" s="13"/>
      <c r="E126" s="13"/>
      <c r="F126" s="13"/>
      <c r="G126" s="21"/>
      <c r="H126" s="104"/>
      <c r="I126" s="21"/>
      <c r="J126" s="21"/>
      <c r="K126" s="13"/>
      <c r="L126" s="13"/>
      <c r="M126" s="20"/>
      <c r="N126" s="13"/>
      <c r="O126" s="13"/>
      <c r="P126" s="13"/>
      <c r="Q126" s="22"/>
      <c r="R126" s="13"/>
      <c r="S126" s="13"/>
      <c r="T126" s="13"/>
      <c r="U126" s="116"/>
      <c r="V126" s="116"/>
      <c r="W126" s="116"/>
      <c r="X126" s="118"/>
      <c r="Y126" s="120"/>
      <c r="Z126" s="116"/>
      <c r="AA126" s="116"/>
      <c r="AB126" s="55">
        <f t="shared" si="7"/>
        <v>0</v>
      </c>
      <c r="AC126" s="39"/>
      <c r="AD126" s="96" t="str">
        <f t="shared" si="8"/>
        <v>No</v>
      </c>
      <c r="AE126" s="18" t="str">
        <f>IFERROR(VLOOKUP(L126,'EFM Funds June 2020'!D:M,9,FALSE),"No")</f>
        <v>No</v>
      </c>
      <c r="AF126" s="18" t="str">
        <f>IFERROR(VLOOKUP(W126,'EFM Funds June 2020'!D:L,9,FALSE),"No")</f>
        <v>No</v>
      </c>
      <c r="AG126" s="19" t="str">
        <f t="shared" ca="1" si="9"/>
        <v>No</v>
      </c>
      <c r="AH126" s="19" t="str">
        <f t="shared" si="10"/>
        <v>No</v>
      </c>
      <c r="AI126" s="56" t="str">
        <f t="shared" ca="1" si="11"/>
        <v>Yes</v>
      </c>
      <c r="AJ126" s="56" t="str">
        <f ca="1">IFERROR(IF(OR($R$1&gt;Q126+90,$R$1&gt;VLOOKUP(W126,'EFM Funds June 2020'!D:E,2,FALSE)+90),"Yes","No"),"No")</f>
        <v>No</v>
      </c>
      <c r="AK126" s="56" t="str">
        <f>IFERROR(IF(OR(IFERROR(IF(AND(VLOOKUP(L126,'EFM Funds June 2020'!$D:$M,10,FALSE)="Yes",T126&lt;0),"Yes","No"),"No")="Yes",IFERROR(IF(AND(VLOOKUP(W126,'EFM Funds June 2020'!$D:$M,10,FALSE)="Yes",AA126&gt;0),"Yes","No"),"No")="Yes"),"Yes","No"),"No")</f>
        <v>No</v>
      </c>
      <c r="AL126" s="95" t="str">
        <f t="shared" si="12"/>
        <v>NoNo</v>
      </c>
    </row>
    <row r="127" spans="1:38" s="12" customFormat="1" x14ac:dyDescent="0.35">
      <c r="A127" s="13"/>
      <c r="B127" s="20"/>
      <c r="C127" s="20"/>
      <c r="D127" s="13"/>
      <c r="E127" s="13"/>
      <c r="F127" s="13"/>
      <c r="G127" s="21"/>
      <c r="H127" s="104"/>
      <c r="I127" s="21"/>
      <c r="J127" s="21"/>
      <c r="K127" s="13"/>
      <c r="L127" s="13"/>
      <c r="M127" s="20"/>
      <c r="N127" s="13"/>
      <c r="O127" s="13"/>
      <c r="P127" s="13"/>
      <c r="Q127" s="22"/>
      <c r="R127" s="13"/>
      <c r="S127" s="13"/>
      <c r="T127" s="13"/>
      <c r="U127" s="116"/>
      <c r="V127" s="116"/>
      <c r="W127" s="116"/>
      <c r="X127" s="118"/>
      <c r="Y127" s="120"/>
      <c r="Z127" s="116"/>
      <c r="AA127" s="116"/>
      <c r="AB127" s="55">
        <f t="shared" si="7"/>
        <v>0</v>
      </c>
      <c r="AC127" s="39"/>
      <c r="AD127" s="96" t="str">
        <f t="shared" si="8"/>
        <v>No</v>
      </c>
      <c r="AE127" s="18" t="str">
        <f>IFERROR(VLOOKUP(L127,'EFM Funds June 2020'!D:M,9,FALSE),"No")</f>
        <v>No</v>
      </c>
      <c r="AF127" s="18" t="str">
        <f>IFERROR(VLOOKUP(W127,'EFM Funds June 2020'!D:L,9,FALSE),"No")</f>
        <v>No</v>
      </c>
      <c r="AG127" s="19" t="str">
        <f t="shared" ca="1" si="9"/>
        <v>No</v>
      </c>
      <c r="AH127" s="19" t="str">
        <f t="shared" si="10"/>
        <v>No</v>
      </c>
      <c r="AI127" s="56" t="str">
        <f t="shared" ca="1" si="11"/>
        <v>Yes</v>
      </c>
      <c r="AJ127" s="56" t="str">
        <f ca="1">IFERROR(IF(OR($R$1&gt;Q127+90,$R$1&gt;VLOOKUP(W127,'EFM Funds June 2020'!D:E,2,FALSE)+90),"Yes","No"),"No")</f>
        <v>No</v>
      </c>
      <c r="AK127" s="56" t="str">
        <f>IFERROR(IF(OR(IFERROR(IF(AND(VLOOKUP(L127,'EFM Funds June 2020'!$D:$M,10,FALSE)="Yes",T127&lt;0),"Yes","No"),"No")="Yes",IFERROR(IF(AND(VLOOKUP(W127,'EFM Funds June 2020'!$D:$M,10,FALSE)="Yes",AA127&gt;0),"Yes","No"),"No")="Yes"),"Yes","No"),"No")</f>
        <v>No</v>
      </c>
      <c r="AL127" s="95" t="str">
        <f t="shared" si="12"/>
        <v>NoNo</v>
      </c>
    </row>
    <row r="128" spans="1:38" s="12" customFormat="1" x14ac:dyDescent="0.35">
      <c r="A128" s="13"/>
      <c r="B128" s="20"/>
      <c r="C128" s="20"/>
      <c r="D128" s="13"/>
      <c r="E128" s="13"/>
      <c r="F128" s="13"/>
      <c r="G128" s="21"/>
      <c r="H128" s="104"/>
      <c r="I128" s="21"/>
      <c r="J128" s="21"/>
      <c r="K128" s="13"/>
      <c r="L128" s="13"/>
      <c r="M128" s="20"/>
      <c r="N128" s="13"/>
      <c r="O128" s="13"/>
      <c r="P128" s="13"/>
      <c r="Q128" s="22"/>
      <c r="R128" s="13"/>
      <c r="S128" s="13"/>
      <c r="T128" s="13"/>
      <c r="U128" s="116"/>
      <c r="V128" s="116"/>
      <c r="W128" s="116"/>
      <c r="X128" s="118"/>
      <c r="Y128" s="120"/>
      <c r="Z128" s="116"/>
      <c r="AA128" s="116"/>
      <c r="AB128" s="55">
        <f t="shared" si="7"/>
        <v>0</v>
      </c>
      <c r="AC128" s="39"/>
      <c r="AD128" s="96" t="str">
        <f t="shared" si="8"/>
        <v>No</v>
      </c>
      <c r="AE128" s="18" t="str">
        <f>IFERROR(VLOOKUP(L128,'EFM Funds June 2020'!D:M,9,FALSE),"No")</f>
        <v>No</v>
      </c>
      <c r="AF128" s="18" t="str">
        <f>IFERROR(VLOOKUP(W128,'EFM Funds June 2020'!D:L,9,FALSE),"No")</f>
        <v>No</v>
      </c>
      <c r="AG128" s="19" t="str">
        <f t="shared" ca="1" si="9"/>
        <v>No</v>
      </c>
      <c r="AH128" s="19" t="str">
        <f t="shared" si="10"/>
        <v>No</v>
      </c>
      <c r="AI128" s="56" t="str">
        <f t="shared" ca="1" si="11"/>
        <v>Yes</v>
      </c>
      <c r="AJ128" s="56" t="str">
        <f ca="1">IFERROR(IF(OR($R$1&gt;Q128+90,$R$1&gt;VLOOKUP(W128,'EFM Funds June 2020'!D:E,2,FALSE)+90),"Yes","No"),"No")</f>
        <v>No</v>
      </c>
      <c r="AK128" s="56" t="str">
        <f>IFERROR(IF(OR(IFERROR(IF(AND(VLOOKUP(L128,'EFM Funds June 2020'!$D:$M,10,FALSE)="Yes",T128&lt;0),"Yes","No"),"No")="Yes",IFERROR(IF(AND(VLOOKUP(W128,'EFM Funds June 2020'!$D:$M,10,FALSE)="Yes",AA128&gt;0),"Yes","No"),"No")="Yes"),"Yes","No"),"No")</f>
        <v>No</v>
      </c>
      <c r="AL128" s="95" t="str">
        <f t="shared" si="12"/>
        <v>NoNo</v>
      </c>
    </row>
    <row r="129" spans="1:38" s="12" customFormat="1" x14ac:dyDescent="0.35">
      <c r="A129" s="13"/>
      <c r="B129" s="20"/>
      <c r="C129" s="20"/>
      <c r="D129" s="13"/>
      <c r="E129" s="13"/>
      <c r="F129" s="13"/>
      <c r="G129" s="21"/>
      <c r="H129" s="104"/>
      <c r="I129" s="21"/>
      <c r="J129" s="21"/>
      <c r="K129" s="13"/>
      <c r="L129" s="13"/>
      <c r="M129" s="20"/>
      <c r="N129" s="13"/>
      <c r="O129" s="13"/>
      <c r="P129" s="13"/>
      <c r="Q129" s="22"/>
      <c r="R129" s="13"/>
      <c r="S129" s="13"/>
      <c r="T129" s="13"/>
      <c r="U129" s="116"/>
      <c r="V129" s="116"/>
      <c r="W129" s="116"/>
      <c r="X129" s="118"/>
      <c r="Y129" s="120"/>
      <c r="Z129" s="116"/>
      <c r="AA129" s="116"/>
      <c r="AB129" s="55">
        <f t="shared" si="7"/>
        <v>0</v>
      </c>
      <c r="AC129" s="39"/>
      <c r="AD129" s="96" t="str">
        <f t="shared" si="8"/>
        <v>No</v>
      </c>
      <c r="AE129" s="18" t="str">
        <f>IFERROR(VLOOKUP(L129,'EFM Funds June 2020'!D:M,9,FALSE),"No")</f>
        <v>No</v>
      </c>
      <c r="AF129" s="18" t="str">
        <f>IFERROR(VLOOKUP(W129,'EFM Funds June 2020'!D:L,9,FALSE),"No")</f>
        <v>No</v>
      </c>
      <c r="AG129" s="19" t="str">
        <f t="shared" ca="1" si="9"/>
        <v>No</v>
      </c>
      <c r="AH129" s="19" t="str">
        <f t="shared" si="10"/>
        <v>No</v>
      </c>
      <c r="AI129" s="56" t="str">
        <f t="shared" ca="1" si="11"/>
        <v>Yes</v>
      </c>
      <c r="AJ129" s="56" t="str">
        <f ca="1">IFERROR(IF(OR($R$1&gt;Q129+90,$R$1&gt;VLOOKUP(W129,'EFM Funds June 2020'!D:E,2,FALSE)+90),"Yes","No"),"No")</f>
        <v>No</v>
      </c>
      <c r="AK129" s="56" t="str">
        <f>IFERROR(IF(OR(IFERROR(IF(AND(VLOOKUP(L129,'EFM Funds June 2020'!$D:$M,10,FALSE)="Yes",T129&lt;0),"Yes","No"),"No")="Yes",IFERROR(IF(AND(VLOOKUP(W129,'EFM Funds June 2020'!$D:$M,10,FALSE)="Yes",AA129&gt;0),"Yes","No"),"No")="Yes"),"Yes","No"),"No")</f>
        <v>No</v>
      </c>
      <c r="AL129" s="95" t="str">
        <f t="shared" si="12"/>
        <v>NoNo</v>
      </c>
    </row>
    <row r="130" spans="1:38" s="12" customFormat="1" x14ac:dyDescent="0.35">
      <c r="A130" s="13"/>
      <c r="B130" s="20"/>
      <c r="C130" s="20"/>
      <c r="D130" s="13"/>
      <c r="E130" s="13"/>
      <c r="F130" s="13"/>
      <c r="G130" s="21"/>
      <c r="H130" s="104"/>
      <c r="I130" s="21"/>
      <c r="J130" s="21"/>
      <c r="K130" s="13"/>
      <c r="L130" s="13"/>
      <c r="M130" s="20"/>
      <c r="N130" s="13"/>
      <c r="O130" s="13"/>
      <c r="P130" s="13"/>
      <c r="Q130" s="22"/>
      <c r="R130" s="13"/>
      <c r="S130" s="13"/>
      <c r="T130" s="13"/>
      <c r="U130" s="116"/>
      <c r="V130" s="116"/>
      <c r="W130" s="116"/>
      <c r="X130" s="118"/>
      <c r="Y130" s="120"/>
      <c r="Z130" s="116"/>
      <c r="AA130" s="116"/>
      <c r="AB130" s="55">
        <f t="shared" si="7"/>
        <v>0</v>
      </c>
      <c r="AC130" s="39"/>
      <c r="AD130" s="96" t="str">
        <f t="shared" si="8"/>
        <v>No</v>
      </c>
      <c r="AE130" s="18" t="str">
        <f>IFERROR(VLOOKUP(L130,'EFM Funds June 2020'!D:M,9,FALSE),"No")</f>
        <v>No</v>
      </c>
      <c r="AF130" s="18" t="str">
        <f>IFERROR(VLOOKUP(W130,'EFM Funds June 2020'!D:L,9,FALSE),"No")</f>
        <v>No</v>
      </c>
      <c r="AG130" s="19" t="str">
        <f t="shared" ca="1" si="9"/>
        <v>No</v>
      </c>
      <c r="AH130" s="19" t="str">
        <f t="shared" si="10"/>
        <v>No</v>
      </c>
      <c r="AI130" s="56" t="str">
        <f t="shared" ca="1" si="11"/>
        <v>Yes</v>
      </c>
      <c r="AJ130" s="56" t="str">
        <f ca="1">IFERROR(IF(OR($R$1&gt;Q130+90,$R$1&gt;VLOOKUP(W130,'EFM Funds June 2020'!D:E,2,FALSE)+90),"Yes","No"),"No")</f>
        <v>No</v>
      </c>
      <c r="AK130" s="56" t="str">
        <f>IFERROR(IF(OR(IFERROR(IF(AND(VLOOKUP(L130,'EFM Funds June 2020'!$D:$M,10,FALSE)="Yes",T130&lt;0),"Yes","No"),"No")="Yes",IFERROR(IF(AND(VLOOKUP(W130,'EFM Funds June 2020'!$D:$M,10,FALSE)="Yes",AA130&gt;0),"Yes","No"),"No")="Yes"),"Yes","No"),"No")</f>
        <v>No</v>
      </c>
      <c r="AL130" s="95" t="str">
        <f t="shared" si="12"/>
        <v>NoNo</v>
      </c>
    </row>
    <row r="131" spans="1:38" s="12" customFormat="1" x14ac:dyDescent="0.35">
      <c r="A131" s="13"/>
      <c r="B131" s="20"/>
      <c r="C131" s="20"/>
      <c r="D131" s="13"/>
      <c r="E131" s="13"/>
      <c r="F131" s="13"/>
      <c r="G131" s="21"/>
      <c r="H131" s="104"/>
      <c r="I131" s="21"/>
      <c r="J131" s="21"/>
      <c r="K131" s="13"/>
      <c r="L131" s="13"/>
      <c r="M131" s="20"/>
      <c r="N131" s="13"/>
      <c r="O131" s="13"/>
      <c r="P131" s="13"/>
      <c r="Q131" s="22"/>
      <c r="R131" s="13"/>
      <c r="S131" s="13"/>
      <c r="T131" s="13"/>
      <c r="U131" s="116"/>
      <c r="V131" s="116"/>
      <c r="W131" s="116"/>
      <c r="X131" s="118"/>
      <c r="Y131" s="120"/>
      <c r="Z131" s="116"/>
      <c r="AA131" s="116"/>
      <c r="AB131" s="55">
        <f t="shared" si="7"/>
        <v>0</v>
      </c>
      <c r="AC131" s="39"/>
      <c r="AD131" s="96" t="str">
        <f t="shared" si="8"/>
        <v>No</v>
      </c>
      <c r="AE131" s="18" t="str">
        <f>IFERROR(VLOOKUP(L131,'EFM Funds June 2020'!D:M,9,FALSE),"No")</f>
        <v>No</v>
      </c>
      <c r="AF131" s="18" t="str">
        <f>IFERROR(VLOOKUP(W131,'EFM Funds June 2020'!D:L,9,FALSE),"No")</f>
        <v>No</v>
      </c>
      <c r="AG131" s="19" t="str">
        <f t="shared" ca="1" si="9"/>
        <v>No</v>
      </c>
      <c r="AH131" s="19" t="str">
        <f t="shared" si="10"/>
        <v>No</v>
      </c>
      <c r="AI131" s="56" t="str">
        <f t="shared" ca="1" si="11"/>
        <v>Yes</v>
      </c>
      <c r="AJ131" s="56" t="str">
        <f ca="1">IFERROR(IF(OR($R$1&gt;Q131+90,$R$1&gt;VLOOKUP(W131,'EFM Funds June 2020'!D:E,2,FALSE)+90),"Yes","No"),"No")</f>
        <v>No</v>
      </c>
      <c r="AK131" s="56" t="str">
        <f>IFERROR(IF(OR(IFERROR(IF(AND(VLOOKUP(L131,'EFM Funds June 2020'!$D:$M,10,FALSE)="Yes",T131&lt;0),"Yes","No"),"No")="Yes",IFERROR(IF(AND(VLOOKUP(W131,'EFM Funds June 2020'!$D:$M,10,FALSE)="Yes",AA131&gt;0),"Yes","No"),"No")="Yes"),"Yes","No"),"No")</f>
        <v>No</v>
      </c>
      <c r="AL131" s="95" t="str">
        <f t="shared" si="12"/>
        <v>NoNo</v>
      </c>
    </row>
    <row r="132" spans="1:38" s="12" customFormat="1" x14ac:dyDescent="0.35">
      <c r="A132" s="13"/>
      <c r="B132" s="20"/>
      <c r="C132" s="20"/>
      <c r="D132" s="13"/>
      <c r="E132" s="13"/>
      <c r="F132" s="13"/>
      <c r="G132" s="21"/>
      <c r="H132" s="104"/>
      <c r="I132" s="21"/>
      <c r="J132" s="21"/>
      <c r="K132" s="13"/>
      <c r="L132" s="13"/>
      <c r="M132" s="20"/>
      <c r="N132" s="13"/>
      <c r="O132" s="13"/>
      <c r="P132" s="13"/>
      <c r="Q132" s="22"/>
      <c r="R132" s="13"/>
      <c r="S132" s="13"/>
      <c r="T132" s="13"/>
      <c r="U132" s="116"/>
      <c r="V132" s="116"/>
      <c r="W132" s="116"/>
      <c r="X132" s="118"/>
      <c r="Y132" s="120"/>
      <c r="Z132" s="116"/>
      <c r="AA132" s="116"/>
      <c r="AB132" s="55">
        <f t="shared" si="7"/>
        <v>0</v>
      </c>
      <c r="AC132" s="39"/>
      <c r="AD132" s="96" t="str">
        <f t="shared" si="8"/>
        <v>No</v>
      </c>
      <c r="AE132" s="18" t="str">
        <f>IFERROR(VLOOKUP(L132,'EFM Funds June 2020'!D:M,9,FALSE),"No")</f>
        <v>No</v>
      </c>
      <c r="AF132" s="18" t="str">
        <f>IFERROR(VLOOKUP(W132,'EFM Funds June 2020'!D:L,9,FALSE),"No")</f>
        <v>No</v>
      </c>
      <c r="AG132" s="19" t="str">
        <f t="shared" ca="1" si="9"/>
        <v>No</v>
      </c>
      <c r="AH132" s="19" t="str">
        <f t="shared" si="10"/>
        <v>No</v>
      </c>
      <c r="AI132" s="56" t="str">
        <f t="shared" ca="1" si="11"/>
        <v>Yes</v>
      </c>
      <c r="AJ132" s="56" t="str">
        <f ca="1">IFERROR(IF(OR($R$1&gt;Q132+90,$R$1&gt;VLOOKUP(W132,'EFM Funds June 2020'!D:E,2,FALSE)+90),"Yes","No"),"No")</f>
        <v>No</v>
      </c>
      <c r="AK132" s="56" t="str">
        <f>IFERROR(IF(OR(IFERROR(IF(AND(VLOOKUP(L132,'EFM Funds June 2020'!$D:$M,10,FALSE)="Yes",T132&lt;0),"Yes","No"),"No")="Yes",IFERROR(IF(AND(VLOOKUP(W132,'EFM Funds June 2020'!$D:$M,10,FALSE)="Yes",AA132&gt;0),"Yes","No"),"No")="Yes"),"Yes","No"),"No")</f>
        <v>No</v>
      </c>
      <c r="AL132" s="95" t="str">
        <f t="shared" si="12"/>
        <v>NoNo</v>
      </c>
    </row>
    <row r="133" spans="1:38" s="12" customFormat="1" x14ac:dyDescent="0.35">
      <c r="A133" s="13"/>
      <c r="B133" s="20"/>
      <c r="C133" s="20"/>
      <c r="D133" s="13"/>
      <c r="E133" s="13"/>
      <c r="F133" s="13"/>
      <c r="G133" s="21"/>
      <c r="H133" s="104"/>
      <c r="I133" s="21"/>
      <c r="J133" s="21"/>
      <c r="K133" s="13"/>
      <c r="L133" s="13"/>
      <c r="M133" s="20"/>
      <c r="N133" s="13"/>
      <c r="O133" s="13"/>
      <c r="P133" s="13"/>
      <c r="Q133" s="22"/>
      <c r="R133" s="13"/>
      <c r="S133" s="13"/>
      <c r="T133" s="13"/>
      <c r="U133" s="116"/>
      <c r="V133" s="116"/>
      <c r="W133" s="116"/>
      <c r="X133" s="118"/>
      <c r="Y133" s="120"/>
      <c r="Z133" s="116"/>
      <c r="AA133" s="116"/>
      <c r="AB133" s="55">
        <f t="shared" si="7"/>
        <v>0</v>
      </c>
      <c r="AC133" s="39"/>
      <c r="AD133" s="96" t="str">
        <f t="shared" si="8"/>
        <v>No</v>
      </c>
      <c r="AE133" s="18" t="str">
        <f>IFERROR(VLOOKUP(L133,'EFM Funds June 2020'!D:M,9,FALSE),"No")</f>
        <v>No</v>
      </c>
      <c r="AF133" s="18" t="str">
        <f>IFERROR(VLOOKUP(W133,'EFM Funds June 2020'!D:L,9,FALSE),"No")</f>
        <v>No</v>
      </c>
      <c r="AG133" s="19" t="str">
        <f t="shared" ca="1" si="9"/>
        <v>No</v>
      </c>
      <c r="AH133" s="19" t="str">
        <f t="shared" si="10"/>
        <v>No</v>
      </c>
      <c r="AI133" s="56" t="str">
        <f t="shared" ca="1" si="11"/>
        <v>Yes</v>
      </c>
      <c r="AJ133" s="56" t="str">
        <f ca="1">IFERROR(IF(OR($R$1&gt;Q133+90,$R$1&gt;VLOOKUP(W133,'EFM Funds June 2020'!D:E,2,FALSE)+90),"Yes","No"),"No")</f>
        <v>No</v>
      </c>
      <c r="AK133" s="56" t="str">
        <f>IFERROR(IF(OR(IFERROR(IF(AND(VLOOKUP(L133,'EFM Funds June 2020'!$D:$M,10,FALSE)="Yes",T133&lt;0),"Yes","No"),"No")="Yes",IFERROR(IF(AND(VLOOKUP(W133,'EFM Funds June 2020'!$D:$M,10,FALSE)="Yes",AA133&gt;0),"Yes","No"),"No")="Yes"),"Yes","No"),"No")</f>
        <v>No</v>
      </c>
      <c r="AL133" s="95" t="str">
        <f t="shared" si="12"/>
        <v>NoNo</v>
      </c>
    </row>
    <row r="134" spans="1:38" s="12" customFormat="1" x14ac:dyDescent="0.35">
      <c r="A134" s="13"/>
      <c r="B134" s="20"/>
      <c r="C134" s="20"/>
      <c r="D134" s="13"/>
      <c r="E134" s="13"/>
      <c r="F134" s="13"/>
      <c r="G134" s="21"/>
      <c r="H134" s="104"/>
      <c r="I134" s="21"/>
      <c r="J134" s="21"/>
      <c r="K134" s="13"/>
      <c r="L134" s="13"/>
      <c r="M134" s="20"/>
      <c r="N134" s="13"/>
      <c r="O134" s="13"/>
      <c r="P134" s="13"/>
      <c r="Q134" s="22"/>
      <c r="R134" s="13"/>
      <c r="S134" s="13"/>
      <c r="T134" s="13"/>
      <c r="U134" s="116"/>
      <c r="V134" s="116"/>
      <c r="W134" s="116"/>
      <c r="X134" s="118"/>
      <c r="Y134" s="120"/>
      <c r="Z134" s="116"/>
      <c r="AA134" s="116"/>
      <c r="AB134" s="55">
        <f t="shared" si="7"/>
        <v>0</v>
      </c>
      <c r="AC134" s="39"/>
      <c r="AD134" s="96" t="str">
        <f t="shared" si="8"/>
        <v>No</v>
      </c>
      <c r="AE134" s="18" t="str">
        <f>IFERROR(VLOOKUP(L134,'EFM Funds June 2020'!D:M,9,FALSE),"No")</f>
        <v>No</v>
      </c>
      <c r="AF134" s="18" t="str">
        <f>IFERROR(VLOOKUP(W134,'EFM Funds June 2020'!D:L,9,FALSE),"No")</f>
        <v>No</v>
      </c>
      <c r="AG134" s="19" t="str">
        <f t="shared" ca="1" si="9"/>
        <v>No</v>
      </c>
      <c r="AH134" s="19" t="str">
        <f t="shared" si="10"/>
        <v>No</v>
      </c>
      <c r="AI134" s="56" t="str">
        <f t="shared" ca="1" si="11"/>
        <v>Yes</v>
      </c>
      <c r="AJ134" s="56" t="str">
        <f ca="1">IFERROR(IF(OR($R$1&gt;Q134+90,$R$1&gt;VLOOKUP(W134,'EFM Funds June 2020'!D:E,2,FALSE)+90),"Yes","No"),"No")</f>
        <v>No</v>
      </c>
      <c r="AK134" s="56" t="str">
        <f>IFERROR(IF(OR(IFERROR(IF(AND(VLOOKUP(L134,'EFM Funds June 2020'!$D:$M,10,FALSE)="Yes",T134&lt;0),"Yes","No"),"No")="Yes",IFERROR(IF(AND(VLOOKUP(W134,'EFM Funds June 2020'!$D:$M,10,FALSE)="Yes",AA134&gt;0),"Yes","No"),"No")="Yes"),"Yes","No"),"No")</f>
        <v>No</v>
      </c>
      <c r="AL134" s="95" t="str">
        <f t="shared" si="12"/>
        <v>NoNo</v>
      </c>
    </row>
    <row r="135" spans="1:38" s="12" customFormat="1" x14ac:dyDescent="0.35">
      <c r="A135" s="13"/>
      <c r="B135" s="20"/>
      <c r="C135" s="20"/>
      <c r="D135" s="13"/>
      <c r="E135" s="13"/>
      <c r="F135" s="13"/>
      <c r="G135" s="21"/>
      <c r="H135" s="104"/>
      <c r="I135" s="21"/>
      <c r="J135" s="21"/>
      <c r="K135" s="13"/>
      <c r="L135" s="13"/>
      <c r="M135" s="20"/>
      <c r="N135" s="13"/>
      <c r="O135" s="13"/>
      <c r="P135" s="13"/>
      <c r="Q135" s="22"/>
      <c r="R135" s="13"/>
      <c r="S135" s="13"/>
      <c r="T135" s="13"/>
      <c r="U135" s="116"/>
      <c r="V135" s="116"/>
      <c r="W135" s="116"/>
      <c r="X135" s="118"/>
      <c r="Y135" s="120"/>
      <c r="Z135" s="116"/>
      <c r="AA135" s="116"/>
      <c r="AB135" s="55">
        <f t="shared" si="7"/>
        <v>0</v>
      </c>
      <c r="AC135" s="39"/>
      <c r="AD135" s="96" t="str">
        <f t="shared" si="8"/>
        <v>No</v>
      </c>
      <c r="AE135" s="18" t="str">
        <f>IFERROR(VLOOKUP(L135,'EFM Funds June 2020'!D:M,9,FALSE),"No")</f>
        <v>No</v>
      </c>
      <c r="AF135" s="18" t="str">
        <f>IFERROR(VLOOKUP(W135,'EFM Funds June 2020'!D:L,9,FALSE),"No")</f>
        <v>No</v>
      </c>
      <c r="AG135" s="19" t="str">
        <f t="shared" ca="1" si="9"/>
        <v>No</v>
      </c>
      <c r="AH135" s="19" t="str">
        <f t="shared" si="10"/>
        <v>No</v>
      </c>
      <c r="AI135" s="56" t="str">
        <f t="shared" ca="1" si="11"/>
        <v>Yes</v>
      </c>
      <c r="AJ135" s="56" t="str">
        <f ca="1">IFERROR(IF(OR($R$1&gt;Q135+90,$R$1&gt;VLOOKUP(W135,'EFM Funds June 2020'!D:E,2,FALSE)+90),"Yes","No"),"No")</f>
        <v>No</v>
      </c>
      <c r="AK135" s="56" t="str">
        <f>IFERROR(IF(OR(IFERROR(IF(AND(VLOOKUP(L135,'EFM Funds June 2020'!$D:$M,10,FALSE)="Yes",T135&lt;0),"Yes","No"),"No")="Yes",IFERROR(IF(AND(VLOOKUP(W135,'EFM Funds June 2020'!$D:$M,10,FALSE)="Yes",AA135&gt;0),"Yes","No"),"No")="Yes"),"Yes","No"),"No")</f>
        <v>No</v>
      </c>
      <c r="AL135" s="95" t="str">
        <f t="shared" si="12"/>
        <v>NoNo</v>
      </c>
    </row>
    <row r="136" spans="1:38" s="12" customFormat="1" x14ac:dyDescent="0.35">
      <c r="A136" s="13"/>
      <c r="B136" s="20"/>
      <c r="C136" s="20"/>
      <c r="D136" s="13"/>
      <c r="E136" s="13"/>
      <c r="F136" s="13"/>
      <c r="G136" s="21"/>
      <c r="H136" s="104"/>
      <c r="I136" s="21"/>
      <c r="J136" s="21"/>
      <c r="K136" s="13"/>
      <c r="L136" s="13"/>
      <c r="M136" s="20"/>
      <c r="N136" s="13"/>
      <c r="O136" s="13"/>
      <c r="P136" s="13"/>
      <c r="Q136" s="22"/>
      <c r="R136" s="13"/>
      <c r="S136" s="13"/>
      <c r="T136" s="13"/>
      <c r="U136" s="116"/>
      <c r="V136" s="116"/>
      <c r="W136" s="116"/>
      <c r="X136" s="118"/>
      <c r="Y136" s="120"/>
      <c r="Z136" s="116"/>
      <c r="AA136" s="116"/>
      <c r="AB136" s="55">
        <f t="shared" si="7"/>
        <v>0</v>
      </c>
      <c r="AC136" s="39"/>
      <c r="AD136" s="96" t="str">
        <f t="shared" si="8"/>
        <v>No</v>
      </c>
      <c r="AE136" s="18" t="str">
        <f>IFERROR(VLOOKUP(L136,'EFM Funds June 2020'!D:M,9,FALSE),"No")</f>
        <v>No</v>
      </c>
      <c r="AF136" s="18" t="str">
        <f>IFERROR(VLOOKUP(W136,'EFM Funds June 2020'!D:L,9,FALSE),"No")</f>
        <v>No</v>
      </c>
      <c r="AG136" s="19" t="str">
        <f t="shared" ca="1" si="9"/>
        <v>No</v>
      </c>
      <c r="AH136" s="19" t="str">
        <f t="shared" si="10"/>
        <v>No</v>
      </c>
      <c r="AI136" s="56" t="str">
        <f t="shared" ca="1" si="11"/>
        <v>Yes</v>
      </c>
      <c r="AJ136" s="56" t="str">
        <f ca="1">IFERROR(IF(OR($R$1&gt;Q136+90,$R$1&gt;VLOOKUP(W136,'EFM Funds June 2020'!D:E,2,FALSE)+90),"Yes","No"),"No")</f>
        <v>No</v>
      </c>
      <c r="AK136" s="56" t="str">
        <f>IFERROR(IF(OR(IFERROR(IF(AND(VLOOKUP(L136,'EFM Funds June 2020'!$D:$M,10,FALSE)="Yes",T136&lt;0),"Yes","No"),"No")="Yes",IFERROR(IF(AND(VLOOKUP(W136,'EFM Funds June 2020'!$D:$M,10,FALSE)="Yes",AA136&gt;0),"Yes","No"),"No")="Yes"),"Yes","No"),"No")</f>
        <v>No</v>
      </c>
      <c r="AL136" s="95" t="str">
        <f t="shared" si="12"/>
        <v>NoNo</v>
      </c>
    </row>
    <row r="137" spans="1:38" s="12" customFormat="1" x14ac:dyDescent="0.35">
      <c r="A137" s="13"/>
      <c r="B137" s="20"/>
      <c r="C137" s="20"/>
      <c r="D137" s="13"/>
      <c r="E137" s="13"/>
      <c r="F137" s="13"/>
      <c r="G137" s="21"/>
      <c r="H137" s="104"/>
      <c r="I137" s="21"/>
      <c r="J137" s="21"/>
      <c r="K137" s="13"/>
      <c r="L137" s="13"/>
      <c r="M137" s="20"/>
      <c r="N137" s="13"/>
      <c r="O137" s="13"/>
      <c r="P137" s="13"/>
      <c r="Q137" s="22"/>
      <c r="R137" s="13"/>
      <c r="S137" s="13"/>
      <c r="T137" s="13"/>
      <c r="U137" s="116"/>
      <c r="V137" s="116"/>
      <c r="W137" s="116"/>
      <c r="X137" s="118"/>
      <c r="Y137" s="120"/>
      <c r="Z137" s="116"/>
      <c r="AA137" s="116"/>
      <c r="AB137" s="55">
        <f t="shared" si="7"/>
        <v>0</v>
      </c>
      <c r="AC137" s="39"/>
      <c r="AD137" s="96" t="str">
        <f t="shared" si="8"/>
        <v>No</v>
      </c>
      <c r="AE137" s="18" t="str">
        <f>IFERROR(VLOOKUP(L137,'EFM Funds June 2020'!D:M,9,FALSE),"No")</f>
        <v>No</v>
      </c>
      <c r="AF137" s="18" t="str">
        <f>IFERROR(VLOOKUP(W137,'EFM Funds June 2020'!D:L,9,FALSE),"No")</f>
        <v>No</v>
      </c>
      <c r="AG137" s="19" t="str">
        <f t="shared" ca="1" si="9"/>
        <v>No</v>
      </c>
      <c r="AH137" s="19" t="str">
        <f t="shared" si="10"/>
        <v>No</v>
      </c>
      <c r="AI137" s="56" t="str">
        <f t="shared" ca="1" si="11"/>
        <v>Yes</v>
      </c>
      <c r="AJ137" s="56" t="str">
        <f ca="1">IFERROR(IF(OR($R$1&gt;Q137+90,$R$1&gt;VLOOKUP(W137,'EFM Funds June 2020'!D:E,2,FALSE)+90),"Yes","No"),"No")</f>
        <v>No</v>
      </c>
      <c r="AK137" s="56" t="str">
        <f>IFERROR(IF(OR(IFERROR(IF(AND(VLOOKUP(L137,'EFM Funds June 2020'!$D:$M,10,FALSE)="Yes",T137&lt;0),"Yes","No"),"No")="Yes",IFERROR(IF(AND(VLOOKUP(W137,'EFM Funds June 2020'!$D:$M,10,FALSE)="Yes",AA137&gt;0),"Yes","No"),"No")="Yes"),"Yes","No"),"No")</f>
        <v>No</v>
      </c>
      <c r="AL137" s="95" t="str">
        <f t="shared" si="12"/>
        <v>NoNo</v>
      </c>
    </row>
    <row r="138" spans="1:38" s="12" customFormat="1" x14ac:dyDescent="0.35">
      <c r="A138" s="13"/>
      <c r="B138" s="20"/>
      <c r="C138" s="20"/>
      <c r="D138" s="13"/>
      <c r="E138" s="13"/>
      <c r="F138" s="13"/>
      <c r="G138" s="21"/>
      <c r="H138" s="104"/>
      <c r="I138" s="21"/>
      <c r="J138" s="21"/>
      <c r="K138" s="13"/>
      <c r="L138" s="13"/>
      <c r="M138" s="20"/>
      <c r="N138" s="13"/>
      <c r="O138" s="13"/>
      <c r="P138" s="13"/>
      <c r="Q138" s="22"/>
      <c r="R138" s="13"/>
      <c r="S138" s="13"/>
      <c r="T138" s="13"/>
      <c r="U138" s="116"/>
      <c r="V138" s="116"/>
      <c r="W138" s="116"/>
      <c r="X138" s="118"/>
      <c r="Y138" s="120"/>
      <c r="Z138" s="116"/>
      <c r="AA138" s="116"/>
      <c r="AB138" s="55">
        <f t="shared" si="7"/>
        <v>0</v>
      </c>
      <c r="AC138" s="39"/>
      <c r="AD138" s="96" t="str">
        <f t="shared" si="8"/>
        <v>No</v>
      </c>
      <c r="AE138" s="18" t="str">
        <f>IFERROR(VLOOKUP(L138,'EFM Funds June 2020'!D:M,9,FALSE),"No")</f>
        <v>No</v>
      </c>
      <c r="AF138" s="18" t="str">
        <f>IFERROR(VLOOKUP(W138,'EFM Funds June 2020'!D:L,9,FALSE),"No")</f>
        <v>No</v>
      </c>
      <c r="AG138" s="19" t="str">
        <f t="shared" ca="1" si="9"/>
        <v>No</v>
      </c>
      <c r="AH138" s="19" t="str">
        <f t="shared" si="10"/>
        <v>No</v>
      </c>
      <c r="AI138" s="56" t="str">
        <f t="shared" ca="1" si="11"/>
        <v>Yes</v>
      </c>
      <c r="AJ138" s="56" t="str">
        <f ca="1">IFERROR(IF(OR($R$1&gt;Q138+90,$R$1&gt;VLOOKUP(W138,'EFM Funds June 2020'!D:E,2,FALSE)+90),"Yes","No"),"No")</f>
        <v>No</v>
      </c>
      <c r="AK138" s="56" t="str">
        <f>IFERROR(IF(OR(IFERROR(IF(AND(VLOOKUP(L138,'EFM Funds June 2020'!$D:$M,10,FALSE)="Yes",T138&lt;0),"Yes","No"),"No")="Yes",IFERROR(IF(AND(VLOOKUP(W138,'EFM Funds June 2020'!$D:$M,10,FALSE)="Yes",AA138&gt;0),"Yes","No"),"No")="Yes"),"Yes","No"),"No")</f>
        <v>No</v>
      </c>
      <c r="AL138" s="95" t="str">
        <f t="shared" si="12"/>
        <v>NoNo</v>
      </c>
    </row>
    <row r="139" spans="1:38" s="12" customFormat="1" x14ac:dyDescent="0.35">
      <c r="A139" s="13"/>
      <c r="B139" s="20"/>
      <c r="C139" s="20"/>
      <c r="D139" s="13"/>
      <c r="E139" s="13"/>
      <c r="F139" s="13"/>
      <c r="G139" s="21"/>
      <c r="H139" s="104"/>
      <c r="I139" s="21"/>
      <c r="J139" s="21"/>
      <c r="K139" s="13"/>
      <c r="L139" s="13"/>
      <c r="M139" s="20"/>
      <c r="N139" s="13"/>
      <c r="O139" s="13"/>
      <c r="P139" s="13"/>
      <c r="Q139" s="22"/>
      <c r="R139" s="13"/>
      <c r="S139" s="13"/>
      <c r="T139" s="13"/>
      <c r="U139" s="116"/>
      <c r="V139" s="116"/>
      <c r="W139" s="116"/>
      <c r="X139" s="118"/>
      <c r="Y139" s="120"/>
      <c r="Z139" s="116"/>
      <c r="AA139" s="116"/>
      <c r="AB139" s="55">
        <f t="shared" si="7"/>
        <v>0</v>
      </c>
      <c r="AC139" s="39"/>
      <c r="AD139" s="96" t="str">
        <f t="shared" si="8"/>
        <v>No</v>
      </c>
      <c r="AE139" s="18" t="str">
        <f>IFERROR(VLOOKUP(L139,'EFM Funds June 2020'!D:M,9,FALSE),"No")</f>
        <v>No</v>
      </c>
      <c r="AF139" s="18" t="str">
        <f>IFERROR(VLOOKUP(W139,'EFM Funds June 2020'!D:L,9,FALSE),"No")</f>
        <v>No</v>
      </c>
      <c r="AG139" s="19" t="str">
        <f t="shared" ca="1" si="9"/>
        <v>No</v>
      </c>
      <c r="AH139" s="19" t="str">
        <f t="shared" si="10"/>
        <v>No</v>
      </c>
      <c r="AI139" s="56" t="str">
        <f t="shared" ca="1" si="11"/>
        <v>Yes</v>
      </c>
      <c r="AJ139" s="56" t="str">
        <f ca="1">IFERROR(IF(OR($R$1&gt;Q139+90,$R$1&gt;VLOOKUP(W139,'EFM Funds June 2020'!D:E,2,FALSE)+90),"Yes","No"),"No")</f>
        <v>No</v>
      </c>
      <c r="AK139" s="56" t="str">
        <f>IFERROR(IF(OR(IFERROR(IF(AND(VLOOKUP(L139,'EFM Funds June 2020'!$D:$M,10,FALSE)="Yes",T139&lt;0),"Yes","No"),"No")="Yes",IFERROR(IF(AND(VLOOKUP(W139,'EFM Funds June 2020'!$D:$M,10,FALSE)="Yes",AA139&gt;0),"Yes","No"),"No")="Yes"),"Yes","No"),"No")</f>
        <v>No</v>
      </c>
      <c r="AL139" s="95" t="str">
        <f t="shared" si="12"/>
        <v>NoNo</v>
      </c>
    </row>
    <row r="140" spans="1:38" s="12" customFormat="1" x14ac:dyDescent="0.35">
      <c r="A140" s="13"/>
      <c r="B140" s="20"/>
      <c r="C140" s="20"/>
      <c r="D140" s="13"/>
      <c r="E140" s="13"/>
      <c r="F140" s="13"/>
      <c r="G140" s="21"/>
      <c r="H140" s="104"/>
      <c r="I140" s="21"/>
      <c r="J140" s="21"/>
      <c r="K140" s="13"/>
      <c r="L140" s="13"/>
      <c r="M140" s="20"/>
      <c r="N140" s="13"/>
      <c r="O140" s="13"/>
      <c r="P140" s="13"/>
      <c r="Q140" s="22"/>
      <c r="R140" s="13"/>
      <c r="S140" s="13"/>
      <c r="T140" s="13"/>
      <c r="U140" s="116"/>
      <c r="V140" s="116"/>
      <c r="W140" s="116"/>
      <c r="X140" s="118"/>
      <c r="Y140" s="120"/>
      <c r="Z140" s="116"/>
      <c r="AA140" s="116"/>
      <c r="AB140" s="55">
        <f t="shared" si="7"/>
        <v>0</v>
      </c>
      <c r="AC140" s="39"/>
      <c r="AD140" s="96" t="str">
        <f t="shared" si="8"/>
        <v>No</v>
      </c>
      <c r="AE140" s="18" t="str">
        <f>IFERROR(VLOOKUP(L140,'EFM Funds June 2020'!D:M,9,FALSE),"No")</f>
        <v>No</v>
      </c>
      <c r="AF140" s="18" t="str">
        <f>IFERROR(VLOOKUP(W140,'EFM Funds June 2020'!D:L,9,FALSE),"No")</f>
        <v>No</v>
      </c>
      <c r="AG140" s="19" t="str">
        <f t="shared" ca="1" si="9"/>
        <v>No</v>
      </c>
      <c r="AH140" s="19" t="str">
        <f t="shared" si="10"/>
        <v>No</v>
      </c>
      <c r="AI140" s="56" t="str">
        <f t="shared" ca="1" si="11"/>
        <v>Yes</v>
      </c>
      <c r="AJ140" s="56" t="str">
        <f ca="1">IFERROR(IF(OR($R$1&gt;Q140+90,$R$1&gt;VLOOKUP(W140,'EFM Funds June 2020'!D:E,2,FALSE)+90),"Yes","No"),"No")</f>
        <v>No</v>
      </c>
      <c r="AK140" s="56" t="str">
        <f>IFERROR(IF(OR(IFERROR(IF(AND(VLOOKUP(L140,'EFM Funds June 2020'!$D:$M,10,FALSE)="Yes",T140&lt;0),"Yes","No"),"No")="Yes",IFERROR(IF(AND(VLOOKUP(W140,'EFM Funds June 2020'!$D:$M,10,FALSE)="Yes",AA140&gt;0),"Yes","No"),"No")="Yes"),"Yes","No"),"No")</f>
        <v>No</v>
      </c>
      <c r="AL140" s="95" t="str">
        <f t="shared" si="12"/>
        <v>NoNo</v>
      </c>
    </row>
    <row r="141" spans="1:38" s="12" customFormat="1" x14ac:dyDescent="0.35">
      <c r="A141" s="13"/>
      <c r="B141" s="20"/>
      <c r="C141" s="20"/>
      <c r="D141" s="13"/>
      <c r="E141" s="13"/>
      <c r="F141" s="13"/>
      <c r="G141" s="21"/>
      <c r="H141" s="104"/>
      <c r="I141" s="21"/>
      <c r="J141" s="21"/>
      <c r="K141" s="13"/>
      <c r="L141" s="13"/>
      <c r="M141" s="20"/>
      <c r="N141" s="13"/>
      <c r="O141" s="13"/>
      <c r="P141" s="13"/>
      <c r="Q141" s="22"/>
      <c r="R141" s="13"/>
      <c r="S141" s="13"/>
      <c r="T141" s="13"/>
      <c r="U141" s="116"/>
      <c r="V141" s="116"/>
      <c r="W141" s="116"/>
      <c r="X141" s="118"/>
      <c r="Y141" s="120"/>
      <c r="Z141" s="116"/>
      <c r="AA141" s="116"/>
      <c r="AB141" s="55">
        <f t="shared" si="7"/>
        <v>0</v>
      </c>
      <c r="AC141" s="39"/>
      <c r="AD141" s="96" t="str">
        <f t="shared" si="8"/>
        <v>No</v>
      </c>
      <c r="AE141" s="18" t="str">
        <f>IFERROR(VLOOKUP(L141,'EFM Funds June 2020'!D:M,9,FALSE),"No")</f>
        <v>No</v>
      </c>
      <c r="AF141" s="18" t="str">
        <f>IFERROR(VLOOKUP(W141,'EFM Funds June 2020'!D:L,9,FALSE),"No")</f>
        <v>No</v>
      </c>
      <c r="AG141" s="19" t="str">
        <f t="shared" ca="1" si="9"/>
        <v>No</v>
      </c>
      <c r="AH141" s="19" t="str">
        <f t="shared" si="10"/>
        <v>No</v>
      </c>
      <c r="AI141" s="56" t="str">
        <f t="shared" ca="1" si="11"/>
        <v>Yes</v>
      </c>
      <c r="AJ141" s="56" t="str">
        <f ca="1">IFERROR(IF(OR($R$1&gt;Q141+90,$R$1&gt;VLOOKUP(W141,'EFM Funds June 2020'!D:E,2,FALSE)+90),"Yes","No"),"No")</f>
        <v>No</v>
      </c>
      <c r="AK141" s="56" t="str">
        <f>IFERROR(IF(OR(IFERROR(IF(AND(VLOOKUP(L141,'EFM Funds June 2020'!$D:$M,10,FALSE)="Yes",T141&lt;0),"Yes","No"),"No")="Yes",IFERROR(IF(AND(VLOOKUP(W141,'EFM Funds June 2020'!$D:$M,10,FALSE)="Yes",AA141&gt;0),"Yes","No"),"No")="Yes"),"Yes","No"),"No")</f>
        <v>No</v>
      </c>
      <c r="AL141" s="95" t="str">
        <f t="shared" si="12"/>
        <v>NoNo</v>
      </c>
    </row>
    <row r="142" spans="1:38" s="12" customFormat="1" x14ac:dyDescent="0.35">
      <c r="A142" s="13"/>
      <c r="B142" s="20"/>
      <c r="C142" s="20"/>
      <c r="D142" s="13"/>
      <c r="E142" s="13"/>
      <c r="F142" s="13"/>
      <c r="G142" s="21"/>
      <c r="H142" s="104"/>
      <c r="I142" s="21"/>
      <c r="J142" s="21"/>
      <c r="K142" s="13"/>
      <c r="L142" s="13"/>
      <c r="M142" s="20"/>
      <c r="N142" s="13"/>
      <c r="O142" s="13"/>
      <c r="P142" s="13"/>
      <c r="Q142" s="22"/>
      <c r="R142" s="13"/>
      <c r="S142" s="13"/>
      <c r="T142" s="13"/>
      <c r="U142" s="116"/>
      <c r="V142" s="116"/>
      <c r="W142" s="116"/>
      <c r="X142" s="118"/>
      <c r="Y142" s="120"/>
      <c r="Z142" s="116"/>
      <c r="AA142" s="116"/>
      <c r="AB142" s="55">
        <f t="shared" si="7"/>
        <v>0</v>
      </c>
      <c r="AC142" s="39"/>
      <c r="AD142" s="96" t="str">
        <f t="shared" si="8"/>
        <v>No</v>
      </c>
      <c r="AE142" s="18" t="str">
        <f>IFERROR(VLOOKUP(L142,'EFM Funds June 2020'!D:M,9,FALSE),"No")</f>
        <v>No</v>
      </c>
      <c r="AF142" s="18" t="str">
        <f>IFERROR(VLOOKUP(W142,'EFM Funds June 2020'!D:L,9,FALSE),"No")</f>
        <v>No</v>
      </c>
      <c r="AG142" s="19" t="str">
        <f t="shared" ca="1" si="9"/>
        <v>No</v>
      </c>
      <c r="AH142" s="19" t="str">
        <f t="shared" si="10"/>
        <v>No</v>
      </c>
      <c r="AI142" s="56" t="str">
        <f t="shared" ca="1" si="11"/>
        <v>Yes</v>
      </c>
      <c r="AJ142" s="56" t="str">
        <f ca="1">IFERROR(IF(OR($R$1&gt;Q142+90,$R$1&gt;VLOOKUP(W142,'EFM Funds June 2020'!D:E,2,FALSE)+90),"Yes","No"),"No")</f>
        <v>No</v>
      </c>
      <c r="AK142" s="56" t="str">
        <f>IFERROR(IF(OR(IFERROR(IF(AND(VLOOKUP(L142,'EFM Funds June 2020'!$D:$M,10,FALSE)="Yes",T142&lt;0),"Yes","No"),"No")="Yes",IFERROR(IF(AND(VLOOKUP(W142,'EFM Funds June 2020'!$D:$M,10,FALSE)="Yes",AA142&gt;0),"Yes","No"),"No")="Yes"),"Yes","No"),"No")</f>
        <v>No</v>
      </c>
      <c r="AL142" s="95" t="str">
        <f t="shared" si="12"/>
        <v>NoNo</v>
      </c>
    </row>
    <row r="143" spans="1:38" s="12" customFormat="1" x14ac:dyDescent="0.35">
      <c r="A143" s="13"/>
      <c r="B143" s="20"/>
      <c r="C143" s="20"/>
      <c r="D143" s="13"/>
      <c r="E143" s="13"/>
      <c r="F143" s="13"/>
      <c r="G143" s="21"/>
      <c r="H143" s="104"/>
      <c r="I143" s="21"/>
      <c r="J143" s="21"/>
      <c r="K143" s="13"/>
      <c r="L143" s="13"/>
      <c r="M143" s="20"/>
      <c r="N143" s="13"/>
      <c r="O143" s="13"/>
      <c r="P143" s="13"/>
      <c r="Q143" s="22"/>
      <c r="R143" s="13"/>
      <c r="S143" s="13"/>
      <c r="T143" s="13"/>
      <c r="U143" s="116"/>
      <c r="V143" s="116"/>
      <c r="W143" s="116"/>
      <c r="X143" s="118"/>
      <c r="Y143" s="120"/>
      <c r="Z143" s="116"/>
      <c r="AA143" s="116"/>
      <c r="AB143" s="55">
        <f t="shared" si="7"/>
        <v>0</v>
      </c>
      <c r="AC143" s="39"/>
      <c r="AD143" s="96" t="str">
        <f t="shared" si="8"/>
        <v>No</v>
      </c>
      <c r="AE143" s="18" t="str">
        <f>IFERROR(VLOOKUP(L143,'EFM Funds June 2020'!D:M,9,FALSE),"No")</f>
        <v>No</v>
      </c>
      <c r="AF143" s="18" t="str">
        <f>IFERROR(VLOOKUP(W143,'EFM Funds June 2020'!D:L,9,FALSE),"No")</f>
        <v>No</v>
      </c>
      <c r="AG143" s="19" t="str">
        <f t="shared" ca="1" si="9"/>
        <v>No</v>
      </c>
      <c r="AH143" s="19" t="str">
        <f t="shared" si="10"/>
        <v>No</v>
      </c>
      <c r="AI143" s="56" t="str">
        <f t="shared" ca="1" si="11"/>
        <v>Yes</v>
      </c>
      <c r="AJ143" s="56" t="str">
        <f ca="1">IFERROR(IF(OR($R$1&gt;Q143+90,$R$1&gt;VLOOKUP(W143,'EFM Funds June 2020'!D:E,2,FALSE)+90),"Yes","No"),"No")</f>
        <v>No</v>
      </c>
      <c r="AK143" s="56" t="str">
        <f>IFERROR(IF(OR(IFERROR(IF(AND(VLOOKUP(L143,'EFM Funds June 2020'!$D:$M,10,FALSE)="Yes",T143&lt;0),"Yes","No"),"No")="Yes",IFERROR(IF(AND(VLOOKUP(W143,'EFM Funds June 2020'!$D:$M,10,FALSE)="Yes",AA143&gt;0),"Yes","No"),"No")="Yes"),"Yes","No"),"No")</f>
        <v>No</v>
      </c>
      <c r="AL143" s="95" t="str">
        <f t="shared" si="12"/>
        <v>NoNo</v>
      </c>
    </row>
    <row r="144" spans="1:38" s="12" customFormat="1" x14ac:dyDescent="0.35">
      <c r="A144" s="13"/>
      <c r="B144" s="20"/>
      <c r="C144" s="20"/>
      <c r="D144" s="13"/>
      <c r="E144" s="13"/>
      <c r="F144" s="13"/>
      <c r="G144" s="21"/>
      <c r="H144" s="104"/>
      <c r="I144" s="21"/>
      <c r="J144" s="21"/>
      <c r="K144" s="13"/>
      <c r="L144" s="13"/>
      <c r="M144" s="20"/>
      <c r="N144" s="13"/>
      <c r="O144" s="13"/>
      <c r="P144" s="13"/>
      <c r="Q144" s="22"/>
      <c r="R144" s="13"/>
      <c r="S144" s="13"/>
      <c r="T144" s="13"/>
      <c r="U144" s="116"/>
      <c r="V144" s="116"/>
      <c r="W144" s="116"/>
      <c r="X144" s="118"/>
      <c r="Y144" s="120"/>
      <c r="Z144" s="116"/>
      <c r="AA144" s="116"/>
      <c r="AB144" s="55">
        <f t="shared" si="7"/>
        <v>0</v>
      </c>
      <c r="AC144" s="39"/>
      <c r="AD144" s="96" t="str">
        <f t="shared" si="8"/>
        <v>No</v>
      </c>
      <c r="AE144" s="18" t="str">
        <f>IFERROR(VLOOKUP(L144,'EFM Funds June 2020'!D:M,9,FALSE),"No")</f>
        <v>No</v>
      </c>
      <c r="AF144" s="18" t="str">
        <f>IFERROR(VLOOKUP(W144,'EFM Funds June 2020'!D:L,9,FALSE),"No")</f>
        <v>No</v>
      </c>
      <c r="AG144" s="19" t="str">
        <f t="shared" ca="1" si="9"/>
        <v>No</v>
      </c>
      <c r="AH144" s="19" t="str">
        <f t="shared" si="10"/>
        <v>No</v>
      </c>
      <c r="AI144" s="56" t="str">
        <f t="shared" ca="1" si="11"/>
        <v>Yes</v>
      </c>
      <c r="AJ144" s="56" t="str">
        <f ca="1">IFERROR(IF(OR($R$1&gt;Q144+90,$R$1&gt;VLOOKUP(W144,'EFM Funds June 2020'!D:E,2,FALSE)+90),"Yes","No"),"No")</f>
        <v>No</v>
      </c>
      <c r="AK144" s="56" t="str">
        <f>IFERROR(IF(OR(IFERROR(IF(AND(VLOOKUP(L144,'EFM Funds June 2020'!$D:$M,10,FALSE)="Yes",T144&lt;0),"Yes","No"),"No")="Yes",IFERROR(IF(AND(VLOOKUP(W144,'EFM Funds June 2020'!$D:$M,10,FALSE)="Yes",AA144&gt;0),"Yes","No"),"No")="Yes"),"Yes","No"),"No")</f>
        <v>No</v>
      </c>
      <c r="AL144" s="95" t="str">
        <f t="shared" si="12"/>
        <v>NoNo</v>
      </c>
    </row>
    <row r="145" spans="1:38" s="12" customFormat="1" x14ac:dyDescent="0.35">
      <c r="A145" s="13"/>
      <c r="B145" s="20"/>
      <c r="C145" s="20"/>
      <c r="D145" s="13"/>
      <c r="E145" s="13"/>
      <c r="F145" s="13"/>
      <c r="G145" s="21"/>
      <c r="H145" s="104"/>
      <c r="I145" s="21"/>
      <c r="J145" s="21"/>
      <c r="K145" s="13"/>
      <c r="L145" s="13"/>
      <c r="M145" s="20"/>
      <c r="N145" s="13"/>
      <c r="O145" s="13"/>
      <c r="P145" s="13"/>
      <c r="Q145" s="22"/>
      <c r="R145" s="13"/>
      <c r="S145" s="13"/>
      <c r="T145" s="13"/>
      <c r="U145" s="116"/>
      <c r="V145" s="116"/>
      <c r="W145" s="116"/>
      <c r="X145" s="118"/>
      <c r="Y145" s="120"/>
      <c r="Z145" s="116"/>
      <c r="AA145" s="116"/>
      <c r="AB145" s="55">
        <f t="shared" si="7"/>
        <v>0</v>
      </c>
      <c r="AC145" s="39"/>
      <c r="AD145" s="96" t="str">
        <f t="shared" si="8"/>
        <v>No</v>
      </c>
      <c r="AE145" s="18" t="str">
        <f>IFERROR(VLOOKUP(L145,'EFM Funds June 2020'!D:M,9,FALSE),"No")</f>
        <v>No</v>
      </c>
      <c r="AF145" s="18" t="str">
        <f>IFERROR(VLOOKUP(W145,'EFM Funds June 2020'!D:L,9,FALSE),"No")</f>
        <v>No</v>
      </c>
      <c r="AG145" s="19" t="str">
        <f t="shared" ca="1" si="9"/>
        <v>No</v>
      </c>
      <c r="AH145" s="19" t="str">
        <f t="shared" si="10"/>
        <v>No</v>
      </c>
      <c r="AI145" s="56" t="str">
        <f t="shared" ca="1" si="11"/>
        <v>Yes</v>
      </c>
      <c r="AJ145" s="56" t="str">
        <f ca="1">IFERROR(IF(OR($R$1&gt;Q145+90,$R$1&gt;VLOOKUP(W145,'EFM Funds June 2020'!D:E,2,FALSE)+90),"Yes","No"),"No")</f>
        <v>No</v>
      </c>
      <c r="AK145" s="56" t="str">
        <f>IFERROR(IF(OR(IFERROR(IF(AND(VLOOKUP(L145,'EFM Funds June 2020'!$D:$M,10,FALSE)="Yes",T145&lt;0),"Yes","No"),"No")="Yes",IFERROR(IF(AND(VLOOKUP(W145,'EFM Funds June 2020'!$D:$M,10,FALSE)="Yes",AA145&gt;0),"Yes","No"),"No")="Yes"),"Yes","No"),"No")</f>
        <v>No</v>
      </c>
      <c r="AL145" s="95" t="str">
        <f t="shared" si="12"/>
        <v>NoNo</v>
      </c>
    </row>
    <row r="146" spans="1:38" s="12" customFormat="1" x14ac:dyDescent="0.35">
      <c r="A146" s="13"/>
      <c r="B146" s="20"/>
      <c r="C146" s="20"/>
      <c r="D146" s="13"/>
      <c r="E146" s="13"/>
      <c r="F146" s="13"/>
      <c r="G146" s="21"/>
      <c r="H146" s="104"/>
      <c r="I146" s="21"/>
      <c r="J146" s="21"/>
      <c r="K146" s="13"/>
      <c r="L146" s="13"/>
      <c r="M146" s="20"/>
      <c r="N146" s="13"/>
      <c r="O146" s="13"/>
      <c r="P146" s="13"/>
      <c r="Q146" s="22"/>
      <c r="R146" s="13"/>
      <c r="S146" s="13"/>
      <c r="T146" s="13"/>
      <c r="U146" s="116"/>
      <c r="V146" s="116"/>
      <c r="W146" s="116"/>
      <c r="X146" s="118"/>
      <c r="Y146" s="120"/>
      <c r="Z146" s="116"/>
      <c r="AA146" s="116"/>
      <c r="AB146" s="55">
        <f t="shared" si="7"/>
        <v>0</v>
      </c>
      <c r="AC146" s="39"/>
      <c r="AD146" s="96" t="str">
        <f t="shared" si="8"/>
        <v>No</v>
      </c>
      <c r="AE146" s="18" t="str">
        <f>IFERROR(VLOOKUP(L146,'EFM Funds June 2020'!D:M,9,FALSE),"No")</f>
        <v>No</v>
      </c>
      <c r="AF146" s="18" t="str">
        <f>IFERROR(VLOOKUP(W146,'EFM Funds June 2020'!D:L,9,FALSE),"No")</f>
        <v>No</v>
      </c>
      <c r="AG146" s="19" t="str">
        <f t="shared" ca="1" si="9"/>
        <v>No</v>
      </c>
      <c r="AH146" s="19" t="str">
        <f t="shared" si="10"/>
        <v>No</v>
      </c>
      <c r="AI146" s="56" t="str">
        <f t="shared" ca="1" si="11"/>
        <v>Yes</v>
      </c>
      <c r="AJ146" s="56" t="str">
        <f ca="1">IFERROR(IF(OR($R$1&gt;Q146+90,$R$1&gt;VLOOKUP(W146,'EFM Funds June 2020'!D:E,2,FALSE)+90),"Yes","No"),"No")</f>
        <v>No</v>
      </c>
      <c r="AK146" s="56" t="str">
        <f>IFERROR(IF(OR(IFERROR(IF(AND(VLOOKUP(L146,'EFM Funds June 2020'!$D:$M,10,FALSE)="Yes",T146&lt;0),"Yes","No"),"No")="Yes",IFERROR(IF(AND(VLOOKUP(W146,'EFM Funds June 2020'!$D:$M,10,FALSE)="Yes",AA146&gt;0),"Yes","No"),"No")="Yes"),"Yes","No"),"No")</f>
        <v>No</v>
      </c>
      <c r="AL146" s="95" t="str">
        <f t="shared" si="12"/>
        <v>NoNo</v>
      </c>
    </row>
    <row r="147" spans="1:38" s="12" customFormat="1" x14ac:dyDescent="0.35">
      <c r="A147" s="13"/>
      <c r="B147" s="20"/>
      <c r="C147" s="20"/>
      <c r="D147" s="13"/>
      <c r="E147" s="13"/>
      <c r="F147" s="13"/>
      <c r="G147" s="21"/>
      <c r="H147" s="104"/>
      <c r="I147" s="21"/>
      <c r="J147" s="21"/>
      <c r="K147" s="13"/>
      <c r="L147" s="13"/>
      <c r="M147" s="20"/>
      <c r="N147" s="13"/>
      <c r="O147" s="13"/>
      <c r="P147" s="13"/>
      <c r="Q147" s="22"/>
      <c r="R147" s="13"/>
      <c r="S147" s="13"/>
      <c r="T147" s="13"/>
      <c r="U147" s="116"/>
      <c r="V147" s="116"/>
      <c r="W147" s="116"/>
      <c r="X147" s="118"/>
      <c r="Y147" s="120"/>
      <c r="Z147" s="116"/>
      <c r="AA147" s="116"/>
      <c r="AB147" s="55">
        <f t="shared" ref="AB147:AB210" si="13">T147-AA147</f>
        <v>0</v>
      </c>
      <c r="AC147" s="39"/>
      <c r="AD147" s="96" t="str">
        <f t="shared" si="8"/>
        <v>No</v>
      </c>
      <c r="AE147" s="18" t="str">
        <f>IFERROR(VLOOKUP(L147,'EFM Funds June 2020'!D:M,9,FALSE),"No")</f>
        <v>No</v>
      </c>
      <c r="AF147" s="18" t="str">
        <f>IFERROR(VLOOKUP(W147,'EFM Funds June 2020'!D:L,9,FALSE),"No")</f>
        <v>No</v>
      </c>
      <c r="AG147" s="19" t="str">
        <f t="shared" ca="1" si="9"/>
        <v>No</v>
      </c>
      <c r="AH147" s="19" t="str">
        <f t="shared" si="10"/>
        <v>No</v>
      </c>
      <c r="AI147" s="56" t="str">
        <f t="shared" ca="1" si="11"/>
        <v>Yes</v>
      </c>
      <c r="AJ147" s="56" t="str">
        <f ca="1">IFERROR(IF(OR($R$1&gt;Q147+90,$R$1&gt;VLOOKUP(W147,'EFM Funds June 2020'!D:E,2,FALSE)+90),"Yes","No"),"No")</f>
        <v>No</v>
      </c>
      <c r="AK147" s="56" t="str">
        <f>IFERROR(IF(OR(IFERROR(IF(AND(VLOOKUP(L147,'EFM Funds June 2020'!$D:$M,10,FALSE)="Yes",T147&lt;0),"Yes","No"),"No")="Yes",IFERROR(IF(AND(VLOOKUP(W147,'EFM Funds June 2020'!$D:$M,10,FALSE)="Yes",AA147&gt;0),"Yes","No"),"No")="Yes"),"Yes","No"),"No")</f>
        <v>No</v>
      </c>
      <c r="AL147" s="95" t="str">
        <f t="shared" si="12"/>
        <v>NoNo</v>
      </c>
    </row>
    <row r="148" spans="1:38" s="12" customFormat="1" x14ac:dyDescent="0.35">
      <c r="A148" s="13"/>
      <c r="B148" s="20"/>
      <c r="C148" s="20"/>
      <c r="D148" s="13"/>
      <c r="E148" s="13"/>
      <c r="F148" s="13"/>
      <c r="G148" s="21"/>
      <c r="H148" s="104"/>
      <c r="I148" s="21"/>
      <c r="J148" s="21"/>
      <c r="K148" s="13"/>
      <c r="L148" s="13"/>
      <c r="M148" s="20"/>
      <c r="N148" s="13"/>
      <c r="O148" s="13"/>
      <c r="P148" s="13"/>
      <c r="Q148" s="22"/>
      <c r="R148" s="13"/>
      <c r="S148" s="13"/>
      <c r="T148" s="13"/>
      <c r="U148" s="116"/>
      <c r="V148" s="116"/>
      <c r="W148" s="116"/>
      <c r="X148" s="118"/>
      <c r="Y148" s="120"/>
      <c r="Z148" s="116"/>
      <c r="AA148" s="116"/>
      <c r="AB148" s="55">
        <f t="shared" si="13"/>
        <v>0</v>
      </c>
      <c r="AC148" s="39"/>
      <c r="AD148" s="96" t="str">
        <f t="shared" ref="AD148:AD211" si="14">IF(ISNUMBER(SEARCH("Yes",AL148)),"Yes","No")</f>
        <v>No</v>
      </c>
      <c r="AE148" s="18" t="str">
        <f>IFERROR(VLOOKUP(L148,'EFM Funds June 2020'!D:M,9,FALSE),"No")</f>
        <v>No</v>
      </c>
      <c r="AF148" s="18" t="str">
        <f>IFERROR(VLOOKUP(W148,'EFM Funds June 2020'!D:L,9,FALSE),"No")</f>
        <v>No</v>
      </c>
      <c r="AG148" s="19" t="str">
        <f t="shared" ref="AG148:AG211" ca="1" si="15">IF(AND(AI148="Yes",AK148="Yes"),"Yes",IF(AND(AJ148="Yes",AK148="Yes"),"Yes","No"))</f>
        <v>No</v>
      </c>
      <c r="AH148" s="19" t="str">
        <f t="shared" ref="AH148:AH211" si="16">IF(OR(R148="GSHIP",R148="FEEREM",R148="GSPFR",R148="TUITRM",R148="CMPFEE"),"Yes","No")</f>
        <v>No</v>
      </c>
      <c r="AI148" s="56" t="str">
        <f t="shared" ref="AI148:AI211" ca="1" si="17">IFERROR(IF($R$1&gt;=(H148+120),"Yes","No"),"")</f>
        <v>Yes</v>
      </c>
      <c r="AJ148" s="56" t="str">
        <f ca="1">IFERROR(IF(OR($R$1&gt;Q148+90,$R$1&gt;VLOOKUP(W148,'EFM Funds June 2020'!D:E,2,FALSE)+90),"Yes","No"),"No")</f>
        <v>No</v>
      </c>
      <c r="AK148" s="56" t="str">
        <f>IFERROR(IF(OR(IFERROR(IF(AND(VLOOKUP(L148,'EFM Funds June 2020'!$D:$M,10,FALSE)="Yes",T148&lt;0),"Yes","No"),"No")="Yes",IFERROR(IF(AND(VLOOKUP(W148,'EFM Funds June 2020'!$D:$M,10,FALSE)="Yes",AA148&gt;0),"Yes","No"),"No")="Yes"),"Yes","No"),"No")</f>
        <v>No</v>
      </c>
      <c r="AL148" s="95" t="str">
        <f t="shared" ref="AL148:AL211" si="18">AE148&amp;AF148</f>
        <v>NoNo</v>
      </c>
    </row>
    <row r="149" spans="1:38" s="12" customFormat="1" x14ac:dyDescent="0.35">
      <c r="A149" s="13"/>
      <c r="B149" s="20"/>
      <c r="C149" s="20"/>
      <c r="D149" s="13"/>
      <c r="E149" s="13"/>
      <c r="F149" s="13"/>
      <c r="G149" s="21"/>
      <c r="H149" s="104"/>
      <c r="I149" s="21"/>
      <c r="J149" s="21"/>
      <c r="K149" s="13"/>
      <c r="L149" s="13"/>
      <c r="M149" s="20"/>
      <c r="N149" s="13"/>
      <c r="O149" s="13"/>
      <c r="P149" s="13"/>
      <c r="Q149" s="22"/>
      <c r="R149" s="13"/>
      <c r="S149" s="13"/>
      <c r="T149" s="13"/>
      <c r="U149" s="116"/>
      <c r="V149" s="116"/>
      <c r="W149" s="116"/>
      <c r="X149" s="118"/>
      <c r="Y149" s="120"/>
      <c r="Z149" s="116"/>
      <c r="AA149" s="116"/>
      <c r="AB149" s="55">
        <f t="shared" si="13"/>
        <v>0</v>
      </c>
      <c r="AC149" s="39"/>
      <c r="AD149" s="96" t="str">
        <f t="shared" si="14"/>
        <v>No</v>
      </c>
      <c r="AE149" s="18" t="str">
        <f>IFERROR(VLOOKUP(L149,'EFM Funds June 2020'!D:M,9,FALSE),"No")</f>
        <v>No</v>
      </c>
      <c r="AF149" s="18" t="str">
        <f>IFERROR(VLOOKUP(W149,'EFM Funds June 2020'!D:L,9,FALSE),"No")</f>
        <v>No</v>
      </c>
      <c r="AG149" s="19" t="str">
        <f t="shared" ca="1" si="15"/>
        <v>No</v>
      </c>
      <c r="AH149" s="19" t="str">
        <f t="shared" si="16"/>
        <v>No</v>
      </c>
      <c r="AI149" s="56" t="str">
        <f t="shared" ca="1" si="17"/>
        <v>Yes</v>
      </c>
      <c r="AJ149" s="56" t="str">
        <f ca="1">IFERROR(IF(OR($R$1&gt;Q149+90,$R$1&gt;VLOOKUP(W149,'EFM Funds June 2020'!D:E,2,FALSE)+90),"Yes","No"),"No")</f>
        <v>No</v>
      </c>
      <c r="AK149" s="56" t="str">
        <f>IFERROR(IF(OR(IFERROR(IF(AND(VLOOKUP(L149,'EFM Funds June 2020'!$D:$M,10,FALSE)="Yes",T149&lt;0),"Yes","No"),"No")="Yes",IFERROR(IF(AND(VLOOKUP(W149,'EFM Funds June 2020'!$D:$M,10,FALSE)="Yes",AA149&gt;0),"Yes","No"),"No")="Yes"),"Yes","No"),"No")</f>
        <v>No</v>
      </c>
      <c r="AL149" s="95" t="str">
        <f t="shared" si="18"/>
        <v>NoNo</v>
      </c>
    </row>
    <row r="150" spans="1:38" s="12" customFormat="1" x14ac:dyDescent="0.35">
      <c r="A150" s="13"/>
      <c r="B150" s="20"/>
      <c r="C150" s="20"/>
      <c r="D150" s="13"/>
      <c r="E150" s="13"/>
      <c r="F150" s="13"/>
      <c r="G150" s="21"/>
      <c r="H150" s="104"/>
      <c r="I150" s="21"/>
      <c r="J150" s="21"/>
      <c r="K150" s="13"/>
      <c r="L150" s="13"/>
      <c r="M150" s="20"/>
      <c r="N150" s="13"/>
      <c r="O150" s="13"/>
      <c r="P150" s="13"/>
      <c r="Q150" s="22"/>
      <c r="R150" s="13"/>
      <c r="S150" s="13"/>
      <c r="T150" s="13"/>
      <c r="U150" s="116"/>
      <c r="V150" s="116"/>
      <c r="W150" s="116"/>
      <c r="X150" s="118"/>
      <c r="Y150" s="120"/>
      <c r="Z150" s="116"/>
      <c r="AA150" s="116"/>
      <c r="AB150" s="55">
        <f t="shared" si="13"/>
        <v>0</v>
      </c>
      <c r="AC150" s="39"/>
      <c r="AD150" s="96" t="str">
        <f t="shared" si="14"/>
        <v>No</v>
      </c>
      <c r="AE150" s="18" t="str">
        <f>IFERROR(VLOOKUP(L150,'EFM Funds June 2020'!D:M,9,FALSE),"No")</f>
        <v>No</v>
      </c>
      <c r="AF150" s="18" t="str">
        <f>IFERROR(VLOOKUP(W150,'EFM Funds June 2020'!D:L,9,FALSE),"No")</f>
        <v>No</v>
      </c>
      <c r="AG150" s="19" t="str">
        <f t="shared" ca="1" si="15"/>
        <v>No</v>
      </c>
      <c r="AH150" s="19" t="str">
        <f t="shared" si="16"/>
        <v>No</v>
      </c>
      <c r="AI150" s="56" t="str">
        <f t="shared" ca="1" si="17"/>
        <v>Yes</v>
      </c>
      <c r="AJ150" s="56" t="str">
        <f ca="1">IFERROR(IF(OR($R$1&gt;Q150+90,$R$1&gt;VLOOKUP(W150,'EFM Funds June 2020'!D:E,2,FALSE)+90),"Yes","No"),"No")</f>
        <v>No</v>
      </c>
      <c r="AK150" s="56" t="str">
        <f>IFERROR(IF(OR(IFERROR(IF(AND(VLOOKUP(L150,'EFM Funds June 2020'!$D:$M,10,FALSE)="Yes",T150&lt;0),"Yes","No"),"No")="Yes",IFERROR(IF(AND(VLOOKUP(W150,'EFM Funds June 2020'!$D:$M,10,FALSE)="Yes",AA150&gt;0),"Yes","No"),"No")="Yes"),"Yes","No"),"No")</f>
        <v>No</v>
      </c>
      <c r="AL150" s="95" t="str">
        <f t="shared" si="18"/>
        <v>NoNo</v>
      </c>
    </row>
    <row r="151" spans="1:38" s="12" customFormat="1" x14ac:dyDescent="0.35">
      <c r="A151" s="13"/>
      <c r="B151" s="20"/>
      <c r="C151" s="20"/>
      <c r="D151" s="13"/>
      <c r="E151" s="13"/>
      <c r="F151" s="13"/>
      <c r="G151" s="21"/>
      <c r="H151" s="104"/>
      <c r="I151" s="21"/>
      <c r="J151" s="21"/>
      <c r="K151" s="13"/>
      <c r="L151" s="13"/>
      <c r="M151" s="20"/>
      <c r="N151" s="13"/>
      <c r="O151" s="13"/>
      <c r="P151" s="13"/>
      <c r="Q151" s="22"/>
      <c r="R151" s="13"/>
      <c r="S151" s="13"/>
      <c r="T151" s="13"/>
      <c r="U151" s="116"/>
      <c r="V151" s="116"/>
      <c r="W151" s="116"/>
      <c r="X151" s="118"/>
      <c r="Y151" s="120"/>
      <c r="Z151" s="116"/>
      <c r="AA151" s="116"/>
      <c r="AB151" s="55">
        <f t="shared" si="13"/>
        <v>0</v>
      </c>
      <c r="AC151" s="39"/>
      <c r="AD151" s="96" t="str">
        <f t="shared" si="14"/>
        <v>No</v>
      </c>
      <c r="AE151" s="18" t="str">
        <f>IFERROR(VLOOKUP(L151,'EFM Funds June 2020'!D:M,9,FALSE),"No")</f>
        <v>No</v>
      </c>
      <c r="AF151" s="18" t="str">
        <f>IFERROR(VLOOKUP(W151,'EFM Funds June 2020'!D:L,9,FALSE),"No")</f>
        <v>No</v>
      </c>
      <c r="AG151" s="19" t="str">
        <f t="shared" ca="1" si="15"/>
        <v>No</v>
      </c>
      <c r="AH151" s="19" t="str">
        <f t="shared" si="16"/>
        <v>No</v>
      </c>
      <c r="AI151" s="56" t="str">
        <f t="shared" ca="1" si="17"/>
        <v>Yes</v>
      </c>
      <c r="AJ151" s="56" t="str">
        <f ca="1">IFERROR(IF(OR($R$1&gt;Q151+90,$R$1&gt;VLOOKUP(W151,'EFM Funds June 2020'!D:E,2,FALSE)+90),"Yes","No"),"No")</f>
        <v>No</v>
      </c>
      <c r="AK151" s="56" t="str">
        <f>IFERROR(IF(OR(IFERROR(IF(AND(VLOOKUP(L151,'EFM Funds June 2020'!$D:$M,10,FALSE)="Yes",T151&lt;0),"Yes","No"),"No")="Yes",IFERROR(IF(AND(VLOOKUP(W151,'EFM Funds June 2020'!$D:$M,10,FALSE)="Yes",AA151&gt;0),"Yes","No"),"No")="Yes"),"Yes","No"),"No")</f>
        <v>No</v>
      </c>
      <c r="AL151" s="95" t="str">
        <f t="shared" si="18"/>
        <v>NoNo</v>
      </c>
    </row>
    <row r="152" spans="1:38" s="12" customFormat="1" x14ac:dyDescent="0.35">
      <c r="A152" s="13"/>
      <c r="B152" s="20"/>
      <c r="C152" s="20"/>
      <c r="D152" s="13"/>
      <c r="E152" s="13"/>
      <c r="F152" s="13"/>
      <c r="G152" s="21"/>
      <c r="H152" s="104"/>
      <c r="I152" s="21"/>
      <c r="J152" s="21"/>
      <c r="K152" s="13"/>
      <c r="L152" s="13"/>
      <c r="M152" s="20"/>
      <c r="N152" s="13"/>
      <c r="O152" s="13"/>
      <c r="P152" s="13"/>
      <c r="Q152" s="22"/>
      <c r="R152" s="13"/>
      <c r="S152" s="13"/>
      <c r="T152" s="13"/>
      <c r="U152" s="116"/>
      <c r="V152" s="116"/>
      <c r="W152" s="116"/>
      <c r="X152" s="118"/>
      <c r="Y152" s="120"/>
      <c r="Z152" s="116"/>
      <c r="AA152" s="116"/>
      <c r="AB152" s="55">
        <f t="shared" si="13"/>
        <v>0</v>
      </c>
      <c r="AC152" s="39"/>
      <c r="AD152" s="96" t="str">
        <f t="shared" si="14"/>
        <v>No</v>
      </c>
      <c r="AE152" s="18" t="str">
        <f>IFERROR(VLOOKUP(L152,'EFM Funds June 2020'!D:M,9,FALSE),"No")</f>
        <v>No</v>
      </c>
      <c r="AF152" s="18" t="str">
        <f>IFERROR(VLOOKUP(W152,'EFM Funds June 2020'!D:L,9,FALSE),"No")</f>
        <v>No</v>
      </c>
      <c r="AG152" s="19" t="str">
        <f t="shared" ca="1" si="15"/>
        <v>No</v>
      </c>
      <c r="AH152" s="19" t="str">
        <f t="shared" si="16"/>
        <v>No</v>
      </c>
      <c r="AI152" s="56" t="str">
        <f t="shared" ca="1" si="17"/>
        <v>Yes</v>
      </c>
      <c r="AJ152" s="56" t="str">
        <f ca="1">IFERROR(IF(OR($R$1&gt;Q152+90,$R$1&gt;VLOOKUP(W152,'EFM Funds June 2020'!D:E,2,FALSE)+90),"Yes","No"),"No")</f>
        <v>No</v>
      </c>
      <c r="AK152" s="56" t="str">
        <f>IFERROR(IF(OR(IFERROR(IF(AND(VLOOKUP(L152,'EFM Funds June 2020'!$D:$M,10,FALSE)="Yes",T152&lt;0),"Yes","No"),"No")="Yes",IFERROR(IF(AND(VLOOKUP(W152,'EFM Funds June 2020'!$D:$M,10,FALSE)="Yes",AA152&gt;0),"Yes","No"),"No")="Yes"),"Yes","No"),"No")</f>
        <v>No</v>
      </c>
      <c r="AL152" s="95" t="str">
        <f t="shared" si="18"/>
        <v>NoNo</v>
      </c>
    </row>
    <row r="153" spans="1:38" s="12" customFormat="1" x14ac:dyDescent="0.35">
      <c r="A153" s="13"/>
      <c r="B153" s="20"/>
      <c r="C153" s="20"/>
      <c r="D153" s="13"/>
      <c r="E153" s="13"/>
      <c r="F153" s="13"/>
      <c r="G153" s="21"/>
      <c r="H153" s="104"/>
      <c r="I153" s="21"/>
      <c r="J153" s="21"/>
      <c r="K153" s="13"/>
      <c r="L153" s="13"/>
      <c r="M153" s="20"/>
      <c r="N153" s="13"/>
      <c r="O153" s="13"/>
      <c r="P153" s="13"/>
      <c r="Q153" s="22"/>
      <c r="R153" s="13"/>
      <c r="S153" s="13"/>
      <c r="T153" s="13"/>
      <c r="U153" s="116"/>
      <c r="V153" s="116"/>
      <c r="W153" s="116"/>
      <c r="X153" s="118"/>
      <c r="Y153" s="120"/>
      <c r="Z153" s="116"/>
      <c r="AA153" s="116"/>
      <c r="AB153" s="55">
        <f t="shared" si="13"/>
        <v>0</v>
      </c>
      <c r="AC153" s="39"/>
      <c r="AD153" s="96" t="str">
        <f t="shared" si="14"/>
        <v>No</v>
      </c>
      <c r="AE153" s="18" t="str">
        <f>IFERROR(VLOOKUP(L153,'EFM Funds June 2020'!D:M,9,FALSE),"No")</f>
        <v>No</v>
      </c>
      <c r="AF153" s="18" t="str">
        <f>IFERROR(VLOOKUP(W153,'EFM Funds June 2020'!D:L,9,FALSE),"No")</f>
        <v>No</v>
      </c>
      <c r="AG153" s="19" t="str">
        <f t="shared" ca="1" si="15"/>
        <v>No</v>
      </c>
      <c r="AH153" s="19" t="str">
        <f t="shared" si="16"/>
        <v>No</v>
      </c>
      <c r="AI153" s="56" t="str">
        <f t="shared" ca="1" si="17"/>
        <v>Yes</v>
      </c>
      <c r="AJ153" s="56" t="str">
        <f ca="1">IFERROR(IF(OR($R$1&gt;Q153+90,$R$1&gt;VLOOKUP(W153,'EFM Funds June 2020'!D:E,2,FALSE)+90),"Yes","No"),"No")</f>
        <v>No</v>
      </c>
      <c r="AK153" s="56" t="str">
        <f>IFERROR(IF(OR(IFERROR(IF(AND(VLOOKUP(L153,'EFM Funds June 2020'!$D:$M,10,FALSE)="Yes",T153&lt;0),"Yes","No"),"No")="Yes",IFERROR(IF(AND(VLOOKUP(W153,'EFM Funds June 2020'!$D:$M,10,FALSE)="Yes",AA153&gt;0),"Yes","No"),"No")="Yes"),"Yes","No"),"No")</f>
        <v>No</v>
      </c>
      <c r="AL153" s="95" t="str">
        <f t="shared" si="18"/>
        <v>NoNo</v>
      </c>
    </row>
    <row r="154" spans="1:38" s="12" customFormat="1" x14ac:dyDescent="0.35">
      <c r="A154" s="13"/>
      <c r="B154" s="20"/>
      <c r="C154" s="20"/>
      <c r="D154" s="13"/>
      <c r="E154" s="13"/>
      <c r="F154" s="13"/>
      <c r="G154" s="21"/>
      <c r="H154" s="104"/>
      <c r="I154" s="21"/>
      <c r="J154" s="21"/>
      <c r="K154" s="13"/>
      <c r="L154" s="13"/>
      <c r="M154" s="20"/>
      <c r="N154" s="13"/>
      <c r="O154" s="13"/>
      <c r="P154" s="13"/>
      <c r="Q154" s="22"/>
      <c r="R154" s="13"/>
      <c r="S154" s="13"/>
      <c r="T154" s="13"/>
      <c r="U154" s="116"/>
      <c r="V154" s="116"/>
      <c r="W154" s="116"/>
      <c r="X154" s="118"/>
      <c r="Y154" s="120"/>
      <c r="Z154" s="116"/>
      <c r="AA154" s="116"/>
      <c r="AB154" s="55">
        <f t="shared" si="13"/>
        <v>0</v>
      </c>
      <c r="AC154" s="39"/>
      <c r="AD154" s="96" t="str">
        <f t="shared" si="14"/>
        <v>No</v>
      </c>
      <c r="AE154" s="18" t="str">
        <f>IFERROR(VLOOKUP(L154,'EFM Funds June 2020'!D:M,9,FALSE),"No")</f>
        <v>No</v>
      </c>
      <c r="AF154" s="18" t="str">
        <f>IFERROR(VLOOKUP(W154,'EFM Funds June 2020'!D:L,9,FALSE),"No")</f>
        <v>No</v>
      </c>
      <c r="AG154" s="19" t="str">
        <f t="shared" ca="1" si="15"/>
        <v>No</v>
      </c>
      <c r="AH154" s="19" t="str">
        <f t="shared" si="16"/>
        <v>No</v>
      </c>
      <c r="AI154" s="56" t="str">
        <f t="shared" ca="1" si="17"/>
        <v>Yes</v>
      </c>
      <c r="AJ154" s="56" t="str">
        <f ca="1">IFERROR(IF(OR($R$1&gt;Q154+90,$R$1&gt;VLOOKUP(W154,'EFM Funds June 2020'!D:E,2,FALSE)+90),"Yes","No"),"No")</f>
        <v>No</v>
      </c>
      <c r="AK154" s="56" t="str">
        <f>IFERROR(IF(OR(IFERROR(IF(AND(VLOOKUP(L154,'EFM Funds June 2020'!$D:$M,10,FALSE)="Yes",T154&lt;0),"Yes","No"),"No")="Yes",IFERROR(IF(AND(VLOOKUP(W154,'EFM Funds June 2020'!$D:$M,10,FALSE)="Yes",AA154&gt;0),"Yes","No"),"No")="Yes"),"Yes","No"),"No")</f>
        <v>No</v>
      </c>
      <c r="AL154" s="95" t="str">
        <f t="shared" si="18"/>
        <v>NoNo</v>
      </c>
    </row>
    <row r="155" spans="1:38" s="12" customFormat="1" x14ac:dyDescent="0.35">
      <c r="A155" s="13"/>
      <c r="B155" s="20"/>
      <c r="C155" s="20"/>
      <c r="D155" s="13"/>
      <c r="E155" s="13"/>
      <c r="F155" s="13"/>
      <c r="G155" s="21"/>
      <c r="H155" s="104"/>
      <c r="I155" s="21"/>
      <c r="J155" s="21"/>
      <c r="K155" s="13"/>
      <c r="L155" s="13"/>
      <c r="M155" s="20"/>
      <c r="N155" s="13"/>
      <c r="O155" s="13"/>
      <c r="P155" s="13"/>
      <c r="Q155" s="22"/>
      <c r="R155" s="13"/>
      <c r="S155" s="13"/>
      <c r="T155" s="13"/>
      <c r="U155" s="116"/>
      <c r="V155" s="116"/>
      <c r="W155" s="116"/>
      <c r="X155" s="118"/>
      <c r="Y155" s="120"/>
      <c r="Z155" s="116"/>
      <c r="AA155" s="116"/>
      <c r="AB155" s="55">
        <f t="shared" si="13"/>
        <v>0</v>
      </c>
      <c r="AC155" s="39"/>
      <c r="AD155" s="96" t="str">
        <f t="shared" si="14"/>
        <v>No</v>
      </c>
      <c r="AE155" s="18" t="str">
        <f>IFERROR(VLOOKUP(L155,'EFM Funds June 2020'!D:M,9,FALSE),"No")</f>
        <v>No</v>
      </c>
      <c r="AF155" s="18" t="str">
        <f>IFERROR(VLOOKUP(W155,'EFM Funds June 2020'!D:L,9,FALSE),"No")</f>
        <v>No</v>
      </c>
      <c r="AG155" s="19" t="str">
        <f t="shared" ca="1" si="15"/>
        <v>No</v>
      </c>
      <c r="AH155" s="19" t="str">
        <f t="shared" si="16"/>
        <v>No</v>
      </c>
      <c r="AI155" s="56" t="str">
        <f t="shared" ca="1" si="17"/>
        <v>Yes</v>
      </c>
      <c r="AJ155" s="56" t="str">
        <f ca="1">IFERROR(IF(OR($R$1&gt;Q155+90,$R$1&gt;VLOOKUP(W155,'EFM Funds June 2020'!D:E,2,FALSE)+90),"Yes","No"),"No")</f>
        <v>No</v>
      </c>
      <c r="AK155" s="56" t="str">
        <f>IFERROR(IF(OR(IFERROR(IF(AND(VLOOKUP(L155,'EFM Funds June 2020'!$D:$M,10,FALSE)="Yes",T155&lt;0),"Yes","No"),"No")="Yes",IFERROR(IF(AND(VLOOKUP(W155,'EFM Funds June 2020'!$D:$M,10,FALSE)="Yes",AA155&gt;0),"Yes","No"),"No")="Yes"),"Yes","No"),"No")</f>
        <v>No</v>
      </c>
      <c r="AL155" s="95" t="str">
        <f t="shared" si="18"/>
        <v>NoNo</v>
      </c>
    </row>
    <row r="156" spans="1:38" s="12" customFormat="1" x14ac:dyDescent="0.35">
      <c r="A156" s="13"/>
      <c r="B156" s="20"/>
      <c r="C156" s="20"/>
      <c r="D156" s="13"/>
      <c r="E156" s="13"/>
      <c r="F156" s="13"/>
      <c r="G156" s="21"/>
      <c r="H156" s="104"/>
      <c r="I156" s="21"/>
      <c r="J156" s="21"/>
      <c r="K156" s="13"/>
      <c r="L156" s="13"/>
      <c r="M156" s="20"/>
      <c r="N156" s="13"/>
      <c r="O156" s="13"/>
      <c r="P156" s="13"/>
      <c r="Q156" s="22"/>
      <c r="R156" s="13"/>
      <c r="S156" s="13"/>
      <c r="T156" s="13"/>
      <c r="U156" s="116"/>
      <c r="V156" s="116"/>
      <c r="W156" s="116"/>
      <c r="X156" s="118"/>
      <c r="Y156" s="120"/>
      <c r="Z156" s="116"/>
      <c r="AA156" s="116"/>
      <c r="AB156" s="55">
        <f t="shared" si="13"/>
        <v>0</v>
      </c>
      <c r="AC156" s="39"/>
      <c r="AD156" s="96" t="str">
        <f t="shared" si="14"/>
        <v>No</v>
      </c>
      <c r="AE156" s="18" t="str">
        <f>IFERROR(VLOOKUP(L156,'EFM Funds June 2020'!D:M,9,FALSE),"No")</f>
        <v>No</v>
      </c>
      <c r="AF156" s="18" t="str">
        <f>IFERROR(VLOOKUP(W156,'EFM Funds June 2020'!D:L,9,FALSE),"No")</f>
        <v>No</v>
      </c>
      <c r="AG156" s="19" t="str">
        <f t="shared" ca="1" si="15"/>
        <v>No</v>
      </c>
      <c r="AH156" s="19" t="str">
        <f t="shared" si="16"/>
        <v>No</v>
      </c>
      <c r="AI156" s="56" t="str">
        <f t="shared" ca="1" si="17"/>
        <v>Yes</v>
      </c>
      <c r="AJ156" s="56" t="str">
        <f ca="1">IFERROR(IF(OR($R$1&gt;Q156+90,$R$1&gt;VLOOKUP(W156,'EFM Funds June 2020'!D:E,2,FALSE)+90),"Yes","No"),"No")</f>
        <v>No</v>
      </c>
      <c r="AK156" s="56" t="str">
        <f>IFERROR(IF(OR(IFERROR(IF(AND(VLOOKUP(L156,'EFM Funds June 2020'!$D:$M,10,FALSE)="Yes",T156&lt;0),"Yes","No"),"No")="Yes",IFERROR(IF(AND(VLOOKUP(W156,'EFM Funds June 2020'!$D:$M,10,FALSE)="Yes",AA156&gt;0),"Yes","No"),"No")="Yes"),"Yes","No"),"No")</f>
        <v>No</v>
      </c>
      <c r="AL156" s="95" t="str">
        <f t="shared" si="18"/>
        <v>NoNo</v>
      </c>
    </row>
    <row r="157" spans="1:38" s="12" customFormat="1" x14ac:dyDescent="0.35">
      <c r="A157" s="13"/>
      <c r="B157" s="20"/>
      <c r="C157" s="20"/>
      <c r="D157" s="13"/>
      <c r="E157" s="13"/>
      <c r="F157" s="13"/>
      <c r="G157" s="21"/>
      <c r="H157" s="104"/>
      <c r="I157" s="21"/>
      <c r="J157" s="21"/>
      <c r="K157" s="13"/>
      <c r="L157" s="13"/>
      <c r="M157" s="20"/>
      <c r="N157" s="13"/>
      <c r="O157" s="13"/>
      <c r="P157" s="13"/>
      <c r="Q157" s="22"/>
      <c r="R157" s="13"/>
      <c r="S157" s="13"/>
      <c r="T157" s="13"/>
      <c r="U157" s="116"/>
      <c r="V157" s="116"/>
      <c r="W157" s="116"/>
      <c r="X157" s="118"/>
      <c r="Y157" s="120"/>
      <c r="Z157" s="116"/>
      <c r="AA157" s="116"/>
      <c r="AB157" s="55">
        <f t="shared" si="13"/>
        <v>0</v>
      </c>
      <c r="AC157" s="39"/>
      <c r="AD157" s="96" t="str">
        <f t="shared" si="14"/>
        <v>No</v>
      </c>
      <c r="AE157" s="18" t="str">
        <f>IFERROR(VLOOKUP(L157,'EFM Funds June 2020'!D:M,9,FALSE),"No")</f>
        <v>No</v>
      </c>
      <c r="AF157" s="18" t="str">
        <f>IFERROR(VLOOKUP(W157,'EFM Funds June 2020'!D:L,9,FALSE),"No")</f>
        <v>No</v>
      </c>
      <c r="AG157" s="19" t="str">
        <f t="shared" ca="1" si="15"/>
        <v>No</v>
      </c>
      <c r="AH157" s="19" t="str">
        <f t="shared" si="16"/>
        <v>No</v>
      </c>
      <c r="AI157" s="56" t="str">
        <f t="shared" ca="1" si="17"/>
        <v>Yes</v>
      </c>
      <c r="AJ157" s="56" t="str">
        <f ca="1">IFERROR(IF(OR($R$1&gt;Q157+90,$R$1&gt;VLOOKUP(W157,'EFM Funds June 2020'!D:E,2,FALSE)+90),"Yes","No"),"No")</f>
        <v>No</v>
      </c>
      <c r="AK157" s="56" t="str">
        <f>IFERROR(IF(OR(IFERROR(IF(AND(VLOOKUP(L157,'EFM Funds June 2020'!$D:$M,10,FALSE)="Yes",T157&lt;0),"Yes","No"),"No")="Yes",IFERROR(IF(AND(VLOOKUP(W157,'EFM Funds June 2020'!$D:$M,10,FALSE)="Yes",AA157&gt;0),"Yes","No"),"No")="Yes"),"Yes","No"),"No")</f>
        <v>No</v>
      </c>
      <c r="AL157" s="95" t="str">
        <f t="shared" si="18"/>
        <v>NoNo</v>
      </c>
    </row>
    <row r="158" spans="1:38" s="12" customFormat="1" x14ac:dyDescent="0.35">
      <c r="A158" s="13"/>
      <c r="B158" s="20"/>
      <c r="C158" s="20"/>
      <c r="D158" s="13"/>
      <c r="E158" s="13"/>
      <c r="F158" s="13"/>
      <c r="G158" s="21"/>
      <c r="H158" s="104"/>
      <c r="I158" s="21"/>
      <c r="J158" s="21"/>
      <c r="K158" s="13"/>
      <c r="L158" s="13"/>
      <c r="M158" s="20"/>
      <c r="N158" s="13"/>
      <c r="O158" s="13"/>
      <c r="P158" s="13"/>
      <c r="Q158" s="22"/>
      <c r="R158" s="13"/>
      <c r="S158" s="13"/>
      <c r="T158" s="13"/>
      <c r="U158" s="116"/>
      <c r="V158" s="116"/>
      <c r="W158" s="116"/>
      <c r="X158" s="118"/>
      <c r="Y158" s="120"/>
      <c r="Z158" s="116"/>
      <c r="AA158" s="116"/>
      <c r="AB158" s="55">
        <f t="shared" si="13"/>
        <v>0</v>
      </c>
      <c r="AC158" s="39"/>
      <c r="AD158" s="96" t="str">
        <f t="shared" si="14"/>
        <v>No</v>
      </c>
      <c r="AE158" s="18" t="str">
        <f>IFERROR(VLOOKUP(L158,'EFM Funds June 2020'!D:M,9,FALSE),"No")</f>
        <v>No</v>
      </c>
      <c r="AF158" s="18" t="str">
        <f>IFERROR(VLOOKUP(W158,'EFM Funds June 2020'!D:L,9,FALSE),"No")</f>
        <v>No</v>
      </c>
      <c r="AG158" s="19" t="str">
        <f t="shared" ca="1" si="15"/>
        <v>No</v>
      </c>
      <c r="AH158" s="19" t="str">
        <f t="shared" si="16"/>
        <v>No</v>
      </c>
      <c r="AI158" s="56" t="str">
        <f t="shared" ca="1" si="17"/>
        <v>Yes</v>
      </c>
      <c r="AJ158" s="56" t="str">
        <f ca="1">IFERROR(IF(OR($R$1&gt;Q158+90,$R$1&gt;VLOOKUP(W158,'EFM Funds June 2020'!D:E,2,FALSE)+90),"Yes","No"),"No")</f>
        <v>No</v>
      </c>
      <c r="AK158" s="56" t="str">
        <f>IFERROR(IF(OR(IFERROR(IF(AND(VLOOKUP(L158,'EFM Funds June 2020'!$D:$M,10,FALSE)="Yes",T158&lt;0),"Yes","No"),"No")="Yes",IFERROR(IF(AND(VLOOKUP(W158,'EFM Funds June 2020'!$D:$M,10,FALSE)="Yes",AA158&gt;0),"Yes","No"),"No")="Yes"),"Yes","No"),"No")</f>
        <v>No</v>
      </c>
      <c r="AL158" s="95" t="str">
        <f t="shared" si="18"/>
        <v>NoNo</v>
      </c>
    </row>
    <row r="159" spans="1:38" s="12" customFormat="1" x14ac:dyDescent="0.35">
      <c r="A159" s="13"/>
      <c r="B159" s="20"/>
      <c r="C159" s="20"/>
      <c r="D159" s="13"/>
      <c r="E159" s="13"/>
      <c r="F159" s="13"/>
      <c r="G159" s="21"/>
      <c r="H159" s="104"/>
      <c r="I159" s="21"/>
      <c r="J159" s="21"/>
      <c r="K159" s="13"/>
      <c r="L159" s="13"/>
      <c r="M159" s="20"/>
      <c r="N159" s="13"/>
      <c r="O159" s="13"/>
      <c r="P159" s="13"/>
      <c r="Q159" s="22"/>
      <c r="R159" s="13"/>
      <c r="S159" s="13"/>
      <c r="T159" s="13"/>
      <c r="U159" s="116"/>
      <c r="V159" s="116"/>
      <c r="W159" s="116"/>
      <c r="X159" s="118"/>
      <c r="Y159" s="120"/>
      <c r="Z159" s="116"/>
      <c r="AA159" s="116"/>
      <c r="AB159" s="55">
        <f t="shared" si="13"/>
        <v>0</v>
      </c>
      <c r="AC159" s="39"/>
      <c r="AD159" s="96" t="str">
        <f t="shared" si="14"/>
        <v>No</v>
      </c>
      <c r="AE159" s="18" t="str">
        <f>IFERROR(VLOOKUP(L159,'EFM Funds June 2020'!D:M,9,FALSE),"No")</f>
        <v>No</v>
      </c>
      <c r="AF159" s="18" t="str">
        <f>IFERROR(VLOOKUP(W159,'EFM Funds June 2020'!D:L,9,FALSE),"No")</f>
        <v>No</v>
      </c>
      <c r="AG159" s="19" t="str">
        <f t="shared" ca="1" si="15"/>
        <v>No</v>
      </c>
      <c r="AH159" s="19" t="str">
        <f t="shared" si="16"/>
        <v>No</v>
      </c>
      <c r="AI159" s="56" t="str">
        <f t="shared" ca="1" si="17"/>
        <v>Yes</v>
      </c>
      <c r="AJ159" s="56" t="str">
        <f ca="1">IFERROR(IF(OR($R$1&gt;Q159+90,$R$1&gt;VLOOKUP(W159,'EFM Funds June 2020'!D:E,2,FALSE)+90),"Yes","No"),"No")</f>
        <v>No</v>
      </c>
      <c r="AK159" s="56" t="str">
        <f>IFERROR(IF(OR(IFERROR(IF(AND(VLOOKUP(L159,'EFM Funds June 2020'!$D:$M,10,FALSE)="Yes",T159&lt;0),"Yes","No"),"No")="Yes",IFERROR(IF(AND(VLOOKUP(W159,'EFM Funds June 2020'!$D:$M,10,FALSE)="Yes",AA159&gt;0),"Yes","No"),"No")="Yes"),"Yes","No"),"No")</f>
        <v>No</v>
      </c>
      <c r="AL159" s="95" t="str">
        <f t="shared" si="18"/>
        <v>NoNo</v>
      </c>
    </row>
    <row r="160" spans="1:38" s="12" customFormat="1" x14ac:dyDescent="0.35">
      <c r="A160" s="13"/>
      <c r="B160" s="20"/>
      <c r="C160" s="20"/>
      <c r="D160" s="13"/>
      <c r="E160" s="13"/>
      <c r="F160" s="13"/>
      <c r="G160" s="21"/>
      <c r="H160" s="104"/>
      <c r="I160" s="21"/>
      <c r="J160" s="21"/>
      <c r="K160" s="13"/>
      <c r="L160" s="13"/>
      <c r="M160" s="20"/>
      <c r="N160" s="13"/>
      <c r="O160" s="13"/>
      <c r="P160" s="13"/>
      <c r="Q160" s="22"/>
      <c r="R160" s="13"/>
      <c r="S160" s="13"/>
      <c r="T160" s="13"/>
      <c r="U160" s="116"/>
      <c r="V160" s="116"/>
      <c r="W160" s="116"/>
      <c r="X160" s="118"/>
      <c r="Y160" s="120"/>
      <c r="Z160" s="116"/>
      <c r="AA160" s="116"/>
      <c r="AB160" s="55">
        <f t="shared" si="13"/>
        <v>0</v>
      </c>
      <c r="AC160" s="39"/>
      <c r="AD160" s="96" t="str">
        <f t="shared" si="14"/>
        <v>No</v>
      </c>
      <c r="AE160" s="18" t="str">
        <f>IFERROR(VLOOKUP(L160,'EFM Funds June 2020'!D:M,9,FALSE),"No")</f>
        <v>No</v>
      </c>
      <c r="AF160" s="18" t="str">
        <f>IFERROR(VLOOKUP(W160,'EFM Funds June 2020'!D:L,9,FALSE),"No")</f>
        <v>No</v>
      </c>
      <c r="AG160" s="19" t="str">
        <f t="shared" ca="1" si="15"/>
        <v>No</v>
      </c>
      <c r="AH160" s="19" t="str">
        <f t="shared" si="16"/>
        <v>No</v>
      </c>
      <c r="AI160" s="56" t="str">
        <f t="shared" ca="1" si="17"/>
        <v>Yes</v>
      </c>
      <c r="AJ160" s="56" t="str">
        <f ca="1">IFERROR(IF(OR($R$1&gt;Q160+90,$R$1&gt;VLOOKUP(W160,'EFM Funds June 2020'!D:E,2,FALSE)+90),"Yes","No"),"No")</f>
        <v>No</v>
      </c>
      <c r="AK160" s="56" t="str">
        <f>IFERROR(IF(OR(IFERROR(IF(AND(VLOOKUP(L160,'EFM Funds June 2020'!$D:$M,10,FALSE)="Yes",T160&lt;0),"Yes","No"),"No")="Yes",IFERROR(IF(AND(VLOOKUP(W160,'EFM Funds June 2020'!$D:$M,10,FALSE)="Yes",AA160&gt;0),"Yes","No"),"No")="Yes"),"Yes","No"),"No")</f>
        <v>No</v>
      </c>
      <c r="AL160" s="95" t="str">
        <f t="shared" si="18"/>
        <v>NoNo</v>
      </c>
    </row>
    <row r="161" spans="1:38" s="12" customFormat="1" x14ac:dyDescent="0.35">
      <c r="A161" s="13"/>
      <c r="B161" s="20"/>
      <c r="C161" s="20"/>
      <c r="D161" s="13"/>
      <c r="E161" s="13"/>
      <c r="F161" s="13"/>
      <c r="G161" s="21"/>
      <c r="H161" s="104"/>
      <c r="I161" s="21"/>
      <c r="J161" s="21"/>
      <c r="K161" s="13"/>
      <c r="L161" s="13"/>
      <c r="M161" s="20"/>
      <c r="N161" s="13"/>
      <c r="O161" s="13"/>
      <c r="P161" s="13"/>
      <c r="Q161" s="22"/>
      <c r="R161" s="13"/>
      <c r="S161" s="13"/>
      <c r="T161" s="13"/>
      <c r="U161" s="116"/>
      <c r="V161" s="116"/>
      <c r="W161" s="116"/>
      <c r="X161" s="118"/>
      <c r="Y161" s="120"/>
      <c r="Z161" s="116"/>
      <c r="AA161" s="116"/>
      <c r="AB161" s="55">
        <f t="shared" si="13"/>
        <v>0</v>
      </c>
      <c r="AC161" s="39"/>
      <c r="AD161" s="96" t="str">
        <f t="shared" si="14"/>
        <v>No</v>
      </c>
      <c r="AE161" s="18" t="str">
        <f>IFERROR(VLOOKUP(L161,'EFM Funds June 2020'!D:M,9,FALSE),"No")</f>
        <v>No</v>
      </c>
      <c r="AF161" s="18" t="str">
        <f>IFERROR(VLOOKUP(W161,'EFM Funds June 2020'!D:L,9,FALSE),"No")</f>
        <v>No</v>
      </c>
      <c r="AG161" s="19" t="str">
        <f t="shared" ca="1" si="15"/>
        <v>No</v>
      </c>
      <c r="AH161" s="19" t="str">
        <f t="shared" si="16"/>
        <v>No</v>
      </c>
      <c r="AI161" s="56" t="str">
        <f t="shared" ca="1" si="17"/>
        <v>Yes</v>
      </c>
      <c r="AJ161" s="56" t="str">
        <f ca="1">IFERROR(IF(OR($R$1&gt;Q161+90,$R$1&gt;VLOOKUP(W161,'EFM Funds June 2020'!D:E,2,FALSE)+90),"Yes","No"),"No")</f>
        <v>No</v>
      </c>
      <c r="AK161" s="56" t="str">
        <f>IFERROR(IF(OR(IFERROR(IF(AND(VLOOKUP(L161,'EFM Funds June 2020'!$D:$M,10,FALSE)="Yes",T161&lt;0),"Yes","No"),"No")="Yes",IFERROR(IF(AND(VLOOKUP(W161,'EFM Funds June 2020'!$D:$M,10,FALSE)="Yes",AA161&gt;0),"Yes","No"),"No")="Yes"),"Yes","No"),"No")</f>
        <v>No</v>
      </c>
      <c r="AL161" s="95" t="str">
        <f t="shared" si="18"/>
        <v>NoNo</v>
      </c>
    </row>
    <row r="162" spans="1:38" s="12" customFormat="1" x14ac:dyDescent="0.35">
      <c r="A162" s="13"/>
      <c r="B162" s="20"/>
      <c r="C162" s="20"/>
      <c r="D162" s="13"/>
      <c r="E162" s="13"/>
      <c r="F162" s="13"/>
      <c r="G162" s="21"/>
      <c r="H162" s="104"/>
      <c r="I162" s="21"/>
      <c r="J162" s="21"/>
      <c r="K162" s="13"/>
      <c r="L162" s="13"/>
      <c r="M162" s="20"/>
      <c r="N162" s="13"/>
      <c r="O162" s="13"/>
      <c r="P162" s="13"/>
      <c r="Q162" s="22"/>
      <c r="R162" s="13"/>
      <c r="S162" s="13"/>
      <c r="T162" s="13"/>
      <c r="U162" s="116"/>
      <c r="V162" s="116"/>
      <c r="W162" s="116"/>
      <c r="X162" s="118"/>
      <c r="Y162" s="120"/>
      <c r="Z162" s="116"/>
      <c r="AA162" s="116"/>
      <c r="AB162" s="55">
        <f t="shared" si="13"/>
        <v>0</v>
      </c>
      <c r="AC162" s="39"/>
      <c r="AD162" s="96" t="str">
        <f t="shared" si="14"/>
        <v>No</v>
      </c>
      <c r="AE162" s="18" t="str">
        <f>IFERROR(VLOOKUP(L162,'EFM Funds June 2020'!D:M,9,FALSE),"No")</f>
        <v>No</v>
      </c>
      <c r="AF162" s="18" t="str">
        <f>IFERROR(VLOOKUP(W162,'EFM Funds June 2020'!D:L,9,FALSE),"No")</f>
        <v>No</v>
      </c>
      <c r="AG162" s="19" t="str">
        <f t="shared" ca="1" si="15"/>
        <v>No</v>
      </c>
      <c r="AH162" s="19" t="str">
        <f t="shared" si="16"/>
        <v>No</v>
      </c>
      <c r="AI162" s="56" t="str">
        <f t="shared" ca="1" si="17"/>
        <v>Yes</v>
      </c>
      <c r="AJ162" s="56" t="str">
        <f ca="1">IFERROR(IF(OR($R$1&gt;Q162+90,$R$1&gt;VLOOKUP(W162,'EFM Funds June 2020'!D:E,2,FALSE)+90),"Yes","No"),"No")</f>
        <v>No</v>
      </c>
      <c r="AK162" s="56" t="str">
        <f>IFERROR(IF(OR(IFERROR(IF(AND(VLOOKUP(L162,'EFM Funds June 2020'!$D:$M,10,FALSE)="Yes",T162&lt;0),"Yes","No"),"No")="Yes",IFERROR(IF(AND(VLOOKUP(W162,'EFM Funds June 2020'!$D:$M,10,FALSE)="Yes",AA162&gt;0),"Yes","No"),"No")="Yes"),"Yes","No"),"No")</f>
        <v>No</v>
      </c>
      <c r="AL162" s="95" t="str">
        <f t="shared" si="18"/>
        <v>NoNo</v>
      </c>
    </row>
    <row r="163" spans="1:38" s="12" customFormat="1" x14ac:dyDescent="0.35">
      <c r="A163" s="13"/>
      <c r="B163" s="20"/>
      <c r="C163" s="20"/>
      <c r="D163" s="13"/>
      <c r="E163" s="13"/>
      <c r="F163" s="13"/>
      <c r="G163" s="21"/>
      <c r="H163" s="104"/>
      <c r="I163" s="21"/>
      <c r="J163" s="21"/>
      <c r="K163" s="13"/>
      <c r="L163" s="13"/>
      <c r="M163" s="20"/>
      <c r="N163" s="13"/>
      <c r="O163" s="13"/>
      <c r="P163" s="13"/>
      <c r="Q163" s="22"/>
      <c r="R163" s="13"/>
      <c r="S163" s="13"/>
      <c r="T163" s="13"/>
      <c r="U163" s="116"/>
      <c r="V163" s="116"/>
      <c r="W163" s="116"/>
      <c r="X163" s="118"/>
      <c r="Y163" s="120"/>
      <c r="Z163" s="116"/>
      <c r="AA163" s="116"/>
      <c r="AB163" s="55">
        <f t="shared" si="13"/>
        <v>0</v>
      </c>
      <c r="AC163" s="39"/>
      <c r="AD163" s="96" t="str">
        <f t="shared" si="14"/>
        <v>No</v>
      </c>
      <c r="AE163" s="18" t="str">
        <f>IFERROR(VLOOKUP(L163,'EFM Funds June 2020'!D:M,9,FALSE),"No")</f>
        <v>No</v>
      </c>
      <c r="AF163" s="18" t="str">
        <f>IFERROR(VLOOKUP(W163,'EFM Funds June 2020'!D:L,9,FALSE),"No")</f>
        <v>No</v>
      </c>
      <c r="AG163" s="19" t="str">
        <f t="shared" ca="1" si="15"/>
        <v>No</v>
      </c>
      <c r="AH163" s="19" t="str">
        <f t="shared" si="16"/>
        <v>No</v>
      </c>
      <c r="AI163" s="56" t="str">
        <f t="shared" ca="1" si="17"/>
        <v>Yes</v>
      </c>
      <c r="AJ163" s="56" t="str">
        <f ca="1">IFERROR(IF(OR($R$1&gt;Q163+90,$R$1&gt;VLOOKUP(W163,'EFM Funds June 2020'!D:E,2,FALSE)+90),"Yes","No"),"No")</f>
        <v>No</v>
      </c>
      <c r="AK163" s="56" t="str">
        <f>IFERROR(IF(OR(IFERROR(IF(AND(VLOOKUP(L163,'EFM Funds June 2020'!$D:$M,10,FALSE)="Yes",T163&lt;0),"Yes","No"),"No")="Yes",IFERROR(IF(AND(VLOOKUP(W163,'EFM Funds June 2020'!$D:$M,10,FALSE)="Yes",AA163&gt;0),"Yes","No"),"No")="Yes"),"Yes","No"),"No")</f>
        <v>No</v>
      </c>
      <c r="AL163" s="95" t="str">
        <f t="shared" si="18"/>
        <v>NoNo</v>
      </c>
    </row>
    <row r="164" spans="1:38" s="12" customFormat="1" x14ac:dyDescent="0.35">
      <c r="A164" s="13"/>
      <c r="B164" s="20"/>
      <c r="C164" s="20"/>
      <c r="D164" s="13"/>
      <c r="E164" s="13"/>
      <c r="F164" s="13"/>
      <c r="G164" s="21"/>
      <c r="H164" s="104"/>
      <c r="I164" s="21"/>
      <c r="J164" s="21"/>
      <c r="K164" s="13"/>
      <c r="L164" s="13"/>
      <c r="M164" s="20"/>
      <c r="N164" s="13"/>
      <c r="O164" s="13"/>
      <c r="P164" s="13"/>
      <c r="Q164" s="22"/>
      <c r="R164" s="13"/>
      <c r="S164" s="13"/>
      <c r="T164" s="13"/>
      <c r="U164" s="116"/>
      <c r="V164" s="116"/>
      <c r="W164" s="116"/>
      <c r="X164" s="118"/>
      <c r="Y164" s="120"/>
      <c r="Z164" s="116"/>
      <c r="AA164" s="116"/>
      <c r="AB164" s="55">
        <f t="shared" si="13"/>
        <v>0</v>
      </c>
      <c r="AC164" s="39"/>
      <c r="AD164" s="96" t="str">
        <f t="shared" si="14"/>
        <v>No</v>
      </c>
      <c r="AE164" s="18" t="str">
        <f>IFERROR(VLOOKUP(L164,'EFM Funds June 2020'!D:M,9,FALSE),"No")</f>
        <v>No</v>
      </c>
      <c r="AF164" s="18" t="str">
        <f>IFERROR(VLOOKUP(W164,'EFM Funds June 2020'!D:L,9,FALSE),"No")</f>
        <v>No</v>
      </c>
      <c r="AG164" s="19" t="str">
        <f t="shared" ca="1" si="15"/>
        <v>No</v>
      </c>
      <c r="AH164" s="19" t="str">
        <f t="shared" si="16"/>
        <v>No</v>
      </c>
      <c r="AI164" s="56" t="str">
        <f t="shared" ca="1" si="17"/>
        <v>Yes</v>
      </c>
      <c r="AJ164" s="56" t="str">
        <f ca="1">IFERROR(IF(OR($R$1&gt;Q164+90,$R$1&gt;VLOOKUP(W164,'EFM Funds June 2020'!D:E,2,FALSE)+90),"Yes","No"),"No")</f>
        <v>No</v>
      </c>
      <c r="AK164" s="56" t="str">
        <f>IFERROR(IF(OR(IFERROR(IF(AND(VLOOKUP(L164,'EFM Funds June 2020'!$D:$M,10,FALSE)="Yes",T164&lt;0),"Yes","No"),"No")="Yes",IFERROR(IF(AND(VLOOKUP(W164,'EFM Funds June 2020'!$D:$M,10,FALSE)="Yes",AA164&gt;0),"Yes","No"),"No")="Yes"),"Yes","No"),"No")</f>
        <v>No</v>
      </c>
      <c r="AL164" s="95" t="str">
        <f t="shared" si="18"/>
        <v>NoNo</v>
      </c>
    </row>
    <row r="165" spans="1:38" s="12" customFormat="1" x14ac:dyDescent="0.35">
      <c r="A165" s="13"/>
      <c r="B165" s="20"/>
      <c r="C165" s="20"/>
      <c r="D165" s="13"/>
      <c r="E165" s="13"/>
      <c r="F165" s="13"/>
      <c r="G165" s="21"/>
      <c r="H165" s="104"/>
      <c r="I165" s="21"/>
      <c r="J165" s="21"/>
      <c r="K165" s="13"/>
      <c r="L165" s="13"/>
      <c r="M165" s="20"/>
      <c r="N165" s="13"/>
      <c r="O165" s="13"/>
      <c r="P165" s="13"/>
      <c r="Q165" s="22"/>
      <c r="R165" s="13"/>
      <c r="S165" s="13"/>
      <c r="T165" s="13"/>
      <c r="U165" s="116"/>
      <c r="V165" s="116"/>
      <c r="W165" s="116"/>
      <c r="X165" s="118"/>
      <c r="Y165" s="120"/>
      <c r="Z165" s="116"/>
      <c r="AA165" s="116"/>
      <c r="AB165" s="55">
        <f t="shared" si="13"/>
        <v>0</v>
      </c>
      <c r="AC165" s="39"/>
      <c r="AD165" s="96" t="str">
        <f t="shared" si="14"/>
        <v>No</v>
      </c>
      <c r="AE165" s="18" t="str">
        <f>IFERROR(VLOOKUP(L165,'EFM Funds June 2020'!D:M,9,FALSE),"No")</f>
        <v>No</v>
      </c>
      <c r="AF165" s="18" t="str">
        <f>IFERROR(VLOOKUP(W165,'EFM Funds June 2020'!D:L,9,FALSE),"No")</f>
        <v>No</v>
      </c>
      <c r="AG165" s="19" t="str">
        <f t="shared" ca="1" si="15"/>
        <v>No</v>
      </c>
      <c r="AH165" s="19" t="str">
        <f t="shared" si="16"/>
        <v>No</v>
      </c>
      <c r="AI165" s="56" t="str">
        <f t="shared" ca="1" si="17"/>
        <v>Yes</v>
      </c>
      <c r="AJ165" s="56" t="str">
        <f ca="1">IFERROR(IF(OR($R$1&gt;Q165+90,$R$1&gt;VLOOKUP(W165,'EFM Funds June 2020'!D:E,2,FALSE)+90),"Yes","No"),"No")</f>
        <v>No</v>
      </c>
      <c r="AK165" s="56" t="str">
        <f>IFERROR(IF(OR(IFERROR(IF(AND(VLOOKUP(L165,'EFM Funds June 2020'!$D:$M,10,FALSE)="Yes",T165&lt;0),"Yes","No"),"No")="Yes",IFERROR(IF(AND(VLOOKUP(W165,'EFM Funds June 2020'!$D:$M,10,FALSE)="Yes",AA165&gt;0),"Yes","No"),"No")="Yes"),"Yes","No"),"No")</f>
        <v>No</v>
      </c>
      <c r="AL165" s="95" t="str">
        <f t="shared" si="18"/>
        <v>NoNo</v>
      </c>
    </row>
    <row r="166" spans="1:38" s="12" customFormat="1" x14ac:dyDescent="0.35">
      <c r="A166" s="13"/>
      <c r="B166" s="20"/>
      <c r="C166" s="20"/>
      <c r="D166" s="13"/>
      <c r="E166" s="13"/>
      <c r="F166" s="13"/>
      <c r="G166" s="21"/>
      <c r="H166" s="104"/>
      <c r="I166" s="21"/>
      <c r="J166" s="21"/>
      <c r="K166" s="13"/>
      <c r="L166" s="13"/>
      <c r="M166" s="20"/>
      <c r="N166" s="13"/>
      <c r="O166" s="13"/>
      <c r="P166" s="13"/>
      <c r="Q166" s="22"/>
      <c r="R166" s="13"/>
      <c r="S166" s="13"/>
      <c r="T166" s="13"/>
      <c r="U166" s="116"/>
      <c r="V166" s="116"/>
      <c r="W166" s="116"/>
      <c r="X166" s="118"/>
      <c r="Y166" s="120"/>
      <c r="Z166" s="116"/>
      <c r="AA166" s="116"/>
      <c r="AB166" s="55">
        <f t="shared" si="13"/>
        <v>0</v>
      </c>
      <c r="AC166" s="39"/>
      <c r="AD166" s="96" t="str">
        <f t="shared" si="14"/>
        <v>No</v>
      </c>
      <c r="AE166" s="18" t="str">
        <f>IFERROR(VLOOKUP(L166,'EFM Funds June 2020'!D:M,9,FALSE),"No")</f>
        <v>No</v>
      </c>
      <c r="AF166" s="18" t="str">
        <f>IFERROR(VLOOKUP(W166,'EFM Funds June 2020'!D:L,9,FALSE),"No")</f>
        <v>No</v>
      </c>
      <c r="AG166" s="19" t="str">
        <f t="shared" ca="1" si="15"/>
        <v>No</v>
      </c>
      <c r="AH166" s="19" t="str">
        <f t="shared" si="16"/>
        <v>No</v>
      </c>
      <c r="AI166" s="56" t="str">
        <f t="shared" ca="1" si="17"/>
        <v>Yes</v>
      </c>
      <c r="AJ166" s="56" t="str">
        <f ca="1">IFERROR(IF(OR($R$1&gt;Q166+90,$R$1&gt;VLOOKUP(W166,'EFM Funds June 2020'!D:E,2,FALSE)+90),"Yes","No"),"No")</f>
        <v>No</v>
      </c>
      <c r="AK166" s="56" t="str">
        <f>IFERROR(IF(OR(IFERROR(IF(AND(VLOOKUP(L166,'EFM Funds June 2020'!$D:$M,10,FALSE)="Yes",T166&lt;0),"Yes","No"),"No")="Yes",IFERROR(IF(AND(VLOOKUP(W166,'EFM Funds June 2020'!$D:$M,10,FALSE)="Yes",AA166&gt;0),"Yes","No"),"No")="Yes"),"Yes","No"),"No")</f>
        <v>No</v>
      </c>
      <c r="AL166" s="95" t="str">
        <f t="shared" si="18"/>
        <v>NoNo</v>
      </c>
    </row>
    <row r="167" spans="1:38" s="12" customFormat="1" x14ac:dyDescent="0.35">
      <c r="A167" s="13"/>
      <c r="B167" s="20"/>
      <c r="C167" s="20"/>
      <c r="D167" s="13"/>
      <c r="E167" s="13"/>
      <c r="F167" s="13"/>
      <c r="G167" s="21"/>
      <c r="H167" s="104"/>
      <c r="I167" s="21"/>
      <c r="J167" s="21"/>
      <c r="K167" s="13"/>
      <c r="L167" s="13"/>
      <c r="M167" s="20"/>
      <c r="N167" s="13"/>
      <c r="O167" s="13"/>
      <c r="P167" s="13"/>
      <c r="Q167" s="22"/>
      <c r="R167" s="13"/>
      <c r="S167" s="13"/>
      <c r="T167" s="13"/>
      <c r="U167" s="116"/>
      <c r="V167" s="116"/>
      <c r="W167" s="116"/>
      <c r="X167" s="118"/>
      <c r="Y167" s="120"/>
      <c r="Z167" s="116"/>
      <c r="AA167" s="116"/>
      <c r="AB167" s="55">
        <f t="shared" si="13"/>
        <v>0</v>
      </c>
      <c r="AC167" s="39"/>
      <c r="AD167" s="96" t="str">
        <f t="shared" si="14"/>
        <v>No</v>
      </c>
      <c r="AE167" s="18" t="str">
        <f>IFERROR(VLOOKUP(L167,'EFM Funds June 2020'!D:M,9,FALSE),"No")</f>
        <v>No</v>
      </c>
      <c r="AF167" s="18" t="str">
        <f>IFERROR(VLOOKUP(W167,'EFM Funds June 2020'!D:L,9,FALSE),"No")</f>
        <v>No</v>
      </c>
      <c r="AG167" s="19" t="str">
        <f t="shared" ca="1" si="15"/>
        <v>No</v>
      </c>
      <c r="AH167" s="19" t="str">
        <f t="shared" si="16"/>
        <v>No</v>
      </c>
      <c r="AI167" s="56" t="str">
        <f t="shared" ca="1" si="17"/>
        <v>Yes</v>
      </c>
      <c r="AJ167" s="56" t="str">
        <f ca="1">IFERROR(IF(OR($R$1&gt;Q167+90,$R$1&gt;VLOOKUP(W167,'EFM Funds June 2020'!D:E,2,FALSE)+90),"Yes","No"),"No")</f>
        <v>No</v>
      </c>
      <c r="AK167" s="56" t="str">
        <f>IFERROR(IF(OR(IFERROR(IF(AND(VLOOKUP(L167,'EFM Funds June 2020'!$D:$M,10,FALSE)="Yes",T167&lt;0),"Yes","No"),"No")="Yes",IFERROR(IF(AND(VLOOKUP(W167,'EFM Funds June 2020'!$D:$M,10,FALSE)="Yes",AA167&gt;0),"Yes","No"),"No")="Yes"),"Yes","No"),"No")</f>
        <v>No</v>
      </c>
      <c r="AL167" s="95" t="str">
        <f t="shared" si="18"/>
        <v>NoNo</v>
      </c>
    </row>
    <row r="168" spans="1:38" s="12" customFormat="1" x14ac:dyDescent="0.35">
      <c r="A168" s="13"/>
      <c r="B168" s="20"/>
      <c r="C168" s="20"/>
      <c r="D168" s="13"/>
      <c r="E168" s="13"/>
      <c r="F168" s="13"/>
      <c r="G168" s="21"/>
      <c r="H168" s="104"/>
      <c r="I168" s="21"/>
      <c r="J168" s="21"/>
      <c r="K168" s="13"/>
      <c r="L168" s="13"/>
      <c r="M168" s="20"/>
      <c r="N168" s="13"/>
      <c r="O168" s="13"/>
      <c r="P168" s="13"/>
      <c r="Q168" s="22"/>
      <c r="R168" s="13"/>
      <c r="S168" s="13"/>
      <c r="T168" s="13"/>
      <c r="U168" s="116"/>
      <c r="V168" s="116"/>
      <c r="W168" s="116"/>
      <c r="X168" s="118"/>
      <c r="Y168" s="120"/>
      <c r="Z168" s="116"/>
      <c r="AA168" s="116"/>
      <c r="AB168" s="55">
        <f t="shared" si="13"/>
        <v>0</v>
      </c>
      <c r="AC168" s="39"/>
      <c r="AD168" s="96" t="str">
        <f t="shared" si="14"/>
        <v>No</v>
      </c>
      <c r="AE168" s="18" t="str">
        <f>IFERROR(VLOOKUP(L168,'EFM Funds June 2020'!D:M,9,FALSE),"No")</f>
        <v>No</v>
      </c>
      <c r="AF168" s="18" t="str">
        <f>IFERROR(VLOOKUP(W168,'EFM Funds June 2020'!D:L,9,FALSE),"No")</f>
        <v>No</v>
      </c>
      <c r="AG168" s="19" t="str">
        <f t="shared" ca="1" si="15"/>
        <v>No</v>
      </c>
      <c r="AH168" s="19" t="str">
        <f t="shared" si="16"/>
        <v>No</v>
      </c>
      <c r="AI168" s="56" t="str">
        <f t="shared" ca="1" si="17"/>
        <v>Yes</v>
      </c>
      <c r="AJ168" s="56" t="str">
        <f ca="1">IFERROR(IF(OR($R$1&gt;Q168+90,$R$1&gt;VLOOKUP(W168,'EFM Funds June 2020'!D:E,2,FALSE)+90),"Yes","No"),"No")</f>
        <v>No</v>
      </c>
      <c r="AK168" s="56" t="str">
        <f>IFERROR(IF(OR(IFERROR(IF(AND(VLOOKUP(L168,'EFM Funds June 2020'!$D:$M,10,FALSE)="Yes",T168&lt;0),"Yes","No"),"No")="Yes",IFERROR(IF(AND(VLOOKUP(W168,'EFM Funds June 2020'!$D:$M,10,FALSE)="Yes",AA168&gt;0),"Yes","No"),"No")="Yes"),"Yes","No"),"No")</f>
        <v>No</v>
      </c>
      <c r="AL168" s="95" t="str">
        <f t="shared" si="18"/>
        <v>NoNo</v>
      </c>
    </row>
    <row r="169" spans="1:38" s="12" customFormat="1" x14ac:dyDescent="0.35">
      <c r="A169" s="13"/>
      <c r="B169" s="20"/>
      <c r="C169" s="20"/>
      <c r="D169" s="13"/>
      <c r="E169" s="13"/>
      <c r="F169" s="13"/>
      <c r="G169" s="21"/>
      <c r="H169" s="104"/>
      <c r="I169" s="21"/>
      <c r="J169" s="21"/>
      <c r="K169" s="13"/>
      <c r="L169" s="13"/>
      <c r="M169" s="20"/>
      <c r="N169" s="13"/>
      <c r="O169" s="13"/>
      <c r="P169" s="13"/>
      <c r="Q169" s="22"/>
      <c r="R169" s="13"/>
      <c r="S169" s="13"/>
      <c r="T169" s="13"/>
      <c r="U169" s="116"/>
      <c r="V169" s="116"/>
      <c r="W169" s="116"/>
      <c r="X169" s="118"/>
      <c r="Y169" s="120"/>
      <c r="Z169" s="116"/>
      <c r="AA169" s="116"/>
      <c r="AB169" s="55">
        <f t="shared" si="13"/>
        <v>0</v>
      </c>
      <c r="AC169" s="39"/>
      <c r="AD169" s="96" t="str">
        <f t="shared" si="14"/>
        <v>No</v>
      </c>
      <c r="AE169" s="18" t="str">
        <f>IFERROR(VLOOKUP(L169,'EFM Funds June 2020'!D:M,9,FALSE),"No")</f>
        <v>No</v>
      </c>
      <c r="AF169" s="18" t="str">
        <f>IFERROR(VLOOKUP(W169,'EFM Funds June 2020'!D:L,9,FALSE),"No")</f>
        <v>No</v>
      </c>
      <c r="AG169" s="19" t="str">
        <f t="shared" ca="1" si="15"/>
        <v>No</v>
      </c>
      <c r="AH169" s="19" t="str">
        <f t="shared" si="16"/>
        <v>No</v>
      </c>
      <c r="AI169" s="56" t="str">
        <f t="shared" ca="1" si="17"/>
        <v>Yes</v>
      </c>
      <c r="AJ169" s="56" t="str">
        <f ca="1">IFERROR(IF(OR($R$1&gt;Q169+90,$R$1&gt;VLOOKUP(W169,'EFM Funds June 2020'!D:E,2,FALSE)+90),"Yes","No"),"No")</f>
        <v>No</v>
      </c>
      <c r="AK169" s="56" t="str">
        <f>IFERROR(IF(OR(IFERROR(IF(AND(VLOOKUP(L169,'EFM Funds June 2020'!$D:$M,10,FALSE)="Yes",T169&lt;0),"Yes","No"),"No")="Yes",IFERROR(IF(AND(VLOOKUP(W169,'EFM Funds June 2020'!$D:$M,10,FALSE)="Yes",AA169&gt;0),"Yes","No"),"No")="Yes"),"Yes","No"),"No")</f>
        <v>No</v>
      </c>
      <c r="AL169" s="95" t="str">
        <f t="shared" si="18"/>
        <v>NoNo</v>
      </c>
    </row>
    <row r="170" spans="1:38" s="12" customFormat="1" x14ac:dyDescent="0.35">
      <c r="A170" s="13"/>
      <c r="B170" s="20"/>
      <c r="C170" s="20"/>
      <c r="D170" s="13"/>
      <c r="E170" s="13"/>
      <c r="F170" s="13"/>
      <c r="G170" s="21"/>
      <c r="H170" s="104"/>
      <c r="I170" s="21"/>
      <c r="J170" s="21"/>
      <c r="K170" s="13"/>
      <c r="L170" s="13"/>
      <c r="M170" s="20"/>
      <c r="N170" s="13"/>
      <c r="O170" s="13"/>
      <c r="P170" s="13"/>
      <c r="Q170" s="22"/>
      <c r="R170" s="13"/>
      <c r="S170" s="13"/>
      <c r="T170" s="13"/>
      <c r="U170" s="116"/>
      <c r="V170" s="116"/>
      <c r="W170" s="116"/>
      <c r="X170" s="118"/>
      <c r="Y170" s="120"/>
      <c r="Z170" s="116"/>
      <c r="AA170" s="116"/>
      <c r="AB170" s="55">
        <f t="shared" si="13"/>
        <v>0</v>
      </c>
      <c r="AC170" s="39"/>
      <c r="AD170" s="96" t="str">
        <f t="shared" si="14"/>
        <v>No</v>
      </c>
      <c r="AE170" s="18" t="str">
        <f>IFERROR(VLOOKUP(L170,'EFM Funds June 2020'!D:M,9,FALSE),"No")</f>
        <v>No</v>
      </c>
      <c r="AF170" s="18" t="str">
        <f>IFERROR(VLOOKUP(W170,'EFM Funds June 2020'!D:L,9,FALSE),"No")</f>
        <v>No</v>
      </c>
      <c r="AG170" s="19" t="str">
        <f t="shared" ca="1" si="15"/>
        <v>No</v>
      </c>
      <c r="AH170" s="19" t="str">
        <f t="shared" si="16"/>
        <v>No</v>
      </c>
      <c r="AI170" s="56" t="str">
        <f t="shared" ca="1" si="17"/>
        <v>Yes</v>
      </c>
      <c r="AJ170" s="56" t="str">
        <f ca="1">IFERROR(IF(OR($R$1&gt;Q170+90,$R$1&gt;VLOOKUP(W170,'EFM Funds June 2020'!D:E,2,FALSE)+90),"Yes","No"),"No")</f>
        <v>No</v>
      </c>
      <c r="AK170" s="56" t="str">
        <f>IFERROR(IF(OR(IFERROR(IF(AND(VLOOKUP(L170,'EFM Funds June 2020'!$D:$M,10,FALSE)="Yes",T170&lt;0),"Yes","No"),"No")="Yes",IFERROR(IF(AND(VLOOKUP(W170,'EFM Funds June 2020'!$D:$M,10,FALSE)="Yes",AA170&gt;0),"Yes","No"),"No")="Yes"),"Yes","No"),"No")</f>
        <v>No</v>
      </c>
      <c r="AL170" s="95" t="str">
        <f t="shared" si="18"/>
        <v>NoNo</v>
      </c>
    </row>
    <row r="171" spans="1:38" s="12" customFormat="1" x14ac:dyDescent="0.35">
      <c r="A171" s="13"/>
      <c r="B171" s="20"/>
      <c r="C171" s="20"/>
      <c r="D171" s="13"/>
      <c r="E171" s="13"/>
      <c r="F171" s="13"/>
      <c r="G171" s="21"/>
      <c r="H171" s="104"/>
      <c r="I171" s="21"/>
      <c r="J171" s="21"/>
      <c r="K171" s="13"/>
      <c r="L171" s="13"/>
      <c r="M171" s="20"/>
      <c r="N171" s="13"/>
      <c r="O171" s="13"/>
      <c r="P171" s="13"/>
      <c r="Q171" s="22"/>
      <c r="R171" s="13"/>
      <c r="S171" s="13"/>
      <c r="T171" s="13"/>
      <c r="U171" s="116"/>
      <c r="V171" s="116"/>
      <c r="W171" s="116"/>
      <c r="X171" s="118"/>
      <c r="Y171" s="120"/>
      <c r="Z171" s="116"/>
      <c r="AA171" s="116"/>
      <c r="AB171" s="55">
        <f t="shared" si="13"/>
        <v>0</v>
      </c>
      <c r="AC171" s="39"/>
      <c r="AD171" s="96" t="str">
        <f t="shared" si="14"/>
        <v>No</v>
      </c>
      <c r="AE171" s="18" t="str">
        <f>IFERROR(VLOOKUP(L171,'EFM Funds June 2020'!D:M,9,FALSE),"No")</f>
        <v>No</v>
      </c>
      <c r="AF171" s="18" t="str">
        <f>IFERROR(VLOOKUP(W171,'EFM Funds June 2020'!D:L,9,FALSE),"No")</f>
        <v>No</v>
      </c>
      <c r="AG171" s="19" t="str">
        <f t="shared" ca="1" si="15"/>
        <v>No</v>
      </c>
      <c r="AH171" s="19" t="str">
        <f t="shared" si="16"/>
        <v>No</v>
      </c>
      <c r="AI171" s="56" t="str">
        <f t="shared" ca="1" si="17"/>
        <v>Yes</v>
      </c>
      <c r="AJ171" s="56" t="str">
        <f ca="1">IFERROR(IF(OR($R$1&gt;Q171+90,$R$1&gt;VLOOKUP(W171,'EFM Funds June 2020'!D:E,2,FALSE)+90),"Yes","No"),"No")</f>
        <v>No</v>
      </c>
      <c r="AK171" s="56" t="str">
        <f>IFERROR(IF(OR(IFERROR(IF(AND(VLOOKUP(L171,'EFM Funds June 2020'!$D:$M,10,FALSE)="Yes",T171&lt;0),"Yes","No"),"No")="Yes",IFERROR(IF(AND(VLOOKUP(W171,'EFM Funds June 2020'!$D:$M,10,FALSE)="Yes",AA171&gt;0),"Yes","No"),"No")="Yes"),"Yes","No"),"No")</f>
        <v>No</v>
      </c>
      <c r="AL171" s="95" t="str">
        <f t="shared" si="18"/>
        <v>NoNo</v>
      </c>
    </row>
    <row r="172" spans="1:38" s="12" customFormat="1" x14ac:dyDescent="0.35">
      <c r="A172" s="13"/>
      <c r="B172" s="20"/>
      <c r="C172" s="20"/>
      <c r="D172" s="13"/>
      <c r="E172" s="13"/>
      <c r="F172" s="13"/>
      <c r="G172" s="21"/>
      <c r="H172" s="104"/>
      <c r="I172" s="21"/>
      <c r="J172" s="21"/>
      <c r="K172" s="13"/>
      <c r="L172" s="13"/>
      <c r="M172" s="20"/>
      <c r="N172" s="13"/>
      <c r="O172" s="13"/>
      <c r="P172" s="13"/>
      <c r="Q172" s="22"/>
      <c r="R172" s="13"/>
      <c r="S172" s="13"/>
      <c r="T172" s="13"/>
      <c r="U172" s="116"/>
      <c r="V172" s="116"/>
      <c r="W172" s="116"/>
      <c r="X172" s="118"/>
      <c r="Y172" s="120"/>
      <c r="Z172" s="116"/>
      <c r="AA172" s="116"/>
      <c r="AB172" s="55">
        <f t="shared" si="13"/>
        <v>0</v>
      </c>
      <c r="AC172" s="39"/>
      <c r="AD172" s="96" t="str">
        <f t="shared" si="14"/>
        <v>No</v>
      </c>
      <c r="AE172" s="18" t="str">
        <f>IFERROR(VLOOKUP(L172,'EFM Funds June 2020'!D:M,9,FALSE),"No")</f>
        <v>No</v>
      </c>
      <c r="AF172" s="18" t="str">
        <f>IFERROR(VLOOKUP(W172,'EFM Funds June 2020'!D:L,9,FALSE),"No")</f>
        <v>No</v>
      </c>
      <c r="AG172" s="19" t="str">
        <f t="shared" ca="1" si="15"/>
        <v>No</v>
      </c>
      <c r="AH172" s="19" t="str">
        <f t="shared" si="16"/>
        <v>No</v>
      </c>
      <c r="AI172" s="56" t="str">
        <f t="shared" ca="1" si="17"/>
        <v>Yes</v>
      </c>
      <c r="AJ172" s="56" t="str">
        <f ca="1">IFERROR(IF(OR($R$1&gt;Q172+90,$R$1&gt;VLOOKUP(W172,'EFM Funds June 2020'!D:E,2,FALSE)+90),"Yes","No"),"No")</f>
        <v>No</v>
      </c>
      <c r="AK172" s="56" t="str">
        <f>IFERROR(IF(OR(IFERROR(IF(AND(VLOOKUP(L172,'EFM Funds June 2020'!$D:$M,10,FALSE)="Yes",T172&lt;0),"Yes","No"),"No")="Yes",IFERROR(IF(AND(VLOOKUP(W172,'EFM Funds June 2020'!$D:$M,10,FALSE)="Yes",AA172&gt;0),"Yes","No"),"No")="Yes"),"Yes","No"),"No")</f>
        <v>No</v>
      </c>
      <c r="AL172" s="95" t="str">
        <f t="shared" si="18"/>
        <v>NoNo</v>
      </c>
    </row>
    <row r="173" spans="1:38" s="12" customFormat="1" x14ac:dyDescent="0.35">
      <c r="A173" s="13"/>
      <c r="B173" s="20"/>
      <c r="C173" s="20"/>
      <c r="D173" s="13"/>
      <c r="E173" s="13"/>
      <c r="F173" s="13"/>
      <c r="G173" s="21"/>
      <c r="H173" s="104"/>
      <c r="I173" s="21"/>
      <c r="J173" s="21"/>
      <c r="K173" s="13"/>
      <c r="L173" s="13"/>
      <c r="M173" s="20"/>
      <c r="N173" s="13"/>
      <c r="O173" s="13"/>
      <c r="P173" s="13"/>
      <c r="Q173" s="22"/>
      <c r="R173" s="13"/>
      <c r="S173" s="13"/>
      <c r="T173" s="13"/>
      <c r="U173" s="116"/>
      <c r="V173" s="116"/>
      <c r="W173" s="116"/>
      <c r="X173" s="118"/>
      <c r="Y173" s="120"/>
      <c r="Z173" s="116"/>
      <c r="AA173" s="116"/>
      <c r="AB173" s="55">
        <f t="shared" si="13"/>
        <v>0</v>
      </c>
      <c r="AC173" s="39"/>
      <c r="AD173" s="96" t="str">
        <f t="shared" si="14"/>
        <v>No</v>
      </c>
      <c r="AE173" s="18" t="str">
        <f>IFERROR(VLOOKUP(L173,'EFM Funds June 2020'!D:M,9,FALSE),"No")</f>
        <v>No</v>
      </c>
      <c r="AF173" s="18" t="str">
        <f>IFERROR(VLOOKUP(W173,'EFM Funds June 2020'!D:L,9,FALSE),"No")</f>
        <v>No</v>
      </c>
      <c r="AG173" s="19" t="str">
        <f t="shared" ca="1" si="15"/>
        <v>No</v>
      </c>
      <c r="AH173" s="19" t="str">
        <f t="shared" si="16"/>
        <v>No</v>
      </c>
      <c r="AI173" s="56" t="str">
        <f t="shared" ca="1" si="17"/>
        <v>Yes</v>
      </c>
      <c r="AJ173" s="56" t="str">
        <f ca="1">IFERROR(IF(OR($R$1&gt;Q173+90,$R$1&gt;VLOOKUP(W173,'EFM Funds June 2020'!D:E,2,FALSE)+90),"Yes","No"),"No")</f>
        <v>No</v>
      </c>
      <c r="AK173" s="56" t="str">
        <f>IFERROR(IF(OR(IFERROR(IF(AND(VLOOKUP(L173,'EFM Funds June 2020'!$D:$M,10,FALSE)="Yes",T173&lt;0),"Yes","No"),"No")="Yes",IFERROR(IF(AND(VLOOKUP(W173,'EFM Funds June 2020'!$D:$M,10,FALSE)="Yes",AA173&gt;0),"Yes","No"),"No")="Yes"),"Yes","No"),"No")</f>
        <v>No</v>
      </c>
      <c r="AL173" s="95" t="str">
        <f t="shared" si="18"/>
        <v>NoNo</v>
      </c>
    </row>
    <row r="174" spans="1:38" s="12" customFormat="1" x14ac:dyDescent="0.35">
      <c r="A174" s="13"/>
      <c r="B174" s="20"/>
      <c r="C174" s="20"/>
      <c r="D174" s="13"/>
      <c r="E174" s="13"/>
      <c r="F174" s="13"/>
      <c r="G174" s="21"/>
      <c r="H174" s="104"/>
      <c r="I174" s="21"/>
      <c r="J174" s="21"/>
      <c r="K174" s="13"/>
      <c r="L174" s="13"/>
      <c r="M174" s="20"/>
      <c r="N174" s="13"/>
      <c r="O174" s="13"/>
      <c r="P174" s="13"/>
      <c r="Q174" s="22"/>
      <c r="R174" s="13"/>
      <c r="S174" s="13"/>
      <c r="T174" s="13"/>
      <c r="U174" s="116"/>
      <c r="V174" s="116"/>
      <c r="W174" s="116"/>
      <c r="X174" s="118"/>
      <c r="Y174" s="120"/>
      <c r="Z174" s="116"/>
      <c r="AA174" s="116"/>
      <c r="AB174" s="55">
        <f t="shared" si="13"/>
        <v>0</v>
      </c>
      <c r="AC174" s="39"/>
      <c r="AD174" s="96" t="str">
        <f t="shared" si="14"/>
        <v>No</v>
      </c>
      <c r="AE174" s="18" t="str">
        <f>IFERROR(VLOOKUP(L174,'EFM Funds June 2020'!D:M,9,FALSE),"No")</f>
        <v>No</v>
      </c>
      <c r="AF174" s="18" t="str">
        <f>IFERROR(VLOOKUP(W174,'EFM Funds June 2020'!D:L,9,FALSE),"No")</f>
        <v>No</v>
      </c>
      <c r="AG174" s="19" t="str">
        <f t="shared" ca="1" si="15"/>
        <v>No</v>
      </c>
      <c r="AH174" s="19" t="str">
        <f t="shared" si="16"/>
        <v>No</v>
      </c>
      <c r="AI174" s="56" t="str">
        <f t="shared" ca="1" si="17"/>
        <v>Yes</v>
      </c>
      <c r="AJ174" s="56" t="str">
        <f ca="1">IFERROR(IF(OR($R$1&gt;Q174+90,$R$1&gt;VLOOKUP(W174,'EFM Funds June 2020'!D:E,2,FALSE)+90),"Yes","No"),"No")</f>
        <v>No</v>
      </c>
      <c r="AK174" s="56" t="str">
        <f>IFERROR(IF(OR(IFERROR(IF(AND(VLOOKUP(L174,'EFM Funds June 2020'!$D:$M,10,FALSE)="Yes",T174&lt;0),"Yes","No"),"No")="Yes",IFERROR(IF(AND(VLOOKUP(W174,'EFM Funds June 2020'!$D:$M,10,FALSE)="Yes",AA174&gt;0),"Yes","No"),"No")="Yes"),"Yes","No"),"No")</f>
        <v>No</v>
      </c>
      <c r="AL174" s="95" t="str">
        <f t="shared" si="18"/>
        <v>NoNo</v>
      </c>
    </row>
    <row r="175" spans="1:38" s="12" customFormat="1" x14ac:dyDescent="0.35">
      <c r="A175" s="13"/>
      <c r="B175" s="20"/>
      <c r="C175" s="20"/>
      <c r="D175" s="13"/>
      <c r="E175" s="13"/>
      <c r="F175" s="13"/>
      <c r="G175" s="21"/>
      <c r="H175" s="104"/>
      <c r="I175" s="21"/>
      <c r="J175" s="21"/>
      <c r="K175" s="13"/>
      <c r="L175" s="13"/>
      <c r="M175" s="20"/>
      <c r="N175" s="13"/>
      <c r="O175" s="13"/>
      <c r="P175" s="13"/>
      <c r="Q175" s="22"/>
      <c r="R175" s="13"/>
      <c r="S175" s="13"/>
      <c r="T175" s="13"/>
      <c r="U175" s="116"/>
      <c r="V175" s="116"/>
      <c r="W175" s="116"/>
      <c r="X175" s="118"/>
      <c r="Y175" s="120"/>
      <c r="Z175" s="116"/>
      <c r="AA175" s="116"/>
      <c r="AB175" s="55">
        <f t="shared" si="13"/>
        <v>0</v>
      </c>
      <c r="AC175" s="39"/>
      <c r="AD175" s="96" t="str">
        <f t="shared" si="14"/>
        <v>No</v>
      </c>
      <c r="AE175" s="18" t="str">
        <f>IFERROR(VLOOKUP(L175,'EFM Funds June 2020'!D:M,9,FALSE),"No")</f>
        <v>No</v>
      </c>
      <c r="AF175" s="18" t="str">
        <f>IFERROR(VLOOKUP(W175,'EFM Funds June 2020'!D:L,9,FALSE),"No")</f>
        <v>No</v>
      </c>
      <c r="AG175" s="19" t="str">
        <f t="shared" ca="1" si="15"/>
        <v>No</v>
      </c>
      <c r="AH175" s="19" t="str">
        <f t="shared" si="16"/>
        <v>No</v>
      </c>
      <c r="AI175" s="56" t="str">
        <f t="shared" ca="1" si="17"/>
        <v>Yes</v>
      </c>
      <c r="AJ175" s="56" t="str">
        <f ca="1">IFERROR(IF(OR($R$1&gt;Q175+90,$R$1&gt;VLOOKUP(W175,'EFM Funds June 2020'!D:E,2,FALSE)+90),"Yes","No"),"No")</f>
        <v>No</v>
      </c>
      <c r="AK175" s="56" t="str">
        <f>IFERROR(IF(OR(IFERROR(IF(AND(VLOOKUP(L175,'EFM Funds June 2020'!$D:$M,10,FALSE)="Yes",T175&lt;0),"Yes","No"),"No")="Yes",IFERROR(IF(AND(VLOOKUP(W175,'EFM Funds June 2020'!$D:$M,10,FALSE)="Yes",AA175&gt;0),"Yes","No"),"No")="Yes"),"Yes","No"),"No")</f>
        <v>No</v>
      </c>
      <c r="AL175" s="95" t="str">
        <f t="shared" si="18"/>
        <v>NoNo</v>
      </c>
    </row>
    <row r="176" spans="1:38" s="12" customFormat="1" x14ac:dyDescent="0.35">
      <c r="A176" s="13"/>
      <c r="B176" s="20"/>
      <c r="C176" s="20"/>
      <c r="D176" s="13"/>
      <c r="E176" s="13"/>
      <c r="F176" s="13"/>
      <c r="G176" s="21"/>
      <c r="H176" s="104"/>
      <c r="I176" s="21"/>
      <c r="J176" s="21"/>
      <c r="K176" s="13"/>
      <c r="L176" s="13"/>
      <c r="M176" s="20"/>
      <c r="N176" s="13"/>
      <c r="O176" s="13"/>
      <c r="P176" s="13"/>
      <c r="Q176" s="22"/>
      <c r="R176" s="13"/>
      <c r="S176" s="13"/>
      <c r="T176" s="13"/>
      <c r="U176" s="116"/>
      <c r="V176" s="116"/>
      <c r="W176" s="116"/>
      <c r="X176" s="118"/>
      <c r="Y176" s="120"/>
      <c r="Z176" s="116"/>
      <c r="AA176" s="116"/>
      <c r="AB176" s="55">
        <f t="shared" si="13"/>
        <v>0</v>
      </c>
      <c r="AC176" s="39"/>
      <c r="AD176" s="96" t="str">
        <f t="shared" si="14"/>
        <v>No</v>
      </c>
      <c r="AE176" s="18" t="str">
        <f>IFERROR(VLOOKUP(L176,'EFM Funds June 2020'!D:M,9,FALSE),"No")</f>
        <v>No</v>
      </c>
      <c r="AF176" s="18" t="str">
        <f>IFERROR(VLOOKUP(W176,'EFM Funds June 2020'!D:L,9,FALSE),"No")</f>
        <v>No</v>
      </c>
      <c r="AG176" s="19" t="str">
        <f t="shared" ca="1" si="15"/>
        <v>No</v>
      </c>
      <c r="AH176" s="19" t="str">
        <f t="shared" si="16"/>
        <v>No</v>
      </c>
      <c r="AI176" s="56" t="str">
        <f t="shared" ca="1" si="17"/>
        <v>Yes</v>
      </c>
      <c r="AJ176" s="56" t="str">
        <f ca="1">IFERROR(IF(OR($R$1&gt;Q176+90,$R$1&gt;VLOOKUP(W176,'EFM Funds June 2020'!D:E,2,FALSE)+90),"Yes","No"),"No")</f>
        <v>No</v>
      </c>
      <c r="AK176" s="56" t="str">
        <f>IFERROR(IF(OR(IFERROR(IF(AND(VLOOKUP(L176,'EFM Funds June 2020'!$D:$M,10,FALSE)="Yes",T176&lt;0),"Yes","No"),"No")="Yes",IFERROR(IF(AND(VLOOKUP(W176,'EFM Funds June 2020'!$D:$M,10,FALSE)="Yes",AA176&gt;0),"Yes","No"),"No")="Yes"),"Yes","No"),"No")</f>
        <v>No</v>
      </c>
      <c r="AL176" s="95" t="str">
        <f t="shared" si="18"/>
        <v>NoNo</v>
      </c>
    </row>
    <row r="177" spans="1:38" s="12" customFormat="1" x14ac:dyDescent="0.35">
      <c r="A177" s="13"/>
      <c r="B177" s="20"/>
      <c r="C177" s="20"/>
      <c r="D177" s="13"/>
      <c r="E177" s="13"/>
      <c r="F177" s="13"/>
      <c r="G177" s="21"/>
      <c r="H177" s="104"/>
      <c r="I177" s="21"/>
      <c r="J177" s="21"/>
      <c r="K177" s="13"/>
      <c r="L177" s="13"/>
      <c r="M177" s="20"/>
      <c r="N177" s="13"/>
      <c r="O177" s="13"/>
      <c r="P177" s="13"/>
      <c r="Q177" s="22"/>
      <c r="R177" s="13"/>
      <c r="S177" s="13"/>
      <c r="T177" s="13"/>
      <c r="U177" s="116"/>
      <c r="V177" s="116"/>
      <c r="W177" s="116"/>
      <c r="X177" s="118"/>
      <c r="Y177" s="120"/>
      <c r="Z177" s="116"/>
      <c r="AA177" s="116"/>
      <c r="AB177" s="55">
        <f t="shared" si="13"/>
        <v>0</v>
      </c>
      <c r="AC177" s="39"/>
      <c r="AD177" s="96" t="str">
        <f t="shared" si="14"/>
        <v>No</v>
      </c>
      <c r="AE177" s="18" t="str">
        <f>IFERROR(VLOOKUP(L177,'EFM Funds June 2020'!D:M,9,FALSE),"No")</f>
        <v>No</v>
      </c>
      <c r="AF177" s="18" t="str">
        <f>IFERROR(VLOOKUP(W177,'EFM Funds June 2020'!D:L,9,FALSE),"No")</f>
        <v>No</v>
      </c>
      <c r="AG177" s="19" t="str">
        <f t="shared" ca="1" si="15"/>
        <v>No</v>
      </c>
      <c r="AH177" s="19" t="str">
        <f t="shared" si="16"/>
        <v>No</v>
      </c>
      <c r="AI177" s="56" t="str">
        <f t="shared" ca="1" si="17"/>
        <v>Yes</v>
      </c>
      <c r="AJ177" s="56" t="str">
        <f ca="1">IFERROR(IF(OR($R$1&gt;Q177+90,$R$1&gt;VLOOKUP(W177,'EFM Funds June 2020'!D:E,2,FALSE)+90),"Yes","No"),"No")</f>
        <v>No</v>
      </c>
      <c r="AK177" s="56" t="str">
        <f>IFERROR(IF(OR(IFERROR(IF(AND(VLOOKUP(L177,'EFM Funds June 2020'!$D:$M,10,FALSE)="Yes",T177&lt;0),"Yes","No"),"No")="Yes",IFERROR(IF(AND(VLOOKUP(W177,'EFM Funds June 2020'!$D:$M,10,FALSE)="Yes",AA177&gt;0),"Yes","No"),"No")="Yes"),"Yes","No"),"No")</f>
        <v>No</v>
      </c>
      <c r="AL177" s="95" t="str">
        <f t="shared" si="18"/>
        <v>NoNo</v>
      </c>
    </row>
    <row r="178" spans="1:38" s="12" customFormat="1" x14ac:dyDescent="0.35">
      <c r="A178" s="13"/>
      <c r="B178" s="20"/>
      <c r="C178" s="20"/>
      <c r="D178" s="13"/>
      <c r="E178" s="13"/>
      <c r="F178" s="13"/>
      <c r="G178" s="21"/>
      <c r="H178" s="104"/>
      <c r="I178" s="21"/>
      <c r="J178" s="21"/>
      <c r="K178" s="13"/>
      <c r="L178" s="13"/>
      <c r="M178" s="20"/>
      <c r="N178" s="13"/>
      <c r="O178" s="13"/>
      <c r="P178" s="13"/>
      <c r="Q178" s="22"/>
      <c r="R178" s="13"/>
      <c r="S178" s="13"/>
      <c r="T178" s="13"/>
      <c r="U178" s="116"/>
      <c r="V178" s="116"/>
      <c r="W178" s="116"/>
      <c r="X178" s="118"/>
      <c r="Y178" s="120"/>
      <c r="Z178" s="116"/>
      <c r="AA178" s="116"/>
      <c r="AB178" s="55">
        <f t="shared" si="13"/>
        <v>0</v>
      </c>
      <c r="AC178" s="39"/>
      <c r="AD178" s="96" t="str">
        <f t="shared" si="14"/>
        <v>No</v>
      </c>
      <c r="AE178" s="18" t="str">
        <f>IFERROR(VLOOKUP(L178,'EFM Funds June 2020'!D:M,9,FALSE),"No")</f>
        <v>No</v>
      </c>
      <c r="AF178" s="18" t="str">
        <f>IFERROR(VLOOKUP(W178,'EFM Funds June 2020'!D:L,9,FALSE),"No")</f>
        <v>No</v>
      </c>
      <c r="AG178" s="19" t="str">
        <f t="shared" ca="1" si="15"/>
        <v>No</v>
      </c>
      <c r="AH178" s="19" t="str">
        <f t="shared" si="16"/>
        <v>No</v>
      </c>
      <c r="AI178" s="56" t="str">
        <f t="shared" ca="1" si="17"/>
        <v>Yes</v>
      </c>
      <c r="AJ178" s="56" t="str">
        <f ca="1">IFERROR(IF(OR($R$1&gt;Q178+90,$R$1&gt;VLOOKUP(W178,'EFM Funds June 2020'!D:E,2,FALSE)+90),"Yes","No"),"No")</f>
        <v>No</v>
      </c>
      <c r="AK178" s="56" t="str">
        <f>IFERROR(IF(OR(IFERROR(IF(AND(VLOOKUP(L178,'EFM Funds June 2020'!$D:$M,10,FALSE)="Yes",T178&lt;0),"Yes","No"),"No")="Yes",IFERROR(IF(AND(VLOOKUP(W178,'EFM Funds June 2020'!$D:$M,10,FALSE)="Yes",AA178&gt;0),"Yes","No"),"No")="Yes"),"Yes","No"),"No")</f>
        <v>No</v>
      </c>
      <c r="AL178" s="95" t="str">
        <f t="shared" si="18"/>
        <v>NoNo</v>
      </c>
    </row>
    <row r="179" spans="1:38" s="12" customFormat="1" x14ac:dyDescent="0.35">
      <c r="A179" s="13"/>
      <c r="B179" s="20"/>
      <c r="C179" s="20"/>
      <c r="D179" s="13"/>
      <c r="E179" s="13"/>
      <c r="F179" s="13"/>
      <c r="G179" s="21"/>
      <c r="H179" s="104"/>
      <c r="I179" s="21"/>
      <c r="J179" s="21"/>
      <c r="K179" s="13"/>
      <c r="L179" s="13"/>
      <c r="M179" s="20"/>
      <c r="N179" s="13"/>
      <c r="O179" s="13"/>
      <c r="P179" s="13"/>
      <c r="Q179" s="22"/>
      <c r="R179" s="13"/>
      <c r="S179" s="13"/>
      <c r="T179" s="13"/>
      <c r="U179" s="116"/>
      <c r="V179" s="116"/>
      <c r="W179" s="116"/>
      <c r="X179" s="118"/>
      <c r="Y179" s="120"/>
      <c r="Z179" s="116"/>
      <c r="AA179" s="116"/>
      <c r="AB179" s="55">
        <f t="shared" si="13"/>
        <v>0</v>
      </c>
      <c r="AC179" s="39"/>
      <c r="AD179" s="96" t="str">
        <f t="shared" si="14"/>
        <v>No</v>
      </c>
      <c r="AE179" s="18" t="str">
        <f>IFERROR(VLOOKUP(L179,'EFM Funds June 2020'!D:M,9,FALSE),"No")</f>
        <v>No</v>
      </c>
      <c r="AF179" s="18" t="str">
        <f>IFERROR(VLOOKUP(W179,'EFM Funds June 2020'!D:L,9,FALSE),"No")</f>
        <v>No</v>
      </c>
      <c r="AG179" s="19" t="str">
        <f t="shared" ca="1" si="15"/>
        <v>No</v>
      </c>
      <c r="AH179" s="19" t="str">
        <f t="shared" si="16"/>
        <v>No</v>
      </c>
      <c r="AI179" s="56" t="str">
        <f t="shared" ca="1" si="17"/>
        <v>Yes</v>
      </c>
      <c r="AJ179" s="56" t="str">
        <f ca="1">IFERROR(IF(OR($R$1&gt;Q179+90,$R$1&gt;VLOOKUP(W179,'EFM Funds June 2020'!D:E,2,FALSE)+90),"Yes","No"),"No")</f>
        <v>No</v>
      </c>
      <c r="AK179" s="56" t="str">
        <f>IFERROR(IF(OR(IFERROR(IF(AND(VLOOKUP(L179,'EFM Funds June 2020'!$D:$M,10,FALSE)="Yes",T179&lt;0),"Yes","No"),"No")="Yes",IFERROR(IF(AND(VLOOKUP(W179,'EFM Funds June 2020'!$D:$M,10,FALSE)="Yes",AA179&gt;0),"Yes","No"),"No")="Yes"),"Yes","No"),"No")</f>
        <v>No</v>
      </c>
      <c r="AL179" s="95" t="str">
        <f t="shared" si="18"/>
        <v>NoNo</v>
      </c>
    </row>
    <row r="180" spans="1:38" s="12" customFormat="1" x14ac:dyDescent="0.35">
      <c r="A180" s="13"/>
      <c r="B180" s="20"/>
      <c r="C180" s="20"/>
      <c r="D180" s="13"/>
      <c r="E180" s="13"/>
      <c r="F180" s="13"/>
      <c r="G180" s="21"/>
      <c r="H180" s="104"/>
      <c r="I180" s="21"/>
      <c r="J180" s="21"/>
      <c r="K180" s="13"/>
      <c r="L180" s="13"/>
      <c r="M180" s="20"/>
      <c r="N180" s="13"/>
      <c r="O180" s="13"/>
      <c r="P180" s="13"/>
      <c r="Q180" s="22"/>
      <c r="R180" s="13"/>
      <c r="S180" s="13"/>
      <c r="T180" s="13"/>
      <c r="U180" s="116"/>
      <c r="V180" s="116"/>
      <c r="W180" s="116"/>
      <c r="X180" s="118"/>
      <c r="Y180" s="120"/>
      <c r="Z180" s="116"/>
      <c r="AA180" s="116"/>
      <c r="AB180" s="55">
        <f t="shared" si="13"/>
        <v>0</v>
      </c>
      <c r="AC180" s="39"/>
      <c r="AD180" s="96" t="str">
        <f t="shared" si="14"/>
        <v>No</v>
      </c>
      <c r="AE180" s="18" t="str">
        <f>IFERROR(VLOOKUP(L180,'EFM Funds June 2020'!D:M,9,FALSE),"No")</f>
        <v>No</v>
      </c>
      <c r="AF180" s="18" t="str">
        <f>IFERROR(VLOOKUP(W180,'EFM Funds June 2020'!D:L,9,FALSE),"No")</f>
        <v>No</v>
      </c>
      <c r="AG180" s="19" t="str">
        <f t="shared" ca="1" si="15"/>
        <v>No</v>
      </c>
      <c r="AH180" s="19" t="str">
        <f t="shared" si="16"/>
        <v>No</v>
      </c>
      <c r="AI180" s="56" t="str">
        <f t="shared" ca="1" si="17"/>
        <v>Yes</v>
      </c>
      <c r="AJ180" s="56" t="str">
        <f ca="1">IFERROR(IF(OR($R$1&gt;Q180+90,$R$1&gt;VLOOKUP(W180,'EFM Funds June 2020'!D:E,2,FALSE)+90),"Yes","No"),"No")</f>
        <v>No</v>
      </c>
      <c r="AK180" s="56" t="str">
        <f>IFERROR(IF(OR(IFERROR(IF(AND(VLOOKUP(L180,'EFM Funds June 2020'!$D:$M,10,FALSE)="Yes",T180&lt;0),"Yes","No"),"No")="Yes",IFERROR(IF(AND(VLOOKUP(W180,'EFM Funds June 2020'!$D:$M,10,FALSE)="Yes",AA180&gt;0),"Yes","No"),"No")="Yes"),"Yes","No"),"No")</f>
        <v>No</v>
      </c>
      <c r="AL180" s="95" t="str">
        <f t="shared" si="18"/>
        <v>NoNo</v>
      </c>
    </row>
    <row r="181" spans="1:38" s="12" customFormat="1" x14ac:dyDescent="0.35">
      <c r="A181" s="13"/>
      <c r="B181" s="20"/>
      <c r="C181" s="20"/>
      <c r="D181" s="13"/>
      <c r="E181" s="13"/>
      <c r="F181" s="13"/>
      <c r="G181" s="21"/>
      <c r="H181" s="104"/>
      <c r="I181" s="21"/>
      <c r="J181" s="21"/>
      <c r="K181" s="13"/>
      <c r="L181" s="13"/>
      <c r="M181" s="20"/>
      <c r="N181" s="13"/>
      <c r="O181" s="13"/>
      <c r="P181" s="13"/>
      <c r="Q181" s="22"/>
      <c r="R181" s="13"/>
      <c r="S181" s="13"/>
      <c r="T181" s="13"/>
      <c r="U181" s="116"/>
      <c r="V181" s="116"/>
      <c r="W181" s="116"/>
      <c r="X181" s="118"/>
      <c r="Y181" s="120"/>
      <c r="Z181" s="116"/>
      <c r="AA181" s="116"/>
      <c r="AB181" s="55">
        <f t="shared" si="13"/>
        <v>0</v>
      </c>
      <c r="AC181" s="39"/>
      <c r="AD181" s="96" t="str">
        <f t="shared" si="14"/>
        <v>No</v>
      </c>
      <c r="AE181" s="18" t="str">
        <f>IFERROR(VLOOKUP(L181,'EFM Funds June 2020'!D:M,9,FALSE),"No")</f>
        <v>No</v>
      </c>
      <c r="AF181" s="18" t="str">
        <f>IFERROR(VLOOKUP(W181,'EFM Funds June 2020'!D:L,9,FALSE),"No")</f>
        <v>No</v>
      </c>
      <c r="AG181" s="19" t="str">
        <f t="shared" ca="1" si="15"/>
        <v>No</v>
      </c>
      <c r="AH181" s="19" t="str">
        <f t="shared" si="16"/>
        <v>No</v>
      </c>
      <c r="AI181" s="56" t="str">
        <f t="shared" ca="1" si="17"/>
        <v>Yes</v>
      </c>
      <c r="AJ181" s="56" t="str">
        <f ca="1">IFERROR(IF(OR($R$1&gt;Q181+90,$R$1&gt;VLOOKUP(W181,'EFM Funds June 2020'!D:E,2,FALSE)+90),"Yes","No"),"No")</f>
        <v>No</v>
      </c>
      <c r="AK181" s="56" t="str">
        <f>IFERROR(IF(OR(IFERROR(IF(AND(VLOOKUP(L181,'EFM Funds June 2020'!$D:$M,10,FALSE)="Yes",T181&lt;0),"Yes","No"),"No")="Yes",IFERROR(IF(AND(VLOOKUP(W181,'EFM Funds June 2020'!$D:$M,10,FALSE)="Yes",AA181&gt;0),"Yes","No"),"No")="Yes"),"Yes","No"),"No")</f>
        <v>No</v>
      </c>
      <c r="AL181" s="95" t="str">
        <f t="shared" si="18"/>
        <v>NoNo</v>
      </c>
    </row>
    <row r="182" spans="1:38" s="12" customFormat="1" x14ac:dyDescent="0.35">
      <c r="A182" s="13"/>
      <c r="B182" s="20"/>
      <c r="C182" s="20"/>
      <c r="D182" s="13"/>
      <c r="E182" s="13"/>
      <c r="F182" s="13"/>
      <c r="G182" s="21"/>
      <c r="H182" s="104"/>
      <c r="I182" s="21"/>
      <c r="J182" s="21"/>
      <c r="K182" s="13"/>
      <c r="L182" s="13"/>
      <c r="M182" s="20"/>
      <c r="N182" s="13"/>
      <c r="O182" s="13"/>
      <c r="P182" s="13"/>
      <c r="Q182" s="22"/>
      <c r="R182" s="13"/>
      <c r="S182" s="13"/>
      <c r="T182" s="13"/>
      <c r="U182" s="116"/>
      <c r="V182" s="116"/>
      <c r="W182" s="116"/>
      <c r="X182" s="118"/>
      <c r="Y182" s="120"/>
      <c r="Z182" s="116"/>
      <c r="AA182" s="116"/>
      <c r="AB182" s="55">
        <f t="shared" si="13"/>
        <v>0</v>
      </c>
      <c r="AC182" s="39"/>
      <c r="AD182" s="96" t="str">
        <f t="shared" si="14"/>
        <v>No</v>
      </c>
      <c r="AE182" s="18" t="str">
        <f>IFERROR(VLOOKUP(L182,'EFM Funds June 2020'!D:M,9,FALSE),"No")</f>
        <v>No</v>
      </c>
      <c r="AF182" s="18" t="str">
        <f>IFERROR(VLOOKUP(W182,'EFM Funds June 2020'!D:L,9,FALSE),"No")</f>
        <v>No</v>
      </c>
      <c r="AG182" s="19" t="str">
        <f t="shared" ca="1" si="15"/>
        <v>No</v>
      </c>
      <c r="AH182" s="19" t="str">
        <f t="shared" si="16"/>
        <v>No</v>
      </c>
      <c r="AI182" s="56" t="str">
        <f t="shared" ca="1" si="17"/>
        <v>Yes</v>
      </c>
      <c r="AJ182" s="56" t="str">
        <f ca="1">IFERROR(IF(OR($R$1&gt;Q182+90,$R$1&gt;VLOOKUP(W182,'EFM Funds June 2020'!D:E,2,FALSE)+90),"Yes","No"),"No")</f>
        <v>No</v>
      </c>
      <c r="AK182" s="56" t="str">
        <f>IFERROR(IF(OR(IFERROR(IF(AND(VLOOKUP(L182,'EFM Funds June 2020'!$D:$M,10,FALSE)="Yes",T182&lt;0),"Yes","No"),"No")="Yes",IFERROR(IF(AND(VLOOKUP(W182,'EFM Funds June 2020'!$D:$M,10,FALSE)="Yes",AA182&gt;0),"Yes","No"),"No")="Yes"),"Yes","No"),"No")</f>
        <v>No</v>
      </c>
      <c r="AL182" s="95" t="str">
        <f t="shared" si="18"/>
        <v>NoNo</v>
      </c>
    </row>
    <row r="183" spans="1:38" s="12" customFormat="1" x14ac:dyDescent="0.35">
      <c r="A183" s="13"/>
      <c r="B183" s="20"/>
      <c r="C183" s="20"/>
      <c r="D183" s="13"/>
      <c r="E183" s="13"/>
      <c r="F183" s="13"/>
      <c r="G183" s="21"/>
      <c r="H183" s="104"/>
      <c r="I183" s="21"/>
      <c r="J183" s="21"/>
      <c r="K183" s="13"/>
      <c r="L183" s="13"/>
      <c r="M183" s="20"/>
      <c r="N183" s="13"/>
      <c r="O183" s="13"/>
      <c r="P183" s="13"/>
      <c r="Q183" s="22"/>
      <c r="R183" s="13"/>
      <c r="S183" s="13"/>
      <c r="T183" s="13"/>
      <c r="U183" s="116"/>
      <c r="V183" s="116"/>
      <c r="W183" s="116"/>
      <c r="X183" s="118"/>
      <c r="Y183" s="120"/>
      <c r="Z183" s="116"/>
      <c r="AA183" s="116"/>
      <c r="AB183" s="55">
        <f t="shared" si="13"/>
        <v>0</v>
      </c>
      <c r="AC183" s="39"/>
      <c r="AD183" s="96" t="str">
        <f t="shared" si="14"/>
        <v>No</v>
      </c>
      <c r="AE183" s="18" t="str">
        <f>IFERROR(VLOOKUP(L183,'EFM Funds June 2020'!D:M,9,FALSE),"No")</f>
        <v>No</v>
      </c>
      <c r="AF183" s="18" t="str">
        <f>IFERROR(VLOOKUP(W183,'EFM Funds June 2020'!D:L,9,FALSE),"No")</f>
        <v>No</v>
      </c>
      <c r="AG183" s="19" t="str">
        <f t="shared" ca="1" si="15"/>
        <v>No</v>
      </c>
      <c r="AH183" s="19" t="str">
        <f t="shared" si="16"/>
        <v>No</v>
      </c>
      <c r="AI183" s="56" t="str">
        <f t="shared" ca="1" si="17"/>
        <v>Yes</v>
      </c>
      <c r="AJ183" s="56" t="str">
        <f ca="1">IFERROR(IF(OR($R$1&gt;Q183+90,$R$1&gt;VLOOKUP(W183,'EFM Funds June 2020'!D:E,2,FALSE)+90),"Yes","No"),"No")</f>
        <v>No</v>
      </c>
      <c r="AK183" s="56" t="str">
        <f>IFERROR(IF(OR(IFERROR(IF(AND(VLOOKUP(L183,'EFM Funds June 2020'!$D:$M,10,FALSE)="Yes",T183&lt;0),"Yes","No"),"No")="Yes",IFERROR(IF(AND(VLOOKUP(W183,'EFM Funds June 2020'!$D:$M,10,FALSE)="Yes",AA183&gt;0),"Yes","No"),"No")="Yes"),"Yes","No"),"No")</f>
        <v>No</v>
      </c>
      <c r="AL183" s="95" t="str">
        <f t="shared" si="18"/>
        <v>NoNo</v>
      </c>
    </row>
    <row r="184" spans="1:38" s="12" customFormat="1" x14ac:dyDescent="0.35">
      <c r="A184" s="13"/>
      <c r="B184" s="20"/>
      <c r="C184" s="20"/>
      <c r="D184" s="13"/>
      <c r="E184" s="13"/>
      <c r="F184" s="13"/>
      <c r="G184" s="21"/>
      <c r="H184" s="104"/>
      <c r="I184" s="21"/>
      <c r="J184" s="21"/>
      <c r="K184" s="13"/>
      <c r="L184" s="13"/>
      <c r="M184" s="20"/>
      <c r="N184" s="13"/>
      <c r="O184" s="13"/>
      <c r="P184" s="13"/>
      <c r="Q184" s="22"/>
      <c r="R184" s="13"/>
      <c r="S184" s="13"/>
      <c r="T184" s="13"/>
      <c r="U184" s="116"/>
      <c r="V184" s="116"/>
      <c r="W184" s="116"/>
      <c r="X184" s="118"/>
      <c r="Y184" s="120"/>
      <c r="Z184" s="116"/>
      <c r="AA184" s="116"/>
      <c r="AB184" s="55">
        <f t="shared" si="13"/>
        <v>0</v>
      </c>
      <c r="AC184" s="39"/>
      <c r="AD184" s="96" t="str">
        <f t="shared" si="14"/>
        <v>No</v>
      </c>
      <c r="AE184" s="18" t="str">
        <f>IFERROR(VLOOKUP(L184,'EFM Funds June 2020'!D:M,9,FALSE),"No")</f>
        <v>No</v>
      </c>
      <c r="AF184" s="18" t="str">
        <f>IFERROR(VLOOKUP(W184,'EFM Funds June 2020'!D:L,9,FALSE),"No")</f>
        <v>No</v>
      </c>
      <c r="AG184" s="19" t="str">
        <f t="shared" ca="1" si="15"/>
        <v>No</v>
      </c>
      <c r="AH184" s="19" t="str">
        <f t="shared" si="16"/>
        <v>No</v>
      </c>
      <c r="AI184" s="56" t="str">
        <f t="shared" ca="1" si="17"/>
        <v>Yes</v>
      </c>
      <c r="AJ184" s="56" t="str">
        <f ca="1">IFERROR(IF(OR($R$1&gt;Q184+90,$R$1&gt;VLOOKUP(W184,'EFM Funds June 2020'!D:E,2,FALSE)+90),"Yes","No"),"No")</f>
        <v>No</v>
      </c>
      <c r="AK184" s="56" t="str">
        <f>IFERROR(IF(OR(IFERROR(IF(AND(VLOOKUP(L184,'EFM Funds June 2020'!$D:$M,10,FALSE)="Yes",T184&lt;0),"Yes","No"),"No")="Yes",IFERROR(IF(AND(VLOOKUP(W184,'EFM Funds June 2020'!$D:$M,10,FALSE)="Yes",AA184&gt;0),"Yes","No"),"No")="Yes"),"Yes","No"),"No")</f>
        <v>No</v>
      </c>
      <c r="AL184" s="95" t="str">
        <f t="shared" si="18"/>
        <v>NoNo</v>
      </c>
    </row>
    <row r="185" spans="1:38" s="12" customFormat="1" x14ac:dyDescent="0.35">
      <c r="A185" s="13"/>
      <c r="B185" s="20"/>
      <c r="C185" s="20"/>
      <c r="D185" s="13"/>
      <c r="E185" s="13"/>
      <c r="F185" s="13"/>
      <c r="G185" s="21"/>
      <c r="H185" s="104"/>
      <c r="I185" s="21"/>
      <c r="J185" s="21"/>
      <c r="K185" s="13"/>
      <c r="L185" s="13"/>
      <c r="M185" s="20"/>
      <c r="N185" s="13"/>
      <c r="O185" s="13"/>
      <c r="P185" s="13"/>
      <c r="Q185" s="22"/>
      <c r="R185" s="13"/>
      <c r="S185" s="13"/>
      <c r="T185" s="13"/>
      <c r="U185" s="116"/>
      <c r="V185" s="116"/>
      <c r="W185" s="116"/>
      <c r="X185" s="118"/>
      <c r="Y185" s="120"/>
      <c r="Z185" s="116"/>
      <c r="AA185" s="116"/>
      <c r="AB185" s="55">
        <f t="shared" si="13"/>
        <v>0</v>
      </c>
      <c r="AC185" s="39"/>
      <c r="AD185" s="96" t="str">
        <f t="shared" si="14"/>
        <v>No</v>
      </c>
      <c r="AE185" s="18" t="str">
        <f>IFERROR(VLOOKUP(L185,'EFM Funds June 2020'!D:M,9,FALSE),"No")</f>
        <v>No</v>
      </c>
      <c r="AF185" s="18" t="str">
        <f>IFERROR(VLOOKUP(W185,'EFM Funds June 2020'!D:L,9,FALSE),"No")</f>
        <v>No</v>
      </c>
      <c r="AG185" s="19" t="str">
        <f t="shared" ca="1" si="15"/>
        <v>No</v>
      </c>
      <c r="AH185" s="19" t="str">
        <f t="shared" si="16"/>
        <v>No</v>
      </c>
      <c r="AI185" s="56" t="str">
        <f t="shared" ca="1" si="17"/>
        <v>Yes</v>
      </c>
      <c r="AJ185" s="56" t="str">
        <f ca="1">IFERROR(IF(OR($R$1&gt;Q185+90,$R$1&gt;VLOOKUP(W185,'EFM Funds June 2020'!D:E,2,FALSE)+90),"Yes","No"),"No")</f>
        <v>No</v>
      </c>
      <c r="AK185" s="56" t="str">
        <f>IFERROR(IF(OR(IFERROR(IF(AND(VLOOKUP(L185,'EFM Funds June 2020'!$D:$M,10,FALSE)="Yes",T185&lt;0),"Yes","No"),"No")="Yes",IFERROR(IF(AND(VLOOKUP(W185,'EFM Funds June 2020'!$D:$M,10,FALSE)="Yes",AA185&gt;0),"Yes","No"),"No")="Yes"),"Yes","No"),"No")</f>
        <v>No</v>
      </c>
      <c r="AL185" s="95" t="str">
        <f t="shared" si="18"/>
        <v>NoNo</v>
      </c>
    </row>
    <row r="186" spans="1:38" s="12" customFormat="1" x14ac:dyDescent="0.35">
      <c r="A186" s="13"/>
      <c r="B186" s="20"/>
      <c r="C186" s="20"/>
      <c r="D186" s="13"/>
      <c r="E186" s="13"/>
      <c r="F186" s="13"/>
      <c r="G186" s="21"/>
      <c r="H186" s="104"/>
      <c r="I186" s="21"/>
      <c r="J186" s="21"/>
      <c r="K186" s="13"/>
      <c r="L186" s="13"/>
      <c r="M186" s="20"/>
      <c r="N186" s="13"/>
      <c r="O186" s="13"/>
      <c r="P186" s="13"/>
      <c r="Q186" s="22"/>
      <c r="R186" s="13"/>
      <c r="S186" s="13"/>
      <c r="T186" s="13"/>
      <c r="U186" s="116"/>
      <c r="V186" s="116"/>
      <c r="W186" s="116"/>
      <c r="X186" s="118"/>
      <c r="Y186" s="120"/>
      <c r="Z186" s="116"/>
      <c r="AA186" s="116"/>
      <c r="AB186" s="55">
        <f t="shared" si="13"/>
        <v>0</v>
      </c>
      <c r="AC186" s="39"/>
      <c r="AD186" s="96" t="str">
        <f t="shared" si="14"/>
        <v>No</v>
      </c>
      <c r="AE186" s="18" t="str">
        <f>IFERROR(VLOOKUP(L186,'EFM Funds June 2020'!D:M,9,FALSE),"No")</f>
        <v>No</v>
      </c>
      <c r="AF186" s="18" t="str">
        <f>IFERROR(VLOOKUP(W186,'EFM Funds June 2020'!D:L,9,FALSE),"No")</f>
        <v>No</v>
      </c>
      <c r="AG186" s="19" t="str">
        <f t="shared" ca="1" si="15"/>
        <v>No</v>
      </c>
      <c r="AH186" s="19" t="str">
        <f t="shared" si="16"/>
        <v>No</v>
      </c>
      <c r="AI186" s="56" t="str">
        <f t="shared" ca="1" si="17"/>
        <v>Yes</v>
      </c>
      <c r="AJ186" s="56" t="str">
        <f ca="1">IFERROR(IF(OR($R$1&gt;Q186+90,$R$1&gt;VLOOKUP(W186,'EFM Funds June 2020'!D:E,2,FALSE)+90),"Yes","No"),"No")</f>
        <v>No</v>
      </c>
      <c r="AK186" s="56" t="str">
        <f>IFERROR(IF(OR(IFERROR(IF(AND(VLOOKUP(L186,'EFM Funds June 2020'!$D:$M,10,FALSE)="Yes",T186&lt;0),"Yes","No"),"No")="Yes",IFERROR(IF(AND(VLOOKUP(W186,'EFM Funds June 2020'!$D:$M,10,FALSE)="Yes",AA186&gt;0),"Yes","No"),"No")="Yes"),"Yes","No"),"No")</f>
        <v>No</v>
      </c>
      <c r="AL186" s="95" t="str">
        <f t="shared" si="18"/>
        <v>NoNo</v>
      </c>
    </row>
    <row r="187" spans="1:38" s="12" customFormat="1" x14ac:dyDescent="0.35">
      <c r="A187" s="13"/>
      <c r="B187" s="20"/>
      <c r="C187" s="20"/>
      <c r="D187" s="13"/>
      <c r="E187" s="13"/>
      <c r="F187" s="13"/>
      <c r="G187" s="21"/>
      <c r="H187" s="104"/>
      <c r="I187" s="21"/>
      <c r="J187" s="21"/>
      <c r="K187" s="13"/>
      <c r="L187" s="13"/>
      <c r="M187" s="20"/>
      <c r="N187" s="13"/>
      <c r="O187" s="13"/>
      <c r="P187" s="13"/>
      <c r="Q187" s="22"/>
      <c r="R187" s="13"/>
      <c r="S187" s="13"/>
      <c r="T187" s="13"/>
      <c r="U187" s="116"/>
      <c r="V187" s="116"/>
      <c r="W187" s="116"/>
      <c r="X187" s="118"/>
      <c r="Y187" s="120"/>
      <c r="Z187" s="116"/>
      <c r="AA187" s="116"/>
      <c r="AB187" s="55">
        <f t="shared" si="13"/>
        <v>0</v>
      </c>
      <c r="AC187" s="39"/>
      <c r="AD187" s="96" t="str">
        <f t="shared" si="14"/>
        <v>No</v>
      </c>
      <c r="AE187" s="18" t="str">
        <f>IFERROR(VLOOKUP(L187,'EFM Funds June 2020'!D:M,9,FALSE),"No")</f>
        <v>No</v>
      </c>
      <c r="AF187" s="18" t="str">
        <f>IFERROR(VLOOKUP(W187,'EFM Funds June 2020'!D:L,9,FALSE),"No")</f>
        <v>No</v>
      </c>
      <c r="AG187" s="19" t="str">
        <f t="shared" ca="1" si="15"/>
        <v>No</v>
      </c>
      <c r="AH187" s="19" t="str">
        <f t="shared" si="16"/>
        <v>No</v>
      </c>
      <c r="AI187" s="56" t="str">
        <f t="shared" ca="1" si="17"/>
        <v>Yes</v>
      </c>
      <c r="AJ187" s="56" t="str">
        <f ca="1">IFERROR(IF(OR($R$1&gt;Q187+90,$R$1&gt;VLOOKUP(W187,'EFM Funds June 2020'!D:E,2,FALSE)+90),"Yes","No"),"No")</f>
        <v>No</v>
      </c>
      <c r="AK187" s="56" t="str">
        <f>IFERROR(IF(OR(IFERROR(IF(AND(VLOOKUP(L187,'EFM Funds June 2020'!$D:$M,10,FALSE)="Yes",T187&lt;0),"Yes","No"),"No")="Yes",IFERROR(IF(AND(VLOOKUP(W187,'EFM Funds June 2020'!$D:$M,10,FALSE)="Yes",AA187&gt;0),"Yes","No"),"No")="Yes"),"Yes","No"),"No")</f>
        <v>No</v>
      </c>
      <c r="AL187" s="95" t="str">
        <f t="shared" si="18"/>
        <v>NoNo</v>
      </c>
    </row>
    <row r="188" spans="1:38" s="12" customFormat="1" x14ac:dyDescent="0.35">
      <c r="A188" s="13"/>
      <c r="B188" s="20"/>
      <c r="C188" s="20"/>
      <c r="D188" s="13"/>
      <c r="E188" s="13"/>
      <c r="F188" s="13"/>
      <c r="G188" s="21"/>
      <c r="H188" s="104"/>
      <c r="I188" s="21"/>
      <c r="J188" s="21"/>
      <c r="K188" s="13"/>
      <c r="L188" s="13"/>
      <c r="M188" s="20"/>
      <c r="N188" s="13"/>
      <c r="O188" s="13"/>
      <c r="P188" s="13"/>
      <c r="Q188" s="22"/>
      <c r="R188" s="13"/>
      <c r="S188" s="13"/>
      <c r="T188" s="13"/>
      <c r="U188" s="116"/>
      <c r="V188" s="116"/>
      <c r="W188" s="116"/>
      <c r="X188" s="118"/>
      <c r="Y188" s="120"/>
      <c r="Z188" s="116"/>
      <c r="AA188" s="116"/>
      <c r="AB188" s="55">
        <f t="shared" si="13"/>
        <v>0</v>
      </c>
      <c r="AC188" s="39"/>
      <c r="AD188" s="96" t="str">
        <f t="shared" si="14"/>
        <v>No</v>
      </c>
      <c r="AE188" s="18" t="str">
        <f>IFERROR(VLOOKUP(L188,'EFM Funds June 2020'!D:M,9,FALSE),"No")</f>
        <v>No</v>
      </c>
      <c r="AF188" s="18" t="str">
        <f>IFERROR(VLOOKUP(W188,'EFM Funds June 2020'!D:L,9,FALSE),"No")</f>
        <v>No</v>
      </c>
      <c r="AG188" s="19" t="str">
        <f t="shared" ca="1" si="15"/>
        <v>No</v>
      </c>
      <c r="AH188" s="19" t="str">
        <f t="shared" si="16"/>
        <v>No</v>
      </c>
      <c r="AI188" s="56" t="str">
        <f t="shared" ca="1" si="17"/>
        <v>Yes</v>
      </c>
      <c r="AJ188" s="56" t="str">
        <f ca="1">IFERROR(IF(OR($R$1&gt;Q188+90,$R$1&gt;VLOOKUP(W188,'EFM Funds June 2020'!D:E,2,FALSE)+90),"Yes","No"),"No")</f>
        <v>No</v>
      </c>
      <c r="AK188" s="56" t="str">
        <f>IFERROR(IF(OR(IFERROR(IF(AND(VLOOKUP(L188,'EFM Funds June 2020'!$D:$M,10,FALSE)="Yes",T188&lt;0),"Yes","No"),"No")="Yes",IFERROR(IF(AND(VLOOKUP(W188,'EFM Funds June 2020'!$D:$M,10,FALSE)="Yes",AA188&gt;0),"Yes","No"),"No")="Yes"),"Yes","No"),"No")</f>
        <v>No</v>
      </c>
      <c r="AL188" s="95" t="str">
        <f t="shared" si="18"/>
        <v>NoNo</v>
      </c>
    </row>
    <row r="189" spans="1:38" s="12" customFormat="1" x14ac:dyDescent="0.35">
      <c r="A189" s="13"/>
      <c r="B189" s="20"/>
      <c r="C189" s="20"/>
      <c r="D189" s="13"/>
      <c r="E189" s="13"/>
      <c r="F189" s="13"/>
      <c r="G189" s="21"/>
      <c r="H189" s="104"/>
      <c r="I189" s="21"/>
      <c r="J189" s="21"/>
      <c r="K189" s="13"/>
      <c r="L189" s="13"/>
      <c r="M189" s="20"/>
      <c r="N189" s="13"/>
      <c r="O189" s="13"/>
      <c r="P189" s="13"/>
      <c r="Q189" s="22"/>
      <c r="R189" s="13"/>
      <c r="S189" s="13"/>
      <c r="T189" s="13"/>
      <c r="U189" s="116"/>
      <c r="V189" s="116"/>
      <c r="W189" s="116"/>
      <c r="X189" s="118"/>
      <c r="Y189" s="120"/>
      <c r="Z189" s="116"/>
      <c r="AA189" s="116"/>
      <c r="AB189" s="55">
        <f t="shared" si="13"/>
        <v>0</v>
      </c>
      <c r="AC189" s="39"/>
      <c r="AD189" s="96" t="str">
        <f t="shared" si="14"/>
        <v>No</v>
      </c>
      <c r="AE189" s="18" t="str">
        <f>IFERROR(VLOOKUP(L189,'EFM Funds June 2020'!D:M,9,FALSE),"No")</f>
        <v>No</v>
      </c>
      <c r="AF189" s="18" t="str">
        <f>IFERROR(VLOOKUP(W189,'EFM Funds June 2020'!D:L,9,FALSE),"No")</f>
        <v>No</v>
      </c>
      <c r="AG189" s="19" t="str">
        <f t="shared" ca="1" si="15"/>
        <v>No</v>
      </c>
      <c r="AH189" s="19" t="str">
        <f t="shared" si="16"/>
        <v>No</v>
      </c>
      <c r="AI189" s="56" t="str">
        <f t="shared" ca="1" si="17"/>
        <v>Yes</v>
      </c>
      <c r="AJ189" s="56" t="str">
        <f ca="1">IFERROR(IF(OR($R$1&gt;Q189+90,$R$1&gt;VLOOKUP(W189,'EFM Funds June 2020'!D:E,2,FALSE)+90),"Yes","No"),"No")</f>
        <v>No</v>
      </c>
      <c r="AK189" s="56" t="str">
        <f>IFERROR(IF(OR(IFERROR(IF(AND(VLOOKUP(L189,'EFM Funds June 2020'!$D:$M,10,FALSE)="Yes",T189&lt;0),"Yes","No"),"No")="Yes",IFERROR(IF(AND(VLOOKUP(W189,'EFM Funds June 2020'!$D:$M,10,FALSE)="Yes",AA189&gt;0),"Yes","No"),"No")="Yes"),"Yes","No"),"No")</f>
        <v>No</v>
      </c>
      <c r="AL189" s="95" t="str">
        <f t="shared" si="18"/>
        <v>NoNo</v>
      </c>
    </row>
    <row r="190" spans="1:38" s="12" customFormat="1" x14ac:dyDescent="0.35">
      <c r="A190" s="13"/>
      <c r="B190" s="20"/>
      <c r="C190" s="20"/>
      <c r="D190" s="13"/>
      <c r="E190" s="13"/>
      <c r="F190" s="13"/>
      <c r="G190" s="21"/>
      <c r="H190" s="104"/>
      <c r="I190" s="21"/>
      <c r="J190" s="21"/>
      <c r="K190" s="13"/>
      <c r="L190" s="13"/>
      <c r="M190" s="20"/>
      <c r="N190" s="13"/>
      <c r="O190" s="13"/>
      <c r="P190" s="13"/>
      <c r="Q190" s="22"/>
      <c r="R190" s="13"/>
      <c r="S190" s="13"/>
      <c r="T190" s="13"/>
      <c r="U190" s="116"/>
      <c r="V190" s="116"/>
      <c r="W190" s="116"/>
      <c r="X190" s="118"/>
      <c r="Y190" s="120"/>
      <c r="Z190" s="116"/>
      <c r="AA190" s="116"/>
      <c r="AB190" s="55">
        <f t="shared" si="13"/>
        <v>0</v>
      </c>
      <c r="AC190" s="39"/>
      <c r="AD190" s="96" t="str">
        <f t="shared" si="14"/>
        <v>No</v>
      </c>
      <c r="AE190" s="18" t="str">
        <f>IFERROR(VLOOKUP(L190,'EFM Funds June 2020'!D:M,9,FALSE),"No")</f>
        <v>No</v>
      </c>
      <c r="AF190" s="18" t="str">
        <f>IFERROR(VLOOKUP(W190,'EFM Funds June 2020'!D:L,9,FALSE),"No")</f>
        <v>No</v>
      </c>
      <c r="AG190" s="19" t="str">
        <f t="shared" ca="1" si="15"/>
        <v>No</v>
      </c>
      <c r="AH190" s="19" t="str">
        <f t="shared" si="16"/>
        <v>No</v>
      </c>
      <c r="AI190" s="56" t="str">
        <f t="shared" ca="1" si="17"/>
        <v>Yes</v>
      </c>
      <c r="AJ190" s="56" t="str">
        <f ca="1">IFERROR(IF(OR($R$1&gt;Q190+90,$R$1&gt;VLOOKUP(W190,'EFM Funds June 2020'!D:E,2,FALSE)+90),"Yes","No"),"No")</f>
        <v>No</v>
      </c>
      <c r="AK190" s="56" t="str">
        <f>IFERROR(IF(OR(IFERROR(IF(AND(VLOOKUP(L190,'EFM Funds June 2020'!$D:$M,10,FALSE)="Yes",T190&lt;0),"Yes","No"),"No")="Yes",IFERROR(IF(AND(VLOOKUP(W190,'EFM Funds June 2020'!$D:$M,10,FALSE)="Yes",AA190&gt;0),"Yes","No"),"No")="Yes"),"Yes","No"),"No")</f>
        <v>No</v>
      </c>
      <c r="AL190" s="95" t="str">
        <f t="shared" si="18"/>
        <v>NoNo</v>
      </c>
    </row>
    <row r="191" spans="1:38" s="12" customFormat="1" x14ac:dyDescent="0.35">
      <c r="A191" s="13"/>
      <c r="B191" s="20"/>
      <c r="C191" s="20"/>
      <c r="D191" s="13"/>
      <c r="E191" s="13"/>
      <c r="F191" s="13"/>
      <c r="G191" s="21"/>
      <c r="H191" s="104"/>
      <c r="I191" s="21"/>
      <c r="J191" s="21"/>
      <c r="K191" s="13"/>
      <c r="L191" s="13"/>
      <c r="M191" s="20"/>
      <c r="N191" s="13"/>
      <c r="O191" s="13"/>
      <c r="P191" s="13"/>
      <c r="Q191" s="22"/>
      <c r="R191" s="13"/>
      <c r="S191" s="13"/>
      <c r="T191" s="13"/>
      <c r="U191" s="116"/>
      <c r="V191" s="116"/>
      <c r="W191" s="116"/>
      <c r="X191" s="118"/>
      <c r="Y191" s="120"/>
      <c r="Z191" s="116"/>
      <c r="AA191" s="116"/>
      <c r="AB191" s="55">
        <f t="shared" si="13"/>
        <v>0</v>
      </c>
      <c r="AC191" s="39"/>
      <c r="AD191" s="96" t="str">
        <f t="shared" si="14"/>
        <v>No</v>
      </c>
      <c r="AE191" s="18" t="str">
        <f>IFERROR(VLOOKUP(L191,'EFM Funds June 2020'!D:M,9,FALSE),"No")</f>
        <v>No</v>
      </c>
      <c r="AF191" s="18" t="str">
        <f>IFERROR(VLOOKUP(W191,'EFM Funds June 2020'!D:L,9,FALSE),"No")</f>
        <v>No</v>
      </c>
      <c r="AG191" s="19" t="str">
        <f t="shared" ca="1" si="15"/>
        <v>No</v>
      </c>
      <c r="AH191" s="19" t="str">
        <f t="shared" si="16"/>
        <v>No</v>
      </c>
      <c r="AI191" s="56" t="str">
        <f t="shared" ca="1" si="17"/>
        <v>Yes</v>
      </c>
      <c r="AJ191" s="56" t="str">
        <f ca="1">IFERROR(IF(OR($R$1&gt;Q191+90,$R$1&gt;VLOOKUP(W191,'EFM Funds June 2020'!D:E,2,FALSE)+90),"Yes","No"),"No")</f>
        <v>No</v>
      </c>
      <c r="AK191" s="56" t="str">
        <f>IFERROR(IF(OR(IFERROR(IF(AND(VLOOKUP(L191,'EFM Funds June 2020'!$D:$M,10,FALSE)="Yes",T191&lt;0),"Yes","No"),"No")="Yes",IFERROR(IF(AND(VLOOKUP(W191,'EFM Funds June 2020'!$D:$M,10,FALSE)="Yes",AA191&gt;0),"Yes","No"),"No")="Yes"),"Yes","No"),"No")</f>
        <v>No</v>
      </c>
      <c r="AL191" s="95" t="str">
        <f t="shared" si="18"/>
        <v>NoNo</v>
      </c>
    </row>
    <row r="192" spans="1:38" s="12" customFormat="1" x14ac:dyDescent="0.35">
      <c r="A192" s="13"/>
      <c r="B192" s="20"/>
      <c r="C192" s="20"/>
      <c r="D192" s="13"/>
      <c r="E192" s="13"/>
      <c r="F192" s="13"/>
      <c r="G192" s="21"/>
      <c r="H192" s="104"/>
      <c r="I192" s="21"/>
      <c r="J192" s="21"/>
      <c r="K192" s="13"/>
      <c r="L192" s="13"/>
      <c r="M192" s="20"/>
      <c r="N192" s="13"/>
      <c r="O192" s="13"/>
      <c r="P192" s="13"/>
      <c r="Q192" s="22"/>
      <c r="R192" s="13"/>
      <c r="S192" s="13"/>
      <c r="T192" s="13"/>
      <c r="U192" s="116"/>
      <c r="V192" s="116"/>
      <c r="W192" s="116"/>
      <c r="X192" s="118"/>
      <c r="Y192" s="120"/>
      <c r="Z192" s="116"/>
      <c r="AA192" s="116"/>
      <c r="AB192" s="55">
        <f t="shared" si="13"/>
        <v>0</v>
      </c>
      <c r="AC192" s="39"/>
      <c r="AD192" s="96" t="str">
        <f t="shared" si="14"/>
        <v>No</v>
      </c>
      <c r="AE192" s="18" t="str">
        <f>IFERROR(VLOOKUP(L192,'EFM Funds June 2020'!D:M,9,FALSE),"No")</f>
        <v>No</v>
      </c>
      <c r="AF192" s="18" t="str">
        <f>IFERROR(VLOOKUP(W192,'EFM Funds June 2020'!D:L,9,FALSE),"No")</f>
        <v>No</v>
      </c>
      <c r="AG192" s="19" t="str">
        <f t="shared" ca="1" si="15"/>
        <v>No</v>
      </c>
      <c r="AH192" s="19" t="str">
        <f t="shared" si="16"/>
        <v>No</v>
      </c>
      <c r="AI192" s="56" t="str">
        <f t="shared" ca="1" si="17"/>
        <v>Yes</v>
      </c>
      <c r="AJ192" s="56" t="str">
        <f ca="1">IFERROR(IF(OR($R$1&gt;Q192+90,$R$1&gt;VLOOKUP(W192,'EFM Funds June 2020'!D:E,2,FALSE)+90),"Yes","No"),"No")</f>
        <v>No</v>
      </c>
      <c r="AK192" s="56" t="str">
        <f>IFERROR(IF(OR(IFERROR(IF(AND(VLOOKUP(L192,'EFM Funds June 2020'!$D:$M,10,FALSE)="Yes",T192&lt;0),"Yes","No"),"No")="Yes",IFERROR(IF(AND(VLOOKUP(W192,'EFM Funds June 2020'!$D:$M,10,FALSE)="Yes",AA192&gt;0),"Yes","No"),"No")="Yes"),"Yes","No"),"No")</f>
        <v>No</v>
      </c>
      <c r="AL192" s="95" t="str">
        <f t="shared" si="18"/>
        <v>NoNo</v>
      </c>
    </row>
    <row r="193" spans="1:38" s="12" customFormat="1" x14ac:dyDescent="0.35">
      <c r="A193" s="13"/>
      <c r="B193" s="20"/>
      <c r="C193" s="20"/>
      <c r="D193" s="13"/>
      <c r="E193" s="13"/>
      <c r="F193" s="13"/>
      <c r="G193" s="21"/>
      <c r="H193" s="104"/>
      <c r="I193" s="21"/>
      <c r="J193" s="21"/>
      <c r="K193" s="13"/>
      <c r="L193" s="13"/>
      <c r="M193" s="20"/>
      <c r="N193" s="13"/>
      <c r="O193" s="13"/>
      <c r="P193" s="13"/>
      <c r="Q193" s="22"/>
      <c r="R193" s="13"/>
      <c r="S193" s="13"/>
      <c r="T193" s="13"/>
      <c r="U193" s="116"/>
      <c r="V193" s="116"/>
      <c r="W193" s="116"/>
      <c r="X193" s="118"/>
      <c r="Y193" s="120"/>
      <c r="Z193" s="116"/>
      <c r="AA193" s="116"/>
      <c r="AB193" s="55">
        <f t="shared" si="13"/>
        <v>0</v>
      </c>
      <c r="AC193" s="39"/>
      <c r="AD193" s="96" t="str">
        <f t="shared" si="14"/>
        <v>No</v>
      </c>
      <c r="AE193" s="18" t="str">
        <f>IFERROR(VLOOKUP(L193,'EFM Funds June 2020'!D:M,9,FALSE),"No")</f>
        <v>No</v>
      </c>
      <c r="AF193" s="18" t="str">
        <f>IFERROR(VLOOKUP(W193,'EFM Funds June 2020'!D:L,9,FALSE),"No")</f>
        <v>No</v>
      </c>
      <c r="AG193" s="19" t="str">
        <f t="shared" ca="1" si="15"/>
        <v>No</v>
      </c>
      <c r="AH193" s="19" t="str">
        <f t="shared" si="16"/>
        <v>No</v>
      </c>
      <c r="AI193" s="56" t="str">
        <f t="shared" ca="1" si="17"/>
        <v>Yes</v>
      </c>
      <c r="AJ193" s="56" t="str">
        <f ca="1">IFERROR(IF(OR($R$1&gt;Q193+90,$R$1&gt;VLOOKUP(W193,'EFM Funds June 2020'!D:E,2,FALSE)+90),"Yes","No"),"No")</f>
        <v>No</v>
      </c>
      <c r="AK193" s="56" t="str">
        <f>IFERROR(IF(OR(IFERROR(IF(AND(VLOOKUP(L193,'EFM Funds June 2020'!$D:$M,10,FALSE)="Yes",T193&lt;0),"Yes","No"),"No")="Yes",IFERROR(IF(AND(VLOOKUP(W193,'EFM Funds June 2020'!$D:$M,10,FALSE)="Yes",AA193&gt;0),"Yes","No"),"No")="Yes"),"Yes","No"),"No")</f>
        <v>No</v>
      </c>
      <c r="AL193" s="95" t="str">
        <f t="shared" si="18"/>
        <v>NoNo</v>
      </c>
    </row>
    <row r="194" spans="1:38" s="12" customFormat="1" x14ac:dyDescent="0.35">
      <c r="A194" s="13"/>
      <c r="B194" s="20"/>
      <c r="C194" s="20"/>
      <c r="D194" s="13"/>
      <c r="E194" s="13"/>
      <c r="F194" s="13"/>
      <c r="G194" s="21"/>
      <c r="H194" s="104"/>
      <c r="I194" s="21"/>
      <c r="J194" s="21"/>
      <c r="K194" s="13"/>
      <c r="L194" s="13"/>
      <c r="M194" s="20"/>
      <c r="N194" s="13"/>
      <c r="O194" s="13"/>
      <c r="P194" s="13"/>
      <c r="Q194" s="22"/>
      <c r="R194" s="13"/>
      <c r="S194" s="13"/>
      <c r="T194" s="13"/>
      <c r="U194" s="116"/>
      <c r="V194" s="116"/>
      <c r="W194" s="116"/>
      <c r="X194" s="118"/>
      <c r="Y194" s="120"/>
      <c r="Z194" s="116"/>
      <c r="AA194" s="116"/>
      <c r="AB194" s="55">
        <f t="shared" si="13"/>
        <v>0</v>
      </c>
      <c r="AC194" s="39"/>
      <c r="AD194" s="96" t="str">
        <f t="shared" si="14"/>
        <v>No</v>
      </c>
      <c r="AE194" s="18" t="str">
        <f>IFERROR(VLOOKUP(L194,'EFM Funds June 2020'!D:M,9,FALSE),"No")</f>
        <v>No</v>
      </c>
      <c r="AF194" s="18" t="str">
        <f>IFERROR(VLOOKUP(W194,'EFM Funds June 2020'!D:L,9,FALSE),"No")</f>
        <v>No</v>
      </c>
      <c r="AG194" s="19" t="str">
        <f t="shared" ca="1" si="15"/>
        <v>No</v>
      </c>
      <c r="AH194" s="19" t="str">
        <f t="shared" si="16"/>
        <v>No</v>
      </c>
      <c r="AI194" s="56" t="str">
        <f t="shared" ca="1" si="17"/>
        <v>Yes</v>
      </c>
      <c r="AJ194" s="56" t="str">
        <f ca="1">IFERROR(IF(OR($R$1&gt;Q194+90,$R$1&gt;VLOOKUP(W194,'EFM Funds June 2020'!D:E,2,FALSE)+90),"Yes","No"),"No")</f>
        <v>No</v>
      </c>
      <c r="AK194" s="56" t="str">
        <f>IFERROR(IF(OR(IFERROR(IF(AND(VLOOKUP(L194,'EFM Funds June 2020'!$D:$M,10,FALSE)="Yes",T194&lt;0),"Yes","No"),"No")="Yes",IFERROR(IF(AND(VLOOKUP(W194,'EFM Funds June 2020'!$D:$M,10,FALSE)="Yes",AA194&gt;0),"Yes","No"),"No")="Yes"),"Yes","No"),"No")</f>
        <v>No</v>
      </c>
      <c r="AL194" s="95" t="str">
        <f t="shared" si="18"/>
        <v>NoNo</v>
      </c>
    </row>
    <row r="195" spans="1:38" s="12" customFormat="1" x14ac:dyDescent="0.35">
      <c r="A195" s="13"/>
      <c r="B195" s="20"/>
      <c r="C195" s="20"/>
      <c r="D195" s="13"/>
      <c r="E195" s="13"/>
      <c r="F195" s="13"/>
      <c r="G195" s="21"/>
      <c r="H195" s="104"/>
      <c r="I195" s="21"/>
      <c r="J195" s="21"/>
      <c r="K195" s="13"/>
      <c r="L195" s="13"/>
      <c r="M195" s="20"/>
      <c r="N195" s="13"/>
      <c r="O195" s="13"/>
      <c r="P195" s="13"/>
      <c r="Q195" s="22"/>
      <c r="R195" s="13"/>
      <c r="S195" s="13"/>
      <c r="T195" s="13"/>
      <c r="U195" s="116"/>
      <c r="V195" s="116"/>
      <c r="W195" s="116"/>
      <c r="X195" s="118"/>
      <c r="Y195" s="120"/>
      <c r="Z195" s="116"/>
      <c r="AA195" s="116"/>
      <c r="AB195" s="55">
        <f t="shared" si="13"/>
        <v>0</v>
      </c>
      <c r="AC195" s="39"/>
      <c r="AD195" s="96" t="str">
        <f t="shared" si="14"/>
        <v>No</v>
      </c>
      <c r="AE195" s="18" t="str">
        <f>IFERROR(VLOOKUP(L195,'EFM Funds June 2020'!D:M,9,FALSE),"No")</f>
        <v>No</v>
      </c>
      <c r="AF195" s="18" t="str">
        <f>IFERROR(VLOOKUP(W195,'EFM Funds June 2020'!D:L,9,FALSE),"No")</f>
        <v>No</v>
      </c>
      <c r="AG195" s="19" t="str">
        <f t="shared" ca="1" si="15"/>
        <v>No</v>
      </c>
      <c r="AH195" s="19" t="str">
        <f t="shared" si="16"/>
        <v>No</v>
      </c>
      <c r="AI195" s="56" t="str">
        <f t="shared" ca="1" si="17"/>
        <v>Yes</v>
      </c>
      <c r="AJ195" s="56" t="str">
        <f ca="1">IFERROR(IF(OR($R$1&gt;Q195+90,$R$1&gt;VLOOKUP(W195,'EFM Funds June 2020'!D:E,2,FALSE)+90),"Yes","No"),"No")</f>
        <v>No</v>
      </c>
      <c r="AK195" s="56" t="str">
        <f>IFERROR(IF(OR(IFERROR(IF(AND(VLOOKUP(L195,'EFM Funds June 2020'!$D:$M,10,FALSE)="Yes",T195&lt;0),"Yes","No"),"No")="Yes",IFERROR(IF(AND(VLOOKUP(W195,'EFM Funds June 2020'!$D:$M,10,FALSE)="Yes",AA195&gt;0),"Yes","No"),"No")="Yes"),"Yes","No"),"No")</f>
        <v>No</v>
      </c>
      <c r="AL195" s="95" t="str">
        <f t="shared" si="18"/>
        <v>NoNo</v>
      </c>
    </row>
    <row r="196" spans="1:38" s="12" customFormat="1" x14ac:dyDescent="0.35">
      <c r="A196" s="13"/>
      <c r="B196" s="20"/>
      <c r="C196" s="20"/>
      <c r="D196" s="13"/>
      <c r="E196" s="13"/>
      <c r="F196" s="13"/>
      <c r="G196" s="21"/>
      <c r="H196" s="104"/>
      <c r="I196" s="21"/>
      <c r="J196" s="21"/>
      <c r="K196" s="13"/>
      <c r="L196" s="13"/>
      <c r="M196" s="20"/>
      <c r="N196" s="13"/>
      <c r="O196" s="13"/>
      <c r="P196" s="13"/>
      <c r="Q196" s="22"/>
      <c r="R196" s="13"/>
      <c r="S196" s="13"/>
      <c r="T196" s="13"/>
      <c r="U196" s="116"/>
      <c r="V196" s="116"/>
      <c r="W196" s="116"/>
      <c r="X196" s="118"/>
      <c r="Y196" s="120"/>
      <c r="Z196" s="116"/>
      <c r="AA196" s="116"/>
      <c r="AB196" s="55">
        <f t="shared" si="13"/>
        <v>0</v>
      </c>
      <c r="AC196" s="39"/>
      <c r="AD196" s="96" t="str">
        <f t="shared" si="14"/>
        <v>No</v>
      </c>
      <c r="AE196" s="18" t="str">
        <f>IFERROR(VLOOKUP(L196,'EFM Funds June 2020'!D:M,9,FALSE),"No")</f>
        <v>No</v>
      </c>
      <c r="AF196" s="18" t="str">
        <f>IFERROR(VLOOKUP(W196,'EFM Funds June 2020'!D:L,9,FALSE),"No")</f>
        <v>No</v>
      </c>
      <c r="AG196" s="19" t="str">
        <f t="shared" ca="1" si="15"/>
        <v>No</v>
      </c>
      <c r="AH196" s="19" t="str">
        <f t="shared" si="16"/>
        <v>No</v>
      </c>
      <c r="AI196" s="56" t="str">
        <f t="shared" ca="1" si="17"/>
        <v>Yes</v>
      </c>
      <c r="AJ196" s="56" t="str">
        <f ca="1">IFERROR(IF(OR($R$1&gt;Q196+90,$R$1&gt;VLOOKUP(W196,'EFM Funds June 2020'!D:E,2,FALSE)+90),"Yes","No"),"No")</f>
        <v>No</v>
      </c>
      <c r="AK196" s="56" t="str">
        <f>IFERROR(IF(OR(IFERROR(IF(AND(VLOOKUP(L196,'EFM Funds June 2020'!$D:$M,10,FALSE)="Yes",T196&lt;0),"Yes","No"),"No")="Yes",IFERROR(IF(AND(VLOOKUP(W196,'EFM Funds June 2020'!$D:$M,10,FALSE)="Yes",AA196&gt;0),"Yes","No"),"No")="Yes"),"Yes","No"),"No")</f>
        <v>No</v>
      </c>
      <c r="AL196" s="95" t="str">
        <f t="shared" si="18"/>
        <v>NoNo</v>
      </c>
    </row>
    <row r="197" spans="1:38" s="12" customFormat="1" x14ac:dyDescent="0.35">
      <c r="A197" s="13"/>
      <c r="B197" s="20"/>
      <c r="C197" s="20"/>
      <c r="D197" s="13"/>
      <c r="E197" s="13"/>
      <c r="F197" s="13"/>
      <c r="G197" s="21"/>
      <c r="H197" s="104"/>
      <c r="I197" s="21"/>
      <c r="J197" s="21"/>
      <c r="K197" s="13"/>
      <c r="L197" s="13"/>
      <c r="M197" s="20"/>
      <c r="N197" s="13"/>
      <c r="O197" s="13"/>
      <c r="P197" s="13"/>
      <c r="Q197" s="22"/>
      <c r="R197" s="13"/>
      <c r="S197" s="13"/>
      <c r="T197" s="13"/>
      <c r="U197" s="116"/>
      <c r="V197" s="116"/>
      <c r="W197" s="116"/>
      <c r="X197" s="118"/>
      <c r="Y197" s="120"/>
      <c r="Z197" s="116"/>
      <c r="AA197" s="116"/>
      <c r="AB197" s="55">
        <f t="shared" si="13"/>
        <v>0</v>
      </c>
      <c r="AC197" s="39"/>
      <c r="AD197" s="96" t="str">
        <f t="shared" si="14"/>
        <v>No</v>
      </c>
      <c r="AE197" s="18" t="str">
        <f>IFERROR(VLOOKUP(L197,'EFM Funds June 2020'!D:M,9,FALSE),"No")</f>
        <v>No</v>
      </c>
      <c r="AF197" s="18" t="str">
        <f>IFERROR(VLOOKUP(W197,'EFM Funds June 2020'!D:L,9,FALSE),"No")</f>
        <v>No</v>
      </c>
      <c r="AG197" s="19" t="str">
        <f t="shared" ca="1" si="15"/>
        <v>No</v>
      </c>
      <c r="AH197" s="19" t="str">
        <f t="shared" si="16"/>
        <v>No</v>
      </c>
      <c r="AI197" s="56" t="str">
        <f t="shared" ca="1" si="17"/>
        <v>Yes</v>
      </c>
      <c r="AJ197" s="56" t="str">
        <f ca="1">IFERROR(IF(OR($R$1&gt;Q197+90,$R$1&gt;VLOOKUP(W197,'EFM Funds June 2020'!D:E,2,FALSE)+90),"Yes","No"),"No")</f>
        <v>No</v>
      </c>
      <c r="AK197" s="56" t="str">
        <f>IFERROR(IF(OR(IFERROR(IF(AND(VLOOKUP(L197,'EFM Funds June 2020'!$D:$M,10,FALSE)="Yes",T197&lt;0),"Yes","No"),"No")="Yes",IFERROR(IF(AND(VLOOKUP(W197,'EFM Funds June 2020'!$D:$M,10,FALSE)="Yes",AA197&gt;0),"Yes","No"),"No")="Yes"),"Yes","No"),"No")</f>
        <v>No</v>
      </c>
      <c r="AL197" s="95" t="str">
        <f t="shared" si="18"/>
        <v>NoNo</v>
      </c>
    </row>
    <row r="198" spans="1:38" s="12" customFormat="1" x14ac:dyDescent="0.35">
      <c r="A198" s="13"/>
      <c r="B198" s="20"/>
      <c r="C198" s="20"/>
      <c r="D198" s="13"/>
      <c r="E198" s="13"/>
      <c r="F198" s="13"/>
      <c r="G198" s="21"/>
      <c r="H198" s="104"/>
      <c r="I198" s="21"/>
      <c r="J198" s="21"/>
      <c r="K198" s="13"/>
      <c r="L198" s="13"/>
      <c r="M198" s="20"/>
      <c r="N198" s="13"/>
      <c r="O198" s="13"/>
      <c r="P198" s="13"/>
      <c r="Q198" s="22"/>
      <c r="R198" s="13"/>
      <c r="S198" s="13"/>
      <c r="T198" s="13"/>
      <c r="U198" s="116"/>
      <c r="V198" s="116"/>
      <c r="W198" s="116"/>
      <c r="X198" s="118"/>
      <c r="Y198" s="120"/>
      <c r="Z198" s="116"/>
      <c r="AA198" s="116"/>
      <c r="AB198" s="55">
        <f t="shared" si="13"/>
        <v>0</v>
      </c>
      <c r="AC198" s="39"/>
      <c r="AD198" s="96" t="str">
        <f t="shared" si="14"/>
        <v>No</v>
      </c>
      <c r="AE198" s="18" t="str">
        <f>IFERROR(VLOOKUP(L198,'EFM Funds June 2020'!D:M,9,FALSE),"No")</f>
        <v>No</v>
      </c>
      <c r="AF198" s="18" t="str">
        <f>IFERROR(VLOOKUP(W198,'EFM Funds June 2020'!D:L,9,FALSE),"No")</f>
        <v>No</v>
      </c>
      <c r="AG198" s="19" t="str">
        <f t="shared" ca="1" si="15"/>
        <v>No</v>
      </c>
      <c r="AH198" s="19" t="str">
        <f t="shared" si="16"/>
        <v>No</v>
      </c>
      <c r="AI198" s="56" t="str">
        <f t="shared" ca="1" si="17"/>
        <v>Yes</v>
      </c>
      <c r="AJ198" s="56" t="str">
        <f ca="1">IFERROR(IF(OR($R$1&gt;Q198+90,$R$1&gt;VLOOKUP(W198,'EFM Funds June 2020'!D:E,2,FALSE)+90),"Yes","No"),"No")</f>
        <v>No</v>
      </c>
      <c r="AK198" s="56" t="str">
        <f>IFERROR(IF(OR(IFERROR(IF(AND(VLOOKUP(L198,'EFM Funds June 2020'!$D:$M,10,FALSE)="Yes",T198&lt;0),"Yes","No"),"No")="Yes",IFERROR(IF(AND(VLOOKUP(W198,'EFM Funds June 2020'!$D:$M,10,FALSE)="Yes",AA198&gt;0),"Yes","No"),"No")="Yes"),"Yes","No"),"No")</f>
        <v>No</v>
      </c>
      <c r="AL198" s="95" t="str">
        <f t="shared" si="18"/>
        <v>NoNo</v>
      </c>
    </row>
    <row r="199" spans="1:38" s="12" customFormat="1" x14ac:dyDescent="0.35">
      <c r="A199" s="13"/>
      <c r="B199" s="20"/>
      <c r="C199" s="20"/>
      <c r="D199" s="13"/>
      <c r="E199" s="13"/>
      <c r="F199" s="13"/>
      <c r="G199" s="21"/>
      <c r="H199" s="104"/>
      <c r="I199" s="21"/>
      <c r="J199" s="21"/>
      <c r="K199" s="13"/>
      <c r="L199" s="13"/>
      <c r="M199" s="20"/>
      <c r="N199" s="13"/>
      <c r="O199" s="13"/>
      <c r="P199" s="13"/>
      <c r="Q199" s="22"/>
      <c r="R199" s="13"/>
      <c r="S199" s="13"/>
      <c r="T199" s="13"/>
      <c r="U199" s="116"/>
      <c r="V199" s="116"/>
      <c r="W199" s="116"/>
      <c r="X199" s="118"/>
      <c r="Y199" s="120"/>
      <c r="Z199" s="116"/>
      <c r="AA199" s="116"/>
      <c r="AB199" s="55">
        <f t="shared" si="13"/>
        <v>0</v>
      </c>
      <c r="AC199" s="39"/>
      <c r="AD199" s="96" t="str">
        <f t="shared" si="14"/>
        <v>No</v>
      </c>
      <c r="AE199" s="18" t="str">
        <f>IFERROR(VLOOKUP(L199,'EFM Funds June 2020'!D:M,9,FALSE),"No")</f>
        <v>No</v>
      </c>
      <c r="AF199" s="18" t="str">
        <f>IFERROR(VLOOKUP(W199,'EFM Funds June 2020'!D:L,9,FALSE),"No")</f>
        <v>No</v>
      </c>
      <c r="AG199" s="19" t="str">
        <f t="shared" ca="1" si="15"/>
        <v>No</v>
      </c>
      <c r="AH199" s="19" t="str">
        <f t="shared" si="16"/>
        <v>No</v>
      </c>
      <c r="AI199" s="56" t="str">
        <f t="shared" ca="1" si="17"/>
        <v>Yes</v>
      </c>
      <c r="AJ199" s="56" t="str">
        <f ca="1">IFERROR(IF(OR($R$1&gt;Q199+90,$R$1&gt;VLOOKUP(W199,'EFM Funds June 2020'!D:E,2,FALSE)+90),"Yes","No"),"No")</f>
        <v>No</v>
      </c>
      <c r="AK199" s="56" t="str">
        <f>IFERROR(IF(OR(IFERROR(IF(AND(VLOOKUP(L199,'EFM Funds June 2020'!$D:$M,10,FALSE)="Yes",T199&lt;0),"Yes","No"),"No")="Yes",IFERROR(IF(AND(VLOOKUP(W199,'EFM Funds June 2020'!$D:$M,10,FALSE)="Yes",AA199&gt;0),"Yes","No"),"No")="Yes"),"Yes","No"),"No")</f>
        <v>No</v>
      </c>
      <c r="AL199" s="95" t="str">
        <f t="shared" si="18"/>
        <v>NoNo</v>
      </c>
    </row>
    <row r="200" spans="1:38" s="12" customFormat="1" x14ac:dyDescent="0.35">
      <c r="A200" s="13"/>
      <c r="B200" s="20"/>
      <c r="C200" s="20"/>
      <c r="D200" s="13"/>
      <c r="E200" s="13"/>
      <c r="F200" s="13"/>
      <c r="G200" s="21"/>
      <c r="H200" s="104"/>
      <c r="I200" s="21"/>
      <c r="J200" s="21"/>
      <c r="K200" s="13"/>
      <c r="L200" s="13"/>
      <c r="M200" s="20"/>
      <c r="N200" s="13"/>
      <c r="O200" s="13"/>
      <c r="P200" s="13"/>
      <c r="Q200" s="22"/>
      <c r="R200" s="13"/>
      <c r="S200" s="13"/>
      <c r="T200" s="13"/>
      <c r="U200" s="116"/>
      <c r="V200" s="116"/>
      <c r="W200" s="116"/>
      <c r="X200" s="118"/>
      <c r="Y200" s="120"/>
      <c r="Z200" s="116"/>
      <c r="AA200" s="116"/>
      <c r="AB200" s="55">
        <f t="shared" si="13"/>
        <v>0</v>
      </c>
      <c r="AC200" s="39"/>
      <c r="AD200" s="96" t="str">
        <f t="shared" si="14"/>
        <v>No</v>
      </c>
      <c r="AE200" s="18" t="str">
        <f>IFERROR(VLOOKUP(L200,'EFM Funds June 2020'!D:M,9,FALSE),"No")</f>
        <v>No</v>
      </c>
      <c r="AF200" s="18" t="str">
        <f>IFERROR(VLOOKUP(W200,'EFM Funds June 2020'!D:L,9,FALSE),"No")</f>
        <v>No</v>
      </c>
      <c r="AG200" s="19" t="str">
        <f t="shared" ca="1" si="15"/>
        <v>No</v>
      </c>
      <c r="AH200" s="19" t="str">
        <f t="shared" si="16"/>
        <v>No</v>
      </c>
      <c r="AI200" s="56" t="str">
        <f t="shared" ca="1" si="17"/>
        <v>Yes</v>
      </c>
      <c r="AJ200" s="56" t="str">
        <f ca="1">IFERROR(IF(OR($R$1&gt;Q200+90,$R$1&gt;VLOOKUP(W200,'EFM Funds June 2020'!D:E,2,FALSE)+90),"Yes","No"),"No")</f>
        <v>No</v>
      </c>
      <c r="AK200" s="56" t="str">
        <f>IFERROR(IF(OR(IFERROR(IF(AND(VLOOKUP(L200,'EFM Funds June 2020'!$D:$M,10,FALSE)="Yes",T200&lt;0),"Yes","No"),"No")="Yes",IFERROR(IF(AND(VLOOKUP(W200,'EFM Funds June 2020'!$D:$M,10,FALSE)="Yes",AA200&gt;0),"Yes","No"),"No")="Yes"),"Yes","No"),"No")</f>
        <v>No</v>
      </c>
      <c r="AL200" s="95" t="str">
        <f t="shared" si="18"/>
        <v>NoNo</v>
      </c>
    </row>
    <row r="201" spans="1:38" s="12" customFormat="1" x14ac:dyDescent="0.35">
      <c r="A201" s="13"/>
      <c r="B201" s="20"/>
      <c r="C201" s="20"/>
      <c r="D201" s="13"/>
      <c r="E201" s="13"/>
      <c r="F201" s="13"/>
      <c r="G201" s="21"/>
      <c r="H201" s="104"/>
      <c r="I201" s="21"/>
      <c r="J201" s="21"/>
      <c r="K201" s="13"/>
      <c r="L201" s="13"/>
      <c r="M201" s="20"/>
      <c r="N201" s="13"/>
      <c r="O201" s="13"/>
      <c r="P201" s="13"/>
      <c r="Q201" s="22"/>
      <c r="R201" s="13"/>
      <c r="S201" s="13"/>
      <c r="T201" s="13"/>
      <c r="U201" s="116"/>
      <c r="V201" s="116"/>
      <c r="W201" s="116"/>
      <c r="X201" s="118"/>
      <c r="Y201" s="120"/>
      <c r="Z201" s="116"/>
      <c r="AA201" s="116"/>
      <c r="AB201" s="55">
        <f t="shared" si="13"/>
        <v>0</v>
      </c>
      <c r="AC201" s="39"/>
      <c r="AD201" s="96" t="str">
        <f t="shared" si="14"/>
        <v>No</v>
      </c>
      <c r="AE201" s="18" t="str">
        <f>IFERROR(VLOOKUP(L201,'EFM Funds June 2020'!D:M,9,FALSE),"No")</f>
        <v>No</v>
      </c>
      <c r="AF201" s="18" t="str">
        <f>IFERROR(VLOOKUP(W201,'EFM Funds June 2020'!D:L,9,FALSE),"No")</f>
        <v>No</v>
      </c>
      <c r="AG201" s="19" t="str">
        <f t="shared" ca="1" si="15"/>
        <v>No</v>
      </c>
      <c r="AH201" s="19" t="str">
        <f t="shared" si="16"/>
        <v>No</v>
      </c>
      <c r="AI201" s="56" t="str">
        <f t="shared" ca="1" si="17"/>
        <v>Yes</v>
      </c>
      <c r="AJ201" s="56" t="str">
        <f ca="1">IFERROR(IF(OR($R$1&gt;Q201+90,$R$1&gt;VLOOKUP(W201,'EFM Funds June 2020'!D:E,2,FALSE)+90),"Yes","No"),"No")</f>
        <v>No</v>
      </c>
      <c r="AK201" s="56" t="str">
        <f>IFERROR(IF(OR(IFERROR(IF(AND(VLOOKUP(L201,'EFM Funds June 2020'!$D:$M,10,FALSE)="Yes",T201&lt;0),"Yes","No"),"No")="Yes",IFERROR(IF(AND(VLOOKUP(W201,'EFM Funds June 2020'!$D:$M,10,FALSE)="Yes",AA201&gt;0),"Yes","No"),"No")="Yes"),"Yes","No"),"No")</f>
        <v>No</v>
      </c>
      <c r="AL201" s="95" t="str">
        <f t="shared" si="18"/>
        <v>NoNo</v>
      </c>
    </row>
    <row r="202" spans="1:38" s="12" customFormat="1" x14ac:dyDescent="0.35">
      <c r="A202" s="13"/>
      <c r="B202" s="20"/>
      <c r="C202" s="20"/>
      <c r="D202" s="13"/>
      <c r="E202" s="13"/>
      <c r="F202" s="13"/>
      <c r="G202" s="21"/>
      <c r="H202" s="104"/>
      <c r="I202" s="21"/>
      <c r="J202" s="21"/>
      <c r="K202" s="13"/>
      <c r="L202" s="13"/>
      <c r="M202" s="20"/>
      <c r="N202" s="13"/>
      <c r="O202" s="13"/>
      <c r="P202" s="13"/>
      <c r="Q202" s="22"/>
      <c r="R202" s="13"/>
      <c r="S202" s="13"/>
      <c r="T202" s="13"/>
      <c r="U202" s="116"/>
      <c r="V202" s="116"/>
      <c r="W202" s="116"/>
      <c r="X202" s="118"/>
      <c r="Y202" s="120"/>
      <c r="Z202" s="116"/>
      <c r="AA202" s="116"/>
      <c r="AB202" s="55">
        <f t="shared" si="13"/>
        <v>0</v>
      </c>
      <c r="AC202" s="39"/>
      <c r="AD202" s="96" t="str">
        <f t="shared" si="14"/>
        <v>No</v>
      </c>
      <c r="AE202" s="18" t="str">
        <f>IFERROR(VLOOKUP(L202,'EFM Funds June 2020'!D:M,9,FALSE),"No")</f>
        <v>No</v>
      </c>
      <c r="AF202" s="18" t="str">
        <f>IFERROR(VLOOKUP(W202,'EFM Funds June 2020'!D:L,9,FALSE),"No")</f>
        <v>No</v>
      </c>
      <c r="AG202" s="19" t="str">
        <f t="shared" ca="1" si="15"/>
        <v>No</v>
      </c>
      <c r="AH202" s="19" t="str">
        <f t="shared" si="16"/>
        <v>No</v>
      </c>
      <c r="AI202" s="56" t="str">
        <f t="shared" ca="1" si="17"/>
        <v>Yes</v>
      </c>
      <c r="AJ202" s="56" t="str">
        <f ca="1">IFERROR(IF(OR($R$1&gt;Q202+90,$R$1&gt;VLOOKUP(W202,'EFM Funds June 2020'!D:E,2,FALSE)+90),"Yes","No"),"No")</f>
        <v>No</v>
      </c>
      <c r="AK202" s="56" t="str">
        <f>IFERROR(IF(OR(IFERROR(IF(AND(VLOOKUP(L202,'EFM Funds June 2020'!$D:$M,10,FALSE)="Yes",T202&lt;0),"Yes","No"),"No")="Yes",IFERROR(IF(AND(VLOOKUP(W202,'EFM Funds June 2020'!$D:$M,10,FALSE)="Yes",AA202&gt;0),"Yes","No"),"No")="Yes"),"Yes","No"),"No")</f>
        <v>No</v>
      </c>
      <c r="AL202" s="95" t="str">
        <f t="shared" si="18"/>
        <v>NoNo</v>
      </c>
    </row>
    <row r="203" spans="1:38" s="12" customFormat="1" x14ac:dyDescent="0.35">
      <c r="A203" s="13"/>
      <c r="B203" s="20"/>
      <c r="C203" s="20"/>
      <c r="D203" s="13"/>
      <c r="E203" s="13"/>
      <c r="F203" s="13"/>
      <c r="G203" s="21"/>
      <c r="H203" s="104"/>
      <c r="I203" s="21"/>
      <c r="J203" s="21"/>
      <c r="K203" s="13"/>
      <c r="L203" s="13"/>
      <c r="M203" s="20"/>
      <c r="N203" s="13"/>
      <c r="O203" s="13"/>
      <c r="P203" s="13"/>
      <c r="Q203" s="22"/>
      <c r="R203" s="13"/>
      <c r="S203" s="13"/>
      <c r="T203" s="13"/>
      <c r="U203" s="116"/>
      <c r="V203" s="116"/>
      <c r="W203" s="116"/>
      <c r="X203" s="118"/>
      <c r="Y203" s="120"/>
      <c r="Z203" s="116"/>
      <c r="AA203" s="116"/>
      <c r="AB203" s="55">
        <f t="shared" si="13"/>
        <v>0</v>
      </c>
      <c r="AC203" s="39"/>
      <c r="AD203" s="96" t="str">
        <f t="shared" si="14"/>
        <v>No</v>
      </c>
      <c r="AE203" s="18" t="str">
        <f>IFERROR(VLOOKUP(L203,'EFM Funds June 2020'!D:M,9,FALSE),"No")</f>
        <v>No</v>
      </c>
      <c r="AF203" s="18" t="str">
        <f>IFERROR(VLOOKUP(W203,'EFM Funds June 2020'!D:L,9,FALSE),"No")</f>
        <v>No</v>
      </c>
      <c r="AG203" s="19" t="str">
        <f t="shared" ca="1" si="15"/>
        <v>No</v>
      </c>
      <c r="AH203" s="19" t="str">
        <f t="shared" si="16"/>
        <v>No</v>
      </c>
      <c r="AI203" s="56" t="str">
        <f t="shared" ca="1" si="17"/>
        <v>Yes</v>
      </c>
      <c r="AJ203" s="56" t="str">
        <f ca="1">IFERROR(IF(OR($R$1&gt;Q203+90,$R$1&gt;VLOOKUP(W203,'EFM Funds June 2020'!D:E,2,FALSE)+90),"Yes","No"),"No")</f>
        <v>No</v>
      </c>
      <c r="AK203" s="56" t="str">
        <f>IFERROR(IF(OR(IFERROR(IF(AND(VLOOKUP(L203,'EFM Funds June 2020'!$D:$M,10,FALSE)="Yes",T203&lt;0),"Yes","No"),"No")="Yes",IFERROR(IF(AND(VLOOKUP(W203,'EFM Funds June 2020'!$D:$M,10,FALSE)="Yes",AA203&gt;0),"Yes","No"),"No")="Yes"),"Yes","No"),"No")</f>
        <v>No</v>
      </c>
      <c r="AL203" s="95" t="str">
        <f t="shared" si="18"/>
        <v>NoNo</v>
      </c>
    </row>
    <row r="204" spans="1:38" s="12" customFormat="1" x14ac:dyDescent="0.35">
      <c r="A204" s="13"/>
      <c r="B204" s="20"/>
      <c r="C204" s="20"/>
      <c r="D204" s="13"/>
      <c r="E204" s="13"/>
      <c r="F204" s="13"/>
      <c r="G204" s="21"/>
      <c r="H204" s="104"/>
      <c r="I204" s="21"/>
      <c r="J204" s="21"/>
      <c r="K204" s="13"/>
      <c r="L204" s="13"/>
      <c r="M204" s="20"/>
      <c r="N204" s="13"/>
      <c r="O204" s="13"/>
      <c r="P204" s="13"/>
      <c r="Q204" s="22"/>
      <c r="R204" s="13"/>
      <c r="S204" s="13"/>
      <c r="T204" s="13"/>
      <c r="U204" s="116"/>
      <c r="V204" s="116"/>
      <c r="W204" s="116"/>
      <c r="X204" s="118"/>
      <c r="Y204" s="120"/>
      <c r="Z204" s="116"/>
      <c r="AA204" s="116"/>
      <c r="AB204" s="55">
        <f t="shared" si="13"/>
        <v>0</v>
      </c>
      <c r="AC204" s="39"/>
      <c r="AD204" s="96" t="str">
        <f t="shared" si="14"/>
        <v>No</v>
      </c>
      <c r="AE204" s="18" t="str">
        <f>IFERROR(VLOOKUP(L204,'EFM Funds June 2020'!D:M,9,FALSE),"No")</f>
        <v>No</v>
      </c>
      <c r="AF204" s="18" t="str">
        <f>IFERROR(VLOOKUP(W204,'EFM Funds June 2020'!D:L,9,FALSE),"No")</f>
        <v>No</v>
      </c>
      <c r="AG204" s="19" t="str">
        <f t="shared" ca="1" si="15"/>
        <v>No</v>
      </c>
      <c r="AH204" s="19" t="str">
        <f t="shared" si="16"/>
        <v>No</v>
      </c>
      <c r="AI204" s="56" t="str">
        <f t="shared" ca="1" si="17"/>
        <v>Yes</v>
      </c>
      <c r="AJ204" s="56" t="str">
        <f ca="1">IFERROR(IF(OR($R$1&gt;Q204+90,$R$1&gt;VLOOKUP(W204,'EFM Funds June 2020'!D:E,2,FALSE)+90),"Yes","No"),"No")</f>
        <v>No</v>
      </c>
      <c r="AK204" s="56" t="str">
        <f>IFERROR(IF(OR(IFERROR(IF(AND(VLOOKUP(L204,'EFM Funds June 2020'!$D:$M,10,FALSE)="Yes",T204&lt;0),"Yes","No"),"No")="Yes",IFERROR(IF(AND(VLOOKUP(W204,'EFM Funds June 2020'!$D:$M,10,FALSE)="Yes",AA204&gt;0),"Yes","No"),"No")="Yes"),"Yes","No"),"No")</f>
        <v>No</v>
      </c>
      <c r="AL204" s="95" t="str">
        <f t="shared" si="18"/>
        <v>NoNo</v>
      </c>
    </row>
    <row r="205" spans="1:38" s="12" customFormat="1" x14ac:dyDescent="0.35">
      <c r="A205" s="13"/>
      <c r="B205" s="20"/>
      <c r="C205" s="20"/>
      <c r="D205" s="13"/>
      <c r="E205" s="13"/>
      <c r="F205" s="13"/>
      <c r="G205" s="21"/>
      <c r="H205" s="104"/>
      <c r="I205" s="21"/>
      <c r="J205" s="21"/>
      <c r="K205" s="13"/>
      <c r="L205" s="13"/>
      <c r="M205" s="20"/>
      <c r="N205" s="13"/>
      <c r="O205" s="13"/>
      <c r="P205" s="13"/>
      <c r="Q205" s="22"/>
      <c r="R205" s="13"/>
      <c r="S205" s="13"/>
      <c r="T205" s="13"/>
      <c r="U205" s="116"/>
      <c r="V205" s="116"/>
      <c r="W205" s="116"/>
      <c r="X205" s="118"/>
      <c r="Y205" s="120"/>
      <c r="Z205" s="116"/>
      <c r="AA205" s="116"/>
      <c r="AB205" s="55">
        <f t="shared" si="13"/>
        <v>0</v>
      </c>
      <c r="AC205" s="39"/>
      <c r="AD205" s="96" t="str">
        <f t="shared" si="14"/>
        <v>No</v>
      </c>
      <c r="AE205" s="18" t="str">
        <f>IFERROR(VLOOKUP(L205,'EFM Funds June 2020'!D:M,9,FALSE),"No")</f>
        <v>No</v>
      </c>
      <c r="AF205" s="18" t="str">
        <f>IFERROR(VLOOKUP(W205,'EFM Funds June 2020'!D:L,9,FALSE),"No")</f>
        <v>No</v>
      </c>
      <c r="AG205" s="19" t="str">
        <f t="shared" ca="1" si="15"/>
        <v>No</v>
      </c>
      <c r="AH205" s="19" t="str">
        <f t="shared" si="16"/>
        <v>No</v>
      </c>
      <c r="AI205" s="56" t="str">
        <f t="shared" ca="1" si="17"/>
        <v>Yes</v>
      </c>
      <c r="AJ205" s="56" t="str">
        <f ca="1">IFERROR(IF(OR($R$1&gt;Q205+90,$R$1&gt;VLOOKUP(W205,'EFM Funds June 2020'!D:E,2,FALSE)+90),"Yes","No"),"No")</f>
        <v>No</v>
      </c>
      <c r="AK205" s="56" t="str">
        <f>IFERROR(IF(OR(IFERROR(IF(AND(VLOOKUP(L205,'EFM Funds June 2020'!$D:$M,10,FALSE)="Yes",T205&lt;0),"Yes","No"),"No")="Yes",IFERROR(IF(AND(VLOOKUP(W205,'EFM Funds June 2020'!$D:$M,10,FALSE)="Yes",AA205&gt;0),"Yes","No"),"No")="Yes"),"Yes","No"),"No")</f>
        <v>No</v>
      </c>
      <c r="AL205" s="95" t="str">
        <f t="shared" si="18"/>
        <v>NoNo</v>
      </c>
    </row>
    <row r="206" spans="1:38" s="12" customFormat="1" x14ac:dyDescent="0.35">
      <c r="A206" s="13"/>
      <c r="B206" s="20"/>
      <c r="C206" s="20"/>
      <c r="D206" s="13"/>
      <c r="E206" s="13"/>
      <c r="F206" s="13"/>
      <c r="G206" s="21"/>
      <c r="H206" s="104"/>
      <c r="I206" s="21"/>
      <c r="J206" s="21"/>
      <c r="K206" s="13"/>
      <c r="L206" s="13"/>
      <c r="M206" s="20"/>
      <c r="N206" s="13"/>
      <c r="O206" s="13"/>
      <c r="P206" s="13"/>
      <c r="Q206" s="22"/>
      <c r="R206" s="13"/>
      <c r="S206" s="13"/>
      <c r="T206" s="13"/>
      <c r="U206" s="116"/>
      <c r="V206" s="116"/>
      <c r="W206" s="116"/>
      <c r="X206" s="118"/>
      <c r="Y206" s="120"/>
      <c r="Z206" s="116"/>
      <c r="AA206" s="116"/>
      <c r="AB206" s="55">
        <f t="shared" si="13"/>
        <v>0</v>
      </c>
      <c r="AC206" s="39"/>
      <c r="AD206" s="96" t="str">
        <f t="shared" si="14"/>
        <v>No</v>
      </c>
      <c r="AE206" s="18" t="str">
        <f>IFERROR(VLOOKUP(L206,'EFM Funds June 2020'!D:M,9,FALSE),"No")</f>
        <v>No</v>
      </c>
      <c r="AF206" s="18" t="str">
        <f>IFERROR(VLOOKUP(W206,'EFM Funds June 2020'!D:L,9,FALSE),"No")</f>
        <v>No</v>
      </c>
      <c r="AG206" s="19" t="str">
        <f t="shared" ca="1" si="15"/>
        <v>No</v>
      </c>
      <c r="AH206" s="19" t="str">
        <f t="shared" si="16"/>
        <v>No</v>
      </c>
      <c r="AI206" s="56" t="str">
        <f t="shared" ca="1" si="17"/>
        <v>Yes</v>
      </c>
      <c r="AJ206" s="56" t="str">
        <f ca="1">IFERROR(IF(OR($R$1&gt;Q206+90,$R$1&gt;VLOOKUP(W206,'EFM Funds June 2020'!D:E,2,FALSE)+90),"Yes","No"),"No")</f>
        <v>No</v>
      </c>
      <c r="AK206" s="56" t="str">
        <f>IFERROR(IF(OR(IFERROR(IF(AND(VLOOKUP(L206,'EFM Funds June 2020'!$D:$M,10,FALSE)="Yes",T206&lt;0),"Yes","No"),"No")="Yes",IFERROR(IF(AND(VLOOKUP(W206,'EFM Funds June 2020'!$D:$M,10,FALSE)="Yes",AA206&gt;0),"Yes","No"),"No")="Yes"),"Yes","No"),"No")</f>
        <v>No</v>
      </c>
      <c r="AL206" s="95" t="str">
        <f t="shared" si="18"/>
        <v>NoNo</v>
      </c>
    </row>
    <row r="207" spans="1:38" s="12" customFormat="1" x14ac:dyDescent="0.35">
      <c r="A207" s="13"/>
      <c r="B207" s="20"/>
      <c r="C207" s="20"/>
      <c r="D207" s="13"/>
      <c r="E207" s="13"/>
      <c r="F207" s="13"/>
      <c r="G207" s="21"/>
      <c r="H207" s="104"/>
      <c r="I207" s="21"/>
      <c r="J207" s="21"/>
      <c r="K207" s="13"/>
      <c r="L207" s="13"/>
      <c r="M207" s="20"/>
      <c r="N207" s="13"/>
      <c r="O207" s="13"/>
      <c r="P207" s="13"/>
      <c r="Q207" s="22"/>
      <c r="R207" s="13"/>
      <c r="S207" s="13"/>
      <c r="T207" s="13"/>
      <c r="U207" s="116"/>
      <c r="V207" s="116"/>
      <c r="W207" s="116"/>
      <c r="X207" s="118"/>
      <c r="Y207" s="120"/>
      <c r="Z207" s="116"/>
      <c r="AA207" s="116"/>
      <c r="AB207" s="55">
        <f t="shared" si="13"/>
        <v>0</v>
      </c>
      <c r="AC207" s="39"/>
      <c r="AD207" s="96" t="str">
        <f t="shared" si="14"/>
        <v>No</v>
      </c>
      <c r="AE207" s="18" t="str">
        <f>IFERROR(VLOOKUP(L207,'EFM Funds June 2020'!D:M,9,FALSE),"No")</f>
        <v>No</v>
      </c>
      <c r="AF207" s="18" t="str">
        <f>IFERROR(VLOOKUP(W207,'EFM Funds June 2020'!D:L,9,FALSE),"No")</f>
        <v>No</v>
      </c>
      <c r="AG207" s="19" t="str">
        <f t="shared" ca="1" si="15"/>
        <v>No</v>
      </c>
      <c r="AH207" s="19" t="str">
        <f t="shared" si="16"/>
        <v>No</v>
      </c>
      <c r="AI207" s="56" t="str">
        <f t="shared" ca="1" si="17"/>
        <v>Yes</v>
      </c>
      <c r="AJ207" s="56" t="str">
        <f ca="1">IFERROR(IF(OR($R$1&gt;Q207+90,$R$1&gt;VLOOKUP(W207,'EFM Funds June 2020'!D:E,2,FALSE)+90),"Yes","No"),"No")</f>
        <v>No</v>
      </c>
      <c r="AK207" s="56" t="str">
        <f>IFERROR(IF(OR(IFERROR(IF(AND(VLOOKUP(L207,'EFM Funds June 2020'!$D:$M,10,FALSE)="Yes",T207&lt;0),"Yes","No"),"No")="Yes",IFERROR(IF(AND(VLOOKUP(W207,'EFM Funds June 2020'!$D:$M,10,FALSE)="Yes",AA207&gt;0),"Yes","No"),"No")="Yes"),"Yes","No"),"No")</f>
        <v>No</v>
      </c>
      <c r="AL207" s="95" t="str">
        <f t="shared" si="18"/>
        <v>NoNo</v>
      </c>
    </row>
    <row r="208" spans="1:38" s="12" customFormat="1" x14ac:dyDescent="0.35">
      <c r="A208" s="13"/>
      <c r="B208" s="20"/>
      <c r="C208" s="20"/>
      <c r="D208" s="13"/>
      <c r="E208" s="13"/>
      <c r="F208" s="13"/>
      <c r="G208" s="21"/>
      <c r="H208" s="104"/>
      <c r="I208" s="21"/>
      <c r="J208" s="21"/>
      <c r="K208" s="13"/>
      <c r="L208" s="13"/>
      <c r="M208" s="20"/>
      <c r="N208" s="13"/>
      <c r="O208" s="13"/>
      <c r="P208" s="13"/>
      <c r="Q208" s="22"/>
      <c r="R208" s="13"/>
      <c r="S208" s="13"/>
      <c r="T208" s="13"/>
      <c r="U208" s="116"/>
      <c r="V208" s="116"/>
      <c r="W208" s="116"/>
      <c r="X208" s="118"/>
      <c r="Y208" s="120"/>
      <c r="Z208" s="116"/>
      <c r="AA208" s="116"/>
      <c r="AB208" s="55">
        <f t="shared" si="13"/>
        <v>0</v>
      </c>
      <c r="AC208" s="39"/>
      <c r="AD208" s="96" t="str">
        <f t="shared" si="14"/>
        <v>No</v>
      </c>
      <c r="AE208" s="18" t="str">
        <f>IFERROR(VLOOKUP(L208,'EFM Funds June 2020'!D:M,9,FALSE),"No")</f>
        <v>No</v>
      </c>
      <c r="AF208" s="18" t="str">
        <f>IFERROR(VLOOKUP(W208,'EFM Funds June 2020'!D:L,9,FALSE),"No")</f>
        <v>No</v>
      </c>
      <c r="AG208" s="19" t="str">
        <f t="shared" ca="1" si="15"/>
        <v>No</v>
      </c>
      <c r="AH208" s="19" t="str">
        <f t="shared" si="16"/>
        <v>No</v>
      </c>
      <c r="AI208" s="56" t="str">
        <f t="shared" ca="1" si="17"/>
        <v>Yes</v>
      </c>
      <c r="AJ208" s="56" t="str">
        <f ca="1">IFERROR(IF(OR($R$1&gt;Q208+90,$R$1&gt;VLOOKUP(W208,'EFM Funds June 2020'!D:E,2,FALSE)+90),"Yes","No"),"No")</f>
        <v>No</v>
      </c>
      <c r="AK208" s="56" t="str">
        <f>IFERROR(IF(OR(IFERROR(IF(AND(VLOOKUP(L208,'EFM Funds June 2020'!$D:$M,10,FALSE)="Yes",T208&lt;0),"Yes","No"),"No")="Yes",IFERROR(IF(AND(VLOOKUP(W208,'EFM Funds June 2020'!$D:$M,10,FALSE)="Yes",AA208&gt;0),"Yes","No"),"No")="Yes"),"Yes","No"),"No")</f>
        <v>No</v>
      </c>
      <c r="AL208" s="95" t="str">
        <f t="shared" si="18"/>
        <v>NoNo</v>
      </c>
    </row>
    <row r="209" spans="1:38" s="12" customFormat="1" x14ac:dyDescent="0.35">
      <c r="A209" s="13"/>
      <c r="B209" s="20"/>
      <c r="C209" s="20"/>
      <c r="D209" s="13"/>
      <c r="E209" s="13"/>
      <c r="F209" s="13"/>
      <c r="G209" s="21"/>
      <c r="H209" s="104"/>
      <c r="I209" s="21"/>
      <c r="J209" s="21"/>
      <c r="K209" s="13"/>
      <c r="L209" s="13"/>
      <c r="M209" s="20"/>
      <c r="N209" s="13"/>
      <c r="O209" s="13"/>
      <c r="P209" s="13"/>
      <c r="Q209" s="22"/>
      <c r="R209" s="13"/>
      <c r="S209" s="13"/>
      <c r="T209" s="13"/>
      <c r="U209" s="116"/>
      <c r="V209" s="116"/>
      <c r="W209" s="116"/>
      <c r="X209" s="118"/>
      <c r="Y209" s="120"/>
      <c r="Z209" s="116"/>
      <c r="AA209" s="116"/>
      <c r="AB209" s="55">
        <f t="shared" si="13"/>
        <v>0</v>
      </c>
      <c r="AC209" s="39"/>
      <c r="AD209" s="96" t="str">
        <f t="shared" si="14"/>
        <v>No</v>
      </c>
      <c r="AE209" s="18" t="str">
        <f>IFERROR(VLOOKUP(L209,'EFM Funds June 2020'!D:M,9,FALSE),"No")</f>
        <v>No</v>
      </c>
      <c r="AF209" s="18" t="str">
        <f>IFERROR(VLOOKUP(W209,'EFM Funds June 2020'!D:L,9,FALSE),"No")</f>
        <v>No</v>
      </c>
      <c r="AG209" s="19" t="str">
        <f t="shared" ca="1" si="15"/>
        <v>No</v>
      </c>
      <c r="AH209" s="19" t="str">
        <f t="shared" si="16"/>
        <v>No</v>
      </c>
      <c r="AI209" s="56" t="str">
        <f t="shared" ca="1" si="17"/>
        <v>Yes</v>
      </c>
      <c r="AJ209" s="56" t="str">
        <f ca="1">IFERROR(IF(OR($R$1&gt;Q209+90,$R$1&gt;VLOOKUP(W209,'EFM Funds June 2020'!D:E,2,FALSE)+90),"Yes","No"),"No")</f>
        <v>No</v>
      </c>
      <c r="AK209" s="56" t="str">
        <f>IFERROR(IF(OR(IFERROR(IF(AND(VLOOKUP(L209,'EFM Funds June 2020'!$D:$M,10,FALSE)="Yes",T209&lt;0),"Yes","No"),"No")="Yes",IFERROR(IF(AND(VLOOKUP(W209,'EFM Funds June 2020'!$D:$M,10,FALSE)="Yes",AA209&gt;0),"Yes","No"),"No")="Yes"),"Yes","No"),"No")</f>
        <v>No</v>
      </c>
      <c r="AL209" s="95" t="str">
        <f t="shared" si="18"/>
        <v>NoNo</v>
      </c>
    </row>
    <row r="210" spans="1:38" s="12" customFormat="1" x14ac:dyDescent="0.35">
      <c r="A210" s="13"/>
      <c r="B210" s="20"/>
      <c r="C210" s="20"/>
      <c r="D210" s="13"/>
      <c r="E210" s="13"/>
      <c r="F210" s="13"/>
      <c r="G210" s="21"/>
      <c r="H210" s="104"/>
      <c r="I210" s="21"/>
      <c r="J210" s="21"/>
      <c r="K210" s="13"/>
      <c r="L210" s="13"/>
      <c r="M210" s="20"/>
      <c r="N210" s="13"/>
      <c r="O210" s="13"/>
      <c r="P210" s="13"/>
      <c r="Q210" s="22"/>
      <c r="R210" s="13"/>
      <c r="S210" s="13"/>
      <c r="T210" s="13"/>
      <c r="U210" s="116"/>
      <c r="V210" s="116"/>
      <c r="W210" s="116"/>
      <c r="X210" s="118"/>
      <c r="Y210" s="120"/>
      <c r="Z210" s="116"/>
      <c r="AA210" s="116"/>
      <c r="AB210" s="55">
        <f t="shared" si="13"/>
        <v>0</v>
      </c>
      <c r="AC210" s="39"/>
      <c r="AD210" s="96" t="str">
        <f t="shared" si="14"/>
        <v>No</v>
      </c>
      <c r="AE210" s="18" t="str">
        <f>IFERROR(VLOOKUP(L210,'EFM Funds June 2020'!D:M,9,FALSE),"No")</f>
        <v>No</v>
      </c>
      <c r="AF210" s="18" t="str">
        <f>IFERROR(VLOOKUP(W210,'EFM Funds June 2020'!D:L,9,FALSE),"No")</f>
        <v>No</v>
      </c>
      <c r="AG210" s="19" t="str">
        <f t="shared" ca="1" si="15"/>
        <v>No</v>
      </c>
      <c r="AH210" s="19" t="str">
        <f t="shared" si="16"/>
        <v>No</v>
      </c>
      <c r="AI210" s="56" t="str">
        <f t="shared" ca="1" si="17"/>
        <v>Yes</v>
      </c>
      <c r="AJ210" s="56" t="str">
        <f ca="1">IFERROR(IF(OR($R$1&gt;Q210+90,$R$1&gt;VLOOKUP(W210,'EFM Funds June 2020'!D:E,2,FALSE)+90),"Yes","No"),"No")</f>
        <v>No</v>
      </c>
      <c r="AK210" s="56" t="str">
        <f>IFERROR(IF(OR(IFERROR(IF(AND(VLOOKUP(L210,'EFM Funds June 2020'!$D:$M,10,FALSE)="Yes",T210&lt;0),"Yes","No"),"No")="Yes",IFERROR(IF(AND(VLOOKUP(W210,'EFM Funds June 2020'!$D:$M,10,FALSE)="Yes",AA210&gt;0),"Yes","No"),"No")="Yes"),"Yes","No"),"No")</f>
        <v>No</v>
      </c>
      <c r="AL210" s="95" t="str">
        <f t="shared" si="18"/>
        <v>NoNo</v>
      </c>
    </row>
    <row r="211" spans="1:38" s="12" customFormat="1" x14ac:dyDescent="0.35">
      <c r="A211" s="13"/>
      <c r="B211" s="20"/>
      <c r="C211" s="20"/>
      <c r="D211" s="13"/>
      <c r="E211" s="13"/>
      <c r="F211" s="13"/>
      <c r="G211" s="21"/>
      <c r="H211" s="104"/>
      <c r="I211" s="21"/>
      <c r="J211" s="21"/>
      <c r="K211" s="13"/>
      <c r="L211" s="13"/>
      <c r="M211" s="20"/>
      <c r="N211" s="13"/>
      <c r="O211" s="13"/>
      <c r="P211" s="13"/>
      <c r="Q211" s="22"/>
      <c r="R211" s="13"/>
      <c r="S211" s="13"/>
      <c r="T211" s="13"/>
      <c r="U211" s="116"/>
      <c r="V211" s="116"/>
      <c r="W211" s="116"/>
      <c r="X211" s="118"/>
      <c r="Y211" s="120"/>
      <c r="Z211" s="116"/>
      <c r="AA211" s="116"/>
      <c r="AB211" s="55">
        <f t="shared" ref="AB211:AB274" si="19">T211-AA211</f>
        <v>0</v>
      </c>
      <c r="AC211" s="39"/>
      <c r="AD211" s="96" t="str">
        <f t="shared" si="14"/>
        <v>No</v>
      </c>
      <c r="AE211" s="18" t="str">
        <f>IFERROR(VLOOKUP(L211,'EFM Funds June 2020'!D:M,9,FALSE),"No")</f>
        <v>No</v>
      </c>
      <c r="AF211" s="18" t="str">
        <f>IFERROR(VLOOKUP(W211,'EFM Funds June 2020'!D:L,9,FALSE),"No")</f>
        <v>No</v>
      </c>
      <c r="AG211" s="19" t="str">
        <f t="shared" ca="1" si="15"/>
        <v>No</v>
      </c>
      <c r="AH211" s="19" t="str">
        <f t="shared" si="16"/>
        <v>No</v>
      </c>
      <c r="AI211" s="56" t="str">
        <f t="shared" ca="1" si="17"/>
        <v>Yes</v>
      </c>
      <c r="AJ211" s="56" t="str">
        <f ca="1">IFERROR(IF(OR($R$1&gt;Q211+90,$R$1&gt;VLOOKUP(W211,'EFM Funds June 2020'!D:E,2,FALSE)+90),"Yes","No"),"No")</f>
        <v>No</v>
      </c>
      <c r="AK211" s="56" t="str">
        <f>IFERROR(IF(OR(IFERROR(IF(AND(VLOOKUP(L211,'EFM Funds June 2020'!$D:$M,10,FALSE)="Yes",T211&lt;0),"Yes","No"),"No")="Yes",IFERROR(IF(AND(VLOOKUP(W211,'EFM Funds June 2020'!$D:$M,10,FALSE)="Yes",AA211&gt;0),"Yes","No"),"No")="Yes"),"Yes","No"),"No")</f>
        <v>No</v>
      </c>
      <c r="AL211" s="95" t="str">
        <f t="shared" si="18"/>
        <v>NoNo</v>
      </c>
    </row>
    <row r="212" spans="1:38" s="12" customFormat="1" x14ac:dyDescent="0.35">
      <c r="A212" s="13"/>
      <c r="B212" s="20"/>
      <c r="C212" s="20"/>
      <c r="D212" s="13"/>
      <c r="E212" s="13"/>
      <c r="F212" s="13"/>
      <c r="G212" s="21"/>
      <c r="H212" s="104"/>
      <c r="I212" s="21"/>
      <c r="J212" s="21"/>
      <c r="K212" s="13"/>
      <c r="L212" s="13"/>
      <c r="M212" s="20"/>
      <c r="N212" s="13"/>
      <c r="O212" s="13"/>
      <c r="P212" s="13"/>
      <c r="Q212" s="22"/>
      <c r="R212" s="13"/>
      <c r="S212" s="13"/>
      <c r="T212" s="13"/>
      <c r="U212" s="116"/>
      <c r="V212" s="116"/>
      <c r="W212" s="116"/>
      <c r="X212" s="118"/>
      <c r="Y212" s="120"/>
      <c r="Z212" s="116"/>
      <c r="AA212" s="116"/>
      <c r="AB212" s="55">
        <f t="shared" si="19"/>
        <v>0</v>
      </c>
      <c r="AC212" s="39"/>
      <c r="AD212" s="96" t="str">
        <f t="shared" ref="AD212:AD275" si="20">IF(ISNUMBER(SEARCH("Yes",AL212)),"Yes","No")</f>
        <v>No</v>
      </c>
      <c r="AE212" s="18" t="str">
        <f>IFERROR(VLOOKUP(L212,'EFM Funds June 2020'!D:M,9,FALSE),"No")</f>
        <v>No</v>
      </c>
      <c r="AF212" s="18" t="str">
        <f>IFERROR(VLOOKUP(W212,'EFM Funds June 2020'!D:L,9,FALSE),"No")</f>
        <v>No</v>
      </c>
      <c r="AG212" s="19" t="str">
        <f t="shared" ref="AG212:AG275" ca="1" si="21">IF(AND(AI212="Yes",AK212="Yes"),"Yes",IF(AND(AJ212="Yes",AK212="Yes"),"Yes","No"))</f>
        <v>No</v>
      </c>
      <c r="AH212" s="19" t="str">
        <f t="shared" ref="AH212:AH275" si="22">IF(OR(R212="GSHIP",R212="FEEREM",R212="GSPFR",R212="TUITRM",R212="CMPFEE"),"Yes","No")</f>
        <v>No</v>
      </c>
      <c r="AI212" s="56" t="str">
        <f t="shared" ref="AI212:AI275" ca="1" si="23">IFERROR(IF($R$1&gt;=(H212+120),"Yes","No"),"")</f>
        <v>Yes</v>
      </c>
      <c r="AJ212" s="56" t="str">
        <f ca="1">IFERROR(IF(OR($R$1&gt;Q212+90,$R$1&gt;VLOOKUP(W212,'EFM Funds June 2020'!D:E,2,FALSE)+90),"Yes","No"),"No")</f>
        <v>No</v>
      </c>
      <c r="AK212" s="56" t="str">
        <f>IFERROR(IF(OR(IFERROR(IF(AND(VLOOKUP(L212,'EFM Funds June 2020'!$D:$M,10,FALSE)="Yes",T212&lt;0),"Yes","No"),"No")="Yes",IFERROR(IF(AND(VLOOKUP(W212,'EFM Funds June 2020'!$D:$M,10,FALSE)="Yes",AA212&gt;0),"Yes","No"),"No")="Yes"),"Yes","No"),"No")</f>
        <v>No</v>
      </c>
      <c r="AL212" s="95" t="str">
        <f t="shared" ref="AL212:AL275" si="24">AE212&amp;AF212</f>
        <v>NoNo</v>
      </c>
    </row>
    <row r="213" spans="1:38" s="12" customFormat="1" x14ac:dyDescent="0.35">
      <c r="A213" s="13"/>
      <c r="B213" s="20"/>
      <c r="C213" s="20"/>
      <c r="D213" s="13"/>
      <c r="E213" s="13"/>
      <c r="F213" s="13"/>
      <c r="G213" s="21"/>
      <c r="H213" s="104"/>
      <c r="I213" s="21"/>
      <c r="J213" s="21"/>
      <c r="K213" s="13"/>
      <c r="L213" s="13"/>
      <c r="M213" s="20"/>
      <c r="N213" s="13"/>
      <c r="O213" s="13"/>
      <c r="P213" s="13"/>
      <c r="Q213" s="22"/>
      <c r="R213" s="13"/>
      <c r="S213" s="13"/>
      <c r="T213" s="13"/>
      <c r="U213" s="116"/>
      <c r="V213" s="116"/>
      <c r="W213" s="116"/>
      <c r="X213" s="118"/>
      <c r="Y213" s="120"/>
      <c r="Z213" s="116"/>
      <c r="AA213" s="116"/>
      <c r="AB213" s="55">
        <f t="shared" si="19"/>
        <v>0</v>
      </c>
      <c r="AC213" s="39"/>
      <c r="AD213" s="96" t="str">
        <f t="shared" si="20"/>
        <v>No</v>
      </c>
      <c r="AE213" s="18" t="str">
        <f>IFERROR(VLOOKUP(L213,'EFM Funds June 2020'!D:M,9,FALSE),"No")</f>
        <v>No</v>
      </c>
      <c r="AF213" s="18" t="str">
        <f>IFERROR(VLOOKUP(W213,'EFM Funds June 2020'!D:L,9,FALSE),"No")</f>
        <v>No</v>
      </c>
      <c r="AG213" s="19" t="str">
        <f t="shared" ca="1" si="21"/>
        <v>No</v>
      </c>
      <c r="AH213" s="19" t="str">
        <f t="shared" si="22"/>
        <v>No</v>
      </c>
      <c r="AI213" s="56" t="str">
        <f t="shared" ca="1" si="23"/>
        <v>Yes</v>
      </c>
      <c r="AJ213" s="56" t="str">
        <f ca="1">IFERROR(IF(OR($R$1&gt;Q213+90,$R$1&gt;VLOOKUP(W213,'EFM Funds June 2020'!D:E,2,FALSE)+90),"Yes","No"),"No")</f>
        <v>No</v>
      </c>
      <c r="AK213" s="56" t="str">
        <f>IFERROR(IF(OR(IFERROR(IF(AND(VLOOKUP(L213,'EFM Funds June 2020'!$D:$M,10,FALSE)="Yes",T213&lt;0),"Yes","No"),"No")="Yes",IFERROR(IF(AND(VLOOKUP(W213,'EFM Funds June 2020'!$D:$M,10,FALSE)="Yes",AA213&gt;0),"Yes","No"),"No")="Yes"),"Yes","No"),"No")</f>
        <v>No</v>
      </c>
      <c r="AL213" s="95" t="str">
        <f t="shared" si="24"/>
        <v>NoNo</v>
      </c>
    </row>
    <row r="214" spans="1:38" s="12" customFormat="1" x14ac:dyDescent="0.35">
      <c r="A214" s="13"/>
      <c r="B214" s="20"/>
      <c r="C214" s="20"/>
      <c r="D214" s="13"/>
      <c r="E214" s="13"/>
      <c r="F214" s="13"/>
      <c r="G214" s="21"/>
      <c r="H214" s="104"/>
      <c r="I214" s="21"/>
      <c r="J214" s="21"/>
      <c r="K214" s="13"/>
      <c r="L214" s="13"/>
      <c r="M214" s="20"/>
      <c r="N214" s="13"/>
      <c r="O214" s="13"/>
      <c r="P214" s="13"/>
      <c r="Q214" s="22"/>
      <c r="R214" s="13"/>
      <c r="S214" s="13"/>
      <c r="T214" s="13"/>
      <c r="U214" s="116"/>
      <c r="V214" s="116"/>
      <c r="W214" s="116"/>
      <c r="X214" s="118"/>
      <c r="Y214" s="120"/>
      <c r="Z214" s="116"/>
      <c r="AA214" s="116"/>
      <c r="AB214" s="55">
        <f t="shared" si="19"/>
        <v>0</v>
      </c>
      <c r="AC214" s="39"/>
      <c r="AD214" s="96" t="str">
        <f t="shared" si="20"/>
        <v>No</v>
      </c>
      <c r="AE214" s="18" t="str">
        <f>IFERROR(VLOOKUP(L214,'EFM Funds June 2020'!D:M,9,FALSE),"No")</f>
        <v>No</v>
      </c>
      <c r="AF214" s="18" t="str">
        <f>IFERROR(VLOOKUP(W214,'EFM Funds June 2020'!D:L,9,FALSE),"No")</f>
        <v>No</v>
      </c>
      <c r="AG214" s="19" t="str">
        <f t="shared" ca="1" si="21"/>
        <v>No</v>
      </c>
      <c r="AH214" s="19" t="str">
        <f t="shared" si="22"/>
        <v>No</v>
      </c>
      <c r="AI214" s="56" t="str">
        <f t="shared" ca="1" si="23"/>
        <v>Yes</v>
      </c>
      <c r="AJ214" s="56" t="str">
        <f ca="1">IFERROR(IF(OR($R$1&gt;Q214+90,$R$1&gt;VLOOKUP(W214,'EFM Funds June 2020'!D:E,2,FALSE)+90),"Yes","No"),"No")</f>
        <v>No</v>
      </c>
      <c r="AK214" s="56" t="str">
        <f>IFERROR(IF(OR(IFERROR(IF(AND(VLOOKUP(L214,'EFM Funds June 2020'!$D:$M,10,FALSE)="Yes",T214&lt;0),"Yes","No"),"No")="Yes",IFERROR(IF(AND(VLOOKUP(W214,'EFM Funds June 2020'!$D:$M,10,FALSE)="Yes",AA214&gt;0),"Yes","No"),"No")="Yes"),"Yes","No"),"No")</f>
        <v>No</v>
      </c>
      <c r="AL214" s="95" t="str">
        <f t="shared" si="24"/>
        <v>NoNo</v>
      </c>
    </row>
    <row r="215" spans="1:38" s="12" customFormat="1" x14ac:dyDescent="0.35">
      <c r="A215" s="13"/>
      <c r="B215" s="20"/>
      <c r="C215" s="20"/>
      <c r="D215" s="13"/>
      <c r="E215" s="13"/>
      <c r="F215" s="13"/>
      <c r="G215" s="21"/>
      <c r="H215" s="104"/>
      <c r="I215" s="21"/>
      <c r="J215" s="21"/>
      <c r="K215" s="13"/>
      <c r="L215" s="13"/>
      <c r="M215" s="20"/>
      <c r="N215" s="13"/>
      <c r="O215" s="13"/>
      <c r="P215" s="13"/>
      <c r="Q215" s="22"/>
      <c r="R215" s="13"/>
      <c r="S215" s="13"/>
      <c r="T215" s="13"/>
      <c r="U215" s="116"/>
      <c r="V215" s="116"/>
      <c r="W215" s="116"/>
      <c r="X215" s="118"/>
      <c r="Y215" s="120"/>
      <c r="Z215" s="116"/>
      <c r="AA215" s="116"/>
      <c r="AB215" s="55">
        <f t="shared" si="19"/>
        <v>0</v>
      </c>
      <c r="AC215" s="39"/>
      <c r="AD215" s="96" t="str">
        <f t="shared" si="20"/>
        <v>No</v>
      </c>
      <c r="AE215" s="18" t="str">
        <f>IFERROR(VLOOKUP(L215,'EFM Funds June 2020'!D:M,9,FALSE),"No")</f>
        <v>No</v>
      </c>
      <c r="AF215" s="18" t="str">
        <f>IFERROR(VLOOKUP(W215,'EFM Funds June 2020'!D:L,9,FALSE),"No")</f>
        <v>No</v>
      </c>
      <c r="AG215" s="19" t="str">
        <f t="shared" ca="1" si="21"/>
        <v>No</v>
      </c>
      <c r="AH215" s="19" t="str">
        <f t="shared" si="22"/>
        <v>No</v>
      </c>
      <c r="AI215" s="56" t="str">
        <f t="shared" ca="1" si="23"/>
        <v>Yes</v>
      </c>
      <c r="AJ215" s="56" t="str">
        <f ca="1">IFERROR(IF(OR($R$1&gt;Q215+90,$R$1&gt;VLOOKUP(W215,'EFM Funds June 2020'!D:E,2,FALSE)+90),"Yes","No"),"No")</f>
        <v>No</v>
      </c>
      <c r="AK215" s="56" t="str">
        <f>IFERROR(IF(OR(IFERROR(IF(AND(VLOOKUP(L215,'EFM Funds June 2020'!$D:$M,10,FALSE)="Yes",T215&lt;0),"Yes","No"),"No")="Yes",IFERROR(IF(AND(VLOOKUP(W215,'EFM Funds June 2020'!$D:$M,10,FALSE)="Yes",AA215&gt;0),"Yes","No"),"No")="Yes"),"Yes","No"),"No")</f>
        <v>No</v>
      </c>
      <c r="AL215" s="95" t="str">
        <f t="shared" si="24"/>
        <v>NoNo</v>
      </c>
    </row>
    <row r="216" spans="1:38" s="12" customFormat="1" x14ac:dyDescent="0.35">
      <c r="A216" s="13"/>
      <c r="B216" s="20"/>
      <c r="C216" s="20"/>
      <c r="D216" s="13"/>
      <c r="E216" s="13"/>
      <c r="F216" s="13"/>
      <c r="G216" s="21"/>
      <c r="H216" s="104"/>
      <c r="I216" s="21"/>
      <c r="J216" s="21"/>
      <c r="K216" s="13"/>
      <c r="L216" s="13"/>
      <c r="M216" s="20"/>
      <c r="N216" s="13"/>
      <c r="O216" s="13"/>
      <c r="P216" s="13"/>
      <c r="Q216" s="22"/>
      <c r="R216" s="13"/>
      <c r="S216" s="13"/>
      <c r="T216" s="13"/>
      <c r="U216" s="116"/>
      <c r="V216" s="116"/>
      <c r="W216" s="116"/>
      <c r="X216" s="118"/>
      <c r="Y216" s="120"/>
      <c r="Z216" s="116"/>
      <c r="AA216" s="116"/>
      <c r="AB216" s="55">
        <f t="shared" si="19"/>
        <v>0</v>
      </c>
      <c r="AC216" s="39"/>
      <c r="AD216" s="96" t="str">
        <f t="shared" si="20"/>
        <v>No</v>
      </c>
      <c r="AE216" s="18" t="str">
        <f>IFERROR(VLOOKUP(L216,'EFM Funds June 2020'!D:M,9,FALSE),"No")</f>
        <v>No</v>
      </c>
      <c r="AF216" s="18" t="str">
        <f>IFERROR(VLOOKUP(W216,'EFM Funds June 2020'!D:L,9,FALSE),"No")</f>
        <v>No</v>
      </c>
      <c r="AG216" s="19" t="str">
        <f t="shared" ca="1" si="21"/>
        <v>No</v>
      </c>
      <c r="AH216" s="19" t="str">
        <f t="shared" si="22"/>
        <v>No</v>
      </c>
      <c r="AI216" s="56" t="str">
        <f t="shared" ca="1" si="23"/>
        <v>Yes</v>
      </c>
      <c r="AJ216" s="56" t="str">
        <f ca="1">IFERROR(IF(OR($R$1&gt;Q216+90,$R$1&gt;VLOOKUP(W216,'EFM Funds June 2020'!D:E,2,FALSE)+90),"Yes","No"),"No")</f>
        <v>No</v>
      </c>
      <c r="AK216" s="56" t="str">
        <f>IFERROR(IF(OR(IFERROR(IF(AND(VLOOKUP(L216,'EFM Funds June 2020'!$D:$M,10,FALSE)="Yes",T216&lt;0),"Yes","No"),"No")="Yes",IFERROR(IF(AND(VLOOKUP(W216,'EFM Funds June 2020'!$D:$M,10,FALSE)="Yes",AA216&gt;0),"Yes","No"),"No")="Yes"),"Yes","No"),"No")</f>
        <v>No</v>
      </c>
      <c r="AL216" s="95" t="str">
        <f t="shared" si="24"/>
        <v>NoNo</v>
      </c>
    </row>
    <row r="217" spans="1:38" s="12" customFormat="1" x14ac:dyDescent="0.35">
      <c r="A217" s="13"/>
      <c r="B217" s="20"/>
      <c r="C217" s="20"/>
      <c r="D217" s="13"/>
      <c r="E217" s="13"/>
      <c r="F217" s="13"/>
      <c r="G217" s="21"/>
      <c r="H217" s="104"/>
      <c r="I217" s="21"/>
      <c r="J217" s="21"/>
      <c r="K217" s="13"/>
      <c r="L217" s="13"/>
      <c r="M217" s="20"/>
      <c r="N217" s="13"/>
      <c r="O217" s="13"/>
      <c r="P217" s="13"/>
      <c r="Q217" s="22"/>
      <c r="R217" s="13"/>
      <c r="S217" s="13"/>
      <c r="T217" s="13"/>
      <c r="U217" s="116"/>
      <c r="V217" s="116"/>
      <c r="W217" s="116"/>
      <c r="X217" s="118"/>
      <c r="Y217" s="120"/>
      <c r="Z217" s="116"/>
      <c r="AA217" s="116"/>
      <c r="AB217" s="55">
        <f t="shared" si="19"/>
        <v>0</v>
      </c>
      <c r="AC217" s="39"/>
      <c r="AD217" s="96" t="str">
        <f t="shared" si="20"/>
        <v>No</v>
      </c>
      <c r="AE217" s="18" t="str">
        <f>IFERROR(VLOOKUP(L217,'EFM Funds June 2020'!D:M,9,FALSE),"No")</f>
        <v>No</v>
      </c>
      <c r="AF217" s="18" t="str">
        <f>IFERROR(VLOOKUP(W217,'EFM Funds June 2020'!D:L,9,FALSE),"No")</f>
        <v>No</v>
      </c>
      <c r="AG217" s="19" t="str">
        <f t="shared" ca="1" si="21"/>
        <v>No</v>
      </c>
      <c r="AH217" s="19" t="str">
        <f t="shared" si="22"/>
        <v>No</v>
      </c>
      <c r="AI217" s="56" t="str">
        <f t="shared" ca="1" si="23"/>
        <v>Yes</v>
      </c>
      <c r="AJ217" s="56" t="str">
        <f ca="1">IFERROR(IF(OR($R$1&gt;Q217+90,$R$1&gt;VLOOKUP(W217,'EFM Funds June 2020'!D:E,2,FALSE)+90),"Yes","No"),"No")</f>
        <v>No</v>
      </c>
      <c r="AK217" s="56" t="str">
        <f>IFERROR(IF(OR(IFERROR(IF(AND(VLOOKUP(L217,'EFM Funds June 2020'!$D:$M,10,FALSE)="Yes",T217&lt;0),"Yes","No"),"No")="Yes",IFERROR(IF(AND(VLOOKUP(W217,'EFM Funds June 2020'!$D:$M,10,FALSE)="Yes",AA217&gt;0),"Yes","No"),"No")="Yes"),"Yes","No"),"No")</f>
        <v>No</v>
      </c>
      <c r="AL217" s="95" t="str">
        <f t="shared" si="24"/>
        <v>NoNo</v>
      </c>
    </row>
    <row r="218" spans="1:38" s="12" customFormat="1" x14ac:dyDescent="0.35">
      <c r="A218" s="13"/>
      <c r="B218" s="20"/>
      <c r="C218" s="20"/>
      <c r="D218" s="13"/>
      <c r="E218" s="13"/>
      <c r="F218" s="13"/>
      <c r="G218" s="21"/>
      <c r="H218" s="104"/>
      <c r="I218" s="21"/>
      <c r="J218" s="21"/>
      <c r="K218" s="13"/>
      <c r="L218" s="13"/>
      <c r="M218" s="20"/>
      <c r="N218" s="13"/>
      <c r="O218" s="13"/>
      <c r="P218" s="13"/>
      <c r="Q218" s="22"/>
      <c r="R218" s="13"/>
      <c r="S218" s="13"/>
      <c r="T218" s="13"/>
      <c r="U218" s="116"/>
      <c r="V218" s="116"/>
      <c r="W218" s="116"/>
      <c r="X218" s="118"/>
      <c r="Y218" s="120"/>
      <c r="Z218" s="116"/>
      <c r="AA218" s="116"/>
      <c r="AB218" s="55">
        <f t="shared" si="19"/>
        <v>0</v>
      </c>
      <c r="AC218" s="39"/>
      <c r="AD218" s="96" t="str">
        <f t="shared" si="20"/>
        <v>No</v>
      </c>
      <c r="AE218" s="18" t="str">
        <f>IFERROR(VLOOKUP(L218,'EFM Funds June 2020'!D:M,9,FALSE),"No")</f>
        <v>No</v>
      </c>
      <c r="AF218" s="18" t="str">
        <f>IFERROR(VLOOKUP(W218,'EFM Funds June 2020'!D:L,9,FALSE),"No")</f>
        <v>No</v>
      </c>
      <c r="AG218" s="19" t="str">
        <f t="shared" ca="1" si="21"/>
        <v>No</v>
      </c>
      <c r="AH218" s="19" t="str">
        <f t="shared" si="22"/>
        <v>No</v>
      </c>
      <c r="AI218" s="56" t="str">
        <f t="shared" ca="1" si="23"/>
        <v>Yes</v>
      </c>
      <c r="AJ218" s="56" t="str">
        <f ca="1">IFERROR(IF(OR($R$1&gt;Q218+90,$R$1&gt;VLOOKUP(W218,'EFM Funds June 2020'!D:E,2,FALSE)+90),"Yes","No"),"No")</f>
        <v>No</v>
      </c>
      <c r="AK218" s="56" t="str">
        <f>IFERROR(IF(OR(IFERROR(IF(AND(VLOOKUP(L218,'EFM Funds June 2020'!$D:$M,10,FALSE)="Yes",T218&lt;0),"Yes","No"),"No")="Yes",IFERROR(IF(AND(VLOOKUP(W218,'EFM Funds June 2020'!$D:$M,10,FALSE)="Yes",AA218&gt;0),"Yes","No"),"No")="Yes"),"Yes","No"),"No")</f>
        <v>No</v>
      </c>
      <c r="AL218" s="95" t="str">
        <f t="shared" si="24"/>
        <v>NoNo</v>
      </c>
    </row>
    <row r="219" spans="1:38" s="12" customFormat="1" x14ac:dyDescent="0.35">
      <c r="A219" s="13"/>
      <c r="B219" s="20"/>
      <c r="C219" s="20"/>
      <c r="D219" s="13"/>
      <c r="E219" s="13"/>
      <c r="F219" s="13"/>
      <c r="G219" s="21"/>
      <c r="H219" s="104"/>
      <c r="I219" s="21"/>
      <c r="J219" s="21"/>
      <c r="K219" s="13"/>
      <c r="L219" s="13"/>
      <c r="M219" s="20"/>
      <c r="N219" s="13"/>
      <c r="O219" s="13"/>
      <c r="P219" s="13"/>
      <c r="Q219" s="22"/>
      <c r="R219" s="13"/>
      <c r="S219" s="13"/>
      <c r="T219" s="13"/>
      <c r="U219" s="116"/>
      <c r="V219" s="116"/>
      <c r="W219" s="116"/>
      <c r="X219" s="118"/>
      <c r="Y219" s="120"/>
      <c r="Z219" s="116"/>
      <c r="AA219" s="116"/>
      <c r="AB219" s="55">
        <f t="shared" si="19"/>
        <v>0</v>
      </c>
      <c r="AC219" s="39"/>
      <c r="AD219" s="96" t="str">
        <f t="shared" si="20"/>
        <v>No</v>
      </c>
      <c r="AE219" s="18" t="str">
        <f>IFERROR(VLOOKUP(L219,'EFM Funds June 2020'!D:M,9,FALSE),"No")</f>
        <v>No</v>
      </c>
      <c r="AF219" s="18" t="str">
        <f>IFERROR(VLOOKUP(W219,'EFM Funds June 2020'!D:L,9,FALSE),"No")</f>
        <v>No</v>
      </c>
      <c r="AG219" s="19" t="str">
        <f t="shared" ca="1" si="21"/>
        <v>No</v>
      </c>
      <c r="AH219" s="19" t="str">
        <f t="shared" si="22"/>
        <v>No</v>
      </c>
      <c r="AI219" s="56" t="str">
        <f t="shared" ca="1" si="23"/>
        <v>Yes</v>
      </c>
      <c r="AJ219" s="56" t="str">
        <f ca="1">IFERROR(IF(OR($R$1&gt;Q219+90,$R$1&gt;VLOOKUP(W219,'EFM Funds June 2020'!D:E,2,FALSE)+90),"Yes","No"),"No")</f>
        <v>No</v>
      </c>
      <c r="AK219" s="56" t="str">
        <f>IFERROR(IF(OR(IFERROR(IF(AND(VLOOKUP(L219,'EFM Funds June 2020'!$D:$M,10,FALSE)="Yes",T219&lt;0),"Yes","No"),"No")="Yes",IFERROR(IF(AND(VLOOKUP(W219,'EFM Funds June 2020'!$D:$M,10,FALSE)="Yes",AA219&gt;0),"Yes","No"),"No")="Yes"),"Yes","No"),"No")</f>
        <v>No</v>
      </c>
      <c r="AL219" s="95" t="str">
        <f t="shared" si="24"/>
        <v>NoNo</v>
      </c>
    </row>
    <row r="220" spans="1:38" s="12" customFormat="1" x14ac:dyDescent="0.35">
      <c r="A220" s="13"/>
      <c r="B220" s="20"/>
      <c r="C220" s="20"/>
      <c r="D220" s="13"/>
      <c r="E220" s="13"/>
      <c r="F220" s="13"/>
      <c r="G220" s="21"/>
      <c r="H220" s="104"/>
      <c r="I220" s="21"/>
      <c r="J220" s="21"/>
      <c r="K220" s="13"/>
      <c r="L220" s="13"/>
      <c r="M220" s="20"/>
      <c r="N220" s="13"/>
      <c r="O220" s="13"/>
      <c r="P220" s="13"/>
      <c r="Q220" s="22"/>
      <c r="R220" s="13"/>
      <c r="S220" s="13"/>
      <c r="T220" s="13"/>
      <c r="U220" s="116"/>
      <c r="V220" s="116"/>
      <c r="W220" s="116"/>
      <c r="X220" s="118"/>
      <c r="Y220" s="120"/>
      <c r="Z220" s="116"/>
      <c r="AA220" s="116"/>
      <c r="AB220" s="55">
        <f t="shared" si="19"/>
        <v>0</v>
      </c>
      <c r="AC220" s="39"/>
      <c r="AD220" s="96" t="str">
        <f t="shared" si="20"/>
        <v>No</v>
      </c>
      <c r="AE220" s="18" t="str">
        <f>IFERROR(VLOOKUP(L220,'EFM Funds June 2020'!D:M,9,FALSE),"No")</f>
        <v>No</v>
      </c>
      <c r="AF220" s="18" t="str">
        <f>IFERROR(VLOOKUP(W220,'EFM Funds June 2020'!D:L,9,FALSE),"No")</f>
        <v>No</v>
      </c>
      <c r="AG220" s="19" t="str">
        <f t="shared" ca="1" si="21"/>
        <v>No</v>
      </c>
      <c r="AH220" s="19" t="str">
        <f t="shared" si="22"/>
        <v>No</v>
      </c>
      <c r="AI220" s="56" t="str">
        <f t="shared" ca="1" si="23"/>
        <v>Yes</v>
      </c>
      <c r="AJ220" s="56" t="str">
        <f ca="1">IFERROR(IF(OR($R$1&gt;Q220+90,$R$1&gt;VLOOKUP(W220,'EFM Funds June 2020'!D:E,2,FALSE)+90),"Yes","No"),"No")</f>
        <v>No</v>
      </c>
      <c r="AK220" s="56" t="str">
        <f>IFERROR(IF(OR(IFERROR(IF(AND(VLOOKUP(L220,'EFM Funds June 2020'!$D:$M,10,FALSE)="Yes",T220&lt;0),"Yes","No"),"No")="Yes",IFERROR(IF(AND(VLOOKUP(W220,'EFM Funds June 2020'!$D:$M,10,FALSE)="Yes",AA220&gt;0),"Yes","No"),"No")="Yes"),"Yes","No"),"No")</f>
        <v>No</v>
      </c>
      <c r="AL220" s="95" t="str">
        <f t="shared" si="24"/>
        <v>NoNo</v>
      </c>
    </row>
    <row r="221" spans="1:38" s="12" customFormat="1" x14ac:dyDescent="0.35">
      <c r="A221" s="13"/>
      <c r="B221" s="20"/>
      <c r="C221" s="20"/>
      <c r="D221" s="13"/>
      <c r="E221" s="13"/>
      <c r="F221" s="13"/>
      <c r="G221" s="21"/>
      <c r="H221" s="104"/>
      <c r="I221" s="21"/>
      <c r="J221" s="21"/>
      <c r="K221" s="13"/>
      <c r="L221" s="13"/>
      <c r="M221" s="20"/>
      <c r="N221" s="13"/>
      <c r="O221" s="13"/>
      <c r="P221" s="13"/>
      <c r="Q221" s="22"/>
      <c r="R221" s="13"/>
      <c r="S221" s="13"/>
      <c r="T221" s="13"/>
      <c r="U221" s="116"/>
      <c r="V221" s="116"/>
      <c r="W221" s="116"/>
      <c r="X221" s="118"/>
      <c r="Y221" s="120"/>
      <c r="Z221" s="116"/>
      <c r="AA221" s="116"/>
      <c r="AB221" s="55">
        <f t="shared" si="19"/>
        <v>0</v>
      </c>
      <c r="AC221" s="39"/>
      <c r="AD221" s="96" t="str">
        <f t="shared" si="20"/>
        <v>No</v>
      </c>
      <c r="AE221" s="18" t="str">
        <f>IFERROR(VLOOKUP(L221,'EFM Funds June 2020'!D:M,9,FALSE),"No")</f>
        <v>No</v>
      </c>
      <c r="AF221" s="18" t="str">
        <f>IFERROR(VLOOKUP(W221,'EFM Funds June 2020'!D:L,9,FALSE),"No")</f>
        <v>No</v>
      </c>
      <c r="AG221" s="19" t="str">
        <f t="shared" ca="1" si="21"/>
        <v>No</v>
      </c>
      <c r="AH221" s="19" t="str">
        <f t="shared" si="22"/>
        <v>No</v>
      </c>
      <c r="AI221" s="56" t="str">
        <f t="shared" ca="1" si="23"/>
        <v>Yes</v>
      </c>
      <c r="AJ221" s="56" t="str">
        <f ca="1">IFERROR(IF(OR($R$1&gt;Q221+90,$R$1&gt;VLOOKUP(W221,'EFM Funds June 2020'!D:E,2,FALSE)+90),"Yes","No"),"No")</f>
        <v>No</v>
      </c>
      <c r="AK221" s="56" t="str">
        <f>IFERROR(IF(OR(IFERROR(IF(AND(VLOOKUP(L221,'EFM Funds June 2020'!$D:$M,10,FALSE)="Yes",T221&lt;0),"Yes","No"),"No")="Yes",IFERROR(IF(AND(VLOOKUP(W221,'EFM Funds June 2020'!$D:$M,10,FALSE)="Yes",AA221&gt;0),"Yes","No"),"No")="Yes"),"Yes","No"),"No")</f>
        <v>No</v>
      </c>
      <c r="AL221" s="95" t="str">
        <f t="shared" si="24"/>
        <v>NoNo</v>
      </c>
    </row>
    <row r="222" spans="1:38" s="12" customFormat="1" x14ac:dyDescent="0.35">
      <c r="A222" s="13"/>
      <c r="B222" s="20"/>
      <c r="C222" s="20"/>
      <c r="D222" s="13"/>
      <c r="E222" s="13"/>
      <c r="F222" s="13"/>
      <c r="G222" s="21"/>
      <c r="H222" s="104"/>
      <c r="I222" s="21"/>
      <c r="J222" s="21"/>
      <c r="K222" s="13"/>
      <c r="L222" s="13"/>
      <c r="M222" s="20"/>
      <c r="N222" s="13"/>
      <c r="O222" s="13"/>
      <c r="P222" s="13"/>
      <c r="Q222" s="22"/>
      <c r="R222" s="13"/>
      <c r="S222" s="13"/>
      <c r="T222" s="13"/>
      <c r="U222" s="116"/>
      <c r="V222" s="116"/>
      <c r="W222" s="116"/>
      <c r="X222" s="118"/>
      <c r="Y222" s="120"/>
      <c r="Z222" s="116"/>
      <c r="AA222" s="116"/>
      <c r="AB222" s="55">
        <f t="shared" si="19"/>
        <v>0</v>
      </c>
      <c r="AC222" s="39"/>
      <c r="AD222" s="96" t="str">
        <f t="shared" si="20"/>
        <v>No</v>
      </c>
      <c r="AE222" s="18" t="str">
        <f>IFERROR(VLOOKUP(L222,'EFM Funds June 2020'!D:M,9,FALSE),"No")</f>
        <v>No</v>
      </c>
      <c r="AF222" s="18" t="str">
        <f>IFERROR(VLOOKUP(W222,'EFM Funds June 2020'!D:L,9,FALSE),"No")</f>
        <v>No</v>
      </c>
      <c r="AG222" s="19" t="str">
        <f t="shared" ca="1" si="21"/>
        <v>No</v>
      </c>
      <c r="AH222" s="19" t="str">
        <f t="shared" si="22"/>
        <v>No</v>
      </c>
      <c r="AI222" s="56" t="str">
        <f t="shared" ca="1" si="23"/>
        <v>Yes</v>
      </c>
      <c r="AJ222" s="56" t="str">
        <f ca="1">IFERROR(IF(OR($R$1&gt;Q222+90,$R$1&gt;VLOOKUP(W222,'EFM Funds June 2020'!D:E,2,FALSE)+90),"Yes","No"),"No")</f>
        <v>No</v>
      </c>
      <c r="AK222" s="56" t="str">
        <f>IFERROR(IF(OR(IFERROR(IF(AND(VLOOKUP(L222,'EFM Funds June 2020'!$D:$M,10,FALSE)="Yes",T222&lt;0),"Yes","No"),"No")="Yes",IFERROR(IF(AND(VLOOKUP(W222,'EFM Funds June 2020'!$D:$M,10,FALSE)="Yes",AA222&gt;0),"Yes","No"),"No")="Yes"),"Yes","No"),"No")</f>
        <v>No</v>
      </c>
      <c r="AL222" s="95" t="str">
        <f t="shared" si="24"/>
        <v>NoNo</v>
      </c>
    </row>
    <row r="223" spans="1:38" s="12" customFormat="1" x14ac:dyDescent="0.35">
      <c r="A223" s="13"/>
      <c r="B223" s="20"/>
      <c r="C223" s="20"/>
      <c r="D223" s="13"/>
      <c r="E223" s="13"/>
      <c r="F223" s="13"/>
      <c r="G223" s="21"/>
      <c r="H223" s="104"/>
      <c r="I223" s="21"/>
      <c r="J223" s="21"/>
      <c r="K223" s="13"/>
      <c r="L223" s="13"/>
      <c r="M223" s="20"/>
      <c r="N223" s="13"/>
      <c r="O223" s="13"/>
      <c r="P223" s="13"/>
      <c r="Q223" s="22"/>
      <c r="R223" s="13"/>
      <c r="S223" s="13"/>
      <c r="T223" s="13"/>
      <c r="U223" s="116"/>
      <c r="V223" s="116"/>
      <c r="W223" s="116"/>
      <c r="X223" s="118"/>
      <c r="Y223" s="120"/>
      <c r="Z223" s="116"/>
      <c r="AA223" s="116"/>
      <c r="AB223" s="55">
        <f t="shared" si="19"/>
        <v>0</v>
      </c>
      <c r="AC223" s="39"/>
      <c r="AD223" s="96" t="str">
        <f t="shared" si="20"/>
        <v>No</v>
      </c>
      <c r="AE223" s="18" t="str">
        <f>IFERROR(VLOOKUP(L223,'EFM Funds June 2020'!D:M,9,FALSE),"No")</f>
        <v>No</v>
      </c>
      <c r="AF223" s="18" t="str">
        <f>IFERROR(VLOOKUP(W223,'EFM Funds June 2020'!D:L,9,FALSE),"No")</f>
        <v>No</v>
      </c>
      <c r="AG223" s="19" t="str">
        <f t="shared" ca="1" si="21"/>
        <v>No</v>
      </c>
      <c r="AH223" s="19" t="str">
        <f t="shared" si="22"/>
        <v>No</v>
      </c>
      <c r="AI223" s="56" t="str">
        <f t="shared" ca="1" si="23"/>
        <v>Yes</v>
      </c>
      <c r="AJ223" s="56" t="str">
        <f ca="1">IFERROR(IF(OR($R$1&gt;Q223+90,$R$1&gt;VLOOKUP(W223,'EFM Funds June 2020'!D:E,2,FALSE)+90),"Yes","No"),"No")</f>
        <v>No</v>
      </c>
      <c r="AK223" s="56" t="str">
        <f>IFERROR(IF(OR(IFERROR(IF(AND(VLOOKUP(L223,'EFM Funds June 2020'!$D:$M,10,FALSE)="Yes",T223&lt;0),"Yes","No"),"No")="Yes",IFERROR(IF(AND(VLOOKUP(W223,'EFM Funds June 2020'!$D:$M,10,FALSE)="Yes",AA223&gt;0),"Yes","No"),"No")="Yes"),"Yes","No"),"No")</f>
        <v>No</v>
      </c>
      <c r="AL223" s="95" t="str">
        <f t="shared" si="24"/>
        <v>NoNo</v>
      </c>
    </row>
    <row r="224" spans="1:38" s="12" customFormat="1" x14ac:dyDescent="0.35">
      <c r="A224" s="13"/>
      <c r="B224" s="20"/>
      <c r="C224" s="20"/>
      <c r="D224" s="13"/>
      <c r="E224" s="13"/>
      <c r="F224" s="13"/>
      <c r="G224" s="21"/>
      <c r="H224" s="104"/>
      <c r="I224" s="21"/>
      <c r="J224" s="21"/>
      <c r="K224" s="13"/>
      <c r="L224" s="13"/>
      <c r="M224" s="20"/>
      <c r="N224" s="13"/>
      <c r="O224" s="13"/>
      <c r="P224" s="13"/>
      <c r="Q224" s="22"/>
      <c r="R224" s="13"/>
      <c r="S224" s="13"/>
      <c r="T224" s="13"/>
      <c r="U224" s="116"/>
      <c r="V224" s="116"/>
      <c r="W224" s="116"/>
      <c r="X224" s="118"/>
      <c r="Y224" s="120"/>
      <c r="Z224" s="116"/>
      <c r="AA224" s="116"/>
      <c r="AB224" s="55">
        <f t="shared" si="19"/>
        <v>0</v>
      </c>
      <c r="AC224" s="39"/>
      <c r="AD224" s="96" t="str">
        <f t="shared" si="20"/>
        <v>No</v>
      </c>
      <c r="AE224" s="18" t="str">
        <f>IFERROR(VLOOKUP(L224,'EFM Funds June 2020'!D:M,9,FALSE),"No")</f>
        <v>No</v>
      </c>
      <c r="AF224" s="18" t="str">
        <f>IFERROR(VLOOKUP(W224,'EFM Funds June 2020'!D:L,9,FALSE),"No")</f>
        <v>No</v>
      </c>
      <c r="AG224" s="19" t="str">
        <f t="shared" ca="1" si="21"/>
        <v>No</v>
      </c>
      <c r="AH224" s="19" t="str">
        <f t="shared" si="22"/>
        <v>No</v>
      </c>
      <c r="AI224" s="56" t="str">
        <f t="shared" ca="1" si="23"/>
        <v>Yes</v>
      </c>
      <c r="AJ224" s="56" t="str">
        <f ca="1">IFERROR(IF(OR($R$1&gt;Q224+90,$R$1&gt;VLOOKUP(W224,'EFM Funds June 2020'!D:E,2,FALSE)+90),"Yes","No"),"No")</f>
        <v>No</v>
      </c>
      <c r="AK224" s="56" t="str">
        <f>IFERROR(IF(OR(IFERROR(IF(AND(VLOOKUP(L224,'EFM Funds June 2020'!$D:$M,10,FALSE)="Yes",T224&lt;0),"Yes","No"),"No")="Yes",IFERROR(IF(AND(VLOOKUP(W224,'EFM Funds June 2020'!$D:$M,10,FALSE)="Yes",AA224&gt;0),"Yes","No"),"No")="Yes"),"Yes","No"),"No")</f>
        <v>No</v>
      </c>
      <c r="AL224" s="95" t="str">
        <f t="shared" si="24"/>
        <v>NoNo</v>
      </c>
    </row>
    <row r="225" spans="1:38" s="12" customFormat="1" x14ac:dyDescent="0.35">
      <c r="A225" s="13"/>
      <c r="B225" s="20"/>
      <c r="C225" s="20"/>
      <c r="D225" s="13"/>
      <c r="E225" s="13"/>
      <c r="F225" s="13"/>
      <c r="G225" s="21"/>
      <c r="H225" s="104"/>
      <c r="I225" s="21"/>
      <c r="J225" s="21"/>
      <c r="K225" s="13"/>
      <c r="L225" s="13"/>
      <c r="M225" s="20"/>
      <c r="N225" s="13"/>
      <c r="O225" s="13"/>
      <c r="P225" s="13"/>
      <c r="Q225" s="22"/>
      <c r="R225" s="13"/>
      <c r="S225" s="13"/>
      <c r="T225" s="13"/>
      <c r="U225" s="116"/>
      <c r="V225" s="116"/>
      <c r="W225" s="116"/>
      <c r="X225" s="118"/>
      <c r="Y225" s="120"/>
      <c r="Z225" s="116"/>
      <c r="AA225" s="116"/>
      <c r="AB225" s="55">
        <f t="shared" si="19"/>
        <v>0</v>
      </c>
      <c r="AC225" s="39"/>
      <c r="AD225" s="96" t="str">
        <f t="shared" si="20"/>
        <v>No</v>
      </c>
      <c r="AE225" s="18" t="str">
        <f>IFERROR(VLOOKUP(L225,'EFM Funds June 2020'!D:M,9,FALSE),"No")</f>
        <v>No</v>
      </c>
      <c r="AF225" s="18" t="str">
        <f>IFERROR(VLOOKUP(W225,'EFM Funds June 2020'!D:L,9,FALSE),"No")</f>
        <v>No</v>
      </c>
      <c r="AG225" s="19" t="str">
        <f t="shared" ca="1" si="21"/>
        <v>No</v>
      </c>
      <c r="AH225" s="19" t="str">
        <f t="shared" si="22"/>
        <v>No</v>
      </c>
      <c r="AI225" s="56" t="str">
        <f t="shared" ca="1" si="23"/>
        <v>Yes</v>
      </c>
      <c r="AJ225" s="56" t="str">
        <f ca="1">IFERROR(IF(OR($R$1&gt;Q225+90,$R$1&gt;VLOOKUP(W225,'EFM Funds June 2020'!D:E,2,FALSE)+90),"Yes","No"),"No")</f>
        <v>No</v>
      </c>
      <c r="AK225" s="56" t="str">
        <f>IFERROR(IF(OR(IFERROR(IF(AND(VLOOKUP(L225,'EFM Funds June 2020'!$D:$M,10,FALSE)="Yes",T225&lt;0),"Yes","No"),"No")="Yes",IFERROR(IF(AND(VLOOKUP(W225,'EFM Funds June 2020'!$D:$M,10,FALSE)="Yes",AA225&gt;0),"Yes","No"),"No")="Yes"),"Yes","No"),"No")</f>
        <v>No</v>
      </c>
      <c r="AL225" s="95" t="str">
        <f t="shared" si="24"/>
        <v>NoNo</v>
      </c>
    </row>
    <row r="226" spans="1:38" s="12" customFormat="1" x14ac:dyDescent="0.35">
      <c r="A226" s="13"/>
      <c r="B226" s="20"/>
      <c r="C226" s="20"/>
      <c r="D226" s="13"/>
      <c r="E226" s="13"/>
      <c r="F226" s="13"/>
      <c r="G226" s="21"/>
      <c r="H226" s="104"/>
      <c r="I226" s="21"/>
      <c r="J226" s="21"/>
      <c r="K226" s="13"/>
      <c r="L226" s="13"/>
      <c r="M226" s="20"/>
      <c r="N226" s="13"/>
      <c r="O226" s="13"/>
      <c r="P226" s="13"/>
      <c r="Q226" s="22"/>
      <c r="R226" s="13"/>
      <c r="S226" s="13"/>
      <c r="T226" s="13"/>
      <c r="U226" s="116"/>
      <c r="V226" s="116"/>
      <c r="W226" s="116"/>
      <c r="X226" s="118"/>
      <c r="Y226" s="120"/>
      <c r="Z226" s="116"/>
      <c r="AA226" s="116"/>
      <c r="AB226" s="55">
        <f t="shared" si="19"/>
        <v>0</v>
      </c>
      <c r="AC226" s="39"/>
      <c r="AD226" s="96" t="str">
        <f t="shared" si="20"/>
        <v>No</v>
      </c>
      <c r="AE226" s="18" t="str">
        <f>IFERROR(VLOOKUP(L226,'EFM Funds June 2020'!D:M,9,FALSE),"No")</f>
        <v>No</v>
      </c>
      <c r="AF226" s="18" t="str">
        <f>IFERROR(VLOOKUP(W226,'EFM Funds June 2020'!D:L,9,FALSE),"No")</f>
        <v>No</v>
      </c>
      <c r="AG226" s="19" t="str">
        <f t="shared" ca="1" si="21"/>
        <v>No</v>
      </c>
      <c r="AH226" s="19" t="str">
        <f t="shared" si="22"/>
        <v>No</v>
      </c>
      <c r="AI226" s="56" t="str">
        <f t="shared" ca="1" si="23"/>
        <v>Yes</v>
      </c>
      <c r="AJ226" s="56" t="str">
        <f ca="1">IFERROR(IF(OR($R$1&gt;Q226+90,$R$1&gt;VLOOKUP(W226,'EFM Funds June 2020'!D:E,2,FALSE)+90),"Yes","No"),"No")</f>
        <v>No</v>
      </c>
      <c r="AK226" s="56" t="str">
        <f>IFERROR(IF(OR(IFERROR(IF(AND(VLOOKUP(L226,'EFM Funds June 2020'!$D:$M,10,FALSE)="Yes",T226&lt;0),"Yes","No"),"No")="Yes",IFERROR(IF(AND(VLOOKUP(W226,'EFM Funds June 2020'!$D:$M,10,FALSE)="Yes",AA226&gt;0),"Yes","No"),"No")="Yes"),"Yes","No"),"No")</f>
        <v>No</v>
      </c>
      <c r="AL226" s="95" t="str">
        <f t="shared" si="24"/>
        <v>NoNo</v>
      </c>
    </row>
    <row r="227" spans="1:38" s="12" customFormat="1" x14ac:dyDescent="0.35">
      <c r="A227" s="13"/>
      <c r="B227" s="20"/>
      <c r="C227" s="20"/>
      <c r="D227" s="13"/>
      <c r="E227" s="13"/>
      <c r="F227" s="13"/>
      <c r="G227" s="21"/>
      <c r="H227" s="104"/>
      <c r="I227" s="21"/>
      <c r="J227" s="21"/>
      <c r="K227" s="13"/>
      <c r="L227" s="13"/>
      <c r="M227" s="20"/>
      <c r="N227" s="13"/>
      <c r="O227" s="13"/>
      <c r="P227" s="13"/>
      <c r="Q227" s="22"/>
      <c r="R227" s="13"/>
      <c r="S227" s="13"/>
      <c r="T227" s="13"/>
      <c r="U227" s="116"/>
      <c r="V227" s="116"/>
      <c r="W227" s="116"/>
      <c r="X227" s="118"/>
      <c r="Y227" s="120"/>
      <c r="Z227" s="116"/>
      <c r="AA227" s="116"/>
      <c r="AB227" s="55">
        <f t="shared" si="19"/>
        <v>0</v>
      </c>
      <c r="AC227" s="39"/>
      <c r="AD227" s="96" t="str">
        <f t="shared" si="20"/>
        <v>No</v>
      </c>
      <c r="AE227" s="18" t="str">
        <f>IFERROR(VLOOKUP(L227,'EFM Funds June 2020'!D:M,9,FALSE),"No")</f>
        <v>No</v>
      </c>
      <c r="AF227" s="18" t="str">
        <f>IFERROR(VLOOKUP(W227,'EFM Funds June 2020'!D:L,9,FALSE),"No")</f>
        <v>No</v>
      </c>
      <c r="AG227" s="19" t="str">
        <f t="shared" ca="1" si="21"/>
        <v>No</v>
      </c>
      <c r="AH227" s="19" t="str">
        <f t="shared" si="22"/>
        <v>No</v>
      </c>
      <c r="AI227" s="56" t="str">
        <f t="shared" ca="1" si="23"/>
        <v>Yes</v>
      </c>
      <c r="AJ227" s="56" t="str">
        <f ca="1">IFERROR(IF(OR($R$1&gt;Q227+90,$R$1&gt;VLOOKUP(W227,'EFM Funds June 2020'!D:E,2,FALSE)+90),"Yes","No"),"No")</f>
        <v>No</v>
      </c>
      <c r="AK227" s="56" t="str">
        <f>IFERROR(IF(OR(IFERROR(IF(AND(VLOOKUP(L227,'EFM Funds June 2020'!$D:$M,10,FALSE)="Yes",T227&lt;0),"Yes","No"),"No")="Yes",IFERROR(IF(AND(VLOOKUP(W227,'EFM Funds June 2020'!$D:$M,10,FALSE)="Yes",AA227&gt;0),"Yes","No"),"No")="Yes"),"Yes","No"),"No")</f>
        <v>No</v>
      </c>
      <c r="AL227" s="95" t="str">
        <f t="shared" si="24"/>
        <v>NoNo</v>
      </c>
    </row>
    <row r="228" spans="1:38" s="12" customFormat="1" x14ac:dyDescent="0.35">
      <c r="A228" s="13"/>
      <c r="B228" s="20"/>
      <c r="C228" s="20"/>
      <c r="D228" s="13"/>
      <c r="E228" s="13"/>
      <c r="F228" s="13"/>
      <c r="G228" s="21"/>
      <c r="H228" s="104"/>
      <c r="I228" s="21"/>
      <c r="J228" s="21"/>
      <c r="K228" s="13"/>
      <c r="L228" s="13"/>
      <c r="M228" s="20"/>
      <c r="N228" s="13"/>
      <c r="O228" s="13"/>
      <c r="P228" s="13"/>
      <c r="Q228" s="22"/>
      <c r="R228" s="13"/>
      <c r="S228" s="13"/>
      <c r="T228" s="13"/>
      <c r="U228" s="116"/>
      <c r="V228" s="116"/>
      <c r="W228" s="116"/>
      <c r="X228" s="118"/>
      <c r="Y228" s="120"/>
      <c r="Z228" s="116"/>
      <c r="AA228" s="116"/>
      <c r="AB228" s="55">
        <f t="shared" si="19"/>
        <v>0</v>
      </c>
      <c r="AC228" s="39"/>
      <c r="AD228" s="96" t="str">
        <f t="shared" si="20"/>
        <v>No</v>
      </c>
      <c r="AE228" s="18" t="str">
        <f>IFERROR(VLOOKUP(L228,'EFM Funds June 2020'!D:M,9,FALSE),"No")</f>
        <v>No</v>
      </c>
      <c r="AF228" s="18" t="str">
        <f>IFERROR(VLOOKUP(W228,'EFM Funds June 2020'!D:L,9,FALSE),"No")</f>
        <v>No</v>
      </c>
      <c r="AG228" s="19" t="str">
        <f t="shared" ca="1" si="21"/>
        <v>No</v>
      </c>
      <c r="AH228" s="19" t="str">
        <f t="shared" si="22"/>
        <v>No</v>
      </c>
      <c r="AI228" s="56" t="str">
        <f t="shared" ca="1" si="23"/>
        <v>Yes</v>
      </c>
      <c r="AJ228" s="56" t="str">
        <f ca="1">IFERROR(IF(OR($R$1&gt;Q228+90,$R$1&gt;VLOOKUP(W228,'EFM Funds June 2020'!D:E,2,FALSE)+90),"Yes","No"),"No")</f>
        <v>No</v>
      </c>
      <c r="AK228" s="56" t="str">
        <f>IFERROR(IF(OR(IFERROR(IF(AND(VLOOKUP(L228,'EFM Funds June 2020'!$D:$M,10,FALSE)="Yes",T228&lt;0),"Yes","No"),"No")="Yes",IFERROR(IF(AND(VLOOKUP(W228,'EFM Funds June 2020'!$D:$M,10,FALSE)="Yes",AA228&gt;0),"Yes","No"),"No")="Yes"),"Yes","No"),"No")</f>
        <v>No</v>
      </c>
      <c r="AL228" s="95" t="str">
        <f t="shared" si="24"/>
        <v>NoNo</v>
      </c>
    </row>
    <row r="229" spans="1:38" s="12" customFormat="1" x14ac:dyDescent="0.35">
      <c r="A229" s="13"/>
      <c r="B229" s="20"/>
      <c r="C229" s="20"/>
      <c r="D229" s="13"/>
      <c r="E229" s="13"/>
      <c r="F229" s="13"/>
      <c r="G229" s="21"/>
      <c r="H229" s="104"/>
      <c r="I229" s="21"/>
      <c r="J229" s="21"/>
      <c r="K229" s="13"/>
      <c r="L229" s="13"/>
      <c r="M229" s="20"/>
      <c r="N229" s="13"/>
      <c r="O229" s="13"/>
      <c r="P229" s="13"/>
      <c r="Q229" s="22"/>
      <c r="R229" s="13"/>
      <c r="S229" s="13"/>
      <c r="T229" s="13"/>
      <c r="U229" s="116"/>
      <c r="V229" s="116"/>
      <c r="W229" s="116"/>
      <c r="X229" s="118"/>
      <c r="Y229" s="120"/>
      <c r="Z229" s="116"/>
      <c r="AA229" s="116"/>
      <c r="AB229" s="55">
        <f t="shared" si="19"/>
        <v>0</v>
      </c>
      <c r="AC229" s="39"/>
      <c r="AD229" s="96" t="str">
        <f t="shared" si="20"/>
        <v>No</v>
      </c>
      <c r="AE229" s="18" t="str">
        <f>IFERROR(VLOOKUP(L229,'EFM Funds June 2020'!D:M,9,FALSE),"No")</f>
        <v>No</v>
      </c>
      <c r="AF229" s="18" t="str">
        <f>IFERROR(VLOOKUP(W229,'EFM Funds June 2020'!D:L,9,FALSE),"No")</f>
        <v>No</v>
      </c>
      <c r="AG229" s="19" t="str">
        <f t="shared" ca="1" si="21"/>
        <v>No</v>
      </c>
      <c r="AH229" s="19" t="str">
        <f t="shared" si="22"/>
        <v>No</v>
      </c>
      <c r="AI229" s="56" t="str">
        <f t="shared" ca="1" si="23"/>
        <v>Yes</v>
      </c>
      <c r="AJ229" s="56" t="str">
        <f ca="1">IFERROR(IF(OR($R$1&gt;Q229+90,$R$1&gt;VLOOKUP(W229,'EFM Funds June 2020'!D:E,2,FALSE)+90),"Yes","No"),"No")</f>
        <v>No</v>
      </c>
      <c r="AK229" s="56" t="str">
        <f>IFERROR(IF(OR(IFERROR(IF(AND(VLOOKUP(L229,'EFM Funds June 2020'!$D:$M,10,FALSE)="Yes",T229&lt;0),"Yes","No"),"No")="Yes",IFERROR(IF(AND(VLOOKUP(W229,'EFM Funds June 2020'!$D:$M,10,FALSE)="Yes",AA229&gt;0),"Yes","No"),"No")="Yes"),"Yes","No"),"No")</f>
        <v>No</v>
      </c>
      <c r="AL229" s="95" t="str">
        <f t="shared" si="24"/>
        <v>NoNo</v>
      </c>
    </row>
    <row r="230" spans="1:38" s="12" customFormat="1" x14ac:dyDescent="0.35">
      <c r="A230" s="13"/>
      <c r="B230" s="20"/>
      <c r="C230" s="20"/>
      <c r="D230" s="13"/>
      <c r="E230" s="13"/>
      <c r="F230" s="13"/>
      <c r="G230" s="21"/>
      <c r="H230" s="104"/>
      <c r="I230" s="21"/>
      <c r="J230" s="21"/>
      <c r="K230" s="13"/>
      <c r="L230" s="13"/>
      <c r="M230" s="20"/>
      <c r="N230" s="13"/>
      <c r="O230" s="13"/>
      <c r="P230" s="13"/>
      <c r="Q230" s="22"/>
      <c r="R230" s="13"/>
      <c r="S230" s="13"/>
      <c r="T230" s="13"/>
      <c r="U230" s="116"/>
      <c r="V230" s="116"/>
      <c r="W230" s="116"/>
      <c r="X230" s="118"/>
      <c r="Y230" s="120"/>
      <c r="Z230" s="116"/>
      <c r="AA230" s="116"/>
      <c r="AB230" s="55">
        <f t="shared" si="19"/>
        <v>0</v>
      </c>
      <c r="AC230" s="39"/>
      <c r="AD230" s="96" t="str">
        <f t="shared" si="20"/>
        <v>No</v>
      </c>
      <c r="AE230" s="18" t="str">
        <f>IFERROR(VLOOKUP(L230,'EFM Funds June 2020'!D:M,9,FALSE),"No")</f>
        <v>No</v>
      </c>
      <c r="AF230" s="18" t="str">
        <f>IFERROR(VLOOKUP(W230,'EFM Funds June 2020'!D:L,9,FALSE),"No")</f>
        <v>No</v>
      </c>
      <c r="AG230" s="19" t="str">
        <f t="shared" ca="1" si="21"/>
        <v>No</v>
      </c>
      <c r="AH230" s="19" t="str">
        <f t="shared" si="22"/>
        <v>No</v>
      </c>
      <c r="AI230" s="56" t="str">
        <f t="shared" ca="1" si="23"/>
        <v>Yes</v>
      </c>
      <c r="AJ230" s="56" t="str">
        <f ca="1">IFERROR(IF(OR($R$1&gt;Q230+90,$R$1&gt;VLOOKUP(W230,'EFM Funds June 2020'!D:E,2,FALSE)+90),"Yes","No"),"No")</f>
        <v>No</v>
      </c>
      <c r="AK230" s="56" t="str">
        <f>IFERROR(IF(OR(IFERROR(IF(AND(VLOOKUP(L230,'EFM Funds June 2020'!$D:$M,10,FALSE)="Yes",T230&lt;0),"Yes","No"),"No")="Yes",IFERROR(IF(AND(VLOOKUP(W230,'EFM Funds June 2020'!$D:$M,10,FALSE)="Yes",AA230&gt;0),"Yes","No"),"No")="Yes"),"Yes","No"),"No")</f>
        <v>No</v>
      </c>
      <c r="AL230" s="95" t="str">
        <f t="shared" si="24"/>
        <v>NoNo</v>
      </c>
    </row>
    <row r="231" spans="1:38" s="12" customFormat="1" x14ac:dyDescent="0.35">
      <c r="A231" s="13"/>
      <c r="B231" s="20"/>
      <c r="C231" s="20"/>
      <c r="D231" s="13"/>
      <c r="E231" s="13"/>
      <c r="F231" s="13"/>
      <c r="G231" s="21"/>
      <c r="H231" s="104"/>
      <c r="I231" s="21"/>
      <c r="J231" s="21"/>
      <c r="K231" s="13"/>
      <c r="L231" s="13"/>
      <c r="M231" s="20"/>
      <c r="N231" s="13"/>
      <c r="O231" s="13"/>
      <c r="P231" s="13"/>
      <c r="Q231" s="22"/>
      <c r="R231" s="13"/>
      <c r="S231" s="13"/>
      <c r="T231" s="13"/>
      <c r="U231" s="116"/>
      <c r="V231" s="116"/>
      <c r="W231" s="116"/>
      <c r="X231" s="118"/>
      <c r="Y231" s="120"/>
      <c r="Z231" s="116"/>
      <c r="AA231" s="116"/>
      <c r="AB231" s="55">
        <f t="shared" si="19"/>
        <v>0</v>
      </c>
      <c r="AC231" s="39"/>
      <c r="AD231" s="96" t="str">
        <f t="shared" si="20"/>
        <v>No</v>
      </c>
      <c r="AE231" s="18" t="str">
        <f>IFERROR(VLOOKUP(L231,'EFM Funds June 2020'!D:M,9,FALSE),"No")</f>
        <v>No</v>
      </c>
      <c r="AF231" s="18" t="str">
        <f>IFERROR(VLOOKUP(W231,'EFM Funds June 2020'!D:L,9,FALSE),"No")</f>
        <v>No</v>
      </c>
      <c r="AG231" s="19" t="str">
        <f t="shared" ca="1" si="21"/>
        <v>No</v>
      </c>
      <c r="AH231" s="19" t="str">
        <f t="shared" si="22"/>
        <v>No</v>
      </c>
      <c r="AI231" s="56" t="str">
        <f t="shared" ca="1" si="23"/>
        <v>Yes</v>
      </c>
      <c r="AJ231" s="56" t="str">
        <f ca="1">IFERROR(IF(OR($R$1&gt;Q231+90,$R$1&gt;VLOOKUP(W231,'EFM Funds June 2020'!D:E,2,FALSE)+90),"Yes","No"),"No")</f>
        <v>No</v>
      </c>
      <c r="AK231" s="56" t="str">
        <f>IFERROR(IF(OR(IFERROR(IF(AND(VLOOKUP(L231,'EFM Funds June 2020'!$D:$M,10,FALSE)="Yes",T231&lt;0),"Yes","No"),"No")="Yes",IFERROR(IF(AND(VLOOKUP(W231,'EFM Funds June 2020'!$D:$M,10,FALSE)="Yes",AA231&gt;0),"Yes","No"),"No")="Yes"),"Yes","No"),"No")</f>
        <v>No</v>
      </c>
      <c r="AL231" s="95" t="str">
        <f t="shared" si="24"/>
        <v>NoNo</v>
      </c>
    </row>
    <row r="232" spans="1:38" s="12" customFormat="1" x14ac:dyDescent="0.35">
      <c r="A232" s="13"/>
      <c r="B232" s="20"/>
      <c r="C232" s="20"/>
      <c r="D232" s="13"/>
      <c r="E232" s="13"/>
      <c r="F232" s="13"/>
      <c r="G232" s="21"/>
      <c r="H232" s="104"/>
      <c r="I232" s="21"/>
      <c r="J232" s="21"/>
      <c r="K232" s="13"/>
      <c r="L232" s="13"/>
      <c r="M232" s="20"/>
      <c r="N232" s="13"/>
      <c r="O232" s="13"/>
      <c r="P232" s="13"/>
      <c r="Q232" s="22"/>
      <c r="R232" s="13"/>
      <c r="S232" s="13"/>
      <c r="T232" s="13"/>
      <c r="U232" s="116"/>
      <c r="V232" s="116"/>
      <c r="W232" s="116"/>
      <c r="X232" s="118"/>
      <c r="Y232" s="120"/>
      <c r="Z232" s="116"/>
      <c r="AA232" s="116"/>
      <c r="AB232" s="55">
        <f t="shared" si="19"/>
        <v>0</v>
      </c>
      <c r="AC232" s="39"/>
      <c r="AD232" s="96" t="str">
        <f t="shared" si="20"/>
        <v>No</v>
      </c>
      <c r="AE232" s="18" t="str">
        <f>IFERROR(VLOOKUP(L232,'EFM Funds June 2020'!D:M,9,FALSE),"No")</f>
        <v>No</v>
      </c>
      <c r="AF232" s="18" t="str">
        <f>IFERROR(VLOOKUP(W232,'EFM Funds June 2020'!D:L,9,FALSE),"No")</f>
        <v>No</v>
      </c>
      <c r="AG232" s="19" t="str">
        <f t="shared" ca="1" si="21"/>
        <v>No</v>
      </c>
      <c r="AH232" s="19" t="str">
        <f t="shared" si="22"/>
        <v>No</v>
      </c>
      <c r="AI232" s="56" t="str">
        <f t="shared" ca="1" si="23"/>
        <v>Yes</v>
      </c>
      <c r="AJ232" s="56" t="str">
        <f ca="1">IFERROR(IF(OR($R$1&gt;Q232+90,$R$1&gt;VLOOKUP(W232,'EFM Funds June 2020'!D:E,2,FALSE)+90),"Yes","No"),"No")</f>
        <v>No</v>
      </c>
      <c r="AK232" s="56" t="str">
        <f>IFERROR(IF(OR(IFERROR(IF(AND(VLOOKUP(L232,'EFM Funds June 2020'!$D:$M,10,FALSE)="Yes",T232&lt;0),"Yes","No"),"No")="Yes",IFERROR(IF(AND(VLOOKUP(W232,'EFM Funds June 2020'!$D:$M,10,FALSE)="Yes",AA232&gt;0),"Yes","No"),"No")="Yes"),"Yes","No"),"No")</f>
        <v>No</v>
      </c>
      <c r="AL232" s="95" t="str">
        <f t="shared" si="24"/>
        <v>NoNo</v>
      </c>
    </row>
    <row r="233" spans="1:38" s="12" customFormat="1" x14ac:dyDescent="0.35">
      <c r="A233" s="13"/>
      <c r="B233" s="20"/>
      <c r="C233" s="20"/>
      <c r="D233" s="13"/>
      <c r="E233" s="13"/>
      <c r="F233" s="13"/>
      <c r="G233" s="21"/>
      <c r="H233" s="104"/>
      <c r="I233" s="21"/>
      <c r="J233" s="21"/>
      <c r="K233" s="13"/>
      <c r="L233" s="13"/>
      <c r="M233" s="20"/>
      <c r="N233" s="13"/>
      <c r="O233" s="13"/>
      <c r="P233" s="13"/>
      <c r="Q233" s="22"/>
      <c r="R233" s="13"/>
      <c r="S233" s="13"/>
      <c r="T233" s="13"/>
      <c r="U233" s="116"/>
      <c r="V233" s="116"/>
      <c r="W233" s="116"/>
      <c r="X233" s="118"/>
      <c r="Y233" s="120"/>
      <c r="Z233" s="116"/>
      <c r="AA233" s="116"/>
      <c r="AB233" s="55">
        <f t="shared" si="19"/>
        <v>0</v>
      </c>
      <c r="AC233" s="39"/>
      <c r="AD233" s="96" t="str">
        <f t="shared" si="20"/>
        <v>No</v>
      </c>
      <c r="AE233" s="18" t="str">
        <f>IFERROR(VLOOKUP(L233,'EFM Funds June 2020'!D:M,9,FALSE),"No")</f>
        <v>No</v>
      </c>
      <c r="AF233" s="18" t="str">
        <f>IFERROR(VLOOKUP(W233,'EFM Funds June 2020'!D:L,9,FALSE),"No")</f>
        <v>No</v>
      </c>
      <c r="AG233" s="19" t="str">
        <f t="shared" ca="1" si="21"/>
        <v>No</v>
      </c>
      <c r="AH233" s="19" t="str">
        <f t="shared" si="22"/>
        <v>No</v>
      </c>
      <c r="AI233" s="56" t="str">
        <f t="shared" ca="1" si="23"/>
        <v>Yes</v>
      </c>
      <c r="AJ233" s="56" t="str">
        <f ca="1">IFERROR(IF(OR($R$1&gt;Q233+90,$R$1&gt;VLOOKUP(W233,'EFM Funds June 2020'!D:E,2,FALSE)+90),"Yes","No"),"No")</f>
        <v>No</v>
      </c>
      <c r="AK233" s="56" t="str">
        <f>IFERROR(IF(OR(IFERROR(IF(AND(VLOOKUP(L233,'EFM Funds June 2020'!$D:$M,10,FALSE)="Yes",T233&lt;0),"Yes","No"),"No")="Yes",IFERROR(IF(AND(VLOOKUP(W233,'EFM Funds June 2020'!$D:$M,10,FALSE)="Yes",AA233&gt;0),"Yes","No"),"No")="Yes"),"Yes","No"),"No")</f>
        <v>No</v>
      </c>
      <c r="AL233" s="95" t="str">
        <f t="shared" si="24"/>
        <v>NoNo</v>
      </c>
    </row>
    <row r="234" spans="1:38" s="12" customFormat="1" x14ac:dyDescent="0.35">
      <c r="A234" s="13"/>
      <c r="B234" s="20"/>
      <c r="C234" s="20"/>
      <c r="D234" s="13"/>
      <c r="E234" s="13"/>
      <c r="F234" s="13"/>
      <c r="G234" s="21"/>
      <c r="H234" s="104"/>
      <c r="I234" s="21"/>
      <c r="J234" s="21"/>
      <c r="K234" s="13"/>
      <c r="L234" s="13"/>
      <c r="M234" s="20"/>
      <c r="N234" s="13"/>
      <c r="O234" s="13"/>
      <c r="P234" s="13"/>
      <c r="Q234" s="22"/>
      <c r="R234" s="13"/>
      <c r="S234" s="13"/>
      <c r="T234" s="13"/>
      <c r="U234" s="116"/>
      <c r="V234" s="116"/>
      <c r="W234" s="116"/>
      <c r="X234" s="118"/>
      <c r="Y234" s="120"/>
      <c r="Z234" s="116"/>
      <c r="AA234" s="116"/>
      <c r="AB234" s="55">
        <f t="shared" si="19"/>
        <v>0</v>
      </c>
      <c r="AC234" s="39"/>
      <c r="AD234" s="96" t="str">
        <f t="shared" si="20"/>
        <v>No</v>
      </c>
      <c r="AE234" s="18" t="str">
        <f>IFERROR(VLOOKUP(L234,'EFM Funds June 2020'!D:M,9,FALSE),"No")</f>
        <v>No</v>
      </c>
      <c r="AF234" s="18" t="str">
        <f>IFERROR(VLOOKUP(W234,'EFM Funds June 2020'!D:L,9,FALSE),"No")</f>
        <v>No</v>
      </c>
      <c r="AG234" s="19" t="str">
        <f t="shared" ca="1" si="21"/>
        <v>No</v>
      </c>
      <c r="AH234" s="19" t="str">
        <f t="shared" si="22"/>
        <v>No</v>
      </c>
      <c r="AI234" s="56" t="str">
        <f t="shared" ca="1" si="23"/>
        <v>Yes</v>
      </c>
      <c r="AJ234" s="56" t="str">
        <f ca="1">IFERROR(IF(OR($R$1&gt;Q234+90,$R$1&gt;VLOOKUP(W234,'EFM Funds June 2020'!D:E,2,FALSE)+90),"Yes","No"),"No")</f>
        <v>No</v>
      </c>
      <c r="AK234" s="56" t="str">
        <f>IFERROR(IF(OR(IFERROR(IF(AND(VLOOKUP(L234,'EFM Funds June 2020'!$D:$M,10,FALSE)="Yes",T234&lt;0),"Yes","No"),"No")="Yes",IFERROR(IF(AND(VLOOKUP(W234,'EFM Funds June 2020'!$D:$M,10,FALSE)="Yes",AA234&gt;0),"Yes","No"),"No")="Yes"),"Yes","No"),"No")</f>
        <v>No</v>
      </c>
      <c r="AL234" s="95" t="str">
        <f t="shared" si="24"/>
        <v>NoNo</v>
      </c>
    </row>
    <row r="235" spans="1:38" s="12" customFormat="1" x14ac:dyDescent="0.35">
      <c r="A235" s="13"/>
      <c r="B235" s="20"/>
      <c r="C235" s="20"/>
      <c r="D235" s="13"/>
      <c r="E235" s="13"/>
      <c r="F235" s="13"/>
      <c r="G235" s="21"/>
      <c r="H235" s="104"/>
      <c r="I235" s="21"/>
      <c r="J235" s="21"/>
      <c r="K235" s="13"/>
      <c r="L235" s="13"/>
      <c r="M235" s="20"/>
      <c r="N235" s="13"/>
      <c r="O235" s="13"/>
      <c r="P235" s="13"/>
      <c r="Q235" s="22"/>
      <c r="R235" s="13"/>
      <c r="S235" s="13"/>
      <c r="T235" s="13"/>
      <c r="U235" s="116"/>
      <c r="V235" s="116"/>
      <c r="W235" s="116"/>
      <c r="X235" s="118"/>
      <c r="Y235" s="120"/>
      <c r="Z235" s="116"/>
      <c r="AA235" s="116"/>
      <c r="AB235" s="55">
        <f t="shared" si="19"/>
        <v>0</v>
      </c>
      <c r="AC235" s="39"/>
      <c r="AD235" s="96" t="str">
        <f t="shared" si="20"/>
        <v>No</v>
      </c>
      <c r="AE235" s="18" t="str">
        <f>IFERROR(VLOOKUP(L235,'EFM Funds June 2020'!D:M,9,FALSE),"No")</f>
        <v>No</v>
      </c>
      <c r="AF235" s="18" t="str">
        <f>IFERROR(VLOOKUP(W235,'EFM Funds June 2020'!D:L,9,FALSE),"No")</f>
        <v>No</v>
      </c>
      <c r="AG235" s="19" t="str">
        <f t="shared" ca="1" si="21"/>
        <v>No</v>
      </c>
      <c r="AH235" s="19" t="str">
        <f t="shared" si="22"/>
        <v>No</v>
      </c>
      <c r="AI235" s="56" t="str">
        <f t="shared" ca="1" si="23"/>
        <v>Yes</v>
      </c>
      <c r="AJ235" s="56" t="str">
        <f ca="1">IFERROR(IF(OR($R$1&gt;Q235+90,$R$1&gt;VLOOKUP(W235,'EFM Funds June 2020'!D:E,2,FALSE)+90),"Yes","No"),"No")</f>
        <v>No</v>
      </c>
      <c r="AK235" s="56" t="str">
        <f>IFERROR(IF(OR(IFERROR(IF(AND(VLOOKUP(L235,'EFM Funds June 2020'!$D:$M,10,FALSE)="Yes",T235&lt;0),"Yes","No"),"No")="Yes",IFERROR(IF(AND(VLOOKUP(W235,'EFM Funds June 2020'!$D:$M,10,FALSE)="Yes",AA235&gt;0),"Yes","No"),"No")="Yes"),"Yes","No"),"No")</f>
        <v>No</v>
      </c>
      <c r="AL235" s="95" t="str">
        <f t="shared" si="24"/>
        <v>NoNo</v>
      </c>
    </row>
    <row r="236" spans="1:38" s="12" customFormat="1" x14ac:dyDescent="0.35">
      <c r="A236" s="13"/>
      <c r="B236" s="20"/>
      <c r="C236" s="20"/>
      <c r="D236" s="13"/>
      <c r="E236" s="13"/>
      <c r="F236" s="13"/>
      <c r="G236" s="21"/>
      <c r="H236" s="104"/>
      <c r="I236" s="21"/>
      <c r="J236" s="21"/>
      <c r="K236" s="13"/>
      <c r="L236" s="13"/>
      <c r="M236" s="20"/>
      <c r="N236" s="13"/>
      <c r="O236" s="13"/>
      <c r="P236" s="13"/>
      <c r="Q236" s="22"/>
      <c r="R236" s="13"/>
      <c r="S236" s="13"/>
      <c r="T236" s="13"/>
      <c r="U236" s="116"/>
      <c r="V236" s="116"/>
      <c r="W236" s="116"/>
      <c r="X236" s="118"/>
      <c r="Y236" s="120"/>
      <c r="Z236" s="116"/>
      <c r="AA236" s="116"/>
      <c r="AB236" s="55">
        <f t="shared" si="19"/>
        <v>0</v>
      </c>
      <c r="AC236" s="39"/>
      <c r="AD236" s="96" t="str">
        <f t="shared" si="20"/>
        <v>No</v>
      </c>
      <c r="AE236" s="18" t="str">
        <f>IFERROR(VLOOKUP(L236,'EFM Funds June 2020'!D:M,9,FALSE),"No")</f>
        <v>No</v>
      </c>
      <c r="AF236" s="18" t="str">
        <f>IFERROR(VLOOKUP(W236,'EFM Funds June 2020'!D:L,9,FALSE),"No")</f>
        <v>No</v>
      </c>
      <c r="AG236" s="19" t="str">
        <f t="shared" ca="1" si="21"/>
        <v>No</v>
      </c>
      <c r="AH236" s="19" t="str">
        <f t="shared" si="22"/>
        <v>No</v>
      </c>
      <c r="AI236" s="56" t="str">
        <f t="shared" ca="1" si="23"/>
        <v>Yes</v>
      </c>
      <c r="AJ236" s="56" t="str">
        <f ca="1">IFERROR(IF(OR($R$1&gt;Q236+90,$R$1&gt;VLOOKUP(W236,'EFM Funds June 2020'!D:E,2,FALSE)+90),"Yes","No"),"No")</f>
        <v>No</v>
      </c>
      <c r="AK236" s="56" t="str">
        <f>IFERROR(IF(OR(IFERROR(IF(AND(VLOOKUP(L236,'EFM Funds June 2020'!$D:$M,10,FALSE)="Yes",T236&lt;0),"Yes","No"),"No")="Yes",IFERROR(IF(AND(VLOOKUP(W236,'EFM Funds June 2020'!$D:$M,10,FALSE)="Yes",AA236&gt;0),"Yes","No"),"No")="Yes"),"Yes","No"),"No")</f>
        <v>No</v>
      </c>
      <c r="AL236" s="95" t="str">
        <f t="shared" si="24"/>
        <v>NoNo</v>
      </c>
    </row>
    <row r="237" spans="1:38" s="12" customFormat="1" x14ac:dyDescent="0.35">
      <c r="A237" s="13"/>
      <c r="B237" s="20"/>
      <c r="C237" s="20"/>
      <c r="D237" s="13"/>
      <c r="E237" s="13"/>
      <c r="F237" s="13"/>
      <c r="G237" s="21"/>
      <c r="H237" s="104"/>
      <c r="I237" s="21"/>
      <c r="J237" s="21"/>
      <c r="K237" s="13"/>
      <c r="L237" s="13"/>
      <c r="M237" s="20"/>
      <c r="N237" s="13"/>
      <c r="O237" s="13"/>
      <c r="P237" s="13"/>
      <c r="Q237" s="22"/>
      <c r="R237" s="13"/>
      <c r="S237" s="13"/>
      <c r="T237" s="13"/>
      <c r="U237" s="116"/>
      <c r="V237" s="116"/>
      <c r="W237" s="116"/>
      <c r="X237" s="118"/>
      <c r="Y237" s="120"/>
      <c r="Z237" s="116"/>
      <c r="AA237" s="116"/>
      <c r="AB237" s="55">
        <f t="shared" si="19"/>
        <v>0</v>
      </c>
      <c r="AC237" s="39"/>
      <c r="AD237" s="96" t="str">
        <f t="shared" si="20"/>
        <v>No</v>
      </c>
      <c r="AE237" s="18" t="str">
        <f>IFERROR(VLOOKUP(L237,'EFM Funds June 2020'!D:M,9,FALSE),"No")</f>
        <v>No</v>
      </c>
      <c r="AF237" s="18" t="str">
        <f>IFERROR(VLOOKUP(W237,'EFM Funds June 2020'!D:L,9,FALSE),"No")</f>
        <v>No</v>
      </c>
      <c r="AG237" s="19" t="str">
        <f t="shared" ca="1" si="21"/>
        <v>No</v>
      </c>
      <c r="AH237" s="19" t="str">
        <f t="shared" si="22"/>
        <v>No</v>
      </c>
      <c r="AI237" s="56" t="str">
        <f t="shared" ca="1" si="23"/>
        <v>Yes</v>
      </c>
      <c r="AJ237" s="56" t="str">
        <f ca="1">IFERROR(IF(OR($R$1&gt;Q237+90,$R$1&gt;VLOOKUP(W237,'EFM Funds June 2020'!D:E,2,FALSE)+90),"Yes","No"),"No")</f>
        <v>No</v>
      </c>
      <c r="AK237" s="56" t="str">
        <f>IFERROR(IF(OR(IFERROR(IF(AND(VLOOKUP(L237,'EFM Funds June 2020'!$D:$M,10,FALSE)="Yes",T237&lt;0),"Yes","No"),"No")="Yes",IFERROR(IF(AND(VLOOKUP(W237,'EFM Funds June 2020'!$D:$M,10,FALSE)="Yes",AA237&gt;0),"Yes","No"),"No")="Yes"),"Yes","No"),"No")</f>
        <v>No</v>
      </c>
      <c r="AL237" s="95" t="str">
        <f t="shared" si="24"/>
        <v>NoNo</v>
      </c>
    </row>
    <row r="238" spans="1:38" s="12" customFormat="1" x14ac:dyDescent="0.35">
      <c r="A238" s="13"/>
      <c r="B238" s="20"/>
      <c r="C238" s="20"/>
      <c r="D238" s="13"/>
      <c r="E238" s="13"/>
      <c r="F238" s="13"/>
      <c r="G238" s="21"/>
      <c r="H238" s="104"/>
      <c r="I238" s="21"/>
      <c r="J238" s="21"/>
      <c r="K238" s="13"/>
      <c r="L238" s="13"/>
      <c r="M238" s="20"/>
      <c r="N238" s="13"/>
      <c r="O238" s="13"/>
      <c r="P238" s="13"/>
      <c r="Q238" s="22"/>
      <c r="R238" s="13"/>
      <c r="S238" s="13"/>
      <c r="T238" s="13"/>
      <c r="U238" s="116"/>
      <c r="V238" s="116"/>
      <c r="W238" s="116"/>
      <c r="X238" s="118"/>
      <c r="Y238" s="120"/>
      <c r="Z238" s="116"/>
      <c r="AA238" s="116"/>
      <c r="AB238" s="55">
        <f t="shared" si="19"/>
        <v>0</v>
      </c>
      <c r="AC238" s="39"/>
      <c r="AD238" s="96" t="str">
        <f t="shared" si="20"/>
        <v>No</v>
      </c>
      <c r="AE238" s="18" t="str">
        <f>IFERROR(VLOOKUP(L238,'EFM Funds June 2020'!D:M,9,FALSE),"No")</f>
        <v>No</v>
      </c>
      <c r="AF238" s="18" t="str">
        <f>IFERROR(VLOOKUP(W238,'EFM Funds June 2020'!D:L,9,FALSE),"No")</f>
        <v>No</v>
      </c>
      <c r="AG238" s="19" t="str">
        <f t="shared" ca="1" si="21"/>
        <v>No</v>
      </c>
      <c r="AH238" s="19" t="str">
        <f t="shared" si="22"/>
        <v>No</v>
      </c>
      <c r="AI238" s="56" t="str">
        <f t="shared" ca="1" si="23"/>
        <v>Yes</v>
      </c>
      <c r="AJ238" s="56" t="str">
        <f ca="1">IFERROR(IF(OR($R$1&gt;Q238+90,$R$1&gt;VLOOKUP(W238,'EFM Funds June 2020'!D:E,2,FALSE)+90),"Yes","No"),"No")</f>
        <v>No</v>
      </c>
      <c r="AK238" s="56" t="str">
        <f>IFERROR(IF(OR(IFERROR(IF(AND(VLOOKUP(L238,'EFM Funds June 2020'!$D:$M,10,FALSE)="Yes",T238&lt;0),"Yes","No"),"No")="Yes",IFERROR(IF(AND(VLOOKUP(W238,'EFM Funds June 2020'!$D:$M,10,FALSE)="Yes",AA238&gt;0),"Yes","No"),"No")="Yes"),"Yes","No"),"No")</f>
        <v>No</v>
      </c>
      <c r="AL238" s="95" t="str">
        <f t="shared" si="24"/>
        <v>NoNo</v>
      </c>
    </row>
    <row r="239" spans="1:38" s="12" customFormat="1" x14ac:dyDescent="0.35">
      <c r="A239" s="13"/>
      <c r="B239" s="20"/>
      <c r="C239" s="20"/>
      <c r="D239" s="13"/>
      <c r="E239" s="13"/>
      <c r="F239" s="13"/>
      <c r="G239" s="21"/>
      <c r="H239" s="104"/>
      <c r="I239" s="21"/>
      <c r="J239" s="21"/>
      <c r="K239" s="13"/>
      <c r="L239" s="13"/>
      <c r="M239" s="20"/>
      <c r="N239" s="13"/>
      <c r="O239" s="13"/>
      <c r="P239" s="13"/>
      <c r="Q239" s="22"/>
      <c r="R239" s="13"/>
      <c r="S239" s="13"/>
      <c r="T239" s="13"/>
      <c r="U239" s="116"/>
      <c r="V239" s="116"/>
      <c r="W239" s="116"/>
      <c r="X239" s="118"/>
      <c r="Y239" s="120"/>
      <c r="Z239" s="116"/>
      <c r="AA239" s="116"/>
      <c r="AB239" s="55">
        <f t="shared" si="19"/>
        <v>0</v>
      </c>
      <c r="AC239" s="39"/>
      <c r="AD239" s="96" t="str">
        <f t="shared" si="20"/>
        <v>No</v>
      </c>
      <c r="AE239" s="18" t="str">
        <f>IFERROR(VLOOKUP(L239,'EFM Funds June 2020'!D:M,9,FALSE),"No")</f>
        <v>No</v>
      </c>
      <c r="AF239" s="18" t="str">
        <f>IFERROR(VLOOKUP(W239,'EFM Funds June 2020'!D:L,9,FALSE),"No")</f>
        <v>No</v>
      </c>
      <c r="AG239" s="19" t="str">
        <f t="shared" ca="1" si="21"/>
        <v>No</v>
      </c>
      <c r="AH239" s="19" t="str">
        <f t="shared" si="22"/>
        <v>No</v>
      </c>
      <c r="AI239" s="56" t="str">
        <f t="shared" ca="1" si="23"/>
        <v>Yes</v>
      </c>
      <c r="AJ239" s="56" t="str">
        <f ca="1">IFERROR(IF(OR($R$1&gt;Q239+90,$R$1&gt;VLOOKUP(W239,'EFM Funds June 2020'!D:E,2,FALSE)+90),"Yes","No"),"No")</f>
        <v>No</v>
      </c>
      <c r="AK239" s="56" t="str">
        <f>IFERROR(IF(OR(IFERROR(IF(AND(VLOOKUP(L239,'EFM Funds June 2020'!$D:$M,10,FALSE)="Yes",T239&lt;0),"Yes","No"),"No")="Yes",IFERROR(IF(AND(VLOOKUP(W239,'EFM Funds June 2020'!$D:$M,10,FALSE)="Yes",AA239&gt;0),"Yes","No"),"No")="Yes"),"Yes","No"),"No")</f>
        <v>No</v>
      </c>
      <c r="AL239" s="95" t="str">
        <f t="shared" si="24"/>
        <v>NoNo</v>
      </c>
    </row>
    <row r="240" spans="1:38" s="12" customFormat="1" x14ac:dyDescent="0.35">
      <c r="A240" s="13"/>
      <c r="B240" s="20"/>
      <c r="C240" s="20"/>
      <c r="D240" s="13"/>
      <c r="E240" s="13"/>
      <c r="F240" s="13"/>
      <c r="G240" s="21"/>
      <c r="H240" s="104"/>
      <c r="I240" s="21"/>
      <c r="J240" s="21"/>
      <c r="K240" s="13"/>
      <c r="L240" s="13"/>
      <c r="M240" s="20"/>
      <c r="N240" s="13"/>
      <c r="O240" s="13"/>
      <c r="P240" s="13"/>
      <c r="Q240" s="22"/>
      <c r="R240" s="13"/>
      <c r="S240" s="13"/>
      <c r="T240" s="13"/>
      <c r="U240" s="116"/>
      <c r="V240" s="116"/>
      <c r="W240" s="116"/>
      <c r="X240" s="118"/>
      <c r="Y240" s="120"/>
      <c r="Z240" s="116"/>
      <c r="AA240" s="116"/>
      <c r="AB240" s="55">
        <f t="shared" si="19"/>
        <v>0</v>
      </c>
      <c r="AC240" s="39"/>
      <c r="AD240" s="96" t="str">
        <f t="shared" si="20"/>
        <v>No</v>
      </c>
      <c r="AE240" s="18" t="str">
        <f>IFERROR(VLOOKUP(L240,'EFM Funds June 2020'!D:M,9,FALSE),"No")</f>
        <v>No</v>
      </c>
      <c r="AF240" s="18" t="str">
        <f>IFERROR(VLOOKUP(W240,'EFM Funds June 2020'!D:L,9,FALSE),"No")</f>
        <v>No</v>
      </c>
      <c r="AG240" s="19" t="str">
        <f t="shared" ca="1" si="21"/>
        <v>No</v>
      </c>
      <c r="AH240" s="19" t="str">
        <f t="shared" si="22"/>
        <v>No</v>
      </c>
      <c r="AI240" s="56" t="str">
        <f t="shared" ca="1" si="23"/>
        <v>Yes</v>
      </c>
      <c r="AJ240" s="56" t="str">
        <f ca="1">IFERROR(IF(OR($R$1&gt;Q240+90,$R$1&gt;VLOOKUP(W240,'EFM Funds June 2020'!D:E,2,FALSE)+90),"Yes","No"),"No")</f>
        <v>No</v>
      </c>
      <c r="AK240" s="56" t="str">
        <f>IFERROR(IF(OR(IFERROR(IF(AND(VLOOKUP(L240,'EFM Funds June 2020'!$D:$M,10,FALSE)="Yes",T240&lt;0),"Yes","No"),"No")="Yes",IFERROR(IF(AND(VLOOKUP(W240,'EFM Funds June 2020'!$D:$M,10,FALSE)="Yes",AA240&gt;0),"Yes","No"),"No")="Yes"),"Yes","No"),"No")</f>
        <v>No</v>
      </c>
      <c r="AL240" s="95" t="str">
        <f t="shared" si="24"/>
        <v>NoNo</v>
      </c>
    </row>
    <row r="241" spans="1:38" s="12" customFormat="1" x14ac:dyDescent="0.35">
      <c r="A241" s="13"/>
      <c r="B241" s="20"/>
      <c r="C241" s="20"/>
      <c r="D241" s="13"/>
      <c r="E241" s="13"/>
      <c r="F241" s="13"/>
      <c r="G241" s="21"/>
      <c r="H241" s="104"/>
      <c r="I241" s="21"/>
      <c r="J241" s="21"/>
      <c r="K241" s="13"/>
      <c r="L241" s="13"/>
      <c r="M241" s="20"/>
      <c r="N241" s="13"/>
      <c r="O241" s="13"/>
      <c r="P241" s="13"/>
      <c r="Q241" s="22"/>
      <c r="R241" s="13"/>
      <c r="S241" s="13"/>
      <c r="T241" s="13"/>
      <c r="U241" s="116"/>
      <c r="V241" s="116"/>
      <c r="W241" s="116"/>
      <c r="X241" s="118"/>
      <c r="Y241" s="120"/>
      <c r="Z241" s="116"/>
      <c r="AA241" s="116"/>
      <c r="AB241" s="55">
        <f t="shared" si="19"/>
        <v>0</v>
      </c>
      <c r="AC241" s="39"/>
      <c r="AD241" s="96" t="str">
        <f t="shared" si="20"/>
        <v>No</v>
      </c>
      <c r="AE241" s="18" t="str">
        <f>IFERROR(VLOOKUP(L241,'EFM Funds June 2020'!D:M,9,FALSE),"No")</f>
        <v>No</v>
      </c>
      <c r="AF241" s="18" t="str">
        <f>IFERROR(VLOOKUP(W241,'EFM Funds June 2020'!D:L,9,FALSE),"No")</f>
        <v>No</v>
      </c>
      <c r="AG241" s="19" t="str">
        <f t="shared" ca="1" si="21"/>
        <v>No</v>
      </c>
      <c r="AH241" s="19" t="str">
        <f t="shared" si="22"/>
        <v>No</v>
      </c>
      <c r="AI241" s="56" t="str">
        <f t="shared" ca="1" si="23"/>
        <v>Yes</v>
      </c>
      <c r="AJ241" s="56" t="str">
        <f ca="1">IFERROR(IF(OR($R$1&gt;Q241+90,$R$1&gt;VLOOKUP(W241,'EFM Funds June 2020'!D:E,2,FALSE)+90),"Yes","No"),"No")</f>
        <v>No</v>
      </c>
      <c r="AK241" s="56" t="str">
        <f>IFERROR(IF(OR(IFERROR(IF(AND(VLOOKUP(L241,'EFM Funds June 2020'!$D:$M,10,FALSE)="Yes",T241&lt;0),"Yes","No"),"No")="Yes",IFERROR(IF(AND(VLOOKUP(W241,'EFM Funds June 2020'!$D:$M,10,FALSE)="Yes",AA241&gt;0),"Yes","No"),"No")="Yes"),"Yes","No"),"No")</f>
        <v>No</v>
      </c>
      <c r="AL241" s="95" t="str">
        <f t="shared" si="24"/>
        <v>NoNo</v>
      </c>
    </row>
    <row r="242" spans="1:38" s="12" customFormat="1" x14ac:dyDescent="0.35">
      <c r="A242" s="13"/>
      <c r="B242" s="20"/>
      <c r="C242" s="20"/>
      <c r="D242" s="13"/>
      <c r="E242" s="13"/>
      <c r="F242" s="13"/>
      <c r="G242" s="21"/>
      <c r="H242" s="104"/>
      <c r="I242" s="21"/>
      <c r="J242" s="21"/>
      <c r="K242" s="13"/>
      <c r="L242" s="13"/>
      <c r="M242" s="20"/>
      <c r="N242" s="13"/>
      <c r="O242" s="13"/>
      <c r="P242" s="13"/>
      <c r="Q242" s="22"/>
      <c r="R242" s="13"/>
      <c r="S242" s="13"/>
      <c r="T242" s="13"/>
      <c r="U242" s="116"/>
      <c r="V242" s="116"/>
      <c r="W242" s="116"/>
      <c r="X242" s="118"/>
      <c r="Y242" s="120"/>
      <c r="Z242" s="116"/>
      <c r="AA242" s="116"/>
      <c r="AB242" s="55">
        <f t="shared" si="19"/>
        <v>0</v>
      </c>
      <c r="AC242" s="39"/>
      <c r="AD242" s="96" t="str">
        <f t="shared" si="20"/>
        <v>No</v>
      </c>
      <c r="AE242" s="18" t="str">
        <f>IFERROR(VLOOKUP(L242,'EFM Funds June 2020'!D:M,9,FALSE),"No")</f>
        <v>No</v>
      </c>
      <c r="AF242" s="18" t="str">
        <f>IFERROR(VLOOKUP(W242,'EFM Funds June 2020'!D:L,9,FALSE),"No")</f>
        <v>No</v>
      </c>
      <c r="AG242" s="19" t="str">
        <f t="shared" ca="1" si="21"/>
        <v>No</v>
      </c>
      <c r="AH242" s="19" t="str">
        <f t="shared" si="22"/>
        <v>No</v>
      </c>
      <c r="AI242" s="56" t="str">
        <f t="shared" ca="1" si="23"/>
        <v>Yes</v>
      </c>
      <c r="AJ242" s="56" t="str">
        <f ca="1">IFERROR(IF(OR($R$1&gt;Q242+90,$R$1&gt;VLOOKUP(W242,'EFM Funds June 2020'!D:E,2,FALSE)+90),"Yes","No"),"No")</f>
        <v>No</v>
      </c>
      <c r="AK242" s="56" t="str">
        <f>IFERROR(IF(OR(IFERROR(IF(AND(VLOOKUP(L242,'EFM Funds June 2020'!$D:$M,10,FALSE)="Yes",T242&lt;0),"Yes","No"),"No")="Yes",IFERROR(IF(AND(VLOOKUP(W242,'EFM Funds June 2020'!$D:$M,10,FALSE)="Yes",AA242&gt;0),"Yes","No"),"No")="Yes"),"Yes","No"),"No")</f>
        <v>No</v>
      </c>
      <c r="AL242" s="95" t="str">
        <f t="shared" si="24"/>
        <v>NoNo</v>
      </c>
    </row>
    <row r="243" spans="1:38" s="12" customFormat="1" x14ac:dyDescent="0.35">
      <c r="A243" s="13"/>
      <c r="B243" s="20"/>
      <c r="C243" s="20"/>
      <c r="D243" s="13"/>
      <c r="E243" s="13"/>
      <c r="F243" s="13"/>
      <c r="G243" s="21"/>
      <c r="H243" s="104"/>
      <c r="I243" s="21"/>
      <c r="J243" s="21"/>
      <c r="K243" s="13"/>
      <c r="L243" s="13"/>
      <c r="M243" s="20"/>
      <c r="N243" s="13"/>
      <c r="O243" s="13"/>
      <c r="P243" s="13"/>
      <c r="Q243" s="22"/>
      <c r="R243" s="13"/>
      <c r="S243" s="13"/>
      <c r="T243" s="13"/>
      <c r="U243" s="116"/>
      <c r="V243" s="116"/>
      <c r="W243" s="116"/>
      <c r="X243" s="118"/>
      <c r="Y243" s="120"/>
      <c r="Z243" s="116"/>
      <c r="AA243" s="116"/>
      <c r="AB243" s="55">
        <f t="shared" si="19"/>
        <v>0</v>
      </c>
      <c r="AC243" s="39"/>
      <c r="AD243" s="96" t="str">
        <f t="shared" si="20"/>
        <v>No</v>
      </c>
      <c r="AE243" s="18" t="str">
        <f>IFERROR(VLOOKUP(L243,'EFM Funds June 2020'!D:M,9,FALSE),"No")</f>
        <v>No</v>
      </c>
      <c r="AF243" s="18" t="str">
        <f>IFERROR(VLOOKUP(W243,'EFM Funds June 2020'!D:L,9,FALSE),"No")</f>
        <v>No</v>
      </c>
      <c r="AG243" s="19" t="str">
        <f t="shared" ca="1" si="21"/>
        <v>No</v>
      </c>
      <c r="AH243" s="19" t="str">
        <f t="shared" si="22"/>
        <v>No</v>
      </c>
      <c r="AI243" s="56" t="str">
        <f t="shared" ca="1" si="23"/>
        <v>Yes</v>
      </c>
      <c r="AJ243" s="56" t="str">
        <f ca="1">IFERROR(IF(OR($R$1&gt;Q243+90,$R$1&gt;VLOOKUP(W243,'EFM Funds June 2020'!D:E,2,FALSE)+90),"Yes","No"),"No")</f>
        <v>No</v>
      </c>
      <c r="AK243" s="56" t="str">
        <f>IFERROR(IF(OR(IFERROR(IF(AND(VLOOKUP(L243,'EFM Funds June 2020'!$D:$M,10,FALSE)="Yes",T243&lt;0),"Yes","No"),"No")="Yes",IFERROR(IF(AND(VLOOKUP(W243,'EFM Funds June 2020'!$D:$M,10,FALSE)="Yes",AA243&gt;0),"Yes","No"),"No")="Yes"),"Yes","No"),"No")</f>
        <v>No</v>
      </c>
      <c r="AL243" s="95" t="str">
        <f t="shared" si="24"/>
        <v>NoNo</v>
      </c>
    </row>
    <row r="244" spans="1:38" s="12" customFormat="1" x14ac:dyDescent="0.35">
      <c r="A244" s="13"/>
      <c r="B244" s="20"/>
      <c r="C244" s="20"/>
      <c r="D244" s="13"/>
      <c r="E244" s="13"/>
      <c r="F244" s="13"/>
      <c r="G244" s="21"/>
      <c r="H244" s="104"/>
      <c r="I244" s="21"/>
      <c r="J244" s="21"/>
      <c r="K244" s="13"/>
      <c r="L244" s="13"/>
      <c r="M244" s="20"/>
      <c r="N244" s="13"/>
      <c r="O244" s="13"/>
      <c r="P244" s="13"/>
      <c r="Q244" s="22"/>
      <c r="R244" s="13"/>
      <c r="S244" s="13"/>
      <c r="T244" s="13"/>
      <c r="U244" s="116"/>
      <c r="V244" s="116"/>
      <c r="W244" s="116"/>
      <c r="X244" s="118"/>
      <c r="Y244" s="120"/>
      <c r="Z244" s="116"/>
      <c r="AA244" s="116"/>
      <c r="AB244" s="55">
        <f t="shared" si="19"/>
        <v>0</v>
      </c>
      <c r="AC244" s="39"/>
      <c r="AD244" s="96" t="str">
        <f t="shared" si="20"/>
        <v>No</v>
      </c>
      <c r="AE244" s="18" t="str">
        <f>IFERROR(VLOOKUP(L244,'EFM Funds June 2020'!D:M,9,FALSE),"No")</f>
        <v>No</v>
      </c>
      <c r="AF244" s="18" t="str">
        <f>IFERROR(VLOOKUP(W244,'EFM Funds June 2020'!D:L,9,FALSE),"No")</f>
        <v>No</v>
      </c>
      <c r="AG244" s="19" t="str">
        <f t="shared" ca="1" si="21"/>
        <v>No</v>
      </c>
      <c r="AH244" s="19" t="str">
        <f t="shared" si="22"/>
        <v>No</v>
      </c>
      <c r="AI244" s="56" t="str">
        <f t="shared" ca="1" si="23"/>
        <v>Yes</v>
      </c>
      <c r="AJ244" s="56" t="str">
        <f ca="1">IFERROR(IF(OR($R$1&gt;Q244+90,$R$1&gt;VLOOKUP(W244,'EFM Funds June 2020'!D:E,2,FALSE)+90),"Yes","No"),"No")</f>
        <v>No</v>
      </c>
      <c r="AK244" s="56" t="str">
        <f>IFERROR(IF(OR(IFERROR(IF(AND(VLOOKUP(L244,'EFM Funds June 2020'!$D:$M,10,FALSE)="Yes",T244&lt;0),"Yes","No"),"No")="Yes",IFERROR(IF(AND(VLOOKUP(W244,'EFM Funds June 2020'!$D:$M,10,FALSE)="Yes",AA244&gt;0),"Yes","No"),"No")="Yes"),"Yes","No"),"No")</f>
        <v>No</v>
      </c>
      <c r="AL244" s="95" t="str">
        <f t="shared" si="24"/>
        <v>NoNo</v>
      </c>
    </row>
    <row r="245" spans="1:38" s="12" customFormat="1" x14ac:dyDescent="0.35">
      <c r="A245" s="13"/>
      <c r="B245" s="20"/>
      <c r="C245" s="20"/>
      <c r="D245" s="13"/>
      <c r="E245" s="13"/>
      <c r="F245" s="13"/>
      <c r="G245" s="21"/>
      <c r="H245" s="104"/>
      <c r="I245" s="21"/>
      <c r="J245" s="21"/>
      <c r="K245" s="13"/>
      <c r="L245" s="13"/>
      <c r="M245" s="20"/>
      <c r="N245" s="13"/>
      <c r="O245" s="13"/>
      <c r="P245" s="13"/>
      <c r="Q245" s="22"/>
      <c r="R245" s="13"/>
      <c r="S245" s="13"/>
      <c r="T245" s="13"/>
      <c r="U245" s="116"/>
      <c r="V245" s="116"/>
      <c r="W245" s="116"/>
      <c r="X245" s="118"/>
      <c r="Y245" s="120"/>
      <c r="Z245" s="116"/>
      <c r="AA245" s="116"/>
      <c r="AB245" s="55">
        <f t="shared" si="19"/>
        <v>0</v>
      </c>
      <c r="AC245" s="39"/>
      <c r="AD245" s="96" t="str">
        <f t="shared" si="20"/>
        <v>No</v>
      </c>
      <c r="AE245" s="18" t="str">
        <f>IFERROR(VLOOKUP(L245,'EFM Funds June 2020'!D:M,9,FALSE),"No")</f>
        <v>No</v>
      </c>
      <c r="AF245" s="18" t="str">
        <f>IFERROR(VLOOKUP(W245,'EFM Funds June 2020'!D:L,9,FALSE),"No")</f>
        <v>No</v>
      </c>
      <c r="AG245" s="19" t="str">
        <f t="shared" ca="1" si="21"/>
        <v>No</v>
      </c>
      <c r="AH245" s="19" t="str">
        <f t="shared" si="22"/>
        <v>No</v>
      </c>
      <c r="AI245" s="56" t="str">
        <f t="shared" ca="1" si="23"/>
        <v>Yes</v>
      </c>
      <c r="AJ245" s="56" t="str">
        <f ca="1">IFERROR(IF(OR($R$1&gt;Q245+90,$R$1&gt;VLOOKUP(W245,'EFM Funds June 2020'!D:E,2,FALSE)+90),"Yes","No"),"No")</f>
        <v>No</v>
      </c>
      <c r="AK245" s="56" t="str">
        <f>IFERROR(IF(OR(IFERROR(IF(AND(VLOOKUP(L245,'EFM Funds June 2020'!$D:$M,10,FALSE)="Yes",T245&lt;0),"Yes","No"),"No")="Yes",IFERROR(IF(AND(VLOOKUP(W245,'EFM Funds June 2020'!$D:$M,10,FALSE)="Yes",AA245&gt;0),"Yes","No"),"No")="Yes"),"Yes","No"),"No")</f>
        <v>No</v>
      </c>
      <c r="AL245" s="95" t="str">
        <f t="shared" si="24"/>
        <v>NoNo</v>
      </c>
    </row>
    <row r="246" spans="1:38" s="12" customFormat="1" x14ac:dyDescent="0.35">
      <c r="A246" s="13"/>
      <c r="B246" s="20"/>
      <c r="C246" s="20"/>
      <c r="D246" s="13"/>
      <c r="E246" s="13"/>
      <c r="F246" s="13"/>
      <c r="G246" s="21"/>
      <c r="H246" s="104"/>
      <c r="I246" s="21"/>
      <c r="J246" s="21"/>
      <c r="K246" s="13"/>
      <c r="L246" s="13"/>
      <c r="M246" s="20"/>
      <c r="N246" s="13"/>
      <c r="O246" s="13"/>
      <c r="P246" s="13"/>
      <c r="Q246" s="22"/>
      <c r="R246" s="13"/>
      <c r="S246" s="13"/>
      <c r="T246" s="13"/>
      <c r="U246" s="116"/>
      <c r="V246" s="116"/>
      <c r="W246" s="116"/>
      <c r="X246" s="118"/>
      <c r="Y246" s="120"/>
      <c r="Z246" s="116"/>
      <c r="AA246" s="116"/>
      <c r="AB246" s="55">
        <f t="shared" si="19"/>
        <v>0</v>
      </c>
      <c r="AC246" s="39"/>
      <c r="AD246" s="96" t="str">
        <f t="shared" si="20"/>
        <v>No</v>
      </c>
      <c r="AE246" s="18" t="str">
        <f>IFERROR(VLOOKUP(L246,'EFM Funds June 2020'!D:M,9,FALSE),"No")</f>
        <v>No</v>
      </c>
      <c r="AF246" s="18" t="str">
        <f>IFERROR(VLOOKUP(W246,'EFM Funds June 2020'!D:L,9,FALSE),"No")</f>
        <v>No</v>
      </c>
      <c r="AG246" s="19" t="str">
        <f t="shared" ca="1" si="21"/>
        <v>No</v>
      </c>
      <c r="AH246" s="19" t="str">
        <f t="shared" si="22"/>
        <v>No</v>
      </c>
      <c r="AI246" s="56" t="str">
        <f t="shared" ca="1" si="23"/>
        <v>Yes</v>
      </c>
      <c r="AJ246" s="56" t="str">
        <f ca="1">IFERROR(IF(OR($R$1&gt;Q246+90,$R$1&gt;VLOOKUP(W246,'EFM Funds June 2020'!D:E,2,FALSE)+90),"Yes","No"),"No")</f>
        <v>No</v>
      </c>
      <c r="AK246" s="56" t="str">
        <f>IFERROR(IF(OR(IFERROR(IF(AND(VLOOKUP(L246,'EFM Funds June 2020'!$D:$M,10,FALSE)="Yes",T246&lt;0),"Yes","No"),"No")="Yes",IFERROR(IF(AND(VLOOKUP(W246,'EFM Funds June 2020'!$D:$M,10,FALSE)="Yes",AA246&gt;0),"Yes","No"),"No")="Yes"),"Yes","No"),"No")</f>
        <v>No</v>
      </c>
      <c r="AL246" s="95" t="str">
        <f t="shared" si="24"/>
        <v>NoNo</v>
      </c>
    </row>
    <row r="247" spans="1:38" s="12" customFormat="1" x14ac:dyDescent="0.35">
      <c r="A247" s="13"/>
      <c r="B247" s="20"/>
      <c r="C247" s="20"/>
      <c r="D247" s="13"/>
      <c r="E247" s="13"/>
      <c r="F247" s="13"/>
      <c r="G247" s="21"/>
      <c r="H247" s="104"/>
      <c r="I247" s="21"/>
      <c r="J247" s="21"/>
      <c r="K247" s="13"/>
      <c r="L247" s="13"/>
      <c r="M247" s="20"/>
      <c r="N247" s="13"/>
      <c r="O247" s="13"/>
      <c r="P247" s="13"/>
      <c r="Q247" s="22"/>
      <c r="R247" s="13"/>
      <c r="S247" s="13"/>
      <c r="T247" s="13"/>
      <c r="U247" s="116"/>
      <c r="V247" s="116"/>
      <c r="W247" s="116"/>
      <c r="X247" s="118"/>
      <c r="Y247" s="120"/>
      <c r="Z247" s="116"/>
      <c r="AA247" s="116"/>
      <c r="AB247" s="55">
        <f t="shared" si="19"/>
        <v>0</v>
      </c>
      <c r="AC247" s="39"/>
      <c r="AD247" s="96" t="str">
        <f t="shared" si="20"/>
        <v>No</v>
      </c>
      <c r="AE247" s="18" t="str">
        <f>IFERROR(VLOOKUP(L247,'EFM Funds June 2020'!D:M,9,FALSE),"No")</f>
        <v>No</v>
      </c>
      <c r="AF247" s="18" t="str">
        <f>IFERROR(VLOOKUP(W247,'EFM Funds June 2020'!D:L,9,FALSE),"No")</f>
        <v>No</v>
      </c>
      <c r="AG247" s="19" t="str">
        <f t="shared" ca="1" si="21"/>
        <v>No</v>
      </c>
      <c r="AH247" s="19" t="str">
        <f t="shared" si="22"/>
        <v>No</v>
      </c>
      <c r="AI247" s="56" t="str">
        <f t="shared" ca="1" si="23"/>
        <v>Yes</v>
      </c>
      <c r="AJ247" s="56" t="str">
        <f ca="1">IFERROR(IF(OR($R$1&gt;Q247+90,$R$1&gt;VLOOKUP(W247,'EFM Funds June 2020'!D:E,2,FALSE)+90),"Yes","No"),"No")</f>
        <v>No</v>
      </c>
      <c r="AK247" s="56" t="str">
        <f>IFERROR(IF(OR(IFERROR(IF(AND(VLOOKUP(L247,'EFM Funds June 2020'!$D:$M,10,FALSE)="Yes",T247&lt;0),"Yes","No"),"No")="Yes",IFERROR(IF(AND(VLOOKUP(W247,'EFM Funds June 2020'!$D:$M,10,FALSE)="Yes",AA247&gt;0),"Yes","No"),"No")="Yes"),"Yes","No"),"No")</f>
        <v>No</v>
      </c>
      <c r="AL247" s="95" t="str">
        <f t="shared" si="24"/>
        <v>NoNo</v>
      </c>
    </row>
    <row r="248" spans="1:38" s="12" customFormat="1" x14ac:dyDescent="0.35">
      <c r="A248" s="13"/>
      <c r="B248" s="20"/>
      <c r="C248" s="20"/>
      <c r="D248" s="13"/>
      <c r="E248" s="13"/>
      <c r="F248" s="13"/>
      <c r="G248" s="21"/>
      <c r="H248" s="104"/>
      <c r="I248" s="21"/>
      <c r="J248" s="21"/>
      <c r="K248" s="13"/>
      <c r="L248" s="13"/>
      <c r="M248" s="20"/>
      <c r="N248" s="13"/>
      <c r="O248" s="13"/>
      <c r="P248" s="13"/>
      <c r="Q248" s="22"/>
      <c r="R248" s="13"/>
      <c r="S248" s="13"/>
      <c r="T248" s="13"/>
      <c r="U248" s="116"/>
      <c r="V248" s="116"/>
      <c r="W248" s="116"/>
      <c r="X248" s="118"/>
      <c r="Y248" s="120"/>
      <c r="Z248" s="116"/>
      <c r="AA248" s="116"/>
      <c r="AB248" s="55">
        <f t="shared" si="19"/>
        <v>0</v>
      </c>
      <c r="AC248" s="39"/>
      <c r="AD248" s="96" t="str">
        <f t="shared" si="20"/>
        <v>No</v>
      </c>
      <c r="AE248" s="18" t="str">
        <f>IFERROR(VLOOKUP(L248,'EFM Funds June 2020'!D:M,9,FALSE),"No")</f>
        <v>No</v>
      </c>
      <c r="AF248" s="18" t="str">
        <f>IFERROR(VLOOKUP(W248,'EFM Funds June 2020'!D:L,9,FALSE),"No")</f>
        <v>No</v>
      </c>
      <c r="AG248" s="19" t="str">
        <f t="shared" ca="1" si="21"/>
        <v>No</v>
      </c>
      <c r="AH248" s="19" t="str">
        <f t="shared" si="22"/>
        <v>No</v>
      </c>
      <c r="AI248" s="56" t="str">
        <f t="shared" ca="1" si="23"/>
        <v>Yes</v>
      </c>
      <c r="AJ248" s="56" t="str">
        <f ca="1">IFERROR(IF(OR($R$1&gt;Q248+90,$R$1&gt;VLOOKUP(W248,'EFM Funds June 2020'!D:E,2,FALSE)+90),"Yes","No"),"No")</f>
        <v>No</v>
      </c>
      <c r="AK248" s="56" t="str">
        <f>IFERROR(IF(OR(IFERROR(IF(AND(VLOOKUP(L248,'EFM Funds June 2020'!$D:$M,10,FALSE)="Yes",T248&lt;0),"Yes","No"),"No")="Yes",IFERROR(IF(AND(VLOOKUP(W248,'EFM Funds June 2020'!$D:$M,10,FALSE)="Yes",AA248&gt;0),"Yes","No"),"No")="Yes"),"Yes","No"),"No")</f>
        <v>No</v>
      </c>
      <c r="AL248" s="95" t="str">
        <f t="shared" si="24"/>
        <v>NoNo</v>
      </c>
    </row>
    <row r="249" spans="1:38" s="12" customFormat="1" x14ac:dyDescent="0.35">
      <c r="A249" s="13"/>
      <c r="B249" s="20"/>
      <c r="C249" s="20"/>
      <c r="D249" s="13"/>
      <c r="E249" s="13"/>
      <c r="F249" s="13"/>
      <c r="G249" s="21"/>
      <c r="H249" s="104"/>
      <c r="I249" s="21"/>
      <c r="J249" s="21"/>
      <c r="K249" s="13"/>
      <c r="L249" s="13"/>
      <c r="M249" s="20"/>
      <c r="N249" s="13"/>
      <c r="O249" s="13"/>
      <c r="P249" s="13"/>
      <c r="Q249" s="22"/>
      <c r="R249" s="13"/>
      <c r="S249" s="13"/>
      <c r="T249" s="13"/>
      <c r="U249" s="116"/>
      <c r="V249" s="116"/>
      <c r="W249" s="116"/>
      <c r="X249" s="118"/>
      <c r="Y249" s="120"/>
      <c r="Z249" s="116"/>
      <c r="AA249" s="116"/>
      <c r="AB249" s="55">
        <f t="shared" si="19"/>
        <v>0</v>
      </c>
      <c r="AC249" s="39"/>
      <c r="AD249" s="96" t="str">
        <f t="shared" si="20"/>
        <v>No</v>
      </c>
      <c r="AE249" s="18" t="str">
        <f>IFERROR(VLOOKUP(L249,'EFM Funds June 2020'!D:M,9,FALSE),"No")</f>
        <v>No</v>
      </c>
      <c r="AF249" s="18" t="str">
        <f>IFERROR(VLOOKUP(W249,'EFM Funds June 2020'!D:L,9,FALSE),"No")</f>
        <v>No</v>
      </c>
      <c r="AG249" s="19" t="str">
        <f t="shared" ca="1" si="21"/>
        <v>No</v>
      </c>
      <c r="AH249" s="19" t="str">
        <f t="shared" si="22"/>
        <v>No</v>
      </c>
      <c r="AI249" s="56" t="str">
        <f t="shared" ca="1" si="23"/>
        <v>Yes</v>
      </c>
      <c r="AJ249" s="56" t="str">
        <f ca="1">IFERROR(IF(OR($R$1&gt;Q249+90,$R$1&gt;VLOOKUP(W249,'EFM Funds June 2020'!D:E,2,FALSE)+90),"Yes","No"),"No")</f>
        <v>No</v>
      </c>
      <c r="AK249" s="56" t="str">
        <f>IFERROR(IF(OR(IFERROR(IF(AND(VLOOKUP(L249,'EFM Funds June 2020'!$D:$M,10,FALSE)="Yes",T249&lt;0),"Yes","No"),"No")="Yes",IFERROR(IF(AND(VLOOKUP(W249,'EFM Funds June 2020'!$D:$M,10,FALSE)="Yes",AA249&gt;0),"Yes","No"),"No")="Yes"),"Yes","No"),"No")</f>
        <v>No</v>
      </c>
      <c r="AL249" s="95" t="str">
        <f t="shared" si="24"/>
        <v>NoNo</v>
      </c>
    </row>
    <row r="250" spans="1:38" s="12" customFormat="1" x14ac:dyDescent="0.35">
      <c r="A250" s="13"/>
      <c r="B250" s="20"/>
      <c r="C250" s="20"/>
      <c r="D250" s="13"/>
      <c r="E250" s="13"/>
      <c r="F250" s="13"/>
      <c r="G250" s="21"/>
      <c r="H250" s="104"/>
      <c r="I250" s="21"/>
      <c r="J250" s="21"/>
      <c r="K250" s="13"/>
      <c r="L250" s="13"/>
      <c r="M250" s="20"/>
      <c r="N250" s="13"/>
      <c r="O250" s="13"/>
      <c r="P250" s="13"/>
      <c r="Q250" s="22"/>
      <c r="R250" s="13"/>
      <c r="S250" s="13"/>
      <c r="T250" s="13"/>
      <c r="U250" s="116"/>
      <c r="V250" s="116"/>
      <c r="W250" s="116"/>
      <c r="X250" s="118"/>
      <c r="Y250" s="120"/>
      <c r="Z250" s="116"/>
      <c r="AA250" s="116"/>
      <c r="AB250" s="55">
        <f t="shared" si="19"/>
        <v>0</v>
      </c>
      <c r="AC250" s="39"/>
      <c r="AD250" s="96" t="str">
        <f t="shared" si="20"/>
        <v>No</v>
      </c>
      <c r="AE250" s="18" t="str">
        <f>IFERROR(VLOOKUP(L250,'EFM Funds June 2020'!D:M,9,FALSE),"No")</f>
        <v>No</v>
      </c>
      <c r="AF250" s="18" t="str">
        <f>IFERROR(VLOOKUP(W250,'EFM Funds June 2020'!D:L,9,FALSE),"No")</f>
        <v>No</v>
      </c>
      <c r="AG250" s="19" t="str">
        <f t="shared" ca="1" si="21"/>
        <v>No</v>
      </c>
      <c r="AH250" s="19" t="str">
        <f t="shared" si="22"/>
        <v>No</v>
      </c>
      <c r="AI250" s="56" t="str">
        <f t="shared" ca="1" si="23"/>
        <v>Yes</v>
      </c>
      <c r="AJ250" s="56" t="str">
        <f ca="1">IFERROR(IF(OR($R$1&gt;Q250+90,$R$1&gt;VLOOKUP(W250,'EFM Funds June 2020'!D:E,2,FALSE)+90),"Yes","No"),"No")</f>
        <v>No</v>
      </c>
      <c r="AK250" s="56" t="str">
        <f>IFERROR(IF(OR(IFERROR(IF(AND(VLOOKUP(L250,'EFM Funds June 2020'!$D:$M,10,FALSE)="Yes",T250&lt;0),"Yes","No"),"No")="Yes",IFERROR(IF(AND(VLOOKUP(W250,'EFM Funds June 2020'!$D:$M,10,FALSE)="Yes",AA250&gt;0),"Yes","No"),"No")="Yes"),"Yes","No"),"No")</f>
        <v>No</v>
      </c>
      <c r="AL250" s="95" t="str">
        <f t="shared" si="24"/>
        <v>NoNo</v>
      </c>
    </row>
    <row r="251" spans="1:38" s="12" customFormat="1" x14ac:dyDescent="0.35">
      <c r="A251" s="13"/>
      <c r="B251" s="20"/>
      <c r="C251" s="20"/>
      <c r="D251" s="13"/>
      <c r="E251" s="13"/>
      <c r="F251" s="13"/>
      <c r="G251" s="21"/>
      <c r="H251" s="104"/>
      <c r="I251" s="21"/>
      <c r="J251" s="21"/>
      <c r="K251" s="13"/>
      <c r="L251" s="13"/>
      <c r="M251" s="20"/>
      <c r="N251" s="13"/>
      <c r="O251" s="13"/>
      <c r="P251" s="13"/>
      <c r="Q251" s="22"/>
      <c r="R251" s="13"/>
      <c r="S251" s="13"/>
      <c r="T251" s="13"/>
      <c r="U251" s="116"/>
      <c r="V251" s="116"/>
      <c r="W251" s="116"/>
      <c r="X251" s="118"/>
      <c r="Y251" s="120"/>
      <c r="Z251" s="116"/>
      <c r="AA251" s="116"/>
      <c r="AB251" s="55">
        <f t="shared" si="19"/>
        <v>0</v>
      </c>
      <c r="AC251" s="39"/>
      <c r="AD251" s="96" t="str">
        <f t="shared" si="20"/>
        <v>No</v>
      </c>
      <c r="AE251" s="18" t="str">
        <f>IFERROR(VLOOKUP(L251,'EFM Funds June 2020'!D:M,9,FALSE),"No")</f>
        <v>No</v>
      </c>
      <c r="AF251" s="18" t="str">
        <f>IFERROR(VLOOKUP(W251,'EFM Funds June 2020'!D:L,9,FALSE),"No")</f>
        <v>No</v>
      </c>
      <c r="AG251" s="19" t="str">
        <f t="shared" ca="1" si="21"/>
        <v>No</v>
      </c>
      <c r="AH251" s="19" t="str">
        <f t="shared" si="22"/>
        <v>No</v>
      </c>
      <c r="AI251" s="56" t="str">
        <f t="shared" ca="1" si="23"/>
        <v>Yes</v>
      </c>
      <c r="AJ251" s="56" t="str">
        <f ca="1">IFERROR(IF(OR($R$1&gt;Q251+90,$R$1&gt;VLOOKUP(W251,'EFM Funds June 2020'!D:E,2,FALSE)+90),"Yes","No"),"No")</f>
        <v>No</v>
      </c>
      <c r="AK251" s="56" t="str">
        <f>IFERROR(IF(OR(IFERROR(IF(AND(VLOOKUP(L251,'EFM Funds June 2020'!$D:$M,10,FALSE)="Yes",T251&lt;0),"Yes","No"),"No")="Yes",IFERROR(IF(AND(VLOOKUP(W251,'EFM Funds June 2020'!$D:$M,10,FALSE)="Yes",AA251&gt;0),"Yes","No"),"No")="Yes"),"Yes","No"),"No")</f>
        <v>No</v>
      </c>
      <c r="AL251" s="95" t="str">
        <f t="shared" si="24"/>
        <v>NoNo</v>
      </c>
    </row>
    <row r="252" spans="1:38" s="12" customFormat="1" x14ac:dyDescent="0.35">
      <c r="A252" s="13"/>
      <c r="B252" s="20"/>
      <c r="C252" s="20"/>
      <c r="D252" s="13"/>
      <c r="E252" s="13"/>
      <c r="F252" s="13"/>
      <c r="G252" s="21"/>
      <c r="H252" s="104"/>
      <c r="I252" s="21"/>
      <c r="J252" s="21"/>
      <c r="K252" s="13"/>
      <c r="L252" s="13"/>
      <c r="M252" s="20"/>
      <c r="N252" s="13"/>
      <c r="O252" s="13"/>
      <c r="P252" s="13"/>
      <c r="Q252" s="22"/>
      <c r="R252" s="13"/>
      <c r="S252" s="13"/>
      <c r="T252" s="13"/>
      <c r="U252" s="116"/>
      <c r="V252" s="116"/>
      <c r="W252" s="116"/>
      <c r="X252" s="118"/>
      <c r="Y252" s="120"/>
      <c r="Z252" s="116"/>
      <c r="AA252" s="116"/>
      <c r="AB252" s="55">
        <f t="shared" si="19"/>
        <v>0</v>
      </c>
      <c r="AC252" s="39"/>
      <c r="AD252" s="96" t="str">
        <f t="shared" si="20"/>
        <v>No</v>
      </c>
      <c r="AE252" s="18" t="str">
        <f>IFERROR(VLOOKUP(L252,'EFM Funds June 2020'!D:M,9,FALSE),"No")</f>
        <v>No</v>
      </c>
      <c r="AF252" s="18" t="str">
        <f>IFERROR(VLOOKUP(W252,'EFM Funds June 2020'!D:L,9,FALSE),"No")</f>
        <v>No</v>
      </c>
      <c r="AG252" s="19" t="str">
        <f t="shared" ca="1" si="21"/>
        <v>No</v>
      </c>
      <c r="AH252" s="19" t="str">
        <f t="shared" si="22"/>
        <v>No</v>
      </c>
      <c r="AI252" s="56" t="str">
        <f t="shared" ca="1" si="23"/>
        <v>Yes</v>
      </c>
      <c r="AJ252" s="56" t="str">
        <f ca="1">IFERROR(IF(OR($R$1&gt;Q252+90,$R$1&gt;VLOOKUP(W252,'EFM Funds June 2020'!D:E,2,FALSE)+90),"Yes","No"),"No")</f>
        <v>No</v>
      </c>
      <c r="AK252" s="56" t="str">
        <f>IFERROR(IF(OR(IFERROR(IF(AND(VLOOKUP(L252,'EFM Funds June 2020'!$D:$M,10,FALSE)="Yes",T252&lt;0),"Yes","No"),"No")="Yes",IFERROR(IF(AND(VLOOKUP(W252,'EFM Funds June 2020'!$D:$M,10,FALSE)="Yes",AA252&gt;0),"Yes","No"),"No")="Yes"),"Yes","No"),"No")</f>
        <v>No</v>
      </c>
      <c r="AL252" s="95" t="str">
        <f t="shared" si="24"/>
        <v>NoNo</v>
      </c>
    </row>
    <row r="253" spans="1:38" s="12" customFormat="1" x14ac:dyDescent="0.35">
      <c r="A253" s="13"/>
      <c r="B253" s="20"/>
      <c r="C253" s="20"/>
      <c r="D253" s="13"/>
      <c r="E253" s="13"/>
      <c r="F253" s="13"/>
      <c r="G253" s="21"/>
      <c r="H253" s="104"/>
      <c r="I253" s="21"/>
      <c r="J253" s="21"/>
      <c r="K253" s="13"/>
      <c r="L253" s="13"/>
      <c r="M253" s="20"/>
      <c r="N253" s="13"/>
      <c r="O253" s="13"/>
      <c r="P253" s="13"/>
      <c r="Q253" s="22"/>
      <c r="R253" s="13"/>
      <c r="S253" s="13"/>
      <c r="T253" s="13"/>
      <c r="U253" s="116"/>
      <c r="V253" s="116"/>
      <c r="W253" s="116"/>
      <c r="X253" s="118"/>
      <c r="Y253" s="120"/>
      <c r="Z253" s="116"/>
      <c r="AA253" s="116"/>
      <c r="AB253" s="55">
        <f t="shared" si="19"/>
        <v>0</v>
      </c>
      <c r="AC253" s="39"/>
      <c r="AD253" s="96" t="str">
        <f t="shared" si="20"/>
        <v>No</v>
      </c>
      <c r="AE253" s="18" t="str">
        <f>IFERROR(VLOOKUP(L253,'EFM Funds June 2020'!D:M,9,FALSE),"No")</f>
        <v>No</v>
      </c>
      <c r="AF253" s="18" t="str">
        <f>IFERROR(VLOOKUP(W253,'EFM Funds June 2020'!D:L,9,FALSE),"No")</f>
        <v>No</v>
      </c>
      <c r="AG253" s="19" t="str">
        <f t="shared" ca="1" si="21"/>
        <v>No</v>
      </c>
      <c r="AH253" s="19" t="str">
        <f t="shared" si="22"/>
        <v>No</v>
      </c>
      <c r="AI253" s="56" t="str">
        <f t="shared" ca="1" si="23"/>
        <v>Yes</v>
      </c>
      <c r="AJ253" s="56" t="str">
        <f ca="1">IFERROR(IF(OR($R$1&gt;Q253+90,$R$1&gt;VLOOKUP(W253,'EFM Funds June 2020'!D:E,2,FALSE)+90),"Yes","No"),"No")</f>
        <v>No</v>
      </c>
      <c r="AK253" s="56" t="str">
        <f>IFERROR(IF(OR(IFERROR(IF(AND(VLOOKUP(L253,'EFM Funds June 2020'!$D:$M,10,FALSE)="Yes",T253&lt;0),"Yes","No"),"No")="Yes",IFERROR(IF(AND(VLOOKUP(W253,'EFM Funds June 2020'!$D:$M,10,FALSE)="Yes",AA253&gt;0),"Yes","No"),"No")="Yes"),"Yes","No"),"No")</f>
        <v>No</v>
      </c>
      <c r="AL253" s="95" t="str">
        <f t="shared" si="24"/>
        <v>NoNo</v>
      </c>
    </row>
    <row r="254" spans="1:38" s="12" customFormat="1" x14ac:dyDescent="0.35">
      <c r="A254" s="13"/>
      <c r="B254" s="20"/>
      <c r="C254" s="20"/>
      <c r="D254" s="13"/>
      <c r="E254" s="13"/>
      <c r="F254" s="13"/>
      <c r="G254" s="21"/>
      <c r="H254" s="104"/>
      <c r="I254" s="21"/>
      <c r="J254" s="21"/>
      <c r="K254" s="13"/>
      <c r="L254" s="13"/>
      <c r="M254" s="20"/>
      <c r="N254" s="13"/>
      <c r="O254" s="13"/>
      <c r="P254" s="13"/>
      <c r="Q254" s="22"/>
      <c r="R254" s="13"/>
      <c r="S254" s="13"/>
      <c r="T254" s="13"/>
      <c r="U254" s="116"/>
      <c r="V254" s="116"/>
      <c r="W254" s="116"/>
      <c r="X254" s="118"/>
      <c r="Y254" s="120"/>
      <c r="Z254" s="116"/>
      <c r="AA254" s="116"/>
      <c r="AB254" s="55">
        <f t="shared" si="19"/>
        <v>0</v>
      </c>
      <c r="AC254" s="39"/>
      <c r="AD254" s="96" t="str">
        <f t="shared" si="20"/>
        <v>No</v>
      </c>
      <c r="AE254" s="18" t="str">
        <f>IFERROR(VLOOKUP(L254,'EFM Funds June 2020'!D:M,9,FALSE),"No")</f>
        <v>No</v>
      </c>
      <c r="AF254" s="18" t="str">
        <f>IFERROR(VLOOKUP(W254,'EFM Funds June 2020'!D:L,9,FALSE),"No")</f>
        <v>No</v>
      </c>
      <c r="AG254" s="19" t="str">
        <f t="shared" ca="1" si="21"/>
        <v>No</v>
      </c>
      <c r="AH254" s="19" t="str">
        <f t="shared" si="22"/>
        <v>No</v>
      </c>
      <c r="AI254" s="56" t="str">
        <f t="shared" ca="1" si="23"/>
        <v>Yes</v>
      </c>
      <c r="AJ254" s="56" t="str">
        <f ca="1">IFERROR(IF(OR($R$1&gt;Q254+90,$R$1&gt;VLOOKUP(W254,'EFM Funds June 2020'!D:E,2,FALSE)+90),"Yes","No"),"No")</f>
        <v>No</v>
      </c>
      <c r="AK254" s="56" t="str">
        <f>IFERROR(IF(OR(IFERROR(IF(AND(VLOOKUP(L254,'EFM Funds June 2020'!$D:$M,10,FALSE)="Yes",T254&lt;0),"Yes","No"),"No")="Yes",IFERROR(IF(AND(VLOOKUP(W254,'EFM Funds June 2020'!$D:$M,10,FALSE)="Yes",AA254&gt;0),"Yes","No"),"No")="Yes"),"Yes","No"),"No")</f>
        <v>No</v>
      </c>
      <c r="AL254" s="95" t="str">
        <f t="shared" si="24"/>
        <v>NoNo</v>
      </c>
    </row>
    <row r="255" spans="1:38" s="12" customFormat="1" x14ac:dyDescent="0.35">
      <c r="A255" s="13"/>
      <c r="B255" s="20"/>
      <c r="C255" s="20"/>
      <c r="D255" s="13"/>
      <c r="E255" s="13"/>
      <c r="F255" s="13"/>
      <c r="G255" s="21"/>
      <c r="H255" s="104"/>
      <c r="I255" s="21"/>
      <c r="J255" s="21"/>
      <c r="K255" s="13"/>
      <c r="L255" s="13"/>
      <c r="M255" s="20"/>
      <c r="N255" s="13"/>
      <c r="O255" s="13"/>
      <c r="P255" s="13"/>
      <c r="Q255" s="22"/>
      <c r="R255" s="13"/>
      <c r="S255" s="13"/>
      <c r="T255" s="13"/>
      <c r="U255" s="116"/>
      <c r="V255" s="116"/>
      <c r="W255" s="116"/>
      <c r="X255" s="118"/>
      <c r="Y255" s="120"/>
      <c r="Z255" s="116"/>
      <c r="AA255" s="116"/>
      <c r="AB255" s="55">
        <f t="shared" si="19"/>
        <v>0</v>
      </c>
      <c r="AC255" s="39"/>
      <c r="AD255" s="96" t="str">
        <f t="shared" si="20"/>
        <v>No</v>
      </c>
      <c r="AE255" s="18" t="str">
        <f>IFERROR(VLOOKUP(L255,'EFM Funds June 2020'!D:M,9,FALSE),"No")</f>
        <v>No</v>
      </c>
      <c r="AF255" s="18" t="str">
        <f>IFERROR(VLOOKUP(W255,'EFM Funds June 2020'!D:L,9,FALSE),"No")</f>
        <v>No</v>
      </c>
      <c r="AG255" s="19" t="str">
        <f t="shared" ca="1" si="21"/>
        <v>No</v>
      </c>
      <c r="AH255" s="19" t="str">
        <f t="shared" si="22"/>
        <v>No</v>
      </c>
      <c r="AI255" s="56" t="str">
        <f t="shared" ca="1" si="23"/>
        <v>Yes</v>
      </c>
      <c r="AJ255" s="56" t="str">
        <f ca="1">IFERROR(IF(OR($R$1&gt;Q255+90,$R$1&gt;VLOOKUP(W255,'EFM Funds June 2020'!D:E,2,FALSE)+90),"Yes","No"),"No")</f>
        <v>No</v>
      </c>
      <c r="AK255" s="56" t="str">
        <f>IFERROR(IF(OR(IFERROR(IF(AND(VLOOKUP(L255,'EFM Funds June 2020'!$D:$M,10,FALSE)="Yes",T255&lt;0),"Yes","No"),"No")="Yes",IFERROR(IF(AND(VLOOKUP(W255,'EFM Funds June 2020'!$D:$M,10,FALSE)="Yes",AA255&gt;0),"Yes","No"),"No")="Yes"),"Yes","No"),"No")</f>
        <v>No</v>
      </c>
      <c r="AL255" s="95" t="str">
        <f t="shared" si="24"/>
        <v>NoNo</v>
      </c>
    </row>
    <row r="256" spans="1:38" s="12" customFormat="1" x14ac:dyDescent="0.35">
      <c r="A256" s="13"/>
      <c r="B256" s="20"/>
      <c r="C256" s="20"/>
      <c r="D256" s="13"/>
      <c r="E256" s="13"/>
      <c r="F256" s="13"/>
      <c r="G256" s="21"/>
      <c r="H256" s="104"/>
      <c r="I256" s="21"/>
      <c r="J256" s="21"/>
      <c r="K256" s="13"/>
      <c r="L256" s="13"/>
      <c r="M256" s="20"/>
      <c r="N256" s="13"/>
      <c r="O256" s="13"/>
      <c r="P256" s="13"/>
      <c r="Q256" s="22"/>
      <c r="R256" s="13"/>
      <c r="S256" s="13"/>
      <c r="T256" s="13"/>
      <c r="U256" s="116"/>
      <c r="V256" s="116"/>
      <c r="W256" s="116"/>
      <c r="X256" s="118"/>
      <c r="Y256" s="120"/>
      <c r="Z256" s="116"/>
      <c r="AA256" s="116"/>
      <c r="AB256" s="55">
        <f t="shared" si="19"/>
        <v>0</v>
      </c>
      <c r="AC256" s="39"/>
      <c r="AD256" s="96" t="str">
        <f t="shared" si="20"/>
        <v>No</v>
      </c>
      <c r="AE256" s="18" t="str">
        <f>IFERROR(VLOOKUP(L256,'EFM Funds June 2020'!D:M,9,FALSE),"No")</f>
        <v>No</v>
      </c>
      <c r="AF256" s="18" t="str">
        <f>IFERROR(VLOOKUP(W256,'EFM Funds June 2020'!D:L,9,FALSE),"No")</f>
        <v>No</v>
      </c>
      <c r="AG256" s="19" t="str">
        <f t="shared" ca="1" si="21"/>
        <v>No</v>
      </c>
      <c r="AH256" s="19" t="str">
        <f t="shared" si="22"/>
        <v>No</v>
      </c>
      <c r="AI256" s="56" t="str">
        <f t="shared" ca="1" si="23"/>
        <v>Yes</v>
      </c>
      <c r="AJ256" s="56" t="str">
        <f ca="1">IFERROR(IF(OR($R$1&gt;Q256+90,$R$1&gt;VLOOKUP(W256,'EFM Funds June 2020'!D:E,2,FALSE)+90),"Yes","No"),"No")</f>
        <v>No</v>
      </c>
      <c r="AK256" s="56" t="str">
        <f>IFERROR(IF(OR(IFERROR(IF(AND(VLOOKUP(L256,'EFM Funds June 2020'!$D:$M,10,FALSE)="Yes",T256&lt;0),"Yes","No"),"No")="Yes",IFERROR(IF(AND(VLOOKUP(W256,'EFM Funds June 2020'!$D:$M,10,FALSE)="Yes",AA256&gt;0),"Yes","No"),"No")="Yes"),"Yes","No"),"No")</f>
        <v>No</v>
      </c>
      <c r="AL256" s="95" t="str">
        <f t="shared" si="24"/>
        <v>NoNo</v>
      </c>
    </row>
    <row r="257" spans="1:38" s="12" customFormat="1" x14ac:dyDescent="0.35">
      <c r="A257" s="13"/>
      <c r="B257" s="20"/>
      <c r="C257" s="20"/>
      <c r="D257" s="13"/>
      <c r="E257" s="13"/>
      <c r="F257" s="13"/>
      <c r="G257" s="21"/>
      <c r="H257" s="104"/>
      <c r="I257" s="21"/>
      <c r="J257" s="21"/>
      <c r="K257" s="13"/>
      <c r="L257" s="13"/>
      <c r="M257" s="20"/>
      <c r="N257" s="13"/>
      <c r="O257" s="13"/>
      <c r="P257" s="13"/>
      <c r="Q257" s="22"/>
      <c r="R257" s="13"/>
      <c r="S257" s="13"/>
      <c r="T257" s="13"/>
      <c r="U257" s="116"/>
      <c r="V257" s="116"/>
      <c r="W257" s="116"/>
      <c r="X257" s="118"/>
      <c r="Y257" s="120"/>
      <c r="Z257" s="116"/>
      <c r="AA257" s="116"/>
      <c r="AB257" s="55">
        <f t="shared" si="19"/>
        <v>0</v>
      </c>
      <c r="AC257" s="39"/>
      <c r="AD257" s="96" t="str">
        <f t="shared" si="20"/>
        <v>No</v>
      </c>
      <c r="AE257" s="18" t="str">
        <f>IFERROR(VLOOKUP(L257,'EFM Funds June 2020'!D:M,9,FALSE),"No")</f>
        <v>No</v>
      </c>
      <c r="AF257" s="18" t="str">
        <f>IFERROR(VLOOKUP(W257,'EFM Funds June 2020'!D:L,9,FALSE),"No")</f>
        <v>No</v>
      </c>
      <c r="AG257" s="19" t="str">
        <f t="shared" ca="1" si="21"/>
        <v>No</v>
      </c>
      <c r="AH257" s="19" t="str">
        <f t="shared" si="22"/>
        <v>No</v>
      </c>
      <c r="AI257" s="56" t="str">
        <f t="shared" ca="1" si="23"/>
        <v>Yes</v>
      </c>
      <c r="AJ257" s="56" t="str">
        <f ca="1">IFERROR(IF(OR($R$1&gt;Q257+90,$R$1&gt;VLOOKUP(W257,'EFM Funds June 2020'!D:E,2,FALSE)+90),"Yes","No"),"No")</f>
        <v>No</v>
      </c>
      <c r="AK257" s="56" t="str">
        <f>IFERROR(IF(OR(IFERROR(IF(AND(VLOOKUP(L257,'EFM Funds June 2020'!$D:$M,10,FALSE)="Yes",T257&lt;0),"Yes","No"),"No")="Yes",IFERROR(IF(AND(VLOOKUP(W257,'EFM Funds June 2020'!$D:$M,10,FALSE)="Yes",AA257&gt;0),"Yes","No"),"No")="Yes"),"Yes","No"),"No")</f>
        <v>No</v>
      </c>
      <c r="AL257" s="95" t="str">
        <f t="shared" si="24"/>
        <v>NoNo</v>
      </c>
    </row>
    <row r="258" spans="1:38" s="12" customFormat="1" x14ac:dyDescent="0.35">
      <c r="A258" s="13"/>
      <c r="B258" s="20"/>
      <c r="C258" s="20"/>
      <c r="D258" s="13"/>
      <c r="E258" s="13"/>
      <c r="F258" s="13"/>
      <c r="G258" s="21"/>
      <c r="H258" s="104"/>
      <c r="I258" s="21"/>
      <c r="J258" s="21"/>
      <c r="K258" s="13"/>
      <c r="L258" s="13"/>
      <c r="M258" s="20"/>
      <c r="N258" s="13"/>
      <c r="O258" s="13"/>
      <c r="P258" s="13"/>
      <c r="Q258" s="22"/>
      <c r="R258" s="13"/>
      <c r="S258" s="13"/>
      <c r="T258" s="13"/>
      <c r="U258" s="116"/>
      <c r="V258" s="116"/>
      <c r="W258" s="116"/>
      <c r="X258" s="118"/>
      <c r="Y258" s="120"/>
      <c r="Z258" s="116"/>
      <c r="AA258" s="116"/>
      <c r="AB258" s="55">
        <f t="shared" si="19"/>
        <v>0</v>
      </c>
      <c r="AC258" s="39"/>
      <c r="AD258" s="96" t="str">
        <f t="shared" si="20"/>
        <v>No</v>
      </c>
      <c r="AE258" s="18" t="str">
        <f>IFERROR(VLOOKUP(L258,'EFM Funds June 2020'!D:M,9,FALSE),"No")</f>
        <v>No</v>
      </c>
      <c r="AF258" s="18" t="str">
        <f>IFERROR(VLOOKUP(W258,'EFM Funds June 2020'!D:L,9,FALSE),"No")</f>
        <v>No</v>
      </c>
      <c r="AG258" s="19" t="str">
        <f t="shared" ca="1" si="21"/>
        <v>No</v>
      </c>
      <c r="AH258" s="19" t="str">
        <f t="shared" si="22"/>
        <v>No</v>
      </c>
      <c r="AI258" s="56" t="str">
        <f t="shared" ca="1" si="23"/>
        <v>Yes</v>
      </c>
      <c r="AJ258" s="56" t="str">
        <f ca="1">IFERROR(IF(OR($R$1&gt;Q258+90,$R$1&gt;VLOOKUP(W258,'EFM Funds June 2020'!D:E,2,FALSE)+90),"Yes","No"),"No")</f>
        <v>No</v>
      </c>
      <c r="AK258" s="56" t="str">
        <f>IFERROR(IF(OR(IFERROR(IF(AND(VLOOKUP(L258,'EFM Funds June 2020'!$D:$M,10,FALSE)="Yes",T258&lt;0),"Yes","No"),"No")="Yes",IFERROR(IF(AND(VLOOKUP(W258,'EFM Funds June 2020'!$D:$M,10,FALSE)="Yes",AA258&gt;0),"Yes","No"),"No")="Yes"),"Yes","No"),"No")</f>
        <v>No</v>
      </c>
      <c r="AL258" s="95" t="str">
        <f t="shared" si="24"/>
        <v>NoNo</v>
      </c>
    </row>
    <row r="259" spans="1:38" s="12" customFormat="1" x14ac:dyDescent="0.35">
      <c r="A259" s="13"/>
      <c r="B259" s="20"/>
      <c r="C259" s="20"/>
      <c r="D259" s="13"/>
      <c r="E259" s="13"/>
      <c r="F259" s="13"/>
      <c r="G259" s="21"/>
      <c r="H259" s="104"/>
      <c r="I259" s="21"/>
      <c r="J259" s="21"/>
      <c r="K259" s="13"/>
      <c r="L259" s="13"/>
      <c r="M259" s="20"/>
      <c r="N259" s="13"/>
      <c r="O259" s="13"/>
      <c r="P259" s="13"/>
      <c r="Q259" s="22"/>
      <c r="R259" s="13"/>
      <c r="S259" s="13"/>
      <c r="T259" s="13"/>
      <c r="U259" s="116"/>
      <c r="V259" s="116"/>
      <c r="W259" s="116"/>
      <c r="X259" s="118"/>
      <c r="Y259" s="120"/>
      <c r="Z259" s="116"/>
      <c r="AA259" s="116"/>
      <c r="AB259" s="55">
        <f t="shared" si="19"/>
        <v>0</v>
      </c>
      <c r="AC259" s="39"/>
      <c r="AD259" s="96" t="str">
        <f t="shared" si="20"/>
        <v>No</v>
      </c>
      <c r="AE259" s="18" t="str">
        <f>IFERROR(VLOOKUP(L259,'EFM Funds June 2020'!D:M,9,FALSE),"No")</f>
        <v>No</v>
      </c>
      <c r="AF259" s="18" t="str">
        <f>IFERROR(VLOOKUP(W259,'EFM Funds June 2020'!D:L,9,FALSE),"No")</f>
        <v>No</v>
      </c>
      <c r="AG259" s="19" t="str">
        <f t="shared" ca="1" si="21"/>
        <v>No</v>
      </c>
      <c r="AH259" s="19" t="str">
        <f t="shared" si="22"/>
        <v>No</v>
      </c>
      <c r="AI259" s="56" t="str">
        <f t="shared" ca="1" si="23"/>
        <v>Yes</v>
      </c>
      <c r="AJ259" s="56" t="str">
        <f ca="1">IFERROR(IF(OR($R$1&gt;Q259+90,$R$1&gt;VLOOKUP(W259,'EFM Funds June 2020'!D:E,2,FALSE)+90),"Yes","No"),"No")</f>
        <v>No</v>
      </c>
      <c r="AK259" s="56" t="str">
        <f>IFERROR(IF(OR(IFERROR(IF(AND(VLOOKUP(L259,'EFM Funds June 2020'!$D:$M,10,FALSE)="Yes",T259&lt;0),"Yes","No"),"No")="Yes",IFERROR(IF(AND(VLOOKUP(W259,'EFM Funds June 2020'!$D:$M,10,FALSE)="Yes",AA259&gt;0),"Yes","No"),"No")="Yes"),"Yes","No"),"No")</f>
        <v>No</v>
      </c>
      <c r="AL259" s="95" t="str">
        <f t="shared" si="24"/>
        <v>NoNo</v>
      </c>
    </row>
    <row r="260" spans="1:38" s="12" customFormat="1" x14ac:dyDescent="0.35">
      <c r="A260" s="13"/>
      <c r="B260" s="20"/>
      <c r="C260" s="20"/>
      <c r="D260" s="13"/>
      <c r="E260" s="13"/>
      <c r="F260" s="13"/>
      <c r="G260" s="21"/>
      <c r="H260" s="104"/>
      <c r="I260" s="21"/>
      <c r="J260" s="21"/>
      <c r="K260" s="13"/>
      <c r="L260" s="13"/>
      <c r="M260" s="20"/>
      <c r="N260" s="13"/>
      <c r="O260" s="13"/>
      <c r="P260" s="13"/>
      <c r="Q260" s="22"/>
      <c r="R260" s="13"/>
      <c r="S260" s="13"/>
      <c r="T260" s="13"/>
      <c r="U260" s="116"/>
      <c r="V260" s="116"/>
      <c r="W260" s="116"/>
      <c r="X260" s="118"/>
      <c r="Y260" s="120"/>
      <c r="Z260" s="116"/>
      <c r="AA260" s="116"/>
      <c r="AB260" s="55">
        <f t="shared" si="19"/>
        <v>0</v>
      </c>
      <c r="AC260" s="39"/>
      <c r="AD260" s="96" t="str">
        <f t="shared" si="20"/>
        <v>No</v>
      </c>
      <c r="AE260" s="18" t="str">
        <f>IFERROR(VLOOKUP(L260,'EFM Funds June 2020'!D:M,9,FALSE),"No")</f>
        <v>No</v>
      </c>
      <c r="AF260" s="18" t="str">
        <f>IFERROR(VLOOKUP(W260,'EFM Funds June 2020'!D:L,9,FALSE),"No")</f>
        <v>No</v>
      </c>
      <c r="AG260" s="19" t="str">
        <f t="shared" ca="1" si="21"/>
        <v>No</v>
      </c>
      <c r="AH260" s="19" t="str">
        <f t="shared" si="22"/>
        <v>No</v>
      </c>
      <c r="AI260" s="56" t="str">
        <f t="shared" ca="1" si="23"/>
        <v>Yes</v>
      </c>
      <c r="AJ260" s="56" t="str">
        <f ca="1">IFERROR(IF(OR($R$1&gt;Q260+90,$R$1&gt;VLOOKUP(W260,'EFM Funds June 2020'!D:E,2,FALSE)+90),"Yes","No"),"No")</f>
        <v>No</v>
      </c>
      <c r="AK260" s="56" t="str">
        <f>IFERROR(IF(OR(IFERROR(IF(AND(VLOOKUP(L260,'EFM Funds June 2020'!$D:$M,10,FALSE)="Yes",T260&lt;0),"Yes","No"),"No")="Yes",IFERROR(IF(AND(VLOOKUP(W260,'EFM Funds June 2020'!$D:$M,10,FALSE)="Yes",AA260&gt;0),"Yes","No"),"No")="Yes"),"Yes","No"),"No")</f>
        <v>No</v>
      </c>
      <c r="AL260" s="95" t="str">
        <f t="shared" si="24"/>
        <v>NoNo</v>
      </c>
    </row>
    <row r="261" spans="1:38" s="12" customFormat="1" x14ac:dyDescent="0.35">
      <c r="A261" s="13"/>
      <c r="B261" s="20"/>
      <c r="C261" s="20"/>
      <c r="D261" s="13"/>
      <c r="E261" s="13"/>
      <c r="F261" s="13"/>
      <c r="G261" s="21"/>
      <c r="H261" s="104"/>
      <c r="I261" s="21"/>
      <c r="J261" s="21"/>
      <c r="K261" s="13"/>
      <c r="L261" s="13"/>
      <c r="M261" s="20"/>
      <c r="N261" s="13"/>
      <c r="O261" s="13"/>
      <c r="P261" s="13"/>
      <c r="Q261" s="22"/>
      <c r="R261" s="13"/>
      <c r="S261" s="13"/>
      <c r="T261" s="13"/>
      <c r="U261" s="116"/>
      <c r="V261" s="116"/>
      <c r="W261" s="116"/>
      <c r="X261" s="118"/>
      <c r="Y261" s="120"/>
      <c r="Z261" s="116"/>
      <c r="AA261" s="116"/>
      <c r="AB261" s="55">
        <f t="shared" si="19"/>
        <v>0</v>
      </c>
      <c r="AC261" s="39"/>
      <c r="AD261" s="96" t="str">
        <f t="shared" si="20"/>
        <v>No</v>
      </c>
      <c r="AE261" s="18" t="str">
        <f>IFERROR(VLOOKUP(L261,'EFM Funds June 2020'!D:M,9,FALSE),"No")</f>
        <v>No</v>
      </c>
      <c r="AF261" s="18" t="str">
        <f>IFERROR(VLOOKUP(W261,'EFM Funds June 2020'!D:L,9,FALSE),"No")</f>
        <v>No</v>
      </c>
      <c r="AG261" s="19" t="str">
        <f t="shared" ca="1" si="21"/>
        <v>No</v>
      </c>
      <c r="AH261" s="19" t="str">
        <f t="shared" si="22"/>
        <v>No</v>
      </c>
      <c r="AI261" s="56" t="str">
        <f t="shared" ca="1" si="23"/>
        <v>Yes</v>
      </c>
      <c r="AJ261" s="56" t="str">
        <f ca="1">IFERROR(IF(OR($R$1&gt;Q261+90,$R$1&gt;VLOOKUP(W261,'EFM Funds June 2020'!D:E,2,FALSE)+90),"Yes","No"),"No")</f>
        <v>No</v>
      </c>
      <c r="AK261" s="56" t="str">
        <f>IFERROR(IF(OR(IFERROR(IF(AND(VLOOKUP(L261,'EFM Funds June 2020'!$D:$M,10,FALSE)="Yes",T261&lt;0),"Yes","No"),"No")="Yes",IFERROR(IF(AND(VLOOKUP(W261,'EFM Funds June 2020'!$D:$M,10,FALSE)="Yes",AA261&gt;0),"Yes","No"),"No")="Yes"),"Yes","No"),"No")</f>
        <v>No</v>
      </c>
      <c r="AL261" s="95" t="str">
        <f t="shared" si="24"/>
        <v>NoNo</v>
      </c>
    </row>
    <row r="262" spans="1:38" s="12" customFormat="1" x14ac:dyDescent="0.35">
      <c r="A262" s="13"/>
      <c r="B262" s="20"/>
      <c r="C262" s="20"/>
      <c r="D262" s="13"/>
      <c r="E262" s="13"/>
      <c r="F262" s="13"/>
      <c r="G262" s="21"/>
      <c r="H262" s="104"/>
      <c r="I262" s="21"/>
      <c r="J262" s="21"/>
      <c r="K262" s="13"/>
      <c r="L262" s="13"/>
      <c r="M262" s="20"/>
      <c r="N262" s="13"/>
      <c r="O262" s="13"/>
      <c r="P262" s="13"/>
      <c r="Q262" s="22"/>
      <c r="R262" s="13"/>
      <c r="S262" s="13"/>
      <c r="T262" s="13"/>
      <c r="U262" s="116"/>
      <c r="V262" s="116"/>
      <c r="W262" s="116"/>
      <c r="X262" s="118"/>
      <c r="Y262" s="120"/>
      <c r="Z262" s="116"/>
      <c r="AA262" s="116"/>
      <c r="AB262" s="55">
        <f t="shared" si="19"/>
        <v>0</v>
      </c>
      <c r="AC262" s="39"/>
      <c r="AD262" s="96" t="str">
        <f t="shared" si="20"/>
        <v>No</v>
      </c>
      <c r="AE262" s="18" t="str">
        <f>IFERROR(VLOOKUP(L262,'EFM Funds June 2020'!D:M,9,FALSE),"No")</f>
        <v>No</v>
      </c>
      <c r="AF262" s="18" t="str">
        <f>IFERROR(VLOOKUP(W262,'EFM Funds June 2020'!D:L,9,FALSE),"No")</f>
        <v>No</v>
      </c>
      <c r="AG262" s="19" t="str">
        <f t="shared" ca="1" si="21"/>
        <v>No</v>
      </c>
      <c r="AH262" s="19" t="str">
        <f t="shared" si="22"/>
        <v>No</v>
      </c>
      <c r="AI262" s="56" t="str">
        <f t="shared" ca="1" si="23"/>
        <v>Yes</v>
      </c>
      <c r="AJ262" s="56" t="str">
        <f ca="1">IFERROR(IF(OR($R$1&gt;Q262+90,$R$1&gt;VLOOKUP(W262,'EFM Funds June 2020'!D:E,2,FALSE)+90),"Yes","No"),"No")</f>
        <v>No</v>
      </c>
      <c r="AK262" s="56" t="str">
        <f>IFERROR(IF(OR(IFERROR(IF(AND(VLOOKUP(L262,'EFM Funds June 2020'!$D:$M,10,FALSE)="Yes",T262&lt;0),"Yes","No"),"No")="Yes",IFERROR(IF(AND(VLOOKUP(W262,'EFM Funds June 2020'!$D:$M,10,FALSE)="Yes",AA262&gt;0),"Yes","No"),"No")="Yes"),"Yes","No"),"No")</f>
        <v>No</v>
      </c>
      <c r="AL262" s="95" t="str">
        <f t="shared" si="24"/>
        <v>NoNo</v>
      </c>
    </row>
    <row r="263" spans="1:38" s="12" customFormat="1" x14ac:dyDescent="0.35">
      <c r="A263" s="13"/>
      <c r="B263" s="20"/>
      <c r="C263" s="20"/>
      <c r="D263" s="13"/>
      <c r="E263" s="13"/>
      <c r="F263" s="13"/>
      <c r="G263" s="21"/>
      <c r="H263" s="104"/>
      <c r="I263" s="21"/>
      <c r="J263" s="21"/>
      <c r="K263" s="13"/>
      <c r="L263" s="13"/>
      <c r="M263" s="20"/>
      <c r="N263" s="13"/>
      <c r="O263" s="13"/>
      <c r="P263" s="13"/>
      <c r="Q263" s="22"/>
      <c r="R263" s="13"/>
      <c r="S263" s="13"/>
      <c r="T263" s="13"/>
      <c r="U263" s="116"/>
      <c r="V263" s="116"/>
      <c r="W263" s="116"/>
      <c r="X263" s="118"/>
      <c r="Y263" s="120"/>
      <c r="Z263" s="116"/>
      <c r="AA263" s="116"/>
      <c r="AB263" s="55">
        <f t="shared" si="19"/>
        <v>0</v>
      </c>
      <c r="AC263" s="39"/>
      <c r="AD263" s="96" t="str">
        <f t="shared" si="20"/>
        <v>No</v>
      </c>
      <c r="AE263" s="18" t="str">
        <f>IFERROR(VLOOKUP(L263,'EFM Funds June 2020'!D:M,9,FALSE),"No")</f>
        <v>No</v>
      </c>
      <c r="AF263" s="18" t="str">
        <f>IFERROR(VLOOKUP(W263,'EFM Funds June 2020'!D:L,9,FALSE),"No")</f>
        <v>No</v>
      </c>
      <c r="AG263" s="19" t="str">
        <f t="shared" ca="1" si="21"/>
        <v>No</v>
      </c>
      <c r="AH263" s="19" t="str">
        <f t="shared" si="22"/>
        <v>No</v>
      </c>
      <c r="AI263" s="56" t="str">
        <f t="shared" ca="1" si="23"/>
        <v>Yes</v>
      </c>
      <c r="AJ263" s="56" t="str">
        <f ca="1">IFERROR(IF(OR($R$1&gt;Q263+90,$R$1&gt;VLOOKUP(W263,'EFM Funds June 2020'!D:E,2,FALSE)+90),"Yes","No"),"No")</f>
        <v>No</v>
      </c>
      <c r="AK263" s="56" t="str">
        <f>IFERROR(IF(OR(IFERROR(IF(AND(VLOOKUP(L263,'EFM Funds June 2020'!$D:$M,10,FALSE)="Yes",T263&lt;0),"Yes","No"),"No")="Yes",IFERROR(IF(AND(VLOOKUP(W263,'EFM Funds June 2020'!$D:$M,10,FALSE)="Yes",AA263&gt;0),"Yes","No"),"No")="Yes"),"Yes","No"),"No")</f>
        <v>No</v>
      </c>
      <c r="AL263" s="95" t="str">
        <f t="shared" si="24"/>
        <v>NoNo</v>
      </c>
    </row>
    <row r="264" spans="1:38" s="12" customFormat="1" x14ac:dyDescent="0.35">
      <c r="A264" s="13"/>
      <c r="B264" s="20"/>
      <c r="C264" s="20"/>
      <c r="D264" s="13"/>
      <c r="E264" s="13"/>
      <c r="F264" s="13"/>
      <c r="G264" s="21"/>
      <c r="H264" s="104"/>
      <c r="I264" s="21"/>
      <c r="J264" s="21"/>
      <c r="K264" s="13"/>
      <c r="L264" s="13"/>
      <c r="M264" s="20"/>
      <c r="N264" s="13"/>
      <c r="O264" s="13"/>
      <c r="P264" s="13"/>
      <c r="Q264" s="22"/>
      <c r="R264" s="13"/>
      <c r="S264" s="13"/>
      <c r="T264" s="13"/>
      <c r="U264" s="116"/>
      <c r="V264" s="116"/>
      <c r="W264" s="116"/>
      <c r="X264" s="118"/>
      <c r="Y264" s="120"/>
      <c r="Z264" s="116"/>
      <c r="AA264" s="116"/>
      <c r="AB264" s="55">
        <f t="shared" si="19"/>
        <v>0</v>
      </c>
      <c r="AC264" s="39"/>
      <c r="AD264" s="96" t="str">
        <f t="shared" si="20"/>
        <v>No</v>
      </c>
      <c r="AE264" s="18" t="str">
        <f>IFERROR(VLOOKUP(L264,'EFM Funds June 2020'!D:M,9,FALSE),"No")</f>
        <v>No</v>
      </c>
      <c r="AF264" s="18" t="str">
        <f>IFERROR(VLOOKUP(W264,'EFM Funds June 2020'!D:L,9,FALSE),"No")</f>
        <v>No</v>
      </c>
      <c r="AG264" s="19" t="str">
        <f t="shared" ca="1" si="21"/>
        <v>No</v>
      </c>
      <c r="AH264" s="19" t="str">
        <f t="shared" si="22"/>
        <v>No</v>
      </c>
      <c r="AI264" s="56" t="str">
        <f t="shared" ca="1" si="23"/>
        <v>Yes</v>
      </c>
      <c r="AJ264" s="56" t="str">
        <f ca="1">IFERROR(IF(OR($R$1&gt;Q264+90,$R$1&gt;VLOOKUP(W264,'EFM Funds June 2020'!D:E,2,FALSE)+90),"Yes","No"),"No")</f>
        <v>No</v>
      </c>
      <c r="AK264" s="56" t="str">
        <f>IFERROR(IF(OR(IFERROR(IF(AND(VLOOKUP(L264,'EFM Funds June 2020'!$D:$M,10,FALSE)="Yes",T264&lt;0),"Yes","No"),"No")="Yes",IFERROR(IF(AND(VLOOKUP(W264,'EFM Funds June 2020'!$D:$M,10,FALSE)="Yes",AA264&gt;0),"Yes","No"),"No")="Yes"),"Yes","No"),"No")</f>
        <v>No</v>
      </c>
      <c r="AL264" s="95" t="str">
        <f t="shared" si="24"/>
        <v>NoNo</v>
      </c>
    </row>
    <row r="265" spans="1:38" s="12" customFormat="1" x14ac:dyDescent="0.35">
      <c r="A265" s="13"/>
      <c r="B265" s="20"/>
      <c r="C265" s="20"/>
      <c r="D265" s="13"/>
      <c r="E265" s="13"/>
      <c r="F265" s="13"/>
      <c r="G265" s="21"/>
      <c r="H265" s="104"/>
      <c r="I265" s="21"/>
      <c r="J265" s="21"/>
      <c r="K265" s="13"/>
      <c r="L265" s="13"/>
      <c r="M265" s="20"/>
      <c r="N265" s="13"/>
      <c r="O265" s="13"/>
      <c r="P265" s="13"/>
      <c r="Q265" s="22"/>
      <c r="R265" s="13"/>
      <c r="S265" s="13"/>
      <c r="T265" s="13"/>
      <c r="U265" s="116"/>
      <c r="V265" s="116"/>
      <c r="W265" s="116"/>
      <c r="X265" s="118"/>
      <c r="Y265" s="120"/>
      <c r="Z265" s="116"/>
      <c r="AA265" s="116"/>
      <c r="AB265" s="55">
        <f t="shared" si="19"/>
        <v>0</v>
      </c>
      <c r="AC265" s="39"/>
      <c r="AD265" s="96" t="str">
        <f t="shared" si="20"/>
        <v>No</v>
      </c>
      <c r="AE265" s="18" t="str">
        <f>IFERROR(VLOOKUP(L265,'EFM Funds June 2020'!D:M,9,FALSE),"No")</f>
        <v>No</v>
      </c>
      <c r="AF265" s="18" t="str">
        <f>IFERROR(VLOOKUP(W265,'EFM Funds June 2020'!D:L,9,FALSE),"No")</f>
        <v>No</v>
      </c>
      <c r="AG265" s="19" t="str">
        <f t="shared" ca="1" si="21"/>
        <v>No</v>
      </c>
      <c r="AH265" s="19" t="str">
        <f t="shared" si="22"/>
        <v>No</v>
      </c>
      <c r="AI265" s="56" t="str">
        <f t="shared" ca="1" si="23"/>
        <v>Yes</v>
      </c>
      <c r="AJ265" s="56" t="str">
        <f ca="1">IFERROR(IF(OR($R$1&gt;Q265+90,$R$1&gt;VLOOKUP(W265,'EFM Funds June 2020'!D:E,2,FALSE)+90),"Yes","No"),"No")</f>
        <v>No</v>
      </c>
      <c r="AK265" s="56" t="str">
        <f>IFERROR(IF(OR(IFERROR(IF(AND(VLOOKUP(L265,'EFM Funds June 2020'!$D:$M,10,FALSE)="Yes",T265&lt;0),"Yes","No"),"No")="Yes",IFERROR(IF(AND(VLOOKUP(W265,'EFM Funds June 2020'!$D:$M,10,FALSE)="Yes",AA265&gt;0),"Yes","No"),"No")="Yes"),"Yes","No"),"No")</f>
        <v>No</v>
      </c>
      <c r="AL265" s="95" t="str">
        <f t="shared" si="24"/>
        <v>NoNo</v>
      </c>
    </row>
    <row r="266" spans="1:38" s="12" customFormat="1" x14ac:dyDescent="0.35">
      <c r="A266" s="13"/>
      <c r="B266" s="20"/>
      <c r="C266" s="20"/>
      <c r="D266" s="13"/>
      <c r="E266" s="13"/>
      <c r="F266" s="13"/>
      <c r="G266" s="21"/>
      <c r="H266" s="104"/>
      <c r="I266" s="21"/>
      <c r="J266" s="21"/>
      <c r="K266" s="13"/>
      <c r="L266" s="13"/>
      <c r="M266" s="20"/>
      <c r="N266" s="13"/>
      <c r="O266" s="13"/>
      <c r="P266" s="13"/>
      <c r="Q266" s="22"/>
      <c r="R266" s="13"/>
      <c r="S266" s="13"/>
      <c r="T266" s="13"/>
      <c r="U266" s="116"/>
      <c r="V266" s="116"/>
      <c r="W266" s="116"/>
      <c r="X266" s="118"/>
      <c r="Y266" s="120"/>
      <c r="Z266" s="116"/>
      <c r="AA266" s="116"/>
      <c r="AB266" s="55">
        <f t="shared" si="19"/>
        <v>0</v>
      </c>
      <c r="AC266" s="39"/>
      <c r="AD266" s="96" t="str">
        <f t="shared" si="20"/>
        <v>No</v>
      </c>
      <c r="AE266" s="18" t="str">
        <f>IFERROR(VLOOKUP(L266,'EFM Funds June 2020'!D:M,9,FALSE),"No")</f>
        <v>No</v>
      </c>
      <c r="AF266" s="18" t="str">
        <f>IFERROR(VLOOKUP(W266,'EFM Funds June 2020'!D:L,9,FALSE),"No")</f>
        <v>No</v>
      </c>
      <c r="AG266" s="19" t="str">
        <f t="shared" ca="1" si="21"/>
        <v>No</v>
      </c>
      <c r="AH266" s="19" t="str">
        <f t="shared" si="22"/>
        <v>No</v>
      </c>
      <c r="AI266" s="56" t="str">
        <f t="shared" ca="1" si="23"/>
        <v>Yes</v>
      </c>
      <c r="AJ266" s="56" t="str">
        <f ca="1">IFERROR(IF(OR($R$1&gt;Q266+90,$R$1&gt;VLOOKUP(W266,'EFM Funds June 2020'!D:E,2,FALSE)+90),"Yes","No"),"No")</f>
        <v>No</v>
      </c>
      <c r="AK266" s="56" t="str">
        <f>IFERROR(IF(OR(IFERROR(IF(AND(VLOOKUP(L266,'EFM Funds June 2020'!$D:$M,10,FALSE)="Yes",T266&lt;0),"Yes","No"),"No")="Yes",IFERROR(IF(AND(VLOOKUP(W266,'EFM Funds June 2020'!$D:$M,10,FALSE)="Yes",AA266&gt;0),"Yes","No"),"No")="Yes"),"Yes","No"),"No")</f>
        <v>No</v>
      </c>
      <c r="AL266" s="95" t="str">
        <f t="shared" si="24"/>
        <v>NoNo</v>
      </c>
    </row>
    <row r="267" spans="1:38" s="12" customFormat="1" x14ac:dyDescent="0.35">
      <c r="A267" s="13"/>
      <c r="B267" s="20"/>
      <c r="C267" s="20"/>
      <c r="D267" s="13"/>
      <c r="E267" s="13"/>
      <c r="F267" s="13"/>
      <c r="G267" s="21"/>
      <c r="H267" s="104"/>
      <c r="I267" s="21"/>
      <c r="J267" s="21"/>
      <c r="K267" s="13"/>
      <c r="L267" s="13"/>
      <c r="M267" s="20"/>
      <c r="N267" s="13"/>
      <c r="O267" s="13"/>
      <c r="P267" s="13"/>
      <c r="Q267" s="22"/>
      <c r="R267" s="13"/>
      <c r="S267" s="13"/>
      <c r="T267" s="13"/>
      <c r="U267" s="116"/>
      <c r="V267" s="116"/>
      <c r="W267" s="116"/>
      <c r="X267" s="118"/>
      <c r="Y267" s="120"/>
      <c r="Z267" s="116"/>
      <c r="AA267" s="116"/>
      <c r="AB267" s="55">
        <f t="shared" si="19"/>
        <v>0</v>
      </c>
      <c r="AC267" s="39"/>
      <c r="AD267" s="96" t="str">
        <f t="shared" si="20"/>
        <v>No</v>
      </c>
      <c r="AE267" s="18" t="str">
        <f>IFERROR(VLOOKUP(L267,'EFM Funds June 2020'!D:M,9,FALSE),"No")</f>
        <v>No</v>
      </c>
      <c r="AF267" s="18" t="str">
        <f>IFERROR(VLOOKUP(W267,'EFM Funds June 2020'!D:L,9,FALSE),"No")</f>
        <v>No</v>
      </c>
      <c r="AG267" s="19" t="str">
        <f t="shared" ca="1" si="21"/>
        <v>No</v>
      </c>
      <c r="AH267" s="19" t="str">
        <f t="shared" si="22"/>
        <v>No</v>
      </c>
      <c r="AI267" s="56" t="str">
        <f t="shared" ca="1" si="23"/>
        <v>Yes</v>
      </c>
      <c r="AJ267" s="56" t="str">
        <f ca="1">IFERROR(IF(OR($R$1&gt;Q267+90,$R$1&gt;VLOOKUP(W267,'EFM Funds June 2020'!D:E,2,FALSE)+90),"Yes","No"),"No")</f>
        <v>No</v>
      </c>
      <c r="AK267" s="56" t="str">
        <f>IFERROR(IF(OR(IFERROR(IF(AND(VLOOKUP(L267,'EFM Funds June 2020'!$D:$M,10,FALSE)="Yes",T267&lt;0),"Yes","No"),"No")="Yes",IFERROR(IF(AND(VLOOKUP(W267,'EFM Funds June 2020'!$D:$M,10,FALSE)="Yes",AA267&gt;0),"Yes","No"),"No")="Yes"),"Yes","No"),"No")</f>
        <v>No</v>
      </c>
      <c r="AL267" s="95" t="str">
        <f t="shared" si="24"/>
        <v>NoNo</v>
      </c>
    </row>
    <row r="268" spans="1:38" s="12" customFormat="1" x14ac:dyDescent="0.35">
      <c r="A268" s="13"/>
      <c r="B268" s="20"/>
      <c r="C268" s="20"/>
      <c r="D268" s="13"/>
      <c r="E268" s="13"/>
      <c r="F268" s="13"/>
      <c r="G268" s="21"/>
      <c r="H268" s="104"/>
      <c r="I268" s="21"/>
      <c r="J268" s="21"/>
      <c r="K268" s="13"/>
      <c r="L268" s="13"/>
      <c r="M268" s="20"/>
      <c r="N268" s="13"/>
      <c r="O268" s="13"/>
      <c r="P268" s="13"/>
      <c r="Q268" s="22"/>
      <c r="R268" s="13"/>
      <c r="S268" s="13"/>
      <c r="T268" s="13"/>
      <c r="U268" s="116"/>
      <c r="V268" s="116"/>
      <c r="W268" s="116"/>
      <c r="X268" s="118"/>
      <c r="Y268" s="120"/>
      <c r="Z268" s="116"/>
      <c r="AA268" s="116"/>
      <c r="AB268" s="55">
        <f t="shared" si="19"/>
        <v>0</v>
      </c>
      <c r="AC268" s="39"/>
      <c r="AD268" s="96" t="str">
        <f t="shared" si="20"/>
        <v>No</v>
      </c>
      <c r="AE268" s="18" t="str">
        <f>IFERROR(VLOOKUP(L268,'EFM Funds June 2020'!D:M,9,FALSE),"No")</f>
        <v>No</v>
      </c>
      <c r="AF268" s="18" t="str">
        <f>IFERROR(VLOOKUP(W268,'EFM Funds June 2020'!D:L,9,FALSE),"No")</f>
        <v>No</v>
      </c>
      <c r="AG268" s="19" t="str">
        <f t="shared" ca="1" si="21"/>
        <v>No</v>
      </c>
      <c r="AH268" s="19" t="str">
        <f t="shared" si="22"/>
        <v>No</v>
      </c>
      <c r="AI268" s="56" t="str">
        <f t="shared" ca="1" si="23"/>
        <v>Yes</v>
      </c>
      <c r="AJ268" s="56" t="str">
        <f ca="1">IFERROR(IF(OR($R$1&gt;Q268+90,$R$1&gt;VLOOKUP(W268,'EFM Funds June 2020'!D:E,2,FALSE)+90),"Yes","No"),"No")</f>
        <v>No</v>
      </c>
      <c r="AK268" s="56" t="str">
        <f>IFERROR(IF(OR(IFERROR(IF(AND(VLOOKUP(L268,'EFM Funds June 2020'!$D:$M,10,FALSE)="Yes",T268&lt;0),"Yes","No"),"No")="Yes",IFERROR(IF(AND(VLOOKUP(W268,'EFM Funds June 2020'!$D:$M,10,FALSE)="Yes",AA268&gt;0),"Yes","No"),"No")="Yes"),"Yes","No"),"No")</f>
        <v>No</v>
      </c>
      <c r="AL268" s="95" t="str">
        <f t="shared" si="24"/>
        <v>NoNo</v>
      </c>
    </row>
    <row r="269" spans="1:38" s="12" customFormat="1" x14ac:dyDescent="0.35">
      <c r="A269" s="13"/>
      <c r="B269" s="20"/>
      <c r="C269" s="20"/>
      <c r="D269" s="13"/>
      <c r="E269" s="13"/>
      <c r="F269" s="13"/>
      <c r="G269" s="21"/>
      <c r="H269" s="104"/>
      <c r="I269" s="21"/>
      <c r="J269" s="21"/>
      <c r="K269" s="13"/>
      <c r="L269" s="13"/>
      <c r="M269" s="20"/>
      <c r="N269" s="13"/>
      <c r="O269" s="13"/>
      <c r="P269" s="13"/>
      <c r="Q269" s="22"/>
      <c r="R269" s="13"/>
      <c r="S269" s="13"/>
      <c r="T269" s="13"/>
      <c r="U269" s="116"/>
      <c r="V269" s="116"/>
      <c r="W269" s="116"/>
      <c r="X269" s="118"/>
      <c r="Y269" s="120"/>
      <c r="Z269" s="116"/>
      <c r="AA269" s="116"/>
      <c r="AB269" s="55">
        <f t="shared" si="19"/>
        <v>0</v>
      </c>
      <c r="AC269" s="39"/>
      <c r="AD269" s="96" t="str">
        <f t="shared" si="20"/>
        <v>No</v>
      </c>
      <c r="AE269" s="18" t="str">
        <f>IFERROR(VLOOKUP(L269,'EFM Funds June 2020'!D:M,9,FALSE),"No")</f>
        <v>No</v>
      </c>
      <c r="AF269" s="18" t="str">
        <f>IFERROR(VLOOKUP(W269,'EFM Funds June 2020'!D:L,9,FALSE),"No")</f>
        <v>No</v>
      </c>
      <c r="AG269" s="19" t="str">
        <f t="shared" ca="1" si="21"/>
        <v>No</v>
      </c>
      <c r="AH269" s="19" t="str">
        <f t="shared" si="22"/>
        <v>No</v>
      </c>
      <c r="AI269" s="56" t="str">
        <f t="shared" ca="1" si="23"/>
        <v>Yes</v>
      </c>
      <c r="AJ269" s="56" t="str">
        <f ca="1">IFERROR(IF(OR($R$1&gt;Q269+90,$R$1&gt;VLOOKUP(W269,'EFM Funds June 2020'!D:E,2,FALSE)+90),"Yes","No"),"No")</f>
        <v>No</v>
      </c>
      <c r="AK269" s="56" t="str">
        <f>IFERROR(IF(OR(IFERROR(IF(AND(VLOOKUP(L269,'EFM Funds June 2020'!$D:$M,10,FALSE)="Yes",T269&lt;0),"Yes","No"),"No")="Yes",IFERROR(IF(AND(VLOOKUP(W269,'EFM Funds June 2020'!$D:$M,10,FALSE)="Yes",AA269&gt;0),"Yes","No"),"No")="Yes"),"Yes","No"),"No")</f>
        <v>No</v>
      </c>
      <c r="AL269" s="95" t="str">
        <f t="shared" si="24"/>
        <v>NoNo</v>
      </c>
    </row>
    <row r="270" spans="1:38" s="12" customFormat="1" x14ac:dyDescent="0.35">
      <c r="A270" s="13"/>
      <c r="B270" s="20"/>
      <c r="C270" s="20"/>
      <c r="D270" s="13"/>
      <c r="E270" s="13"/>
      <c r="F270" s="13"/>
      <c r="G270" s="21"/>
      <c r="H270" s="104"/>
      <c r="I270" s="21"/>
      <c r="J270" s="21"/>
      <c r="K270" s="13"/>
      <c r="L270" s="13"/>
      <c r="M270" s="20"/>
      <c r="N270" s="13"/>
      <c r="O270" s="13"/>
      <c r="P270" s="13"/>
      <c r="Q270" s="22"/>
      <c r="R270" s="13"/>
      <c r="S270" s="13"/>
      <c r="T270" s="13"/>
      <c r="U270" s="116"/>
      <c r="V270" s="116"/>
      <c r="W270" s="116"/>
      <c r="X270" s="118"/>
      <c r="Y270" s="120"/>
      <c r="Z270" s="116"/>
      <c r="AA270" s="116"/>
      <c r="AB270" s="55">
        <f t="shared" si="19"/>
        <v>0</v>
      </c>
      <c r="AC270" s="39"/>
      <c r="AD270" s="96" t="str">
        <f t="shared" si="20"/>
        <v>No</v>
      </c>
      <c r="AE270" s="18" t="str">
        <f>IFERROR(VLOOKUP(L270,'EFM Funds June 2020'!D:M,9,FALSE),"No")</f>
        <v>No</v>
      </c>
      <c r="AF270" s="18" t="str">
        <f>IFERROR(VLOOKUP(W270,'EFM Funds June 2020'!D:L,9,FALSE),"No")</f>
        <v>No</v>
      </c>
      <c r="AG270" s="19" t="str">
        <f t="shared" ca="1" si="21"/>
        <v>No</v>
      </c>
      <c r="AH270" s="19" t="str">
        <f t="shared" si="22"/>
        <v>No</v>
      </c>
      <c r="AI270" s="56" t="str">
        <f t="shared" ca="1" si="23"/>
        <v>Yes</v>
      </c>
      <c r="AJ270" s="56" t="str">
        <f ca="1">IFERROR(IF(OR($R$1&gt;Q270+90,$R$1&gt;VLOOKUP(W270,'EFM Funds June 2020'!D:E,2,FALSE)+90),"Yes","No"),"No")</f>
        <v>No</v>
      </c>
      <c r="AK270" s="56" t="str">
        <f>IFERROR(IF(OR(IFERROR(IF(AND(VLOOKUP(L270,'EFM Funds June 2020'!$D:$M,10,FALSE)="Yes",T270&lt;0),"Yes","No"),"No")="Yes",IFERROR(IF(AND(VLOOKUP(W270,'EFM Funds June 2020'!$D:$M,10,FALSE)="Yes",AA270&gt;0),"Yes","No"),"No")="Yes"),"Yes","No"),"No")</f>
        <v>No</v>
      </c>
      <c r="AL270" s="95" t="str">
        <f t="shared" si="24"/>
        <v>NoNo</v>
      </c>
    </row>
    <row r="271" spans="1:38" s="12" customFormat="1" x14ac:dyDescent="0.35">
      <c r="A271" s="13"/>
      <c r="B271" s="20"/>
      <c r="C271" s="20"/>
      <c r="D271" s="13"/>
      <c r="E271" s="13"/>
      <c r="F271" s="13"/>
      <c r="G271" s="21"/>
      <c r="H271" s="104"/>
      <c r="I271" s="21"/>
      <c r="J271" s="21"/>
      <c r="K271" s="13"/>
      <c r="L271" s="13"/>
      <c r="M271" s="20"/>
      <c r="N271" s="13"/>
      <c r="O271" s="21"/>
      <c r="P271" s="21"/>
      <c r="Q271" s="22"/>
      <c r="R271" s="13"/>
      <c r="S271" s="13"/>
      <c r="T271" s="13"/>
      <c r="U271" s="116"/>
      <c r="V271" s="116"/>
      <c r="W271" s="116"/>
      <c r="X271" s="118"/>
      <c r="Y271" s="120"/>
      <c r="Z271" s="116"/>
      <c r="AA271" s="116"/>
      <c r="AB271" s="55">
        <f t="shared" si="19"/>
        <v>0</v>
      </c>
      <c r="AC271" s="39"/>
      <c r="AD271" s="96" t="str">
        <f t="shared" si="20"/>
        <v>No</v>
      </c>
      <c r="AE271" s="18" t="str">
        <f>IFERROR(VLOOKUP(L271,'EFM Funds June 2020'!D:M,9,FALSE),"No")</f>
        <v>No</v>
      </c>
      <c r="AF271" s="18" t="str">
        <f>IFERROR(VLOOKUP(W271,'EFM Funds June 2020'!D:L,9,FALSE),"No")</f>
        <v>No</v>
      </c>
      <c r="AG271" s="19" t="str">
        <f t="shared" ca="1" si="21"/>
        <v>No</v>
      </c>
      <c r="AH271" s="19" t="str">
        <f t="shared" si="22"/>
        <v>No</v>
      </c>
      <c r="AI271" s="56" t="str">
        <f t="shared" ca="1" si="23"/>
        <v>Yes</v>
      </c>
      <c r="AJ271" s="56" t="str">
        <f ca="1">IFERROR(IF(OR($R$1&gt;Q271+90,$R$1&gt;VLOOKUP(W271,'EFM Funds June 2020'!D:E,2,FALSE)+90),"Yes","No"),"No")</f>
        <v>No</v>
      </c>
      <c r="AK271" s="56" t="str">
        <f>IFERROR(IF(OR(IFERROR(IF(AND(VLOOKUP(L271,'EFM Funds June 2020'!$D:$M,10,FALSE)="Yes",T271&lt;0),"Yes","No"),"No")="Yes",IFERROR(IF(AND(VLOOKUP(W271,'EFM Funds June 2020'!$D:$M,10,FALSE)="Yes",AA271&gt;0),"Yes","No"),"No")="Yes"),"Yes","No"),"No")</f>
        <v>No</v>
      </c>
      <c r="AL271" s="95" t="str">
        <f t="shared" si="24"/>
        <v>NoNo</v>
      </c>
    </row>
    <row r="272" spans="1:38" s="12" customFormat="1" x14ac:dyDescent="0.35">
      <c r="A272" s="13"/>
      <c r="B272" s="20"/>
      <c r="C272" s="20"/>
      <c r="D272" s="13"/>
      <c r="E272" s="13"/>
      <c r="F272" s="13"/>
      <c r="G272" s="21"/>
      <c r="H272" s="104"/>
      <c r="I272" s="21"/>
      <c r="J272" s="21"/>
      <c r="K272" s="13"/>
      <c r="L272" s="13"/>
      <c r="M272" s="20"/>
      <c r="N272" s="13"/>
      <c r="O272" s="13"/>
      <c r="P272" s="13"/>
      <c r="Q272" s="22"/>
      <c r="R272" s="13"/>
      <c r="S272" s="13"/>
      <c r="T272" s="13"/>
      <c r="U272" s="116"/>
      <c r="V272" s="116"/>
      <c r="W272" s="116"/>
      <c r="X272" s="118"/>
      <c r="Y272" s="120"/>
      <c r="Z272" s="116"/>
      <c r="AA272" s="116"/>
      <c r="AB272" s="55">
        <f t="shared" si="19"/>
        <v>0</v>
      </c>
      <c r="AC272" s="39"/>
      <c r="AD272" s="96" t="str">
        <f t="shared" si="20"/>
        <v>No</v>
      </c>
      <c r="AE272" s="18" t="str">
        <f>IFERROR(VLOOKUP(L272,'EFM Funds June 2020'!D:M,9,FALSE),"No")</f>
        <v>No</v>
      </c>
      <c r="AF272" s="18" t="str">
        <f>IFERROR(VLOOKUP(W272,'EFM Funds June 2020'!D:L,9,FALSE),"No")</f>
        <v>No</v>
      </c>
      <c r="AG272" s="19" t="str">
        <f t="shared" ca="1" si="21"/>
        <v>No</v>
      </c>
      <c r="AH272" s="19" t="str">
        <f t="shared" si="22"/>
        <v>No</v>
      </c>
      <c r="AI272" s="56" t="str">
        <f t="shared" ca="1" si="23"/>
        <v>Yes</v>
      </c>
      <c r="AJ272" s="56" t="str">
        <f ca="1">IFERROR(IF(OR($R$1&gt;Q272+90,$R$1&gt;VLOOKUP(W272,'EFM Funds June 2020'!D:E,2,FALSE)+90),"Yes","No"),"No")</f>
        <v>No</v>
      </c>
      <c r="AK272" s="56" t="str">
        <f>IFERROR(IF(OR(IFERROR(IF(AND(VLOOKUP(L272,'EFM Funds June 2020'!$D:$M,10,FALSE)="Yes",T272&lt;0),"Yes","No"),"No")="Yes",IFERROR(IF(AND(VLOOKUP(W272,'EFM Funds June 2020'!$D:$M,10,FALSE)="Yes",AA272&gt;0),"Yes","No"),"No")="Yes"),"Yes","No"),"No")</f>
        <v>No</v>
      </c>
      <c r="AL272" s="95" t="str">
        <f t="shared" si="24"/>
        <v>NoNo</v>
      </c>
    </row>
    <row r="273" spans="1:38" s="12" customFormat="1" x14ac:dyDescent="0.35">
      <c r="A273" s="13"/>
      <c r="B273" s="20"/>
      <c r="C273" s="20"/>
      <c r="D273" s="13"/>
      <c r="E273" s="13"/>
      <c r="F273" s="13"/>
      <c r="G273" s="21"/>
      <c r="H273" s="104"/>
      <c r="I273" s="21"/>
      <c r="J273" s="21"/>
      <c r="K273" s="13"/>
      <c r="L273" s="13"/>
      <c r="M273" s="20"/>
      <c r="N273" s="13"/>
      <c r="O273" s="13"/>
      <c r="P273" s="13"/>
      <c r="Q273" s="22"/>
      <c r="R273" s="13"/>
      <c r="S273" s="13"/>
      <c r="T273" s="13"/>
      <c r="U273" s="116"/>
      <c r="V273" s="116"/>
      <c r="W273" s="116"/>
      <c r="X273" s="118"/>
      <c r="Y273" s="120"/>
      <c r="Z273" s="116"/>
      <c r="AA273" s="116"/>
      <c r="AB273" s="55">
        <f t="shared" si="19"/>
        <v>0</v>
      </c>
      <c r="AC273" s="39"/>
      <c r="AD273" s="96" t="str">
        <f t="shared" si="20"/>
        <v>No</v>
      </c>
      <c r="AE273" s="18" t="str">
        <f>IFERROR(VLOOKUP(L273,'EFM Funds June 2020'!D:M,9,FALSE),"No")</f>
        <v>No</v>
      </c>
      <c r="AF273" s="18" t="str">
        <f>IFERROR(VLOOKUP(W273,'EFM Funds June 2020'!D:L,9,FALSE),"No")</f>
        <v>No</v>
      </c>
      <c r="AG273" s="19" t="str">
        <f t="shared" ca="1" si="21"/>
        <v>No</v>
      </c>
      <c r="AH273" s="19" t="str">
        <f t="shared" si="22"/>
        <v>No</v>
      </c>
      <c r="AI273" s="56" t="str">
        <f t="shared" ca="1" si="23"/>
        <v>Yes</v>
      </c>
      <c r="AJ273" s="56" t="str">
        <f ca="1">IFERROR(IF(OR($R$1&gt;Q273+90,$R$1&gt;VLOOKUP(W273,'EFM Funds June 2020'!D:E,2,FALSE)+90),"Yes","No"),"No")</f>
        <v>No</v>
      </c>
      <c r="AK273" s="56" t="str">
        <f>IFERROR(IF(OR(IFERROR(IF(AND(VLOOKUP(L273,'EFM Funds June 2020'!$D:$M,10,FALSE)="Yes",T273&lt;0),"Yes","No"),"No")="Yes",IFERROR(IF(AND(VLOOKUP(W273,'EFM Funds June 2020'!$D:$M,10,FALSE)="Yes",AA273&gt;0),"Yes","No"),"No")="Yes"),"Yes","No"),"No")</f>
        <v>No</v>
      </c>
      <c r="AL273" s="95" t="str">
        <f t="shared" si="24"/>
        <v>NoNo</v>
      </c>
    </row>
    <row r="274" spans="1:38" s="12" customFormat="1" x14ac:dyDescent="0.35">
      <c r="A274" s="13"/>
      <c r="B274" s="20"/>
      <c r="C274" s="20"/>
      <c r="D274" s="13"/>
      <c r="E274" s="13"/>
      <c r="F274" s="13"/>
      <c r="G274" s="21"/>
      <c r="H274" s="104"/>
      <c r="I274" s="21"/>
      <c r="J274" s="21"/>
      <c r="K274" s="13"/>
      <c r="L274" s="13"/>
      <c r="M274" s="20"/>
      <c r="N274" s="13"/>
      <c r="O274" s="13"/>
      <c r="P274" s="13"/>
      <c r="Q274" s="22"/>
      <c r="R274" s="13"/>
      <c r="S274" s="13"/>
      <c r="T274" s="13"/>
      <c r="U274" s="116"/>
      <c r="V274" s="116"/>
      <c r="W274" s="116"/>
      <c r="X274" s="118"/>
      <c r="Y274" s="120"/>
      <c r="Z274" s="116"/>
      <c r="AA274" s="116"/>
      <c r="AB274" s="55">
        <f t="shared" si="19"/>
        <v>0</v>
      </c>
      <c r="AC274" s="39"/>
      <c r="AD274" s="96" t="str">
        <f t="shared" si="20"/>
        <v>No</v>
      </c>
      <c r="AE274" s="18" t="str">
        <f>IFERROR(VLOOKUP(L274,'EFM Funds June 2020'!D:M,9,FALSE),"No")</f>
        <v>No</v>
      </c>
      <c r="AF274" s="18" t="str">
        <f>IFERROR(VLOOKUP(W274,'EFM Funds June 2020'!D:L,9,FALSE),"No")</f>
        <v>No</v>
      </c>
      <c r="AG274" s="19" t="str">
        <f t="shared" ca="1" si="21"/>
        <v>No</v>
      </c>
      <c r="AH274" s="19" t="str">
        <f t="shared" si="22"/>
        <v>No</v>
      </c>
      <c r="AI274" s="56" t="str">
        <f t="shared" ca="1" si="23"/>
        <v>Yes</v>
      </c>
      <c r="AJ274" s="56" t="str">
        <f ca="1">IFERROR(IF(OR($R$1&gt;Q274+90,$R$1&gt;VLOOKUP(W274,'EFM Funds June 2020'!D:E,2,FALSE)+90),"Yes","No"),"No")</f>
        <v>No</v>
      </c>
      <c r="AK274" s="56" t="str">
        <f>IFERROR(IF(OR(IFERROR(IF(AND(VLOOKUP(L274,'EFM Funds June 2020'!$D:$M,10,FALSE)="Yes",T274&lt;0),"Yes","No"),"No")="Yes",IFERROR(IF(AND(VLOOKUP(W274,'EFM Funds June 2020'!$D:$M,10,FALSE)="Yes",AA274&gt;0),"Yes","No"),"No")="Yes"),"Yes","No"),"No")</f>
        <v>No</v>
      </c>
      <c r="AL274" s="95" t="str">
        <f t="shared" si="24"/>
        <v>NoNo</v>
      </c>
    </row>
    <row r="275" spans="1:38" s="12" customFormat="1" x14ac:dyDescent="0.35">
      <c r="A275" s="13"/>
      <c r="B275" s="20"/>
      <c r="C275" s="20"/>
      <c r="D275" s="13"/>
      <c r="E275" s="13"/>
      <c r="F275" s="13"/>
      <c r="G275" s="21"/>
      <c r="H275" s="104"/>
      <c r="I275" s="21"/>
      <c r="J275" s="21"/>
      <c r="K275" s="13"/>
      <c r="L275" s="13"/>
      <c r="M275" s="20"/>
      <c r="N275" s="13"/>
      <c r="O275" s="13"/>
      <c r="P275" s="13"/>
      <c r="Q275" s="22"/>
      <c r="R275" s="13"/>
      <c r="S275" s="13"/>
      <c r="T275" s="13"/>
      <c r="U275" s="116"/>
      <c r="V275" s="116"/>
      <c r="W275" s="116"/>
      <c r="X275" s="118"/>
      <c r="Y275" s="120"/>
      <c r="Z275" s="116"/>
      <c r="AA275" s="116"/>
      <c r="AB275" s="55">
        <f t="shared" ref="AB275:AB338" si="25">T275-AA275</f>
        <v>0</v>
      </c>
      <c r="AC275" s="39"/>
      <c r="AD275" s="96" t="str">
        <f t="shared" si="20"/>
        <v>No</v>
      </c>
      <c r="AE275" s="18" t="str">
        <f>IFERROR(VLOOKUP(L275,'EFM Funds June 2020'!D:M,9,FALSE),"No")</f>
        <v>No</v>
      </c>
      <c r="AF275" s="18" t="str">
        <f>IFERROR(VLOOKUP(W275,'EFM Funds June 2020'!D:L,9,FALSE),"No")</f>
        <v>No</v>
      </c>
      <c r="AG275" s="19" t="str">
        <f t="shared" ca="1" si="21"/>
        <v>No</v>
      </c>
      <c r="AH275" s="19" t="str">
        <f t="shared" si="22"/>
        <v>No</v>
      </c>
      <c r="AI275" s="56" t="str">
        <f t="shared" ca="1" si="23"/>
        <v>Yes</v>
      </c>
      <c r="AJ275" s="56" t="str">
        <f ca="1">IFERROR(IF(OR($R$1&gt;Q275+90,$R$1&gt;VLOOKUP(W275,'EFM Funds June 2020'!D:E,2,FALSE)+90),"Yes","No"),"No")</f>
        <v>No</v>
      </c>
      <c r="AK275" s="56" t="str">
        <f>IFERROR(IF(OR(IFERROR(IF(AND(VLOOKUP(L275,'EFM Funds June 2020'!$D:$M,10,FALSE)="Yes",T275&lt;0),"Yes","No"),"No")="Yes",IFERROR(IF(AND(VLOOKUP(W275,'EFM Funds June 2020'!$D:$M,10,FALSE)="Yes",AA275&gt;0),"Yes","No"),"No")="Yes"),"Yes","No"),"No")</f>
        <v>No</v>
      </c>
      <c r="AL275" s="95" t="str">
        <f t="shared" si="24"/>
        <v>NoNo</v>
      </c>
    </row>
    <row r="276" spans="1:38" s="12" customFormat="1" x14ac:dyDescent="0.35">
      <c r="A276" s="13"/>
      <c r="B276" s="20"/>
      <c r="C276" s="20"/>
      <c r="D276" s="13"/>
      <c r="E276" s="13"/>
      <c r="F276" s="13"/>
      <c r="G276" s="21"/>
      <c r="H276" s="104"/>
      <c r="I276" s="21"/>
      <c r="J276" s="21"/>
      <c r="K276" s="13"/>
      <c r="L276" s="13"/>
      <c r="M276" s="20"/>
      <c r="N276" s="13"/>
      <c r="O276" s="13"/>
      <c r="P276" s="13"/>
      <c r="Q276" s="22"/>
      <c r="R276" s="13"/>
      <c r="S276" s="13"/>
      <c r="T276" s="13"/>
      <c r="U276" s="116"/>
      <c r="V276" s="116"/>
      <c r="W276" s="116"/>
      <c r="X276" s="118"/>
      <c r="Y276" s="120"/>
      <c r="Z276" s="116"/>
      <c r="AA276" s="116"/>
      <c r="AB276" s="55">
        <f t="shared" si="25"/>
        <v>0</v>
      </c>
      <c r="AC276" s="39"/>
      <c r="AD276" s="96" t="str">
        <f t="shared" ref="AD276:AD339" si="26">IF(ISNUMBER(SEARCH("Yes",AL276)),"Yes","No")</f>
        <v>No</v>
      </c>
      <c r="AE276" s="18" t="str">
        <f>IFERROR(VLOOKUP(L276,'EFM Funds June 2020'!D:M,9,FALSE),"No")</f>
        <v>No</v>
      </c>
      <c r="AF276" s="18" t="str">
        <f>IFERROR(VLOOKUP(W276,'EFM Funds June 2020'!D:L,9,FALSE),"No")</f>
        <v>No</v>
      </c>
      <c r="AG276" s="19" t="str">
        <f t="shared" ref="AG276:AG339" ca="1" si="27">IF(AND(AI276="Yes",AK276="Yes"),"Yes",IF(AND(AJ276="Yes",AK276="Yes"),"Yes","No"))</f>
        <v>No</v>
      </c>
      <c r="AH276" s="19" t="str">
        <f t="shared" ref="AH276:AH339" si="28">IF(OR(R276="GSHIP",R276="FEEREM",R276="GSPFR",R276="TUITRM",R276="CMPFEE"),"Yes","No")</f>
        <v>No</v>
      </c>
      <c r="AI276" s="56" t="str">
        <f t="shared" ref="AI276:AI339" ca="1" si="29">IFERROR(IF($R$1&gt;=(H276+120),"Yes","No"),"")</f>
        <v>Yes</v>
      </c>
      <c r="AJ276" s="56" t="str">
        <f ca="1">IFERROR(IF(OR($R$1&gt;Q276+90,$R$1&gt;VLOOKUP(W276,'EFM Funds June 2020'!D:E,2,FALSE)+90),"Yes","No"),"No")</f>
        <v>No</v>
      </c>
      <c r="AK276" s="56" t="str">
        <f>IFERROR(IF(OR(IFERROR(IF(AND(VLOOKUP(L276,'EFM Funds June 2020'!$D:$M,10,FALSE)="Yes",T276&lt;0),"Yes","No"),"No")="Yes",IFERROR(IF(AND(VLOOKUP(W276,'EFM Funds June 2020'!$D:$M,10,FALSE)="Yes",AA276&gt;0),"Yes","No"),"No")="Yes"),"Yes","No"),"No")</f>
        <v>No</v>
      </c>
      <c r="AL276" s="95" t="str">
        <f t="shared" ref="AL276:AL339" si="30">AE276&amp;AF276</f>
        <v>NoNo</v>
      </c>
    </row>
    <row r="277" spans="1:38" s="12" customFormat="1" x14ac:dyDescent="0.35">
      <c r="A277" s="13"/>
      <c r="B277" s="20"/>
      <c r="C277" s="20"/>
      <c r="D277" s="13"/>
      <c r="E277" s="13"/>
      <c r="F277" s="13"/>
      <c r="G277" s="21"/>
      <c r="H277" s="104"/>
      <c r="I277" s="21"/>
      <c r="J277" s="21"/>
      <c r="K277" s="13"/>
      <c r="L277" s="13"/>
      <c r="M277" s="20"/>
      <c r="N277" s="13"/>
      <c r="O277" s="13"/>
      <c r="P277" s="13"/>
      <c r="Q277" s="22"/>
      <c r="R277" s="13"/>
      <c r="S277" s="13"/>
      <c r="T277" s="13"/>
      <c r="U277" s="116"/>
      <c r="V277" s="116"/>
      <c r="W277" s="116"/>
      <c r="X277" s="118"/>
      <c r="Y277" s="120"/>
      <c r="Z277" s="116"/>
      <c r="AA277" s="116"/>
      <c r="AB277" s="55">
        <f t="shared" si="25"/>
        <v>0</v>
      </c>
      <c r="AC277" s="39"/>
      <c r="AD277" s="96" t="str">
        <f t="shared" si="26"/>
        <v>No</v>
      </c>
      <c r="AE277" s="18" t="str">
        <f>IFERROR(VLOOKUP(L277,'EFM Funds June 2020'!D:M,9,FALSE),"No")</f>
        <v>No</v>
      </c>
      <c r="AF277" s="18" t="str">
        <f>IFERROR(VLOOKUP(W277,'EFM Funds June 2020'!D:L,9,FALSE),"No")</f>
        <v>No</v>
      </c>
      <c r="AG277" s="19" t="str">
        <f t="shared" ca="1" si="27"/>
        <v>No</v>
      </c>
      <c r="AH277" s="19" t="str">
        <f t="shared" si="28"/>
        <v>No</v>
      </c>
      <c r="AI277" s="56" t="str">
        <f t="shared" ca="1" si="29"/>
        <v>Yes</v>
      </c>
      <c r="AJ277" s="56" t="str">
        <f ca="1">IFERROR(IF(OR($R$1&gt;Q277+90,$R$1&gt;VLOOKUP(W277,'EFM Funds June 2020'!D:E,2,FALSE)+90),"Yes","No"),"No")</f>
        <v>No</v>
      </c>
      <c r="AK277" s="56" t="str">
        <f>IFERROR(IF(OR(IFERROR(IF(AND(VLOOKUP(L277,'EFM Funds June 2020'!$D:$M,10,FALSE)="Yes",T277&lt;0),"Yes","No"),"No")="Yes",IFERROR(IF(AND(VLOOKUP(W277,'EFM Funds June 2020'!$D:$M,10,FALSE)="Yes",AA277&gt;0),"Yes","No"),"No")="Yes"),"Yes","No"),"No")</f>
        <v>No</v>
      </c>
      <c r="AL277" s="95" t="str">
        <f t="shared" si="30"/>
        <v>NoNo</v>
      </c>
    </row>
    <row r="278" spans="1:38" s="12" customFormat="1" x14ac:dyDescent="0.35">
      <c r="A278" s="13"/>
      <c r="B278" s="20"/>
      <c r="C278" s="20"/>
      <c r="D278" s="13"/>
      <c r="E278" s="13"/>
      <c r="F278" s="13"/>
      <c r="G278" s="21"/>
      <c r="H278" s="104"/>
      <c r="I278" s="21"/>
      <c r="J278" s="21"/>
      <c r="K278" s="13"/>
      <c r="L278" s="13"/>
      <c r="M278" s="20"/>
      <c r="N278" s="13"/>
      <c r="O278" s="13"/>
      <c r="P278" s="13"/>
      <c r="Q278" s="22"/>
      <c r="R278" s="13"/>
      <c r="S278" s="13"/>
      <c r="T278" s="13"/>
      <c r="U278" s="116"/>
      <c r="V278" s="116"/>
      <c r="W278" s="116"/>
      <c r="X278" s="118"/>
      <c r="Y278" s="120"/>
      <c r="Z278" s="116"/>
      <c r="AA278" s="116"/>
      <c r="AB278" s="55">
        <f t="shared" si="25"/>
        <v>0</v>
      </c>
      <c r="AC278" s="39"/>
      <c r="AD278" s="96" t="str">
        <f t="shared" si="26"/>
        <v>No</v>
      </c>
      <c r="AE278" s="18" t="str">
        <f>IFERROR(VLOOKUP(L278,'EFM Funds June 2020'!D:M,9,FALSE),"No")</f>
        <v>No</v>
      </c>
      <c r="AF278" s="18" t="str">
        <f>IFERROR(VLOOKUP(W278,'EFM Funds June 2020'!D:L,9,FALSE),"No")</f>
        <v>No</v>
      </c>
      <c r="AG278" s="19" t="str">
        <f t="shared" ca="1" si="27"/>
        <v>No</v>
      </c>
      <c r="AH278" s="19" t="str">
        <f t="shared" si="28"/>
        <v>No</v>
      </c>
      <c r="AI278" s="56" t="str">
        <f t="shared" ca="1" si="29"/>
        <v>Yes</v>
      </c>
      <c r="AJ278" s="56" t="str">
        <f ca="1">IFERROR(IF(OR($R$1&gt;Q278+90,$R$1&gt;VLOOKUP(W278,'EFM Funds June 2020'!D:E,2,FALSE)+90),"Yes","No"),"No")</f>
        <v>No</v>
      </c>
      <c r="AK278" s="56" t="str">
        <f>IFERROR(IF(OR(IFERROR(IF(AND(VLOOKUP(L278,'EFM Funds June 2020'!$D:$M,10,FALSE)="Yes",T278&lt;0),"Yes","No"),"No")="Yes",IFERROR(IF(AND(VLOOKUP(W278,'EFM Funds June 2020'!$D:$M,10,FALSE)="Yes",AA278&gt;0),"Yes","No"),"No")="Yes"),"Yes","No"),"No")</f>
        <v>No</v>
      </c>
      <c r="AL278" s="95" t="str">
        <f t="shared" si="30"/>
        <v>NoNo</v>
      </c>
    </row>
    <row r="279" spans="1:38" s="12" customFormat="1" x14ac:dyDescent="0.35">
      <c r="A279" s="13"/>
      <c r="B279" s="20"/>
      <c r="C279" s="20"/>
      <c r="D279" s="13"/>
      <c r="E279" s="13"/>
      <c r="F279" s="13"/>
      <c r="G279" s="21"/>
      <c r="H279" s="104"/>
      <c r="I279" s="21"/>
      <c r="J279" s="21"/>
      <c r="K279" s="13"/>
      <c r="L279" s="13"/>
      <c r="M279" s="20"/>
      <c r="N279" s="13"/>
      <c r="O279" s="13"/>
      <c r="P279" s="13"/>
      <c r="Q279" s="22"/>
      <c r="R279" s="13"/>
      <c r="S279" s="13"/>
      <c r="T279" s="13"/>
      <c r="U279" s="116"/>
      <c r="V279" s="116"/>
      <c r="W279" s="116"/>
      <c r="X279" s="118"/>
      <c r="Y279" s="120"/>
      <c r="Z279" s="116"/>
      <c r="AA279" s="116"/>
      <c r="AB279" s="55">
        <f t="shared" si="25"/>
        <v>0</v>
      </c>
      <c r="AC279" s="39"/>
      <c r="AD279" s="96" t="str">
        <f t="shared" si="26"/>
        <v>No</v>
      </c>
      <c r="AE279" s="18" t="str">
        <f>IFERROR(VLOOKUP(L279,'EFM Funds June 2020'!D:M,9,FALSE),"No")</f>
        <v>No</v>
      </c>
      <c r="AF279" s="18" t="str">
        <f>IFERROR(VLOOKUP(W279,'EFM Funds June 2020'!D:L,9,FALSE),"No")</f>
        <v>No</v>
      </c>
      <c r="AG279" s="19" t="str">
        <f t="shared" ca="1" si="27"/>
        <v>No</v>
      </c>
      <c r="AH279" s="19" t="str">
        <f t="shared" si="28"/>
        <v>No</v>
      </c>
      <c r="AI279" s="56" t="str">
        <f t="shared" ca="1" si="29"/>
        <v>Yes</v>
      </c>
      <c r="AJ279" s="56" t="str">
        <f ca="1">IFERROR(IF(OR($R$1&gt;Q279+90,$R$1&gt;VLOOKUP(W279,'EFM Funds June 2020'!D:E,2,FALSE)+90),"Yes","No"),"No")</f>
        <v>No</v>
      </c>
      <c r="AK279" s="56" t="str">
        <f>IFERROR(IF(OR(IFERROR(IF(AND(VLOOKUP(L279,'EFM Funds June 2020'!$D:$M,10,FALSE)="Yes",T279&lt;0),"Yes","No"),"No")="Yes",IFERROR(IF(AND(VLOOKUP(W279,'EFM Funds June 2020'!$D:$M,10,FALSE)="Yes",AA279&gt;0),"Yes","No"),"No")="Yes"),"Yes","No"),"No")</f>
        <v>No</v>
      </c>
      <c r="AL279" s="95" t="str">
        <f t="shared" si="30"/>
        <v>NoNo</v>
      </c>
    </row>
    <row r="280" spans="1:38" s="12" customFormat="1" x14ac:dyDescent="0.35">
      <c r="A280" s="13"/>
      <c r="B280" s="20"/>
      <c r="C280" s="20"/>
      <c r="D280" s="13"/>
      <c r="E280" s="13"/>
      <c r="F280" s="13"/>
      <c r="G280" s="21"/>
      <c r="H280" s="104"/>
      <c r="I280" s="21"/>
      <c r="J280" s="21"/>
      <c r="K280" s="13"/>
      <c r="L280" s="13"/>
      <c r="M280" s="20"/>
      <c r="N280" s="13"/>
      <c r="O280" s="13"/>
      <c r="P280" s="13"/>
      <c r="Q280" s="22"/>
      <c r="R280" s="13"/>
      <c r="S280" s="13"/>
      <c r="T280" s="13"/>
      <c r="U280" s="116"/>
      <c r="V280" s="116"/>
      <c r="W280" s="116"/>
      <c r="X280" s="118"/>
      <c r="Y280" s="120"/>
      <c r="Z280" s="116"/>
      <c r="AA280" s="116"/>
      <c r="AB280" s="55">
        <f t="shared" si="25"/>
        <v>0</v>
      </c>
      <c r="AC280" s="39"/>
      <c r="AD280" s="96" t="str">
        <f t="shared" si="26"/>
        <v>No</v>
      </c>
      <c r="AE280" s="18" t="str">
        <f>IFERROR(VLOOKUP(L280,'EFM Funds June 2020'!D:M,9,FALSE),"No")</f>
        <v>No</v>
      </c>
      <c r="AF280" s="18" t="str">
        <f>IFERROR(VLOOKUP(W280,'EFM Funds June 2020'!D:L,9,FALSE),"No")</f>
        <v>No</v>
      </c>
      <c r="AG280" s="19" t="str">
        <f t="shared" ca="1" si="27"/>
        <v>No</v>
      </c>
      <c r="AH280" s="19" t="str">
        <f t="shared" si="28"/>
        <v>No</v>
      </c>
      <c r="AI280" s="56" t="str">
        <f t="shared" ca="1" si="29"/>
        <v>Yes</v>
      </c>
      <c r="AJ280" s="56" t="str">
        <f ca="1">IFERROR(IF(OR($R$1&gt;Q280+90,$R$1&gt;VLOOKUP(W280,'EFM Funds June 2020'!D:E,2,FALSE)+90),"Yes","No"),"No")</f>
        <v>No</v>
      </c>
      <c r="AK280" s="56" t="str">
        <f>IFERROR(IF(OR(IFERROR(IF(AND(VLOOKUP(L280,'EFM Funds June 2020'!$D:$M,10,FALSE)="Yes",T280&lt;0),"Yes","No"),"No")="Yes",IFERROR(IF(AND(VLOOKUP(W280,'EFM Funds June 2020'!$D:$M,10,FALSE)="Yes",AA280&gt;0),"Yes","No"),"No")="Yes"),"Yes","No"),"No")</f>
        <v>No</v>
      </c>
      <c r="AL280" s="95" t="str">
        <f t="shared" si="30"/>
        <v>NoNo</v>
      </c>
    </row>
    <row r="281" spans="1:38" s="12" customFormat="1" x14ac:dyDescent="0.35">
      <c r="A281" s="13"/>
      <c r="B281" s="20"/>
      <c r="C281" s="20"/>
      <c r="D281" s="13"/>
      <c r="E281" s="13"/>
      <c r="F281" s="13"/>
      <c r="G281" s="21"/>
      <c r="H281" s="104"/>
      <c r="I281" s="21"/>
      <c r="J281" s="21"/>
      <c r="K281" s="13"/>
      <c r="L281" s="13"/>
      <c r="M281" s="20"/>
      <c r="N281" s="13"/>
      <c r="O281" s="13"/>
      <c r="P281" s="13"/>
      <c r="Q281" s="22"/>
      <c r="R281" s="13"/>
      <c r="S281" s="13"/>
      <c r="T281" s="13"/>
      <c r="U281" s="116"/>
      <c r="V281" s="116"/>
      <c r="W281" s="116"/>
      <c r="X281" s="118"/>
      <c r="Y281" s="120"/>
      <c r="Z281" s="116"/>
      <c r="AA281" s="116"/>
      <c r="AB281" s="55">
        <f t="shared" si="25"/>
        <v>0</v>
      </c>
      <c r="AC281" s="39"/>
      <c r="AD281" s="96" t="str">
        <f t="shared" si="26"/>
        <v>No</v>
      </c>
      <c r="AE281" s="18" t="str">
        <f>IFERROR(VLOOKUP(L281,'EFM Funds June 2020'!D:M,9,FALSE),"No")</f>
        <v>No</v>
      </c>
      <c r="AF281" s="18" t="str">
        <f>IFERROR(VLOOKUP(W281,'EFM Funds June 2020'!D:L,9,FALSE),"No")</f>
        <v>No</v>
      </c>
      <c r="AG281" s="19" t="str">
        <f t="shared" ca="1" si="27"/>
        <v>No</v>
      </c>
      <c r="AH281" s="19" t="str">
        <f t="shared" si="28"/>
        <v>No</v>
      </c>
      <c r="AI281" s="56" t="str">
        <f t="shared" ca="1" si="29"/>
        <v>Yes</v>
      </c>
      <c r="AJ281" s="56" t="str">
        <f ca="1">IFERROR(IF(OR($R$1&gt;Q281+90,$R$1&gt;VLOOKUP(W281,'EFM Funds June 2020'!D:E,2,FALSE)+90),"Yes","No"),"No")</f>
        <v>No</v>
      </c>
      <c r="AK281" s="56" t="str">
        <f>IFERROR(IF(OR(IFERROR(IF(AND(VLOOKUP(L281,'EFM Funds June 2020'!$D:$M,10,FALSE)="Yes",T281&lt;0),"Yes","No"),"No")="Yes",IFERROR(IF(AND(VLOOKUP(W281,'EFM Funds June 2020'!$D:$M,10,FALSE)="Yes",AA281&gt;0),"Yes","No"),"No")="Yes"),"Yes","No"),"No")</f>
        <v>No</v>
      </c>
      <c r="AL281" s="95" t="str">
        <f t="shared" si="30"/>
        <v>NoNo</v>
      </c>
    </row>
    <row r="282" spans="1:38" s="12" customFormat="1" x14ac:dyDescent="0.35">
      <c r="A282" s="13"/>
      <c r="B282" s="20"/>
      <c r="C282" s="20"/>
      <c r="D282" s="13"/>
      <c r="E282" s="13"/>
      <c r="F282" s="13"/>
      <c r="G282" s="21"/>
      <c r="H282" s="104"/>
      <c r="I282" s="21"/>
      <c r="J282" s="21"/>
      <c r="K282" s="13"/>
      <c r="L282" s="13"/>
      <c r="M282" s="20"/>
      <c r="N282" s="13"/>
      <c r="O282" s="13"/>
      <c r="P282" s="13"/>
      <c r="Q282" s="22"/>
      <c r="R282" s="13"/>
      <c r="S282" s="13"/>
      <c r="T282" s="13"/>
      <c r="U282" s="116"/>
      <c r="V282" s="116"/>
      <c r="W282" s="116"/>
      <c r="X282" s="118"/>
      <c r="Y282" s="120"/>
      <c r="Z282" s="116"/>
      <c r="AA282" s="116"/>
      <c r="AB282" s="55">
        <f t="shared" si="25"/>
        <v>0</v>
      </c>
      <c r="AC282" s="39"/>
      <c r="AD282" s="96" t="str">
        <f t="shared" si="26"/>
        <v>No</v>
      </c>
      <c r="AE282" s="18" t="str">
        <f>IFERROR(VLOOKUP(L282,'EFM Funds June 2020'!D:M,9,FALSE),"No")</f>
        <v>No</v>
      </c>
      <c r="AF282" s="18" t="str">
        <f>IFERROR(VLOOKUP(W282,'EFM Funds June 2020'!D:L,9,FALSE),"No")</f>
        <v>No</v>
      </c>
      <c r="AG282" s="19" t="str">
        <f t="shared" ca="1" si="27"/>
        <v>No</v>
      </c>
      <c r="AH282" s="19" t="str">
        <f t="shared" si="28"/>
        <v>No</v>
      </c>
      <c r="AI282" s="56" t="str">
        <f t="shared" ca="1" si="29"/>
        <v>Yes</v>
      </c>
      <c r="AJ282" s="56" t="str">
        <f ca="1">IFERROR(IF(OR($R$1&gt;Q282+90,$R$1&gt;VLOOKUP(W282,'EFM Funds June 2020'!D:E,2,FALSE)+90),"Yes","No"),"No")</f>
        <v>No</v>
      </c>
      <c r="AK282" s="56" t="str">
        <f>IFERROR(IF(OR(IFERROR(IF(AND(VLOOKUP(L282,'EFM Funds June 2020'!$D:$M,10,FALSE)="Yes",T282&lt;0),"Yes","No"),"No")="Yes",IFERROR(IF(AND(VLOOKUP(W282,'EFM Funds June 2020'!$D:$M,10,FALSE)="Yes",AA282&gt;0),"Yes","No"),"No")="Yes"),"Yes","No"),"No")</f>
        <v>No</v>
      </c>
      <c r="AL282" s="95" t="str">
        <f t="shared" si="30"/>
        <v>NoNo</v>
      </c>
    </row>
    <row r="283" spans="1:38" s="12" customFormat="1" x14ac:dyDescent="0.35">
      <c r="A283" s="13"/>
      <c r="B283" s="20"/>
      <c r="C283" s="20"/>
      <c r="D283" s="13"/>
      <c r="E283" s="13"/>
      <c r="F283" s="13"/>
      <c r="G283" s="21"/>
      <c r="H283" s="104"/>
      <c r="I283" s="21"/>
      <c r="J283" s="21"/>
      <c r="K283" s="13"/>
      <c r="L283" s="13"/>
      <c r="M283" s="20"/>
      <c r="N283" s="13"/>
      <c r="O283" s="13"/>
      <c r="P283" s="13"/>
      <c r="Q283" s="22"/>
      <c r="R283" s="13"/>
      <c r="S283" s="13"/>
      <c r="T283" s="13"/>
      <c r="U283" s="116"/>
      <c r="V283" s="116"/>
      <c r="W283" s="116"/>
      <c r="X283" s="118"/>
      <c r="Y283" s="120"/>
      <c r="Z283" s="116"/>
      <c r="AA283" s="116"/>
      <c r="AB283" s="55">
        <f t="shared" si="25"/>
        <v>0</v>
      </c>
      <c r="AC283" s="39"/>
      <c r="AD283" s="96" t="str">
        <f t="shared" si="26"/>
        <v>No</v>
      </c>
      <c r="AE283" s="18" t="str">
        <f>IFERROR(VLOOKUP(L283,'EFM Funds June 2020'!D:M,9,FALSE),"No")</f>
        <v>No</v>
      </c>
      <c r="AF283" s="18" t="str">
        <f>IFERROR(VLOOKUP(W283,'EFM Funds June 2020'!D:L,9,FALSE),"No")</f>
        <v>No</v>
      </c>
      <c r="AG283" s="19" t="str">
        <f t="shared" ca="1" si="27"/>
        <v>No</v>
      </c>
      <c r="AH283" s="19" t="str">
        <f t="shared" si="28"/>
        <v>No</v>
      </c>
      <c r="AI283" s="56" t="str">
        <f t="shared" ca="1" si="29"/>
        <v>Yes</v>
      </c>
      <c r="AJ283" s="56" t="str">
        <f ca="1">IFERROR(IF(OR($R$1&gt;Q283+90,$R$1&gt;VLOOKUP(W283,'EFM Funds June 2020'!D:E,2,FALSE)+90),"Yes","No"),"No")</f>
        <v>No</v>
      </c>
      <c r="AK283" s="56" t="str">
        <f>IFERROR(IF(OR(IFERROR(IF(AND(VLOOKUP(L283,'EFM Funds June 2020'!$D:$M,10,FALSE)="Yes",T283&lt;0),"Yes","No"),"No")="Yes",IFERROR(IF(AND(VLOOKUP(W283,'EFM Funds June 2020'!$D:$M,10,FALSE)="Yes",AA283&gt;0),"Yes","No"),"No")="Yes"),"Yes","No"),"No")</f>
        <v>No</v>
      </c>
      <c r="AL283" s="95" t="str">
        <f t="shared" si="30"/>
        <v>NoNo</v>
      </c>
    </row>
    <row r="284" spans="1:38" s="12" customFormat="1" x14ac:dyDescent="0.35">
      <c r="A284" s="13"/>
      <c r="B284" s="20"/>
      <c r="C284" s="20"/>
      <c r="D284" s="13"/>
      <c r="E284" s="13"/>
      <c r="F284" s="13"/>
      <c r="G284" s="21"/>
      <c r="H284" s="104"/>
      <c r="I284" s="21"/>
      <c r="J284" s="21"/>
      <c r="K284" s="13"/>
      <c r="L284" s="13"/>
      <c r="M284" s="20"/>
      <c r="N284" s="13"/>
      <c r="O284" s="13"/>
      <c r="P284" s="13"/>
      <c r="Q284" s="22"/>
      <c r="R284" s="13"/>
      <c r="S284" s="13"/>
      <c r="T284" s="13"/>
      <c r="U284" s="116"/>
      <c r="V284" s="116"/>
      <c r="W284" s="116"/>
      <c r="X284" s="118"/>
      <c r="Y284" s="120"/>
      <c r="Z284" s="116"/>
      <c r="AA284" s="116"/>
      <c r="AB284" s="55">
        <f t="shared" si="25"/>
        <v>0</v>
      </c>
      <c r="AC284" s="39"/>
      <c r="AD284" s="96" t="str">
        <f t="shared" si="26"/>
        <v>No</v>
      </c>
      <c r="AE284" s="18" t="str">
        <f>IFERROR(VLOOKUP(L284,'EFM Funds June 2020'!D:M,9,FALSE),"No")</f>
        <v>No</v>
      </c>
      <c r="AF284" s="18" t="str">
        <f>IFERROR(VLOOKUP(W284,'EFM Funds June 2020'!D:L,9,FALSE),"No")</f>
        <v>No</v>
      </c>
      <c r="AG284" s="19" t="str">
        <f t="shared" ca="1" si="27"/>
        <v>No</v>
      </c>
      <c r="AH284" s="19" t="str">
        <f t="shared" si="28"/>
        <v>No</v>
      </c>
      <c r="AI284" s="56" t="str">
        <f t="shared" ca="1" si="29"/>
        <v>Yes</v>
      </c>
      <c r="AJ284" s="56" t="str">
        <f ca="1">IFERROR(IF(OR($R$1&gt;Q284+90,$R$1&gt;VLOOKUP(W284,'EFM Funds June 2020'!D:E,2,FALSE)+90),"Yes","No"),"No")</f>
        <v>No</v>
      </c>
      <c r="AK284" s="56" t="str">
        <f>IFERROR(IF(OR(IFERROR(IF(AND(VLOOKUP(L284,'EFM Funds June 2020'!$D:$M,10,FALSE)="Yes",T284&lt;0),"Yes","No"),"No")="Yes",IFERROR(IF(AND(VLOOKUP(W284,'EFM Funds June 2020'!$D:$M,10,FALSE)="Yes",AA284&gt;0),"Yes","No"),"No")="Yes"),"Yes","No"),"No")</f>
        <v>No</v>
      </c>
      <c r="AL284" s="95" t="str">
        <f t="shared" si="30"/>
        <v>NoNo</v>
      </c>
    </row>
    <row r="285" spans="1:38" s="12" customFormat="1" x14ac:dyDescent="0.35">
      <c r="A285" s="13"/>
      <c r="B285" s="20"/>
      <c r="C285" s="20"/>
      <c r="D285" s="13"/>
      <c r="E285" s="13"/>
      <c r="F285" s="13"/>
      <c r="G285" s="21"/>
      <c r="H285" s="104"/>
      <c r="I285" s="21"/>
      <c r="J285" s="21"/>
      <c r="K285" s="13"/>
      <c r="L285" s="13"/>
      <c r="M285" s="20"/>
      <c r="N285" s="13"/>
      <c r="O285" s="13"/>
      <c r="P285" s="13"/>
      <c r="Q285" s="22"/>
      <c r="R285" s="13"/>
      <c r="S285" s="13"/>
      <c r="T285" s="13"/>
      <c r="U285" s="116"/>
      <c r="V285" s="116"/>
      <c r="W285" s="116"/>
      <c r="X285" s="118"/>
      <c r="Y285" s="120"/>
      <c r="Z285" s="116"/>
      <c r="AA285" s="116"/>
      <c r="AB285" s="55">
        <f t="shared" si="25"/>
        <v>0</v>
      </c>
      <c r="AC285" s="39"/>
      <c r="AD285" s="96" t="str">
        <f t="shared" si="26"/>
        <v>No</v>
      </c>
      <c r="AE285" s="18" t="str">
        <f>IFERROR(VLOOKUP(L285,'EFM Funds June 2020'!D:M,9,FALSE),"No")</f>
        <v>No</v>
      </c>
      <c r="AF285" s="18" t="str">
        <f>IFERROR(VLOOKUP(W285,'EFM Funds June 2020'!D:L,9,FALSE),"No")</f>
        <v>No</v>
      </c>
      <c r="AG285" s="19" t="str">
        <f t="shared" ca="1" si="27"/>
        <v>No</v>
      </c>
      <c r="AH285" s="19" t="str">
        <f t="shared" si="28"/>
        <v>No</v>
      </c>
      <c r="AI285" s="56" t="str">
        <f t="shared" ca="1" si="29"/>
        <v>Yes</v>
      </c>
      <c r="AJ285" s="56" t="str">
        <f ca="1">IFERROR(IF(OR($R$1&gt;Q285+90,$R$1&gt;VLOOKUP(W285,'EFM Funds June 2020'!D:E,2,FALSE)+90),"Yes","No"),"No")</f>
        <v>No</v>
      </c>
      <c r="AK285" s="56" t="str">
        <f>IFERROR(IF(OR(IFERROR(IF(AND(VLOOKUP(L285,'EFM Funds June 2020'!$D:$M,10,FALSE)="Yes",T285&lt;0),"Yes","No"),"No")="Yes",IFERROR(IF(AND(VLOOKUP(W285,'EFM Funds June 2020'!$D:$M,10,FALSE)="Yes",AA285&gt;0),"Yes","No"),"No")="Yes"),"Yes","No"),"No")</f>
        <v>No</v>
      </c>
      <c r="AL285" s="95" t="str">
        <f t="shared" si="30"/>
        <v>NoNo</v>
      </c>
    </row>
    <row r="286" spans="1:38" s="12" customFormat="1" x14ac:dyDescent="0.35">
      <c r="A286" s="13"/>
      <c r="B286" s="20"/>
      <c r="C286" s="20"/>
      <c r="D286" s="13"/>
      <c r="E286" s="13"/>
      <c r="F286" s="13"/>
      <c r="G286" s="21"/>
      <c r="H286" s="104"/>
      <c r="I286" s="21"/>
      <c r="J286" s="21"/>
      <c r="K286" s="13"/>
      <c r="L286" s="13"/>
      <c r="M286" s="20"/>
      <c r="N286" s="13"/>
      <c r="O286" s="13"/>
      <c r="P286" s="13"/>
      <c r="Q286" s="22"/>
      <c r="R286" s="13"/>
      <c r="S286" s="13"/>
      <c r="T286" s="13"/>
      <c r="U286" s="116"/>
      <c r="V286" s="116"/>
      <c r="W286" s="116"/>
      <c r="X286" s="118"/>
      <c r="Y286" s="120"/>
      <c r="Z286" s="116"/>
      <c r="AA286" s="116"/>
      <c r="AB286" s="55">
        <f t="shared" si="25"/>
        <v>0</v>
      </c>
      <c r="AC286" s="39"/>
      <c r="AD286" s="96" t="str">
        <f t="shared" si="26"/>
        <v>No</v>
      </c>
      <c r="AE286" s="18" t="str">
        <f>IFERROR(VLOOKUP(L286,'EFM Funds June 2020'!D:M,9,FALSE),"No")</f>
        <v>No</v>
      </c>
      <c r="AF286" s="18" t="str">
        <f>IFERROR(VLOOKUP(W286,'EFM Funds June 2020'!D:L,9,FALSE),"No")</f>
        <v>No</v>
      </c>
      <c r="AG286" s="19" t="str">
        <f t="shared" ca="1" si="27"/>
        <v>No</v>
      </c>
      <c r="AH286" s="19" t="str">
        <f t="shared" si="28"/>
        <v>No</v>
      </c>
      <c r="AI286" s="56" t="str">
        <f t="shared" ca="1" si="29"/>
        <v>Yes</v>
      </c>
      <c r="AJ286" s="56" t="str">
        <f ca="1">IFERROR(IF(OR($R$1&gt;Q286+90,$R$1&gt;VLOOKUP(W286,'EFM Funds June 2020'!D:E,2,FALSE)+90),"Yes","No"),"No")</f>
        <v>No</v>
      </c>
      <c r="AK286" s="56" t="str">
        <f>IFERROR(IF(OR(IFERROR(IF(AND(VLOOKUP(L286,'EFM Funds June 2020'!$D:$M,10,FALSE)="Yes",T286&lt;0),"Yes","No"),"No")="Yes",IFERROR(IF(AND(VLOOKUP(W286,'EFM Funds June 2020'!$D:$M,10,FALSE)="Yes",AA286&gt;0),"Yes","No"),"No")="Yes"),"Yes","No"),"No")</f>
        <v>No</v>
      </c>
      <c r="AL286" s="95" t="str">
        <f t="shared" si="30"/>
        <v>NoNo</v>
      </c>
    </row>
    <row r="287" spans="1:38" s="12" customFormat="1" x14ac:dyDescent="0.35">
      <c r="A287" s="13"/>
      <c r="B287" s="20"/>
      <c r="C287" s="20"/>
      <c r="D287" s="13"/>
      <c r="E287" s="13"/>
      <c r="F287" s="13"/>
      <c r="G287" s="21"/>
      <c r="H287" s="104"/>
      <c r="I287" s="21"/>
      <c r="J287" s="21"/>
      <c r="K287" s="13"/>
      <c r="L287" s="13"/>
      <c r="M287" s="20"/>
      <c r="N287" s="13"/>
      <c r="O287" s="13"/>
      <c r="P287" s="13"/>
      <c r="Q287" s="22"/>
      <c r="R287" s="13"/>
      <c r="S287" s="13"/>
      <c r="T287" s="13"/>
      <c r="U287" s="116"/>
      <c r="V287" s="116"/>
      <c r="W287" s="116"/>
      <c r="X287" s="118"/>
      <c r="Y287" s="120"/>
      <c r="Z287" s="116"/>
      <c r="AA287" s="116"/>
      <c r="AB287" s="55">
        <f t="shared" si="25"/>
        <v>0</v>
      </c>
      <c r="AC287" s="39"/>
      <c r="AD287" s="96" t="str">
        <f t="shared" si="26"/>
        <v>No</v>
      </c>
      <c r="AE287" s="18" t="str">
        <f>IFERROR(VLOOKUP(L287,'EFM Funds June 2020'!D:M,9,FALSE),"No")</f>
        <v>No</v>
      </c>
      <c r="AF287" s="18" t="str">
        <f>IFERROR(VLOOKUP(W287,'EFM Funds June 2020'!D:L,9,FALSE),"No")</f>
        <v>No</v>
      </c>
      <c r="AG287" s="19" t="str">
        <f t="shared" ca="1" si="27"/>
        <v>No</v>
      </c>
      <c r="AH287" s="19" t="str">
        <f t="shared" si="28"/>
        <v>No</v>
      </c>
      <c r="AI287" s="56" t="str">
        <f t="shared" ca="1" si="29"/>
        <v>Yes</v>
      </c>
      <c r="AJ287" s="56" t="str">
        <f ca="1">IFERROR(IF(OR($R$1&gt;Q287+90,$R$1&gt;VLOOKUP(W287,'EFM Funds June 2020'!D:E,2,FALSE)+90),"Yes","No"),"No")</f>
        <v>No</v>
      </c>
      <c r="AK287" s="56" t="str">
        <f>IFERROR(IF(OR(IFERROR(IF(AND(VLOOKUP(L287,'EFM Funds June 2020'!$D:$M,10,FALSE)="Yes",T287&lt;0),"Yes","No"),"No")="Yes",IFERROR(IF(AND(VLOOKUP(W287,'EFM Funds June 2020'!$D:$M,10,FALSE)="Yes",AA287&gt;0),"Yes","No"),"No")="Yes"),"Yes","No"),"No")</f>
        <v>No</v>
      </c>
      <c r="AL287" s="95" t="str">
        <f t="shared" si="30"/>
        <v>NoNo</v>
      </c>
    </row>
    <row r="288" spans="1:38" s="12" customFormat="1" x14ac:dyDescent="0.35">
      <c r="A288" s="13"/>
      <c r="B288" s="20"/>
      <c r="C288" s="20"/>
      <c r="D288" s="13"/>
      <c r="E288" s="13"/>
      <c r="F288" s="13"/>
      <c r="G288" s="21"/>
      <c r="H288" s="104"/>
      <c r="I288" s="21"/>
      <c r="J288" s="21"/>
      <c r="K288" s="13"/>
      <c r="L288" s="13"/>
      <c r="M288" s="20"/>
      <c r="N288" s="13"/>
      <c r="O288" s="13"/>
      <c r="P288" s="13"/>
      <c r="Q288" s="22"/>
      <c r="R288" s="13"/>
      <c r="S288" s="13"/>
      <c r="T288" s="13"/>
      <c r="U288" s="116"/>
      <c r="V288" s="116"/>
      <c r="W288" s="116"/>
      <c r="X288" s="118"/>
      <c r="Y288" s="120"/>
      <c r="Z288" s="116"/>
      <c r="AA288" s="116"/>
      <c r="AB288" s="55">
        <f t="shared" si="25"/>
        <v>0</v>
      </c>
      <c r="AC288" s="39"/>
      <c r="AD288" s="96" t="str">
        <f t="shared" si="26"/>
        <v>No</v>
      </c>
      <c r="AE288" s="18" t="str">
        <f>IFERROR(VLOOKUP(L288,'EFM Funds June 2020'!D:M,9,FALSE),"No")</f>
        <v>No</v>
      </c>
      <c r="AF288" s="18" t="str">
        <f>IFERROR(VLOOKUP(W288,'EFM Funds June 2020'!D:L,9,FALSE),"No")</f>
        <v>No</v>
      </c>
      <c r="AG288" s="19" t="str">
        <f t="shared" ca="1" si="27"/>
        <v>No</v>
      </c>
      <c r="AH288" s="19" t="str">
        <f t="shared" si="28"/>
        <v>No</v>
      </c>
      <c r="AI288" s="56" t="str">
        <f t="shared" ca="1" si="29"/>
        <v>Yes</v>
      </c>
      <c r="AJ288" s="56" t="str">
        <f ca="1">IFERROR(IF(OR($R$1&gt;Q288+90,$R$1&gt;VLOOKUP(W288,'EFM Funds June 2020'!D:E,2,FALSE)+90),"Yes","No"),"No")</f>
        <v>No</v>
      </c>
      <c r="AK288" s="56" t="str">
        <f>IFERROR(IF(OR(IFERROR(IF(AND(VLOOKUP(L288,'EFM Funds June 2020'!$D:$M,10,FALSE)="Yes",T288&lt;0),"Yes","No"),"No")="Yes",IFERROR(IF(AND(VLOOKUP(W288,'EFM Funds June 2020'!$D:$M,10,FALSE)="Yes",AA288&gt;0),"Yes","No"),"No")="Yes"),"Yes","No"),"No")</f>
        <v>No</v>
      </c>
      <c r="AL288" s="95" t="str">
        <f t="shared" si="30"/>
        <v>NoNo</v>
      </c>
    </row>
    <row r="289" spans="1:38" s="12" customFormat="1" x14ac:dyDescent="0.35">
      <c r="A289" s="13"/>
      <c r="B289" s="20"/>
      <c r="C289" s="20"/>
      <c r="D289" s="13"/>
      <c r="E289" s="13"/>
      <c r="F289" s="13"/>
      <c r="G289" s="21"/>
      <c r="H289" s="104"/>
      <c r="I289" s="21"/>
      <c r="J289" s="21"/>
      <c r="K289" s="13"/>
      <c r="L289" s="13"/>
      <c r="M289" s="20"/>
      <c r="N289" s="13"/>
      <c r="O289" s="13"/>
      <c r="P289" s="13"/>
      <c r="Q289" s="22"/>
      <c r="R289" s="13"/>
      <c r="S289" s="13"/>
      <c r="T289" s="13"/>
      <c r="U289" s="116"/>
      <c r="V289" s="116"/>
      <c r="W289" s="116"/>
      <c r="X289" s="118"/>
      <c r="Y289" s="120"/>
      <c r="Z289" s="116"/>
      <c r="AA289" s="116"/>
      <c r="AB289" s="55">
        <f t="shared" si="25"/>
        <v>0</v>
      </c>
      <c r="AC289" s="39"/>
      <c r="AD289" s="96" t="str">
        <f t="shared" si="26"/>
        <v>No</v>
      </c>
      <c r="AE289" s="18" t="str">
        <f>IFERROR(VLOOKUP(L289,'EFM Funds June 2020'!D:M,9,FALSE),"No")</f>
        <v>No</v>
      </c>
      <c r="AF289" s="18" t="str">
        <f>IFERROR(VLOOKUP(W289,'EFM Funds June 2020'!D:L,9,FALSE),"No")</f>
        <v>No</v>
      </c>
      <c r="AG289" s="19" t="str">
        <f t="shared" ca="1" si="27"/>
        <v>No</v>
      </c>
      <c r="AH289" s="19" t="str">
        <f t="shared" si="28"/>
        <v>No</v>
      </c>
      <c r="AI289" s="56" t="str">
        <f t="shared" ca="1" si="29"/>
        <v>Yes</v>
      </c>
      <c r="AJ289" s="56" t="str">
        <f ca="1">IFERROR(IF(OR($R$1&gt;Q289+90,$R$1&gt;VLOOKUP(W289,'EFM Funds June 2020'!D:E,2,FALSE)+90),"Yes","No"),"No")</f>
        <v>No</v>
      </c>
      <c r="AK289" s="56" t="str">
        <f>IFERROR(IF(OR(IFERROR(IF(AND(VLOOKUP(L289,'EFM Funds June 2020'!$D:$M,10,FALSE)="Yes",T289&lt;0),"Yes","No"),"No")="Yes",IFERROR(IF(AND(VLOOKUP(W289,'EFM Funds June 2020'!$D:$M,10,FALSE)="Yes",AA289&gt;0),"Yes","No"),"No")="Yes"),"Yes","No"),"No")</f>
        <v>No</v>
      </c>
      <c r="AL289" s="95" t="str">
        <f t="shared" si="30"/>
        <v>NoNo</v>
      </c>
    </row>
    <row r="290" spans="1:38" s="12" customFormat="1" x14ac:dyDescent="0.35">
      <c r="A290" s="13"/>
      <c r="B290" s="20"/>
      <c r="C290" s="20"/>
      <c r="D290" s="13"/>
      <c r="E290" s="13"/>
      <c r="F290" s="13"/>
      <c r="G290" s="21"/>
      <c r="H290" s="104"/>
      <c r="I290" s="21"/>
      <c r="J290" s="21"/>
      <c r="K290" s="13"/>
      <c r="L290" s="13"/>
      <c r="M290" s="20"/>
      <c r="N290" s="13"/>
      <c r="O290" s="13"/>
      <c r="P290" s="13"/>
      <c r="Q290" s="22"/>
      <c r="R290" s="13"/>
      <c r="S290" s="13"/>
      <c r="T290" s="13"/>
      <c r="U290" s="116"/>
      <c r="V290" s="116"/>
      <c r="W290" s="116"/>
      <c r="X290" s="118"/>
      <c r="Y290" s="120"/>
      <c r="Z290" s="116"/>
      <c r="AA290" s="116"/>
      <c r="AB290" s="55">
        <f t="shared" si="25"/>
        <v>0</v>
      </c>
      <c r="AC290" s="39"/>
      <c r="AD290" s="96" t="str">
        <f t="shared" si="26"/>
        <v>No</v>
      </c>
      <c r="AE290" s="18" t="str">
        <f>IFERROR(VLOOKUP(L290,'EFM Funds June 2020'!D:M,9,FALSE),"No")</f>
        <v>No</v>
      </c>
      <c r="AF290" s="18" t="str">
        <f>IFERROR(VLOOKUP(W290,'EFM Funds June 2020'!D:L,9,FALSE),"No")</f>
        <v>No</v>
      </c>
      <c r="AG290" s="19" t="str">
        <f t="shared" ca="1" si="27"/>
        <v>No</v>
      </c>
      <c r="AH290" s="19" t="str">
        <f t="shared" si="28"/>
        <v>No</v>
      </c>
      <c r="AI290" s="56" t="str">
        <f t="shared" ca="1" si="29"/>
        <v>Yes</v>
      </c>
      <c r="AJ290" s="56" t="str">
        <f ca="1">IFERROR(IF(OR($R$1&gt;Q290+90,$R$1&gt;VLOOKUP(W290,'EFM Funds June 2020'!D:E,2,FALSE)+90),"Yes","No"),"No")</f>
        <v>No</v>
      </c>
      <c r="AK290" s="56" t="str">
        <f>IFERROR(IF(OR(IFERROR(IF(AND(VLOOKUP(L290,'EFM Funds June 2020'!$D:$M,10,FALSE)="Yes",T290&lt;0),"Yes","No"),"No")="Yes",IFERROR(IF(AND(VLOOKUP(W290,'EFM Funds June 2020'!$D:$M,10,FALSE)="Yes",AA290&gt;0),"Yes","No"),"No")="Yes"),"Yes","No"),"No")</f>
        <v>No</v>
      </c>
      <c r="AL290" s="95" t="str">
        <f t="shared" si="30"/>
        <v>NoNo</v>
      </c>
    </row>
    <row r="291" spans="1:38" s="12" customFormat="1" x14ac:dyDescent="0.35">
      <c r="A291" s="13"/>
      <c r="B291" s="20"/>
      <c r="C291" s="20"/>
      <c r="D291" s="13"/>
      <c r="E291" s="13"/>
      <c r="F291" s="13"/>
      <c r="G291" s="21"/>
      <c r="H291" s="104"/>
      <c r="I291" s="21"/>
      <c r="J291" s="21"/>
      <c r="K291" s="13"/>
      <c r="L291" s="13"/>
      <c r="M291" s="20"/>
      <c r="N291" s="13"/>
      <c r="O291" s="13"/>
      <c r="P291" s="13"/>
      <c r="Q291" s="22"/>
      <c r="R291" s="13"/>
      <c r="S291" s="13"/>
      <c r="T291" s="13"/>
      <c r="U291" s="116"/>
      <c r="V291" s="116"/>
      <c r="W291" s="116"/>
      <c r="X291" s="118"/>
      <c r="Y291" s="120"/>
      <c r="Z291" s="116"/>
      <c r="AA291" s="116"/>
      <c r="AB291" s="55">
        <f t="shared" si="25"/>
        <v>0</v>
      </c>
      <c r="AC291" s="39"/>
      <c r="AD291" s="96" t="str">
        <f t="shared" si="26"/>
        <v>No</v>
      </c>
      <c r="AE291" s="18" t="str">
        <f>IFERROR(VLOOKUP(L291,'EFM Funds June 2020'!D:M,9,FALSE),"No")</f>
        <v>No</v>
      </c>
      <c r="AF291" s="18" t="str">
        <f>IFERROR(VLOOKUP(W291,'EFM Funds June 2020'!D:L,9,FALSE),"No")</f>
        <v>No</v>
      </c>
      <c r="AG291" s="19" t="str">
        <f t="shared" ca="1" si="27"/>
        <v>No</v>
      </c>
      <c r="AH291" s="19" t="str">
        <f t="shared" si="28"/>
        <v>No</v>
      </c>
      <c r="AI291" s="56" t="str">
        <f t="shared" ca="1" si="29"/>
        <v>Yes</v>
      </c>
      <c r="AJ291" s="56" t="str">
        <f ca="1">IFERROR(IF(OR($R$1&gt;Q291+90,$R$1&gt;VLOOKUP(W291,'EFM Funds June 2020'!D:E,2,FALSE)+90),"Yes","No"),"No")</f>
        <v>No</v>
      </c>
      <c r="AK291" s="56" t="str">
        <f>IFERROR(IF(OR(IFERROR(IF(AND(VLOOKUP(L291,'EFM Funds June 2020'!$D:$M,10,FALSE)="Yes",T291&lt;0),"Yes","No"),"No")="Yes",IFERROR(IF(AND(VLOOKUP(W291,'EFM Funds June 2020'!$D:$M,10,FALSE)="Yes",AA291&gt;0),"Yes","No"),"No")="Yes"),"Yes","No"),"No")</f>
        <v>No</v>
      </c>
      <c r="AL291" s="95" t="str">
        <f t="shared" si="30"/>
        <v>NoNo</v>
      </c>
    </row>
    <row r="292" spans="1:38" s="12" customFormat="1" x14ac:dyDescent="0.35">
      <c r="A292" s="13"/>
      <c r="B292" s="20"/>
      <c r="C292" s="20"/>
      <c r="D292" s="13"/>
      <c r="E292" s="13"/>
      <c r="F292" s="13"/>
      <c r="G292" s="21"/>
      <c r="H292" s="104"/>
      <c r="I292" s="21"/>
      <c r="J292" s="21"/>
      <c r="K292" s="13"/>
      <c r="L292" s="13"/>
      <c r="M292" s="20"/>
      <c r="N292" s="13"/>
      <c r="O292" s="13"/>
      <c r="P292" s="13"/>
      <c r="Q292" s="22"/>
      <c r="R292" s="13"/>
      <c r="S292" s="13"/>
      <c r="T292" s="13"/>
      <c r="U292" s="116"/>
      <c r="V292" s="116"/>
      <c r="W292" s="116"/>
      <c r="X292" s="118"/>
      <c r="Y292" s="120"/>
      <c r="Z292" s="116"/>
      <c r="AA292" s="116"/>
      <c r="AB292" s="55">
        <f t="shared" si="25"/>
        <v>0</v>
      </c>
      <c r="AC292" s="39"/>
      <c r="AD292" s="96" t="str">
        <f t="shared" si="26"/>
        <v>No</v>
      </c>
      <c r="AE292" s="18" t="str">
        <f>IFERROR(VLOOKUP(L292,'EFM Funds June 2020'!D:M,9,FALSE),"No")</f>
        <v>No</v>
      </c>
      <c r="AF292" s="18" t="str">
        <f>IFERROR(VLOOKUP(W292,'EFM Funds June 2020'!D:L,9,FALSE),"No")</f>
        <v>No</v>
      </c>
      <c r="AG292" s="19" t="str">
        <f t="shared" ca="1" si="27"/>
        <v>No</v>
      </c>
      <c r="AH292" s="19" t="str">
        <f t="shared" si="28"/>
        <v>No</v>
      </c>
      <c r="AI292" s="56" t="str">
        <f t="shared" ca="1" si="29"/>
        <v>Yes</v>
      </c>
      <c r="AJ292" s="56" t="str">
        <f ca="1">IFERROR(IF(OR($R$1&gt;Q292+90,$R$1&gt;VLOOKUP(W292,'EFM Funds June 2020'!D:E,2,FALSE)+90),"Yes","No"),"No")</f>
        <v>No</v>
      </c>
      <c r="AK292" s="56" t="str">
        <f>IFERROR(IF(OR(IFERROR(IF(AND(VLOOKUP(L292,'EFM Funds June 2020'!$D:$M,10,FALSE)="Yes",T292&lt;0),"Yes","No"),"No")="Yes",IFERROR(IF(AND(VLOOKUP(W292,'EFM Funds June 2020'!$D:$M,10,FALSE)="Yes",AA292&gt;0),"Yes","No"),"No")="Yes"),"Yes","No"),"No")</f>
        <v>No</v>
      </c>
      <c r="AL292" s="95" t="str">
        <f t="shared" si="30"/>
        <v>NoNo</v>
      </c>
    </row>
    <row r="293" spans="1:38" s="12" customFormat="1" x14ac:dyDescent="0.35">
      <c r="A293" s="13"/>
      <c r="B293" s="20"/>
      <c r="C293" s="20"/>
      <c r="D293" s="13"/>
      <c r="E293" s="13"/>
      <c r="F293" s="13"/>
      <c r="G293" s="21"/>
      <c r="H293" s="104"/>
      <c r="I293" s="21"/>
      <c r="J293" s="21"/>
      <c r="K293" s="13"/>
      <c r="L293" s="13"/>
      <c r="M293" s="20"/>
      <c r="N293" s="13"/>
      <c r="O293" s="13"/>
      <c r="P293" s="13"/>
      <c r="Q293" s="22"/>
      <c r="R293" s="13"/>
      <c r="S293" s="13"/>
      <c r="T293" s="13"/>
      <c r="U293" s="116"/>
      <c r="V293" s="116"/>
      <c r="W293" s="116"/>
      <c r="X293" s="118"/>
      <c r="Y293" s="120"/>
      <c r="Z293" s="116"/>
      <c r="AA293" s="116"/>
      <c r="AB293" s="55">
        <f t="shared" si="25"/>
        <v>0</v>
      </c>
      <c r="AC293" s="39"/>
      <c r="AD293" s="96" t="str">
        <f t="shared" si="26"/>
        <v>No</v>
      </c>
      <c r="AE293" s="18" t="str">
        <f>IFERROR(VLOOKUP(L293,'EFM Funds June 2020'!D:M,9,FALSE),"No")</f>
        <v>No</v>
      </c>
      <c r="AF293" s="18" t="str">
        <f>IFERROR(VLOOKUP(W293,'EFM Funds June 2020'!D:L,9,FALSE),"No")</f>
        <v>No</v>
      </c>
      <c r="AG293" s="19" t="str">
        <f t="shared" ca="1" si="27"/>
        <v>No</v>
      </c>
      <c r="AH293" s="19" t="str">
        <f t="shared" si="28"/>
        <v>No</v>
      </c>
      <c r="AI293" s="56" t="str">
        <f t="shared" ca="1" si="29"/>
        <v>Yes</v>
      </c>
      <c r="AJ293" s="56" t="str">
        <f ca="1">IFERROR(IF(OR($R$1&gt;Q293+90,$R$1&gt;VLOOKUP(W293,'EFM Funds June 2020'!D:E,2,FALSE)+90),"Yes","No"),"No")</f>
        <v>No</v>
      </c>
      <c r="AK293" s="56" t="str">
        <f>IFERROR(IF(OR(IFERROR(IF(AND(VLOOKUP(L293,'EFM Funds June 2020'!$D:$M,10,FALSE)="Yes",T293&lt;0),"Yes","No"),"No")="Yes",IFERROR(IF(AND(VLOOKUP(W293,'EFM Funds June 2020'!$D:$M,10,FALSE)="Yes",AA293&gt;0),"Yes","No"),"No")="Yes"),"Yes","No"),"No")</f>
        <v>No</v>
      </c>
      <c r="AL293" s="95" t="str">
        <f t="shared" si="30"/>
        <v>NoNo</v>
      </c>
    </row>
    <row r="294" spans="1:38" s="12" customFormat="1" x14ac:dyDescent="0.35">
      <c r="A294" s="13"/>
      <c r="B294" s="20"/>
      <c r="C294" s="20"/>
      <c r="D294" s="13"/>
      <c r="E294" s="13"/>
      <c r="F294" s="13"/>
      <c r="G294" s="21"/>
      <c r="H294" s="104"/>
      <c r="I294" s="21"/>
      <c r="J294" s="21"/>
      <c r="K294" s="13"/>
      <c r="L294" s="13"/>
      <c r="M294" s="20"/>
      <c r="N294" s="13"/>
      <c r="O294" s="13"/>
      <c r="P294" s="13"/>
      <c r="Q294" s="22"/>
      <c r="R294" s="13"/>
      <c r="S294" s="13"/>
      <c r="T294" s="13"/>
      <c r="U294" s="116"/>
      <c r="V294" s="116"/>
      <c r="W294" s="116"/>
      <c r="X294" s="118"/>
      <c r="Y294" s="120"/>
      <c r="Z294" s="116"/>
      <c r="AA294" s="116"/>
      <c r="AB294" s="55">
        <f t="shared" si="25"/>
        <v>0</v>
      </c>
      <c r="AC294" s="39"/>
      <c r="AD294" s="96" t="str">
        <f t="shared" si="26"/>
        <v>No</v>
      </c>
      <c r="AE294" s="18" t="str">
        <f>IFERROR(VLOOKUP(L294,'EFM Funds June 2020'!D:M,9,FALSE),"No")</f>
        <v>No</v>
      </c>
      <c r="AF294" s="18" t="str">
        <f>IFERROR(VLOOKUP(W294,'EFM Funds June 2020'!D:L,9,FALSE),"No")</f>
        <v>No</v>
      </c>
      <c r="AG294" s="19" t="str">
        <f t="shared" ca="1" si="27"/>
        <v>No</v>
      </c>
      <c r="AH294" s="19" t="str">
        <f t="shared" si="28"/>
        <v>No</v>
      </c>
      <c r="AI294" s="56" t="str">
        <f t="shared" ca="1" si="29"/>
        <v>Yes</v>
      </c>
      <c r="AJ294" s="56" t="str">
        <f ca="1">IFERROR(IF(OR($R$1&gt;Q294+90,$R$1&gt;VLOOKUP(W294,'EFM Funds June 2020'!D:E,2,FALSE)+90),"Yes","No"),"No")</f>
        <v>No</v>
      </c>
      <c r="AK294" s="56" t="str">
        <f>IFERROR(IF(OR(IFERROR(IF(AND(VLOOKUP(L294,'EFM Funds June 2020'!$D:$M,10,FALSE)="Yes",T294&lt;0),"Yes","No"),"No")="Yes",IFERROR(IF(AND(VLOOKUP(W294,'EFM Funds June 2020'!$D:$M,10,FALSE)="Yes",AA294&gt;0),"Yes","No"),"No")="Yes"),"Yes","No"),"No")</f>
        <v>No</v>
      </c>
      <c r="AL294" s="95" t="str">
        <f t="shared" si="30"/>
        <v>NoNo</v>
      </c>
    </row>
    <row r="295" spans="1:38" s="12" customFormat="1" x14ac:dyDescent="0.35">
      <c r="A295" s="13"/>
      <c r="B295" s="20"/>
      <c r="C295" s="20"/>
      <c r="D295" s="13"/>
      <c r="E295" s="13"/>
      <c r="F295" s="13"/>
      <c r="G295" s="21"/>
      <c r="H295" s="104"/>
      <c r="I295" s="21"/>
      <c r="J295" s="21"/>
      <c r="K295" s="13"/>
      <c r="L295" s="13"/>
      <c r="M295" s="20"/>
      <c r="N295" s="13"/>
      <c r="O295" s="13"/>
      <c r="P295" s="13"/>
      <c r="Q295" s="22"/>
      <c r="R295" s="13"/>
      <c r="S295" s="13"/>
      <c r="T295" s="13"/>
      <c r="U295" s="116"/>
      <c r="V295" s="116"/>
      <c r="W295" s="116"/>
      <c r="X295" s="118"/>
      <c r="Y295" s="120"/>
      <c r="Z295" s="116"/>
      <c r="AA295" s="116"/>
      <c r="AB295" s="55">
        <f t="shared" si="25"/>
        <v>0</v>
      </c>
      <c r="AC295" s="39"/>
      <c r="AD295" s="96" t="str">
        <f t="shared" si="26"/>
        <v>No</v>
      </c>
      <c r="AE295" s="18" t="str">
        <f>IFERROR(VLOOKUP(L295,'EFM Funds June 2020'!D:M,9,FALSE),"No")</f>
        <v>No</v>
      </c>
      <c r="AF295" s="18" t="str">
        <f>IFERROR(VLOOKUP(W295,'EFM Funds June 2020'!D:L,9,FALSE),"No")</f>
        <v>No</v>
      </c>
      <c r="AG295" s="19" t="str">
        <f t="shared" ca="1" si="27"/>
        <v>No</v>
      </c>
      <c r="AH295" s="19" t="str">
        <f t="shared" si="28"/>
        <v>No</v>
      </c>
      <c r="AI295" s="56" t="str">
        <f t="shared" ca="1" si="29"/>
        <v>Yes</v>
      </c>
      <c r="AJ295" s="56" t="str">
        <f ca="1">IFERROR(IF(OR($R$1&gt;Q295+90,$R$1&gt;VLOOKUP(W295,'EFM Funds June 2020'!D:E,2,FALSE)+90),"Yes","No"),"No")</f>
        <v>No</v>
      </c>
      <c r="AK295" s="56" t="str">
        <f>IFERROR(IF(OR(IFERROR(IF(AND(VLOOKUP(L295,'EFM Funds June 2020'!$D:$M,10,FALSE)="Yes",T295&lt;0),"Yes","No"),"No")="Yes",IFERROR(IF(AND(VLOOKUP(W295,'EFM Funds June 2020'!$D:$M,10,FALSE)="Yes",AA295&gt;0),"Yes","No"),"No")="Yes"),"Yes","No"),"No")</f>
        <v>No</v>
      </c>
      <c r="AL295" s="95" t="str">
        <f t="shared" si="30"/>
        <v>NoNo</v>
      </c>
    </row>
    <row r="296" spans="1:38" s="12" customFormat="1" x14ac:dyDescent="0.35">
      <c r="A296" s="13"/>
      <c r="B296" s="20"/>
      <c r="C296" s="20"/>
      <c r="D296" s="13"/>
      <c r="E296" s="13"/>
      <c r="F296" s="13"/>
      <c r="G296" s="21"/>
      <c r="H296" s="104"/>
      <c r="I296" s="21"/>
      <c r="J296" s="21"/>
      <c r="K296" s="13"/>
      <c r="L296" s="13"/>
      <c r="M296" s="20"/>
      <c r="N296" s="13"/>
      <c r="O296" s="13"/>
      <c r="P296" s="13"/>
      <c r="Q296" s="22"/>
      <c r="R296" s="13"/>
      <c r="S296" s="13"/>
      <c r="T296" s="13"/>
      <c r="U296" s="116"/>
      <c r="V296" s="116"/>
      <c r="W296" s="116"/>
      <c r="X296" s="118"/>
      <c r="Y296" s="120"/>
      <c r="Z296" s="116"/>
      <c r="AA296" s="116"/>
      <c r="AB296" s="55">
        <f t="shared" si="25"/>
        <v>0</v>
      </c>
      <c r="AC296" s="39"/>
      <c r="AD296" s="96" t="str">
        <f t="shared" si="26"/>
        <v>No</v>
      </c>
      <c r="AE296" s="18" t="str">
        <f>IFERROR(VLOOKUP(L296,'EFM Funds June 2020'!D:M,9,FALSE),"No")</f>
        <v>No</v>
      </c>
      <c r="AF296" s="18" t="str">
        <f>IFERROR(VLOOKUP(W296,'EFM Funds June 2020'!D:L,9,FALSE),"No")</f>
        <v>No</v>
      </c>
      <c r="AG296" s="19" t="str">
        <f t="shared" ca="1" si="27"/>
        <v>No</v>
      </c>
      <c r="AH296" s="19" t="str">
        <f t="shared" si="28"/>
        <v>No</v>
      </c>
      <c r="AI296" s="56" t="str">
        <f t="shared" ca="1" si="29"/>
        <v>Yes</v>
      </c>
      <c r="AJ296" s="56" t="str">
        <f ca="1">IFERROR(IF(OR($R$1&gt;Q296+90,$R$1&gt;VLOOKUP(W296,'EFM Funds June 2020'!D:E,2,FALSE)+90),"Yes","No"),"No")</f>
        <v>No</v>
      </c>
      <c r="AK296" s="56" t="str">
        <f>IFERROR(IF(OR(IFERROR(IF(AND(VLOOKUP(L296,'EFM Funds June 2020'!$D:$M,10,FALSE)="Yes",T296&lt;0),"Yes","No"),"No")="Yes",IFERROR(IF(AND(VLOOKUP(W296,'EFM Funds June 2020'!$D:$M,10,FALSE)="Yes",AA296&gt;0),"Yes","No"),"No")="Yes"),"Yes","No"),"No")</f>
        <v>No</v>
      </c>
      <c r="AL296" s="95" t="str">
        <f t="shared" si="30"/>
        <v>NoNo</v>
      </c>
    </row>
    <row r="297" spans="1:38" s="12" customFormat="1" x14ac:dyDescent="0.35">
      <c r="A297" s="13"/>
      <c r="B297" s="20"/>
      <c r="C297" s="20"/>
      <c r="D297" s="13"/>
      <c r="E297" s="13"/>
      <c r="F297" s="13"/>
      <c r="G297" s="21"/>
      <c r="H297" s="104"/>
      <c r="I297" s="21"/>
      <c r="J297" s="21"/>
      <c r="K297" s="13"/>
      <c r="L297" s="13"/>
      <c r="M297" s="20"/>
      <c r="N297" s="13"/>
      <c r="O297" s="13"/>
      <c r="P297" s="13"/>
      <c r="Q297" s="22"/>
      <c r="R297" s="13"/>
      <c r="S297" s="13"/>
      <c r="T297" s="13"/>
      <c r="U297" s="116"/>
      <c r="V297" s="116"/>
      <c r="W297" s="116"/>
      <c r="X297" s="118"/>
      <c r="Y297" s="120"/>
      <c r="Z297" s="116"/>
      <c r="AA297" s="116"/>
      <c r="AB297" s="55">
        <f t="shared" si="25"/>
        <v>0</v>
      </c>
      <c r="AC297" s="39"/>
      <c r="AD297" s="96" t="str">
        <f t="shared" si="26"/>
        <v>No</v>
      </c>
      <c r="AE297" s="18" t="str">
        <f>IFERROR(VLOOKUP(L297,'EFM Funds June 2020'!D:M,9,FALSE),"No")</f>
        <v>No</v>
      </c>
      <c r="AF297" s="18" t="str">
        <f>IFERROR(VLOOKUP(W297,'EFM Funds June 2020'!D:L,9,FALSE),"No")</f>
        <v>No</v>
      </c>
      <c r="AG297" s="19" t="str">
        <f t="shared" ca="1" si="27"/>
        <v>No</v>
      </c>
      <c r="AH297" s="19" t="str">
        <f t="shared" si="28"/>
        <v>No</v>
      </c>
      <c r="AI297" s="56" t="str">
        <f t="shared" ca="1" si="29"/>
        <v>Yes</v>
      </c>
      <c r="AJ297" s="56" t="str">
        <f ca="1">IFERROR(IF(OR($R$1&gt;Q297+90,$R$1&gt;VLOOKUP(W297,'EFM Funds June 2020'!D:E,2,FALSE)+90),"Yes","No"),"No")</f>
        <v>No</v>
      </c>
      <c r="AK297" s="56" t="str">
        <f>IFERROR(IF(OR(IFERROR(IF(AND(VLOOKUP(L297,'EFM Funds June 2020'!$D:$M,10,FALSE)="Yes",T297&lt;0),"Yes","No"),"No")="Yes",IFERROR(IF(AND(VLOOKUP(W297,'EFM Funds June 2020'!$D:$M,10,FALSE)="Yes",AA297&gt;0),"Yes","No"),"No")="Yes"),"Yes","No"),"No")</f>
        <v>No</v>
      </c>
      <c r="AL297" s="95" t="str">
        <f t="shared" si="30"/>
        <v>NoNo</v>
      </c>
    </row>
    <row r="298" spans="1:38" s="12" customFormat="1" x14ac:dyDescent="0.35">
      <c r="A298" s="13"/>
      <c r="B298" s="20"/>
      <c r="C298" s="20"/>
      <c r="D298" s="13"/>
      <c r="E298" s="13"/>
      <c r="F298" s="13"/>
      <c r="G298" s="21"/>
      <c r="H298" s="104"/>
      <c r="I298" s="21"/>
      <c r="J298" s="21"/>
      <c r="K298" s="13"/>
      <c r="L298" s="13"/>
      <c r="M298" s="20"/>
      <c r="N298" s="13"/>
      <c r="O298" s="13"/>
      <c r="P298" s="13"/>
      <c r="Q298" s="22"/>
      <c r="R298" s="13"/>
      <c r="S298" s="13"/>
      <c r="T298" s="13"/>
      <c r="U298" s="116"/>
      <c r="V298" s="116"/>
      <c r="W298" s="116"/>
      <c r="X298" s="118"/>
      <c r="Y298" s="120"/>
      <c r="Z298" s="116"/>
      <c r="AA298" s="116"/>
      <c r="AB298" s="55">
        <f t="shared" si="25"/>
        <v>0</v>
      </c>
      <c r="AC298" s="39"/>
      <c r="AD298" s="96" t="str">
        <f t="shared" si="26"/>
        <v>No</v>
      </c>
      <c r="AE298" s="18" t="str">
        <f>IFERROR(VLOOKUP(L298,'EFM Funds June 2020'!D:M,9,FALSE),"No")</f>
        <v>No</v>
      </c>
      <c r="AF298" s="18" t="str">
        <f>IFERROR(VLOOKUP(W298,'EFM Funds June 2020'!D:L,9,FALSE),"No")</f>
        <v>No</v>
      </c>
      <c r="AG298" s="19" t="str">
        <f t="shared" ca="1" si="27"/>
        <v>No</v>
      </c>
      <c r="AH298" s="19" t="str">
        <f t="shared" si="28"/>
        <v>No</v>
      </c>
      <c r="AI298" s="56" t="str">
        <f t="shared" ca="1" si="29"/>
        <v>Yes</v>
      </c>
      <c r="AJ298" s="56" t="str">
        <f ca="1">IFERROR(IF(OR($R$1&gt;Q298+90,$R$1&gt;VLOOKUP(W298,'EFM Funds June 2020'!D:E,2,FALSE)+90),"Yes","No"),"No")</f>
        <v>No</v>
      </c>
      <c r="AK298" s="56" t="str">
        <f>IFERROR(IF(OR(IFERROR(IF(AND(VLOOKUP(L298,'EFM Funds June 2020'!$D:$M,10,FALSE)="Yes",T298&lt;0),"Yes","No"),"No")="Yes",IFERROR(IF(AND(VLOOKUP(W298,'EFM Funds June 2020'!$D:$M,10,FALSE)="Yes",AA298&gt;0),"Yes","No"),"No")="Yes"),"Yes","No"),"No")</f>
        <v>No</v>
      </c>
      <c r="AL298" s="95" t="str">
        <f t="shared" si="30"/>
        <v>NoNo</v>
      </c>
    </row>
    <row r="299" spans="1:38" s="12" customFormat="1" x14ac:dyDescent="0.35">
      <c r="A299" s="13"/>
      <c r="B299" s="20"/>
      <c r="C299" s="20"/>
      <c r="D299" s="13"/>
      <c r="E299" s="13"/>
      <c r="F299" s="13"/>
      <c r="G299" s="21"/>
      <c r="H299" s="104"/>
      <c r="I299" s="21"/>
      <c r="J299" s="21"/>
      <c r="K299" s="13"/>
      <c r="L299" s="13"/>
      <c r="M299" s="20"/>
      <c r="N299" s="13"/>
      <c r="O299" s="13"/>
      <c r="P299" s="13"/>
      <c r="Q299" s="22"/>
      <c r="R299" s="13"/>
      <c r="S299" s="13"/>
      <c r="T299" s="13"/>
      <c r="U299" s="116"/>
      <c r="V299" s="116"/>
      <c r="W299" s="116"/>
      <c r="X299" s="118"/>
      <c r="Y299" s="120"/>
      <c r="Z299" s="116"/>
      <c r="AA299" s="116"/>
      <c r="AB299" s="55">
        <f t="shared" si="25"/>
        <v>0</v>
      </c>
      <c r="AC299" s="39"/>
      <c r="AD299" s="96" t="str">
        <f t="shared" si="26"/>
        <v>No</v>
      </c>
      <c r="AE299" s="18" t="str">
        <f>IFERROR(VLOOKUP(L299,'EFM Funds June 2020'!D:M,9,FALSE),"No")</f>
        <v>No</v>
      </c>
      <c r="AF299" s="18" t="str">
        <f>IFERROR(VLOOKUP(W299,'EFM Funds June 2020'!D:L,9,FALSE),"No")</f>
        <v>No</v>
      </c>
      <c r="AG299" s="19" t="str">
        <f t="shared" ca="1" si="27"/>
        <v>No</v>
      </c>
      <c r="AH299" s="19" t="str">
        <f t="shared" si="28"/>
        <v>No</v>
      </c>
      <c r="AI299" s="56" t="str">
        <f t="shared" ca="1" si="29"/>
        <v>Yes</v>
      </c>
      <c r="AJ299" s="56" t="str">
        <f ca="1">IFERROR(IF(OR($R$1&gt;Q299+90,$R$1&gt;VLOOKUP(W299,'EFM Funds June 2020'!D:E,2,FALSE)+90),"Yes","No"),"No")</f>
        <v>No</v>
      </c>
      <c r="AK299" s="56" t="str">
        <f>IFERROR(IF(OR(IFERROR(IF(AND(VLOOKUP(L299,'EFM Funds June 2020'!$D:$M,10,FALSE)="Yes",T299&lt;0),"Yes","No"),"No")="Yes",IFERROR(IF(AND(VLOOKUP(W299,'EFM Funds June 2020'!$D:$M,10,FALSE)="Yes",AA299&gt;0),"Yes","No"),"No")="Yes"),"Yes","No"),"No")</f>
        <v>No</v>
      </c>
      <c r="AL299" s="95" t="str">
        <f t="shared" si="30"/>
        <v>NoNo</v>
      </c>
    </row>
    <row r="300" spans="1:38" s="12" customFormat="1" x14ac:dyDescent="0.35">
      <c r="A300" s="13"/>
      <c r="B300" s="20"/>
      <c r="C300" s="20"/>
      <c r="D300" s="13"/>
      <c r="E300" s="13"/>
      <c r="F300" s="13"/>
      <c r="G300" s="21"/>
      <c r="H300" s="104"/>
      <c r="I300" s="21"/>
      <c r="J300" s="21"/>
      <c r="K300" s="13"/>
      <c r="L300" s="13"/>
      <c r="M300" s="20"/>
      <c r="N300" s="13"/>
      <c r="O300" s="13"/>
      <c r="P300" s="13"/>
      <c r="Q300" s="22"/>
      <c r="R300" s="13"/>
      <c r="S300" s="13"/>
      <c r="T300" s="13"/>
      <c r="U300" s="116"/>
      <c r="V300" s="116"/>
      <c r="W300" s="116"/>
      <c r="X300" s="118"/>
      <c r="Y300" s="120"/>
      <c r="Z300" s="116"/>
      <c r="AA300" s="116"/>
      <c r="AB300" s="55">
        <f t="shared" si="25"/>
        <v>0</v>
      </c>
      <c r="AC300" s="39"/>
      <c r="AD300" s="96" t="str">
        <f t="shared" si="26"/>
        <v>No</v>
      </c>
      <c r="AE300" s="18" t="str">
        <f>IFERROR(VLOOKUP(L300,'EFM Funds June 2020'!D:M,9,FALSE),"No")</f>
        <v>No</v>
      </c>
      <c r="AF300" s="18" t="str">
        <f>IFERROR(VLOOKUP(W300,'EFM Funds June 2020'!D:L,9,FALSE),"No")</f>
        <v>No</v>
      </c>
      <c r="AG300" s="19" t="str">
        <f t="shared" ca="1" si="27"/>
        <v>No</v>
      </c>
      <c r="AH300" s="19" t="str">
        <f t="shared" si="28"/>
        <v>No</v>
      </c>
      <c r="AI300" s="56" t="str">
        <f t="shared" ca="1" si="29"/>
        <v>Yes</v>
      </c>
      <c r="AJ300" s="56" t="str">
        <f ca="1">IFERROR(IF(OR($R$1&gt;Q300+90,$R$1&gt;VLOOKUP(W300,'EFM Funds June 2020'!D:E,2,FALSE)+90),"Yes","No"),"No")</f>
        <v>No</v>
      </c>
      <c r="AK300" s="56" t="str">
        <f>IFERROR(IF(OR(IFERROR(IF(AND(VLOOKUP(L300,'EFM Funds June 2020'!$D:$M,10,FALSE)="Yes",T300&lt;0),"Yes","No"),"No")="Yes",IFERROR(IF(AND(VLOOKUP(W300,'EFM Funds June 2020'!$D:$M,10,FALSE)="Yes",AA300&gt;0),"Yes","No"),"No")="Yes"),"Yes","No"),"No")</f>
        <v>No</v>
      </c>
      <c r="AL300" s="95" t="str">
        <f t="shared" si="30"/>
        <v>NoNo</v>
      </c>
    </row>
    <row r="301" spans="1:38" s="12" customFormat="1" x14ac:dyDescent="0.35">
      <c r="A301" s="13"/>
      <c r="B301" s="20"/>
      <c r="C301" s="20"/>
      <c r="D301" s="13"/>
      <c r="E301" s="13"/>
      <c r="F301" s="13"/>
      <c r="G301" s="21"/>
      <c r="H301" s="104"/>
      <c r="I301" s="21"/>
      <c r="J301" s="21"/>
      <c r="K301" s="13"/>
      <c r="L301" s="13"/>
      <c r="M301" s="20"/>
      <c r="N301" s="13"/>
      <c r="O301" s="13"/>
      <c r="P301" s="13"/>
      <c r="Q301" s="22"/>
      <c r="R301" s="13"/>
      <c r="S301" s="13"/>
      <c r="T301" s="13"/>
      <c r="U301" s="116"/>
      <c r="V301" s="116"/>
      <c r="W301" s="116"/>
      <c r="X301" s="118"/>
      <c r="Y301" s="120"/>
      <c r="Z301" s="116"/>
      <c r="AA301" s="116"/>
      <c r="AB301" s="55">
        <f t="shared" si="25"/>
        <v>0</v>
      </c>
      <c r="AC301" s="39"/>
      <c r="AD301" s="96" t="str">
        <f t="shared" si="26"/>
        <v>No</v>
      </c>
      <c r="AE301" s="18" t="str">
        <f>IFERROR(VLOOKUP(L301,'EFM Funds June 2020'!D:M,9,FALSE),"No")</f>
        <v>No</v>
      </c>
      <c r="AF301" s="18" t="str">
        <f>IFERROR(VLOOKUP(W301,'EFM Funds June 2020'!D:L,9,FALSE),"No")</f>
        <v>No</v>
      </c>
      <c r="AG301" s="19" t="str">
        <f t="shared" ca="1" si="27"/>
        <v>No</v>
      </c>
      <c r="AH301" s="19" t="str">
        <f t="shared" si="28"/>
        <v>No</v>
      </c>
      <c r="AI301" s="56" t="str">
        <f t="shared" ca="1" si="29"/>
        <v>Yes</v>
      </c>
      <c r="AJ301" s="56" t="str">
        <f ca="1">IFERROR(IF(OR($R$1&gt;Q301+90,$R$1&gt;VLOOKUP(W301,'EFM Funds June 2020'!D:E,2,FALSE)+90),"Yes","No"),"No")</f>
        <v>No</v>
      </c>
      <c r="AK301" s="56" t="str">
        <f>IFERROR(IF(OR(IFERROR(IF(AND(VLOOKUP(L301,'EFM Funds June 2020'!$D:$M,10,FALSE)="Yes",T301&lt;0),"Yes","No"),"No")="Yes",IFERROR(IF(AND(VLOOKUP(W301,'EFM Funds June 2020'!$D:$M,10,FALSE)="Yes",AA301&gt;0),"Yes","No"),"No")="Yes"),"Yes","No"),"No")</f>
        <v>No</v>
      </c>
      <c r="AL301" s="95" t="str">
        <f t="shared" si="30"/>
        <v>NoNo</v>
      </c>
    </row>
    <row r="302" spans="1:38" s="12" customFormat="1" x14ac:dyDescent="0.35">
      <c r="A302" s="13"/>
      <c r="B302" s="20"/>
      <c r="C302" s="20"/>
      <c r="D302" s="13"/>
      <c r="E302" s="13"/>
      <c r="F302" s="13"/>
      <c r="G302" s="21"/>
      <c r="H302" s="104"/>
      <c r="I302" s="21"/>
      <c r="J302" s="21"/>
      <c r="K302" s="13"/>
      <c r="L302" s="13"/>
      <c r="M302" s="20"/>
      <c r="N302" s="13"/>
      <c r="O302" s="13"/>
      <c r="P302" s="13"/>
      <c r="Q302" s="22"/>
      <c r="R302" s="13"/>
      <c r="S302" s="13"/>
      <c r="T302" s="13"/>
      <c r="U302" s="116"/>
      <c r="V302" s="116"/>
      <c r="W302" s="116"/>
      <c r="X302" s="118"/>
      <c r="Y302" s="120"/>
      <c r="Z302" s="116"/>
      <c r="AA302" s="116"/>
      <c r="AB302" s="55">
        <f t="shared" si="25"/>
        <v>0</v>
      </c>
      <c r="AC302" s="39"/>
      <c r="AD302" s="96" t="str">
        <f t="shared" si="26"/>
        <v>No</v>
      </c>
      <c r="AE302" s="18" t="str">
        <f>IFERROR(VLOOKUP(L302,'EFM Funds June 2020'!D:M,9,FALSE),"No")</f>
        <v>No</v>
      </c>
      <c r="AF302" s="18" t="str">
        <f>IFERROR(VLOOKUP(W302,'EFM Funds June 2020'!D:L,9,FALSE),"No")</f>
        <v>No</v>
      </c>
      <c r="AG302" s="19" t="str">
        <f t="shared" ca="1" si="27"/>
        <v>No</v>
      </c>
      <c r="AH302" s="19" t="str">
        <f t="shared" si="28"/>
        <v>No</v>
      </c>
      <c r="AI302" s="56" t="str">
        <f t="shared" ca="1" si="29"/>
        <v>Yes</v>
      </c>
      <c r="AJ302" s="56" t="str">
        <f ca="1">IFERROR(IF(OR($R$1&gt;Q302+90,$R$1&gt;VLOOKUP(W302,'EFM Funds June 2020'!D:E,2,FALSE)+90),"Yes","No"),"No")</f>
        <v>No</v>
      </c>
      <c r="AK302" s="56" t="str">
        <f>IFERROR(IF(OR(IFERROR(IF(AND(VLOOKUP(L302,'EFM Funds June 2020'!$D:$M,10,FALSE)="Yes",T302&lt;0),"Yes","No"),"No")="Yes",IFERROR(IF(AND(VLOOKUP(W302,'EFM Funds June 2020'!$D:$M,10,FALSE)="Yes",AA302&gt;0),"Yes","No"),"No")="Yes"),"Yes","No"),"No")</f>
        <v>No</v>
      </c>
      <c r="AL302" s="95" t="str">
        <f t="shared" si="30"/>
        <v>NoNo</v>
      </c>
    </row>
    <row r="303" spans="1:38" s="12" customFormat="1" x14ac:dyDescent="0.35">
      <c r="A303" s="13"/>
      <c r="B303" s="20"/>
      <c r="C303" s="20"/>
      <c r="D303" s="13"/>
      <c r="E303" s="13"/>
      <c r="F303" s="13"/>
      <c r="G303" s="21"/>
      <c r="H303" s="104"/>
      <c r="I303" s="21"/>
      <c r="J303" s="21"/>
      <c r="K303" s="13"/>
      <c r="L303" s="13"/>
      <c r="M303" s="20"/>
      <c r="N303" s="13"/>
      <c r="O303" s="13"/>
      <c r="P303" s="13"/>
      <c r="Q303" s="22"/>
      <c r="R303" s="13"/>
      <c r="S303" s="13"/>
      <c r="T303" s="13"/>
      <c r="U303" s="116"/>
      <c r="V303" s="116"/>
      <c r="W303" s="116"/>
      <c r="X303" s="118"/>
      <c r="Y303" s="120"/>
      <c r="Z303" s="116"/>
      <c r="AA303" s="116"/>
      <c r="AB303" s="55">
        <f t="shared" si="25"/>
        <v>0</v>
      </c>
      <c r="AC303" s="39"/>
      <c r="AD303" s="96" t="str">
        <f t="shared" si="26"/>
        <v>No</v>
      </c>
      <c r="AE303" s="18" t="str">
        <f>IFERROR(VLOOKUP(L303,'EFM Funds June 2020'!D:M,9,FALSE),"No")</f>
        <v>No</v>
      </c>
      <c r="AF303" s="18" t="str">
        <f>IFERROR(VLOOKUP(W303,'EFM Funds June 2020'!D:L,9,FALSE),"No")</f>
        <v>No</v>
      </c>
      <c r="AG303" s="19" t="str">
        <f t="shared" ca="1" si="27"/>
        <v>No</v>
      </c>
      <c r="AH303" s="19" t="str">
        <f t="shared" si="28"/>
        <v>No</v>
      </c>
      <c r="AI303" s="56" t="str">
        <f t="shared" ca="1" si="29"/>
        <v>Yes</v>
      </c>
      <c r="AJ303" s="56" t="str">
        <f ca="1">IFERROR(IF(OR($R$1&gt;Q303+90,$R$1&gt;VLOOKUP(W303,'EFM Funds June 2020'!D:E,2,FALSE)+90),"Yes","No"),"No")</f>
        <v>No</v>
      </c>
      <c r="AK303" s="56" t="str">
        <f>IFERROR(IF(OR(IFERROR(IF(AND(VLOOKUP(L303,'EFM Funds June 2020'!$D:$M,10,FALSE)="Yes",T303&lt;0),"Yes","No"),"No")="Yes",IFERROR(IF(AND(VLOOKUP(W303,'EFM Funds June 2020'!$D:$M,10,FALSE)="Yes",AA303&gt;0),"Yes","No"),"No")="Yes"),"Yes","No"),"No")</f>
        <v>No</v>
      </c>
      <c r="AL303" s="95" t="str">
        <f t="shared" si="30"/>
        <v>NoNo</v>
      </c>
    </row>
    <row r="304" spans="1:38" s="12" customFormat="1" x14ac:dyDescent="0.35">
      <c r="A304" s="13"/>
      <c r="B304" s="20"/>
      <c r="C304" s="20"/>
      <c r="D304" s="13"/>
      <c r="E304" s="13"/>
      <c r="F304" s="13"/>
      <c r="G304" s="21"/>
      <c r="H304" s="104"/>
      <c r="I304" s="21"/>
      <c r="J304" s="21"/>
      <c r="K304" s="13"/>
      <c r="L304" s="13"/>
      <c r="M304" s="20"/>
      <c r="N304" s="13"/>
      <c r="O304" s="13"/>
      <c r="P304" s="13"/>
      <c r="Q304" s="22"/>
      <c r="R304" s="13"/>
      <c r="S304" s="13"/>
      <c r="T304" s="13"/>
      <c r="U304" s="116"/>
      <c r="V304" s="116"/>
      <c r="W304" s="116"/>
      <c r="X304" s="118"/>
      <c r="Y304" s="120"/>
      <c r="Z304" s="116"/>
      <c r="AA304" s="116"/>
      <c r="AB304" s="55">
        <f t="shared" si="25"/>
        <v>0</v>
      </c>
      <c r="AC304" s="39"/>
      <c r="AD304" s="96" t="str">
        <f t="shared" si="26"/>
        <v>No</v>
      </c>
      <c r="AE304" s="18" t="str">
        <f>IFERROR(VLOOKUP(L304,'EFM Funds June 2020'!D:M,9,FALSE),"No")</f>
        <v>No</v>
      </c>
      <c r="AF304" s="18" t="str">
        <f>IFERROR(VLOOKUP(W304,'EFM Funds June 2020'!D:L,9,FALSE),"No")</f>
        <v>No</v>
      </c>
      <c r="AG304" s="19" t="str">
        <f t="shared" ca="1" si="27"/>
        <v>No</v>
      </c>
      <c r="AH304" s="19" t="str">
        <f t="shared" si="28"/>
        <v>No</v>
      </c>
      <c r="AI304" s="56" t="str">
        <f t="shared" ca="1" si="29"/>
        <v>Yes</v>
      </c>
      <c r="AJ304" s="56" t="str">
        <f ca="1">IFERROR(IF(OR($R$1&gt;Q304+90,$R$1&gt;VLOOKUP(W304,'EFM Funds June 2020'!D:E,2,FALSE)+90),"Yes","No"),"No")</f>
        <v>No</v>
      </c>
      <c r="AK304" s="56" t="str">
        <f>IFERROR(IF(OR(IFERROR(IF(AND(VLOOKUP(L304,'EFM Funds June 2020'!$D:$M,10,FALSE)="Yes",T304&lt;0),"Yes","No"),"No")="Yes",IFERROR(IF(AND(VLOOKUP(W304,'EFM Funds June 2020'!$D:$M,10,FALSE)="Yes",AA304&gt;0),"Yes","No"),"No")="Yes"),"Yes","No"),"No")</f>
        <v>No</v>
      </c>
      <c r="AL304" s="95" t="str">
        <f t="shared" si="30"/>
        <v>NoNo</v>
      </c>
    </row>
    <row r="305" spans="1:38" s="12" customFormat="1" x14ac:dyDescent="0.35">
      <c r="A305" s="13"/>
      <c r="B305" s="20"/>
      <c r="C305" s="20"/>
      <c r="D305" s="13"/>
      <c r="E305" s="13"/>
      <c r="F305" s="13"/>
      <c r="G305" s="21"/>
      <c r="H305" s="104"/>
      <c r="I305" s="21"/>
      <c r="J305" s="21"/>
      <c r="K305" s="13"/>
      <c r="L305" s="13"/>
      <c r="M305" s="20"/>
      <c r="N305" s="13"/>
      <c r="O305" s="13"/>
      <c r="P305" s="13"/>
      <c r="Q305" s="22"/>
      <c r="R305" s="13"/>
      <c r="S305" s="13"/>
      <c r="T305" s="13"/>
      <c r="U305" s="116"/>
      <c r="V305" s="116"/>
      <c r="W305" s="116"/>
      <c r="X305" s="118"/>
      <c r="Y305" s="120"/>
      <c r="Z305" s="116"/>
      <c r="AA305" s="116"/>
      <c r="AB305" s="55">
        <f t="shared" si="25"/>
        <v>0</v>
      </c>
      <c r="AC305" s="39"/>
      <c r="AD305" s="96" t="str">
        <f t="shared" si="26"/>
        <v>No</v>
      </c>
      <c r="AE305" s="18" t="str">
        <f>IFERROR(VLOOKUP(L305,'EFM Funds June 2020'!D:M,9,FALSE),"No")</f>
        <v>No</v>
      </c>
      <c r="AF305" s="18" t="str">
        <f>IFERROR(VLOOKUP(W305,'EFM Funds June 2020'!D:L,9,FALSE),"No")</f>
        <v>No</v>
      </c>
      <c r="AG305" s="19" t="str">
        <f t="shared" ca="1" si="27"/>
        <v>No</v>
      </c>
      <c r="AH305" s="19" t="str">
        <f t="shared" si="28"/>
        <v>No</v>
      </c>
      <c r="AI305" s="56" t="str">
        <f t="shared" ca="1" si="29"/>
        <v>Yes</v>
      </c>
      <c r="AJ305" s="56" t="str">
        <f ca="1">IFERROR(IF(OR($R$1&gt;Q305+90,$R$1&gt;VLOOKUP(W305,'EFM Funds June 2020'!D:E,2,FALSE)+90),"Yes","No"),"No")</f>
        <v>No</v>
      </c>
      <c r="AK305" s="56" t="str">
        <f>IFERROR(IF(OR(IFERROR(IF(AND(VLOOKUP(L305,'EFM Funds June 2020'!$D:$M,10,FALSE)="Yes",T305&lt;0),"Yes","No"),"No")="Yes",IFERROR(IF(AND(VLOOKUP(W305,'EFM Funds June 2020'!$D:$M,10,FALSE)="Yes",AA305&gt;0),"Yes","No"),"No")="Yes"),"Yes","No"),"No")</f>
        <v>No</v>
      </c>
      <c r="AL305" s="95" t="str">
        <f t="shared" si="30"/>
        <v>NoNo</v>
      </c>
    </row>
    <row r="306" spans="1:38" s="12" customFormat="1" x14ac:dyDescent="0.35">
      <c r="A306" s="13"/>
      <c r="B306" s="20"/>
      <c r="C306" s="20"/>
      <c r="D306" s="13"/>
      <c r="E306" s="13"/>
      <c r="F306" s="13"/>
      <c r="G306" s="21"/>
      <c r="H306" s="104"/>
      <c r="I306" s="21"/>
      <c r="J306" s="21"/>
      <c r="K306" s="13"/>
      <c r="L306" s="13"/>
      <c r="M306" s="20"/>
      <c r="N306" s="13"/>
      <c r="O306" s="13"/>
      <c r="P306" s="13"/>
      <c r="Q306" s="22"/>
      <c r="R306" s="13"/>
      <c r="S306" s="13"/>
      <c r="T306" s="13"/>
      <c r="U306" s="116"/>
      <c r="V306" s="116"/>
      <c r="W306" s="116"/>
      <c r="X306" s="118"/>
      <c r="Y306" s="120"/>
      <c r="Z306" s="116"/>
      <c r="AA306" s="116"/>
      <c r="AB306" s="55">
        <f t="shared" si="25"/>
        <v>0</v>
      </c>
      <c r="AC306" s="39"/>
      <c r="AD306" s="96" t="str">
        <f t="shared" si="26"/>
        <v>No</v>
      </c>
      <c r="AE306" s="18" t="str">
        <f>IFERROR(VLOOKUP(L306,'EFM Funds June 2020'!D:M,9,FALSE),"No")</f>
        <v>No</v>
      </c>
      <c r="AF306" s="18" t="str">
        <f>IFERROR(VLOOKUP(W306,'EFM Funds June 2020'!D:L,9,FALSE),"No")</f>
        <v>No</v>
      </c>
      <c r="AG306" s="19" t="str">
        <f t="shared" ca="1" si="27"/>
        <v>No</v>
      </c>
      <c r="AH306" s="19" t="str">
        <f t="shared" si="28"/>
        <v>No</v>
      </c>
      <c r="AI306" s="56" t="str">
        <f t="shared" ca="1" si="29"/>
        <v>Yes</v>
      </c>
      <c r="AJ306" s="56" t="str">
        <f ca="1">IFERROR(IF(OR($R$1&gt;Q306+90,$R$1&gt;VLOOKUP(W306,'EFM Funds June 2020'!D:E,2,FALSE)+90),"Yes","No"),"No")</f>
        <v>No</v>
      </c>
      <c r="AK306" s="56" t="str">
        <f>IFERROR(IF(OR(IFERROR(IF(AND(VLOOKUP(L306,'EFM Funds June 2020'!$D:$M,10,FALSE)="Yes",T306&lt;0),"Yes","No"),"No")="Yes",IFERROR(IF(AND(VLOOKUP(W306,'EFM Funds June 2020'!$D:$M,10,FALSE)="Yes",AA306&gt;0),"Yes","No"),"No")="Yes"),"Yes","No"),"No")</f>
        <v>No</v>
      </c>
      <c r="AL306" s="95" t="str">
        <f t="shared" si="30"/>
        <v>NoNo</v>
      </c>
    </row>
    <row r="307" spans="1:38" s="12" customFormat="1" x14ac:dyDescent="0.35">
      <c r="A307" s="13"/>
      <c r="B307" s="20"/>
      <c r="C307" s="20"/>
      <c r="D307" s="13"/>
      <c r="E307" s="13"/>
      <c r="F307" s="13"/>
      <c r="G307" s="21"/>
      <c r="H307" s="104"/>
      <c r="I307" s="21"/>
      <c r="J307" s="21"/>
      <c r="K307" s="13"/>
      <c r="L307" s="13"/>
      <c r="M307" s="20"/>
      <c r="N307" s="13"/>
      <c r="O307" s="13"/>
      <c r="P307" s="13"/>
      <c r="Q307" s="22"/>
      <c r="R307" s="13"/>
      <c r="S307" s="13"/>
      <c r="T307" s="13"/>
      <c r="U307" s="116"/>
      <c r="V307" s="116"/>
      <c r="W307" s="116"/>
      <c r="X307" s="118"/>
      <c r="Y307" s="120"/>
      <c r="Z307" s="116"/>
      <c r="AA307" s="116"/>
      <c r="AB307" s="55">
        <f t="shared" si="25"/>
        <v>0</v>
      </c>
      <c r="AC307" s="39"/>
      <c r="AD307" s="96" t="str">
        <f t="shared" si="26"/>
        <v>No</v>
      </c>
      <c r="AE307" s="18" t="str">
        <f>IFERROR(VLOOKUP(L307,'EFM Funds June 2020'!D:M,9,FALSE),"No")</f>
        <v>No</v>
      </c>
      <c r="AF307" s="18" t="str">
        <f>IFERROR(VLOOKUP(W307,'EFM Funds June 2020'!D:L,9,FALSE),"No")</f>
        <v>No</v>
      </c>
      <c r="AG307" s="19" t="str">
        <f t="shared" ca="1" si="27"/>
        <v>No</v>
      </c>
      <c r="AH307" s="19" t="str">
        <f t="shared" si="28"/>
        <v>No</v>
      </c>
      <c r="AI307" s="56" t="str">
        <f t="shared" ca="1" si="29"/>
        <v>Yes</v>
      </c>
      <c r="AJ307" s="56" t="str">
        <f ca="1">IFERROR(IF(OR($R$1&gt;Q307+90,$R$1&gt;VLOOKUP(W307,'EFM Funds June 2020'!D:E,2,FALSE)+90),"Yes","No"),"No")</f>
        <v>No</v>
      </c>
      <c r="AK307" s="56" t="str">
        <f>IFERROR(IF(OR(IFERROR(IF(AND(VLOOKUP(L307,'EFM Funds June 2020'!$D:$M,10,FALSE)="Yes",T307&lt;0),"Yes","No"),"No")="Yes",IFERROR(IF(AND(VLOOKUP(W307,'EFM Funds June 2020'!$D:$M,10,FALSE)="Yes",AA307&gt;0),"Yes","No"),"No")="Yes"),"Yes","No"),"No")</f>
        <v>No</v>
      </c>
      <c r="AL307" s="95" t="str">
        <f t="shared" si="30"/>
        <v>NoNo</v>
      </c>
    </row>
    <row r="308" spans="1:38" s="12" customFormat="1" x14ac:dyDescent="0.35">
      <c r="A308" s="13"/>
      <c r="B308" s="20"/>
      <c r="C308" s="20"/>
      <c r="D308" s="13"/>
      <c r="E308" s="13"/>
      <c r="F308" s="13"/>
      <c r="G308" s="21"/>
      <c r="H308" s="104"/>
      <c r="I308" s="21"/>
      <c r="J308" s="21"/>
      <c r="K308" s="13"/>
      <c r="L308" s="13"/>
      <c r="M308" s="20"/>
      <c r="N308" s="13"/>
      <c r="O308" s="13"/>
      <c r="P308" s="13"/>
      <c r="Q308" s="22"/>
      <c r="R308" s="13"/>
      <c r="S308" s="13"/>
      <c r="T308" s="13"/>
      <c r="U308" s="116"/>
      <c r="V308" s="116"/>
      <c r="W308" s="116"/>
      <c r="X308" s="118"/>
      <c r="Y308" s="120"/>
      <c r="Z308" s="116"/>
      <c r="AA308" s="116"/>
      <c r="AB308" s="55">
        <f t="shared" si="25"/>
        <v>0</v>
      </c>
      <c r="AC308" s="39"/>
      <c r="AD308" s="96" t="str">
        <f t="shared" si="26"/>
        <v>No</v>
      </c>
      <c r="AE308" s="18" t="str">
        <f>IFERROR(VLOOKUP(L308,'EFM Funds June 2020'!D:M,9,FALSE),"No")</f>
        <v>No</v>
      </c>
      <c r="AF308" s="18" t="str">
        <f>IFERROR(VLOOKUP(W308,'EFM Funds June 2020'!D:L,9,FALSE),"No")</f>
        <v>No</v>
      </c>
      <c r="AG308" s="19" t="str">
        <f t="shared" ca="1" si="27"/>
        <v>No</v>
      </c>
      <c r="AH308" s="19" t="str">
        <f t="shared" si="28"/>
        <v>No</v>
      </c>
      <c r="AI308" s="56" t="str">
        <f t="shared" ca="1" si="29"/>
        <v>Yes</v>
      </c>
      <c r="AJ308" s="56" t="str">
        <f ca="1">IFERROR(IF(OR($R$1&gt;Q308+90,$R$1&gt;VLOOKUP(W308,'EFM Funds June 2020'!D:E,2,FALSE)+90),"Yes","No"),"No")</f>
        <v>No</v>
      </c>
      <c r="AK308" s="56" t="str">
        <f>IFERROR(IF(OR(IFERROR(IF(AND(VLOOKUP(L308,'EFM Funds June 2020'!$D:$M,10,FALSE)="Yes",T308&lt;0),"Yes","No"),"No")="Yes",IFERROR(IF(AND(VLOOKUP(W308,'EFM Funds June 2020'!$D:$M,10,FALSE)="Yes",AA308&gt;0),"Yes","No"),"No")="Yes"),"Yes","No"),"No")</f>
        <v>No</v>
      </c>
      <c r="AL308" s="95" t="str">
        <f t="shared" si="30"/>
        <v>NoNo</v>
      </c>
    </row>
    <row r="309" spans="1:38" s="12" customFormat="1" x14ac:dyDescent="0.35">
      <c r="A309" s="13"/>
      <c r="B309" s="20"/>
      <c r="C309" s="20"/>
      <c r="D309" s="13"/>
      <c r="E309" s="13"/>
      <c r="F309" s="13"/>
      <c r="G309" s="21"/>
      <c r="H309" s="104"/>
      <c r="I309" s="21"/>
      <c r="J309" s="21"/>
      <c r="K309" s="13"/>
      <c r="L309" s="13"/>
      <c r="M309" s="20"/>
      <c r="N309" s="13"/>
      <c r="O309" s="13"/>
      <c r="P309" s="13"/>
      <c r="Q309" s="22"/>
      <c r="R309" s="13"/>
      <c r="S309" s="13"/>
      <c r="T309" s="13"/>
      <c r="U309" s="116"/>
      <c r="V309" s="116"/>
      <c r="W309" s="116"/>
      <c r="X309" s="118"/>
      <c r="Y309" s="120"/>
      <c r="Z309" s="116"/>
      <c r="AA309" s="116"/>
      <c r="AB309" s="55">
        <f t="shared" si="25"/>
        <v>0</v>
      </c>
      <c r="AC309" s="39"/>
      <c r="AD309" s="96" t="str">
        <f t="shared" si="26"/>
        <v>No</v>
      </c>
      <c r="AE309" s="18" t="str">
        <f>IFERROR(VLOOKUP(L309,'EFM Funds June 2020'!D:M,9,FALSE),"No")</f>
        <v>No</v>
      </c>
      <c r="AF309" s="18" t="str">
        <f>IFERROR(VLOOKUP(W309,'EFM Funds June 2020'!D:L,9,FALSE),"No")</f>
        <v>No</v>
      </c>
      <c r="AG309" s="19" t="str">
        <f t="shared" ca="1" si="27"/>
        <v>No</v>
      </c>
      <c r="AH309" s="19" t="str">
        <f t="shared" si="28"/>
        <v>No</v>
      </c>
      <c r="AI309" s="56" t="str">
        <f t="shared" ca="1" si="29"/>
        <v>Yes</v>
      </c>
      <c r="AJ309" s="56" t="str">
        <f ca="1">IFERROR(IF(OR($R$1&gt;Q309+90,$R$1&gt;VLOOKUP(W309,'EFM Funds June 2020'!D:E,2,FALSE)+90),"Yes","No"),"No")</f>
        <v>No</v>
      </c>
      <c r="AK309" s="56" t="str">
        <f>IFERROR(IF(OR(IFERROR(IF(AND(VLOOKUP(L309,'EFM Funds June 2020'!$D:$M,10,FALSE)="Yes",T309&lt;0),"Yes","No"),"No")="Yes",IFERROR(IF(AND(VLOOKUP(W309,'EFM Funds June 2020'!$D:$M,10,FALSE)="Yes",AA309&gt;0),"Yes","No"),"No")="Yes"),"Yes","No"),"No")</f>
        <v>No</v>
      </c>
      <c r="AL309" s="95" t="str">
        <f t="shared" si="30"/>
        <v>NoNo</v>
      </c>
    </row>
    <row r="310" spans="1:38" s="12" customFormat="1" x14ac:dyDescent="0.35">
      <c r="A310" s="13"/>
      <c r="B310" s="20"/>
      <c r="C310" s="20"/>
      <c r="D310" s="13"/>
      <c r="E310" s="13"/>
      <c r="F310" s="13"/>
      <c r="G310" s="21"/>
      <c r="H310" s="104"/>
      <c r="I310" s="21"/>
      <c r="J310" s="21"/>
      <c r="K310" s="13"/>
      <c r="L310" s="13"/>
      <c r="M310" s="20"/>
      <c r="N310" s="13"/>
      <c r="O310" s="13"/>
      <c r="P310" s="13"/>
      <c r="Q310" s="22"/>
      <c r="R310" s="13"/>
      <c r="S310" s="13"/>
      <c r="T310" s="13"/>
      <c r="U310" s="116"/>
      <c r="V310" s="116"/>
      <c r="W310" s="116"/>
      <c r="X310" s="118"/>
      <c r="Y310" s="120"/>
      <c r="Z310" s="116"/>
      <c r="AA310" s="116"/>
      <c r="AB310" s="55">
        <f t="shared" si="25"/>
        <v>0</v>
      </c>
      <c r="AC310" s="39"/>
      <c r="AD310" s="96" t="str">
        <f t="shared" si="26"/>
        <v>No</v>
      </c>
      <c r="AE310" s="18" t="str">
        <f>IFERROR(VLOOKUP(L310,'EFM Funds June 2020'!D:M,9,FALSE),"No")</f>
        <v>No</v>
      </c>
      <c r="AF310" s="18" t="str">
        <f>IFERROR(VLOOKUP(W310,'EFM Funds June 2020'!D:L,9,FALSE),"No")</f>
        <v>No</v>
      </c>
      <c r="AG310" s="19" t="str">
        <f t="shared" ca="1" si="27"/>
        <v>No</v>
      </c>
      <c r="AH310" s="19" t="str">
        <f t="shared" si="28"/>
        <v>No</v>
      </c>
      <c r="AI310" s="56" t="str">
        <f t="shared" ca="1" si="29"/>
        <v>Yes</v>
      </c>
      <c r="AJ310" s="56" t="str">
        <f ca="1">IFERROR(IF(OR($R$1&gt;Q310+90,$R$1&gt;VLOOKUP(W310,'EFM Funds June 2020'!D:E,2,FALSE)+90),"Yes","No"),"No")</f>
        <v>No</v>
      </c>
      <c r="AK310" s="56" t="str">
        <f>IFERROR(IF(OR(IFERROR(IF(AND(VLOOKUP(L310,'EFM Funds June 2020'!$D:$M,10,FALSE)="Yes",T310&lt;0),"Yes","No"),"No")="Yes",IFERROR(IF(AND(VLOOKUP(W310,'EFM Funds June 2020'!$D:$M,10,FALSE)="Yes",AA310&gt;0),"Yes","No"),"No")="Yes"),"Yes","No"),"No")</f>
        <v>No</v>
      </c>
      <c r="AL310" s="95" t="str">
        <f t="shared" si="30"/>
        <v>NoNo</v>
      </c>
    </row>
    <row r="311" spans="1:38" s="12" customFormat="1" x14ac:dyDescent="0.35">
      <c r="A311" s="13"/>
      <c r="B311" s="20"/>
      <c r="C311" s="20"/>
      <c r="D311" s="13"/>
      <c r="E311" s="13"/>
      <c r="F311" s="13"/>
      <c r="G311" s="21"/>
      <c r="H311" s="104"/>
      <c r="I311" s="21"/>
      <c r="J311" s="21"/>
      <c r="K311" s="13"/>
      <c r="L311" s="13"/>
      <c r="M311" s="20"/>
      <c r="N311" s="13"/>
      <c r="O311" s="13"/>
      <c r="P311" s="13"/>
      <c r="Q311" s="22"/>
      <c r="R311" s="13"/>
      <c r="S311" s="13"/>
      <c r="T311" s="13"/>
      <c r="U311" s="116"/>
      <c r="V311" s="116"/>
      <c r="W311" s="116"/>
      <c r="X311" s="118"/>
      <c r="Y311" s="120"/>
      <c r="Z311" s="116"/>
      <c r="AA311" s="116"/>
      <c r="AB311" s="55">
        <f t="shared" si="25"/>
        <v>0</v>
      </c>
      <c r="AC311" s="39"/>
      <c r="AD311" s="96" t="str">
        <f t="shared" si="26"/>
        <v>No</v>
      </c>
      <c r="AE311" s="18" t="str">
        <f>IFERROR(VLOOKUP(L311,'EFM Funds June 2020'!D:M,9,FALSE),"No")</f>
        <v>No</v>
      </c>
      <c r="AF311" s="18" t="str">
        <f>IFERROR(VLOOKUP(W311,'EFM Funds June 2020'!D:L,9,FALSE),"No")</f>
        <v>No</v>
      </c>
      <c r="AG311" s="19" t="str">
        <f t="shared" ca="1" si="27"/>
        <v>No</v>
      </c>
      <c r="AH311" s="19" t="str">
        <f t="shared" si="28"/>
        <v>No</v>
      </c>
      <c r="AI311" s="56" t="str">
        <f t="shared" ca="1" si="29"/>
        <v>Yes</v>
      </c>
      <c r="AJ311" s="56" t="str">
        <f ca="1">IFERROR(IF(OR($R$1&gt;Q311+90,$R$1&gt;VLOOKUP(W311,'EFM Funds June 2020'!D:E,2,FALSE)+90),"Yes","No"),"No")</f>
        <v>No</v>
      </c>
      <c r="AK311" s="56" t="str">
        <f>IFERROR(IF(OR(IFERROR(IF(AND(VLOOKUP(L311,'EFM Funds June 2020'!$D:$M,10,FALSE)="Yes",T311&lt;0),"Yes","No"),"No")="Yes",IFERROR(IF(AND(VLOOKUP(W311,'EFM Funds June 2020'!$D:$M,10,FALSE)="Yes",AA311&gt;0),"Yes","No"),"No")="Yes"),"Yes","No"),"No")</f>
        <v>No</v>
      </c>
      <c r="AL311" s="95" t="str">
        <f t="shared" si="30"/>
        <v>NoNo</v>
      </c>
    </row>
    <row r="312" spans="1:38" s="12" customFormat="1" x14ac:dyDescent="0.35">
      <c r="A312" s="13"/>
      <c r="B312" s="20"/>
      <c r="C312" s="20"/>
      <c r="D312" s="13"/>
      <c r="E312" s="13"/>
      <c r="F312" s="13"/>
      <c r="G312" s="21"/>
      <c r="H312" s="104"/>
      <c r="I312" s="21"/>
      <c r="J312" s="21"/>
      <c r="K312" s="13"/>
      <c r="L312" s="13"/>
      <c r="M312" s="20"/>
      <c r="N312" s="13"/>
      <c r="O312" s="13"/>
      <c r="P312" s="13"/>
      <c r="Q312" s="22"/>
      <c r="R312" s="13"/>
      <c r="S312" s="13"/>
      <c r="T312" s="13"/>
      <c r="U312" s="116"/>
      <c r="V312" s="116"/>
      <c r="W312" s="116"/>
      <c r="X312" s="118"/>
      <c r="Y312" s="120"/>
      <c r="Z312" s="116"/>
      <c r="AA312" s="116"/>
      <c r="AB312" s="55">
        <f t="shared" si="25"/>
        <v>0</v>
      </c>
      <c r="AC312" s="39"/>
      <c r="AD312" s="96" t="str">
        <f t="shared" si="26"/>
        <v>No</v>
      </c>
      <c r="AE312" s="18" t="str">
        <f>IFERROR(VLOOKUP(L312,'EFM Funds June 2020'!D:M,9,FALSE),"No")</f>
        <v>No</v>
      </c>
      <c r="AF312" s="18" t="str">
        <f>IFERROR(VLOOKUP(W312,'EFM Funds June 2020'!D:L,9,FALSE),"No")</f>
        <v>No</v>
      </c>
      <c r="AG312" s="19" t="str">
        <f t="shared" ca="1" si="27"/>
        <v>No</v>
      </c>
      <c r="AH312" s="19" t="str">
        <f t="shared" si="28"/>
        <v>No</v>
      </c>
      <c r="AI312" s="56" t="str">
        <f t="shared" ca="1" si="29"/>
        <v>Yes</v>
      </c>
      <c r="AJ312" s="56" t="str">
        <f ca="1">IFERROR(IF(OR($R$1&gt;Q312+90,$R$1&gt;VLOOKUP(W312,'EFM Funds June 2020'!D:E,2,FALSE)+90),"Yes","No"),"No")</f>
        <v>No</v>
      </c>
      <c r="AK312" s="56" t="str">
        <f>IFERROR(IF(OR(IFERROR(IF(AND(VLOOKUP(L312,'EFM Funds June 2020'!$D:$M,10,FALSE)="Yes",T312&lt;0),"Yes","No"),"No")="Yes",IFERROR(IF(AND(VLOOKUP(W312,'EFM Funds June 2020'!$D:$M,10,FALSE)="Yes",AA312&gt;0),"Yes","No"),"No")="Yes"),"Yes","No"),"No")</f>
        <v>No</v>
      </c>
      <c r="AL312" s="95" t="str">
        <f t="shared" si="30"/>
        <v>NoNo</v>
      </c>
    </row>
    <row r="313" spans="1:38" s="12" customFormat="1" x14ac:dyDescent="0.35">
      <c r="A313" s="13"/>
      <c r="B313" s="20"/>
      <c r="C313" s="20"/>
      <c r="D313" s="13"/>
      <c r="E313" s="13"/>
      <c r="F313" s="13"/>
      <c r="G313" s="21"/>
      <c r="H313" s="104"/>
      <c r="I313" s="21"/>
      <c r="J313" s="21"/>
      <c r="K313" s="13"/>
      <c r="L313" s="13"/>
      <c r="M313" s="20"/>
      <c r="N313" s="13"/>
      <c r="O313" s="13"/>
      <c r="P313" s="13"/>
      <c r="Q313" s="22"/>
      <c r="R313" s="13"/>
      <c r="S313" s="13"/>
      <c r="T313" s="13"/>
      <c r="U313" s="116"/>
      <c r="V313" s="116"/>
      <c r="W313" s="116"/>
      <c r="X313" s="118"/>
      <c r="Y313" s="120"/>
      <c r="Z313" s="116"/>
      <c r="AA313" s="116"/>
      <c r="AB313" s="55">
        <f t="shared" si="25"/>
        <v>0</v>
      </c>
      <c r="AC313" s="39"/>
      <c r="AD313" s="96" t="str">
        <f t="shared" si="26"/>
        <v>No</v>
      </c>
      <c r="AE313" s="18" t="str">
        <f>IFERROR(VLOOKUP(L313,'EFM Funds June 2020'!D:M,9,FALSE),"No")</f>
        <v>No</v>
      </c>
      <c r="AF313" s="18" t="str">
        <f>IFERROR(VLOOKUP(W313,'EFM Funds June 2020'!D:L,9,FALSE),"No")</f>
        <v>No</v>
      </c>
      <c r="AG313" s="19" t="str">
        <f t="shared" ca="1" si="27"/>
        <v>No</v>
      </c>
      <c r="AH313" s="19" t="str">
        <f t="shared" si="28"/>
        <v>No</v>
      </c>
      <c r="AI313" s="56" t="str">
        <f t="shared" ca="1" si="29"/>
        <v>Yes</v>
      </c>
      <c r="AJ313" s="56" t="str">
        <f ca="1">IFERROR(IF(OR($R$1&gt;Q313+90,$R$1&gt;VLOOKUP(W313,'EFM Funds June 2020'!D:E,2,FALSE)+90),"Yes","No"),"No")</f>
        <v>No</v>
      </c>
      <c r="AK313" s="56" t="str">
        <f>IFERROR(IF(OR(IFERROR(IF(AND(VLOOKUP(L313,'EFM Funds June 2020'!$D:$M,10,FALSE)="Yes",T313&lt;0),"Yes","No"),"No")="Yes",IFERROR(IF(AND(VLOOKUP(W313,'EFM Funds June 2020'!$D:$M,10,FALSE)="Yes",AA313&gt;0),"Yes","No"),"No")="Yes"),"Yes","No"),"No")</f>
        <v>No</v>
      </c>
      <c r="AL313" s="95" t="str">
        <f t="shared" si="30"/>
        <v>NoNo</v>
      </c>
    </row>
    <row r="314" spans="1:38" s="12" customFormat="1" x14ac:dyDescent="0.35">
      <c r="A314" s="13"/>
      <c r="B314" s="20"/>
      <c r="C314" s="20"/>
      <c r="D314" s="13"/>
      <c r="E314" s="13"/>
      <c r="F314" s="13"/>
      <c r="G314" s="21"/>
      <c r="H314" s="104"/>
      <c r="I314" s="21"/>
      <c r="J314" s="21"/>
      <c r="K314" s="13"/>
      <c r="L314" s="13"/>
      <c r="M314" s="20"/>
      <c r="N314" s="13"/>
      <c r="O314" s="13"/>
      <c r="P314" s="13"/>
      <c r="Q314" s="22"/>
      <c r="R314" s="13"/>
      <c r="S314" s="13"/>
      <c r="T314" s="13"/>
      <c r="U314" s="116"/>
      <c r="V314" s="116"/>
      <c r="W314" s="116"/>
      <c r="X314" s="118"/>
      <c r="Y314" s="120"/>
      <c r="Z314" s="116"/>
      <c r="AA314" s="116"/>
      <c r="AB314" s="55">
        <f t="shared" si="25"/>
        <v>0</v>
      </c>
      <c r="AC314" s="39"/>
      <c r="AD314" s="96" t="str">
        <f t="shared" si="26"/>
        <v>No</v>
      </c>
      <c r="AE314" s="18" t="str">
        <f>IFERROR(VLOOKUP(L314,'EFM Funds June 2020'!D:M,9,FALSE),"No")</f>
        <v>No</v>
      </c>
      <c r="AF314" s="18" t="str">
        <f>IFERROR(VLOOKUP(W314,'EFM Funds June 2020'!D:L,9,FALSE),"No")</f>
        <v>No</v>
      </c>
      <c r="AG314" s="19" t="str">
        <f t="shared" ca="1" si="27"/>
        <v>No</v>
      </c>
      <c r="AH314" s="19" t="str">
        <f t="shared" si="28"/>
        <v>No</v>
      </c>
      <c r="AI314" s="56" t="str">
        <f t="shared" ca="1" si="29"/>
        <v>Yes</v>
      </c>
      <c r="AJ314" s="56" t="str">
        <f ca="1">IFERROR(IF(OR($R$1&gt;Q314+90,$R$1&gt;VLOOKUP(W314,'EFM Funds June 2020'!D:E,2,FALSE)+90),"Yes","No"),"No")</f>
        <v>No</v>
      </c>
      <c r="AK314" s="56" t="str">
        <f>IFERROR(IF(OR(IFERROR(IF(AND(VLOOKUP(L314,'EFM Funds June 2020'!$D:$M,10,FALSE)="Yes",T314&lt;0),"Yes","No"),"No")="Yes",IFERROR(IF(AND(VLOOKUP(W314,'EFM Funds June 2020'!$D:$M,10,FALSE)="Yes",AA314&gt;0),"Yes","No"),"No")="Yes"),"Yes","No"),"No")</f>
        <v>No</v>
      </c>
      <c r="AL314" s="95" t="str">
        <f t="shared" si="30"/>
        <v>NoNo</v>
      </c>
    </row>
    <row r="315" spans="1:38" s="12" customFormat="1" x14ac:dyDescent="0.35">
      <c r="A315" s="13"/>
      <c r="B315" s="20"/>
      <c r="C315" s="20"/>
      <c r="D315" s="13"/>
      <c r="E315" s="13"/>
      <c r="F315" s="13"/>
      <c r="G315" s="21"/>
      <c r="H315" s="104"/>
      <c r="I315" s="21"/>
      <c r="J315" s="21"/>
      <c r="K315" s="13"/>
      <c r="L315" s="13"/>
      <c r="M315" s="20"/>
      <c r="N315" s="13"/>
      <c r="O315" s="13"/>
      <c r="P315" s="13"/>
      <c r="Q315" s="22"/>
      <c r="R315" s="13"/>
      <c r="S315" s="13"/>
      <c r="T315" s="13"/>
      <c r="U315" s="116"/>
      <c r="V315" s="116"/>
      <c r="W315" s="116"/>
      <c r="X315" s="118"/>
      <c r="Y315" s="120"/>
      <c r="Z315" s="116"/>
      <c r="AA315" s="116"/>
      <c r="AB315" s="55">
        <f t="shared" si="25"/>
        <v>0</v>
      </c>
      <c r="AC315" s="39"/>
      <c r="AD315" s="96" t="str">
        <f t="shared" si="26"/>
        <v>No</v>
      </c>
      <c r="AE315" s="18" t="str">
        <f>IFERROR(VLOOKUP(L315,'EFM Funds June 2020'!D:M,9,FALSE),"No")</f>
        <v>No</v>
      </c>
      <c r="AF315" s="18" t="str">
        <f>IFERROR(VLOOKUP(W315,'EFM Funds June 2020'!D:L,9,FALSE),"No")</f>
        <v>No</v>
      </c>
      <c r="AG315" s="19" t="str">
        <f t="shared" ca="1" si="27"/>
        <v>No</v>
      </c>
      <c r="AH315" s="19" t="str">
        <f t="shared" si="28"/>
        <v>No</v>
      </c>
      <c r="AI315" s="56" t="str">
        <f t="shared" ca="1" si="29"/>
        <v>Yes</v>
      </c>
      <c r="AJ315" s="56" t="str">
        <f ca="1">IFERROR(IF(OR($R$1&gt;Q315+90,$R$1&gt;VLOOKUP(W315,'EFM Funds June 2020'!D:E,2,FALSE)+90),"Yes","No"),"No")</f>
        <v>No</v>
      </c>
      <c r="AK315" s="56" t="str">
        <f>IFERROR(IF(OR(IFERROR(IF(AND(VLOOKUP(L315,'EFM Funds June 2020'!$D:$M,10,FALSE)="Yes",T315&lt;0),"Yes","No"),"No")="Yes",IFERROR(IF(AND(VLOOKUP(W315,'EFM Funds June 2020'!$D:$M,10,FALSE)="Yes",AA315&gt;0),"Yes","No"),"No")="Yes"),"Yes","No"),"No")</f>
        <v>No</v>
      </c>
      <c r="AL315" s="95" t="str">
        <f t="shared" si="30"/>
        <v>NoNo</v>
      </c>
    </row>
    <row r="316" spans="1:38" s="12" customFormat="1" x14ac:dyDescent="0.35">
      <c r="A316" s="13"/>
      <c r="B316" s="20"/>
      <c r="C316" s="20"/>
      <c r="D316" s="13"/>
      <c r="E316" s="13"/>
      <c r="F316" s="13"/>
      <c r="G316" s="21"/>
      <c r="H316" s="104"/>
      <c r="I316" s="21"/>
      <c r="J316" s="21"/>
      <c r="K316" s="13"/>
      <c r="L316" s="13"/>
      <c r="M316" s="20"/>
      <c r="N316" s="13"/>
      <c r="O316" s="13"/>
      <c r="P316" s="13"/>
      <c r="Q316" s="22"/>
      <c r="R316" s="13"/>
      <c r="S316" s="13"/>
      <c r="T316" s="13"/>
      <c r="U316" s="116"/>
      <c r="V316" s="116"/>
      <c r="W316" s="116"/>
      <c r="X316" s="118"/>
      <c r="Y316" s="120"/>
      <c r="Z316" s="116"/>
      <c r="AA316" s="116"/>
      <c r="AB316" s="55">
        <f t="shared" si="25"/>
        <v>0</v>
      </c>
      <c r="AC316" s="39"/>
      <c r="AD316" s="96" t="str">
        <f t="shared" si="26"/>
        <v>No</v>
      </c>
      <c r="AE316" s="18" t="str">
        <f>IFERROR(VLOOKUP(L316,'EFM Funds June 2020'!D:M,9,FALSE),"No")</f>
        <v>No</v>
      </c>
      <c r="AF316" s="18" t="str">
        <f>IFERROR(VLOOKUP(W316,'EFM Funds June 2020'!D:L,9,FALSE),"No")</f>
        <v>No</v>
      </c>
      <c r="AG316" s="19" t="str">
        <f t="shared" ca="1" si="27"/>
        <v>No</v>
      </c>
      <c r="AH316" s="19" t="str">
        <f t="shared" si="28"/>
        <v>No</v>
      </c>
      <c r="AI316" s="56" t="str">
        <f t="shared" ca="1" si="29"/>
        <v>Yes</v>
      </c>
      <c r="AJ316" s="56" t="str">
        <f ca="1">IFERROR(IF(OR($R$1&gt;Q316+90,$R$1&gt;VLOOKUP(W316,'EFM Funds June 2020'!D:E,2,FALSE)+90),"Yes","No"),"No")</f>
        <v>No</v>
      </c>
      <c r="AK316" s="56" t="str">
        <f>IFERROR(IF(OR(IFERROR(IF(AND(VLOOKUP(L316,'EFM Funds June 2020'!$D:$M,10,FALSE)="Yes",T316&lt;0),"Yes","No"),"No")="Yes",IFERROR(IF(AND(VLOOKUP(W316,'EFM Funds June 2020'!$D:$M,10,FALSE)="Yes",AA316&gt;0),"Yes","No"),"No")="Yes"),"Yes","No"),"No")</f>
        <v>No</v>
      </c>
      <c r="AL316" s="95" t="str">
        <f t="shared" si="30"/>
        <v>NoNo</v>
      </c>
    </row>
    <row r="317" spans="1:38" s="12" customFormat="1" x14ac:dyDescent="0.35">
      <c r="A317" s="13"/>
      <c r="B317" s="20"/>
      <c r="C317" s="20"/>
      <c r="D317" s="13"/>
      <c r="E317" s="13"/>
      <c r="F317" s="13"/>
      <c r="G317" s="21"/>
      <c r="H317" s="104"/>
      <c r="I317" s="21"/>
      <c r="J317" s="21"/>
      <c r="K317" s="13"/>
      <c r="L317" s="13"/>
      <c r="M317" s="20"/>
      <c r="N317" s="13"/>
      <c r="O317" s="13"/>
      <c r="P317" s="13"/>
      <c r="Q317" s="22"/>
      <c r="R317" s="13"/>
      <c r="S317" s="13"/>
      <c r="T317" s="13"/>
      <c r="U317" s="116"/>
      <c r="V317" s="116"/>
      <c r="W317" s="116"/>
      <c r="X317" s="118"/>
      <c r="Y317" s="120"/>
      <c r="Z317" s="116"/>
      <c r="AA317" s="116"/>
      <c r="AB317" s="55">
        <f t="shared" si="25"/>
        <v>0</v>
      </c>
      <c r="AC317" s="39"/>
      <c r="AD317" s="96" t="str">
        <f t="shared" si="26"/>
        <v>No</v>
      </c>
      <c r="AE317" s="18" t="str">
        <f>IFERROR(VLOOKUP(L317,'EFM Funds June 2020'!D:M,9,FALSE),"No")</f>
        <v>No</v>
      </c>
      <c r="AF317" s="18" t="str">
        <f>IFERROR(VLOOKUP(W317,'EFM Funds June 2020'!D:L,9,FALSE),"No")</f>
        <v>No</v>
      </c>
      <c r="AG317" s="19" t="str">
        <f t="shared" ca="1" si="27"/>
        <v>No</v>
      </c>
      <c r="AH317" s="19" t="str">
        <f t="shared" si="28"/>
        <v>No</v>
      </c>
      <c r="AI317" s="56" t="str">
        <f t="shared" ca="1" si="29"/>
        <v>Yes</v>
      </c>
      <c r="AJ317" s="56" t="str">
        <f ca="1">IFERROR(IF(OR($R$1&gt;Q317+90,$R$1&gt;VLOOKUP(W317,'EFM Funds June 2020'!D:E,2,FALSE)+90),"Yes","No"),"No")</f>
        <v>No</v>
      </c>
      <c r="AK317" s="56" t="str">
        <f>IFERROR(IF(OR(IFERROR(IF(AND(VLOOKUP(L317,'EFM Funds June 2020'!$D:$M,10,FALSE)="Yes",T317&lt;0),"Yes","No"),"No")="Yes",IFERROR(IF(AND(VLOOKUP(W317,'EFM Funds June 2020'!$D:$M,10,FALSE)="Yes",AA317&gt;0),"Yes","No"),"No")="Yes"),"Yes","No"),"No")</f>
        <v>No</v>
      </c>
      <c r="AL317" s="95" t="str">
        <f t="shared" si="30"/>
        <v>NoNo</v>
      </c>
    </row>
    <row r="318" spans="1:38" s="12" customFormat="1" x14ac:dyDescent="0.35">
      <c r="A318" s="13"/>
      <c r="B318" s="20"/>
      <c r="C318" s="20"/>
      <c r="D318" s="13"/>
      <c r="E318" s="13"/>
      <c r="F318" s="13"/>
      <c r="G318" s="21"/>
      <c r="H318" s="104"/>
      <c r="I318" s="21"/>
      <c r="J318" s="21"/>
      <c r="K318" s="13"/>
      <c r="L318" s="13"/>
      <c r="M318" s="20"/>
      <c r="N318" s="13"/>
      <c r="O318" s="13"/>
      <c r="P318" s="13"/>
      <c r="Q318" s="22"/>
      <c r="R318" s="13"/>
      <c r="S318" s="13"/>
      <c r="T318" s="13"/>
      <c r="U318" s="116"/>
      <c r="V318" s="116"/>
      <c r="W318" s="116"/>
      <c r="X318" s="118"/>
      <c r="Y318" s="120"/>
      <c r="Z318" s="116"/>
      <c r="AA318" s="116"/>
      <c r="AB318" s="55">
        <f t="shared" si="25"/>
        <v>0</v>
      </c>
      <c r="AC318" s="39"/>
      <c r="AD318" s="96" t="str">
        <f t="shared" si="26"/>
        <v>No</v>
      </c>
      <c r="AE318" s="18" t="str">
        <f>IFERROR(VLOOKUP(L318,'EFM Funds June 2020'!D:M,9,FALSE),"No")</f>
        <v>No</v>
      </c>
      <c r="AF318" s="18" t="str">
        <f>IFERROR(VLOOKUP(W318,'EFM Funds June 2020'!D:L,9,FALSE),"No")</f>
        <v>No</v>
      </c>
      <c r="AG318" s="19" t="str">
        <f t="shared" ca="1" si="27"/>
        <v>No</v>
      </c>
      <c r="AH318" s="19" t="str">
        <f t="shared" si="28"/>
        <v>No</v>
      </c>
      <c r="AI318" s="56" t="str">
        <f t="shared" ca="1" si="29"/>
        <v>Yes</v>
      </c>
      <c r="AJ318" s="56" t="str">
        <f ca="1">IFERROR(IF(OR($R$1&gt;Q318+90,$R$1&gt;VLOOKUP(W318,'EFM Funds June 2020'!D:E,2,FALSE)+90),"Yes","No"),"No")</f>
        <v>No</v>
      </c>
      <c r="AK318" s="56" t="str">
        <f>IFERROR(IF(OR(IFERROR(IF(AND(VLOOKUP(L318,'EFM Funds June 2020'!$D:$M,10,FALSE)="Yes",T318&lt;0),"Yes","No"),"No")="Yes",IFERROR(IF(AND(VLOOKUP(W318,'EFM Funds June 2020'!$D:$M,10,FALSE)="Yes",AA318&gt;0),"Yes","No"),"No")="Yes"),"Yes","No"),"No")</f>
        <v>No</v>
      </c>
      <c r="AL318" s="95" t="str">
        <f t="shared" si="30"/>
        <v>NoNo</v>
      </c>
    </row>
    <row r="319" spans="1:38" s="12" customFormat="1" x14ac:dyDescent="0.35">
      <c r="A319" s="13"/>
      <c r="B319" s="20"/>
      <c r="C319" s="20"/>
      <c r="D319" s="13"/>
      <c r="E319" s="13"/>
      <c r="F319" s="13"/>
      <c r="G319" s="21"/>
      <c r="H319" s="104"/>
      <c r="I319" s="21"/>
      <c r="J319" s="21"/>
      <c r="K319" s="13"/>
      <c r="L319" s="13"/>
      <c r="M319" s="20"/>
      <c r="N319" s="13"/>
      <c r="O319" s="13"/>
      <c r="P319" s="13"/>
      <c r="Q319" s="22"/>
      <c r="R319" s="13"/>
      <c r="S319" s="13"/>
      <c r="T319" s="13"/>
      <c r="U319" s="116"/>
      <c r="V319" s="116"/>
      <c r="W319" s="116"/>
      <c r="X319" s="118"/>
      <c r="Y319" s="120"/>
      <c r="Z319" s="116"/>
      <c r="AA319" s="116"/>
      <c r="AB319" s="55">
        <f t="shared" si="25"/>
        <v>0</v>
      </c>
      <c r="AC319" s="39"/>
      <c r="AD319" s="96" t="str">
        <f t="shared" si="26"/>
        <v>No</v>
      </c>
      <c r="AE319" s="18" t="str">
        <f>IFERROR(VLOOKUP(L319,'EFM Funds June 2020'!D:M,9,FALSE),"No")</f>
        <v>No</v>
      </c>
      <c r="AF319" s="18" t="str">
        <f>IFERROR(VLOOKUP(W319,'EFM Funds June 2020'!D:L,9,FALSE),"No")</f>
        <v>No</v>
      </c>
      <c r="AG319" s="19" t="str">
        <f t="shared" ca="1" si="27"/>
        <v>No</v>
      </c>
      <c r="AH319" s="19" t="str">
        <f t="shared" si="28"/>
        <v>No</v>
      </c>
      <c r="AI319" s="56" t="str">
        <f t="shared" ca="1" si="29"/>
        <v>Yes</v>
      </c>
      <c r="AJ319" s="56" t="str">
        <f ca="1">IFERROR(IF(OR($R$1&gt;Q319+90,$R$1&gt;VLOOKUP(W319,'EFM Funds June 2020'!D:E,2,FALSE)+90),"Yes","No"),"No")</f>
        <v>No</v>
      </c>
      <c r="AK319" s="56" t="str">
        <f>IFERROR(IF(OR(IFERROR(IF(AND(VLOOKUP(L319,'EFM Funds June 2020'!$D:$M,10,FALSE)="Yes",T319&lt;0),"Yes","No"),"No")="Yes",IFERROR(IF(AND(VLOOKUP(W319,'EFM Funds June 2020'!$D:$M,10,FALSE)="Yes",AA319&gt;0),"Yes","No"),"No")="Yes"),"Yes","No"),"No")</f>
        <v>No</v>
      </c>
      <c r="AL319" s="95" t="str">
        <f t="shared" si="30"/>
        <v>NoNo</v>
      </c>
    </row>
    <row r="320" spans="1:38" s="12" customFormat="1" x14ac:dyDescent="0.35">
      <c r="A320" s="13"/>
      <c r="B320" s="20"/>
      <c r="C320" s="20"/>
      <c r="D320" s="13"/>
      <c r="E320" s="13"/>
      <c r="F320" s="13"/>
      <c r="G320" s="21"/>
      <c r="H320" s="104"/>
      <c r="I320" s="21"/>
      <c r="J320" s="21"/>
      <c r="K320" s="13"/>
      <c r="L320" s="13"/>
      <c r="M320" s="20"/>
      <c r="N320" s="13"/>
      <c r="O320" s="13"/>
      <c r="P320" s="13"/>
      <c r="Q320" s="22"/>
      <c r="R320" s="13"/>
      <c r="S320" s="13"/>
      <c r="T320" s="13"/>
      <c r="U320" s="116"/>
      <c r="V320" s="116"/>
      <c r="W320" s="116"/>
      <c r="X320" s="118"/>
      <c r="Y320" s="120"/>
      <c r="Z320" s="116"/>
      <c r="AA320" s="116"/>
      <c r="AB320" s="55">
        <f t="shared" si="25"/>
        <v>0</v>
      </c>
      <c r="AC320" s="39"/>
      <c r="AD320" s="96" t="str">
        <f t="shared" si="26"/>
        <v>No</v>
      </c>
      <c r="AE320" s="18" t="str">
        <f>IFERROR(VLOOKUP(L320,'EFM Funds June 2020'!D:M,9,FALSE),"No")</f>
        <v>No</v>
      </c>
      <c r="AF320" s="18" t="str">
        <f>IFERROR(VLOOKUP(W320,'EFM Funds June 2020'!D:L,9,FALSE),"No")</f>
        <v>No</v>
      </c>
      <c r="AG320" s="19" t="str">
        <f t="shared" ca="1" si="27"/>
        <v>No</v>
      </c>
      <c r="AH320" s="19" t="str">
        <f t="shared" si="28"/>
        <v>No</v>
      </c>
      <c r="AI320" s="56" t="str">
        <f t="shared" ca="1" si="29"/>
        <v>Yes</v>
      </c>
      <c r="AJ320" s="56" t="str">
        <f ca="1">IFERROR(IF(OR($R$1&gt;Q320+90,$R$1&gt;VLOOKUP(W320,'EFM Funds June 2020'!D:E,2,FALSE)+90),"Yes","No"),"No")</f>
        <v>No</v>
      </c>
      <c r="AK320" s="56" t="str">
        <f>IFERROR(IF(OR(IFERROR(IF(AND(VLOOKUP(L320,'EFM Funds June 2020'!$D:$M,10,FALSE)="Yes",T320&lt;0),"Yes","No"),"No")="Yes",IFERROR(IF(AND(VLOOKUP(W320,'EFM Funds June 2020'!$D:$M,10,FALSE)="Yes",AA320&gt;0),"Yes","No"),"No")="Yes"),"Yes","No"),"No")</f>
        <v>No</v>
      </c>
      <c r="AL320" s="95" t="str">
        <f t="shared" si="30"/>
        <v>NoNo</v>
      </c>
    </row>
    <row r="321" spans="1:38" s="12" customFormat="1" x14ac:dyDescent="0.35">
      <c r="A321" s="13"/>
      <c r="B321" s="20"/>
      <c r="C321" s="20"/>
      <c r="D321" s="13"/>
      <c r="E321" s="13"/>
      <c r="F321" s="13"/>
      <c r="G321" s="21"/>
      <c r="H321" s="104"/>
      <c r="I321" s="21"/>
      <c r="J321" s="21"/>
      <c r="K321" s="13"/>
      <c r="L321" s="13"/>
      <c r="M321" s="20"/>
      <c r="N321" s="13"/>
      <c r="O321" s="13"/>
      <c r="P321" s="13"/>
      <c r="Q321" s="22"/>
      <c r="R321" s="13"/>
      <c r="S321" s="13"/>
      <c r="T321" s="13"/>
      <c r="U321" s="116"/>
      <c r="V321" s="116"/>
      <c r="W321" s="116"/>
      <c r="X321" s="118"/>
      <c r="Y321" s="120"/>
      <c r="Z321" s="116"/>
      <c r="AA321" s="116"/>
      <c r="AB321" s="55">
        <f t="shared" si="25"/>
        <v>0</v>
      </c>
      <c r="AC321" s="39"/>
      <c r="AD321" s="96" t="str">
        <f t="shared" si="26"/>
        <v>No</v>
      </c>
      <c r="AE321" s="18" t="str">
        <f>IFERROR(VLOOKUP(L321,'EFM Funds June 2020'!D:M,9,FALSE),"No")</f>
        <v>No</v>
      </c>
      <c r="AF321" s="18" t="str">
        <f>IFERROR(VLOOKUP(W321,'EFM Funds June 2020'!D:L,9,FALSE),"No")</f>
        <v>No</v>
      </c>
      <c r="AG321" s="19" t="str">
        <f t="shared" ca="1" si="27"/>
        <v>No</v>
      </c>
      <c r="AH321" s="19" t="str">
        <f t="shared" si="28"/>
        <v>No</v>
      </c>
      <c r="AI321" s="56" t="str">
        <f t="shared" ca="1" si="29"/>
        <v>Yes</v>
      </c>
      <c r="AJ321" s="56" t="str">
        <f ca="1">IFERROR(IF(OR($R$1&gt;Q321+90,$R$1&gt;VLOOKUP(W321,'EFM Funds June 2020'!D:E,2,FALSE)+90),"Yes","No"),"No")</f>
        <v>No</v>
      </c>
      <c r="AK321" s="56" t="str">
        <f>IFERROR(IF(OR(IFERROR(IF(AND(VLOOKUP(L321,'EFM Funds June 2020'!$D:$M,10,FALSE)="Yes",T321&lt;0),"Yes","No"),"No")="Yes",IFERROR(IF(AND(VLOOKUP(W321,'EFM Funds June 2020'!$D:$M,10,FALSE)="Yes",AA321&gt;0),"Yes","No"),"No")="Yes"),"Yes","No"),"No")</f>
        <v>No</v>
      </c>
      <c r="AL321" s="95" t="str">
        <f t="shared" si="30"/>
        <v>NoNo</v>
      </c>
    </row>
    <row r="322" spans="1:38" s="12" customFormat="1" x14ac:dyDescent="0.35">
      <c r="A322" s="13"/>
      <c r="B322" s="20"/>
      <c r="C322" s="20"/>
      <c r="D322" s="13"/>
      <c r="E322" s="13"/>
      <c r="F322" s="13"/>
      <c r="G322" s="21"/>
      <c r="H322" s="104"/>
      <c r="I322" s="21"/>
      <c r="J322" s="21"/>
      <c r="K322" s="13"/>
      <c r="L322" s="13"/>
      <c r="M322" s="20"/>
      <c r="N322" s="13"/>
      <c r="O322" s="13"/>
      <c r="P322" s="13"/>
      <c r="Q322" s="22"/>
      <c r="R322" s="13"/>
      <c r="S322" s="13"/>
      <c r="T322" s="13"/>
      <c r="U322" s="116"/>
      <c r="V322" s="116"/>
      <c r="W322" s="116"/>
      <c r="X322" s="118"/>
      <c r="Y322" s="120"/>
      <c r="Z322" s="116"/>
      <c r="AA322" s="116"/>
      <c r="AB322" s="55">
        <f t="shared" si="25"/>
        <v>0</v>
      </c>
      <c r="AC322" s="39"/>
      <c r="AD322" s="96" t="str">
        <f t="shared" si="26"/>
        <v>No</v>
      </c>
      <c r="AE322" s="18" t="str">
        <f>IFERROR(VLOOKUP(L322,'EFM Funds June 2020'!D:M,9,FALSE),"No")</f>
        <v>No</v>
      </c>
      <c r="AF322" s="18" t="str">
        <f>IFERROR(VLOOKUP(W322,'EFM Funds June 2020'!D:L,9,FALSE),"No")</f>
        <v>No</v>
      </c>
      <c r="AG322" s="19" t="str">
        <f t="shared" ca="1" si="27"/>
        <v>No</v>
      </c>
      <c r="AH322" s="19" t="str">
        <f t="shared" si="28"/>
        <v>No</v>
      </c>
      <c r="AI322" s="56" t="str">
        <f t="shared" ca="1" si="29"/>
        <v>Yes</v>
      </c>
      <c r="AJ322" s="56" t="str">
        <f ca="1">IFERROR(IF(OR($R$1&gt;Q322+90,$R$1&gt;VLOOKUP(W322,'EFM Funds June 2020'!D:E,2,FALSE)+90),"Yes","No"),"No")</f>
        <v>No</v>
      </c>
      <c r="AK322" s="56" t="str">
        <f>IFERROR(IF(OR(IFERROR(IF(AND(VLOOKUP(L322,'EFM Funds June 2020'!$D:$M,10,FALSE)="Yes",T322&lt;0),"Yes","No"),"No")="Yes",IFERROR(IF(AND(VLOOKUP(W322,'EFM Funds June 2020'!$D:$M,10,FALSE)="Yes",AA322&gt;0),"Yes","No"),"No")="Yes"),"Yes","No"),"No")</f>
        <v>No</v>
      </c>
      <c r="AL322" s="95" t="str">
        <f t="shared" si="30"/>
        <v>NoNo</v>
      </c>
    </row>
    <row r="323" spans="1:38" s="12" customFormat="1" x14ac:dyDescent="0.35">
      <c r="A323" s="13"/>
      <c r="B323" s="20"/>
      <c r="C323" s="20"/>
      <c r="D323" s="13"/>
      <c r="E323" s="13"/>
      <c r="F323" s="13"/>
      <c r="G323" s="21"/>
      <c r="H323" s="104"/>
      <c r="I323" s="21"/>
      <c r="J323" s="21"/>
      <c r="K323" s="13"/>
      <c r="L323" s="13"/>
      <c r="M323" s="20"/>
      <c r="N323" s="13"/>
      <c r="O323" s="13"/>
      <c r="P323" s="13"/>
      <c r="Q323" s="22"/>
      <c r="R323" s="13"/>
      <c r="S323" s="13"/>
      <c r="T323" s="13"/>
      <c r="U323" s="116"/>
      <c r="V323" s="116"/>
      <c r="W323" s="116"/>
      <c r="X323" s="118"/>
      <c r="Y323" s="120"/>
      <c r="Z323" s="116"/>
      <c r="AA323" s="116"/>
      <c r="AB323" s="55">
        <f t="shared" si="25"/>
        <v>0</v>
      </c>
      <c r="AC323" s="39"/>
      <c r="AD323" s="96" t="str">
        <f t="shared" si="26"/>
        <v>No</v>
      </c>
      <c r="AE323" s="18" t="str">
        <f>IFERROR(VLOOKUP(L323,'EFM Funds June 2020'!D:M,9,FALSE),"No")</f>
        <v>No</v>
      </c>
      <c r="AF323" s="18" t="str">
        <f>IFERROR(VLOOKUP(W323,'EFM Funds June 2020'!D:L,9,FALSE),"No")</f>
        <v>No</v>
      </c>
      <c r="AG323" s="19" t="str">
        <f t="shared" ca="1" si="27"/>
        <v>No</v>
      </c>
      <c r="AH323" s="19" t="str">
        <f t="shared" si="28"/>
        <v>No</v>
      </c>
      <c r="AI323" s="56" t="str">
        <f t="shared" ca="1" si="29"/>
        <v>Yes</v>
      </c>
      <c r="AJ323" s="56" t="str">
        <f ca="1">IFERROR(IF(OR($R$1&gt;Q323+90,$R$1&gt;VLOOKUP(W323,'EFM Funds June 2020'!D:E,2,FALSE)+90),"Yes","No"),"No")</f>
        <v>No</v>
      </c>
      <c r="AK323" s="56" t="str">
        <f>IFERROR(IF(OR(IFERROR(IF(AND(VLOOKUP(L323,'EFM Funds June 2020'!$D:$M,10,FALSE)="Yes",T323&lt;0),"Yes","No"),"No")="Yes",IFERROR(IF(AND(VLOOKUP(W323,'EFM Funds June 2020'!$D:$M,10,FALSE)="Yes",AA323&gt;0),"Yes","No"),"No")="Yes"),"Yes","No"),"No")</f>
        <v>No</v>
      </c>
      <c r="AL323" s="95" t="str">
        <f t="shared" si="30"/>
        <v>NoNo</v>
      </c>
    </row>
    <row r="324" spans="1:38" s="12" customFormat="1" x14ac:dyDescent="0.35">
      <c r="A324" s="13"/>
      <c r="B324" s="20"/>
      <c r="C324" s="20"/>
      <c r="D324" s="13"/>
      <c r="E324" s="13"/>
      <c r="F324" s="13"/>
      <c r="G324" s="21"/>
      <c r="H324" s="104"/>
      <c r="I324" s="21"/>
      <c r="J324" s="21"/>
      <c r="K324" s="13"/>
      <c r="L324" s="13"/>
      <c r="M324" s="20"/>
      <c r="N324" s="13"/>
      <c r="O324" s="13"/>
      <c r="P324" s="13"/>
      <c r="Q324" s="22"/>
      <c r="R324" s="13"/>
      <c r="S324" s="13"/>
      <c r="T324" s="13"/>
      <c r="U324" s="116"/>
      <c r="V324" s="116"/>
      <c r="W324" s="116"/>
      <c r="X324" s="118"/>
      <c r="Y324" s="120"/>
      <c r="Z324" s="116"/>
      <c r="AA324" s="116"/>
      <c r="AB324" s="55">
        <f t="shared" si="25"/>
        <v>0</v>
      </c>
      <c r="AC324" s="39"/>
      <c r="AD324" s="96" t="str">
        <f t="shared" si="26"/>
        <v>No</v>
      </c>
      <c r="AE324" s="18" t="str">
        <f>IFERROR(VLOOKUP(L324,'EFM Funds June 2020'!D:M,9,FALSE),"No")</f>
        <v>No</v>
      </c>
      <c r="AF324" s="18" t="str">
        <f>IFERROR(VLOOKUP(W324,'EFM Funds June 2020'!D:L,9,FALSE),"No")</f>
        <v>No</v>
      </c>
      <c r="AG324" s="19" t="str">
        <f t="shared" ca="1" si="27"/>
        <v>No</v>
      </c>
      <c r="AH324" s="19" t="str">
        <f t="shared" si="28"/>
        <v>No</v>
      </c>
      <c r="AI324" s="56" t="str">
        <f t="shared" ca="1" si="29"/>
        <v>Yes</v>
      </c>
      <c r="AJ324" s="56" t="str">
        <f ca="1">IFERROR(IF(OR($R$1&gt;Q324+90,$R$1&gt;VLOOKUP(W324,'EFM Funds June 2020'!D:E,2,FALSE)+90),"Yes","No"),"No")</f>
        <v>No</v>
      </c>
      <c r="AK324" s="56" t="str">
        <f>IFERROR(IF(OR(IFERROR(IF(AND(VLOOKUP(L324,'EFM Funds June 2020'!$D:$M,10,FALSE)="Yes",T324&lt;0),"Yes","No"),"No")="Yes",IFERROR(IF(AND(VLOOKUP(W324,'EFM Funds June 2020'!$D:$M,10,FALSE)="Yes",AA324&gt;0),"Yes","No"),"No")="Yes"),"Yes","No"),"No")</f>
        <v>No</v>
      </c>
      <c r="AL324" s="95" t="str">
        <f t="shared" si="30"/>
        <v>NoNo</v>
      </c>
    </row>
    <row r="325" spans="1:38" s="12" customFormat="1" x14ac:dyDescent="0.35">
      <c r="A325" s="13"/>
      <c r="B325" s="20"/>
      <c r="C325" s="20"/>
      <c r="D325" s="13"/>
      <c r="E325" s="13"/>
      <c r="F325" s="13"/>
      <c r="G325" s="21"/>
      <c r="H325" s="104"/>
      <c r="I325" s="21"/>
      <c r="J325" s="21"/>
      <c r="K325" s="13"/>
      <c r="L325" s="13"/>
      <c r="M325" s="20"/>
      <c r="N325" s="13"/>
      <c r="O325" s="13"/>
      <c r="P325" s="13"/>
      <c r="Q325" s="22"/>
      <c r="R325" s="13"/>
      <c r="S325" s="13"/>
      <c r="T325" s="13"/>
      <c r="U325" s="116"/>
      <c r="V325" s="116"/>
      <c r="W325" s="116"/>
      <c r="X325" s="118"/>
      <c r="Y325" s="120"/>
      <c r="Z325" s="116"/>
      <c r="AA325" s="116"/>
      <c r="AB325" s="55">
        <f t="shared" si="25"/>
        <v>0</v>
      </c>
      <c r="AC325" s="39"/>
      <c r="AD325" s="96" t="str">
        <f t="shared" si="26"/>
        <v>No</v>
      </c>
      <c r="AE325" s="18" t="str">
        <f>IFERROR(VLOOKUP(L325,'EFM Funds June 2020'!D:M,9,FALSE),"No")</f>
        <v>No</v>
      </c>
      <c r="AF325" s="18" t="str">
        <f>IFERROR(VLOOKUP(W325,'EFM Funds June 2020'!D:L,9,FALSE),"No")</f>
        <v>No</v>
      </c>
      <c r="AG325" s="19" t="str">
        <f t="shared" ca="1" si="27"/>
        <v>No</v>
      </c>
      <c r="AH325" s="19" t="str">
        <f t="shared" si="28"/>
        <v>No</v>
      </c>
      <c r="AI325" s="56" t="str">
        <f t="shared" ca="1" si="29"/>
        <v>Yes</v>
      </c>
      <c r="AJ325" s="56" t="str">
        <f ca="1">IFERROR(IF(OR($R$1&gt;Q325+90,$R$1&gt;VLOOKUP(W325,'EFM Funds June 2020'!D:E,2,FALSE)+90),"Yes","No"),"No")</f>
        <v>No</v>
      </c>
      <c r="AK325" s="56" t="str">
        <f>IFERROR(IF(OR(IFERROR(IF(AND(VLOOKUP(L325,'EFM Funds June 2020'!$D:$M,10,FALSE)="Yes",T325&lt;0),"Yes","No"),"No")="Yes",IFERROR(IF(AND(VLOOKUP(W325,'EFM Funds June 2020'!$D:$M,10,FALSE)="Yes",AA325&gt;0),"Yes","No"),"No")="Yes"),"Yes","No"),"No")</f>
        <v>No</v>
      </c>
      <c r="AL325" s="95" t="str">
        <f t="shared" si="30"/>
        <v>NoNo</v>
      </c>
    </row>
    <row r="326" spans="1:38" s="12" customFormat="1" x14ac:dyDescent="0.35">
      <c r="A326" s="13"/>
      <c r="B326" s="20"/>
      <c r="C326" s="20"/>
      <c r="D326" s="13"/>
      <c r="E326" s="13"/>
      <c r="F326" s="13"/>
      <c r="G326" s="21"/>
      <c r="H326" s="104"/>
      <c r="I326" s="21"/>
      <c r="J326" s="21"/>
      <c r="K326" s="13"/>
      <c r="L326" s="13"/>
      <c r="M326" s="20"/>
      <c r="N326" s="13"/>
      <c r="O326" s="13"/>
      <c r="P326" s="13"/>
      <c r="Q326" s="22"/>
      <c r="R326" s="13"/>
      <c r="S326" s="13"/>
      <c r="T326" s="13"/>
      <c r="U326" s="116"/>
      <c r="V326" s="116"/>
      <c r="W326" s="116"/>
      <c r="X326" s="118"/>
      <c r="Y326" s="120"/>
      <c r="Z326" s="116"/>
      <c r="AA326" s="116"/>
      <c r="AB326" s="55">
        <f t="shared" si="25"/>
        <v>0</v>
      </c>
      <c r="AC326" s="39"/>
      <c r="AD326" s="96" t="str">
        <f t="shared" si="26"/>
        <v>No</v>
      </c>
      <c r="AE326" s="18" t="str">
        <f>IFERROR(VLOOKUP(L326,'EFM Funds June 2020'!D:M,9,FALSE),"No")</f>
        <v>No</v>
      </c>
      <c r="AF326" s="18" t="str">
        <f>IFERROR(VLOOKUP(W326,'EFM Funds June 2020'!D:L,9,FALSE),"No")</f>
        <v>No</v>
      </c>
      <c r="AG326" s="19" t="str">
        <f t="shared" ca="1" si="27"/>
        <v>No</v>
      </c>
      <c r="AH326" s="19" t="str">
        <f t="shared" si="28"/>
        <v>No</v>
      </c>
      <c r="AI326" s="56" t="str">
        <f t="shared" ca="1" si="29"/>
        <v>Yes</v>
      </c>
      <c r="AJ326" s="56" t="str">
        <f ca="1">IFERROR(IF(OR($R$1&gt;Q326+90,$R$1&gt;VLOOKUP(W326,'EFM Funds June 2020'!D:E,2,FALSE)+90),"Yes","No"),"No")</f>
        <v>No</v>
      </c>
      <c r="AK326" s="56" t="str">
        <f>IFERROR(IF(OR(IFERROR(IF(AND(VLOOKUP(L326,'EFM Funds June 2020'!$D:$M,10,FALSE)="Yes",T326&lt;0),"Yes","No"),"No")="Yes",IFERROR(IF(AND(VLOOKUP(W326,'EFM Funds June 2020'!$D:$M,10,FALSE)="Yes",AA326&gt;0),"Yes","No"),"No")="Yes"),"Yes","No"),"No")</f>
        <v>No</v>
      </c>
      <c r="AL326" s="95" t="str">
        <f t="shared" si="30"/>
        <v>NoNo</v>
      </c>
    </row>
    <row r="327" spans="1:38" s="12" customFormat="1" x14ac:dyDescent="0.35">
      <c r="A327" s="13"/>
      <c r="B327" s="20"/>
      <c r="C327" s="20"/>
      <c r="D327" s="13"/>
      <c r="E327" s="13"/>
      <c r="F327" s="13"/>
      <c r="G327" s="21"/>
      <c r="H327" s="104"/>
      <c r="I327" s="21"/>
      <c r="J327" s="21"/>
      <c r="K327" s="13"/>
      <c r="L327" s="13"/>
      <c r="M327" s="20"/>
      <c r="N327" s="13"/>
      <c r="O327" s="13"/>
      <c r="P327" s="13"/>
      <c r="Q327" s="22"/>
      <c r="R327" s="13"/>
      <c r="S327" s="13"/>
      <c r="T327" s="13"/>
      <c r="U327" s="116"/>
      <c r="V327" s="116"/>
      <c r="W327" s="116"/>
      <c r="X327" s="118"/>
      <c r="Y327" s="120"/>
      <c r="Z327" s="116"/>
      <c r="AA327" s="116"/>
      <c r="AB327" s="55">
        <f t="shared" si="25"/>
        <v>0</v>
      </c>
      <c r="AC327" s="39"/>
      <c r="AD327" s="96" t="str">
        <f t="shared" si="26"/>
        <v>No</v>
      </c>
      <c r="AE327" s="18" t="str">
        <f>IFERROR(VLOOKUP(L327,'EFM Funds June 2020'!D:M,9,FALSE),"No")</f>
        <v>No</v>
      </c>
      <c r="AF327" s="18" t="str">
        <f>IFERROR(VLOOKUP(W327,'EFM Funds June 2020'!D:L,9,FALSE),"No")</f>
        <v>No</v>
      </c>
      <c r="AG327" s="19" t="str">
        <f t="shared" ca="1" si="27"/>
        <v>No</v>
      </c>
      <c r="AH327" s="19" t="str">
        <f t="shared" si="28"/>
        <v>No</v>
      </c>
      <c r="AI327" s="56" t="str">
        <f t="shared" ca="1" si="29"/>
        <v>Yes</v>
      </c>
      <c r="AJ327" s="56" t="str">
        <f ca="1">IFERROR(IF(OR($R$1&gt;Q327+90,$R$1&gt;VLOOKUP(W327,'EFM Funds June 2020'!D:E,2,FALSE)+90),"Yes","No"),"No")</f>
        <v>No</v>
      </c>
      <c r="AK327" s="56" t="str">
        <f>IFERROR(IF(OR(IFERROR(IF(AND(VLOOKUP(L327,'EFM Funds June 2020'!$D:$M,10,FALSE)="Yes",T327&lt;0),"Yes","No"),"No")="Yes",IFERROR(IF(AND(VLOOKUP(W327,'EFM Funds June 2020'!$D:$M,10,FALSE)="Yes",AA327&gt;0),"Yes","No"),"No")="Yes"),"Yes","No"),"No")</f>
        <v>No</v>
      </c>
      <c r="AL327" s="95" t="str">
        <f t="shared" si="30"/>
        <v>NoNo</v>
      </c>
    </row>
    <row r="328" spans="1:38" s="12" customFormat="1" x14ac:dyDescent="0.35">
      <c r="A328" s="13"/>
      <c r="B328" s="20"/>
      <c r="C328" s="20"/>
      <c r="D328" s="13"/>
      <c r="E328" s="13"/>
      <c r="F328" s="13"/>
      <c r="G328" s="21"/>
      <c r="H328" s="104"/>
      <c r="I328" s="21"/>
      <c r="J328" s="21"/>
      <c r="K328" s="13"/>
      <c r="L328" s="13"/>
      <c r="M328" s="20"/>
      <c r="N328" s="13"/>
      <c r="O328" s="13"/>
      <c r="P328" s="13"/>
      <c r="Q328" s="22"/>
      <c r="R328" s="13"/>
      <c r="S328" s="13"/>
      <c r="T328" s="13"/>
      <c r="U328" s="116"/>
      <c r="V328" s="116"/>
      <c r="W328" s="116"/>
      <c r="X328" s="118"/>
      <c r="Y328" s="120"/>
      <c r="Z328" s="116"/>
      <c r="AA328" s="116"/>
      <c r="AB328" s="55">
        <f t="shared" si="25"/>
        <v>0</v>
      </c>
      <c r="AC328" s="39"/>
      <c r="AD328" s="96" t="str">
        <f t="shared" si="26"/>
        <v>No</v>
      </c>
      <c r="AE328" s="18" t="str">
        <f>IFERROR(VLOOKUP(L328,'EFM Funds June 2020'!D:M,9,FALSE),"No")</f>
        <v>No</v>
      </c>
      <c r="AF328" s="18" t="str">
        <f>IFERROR(VLOOKUP(W328,'EFM Funds June 2020'!D:L,9,FALSE),"No")</f>
        <v>No</v>
      </c>
      <c r="AG328" s="19" t="str">
        <f t="shared" ca="1" si="27"/>
        <v>No</v>
      </c>
      <c r="AH328" s="19" t="str">
        <f t="shared" si="28"/>
        <v>No</v>
      </c>
      <c r="AI328" s="56" t="str">
        <f t="shared" ca="1" si="29"/>
        <v>Yes</v>
      </c>
      <c r="AJ328" s="56" t="str">
        <f ca="1">IFERROR(IF(OR($R$1&gt;Q328+90,$R$1&gt;VLOOKUP(W328,'EFM Funds June 2020'!D:E,2,FALSE)+90),"Yes","No"),"No")</f>
        <v>No</v>
      </c>
      <c r="AK328" s="56" t="str">
        <f>IFERROR(IF(OR(IFERROR(IF(AND(VLOOKUP(L328,'EFM Funds June 2020'!$D:$M,10,FALSE)="Yes",T328&lt;0),"Yes","No"),"No")="Yes",IFERROR(IF(AND(VLOOKUP(W328,'EFM Funds June 2020'!$D:$M,10,FALSE)="Yes",AA328&gt;0),"Yes","No"),"No")="Yes"),"Yes","No"),"No")</f>
        <v>No</v>
      </c>
      <c r="AL328" s="95" t="str">
        <f t="shared" si="30"/>
        <v>NoNo</v>
      </c>
    </row>
    <row r="329" spans="1:38" s="12" customFormat="1" x14ac:dyDescent="0.35">
      <c r="A329" s="13"/>
      <c r="B329" s="20"/>
      <c r="C329" s="20"/>
      <c r="D329" s="13"/>
      <c r="E329" s="13"/>
      <c r="F329" s="13"/>
      <c r="G329" s="21"/>
      <c r="H329" s="104"/>
      <c r="I329" s="21"/>
      <c r="J329" s="21"/>
      <c r="K329" s="13"/>
      <c r="L329" s="13"/>
      <c r="M329" s="20"/>
      <c r="N329" s="13"/>
      <c r="O329" s="13"/>
      <c r="P329" s="13"/>
      <c r="Q329" s="22"/>
      <c r="R329" s="13"/>
      <c r="S329" s="13"/>
      <c r="T329" s="13"/>
      <c r="U329" s="116"/>
      <c r="V329" s="116"/>
      <c r="W329" s="116"/>
      <c r="X329" s="118"/>
      <c r="Y329" s="120"/>
      <c r="Z329" s="116"/>
      <c r="AA329" s="116"/>
      <c r="AB329" s="55">
        <f t="shared" si="25"/>
        <v>0</v>
      </c>
      <c r="AC329" s="39"/>
      <c r="AD329" s="96" t="str">
        <f t="shared" si="26"/>
        <v>No</v>
      </c>
      <c r="AE329" s="18" t="str">
        <f>IFERROR(VLOOKUP(L329,'EFM Funds June 2020'!D:M,9,FALSE),"No")</f>
        <v>No</v>
      </c>
      <c r="AF329" s="18" t="str">
        <f>IFERROR(VLOOKUP(W329,'EFM Funds June 2020'!D:L,9,FALSE),"No")</f>
        <v>No</v>
      </c>
      <c r="AG329" s="19" t="str">
        <f t="shared" ca="1" si="27"/>
        <v>No</v>
      </c>
      <c r="AH329" s="19" t="str">
        <f t="shared" si="28"/>
        <v>No</v>
      </c>
      <c r="AI329" s="56" t="str">
        <f t="shared" ca="1" si="29"/>
        <v>Yes</v>
      </c>
      <c r="AJ329" s="56" t="str">
        <f ca="1">IFERROR(IF(OR($R$1&gt;Q329+90,$R$1&gt;VLOOKUP(W329,'EFM Funds June 2020'!D:E,2,FALSE)+90),"Yes","No"),"No")</f>
        <v>No</v>
      </c>
      <c r="AK329" s="56" t="str">
        <f>IFERROR(IF(OR(IFERROR(IF(AND(VLOOKUP(L329,'EFM Funds June 2020'!$D:$M,10,FALSE)="Yes",T329&lt;0),"Yes","No"),"No")="Yes",IFERROR(IF(AND(VLOOKUP(W329,'EFM Funds June 2020'!$D:$M,10,FALSE)="Yes",AA329&gt;0),"Yes","No"),"No")="Yes"),"Yes","No"),"No")</f>
        <v>No</v>
      </c>
      <c r="AL329" s="95" t="str">
        <f t="shared" si="30"/>
        <v>NoNo</v>
      </c>
    </row>
    <row r="330" spans="1:38" s="12" customFormat="1" x14ac:dyDescent="0.35">
      <c r="A330" s="13"/>
      <c r="B330" s="20"/>
      <c r="C330" s="20"/>
      <c r="D330" s="13"/>
      <c r="E330" s="13"/>
      <c r="F330" s="13"/>
      <c r="G330" s="21"/>
      <c r="H330" s="104"/>
      <c r="I330" s="21"/>
      <c r="J330" s="21"/>
      <c r="K330" s="13"/>
      <c r="L330" s="13"/>
      <c r="M330" s="20"/>
      <c r="N330" s="13"/>
      <c r="O330" s="13"/>
      <c r="P330" s="13"/>
      <c r="Q330" s="22"/>
      <c r="R330" s="13"/>
      <c r="S330" s="13"/>
      <c r="T330" s="13"/>
      <c r="U330" s="116"/>
      <c r="V330" s="116"/>
      <c r="W330" s="116"/>
      <c r="X330" s="118"/>
      <c r="Y330" s="120"/>
      <c r="Z330" s="116"/>
      <c r="AA330" s="116"/>
      <c r="AB330" s="55">
        <f t="shared" si="25"/>
        <v>0</v>
      </c>
      <c r="AC330" s="39"/>
      <c r="AD330" s="96" t="str">
        <f t="shared" si="26"/>
        <v>No</v>
      </c>
      <c r="AE330" s="18" t="str">
        <f>IFERROR(VLOOKUP(L330,'EFM Funds June 2020'!D:M,9,FALSE),"No")</f>
        <v>No</v>
      </c>
      <c r="AF330" s="18" t="str">
        <f>IFERROR(VLOOKUP(W330,'EFM Funds June 2020'!D:L,9,FALSE),"No")</f>
        <v>No</v>
      </c>
      <c r="AG330" s="19" t="str">
        <f t="shared" ca="1" si="27"/>
        <v>No</v>
      </c>
      <c r="AH330" s="19" t="str">
        <f t="shared" si="28"/>
        <v>No</v>
      </c>
      <c r="AI330" s="56" t="str">
        <f t="shared" ca="1" si="29"/>
        <v>Yes</v>
      </c>
      <c r="AJ330" s="56" t="str">
        <f ca="1">IFERROR(IF(OR($R$1&gt;Q330+90,$R$1&gt;VLOOKUP(W330,'EFM Funds June 2020'!D:E,2,FALSE)+90),"Yes","No"),"No")</f>
        <v>No</v>
      </c>
      <c r="AK330" s="56" t="str">
        <f>IFERROR(IF(OR(IFERROR(IF(AND(VLOOKUP(L330,'EFM Funds June 2020'!$D:$M,10,FALSE)="Yes",T330&lt;0),"Yes","No"),"No")="Yes",IFERROR(IF(AND(VLOOKUP(W330,'EFM Funds June 2020'!$D:$M,10,FALSE)="Yes",AA330&gt;0),"Yes","No"),"No")="Yes"),"Yes","No"),"No")</f>
        <v>No</v>
      </c>
      <c r="AL330" s="95" t="str">
        <f t="shared" si="30"/>
        <v>NoNo</v>
      </c>
    </row>
    <row r="331" spans="1:38" s="12" customFormat="1" x14ac:dyDescent="0.35">
      <c r="A331" s="13"/>
      <c r="B331" s="20"/>
      <c r="C331" s="20"/>
      <c r="D331" s="13"/>
      <c r="E331" s="13"/>
      <c r="F331" s="13"/>
      <c r="G331" s="21"/>
      <c r="H331" s="104"/>
      <c r="I331" s="21"/>
      <c r="J331" s="21"/>
      <c r="K331" s="13"/>
      <c r="L331" s="13"/>
      <c r="M331" s="20"/>
      <c r="N331" s="13"/>
      <c r="O331" s="13"/>
      <c r="P331" s="13"/>
      <c r="Q331" s="22"/>
      <c r="R331" s="13"/>
      <c r="S331" s="13"/>
      <c r="T331" s="13"/>
      <c r="U331" s="116"/>
      <c r="V331" s="116"/>
      <c r="W331" s="116"/>
      <c r="X331" s="118"/>
      <c r="Y331" s="120"/>
      <c r="Z331" s="116"/>
      <c r="AA331" s="116"/>
      <c r="AB331" s="55">
        <f t="shared" si="25"/>
        <v>0</v>
      </c>
      <c r="AC331" s="39"/>
      <c r="AD331" s="96" t="str">
        <f t="shared" si="26"/>
        <v>No</v>
      </c>
      <c r="AE331" s="18" t="str">
        <f>IFERROR(VLOOKUP(L331,'EFM Funds June 2020'!D:M,9,FALSE),"No")</f>
        <v>No</v>
      </c>
      <c r="AF331" s="18" t="str">
        <f>IFERROR(VLOOKUP(W331,'EFM Funds June 2020'!D:L,9,FALSE),"No")</f>
        <v>No</v>
      </c>
      <c r="AG331" s="19" t="str">
        <f t="shared" ca="1" si="27"/>
        <v>No</v>
      </c>
      <c r="AH331" s="19" t="str">
        <f t="shared" si="28"/>
        <v>No</v>
      </c>
      <c r="AI331" s="56" t="str">
        <f t="shared" ca="1" si="29"/>
        <v>Yes</v>
      </c>
      <c r="AJ331" s="56" t="str">
        <f ca="1">IFERROR(IF(OR($R$1&gt;Q331+90,$R$1&gt;VLOOKUP(W331,'EFM Funds June 2020'!D:E,2,FALSE)+90),"Yes","No"),"No")</f>
        <v>No</v>
      </c>
      <c r="AK331" s="56" t="str">
        <f>IFERROR(IF(OR(IFERROR(IF(AND(VLOOKUP(L331,'EFM Funds June 2020'!$D:$M,10,FALSE)="Yes",T331&lt;0),"Yes","No"),"No")="Yes",IFERROR(IF(AND(VLOOKUP(W331,'EFM Funds June 2020'!$D:$M,10,FALSE)="Yes",AA331&gt;0),"Yes","No"),"No")="Yes"),"Yes","No"),"No")</f>
        <v>No</v>
      </c>
      <c r="AL331" s="95" t="str">
        <f t="shared" si="30"/>
        <v>NoNo</v>
      </c>
    </row>
    <row r="332" spans="1:38" s="12" customFormat="1" x14ac:dyDescent="0.35">
      <c r="A332" s="13"/>
      <c r="B332" s="20"/>
      <c r="C332" s="20"/>
      <c r="D332" s="13"/>
      <c r="E332" s="13"/>
      <c r="F332" s="13"/>
      <c r="G332" s="21"/>
      <c r="H332" s="104"/>
      <c r="I332" s="21"/>
      <c r="J332" s="21"/>
      <c r="K332" s="13"/>
      <c r="L332" s="13"/>
      <c r="M332" s="20"/>
      <c r="N332" s="13"/>
      <c r="O332" s="13"/>
      <c r="P332" s="13"/>
      <c r="Q332" s="22"/>
      <c r="R332" s="13"/>
      <c r="S332" s="13"/>
      <c r="T332" s="13"/>
      <c r="U332" s="116"/>
      <c r="V332" s="116"/>
      <c r="W332" s="116"/>
      <c r="X332" s="118"/>
      <c r="Y332" s="120"/>
      <c r="Z332" s="116"/>
      <c r="AA332" s="116"/>
      <c r="AB332" s="55">
        <f t="shared" si="25"/>
        <v>0</v>
      </c>
      <c r="AC332" s="39"/>
      <c r="AD332" s="96" t="str">
        <f t="shared" si="26"/>
        <v>No</v>
      </c>
      <c r="AE332" s="18" t="str">
        <f>IFERROR(VLOOKUP(L332,'EFM Funds June 2020'!D:M,9,FALSE),"No")</f>
        <v>No</v>
      </c>
      <c r="AF332" s="18" t="str">
        <f>IFERROR(VLOOKUP(W332,'EFM Funds June 2020'!D:L,9,FALSE),"No")</f>
        <v>No</v>
      </c>
      <c r="AG332" s="19" t="str">
        <f t="shared" ca="1" si="27"/>
        <v>No</v>
      </c>
      <c r="AH332" s="19" t="str">
        <f t="shared" si="28"/>
        <v>No</v>
      </c>
      <c r="AI332" s="56" t="str">
        <f t="shared" ca="1" si="29"/>
        <v>Yes</v>
      </c>
      <c r="AJ332" s="56" t="str">
        <f ca="1">IFERROR(IF(OR($R$1&gt;Q332+90,$R$1&gt;VLOOKUP(W332,'EFM Funds June 2020'!D:E,2,FALSE)+90),"Yes","No"),"No")</f>
        <v>No</v>
      </c>
      <c r="AK332" s="56" t="str">
        <f>IFERROR(IF(OR(IFERROR(IF(AND(VLOOKUP(L332,'EFM Funds June 2020'!$D:$M,10,FALSE)="Yes",T332&lt;0),"Yes","No"),"No")="Yes",IFERROR(IF(AND(VLOOKUP(W332,'EFM Funds June 2020'!$D:$M,10,FALSE)="Yes",AA332&gt;0),"Yes","No"),"No")="Yes"),"Yes","No"),"No")</f>
        <v>No</v>
      </c>
      <c r="AL332" s="95" t="str">
        <f t="shared" si="30"/>
        <v>NoNo</v>
      </c>
    </row>
    <row r="333" spans="1:38" s="12" customFormat="1" x14ac:dyDescent="0.35">
      <c r="A333" s="13"/>
      <c r="B333" s="20"/>
      <c r="C333" s="20"/>
      <c r="D333" s="13"/>
      <c r="E333" s="13"/>
      <c r="F333" s="13"/>
      <c r="G333" s="21"/>
      <c r="H333" s="104"/>
      <c r="I333" s="21"/>
      <c r="J333" s="21"/>
      <c r="K333" s="13"/>
      <c r="L333" s="13"/>
      <c r="M333" s="20"/>
      <c r="N333" s="13"/>
      <c r="O333" s="13"/>
      <c r="P333" s="13"/>
      <c r="Q333" s="22"/>
      <c r="R333" s="13"/>
      <c r="S333" s="13"/>
      <c r="T333" s="13"/>
      <c r="U333" s="116"/>
      <c r="V333" s="116"/>
      <c r="W333" s="116"/>
      <c r="X333" s="118"/>
      <c r="Y333" s="120"/>
      <c r="Z333" s="116"/>
      <c r="AA333" s="116"/>
      <c r="AB333" s="55">
        <f t="shared" si="25"/>
        <v>0</v>
      </c>
      <c r="AC333" s="39"/>
      <c r="AD333" s="96" t="str">
        <f t="shared" si="26"/>
        <v>No</v>
      </c>
      <c r="AE333" s="18" t="str">
        <f>IFERROR(VLOOKUP(L333,'EFM Funds June 2020'!D:M,9,FALSE),"No")</f>
        <v>No</v>
      </c>
      <c r="AF333" s="18" t="str">
        <f>IFERROR(VLOOKUP(W333,'EFM Funds June 2020'!D:L,9,FALSE),"No")</f>
        <v>No</v>
      </c>
      <c r="AG333" s="19" t="str">
        <f t="shared" ca="1" si="27"/>
        <v>No</v>
      </c>
      <c r="AH333" s="19" t="str">
        <f t="shared" si="28"/>
        <v>No</v>
      </c>
      <c r="AI333" s="56" t="str">
        <f t="shared" ca="1" si="29"/>
        <v>Yes</v>
      </c>
      <c r="AJ333" s="56" t="str">
        <f ca="1">IFERROR(IF(OR($R$1&gt;Q333+90,$R$1&gt;VLOOKUP(W333,'EFM Funds June 2020'!D:E,2,FALSE)+90),"Yes","No"),"No")</f>
        <v>No</v>
      </c>
      <c r="AK333" s="56" t="str">
        <f>IFERROR(IF(OR(IFERROR(IF(AND(VLOOKUP(L333,'EFM Funds June 2020'!$D:$M,10,FALSE)="Yes",T333&lt;0),"Yes","No"),"No")="Yes",IFERROR(IF(AND(VLOOKUP(W333,'EFM Funds June 2020'!$D:$M,10,FALSE)="Yes",AA333&gt;0),"Yes","No"),"No")="Yes"),"Yes","No"),"No")</f>
        <v>No</v>
      </c>
      <c r="AL333" s="95" t="str">
        <f t="shared" si="30"/>
        <v>NoNo</v>
      </c>
    </row>
    <row r="334" spans="1:38" s="12" customFormat="1" x14ac:dyDescent="0.35">
      <c r="A334" s="13"/>
      <c r="B334" s="20"/>
      <c r="C334" s="20"/>
      <c r="D334" s="13"/>
      <c r="E334" s="13"/>
      <c r="F334" s="13"/>
      <c r="G334" s="21"/>
      <c r="H334" s="104"/>
      <c r="I334" s="21"/>
      <c r="J334" s="21"/>
      <c r="K334" s="13"/>
      <c r="L334" s="13"/>
      <c r="M334" s="20"/>
      <c r="N334" s="13"/>
      <c r="O334" s="13"/>
      <c r="P334" s="13"/>
      <c r="Q334" s="22"/>
      <c r="R334" s="13"/>
      <c r="S334" s="13"/>
      <c r="T334" s="13"/>
      <c r="U334" s="116"/>
      <c r="V334" s="116"/>
      <c r="W334" s="116"/>
      <c r="X334" s="118"/>
      <c r="Y334" s="120"/>
      <c r="Z334" s="116"/>
      <c r="AA334" s="116"/>
      <c r="AB334" s="55">
        <f t="shared" si="25"/>
        <v>0</v>
      </c>
      <c r="AC334" s="39"/>
      <c r="AD334" s="96" t="str">
        <f t="shared" si="26"/>
        <v>No</v>
      </c>
      <c r="AE334" s="18" t="str">
        <f>IFERROR(VLOOKUP(L334,'EFM Funds June 2020'!D:M,9,FALSE),"No")</f>
        <v>No</v>
      </c>
      <c r="AF334" s="18" t="str">
        <f>IFERROR(VLOOKUP(W334,'EFM Funds June 2020'!D:L,9,FALSE),"No")</f>
        <v>No</v>
      </c>
      <c r="AG334" s="19" t="str">
        <f t="shared" ca="1" si="27"/>
        <v>No</v>
      </c>
      <c r="AH334" s="19" t="str">
        <f t="shared" si="28"/>
        <v>No</v>
      </c>
      <c r="AI334" s="56" t="str">
        <f t="shared" ca="1" si="29"/>
        <v>Yes</v>
      </c>
      <c r="AJ334" s="56" t="str">
        <f ca="1">IFERROR(IF(OR($R$1&gt;Q334+90,$R$1&gt;VLOOKUP(W334,'EFM Funds June 2020'!D:E,2,FALSE)+90),"Yes","No"),"No")</f>
        <v>No</v>
      </c>
      <c r="AK334" s="56" t="str">
        <f>IFERROR(IF(OR(IFERROR(IF(AND(VLOOKUP(L334,'EFM Funds June 2020'!$D:$M,10,FALSE)="Yes",T334&lt;0),"Yes","No"),"No")="Yes",IFERROR(IF(AND(VLOOKUP(W334,'EFM Funds June 2020'!$D:$M,10,FALSE)="Yes",AA334&gt;0),"Yes","No"),"No")="Yes"),"Yes","No"),"No")</f>
        <v>No</v>
      </c>
      <c r="AL334" s="95" t="str">
        <f t="shared" si="30"/>
        <v>NoNo</v>
      </c>
    </row>
    <row r="335" spans="1:38" s="12" customFormat="1" x14ac:dyDescent="0.35">
      <c r="A335" s="13"/>
      <c r="B335" s="20"/>
      <c r="C335" s="20"/>
      <c r="D335" s="13"/>
      <c r="E335" s="13"/>
      <c r="F335" s="13"/>
      <c r="G335" s="21"/>
      <c r="H335" s="104"/>
      <c r="I335" s="21"/>
      <c r="J335" s="21"/>
      <c r="K335" s="13"/>
      <c r="L335" s="13"/>
      <c r="M335" s="20"/>
      <c r="N335" s="13"/>
      <c r="O335" s="13"/>
      <c r="P335" s="13"/>
      <c r="Q335" s="22"/>
      <c r="R335" s="13"/>
      <c r="S335" s="13"/>
      <c r="T335" s="13"/>
      <c r="U335" s="116"/>
      <c r="V335" s="116"/>
      <c r="W335" s="116"/>
      <c r="X335" s="118"/>
      <c r="Y335" s="120"/>
      <c r="Z335" s="116"/>
      <c r="AA335" s="116"/>
      <c r="AB335" s="55">
        <f t="shared" si="25"/>
        <v>0</v>
      </c>
      <c r="AC335" s="39"/>
      <c r="AD335" s="96" t="str">
        <f t="shared" si="26"/>
        <v>No</v>
      </c>
      <c r="AE335" s="18" t="str">
        <f>IFERROR(VLOOKUP(L335,'EFM Funds June 2020'!D:M,9,FALSE),"No")</f>
        <v>No</v>
      </c>
      <c r="AF335" s="18" t="str">
        <f>IFERROR(VLOOKUP(W335,'EFM Funds June 2020'!D:L,9,FALSE),"No")</f>
        <v>No</v>
      </c>
      <c r="AG335" s="19" t="str">
        <f t="shared" ca="1" si="27"/>
        <v>No</v>
      </c>
      <c r="AH335" s="19" t="str">
        <f t="shared" si="28"/>
        <v>No</v>
      </c>
      <c r="AI335" s="56" t="str">
        <f t="shared" ca="1" si="29"/>
        <v>Yes</v>
      </c>
      <c r="AJ335" s="56" t="str">
        <f ca="1">IFERROR(IF(OR($R$1&gt;Q335+90,$R$1&gt;VLOOKUP(W335,'EFM Funds June 2020'!D:E,2,FALSE)+90),"Yes","No"),"No")</f>
        <v>No</v>
      </c>
      <c r="AK335" s="56" t="str">
        <f>IFERROR(IF(OR(IFERROR(IF(AND(VLOOKUP(L335,'EFM Funds June 2020'!$D:$M,10,FALSE)="Yes",T335&lt;0),"Yes","No"),"No")="Yes",IFERROR(IF(AND(VLOOKUP(W335,'EFM Funds June 2020'!$D:$M,10,FALSE)="Yes",AA335&gt;0),"Yes","No"),"No")="Yes"),"Yes","No"),"No")</f>
        <v>No</v>
      </c>
      <c r="AL335" s="95" t="str">
        <f t="shared" si="30"/>
        <v>NoNo</v>
      </c>
    </row>
    <row r="336" spans="1:38" s="12" customFormat="1" x14ac:dyDescent="0.35">
      <c r="A336" s="13"/>
      <c r="B336" s="20"/>
      <c r="C336" s="20"/>
      <c r="D336" s="13"/>
      <c r="E336" s="13"/>
      <c r="F336" s="13"/>
      <c r="G336" s="21"/>
      <c r="H336" s="104"/>
      <c r="I336" s="21"/>
      <c r="J336" s="21"/>
      <c r="K336" s="13"/>
      <c r="L336" s="13"/>
      <c r="M336" s="20"/>
      <c r="N336" s="13"/>
      <c r="O336" s="13"/>
      <c r="P336" s="13"/>
      <c r="Q336" s="22"/>
      <c r="R336" s="13"/>
      <c r="S336" s="13"/>
      <c r="T336" s="13"/>
      <c r="U336" s="116"/>
      <c r="V336" s="116"/>
      <c r="W336" s="116"/>
      <c r="X336" s="118"/>
      <c r="Y336" s="120"/>
      <c r="Z336" s="116"/>
      <c r="AA336" s="116"/>
      <c r="AB336" s="55">
        <f t="shared" si="25"/>
        <v>0</v>
      </c>
      <c r="AC336" s="39"/>
      <c r="AD336" s="96" t="str">
        <f t="shared" si="26"/>
        <v>No</v>
      </c>
      <c r="AE336" s="18" t="str">
        <f>IFERROR(VLOOKUP(L336,'EFM Funds June 2020'!D:M,9,FALSE),"No")</f>
        <v>No</v>
      </c>
      <c r="AF336" s="18" t="str">
        <f>IFERROR(VLOOKUP(W336,'EFM Funds June 2020'!D:L,9,FALSE),"No")</f>
        <v>No</v>
      </c>
      <c r="AG336" s="19" t="str">
        <f t="shared" ca="1" si="27"/>
        <v>No</v>
      </c>
      <c r="AH336" s="19" t="str">
        <f t="shared" si="28"/>
        <v>No</v>
      </c>
      <c r="AI336" s="56" t="str">
        <f t="shared" ca="1" si="29"/>
        <v>Yes</v>
      </c>
      <c r="AJ336" s="56" t="str">
        <f ca="1">IFERROR(IF(OR($R$1&gt;Q336+90,$R$1&gt;VLOOKUP(W336,'EFM Funds June 2020'!D:E,2,FALSE)+90),"Yes","No"),"No")</f>
        <v>No</v>
      </c>
      <c r="AK336" s="56" t="str">
        <f>IFERROR(IF(OR(IFERROR(IF(AND(VLOOKUP(L336,'EFM Funds June 2020'!$D:$M,10,FALSE)="Yes",T336&lt;0),"Yes","No"),"No")="Yes",IFERROR(IF(AND(VLOOKUP(W336,'EFM Funds June 2020'!$D:$M,10,FALSE)="Yes",AA336&gt;0),"Yes","No"),"No")="Yes"),"Yes","No"),"No")</f>
        <v>No</v>
      </c>
      <c r="AL336" s="95" t="str">
        <f t="shared" si="30"/>
        <v>NoNo</v>
      </c>
    </row>
    <row r="337" spans="1:38" s="12" customFormat="1" x14ac:dyDescent="0.35">
      <c r="A337" s="13"/>
      <c r="B337" s="20"/>
      <c r="C337" s="20"/>
      <c r="D337" s="13"/>
      <c r="E337" s="13"/>
      <c r="F337" s="13"/>
      <c r="G337" s="21"/>
      <c r="H337" s="104"/>
      <c r="I337" s="21"/>
      <c r="J337" s="21"/>
      <c r="K337" s="13"/>
      <c r="L337" s="13"/>
      <c r="M337" s="20"/>
      <c r="N337" s="13"/>
      <c r="O337" s="13"/>
      <c r="P337" s="13"/>
      <c r="Q337" s="22"/>
      <c r="R337" s="13"/>
      <c r="S337" s="13"/>
      <c r="T337" s="13"/>
      <c r="U337" s="116"/>
      <c r="V337" s="116"/>
      <c r="W337" s="116"/>
      <c r="X337" s="118"/>
      <c r="Y337" s="120"/>
      <c r="Z337" s="116"/>
      <c r="AA337" s="116"/>
      <c r="AB337" s="55">
        <f t="shared" si="25"/>
        <v>0</v>
      </c>
      <c r="AC337" s="39"/>
      <c r="AD337" s="96" t="str">
        <f t="shared" si="26"/>
        <v>No</v>
      </c>
      <c r="AE337" s="18" t="str">
        <f>IFERROR(VLOOKUP(L337,'EFM Funds June 2020'!D:M,9,FALSE),"No")</f>
        <v>No</v>
      </c>
      <c r="AF337" s="18" t="str">
        <f>IFERROR(VLOOKUP(W337,'EFM Funds June 2020'!D:L,9,FALSE),"No")</f>
        <v>No</v>
      </c>
      <c r="AG337" s="19" t="str">
        <f t="shared" ca="1" si="27"/>
        <v>No</v>
      </c>
      <c r="AH337" s="19" t="str">
        <f t="shared" si="28"/>
        <v>No</v>
      </c>
      <c r="AI337" s="56" t="str">
        <f t="shared" ca="1" si="29"/>
        <v>Yes</v>
      </c>
      <c r="AJ337" s="56" t="str">
        <f ca="1">IFERROR(IF(OR($R$1&gt;Q337+90,$R$1&gt;VLOOKUP(W337,'EFM Funds June 2020'!D:E,2,FALSE)+90),"Yes","No"),"No")</f>
        <v>No</v>
      </c>
      <c r="AK337" s="56" t="str">
        <f>IFERROR(IF(OR(IFERROR(IF(AND(VLOOKUP(L337,'EFM Funds June 2020'!$D:$M,10,FALSE)="Yes",T337&lt;0),"Yes","No"),"No")="Yes",IFERROR(IF(AND(VLOOKUP(W337,'EFM Funds June 2020'!$D:$M,10,FALSE)="Yes",AA337&gt;0),"Yes","No"),"No")="Yes"),"Yes","No"),"No")</f>
        <v>No</v>
      </c>
      <c r="AL337" s="95" t="str">
        <f t="shared" si="30"/>
        <v>NoNo</v>
      </c>
    </row>
    <row r="338" spans="1:38" s="12" customFormat="1" x14ac:dyDescent="0.35">
      <c r="A338" s="13"/>
      <c r="B338" s="20"/>
      <c r="C338" s="20"/>
      <c r="D338" s="13"/>
      <c r="E338" s="13"/>
      <c r="F338" s="13"/>
      <c r="G338" s="21"/>
      <c r="H338" s="104"/>
      <c r="I338" s="21"/>
      <c r="J338" s="21"/>
      <c r="K338" s="13"/>
      <c r="L338" s="13"/>
      <c r="M338" s="20"/>
      <c r="N338" s="13"/>
      <c r="O338" s="13"/>
      <c r="P338" s="13"/>
      <c r="Q338" s="22"/>
      <c r="R338" s="13"/>
      <c r="S338" s="13"/>
      <c r="T338" s="13"/>
      <c r="U338" s="116"/>
      <c r="V338" s="116"/>
      <c r="W338" s="116"/>
      <c r="X338" s="118"/>
      <c r="Y338" s="120"/>
      <c r="Z338" s="116"/>
      <c r="AA338" s="116"/>
      <c r="AB338" s="55">
        <f t="shared" si="25"/>
        <v>0</v>
      </c>
      <c r="AC338" s="39"/>
      <c r="AD338" s="96" t="str">
        <f t="shared" si="26"/>
        <v>No</v>
      </c>
      <c r="AE338" s="18" t="str">
        <f>IFERROR(VLOOKUP(L338,'EFM Funds June 2020'!D:M,9,FALSE),"No")</f>
        <v>No</v>
      </c>
      <c r="AF338" s="18" t="str">
        <f>IFERROR(VLOOKUP(W338,'EFM Funds June 2020'!D:L,9,FALSE),"No")</f>
        <v>No</v>
      </c>
      <c r="AG338" s="19" t="str">
        <f t="shared" ca="1" si="27"/>
        <v>No</v>
      </c>
      <c r="AH338" s="19" t="str">
        <f t="shared" si="28"/>
        <v>No</v>
      </c>
      <c r="AI338" s="56" t="str">
        <f t="shared" ca="1" si="29"/>
        <v>Yes</v>
      </c>
      <c r="AJ338" s="56" t="str">
        <f ca="1">IFERROR(IF(OR($R$1&gt;Q338+90,$R$1&gt;VLOOKUP(W338,'EFM Funds June 2020'!D:E,2,FALSE)+90),"Yes","No"),"No")</f>
        <v>No</v>
      </c>
      <c r="AK338" s="56" t="str">
        <f>IFERROR(IF(OR(IFERROR(IF(AND(VLOOKUP(L338,'EFM Funds June 2020'!$D:$M,10,FALSE)="Yes",T338&lt;0),"Yes","No"),"No")="Yes",IFERROR(IF(AND(VLOOKUP(W338,'EFM Funds June 2020'!$D:$M,10,FALSE)="Yes",AA338&gt;0),"Yes","No"),"No")="Yes"),"Yes","No"),"No")</f>
        <v>No</v>
      </c>
      <c r="AL338" s="95" t="str">
        <f t="shared" si="30"/>
        <v>NoNo</v>
      </c>
    </row>
    <row r="339" spans="1:38" s="12" customFormat="1" x14ac:dyDescent="0.35">
      <c r="A339" s="13"/>
      <c r="B339" s="20"/>
      <c r="C339" s="20"/>
      <c r="D339" s="13"/>
      <c r="E339" s="13"/>
      <c r="F339" s="13"/>
      <c r="G339" s="21"/>
      <c r="H339" s="104"/>
      <c r="I339" s="21"/>
      <c r="J339" s="21"/>
      <c r="K339" s="13"/>
      <c r="L339" s="13"/>
      <c r="M339" s="20"/>
      <c r="N339" s="13"/>
      <c r="O339" s="13"/>
      <c r="P339" s="13"/>
      <c r="Q339" s="22"/>
      <c r="R339" s="13"/>
      <c r="S339" s="13"/>
      <c r="T339" s="13"/>
      <c r="U339" s="116"/>
      <c r="V339" s="116"/>
      <c r="W339" s="116"/>
      <c r="X339" s="118"/>
      <c r="Y339" s="120"/>
      <c r="Z339" s="116"/>
      <c r="AA339" s="116"/>
      <c r="AB339" s="55">
        <f t="shared" ref="AB339:AB402" si="31">T339-AA339</f>
        <v>0</v>
      </c>
      <c r="AC339" s="39"/>
      <c r="AD339" s="96" t="str">
        <f t="shared" si="26"/>
        <v>No</v>
      </c>
      <c r="AE339" s="18" t="str">
        <f>IFERROR(VLOOKUP(L339,'EFM Funds June 2020'!D:M,9,FALSE),"No")</f>
        <v>No</v>
      </c>
      <c r="AF339" s="18" t="str">
        <f>IFERROR(VLOOKUP(W339,'EFM Funds June 2020'!D:L,9,FALSE),"No")</f>
        <v>No</v>
      </c>
      <c r="AG339" s="19" t="str">
        <f t="shared" ca="1" si="27"/>
        <v>No</v>
      </c>
      <c r="AH339" s="19" t="str">
        <f t="shared" si="28"/>
        <v>No</v>
      </c>
      <c r="AI339" s="56" t="str">
        <f t="shared" ca="1" si="29"/>
        <v>Yes</v>
      </c>
      <c r="AJ339" s="56" t="str">
        <f ca="1">IFERROR(IF(OR($R$1&gt;Q339+90,$R$1&gt;VLOOKUP(W339,'EFM Funds June 2020'!D:E,2,FALSE)+90),"Yes","No"),"No")</f>
        <v>No</v>
      </c>
      <c r="AK339" s="56" t="str">
        <f>IFERROR(IF(OR(IFERROR(IF(AND(VLOOKUP(L339,'EFM Funds June 2020'!$D:$M,10,FALSE)="Yes",T339&lt;0),"Yes","No"),"No")="Yes",IFERROR(IF(AND(VLOOKUP(W339,'EFM Funds June 2020'!$D:$M,10,FALSE)="Yes",AA339&gt;0),"Yes","No"),"No")="Yes"),"Yes","No"),"No")</f>
        <v>No</v>
      </c>
      <c r="AL339" s="95" t="str">
        <f t="shared" si="30"/>
        <v>NoNo</v>
      </c>
    </row>
    <row r="340" spans="1:38" s="12" customFormat="1" x14ac:dyDescent="0.35">
      <c r="A340" s="13"/>
      <c r="B340" s="20"/>
      <c r="C340" s="20"/>
      <c r="D340" s="13"/>
      <c r="E340" s="13"/>
      <c r="F340" s="13"/>
      <c r="G340" s="21"/>
      <c r="H340" s="104"/>
      <c r="I340" s="21"/>
      <c r="J340" s="21"/>
      <c r="K340" s="13"/>
      <c r="L340" s="13"/>
      <c r="M340" s="20"/>
      <c r="N340" s="13"/>
      <c r="O340" s="13"/>
      <c r="P340" s="13"/>
      <c r="Q340" s="22"/>
      <c r="R340" s="13"/>
      <c r="S340" s="13"/>
      <c r="T340" s="13"/>
      <c r="U340" s="116"/>
      <c r="V340" s="116"/>
      <c r="W340" s="116"/>
      <c r="X340" s="118"/>
      <c r="Y340" s="120"/>
      <c r="Z340" s="116"/>
      <c r="AA340" s="116"/>
      <c r="AB340" s="55">
        <f t="shared" si="31"/>
        <v>0</v>
      </c>
      <c r="AC340" s="39"/>
      <c r="AD340" s="96" t="str">
        <f t="shared" ref="AD340:AD403" si="32">IF(ISNUMBER(SEARCH("Yes",AL340)),"Yes","No")</f>
        <v>No</v>
      </c>
      <c r="AE340" s="18" t="str">
        <f>IFERROR(VLOOKUP(L340,'EFM Funds June 2020'!D:M,9,FALSE),"No")</f>
        <v>No</v>
      </c>
      <c r="AF340" s="18" t="str">
        <f>IFERROR(VLOOKUP(W340,'EFM Funds June 2020'!D:L,9,FALSE),"No")</f>
        <v>No</v>
      </c>
      <c r="AG340" s="19" t="str">
        <f t="shared" ref="AG340:AG403" ca="1" si="33">IF(AND(AI340="Yes",AK340="Yes"),"Yes",IF(AND(AJ340="Yes",AK340="Yes"),"Yes","No"))</f>
        <v>No</v>
      </c>
      <c r="AH340" s="19" t="str">
        <f t="shared" ref="AH340:AH403" si="34">IF(OR(R340="GSHIP",R340="FEEREM",R340="GSPFR",R340="TUITRM",R340="CMPFEE"),"Yes","No")</f>
        <v>No</v>
      </c>
      <c r="AI340" s="56" t="str">
        <f t="shared" ref="AI340:AI403" ca="1" si="35">IFERROR(IF($R$1&gt;=(H340+120),"Yes","No"),"")</f>
        <v>Yes</v>
      </c>
      <c r="AJ340" s="56" t="str">
        <f ca="1">IFERROR(IF(OR($R$1&gt;Q340+90,$R$1&gt;VLOOKUP(W340,'EFM Funds June 2020'!D:E,2,FALSE)+90),"Yes","No"),"No")</f>
        <v>No</v>
      </c>
      <c r="AK340" s="56" t="str">
        <f>IFERROR(IF(OR(IFERROR(IF(AND(VLOOKUP(L340,'EFM Funds June 2020'!$D:$M,10,FALSE)="Yes",T340&lt;0),"Yes","No"),"No")="Yes",IFERROR(IF(AND(VLOOKUP(W340,'EFM Funds June 2020'!$D:$M,10,FALSE)="Yes",AA340&gt;0),"Yes","No"),"No")="Yes"),"Yes","No"),"No")</f>
        <v>No</v>
      </c>
      <c r="AL340" s="95" t="str">
        <f t="shared" ref="AL340:AL403" si="36">AE340&amp;AF340</f>
        <v>NoNo</v>
      </c>
    </row>
    <row r="341" spans="1:38" s="12" customFormat="1" x14ac:dyDescent="0.35">
      <c r="A341" s="13"/>
      <c r="B341" s="20"/>
      <c r="C341" s="20"/>
      <c r="D341" s="13"/>
      <c r="E341" s="13"/>
      <c r="F341" s="13"/>
      <c r="G341" s="21"/>
      <c r="H341" s="104"/>
      <c r="I341" s="21"/>
      <c r="J341" s="21"/>
      <c r="K341" s="13"/>
      <c r="L341" s="13"/>
      <c r="M341" s="20"/>
      <c r="N341" s="13"/>
      <c r="O341" s="13"/>
      <c r="P341" s="13"/>
      <c r="Q341" s="22"/>
      <c r="R341" s="13"/>
      <c r="S341" s="13"/>
      <c r="T341" s="13"/>
      <c r="U341" s="116"/>
      <c r="V341" s="116"/>
      <c r="W341" s="116"/>
      <c r="X341" s="118"/>
      <c r="Y341" s="120"/>
      <c r="Z341" s="116"/>
      <c r="AA341" s="116"/>
      <c r="AB341" s="55">
        <f t="shared" si="31"/>
        <v>0</v>
      </c>
      <c r="AC341" s="39"/>
      <c r="AD341" s="96" t="str">
        <f t="shared" si="32"/>
        <v>No</v>
      </c>
      <c r="AE341" s="18" t="str">
        <f>IFERROR(VLOOKUP(L341,'EFM Funds June 2020'!D:M,9,FALSE),"No")</f>
        <v>No</v>
      </c>
      <c r="AF341" s="18" t="str">
        <f>IFERROR(VLOOKUP(W341,'EFM Funds June 2020'!D:L,9,FALSE),"No")</f>
        <v>No</v>
      </c>
      <c r="AG341" s="19" t="str">
        <f t="shared" ca="1" si="33"/>
        <v>No</v>
      </c>
      <c r="AH341" s="19" t="str">
        <f t="shared" si="34"/>
        <v>No</v>
      </c>
      <c r="AI341" s="56" t="str">
        <f t="shared" ca="1" si="35"/>
        <v>Yes</v>
      </c>
      <c r="AJ341" s="56" t="str">
        <f ca="1">IFERROR(IF(OR($R$1&gt;Q341+90,$R$1&gt;VLOOKUP(W341,'EFM Funds June 2020'!D:E,2,FALSE)+90),"Yes","No"),"No")</f>
        <v>No</v>
      </c>
      <c r="AK341" s="56" t="str">
        <f>IFERROR(IF(OR(IFERROR(IF(AND(VLOOKUP(L341,'EFM Funds June 2020'!$D:$M,10,FALSE)="Yes",T341&lt;0),"Yes","No"),"No")="Yes",IFERROR(IF(AND(VLOOKUP(W341,'EFM Funds June 2020'!$D:$M,10,FALSE)="Yes",AA341&gt;0),"Yes","No"),"No")="Yes"),"Yes","No"),"No")</f>
        <v>No</v>
      </c>
      <c r="AL341" s="95" t="str">
        <f t="shared" si="36"/>
        <v>NoNo</v>
      </c>
    </row>
    <row r="342" spans="1:38" s="12" customFormat="1" x14ac:dyDescent="0.35">
      <c r="A342" s="13"/>
      <c r="B342" s="20"/>
      <c r="C342" s="20"/>
      <c r="D342" s="13"/>
      <c r="E342" s="13"/>
      <c r="F342" s="13"/>
      <c r="G342" s="21"/>
      <c r="H342" s="104"/>
      <c r="I342" s="21"/>
      <c r="J342" s="21"/>
      <c r="K342" s="13"/>
      <c r="L342" s="13"/>
      <c r="M342" s="20"/>
      <c r="N342" s="13"/>
      <c r="O342" s="13"/>
      <c r="P342" s="13"/>
      <c r="Q342" s="22"/>
      <c r="R342" s="13"/>
      <c r="S342" s="13"/>
      <c r="T342" s="13"/>
      <c r="U342" s="116"/>
      <c r="V342" s="116"/>
      <c r="W342" s="116"/>
      <c r="X342" s="118"/>
      <c r="Y342" s="120"/>
      <c r="Z342" s="116"/>
      <c r="AA342" s="116"/>
      <c r="AB342" s="55">
        <f t="shared" si="31"/>
        <v>0</v>
      </c>
      <c r="AC342" s="39"/>
      <c r="AD342" s="96" t="str">
        <f t="shared" si="32"/>
        <v>No</v>
      </c>
      <c r="AE342" s="18" t="str">
        <f>IFERROR(VLOOKUP(L342,'EFM Funds June 2020'!D:M,9,FALSE),"No")</f>
        <v>No</v>
      </c>
      <c r="AF342" s="18" t="str">
        <f>IFERROR(VLOOKUP(W342,'EFM Funds June 2020'!D:L,9,FALSE),"No")</f>
        <v>No</v>
      </c>
      <c r="AG342" s="19" t="str">
        <f t="shared" ca="1" si="33"/>
        <v>No</v>
      </c>
      <c r="AH342" s="19" t="str">
        <f t="shared" si="34"/>
        <v>No</v>
      </c>
      <c r="AI342" s="56" t="str">
        <f t="shared" ca="1" si="35"/>
        <v>Yes</v>
      </c>
      <c r="AJ342" s="56" t="str">
        <f ca="1">IFERROR(IF(OR($R$1&gt;Q342+90,$R$1&gt;VLOOKUP(W342,'EFM Funds June 2020'!D:E,2,FALSE)+90),"Yes","No"),"No")</f>
        <v>No</v>
      </c>
      <c r="AK342" s="56" t="str">
        <f>IFERROR(IF(OR(IFERROR(IF(AND(VLOOKUP(L342,'EFM Funds June 2020'!$D:$M,10,FALSE)="Yes",T342&lt;0),"Yes","No"),"No")="Yes",IFERROR(IF(AND(VLOOKUP(W342,'EFM Funds June 2020'!$D:$M,10,FALSE)="Yes",AA342&gt;0),"Yes","No"),"No")="Yes"),"Yes","No"),"No")</f>
        <v>No</v>
      </c>
      <c r="AL342" s="95" t="str">
        <f t="shared" si="36"/>
        <v>NoNo</v>
      </c>
    </row>
    <row r="343" spans="1:38" s="12" customFormat="1" x14ac:dyDescent="0.35">
      <c r="A343" s="13"/>
      <c r="B343" s="20"/>
      <c r="C343" s="20"/>
      <c r="D343" s="13"/>
      <c r="E343" s="13"/>
      <c r="F343" s="13"/>
      <c r="G343" s="21"/>
      <c r="H343" s="104"/>
      <c r="I343" s="21"/>
      <c r="J343" s="21"/>
      <c r="K343" s="13"/>
      <c r="L343" s="13"/>
      <c r="M343" s="20"/>
      <c r="N343" s="13"/>
      <c r="O343" s="13"/>
      <c r="P343" s="13"/>
      <c r="Q343" s="22"/>
      <c r="R343" s="13"/>
      <c r="S343" s="13"/>
      <c r="T343" s="13"/>
      <c r="U343" s="116"/>
      <c r="V343" s="116"/>
      <c r="W343" s="116"/>
      <c r="X343" s="118"/>
      <c r="Y343" s="120"/>
      <c r="Z343" s="116"/>
      <c r="AA343" s="116"/>
      <c r="AB343" s="55">
        <f t="shared" si="31"/>
        <v>0</v>
      </c>
      <c r="AC343" s="39"/>
      <c r="AD343" s="96" t="str">
        <f t="shared" si="32"/>
        <v>No</v>
      </c>
      <c r="AE343" s="18" t="str">
        <f>IFERROR(VLOOKUP(L343,'EFM Funds June 2020'!D:M,9,FALSE),"No")</f>
        <v>No</v>
      </c>
      <c r="AF343" s="18" t="str">
        <f>IFERROR(VLOOKUP(W343,'EFM Funds June 2020'!D:L,9,FALSE),"No")</f>
        <v>No</v>
      </c>
      <c r="AG343" s="19" t="str">
        <f t="shared" ca="1" si="33"/>
        <v>No</v>
      </c>
      <c r="AH343" s="19" t="str">
        <f t="shared" si="34"/>
        <v>No</v>
      </c>
      <c r="AI343" s="56" t="str">
        <f t="shared" ca="1" si="35"/>
        <v>Yes</v>
      </c>
      <c r="AJ343" s="56" t="str">
        <f ca="1">IFERROR(IF(OR($R$1&gt;Q343+90,$R$1&gt;VLOOKUP(W343,'EFM Funds June 2020'!D:E,2,FALSE)+90),"Yes","No"),"No")</f>
        <v>No</v>
      </c>
      <c r="AK343" s="56" t="str">
        <f>IFERROR(IF(OR(IFERROR(IF(AND(VLOOKUP(L343,'EFM Funds June 2020'!$D:$M,10,FALSE)="Yes",T343&lt;0),"Yes","No"),"No")="Yes",IFERROR(IF(AND(VLOOKUP(W343,'EFM Funds June 2020'!$D:$M,10,FALSE)="Yes",AA343&gt;0),"Yes","No"),"No")="Yes"),"Yes","No"),"No")</f>
        <v>No</v>
      </c>
      <c r="AL343" s="95" t="str">
        <f t="shared" si="36"/>
        <v>NoNo</v>
      </c>
    </row>
    <row r="344" spans="1:38" s="12" customFormat="1" x14ac:dyDescent="0.35">
      <c r="A344" s="13"/>
      <c r="B344" s="20"/>
      <c r="C344" s="20"/>
      <c r="D344" s="13"/>
      <c r="E344" s="13"/>
      <c r="F344" s="13"/>
      <c r="G344" s="21"/>
      <c r="H344" s="104"/>
      <c r="I344" s="21"/>
      <c r="J344" s="21"/>
      <c r="K344" s="13"/>
      <c r="L344" s="13"/>
      <c r="M344" s="20"/>
      <c r="N344" s="13"/>
      <c r="O344" s="13"/>
      <c r="P344" s="13"/>
      <c r="Q344" s="22"/>
      <c r="R344" s="13"/>
      <c r="S344" s="13"/>
      <c r="T344" s="13"/>
      <c r="U344" s="116"/>
      <c r="V344" s="116"/>
      <c r="W344" s="116"/>
      <c r="X344" s="118"/>
      <c r="Y344" s="120"/>
      <c r="Z344" s="116"/>
      <c r="AA344" s="116"/>
      <c r="AB344" s="55">
        <f t="shared" si="31"/>
        <v>0</v>
      </c>
      <c r="AC344" s="39"/>
      <c r="AD344" s="96" t="str">
        <f t="shared" si="32"/>
        <v>No</v>
      </c>
      <c r="AE344" s="18" t="str">
        <f>IFERROR(VLOOKUP(L344,'EFM Funds June 2020'!D:M,9,FALSE),"No")</f>
        <v>No</v>
      </c>
      <c r="AF344" s="18" t="str">
        <f>IFERROR(VLOOKUP(W344,'EFM Funds June 2020'!D:L,9,FALSE),"No")</f>
        <v>No</v>
      </c>
      <c r="AG344" s="19" t="str">
        <f t="shared" ca="1" si="33"/>
        <v>No</v>
      </c>
      <c r="AH344" s="19" t="str">
        <f t="shared" si="34"/>
        <v>No</v>
      </c>
      <c r="AI344" s="56" t="str">
        <f t="shared" ca="1" si="35"/>
        <v>Yes</v>
      </c>
      <c r="AJ344" s="56" t="str">
        <f ca="1">IFERROR(IF(OR($R$1&gt;Q344+90,$R$1&gt;VLOOKUP(W344,'EFM Funds June 2020'!D:E,2,FALSE)+90),"Yes","No"),"No")</f>
        <v>No</v>
      </c>
      <c r="AK344" s="56" t="str">
        <f>IFERROR(IF(OR(IFERROR(IF(AND(VLOOKUP(L344,'EFM Funds June 2020'!$D:$M,10,FALSE)="Yes",T344&lt;0),"Yes","No"),"No")="Yes",IFERROR(IF(AND(VLOOKUP(W344,'EFM Funds June 2020'!$D:$M,10,FALSE)="Yes",AA344&gt;0),"Yes","No"),"No")="Yes"),"Yes","No"),"No")</f>
        <v>No</v>
      </c>
      <c r="AL344" s="95" t="str">
        <f t="shared" si="36"/>
        <v>NoNo</v>
      </c>
    </row>
    <row r="345" spans="1:38" s="12" customFormat="1" x14ac:dyDescent="0.35">
      <c r="A345" s="13"/>
      <c r="B345" s="20"/>
      <c r="C345" s="20"/>
      <c r="D345" s="13"/>
      <c r="E345" s="13"/>
      <c r="F345" s="13"/>
      <c r="G345" s="21"/>
      <c r="H345" s="104"/>
      <c r="I345" s="21"/>
      <c r="J345" s="21"/>
      <c r="K345" s="13"/>
      <c r="L345" s="13"/>
      <c r="M345" s="20"/>
      <c r="N345" s="13"/>
      <c r="O345" s="13"/>
      <c r="P345" s="13"/>
      <c r="Q345" s="22"/>
      <c r="R345" s="13"/>
      <c r="S345" s="13"/>
      <c r="T345" s="13"/>
      <c r="U345" s="116"/>
      <c r="V345" s="116"/>
      <c r="W345" s="116"/>
      <c r="X345" s="118"/>
      <c r="Y345" s="120"/>
      <c r="Z345" s="116"/>
      <c r="AA345" s="116"/>
      <c r="AB345" s="55">
        <f t="shared" si="31"/>
        <v>0</v>
      </c>
      <c r="AC345" s="39"/>
      <c r="AD345" s="96" t="str">
        <f t="shared" si="32"/>
        <v>No</v>
      </c>
      <c r="AE345" s="18" t="str">
        <f>IFERROR(VLOOKUP(L345,'EFM Funds June 2020'!D:M,9,FALSE),"No")</f>
        <v>No</v>
      </c>
      <c r="AF345" s="18" t="str">
        <f>IFERROR(VLOOKUP(W345,'EFM Funds June 2020'!D:L,9,FALSE),"No")</f>
        <v>No</v>
      </c>
      <c r="AG345" s="19" t="str">
        <f t="shared" ca="1" si="33"/>
        <v>No</v>
      </c>
      <c r="AH345" s="19" t="str">
        <f t="shared" si="34"/>
        <v>No</v>
      </c>
      <c r="AI345" s="56" t="str">
        <f t="shared" ca="1" si="35"/>
        <v>Yes</v>
      </c>
      <c r="AJ345" s="56" t="str">
        <f ca="1">IFERROR(IF(OR($R$1&gt;Q345+90,$R$1&gt;VLOOKUP(W345,'EFM Funds June 2020'!D:E,2,FALSE)+90),"Yes","No"),"No")</f>
        <v>No</v>
      </c>
      <c r="AK345" s="56" t="str">
        <f>IFERROR(IF(OR(IFERROR(IF(AND(VLOOKUP(L345,'EFM Funds June 2020'!$D:$M,10,FALSE)="Yes",T345&lt;0),"Yes","No"),"No")="Yes",IFERROR(IF(AND(VLOOKUP(W345,'EFM Funds June 2020'!$D:$M,10,FALSE)="Yes",AA345&gt;0),"Yes","No"),"No")="Yes"),"Yes","No"),"No")</f>
        <v>No</v>
      </c>
      <c r="AL345" s="95" t="str">
        <f t="shared" si="36"/>
        <v>NoNo</v>
      </c>
    </row>
    <row r="346" spans="1:38" s="12" customFormat="1" x14ac:dyDescent="0.35">
      <c r="A346" s="13"/>
      <c r="B346" s="20"/>
      <c r="C346" s="20"/>
      <c r="D346" s="13"/>
      <c r="E346" s="13"/>
      <c r="F346" s="13"/>
      <c r="G346" s="21"/>
      <c r="H346" s="104"/>
      <c r="I346" s="21"/>
      <c r="J346" s="21"/>
      <c r="K346" s="13"/>
      <c r="L346" s="13"/>
      <c r="M346" s="20"/>
      <c r="N346" s="13"/>
      <c r="O346" s="13"/>
      <c r="P346" s="13"/>
      <c r="Q346" s="22"/>
      <c r="R346" s="13"/>
      <c r="S346" s="13"/>
      <c r="T346" s="13"/>
      <c r="U346" s="116"/>
      <c r="V346" s="116"/>
      <c r="W346" s="116"/>
      <c r="X346" s="118"/>
      <c r="Y346" s="120"/>
      <c r="Z346" s="116"/>
      <c r="AA346" s="116"/>
      <c r="AB346" s="55">
        <f t="shared" si="31"/>
        <v>0</v>
      </c>
      <c r="AC346" s="39"/>
      <c r="AD346" s="96" t="str">
        <f t="shared" si="32"/>
        <v>No</v>
      </c>
      <c r="AE346" s="18" t="str">
        <f>IFERROR(VLOOKUP(L346,'EFM Funds June 2020'!D:M,9,FALSE),"No")</f>
        <v>No</v>
      </c>
      <c r="AF346" s="18" t="str">
        <f>IFERROR(VLOOKUP(W346,'EFM Funds June 2020'!D:L,9,FALSE),"No")</f>
        <v>No</v>
      </c>
      <c r="AG346" s="19" t="str">
        <f t="shared" ca="1" si="33"/>
        <v>No</v>
      </c>
      <c r="AH346" s="19" t="str">
        <f t="shared" si="34"/>
        <v>No</v>
      </c>
      <c r="AI346" s="56" t="str">
        <f t="shared" ca="1" si="35"/>
        <v>Yes</v>
      </c>
      <c r="AJ346" s="56" t="str">
        <f ca="1">IFERROR(IF(OR($R$1&gt;Q346+90,$R$1&gt;VLOOKUP(W346,'EFM Funds June 2020'!D:E,2,FALSE)+90),"Yes","No"),"No")</f>
        <v>No</v>
      </c>
      <c r="AK346" s="56" t="str">
        <f>IFERROR(IF(OR(IFERROR(IF(AND(VLOOKUP(L346,'EFM Funds June 2020'!$D:$M,10,FALSE)="Yes",T346&lt;0),"Yes","No"),"No")="Yes",IFERROR(IF(AND(VLOOKUP(W346,'EFM Funds June 2020'!$D:$M,10,FALSE)="Yes",AA346&gt;0),"Yes","No"),"No")="Yes"),"Yes","No"),"No")</f>
        <v>No</v>
      </c>
      <c r="AL346" s="95" t="str">
        <f t="shared" si="36"/>
        <v>NoNo</v>
      </c>
    </row>
    <row r="347" spans="1:38" s="12" customFormat="1" x14ac:dyDescent="0.35">
      <c r="A347" s="13"/>
      <c r="B347" s="20"/>
      <c r="C347" s="20"/>
      <c r="D347" s="13"/>
      <c r="E347" s="13"/>
      <c r="F347" s="13"/>
      <c r="G347" s="21"/>
      <c r="H347" s="104"/>
      <c r="I347" s="21"/>
      <c r="J347" s="21"/>
      <c r="K347" s="13"/>
      <c r="L347" s="13"/>
      <c r="M347" s="20"/>
      <c r="N347" s="13"/>
      <c r="O347" s="13"/>
      <c r="P347" s="13"/>
      <c r="Q347" s="22"/>
      <c r="R347" s="13"/>
      <c r="S347" s="13"/>
      <c r="T347" s="13"/>
      <c r="U347" s="116"/>
      <c r="V347" s="116"/>
      <c r="W347" s="116"/>
      <c r="X347" s="118"/>
      <c r="Y347" s="120"/>
      <c r="Z347" s="116"/>
      <c r="AA347" s="116"/>
      <c r="AB347" s="55">
        <f t="shared" si="31"/>
        <v>0</v>
      </c>
      <c r="AC347" s="39"/>
      <c r="AD347" s="96" t="str">
        <f t="shared" si="32"/>
        <v>No</v>
      </c>
      <c r="AE347" s="18" t="str">
        <f>IFERROR(VLOOKUP(L347,'EFM Funds June 2020'!D:M,9,FALSE),"No")</f>
        <v>No</v>
      </c>
      <c r="AF347" s="18" t="str">
        <f>IFERROR(VLOOKUP(W347,'EFM Funds June 2020'!D:L,9,FALSE),"No")</f>
        <v>No</v>
      </c>
      <c r="AG347" s="19" t="str">
        <f t="shared" ca="1" si="33"/>
        <v>No</v>
      </c>
      <c r="AH347" s="19" t="str">
        <f t="shared" si="34"/>
        <v>No</v>
      </c>
      <c r="AI347" s="56" t="str">
        <f t="shared" ca="1" si="35"/>
        <v>Yes</v>
      </c>
      <c r="AJ347" s="56" t="str">
        <f ca="1">IFERROR(IF(OR($R$1&gt;Q347+90,$R$1&gt;VLOOKUP(W347,'EFM Funds June 2020'!D:E,2,FALSE)+90),"Yes","No"),"No")</f>
        <v>No</v>
      </c>
      <c r="AK347" s="56" t="str">
        <f>IFERROR(IF(OR(IFERROR(IF(AND(VLOOKUP(L347,'EFM Funds June 2020'!$D:$M,10,FALSE)="Yes",T347&lt;0),"Yes","No"),"No")="Yes",IFERROR(IF(AND(VLOOKUP(W347,'EFM Funds June 2020'!$D:$M,10,FALSE)="Yes",AA347&gt;0),"Yes","No"),"No")="Yes"),"Yes","No"),"No")</f>
        <v>No</v>
      </c>
      <c r="AL347" s="95" t="str">
        <f t="shared" si="36"/>
        <v>NoNo</v>
      </c>
    </row>
    <row r="348" spans="1:38" s="12" customFormat="1" x14ac:dyDescent="0.35">
      <c r="A348" s="13"/>
      <c r="B348" s="20"/>
      <c r="C348" s="20"/>
      <c r="D348" s="13"/>
      <c r="E348" s="13"/>
      <c r="F348" s="13"/>
      <c r="G348" s="21"/>
      <c r="H348" s="104"/>
      <c r="I348" s="21"/>
      <c r="J348" s="21"/>
      <c r="K348" s="13"/>
      <c r="L348" s="13"/>
      <c r="M348" s="20"/>
      <c r="N348" s="13"/>
      <c r="O348" s="13"/>
      <c r="P348" s="13"/>
      <c r="Q348" s="22"/>
      <c r="R348" s="13"/>
      <c r="S348" s="13"/>
      <c r="T348" s="13"/>
      <c r="U348" s="116"/>
      <c r="V348" s="116"/>
      <c r="W348" s="116"/>
      <c r="X348" s="118"/>
      <c r="Y348" s="120"/>
      <c r="Z348" s="116"/>
      <c r="AA348" s="116"/>
      <c r="AB348" s="55">
        <f t="shared" si="31"/>
        <v>0</v>
      </c>
      <c r="AC348" s="39"/>
      <c r="AD348" s="96" t="str">
        <f t="shared" si="32"/>
        <v>No</v>
      </c>
      <c r="AE348" s="18" t="str">
        <f>IFERROR(VLOOKUP(L348,'EFM Funds June 2020'!D:M,9,FALSE),"No")</f>
        <v>No</v>
      </c>
      <c r="AF348" s="18" t="str">
        <f>IFERROR(VLOOKUP(W348,'EFM Funds June 2020'!D:L,9,FALSE),"No")</f>
        <v>No</v>
      </c>
      <c r="AG348" s="19" t="str">
        <f t="shared" ca="1" si="33"/>
        <v>No</v>
      </c>
      <c r="AH348" s="19" t="str">
        <f t="shared" si="34"/>
        <v>No</v>
      </c>
      <c r="AI348" s="56" t="str">
        <f t="shared" ca="1" si="35"/>
        <v>Yes</v>
      </c>
      <c r="AJ348" s="56" t="str">
        <f ca="1">IFERROR(IF(OR($R$1&gt;Q348+90,$R$1&gt;VLOOKUP(W348,'EFM Funds June 2020'!D:E,2,FALSE)+90),"Yes","No"),"No")</f>
        <v>No</v>
      </c>
      <c r="AK348" s="56" t="str">
        <f>IFERROR(IF(OR(IFERROR(IF(AND(VLOOKUP(L348,'EFM Funds June 2020'!$D:$M,10,FALSE)="Yes",T348&lt;0),"Yes","No"),"No")="Yes",IFERROR(IF(AND(VLOOKUP(W348,'EFM Funds June 2020'!$D:$M,10,FALSE)="Yes",AA348&gt;0),"Yes","No"),"No")="Yes"),"Yes","No"),"No")</f>
        <v>No</v>
      </c>
      <c r="AL348" s="95" t="str">
        <f t="shared" si="36"/>
        <v>NoNo</v>
      </c>
    </row>
    <row r="349" spans="1:38" s="12" customFormat="1" x14ac:dyDescent="0.35">
      <c r="A349" s="13"/>
      <c r="B349" s="20"/>
      <c r="C349" s="20"/>
      <c r="D349" s="13"/>
      <c r="E349" s="13"/>
      <c r="F349" s="13"/>
      <c r="G349" s="21"/>
      <c r="H349" s="104"/>
      <c r="I349" s="21"/>
      <c r="J349" s="21"/>
      <c r="K349" s="13"/>
      <c r="L349" s="13"/>
      <c r="M349" s="20"/>
      <c r="N349" s="13"/>
      <c r="O349" s="13"/>
      <c r="P349" s="13"/>
      <c r="Q349" s="22"/>
      <c r="R349" s="13"/>
      <c r="S349" s="13"/>
      <c r="T349" s="13"/>
      <c r="U349" s="116"/>
      <c r="V349" s="116"/>
      <c r="W349" s="116"/>
      <c r="X349" s="118"/>
      <c r="Y349" s="120"/>
      <c r="Z349" s="116"/>
      <c r="AA349" s="116"/>
      <c r="AB349" s="55">
        <f t="shared" si="31"/>
        <v>0</v>
      </c>
      <c r="AC349" s="39"/>
      <c r="AD349" s="96" t="str">
        <f t="shared" si="32"/>
        <v>No</v>
      </c>
      <c r="AE349" s="18" t="str">
        <f>IFERROR(VLOOKUP(L349,'EFM Funds June 2020'!D:M,9,FALSE),"No")</f>
        <v>No</v>
      </c>
      <c r="AF349" s="18" t="str">
        <f>IFERROR(VLOOKUP(W349,'EFM Funds June 2020'!D:L,9,FALSE),"No")</f>
        <v>No</v>
      </c>
      <c r="AG349" s="19" t="str">
        <f t="shared" ca="1" si="33"/>
        <v>No</v>
      </c>
      <c r="AH349" s="19" t="str">
        <f t="shared" si="34"/>
        <v>No</v>
      </c>
      <c r="AI349" s="56" t="str">
        <f t="shared" ca="1" si="35"/>
        <v>Yes</v>
      </c>
      <c r="AJ349" s="56" t="str">
        <f ca="1">IFERROR(IF(OR($R$1&gt;Q349+90,$R$1&gt;VLOOKUP(W349,'EFM Funds June 2020'!D:E,2,FALSE)+90),"Yes","No"),"No")</f>
        <v>No</v>
      </c>
      <c r="AK349" s="56" t="str">
        <f>IFERROR(IF(OR(IFERROR(IF(AND(VLOOKUP(L349,'EFM Funds June 2020'!$D:$M,10,FALSE)="Yes",T349&lt;0),"Yes","No"),"No")="Yes",IFERROR(IF(AND(VLOOKUP(W349,'EFM Funds June 2020'!$D:$M,10,FALSE)="Yes",AA349&gt;0),"Yes","No"),"No")="Yes"),"Yes","No"),"No")</f>
        <v>No</v>
      </c>
      <c r="AL349" s="95" t="str">
        <f t="shared" si="36"/>
        <v>NoNo</v>
      </c>
    </row>
    <row r="350" spans="1:38" s="12" customFormat="1" x14ac:dyDescent="0.35">
      <c r="A350" s="13"/>
      <c r="B350" s="20"/>
      <c r="C350" s="20"/>
      <c r="D350" s="13"/>
      <c r="E350" s="13"/>
      <c r="F350" s="13"/>
      <c r="G350" s="21"/>
      <c r="H350" s="104"/>
      <c r="I350" s="21"/>
      <c r="J350" s="21"/>
      <c r="K350" s="13"/>
      <c r="L350" s="13"/>
      <c r="M350" s="20"/>
      <c r="N350" s="13"/>
      <c r="O350" s="13"/>
      <c r="P350" s="13"/>
      <c r="Q350" s="22"/>
      <c r="R350" s="13"/>
      <c r="S350" s="13"/>
      <c r="T350" s="13"/>
      <c r="U350" s="116"/>
      <c r="V350" s="116"/>
      <c r="W350" s="116"/>
      <c r="X350" s="118"/>
      <c r="Y350" s="120"/>
      <c r="Z350" s="116"/>
      <c r="AA350" s="116"/>
      <c r="AB350" s="55">
        <f t="shared" si="31"/>
        <v>0</v>
      </c>
      <c r="AC350" s="39"/>
      <c r="AD350" s="96" t="str">
        <f t="shared" si="32"/>
        <v>No</v>
      </c>
      <c r="AE350" s="18" t="str">
        <f>IFERROR(VLOOKUP(L350,'EFM Funds June 2020'!D:M,9,FALSE),"No")</f>
        <v>No</v>
      </c>
      <c r="AF350" s="18" t="str">
        <f>IFERROR(VLOOKUP(W350,'EFM Funds June 2020'!D:L,9,FALSE),"No")</f>
        <v>No</v>
      </c>
      <c r="AG350" s="19" t="str">
        <f t="shared" ca="1" si="33"/>
        <v>No</v>
      </c>
      <c r="AH350" s="19" t="str">
        <f t="shared" si="34"/>
        <v>No</v>
      </c>
      <c r="AI350" s="56" t="str">
        <f t="shared" ca="1" si="35"/>
        <v>Yes</v>
      </c>
      <c r="AJ350" s="56" t="str">
        <f ca="1">IFERROR(IF(OR($R$1&gt;Q350+90,$R$1&gt;VLOOKUP(W350,'EFM Funds June 2020'!D:E,2,FALSE)+90),"Yes","No"),"No")</f>
        <v>No</v>
      </c>
      <c r="AK350" s="56" t="str">
        <f>IFERROR(IF(OR(IFERROR(IF(AND(VLOOKUP(L350,'EFM Funds June 2020'!$D:$M,10,FALSE)="Yes",T350&lt;0),"Yes","No"),"No")="Yes",IFERROR(IF(AND(VLOOKUP(W350,'EFM Funds June 2020'!$D:$M,10,FALSE)="Yes",AA350&gt;0),"Yes","No"),"No")="Yes"),"Yes","No"),"No")</f>
        <v>No</v>
      </c>
      <c r="AL350" s="95" t="str">
        <f t="shared" si="36"/>
        <v>NoNo</v>
      </c>
    </row>
    <row r="351" spans="1:38" s="12" customFormat="1" x14ac:dyDescent="0.35">
      <c r="A351" s="13"/>
      <c r="B351" s="20"/>
      <c r="C351" s="20"/>
      <c r="D351" s="13"/>
      <c r="E351" s="13"/>
      <c r="F351" s="13"/>
      <c r="G351" s="21"/>
      <c r="H351" s="104"/>
      <c r="I351" s="21"/>
      <c r="J351" s="21"/>
      <c r="K351" s="13"/>
      <c r="L351" s="13"/>
      <c r="M351" s="20"/>
      <c r="N351" s="13"/>
      <c r="O351" s="13"/>
      <c r="P351" s="13"/>
      <c r="Q351" s="22"/>
      <c r="R351" s="13"/>
      <c r="S351" s="13"/>
      <c r="T351" s="13"/>
      <c r="U351" s="116"/>
      <c r="V351" s="116"/>
      <c r="W351" s="116"/>
      <c r="X351" s="118"/>
      <c r="Y351" s="120"/>
      <c r="Z351" s="116"/>
      <c r="AA351" s="116"/>
      <c r="AB351" s="55">
        <f t="shared" si="31"/>
        <v>0</v>
      </c>
      <c r="AC351" s="39"/>
      <c r="AD351" s="96" t="str">
        <f t="shared" si="32"/>
        <v>No</v>
      </c>
      <c r="AE351" s="18" t="str">
        <f>IFERROR(VLOOKUP(L351,'EFM Funds June 2020'!D:M,9,FALSE),"No")</f>
        <v>No</v>
      </c>
      <c r="AF351" s="18" t="str">
        <f>IFERROR(VLOOKUP(W351,'EFM Funds June 2020'!D:L,9,FALSE),"No")</f>
        <v>No</v>
      </c>
      <c r="AG351" s="19" t="str">
        <f t="shared" ca="1" si="33"/>
        <v>No</v>
      </c>
      <c r="AH351" s="19" t="str">
        <f t="shared" si="34"/>
        <v>No</v>
      </c>
      <c r="AI351" s="56" t="str">
        <f t="shared" ca="1" si="35"/>
        <v>Yes</v>
      </c>
      <c r="AJ351" s="56" t="str">
        <f ca="1">IFERROR(IF(OR($R$1&gt;Q351+90,$R$1&gt;VLOOKUP(W351,'EFM Funds June 2020'!D:E,2,FALSE)+90),"Yes","No"),"No")</f>
        <v>No</v>
      </c>
      <c r="AK351" s="56" t="str">
        <f>IFERROR(IF(OR(IFERROR(IF(AND(VLOOKUP(L351,'EFM Funds June 2020'!$D:$M,10,FALSE)="Yes",T351&lt;0),"Yes","No"),"No")="Yes",IFERROR(IF(AND(VLOOKUP(W351,'EFM Funds June 2020'!$D:$M,10,FALSE)="Yes",AA351&gt;0),"Yes","No"),"No")="Yes"),"Yes","No"),"No")</f>
        <v>No</v>
      </c>
      <c r="AL351" s="95" t="str">
        <f t="shared" si="36"/>
        <v>NoNo</v>
      </c>
    </row>
    <row r="352" spans="1:38" s="12" customFormat="1" x14ac:dyDescent="0.35">
      <c r="A352" s="13"/>
      <c r="B352" s="20"/>
      <c r="C352" s="20"/>
      <c r="D352" s="13"/>
      <c r="E352" s="13"/>
      <c r="F352" s="13"/>
      <c r="G352" s="21"/>
      <c r="H352" s="104"/>
      <c r="I352" s="21"/>
      <c r="J352" s="21"/>
      <c r="K352" s="13"/>
      <c r="L352" s="13"/>
      <c r="M352" s="20"/>
      <c r="N352" s="13"/>
      <c r="O352" s="13"/>
      <c r="P352" s="13"/>
      <c r="Q352" s="22"/>
      <c r="R352" s="13"/>
      <c r="S352" s="13"/>
      <c r="T352" s="13"/>
      <c r="U352" s="116"/>
      <c r="V352" s="116"/>
      <c r="W352" s="116"/>
      <c r="X352" s="118"/>
      <c r="Y352" s="120"/>
      <c r="Z352" s="116"/>
      <c r="AA352" s="116"/>
      <c r="AB352" s="55">
        <f t="shared" si="31"/>
        <v>0</v>
      </c>
      <c r="AC352" s="39"/>
      <c r="AD352" s="96" t="str">
        <f t="shared" si="32"/>
        <v>No</v>
      </c>
      <c r="AE352" s="18" t="str">
        <f>IFERROR(VLOOKUP(L352,'EFM Funds June 2020'!D:M,9,FALSE),"No")</f>
        <v>No</v>
      </c>
      <c r="AF352" s="18" t="str">
        <f>IFERROR(VLOOKUP(W352,'EFM Funds June 2020'!D:L,9,FALSE),"No")</f>
        <v>No</v>
      </c>
      <c r="AG352" s="19" t="str">
        <f t="shared" ca="1" si="33"/>
        <v>No</v>
      </c>
      <c r="AH352" s="19" t="str">
        <f t="shared" si="34"/>
        <v>No</v>
      </c>
      <c r="AI352" s="56" t="str">
        <f t="shared" ca="1" si="35"/>
        <v>Yes</v>
      </c>
      <c r="AJ352" s="56" t="str">
        <f ca="1">IFERROR(IF(OR($R$1&gt;Q352+90,$R$1&gt;VLOOKUP(W352,'EFM Funds June 2020'!D:E,2,FALSE)+90),"Yes","No"),"No")</f>
        <v>No</v>
      </c>
      <c r="AK352" s="56" t="str">
        <f>IFERROR(IF(OR(IFERROR(IF(AND(VLOOKUP(L352,'EFM Funds June 2020'!$D:$M,10,FALSE)="Yes",T352&lt;0),"Yes","No"),"No")="Yes",IFERROR(IF(AND(VLOOKUP(W352,'EFM Funds June 2020'!$D:$M,10,FALSE)="Yes",AA352&gt;0),"Yes","No"),"No")="Yes"),"Yes","No"),"No")</f>
        <v>No</v>
      </c>
      <c r="AL352" s="95" t="str">
        <f t="shared" si="36"/>
        <v>NoNo</v>
      </c>
    </row>
    <row r="353" spans="1:38" s="12" customFormat="1" x14ac:dyDescent="0.35">
      <c r="A353" s="13"/>
      <c r="B353" s="20"/>
      <c r="C353" s="20"/>
      <c r="D353" s="13"/>
      <c r="E353" s="13"/>
      <c r="F353" s="13"/>
      <c r="G353" s="21"/>
      <c r="H353" s="104"/>
      <c r="I353" s="21"/>
      <c r="J353" s="21"/>
      <c r="K353" s="13"/>
      <c r="L353" s="13"/>
      <c r="M353" s="20"/>
      <c r="N353" s="13"/>
      <c r="O353" s="13"/>
      <c r="P353" s="13"/>
      <c r="Q353" s="22"/>
      <c r="R353" s="13"/>
      <c r="S353" s="13"/>
      <c r="T353" s="13"/>
      <c r="U353" s="116"/>
      <c r="V353" s="116"/>
      <c r="W353" s="116"/>
      <c r="X353" s="118"/>
      <c r="Y353" s="120"/>
      <c r="Z353" s="116"/>
      <c r="AA353" s="116"/>
      <c r="AB353" s="55">
        <f t="shared" si="31"/>
        <v>0</v>
      </c>
      <c r="AC353" s="39"/>
      <c r="AD353" s="96" t="str">
        <f t="shared" si="32"/>
        <v>No</v>
      </c>
      <c r="AE353" s="18" t="str">
        <f>IFERROR(VLOOKUP(L353,'EFM Funds June 2020'!D:M,9,FALSE),"No")</f>
        <v>No</v>
      </c>
      <c r="AF353" s="18" t="str">
        <f>IFERROR(VLOOKUP(W353,'EFM Funds June 2020'!D:L,9,FALSE),"No")</f>
        <v>No</v>
      </c>
      <c r="AG353" s="19" t="str">
        <f t="shared" ca="1" si="33"/>
        <v>No</v>
      </c>
      <c r="AH353" s="19" t="str">
        <f t="shared" si="34"/>
        <v>No</v>
      </c>
      <c r="AI353" s="56" t="str">
        <f t="shared" ca="1" si="35"/>
        <v>Yes</v>
      </c>
      <c r="AJ353" s="56" t="str">
        <f ca="1">IFERROR(IF(OR($R$1&gt;Q353+90,$R$1&gt;VLOOKUP(W353,'EFM Funds June 2020'!D:E,2,FALSE)+90),"Yes","No"),"No")</f>
        <v>No</v>
      </c>
      <c r="AK353" s="56" t="str">
        <f>IFERROR(IF(OR(IFERROR(IF(AND(VLOOKUP(L353,'EFM Funds June 2020'!$D:$M,10,FALSE)="Yes",T353&lt;0),"Yes","No"),"No")="Yes",IFERROR(IF(AND(VLOOKUP(W353,'EFM Funds June 2020'!$D:$M,10,FALSE)="Yes",AA353&gt;0),"Yes","No"),"No")="Yes"),"Yes","No"),"No")</f>
        <v>No</v>
      </c>
      <c r="AL353" s="95" t="str">
        <f t="shared" si="36"/>
        <v>NoNo</v>
      </c>
    </row>
    <row r="354" spans="1:38" s="12" customFormat="1" x14ac:dyDescent="0.35">
      <c r="A354" s="13"/>
      <c r="B354" s="20"/>
      <c r="C354" s="20"/>
      <c r="D354" s="13"/>
      <c r="E354" s="13"/>
      <c r="F354" s="13"/>
      <c r="G354" s="21"/>
      <c r="H354" s="104"/>
      <c r="I354" s="21"/>
      <c r="J354" s="21"/>
      <c r="K354" s="13"/>
      <c r="L354" s="13"/>
      <c r="M354" s="20"/>
      <c r="N354" s="13"/>
      <c r="O354" s="13"/>
      <c r="P354" s="13"/>
      <c r="Q354" s="22"/>
      <c r="R354" s="13"/>
      <c r="S354" s="13"/>
      <c r="T354" s="13"/>
      <c r="U354" s="116"/>
      <c r="V354" s="116"/>
      <c r="W354" s="116"/>
      <c r="X354" s="118"/>
      <c r="Y354" s="120"/>
      <c r="Z354" s="116"/>
      <c r="AA354" s="116"/>
      <c r="AB354" s="55">
        <f t="shared" si="31"/>
        <v>0</v>
      </c>
      <c r="AC354" s="39"/>
      <c r="AD354" s="96" t="str">
        <f t="shared" si="32"/>
        <v>No</v>
      </c>
      <c r="AE354" s="18" t="str">
        <f>IFERROR(VLOOKUP(L354,'EFM Funds June 2020'!D:M,9,FALSE),"No")</f>
        <v>No</v>
      </c>
      <c r="AF354" s="18" t="str">
        <f>IFERROR(VLOOKUP(W354,'EFM Funds June 2020'!D:L,9,FALSE),"No")</f>
        <v>No</v>
      </c>
      <c r="AG354" s="19" t="str">
        <f t="shared" ca="1" si="33"/>
        <v>No</v>
      </c>
      <c r="AH354" s="19" t="str">
        <f t="shared" si="34"/>
        <v>No</v>
      </c>
      <c r="AI354" s="56" t="str">
        <f t="shared" ca="1" si="35"/>
        <v>Yes</v>
      </c>
      <c r="AJ354" s="56" t="str">
        <f ca="1">IFERROR(IF(OR($R$1&gt;Q354+90,$R$1&gt;VLOOKUP(W354,'EFM Funds June 2020'!D:E,2,FALSE)+90),"Yes","No"),"No")</f>
        <v>No</v>
      </c>
      <c r="AK354" s="56" t="str">
        <f>IFERROR(IF(OR(IFERROR(IF(AND(VLOOKUP(L354,'EFM Funds June 2020'!$D:$M,10,FALSE)="Yes",T354&lt;0),"Yes","No"),"No")="Yes",IFERROR(IF(AND(VLOOKUP(W354,'EFM Funds June 2020'!$D:$M,10,FALSE)="Yes",AA354&gt;0),"Yes","No"),"No")="Yes"),"Yes","No"),"No")</f>
        <v>No</v>
      </c>
      <c r="AL354" s="95" t="str">
        <f t="shared" si="36"/>
        <v>NoNo</v>
      </c>
    </row>
    <row r="355" spans="1:38" s="12" customFormat="1" x14ac:dyDescent="0.35">
      <c r="A355" s="13"/>
      <c r="B355" s="20"/>
      <c r="C355" s="20"/>
      <c r="D355" s="13"/>
      <c r="E355" s="13"/>
      <c r="F355" s="13"/>
      <c r="G355" s="21"/>
      <c r="H355" s="104"/>
      <c r="I355" s="21"/>
      <c r="J355" s="21"/>
      <c r="K355" s="13"/>
      <c r="L355" s="13"/>
      <c r="M355" s="20"/>
      <c r="N355" s="13"/>
      <c r="O355" s="13"/>
      <c r="P355" s="13"/>
      <c r="Q355" s="22"/>
      <c r="R355" s="13"/>
      <c r="S355" s="13"/>
      <c r="T355" s="13"/>
      <c r="U355" s="116"/>
      <c r="V355" s="116"/>
      <c r="W355" s="116"/>
      <c r="X355" s="118"/>
      <c r="Y355" s="120"/>
      <c r="Z355" s="116"/>
      <c r="AA355" s="116"/>
      <c r="AB355" s="55">
        <f t="shared" si="31"/>
        <v>0</v>
      </c>
      <c r="AC355" s="39"/>
      <c r="AD355" s="96" t="str">
        <f t="shared" si="32"/>
        <v>No</v>
      </c>
      <c r="AE355" s="18" t="str">
        <f>IFERROR(VLOOKUP(L355,'EFM Funds June 2020'!D:M,9,FALSE),"No")</f>
        <v>No</v>
      </c>
      <c r="AF355" s="18" t="str">
        <f>IFERROR(VLOOKUP(W355,'EFM Funds June 2020'!D:L,9,FALSE),"No")</f>
        <v>No</v>
      </c>
      <c r="AG355" s="19" t="str">
        <f t="shared" ca="1" si="33"/>
        <v>No</v>
      </c>
      <c r="AH355" s="19" t="str">
        <f t="shared" si="34"/>
        <v>No</v>
      </c>
      <c r="AI355" s="56" t="str">
        <f t="shared" ca="1" si="35"/>
        <v>Yes</v>
      </c>
      <c r="AJ355" s="56" t="str">
        <f ca="1">IFERROR(IF(OR($R$1&gt;Q355+90,$R$1&gt;VLOOKUP(W355,'EFM Funds June 2020'!D:E,2,FALSE)+90),"Yes","No"),"No")</f>
        <v>No</v>
      </c>
      <c r="AK355" s="56" t="str">
        <f>IFERROR(IF(OR(IFERROR(IF(AND(VLOOKUP(L355,'EFM Funds June 2020'!$D:$M,10,FALSE)="Yes",T355&lt;0),"Yes","No"),"No")="Yes",IFERROR(IF(AND(VLOOKUP(W355,'EFM Funds June 2020'!$D:$M,10,FALSE)="Yes",AA355&gt;0),"Yes","No"),"No")="Yes"),"Yes","No"),"No")</f>
        <v>No</v>
      </c>
      <c r="AL355" s="95" t="str">
        <f t="shared" si="36"/>
        <v>NoNo</v>
      </c>
    </row>
    <row r="356" spans="1:38" s="12" customFormat="1" x14ac:dyDescent="0.35">
      <c r="A356" s="13"/>
      <c r="B356" s="20"/>
      <c r="C356" s="20"/>
      <c r="D356" s="13"/>
      <c r="E356" s="13"/>
      <c r="F356" s="13"/>
      <c r="G356" s="21"/>
      <c r="H356" s="104"/>
      <c r="I356" s="21"/>
      <c r="J356" s="21"/>
      <c r="K356" s="13"/>
      <c r="L356" s="13"/>
      <c r="M356" s="20"/>
      <c r="N356" s="13"/>
      <c r="O356" s="13"/>
      <c r="P356" s="13"/>
      <c r="Q356" s="22"/>
      <c r="R356" s="13"/>
      <c r="S356" s="13"/>
      <c r="T356" s="13"/>
      <c r="U356" s="116"/>
      <c r="V356" s="116"/>
      <c r="W356" s="116"/>
      <c r="X356" s="118"/>
      <c r="Y356" s="120"/>
      <c r="Z356" s="116"/>
      <c r="AA356" s="116"/>
      <c r="AB356" s="55">
        <f t="shared" si="31"/>
        <v>0</v>
      </c>
      <c r="AC356" s="39"/>
      <c r="AD356" s="96" t="str">
        <f t="shared" si="32"/>
        <v>No</v>
      </c>
      <c r="AE356" s="18" t="str">
        <f>IFERROR(VLOOKUP(L356,'EFM Funds June 2020'!D:M,9,FALSE),"No")</f>
        <v>No</v>
      </c>
      <c r="AF356" s="18" t="str">
        <f>IFERROR(VLOOKUP(W356,'EFM Funds June 2020'!D:L,9,FALSE),"No")</f>
        <v>No</v>
      </c>
      <c r="AG356" s="19" t="str">
        <f t="shared" ca="1" si="33"/>
        <v>No</v>
      </c>
      <c r="AH356" s="19" t="str">
        <f t="shared" si="34"/>
        <v>No</v>
      </c>
      <c r="AI356" s="56" t="str">
        <f t="shared" ca="1" si="35"/>
        <v>Yes</v>
      </c>
      <c r="AJ356" s="56" t="str">
        <f ca="1">IFERROR(IF(OR($R$1&gt;Q356+90,$R$1&gt;VLOOKUP(W356,'EFM Funds June 2020'!D:E,2,FALSE)+90),"Yes","No"),"No")</f>
        <v>No</v>
      </c>
      <c r="AK356" s="56" t="str">
        <f>IFERROR(IF(OR(IFERROR(IF(AND(VLOOKUP(L356,'EFM Funds June 2020'!$D:$M,10,FALSE)="Yes",T356&lt;0),"Yes","No"),"No")="Yes",IFERROR(IF(AND(VLOOKUP(W356,'EFM Funds June 2020'!$D:$M,10,FALSE)="Yes",AA356&gt;0),"Yes","No"),"No")="Yes"),"Yes","No"),"No")</f>
        <v>No</v>
      </c>
      <c r="AL356" s="95" t="str">
        <f t="shared" si="36"/>
        <v>NoNo</v>
      </c>
    </row>
    <row r="357" spans="1:38" s="12" customFormat="1" x14ac:dyDescent="0.35">
      <c r="A357" s="13"/>
      <c r="B357" s="20"/>
      <c r="C357" s="20"/>
      <c r="D357" s="13"/>
      <c r="E357" s="13"/>
      <c r="F357" s="13"/>
      <c r="G357" s="21"/>
      <c r="H357" s="104"/>
      <c r="I357" s="21"/>
      <c r="J357" s="21"/>
      <c r="K357" s="13"/>
      <c r="L357" s="13"/>
      <c r="M357" s="20"/>
      <c r="N357" s="13"/>
      <c r="O357" s="13"/>
      <c r="P357" s="13"/>
      <c r="Q357" s="22"/>
      <c r="R357" s="13"/>
      <c r="S357" s="13"/>
      <c r="T357" s="13"/>
      <c r="U357" s="116"/>
      <c r="V357" s="116"/>
      <c r="W357" s="116"/>
      <c r="X357" s="118"/>
      <c r="Y357" s="120"/>
      <c r="Z357" s="116"/>
      <c r="AA357" s="116"/>
      <c r="AB357" s="55">
        <f t="shared" si="31"/>
        <v>0</v>
      </c>
      <c r="AC357" s="39"/>
      <c r="AD357" s="96" t="str">
        <f t="shared" si="32"/>
        <v>No</v>
      </c>
      <c r="AE357" s="18" t="str">
        <f>IFERROR(VLOOKUP(L357,'EFM Funds June 2020'!D:M,9,FALSE),"No")</f>
        <v>No</v>
      </c>
      <c r="AF357" s="18" t="str">
        <f>IFERROR(VLOOKUP(W357,'EFM Funds June 2020'!D:L,9,FALSE),"No")</f>
        <v>No</v>
      </c>
      <c r="AG357" s="19" t="str">
        <f t="shared" ca="1" si="33"/>
        <v>No</v>
      </c>
      <c r="AH357" s="19" t="str">
        <f t="shared" si="34"/>
        <v>No</v>
      </c>
      <c r="AI357" s="56" t="str">
        <f t="shared" ca="1" si="35"/>
        <v>Yes</v>
      </c>
      <c r="AJ357" s="56" t="str">
        <f ca="1">IFERROR(IF(OR($R$1&gt;Q357+90,$R$1&gt;VLOOKUP(W357,'EFM Funds June 2020'!D:E,2,FALSE)+90),"Yes","No"),"No")</f>
        <v>No</v>
      </c>
      <c r="AK357" s="56" t="str">
        <f>IFERROR(IF(OR(IFERROR(IF(AND(VLOOKUP(L357,'EFM Funds June 2020'!$D:$M,10,FALSE)="Yes",T357&lt;0),"Yes","No"),"No")="Yes",IFERROR(IF(AND(VLOOKUP(W357,'EFM Funds June 2020'!$D:$M,10,FALSE)="Yes",AA357&gt;0),"Yes","No"),"No")="Yes"),"Yes","No"),"No")</f>
        <v>No</v>
      </c>
      <c r="AL357" s="95" t="str">
        <f t="shared" si="36"/>
        <v>NoNo</v>
      </c>
    </row>
    <row r="358" spans="1:38" s="12" customFormat="1" x14ac:dyDescent="0.35">
      <c r="A358" s="13"/>
      <c r="B358" s="20"/>
      <c r="C358" s="20"/>
      <c r="D358" s="13"/>
      <c r="E358" s="13"/>
      <c r="F358" s="13"/>
      <c r="G358" s="21"/>
      <c r="H358" s="104"/>
      <c r="I358" s="21"/>
      <c r="J358" s="21"/>
      <c r="K358" s="13"/>
      <c r="L358" s="13"/>
      <c r="M358" s="20"/>
      <c r="N358" s="13"/>
      <c r="O358" s="13"/>
      <c r="P358" s="13"/>
      <c r="Q358" s="22"/>
      <c r="R358" s="13"/>
      <c r="S358" s="13"/>
      <c r="T358" s="13"/>
      <c r="U358" s="116"/>
      <c r="V358" s="116"/>
      <c r="W358" s="116"/>
      <c r="X358" s="118"/>
      <c r="Y358" s="120"/>
      <c r="Z358" s="116"/>
      <c r="AA358" s="116"/>
      <c r="AB358" s="55">
        <f t="shared" si="31"/>
        <v>0</v>
      </c>
      <c r="AC358" s="39"/>
      <c r="AD358" s="96" t="str">
        <f t="shared" si="32"/>
        <v>No</v>
      </c>
      <c r="AE358" s="18" t="str">
        <f>IFERROR(VLOOKUP(L358,'EFM Funds June 2020'!D:M,9,FALSE),"No")</f>
        <v>No</v>
      </c>
      <c r="AF358" s="18" t="str">
        <f>IFERROR(VLOOKUP(W358,'EFM Funds June 2020'!D:L,9,FALSE),"No")</f>
        <v>No</v>
      </c>
      <c r="AG358" s="19" t="str">
        <f t="shared" ca="1" si="33"/>
        <v>No</v>
      </c>
      <c r="AH358" s="19" t="str">
        <f t="shared" si="34"/>
        <v>No</v>
      </c>
      <c r="AI358" s="56" t="str">
        <f t="shared" ca="1" si="35"/>
        <v>Yes</v>
      </c>
      <c r="AJ358" s="56" t="str">
        <f ca="1">IFERROR(IF(OR($R$1&gt;Q358+90,$R$1&gt;VLOOKUP(W358,'EFM Funds June 2020'!D:E,2,FALSE)+90),"Yes","No"),"No")</f>
        <v>No</v>
      </c>
      <c r="AK358" s="56" t="str">
        <f>IFERROR(IF(OR(IFERROR(IF(AND(VLOOKUP(L358,'EFM Funds June 2020'!$D:$M,10,FALSE)="Yes",T358&lt;0),"Yes","No"),"No")="Yes",IFERROR(IF(AND(VLOOKUP(W358,'EFM Funds June 2020'!$D:$M,10,FALSE)="Yes",AA358&gt;0),"Yes","No"),"No")="Yes"),"Yes","No"),"No")</f>
        <v>No</v>
      </c>
      <c r="AL358" s="95" t="str">
        <f t="shared" si="36"/>
        <v>NoNo</v>
      </c>
    </row>
    <row r="359" spans="1:38" s="12" customFormat="1" x14ac:dyDescent="0.35">
      <c r="A359" s="13"/>
      <c r="B359" s="20"/>
      <c r="C359" s="20"/>
      <c r="D359" s="13"/>
      <c r="E359" s="13"/>
      <c r="F359" s="13"/>
      <c r="G359" s="21"/>
      <c r="H359" s="104"/>
      <c r="I359" s="21"/>
      <c r="J359" s="21"/>
      <c r="K359" s="13"/>
      <c r="L359" s="13"/>
      <c r="M359" s="20"/>
      <c r="N359" s="13"/>
      <c r="O359" s="13"/>
      <c r="P359" s="13"/>
      <c r="Q359" s="22"/>
      <c r="R359" s="13"/>
      <c r="S359" s="13"/>
      <c r="T359" s="13"/>
      <c r="U359" s="116"/>
      <c r="V359" s="116"/>
      <c r="W359" s="116"/>
      <c r="X359" s="118"/>
      <c r="Y359" s="120"/>
      <c r="Z359" s="116"/>
      <c r="AA359" s="116"/>
      <c r="AB359" s="55">
        <f t="shared" si="31"/>
        <v>0</v>
      </c>
      <c r="AC359" s="39"/>
      <c r="AD359" s="96" t="str">
        <f t="shared" si="32"/>
        <v>No</v>
      </c>
      <c r="AE359" s="18" t="str">
        <f>IFERROR(VLOOKUP(L359,'EFM Funds June 2020'!D:M,9,FALSE),"No")</f>
        <v>No</v>
      </c>
      <c r="AF359" s="18" t="str">
        <f>IFERROR(VLOOKUP(W359,'EFM Funds June 2020'!D:L,9,FALSE),"No")</f>
        <v>No</v>
      </c>
      <c r="AG359" s="19" t="str">
        <f t="shared" ca="1" si="33"/>
        <v>No</v>
      </c>
      <c r="AH359" s="19" t="str">
        <f t="shared" si="34"/>
        <v>No</v>
      </c>
      <c r="AI359" s="56" t="str">
        <f t="shared" ca="1" si="35"/>
        <v>Yes</v>
      </c>
      <c r="AJ359" s="56" t="str">
        <f ca="1">IFERROR(IF(OR($R$1&gt;Q359+90,$R$1&gt;VLOOKUP(W359,'EFM Funds June 2020'!D:E,2,FALSE)+90),"Yes","No"),"No")</f>
        <v>No</v>
      </c>
      <c r="AK359" s="56" t="str">
        <f>IFERROR(IF(OR(IFERROR(IF(AND(VLOOKUP(L359,'EFM Funds June 2020'!$D:$M,10,FALSE)="Yes",T359&lt;0),"Yes","No"),"No")="Yes",IFERROR(IF(AND(VLOOKUP(W359,'EFM Funds June 2020'!$D:$M,10,FALSE)="Yes",AA359&gt;0),"Yes","No"),"No")="Yes"),"Yes","No"),"No")</f>
        <v>No</v>
      </c>
      <c r="AL359" s="95" t="str">
        <f t="shared" si="36"/>
        <v>NoNo</v>
      </c>
    </row>
    <row r="360" spans="1:38" s="12" customFormat="1" x14ac:dyDescent="0.35">
      <c r="A360" s="13"/>
      <c r="B360" s="20"/>
      <c r="C360" s="20"/>
      <c r="D360" s="13"/>
      <c r="E360" s="13"/>
      <c r="F360" s="13"/>
      <c r="G360" s="21"/>
      <c r="H360" s="104"/>
      <c r="I360" s="21"/>
      <c r="J360" s="21"/>
      <c r="K360" s="13"/>
      <c r="L360" s="13"/>
      <c r="M360" s="20"/>
      <c r="N360" s="13"/>
      <c r="O360" s="13"/>
      <c r="P360" s="13"/>
      <c r="Q360" s="22"/>
      <c r="R360" s="13"/>
      <c r="S360" s="13"/>
      <c r="T360" s="13"/>
      <c r="U360" s="116"/>
      <c r="V360" s="116"/>
      <c r="W360" s="116"/>
      <c r="X360" s="118"/>
      <c r="Y360" s="120"/>
      <c r="Z360" s="116"/>
      <c r="AA360" s="116"/>
      <c r="AB360" s="55">
        <f t="shared" si="31"/>
        <v>0</v>
      </c>
      <c r="AC360" s="39"/>
      <c r="AD360" s="96" t="str">
        <f t="shared" si="32"/>
        <v>No</v>
      </c>
      <c r="AE360" s="18" t="str">
        <f>IFERROR(VLOOKUP(L360,'EFM Funds June 2020'!D:M,9,FALSE),"No")</f>
        <v>No</v>
      </c>
      <c r="AF360" s="18" t="str">
        <f>IFERROR(VLOOKUP(W360,'EFM Funds June 2020'!D:L,9,FALSE),"No")</f>
        <v>No</v>
      </c>
      <c r="AG360" s="19" t="str">
        <f t="shared" ca="1" si="33"/>
        <v>No</v>
      </c>
      <c r="AH360" s="19" t="str">
        <f t="shared" si="34"/>
        <v>No</v>
      </c>
      <c r="AI360" s="56" t="str">
        <f t="shared" ca="1" si="35"/>
        <v>Yes</v>
      </c>
      <c r="AJ360" s="56" t="str">
        <f ca="1">IFERROR(IF(OR($R$1&gt;Q360+90,$R$1&gt;VLOOKUP(W360,'EFM Funds June 2020'!D:E,2,FALSE)+90),"Yes","No"),"No")</f>
        <v>No</v>
      </c>
      <c r="AK360" s="56" t="str">
        <f>IFERROR(IF(OR(IFERROR(IF(AND(VLOOKUP(L360,'EFM Funds June 2020'!$D:$M,10,FALSE)="Yes",T360&lt;0),"Yes","No"),"No")="Yes",IFERROR(IF(AND(VLOOKUP(W360,'EFM Funds June 2020'!$D:$M,10,FALSE)="Yes",AA360&gt;0),"Yes","No"),"No")="Yes"),"Yes","No"),"No")</f>
        <v>No</v>
      </c>
      <c r="AL360" s="95" t="str">
        <f t="shared" si="36"/>
        <v>NoNo</v>
      </c>
    </row>
    <row r="361" spans="1:38" s="12" customFormat="1" x14ac:dyDescent="0.35">
      <c r="A361" s="13"/>
      <c r="B361" s="20"/>
      <c r="C361" s="20"/>
      <c r="D361" s="13"/>
      <c r="E361" s="13"/>
      <c r="F361" s="13"/>
      <c r="G361" s="21"/>
      <c r="H361" s="104"/>
      <c r="I361" s="21"/>
      <c r="J361" s="21"/>
      <c r="K361" s="13"/>
      <c r="L361" s="13"/>
      <c r="M361" s="20"/>
      <c r="N361" s="13"/>
      <c r="O361" s="13"/>
      <c r="P361" s="13"/>
      <c r="Q361" s="22"/>
      <c r="R361" s="13"/>
      <c r="S361" s="13"/>
      <c r="T361" s="13"/>
      <c r="U361" s="116"/>
      <c r="V361" s="116"/>
      <c r="W361" s="116"/>
      <c r="X361" s="118"/>
      <c r="Y361" s="120"/>
      <c r="Z361" s="116"/>
      <c r="AA361" s="116"/>
      <c r="AB361" s="55">
        <f t="shared" si="31"/>
        <v>0</v>
      </c>
      <c r="AC361" s="39"/>
      <c r="AD361" s="96" t="str">
        <f t="shared" si="32"/>
        <v>No</v>
      </c>
      <c r="AE361" s="18" t="str">
        <f>IFERROR(VLOOKUP(L361,'EFM Funds June 2020'!D:M,9,FALSE),"No")</f>
        <v>No</v>
      </c>
      <c r="AF361" s="18" t="str">
        <f>IFERROR(VLOOKUP(W361,'EFM Funds June 2020'!D:L,9,FALSE),"No")</f>
        <v>No</v>
      </c>
      <c r="AG361" s="19" t="str">
        <f t="shared" ca="1" si="33"/>
        <v>No</v>
      </c>
      <c r="AH361" s="19" t="str">
        <f t="shared" si="34"/>
        <v>No</v>
      </c>
      <c r="AI361" s="56" t="str">
        <f t="shared" ca="1" si="35"/>
        <v>Yes</v>
      </c>
      <c r="AJ361" s="56" t="str">
        <f ca="1">IFERROR(IF(OR($R$1&gt;Q361+90,$R$1&gt;VLOOKUP(W361,'EFM Funds June 2020'!D:E,2,FALSE)+90),"Yes","No"),"No")</f>
        <v>No</v>
      </c>
      <c r="AK361" s="56" t="str">
        <f>IFERROR(IF(OR(IFERROR(IF(AND(VLOOKUP(L361,'EFM Funds June 2020'!$D:$M,10,FALSE)="Yes",T361&lt;0),"Yes","No"),"No")="Yes",IFERROR(IF(AND(VLOOKUP(W361,'EFM Funds June 2020'!$D:$M,10,FALSE)="Yes",AA361&gt;0),"Yes","No"),"No")="Yes"),"Yes","No"),"No")</f>
        <v>No</v>
      </c>
      <c r="AL361" s="95" t="str">
        <f t="shared" si="36"/>
        <v>NoNo</v>
      </c>
    </row>
    <row r="362" spans="1:38" s="12" customFormat="1" x14ac:dyDescent="0.35">
      <c r="A362" s="13"/>
      <c r="B362" s="20"/>
      <c r="C362" s="20"/>
      <c r="D362" s="13"/>
      <c r="E362" s="13"/>
      <c r="F362" s="13"/>
      <c r="G362" s="21"/>
      <c r="H362" s="104"/>
      <c r="I362" s="21"/>
      <c r="J362" s="21"/>
      <c r="K362" s="13"/>
      <c r="L362" s="13"/>
      <c r="M362" s="20"/>
      <c r="N362" s="13"/>
      <c r="O362" s="13"/>
      <c r="P362" s="13"/>
      <c r="Q362" s="22"/>
      <c r="R362" s="13"/>
      <c r="S362" s="13"/>
      <c r="T362" s="13"/>
      <c r="U362" s="116"/>
      <c r="V362" s="116"/>
      <c r="W362" s="116"/>
      <c r="X362" s="118"/>
      <c r="Y362" s="120"/>
      <c r="Z362" s="116"/>
      <c r="AA362" s="116"/>
      <c r="AB362" s="55">
        <f t="shared" si="31"/>
        <v>0</v>
      </c>
      <c r="AC362" s="39"/>
      <c r="AD362" s="96" t="str">
        <f t="shared" si="32"/>
        <v>No</v>
      </c>
      <c r="AE362" s="18" t="str">
        <f>IFERROR(VLOOKUP(L362,'EFM Funds June 2020'!D:M,9,FALSE),"No")</f>
        <v>No</v>
      </c>
      <c r="AF362" s="18" t="str">
        <f>IFERROR(VLOOKUP(W362,'EFM Funds June 2020'!D:L,9,FALSE),"No")</f>
        <v>No</v>
      </c>
      <c r="AG362" s="19" t="str">
        <f t="shared" ca="1" si="33"/>
        <v>No</v>
      </c>
      <c r="AH362" s="19" t="str">
        <f t="shared" si="34"/>
        <v>No</v>
      </c>
      <c r="AI362" s="56" t="str">
        <f t="shared" ca="1" si="35"/>
        <v>Yes</v>
      </c>
      <c r="AJ362" s="56" t="str">
        <f ca="1">IFERROR(IF(OR($R$1&gt;Q362+90,$R$1&gt;VLOOKUP(W362,'EFM Funds June 2020'!D:E,2,FALSE)+90),"Yes","No"),"No")</f>
        <v>No</v>
      </c>
      <c r="AK362" s="56" t="str">
        <f>IFERROR(IF(OR(IFERROR(IF(AND(VLOOKUP(L362,'EFM Funds June 2020'!$D:$M,10,FALSE)="Yes",T362&lt;0),"Yes","No"),"No")="Yes",IFERROR(IF(AND(VLOOKUP(W362,'EFM Funds June 2020'!$D:$M,10,FALSE)="Yes",AA362&gt;0),"Yes","No"),"No")="Yes"),"Yes","No"),"No")</f>
        <v>No</v>
      </c>
      <c r="AL362" s="95" t="str">
        <f t="shared" si="36"/>
        <v>NoNo</v>
      </c>
    </row>
    <row r="363" spans="1:38" s="12" customFormat="1" x14ac:dyDescent="0.35">
      <c r="A363" s="13"/>
      <c r="B363" s="20"/>
      <c r="C363" s="20"/>
      <c r="D363" s="13"/>
      <c r="E363" s="13"/>
      <c r="F363" s="13"/>
      <c r="G363" s="21"/>
      <c r="H363" s="104"/>
      <c r="I363" s="21"/>
      <c r="J363" s="21"/>
      <c r="K363" s="13"/>
      <c r="L363" s="13"/>
      <c r="M363" s="20"/>
      <c r="N363" s="13"/>
      <c r="O363" s="13"/>
      <c r="P363" s="13"/>
      <c r="Q363" s="22"/>
      <c r="R363" s="13"/>
      <c r="S363" s="13"/>
      <c r="T363" s="13"/>
      <c r="U363" s="116"/>
      <c r="V363" s="116"/>
      <c r="W363" s="116"/>
      <c r="X363" s="118"/>
      <c r="Y363" s="120"/>
      <c r="Z363" s="116"/>
      <c r="AA363" s="116"/>
      <c r="AB363" s="55">
        <f t="shared" si="31"/>
        <v>0</v>
      </c>
      <c r="AC363" s="39"/>
      <c r="AD363" s="96" t="str">
        <f t="shared" si="32"/>
        <v>No</v>
      </c>
      <c r="AE363" s="18" t="str">
        <f>IFERROR(VLOOKUP(L363,'EFM Funds June 2020'!D:M,9,FALSE),"No")</f>
        <v>No</v>
      </c>
      <c r="AF363" s="18" t="str">
        <f>IFERROR(VLOOKUP(W363,'EFM Funds June 2020'!D:L,9,FALSE),"No")</f>
        <v>No</v>
      </c>
      <c r="AG363" s="19" t="str">
        <f t="shared" ca="1" si="33"/>
        <v>No</v>
      </c>
      <c r="AH363" s="19" t="str">
        <f t="shared" si="34"/>
        <v>No</v>
      </c>
      <c r="AI363" s="56" t="str">
        <f t="shared" ca="1" si="35"/>
        <v>Yes</v>
      </c>
      <c r="AJ363" s="56" t="str">
        <f ca="1">IFERROR(IF(OR($R$1&gt;Q363+90,$R$1&gt;VLOOKUP(W363,'EFM Funds June 2020'!D:E,2,FALSE)+90),"Yes","No"),"No")</f>
        <v>No</v>
      </c>
      <c r="AK363" s="56" t="str">
        <f>IFERROR(IF(OR(IFERROR(IF(AND(VLOOKUP(L363,'EFM Funds June 2020'!$D:$M,10,FALSE)="Yes",T363&lt;0),"Yes","No"),"No")="Yes",IFERROR(IF(AND(VLOOKUP(W363,'EFM Funds June 2020'!$D:$M,10,FALSE)="Yes",AA363&gt;0),"Yes","No"),"No")="Yes"),"Yes","No"),"No")</f>
        <v>No</v>
      </c>
      <c r="AL363" s="95" t="str">
        <f t="shared" si="36"/>
        <v>NoNo</v>
      </c>
    </row>
    <row r="364" spans="1:38" s="12" customFormat="1" x14ac:dyDescent="0.35">
      <c r="A364" s="13"/>
      <c r="B364" s="20"/>
      <c r="C364" s="20"/>
      <c r="D364" s="13"/>
      <c r="E364" s="13"/>
      <c r="F364" s="13"/>
      <c r="G364" s="21"/>
      <c r="H364" s="104"/>
      <c r="I364" s="21"/>
      <c r="J364" s="21"/>
      <c r="K364" s="13"/>
      <c r="L364" s="13"/>
      <c r="M364" s="20"/>
      <c r="N364" s="13"/>
      <c r="O364" s="13"/>
      <c r="P364" s="13"/>
      <c r="Q364" s="22"/>
      <c r="R364" s="13"/>
      <c r="S364" s="13"/>
      <c r="T364" s="13"/>
      <c r="U364" s="116"/>
      <c r="V364" s="116"/>
      <c r="W364" s="116"/>
      <c r="X364" s="118"/>
      <c r="Y364" s="120"/>
      <c r="Z364" s="116"/>
      <c r="AA364" s="116"/>
      <c r="AB364" s="55">
        <f t="shared" si="31"/>
        <v>0</v>
      </c>
      <c r="AC364" s="39"/>
      <c r="AD364" s="96" t="str">
        <f t="shared" si="32"/>
        <v>No</v>
      </c>
      <c r="AE364" s="18" t="str">
        <f>IFERROR(VLOOKUP(L364,'EFM Funds June 2020'!D:M,9,FALSE),"No")</f>
        <v>No</v>
      </c>
      <c r="AF364" s="18" t="str">
        <f>IFERROR(VLOOKUP(W364,'EFM Funds June 2020'!D:L,9,FALSE),"No")</f>
        <v>No</v>
      </c>
      <c r="AG364" s="19" t="str">
        <f t="shared" ca="1" si="33"/>
        <v>No</v>
      </c>
      <c r="AH364" s="19" t="str">
        <f t="shared" si="34"/>
        <v>No</v>
      </c>
      <c r="AI364" s="56" t="str">
        <f t="shared" ca="1" si="35"/>
        <v>Yes</v>
      </c>
      <c r="AJ364" s="56" t="str">
        <f ca="1">IFERROR(IF(OR($R$1&gt;Q364+90,$R$1&gt;VLOOKUP(W364,'EFM Funds June 2020'!D:E,2,FALSE)+90),"Yes","No"),"No")</f>
        <v>No</v>
      </c>
      <c r="AK364" s="56" t="str">
        <f>IFERROR(IF(OR(IFERROR(IF(AND(VLOOKUP(L364,'EFM Funds June 2020'!$D:$M,10,FALSE)="Yes",T364&lt;0),"Yes","No"),"No")="Yes",IFERROR(IF(AND(VLOOKUP(W364,'EFM Funds June 2020'!$D:$M,10,FALSE)="Yes",AA364&gt;0),"Yes","No"),"No")="Yes"),"Yes","No"),"No")</f>
        <v>No</v>
      </c>
      <c r="AL364" s="95" t="str">
        <f t="shared" si="36"/>
        <v>NoNo</v>
      </c>
    </row>
    <row r="365" spans="1:38" s="12" customFormat="1" x14ac:dyDescent="0.35">
      <c r="A365" s="13"/>
      <c r="B365" s="20"/>
      <c r="C365" s="20"/>
      <c r="D365" s="13"/>
      <c r="E365" s="13"/>
      <c r="F365" s="13"/>
      <c r="G365" s="21"/>
      <c r="H365" s="104"/>
      <c r="I365" s="21"/>
      <c r="J365" s="21"/>
      <c r="K365" s="13"/>
      <c r="L365" s="13"/>
      <c r="M365" s="20"/>
      <c r="N365" s="13"/>
      <c r="O365" s="13"/>
      <c r="P365" s="13"/>
      <c r="Q365" s="22"/>
      <c r="R365" s="13"/>
      <c r="S365" s="13"/>
      <c r="T365" s="13"/>
      <c r="U365" s="116"/>
      <c r="V365" s="116"/>
      <c r="W365" s="116"/>
      <c r="X365" s="118"/>
      <c r="Y365" s="120"/>
      <c r="Z365" s="116"/>
      <c r="AA365" s="116"/>
      <c r="AB365" s="55">
        <f t="shared" si="31"/>
        <v>0</v>
      </c>
      <c r="AC365" s="39"/>
      <c r="AD365" s="96" t="str">
        <f t="shared" si="32"/>
        <v>No</v>
      </c>
      <c r="AE365" s="18" t="str">
        <f>IFERROR(VLOOKUP(L365,'EFM Funds June 2020'!D:M,9,FALSE),"No")</f>
        <v>No</v>
      </c>
      <c r="AF365" s="18" t="str">
        <f>IFERROR(VLOOKUP(W365,'EFM Funds June 2020'!D:L,9,FALSE),"No")</f>
        <v>No</v>
      </c>
      <c r="AG365" s="19" t="str">
        <f t="shared" ca="1" si="33"/>
        <v>No</v>
      </c>
      <c r="AH365" s="19" t="str">
        <f t="shared" si="34"/>
        <v>No</v>
      </c>
      <c r="AI365" s="56" t="str">
        <f t="shared" ca="1" si="35"/>
        <v>Yes</v>
      </c>
      <c r="AJ365" s="56" t="str">
        <f ca="1">IFERROR(IF(OR($R$1&gt;Q365+90,$R$1&gt;VLOOKUP(W365,'EFM Funds June 2020'!D:E,2,FALSE)+90),"Yes","No"),"No")</f>
        <v>No</v>
      </c>
      <c r="AK365" s="56" t="str">
        <f>IFERROR(IF(OR(IFERROR(IF(AND(VLOOKUP(L365,'EFM Funds June 2020'!$D:$M,10,FALSE)="Yes",T365&lt;0),"Yes","No"),"No")="Yes",IFERROR(IF(AND(VLOOKUP(W365,'EFM Funds June 2020'!$D:$M,10,FALSE)="Yes",AA365&gt;0),"Yes","No"),"No")="Yes"),"Yes","No"),"No")</f>
        <v>No</v>
      </c>
      <c r="AL365" s="95" t="str">
        <f t="shared" si="36"/>
        <v>NoNo</v>
      </c>
    </row>
    <row r="366" spans="1:38" s="12" customFormat="1" x14ac:dyDescent="0.35">
      <c r="A366" s="13"/>
      <c r="B366" s="20"/>
      <c r="C366" s="20"/>
      <c r="D366" s="13"/>
      <c r="E366" s="13"/>
      <c r="F366" s="13"/>
      <c r="G366" s="21"/>
      <c r="H366" s="104"/>
      <c r="I366" s="21"/>
      <c r="J366" s="21"/>
      <c r="K366" s="13"/>
      <c r="L366" s="13"/>
      <c r="M366" s="20"/>
      <c r="N366" s="13"/>
      <c r="O366" s="13"/>
      <c r="P366" s="13"/>
      <c r="Q366" s="22"/>
      <c r="R366" s="13"/>
      <c r="S366" s="13"/>
      <c r="T366" s="13"/>
      <c r="U366" s="116"/>
      <c r="V366" s="116"/>
      <c r="W366" s="116"/>
      <c r="X366" s="118"/>
      <c r="Y366" s="120"/>
      <c r="Z366" s="116"/>
      <c r="AA366" s="116"/>
      <c r="AB366" s="55">
        <f t="shared" si="31"/>
        <v>0</v>
      </c>
      <c r="AC366" s="39"/>
      <c r="AD366" s="96" t="str">
        <f t="shared" si="32"/>
        <v>No</v>
      </c>
      <c r="AE366" s="18" t="str">
        <f>IFERROR(VLOOKUP(L366,'EFM Funds June 2020'!D:M,9,FALSE),"No")</f>
        <v>No</v>
      </c>
      <c r="AF366" s="18" t="str">
        <f>IFERROR(VLOOKUP(W366,'EFM Funds June 2020'!D:L,9,FALSE),"No")</f>
        <v>No</v>
      </c>
      <c r="AG366" s="19" t="str">
        <f t="shared" ca="1" si="33"/>
        <v>No</v>
      </c>
      <c r="AH366" s="19" t="str">
        <f t="shared" si="34"/>
        <v>No</v>
      </c>
      <c r="AI366" s="56" t="str">
        <f t="shared" ca="1" si="35"/>
        <v>Yes</v>
      </c>
      <c r="AJ366" s="56" t="str">
        <f ca="1">IFERROR(IF(OR($R$1&gt;Q366+90,$R$1&gt;VLOOKUP(W366,'EFM Funds June 2020'!D:E,2,FALSE)+90),"Yes","No"),"No")</f>
        <v>No</v>
      </c>
      <c r="AK366" s="56" t="str">
        <f>IFERROR(IF(OR(IFERROR(IF(AND(VLOOKUP(L366,'EFM Funds June 2020'!$D:$M,10,FALSE)="Yes",T366&lt;0),"Yes","No"),"No")="Yes",IFERROR(IF(AND(VLOOKUP(W366,'EFM Funds June 2020'!$D:$M,10,FALSE)="Yes",AA366&gt;0),"Yes","No"),"No")="Yes"),"Yes","No"),"No")</f>
        <v>No</v>
      </c>
      <c r="AL366" s="95" t="str">
        <f t="shared" si="36"/>
        <v>NoNo</v>
      </c>
    </row>
    <row r="367" spans="1:38" s="12" customFormat="1" x14ac:dyDescent="0.35">
      <c r="A367" s="13"/>
      <c r="B367" s="20"/>
      <c r="C367" s="20"/>
      <c r="D367" s="13"/>
      <c r="E367" s="13"/>
      <c r="F367" s="13"/>
      <c r="G367" s="21"/>
      <c r="H367" s="104"/>
      <c r="I367" s="21"/>
      <c r="J367" s="21"/>
      <c r="K367" s="13"/>
      <c r="L367" s="13"/>
      <c r="M367" s="20"/>
      <c r="N367" s="13"/>
      <c r="O367" s="13"/>
      <c r="P367" s="13"/>
      <c r="Q367" s="22"/>
      <c r="R367" s="13"/>
      <c r="S367" s="13"/>
      <c r="T367" s="13"/>
      <c r="U367" s="116"/>
      <c r="V367" s="116"/>
      <c r="W367" s="116"/>
      <c r="X367" s="118"/>
      <c r="Y367" s="120"/>
      <c r="Z367" s="116"/>
      <c r="AA367" s="116"/>
      <c r="AB367" s="55">
        <f t="shared" si="31"/>
        <v>0</v>
      </c>
      <c r="AC367" s="39"/>
      <c r="AD367" s="96" t="str">
        <f t="shared" si="32"/>
        <v>No</v>
      </c>
      <c r="AE367" s="18" t="str">
        <f>IFERROR(VLOOKUP(L367,'EFM Funds June 2020'!D:M,9,FALSE),"No")</f>
        <v>No</v>
      </c>
      <c r="AF367" s="18" t="str">
        <f>IFERROR(VLOOKUP(W367,'EFM Funds June 2020'!D:L,9,FALSE),"No")</f>
        <v>No</v>
      </c>
      <c r="AG367" s="19" t="str">
        <f t="shared" ca="1" si="33"/>
        <v>No</v>
      </c>
      <c r="AH367" s="19" t="str">
        <f t="shared" si="34"/>
        <v>No</v>
      </c>
      <c r="AI367" s="56" t="str">
        <f t="shared" ca="1" si="35"/>
        <v>Yes</v>
      </c>
      <c r="AJ367" s="56" t="str">
        <f ca="1">IFERROR(IF(OR($R$1&gt;Q367+90,$R$1&gt;VLOOKUP(W367,'EFM Funds June 2020'!D:E,2,FALSE)+90),"Yes","No"),"No")</f>
        <v>No</v>
      </c>
      <c r="AK367" s="56" t="str">
        <f>IFERROR(IF(OR(IFERROR(IF(AND(VLOOKUP(L367,'EFM Funds June 2020'!$D:$M,10,FALSE)="Yes",T367&lt;0),"Yes","No"),"No")="Yes",IFERROR(IF(AND(VLOOKUP(W367,'EFM Funds June 2020'!$D:$M,10,FALSE)="Yes",AA367&gt;0),"Yes","No"),"No")="Yes"),"Yes","No"),"No")</f>
        <v>No</v>
      </c>
      <c r="AL367" s="95" t="str">
        <f t="shared" si="36"/>
        <v>NoNo</v>
      </c>
    </row>
    <row r="368" spans="1:38" s="12" customFormat="1" x14ac:dyDescent="0.35">
      <c r="A368" s="13"/>
      <c r="B368" s="20"/>
      <c r="C368" s="20"/>
      <c r="D368" s="13"/>
      <c r="E368" s="13"/>
      <c r="F368" s="13"/>
      <c r="G368" s="21"/>
      <c r="H368" s="104"/>
      <c r="I368" s="21"/>
      <c r="J368" s="21"/>
      <c r="K368" s="13"/>
      <c r="L368" s="13"/>
      <c r="M368" s="20"/>
      <c r="N368" s="13"/>
      <c r="O368" s="13"/>
      <c r="P368" s="13"/>
      <c r="Q368" s="22"/>
      <c r="R368" s="13"/>
      <c r="S368" s="13"/>
      <c r="T368" s="13"/>
      <c r="U368" s="116"/>
      <c r="V368" s="116"/>
      <c r="W368" s="116"/>
      <c r="X368" s="118"/>
      <c r="Y368" s="120"/>
      <c r="Z368" s="116"/>
      <c r="AA368" s="116"/>
      <c r="AB368" s="55">
        <f t="shared" si="31"/>
        <v>0</v>
      </c>
      <c r="AC368" s="39"/>
      <c r="AD368" s="96" t="str">
        <f t="shared" si="32"/>
        <v>No</v>
      </c>
      <c r="AE368" s="18" t="str">
        <f>IFERROR(VLOOKUP(L368,'EFM Funds June 2020'!D:M,9,FALSE),"No")</f>
        <v>No</v>
      </c>
      <c r="AF368" s="18" t="str">
        <f>IFERROR(VLOOKUP(W368,'EFM Funds June 2020'!D:L,9,FALSE),"No")</f>
        <v>No</v>
      </c>
      <c r="AG368" s="19" t="str">
        <f t="shared" ca="1" si="33"/>
        <v>No</v>
      </c>
      <c r="AH368" s="19" t="str">
        <f t="shared" si="34"/>
        <v>No</v>
      </c>
      <c r="AI368" s="56" t="str">
        <f t="shared" ca="1" si="35"/>
        <v>Yes</v>
      </c>
      <c r="AJ368" s="56" t="str">
        <f ca="1">IFERROR(IF(OR($R$1&gt;Q368+90,$R$1&gt;VLOOKUP(W368,'EFM Funds June 2020'!D:E,2,FALSE)+90),"Yes","No"),"No")</f>
        <v>No</v>
      </c>
      <c r="AK368" s="56" t="str">
        <f>IFERROR(IF(OR(IFERROR(IF(AND(VLOOKUP(L368,'EFM Funds June 2020'!$D:$M,10,FALSE)="Yes",T368&lt;0),"Yes","No"),"No")="Yes",IFERROR(IF(AND(VLOOKUP(W368,'EFM Funds June 2020'!$D:$M,10,FALSE)="Yes",AA368&gt;0),"Yes","No"),"No")="Yes"),"Yes","No"),"No")</f>
        <v>No</v>
      </c>
      <c r="AL368" s="95" t="str">
        <f t="shared" si="36"/>
        <v>NoNo</v>
      </c>
    </row>
    <row r="369" spans="1:38" s="12" customFormat="1" x14ac:dyDescent="0.35">
      <c r="A369" s="13"/>
      <c r="B369" s="20"/>
      <c r="C369" s="20"/>
      <c r="D369" s="13"/>
      <c r="E369" s="13"/>
      <c r="F369" s="13"/>
      <c r="G369" s="21"/>
      <c r="H369" s="104"/>
      <c r="I369" s="21"/>
      <c r="J369" s="21"/>
      <c r="K369" s="13"/>
      <c r="L369" s="13"/>
      <c r="M369" s="20"/>
      <c r="N369" s="13"/>
      <c r="O369" s="13"/>
      <c r="P369" s="13"/>
      <c r="Q369" s="22"/>
      <c r="R369" s="13"/>
      <c r="S369" s="13"/>
      <c r="T369" s="13"/>
      <c r="U369" s="116"/>
      <c r="V369" s="116"/>
      <c r="W369" s="116"/>
      <c r="X369" s="118"/>
      <c r="Y369" s="120"/>
      <c r="Z369" s="116"/>
      <c r="AA369" s="116"/>
      <c r="AB369" s="55">
        <f t="shared" si="31"/>
        <v>0</v>
      </c>
      <c r="AC369" s="39"/>
      <c r="AD369" s="96" t="str">
        <f t="shared" si="32"/>
        <v>No</v>
      </c>
      <c r="AE369" s="18" t="str">
        <f>IFERROR(VLOOKUP(L369,'EFM Funds June 2020'!D:M,9,FALSE),"No")</f>
        <v>No</v>
      </c>
      <c r="AF369" s="18" t="str">
        <f>IFERROR(VLOOKUP(W369,'EFM Funds June 2020'!D:L,9,FALSE),"No")</f>
        <v>No</v>
      </c>
      <c r="AG369" s="19" t="str">
        <f t="shared" ca="1" si="33"/>
        <v>No</v>
      </c>
      <c r="AH369" s="19" t="str">
        <f t="shared" si="34"/>
        <v>No</v>
      </c>
      <c r="AI369" s="56" t="str">
        <f t="shared" ca="1" si="35"/>
        <v>Yes</v>
      </c>
      <c r="AJ369" s="56" t="str">
        <f ca="1">IFERROR(IF(OR($R$1&gt;Q369+90,$R$1&gt;VLOOKUP(W369,'EFM Funds June 2020'!D:E,2,FALSE)+90),"Yes","No"),"No")</f>
        <v>No</v>
      </c>
      <c r="AK369" s="56" t="str">
        <f>IFERROR(IF(OR(IFERROR(IF(AND(VLOOKUP(L369,'EFM Funds June 2020'!$D:$M,10,FALSE)="Yes",T369&lt;0),"Yes","No"),"No")="Yes",IFERROR(IF(AND(VLOOKUP(W369,'EFM Funds June 2020'!$D:$M,10,FALSE)="Yes",AA369&gt;0),"Yes","No"),"No")="Yes"),"Yes","No"),"No")</f>
        <v>No</v>
      </c>
      <c r="AL369" s="95" t="str">
        <f t="shared" si="36"/>
        <v>NoNo</v>
      </c>
    </row>
    <row r="370" spans="1:38" s="12" customFormat="1" x14ac:dyDescent="0.35">
      <c r="A370" s="13"/>
      <c r="B370" s="20"/>
      <c r="C370" s="20"/>
      <c r="D370" s="13"/>
      <c r="E370" s="13"/>
      <c r="F370" s="13"/>
      <c r="G370" s="21"/>
      <c r="H370" s="104"/>
      <c r="I370" s="21"/>
      <c r="J370" s="21"/>
      <c r="K370" s="13"/>
      <c r="L370" s="13"/>
      <c r="M370" s="20"/>
      <c r="N370" s="13"/>
      <c r="O370" s="13"/>
      <c r="P370" s="13"/>
      <c r="Q370" s="22"/>
      <c r="R370" s="13"/>
      <c r="S370" s="13"/>
      <c r="T370" s="13"/>
      <c r="U370" s="116"/>
      <c r="V370" s="116"/>
      <c r="W370" s="116"/>
      <c r="X370" s="118"/>
      <c r="Y370" s="120"/>
      <c r="Z370" s="116"/>
      <c r="AA370" s="116"/>
      <c r="AB370" s="55">
        <f t="shared" si="31"/>
        <v>0</v>
      </c>
      <c r="AC370" s="39"/>
      <c r="AD370" s="96" t="str">
        <f t="shared" si="32"/>
        <v>No</v>
      </c>
      <c r="AE370" s="18" t="str">
        <f>IFERROR(VLOOKUP(L370,'EFM Funds June 2020'!D:M,9,FALSE),"No")</f>
        <v>No</v>
      </c>
      <c r="AF370" s="18" t="str">
        <f>IFERROR(VLOOKUP(W370,'EFM Funds June 2020'!D:L,9,FALSE),"No")</f>
        <v>No</v>
      </c>
      <c r="AG370" s="19" t="str">
        <f t="shared" ca="1" si="33"/>
        <v>No</v>
      </c>
      <c r="AH370" s="19" t="str">
        <f t="shared" si="34"/>
        <v>No</v>
      </c>
      <c r="AI370" s="56" t="str">
        <f t="shared" ca="1" si="35"/>
        <v>Yes</v>
      </c>
      <c r="AJ370" s="56" t="str">
        <f ca="1">IFERROR(IF(OR($R$1&gt;Q370+90,$R$1&gt;VLOOKUP(W370,'EFM Funds June 2020'!D:E,2,FALSE)+90),"Yes","No"),"No")</f>
        <v>No</v>
      </c>
      <c r="AK370" s="56" t="str">
        <f>IFERROR(IF(OR(IFERROR(IF(AND(VLOOKUP(L370,'EFM Funds June 2020'!$D:$M,10,FALSE)="Yes",T370&lt;0),"Yes","No"),"No")="Yes",IFERROR(IF(AND(VLOOKUP(W370,'EFM Funds June 2020'!$D:$M,10,FALSE)="Yes",AA370&gt;0),"Yes","No"),"No")="Yes"),"Yes","No"),"No")</f>
        <v>No</v>
      </c>
      <c r="AL370" s="95" t="str">
        <f t="shared" si="36"/>
        <v>NoNo</v>
      </c>
    </row>
    <row r="371" spans="1:38" s="12" customFormat="1" x14ac:dyDescent="0.35">
      <c r="A371" s="13"/>
      <c r="B371" s="20"/>
      <c r="C371" s="20"/>
      <c r="D371" s="13"/>
      <c r="E371" s="13"/>
      <c r="F371" s="13"/>
      <c r="G371" s="21"/>
      <c r="H371" s="104"/>
      <c r="I371" s="21"/>
      <c r="J371" s="21"/>
      <c r="K371" s="13"/>
      <c r="L371" s="13"/>
      <c r="M371" s="20"/>
      <c r="N371" s="13"/>
      <c r="O371" s="13"/>
      <c r="P371" s="13"/>
      <c r="Q371" s="22"/>
      <c r="R371" s="13"/>
      <c r="S371" s="13"/>
      <c r="T371" s="13"/>
      <c r="U371" s="116"/>
      <c r="V371" s="116"/>
      <c r="W371" s="116"/>
      <c r="X371" s="118"/>
      <c r="Y371" s="120"/>
      <c r="Z371" s="116"/>
      <c r="AA371" s="116"/>
      <c r="AB371" s="55">
        <f t="shared" si="31"/>
        <v>0</v>
      </c>
      <c r="AC371" s="39"/>
      <c r="AD371" s="96" t="str">
        <f t="shared" si="32"/>
        <v>No</v>
      </c>
      <c r="AE371" s="18" t="str">
        <f>IFERROR(VLOOKUP(L371,'EFM Funds June 2020'!D:M,9,FALSE),"No")</f>
        <v>No</v>
      </c>
      <c r="AF371" s="18" t="str">
        <f>IFERROR(VLOOKUP(W371,'EFM Funds June 2020'!D:L,9,FALSE),"No")</f>
        <v>No</v>
      </c>
      <c r="AG371" s="19" t="str">
        <f t="shared" ca="1" si="33"/>
        <v>No</v>
      </c>
      <c r="AH371" s="19" t="str">
        <f t="shared" si="34"/>
        <v>No</v>
      </c>
      <c r="AI371" s="56" t="str">
        <f t="shared" ca="1" si="35"/>
        <v>Yes</v>
      </c>
      <c r="AJ371" s="56" t="str">
        <f ca="1">IFERROR(IF(OR($R$1&gt;Q371+90,$R$1&gt;VLOOKUP(W371,'EFM Funds June 2020'!D:E,2,FALSE)+90),"Yes","No"),"No")</f>
        <v>No</v>
      </c>
      <c r="AK371" s="56" t="str">
        <f>IFERROR(IF(OR(IFERROR(IF(AND(VLOOKUP(L371,'EFM Funds June 2020'!$D:$M,10,FALSE)="Yes",T371&lt;0),"Yes","No"),"No")="Yes",IFERROR(IF(AND(VLOOKUP(W371,'EFM Funds June 2020'!$D:$M,10,FALSE)="Yes",AA371&gt;0),"Yes","No"),"No")="Yes"),"Yes","No"),"No")</f>
        <v>No</v>
      </c>
      <c r="AL371" s="95" t="str">
        <f t="shared" si="36"/>
        <v>NoNo</v>
      </c>
    </row>
    <row r="372" spans="1:38" s="12" customFormat="1" x14ac:dyDescent="0.35">
      <c r="A372" s="13"/>
      <c r="B372" s="20"/>
      <c r="C372" s="20"/>
      <c r="D372" s="13"/>
      <c r="E372" s="13"/>
      <c r="F372" s="13"/>
      <c r="G372" s="21"/>
      <c r="H372" s="104"/>
      <c r="I372" s="21"/>
      <c r="J372" s="21"/>
      <c r="K372" s="13"/>
      <c r="L372" s="13"/>
      <c r="M372" s="20"/>
      <c r="N372" s="13"/>
      <c r="O372" s="13"/>
      <c r="P372" s="13"/>
      <c r="Q372" s="22"/>
      <c r="R372" s="13"/>
      <c r="S372" s="13"/>
      <c r="T372" s="13"/>
      <c r="U372" s="116"/>
      <c r="V372" s="116"/>
      <c r="W372" s="116"/>
      <c r="X372" s="118"/>
      <c r="Y372" s="120"/>
      <c r="Z372" s="116"/>
      <c r="AA372" s="116"/>
      <c r="AB372" s="55">
        <f t="shared" si="31"/>
        <v>0</v>
      </c>
      <c r="AC372" s="39"/>
      <c r="AD372" s="96" t="str">
        <f t="shared" si="32"/>
        <v>No</v>
      </c>
      <c r="AE372" s="18" t="str">
        <f>IFERROR(VLOOKUP(L372,'EFM Funds June 2020'!D:M,9,FALSE),"No")</f>
        <v>No</v>
      </c>
      <c r="AF372" s="18" t="str">
        <f>IFERROR(VLOOKUP(W372,'EFM Funds June 2020'!D:L,9,FALSE),"No")</f>
        <v>No</v>
      </c>
      <c r="AG372" s="19" t="str">
        <f t="shared" ca="1" si="33"/>
        <v>No</v>
      </c>
      <c r="AH372" s="19" t="str">
        <f t="shared" si="34"/>
        <v>No</v>
      </c>
      <c r="AI372" s="56" t="str">
        <f t="shared" ca="1" si="35"/>
        <v>Yes</v>
      </c>
      <c r="AJ372" s="56" t="str">
        <f ca="1">IFERROR(IF(OR($R$1&gt;Q372+90,$R$1&gt;VLOOKUP(W372,'EFM Funds June 2020'!D:E,2,FALSE)+90),"Yes","No"),"No")</f>
        <v>No</v>
      </c>
      <c r="AK372" s="56" t="str">
        <f>IFERROR(IF(OR(IFERROR(IF(AND(VLOOKUP(L372,'EFM Funds June 2020'!$D:$M,10,FALSE)="Yes",T372&lt;0),"Yes","No"),"No")="Yes",IFERROR(IF(AND(VLOOKUP(W372,'EFM Funds June 2020'!$D:$M,10,FALSE)="Yes",AA372&gt;0),"Yes","No"),"No")="Yes"),"Yes","No"),"No")</f>
        <v>No</v>
      </c>
      <c r="AL372" s="95" t="str">
        <f t="shared" si="36"/>
        <v>NoNo</v>
      </c>
    </row>
    <row r="373" spans="1:38" s="12" customFormat="1" x14ac:dyDescent="0.35">
      <c r="A373" s="13"/>
      <c r="B373" s="20"/>
      <c r="C373" s="20"/>
      <c r="D373" s="13"/>
      <c r="E373" s="13"/>
      <c r="F373" s="13"/>
      <c r="G373" s="21"/>
      <c r="H373" s="104"/>
      <c r="I373" s="21"/>
      <c r="J373" s="21"/>
      <c r="K373" s="13"/>
      <c r="L373" s="13"/>
      <c r="M373" s="20"/>
      <c r="N373" s="13"/>
      <c r="O373" s="13"/>
      <c r="P373" s="13"/>
      <c r="Q373" s="22"/>
      <c r="R373" s="13"/>
      <c r="S373" s="13"/>
      <c r="T373" s="13"/>
      <c r="U373" s="116"/>
      <c r="V373" s="116"/>
      <c r="W373" s="116"/>
      <c r="X373" s="118"/>
      <c r="Y373" s="120"/>
      <c r="Z373" s="116"/>
      <c r="AA373" s="116"/>
      <c r="AB373" s="55">
        <f t="shared" si="31"/>
        <v>0</v>
      </c>
      <c r="AC373" s="39"/>
      <c r="AD373" s="96" t="str">
        <f t="shared" si="32"/>
        <v>No</v>
      </c>
      <c r="AE373" s="18" t="str">
        <f>IFERROR(VLOOKUP(L373,'EFM Funds June 2020'!D:M,9,FALSE),"No")</f>
        <v>No</v>
      </c>
      <c r="AF373" s="18" t="str">
        <f>IFERROR(VLOOKUP(W373,'EFM Funds June 2020'!D:L,9,FALSE),"No")</f>
        <v>No</v>
      </c>
      <c r="AG373" s="19" t="str">
        <f t="shared" ca="1" si="33"/>
        <v>No</v>
      </c>
      <c r="AH373" s="19" t="str">
        <f t="shared" si="34"/>
        <v>No</v>
      </c>
      <c r="AI373" s="56" t="str">
        <f t="shared" ca="1" si="35"/>
        <v>Yes</v>
      </c>
      <c r="AJ373" s="56" t="str">
        <f ca="1">IFERROR(IF(OR($R$1&gt;Q373+90,$R$1&gt;VLOOKUP(W373,'EFM Funds June 2020'!D:E,2,FALSE)+90),"Yes","No"),"No")</f>
        <v>No</v>
      </c>
      <c r="AK373" s="56" t="str">
        <f>IFERROR(IF(OR(IFERROR(IF(AND(VLOOKUP(L373,'EFM Funds June 2020'!$D:$M,10,FALSE)="Yes",T373&lt;0),"Yes","No"),"No")="Yes",IFERROR(IF(AND(VLOOKUP(W373,'EFM Funds June 2020'!$D:$M,10,FALSE)="Yes",AA373&gt;0),"Yes","No"),"No")="Yes"),"Yes","No"),"No")</f>
        <v>No</v>
      </c>
      <c r="AL373" s="95" t="str">
        <f t="shared" si="36"/>
        <v>NoNo</v>
      </c>
    </row>
    <row r="374" spans="1:38" s="12" customFormat="1" x14ac:dyDescent="0.35">
      <c r="A374" s="13"/>
      <c r="B374" s="20"/>
      <c r="C374" s="20"/>
      <c r="D374" s="13"/>
      <c r="E374" s="13"/>
      <c r="F374" s="13"/>
      <c r="G374" s="21"/>
      <c r="H374" s="104"/>
      <c r="I374" s="21"/>
      <c r="J374" s="21"/>
      <c r="K374" s="13"/>
      <c r="L374" s="13"/>
      <c r="M374" s="20"/>
      <c r="N374" s="13"/>
      <c r="O374" s="13"/>
      <c r="P374" s="13"/>
      <c r="Q374" s="22"/>
      <c r="R374" s="13"/>
      <c r="S374" s="13"/>
      <c r="T374" s="13"/>
      <c r="U374" s="116"/>
      <c r="V374" s="116"/>
      <c r="W374" s="116"/>
      <c r="X374" s="118"/>
      <c r="Y374" s="120"/>
      <c r="Z374" s="116"/>
      <c r="AA374" s="116"/>
      <c r="AB374" s="55">
        <f t="shared" si="31"/>
        <v>0</v>
      </c>
      <c r="AC374" s="39"/>
      <c r="AD374" s="96" t="str">
        <f t="shared" si="32"/>
        <v>No</v>
      </c>
      <c r="AE374" s="18" t="str">
        <f>IFERROR(VLOOKUP(L374,'EFM Funds June 2020'!D:M,9,FALSE),"No")</f>
        <v>No</v>
      </c>
      <c r="AF374" s="18" t="str">
        <f>IFERROR(VLOOKUP(W374,'EFM Funds June 2020'!D:L,9,FALSE),"No")</f>
        <v>No</v>
      </c>
      <c r="AG374" s="19" t="str">
        <f t="shared" ca="1" si="33"/>
        <v>No</v>
      </c>
      <c r="AH374" s="19" t="str">
        <f t="shared" si="34"/>
        <v>No</v>
      </c>
      <c r="AI374" s="56" t="str">
        <f t="shared" ca="1" si="35"/>
        <v>Yes</v>
      </c>
      <c r="AJ374" s="56" t="str">
        <f ca="1">IFERROR(IF(OR($R$1&gt;Q374+90,$R$1&gt;VLOOKUP(W374,'EFM Funds June 2020'!D:E,2,FALSE)+90),"Yes","No"),"No")</f>
        <v>No</v>
      </c>
      <c r="AK374" s="56" t="str">
        <f>IFERROR(IF(OR(IFERROR(IF(AND(VLOOKUP(L374,'EFM Funds June 2020'!$D:$M,10,FALSE)="Yes",T374&lt;0),"Yes","No"),"No")="Yes",IFERROR(IF(AND(VLOOKUP(W374,'EFM Funds June 2020'!$D:$M,10,FALSE)="Yes",AA374&gt;0),"Yes","No"),"No")="Yes"),"Yes","No"),"No")</f>
        <v>No</v>
      </c>
      <c r="AL374" s="95" t="str">
        <f t="shared" si="36"/>
        <v>NoNo</v>
      </c>
    </row>
    <row r="375" spans="1:38" s="12" customFormat="1" x14ac:dyDescent="0.35">
      <c r="A375" s="13"/>
      <c r="B375" s="20"/>
      <c r="C375" s="20"/>
      <c r="D375" s="13"/>
      <c r="E375" s="13"/>
      <c r="F375" s="13"/>
      <c r="G375" s="21"/>
      <c r="H375" s="104"/>
      <c r="I375" s="21"/>
      <c r="J375" s="21"/>
      <c r="K375" s="13"/>
      <c r="L375" s="13"/>
      <c r="M375" s="20"/>
      <c r="N375" s="13"/>
      <c r="O375" s="13"/>
      <c r="P375" s="13"/>
      <c r="Q375" s="22"/>
      <c r="R375" s="13"/>
      <c r="S375" s="13"/>
      <c r="T375" s="13"/>
      <c r="U375" s="116"/>
      <c r="V375" s="116"/>
      <c r="W375" s="116"/>
      <c r="X375" s="118"/>
      <c r="Y375" s="120"/>
      <c r="Z375" s="116"/>
      <c r="AA375" s="116"/>
      <c r="AB375" s="55">
        <f t="shared" si="31"/>
        <v>0</v>
      </c>
      <c r="AC375" s="39"/>
      <c r="AD375" s="96" t="str">
        <f t="shared" si="32"/>
        <v>No</v>
      </c>
      <c r="AE375" s="18" t="str">
        <f>IFERROR(VLOOKUP(L375,'EFM Funds June 2020'!D:M,9,FALSE),"No")</f>
        <v>No</v>
      </c>
      <c r="AF375" s="18" t="str">
        <f>IFERROR(VLOOKUP(W375,'EFM Funds June 2020'!D:L,9,FALSE),"No")</f>
        <v>No</v>
      </c>
      <c r="AG375" s="19" t="str">
        <f t="shared" ca="1" si="33"/>
        <v>No</v>
      </c>
      <c r="AH375" s="19" t="str">
        <f t="shared" si="34"/>
        <v>No</v>
      </c>
      <c r="AI375" s="56" t="str">
        <f t="shared" ca="1" si="35"/>
        <v>Yes</v>
      </c>
      <c r="AJ375" s="56" t="str">
        <f ca="1">IFERROR(IF(OR($R$1&gt;Q375+90,$R$1&gt;VLOOKUP(W375,'EFM Funds June 2020'!D:E,2,FALSE)+90),"Yes","No"),"No")</f>
        <v>No</v>
      </c>
      <c r="AK375" s="56" t="str">
        <f>IFERROR(IF(OR(IFERROR(IF(AND(VLOOKUP(L375,'EFM Funds June 2020'!$D:$M,10,FALSE)="Yes",T375&lt;0),"Yes","No"),"No")="Yes",IFERROR(IF(AND(VLOOKUP(W375,'EFM Funds June 2020'!$D:$M,10,FALSE)="Yes",AA375&gt;0),"Yes","No"),"No")="Yes"),"Yes","No"),"No")</f>
        <v>No</v>
      </c>
      <c r="AL375" s="95" t="str">
        <f t="shared" si="36"/>
        <v>NoNo</v>
      </c>
    </row>
    <row r="376" spans="1:38" s="12" customFormat="1" x14ac:dyDescent="0.35">
      <c r="A376" s="13"/>
      <c r="B376" s="20"/>
      <c r="C376" s="20"/>
      <c r="D376" s="13"/>
      <c r="E376" s="13"/>
      <c r="F376" s="13"/>
      <c r="G376" s="21"/>
      <c r="H376" s="104"/>
      <c r="I376" s="21"/>
      <c r="J376" s="21"/>
      <c r="K376" s="13"/>
      <c r="L376" s="13"/>
      <c r="M376" s="20"/>
      <c r="N376" s="13"/>
      <c r="O376" s="13"/>
      <c r="P376" s="13"/>
      <c r="Q376" s="22"/>
      <c r="R376" s="13"/>
      <c r="S376" s="13"/>
      <c r="T376" s="13"/>
      <c r="U376" s="116"/>
      <c r="V376" s="116"/>
      <c r="W376" s="116"/>
      <c r="X376" s="118"/>
      <c r="Y376" s="120"/>
      <c r="Z376" s="116"/>
      <c r="AA376" s="116"/>
      <c r="AB376" s="55">
        <f t="shared" si="31"/>
        <v>0</v>
      </c>
      <c r="AC376" s="39"/>
      <c r="AD376" s="96" t="str">
        <f t="shared" si="32"/>
        <v>No</v>
      </c>
      <c r="AE376" s="18" t="str">
        <f>IFERROR(VLOOKUP(L376,'EFM Funds June 2020'!D:M,9,FALSE),"No")</f>
        <v>No</v>
      </c>
      <c r="AF376" s="18" t="str">
        <f>IFERROR(VLOOKUP(W376,'EFM Funds June 2020'!D:L,9,FALSE),"No")</f>
        <v>No</v>
      </c>
      <c r="AG376" s="19" t="str">
        <f t="shared" ca="1" si="33"/>
        <v>No</v>
      </c>
      <c r="AH376" s="19" t="str">
        <f t="shared" si="34"/>
        <v>No</v>
      </c>
      <c r="AI376" s="56" t="str">
        <f t="shared" ca="1" si="35"/>
        <v>Yes</v>
      </c>
      <c r="AJ376" s="56" t="str">
        <f ca="1">IFERROR(IF(OR($R$1&gt;Q376+90,$R$1&gt;VLOOKUP(W376,'EFM Funds June 2020'!D:E,2,FALSE)+90),"Yes","No"),"No")</f>
        <v>No</v>
      </c>
      <c r="AK376" s="56" t="str">
        <f>IFERROR(IF(OR(IFERROR(IF(AND(VLOOKUP(L376,'EFM Funds June 2020'!$D:$M,10,FALSE)="Yes",T376&lt;0),"Yes","No"),"No")="Yes",IFERROR(IF(AND(VLOOKUP(W376,'EFM Funds June 2020'!$D:$M,10,FALSE)="Yes",AA376&gt;0),"Yes","No"),"No")="Yes"),"Yes","No"),"No")</f>
        <v>No</v>
      </c>
      <c r="AL376" s="95" t="str">
        <f t="shared" si="36"/>
        <v>NoNo</v>
      </c>
    </row>
    <row r="377" spans="1:38" s="12" customFormat="1" x14ac:dyDescent="0.35">
      <c r="A377" s="13"/>
      <c r="B377" s="20"/>
      <c r="C377" s="20"/>
      <c r="D377" s="13"/>
      <c r="E377" s="13"/>
      <c r="F377" s="13"/>
      <c r="G377" s="21"/>
      <c r="H377" s="104"/>
      <c r="I377" s="21"/>
      <c r="J377" s="21"/>
      <c r="K377" s="13"/>
      <c r="L377" s="13"/>
      <c r="M377" s="20"/>
      <c r="N377" s="13"/>
      <c r="O377" s="13"/>
      <c r="P377" s="13"/>
      <c r="Q377" s="22"/>
      <c r="R377" s="13"/>
      <c r="S377" s="13"/>
      <c r="T377" s="13"/>
      <c r="U377" s="116"/>
      <c r="V377" s="116"/>
      <c r="W377" s="116"/>
      <c r="X377" s="118"/>
      <c r="Y377" s="120"/>
      <c r="Z377" s="116"/>
      <c r="AA377" s="116"/>
      <c r="AB377" s="55">
        <f t="shared" si="31"/>
        <v>0</v>
      </c>
      <c r="AC377" s="39"/>
      <c r="AD377" s="96" t="str">
        <f t="shared" si="32"/>
        <v>No</v>
      </c>
      <c r="AE377" s="18" t="str">
        <f>IFERROR(VLOOKUP(L377,'EFM Funds June 2020'!D:M,9,FALSE),"No")</f>
        <v>No</v>
      </c>
      <c r="AF377" s="18" t="str">
        <f>IFERROR(VLOOKUP(W377,'EFM Funds June 2020'!D:L,9,FALSE),"No")</f>
        <v>No</v>
      </c>
      <c r="AG377" s="19" t="str">
        <f t="shared" ca="1" si="33"/>
        <v>No</v>
      </c>
      <c r="AH377" s="19" t="str">
        <f t="shared" si="34"/>
        <v>No</v>
      </c>
      <c r="AI377" s="56" t="str">
        <f t="shared" ca="1" si="35"/>
        <v>Yes</v>
      </c>
      <c r="AJ377" s="56" t="str">
        <f ca="1">IFERROR(IF(OR($R$1&gt;Q377+90,$R$1&gt;VLOOKUP(W377,'EFM Funds June 2020'!D:E,2,FALSE)+90),"Yes","No"),"No")</f>
        <v>No</v>
      </c>
      <c r="AK377" s="56" t="str">
        <f>IFERROR(IF(OR(IFERROR(IF(AND(VLOOKUP(L377,'EFM Funds June 2020'!$D:$M,10,FALSE)="Yes",T377&lt;0),"Yes","No"),"No")="Yes",IFERROR(IF(AND(VLOOKUP(W377,'EFM Funds June 2020'!$D:$M,10,FALSE)="Yes",AA377&gt;0),"Yes","No"),"No")="Yes"),"Yes","No"),"No")</f>
        <v>No</v>
      </c>
      <c r="AL377" s="95" t="str">
        <f t="shared" si="36"/>
        <v>NoNo</v>
      </c>
    </row>
    <row r="378" spans="1:38" s="12" customFormat="1" x14ac:dyDescent="0.35">
      <c r="A378" s="13"/>
      <c r="B378" s="20"/>
      <c r="C378" s="20"/>
      <c r="D378" s="13"/>
      <c r="E378" s="13"/>
      <c r="F378" s="13"/>
      <c r="G378" s="21"/>
      <c r="H378" s="104"/>
      <c r="I378" s="21"/>
      <c r="J378" s="21"/>
      <c r="K378" s="13"/>
      <c r="L378" s="13"/>
      <c r="M378" s="20"/>
      <c r="N378" s="13"/>
      <c r="O378" s="13"/>
      <c r="P378" s="13"/>
      <c r="Q378" s="22"/>
      <c r="R378" s="13"/>
      <c r="S378" s="13"/>
      <c r="T378" s="13"/>
      <c r="U378" s="116"/>
      <c r="V378" s="116"/>
      <c r="W378" s="116"/>
      <c r="X378" s="118"/>
      <c r="Y378" s="120"/>
      <c r="Z378" s="116"/>
      <c r="AA378" s="116"/>
      <c r="AB378" s="55">
        <f t="shared" si="31"/>
        <v>0</v>
      </c>
      <c r="AC378" s="39"/>
      <c r="AD378" s="96" t="str">
        <f t="shared" si="32"/>
        <v>No</v>
      </c>
      <c r="AE378" s="18" t="str">
        <f>IFERROR(VLOOKUP(L378,'EFM Funds June 2020'!D:M,9,FALSE),"No")</f>
        <v>No</v>
      </c>
      <c r="AF378" s="18" t="str">
        <f>IFERROR(VLOOKUP(W378,'EFM Funds June 2020'!D:L,9,FALSE),"No")</f>
        <v>No</v>
      </c>
      <c r="AG378" s="19" t="str">
        <f t="shared" ca="1" si="33"/>
        <v>No</v>
      </c>
      <c r="AH378" s="19" t="str">
        <f t="shared" si="34"/>
        <v>No</v>
      </c>
      <c r="AI378" s="56" t="str">
        <f t="shared" ca="1" si="35"/>
        <v>Yes</v>
      </c>
      <c r="AJ378" s="56" t="str">
        <f ca="1">IFERROR(IF(OR($R$1&gt;Q378+90,$R$1&gt;VLOOKUP(W378,'EFM Funds June 2020'!D:E,2,FALSE)+90),"Yes","No"),"No")</f>
        <v>No</v>
      </c>
      <c r="AK378" s="56" t="str">
        <f>IFERROR(IF(OR(IFERROR(IF(AND(VLOOKUP(L378,'EFM Funds June 2020'!$D:$M,10,FALSE)="Yes",T378&lt;0),"Yes","No"),"No")="Yes",IFERROR(IF(AND(VLOOKUP(W378,'EFM Funds June 2020'!$D:$M,10,FALSE)="Yes",AA378&gt;0),"Yes","No"),"No")="Yes"),"Yes","No"),"No")</f>
        <v>No</v>
      </c>
      <c r="AL378" s="95" t="str">
        <f t="shared" si="36"/>
        <v>NoNo</v>
      </c>
    </row>
    <row r="379" spans="1:38" s="12" customFormat="1" x14ac:dyDescent="0.35">
      <c r="A379" s="13"/>
      <c r="B379" s="20"/>
      <c r="C379" s="20"/>
      <c r="D379" s="13"/>
      <c r="E379" s="13"/>
      <c r="F379" s="13"/>
      <c r="G379" s="21"/>
      <c r="H379" s="104"/>
      <c r="I379" s="21"/>
      <c r="J379" s="21"/>
      <c r="K379" s="13"/>
      <c r="L379" s="13"/>
      <c r="M379" s="20"/>
      <c r="N379" s="13"/>
      <c r="O379" s="13"/>
      <c r="P379" s="13"/>
      <c r="Q379" s="22"/>
      <c r="R379" s="13"/>
      <c r="S379" s="13"/>
      <c r="T379" s="13"/>
      <c r="U379" s="116"/>
      <c r="V379" s="116"/>
      <c r="W379" s="116"/>
      <c r="X379" s="118"/>
      <c r="Y379" s="120"/>
      <c r="Z379" s="116"/>
      <c r="AA379" s="116"/>
      <c r="AB379" s="55">
        <f t="shared" si="31"/>
        <v>0</v>
      </c>
      <c r="AC379" s="39"/>
      <c r="AD379" s="96" t="str">
        <f t="shared" si="32"/>
        <v>No</v>
      </c>
      <c r="AE379" s="18" t="str">
        <f>IFERROR(VLOOKUP(L379,'EFM Funds June 2020'!D:M,9,FALSE),"No")</f>
        <v>No</v>
      </c>
      <c r="AF379" s="18" t="str">
        <f>IFERROR(VLOOKUP(W379,'EFM Funds June 2020'!D:L,9,FALSE),"No")</f>
        <v>No</v>
      </c>
      <c r="AG379" s="19" t="str">
        <f t="shared" ca="1" si="33"/>
        <v>No</v>
      </c>
      <c r="AH379" s="19" t="str">
        <f t="shared" si="34"/>
        <v>No</v>
      </c>
      <c r="AI379" s="56" t="str">
        <f t="shared" ca="1" si="35"/>
        <v>Yes</v>
      </c>
      <c r="AJ379" s="56" t="str">
        <f ca="1">IFERROR(IF(OR($R$1&gt;Q379+90,$R$1&gt;VLOOKUP(W379,'EFM Funds June 2020'!D:E,2,FALSE)+90),"Yes","No"),"No")</f>
        <v>No</v>
      </c>
      <c r="AK379" s="56" t="str">
        <f>IFERROR(IF(OR(IFERROR(IF(AND(VLOOKUP(L379,'EFM Funds June 2020'!$D:$M,10,FALSE)="Yes",T379&lt;0),"Yes","No"),"No")="Yes",IFERROR(IF(AND(VLOOKUP(W379,'EFM Funds June 2020'!$D:$M,10,FALSE)="Yes",AA379&gt;0),"Yes","No"),"No")="Yes"),"Yes","No"),"No")</f>
        <v>No</v>
      </c>
      <c r="AL379" s="95" t="str">
        <f t="shared" si="36"/>
        <v>NoNo</v>
      </c>
    </row>
    <row r="380" spans="1:38" s="12" customFormat="1" x14ac:dyDescent="0.35">
      <c r="A380" s="13"/>
      <c r="B380" s="20"/>
      <c r="C380" s="20"/>
      <c r="D380" s="13"/>
      <c r="E380" s="13"/>
      <c r="F380" s="13"/>
      <c r="G380" s="21"/>
      <c r="H380" s="104"/>
      <c r="I380" s="21"/>
      <c r="J380" s="21"/>
      <c r="K380" s="13"/>
      <c r="L380" s="13"/>
      <c r="M380" s="20"/>
      <c r="N380" s="13"/>
      <c r="O380" s="13"/>
      <c r="P380" s="13"/>
      <c r="Q380" s="22"/>
      <c r="R380" s="13"/>
      <c r="S380" s="13"/>
      <c r="T380" s="13"/>
      <c r="U380" s="116"/>
      <c r="V380" s="116"/>
      <c r="W380" s="116"/>
      <c r="X380" s="118"/>
      <c r="Y380" s="120"/>
      <c r="Z380" s="116"/>
      <c r="AA380" s="116"/>
      <c r="AB380" s="55">
        <f t="shared" si="31"/>
        <v>0</v>
      </c>
      <c r="AC380" s="39"/>
      <c r="AD380" s="96" t="str">
        <f t="shared" si="32"/>
        <v>No</v>
      </c>
      <c r="AE380" s="18" t="str">
        <f>IFERROR(VLOOKUP(L380,'EFM Funds June 2020'!D:M,9,FALSE),"No")</f>
        <v>No</v>
      </c>
      <c r="AF380" s="18" t="str">
        <f>IFERROR(VLOOKUP(W380,'EFM Funds June 2020'!D:L,9,FALSE),"No")</f>
        <v>No</v>
      </c>
      <c r="AG380" s="19" t="str">
        <f t="shared" ca="1" si="33"/>
        <v>No</v>
      </c>
      <c r="AH380" s="19" t="str">
        <f t="shared" si="34"/>
        <v>No</v>
      </c>
      <c r="AI380" s="56" t="str">
        <f t="shared" ca="1" si="35"/>
        <v>Yes</v>
      </c>
      <c r="AJ380" s="56" t="str">
        <f ca="1">IFERROR(IF(OR($R$1&gt;Q380+90,$R$1&gt;VLOOKUP(W380,'EFM Funds June 2020'!D:E,2,FALSE)+90),"Yes","No"),"No")</f>
        <v>No</v>
      </c>
      <c r="AK380" s="56" t="str">
        <f>IFERROR(IF(OR(IFERROR(IF(AND(VLOOKUP(L380,'EFM Funds June 2020'!$D:$M,10,FALSE)="Yes",T380&lt;0),"Yes","No"),"No")="Yes",IFERROR(IF(AND(VLOOKUP(W380,'EFM Funds June 2020'!$D:$M,10,FALSE)="Yes",AA380&gt;0),"Yes","No"),"No")="Yes"),"Yes","No"),"No")</f>
        <v>No</v>
      </c>
      <c r="AL380" s="95" t="str">
        <f t="shared" si="36"/>
        <v>NoNo</v>
      </c>
    </row>
    <row r="381" spans="1:38" s="12" customFormat="1" x14ac:dyDescent="0.35">
      <c r="A381" s="13"/>
      <c r="B381" s="20"/>
      <c r="C381" s="20"/>
      <c r="D381" s="13"/>
      <c r="E381" s="13"/>
      <c r="F381" s="13"/>
      <c r="G381" s="21"/>
      <c r="H381" s="104"/>
      <c r="I381" s="21"/>
      <c r="J381" s="21"/>
      <c r="K381" s="13"/>
      <c r="L381" s="13"/>
      <c r="M381" s="20"/>
      <c r="N381" s="13"/>
      <c r="O381" s="13"/>
      <c r="P381" s="13"/>
      <c r="Q381" s="22"/>
      <c r="R381" s="13"/>
      <c r="S381" s="13"/>
      <c r="T381" s="13"/>
      <c r="U381" s="116"/>
      <c r="V381" s="116"/>
      <c r="W381" s="116"/>
      <c r="X381" s="118"/>
      <c r="Y381" s="120"/>
      <c r="Z381" s="116"/>
      <c r="AA381" s="116"/>
      <c r="AB381" s="55">
        <f t="shared" si="31"/>
        <v>0</v>
      </c>
      <c r="AC381" s="39"/>
      <c r="AD381" s="96" t="str">
        <f t="shared" si="32"/>
        <v>No</v>
      </c>
      <c r="AE381" s="18" t="str">
        <f>IFERROR(VLOOKUP(L381,'EFM Funds June 2020'!D:M,9,FALSE),"No")</f>
        <v>No</v>
      </c>
      <c r="AF381" s="18" t="str">
        <f>IFERROR(VLOOKUP(W381,'EFM Funds June 2020'!D:L,9,FALSE),"No")</f>
        <v>No</v>
      </c>
      <c r="AG381" s="19" t="str">
        <f t="shared" ca="1" si="33"/>
        <v>No</v>
      </c>
      <c r="AH381" s="19" t="str">
        <f t="shared" si="34"/>
        <v>No</v>
      </c>
      <c r="AI381" s="56" t="str">
        <f t="shared" ca="1" si="35"/>
        <v>Yes</v>
      </c>
      <c r="AJ381" s="56" t="str">
        <f ca="1">IFERROR(IF(OR($R$1&gt;Q381+90,$R$1&gt;VLOOKUP(W381,'EFM Funds June 2020'!D:E,2,FALSE)+90),"Yes","No"),"No")</f>
        <v>No</v>
      </c>
      <c r="AK381" s="56" t="str">
        <f>IFERROR(IF(OR(IFERROR(IF(AND(VLOOKUP(L381,'EFM Funds June 2020'!$D:$M,10,FALSE)="Yes",T381&lt;0),"Yes","No"),"No")="Yes",IFERROR(IF(AND(VLOOKUP(W381,'EFM Funds June 2020'!$D:$M,10,FALSE)="Yes",AA381&gt;0),"Yes","No"),"No")="Yes"),"Yes","No"),"No")</f>
        <v>No</v>
      </c>
      <c r="AL381" s="95" t="str">
        <f t="shared" si="36"/>
        <v>NoNo</v>
      </c>
    </row>
    <row r="382" spans="1:38" s="12" customFormat="1" x14ac:dyDescent="0.35">
      <c r="A382" s="13"/>
      <c r="B382" s="20"/>
      <c r="C382" s="20"/>
      <c r="D382" s="13"/>
      <c r="E382" s="13"/>
      <c r="F382" s="13"/>
      <c r="G382" s="21"/>
      <c r="H382" s="104"/>
      <c r="I382" s="21"/>
      <c r="J382" s="21"/>
      <c r="K382" s="13"/>
      <c r="L382" s="13"/>
      <c r="M382" s="20"/>
      <c r="N382" s="13"/>
      <c r="O382" s="13"/>
      <c r="P382" s="13"/>
      <c r="Q382" s="22"/>
      <c r="R382" s="13"/>
      <c r="S382" s="13"/>
      <c r="T382" s="13"/>
      <c r="U382" s="116"/>
      <c r="V382" s="116"/>
      <c r="W382" s="116"/>
      <c r="X382" s="118"/>
      <c r="Y382" s="120"/>
      <c r="Z382" s="116"/>
      <c r="AA382" s="116"/>
      <c r="AB382" s="55">
        <f t="shared" si="31"/>
        <v>0</v>
      </c>
      <c r="AC382" s="39"/>
      <c r="AD382" s="96" t="str">
        <f t="shared" si="32"/>
        <v>No</v>
      </c>
      <c r="AE382" s="18" t="str">
        <f>IFERROR(VLOOKUP(L382,'EFM Funds June 2020'!D:M,9,FALSE),"No")</f>
        <v>No</v>
      </c>
      <c r="AF382" s="18" t="str">
        <f>IFERROR(VLOOKUP(W382,'EFM Funds June 2020'!D:L,9,FALSE),"No")</f>
        <v>No</v>
      </c>
      <c r="AG382" s="19" t="str">
        <f t="shared" ca="1" si="33"/>
        <v>No</v>
      </c>
      <c r="AH382" s="19" t="str">
        <f t="shared" si="34"/>
        <v>No</v>
      </c>
      <c r="AI382" s="56" t="str">
        <f t="shared" ca="1" si="35"/>
        <v>Yes</v>
      </c>
      <c r="AJ382" s="56" t="str">
        <f ca="1">IFERROR(IF(OR($R$1&gt;Q382+90,$R$1&gt;VLOOKUP(W382,'EFM Funds June 2020'!D:E,2,FALSE)+90),"Yes","No"),"No")</f>
        <v>No</v>
      </c>
      <c r="AK382" s="56" t="str">
        <f>IFERROR(IF(OR(IFERROR(IF(AND(VLOOKUP(L382,'EFM Funds June 2020'!$D:$M,10,FALSE)="Yes",T382&lt;0),"Yes","No"),"No")="Yes",IFERROR(IF(AND(VLOOKUP(W382,'EFM Funds June 2020'!$D:$M,10,FALSE)="Yes",AA382&gt;0),"Yes","No"),"No")="Yes"),"Yes","No"),"No")</f>
        <v>No</v>
      </c>
      <c r="AL382" s="95" t="str">
        <f t="shared" si="36"/>
        <v>NoNo</v>
      </c>
    </row>
    <row r="383" spans="1:38" s="12" customFormat="1" x14ac:dyDescent="0.35">
      <c r="A383" s="13"/>
      <c r="B383" s="20"/>
      <c r="C383" s="20"/>
      <c r="D383" s="13"/>
      <c r="E383" s="13"/>
      <c r="F383" s="13"/>
      <c r="G383" s="21"/>
      <c r="H383" s="104"/>
      <c r="I383" s="21"/>
      <c r="J383" s="21"/>
      <c r="K383" s="13"/>
      <c r="L383" s="13"/>
      <c r="M383" s="20"/>
      <c r="N383" s="13"/>
      <c r="O383" s="13"/>
      <c r="P383" s="13"/>
      <c r="Q383" s="22"/>
      <c r="R383" s="13"/>
      <c r="S383" s="13"/>
      <c r="T383" s="13"/>
      <c r="U383" s="116"/>
      <c r="V383" s="116"/>
      <c r="W383" s="116"/>
      <c r="X383" s="118"/>
      <c r="Y383" s="120"/>
      <c r="Z383" s="116"/>
      <c r="AA383" s="116"/>
      <c r="AB383" s="55">
        <f t="shared" si="31"/>
        <v>0</v>
      </c>
      <c r="AC383" s="39"/>
      <c r="AD383" s="96" t="str">
        <f t="shared" si="32"/>
        <v>No</v>
      </c>
      <c r="AE383" s="18" t="str">
        <f>IFERROR(VLOOKUP(L383,'EFM Funds June 2020'!D:M,9,FALSE),"No")</f>
        <v>No</v>
      </c>
      <c r="AF383" s="18" t="str">
        <f>IFERROR(VLOOKUP(W383,'EFM Funds June 2020'!D:L,9,FALSE),"No")</f>
        <v>No</v>
      </c>
      <c r="AG383" s="19" t="str">
        <f t="shared" ca="1" si="33"/>
        <v>No</v>
      </c>
      <c r="AH383" s="19" t="str">
        <f t="shared" si="34"/>
        <v>No</v>
      </c>
      <c r="AI383" s="56" t="str">
        <f t="shared" ca="1" si="35"/>
        <v>Yes</v>
      </c>
      <c r="AJ383" s="56" t="str">
        <f ca="1">IFERROR(IF(OR($R$1&gt;Q383+90,$R$1&gt;VLOOKUP(W383,'EFM Funds June 2020'!D:E,2,FALSE)+90),"Yes","No"),"No")</f>
        <v>No</v>
      </c>
      <c r="AK383" s="56" t="str">
        <f>IFERROR(IF(OR(IFERROR(IF(AND(VLOOKUP(L383,'EFM Funds June 2020'!$D:$M,10,FALSE)="Yes",T383&lt;0),"Yes","No"),"No")="Yes",IFERROR(IF(AND(VLOOKUP(W383,'EFM Funds June 2020'!$D:$M,10,FALSE)="Yes",AA383&gt;0),"Yes","No"),"No")="Yes"),"Yes","No"),"No")</f>
        <v>No</v>
      </c>
      <c r="AL383" s="95" t="str">
        <f t="shared" si="36"/>
        <v>NoNo</v>
      </c>
    </row>
    <row r="384" spans="1:38" s="12" customFormat="1" x14ac:dyDescent="0.35">
      <c r="A384" s="13"/>
      <c r="B384" s="20"/>
      <c r="C384" s="20"/>
      <c r="D384" s="13"/>
      <c r="E384" s="13"/>
      <c r="F384" s="13"/>
      <c r="G384" s="21"/>
      <c r="H384" s="104"/>
      <c r="I384" s="21"/>
      <c r="J384" s="21"/>
      <c r="K384" s="13"/>
      <c r="L384" s="13"/>
      <c r="M384" s="20"/>
      <c r="N384" s="13"/>
      <c r="O384" s="13"/>
      <c r="P384" s="13"/>
      <c r="Q384" s="22"/>
      <c r="R384" s="13"/>
      <c r="S384" s="13"/>
      <c r="T384" s="13"/>
      <c r="U384" s="116"/>
      <c r="V384" s="116"/>
      <c r="W384" s="116"/>
      <c r="X384" s="118"/>
      <c r="Y384" s="120"/>
      <c r="Z384" s="116"/>
      <c r="AA384" s="116"/>
      <c r="AB384" s="55">
        <f t="shared" si="31"/>
        <v>0</v>
      </c>
      <c r="AC384" s="39"/>
      <c r="AD384" s="96" t="str">
        <f t="shared" si="32"/>
        <v>No</v>
      </c>
      <c r="AE384" s="18" t="str">
        <f>IFERROR(VLOOKUP(L384,'EFM Funds June 2020'!D:M,9,FALSE),"No")</f>
        <v>No</v>
      </c>
      <c r="AF384" s="18" t="str">
        <f>IFERROR(VLOOKUP(W384,'EFM Funds June 2020'!D:L,9,FALSE),"No")</f>
        <v>No</v>
      </c>
      <c r="AG384" s="19" t="str">
        <f t="shared" ca="1" si="33"/>
        <v>No</v>
      </c>
      <c r="AH384" s="19" t="str">
        <f t="shared" si="34"/>
        <v>No</v>
      </c>
      <c r="AI384" s="56" t="str">
        <f t="shared" ca="1" si="35"/>
        <v>Yes</v>
      </c>
      <c r="AJ384" s="56" t="str">
        <f ca="1">IFERROR(IF(OR($R$1&gt;Q384+90,$R$1&gt;VLOOKUP(W384,'EFM Funds June 2020'!D:E,2,FALSE)+90),"Yes","No"),"No")</f>
        <v>No</v>
      </c>
      <c r="AK384" s="56" t="str">
        <f>IFERROR(IF(OR(IFERROR(IF(AND(VLOOKUP(L384,'EFM Funds June 2020'!$D:$M,10,FALSE)="Yes",T384&lt;0),"Yes","No"),"No")="Yes",IFERROR(IF(AND(VLOOKUP(W384,'EFM Funds June 2020'!$D:$M,10,FALSE)="Yes",AA384&gt;0),"Yes","No"),"No")="Yes"),"Yes","No"),"No")</f>
        <v>No</v>
      </c>
      <c r="AL384" s="95" t="str">
        <f t="shared" si="36"/>
        <v>NoNo</v>
      </c>
    </row>
    <row r="385" spans="1:38" s="12" customFormat="1" x14ac:dyDescent="0.35">
      <c r="A385" s="13"/>
      <c r="B385" s="20"/>
      <c r="C385" s="20"/>
      <c r="D385" s="13"/>
      <c r="E385" s="13"/>
      <c r="F385" s="13"/>
      <c r="G385" s="21"/>
      <c r="H385" s="104"/>
      <c r="I385" s="21"/>
      <c r="J385" s="21"/>
      <c r="K385" s="13"/>
      <c r="L385" s="13"/>
      <c r="M385" s="20"/>
      <c r="N385" s="13"/>
      <c r="O385" s="13"/>
      <c r="P385" s="13"/>
      <c r="Q385" s="22"/>
      <c r="R385" s="13"/>
      <c r="S385" s="13"/>
      <c r="T385" s="13"/>
      <c r="U385" s="116"/>
      <c r="V385" s="116"/>
      <c r="W385" s="116"/>
      <c r="X385" s="118"/>
      <c r="Y385" s="120"/>
      <c r="Z385" s="116"/>
      <c r="AA385" s="116"/>
      <c r="AB385" s="55">
        <f t="shared" si="31"/>
        <v>0</v>
      </c>
      <c r="AC385" s="39"/>
      <c r="AD385" s="96" t="str">
        <f t="shared" si="32"/>
        <v>No</v>
      </c>
      <c r="AE385" s="18" t="str">
        <f>IFERROR(VLOOKUP(L385,'EFM Funds June 2020'!D:M,9,FALSE),"No")</f>
        <v>No</v>
      </c>
      <c r="AF385" s="18" t="str">
        <f>IFERROR(VLOOKUP(W385,'EFM Funds June 2020'!D:L,9,FALSE),"No")</f>
        <v>No</v>
      </c>
      <c r="AG385" s="19" t="str">
        <f t="shared" ca="1" si="33"/>
        <v>No</v>
      </c>
      <c r="AH385" s="19" t="str">
        <f t="shared" si="34"/>
        <v>No</v>
      </c>
      <c r="AI385" s="56" t="str">
        <f t="shared" ca="1" si="35"/>
        <v>Yes</v>
      </c>
      <c r="AJ385" s="56" t="str">
        <f ca="1">IFERROR(IF(OR($R$1&gt;Q385+90,$R$1&gt;VLOOKUP(W385,'EFM Funds June 2020'!D:E,2,FALSE)+90),"Yes","No"),"No")</f>
        <v>No</v>
      </c>
      <c r="AK385" s="56" t="str">
        <f>IFERROR(IF(OR(IFERROR(IF(AND(VLOOKUP(L385,'EFM Funds June 2020'!$D:$M,10,FALSE)="Yes",T385&lt;0),"Yes","No"),"No")="Yes",IFERROR(IF(AND(VLOOKUP(W385,'EFM Funds June 2020'!$D:$M,10,FALSE)="Yes",AA385&gt;0),"Yes","No"),"No")="Yes"),"Yes","No"),"No")</f>
        <v>No</v>
      </c>
      <c r="AL385" s="95" t="str">
        <f t="shared" si="36"/>
        <v>NoNo</v>
      </c>
    </row>
    <row r="386" spans="1:38" s="12" customFormat="1" x14ac:dyDescent="0.35">
      <c r="A386" s="13"/>
      <c r="B386" s="20"/>
      <c r="C386" s="20"/>
      <c r="D386" s="13"/>
      <c r="E386" s="13"/>
      <c r="F386" s="13"/>
      <c r="G386" s="21"/>
      <c r="H386" s="104"/>
      <c r="I386" s="21"/>
      <c r="J386" s="21"/>
      <c r="K386" s="13"/>
      <c r="L386" s="13"/>
      <c r="M386" s="20"/>
      <c r="N386" s="13"/>
      <c r="O386" s="13"/>
      <c r="P386" s="13"/>
      <c r="Q386" s="22"/>
      <c r="R386" s="13"/>
      <c r="S386" s="13"/>
      <c r="T386" s="13"/>
      <c r="U386" s="116"/>
      <c r="V386" s="116"/>
      <c r="W386" s="116"/>
      <c r="X386" s="118"/>
      <c r="Y386" s="120"/>
      <c r="Z386" s="116"/>
      <c r="AA386" s="116"/>
      <c r="AB386" s="55">
        <f t="shared" si="31"/>
        <v>0</v>
      </c>
      <c r="AC386" s="39"/>
      <c r="AD386" s="96" t="str">
        <f t="shared" si="32"/>
        <v>No</v>
      </c>
      <c r="AE386" s="18" t="str">
        <f>IFERROR(VLOOKUP(L386,'EFM Funds June 2020'!D:M,9,FALSE),"No")</f>
        <v>No</v>
      </c>
      <c r="AF386" s="18" t="str">
        <f>IFERROR(VLOOKUP(W386,'EFM Funds June 2020'!D:L,9,FALSE),"No")</f>
        <v>No</v>
      </c>
      <c r="AG386" s="19" t="str">
        <f t="shared" ca="1" si="33"/>
        <v>No</v>
      </c>
      <c r="AH386" s="19" t="str">
        <f t="shared" si="34"/>
        <v>No</v>
      </c>
      <c r="AI386" s="56" t="str">
        <f t="shared" ca="1" si="35"/>
        <v>Yes</v>
      </c>
      <c r="AJ386" s="56" t="str">
        <f ca="1">IFERROR(IF(OR($R$1&gt;Q386+90,$R$1&gt;VLOOKUP(W386,'EFM Funds June 2020'!D:E,2,FALSE)+90),"Yes","No"),"No")</f>
        <v>No</v>
      </c>
      <c r="AK386" s="56" t="str">
        <f>IFERROR(IF(OR(IFERROR(IF(AND(VLOOKUP(L386,'EFM Funds June 2020'!$D:$M,10,FALSE)="Yes",T386&lt;0),"Yes","No"),"No")="Yes",IFERROR(IF(AND(VLOOKUP(W386,'EFM Funds June 2020'!$D:$M,10,FALSE)="Yes",AA386&gt;0),"Yes","No"),"No")="Yes"),"Yes","No"),"No")</f>
        <v>No</v>
      </c>
      <c r="AL386" s="95" t="str">
        <f t="shared" si="36"/>
        <v>NoNo</v>
      </c>
    </row>
    <row r="387" spans="1:38" s="12" customFormat="1" x14ac:dyDescent="0.35">
      <c r="A387" s="13"/>
      <c r="B387" s="20"/>
      <c r="C387" s="20"/>
      <c r="D387" s="13"/>
      <c r="E387" s="13"/>
      <c r="F387" s="13"/>
      <c r="G387" s="21"/>
      <c r="H387" s="104"/>
      <c r="I387" s="21"/>
      <c r="J387" s="21"/>
      <c r="K387" s="13"/>
      <c r="L387" s="13"/>
      <c r="M387" s="20"/>
      <c r="N387" s="13"/>
      <c r="O387" s="13"/>
      <c r="P387" s="13"/>
      <c r="Q387" s="22"/>
      <c r="R387" s="13"/>
      <c r="S387" s="13"/>
      <c r="T387" s="13"/>
      <c r="U387" s="116"/>
      <c r="V387" s="116"/>
      <c r="W387" s="116"/>
      <c r="X387" s="118"/>
      <c r="Y387" s="120"/>
      <c r="Z387" s="116"/>
      <c r="AA387" s="116"/>
      <c r="AB387" s="55">
        <f t="shared" si="31"/>
        <v>0</v>
      </c>
      <c r="AC387" s="39"/>
      <c r="AD387" s="96" t="str">
        <f t="shared" si="32"/>
        <v>No</v>
      </c>
      <c r="AE387" s="18" t="str">
        <f>IFERROR(VLOOKUP(L387,'EFM Funds June 2020'!D:M,9,FALSE),"No")</f>
        <v>No</v>
      </c>
      <c r="AF387" s="18" t="str">
        <f>IFERROR(VLOOKUP(W387,'EFM Funds June 2020'!D:L,9,FALSE),"No")</f>
        <v>No</v>
      </c>
      <c r="AG387" s="19" t="str">
        <f t="shared" ca="1" si="33"/>
        <v>No</v>
      </c>
      <c r="AH387" s="19" t="str">
        <f t="shared" si="34"/>
        <v>No</v>
      </c>
      <c r="AI387" s="56" t="str">
        <f t="shared" ca="1" si="35"/>
        <v>Yes</v>
      </c>
      <c r="AJ387" s="56" t="str">
        <f ca="1">IFERROR(IF(OR($R$1&gt;Q387+90,$R$1&gt;VLOOKUP(W387,'EFM Funds June 2020'!D:E,2,FALSE)+90),"Yes","No"),"No")</f>
        <v>No</v>
      </c>
      <c r="AK387" s="56" t="str">
        <f>IFERROR(IF(OR(IFERROR(IF(AND(VLOOKUP(L387,'EFM Funds June 2020'!$D:$M,10,FALSE)="Yes",T387&lt;0),"Yes","No"),"No")="Yes",IFERROR(IF(AND(VLOOKUP(W387,'EFM Funds June 2020'!$D:$M,10,FALSE)="Yes",AA387&gt;0),"Yes","No"),"No")="Yes"),"Yes","No"),"No")</f>
        <v>No</v>
      </c>
      <c r="AL387" s="95" t="str">
        <f t="shared" si="36"/>
        <v>NoNo</v>
      </c>
    </row>
    <row r="388" spans="1:38" s="12" customFormat="1" x14ac:dyDescent="0.35">
      <c r="A388" s="13"/>
      <c r="B388" s="20"/>
      <c r="C388" s="20"/>
      <c r="D388" s="13"/>
      <c r="E388" s="13"/>
      <c r="F388" s="13"/>
      <c r="G388" s="21"/>
      <c r="H388" s="104"/>
      <c r="I388" s="21"/>
      <c r="J388" s="21"/>
      <c r="K388" s="13"/>
      <c r="L388" s="13"/>
      <c r="M388" s="20"/>
      <c r="N388" s="13"/>
      <c r="O388" s="13"/>
      <c r="P388" s="13"/>
      <c r="Q388" s="22"/>
      <c r="R388" s="13"/>
      <c r="S388" s="13"/>
      <c r="T388" s="13"/>
      <c r="U388" s="116"/>
      <c r="V388" s="116"/>
      <c r="W388" s="116"/>
      <c r="X388" s="118"/>
      <c r="Y388" s="120"/>
      <c r="Z388" s="116"/>
      <c r="AA388" s="116"/>
      <c r="AB388" s="55">
        <f t="shared" si="31"/>
        <v>0</v>
      </c>
      <c r="AC388" s="39"/>
      <c r="AD388" s="96" t="str">
        <f t="shared" si="32"/>
        <v>No</v>
      </c>
      <c r="AE388" s="18" t="str">
        <f>IFERROR(VLOOKUP(L388,'EFM Funds June 2020'!D:M,9,FALSE),"No")</f>
        <v>No</v>
      </c>
      <c r="AF388" s="18" t="str">
        <f>IFERROR(VLOOKUP(W388,'EFM Funds June 2020'!D:L,9,FALSE),"No")</f>
        <v>No</v>
      </c>
      <c r="AG388" s="19" t="str">
        <f t="shared" ca="1" si="33"/>
        <v>No</v>
      </c>
      <c r="AH388" s="19" t="str">
        <f t="shared" si="34"/>
        <v>No</v>
      </c>
      <c r="AI388" s="56" t="str">
        <f t="shared" ca="1" si="35"/>
        <v>Yes</v>
      </c>
      <c r="AJ388" s="56" t="str">
        <f ca="1">IFERROR(IF(OR($R$1&gt;Q388+90,$R$1&gt;VLOOKUP(W388,'EFM Funds June 2020'!D:E,2,FALSE)+90),"Yes","No"),"No")</f>
        <v>No</v>
      </c>
      <c r="AK388" s="56" t="str">
        <f>IFERROR(IF(OR(IFERROR(IF(AND(VLOOKUP(L388,'EFM Funds June 2020'!$D:$M,10,FALSE)="Yes",T388&lt;0),"Yes","No"),"No")="Yes",IFERROR(IF(AND(VLOOKUP(W388,'EFM Funds June 2020'!$D:$M,10,FALSE)="Yes",AA388&gt;0),"Yes","No"),"No")="Yes"),"Yes","No"),"No")</f>
        <v>No</v>
      </c>
      <c r="AL388" s="95" t="str">
        <f t="shared" si="36"/>
        <v>NoNo</v>
      </c>
    </row>
    <row r="389" spans="1:38" s="12" customFormat="1" x14ac:dyDescent="0.35">
      <c r="A389" s="13"/>
      <c r="B389" s="20"/>
      <c r="C389" s="20"/>
      <c r="D389" s="13"/>
      <c r="E389" s="13"/>
      <c r="F389" s="13"/>
      <c r="G389" s="21"/>
      <c r="H389" s="104"/>
      <c r="I389" s="21"/>
      <c r="J389" s="21"/>
      <c r="K389" s="13"/>
      <c r="L389" s="13"/>
      <c r="M389" s="20"/>
      <c r="N389" s="13"/>
      <c r="O389" s="13"/>
      <c r="P389" s="13"/>
      <c r="Q389" s="22"/>
      <c r="R389" s="13"/>
      <c r="S389" s="13"/>
      <c r="T389" s="13"/>
      <c r="U389" s="116"/>
      <c r="V389" s="116"/>
      <c r="W389" s="116"/>
      <c r="X389" s="118"/>
      <c r="Y389" s="120"/>
      <c r="Z389" s="116"/>
      <c r="AA389" s="116"/>
      <c r="AB389" s="55">
        <f t="shared" si="31"/>
        <v>0</v>
      </c>
      <c r="AC389" s="39"/>
      <c r="AD389" s="96" t="str">
        <f t="shared" si="32"/>
        <v>No</v>
      </c>
      <c r="AE389" s="18" t="str">
        <f>IFERROR(VLOOKUP(L389,'EFM Funds June 2020'!D:M,9,FALSE),"No")</f>
        <v>No</v>
      </c>
      <c r="AF389" s="18" t="str">
        <f>IFERROR(VLOOKUP(W389,'EFM Funds June 2020'!D:L,9,FALSE),"No")</f>
        <v>No</v>
      </c>
      <c r="AG389" s="19" t="str">
        <f t="shared" ca="1" si="33"/>
        <v>No</v>
      </c>
      <c r="AH389" s="19" t="str">
        <f t="shared" si="34"/>
        <v>No</v>
      </c>
      <c r="AI389" s="56" t="str">
        <f t="shared" ca="1" si="35"/>
        <v>Yes</v>
      </c>
      <c r="AJ389" s="56" t="str">
        <f ca="1">IFERROR(IF(OR($R$1&gt;Q389+90,$R$1&gt;VLOOKUP(W389,'EFM Funds June 2020'!D:E,2,FALSE)+90),"Yes","No"),"No")</f>
        <v>No</v>
      </c>
      <c r="AK389" s="56" t="str">
        <f>IFERROR(IF(OR(IFERROR(IF(AND(VLOOKUP(L389,'EFM Funds June 2020'!$D:$M,10,FALSE)="Yes",T389&lt;0),"Yes","No"),"No")="Yes",IFERROR(IF(AND(VLOOKUP(W389,'EFM Funds June 2020'!$D:$M,10,FALSE)="Yes",AA389&gt;0),"Yes","No"),"No")="Yes"),"Yes","No"),"No")</f>
        <v>No</v>
      </c>
      <c r="AL389" s="95" t="str">
        <f t="shared" si="36"/>
        <v>NoNo</v>
      </c>
    </row>
    <row r="390" spans="1:38" s="12" customFormat="1" x14ac:dyDescent="0.35">
      <c r="A390" s="13"/>
      <c r="B390" s="20"/>
      <c r="C390" s="20"/>
      <c r="D390" s="13"/>
      <c r="E390" s="13"/>
      <c r="F390" s="13"/>
      <c r="G390" s="21"/>
      <c r="H390" s="104"/>
      <c r="I390" s="21"/>
      <c r="J390" s="21"/>
      <c r="K390" s="13"/>
      <c r="L390" s="13"/>
      <c r="M390" s="20"/>
      <c r="N390" s="13"/>
      <c r="O390" s="13"/>
      <c r="P390" s="13"/>
      <c r="Q390" s="22"/>
      <c r="R390" s="13"/>
      <c r="S390" s="13"/>
      <c r="T390" s="13"/>
      <c r="U390" s="116"/>
      <c r="V390" s="116"/>
      <c r="W390" s="116"/>
      <c r="X390" s="118"/>
      <c r="Y390" s="120"/>
      <c r="Z390" s="116"/>
      <c r="AA390" s="116"/>
      <c r="AB390" s="55">
        <f t="shared" si="31"/>
        <v>0</v>
      </c>
      <c r="AC390" s="39"/>
      <c r="AD390" s="96" t="str">
        <f t="shared" si="32"/>
        <v>No</v>
      </c>
      <c r="AE390" s="18" t="str">
        <f>IFERROR(VLOOKUP(L390,'EFM Funds June 2020'!D:M,9,FALSE),"No")</f>
        <v>No</v>
      </c>
      <c r="AF390" s="18" t="str">
        <f>IFERROR(VLOOKUP(W390,'EFM Funds June 2020'!D:L,9,FALSE),"No")</f>
        <v>No</v>
      </c>
      <c r="AG390" s="19" t="str">
        <f t="shared" ca="1" si="33"/>
        <v>No</v>
      </c>
      <c r="AH390" s="19" t="str">
        <f t="shared" si="34"/>
        <v>No</v>
      </c>
      <c r="AI390" s="56" t="str">
        <f t="shared" ca="1" si="35"/>
        <v>Yes</v>
      </c>
      <c r="AJ390" s="56" t="str">
        <f ca="1">IFERROR(IF(OR($R$1&gt;Q390+90,$R$1&gt;VLOOKUP(W390,'EFM Funds June 2020'!D:E,2,FALSE)+90),"Yes","No"),"No")</f>
        <v>No</v>
      </c>
      <c r="AK390" s="56" t="str">
        <f>IFERROR(IF(OR(IFERROR(IF(AND(VLOOKUP(L390,'EFM Funds June 2020'!$D:$M,10,FALSE)="Yes",T390&lt;0),"Yes","No"),"No")="Yes",IFERROR(IF(AND(VLOOKUP(W390,'EFM Funds June 2020'!$D:$M,10,FALSE)="Yes",AA390&gt;0),"Yes","No"),"No")="Yes"),"Yes","No"),"No")</f>
        <v>No</v>
      </c>
      <c r="AL390" s="95" t="str">
        <f t="shared" si="36"/>
        <v>NoNo</v>
      </c>
    </row>
    <row r="391" spans="1:38" s="12" customFormat="1" x14ac:dyDescent="0.35">
      <c r="A391" s="13"/>
      <c r="B391" s="20"/>
      <c r="C391" s="20"/>
      <c r="D391" s="13"/>
      <c r="E391" s="13"/>
      <c r="F391" s="13"/>
      <c r="G391" s="21"/>
      <c r="H391" s="104"/>
      <c r="I391" s="21"/>
      <c r="J391" s="21"/>
      <c r="K391" s="13"/>
      <c r="L391" s="13"/>
      <c r="M391" s="20"/>
      <c r="N391" s="13"/>
      <c r="O391" s="13"/>
      <c r="P391" s="13"/>
      <c r="Q391" s="22"/>
      <c r="R391" s="13"/>
      <c r="S391" s="13"/>
      <c r="T391" s="13"/>
      <c r="U391" s="116"/>
      <c r="V391" s="116"/>
      <c r="W391" s="116"/>
      <c r="X391" s="118"/>
      <c r="Y391" s="120"/>
      <c r="Z391" s="116"/>
      <c r="AA391" s="116"/>
      <c r="AB391" s="55">
        <f t="shared" si="31"/>
        <v>0</v>
      </c>
      <c r="AC391" s="39"/>
      <c r="AD391" s="96" t="str">
        <f t="shared" si="32"/>
        <v>No</v>
      </c>
      <c r="AE391" s="18" t="str">
        <f>IFERROR(VLOOKUP(L391,'EFM Funds June 2020'!D:M,9,FALSE),"No")</f>
        <v>No</v>
      </c>
      <c r="AF391" s="18" t="str">
        <f>IFERROR(VLOOKUP(W391,'EFM Funds June 2020'!D:L,9,FALSE),"No")</f>
        <v>No</v>
      </c>
      <c r="AG391" s="19" t="str">
        <f t="shared" ca="1" si="33"/>
        <v>No</v>
      </c>
      <c r="AH391" s="19" t="str">
        <f t="shared" si="34"/>
        <v>No</v>
      </c>
      <c r="AI391" s="56" t="str">
        <f t="shared" ca="1" si="35"/>
        <v>Yes</v>
      </c>
      <c r="AJ391" s="56" t="str">
        <f ca="1">IFERROR(IF(OR($R$1&gt;Q391+90,$R$1&gt;VLOOKUP(W391,'EFM Funds June 2020'!D:E,2,FALSE)+90),"Yes","No"),"No")</f>
        <v>No</v>
      </c>
      <c r="AK391" s="56" t="str">
        <f>IFERROR(IF(OR(IFERROR(IF(AND(VLOOKUP(L391,'EFM Funds June 2020'!$D:$M,10,FALSE)="Yes",T391&lt;0),"Yes","No"),"No")="Yes",IFERROR(IF(AND(VLOOKUP(W391,'EFM Funds June 2020'!$D:$M,10,FALSE)="Yes",AA391&gt;0),"Yes","No"),"No")="Yes"),"Yes","No"),"No")</f>
        <v>No</v>
      </c>
      <c r="AL391" s="95" t="str">
        <f t="shared" si="36"/>
        <v>NoNo</v>
      </c>
    </row>
    <row r="392" spans="1:38" s="12" customFormat="1" x14ac:dyDescent="0.35">
      <c r="A392" s="13"/>
      <c r="B392" s="20"/>
      <c r="C392" s="20"/>
      <c r="D392" s="13"/>
      <c r="E392" s="13"/>
      <c r="F392" s="13"/>
      <c r="G392" s="21"/>
      <c r="H392" s="104"/>
      <c r="I392" s="21"/>
      <c r="J392" s="21"/>
      <c r="K392" s="13"/>
      <c r="L392" s="13"/>
      <c r="M392" s="20"/>
      <c r="N392" s="13"/>
      <c r="O392" s="13"/>
      <c r="P392" s="13"/>
      <c r="Q392" s="22"/>
      <c r="R392" s="13"/>
      <c r="S392" s="13"/>
      <c r="T392" s="13"/>
      <c r="U392" s="116"/>
      <c r="V392" s="116"/>
      <c r="W392" s="116"/>
      <c r="X392" s="118"/>
      <c r="Y392" s="120"/>
      <c r="Z392" s="116"/>
      <c r="AA392" s="116"/>
      <c r="AB392" s="55">
        <f t="shared" si="31"/>
        <v>0</v>
      </c>
      <c r="AC392" s="39"/>
      <c r="AD392" s="96" t="str">
        <f t="shared" si="32"/>
        <v>No</v>
      </c>
      <c r="AE392" s="18" t="str">
        <f>IFERROR(VLOOKUP(L392,'EFM Funds June 2020'!D:M,9,FALSE),"No")</f>
        <v>No</v>
      </c>
      <c r="AF392" s="18" t="str">
        <f>IFERROR(VLOOKUP(W392,'EFM Funds June 2020'!D:L,9,FALSE),"No")</f>
        <v>No</v>
      </c>
      <c r="AG392" s="19" t="str">
        <f t="shared" ca="1" si="33"/>
        <v>No</v>
      </c>
      <c r="AH392" s="19" t="str">
        <f t="shared" si="34"/>
        <v>No</v>
      </c>
      <c r="AI392" s="56" t="str">
        <f t="shared" ca="1" si="35"/>
        <v>Yes</v>
      </c>
      <c r="AJ392" s="56" t="str">
        <f ca="1">IFERROR(IF(OR($R$1&gt;Q392+90,$R$1&gt;VLOOKUP(W392,'EFM Funds June 2020'!D:E,2,FALSE)+90),"Yes","No"),"No")</f>
        <v>No</v>
      </c>
      <c r="AK392" s="56" t="str">
        <f>IFERROR(IF(OR(IFERROR(IF(AND(VLOOKUP(L392,'EFM Funds June 2020'!$D:$M,10,FALSE)="Yes",T392&lt;0),"Yes","No"),"No")="Yes",IFERROR(IF(AND(VLOOKUP(W392,'EFM Funds June 2020'!$D:$M,10,FALSE)="Yes",AA392&gt;0),"Yes","No"),"No")="Yes"),"Yes","No"),"No")</f>
        <v>No</v>
      </c>
      <c r="AL392" s="95" t="str">
        <f t="shared" si="36"/>
        <v>NoNo</v>
      </c>
    </row>
    <row r="393" spans="1:38" s="12" customFormat="1" x14ac:dyDescent="0.35">
      <c r="A393" s="13"/>
      <c r="B393" s="20"/>
      <c r="C393" s="20"/>
      <c r="D393" s="13"/>
      <c r="E393" s="13"/>
      <c r="F393" s="13"/>
      <c r="G393" s="21"/>
      <c r="H393" s="104"/>
      <c r="I393" s="21"/>
      <c r="J393" s="21"/>
      <c r="K393" s="13"/>
      <c r="L393" s="13"/>
      <c r="M393" s="20"/>
      <c r="N393" s="13"/>
      <c r="O393" s="13"/>
      <c r="P393" s="13"/>
      <c r="Q393" s="22"/>
      <c r="R393" s="13"/>
      <c r="S393" s="13"/>
      <c r="T393" s="13"/>
      <c r="U393" s="116"/>
      <c r="V393" s="116"/>
      <c r="W393" s="116"/>
      <c r="X393" s="118"/>
      <c r="Y393" s="120"/>
      <c r="Z393" s="116"/>
      <c r="AA393" s="116"/>
      <c r="AB393" s="55">
        <f t="shared" si="31"/>
        <v>0</v>
      </c>
      <c r="AC393" s="39"/>
      <c r="AD393" s="96" t="str">
        <f t="shared" si="32"/>
        <v>No</v>
      </c>
      <c r="AE393" s="18" t="str">
        <f>IFERROR(VLOOKUP(L393,'EFM Funds June 2020'!D:M,9,FALSE),"No")</f>
        <v>No</v>
      </c>
      <c r="AF393" s="18" t="str">
        <f>IFERROR(VLOOKUP(W393,'EFM Funds June 2020'!D:L,9,FALSE),"No")</f>
        <v>No</v>
      </c>
      <c r="AG393" s="19" t="str">
        <f t="shared" ca="1" si="33"/>
        <v>No</v>
      </c>
      <c r="AH393" s="19" t="str">
        <f t="shared" si="34"/>
        <v>No</v>
      </c>
      <c r="AI393" s="56" t="str">
        <f t="shared" ca="1" si="35"/>
        <v>Yes</v>
      </c>
      <c r="AJ393" s="56" t="str">
        <f ca="1">IFERROR(IF(OR($R$1&gt;Q393+90,$R$1&gt;VLOOKUP(W393,'EFM Funds June 2020'!D:E,2,FALSE)+90),"Yes","No"),"No")</f>
        <v>No</v>
      </c>
      <c r="AK393" s="56" t="str">
        <f>IFERROR(IF(OR(IFERROR(IF(AND(VLOOKUP(L393,'EFM Funds June 2020'!$D:$M,10,FALSE)="Yes",T393&lt;0),"Yes","No"),"No")="Yes",IFERROR(IF(AND(VLOOKUP(W393,'EFM Funds June 2020'!$D:$M,10,FALSE)="Yes",AA393&gt;0),"Yes","No"),"No")="Yes"),"Yes","No"),"No")</f>
        <v>No</v>
      </c>
      <c r="AL393" s="95" t="str">
        <f t="shared" si="36"/>
        <v>NoNo</v>
      </c>
    </row>
    <row r="394" spans="1:38" s="12" customFormat="1" x14ac:dyDescent="0.35">
      <c r="A394" s="13"/>
      <c r="B394" s="20"/>
      <c r="C394" s="20"/>
      <c r="D394" s="13"/>
      <c r="E394" s="13"/>
      <c r="F394" s="13"/>
      <c r="G394" s="21"/>
      <c r="H394" s="104"/>
      <c r="I394" s="21"/>
      <c r="J394" s="21"/>
      <c r="K394" s="13"/>
      <c r="L394" s="13"/>
      <c r="M394" s="20"/>
      <c r="N394" s="13"/>
      <c r="O394" s="13"/>
      <c r="P394" s="13"/>
      <c r="Q394" s="22"/>
      <c r="R394" s="13"/>
      <c r="S394" s="13"/>
      <c r="T394" s="13"/>
      <c r="U394" s="116"/>
      <c r="V394" s="116"/>
      <c r="W394" s="116"/>
      <c r="X394" s="118"/>
      <c r="Y394" s="120"/>
      <c r="Z394" s="116"/>
      <c r="AA394" s="116"/>
      <c r="AB394" s="55">
        <f t="shared" si="31"/>
        <v>0</v>
      </c>
      <c r="AC394" s="39"/>
      <c r="AD394" s="96" t="str">
        <f t="shared" si="32"/>
        <v>No</v>
      </c>
      <c r="AE394" s="18" t="str">
        <f>IFERROR(VLOOKUP(L394,'EFM Funds June 2020'!D:M,9,FALSE),"No")</f>
        <v>No</v>
      </c>
      <c r="AF394" s="18" t="str">
        <f>IFERROR(VLOOKUP(W394,'EFM Funds June 2020'!D:L,9,FALSE),"No")</f>
        <v>No</v>
      </c>
      <c r="AG394" s="19" t="str">
        <f t="shared" ca="1" si="33"/>
        <v>No</v>
      </c>
      <c r="AH394" s="19" t="str">
        <f t="shared" si="34"/>
        <v>No</v>
      </c>
      <c r="AI394" s="56" t="str">
        <f t="shared" ca="1" si="35"/>
        <v>Yes</v>
      </c>
      <c r="AJ394" s="56" t="str">
        <f ca="1">IFERROR(IF(OR($R$1&gt;Q394+90,$R$1&gt;VLOOKUP(W394,'EFM Funds June 2020'!D:E,2,FALSE)+90),"Yes","No"),"No")</f>
        <v>No</v>
      </c>
      <c r="AK394" s="56" t="str">
        <f>IFERROR(IF(OR(IFERROR(IF(AND(VLOOKUP(L394,'EFM Funds June 2020'!$D:$M,10,FALSE)="Yes",T394&lt;0),"Yes","No"),"No")="Yes",IFERROR(IF(AND(VLOOKUP(W394,'EFM Funds June 2020'!$D:$M,10,FALSE)="Yes",AA394&gt;0),"Yes","No"),"No")="Yes"),"Yes","No"),"No")</f>
        <v>No</v>
      </c>
      <c r="AL394" s="95" t="str">
        <f t="shared" si="36"/>
        <v>NoNo</v>
      </c>
    </row>
    <row r="395" spans="1:38" s="12" customFormat="1" x14ac:dyDescent="0.35">
      <c r="A395" s="13"/>
      <c r="B395" s="20"/>
      <c r="C395" s="20"/>
      <c r="D395" s="13"/>
      <c r="E395" s="13"/>
      <c r="F395" s="13"/>
      <c r="G395" s="21"/>
      <c r="H395" s="104"/>
      <c r="I395" s="21"/>
      <c r="J395" s="21"/>
      <c r="K395" s="13"/>
      <c r="L395" s="13"/>
      <c r="M395" s="20"/>
      <c r="N395" s="13"/>
      <c r="O395" s="13"/>
      <c r="P395" s="13"/>
      <c r="Q395" s="22"/>
      <c r="R395" s="13"/>
      <c r="S395" s="13"/>
      <c r="T395" s="13"/>
      <c r="U395" s="116"/>
      <c r="V395" s="116"/>
      <c r="W395" s="116"/>
      <c r="X395" s="118"/>
      <c r="Y395" s="120"/>
      <c r="Z395" s="116"/>
      <c r="AA395" s="116"/>
      <c r="AB395" s="55">
        <f t="shared" si="31"/>
        <v>0</v>
      </c>
      <c r="AC395" s="39"/>
      <c r="AD395" s="96" t="str">
        <f t="shared" si="32"/>
        <v>No</v>
      </c>
      <c r="AE395" s="18" t="str">
        <f>IFERROR(VLOOKUP(L395,'EFM Funds June 2020'!D:M,9,FALSE),"No")</f>
        <v>No</v>
      </c>
      <c r="AF395" s="18" t="str">
        <f>IFERROR(VLOOKUP(W395,'EFM Funds June 2020'!D:L,9,FALSE),"No")</f>
        <v>No</v>
      </c>
      <c r="AG395" s="19" t="str">
        <f t="shared" ca="1" si="33"/>
        <v>No</v>
      </c>
      <c r="AH395" s="19" t="str">
        <f t="shared" si="34"/>
        <v>No</v>
      </c>
      <c r="AI395" s="56" t="str">
        <f t="shared" ca="1" si="35"/>
        <v>Yes</v>
      </c>
      <c r="AJ395" s="56" t="str">
        <f ca="1">IFERROR(IF(OR($R$1&gt;Q395+90,$R$1&gt;VLOOKUP(W395,'EFM Funds June 2020'!D:E,2,FALSE)+90),"Yes","No"),"No")</f>
        <v>No</v>
      </c>
      <c r="AK395" s="56" t="str">
        <f>IFERROR(IF(OR(IFERROR(IF(AND(VLOOKUP(L395,'EFM Funds June 2020'!$D:$M,10,FALSE)="Yes",T395&lt;0),"Yes","No"),"No")="Yes",IFERROR(IF(AND(VLOOKUP(W395,'EFM Funds June 2020'!$D:$M,10,FALSE)="Yes",AA395&gt;0),"Yes","No"),"No")="Yes"),"Yes","No"),"No")</f>
        <v>No</v>
      </c>
      <c r="AL395" s="95" t="str">
        <f t="shared" si="36"/>
        <v>NoNo</v>
      </c>
    </row>
    <row r="396" spans="1:38" s="12" customFormat="1" x14ac:dyDescent="0.35">
      <c r="A396" s="13"/>
      <c r="B396" s="20"/>
      <c r="C396" s="20"/>
      <c r="D396" s="13"/>
      <c r="E396" s="13"/>
      <c r="F396" s="13"/>
      <c r="G396" s="21"/>
      <c r="H396" s="104"/>
      <c r="I396" s="21"/>
      <c r="J396" s="21"/>
      <c r="K396" s="13"/>
      <c r="L396" s="13"/>
      <c r="M396" s="20"/>
      <c r="N396" s="13"/>
      <c r="O396" s="13"/>
      <c r="P396" s="13"/>
      <c r="Q396" s="22"/>
      <c r="R396" s="13"/>
      <c r="S396" s="13"/>
      <c r="T396" s="13"/>
      <c r="U396" s="116"/>
      <c r="V396" s="116"/>
      <c r="W396" s="116"/>
      <c r="X396" s="118"/>
      <c r="Y396" s="120"/>
      <c r="Z396" s="116"/>
      <c r="AA396" s="116"/>
      <c r="AB396" s="55">
        <f t="shared" si="31"/>
        <v>0</v>
      </c>
      <c r="AC396" s="39"/>
      <c r="AD396" s="96" t="str">
        <f t="shared" si="32"/>
        <v>No</v>
      </c>
      <c r="AE396" s="18" t="str">
        <f>IFERROR(VLOOKUP(L396,'EFM Funds June 2020'!D:M,9,FALSE),"No")</f>
        <v>No</v>
      </c>
      <c r="AF396" s="18" t="str">
        <f>IFERROR(VLOOKUP(W396,'EFM Funds June 2020'!D:L,9,FALSE),"No")</f>
        <v>No</v>
      </c>
      <c r="AG396" s="19" t="str">
        <f t="shared" ca="1" si="33"/>
        <v>No</v>
      </c>
      <c r="AH396" s="19" t="str">
        <f t="shared" si="34"/>
        <v>No</v>
      </c>
      <c r="AI396" s="56" t="str">
        <f t="shared" ca="1" si="35"/>
        <v>Yes</v>
      </c>
      <c r="AJ396" s="56" t="str">
        <f ca="1">IFERROR(IF(OR($R$1&gt;Q396+90,$R$1&gt;VLOOKUP(W396,'EFM Funds June 2020'!D:E,2,FALSE)+90),"Yes","No"),"No")</f>
        <v>No</v>
      </c>
      <c r="AK396" s="56" t="str">
        <f>IFERROR(IF(OR(IFERROR(IF(AND(VLOOKUP(L396,'EFM Funds June 2020'!$D:$M,10,FALSE)="Yes",T396&lt;0),"Yes","No"),"No")="Yes",IFERROR(IF(AND(VLOOKUP(W396,'EFM Funds June 2020'!$D:$M,10,FALSE)="Yes",AA396&gt;0),"Yes","No"),"No")="Yes"),"Yes","No"),"No")</f>
        <v>No</v>
      </c>
      <c r="AL396" s="95" t="str">
        <f t="shared" si="36"/>
        <v>NoNo</v>
      </c>
    </row>
    <row r="397" spans="1:38" s="12" customFormat="1" x14ac:dyDescent="0.35">
      <c r="A397" s="13"/>
      <c r="B397" s="20"/>
      <c r="C397" s="20"/>
      <c r="D397" s="13"/>
      <c r="E397" s="13"/>
      <c r="F397" s="13"/>
      <c r="G397" s="21"/>
      <c r="H397" s="104"/>
      <c r="I397" s="21"/>
      <c r="J397" s="21"/>
      <c r="K397" s="13"/>
      <c r="L397" s="13"/>
      <c r="M397" s="20"/>
      <c r="N397" s="13"/>
      <c r="O397" s="13"/>
      <c r="P397" s="13"/>
      <c r="Q397" s="22"/>
      <c r="R397" s="13"/>
      <c r="S397" s="13"/>
      <c r="T397" s="13"/>
      <c r="U397" s="116"/>
      <c r="V397" s="116"/>
      <c r="W397" s="116"/>
      <c r="X397" s="118"/>
      <c r="Y397" s="120"/>
      <c r="Z397" s="116"/>
      <c r="AA397" s="116"/>
      <c r="AB397" s="55">
        <f t="shared" si="31"/>
        <v>0</v>
      </c>
      <c r="AC397" s="39"/>
      <c r="AD397" s="96" t="str">
        <f t="shared" si="32"/>
        <v>No</v>
      </c>
      <c r="AE397" s="18" t="str">
        <f>IFERROR(VLOOKUP(L397,'EFM Funds June 2020'!D:M,9,FALSE),"No")</f>
        <v>No</v>
      </c>
      <c r="AF397" s="18" t="str">
        <f>IFERROR(VLOOKUP(W397,'EFM Funds June 2020'!D:L,9,FALSE),"No")</f>
        <v>No</v>
      </c>
      <c r="AG397" s="19" t="str">
        <f t="shared" ca="1" si="33"/>
        <v>No</v>
      </c>
      <c r="AH397" s="19" t="str">
        <f t="shared" si="34"/>
        <v>No</v>
      </c>
      <c r="AI397" s="56" t="str">
        <f t="shared" ca="1" si="35"/>
        <v>Yes</v>
      </c>
      <c r="AJ397" s="56" t="str">
        <f ca="1">IFERROR(IF(OR($R$1&gt;Q397+90,$R$1&gt;VLOOKUP(W397,'EFM Funds June 2020'!D:E,2,FALSE)+90),"Yes","No"),"No")</f>
        <v>No</v>
      </c>
      <c r="AK397" s="56" t="str">
        <f>IFERROR(IF(OR(IFERROR(IF(AND(VLOOKUP(L397,'EFM Funds June 2020'!$D:$M,10,FALSE)="Yes",T397&lt;0),"Yes","No"),"No")="Yes",IFERROR(IF(AND(VLOOKUP(W397,'EFM Funds June 2020'!$D:$M,10,FALSE)="Yes",AA397&gt;0),"Yes","No"),"No")="Yes"),"Yes","No"),"No")</f>
        <v>No</v>
      </c>
      <c r="AL397" s="95" t="str">
        <f t="shared" si="36"/>
        <v>NoNo</v>
      </c>
    </row>
    <row r="398" spans="1:38" s="12" customFormat="1" x14ac:dyDescent="0.35">
      <c r="A398" s="13"/>
      <c r="B398" s="20"/>
      <c r="C398" s="20"/>
      <c r="D398" s="13"/>
      <c r="E398" s="13"/>
      <c r="F398" s="13"/>
      <c r="G398" s="21"/>
      <c r="H398" s="104"/>
      <c r="I398" s="21"/>
      <c r="J398" s="21"/>
      <c r="K398" s="13"/>
      <c r="L398" s="13"/>
      <c r="M398" s="20"/>
      <c r="N398" s="13"/>
      <c r="O398" s="13"/>
      <c r="P398" s="13"/>
      <c r="Q398" s="22"/>
      <c r="R398" s="13"/>
      <c r="S398" s="13"/>
      <c r="T398" s="13"/>
      <c r="U398" s="116"/>
      <c r="V398" s="116"/>
      <c r="W398" s="116"/>
      <c r="X398" s="118"/>
      <c r="Y398" s="120"/>
      <c r="Z398" s="116"/>
      <c r="AA398" s="116"/>
      <c r="AB398" s="55">
        <f t="shared" si="31"/>
        <v>0</v>
      </c>
      <c r="AC398" s="39"/>
      <c r="AD398" s="96" t="str">
        <f t="shared" si="32"/>
        <v>No</v>
      </c>
      <c r="AE398" s="18" t="str">
        <f>IFERROR(VLOOKUP(L398,'EFM Funds June 2020'!D:M,9,FALSE),"No")</f>
        <v>No</v>
      </c>
      <c r="AF398" s="18" t="str">
        <f>IFERROR(VLOOKUP(W398,'EFM Funds June 2020'!D:L,9,FALSE),"No")</f>
        <v>No</v>
      </c>
      <c r="AG398" s="19" t="str">
        <f t="shared" ca="1" si="33"/>
        <v>No</v>
      </c>
      <c r="AH398" s="19" t="str">
        <f t="shared" si="34"/>
        <v>No</v>
      </c>
      <c r="AI398" s="56" t="str">
        <f t="shared" ca="1" si="35"/>
        <v>Yes</v>
      </c>
      <c r="AJ398" s="56" t="str">
        <f ca="1">IFERROR(IF(OR($R$1&gt;Q398+90,$R$1&gt;VLOOKUP(W398,'EFM Funds June 2020'!D:E,2,FALSE)+90),"Yes","No"),"No")</f>
        <v>No</v>
      </c>
      <c r="AK398" s="56" t="str">
        <f>IFERROR(IF(OR(IFERROR(IF(AND(VLOOKUP(L398,'EFM Funds June 2020'!$D:$M,10,FALSE)="Yes",T398&lt;0),"Yes","No"),"No")="Yes",IFERROR(IF(AND(VLOOKUP(W398,'EFM Funds June 2020'!$D:$M,10,FALSE)="Yes",AA398&gt;0),"Yes","No"),"No")="Yes"),"Yes","No"),"No")</f>
        <v>No</v>
      </c>
      <c r="AL398" s="95" t="str">
        <f t="shared" si="36"/>
        <v>NoNo</v>
      </c>
    </row>
    <row r="399" spans="1:38" s="12" customFormat="1" x14ac:dyDescent="0.35">
      <c r="A399" s="13"/>
      <c r="B399" s="20"/>
      <c r="C399" s="20"/>
      <c r="D399" s="13"/>
      <c r="E399" s="13"/>
      <c r="F399" s="13"/>
      <c r="G399" s="21"/>
      <c r="H399" s="104"/>
      <c r="I399" s="21"/>
      <c r="J399" s="21"/>
      <c r="K399" s="13"/>
      <c r="L399" s="13"/>
      <c r="M399" s="20"/>
      <c r="N399" s="13"/>
      <c r="O399" s="13"/>
      <c r="P399" s="13"/>
      <c r="Q399" s="22"/>
      <c r="R399" s="13"/>
      <c r="S399" s="13"/>
      <c r="T399" s="13"/>
      <c r="U399" s="116"/>
      <c r="V399" s="116"/>
      <c r="W399" s="116"/>
      <c r="X399" s="118"/>
      <c r="Y399" s="120"/>
      <c r="Z399" s="116"/>
      <c r="AA399" s="116"/>
      <c r="AB399" s="55">
        <f t="shared" si="31"/>
        <v>0</v>
      </c>
      <c r="AC399" s="39"/>
      <c r="AD399" s="96" t="str">
        <f t="shared" si="32"/>
        <v>No</v>
      </c>
      <c r="AE399" s="18" t="str">
        <f>IFERROR(VLOOKUP(L399,'EFM Funds June 2020'!D:M,9,FALSE),"No")</f>
        <v>No</v>
      </c>
      <c r="AF399" s="18" t="str">
        <f>IFERROR(VLOOKUP(W399,'EFM Funds June 2020'!D:L,9,FALSE),"No")</f>
        <v>No</v>
      </c>
      <c r="AG399" s="19" t="str">
        <f t="shared" ca="1" si="33"/>
        <v>No</v>
      </c>
      <c r="AH399" s="19" t="str">
        <f t="shared" si="34"/>
        <v>No</v>
      </c>
      <c r="AI399" s="56" t="str">
        <f t="shared" ca="1" si="35"/>
        <v>Yes</v>
      </c>
      <c r="AJ399" s="56" t="str">
        <f ca="1">IFERROR(IF(OR($R$1&gt;Q399+90,$R$1&gt;VLOOKUP(W399,'EFM Funds June 2020'!D:E,2,FALSE)+90),"Yes","No"),"No")</f>
        <v>No</v>
      </c>
      <c r="AK399" s="56" t="str">
        <f>IFERROR(IF(OR(IFERROR(IF(AND(VLOOKUP(L399,'EFM Funds June 2020'!$D:$M,10,FALSE)="Yes",T399&lt;0),"Yes","No"),"No")="Yes",IFERROR(IF(AND(VLOOKUP(W399,'EFM Funds June 2020'!$D:$M,10,FALSE)="Yes",AA399&gt;0),"Yes","No"),"No")="Yes"),"Yes","No"),"No")</f>
        <v>No</v>
      </c>
      <c r="AL399" s="95" t="str">
        <f t="shared" si="36"/>
        <v>NoNo</v>
      </c>
    </row>
    <row r="400" spans="1:38" s="12" customFormat="1" x14ac:dyDescent="0.35">
      <c r="A400" s="13"/>
      <c r="B400" s="20"/>
      <c r="C400" s="20"/>
      <c r="D400" s="13"/>
      <c r="E400" s="13"/>
      <c r="F400" s="13"/>
      <c r="G400" s="21"/>
      <c r="H400" s="104"/>
      <c r="I400" s="21"/>
      <c r="J400" s="21"/>
      <c r="K400" s="13"/>
      <c r="L400" s="13"/>
      <c r="M400" s="20"/>
      <c r="N400" s="13"/>
      <c r="O400" s="13"/>
      <c r="P400" s="13"/>
      <c r="Q400" s="22"/>
      <c r="R400" s="13"/>
      <c r="S400" s="13"/>
      <c r="T400" s="13"/>
      <c r="U400" s="116"/>
      <c r="V400" s="116"/>
      <c r="W400" s="116"/>
      <c r="X400" s="118"/>
      <c r="Y400" s="120"/>
      <c r="Z400" s="116"/>
      <c r="AA400" s="116"/>
      <c r="AB400" s="55">
        <f t="shared" si="31"/>
        <v>0</v>
      </c>
      <c r="AC400" s="39"/>
      <c r="AD400" s="96" t="str">
        <f t="shared" si="32"/>
        <v>No</v>
      </c>
      <c r="AE400" s="18" t="str">
        <f>IFERROR(VLOOKUP(L400,'EFM Funds June 2020'!D:M,9,FALSE),"No")</f>
        <v>No</v>
      </c>
      <c r="AF400" s="18" t="str">
        <f>IFERROR(VLOOKUP(W400,'EFM Funds June 2020'!D:L,9,FALSE),"No")</f>
        <v>No</v>
      </c>
      <c r="AG400" s="19" t="str">
        <f t="shared" ca="1" si="33"/>
        <v>No</v>
      </c>
      <c r="AH400" s="19" t="str">
        <f t="shared" si="34"/>
        <v>No</v>
      </c>
      <c r="AI400" s="56" t="str">
        <f t="shared" ca="1" si="35"/>
        <v>Yes</v>
      </c>
      <c r="AJ400" s="56" t="str">
        <f ca="1">IFERROR(IF(OR($R$1&gt;Q400+90,$R$1&gt;VLOOKUP(W400,'EFM Funds June 2020'!D:E,2,FALSE)+90),"Yes","No"),"No")</f>
        <v>No</v>
      </c>
      <c r="AK400" s="56" t="str">
        <f>IFERROR(IF(OR(IFERROR(IF(AND(VLOOKUP(L400,'EFM Funds June 2020'!$D:$M,10,FALSE)="Yes",T400&lt;0),"Yes","No"),"No")="Yes",IFERROR(IF(AND(VLOOKUP(W400,'EFM Funds June 2020'!$D:$M,10,FALSE)="Yes",AA400&gt;0),"Yes","No"),"No")="Yes"),"Yes","No"),"No")</f>
        <v>No</v>
      </c>
      <c r="AL400" s="95" t="str">
        <f t="shared" si="36"/>
        <v>NoNo</v>
      </c>
    </row>
    <row r="401" spans="1:38" s="12" customFormat="1" x14ac:dyDescent="0.35">
      <c r="A401" s="13"/>
      <c r="B401" s="20"/>
      <c r="C401" s="20"/>
      <c r="D401" s="13"/>
      <c r="E401" s="13"/>
      <c r="F401" s="13"/>
      <c r="G401" s="21"/>
      <c r="H401" s="104"/>
      <c r="I401" s="21"/>
      <c r="J401" s="21"/>
      <c r="K401" s="13"/>
      <c r="L401" s="13"/>
      <c r="M401" s="20"/>
      <c r="N401" s="13"/>
      <c r="O401" s="13"/>
      <c r="P401" s="13"/>
      <c r="Q401" s="22"/>
      <c r="R401" s="13"/>
      <c r="S401" s="13"/>
      <c r="T401" s="13"/>
      <c r="U401" s="116"/>
      <c r="V401" s="116"/>
      <c r="W401" s="116"/>
      <c r="X401" s="118"/>
      <c r="Y401" s="120"/>
      <c r="Z401" s="116"/>
      <c r="AA401" s="116"/>
      <c r="AB401" s="55">
        <f t="shared" si="31"/>
        <v>0</v>
      </c>
      <c r="AC401" s="39"/>
      <c r="AD401" s="96" t="str">
        <f t="shared" si="32"/>
        <v>No</v>
      </c>
      <c r="AE401" s="18" t="str">
        <f>IFERROR(VLOOKUP(L401,'EFM Funds June 2020'!D:M,9,FALSE),"No")</f>
        <v>No</v>
      </c>
      <c r="AF401" s="18" t="str">
        <f>IFERROR(VLOOKUP(W401,'EFM Funds June 2020'!D:L,9,FALSE),"No")</f>
        <v>No</v>
      </c>
      <c r="AG401" s="19" t="str">
        <f t="shared" ca="1" si="33"/>
        <v>No</v>
      </c>
      <c r="AH401" s="19" t="str">
        <f t="shared" si="34"/>
        <v>No</v>
      </c>
      <c r="AI401" s="56" t="str">
        <f t="shared" ca="1" si="35"/>
        <v>Yes</v>
      </c>
      <c r="AJ401" s="56" t="str">
        <f ca="1">IFERROR(IF(OR($R$1&gt;Q401+90,$R$1&gt;VLOOKUP(W401,'EFM Funds June 2020'!D:E,2,FALSE)+90),"Yes","No"),"No")</f>
        <v>No</v>
      </c>
      <c r="AK401" s="56" t="str">
        <f>IFERROR(IF(OR(IFERROR(IF(AND(VLOOKUP(L401,'EFM Funds June 2020'!$D:$M,10,FALSE)="Yes",T401&lt;0),"Yes","No"),"No")="Yes",IFERROR(IF(AND(VLOOKUP(W401,'EFM Funds June 2020'!$D:$M,10,FALSE)="Yes",AA401&gt;0),"Yes","No"),"No")="Yes"),"Yes","No"),"No")</f>
        <v>No</v>
      </c>
      <c r="AL401" s="95" t="str">
        <f t="shared" si="36"/>
        <v>NoNo</v>
      </c>
    </row>
    <row r="402" spans="1:38" s="12" customFormat="1" x14ac:dyDescent="0.35">
      <c r="A402" s="13"/>
      <c r="B402" s="20"/>
      <c r="C402" s="20"/>
      <c r="D402" s="13"/>
      <c r="E402" s="13"/>
      <c r="F402" s="13"/>
      <c r="G402" s="21"/>
      <c r="H402" s="104"/>
      <c r="I402" s="21"/>
      <c r="J402" s="21"/>
      <c r="K402" s="13"/>
      <c r="L402" s="13"/>
      <c r="M402" s="20"/>
      <c r="N402" s="13"/>
      <c r="O402" s="13"/>
      <c r="P402" s="13"/>
      <c r="Q402" s="22"/>
      <c r="R402" s="13"/>
      <c r="S402" s="13"/>
      <c r="T402" s="13"/>
      <c r="U402" s="116"/>
      <c r="V402" s="116"/>
      <c r="W402" s="116"/>
      <c r="X402" s="118"/>
      <c r="Y402" s="120"/>
      <c r="Z402" s="116"/>
      <c r="AA402" s="116"/>
      <c r="AB402" s="55">
        <f t="shared" si="31"/>
        <v>0</v>
      </c>
      <c r="AC402" s="39"/>
      <c r="AD402" s="96" t="str">
        <f t="shared" si="32"/>
        <v>No</v>
      </c>
      <c r="AE402" s="18" t="str">
        <f>IFERROR(VLOOKUP(L402,'EFM Funds June 2020'!D:M,9,FALSE),"No")</f>
        <v>No</v>
      </c>
      <c r="AF402" s="18" t="str">
        <f>IFERROR(VLOOKUP(W402,'EFM Funds June 2020'!D:L,9,FALSE),"No")</f>
        <v>No</v>
      </c>
      <c r="AG402" s="19" t="str">
        <f t="shared" ca="1" si="33"/>
        <v>No</v>
      </c>
      <c r="AH402" s="19" t="str">
        <f t="shared" si="34"/>
        <v>No</v>
      </c>
      <c r="AI402" s="56" t="str">
        <f t="shared" ca="1" si="35"/>
        <v>Yes</v>
      </c>
      <c r="AJ402" s="56" t="str">
        <f ca="1">IFERROR(IF(OR($R$1&gt;Q402+90,$R$1&gt;VLOOKUP(W402,'EFM Funds June 2020'!D:E,2,FALSE)+90),"Yes","No"),"No")</f>
        <v>No</v>
      </c>
      <c r="AK402" s="56" t="str">
        <f>IFERROR(IF(OR(IFERROR(IF(AND(VLOOKUP(L402,'EFM Funds June 2020'!$D:$M,10,FALSE)="Yes",T402&lt;0),"Yes","No"),"No")="Yes",IFERROR(IF(AND(VLOOKUP(W402,'EFM Funds June 2020'!$D:$M,10,FALSE)="Yes",AA402&gt;0),"Yes","No"),"No")="Yes"),"Yes","No"),"No")</f>
        <v>No</v>
      </c>
      <c r="AL402" s="95" t="str">
        <f t="shared" si="36"/>
        <v>NoNo</v>
      </c>
    </row>
    <row r="403" spans="1:38" s="12" customFormat="1" x14ac:dyDescent="0.35">
      <c r="A403" s="13"/>
      <c r="B403" s="20"/>
      <c r="C403" s="20"/>
      <c r="D403" s="13"/>
      <c r="E403" s="13"/>
      <c r="F403" s="13"/>
      <c r="G403" s="21"/>
      <c r="H403" s="104"/>
      <c r="I403" s="21"/>
      <c r="J403" s="21"/>
      <c r="K403" s="13"/>
      <c r="L403" s="13"/>
      <c r="M403" s="20"/>
      <c r="N403" s="13"/>
      <c r="O403" s="13"/>
      <c r="P403" s="13"/>
      <c r="Q403" s="22"/>
      <c r="R403" s="13"/>
      <c r="S403" s="13"/>
      <c r="T403" s="13"/>
      <c r="U403" s="116"/>
      <c r="V403" s="116"/>
      <c r="W403" s="116"/>
      <c r="X403" s="118"/>
      <c r="Y403" s="120"/>
      <c r="Z403" s="116"/>
      <c r="AA403" s="116"/>
      <c r="AB403" s="55">
        <f t="shared" ref="AB403:AB466" si="37">T403-AA403</f>
        <v>0</v>
      </c>
      <c r="AC403" s="39"/>
      <c r="AD403" s="96" t="str">
        <f t="shared" si="32"/>
        <v>No</v>
      </c>
      <c r="AE403" s="18" t="str">
        <f>IFERROR(VLOOKUP(L403,'EFM Funds June 2020'!D:M,9,FALSE),"No")</f>
        <v>No</v>
      </c>
      <c r="AF403" s="18" t="str">
        <f>IFERROR(VLOOKUP(W403,'EFM Funds June 2020'!D:L,9,FALSE),"No")</f>
        <v>No</v>
      </c>
      <c r="AG403" s="19" t="str">
        <f t="shared" ca="1" si="33"/>
        <v>No</v>
      </c>
      <c r="AH403" s="19" t="str">
        <f t="shared" si="34"/>
        <v>No</v>
      </c>
      <c r="AI403" s="56" t="str">
        <f t="shared" ca="1" si="35"/>
        <v>Yes</v>
      </c>
      <c r="AJ403" s="56" t="str">
        <f ca="1">IFERROR(IF(OR($R$1&gt;Q403+90,$R$1&gt;VLOOKUP(W403,'EFM Funds June 2020'!D:E,2,FALSE)+90),"Yes","No"),"No")</f>
        <v>No</v>
      </c>
      <c r="AK403" s="56" t="str">
        <f>IFERROR(IF(OR(IFERROR(IF(AND(VLOOKUP(L403,'EFM Funds June 2020'!$D:$M,10,FALSE)="Yes",T403&lt;0),"Yes","No"),"No")="Yes",IFERROR(IF(AND(VLOOKUP(W403,'EFM Funds June 2020'!$D:$M,10,FALSE)="Yes",AA403&gt;0),"Yes","No"),"No")="Yes"),"Yes","No"),"No")</f>
        <v>No</v>
      </c>
      <c r="AL403" s="95" t="str">
        <f t="shared" si="36"/>
        <v>NoNo</v>
      </c>
    </row>
    <row r="404" spans="1:38" s="12" customFormat="1" x14ac:dyDescent="0.35">
      <c r="A404" s="13"/>
      <c r="B404" s="20"/>
      <c r="C404" s="20"/>
      <c r="D404" s="13"/>
      <c r="E404" s="13"/>
      <c r="F404" s="13"/>
      <c r="G404" s="21"/>
      <c r="H404" s="104"/>
      <c r="I404" s="21"/>
      <c r="J404" s="21"/>
      <c r="K404" s="13"/>
      <c r="L404" s="13"/>
      <c r="M404" s="20"/>
      <c r="N404" s="13"/>
      <c r="O404" s="13"/>
      <c r="P404" s="13"/>
      <c r="Q404" s="22"/>
      <c r="R404" s="13"/>
      <c r="S404" s="13"/>
      <c r="T404" s="13"/>
      <c r="U404" s="116"/>
      <c r="V404" s="116"/>
      <c r="W404" s="116"/>
      <c r="X404" s="118"/>
      <c r="Y404" s="120"/>
      <c r="Z404" s="116"/>
      <c r="AA404" s="116"/>
      <c r="AB404" s="55">
        <f t="shared" si="37"/>
        <v>0</v>
      </c>
      <c r="AC404" s="39"/>
      <c r="AD404" s="96" t="str">
        <f t="shared" ref="AD404:AD467" si="38">IF(ISNUMBER(SEARCH("Yes",AL404)),"Yes","No")</f>
        <v>No</v>
      </c>
      <c r="AE404" s="18" t="str">
        <f>IFERROR(VLOOKUP(L404,'EFM Funds June 2020'!D:M,9,FALSE),"No")</f>
        <v>No</v>
      </c>
      <c r="AF404" s="18" t="str">
        <f>IFERROR(VLOOKUP(W404,'EFM Funds June 2020'!D:L,9,FALSE),"No")</f>
        <v>No</v>
      </c>
      <c r="AG404" s="19" t="str">
        <f t="shared" ref="AG404:AG467" ca="1" si="39">IF(AND(AI404="Yes",AK404="Yes"),"Yes",IF(AND(AJ404="Yes",AK404="Yes"),"Yes","No"))</f>
        <v>No</v>
      </c>
      <c r="AH404" s="19" t="str">
        <f t="shared" ref="AH404:AH467" si="40">IF(OR(R404="GSHIP",R404="FEEREM",R404="GSPFR",R404="TUITRM",R404="CMPFEE"),"Yes","No")</f>
        <v>No</v>
      </c>
      <c r="AI404" s="56" t="str">
        <f t="shared" ref="AI404:AI467" ca="1" si="41">IFERROR(IF($R$1&gt;=(H404+120),"Yes","No"),"")</f>
        <v>Yes</v>
      </c>
      <c r="AJ404" s="56" t="str">
        <f ca="1">IFERROR(IF(OR($R$1&gt;Q404+90,$R$1&gt;VLOOKUP(W404,'EFM Funds June 2020'!D:E,2,FALSE)+90),"Yes","No"),"No")</f>
        <v>No</v>
      </c>
      <c r="AK404" s="56" t="str">
        <f>IFERROR(IF(OR(IFERROR(IF(AND(VLOOKUP(L404,'EFM Funds June 2020'!$D:$M,10,FALSE)="Yes",T404&lt;0),"Yes","No"),"No")="Yes",IFERROR(IF(AND(VLOOKUP(W404,'EFM Funds June 2020'!$D:$M,10,FALSE)="Yes",AA404&gt;0),"Yes","No"),"No")="Yes"),"Yes","No"),"No")</f>
        <v>No</v>
      </c>
      <c r="AL404" s="95" t="str">
        <f t="shared" ref="AL404:AL467" si="42">AE404&amp;AF404</f>
        <v>NoNo</v>
      </c>
    </row>
    <row r="405" spans="1:38" s="12" customFormat="1" x14ac:dyDescent="0.35">
      <c r="A405" s="13"/>
      <c r="B405" s="20"/>
      <c r="C405" s="20"/>
      <c r="D405" s="13"/>
      <c r="E405" s="13"/>
      <c r="F405" s="13"/>
      <c r="G405" s="21"/>
      <c r="H405" s="104"/>
      <c r="I405" s="21"/>
      <c r="J405" s="21"/>
      <c r="K405" s="13"/>
      <c r="L405" s="13"/>
      <c r="M405" s="20"/>
      <c r="N405" s="13"/>
      <c r="O405" s="13"/>
      <c r="P405" s="13"/>
      <c r="Q405" s="22"/>
      <c r="R405" s="13"/>
      <c r="S405" s="13"/>
      <c r="T405" s="13"/>
      <c r="U405" s="116"/>
      <c r="V405" s="116"/>
      <c r="W405" s="116"/>
      <c r="X405" s="118"/>
      <c r="Y405" s="120"/>
      <c r="Z405" s="116"/>
      <c r="AA405" s="116"/>
      <c r="AB405" s="55">
        <f t="shared" si="37"/>
        <v>0</v>
      </c>
      <c r="AC405" s="39"/>
      <c r="AD405" s="96" t="str">
        <f t="shared" si="38"/>
        <v>No</v>
      </c>
      <c r="AE405" s="18" t="str">
        <f>IFERROR(VLOOKUP(L405,'EFM Funds June 2020'!D:M,9,FALSE),"No")</f>
        <v>No</v>
      </c>
      <c r="AF405" s="18" t="str">
        <f>IFERROR(VLOOKUP(W405,'EFM Funds June 2020'!D:L,9,FALSE),"No")</f>
        <v>No</v>
      </c>
      <c r="AG405" s="19" t="str">
        <f t="shared" ca="1" si="39"/>
        <v>No</v>
      </c>
      <c r="AH405" s="19" t="str">
        <f t="shared" si="40"/>
        <v>No</v>
      </c>
      <c r="AI405" s="56" t="str">
        <f t="shared" ca="1" si="41"/>
        <v>Yes</v>
      </c>
      <c r="AJ405" s="56" t="str">
        <f ca="1">IFERROR(IF(OR($R$1&gt;Q405+90,$R$1&gt;VLOOKUP(W405,'EFM Funds June 2020'!D:E,2,FALSE)+90),"Yes","No"),"No")</f>
        <v>No</v>
      </c>
      <c r="AK405" s="56" t="str">
        <f>IFERROR(IF(OR(IFERROR(IF(AND(VLOOKUP(L405,'EFM Funds June 2020'!$D:$M,10,FALSE)="Yes",T405&lt;0),"Yes","No"),"No")="Yes",IFERROR(IF(AND(VLOOKUP(W405,'EFM Funds June 2020'!$D:$M,10,FALSE)="Yes",AA405&gt;0),"Yes","No"),"No")="Yes"),"Yes","No"),"No")</f>
        <v>No</v>
      </c>
      <c r="AL405" s="95" t="str">
        <f t="shared" si="42"/>
        <v>NoNo</v>
      </c>
    </row>
    <row r="406" spans="1:38" s="12" customFormat="1" x14ac:dyDescent="0.35">
      <c r="A406" s="13"/>
      <c r="B406" s="20"/>
      <c r="C406" s="20"/>
      <c r="D406" s="13"/>
      <c r="E406" s="13"/>
      <c r="F406" s="13"/>
      <c r="G406" s="21"/>
      <c r="H406" s="104"/>
      <c r="I406" s="21"/>
      <c r="J406" s="21"/>
      <c r="K406" s="13"/>
      <c r="L406" s="13"/>
      <c r="M406" s="20"/>
      <c r="N406" s="13"/>
      <c r="O406" s="13"/>
      <c r="P406" s="13"/>
      <c r="Q406" s="22"/>
      <c r="R406" s="13"/>
      <c r="S406" s="13"/>
      <c r="T406" s="13"/>
      <c r="U406" s="116"/>
      <c r="V406" s="116"/>
      <c r="W406" s="116"/>
      <c r="X406" s="118"/>
      <c r="Y406" s="120"/>
      <c r="Z406" s="116"/>
      <c r="AA406" s="116"/>
      <c r="AB406" s="55">
        <f t="shared" si="37"/>
        <v>0</v>
      </c>
      <c r="AC406" s="39"/>
      <c r="AD406" s="96" t="str">
        <f t="shared" si="38"/>
        <v>No</v>
      </c>
      <c r="AE406" s="18" t="str">
        <f>IFERROR(VLOOKUP(L406,'EFM Funds June 2020'!D:M,9,FALSE),"No")</f>
        <v>No</v>
      </c>
      <c r="AF406" s="18" t="str">
        <f>IFERROR(VLOOKUP(W406,'EFM Funds June 2020'!D:L,9,FALSE),"No")</f>
        <v>No</v>
      </c>
      <c r="AG406" s="19" t="str">
        <f t="shared" ca="1" si="39"/>
        <v>No</v>
      </c>
      <c r="AH406" s="19" t="str">
        <f t="shared" si="40"/>
        <v>No</v>
      </c>
      <c r="AI406" s="56" t="str">
        <f t="shared" ca="1" si="41"/>
        <v>Yes</v>
      </c>
      <c r="AJ406" s="56" t="str">
        <f ca="1">IFERROR(IF(OR($R$1&gt;Q406+90,$R$1&gt;VLOOKUP(W406,'EFM Funds June 2020'!D:E,2,FALSE)+90),"Yes","No"),"No")</f>
        <v>No</v>
      </c>
      <c r="AK406" s="56" t="str">
        <f>IFERROR(IF(OR(IFERROR(IF(AND(VLOOKUP(L406,'EFM Funds June 2020'!$D:$M,10,FALSE)="Yes",T406&lt;0),"Yes","No"),"No")="Yes",IFERROR(IF(AND(VLOOKUP(W406,'EFM Funds June 2020'!$D:$M,10,FALSE)="Yes",AA406&gt;0),"Yes","No"),"No")="Yes"),"Yes","No"),"No")</f>
        <v>No</v>
      </c>
      <c r="AL406" s="95" t="str">
        <f t="shared" si="42"/>
        <v>NoNo</v>
      </c>
    </row>
    <row r="407" spans="1:38" s="12" customFormat="1" x14ac:dyDescent="0.35">
      <c r="A407" s="13"/>
      <c r="B407" s="20"/>
      <c r="C407" s="20"/>
      <c r="D407" s="13"/>
      <c r="E407" s="13"/>
      <c r="F407" s="13"/>
      <c r="G407" s="21"/>
      <c r="H407" s="104"/>
      <c r="I407" s="21"/>
      <c r="J407" s="21"/>
      <c r="K407" s="13"/>
      <c r="L407" s="13"/>
      <c r="M407" s="20"/>
      <c r="N407" s="13"/>
      <c r="O407" s="13"/>
      <c r="P407" s="13"/>
      <c r="Q407" s="22"/>
      <c r="R407" s="13"/>
      <c r="S407" s="13"/>
      <c r="T407" s="13"/>
      <c r="U407" s="116"/>
      <c r="V407" s="116"/>
      <c r="W407" s="116"/>
      <c r="X407" s="118"/>
      <c r="Y407" s="120"/>
      <c r="Z407" s="116"/>
      <c r="AA407" s="116"/>
      <c r="AB407" s="55">
        <f t="shared" si="37"/>
        <v>0</v>
      </c>
      <c r="AC407" s="39"/>
      <c r="AD407" s="96" t="str">
        <f t="shared" si="38"/>
        <v>No</v>
      </c>
      <c r="AE407" s="18" t="str">
        <f>IFERROR(VLOOKUP(L407,'EFM Funds June 2020'!D:M,9,FALSE),"No")</f>
        <v>No</v>
      </c>
      <c r="AF407" s="18" t="str">
        <f>IFERROR(VLOOKUP(W407,'EFM Funds June 2020'!D:L,9,FALSE),"No")</f>
        <v>No</v>
      </c>
      <c r="AG407" s="19" t="str">
        <f t="shared" ca="1" si="39"/>
        <v>No</v>
      </c>
      <c r="AH407" s="19" t="str">
        <f t="shared" si="40"/>
        <v>No</v>
      </c>
      <c r="AI407" s="56" t="str">
        <f t="shared" ca="1" si="41"/>
        <v>Yes</v>
      </c>
      <c r="AJ407" s="56" t="str">
        <f ca="1">IFERROR(IF(OR($R$1&gt;Q407+90,$R$1&gt;VLOOKUP(W407,'EFM Funds June 2020'!D:E,2,FALSE)+90),"Yes","No"),"No")</f>
        <v>No</v>
      </c>
      <c r="AK407" s="56" t="str">
        <f>IFERROR(IF(OR(IFERROR(IF(AND(VLOOKUP(L407,'EFM Funds June 2020'!$D:$M,10,FALSE)="Yes",T407&lt;0),"Yes","No"),"No")="Yes",IFERROR(IF(AND(VLOOKUP(W407,'EFM Funds June 2020'!$D:$M,10,FALSE)="Yes",AA407&gt;0),"Yes","No"),"No")="Yes"),"Yes","No"),"No")</f>
        <v>No</v>
      </c>
      <c r="AL407" s="95" t="str">
        <f t="shared" si="42"/>
        <v>NoNo</v>
      </c>
    </row>
    <row r="408" spans="1:38" s="12" customFormat="1" x14ac:dyDescent="0.35">
      <c r="A408" s="13"/>
      <c r="B408" s="20"/>
      <c r="C408" s="20"/>
      <c r="D408" s="13"/>
      <c r="E408" s="13"/>
      <c r="F408" s="13"/>
      <c r="G408" s="21"/>
      <c r="H408" s="104"/>
      <c r="I408" s="21"/>
      <c r="J408" s="21"/>
      <c r="K408" s="13"/>
      <c r="L408" s="13"/>
      <c r="M408" s="20"/>
      <c r="N408" s="13"/>
      <c r="O408" s="13"/>
      <c r="P408" s="13"/>
      <c r="Q408" s="22"/>
      <c r="R408" s="13"/>
      <c r="S408" s="13"/>
      <c r="T408" s="13"/>
      <c r="U408" s="116"/>
      <c r="V408" s="116"/>
      <c r="W408" s="116"/>
      <c r="X408" s="118"/>
      <c r="Y408" s="120"/>
      <c r="Z408" s="116"/>
      <c r="AA408" s="116"/>
      <c r="AB408" s="55">
        <f t="shared" si="37"/>
        <v>0</v>
      </c>
      <c r="AC408" s="39"/>
      <c r="AD408" s="96" t="str">
        <f t="shared" si="38"/>
        <v>No</v>
      </c>
      <c r="AE408" s="18" t="str">
        <f>IFERROR(VLOOKUP(L408,'EFM Funds June 2020'!D:M,9,FALSE),"No")</f>
        <v>No</v>
      </c>
      <c r="AF408" s="18" t="str">
        <f>IFERROR(VLOOKUP(W408,'EFM Funds June 2020'!D:L,9,FALSE),"No")</f>
        <v>No</v>
      </c>
      <c r="AG408" s="19" t="str">
        <f t="shared" ca="1" si="39"/>
        <v>No</v>
      </c>
      <c r="AH408" s="19" t="str">
        <f t="shared" si="40"/>
        <v>No</v>
      </c>
      <c r="AI408" s="56" t="str">
        <f t="shared" ca="1" si="41"/>
        <v>Yes</v>
      </c>
      <c r="AJ408" s="56" t="str">
        <f ca="1">IFERROR(IF(OR($R$1&gt;Q408+90,$R$1&gt;VLOOKUP(W408,'EFM Funds June 2020'!D:E,2,FALSE)+90),"Yes","No"),"No")</f>
        <v>No</v>
      </c>
      <c r="AK408" s="56" t="str">
        <f>IFERROR(IF(OR(IFERROR(IF(AND(VLOOKUP(L408,'EFM Funds June 2020'!$D:$M,10,FALSE)="Yes",T408&lt;0),"Yes","No"),"No")="Yes",IFERROR(IF(AND(VLOOKUP(W408,'EFM Funds June 2020'!$D:$M,10,FALSE)="Yes",AA408&gt;0),"Yes","No"),"No")="Yes"),"Yes","No"),"No")</f>
        <v>No</v>
      </c>
      <c r="AL408" s="95" t="str">
        <f t="shared" si="42"/>
        <v>NoNo</v>
      </c>
    </row>
    <row r="409" spans="1:38" s="12" customFormat="1" x14ac:dyDescent="0.35">
      <c r="A409" s="13"/>
      <c r="B409" s="20"/>
      <c r="C409" s="20"/>
      <c r="D409" s="13"/>
      <c r="E409" s="13"/>
      <c r="F409" s="13"/>
      <c r="G409" s="21"/>
      <c r="H409" s="104"/>
      <c r="I409" s="21"/>
      <c r="J409" s="21"/>
      <c r="K409" s="13"/>
      <c r="L409" s="13"/>
      <c r="M409" s="20"/>
      <c r="N409" s="13"/>
      <c r="O409" s="13"/>
      <c r="P409" s="13"/>
      <c r="Q409" s="22"/>
      <c r="R409" s="13"/>
      <c r="S409" s="13"/>
      <c r="T409" s="13"/>
      <c r="U409" s="116"/>
      <c r="V409" s="116"/>
      <c r="W409" s="116"/>
      <c r="X409" s="118"/>
      <c r="Y409" s="120"/>
      <c r="Z409" s="116"/>
      <c r="AA409" s="116"/>
      <c r="AB409" s="55">
        <f t="shared" si="37"/>
        <v>0</v>
      </c>
      <c r="AC409" s="39"/>
      <c r="AD409" s="96" t="str">
        <f t="shared" si="38"/>
        <v>No</v>
      </c>
      <c r="AE409" s="18" t="str">
        <f>IFERROR(VLOOKUP(L409,'EFM Funds June 2020'!D:M,9,FALSE),"No")</f>
        <v>No</v>
      </c>
      <c r="AF409" s="18" t="str">
        <f>IFERROR(VLOOKUP(W409,'EFM Funds June 2020'!D:L,9,FALSE),"No")</f>
        <v>No</v>
      </c>
      <c r="AG409" s="19" t="str">
        <f t="shared" ca="1" si="39"/>
        <v>No</v>
      </c>
      <c r="AH409" s="19" t="str">
        <f t="shared" si="40"/>
        <v>No</v>
      </c>
      <c r="AI409" s="56" t="str">
        <f t="shared" ca="1" si="41"/>
        <v>Yes</v>
      </c>
      <c r="AJ409" s="56" t="str">
        <f ca="1">IFERROR(IF(OR($R$1&gt;Q409+90,$R$1&gt;VLOOKUP(W409,'EFM Funds June 2020'!D:E,2,FALSE)+90),"Yes","No"),"No")</f>
        <v>No</v>
      </c>
      <c r="AK409" s="56" t="str">
        <f>IFERROR(IF(OR(IFERROR(IF(AND(VLOOKUP(L409,'EFM Funds June 2020'!$D:$M,10,FALSE)="Yes",T409&lt;0),"Yes","No"),"No")="Yes",IFERROR(IF(AND(VLOOKUP(W409,'EFM Funds June 2020'!$D:$M,10,FALSE)="Yes",AA409&gt;0),"Yes","No"),"No")="Yes"),"Yes","No"),"No")</f>
        <v>No</v>
      </c>
      <c r="AL409" s="95" t="str">
        <f t="shared" si="42"/>
        <v>NoNo</v>
      </c>
    </row>
    <row r="410" spans="1:38" s="12" customFormat="1" x14ac:dyDescent="0.35">
      <c r="A410" s="13"/>
      <c r="B410" s="20"/>
      <c r="C410" s="20"/>
      <c r="D410" s="13"/>
      <c r="E410" s="13"/>
      <c r="F410" s="13"/>
      <c r="G410" s="21"/>
      <c r="H410" s="104"/>
      <c r="I410" s="21"/>
      <c r="J410" s="21"/>
      <c r="K410" s="13"/>
      <c r="L410" s="13"/>
      <c r="M410" s="20"/>
      <c r="N410" s="13"/>
      <c r="O410" s="13"/>
      <c r="P410" s="13"/>
      <c r="Q410" s="22"/>
      <c r="R410" s="13"/>
      <c r="S410" s="13"/>
      <c r="T410" s="13"/>
      <c r="U410" s="116"/>
      <c r="V410" s="116"/>
      <c r="W410" s="116"/>
      <c r="X410" s="118"/>
      <c r="Y410" s="120"/>
      <c r="Z410" s="116"/>
      <c r="AA410" s="116"/>
      <c r="AB410" s="55">
        <f t="shared" si="37"/>
        <v>0</v>
      </c>
      <c r="AC410" s="39"/>
      <c r="AD410" s="96" t="str">
        <f t="shared" si="38"/>
        <v>No</v>
      </c>
      <c r="AE410" s="18" t="str">
        <f>IFERROR(VLOOKUP(L410,'EFM Funds June 2020'!D:M,9,FALSE),"No")</f>
        <v>No</v>
      </c>
      <c r="AF410" s="18" t="str">
        <f>IFERROR(VLOOKUP(W410,'EFM Funds June 2020'!D:L,9,FALSE),"No")</f>
        <v>No</v>
      </c>
      <c r="AG410" s="19" t="str">
        <f t="shared" ca="1" si="39"/>
        <v>No</v>
      </c>
      <c r="AH410" s="19" t="str">
        <f t="shared" si="40"/>
        <v>No</v>
      </c>
      <c r="AI410" s="56" t="str">
        <f t="shared" ca="1" si="41"/>
        <v>Yes</v>
      </c>
      <c r="AJ410" s="56" t="str">
        <f ca="1">IFERROR(IF(OR($R$1&gt;Q410+90,$R$1&gt;VLOOKUP(W410,'EFM Funds June 2020'!D:E,2,FALSE)+90),"Yes","No"),"No")</f>
        <v>No</v>
      </c>
      <c r="AK410" s="56" t="str">
        <f>IFERROR(IF(OR(IFERROR(IF(AND(VLOOKUP(L410,'EFM Funds June 2020'!$D:$M,10,FALSE)="Yes",T410&lt;0),"Yes","No"),"No")="Yes",IFERROR(IF(AND(VLOOKUP(W410,'EFM Funds June 2020'!$D:$M,10,FALSE)="Yes",AA410&gt;0),"Yes","No"),"No")="Yes"),"Yes","No"),"No")</f>
        <v>No</v>
      </c>
      <c r="AL410" s="95" t="str">
        <f t="shared" si="42"/>
        <v>NoNo</v>
      </c>
    </row>
    <row r="411" spans="1:38" s="12" customFormat="1" x14ac:dyDescent="0.35">
      <c r="A411" s="13"/>
      <c r="B411" s="20"/>
      <c r="C411" s="20"/>
      <c r="D411" s="13"/>
      <c r="E411" s="13"/>
      <c r="F411" s="13"/>
      <c r="G411" s="21"/>
      <c r="H411" s="104"/>
      <c r="I411" s="21"/>
      <c r="J411" s="21"/>
      <c r="K411" s="13"/>
      <c r="L411" s="13"/>
      <c r="M411" s="20"/>
      <c r="N411" s="13"/>
      <c r="O411" s="13"/>
      <c r="P411" s="13"/>
      <c r="Q411" s="22"/>
      <c r="R411" s="13"/>
      <c r="S411" s="13"/>
      <c r="T411" s="13"/>
      <c r="U411" s="116"/>
      <c r="V411" s="116"/>
      <c r="W411" s="116"/>
      <c r="X411" s="118"/>
      <c r="Y411" s="120"/>
      <c r="Z411" s="116"/>
      <c r="AA411" s="116"/>
      <c r="AB411" s="55">
        <f t="shared" si="37"/>
        <v>0</v>
      </c>
      <c r="AC411" s="39"/>
      <c r="AD411" s="96" t="str">
        <f t="shared" si="38"/>
        <v>No</v>
      </c>
      <c r="AE411" s="18" t="str">
        <f>IFERROR(VLOOKUP(L411,'EFM Funds June 2020'!D:M,9,FALSE),"No")</f>
        <v>No</v>
      </c>
      <c r="AF411" s="18" t="str">
        <f>IFERROR(VLOOKUP(W411,'EFM Funds June 2020'!D:L,9,FALSE),"No")</f>
        <v>No</v>
      </c>
      <c r="AG411" s="19" t="str">
        <f t="shared" ca="1" si="39"/>
        <v>No</v>
      </c>
      <c r="AH411" s="19" t="str">
        <f t="shared" si="40"/>
        <v>No</v>
      </c>
      <c r="AI411" s="56" t="str">
        <f t="shared" ca="1" si="41"/>
        <v>Yes</v>
      </c>
      <c r="AJ411" s="56" t="str">
        <f ca="1">IFERROR(IF(OR($R$1&gt;Q411+90,$R$1&gt;VLOOKUP(W411,'EFM Funds June 2020'!D:E,2,FALSE)+90),"Yes","No"),"No")</f>
        <v>No</v>
      </c>
      <c r="AK411" s="56" t="str">
        <f>IFERROR(IF(OR(IFERROR(IF(AND(VLOOKUP(L411,'EFM Funds June 2020'!$D:$M,10,FALSE)="Yes",T411&lt;0),"Yes","No"),"No")="Yes",IFERROR(IF(AND(VLOOKUP(W411,'EFM Funds June 2020'!$D:$M,10,FALSE)="Yes",AA411&gt;0),"Yes","No"),"No")="Yes"),"Yes","No"),"No")</f>
        <v>No</v>
      </c>
      <c r="AL411" s="95" t="str">
        <f t="shared" si="42"/>
        <v>NoNo</v>
      </c>
    </row>
    <row r="412" spans="1:38" s="12" customFormat="1" x14ac:dyDescent="0.35">
      <c r="A412" s="13"/>
      <c r="B412" s="20"/>
      <c r="C412" s="20"/>
      <c r="D412" s="13"/>
      <c r="E412" s="13"/>
      <c r="F412" s="13"/>
      <c r="G412" s="21"/>
      <c r="H412" s="104"/>
      <c r="I412" s="21"/>
      <c r="J412" s="21"/>
      <c r="K412" s="13"/>
      <c r="L412" s="13"/>
      <c r="M412" s="20"/>
      <c r="N412" s="13"/>
      <c r="O412" s="13"/>
      <c r="P412" s="13"/>
      <c r="Q412" s="22"/>
      <c r="R412" s="13"/>
      <c r="S412" s="13"/>
      <c r="T412" s="13"/>
      <c r="U412" s="116"/>
      <c r="V412" s="116"/>
      <c r="W412" s="116"/>
      <c r="X412" s="118"/>
      <c r="Y412" s="120"/>
      <c r="Z412" s="116"/>
      <c r="AA412" s="116"/>
      <c r="AB412" s="55">
        <f t="shared" si="37"/>
        <v>0</v>
      </c>
      <c r="AC412" s="39"/>
      <c r="AD412" s="96" t="str">
        <f t="shared" si="38"/>
        <v>No</v>
      </c>
      <c r="AE412" s="18" t="str">
        <f>IFERROR(VLOOKUP(L412,'EFM Funds June 2020'!D:M,9,FALSE),"No")</f>
        <v>No</v>
      </c>
      <c r="AF412" s="18" t="str">
        <f>IFERROR(VLOOKUP(W412,'EFM Funds June 2020'!D:L,9,FALSE),"No")</f>
        <v>No</v>
      </c>
      <c r="AG412" s="19" t="str">
        <f t="shared" ca="1" si="39"/>
        <v>No</v>
      </c>
      <c r="AH412" s="19" t="str">
        <f t="shared" si="40"/>
        <v>No</v>
      </c>
      <c r="AI412" s="56" t="str">
        <f t="shared" ca="1" si="41"/>
        <v>Yes</v>
      </c>
      <c r="AJ412" s="56" t="str">
        <f ca="1">IFERROR(IF(OR($R$1&gt;Q412+90,$R$1&gt;VLOOKUP(W412,'EFM Funds June 2020'!D:E,2,FALSE)+90),"Yes","No"),"No")</f>
        <v>No</v>
      </c>
      <c r="AK412" s="56" t="str">
        <f>IFERROR(IF(OR(IFERROR(IF(AND(VLOOKUP(L412,'EFM Funds June 2020'!$D:$M,10,FALSE)="Yes",T412&lt;0),"Yes","No"),"No")="Yes",IFERROR(IF(AND(VLOOKUP(W412,'EFM Funds June 2020'!$D:$M,10,FALSE)="Yes",AA412&gt;0),"Yes","No"),"No")="Yes"),"Yes","No"),"No")</f>
        <v>No</v>
      </c>
      <c r="AL412" s="95" t="str">
        <f t="shared" si="42"/>
        <v>NoNo</v>
      </c>
    </row>
    <row r="413" spans="1:38" s="12" customFormat="1" x14ac:dyDescent="0.35">
      <c r="A413" s="13"/>
      <c r="B413" s="20"/>
      <c r="C413" s="20"/>
      <c r="D413" s="13"/>
      <c r="E413" s="13"/>
      <c r="F413" s="13"/>
      <c r="G413" s="21"/>
      <c r="H413" s="104"/>
      <c r="I413" s="21"/>
      <c r="J413" s="21"/>
      <c r="K413" s="13"/>
      <c r="L413" s="13"/>
      <c r="M413" s="20"/>
      <c r="N413" s="13"/>
      <c r="O413" s="13"/>
      <c r="P413" s="13"/>
      <c r="Q413" s="22"/>
      <c r="R413" s="13"/>
      <c r="S413" s="13"/>
      <c r="T413" s="13"/>
      <c r="U413" s="116"/>
      <c r="V413" s="116"/>
      <c r="W413" s="116"/>
      <c r="X413" s="118"/>
      <c r="Y413" s="120"/>
      <c r="Z413" s="116"/>
      <c r="AA413" s="116"/>
      <c r="AB413" s="55">
        <f t="shared" si="37"/>
        <v>0</v>
      </c>
      <c r="AC413" s="39"/>
      <c r="AD413" s="96" t="str">
        <f t="shared" si="38"/>
        <v>No</v>
      </c>
      <c r="AE413" s="18" t="str">
        <f>IFERROR(VLOOKUP(L413,'EFM Funds June 2020'!D:M,9,FALSE),"No")</f>
        <v>No</v>
      </c>
      <c r="AF413" s="18" t="str">
        <f>IFERROR(VLOOKUP(W413,'EFM Funds June 2020'!D:L,9,FALSE),"No")</f>
        <v>No</v>
      </c>
      <c r="AG413" s="19" t="str">
        <f t="shared" ca="1" si="39"/>
        <v>No</v>
      </c>
      <c r="AH413" s="19" t="str">
        <f t="shared" si="40"/>
        <v>No</v>
      </c>
      <c r="AI413" s="56" t="str">
        <f t="shared" ca="1" si="41"/>
        <v>Yes</v>
      </c>
      <c r="AJ413" s="56" t="str">
        <f ca="1">IFERROR(IF(OR($R$1&gt;Q413+90,$R$1&gt;VLOOKUP(W413,'EFM Funds June 2020'!D:E,2,FALSE)+90),"Yes","No"),"No")</f>
        <v>No</v>
      </c>
      <c r="AK413" s="56" t="str">
        <f>IFERROR(IF(OR(IFERROR(IF(AND(VLOOKUP(L413,'EFM Funds June 2020'!$D:$M,10,FALSE)="Yes",T413&lt;0),"Yes","No"),"No")="Yes",IFERROR(IF(AND(VLOOKUP(W413,'EFM Funds June 2020'!$D:$M,10,FALSE)="Yes",AA413&gt;0),"Yes","No"),"No")="Yes"),"Yes","No"),"No")</f>
        <v>No</v>
      </c>
      <c r="AL413" s="95" t="str">
        <f t="shared" si="42"/>
        <v>NoNo</v>
      </c>
    </row>
    <row r="414" spans="1:38" s="12" customFormat="1" x14ac:dyDescent="0.35">
      <c r="A414" s="13"/>
      <c r="B414" s="20"/>
      <c r="C414" s="20"/>
      <c r="D414" s="13"/>
      <c r="E414" s="13"/>
      <c r="F414" s="13"/>
      <c r="G414" s="21"/>
      <c r="H414" s="104"/>
      <c r="I414" s="21"/>
      <c r="J414" s="21"/>
      <c r="K414" s="13"/>
      <c r="L414" s="13"/>
      <c r="M414" s="20"/>
      <c r="N414" s="13"/>
      <c r="O414" s="13"/>
      <c r="P414" s="13"/>
      <c r="Q414" s="22"/>
      <c r="R414" s="13"/>
      <c r="S414" s="13"/>
      <c r="T414" s="13"/>
      <c r="U414" s="116"/>
      <c r="V414" s="116"/>
      <c r="W414" s="116"/>
      <c r="X414" s="118"/>
      <c r="Y414" s="120"/>
      <c r="Z414" s="116"/>
      <c r="AA414" s="116"/>
      <c r="AB414" s="55">
        <f t="shared" si="37"/>
        <v>0</v>
      </c>
      <c r="AC414" s="39"/>
      <c r="AD414" s="96" t="str">
        <f t="shared" si="38"/>
        <v>No</v>
      </c>
      <c r="AE414" s="18" t="str">
        <f>IFERROR(VLOOKUP(L414,'EFM Funds June 2020'!D:M,9,FALSE),"No")</f>
        <v>No</v>
      </c>
      <c r="AF414" s="18" t="str">
        <f>IFERROR(VLOOKUP(W414,'EFM Funds June 2020'!D:L,9,FALSE),"No")</f>
        <v>No</v>
      </c>
      <c r="AG414" s="19" t="str">
        <f t="shared" ca="1" si="39"/>
        <v>No</v>
      </c>
      <c r="AH414" s="19" t="str">
        <f t="shared" si="40"/>
        <v>No</v>
      </c>
      <c r="AI414" s="56" t="str">
        <f t="shared" ca="1" si="41"/>
        <v>Yes</v>
      </c>
      <c r="AJ414" s="56" t="str">
        <f ca="1">IFERROR(IF(OR($R$1&gt;Q414+90,$R$1&gt;VLOOKUP(W414,'EFM Funds June 2020'!D:E,2,FALSE)+90),"Yes","No"),"No")</f>
        <v>No</v>
      </c>
      <c r="AK414" s="56" t="str">
        <f>IFERROR(IF(OR(IFERROR(IF(AND(VLOOKUP(L414,'EFM Funds June 2020'!$D:$M,10,FALSE)="Yes",T414&lt;0),"Yes","No"),"No")="Yes",IFERROR(IF(AND(VLOOKUP(W414,'EFM Funds June 2020'!$D:$M,10,FALSE)="Yes",AA414&gt;0),"Yes","No"),"No")="Yes"),"Yes","No"),"No")</f>
        <v>No</v>
      </c>
      <c r="AL414" s="95" t="str">
        <f t="shared" si="42"/>
        <v>NoNo</v>
      </c>
    </row>
    <row r="415" spans="1:38" s="12" customFormat="1" x14ac:dyDescent="0.35">
      <c r="A415" s="13"/>
      <c r="B415" s="20"/>
      <c r="C415" s="20"/>
      <c r="D415" s="13"/>
      <c r="E415" s="13"/>
      <c r="F415" s="13"/>
      <c r="G415" s="21"/>
      <c r="H415" s="104"/>
      <c r="I415" s="21"/>
      <c r="J415" s="21"/>
      <c r="K415" s="13"/>
      <c r="L415" s="13"/>
      <c r="M415" s="20"/>
      <c r="N415" s="13"/>
      <c r="O415" s="13"/>
      <c r="P415" s="13"/>
      <c r="Q415" s="22"/>
      <c r="R415" s="13"/>
      <c r="S415" s="13"/>
      <c r="T415" s="13"/>
      <c r="U415" s="116"/>
      <c r="V415" s="116"/>
      <c r="W415" s="116"/>
      <c r="X415" s="118"/>
      <c r="Y415" s="120"/>
      <c r="Z415" s="116"/>
      <c r="AA415" s="116"/>
      <c r="AB415" s="55">
        <f t="shared" si="37"/>
        <v>0</v>
      </c>
      <c r="AC415" s="39"/>
      <c r="AD415" s="96" t="str">
        <f t="shared" si="38"/>
        <v>No</v>
      </c>
      <c r="AE415" s="18" t="str">
        <f>IFERROR(VLOOKUP(L415,'EFM Funds June 2020'!D:M,9,FALSE),"No")</f>
        <v>No</v>
      </c>
      <c r="AF415" s="18" t="str">
        <f>IFERROR(VLOOKUP(W415,'EFM Funds June 2020'!D:L,9,FALSE),"No")</f>
        <v>No</v>
      </c>
      <c r="AG415" s="19" t="str">
        <f t="shared" ca="1" si="39"/>
        <v>No</v>
      </c>
      <c r="AH415" s="19" t="str">
        <f t="shared" si="40"/>
        <v>No</v>
      </c>
      <c r="AI415" s="56" t="str">
        <f t="shared" ca="1" si="41"/>
        <v>Yes</v>
      </c>
      <c r="AJ415" s="56" t="str">
        <f ca="1">IFERROR(IF(OR($R$1&gt;Q415+90,$R$1&gt;VLOOKUP(W415,'EFM Funds June 2020'!D:E,2,FALSE)+90),"Yes","No"),"No")</f>
        <v>No</v>
      </c>
      <c r="AK415" s="56" t="str">
        <f>IFERROR(IF(OR(IFERROR(IF(AND(VLOOKUP(L415,'EFM Funds June 2020'!$D:$M,10,FALSE)="Yes",T415&lt;0),"Yes","No"),"No")="Yes",IFERROR(IF(AND(VLOOKUP(W415,'EFM Funds June 2020'!$D:$M,10,FALSE)="Yes",AA415&gt;0),"Yes","No"),"No")="Yes"),"Yes","No"),"No")</f>
        <v>No</v>
      </c>
      <c r="AL415" s="95" t="str">
        <f t="shared" si="42"/>
        <v>NoNo</v>
      </c>
    </row>
    <row r="416" spans="1:38" s="12" customFormat="1" x14ac:dyDescent="0.35">
      <c r="A416" s="13"/>
      <c r="B416" s="20"/>
      <c r="C416" s="20"/>
      <c r="D416" s="13"/>
      <c r="E416" s="13"/>
      <c r="F416" s="13"/>
      <c r="G416" s="21"/>
      <c r="H416" s="104"/>
      <c r="I416" s="21"/>
      <c r="J416" s="21"/>
      <c r="K416" s="13"/>
      <c r="L416" s="13"/>
      <c r="M416" s="20"/>
      <c r="N416" s="13"/>
      <c r="O416" s="13"/>
      <c r="P416" s="13"/>
      <c r="Q416" s="22"/>
      <c r="R416" s="13"/>
      <c r="S416" s="13"/>
      <c r="T416" s="13"/>
      <c r="U416" s="116"/>
      <c r="V416" s="116"/>
      <c r="W416" s="116"/>
      <c r="X416" s="118"/>
      <c r="Y416" s="120"/>
      <c r="Z416" s="116"/>
      <c r="AA416" s="116"/>
      <c r="AB416" s="55">
        <f t="shared" si="37"/>
        <v>0</v>
      </c>
      <c r="AC416" s="39"/>
      <c r="AD416" s="96" t="str">
        <f t="shared" si="38"/>
        <v>No</v>
      </c>
      <c r="AE416" s="18" t="str">
        <f>IFERROR(VLOOKUP(L416,'EFM Funds June 2020'!D:M,9,FALSE),"No")</f>
        <v>No</v>
      </c>
      <c r="AF416" s="18" t="str">
        <f>IFERROR(VLOOKUP(W416,'EFM Funds June 2020'!D:L,9,FALSE),"No")</f>
        <v>No</v>
      </c>
      <c r="AG416" s="19" t="str">
        <f t="shared" ca="1" si="39"/>
        <v>No</v>
      </c>
      <c r="AH416" s="19" t="str">
        <f t="shared" si="40"/>
        <v>No</v>
      </c>
      <c r="AI416" s="56" t="str">
        <f t="shared" ca="1" si="41"/>
        <v>Yes</v>
      </c>
      <c r="AJ416" s="56" t="str">
        <f ca="1">IFERROR(IF(OR($R$1&gt;Q416+90,$R$1&gt;VLOOKUP(W416,'EFM Funds June 2020'!D:E,2,FALSE)+90),"Yes","No"),"No")</f>
        <v>No</v>
      </c>
      <c r="AK416" s="56" t="str">
        <f>IFERROR(IF(OR(IFERROR(IF(AND(VLOOKUP(L416,'EFM Funds June 2020'!$D:$M,10,FALSE)="Yes",T416&lt;0),"Yes","No"),"No")="Yes",IFERROR(IF(AND(VLOOKUP(W416,'EFM Funds June 2020'!$D:$M,10,FALSE)="Yes",AA416&gt;0),"Yes","No"),"No")="Yes"),"Yes","No"),"No")</f>
        <v>No</v>
      </c>
      <c r="AL416" s="95" t="str">
        <f t="shared" si="42"/>
        <v>NoNo</v>
      </c>
    </row>
    <row r="417" spans="1:38" s="12" customFormat="1" x14ac:dyDescent="0.35">
      <c r="A417" s="13"/>
      <c r="B417" s="20"/>
      <c r="C417" s="20"/>
      <c r="D417" s="13"/>
      <c r="E417" s="13"/>
      <c r="F417" s="13"/>
      <c r="G417" s="21"/>
      <c r="H417" s="104"/>
      <c r="I417" s="21"/>
      <c r="J417" s="21"/>
      <c r="K417" s="13"/>
      <c r="L417" s="13"/>
      <c r="M417" s="20"/>
      <c r="N417" s="13"/>
      <c r="O417" s="13"/>
      <c r="P417" s="13"/>
      <c r="Q417" s="22"/>
      <c r="R417" s="13"/>
      <c r="S417" s="13"/>
      <c r="T417" s="13"/>
      <c r="U417" s="116"/>
      <c r="V417" s="116"/>
      <c r="W417" s="116"/>
      <c r="X417" s="118"/>
      <c r="Y417" s="120"/>
      <c r="Z417" s="116"/>
      <c r="AA417" s="116"/>
      <c r="AB417" s="55">
        <f t="shared" si="37"/>
        <v>0</v>
      </c>
      <c r="AC417" s="39"/>
      <c r="AD417" s="96" t="str">
        <f t="shared" si="38"/>
        <v>No</v>
      </c>
      <c r="AE417" s="18" t="str">
        <f>IFERROR(VLOOKUP(L417,'EFM Funds June 2020'!D:M,9,FALSE),"No")</f>
        <v>No</v>
      </c>
      <c r="AF417" s="18" t="str">
        <f>IFERROR(VLOOKUP(W417,'EFM Funds June 2020'!D:L,9,FALSE),"No")</f>
        <v>No</v>
      </c>
      <c r="AG417" s="19" t="str">
        <f t="shared" ca="1" si="39"/>
        <v>No</v>
      </c>
      <c r="AH417" s="19" t="str">
        <f t="shared" si="40"/>
        <v>No</v>
      </c>
      <c r="AI417" s="56" t="str">
        <f t="shared" ca="1" si="41"/>
        <v>Yes</v>
      </c>
      <c r="AJ417" s="56" t="str">
        <f ca="1">IFERROR(IF(OR($R$1&gt;Q417+90,$R$1&gt;VLOOKUP(W417,'EFM Funds June 2020'!D:E,2,FALSE)+90),"Yes","No"),"No")</f>
        <v>No</v>
      </c>
      <c r="AK417" s="56" t="str">
        <f>IFERROR(IF(OR(IFERROR(IF(AND(VLOOKUP(L417,'EFM Funds June 2020'!$D:$M,10,FALSE)="Yes",T417&lt;0),"Yes","No"),"No")="Yes",IFERROR(IF(AND(VLOOKUP(W417,'EFM Funds June 2020'!$D:$M,10,FALSE)="Yes",AA417&gt;0),"Yes","No"),"No")="Yes"),"Yes","No"),"No")</f>
        <v>No</v>
      </c>
      <c r="AL417" s="95" t="str">
        <f t="shared" si="42"/>
        <v>NoNo</v>
      </c>
    </row>
    <row r="418" spans="1:38" s="12" customFormat="1" x14ac:dyDescent="0.35">
      <c r="A418" s="13"/>
      <c r="B418" s="20"/>
      <c r="C418" s="20"/>
      <c r="D418" s="13"/>
      <c r="E418" s="13"/>
      <c r="F418" s="13"/>
      <c r="G418" s="21"/>
      <c r="H418" s="104"/>
      <c r="I418" s="21"/>
      <c r="J418" s="21"/>
      <c r="K418" s="13"/>
      <c r="L418" s="13"/>
      <c r="M418" s="20"/>
      <c r="N418" s="13"/>
      <c r="O418" s="13"/>
      <c r="P418" s="13"/>
      <c r="Q418" s="22"/>
      <c r="R418" s="13"/>
      <c r="S418" s="13"/>
      <c r="T418" s="13"/>
      <c r="U418" s="116"/>
      <c r="V418" s="116"/>
      <c r="W418" s="116"/>
      <c r="X418" s="118"/>
      <c r="Y418" s="120"/>
      <c r="Z418" s="116"/>
      <c r="AA418" s="116"/>
      <c r="AB418" s="55">
        <f t="shared" si="37"/>
        <v>0</v>
      </c>
      <c r="AC418" s="39"/>
      <c r="AD418" s="96" t="str">
        <f t="shared" si="38"/>
        <v>No</v>
      </c>
      <c r="AE418" s="18" t="str">
        <f>IFERROR(VLOOKUP(L418,'EFM Funds June 2020'!D:M,9,FALSE),"No")</f>
        <v>No</v>
      </c>
      <c r="AF418" s="18" t="str">
        <f>IFERROR(VLOOKUP(W418,'EFM Funds June 2020'!D:L,9,FALSE),"No")</f>
        <v>No</v>
      </c>
      <c r="AG418" s="19" t="str">
        <f t="shared" ca="1" si="39"/>
        <v>No</v>
      </c>
      <c r="AH418" s="19" t="str">
        <f t="shared" si="40"/>
        <v>No</v>
      </c>
      <c r="AI418" s="56" t="str">
        <f t="shared" ca="1" si="41"/>
        <v>Yes</v>
      </c>
      <c r="AJ418" s="56" t="str">
        <f ca="1">IFERROR(IF(OR($R$1&gt;Q418+90,$R$1&gt;VLOOKUP(W418,'EFM Funds June 2020'!D:E,2,FALSE)+90),"Yes","No"),"No")</f>
        <v>No</v>
      </c>
      <c r="AK418" s="56" t="str">
        <f>IFERROR(IF(OR(IFERROR(IF(AND(VLOOKUP(L418,'EFM Funds June 2020'!$D:$M,10,FALSE)="Yes",T418&lt;0),"Yes","No"),"No")="Yes",IFERROR(IF(AND(VLOOKUP(W418,'EFM Funds June 2020'!$D:$M,10,FALSE)="Yes",AA418&gt;0),"Yes","No"),"No")="Yes"),"Yes","No"),"No")</f>
        <v>No</v>
      </c>
      <c r="AL418" s="95" t="str">
        <f t="shared" si="42"/>
        <v>NoNo</v>
      </c>
    </row>
    <row r="419" spans="1:38" s="12" customFormat="1" x14ac:dyDescent="0.35">
      <c r="A419" s="13"/>
      <c r="B419" s="20"/>
      <c r="C419" s="20"/>
      <c r="D419" s="13"/>
      <c r="E419" s="13"/>
      <c r="F419" s="13"/>
      <c r="G419" s="21"/>
      <c r="H419" s="104"/>
      <c r="I419" s="21"/>
      <c r="J419" s="21"/>
      <c r="K419" s="13"/>
      <c r="L419" s="13"/>
      <c r="M419" s="20"/>
      <c r="N419" s="13"/>
      <c r="O419" s="13"/>
      <c r="P419" s="13"/>
      <c r="Q419" s="22"/>
      <c r="R419" s="13"/>
      <c r="S419" s="13"/>
      <c r="T419" s="13"/>
      <c r="U419" s="116"/>
      <c r="V419" s="116"/>
      <c r="W419" s="116"/>
      <c r="X419" s="118"/>
      <c r="Y419" s="120"/>
      <c r="Z419" s="116"/>
      <c r="AA419" s="116"/>
      <c r="AB419" s="55">
        <f t="shared" si="37"/>
        <v>0</v>
      </c>
      <c r="AC419" s="39"/>
      <c r="AD419" s="96" t="str">
        <f t="shared" si="38"/>
        <v>No</v>
      </c>
      <c r="AE419" s="18" t="str">
        <f>IFERROR(VLOOKUP(L419,'EFM Funds June 2020'!D:M,9,FALSE),"No")</f>
        <v>No</v>
      </c>
      <c r="AF419" s="18" t="str">
        <f>IFERROR(VLOOKUP(W419,'EFM Funds June 2020'!D:L,9,FALSE),"No")</f>
        <v>No</v>
      </c>
      <c r="AG419" s="19" t="str">
        <f t="shared" ca="1" si="39"/>
        <v>No</v>
      </c>
      <c r="AH419" s="19" t="str">
        <f t="shared" si="40"/>
        <v>No</v>
      </c>
      <c r="AI419" s="56" t="str">
        <f t="shared" ca="1" si="41"/>
        <v>Yes</v>
      </c>
      <c r="AJ419" s="56" t="str">
        <f ca="1">IFERROR(IF(OR($R$1&gt;Q419+90,$R$1&gt;VLOOKUP(W419,'EFM Funds June 2020'!D:E,2,FALSE)+90),"Yes","No"),"No")</f>
        <v>No</v>
      </c>
      <c r="AK419" s="56" t="str">
        <f>IFERROR(IF(OR(IFERROR(IF(AND(VLOOKUP(L419,'EFM Funds June 2020'!$D:$M,10,FALSE)="Yes",T419&lt;0),"Yes","No"),"No")="Yes",IFERROR(IF(AND(VLOOKUP(W419,'EFM Funds June 2020'!$D:$M,10,FALSE)="Yes",AA419&gt;0),"Yes","No"),"No")="Yes"),"Yes","No"),"No")</f>
        <v>No</v>
      </c>
      <c r="AL419" s="95" t="str">
        <f t="shared" si="42"/>
        <v>NoNo</v>
      </c>
    </row>
    <row r="420" spans="1:38" s="12" customFormat="1" x14ac:dyDescent="0.35">
      <c r="A420" s="13"/>
      <c r="B420" s="20"/>
      <c r="C420" s="20"/>
      <c r="D420" s="13"/>
      <c r="E420" s="13"/>
      <c r="F420" s="13"/>
      <c r="G420" s="21"/>
      <c r="H420" s="104"/>
      <c r="I420" s="21"/>
      <c r="J420" s="21"/>
      <c r="K420" s="13"/>
      <c r="L420" s="13"/>
      <c r="M420" s="20"/>
      <c r="N420" s="13"/>
      <c r="O420" s="13"/>
      <c r="P420" s="13"/>
      <c r="Q420" s="22"/>
      <c r="R420" s="13"/>
      <c r="S420" s="13"/>
      <c r="T420" s="13"/>
      <c r="U420" s="116"/>
      <c r="V420" s="116"/>
      <c r="W420" s="116"/>
      <c r="X420" s="118"/>
      <c r="Y420" s="120"/>
      <c r="Z420" s="116"/>
      <c r="AA420" s="116"/>
      <c r="AB420" s="55">
        <f t="shared" si="37"/>
        <v>0</v>
      </c>
      <c r="AC420" s="39"/>
      <c r="AD420" s="96" t="str">
        <f t="shared" si="38"/>
        <v>No</v>
      </c>
      <c r="AE420" s="18" t="str">
        <f>IFERROR(VLOOKUP(L420,'EFM Funds June 2020'!D:M,9,FALSE),"No")</f>
        <v>No</v>
      </c>
      <c r="AF420" s="18" t="str">
        <f>IFERROR(VLOOKUP(W420,'EFM Funds June 2020'!D:L,9,FALSE),"No")</f>
        <v>No</v>
      </c>
      <c r="AG420" s="19" t="str">
        <f t="shared" ca="1" si="39"/>
        <v>No</v>
      </c>
      <c r="AH420" s="19" t="str">
        <f t="shared" si="40"/>
        <v>No</v>
      </c>
      <c r="AI420" s="56" t="str">
        <f t="shared" ca="1" si="41"/>
        <v>Yes</v>
      </c>
      <c r="AJ420" s="56" t="str">
        <f ca="1">IFERROR(IF(OR($R$1&gt;Q420+90,$R$1&gt;VLOOKUP(W420,'EFM Funds June 2020'!D:E,2,FALSE)+90),"Yes","No"),"No")</f>
        <v>No</v>
      </c>
      <c r="AK420" s="56" t="str">
        <f>IFERROR(IF(OR(IFERROR(IF(AND(VLOOKUP(L420,'EFM Funds June 2020'!$D:$M,10,FALSE)="Yes",T420&lt;0),"Yes","No"),"No")="Yes",IFERROR(IF(AND(VLOOKUP(W420,'EFM Funds June 2020'!$D:$M,10,FALSE)="Yes",AA420&gt;0),"Yes","No"),"No")="Yes"),"Yes","No"),"No")</f>
        <v>No</v>
      </c>
      <c r="AL420" s="95" t="str">
        <f t="shared" si="42"/>
        <v>NoNo</v>
      </c>
    </row>
    <row r="421" spans="1:38" s="12" customFormat="1" x14ac:dyDescent="0.35">
      <c r="A421" s="13"/>
      <c r="B421" s="20"/>
      <c r="C421" s="20"/>
      <c r="D421" s="13"/>
      <c r="E421" s="13"/>
      <c r="F421" s="13"/>
      <c r="G421" s="21"/>
      <c r="H421" s="104"/>
      <c r="I421" s="21"/>
      <c r="J421" s="21"/>
      <c r="K421" s="13"/>
      <c r="L421" s="13"/>
      <c r="M421" s="20"/>
      <c r="N421" s="13"/>
      <c r="O421" s="13"/>
      <c r="P421" s="13"/>
      <c r="Q421" s="22"/>
      <c r="R421" s="13"/>
      <c r="S421" s="13"/>
      <c r="T421" s="13"/>
      <c r="U421" s="116"/>
      <c r="V421" s="116"/>
      <c r="W421" s="116"/>
      <c r="X421" s="118"/>
      <c r="Y421" s="120"/>
      <c r="Z421" s="116"/>
      <c r="AA421" s="116"/>
      <c r="AB421" s="55">
        <f t="shared" si="37"/>
        <v>0</v>
      </c>
      <c r="AC421" s="39"/>
      <c r="AD421" s="96" t="str">
        <f t="shared" si="38"/>
        <v>No</v>
      </c>
      <c r="AE421" s="18" t="str">
        <f>IFERROR(VLOOKUP(L421,'EFM Funds June 2020'!D:M,9,FALSE),"No")</f>
        <v>No</v>
      </c>
      <c r="AF421" s="18" t="str">
        <f>IFERROR(VLOOKUP(W421,'EFM Funds June 2020'!D:L,9,FALSE),"No")</f>
        <v>No</v>
      </c>
      <c r="AG421" s="19" t="str">
        <f t="shared" ca="1" si="39"/>
        <v>No</v>
      </c>
      <c r="AH421" s="19" t="str">
        <f t="shared" si="40"/>
        <v>No</v>
      </c>
      <c r="AI421" s="56" t="str">
        <f t="shared" ca="1" si="41"/>
        <v>Yes</v>
      </c>
      <c r="AJ421" s="56" t="str">
        <f ca="1">IFERROR(IF(OR($R$1&gt;Q421+90,$R$1&gt;VLOOKUP(W421,'EFM Funds June 2020'!D:E,2,FALSE)+90),"Yes","No"),"No")</f>
        <v>No</v>
      </c>
      <c r="AK421" s="56" t="str">
        <f>IFERROR(IF(OR(IFERROR(IF(AND(VLOOKUP(L421,'EFM Funds June 2020'!$D:$M,10,FALSE)="Yes",T421&lt;0),"Yes","No"),"No")="Yes",IFERROR(IF(AND(VLOOKUP(W421,'EFM Funds June 2020'!$D:$M,10,FALSE)="Yes",AA421&gt;0),"Yes","No"),"No")="Yes"),"Yes","No"),"No")</f>
        <v>No</v>
      </c>
      <c r="AL421" s="95" t="str">
        <f t="shared" si="42"/>
        <v>NoNo</v>
      </c>
    </row>
    <row r="422" spans="1:38" s="12" customFormat="1" x14ac:dyDescent="0.35">
      <c r="A422" s="13"/>
      <c r="B422" s="20"/>
      <c r="C422" s="20"/>
      <c r="D422" s="13"/>
      <c r="E422" s="13"/>
      <c r="F422" s="13"/>
      <c r="G422" s="21"/>
      <c r="H422" s="104"/>
      <c r="I422" s="21"/>
      <c r="J422" s="21"/>
      <c r="K422" s="13"/>
      <c r="L422" s="13"/>
      <c r="M422" s="20"/>
      <c r="N422" s="13"/>
      <c r="O422" s="13"/>
      <c r="P422" s="13"/>
      <c r="Q422" s="22"/>
      <c r="R422" s="13"/>
      <c r="S422" s="13"/>
      <c r="T422" s="13"/>
      <c r="U422" s="116"/>
      <c r="V422" s="116"/>
      <c r="W422" s="116"/>
      <c r="X422" s="118"/>
      <c r="Y422" s="120"/>
      <c r="Z422" s="116"/>
      <c r="AA422" s="116"/>
      <c r="AB422" s="55">
        <f t="shared" si="37"/>
        <v>0</v>
      </c>
      <c r="AC422" s="39"/>
      <c r="AD422" s="96" t="str">
        <f t="shared" si="38"/>
        <v>No</v>
      </c>
      <c r="AE422" s="18" t="str">
        <f>IFERROR(VLOOKUP(L422,'EFM Funds June 2020'!D:M,9,FALSE),"No")</f>
        <v>No</v>
      </c>
      <c r="AF422" s="18" t="str">
        <f>IFERROR(VLOOKUP(W422,'EFM Funds June 2020'!D:L,9,FALSE),"No")</f>
        <v>No</v>
      </c>
      <c r="AG422" s="19" t="str">
        <f t="shared" ca="1" si="39"/>
        <v>No</v>
      </c>
      <c r="AH422" s="19" t="str">
        <f t="shared" si="40"/>
        <v>No</v>
      </c>
      <c r="AI422" s="56" t="str">
        <f t="shared" ca="1" si="41"/>
        <v>Yes</v>
      </c>
      <c r="AJ422" s="56" t="str">
        <f ca="1">IFERROR(IF(OR($R$1&gt;Q422+90,$R$1&gt;VLOOKUP(W422,'EFM Funds June 2020'!D:E,2,FALSE)+90),"Yes","No"),"No")</f>
        <v>No</v>
      </c>
      <c r="AK422" s="56" t="str">
        <f>IFERROR(IF(OR(IFERROR(IF(AND(VLOOKUP(L422,'EFM Funds June 2020'!$D:$M,10,FALSE)="Yes",T422&lt;0),"Yes","No"),"No")="Yes",IFERROR(IF(AND(VLOOKUP(W422,'EFM Funds June 2020'!$D:$M,10,FALSE)="Yes",AA422&gt;0),"Yes","No"),"No")="Yes"),"Yes","No"),"No")</f>
        <v>No</v>
      </c>
      <c r="AL422" s="95" t="str">
        <f t="shared" si="42"/>
        <v>NoNo</v>
      </c>
    </row>
    <row r="423" spans="1:38" s="12" customFormat="1" x14ac:dyDescent="0.35">
      <c r="A423" s="13"/>
      <c r="B423" s="20"/>
      <c r="C423" s="20"/>
      <c r="D423" s="13"/>
      <c r="E423" s="13"/>
      <c r="F423" s="13"/>
      <c r="G423" s="21"/>
      <c r="H423" s="104"/>
      <c r="I423" s="21"/>
      <c r="J423" s="21"/>
      <c r="K423" s="13"/>
      <c r="L423" s="13"/>
      <c r="M423" s="20"/>
      <c r="N423" s="13"/>
      <c r="O423" s="13"/>
      <c r="P423" s="13"/>
      <c r="Q423" s="22"/>
      <c r="R423" s="13"/>
      <c r="S423" s="13"/>
      <c r="T423" s="13"/>
      <c r="U423" s="116"/>
      <c r="V423" s="116"/>
      <c r="W423" s="116"/>
      <c r="X423" s="118"/>
      <c r="Y423" s="120"/>
      <c r="Z423" s="116"/>
      <c r="AA423" s="116"/>
      <c r="AB423" s="55">
        <f t="shared" si="37"/>
        <v>0</v>
      </c>
      <c r="AC423" s="39"/>
      <c r="AD423" s="96" t="str">
        <f t="shared" si="38"/>
        <v>No</v>
      </c>
      <c r="AE423" s="18" t="str">
        <f>IFERROR(VLOOKUP(L423,'EFM Funds June 2020'!D:M,9,FALSE),"No")</f>
        <v>No</v>
      </c>
      <c r="AF423" s="18" t="str">
        <f>IFERROR(VLOOKUP(W423,'EFM Funds June 2020'!D:L,9,FALSE),"No")</f>
        <v>No</v>
      </c>
      <c r="AG423" s="19" t="str">
        <f t="shared" ca="1" si="39"/>
        <v>No</v>
      </c>
      <c r="AH423" s="19" t="str">
        <f t="shared" si="40"/>
        <v>No</v>
      </c>
      <c r="AI423" s="56" t="str">
        <f t="shared" ca="1" si="41"/>
        <v>Yes</v>
      </c>
      <c r="AJ423" s="56" t="str">
        <f ca="1">IFERROR(IF(OR($R$1&gt;Q423+90,$R$1&gt;VLOOKUP(W423,'EFM Funds June 2020'!D:E,2,FALSE)+90),"Yes","No"),"No")</f>
        <v>No</v>
      </c>
      <c r="AK423" s="56" t="str">
        <f>IFERROR(IF(OR(IFERROR(IF(AND(VLOOKUP(L423,'EFM Funds June 2020'!$D:$M,10,FALSE)="Yes",T423&lt;0),"Yes","No"),"No")="Yes",IFERROR(IF(AND(VLOOKUP(W423,'EFM Funds June 2020'!$D:$M,10,FALSE)="Yes",AA423&gt;0),"Yes","No"),"No")="Yes"),"Yes","No"),"No")</f>
        <v>No</v>
      </c>
      <c r="AL423" s="95" t="str">
        <f t="shared" si="42"/>
        <v>NoNo</v>
      </c>
    </row>
    <row r="424" spans="1:38" s="12" customFormat="1" x14ac:dyDescent="0.35">
      <c r="A424" s="13"/>
      <c r="B424" s="20"/>
      <c r="C424" s="20"/>
      <c r="D424" s="13"/>
      <c r="E424" s="13"/>
      <c r="F424" s="13"/>
      <c r="G424" s="21"/>
      <c r="H424" s="104"/>
      <c r="I424" s="21"/>
      <c r="J424" s="21"/>
      <c r="K424" s="13"/>
      <c r="L424" s="13"/>
      <c r="M424" s="20"/>
      <c r="N424" s="13"/>
      <c r="O424" s="13"/>
      <c r="P424" s="13"/>
      <c r="Q424" s="22"/>
      <c r="R424" s="13"/>
      <c r="S424" s="13"/>
      <c r="T424" s="13"/>
      <c r="U424" s="116"/>
      <c r="V424" s="116"/>
      <c r="W424" s="116"/>
      <c r="X424" s="118"/>
      <c r="Y424" s="120"/>
      <c r="Z424" s="116"/>
      <c r="AA424" s="116"/>
      <c r="AB424" s="55">
        <f t="shared" si="37"/>
        <v>0</v>
      </c>
      <c r="AC424" s="39"/>
      <c r="AD424" s="96" t="str">
        <f t="shared" si="38"/>
        <v>No</v>
      </c>
      <c r="AE424" s="18" t="str">
        <f>IFERROR(VLOOKUP(L424,'EFM Funds June 2020'!D:M,9,FALSE),"No")</f>
        <v>No</v>
      </c>
      <c r="AF424" s="18" t="str">
        <f>IFERROR(VLOOKUP(W424,'EFM Funds June 2020'!D:L,9,FALSE),"No")</f>
        <v>No</v>
      </c>
      <c r="AG424" s="19" t="str">
        <f t="shared" ca="1" si="39"/>
        <v>No</v>
      </c>
      <c r="AH424" s="19" t="str">
        <f t="shared" si="40"/>
        <v>No</v>
      </c>
      <c r="AI424" s="56" t="str">
        <f t="shared" ca="1" si="41"/>
        <v>Yes</v>
      </c>
      <c r="AJ424" s="56" t="str">
        <f ca="1">IFERROR(IF(OR($R$1&gt;Q424+90,$R$1&gt;VLOOKUP(W424,'EFM Funds June 2020'!D:E,2,FALSE)+90),"Yes","No"),"No")</f>
        <v>No</v>
      </c>
      <c r="AK424" s="56" t="str">
        <f>IFERROR(IF(OR(IFERROR(IF(AND(VLOOKUP(L424,'EFM Funds June 2020'!$D:$M,10,FALSE)="Yes",T424&lt;0),"Yes","No"),"No")="Yes",IFERROR(IF(AND(VLOOKUP(W424,'EFM Funds June 2020'!$D:$M,10,FALSE)="Yes",AA424&gt;0),"Yes","No"),"No")="Yes"),"Yes","No"),"No")</f>
        <v>No</v>
      </c>
      <c r="AL424" s="95" t="str">
        <f t="shared" si="42"/>
        <v>NoNo</v>
      </c>
    </row>
    <row r="425" spans="1:38" s="12" customFormat="1" x14ac:dyDescent="0.35">
      <c r="A425" s="13"/>
      <c r="B425" s="20"/>
      <c r="C425" s="20"/>
      <c r="D425" s="13"/>
      <c r="E425" s="13"/>
      <c r="F425" s="13"/>
      <c r="G425" s="21"/>
      <c r="H425" s="104"/>
      <c r="I425" s="21"/>
      <c r="J425" s="21"/>
      <c r="K425" s="13"/>
      <c r="L425" s="13"/>
      <c r="M425" s="20"/>
      <c r="N425" s="13"/>
      <c r="O425" s="13"/>
      <c r="P425" s="13"/>
      <c r="Q425" s="22"/>
      <c r="R425" s="13"/>
      <c r="S425" s="13"/>
      <c r="T425" s="13"/>
      <c r="U425" s="116"/>
      <c r="V425" s="116"/>
      <c r="W425" s="116"/>
      <c r="X425" s="118"/>
      <c r="Y425" s="120"/>
      <c r="Z425" s="116"/>
      <c r="AA425" s="116"/>
      <c r="AB425" s="55">
        <f t="shared" si="37"/>
        <v>0</v>
      </c>
      <c r="AC425" s="39"/>
      <c r="AD425" s="96" t="str">
        <f t="shared" si="38"/>
        <v>No</v>
      </c>
      <c r="AE425" s="18" t="str">
        <f>IFERROR(VLOOKUP(L425,'EFM Funds June 2020'!D:M,9,FALSE),"No")</f>
        <v>No</v>
      </c>
      <c r="AF425" s="18" t="str">
        <f>IFERROR(VLOOKUP(W425,'EFM Funds June 2020'!D:L,9,FALSE),"No")</f>
        <v>No</v>
      </c>
      <c r="AG425" s="19" t="str">
        <f t="shared" ca="1" si="39"/>
        <v>No</v>
      </c>
      <c r="AH425" s="19" t="str">
        <f t="shared" si="40"/>
        <v>No</v>
      </c>
      <c r="AI425" s="56" t="str">
        <f t="shared" ca="1" si="41"/>
        <v>Yes</v>
      </c>
      <c r="AJ425" s="56" t="str">
        <f ca="1">IFERROR(IF(OR($R$1&gt;Q425+90,$R$1&gt;VLOOKUP(W425,'EFM Funds June 2020'!D:E,2,FALSE)+90),"Yes","No"),"No")</f>
        <v>No</v>
      </c>
      <c r="AK425" s="56" t="str">
        <f>IFERROR(IF(OR(IFERROR(IF(AND(VLOOKUP(L425,'EFM Funds June 2020'!$D:$M,10,FALSE)="Yes",T425&lt;0),"Yes","No"),"No")="Yes",IFERROR(IF(AND(VLOOKUP(W425,'EFM Funds June 2020'!$D:$M,10,FALSE)="Yes",AA425&gt;0),"Yes","No"),"No")="Yes"),"Yes","No"),"No")</f>
        <v>No</v>
      </c>
      <c r="AL425" s="95" t="str">
        <f t="shared" si="42"/>
        <v>NoNo</v>
      </c>
    </row>
    <row r="426" spans="1:38" s="12" customFormat="1" x14ac:dyDescent="0.35">
      <c r="A426" s="13"/>
      <c r="B426" s="20"/>
      <c r="C426" s="20"/>
      <c r="D426" s="13"/>
      <c r="E426" s="13"/>
      <c r="F426" s="13"/>
      <c r="G426" s="21"/>
      <c r="H426" s="104"/>
      <c r="I426" s="21"/>
      <c r="J426" s="21"/>
      <c r="K426" s="13"/>
      <c r="L426" s="13"/>
      <c r="M426" s="20"/>
      <c r="N426" s="13"/>
      <c r="O426" s="13"/>
      <c r="P426" s="13"/>
      <c r="Q426" s="22"/>
      <c r="R426" s="13"/>
      <c r="S426" s="13"/>
      <c r="T426" s="13"/>
      <c r="U426" s="116"/>
      <c r="V426" s="116"/>
      <c r="W426" s="116"/>
      <c r="X426" s="118"/>
      <c r="Y426" s="120"/>
      <c r="Z426" s="116"/>
      <c r="AA426" s="116"/>
      <c r="AB426" s="55">
        <f t="shared" si="37"/>
        <v>0</v>
      </c>
      <c r="AC426" s="39"/>
      <c r="AD426" s="96" t="str">
        <f t="shared" si="38"/>
        <v>No</v>
      </c>
      <c r="AE426" s="18" t="str">
        <f>IFERROR(VLOOKUP(L426,'EFM Funds June 2020'!D:M,9,FALSE),"No")</f>
        <v>No</v>
      </c>
      <c r="AF426" s="18" t="str">
        <f>IFERROR(VLOOKUP(W426,'EFM Funds June 2020'!D:L,9,FALSE),"No")</f>
        <v>No</v>
      </c>
      <c r="AG426" s="19" t="str">
        <f t="shared" ca="1" si="39"/>
        <v>No</v>
      </c>
      <c r="AH426" s="19" t="str">
        <f t="shared" si="40"/>
        <v>No</v>
      </c>
      <c r="AI426" s="56" t="str">
        <f t="shared" ca="1" si="41"/>
        <v>Yes</v>
      </c>
      <c r="AJ426" s="56" t="str">
        <f ca="1">IFERROR(IF(OR($R$1&gt;Q426+90,$R$1&gt;VLOOKUP(W426,'EFM Funds June 2020'!D:E,2,FALSE)+90),"Yes","No"),"No")</f>
        <v>No</v>
      </c>
      <c r="AK426" s="56" t="str">
        <f>IFERROR(IF(OR(IFERROR(IF(AND(VLOOKUP(L426,'EFM Funds June 2020'!$D:$M,10,FALSE)="Yes",T426&lt;0),"Yes","No"),"No")="Yes",IFERROR(IF(AND(VLOOKUP(W426,'EFM Funds June 2020'!$D:$M,10,FALSE)="Yes",AA426&gt;0),"Yes","No"),"No")="Yes"),"Yes","No"),"No")</f>
        <v>No</v>
      </c>
      <c r="AL426" s="95" t="str">
        <f t="shared" si="42"/>
        <v>NoNo</v>
      </c>
    </row>
    <row r="427" spans="1:38" s="12" customFormat="1" x14ac:dyDescent="0.35">
      <c r="A427" s="13"/>
      <c r="B427" s="20"/>
      <c r="C427" s="20"/>
      <c r="D427" s="13"/>
      <c r="E427" s="13"/>
      <c r="F427" s="13"/>
      <c r="G427" s="21"/>
      <c r="H427" s="104"/>
      <c r="I427" s="21"/>
      <c r="J427" s="21"/>
      <c r="K427" s="13"/>
      <c r="L427" s="13"/>
      <c r="M427" s="20"/>
      <c r="N427" s="13"/>
      <c r="O427" s="13"/>
      <c r="P427" s="13"/>
      <c r="Q427" s="22"/>
      <c r="R427" s="13"/>
      <c r="S427" s="13"/>
      <c r="T427" s="13"/>
      <c r="U427" s="116"/>
      <c r="V427" s="116"/>
      <c r="W427" s="116"/>
      <c r="X427" s="118"/>
      <c r="Y427" s="120"/>
      <c r="Z427" s="116"/>
      <c r="AA427" s="116"/>
      <c r="AB427" s="55">
        <f t="shared" si="37"/>
        <v>0</v>
      </c>
      <c r="AC427" s="39"/>
      <c r="AD427" s="96" t="str">
        <f t="shared" si="38"/>
        <v>No</v>
      </c>
      <c r="AE427" s="18" t="str">
        <f>IFERROR(VLOOKUP(L427,'EFM Funds June 2020'!D:M,9,FALSE),"No")</f>
        <v>No</v>
      </c>
      <c r="AF427" s="18" t="str">
        <f>IFERROR(VLOOKUP(W427,'EFM Funds June 2020'!D:L,9,FALSE),"No")</f>
        <v>No</v>
      </c>
      <c r="AG427" s="19" t="str">
        <f t="shared" ca="1" si="39"/>
        <v>No</v>
      </c>
      <c r="AH427" s="19" t="str">
        <f t="shared" si="40"/>
        <v>No</v>
      </c>
      <c r="AI427" s="56" t="str">
        <f t="shared" ca="1" si="41"/>
        <v>Yes</v>
      </c>
      <c r="AJ427" s="56" t="str">
        <f ca="1">IFERROR(IF(OR($R$1&gt;Q427+90,$R$1&gt;VLOOKUP(W427,'EFM Funds June 2020'!D:E,2,FALSE)+90),"Yes","No"),"No")</f>
        <v>No</v>
      </c>
      <c r="AK427" s="56" t="str">
        <f>IFERROR(IF(OR(IFERROR(IF(AND(VLOOKUP(L427,'EFM Funds June 2020'!$D:$M,10,FALSE)="Yes",T427&lt;0),"Yes","No"),"No")="Yes",IFERROR(IF(AND(VLOOKUP(W427,'EFM Funds June 2020'!$D:$M,10,FALSE)="Yes",AA427&gt;0),"Yes","No"),"No")="Yes"),"Yes","No"),"No")</f>
        <v>No</v>
      </c>
      <c r="AL427" s="95" t="str">
        <f t="shared" si="42"/>
        <v>NoNo</v>
      </c>
    </row>
    <row r="428" spans="1:38" s="12" customFormat="1" x14ac:dyDescent="0.35">
      <c r="A428" s="13"/>
      <c r="B428" s="20"/>
      <c r="C428" s="20"/>
      <c r="D428" s="13"/>
      <c r="E428" s="13"/>
      <c r="F428" s="13"/>
      <c r="G428" s="21"/>
      <c r="H428" s="104"/>
      <c r="I428" s="21"/>
      <c r="J428" s="21"/>
      <c r="K428" s="13"/>
      <c r="L428" s="13"/>
      <c r="M428" s="20"/>
      <c r="N428" s="13"/>
      <c r="O428" s="13"/>
      <c r="P428" s="13"/>
      <c r="Q428" s="22"/>
      <c r="R428" s="13"/>
      <c r="S428" s="13"/>
      <c r="T428" s="13"/>
      <c r="U428" s="116"/>
      <c r="V428" s="116"/>
      <c r="W428" s="116"/>
      <c r="X428" s="118"/>
      <c r="Y428" s="120"/>
      <c r="Z428" s="116"/>
      <c r="AA428" s="116"/>
      <c r="AB428" s="55">
        <f t="shared" si="37"/>
        <v>0</v>
      </c>
      <c r="AC428" s="39"/>
      <c r="AD428" s="96" t="str">
        <f t="shared" si="38"/>
        <v>No</v>
      </c>
      <c r="AE428" s="18" t="str">
        <f>IFERROR(VLOOKUP(L428,'EFM Funds June 2020'!D:M,9,FALSE),"No")</f>
        <v>No</v>
      </c>
      <c r="AF428" s="18" t="str">
        <f>IFERROR(VLOOKUP(W428,'EFM Funds June 2020'!D:L,9,FALSE),"No")</f>
        <v>No</v>
      </c>
      <c r="AG428" s="19" t="str">
        <f t="shared" ca="1" si="39"/>
        <v>No</v>
      </c>
      <c r="AH428" s="19" t="str">
        <f t="shared" si="40"/>
        <v>No</v>
      </c>
      <c r="AI428" s="56" t="str">
        <f t="shared" ca="1" si="41"/>
        <v>Yes</v>
      </c>
      <c r="AJ428" s="56" t="str">
        <f ca="1">IFERROR(IF(OR($R$1&gt;Q428+90,$R$1&gt;VLOOKUP(W428,'EFM Funds June 2020'!D:E,2,FALSE)+90),"Yes","No"),"No")</f>
        <v>No</v>
      </c>
      <c r="AK428" s="56" t="str">
        <f>IFERROR(IF(OR(IFERROR(IF(AND(VLOOKUP(L428,'EFM Funds June 2020'!$D:$M,10,FALSE)="Yes",T428&lt;0),"Yes","No"),"No")="Yes",IFERROR(IF(AND(VLOOKUP(W428,'EFM Funds June 2020'!$D:$M,10,FALSE)="Yes",AA428&gt;0),"Yes","No"),"No")="Yes"),"Yes","No"),"No")</f>
        <v>No</v>
      </c>
      <c r="AL428" s="95" t="str">
        <f t="shared" si="42"/>
        <v>NoNo</v>
      </c>
    </row>
    <row r="429" spans="1:38" s="12" customFormat="1" x14ac:dyDescent="0.35">
      <c r="A429" s="13"/>
      <c r="B429" s="20"/>
      <c r="C429" s="20"/>
      <c r="D429" s="13"/>
      <c r="E429" s="13"/>
      <c r="F429" s="13"/>
      <c r="G429" s="21"/>
      <c r="H429" s="104"/>
      <c r="I429" s="21"/>
      <c r="J429" s="21"/>
      <c r="K429" s="13"/>
      <c r="L429" s="13"/>
      <c r="M429" s="20"/>
      <c r="N429" s="13"/>
      <c r="O429" s="13"/>
      <c r="P429" s="13"/>
      <c r="Q429" s="22"/>
      <c r="R429" s="13"/>
      <c r="S429" s="13"/>
      <c r="T429" s="13"/>
      <c r="U429" s="116"/>
      <c r="V429" s="116"/>
      <c r="W429" s="116"/>
      <c r="X429" s="118"/>
      <c r="Y429" s="120"/>
      <c r="Z429" s="116"/>
      <c r="AA429" s="116"/>
      <c r="AB429" s="55">
        <f t="shared" si="37"/>
        <v>0</v>
      </c>
      <c r="AC429" s="39"/>
      <c r="AD429" s="96" t="str">
        <f t="shared" si="38"/>
        <v>No</v>
      </c>
      <c r="AE429" s="18" t="str">
        <f>IFERROR(VLOOKUP(L429,'EFM Funds June 2020'!D:M,9,FALSE),"No")</f>
        <v>No</v>
      </c>
      <c r="AF429" s="18" t="str">
        <f>IFERROR(VLOOKUP(W429,'EFM Funds June 2020'!D:L,9,FALSE),"No")</f>
        <v>No</v>
      </c>
      <c r="AG429" s="19" t="str">
        <f t="shared" ca="1" si="39"/>
        <v>No</v>
      </c>
      <c r="AH429" s="19" t="str">
        <f t="shared" si="40"/>
        <v>No</v>
      </c>
      <c r="AI429" s="56" t="str">
        <f t="shared" ca="1" si="41"/>
        <v>Yes</v>
      </c>
      <c r="AJ429" s="56" t="str">
        <f ca="1">IFERROR(IF(OR($R$1&gt;Q429+90,$R$1&gt;VLOOKUP(W429,'EFM Funds June 2020'!D:E,2,FALSE)+90),"Yes","No"),"No")</f>
        <v>No</v>
      </c>
      <c r="AK429" s="56" t="str">
        <f>IFERROR(IF(OR(IFERROR(IF(AND(VLOOKUP(L429,'EFM Funds June 2020'!$D:$M,10,FALSE)="Yes",T429&lt;0),"Yes","No"),"No")="Yes",IFERROR(IF(AND(VLOOKUP(W429,'EFM Funds June 2020'!$D:$M,10,FALSE)="Yes",AA429&gt;0),"Yes","No"),"No")="Yes"),"Yes","No"),"No")</f>
        <v>No</v>
      </c>
      <c r="AL429" s="95" t="str">
        <f t="shared" si="42"/>
        <v>NoNo</v>
      </c>
    </row>
    <row r="430" spans="1:38" s="12" customFormat="1" x14ac:dyDescent="0.35">
      <c r="A430" s="13"/>
      <c r="B430" s="20"/>
      <c r="C430" s="20"/>
      <c r="D430" s="13"/>
      <c r="E430" s="13"/>
      <c r="F430" s="13"/>
      <c r="G430" s="21"/>
      <c r="H430" s="104"/>
      <c r="I430" s="21"/>
      <c r="J430" s="21"/>
      <c r="K430" s="13"/>
      <c r="L430" s="13"/>
      <c r="M430" s="20"/>
      <c r="N430" s="13"/>
      <c r="O430" s="13"/>
      <c r="P430" s="13"/>
      <c r="Q430" s="22"/>
      <c r="R430" s="13"/>
      <c r="S430" s="13"/>
      <c r="T430" s="13"/>
      <c r="U430" s="116"/>
      <c r="V430" s="116"/>
      <c r="W430" s="116"/>
      <c r="X430" s="118"/>
      <c r="Y430" s="120"/>
      <c r="Z430" s="116"/>
      <c r="AA430" s="116"/>
      <c r="AB430" s="55">
        <f t="shared" si="37"/>
        <v>0</v>
      </c>
      <c r="AC430" s="39"/>
      <c r="AD430" s="96" t="str">
        <f t="shared" si="38"/>
        <v>No</v>
      </c>
      <c r="AE430" s="18" t="str">
        <f>IFERROR(VLOOKUP(L430,'EFM Funds June 2020'!D:M,9,FALSE),"No")</f>
        <v>No</v>
      </c>
      <c r="AF430" s="18" t="str">
        <f>IFERROR(VLOOKUP(W430,'EFM Funds June 2020'!D:L,9,FALSE),"No")</f>
        <v>No</v>
      </c>
      <c r="AG430" s="19" t="str">
        <f t="shared" ca="1" si="39"/>
        <v>No</v>
      </c>
      <c r="AH430" s="19" t="str">
        <f t="shared" si="40"/>
        <v>No</v>
      </c>
      <c r="AI430" s="56" t="str">
        <f t="shared" ca="1" si="41"/>
        <v>Yes</v>
      </c>
      <c r="AJ430" s="56" t="str">
        <f ca="1">IFERROR(IF(OR($R$1&gt;Q430+90,$R$1&gt;VLOOKUP(W430,'EFM Funds June 2020'!D:E,2,FALSE)+90),"Yes","No"),"No")</f>
        <v>No</v>
      </c>
      <c r="AK430" s="56" t="str">
        <f>IFERROR(IF(OR(IFERROR(IF(AND(VLOOKUP(L430,'EFM Funds June 2020'!$D:$M,10,FALSE)="Yes",T430&lt;0),"Yes","No"),"No")="Yes",IFERROR(IF(AND(VLOOKUP(W430,'EFM Funds June 2020'!$D:$M,10,FALSE)="Yes",AA430&gt;0),"Yes","No"),"No")="Yes"),"Yes","No"),"No")</f>
        <v>No</v>
      </c>
      <c r="AL430" s="95" t="str">
        <f t="shared" si="42"/>
        <v>NoNo</v>
      </c>
    </row>
    <row r="431" spans="1:38" s="12" customFormat="1" x14ac:dyDescent="0.35">
      <c r="A431" s="13"/>
      <c r="B431" s="20"/>
      <c r="C431" s="20"/>
      <c r="D431" s="13"/>
      <c r="E431" s="13"/>
      <c r="F431" s="13"/>
      <c r="G431" s="21"/>
      <c r="H431" s="104"/>
      <c r="I431" s="21"/>
      <c r="J431" s="21"/>
      <c r="K431" s="13"/>
      <c r="L431" s="13"/>
      <c r="M431" s="20"/>
      <c r="N431" s="13"/>
      <c r="O431" s="13"/>
      <c r="P431" s="13"/>
      <c r="Q431" s="22"/>
      <c r="R431" s="13"/>
      <c r="S431" s="13"/>
      <c r="T431" s="13"/>
      <c r="U431" s="116"/>
      <c r="V431" s="116"/>
      <c r="W431" s="116"/>
      <c r="X431" s="118"/>
      <c r="Y431" s="120"/>
      <c r="Z431" s="116"/>
      <c r="AA431" s="116"/>
      <c r="AB431" s="55">
        <f t="shared" si="37"/>
        <v>0</v>
      </c>
      <c r="AC431" s="39"/>
      <c r="AD431" s="96" t="str">
        <f t="shared" si="38"/>
        <v>No</v>
      </c>
      <c r="AE431" s="18" t="str">
        <f>IFERROR(VLOOKUP(L431,'EFM Funds June 2020'!D:M,9,FALSE),"No")</f>
        <v>No</v>
      </c>
      <c r="AF431" s="18" t="str">
        <f>IFERROR(VLOOKUP(W431,'EFM Funds June 2020'!D:L,9,FALSE),"No")</f>
        <v>No</v>
      </c>
      <c r="AG431" s="19" t="str">
        <f t="shared" ca="1" si="39"/>
        <v>No</v>
      </c>
      <c r="AH431" s="19" t="str">
        <f t="shared" si="40"/>
        <v>No</v>
      </c>
      <c r="AI431" s="56" t="str">
        <f t="shared" ca="1" si="41"/>
        <v>Yes</v>
      </c>
      <c r="AJ431" s="56" t="str">
        <f ca="1">IFERROR(IF(OR($R$1&gt;Q431+90,$R$1&gt;VLOOKUP(W431,'EFM Funds June 2020'!D:E,2,FALSE)+90),"Yes","No"),"No")</f>
        <v>No</v>
      </c>
      <c r="AK431" s="56" t="str">
        <f>IFERROR(IF(OR(IFERROR(IF(AND(VLOOKUP(L431,'EFM Funds June 2020'!$D:$M,10,FALSE)="Yes",T431&lt;0),"Yes","No"),"No")="Yes",IFERROR(IF(AND(VLOOKUP(W431,'EFM Funds June 2020'!$D:$M,10,FALSE)="Yes",AA431&gt;0),"Yes","No"),"No")="Yes"),"Yes","No"),"No")</f>
        <v>No</v>
      </c>
      <c r="AL431" s="95" t="str">
        <f t="shared" si="42"/>
        <v>NoNo</v>
      </c>
    </row>
    <row r="432" spans="1:38" s="12" customFormat="1" x14ac:dyDescent="0.35">
      <c r="A432" s="13"/>
      <c r="B432" s="20"/>
      <c r="C432" s="20"/>
      <c r="D432" s="13"/>
      <c r="E432" s="13"/>
      <c r="F432" s="13"/>
      <c r="G432" s="21"/>
      <c r="H432" s="104"/>
      <c r="I432" s="21"/>
      <c r="J432" s="21"/>
      <c r="K432" s="13"/>
      <c r="L432" s="13"/>
      <c r="M432" s="20"/>
      <c r="N432" s="13"/>
      <c r="O432" s="13"/>
      <c r="P432" s="13"/>
      <c r="Q432" s="22"/>
      <c r="R432" s="13"/>
      <c r="S432" s="13"/>
      <c r="T432" s="13"/>
      <c r="U432" s="116"/>
      <c r="V432" s="116"/>
      <c r="W432" s="116"/>
      <c r="X432" s="118"/>
      <c r="Y432" s="120"/>
      <c r="Z432" s="116"/>
      <c r="AA432" s="116"/>
      <c r="AB432" s="55">
        <f t="shared" si="37"/>
        <v>0</v>
      </c>
      <c r="AC432" s="39"/>
      <c r="AD432" s="96" t="str">
        <f t="shared" si="38"/>
        <v>No</v>
      </c>
      <c r="AE432" s="18" t="str">
        <f>IFERROR(VLOOKUP(L432,'EFM Funds June 2020'!D:M,9,FALSE),"No")</f>
        <v>No</v>
      </c>
      <c r="AF432" s="18" t="str">
        <f>IFERROR(VLOOKUP(W432,'EFM Funds June 2020'!D:L,9,FALSE),"No")</f>
        <v>No</v>
      </c>
      <c r="AG432" s="19" t="str">
        <f t="shared" ca="1" si="39"/>
        <v>No</v>
      </c>
      <c r="AH432" s="19" t="str">
        <f t="shared" si="40"/>
        <v>No</v>
      </c>
      <c r="AI432" s="56" t="str">
        <f t="shared" ca="1" si="41"/>
        <v>Yes</v>
      </c>
      <c r="AJ432" s="56" t="str">
        <f ca="1">IFERROR(IF(OR($R$1&gt;Q432+90,$R$1&gt;VLOOKUP(W432,'EFM Funds June 2020'!D:E,2,FALSE)+90),"Yes","No"),"No")</f>
        <v>No</v>
      </c>
      <c r="AK432" s="56" t="str">
        <f>IFERROR(IF(OR(IFERROR(IF(AND(VLOOKUP(L432,'EFM Funds June 2020'!$D:$M,10,FALSE)="Yes",T432&lt;0),"Yes","No"),"No")="Yes",IFERROR(IF(AND(VLOOKUP(W432,'EFM Funds June 2020'!$D:$M,10,FALSE)="Yes",AA432&gt;0),"Yes","No"),"No")="Yes"),"Yes","No"),"No")</f>
        <v>No</v>
      </c>
      <c r="AL432" s="95" t="str">
        <f t="shared" si="42"/>
        <v>NoNo</v>
      </c>
    </row>
    <row r="433" spans="1:38" s="12" customFormat="1" x14ac:dyDescent="0.35">
      <c r="A433" s="13"/>
      <c r="B433" s="20"/>
      <c r="C433" s="20"/>
      <c r="D433" s="13"/>
      <c r="E433" s="13"/>
      <c r="F433" s="13"/>
      <c r="G433" s="21"/>
      <c r="H433" s="104"/>
      <c r="I433" s="21"/>
      <c r="J433" s="21"/>
      <c r="K433" s="13"/>
      <c r="L433" s="13"/>
      <c r="M433" s="20"/>
      <c r="N433" s="13"/>
      <c r="O433" s="13"/>
      <c r="P433" s="13"/>
      <c r="Q433" s="22"/>
      <c r="R433" s="13"/>
      <c r="S433" s="13"/>
      <c r="T433" s="13"/>
      <c r="U433" s="116"/>
      <c r="V433" s="116"/>
      <c r="W433" s="116"/>
      <c r="X433" s="118"/>
      <c r="Y433" s="120"/>
      <c r="Z433" s="116"/>
      <c r="AA433" s="116"/>
      <c r="AB433" s="55">
        <f t="shared" si="37"/>
        <v>0</v>
      </c>
      <c r="AC433" s="39"/>
      <c r="AD433" s="96" t="str">
        <f t="shared" si="38"/>
        <v>No</v>
      </c>
      <c r="AE433" s="18" t="str">
        <f>IFERROR(VLOOKUP(L433,'EFM Funds June 2020'!D:M,9,FALSE),"No")</f>
        <v>No</v>
      </c>
      <c r="AF433" s="18" t="str">
        <f>IFERROR(VLOOKUP(W433,'EFM Funds June 2020'!D:L,9,FALSE),"No")</f>
        <v>No</v>
      </c>
      <c r="AG433" s="19" t="str">
        <f t="shared" ca="1" si="39"/>
        <v>No</v>
      </c>
      <c r="AH433" s="19" t="str">
        <f t="shared" si="40"/>
        <v>No</v>
      </c>
      <c r="AI433" s="56" t="str">
        <f t="shared" ca="1" si="41"/>
        <v>Yes</v>
      </c>
      <c r="AJ433" s="56" t="str">
        <f ca="1">IFERROR(IF(OR($R$1&gt;Q433+90,$R$1&gt;VLOOKUP(W433,'EFM Funds June 2020'!D:E,2,FALSE)+90),"Yes","No"),"No")</f>
        <v>No</v>
      </c>
      <c r="AK433" s="56" t="str">
        <f>IFERROR(IF(OR(IFERROR(IF(AND(VLOOKUP(L433,'EFM Funds June 2020'!$D:$M,10,FALSE)="Yes",T433&lt;0),"Yes","No"),"No")="Yes",IFERROR(IF(AND(VLOOKUP(W433,'EFM Funds June 2020'!$D:$M,10,FALSE)="Yes",AA433&gt;0),"Yes","No"),"No")="Yes"),"Yes","No"),"No")</f>
        <v>No</v>
      </c>
      <c r="AL433" s="95" t="str">
        <f t="shared" si="42"/>
        <v>NoNo</v>
      </c>
    </row>
    <row r="434" spans="1:38" s="12" customFormat="1" x14ac:dyDescent="0.35">
      <c r="A434" s="13"/>
      <c r="B434" s="20"/>
      <c r="C434" s="20"/>
      <c r="D434" s="13"/>
      <c r="E434" s="13"/>
      <c r="F434" s="13"/>
      <c r="G434" s="21"/>
      <c r="H434" s="104"/>
      <c r="I434" s="21"/>
      <c r="J434" s="21"/>
      <c r="K434" s="13"/>
      <c r="L434" s="13"/>
      <c r="M434" s="20"/>
      <c r="N434" s="13"/>
      <c r="O434" s="13"/>
      <c r="P434" s="13"/>
      <c r="Q434" s="22"/>
      <c r="R434" s="13"/>
      <c r="S434" s="13"/>
      <c r="T434" s="13"/>
      <c r="U434" s="116"/>
      <c r="V434" s="116"/>
      <c r="W434" s="116"/>
      <c r="X434" s="118"/>
      <c r="Y434" s="120"/>
      <c r="Z434" s="116"/>
      <c r="AA434" s="116"/>
      <c r="AB434" s="55">
        <f t="shared" si="37"/>
        <v>0</v>
      </c>
      <c r="AC434" s="39"/>
      <c r="AD434" s="96" t="str">
        <f t="shared" si="38"/>
        <v>No</v>
      </c>
      <c r="AE434" s="18" t="str">
        <f>IFERROR(VLOOKUP(L434,'EFM Funds June 2020'!D:M,9,FALSE),"No")</f>
        <v>No</v>
      </c>
      <c r="AF434" s="18" t="str">
        <f>IFERROR(VLOOKUP(W434,'EFM Funds June 2020'!D:L,9,FALSE),"No")</f>
        <v>No</v>
      </c>
      <c r="AG434" s="19" t="str">
        <f t="shared" ca="1" si="39"/>
        <v>No</v>
      </c>
      <c r="AH434" s="19" t="str">
        <f t="shared" si="40"/>
        <v>No</v>
      </c>
      <c r="AI434" s="56" t="str">
        <f t="shared" ca="1" si="41"/>
        <v>Yes</v>
      </c>
      <c r="AJ434" s="56" t="str">
        <f ca="1">IFERROR(IF(OR($R$1&gt;Q434+90,$R$1&gt;VLOOKUP(W434,'EFM Funds June 2020'!D:E,2,FALSE)+90),"Yes","No"),"No")</f>
        <v>No</v>
      </c>
      <c r="AK434" s="56" t="str">
        <f>IFERROR(IF(OR(IFERROR(IF(AND(VLOOKUP(L434,'EFM Funds June 2020'!$D:$M,10,FALSE)="Yes",T434&lt;0),"Yes","No"),"No")="Yes",IFERROR(IF(AND(VLOOKUP(W434,'EFM Funds June 2020'!$D:$M,10,FALSE)="Yes",AA434&gt;0),"Yes","No"),"No")="Yes"),"Yes","No"),"No")</f>
        <v>No</v>
      </c>
      <c r="AL434" s="95" t="str">
        <f t="shared" si="42"/>
        <v>NoNo</v>
      </c>
    </row>
    <row r="435" spans="1:38" s="12" customFormat="1" x14ac:dyDescent="0.35">
      <c r="A435" s="13"/>
      <c r="B435" s="20"/>
      <c r="C435" s="20"/>
      <c r="D435" s="13"/>
      <c r="E435" s="13"/>
      <c r="F435" s="13"/>
      <c r="G435" s="21"/>
      <c r="H435" s="104"/>
      <c r="I435" s="21"/>
      <c r="J435" s="21"/>
      <c r="K435" s="13"/>
      <c r="L435" s="13"/>
      <c r="M435" s="20"/>
      <c r="N435" s="13"/>
      <c r="O435" s="13"/>
      <c r="P435" s="13"/>
      <c r="Q435" s="22"/>
      <c r="R435" s="13"/>
      <c r="S435" s="13"/>
      <c r="T435" s="13"/>
      <c r="U435" s="116"/>
      <c r="V435" s="116"/>
      <c r="W435" s="116"/>
      <c r="X435" s="118"/>
      <c r="Y435" s="120"/>
      <c r="Z435" s="116"/>
      <c r="AA435" s="116"/>
      <c r="AB435" s="55">
        <f t="shared" si="37"/>
        <v>0</v>
      </c>
      <c r="AC435" s="39"/>
      <c r="AD435" s="96" t="str">
        <f t="shared" si="38"/>
        <v>No</v>
      </c>
      <c r="AE435" s="18" t="str">
        <f>IFERROR(VLOOKUP(L435,'EFM Funds June 2020'!D:M,9,FALSE),"No")</f>
        <v>No</v>
      </c>
      <c r="AF435" s="18" t="str">
        <f>IFERROR(VLOOKUP(W435,'EFM Funds June 2020'!D:L,9,FALSE),"No")</f>
        <v>No</v>
      </c>
      <c r="AG435" s="19" t="str">
        <f t="shared" ca="1" si="39"/>
        <v>No</v>
      </c>
      <c r="AH435" s="19" t="str">
        <f t="shared" si="40"/>
        <v>No</v>
      </c>
      <c r="AI435" s="56" t="str">
        <f t="shared" ca="1" si="41"/>
        <v>Yes</v>
      </c>
      <c r="AJ435" s="56" t="str">
        <f ca="1">IFERROR(IF(OR($R$1&gt;Q435+90,$R$1&gt;VLOOKUP(W435,'EFM Funds June 2020'!D:E,2,FALSE)+90),"Yes","No"),"No")</f>
        <v>No</v>
      </c>
      <c r="AK435" s="56" t="str">
        <f>IFERROR(IF(OR(IFERROR(IF(AND(VLOOKUP(L435,'EFM Funds June 2020'!$D:$M,10,FALSE)="Yes",T435&lt;0),"Yes","No"),"No")="Yes",IFERROR(IF(AND(VLOOKUP(W435,'EFM Funds June 2020'!$D:$M,10,FALSE)="Yes",AA435&gt;0),"Yes","No"),"No")="Yes"),"Yes","No"),"No")</f>
        <v>No</v>
      </c>
      <c r="AL435" s="95" t="str">
        <f t="shared" si="42"/>
        <v>NoNo</v>
      </c>
    </row>
    <row r="436" spans="1:38" s="12" customFormat="1" x14ac:dyDescent="0.35">
      <c r="A436" s="13"/>
      <c r="B436" s="20"/>
      <c r="C436" s="20"/>
      <c r="D436" s="13"/>
      <c r="E436" s="13"/>
      <c r="F436" s="13"/>
      <c r="G436" s="21"/>
      <c r="H436" s="104"/>
      <c r="I436" s="21"/>
      <c r="J436" s="21"/>
      <c r="K436" s="13"/>
      <c r="L436" s="13"/>
      <c r="M436" s="20"/>
      <c r="N436" s="13"/>
      <c r="O436" s="13"/>
      <c r="P436" s="13"/>
      <c r="Q436" s="22"/>
      <c r="R436" s="13"/>
      <c r="S436" s="13"/>
      <c r="T436" s="13"/>
      <c r="U436" s="116"/>
      <c r="V436" s="116"/>
      <c r="W436" s="116"/>
      <c r="X436" s="118"/>
      <c r="Y436" s="120"/>
      <c r="Z436" s="116"/>
      <c r="AA436" s="116"/>
      <c r="AB436" s="55">
        <f t="shared" si="37"/>
        <v>0</v>
      </c>
      <c r="AC436" s="39"/>
      <c r="AD436" s="96" t="str">
        <f t="shared" si="38"/>
        <v>No</v>
      </c>
      <c r="AE436" s="18" t="str">
        <f>IFERROR(VLOOKUP(L436,'EFM Funds June 2020'!D:M,9,FALSE),"No")</f>
        <v>No</v>
      </c>
      <c r="AF436" s="18" t="str">
        <f>IFERROR(VLOOKUP(W436,'EFM Funds June 2020'!D:L,9,FALSE),"No")</f>
        <v>No</v>
      </c>
      <c r="AG436" s="19" t="str">
        <f t="shared" ca="1" si="39"/>
        <v>No</v>
      </c>
      <c r="AH436" s="19" t="str">
        <f t="shared" si="40"/>
        <v>No</v>
      </c>
      <c r="AI436" s="56" t="str">
        <f t="shared" ca="1" si="41"/>
        <v>Yes</v>
      </c>
      <c r="AJ436" s="56" t="str">
        <f ca="1">IFERROR(IF(OR($R$1&gt;Q436+90,$R$1&gt;VLOOKUP(W436,'EFM Funds June 2020'!D:E,2,FALSE)+90),"Yes","No"),"No")</f>
        <v>No</v>
      </c>
      <c r="AK436" s="56" t="str">
        <f>IFERROR(IF(OR(IFERROR(IF(AND(VLOOKUP(L436,'EFM Funds June 2020'!$D:$M,10,FALSE)="Yes",T436&lt;0),"Yes","No"),"No")="Yes",IFERROR(IF(AND(VLOOKUP(W436,'EFM Funds June 2020'!$D:$M,10,FALSE)="Yes",AA436&gt;0),"Yes","No"),"No")="Yes"),"Yes","No"),"No")</f>
        <v>No</v>
      </c>
      <c r="AL436" s="95" t="str">
        <f t="shared" si="42"/>
        <v>NoNo</v>
      </c>
    </row>
    <row r="437" spans="1:38" s="12" customFormat="1" x14ac:dyDescent="0.35">
      <c r="A437" s="13"/>
      <c r="B437" s="20"/>
      <c r="C437" s="20"/>
      <c r="D437" s="13"/>
      <c r="E437" s="13"/>
      <c r="F437" s="13"/>
      <c r="G437" s="21"/>
      <c r="H437" s="104"/>
      <c r="I437" s="21"/>
      <c r="J437" s="21"/>
      <c r="K437" s="13"/>
      <c r="L437" s="13"/>
      <c r="M437" s="20"/>
      <c r="N437" s="13"/>
      <c r="O437" s="13"/>
      <c r="P437" s="13"/>
      <c r="Q437" s="22"/>
      <c r="R437" s="13"/>
      <c r="S437" s="13"/>
      <c r="T437" s="13"/>
      <c r="U437" s="116"/>
      <c r="V437" s="116"/>
      <c r="W437" s="116"/>
      <c r="X437" s="118"/>
      <c r="Y437" s="120"/>
      <c r="Z437" s="116"/>
      <c r="AA437" s="116"/>
      <c r="AB437" s="55">
        <f t="shared" si="37"/>
        <v>0</v>
      </c>
      <c r="AC437" s="39"/>
      <c r="AD437" s="96" t="str">
        <f t="shared" si="38"/>
        <v>No</v>
      </c>
      <c r="AE437" s="18" t="str">
        <f>IFERROR(VLOOKUP(L437,'EFM Funds June 2020'!D:M,9,FALSE),"No")</f>
        <v>No</v>
      </c>
      <c r="AF437" s="18" t="str">
        <f>IFERROR(VLOOKUP(W437,'EFM Funds June 2020'!D:L,9,FALSE),"No")</f>
        <v>No</v>
      </c>
      <c r="AG437" s="19" t="str">
        <f t="shared" ca="1" si="39"/>
        <v>No</v>
      </c>
      <c r="AH437" s="19" t="str">
        <f t="shared" si="40"/>
        <v>No</v>
      </c>
      <c r="AI437" s="56" t="str">
        <f t="shared" ca="1" si="41"/>
        <v>Yes</v>
      </c>
      <c r="AJ437" s="56" t="str">
        <f ca="1">IFERROR(IF(OR($R$1&gt;Q437+90,$R$1&gt;VLOOKUP(W437,'EFM Funds June 2020'!D:E,2,FALSE)+90),"Yes","No"),"No")</f>
        <v>No</v>
      </c>
      <c r="AK437" s="56" t="str">
        <f>IFERROR(IF(OR(IFERROR(IF(AND(VLOOKUP(L437,'EFM Funds June 2020'!$D:$M,10,FALSE)="Yes",T437&lt;0),"Yes","No"),"No")="Yes",IFERROR(IF(AND(VLOOKUP(W437,'EFM Funds June 2020'!$D:$M,10,FALSE)="Yes",AA437&gt;0),"Yes","No"),"No")="Yes"),"Yes","No"),"No")</f>
        <v>No</v>
      </c>
      <c r="AL437" s="95" t="str">
        <f t="shared" si="42"/>
        <v>NoNo</v>
      </c>
    </row>
    <row r="438" spans="1:38" s="12" customFormat="1" x14ac:dyDescent="0.35">
      <c r="A438" s="13"/>
      <c r="B438" s="20"/>
      <c r="C438" s="20"/>
      <c r="D438" s="13"/>
      <c r="E438" s="13"/>
      <c r="F438" s="13"/>
      <c r="G438" s="21"/>
      <c r="H438" s="104"/>
      <c r="I438" s="21"/>
      <c r="J438" s="21"/>
      <c r="K438" s="13"/>
      <c r="L438" s="13"/>
      <c r="M438" s="20"/>
      <c r="N438" s="13"/>
      <c r="O438" s="13"/>
      <c r="P438" s="13"/>
      <c r="Q438" s="22"/>
      <c r="R438" s="13"/>
      <c r="S438" s="13"/>
      <c r="T438" s="13"/>
      <c r="U438" s="116"/>
      <c r="V438" s="116"/>
      <c r="W438" s="116"/>
      <c r="X438" s="118"/>
      <c r="Y438" s="120"/>
      <c r="Z438" s="116"/>
      <c r="AA438" s="116"/>
      <c r="AB438" s="55">
        <f t="shared" si="37"/>
        <v>0</v>
      </c>
      <c r="AC438" s="39"/>
      <c r="AD438" s="96" t="str">
        <f t="shared" si="38"/>
        <v>No</v>
      </c>
      <c r="AE438" s="18" t="str">
        <f>IFERROR(VLOOKUP(L438,'EFM Funds June 2020'!D:M,9,FALSE),"No")</f>
        <v>No</v>
      </c>
      <c r="AF438" s="18" t="str">
        <f>IFERROR(VLOOKUP(W438,'EFM Funds June 2020'!D:L,9,FALSE),"No")</f>
        <v>No</v>
      </c>
      <c r="AG438" s="19" t="str">
        <f t="shared" ca="1" si="39"/>
        <v>No</v>
      </c>
      <c r="AH438" s="19" t="str">
        <f t="shared" si="40"/>
        <v>No</v>
      </c>
      <c r="AI438" s="56" t="str">
        <f t="shared" ca="1" si="41"/>
        <v>Yes</v>
      </c>
      <c r="AJ438" s="56" t="str">
        <f ca="1">IFERROR(IF(OR($R$1&gt;Q438+90,$R$1&gt;VLOOKUP(W438,'EFM Funds June 2020'!D:E,2,FALSE)+90),"Yes","No"),"No")</f>
        <v>No</v>
      </c>
      <c r="AK438" s="56" t="str">
        <f>IFERROR(IF(OR(IFERROR(IF(AND(VLOOKUP(L438,'EFM Funds June 2020'!$D:$M,10,FALSE)="Yes",T438&lt;0),"Yes","No"),"No")="Yes",IFERROR(IF(AND(VLOOKUP(W438,'EFM Funds June 2020'!$D:$M,10,FALSE)="Yes",AA438&gt;0),"Yes","No"),"No")="Yes"),"Yes","No"),"No")</f>
        <v>No</v>
      </c>
      <c r="AL438" s="95" t="str">
        <f t="shared" si="42"/>
        <v>NoNo</v>
      </c>
    </row>
    <row r="439" spans="1:38" s="12" customFormat="1" x14ac:dyDescent="0.35">
      <c r="A439" s="13"/>
      <c r="B439" s="20"/>
      <c r="C439" s="20"/>
      <c r="D439" s="13"/>
      <c r="E439" s="13"/>
      <c r="F439" s="13"/>
      <c r="G439" s="21"/>
      <c r="H439" s="104"/>
      <c r="I439" s="21"/>
      <c r="J439" s="21"/>
      <c r="K439" s="13"/>
      <c r="L439" s="13"/>
      <c r="M439" s="20"/>
      <c r="N439" s="13"/>
      <c r="O439" s="13"/>
      <c r="P439" s="13"/>
      <c r="Q439" s="22"/>
      <c r="R439" s="13"/>
      <c r="S439" s="13"/>
      <c r="T439" s="13"/>
      <c r="U439" s="116"/>
      <c r="V439" s="116"/>
      <c r="W439" s="116"/>
      <c r="X439" s="118"/>
      <c r="Y439" s="120"/>
      <c r="Z439" s="116"/>
      <c r="AA439" s="116"/>
      <c r="AB439" s="55">
        <f t="shared" si="37"/>
        <v>0</v>
      </c>
      <c r="AC439" s="39"/>
      <c r="AD439" s="96" t="str">
        <f t="shared" si="38"/>
        <v>No</v>
      </c>
      <c r="AE439" s="18" t="str">
        <f>IFERROR(VLOOKUP(L439,'EFM Funds June 2020'!D:M,9,FALSE),"No")</f>
        <v>No</v>
      </c>
      <c r="AF439" s="18" t="str">
        <f>IFERROR(VLOOKUP(W439,'EFM Funds June 2020'!D:L,9,FALSE),"No")</f>
        <v>No</v>
      </c>
      <c r="AG439" s="19" t="str">
        <f t="shared" ca="1" si="39"/>
        <v>No</v>
      </c>
      <c r="AH439" s="19" t="str">
        <f t="shared" si="40"/>
        <v>No</v>
      </c>
      <c r="AI439" s="56" t="str">
        <f t="shared" ca="1" si="41"/>
        <v>Yes</v>
      </c>
      <c r="AJ439" s="56" t="str">
        <f ca="1">IFERROR(IF(OR($R$1&gt;Q439+90,$R$1&gt;VLOOKUP(W439,'EFM Funds June 2020'!D:E,2,FALSE)+90),"Yes","No"),"No")</f>
        <v>No</v>
      </c>
      <c r="AK439" s="56" t="str">
        <f>IFERROR(IF(OR(IFERROR(IF(AND(VLOOKUP(L439,'EFM Funds June 2020'!$D:$M,10,FALSE)="Yes",T439&lt;0),"Yes","No"),"No")="Yes",IFERROR(IF(AND(VLOOKUP(W439,'EFM Funds June 2020'!$D:$M,10,FALSE)="Yes",AA439&gt;0),"Yes","No"),"No")="Yes"),"Yes","No"),"No")</f>
        <v>No</v>
      </c>
      <c r="AL439" s="95" t="str">
        <f t="shared" si="42"/>
        <v>NoNo</v>
      </c>
    </row>
    <row r="440" spans="1:38" s="12" customFormat="1" x14ac:dyDescent="0.35">
      <c r="A440" s="13"/>
      <c r="B440" s="20"/>
      <c r="C440" s="20"/>
      <c r="D440" s="13"/>
      <c r="E440" s="13"/>
      <c r="F440" s="13"/>
      <c r="G440" s="21"/>
      <c r="H440" s="104"/>
      <c r="I440" s="21"/>
      <c r="J440" s="21"/>
      <c r="K440" s="13"/>
      <c r="L440" s="13"/>
      <c r="M440" s="20"/>
      <c r="N440" s="13"/>
      <c r="O440" s="13"/>
      <c r="P440" s="13"/>
      <c r="Q440" s="22"/>
      <c r="R440" s="13"/>
      <c r="S440" s="13"/>
      <c r="T440" s="13"/>
      <c r="U440" s="116"/>
      <c r="V440" s="116"/>
      <c r="W440" s="116"/>
      <c r="X440" s="118"/>
      <c r="Y440" s="120"/>
      <c r="Z440" s="116"/>
      <c r="AA440" s="116"/>
      <c r="AB440" s="55">
        <f t="shared" si="37"/>
        <v>0</v>
      </c>
      <c r="AC440" s="39"/>
      <c r="AD440" s="96" t="str">
        <f t="shared" si="38"/>
        <v>No</v>
      </c>
      <c r="AE440" s="18" t="str">
        <f>IFERROR(VLOOKUP(L440,'EFM Funds June 2020'!D:M,9,FALSE),"No")</f>
        <v>No</v>
      </c>
      <c r="AF440" s="18" t="str">
        <f>IFERROR(VLOOKUP(W440,'EFM Funds June 2020'!D:L,9,FALSE),"No")</f>
        <v>No</v>
      </c>
      <c r="AG440" s="19" t="str">
        <f t="shared" ca="1" si="39"/>
        <v>No</v>
      </c>
      <c r="AH440" s="19" t="str">
        <f t="shared" si="40"/>
        <v>No</v>
      </c>
      <c r="AI440" s="56" t="str">
        <f t="shared" ca="1" si="41"/>
        <v>Yes</v>
      </c>
      <c r="AJ440" s="56" t="str">
        <f ca="1">IFERROR(IF(OR($R$1&gt;Q440+90,$R$1&gt;VLOOKUP(W440,'EFM Funds June 2020'!D:E,2,FALSE)+90),"Yes","No"),"No")</f>
        <v>No</v>
      </c>
      <c r="AK440" s="56" t="str">
        <f>IFERROR(IF(OR(IFERROR(IF(AND(VLOOKUP(L440,'EFM Funds June 2020'!$D:$M,10,FALSE)="Yes",T440&lt;0),"Yes","No"),"No")="Yes",IFERROR(IF(AND(VLOOKUP(W440,'EFM Funds June 2020'!$D:$M,10,FALSE)="Yes",AA440&gt;0),"Yes","No"),"No")="Yes"),"Yes","No"),"No")</f>
        <v>No</v>
      </c>
      <c r="AL440" s="95" t="str">
        <f t="shared" si="42"/>
        <v>NoNo</v>
      </c>
    </row>
    <row r="441" spans="1:38" s="12" customFormat="1" x14ac:dyDescent="0.35">
      <c r="A441" s="13"/>
      <c r="B441" s="20"/>
      <c r="C441" s="20"/>
      <c r="D441" s="13"/>
      <c r="E441" s="13"/>
      <c r="F441" s="13"/>
      <c r="G441" s="21"/>
      <c r="H441" s="104"/>
      <c r="I441" s="21"/>
      <c r="J441" s="21"/>
      <c r="K441" s="13"/>
      <c r="L441" s="13"/>
      <c r="M441" s="20"/>
      <c r="N441" s="13"/>
      <c r="O441" s="13"/>
      <c r="P441" s="13"/>
      <c r="Q441" s="22"/>
      <c r="R441" s="13"/>
      <c r="S441" s="13"/>
      <c r="T441" s="13"/>
      <c r="U441" s="116"/>
      <c r="V441" s="116"/>
      <c r="W441" s="116"/>
      <c r="X441" s="118"/>
      <c r="Y441" s="120"/>
      <c r="Z441" s="116"/>
      <c r="AA441" s="116"/>
      <c r="AB441" s="55">
        <f t="shared" si="37"/>
        <v>0</v>
      </c>
      <c r="AC441" s="39"/>
      <c r="AD441" s="96" t="str">
        <f t="shared" si="38"/>
        <v>No</v>
      </c>
      <c r="AE441" s="18" t="str">
        <f>IFERROR(VLOOKUP(L441,'EFM Funds June 2020'!D:M,9,FALSE),"No")</f>
        <v>No</v>
      </c>
      <c r="AF441" s="18" t="str">
        <f>IFERROR(VLOOKUP(W441,'EFM Funds June 2020'!D:L,9,FALSE),"No")</f>
        <v>No</v>
      </c>
      <c r="AG441" s="19" t="str">
        <f t="shared" ca="1" si="39"/>
        <v>No</v>
      </c>
      <c r="AH441" s="19" t="str">
        <f t="shared" si="40"/>
        <v>No</v>
      </c>
      <c r="AI441" s="56" t="str">
        <f t="shared" ca="1" si="41"/>
        <v>Yes</v>
      </c>
      <c r="AJ441" s="56" t="str">
        <f ca="1">IFERROR(IF(OR($R$1&gt;Q441+90,$R$1&gt;VLOOKUP(W441,'EFM Funds June 2020'!D:E,2,FALSE)+90),"Yes","No"),"No")</f>
        <v>No</v>
      </c>
      <c r="AK441" s="56" t="str">
        <f>IFERROR(IF(OR(IFERROR(IF(AND(VLOOKUP(L441,'EFM Funds June 2020'!$D:$M,10,FALSE)="Yes",T441&lt;0),"Yes","No"),"No")="Yes",IFERROR(IF(AND(VLOOKUP(W441,'EFM Funds June 2020'!$D:$M,10,FALSE)="Yes",AA441&gt;0),"Yes","No"),"No")="Yes"),"Yes","No"),"No")</f>
        <v>No</v>
      </c>
      <c r="AL441" s="95" t="str">
        <f t="shared" si="42"/>
        <v>NoNo</v>
      </c>
    </row>
    <row r="442" spans="1:38" s="12" customFormat="1" x14ac:dyDescent="0.35">
      <c r="A442" s="13"/>
      <c r="B442" s="20"/>
      <c r="C442" s="20"/>
      <c r="D442" s="13"/>
      <c r="E442" s="13"/>
      <c r="F442" s="13"/>
      <c r="G442" s="21"/>
      <c r="H442" s="104"/>
      <c r="I442" s="21"/>
      <c r="J442" s="21"/>
      <c r="K442" s="13"/>
      <c r="L442" s="13"/>
      <c r="M442" s="20"/>
      <c r="N442" s="13"/>
      <c r="O442" s="13"/>
      <c r="P442" s="13"/>
      <c r="Q442" s="22"/>
      <c r="R442" s="13"/>
      <c r="S442" s="13"/>
      <c r="T442" s="13"/>
      <c r="U442" s="116"/>
      <c r="V442" s="116"/>
      <c r="W442" s="116"/>
      <c r="X442" s="118"/>
      <c r="Y442" s="120"/>
      <c r="Z442" s="116"/>
      <c r="AA442" s="116"/>
      <c r="AB442" s="55">
        <f t="shared" si="37"/>
        <v>0</v>
      </c>
      <c r="AC442" s="39"/>
      <c r="AD442" s="96" t="str">
        <f t="shared" si="38"/>
        <v>No</v>
      </c>
      <c r="AE442" s="18" t="str">
        <f>IFERROR(VLOOKUP(L442,'EFM Funds June 2020'!D:M,9,FALSE),"No")</f>
        <v>No</v>
      </c>
      <c r="AF442" s="18" t="str">
        <f>IFERROR(VLOOKUP(W442,'EFM Funds June 2020'!D:L,9,FALSE),"No")</f>
        <v>No</v>
      </c>
      <c r="AG442" s="19" t="str">
        <f t="shared" ca="1" si="39"/>
        <v>No</v>
      </c>
      <c r="AH442" s="19" t="str">
        <f t="shared" si="40"/>
        <v>No</v>
      </c>
      <c r="AI442" s="56" t="str">
        <f t="shared" ca="1" si="41"/>
        <v>Yes</v>
      </c>
      <c r="AJ442" s="56" t="str">
        <f ca="1">IFERROR(IF(OR($R$1&gt;Q442+90,$R$1&gt;VLOOKUP(W442,'EFM Funds June 2020'!D:E,2,FALSE)+90),"Yes","No"),"No")</f>
        <v>No</v>
      </c>
      <c r="AK442" s="56" t="str">
        <f>IFERROR(IF(OR(IFERROR(IF(AND(VLOOKUP(L442,'EFM Funds June 2020'!$D:$M,10,FALSE)="Yes",T442&lt;0),"Yes","No"),"No")="Yes",IFERROR(IF(AND(VLOOKUP(W442,'EFM Funds June 2020'!$D:$M,10,FALSE)="Yes",AA442&gt;0),"Yes","No"),"No")="Yes"),"Yes","No"),"No")</f>
        <v>No</v>
      </c>
      <c r="AL442" s="95" t="str">
        <f t="shared" si="42"/>
        <v>NoNo</v>
      </c>
    </row>
    <row r="443" spans="1:38" s="12" customFormat="1" x14ac:dyDescent="0.35">
      <c r="A443" s="13"/>
      <c r="B443" s="20"/>
      <c r="C443" s="20"/>
      <c r="D443" s="13"/>
      <c r="E443" s="13"/>
      <c r="F443" s="13"/>
      <c r="G443" s="21"/>
      <c r="H443" s="104"/>
      <c r="I443" s="21"/>
      <c r="J443" s="21"/>
      <c r="K443" s="13"/>
      <c r="L443" s="13"/>
      <c r="M443" s="20"/>
      <c r="N443" s="13"/>
      <c r="O443" s="13"/>
      <c r="P443" s="13"/>
      <c r="Q443" s="22"/>
      <c r="R443" s="13"/>
      <c r="S443" s="13"/>
      <c r="T443" s="13"/>
      <c r="U443" s="116"/>
      <c r="V443" s="116"/>
      <c r="W443" s="116"/>
      <c r="X443" s="118"/>
      <c r="Y443" s="120"/>
      <c r="Z443" s="116"/>
      <c r="AA443" s="116"/>
      <c r="AB443" s="55">
        <f t="shared" si="37"/>
        <v>0</v>
      </c>
      <c r="AC443" s="39"/>
      <c r="AD443" s="96" t="str">
        <f t="shared" si="38"/>
        <v>No</v>
      </c>
      <c r="AE443" s="18" t="str">
        <f>IFERROR(VLOOKUP(L443,'EFM Funds June 2020'!D:M,9,FALSE),"No")</f>
        <v>No</v>
      </c>
      <c r="AF443" s="18" t="str">
        <f>IFERROR(VLOOKUP(W443,'EFM Funds June 2020'!D:L,9,FALSE),"No")</f>
        <v>No</v>
      </c>
      <c r="AG443" s="19" t="str">
        <f t="shared" ca="1" si="39"/>
        <v>No</v>
      </c>
      <c r="AH443" s="19" t="str">
        <f t="shared" si="40"/>
        <v>No</v>
      </c>
      <c r="AI443" s="56" t="str">
        <f t="shared" ca="1" si="41"/>
        <v>Yes</v>
      </c>
      <c r="AJ443" s="56" t="str">
        <f ca="1">IFERROR(IF(OR($R$1&gt;Q443+90,$R$1&gt;VLOOKUP(W443,'EFM Funds June 2020'!D:E,2,FALSE)+90),"Yes","No"),"No")</f>
        <v>No</v>
      </c>
      <c r="AK443" s="56" t="str">
        <f>IFERROR(IF(OR(IFERROR(IF(AND(VLOOKUP(L443,'EFM Funds June 2020'!$D:$M,10,FALSE)="Yes",T443&lt;0),"Yes","No"),"No")="Yes",IFERROR(IF(AND(VLOOKUP(W443,'EFM Funds June 2020'!$D:$M,10,FALSE)="Yes",AA443&gt;0),"Yes","No"),"No")="Yes"),"Yes","No"),"No")</f>
        <v>No</v>
      </c>
      <c r="AL443" s="95" t="str">
        <f t="shared" si="42"/>
        <v>NoNo</v>
      </c>
    </row>
    <row r="444" spans="1:38" s="12" customFormat="1" x14ac:dyDescent="0.35">
      <c r="A444" s="13"/>
      <c r="B444" s="20"/>
      <c r="C444" s="20"/>
      <c r="D444" s="13"/>
      <c r="E444" s="13"/>
      <c r="F444" s="13"/>
      <c r="G444" s="21"/>
      <c r="H444" s="104"/>
      <c r="I444" s="21"/>
      <c r="J444" s="21"/>
      <c r="K444" s="13"/>
      <c r="L444" s="13"/>
      <c r="M444" s="20"/>
      <c r="N444" s="13"/>
      <c r="O444" s="13"/>
      <c r="P444" s="13"/>
      <c r="Q444" s="22"/>
      <c r="R444" s="13"/>
      <c r="S444" s="13"/>
      <c r="T444" s="13"/>
      <c r="U444" s="116"/>
      <c r="V444" s="116"/>
      <c r="W444" s="116"/>
      <c r="X444" s="118"/>
      <c r="Y444" s="120"/>
      <c r="Z444" s="116"/>
      <c r="AA444" s="116"/>
      <c r="AB444" s="55">
        <f t="shared" si="37"/>
        <v>0</v>
      </c>
      <c r="AC444" s="39"/>
      <c r="AD444" s="96" t="str">
        <f t="shared" si="38"/>
        <v>No</v>
      </c>
      <c r="AE444" s="18" t="str">
        <f>IFERROR(VLOOKUP(L444,'EFM Funds June 2020'!D:M,9,FALSE),"No")</f>
        <v>No</v>
      </c>
      <c r="AF444" s="18" t="str">
        <f>IFERROR(VLOOKUP(W444,'EFM Funds June 2020'!D:L,9,FALSE),"No")</f>
        <v>No</v>
      </c>
      <c r="AG444" s="19" t="str">
        <f t="shared" ca="1" si="39"/>
        <v>No</v>
      </c>
      <c r="AH444" s="19" t="str">
        <f t="shared" si="40"/>
        <v>No</v>
      </c>
      <c r="AI444" s="56" t="str">
        <f t="shared" ca="1" si="41"/>
        <v>Yes</v>
      </c>
      <c r="AJ444" s="56" t="str">
        <f ca="1">IFERROR(IF(OR($R$1&gt;Q444+90,$R$1&gt;VLOOKUP(W444,'EFM Funds June 2020'!D:E,2,FALSE)+90),"Yes","No"),"No")</f>
        <v>No</v>
      </c>
      <c r="AK444" s="56" t="str">
        <f>IFERROR(IF(OR(IFERROR(IF(AND(VLOOKUP(L444,'EFM Funds June 2020'!$D:$M,10,FALSE)="Yes",T444&lt;0),"Yes","No"),"No")="Yes",IFERROR(IF(AND(VLOOKUP(W444,'EFM Funds June 2020'!$D:$M,10,FALSE)="Yes",AA444&gt;0),"Yes","No"),"No")="Yes"),"Yes","No"),"No")</f>
        <v>No</v>
      </c>
      <c r="AL444" s="95" t="str">
        <f t="shared" si="42"/>
        <v>NoNo</v>
      </c>
    </row>
    <row r="445" spans="1:38" s="12" customFormat="1" x14ac:dyDescent="0.35">
      <c r="A445" s="13"/>
      <c r="B445" s="20"/>
      <c r="C445" s="20"/>
      <c r="D445" s="13"/>
      <c r="E445" s="13"/>
      <c r="F445" s="13"/>
      <c r="G445" s="21"/>
      <c r="H445" s="104"/>
      <c r="I445" s="21"/>
      <c r="J445" s="21"/>
      <c r="K445" s="13"/>
      <c r="L445" s="13"/>
      <c r="M445" s="20"/>
      <c r="N445" s="13"/>
      <c r="O445" s="13"/>
      <c r="P445" s="13"/>
      <c r="Q445" s="22"/>
      <c r="R445" s="13"/>
      <c r="S445" s="13"/>
      <c r="T445" s="13"/>
      <c r="U445" s="116"/>
      <c r="V445" s="116"/>
      <c r="W445" s="116"/>
      <c r="X445" s="118"/>
      <c r="Y445" s="120"/>
      <c r="Z445" s="116"/>
      <c r="AA445" s="116"/>
      <c r="AB445" s="55">
        <f t="shared" si="37"/>
        <v>0</v>
      </c>
      <c r="AC445" s="39"/>
      <c r="AD445" s="96" t="str">
        <f t="shared" si="38"/>
        <v>No</v>
      </c>
      <c r="AE445" s="18" t="str">
        <f>IFERROR(VLOOKUP(L445,'EFM Funds June 2020'!D:M,9,FALSE),"No")</f>
        <v>No</v>
      </c>
      <c r="AF445" s="18" t="str">
        <f>IFERROR(VLOOKUP(W445,'EFM Funds June 2020'!D:L,9,FALSE),"No")</f>
        <v>No</v>
      </c>
      <c r="AG445" s="19" t="str">
        <f t="shared" ca="1" si="39"/>
        <v>No</v>
      </c>
      <c r="AH445" s="19" t="str">
        <f t="shared" si="40"/>
        <v>No</v>
      </c>
      <c r="AI445" s="56" t="str">
        <f t="shared" ca="1" si="41"/>
        <v>Yes</v>
      </c>
      <c r="AJ445" s="56" t="str">
        <f ca="1">IFERROR(IF(OR($R$1&gt;Q445+90,$R$1&gt;VLOOKUP(W445,'EFM Funds June 2020'!D:E,2,FALSE)+90),"Yes","No"),"No")</f>
        <v>No</v>
      </c>
      <c r="AK445" s="56" t="str">
        <f>IFERROR(IF(OR(IFERROR(IF(AND(VLOOKUP(L445,'EFM Funds June 2020'!$D:$M,10,FALSE)="Yes",T445&lt;0),"Yes","No"),"No")="Yes",IFERROR(IF(AND(VLOOKUP(W445,'EFM Funds June 2020'!$D:$M,10,FALSE)="Yes",AA445&gt;0),"Yes","No"),"No")="Yes"),"Yes","No"),"No")</f>
        <v>No</v>
      </c>
      <c r="AL445" s="95" t="str">
        <f t="shared" si="42"/>
        <v>NoNo</v>
      </c>
    </row>
    <row r="446" spans="1:38" s="12" customFormat="1" x14ac:dyDescent="0.35">
      <c r="A446" s="13"/>
      <c r="B446" s="20"/>
      <c r="C446" s="20"/>
      <c r="D446" s="13"/>
      <c r="E446" s="13"/>
      <c r="F446" s="13"/>
      <c r="G446" s="21"/>
      <c r="H446" s="104"/>
      <c r="I446" s="21"/>
      <c r="J446" s="21"/>
      <c r="K446" s="13"/>
      <c r="L446" s="13"/>
      <c r="M446" s="20"/>
      <c r="N446" s="13"/>
      <c r="O446" s="13"/>
      <c r="P446" s="13"/>
      <c r="Q446" s="22"/>
      <c r="R446" s="13"/>
      <c r="S446" s="13"/>
      <c r="T446" s="13"/>
      <c r="U446" s="116"/>
      <c r="V446" s="116"/>
      <c r="W446" s="116"/>
      <c r="X446" s="118"/>
      <c r="Y446" s="120"/>
      <c r="Z446" s="116"/>
      <c r="AA446" s="116"/>
      <c r="AB446" s="55">
        <f t="shared" si="37"/>
        <v>0</v>
      </c>
      <c r="AC446" s="39"/>
      <c r="AD446" s="96" t="str">
        <f t="shared" si="38"/>
        <v>No</v>
      </c>
      <c r="AE446" s="18" t="str">
        <f>IFERROR(VLOOKUP(L446,'EFM Funds June 2020'!D:M,9,FALSE),"No")</f>
        <v>No</v>
      </c>
      <c r="AF446" s="18" t="str">
        <f>IFERROR(VLOOKUP(W446,'EFM Funds June 2020'!D:L,9,FALSE),"No")</f>
        <v>No</v>
      </c>
      <c r="AG446" s="19" t="str">
        <f t="shared" ca="1" si="39"/>
        <v>No</v>
      </c>
      <c r="AH446" s="19" t="str">
        <f t="shared" si="40"/>
        <v>No</v>
      </c>
      <c r="AI446" s="56" t="str">
        <f t="shared" ca="1" si="41"/>
        <v>Yes</v>
      </c>
      <c r="AJ446" s="56" t="str">
        <f ca="1">IFERROR(IF(OR($R$1&gt;Q446+90,$R$1&gt;VLOOKUP(W446,'EFM Funds June 2020'!D:E,2,FALSE)+90),"Yes","No"),"No")</f>
        <v>No</v>
      </c>
      <c r="AK446" s="56" t="str">
        <f>IFERROR(IF(OR(IFERROR(IF(AND(VLOOKUP(L446,'EFM Funds June 2020'!$D:$M,10,FALSE)="Yes",T446&lt;0),"Yes","No"),"No")="Yes",IFERROR(IF(AND(VLOOKUP(W446,'EFM Funds June 2020'!$D:$M,10,FALSE)="Yes",AA446&gt;0),"Yes","No"),"No")="Yes"),"Yes","No"),"No")</f>
        <v>No</v>
      </c>
      <c r="AL446" s="95" t="str">
        <f t="shared" si="42"/>
        <v>NoNo</v>
      </c>
    </row>
    <row r="447" spans="1:38" s="12" customFormat="1" x14ac:dyDescent="0.35">
      <c r="A447" s="13"/>
      <c r="B447" s="20"/>
      <c r="C447" s="20"/>
      <c r="D447" s="13"/>
      <c r="E447" s="13"/>
      <c r="F447" s="13"/>
      <c r="G447" s="21"/>
      <c r="H447" s="104"/>
      <c r="I447" s="21"/>
      <c r="J447" s="21"/>
      <c r="K447" s="13"/>
      <c r="L447" s="13"/>
      <c r="M447" s="20"/>
      <c r="N447" s="13"/>
      <c r="O447" s="13"/>
      <c r="P447" s="13"/>
      <c r="Q447" s="22"/>
      <c r="R447" s="13"/>
      <c r="S447" s="13"/>
      <c r="T447" s="13"/>
      <c r="U447" s="116"/>
      <c r="V447" s="116"/>
      <c r="W447" s="116"/>
      <c r="X447" s="118"/>
      <c r="Y447" s="120"/>
      <c r="Z447" s="116"/>
      <c r="AA447" s="116"/>
      <c r="AB447" s="55">
        <f t="shared" si="37"/>
        <v>0</v>
      </c>
      <c r="AC447" s="39"/>
      <c r="AD447" s="96" t="str">
        <f t="shared" si="38"/>
        <v>No</v>
      </c>
      <c r="AE447" s="18" t="str">
        <f>IFERROR(VLOOKUP(L447,'EFM Funds June 2020'!D:M,9,FALSE),"No")</f>
        <v>No</v>
      </c>
      <c r="AF447" s="18" t="str">
        <f>IFERROR(VLOOKUP(W447,'EFM Funds June 2020'!D:L,9,FALSE),"No")</f>
        <v>No</v>
      </c>
      <c r="AG447" s="19" t="str">
        <f t="shared" ca="1" si="39"/>
        <v>No</v>
      </c>
      <c r="AH447" s="19" t="str">
        <f t="shared" si="40"/>
        <v>No</v>
      </c>
      <c r="AI447" s="56" t="str">
        <f t="shared" ca="1" si="41"/>
        <v>Yes</v>
      </c>
      <c r="AJ447" s="56" t="str">
        <f ca="1">IFERROR(IF(OR($R$1&gt;Q447+90,$R$1&gt;VLOOKUP(W447,'EFM Funds June 2020'!D:E,2,FALSE)+90),"Yes","No"),"No")</f>
        <v>No</v>
      </c>
      <c r="AK447" s="56" t="str">
        <f>IFERROR(IF(OR(IFERROR(IF(AND(VLOOKUP(L447,'EFM Funds June 2020'!$D:$M,10,FALSE)="Yes",T447&lt;0),"Yes","No"),"No")="Yes",IFERROR(IF(AND(VLOOKUP(W447,'EFM Funds June 2020'!$D:$M,10,FALSE)="Yes",AA447&gt;0),"Yes","No"),"No")="Yes"),"Yes","No"),"No")</f>
        <v>No</v>
      </c>
      <c r="AL447" s="95" t="str">
        <f t="shared" si="42"/>
        <v>NoNo</v>
      </c>
    </row>
    <row r="448" spans="1:38" s="12" customFormat="1" x14ac:dyDescent="0.35">
      <c r="A448" s="13"/>
      <c r="B448" s="20"/>
      <c r="C448" s="20"/>
      <c r="D448" s="13"/>
      <c r="E448" s="13"/>
      <c r="F448" s="13"/>
      <c r="G448" s="21"/>
      <c r="H448" s="104"/>
      <c r="I448" s="21"/>
      <c r="J448" s="21"/>
      <c r="K448" s="13"/>
      <c r="L448" s="13"/>
      <c r="M448" s="20"/>
      <c r="N448" s="13"/>
      <c r="O448" s="13"/>
      <c r="P448" s="13"/>
      <c r="Q448" s="22"/>
      <c r="R448" s="13"/>
      <c r="S448" s="13"/>
      <c r="T448" s="13"/>
      <c r="U448" s="116"/>
      <c r="V448" s="116"/>
      <c r="W448" s="116"/>
      <c r="X448" s="118"/>
      <c r="Y448" s="120"/>
      <c r="Z448" s="116"/>
      <c r="AA448" s="116"/>
      <c r="AB448" s="55">
        <f t="shared" si="37"/>
        <v>0</v>
      </c>
      <c r="AC448" s="39"/>
      <c r="AD448" s="96" t="str">
        <f t="shared" si="38"/>
        <v>No</v>
      </c>
      <c r="AE448" s="18" t="str">
        <f>IFERROR(VLOOKUP(L448,'EFM Funds June 2020'!D:M,9,FALSE),"No")</f>
        <v>No</v>
      </c>
      <c r="AF448" s="18" t="str">
        <f>IFERROR(VLOOKUP(W448,'EFM Funds June 2020'!D:L,9,FALSE),"No")</f>
        <v>No</v>
      </c>
      <c r="AG448" s="19" t="str">
        <f t="shared" ca="1" si="39"/>
        <v>No</v>
      </c>
      <c r="AH448" s="19" t="str">
        <f t="shared" si="40"/>
        <v>No</v>
      </c>
      <c r="AI448" s="56" t="str">
        <f t="shared" ca="1" si="41"/>
        <v>Yes</v>
      </c>
      <c r="AJ448" s="56" t="str">
        <f ca="1">IFERROR(IF(OR($R$1&gt;Q448+90,$R$1&gt;VLOOKUP(W448,'EFM Funds June 2020'!D:E,2,FALSE)+90),"Yes","No"),"No")</f>
        <v>No</v>
      </c>
      <c r="AK448" s="56" t="str">
        <f>IFERROR(IF(OR(IFERROR(IF(AND(VLOOKUP(L448,'EFM Funds June 2020'!$D:$M,10,FALSE)="Yes",T448&lt;0),"Yes","No"),"No")="Yes",IFERROR(IF(AND(VLOOKUP(W448,'EFM Funds June 2020'!$D:$M,10,FALSE)="Yes",AA448&gt;0),"Yes","No"),"No")="Yes"),"Yes","No"),"No")</f>
        <v>No</v>
      </c>
      <c r="AL448" s="95" t="str">
        <f t="shared" si="42"/>
        <v>NoNo</v>
      </c>
    </row>
    <row r="449" spans="1:38" s="12" customFormat="1" x14ac:dyDescent="0.35">
      <c r="A449" s="13"/>
      <c r="B449" s="20"/>
      <c r="C449" s="20"/>
      <c r="D449" s="13"/>
      <c r="E449" s="13"/>
      <c r="F449" s="13"/>
      <c r="G449" s="21"/>
      <c r="H449" s="104"/>
      <c r="I449" s="21"/>
      <c r="J449" s="21"/>
      <c r="K449" s="13"/>
      <c r="L449" s="13"/>
      <c r="M449" s="20"/>
      <c r="N449" s="13"/>
      <c r="O449" s="13"/>
      <c r="P449" s="13"/>
      <c r="Q449" s="22"/>
      <c r="R449" s="13"/>
      <c r="S449" s="13"/>
      <c r="T449" s="13"/>
      <c r="U449" s="116"/>
      <c r="V449" s="116"/>
      <c r="W449" s="116"/>
      <c r="X449" s="118"/>
      <c r="Y449" s="120"/>
      <c r="Z449" s="116"/>
      <c r="AA449" s="116"/>
      <c r="AB449" s="55">
        <f t="shared" si="37"/>
        <v>0</v>
      </c>
      <c r="AC449" s="39"/>
      <c r="AD449" s="96" t="str">
        <f t="shared" si="38"/>
        <v>No</v>
      </c>
      <c r="AE449" s="18" t="str">
        <f>IFERROR(VLOOKUP(L449,'EFM Funds June 2020'!D:M,9,FALSE),"No")</f>
        <v>No</v>
      </c>
      <c r="AF449" s="18" t="str">
        <f>IFERROR(VLOOKUP(W449,'EFM Funds June 2020'!D:L,9,FALSE),"No")</f>
        <v>No</v>
      </c>
      <c r="AG449" s="19" t="str">
        <f t="shared" ca="1" si="39"/>
        <v>No</v>
      </c>
      <c r="AH449" s="19" t="str">
        <f t="shared" si="40"/>
        <v>No</v>
      </c>
      <c r="AI449" s="56" t="str">
        <f t="shared" ca="1" si="41"/>
        <v>Yes</v>
      </c>
      <c r="AJ449" s="56" t="str">
        <f ca="1">IFERROR(IF(OR($R$1&gt;Q449+90,$R$1&gt;VLOOKUP(W449,'EFM Funds June 2020'!D:E,2,FALSE)+90),"Yes","No"),"No")</f>
        <v>No</v>
      </c>
      <c r="AK449" s="56" t="str">
        <f>IFERROR(IF(OR(IFERROR(IF(AND(VLOOKUP(L449,'EFM Funds June 2020'!$D:$M,10,FALSE)="Yes",T449&lt;0),"Yes","No"),"No")="Yes",IFERROR(IF(AND(VLOOKUP(W449,'EFM Funds June 2020'!$D:$M,10,FALSE)="Yes",AA449&gt;0),"Yes","No"),"No")="Yes"),"Yes","No"),"No")</f>
        <v>No</v>
      </c>
      <c r="AL449" s="95" t="str">
        <f t="shared" si="42"/>
        <v>NoNo</v>
      </c>
    </row>
    <row r="450" spans="1:38" s="12" customFormat="1" x14ac:dyDescent="0.35">
      <c r="A450" s="13"/>
      <c r="B450" s="20"/>
      <c r="C450" s="20"/>
      <c r="D450" s="13"/>
      <c r="E450" s="13"/>
      <c r="F450" s="13"/>
      <c r="G450" s="21"/>
      <c r="H450" s="104"/>
      <c r="I450" s="21"/>
      <c r="J450" s="21"/>
      <c r="K450" s="13"/>
      <c r="L450" s="13"/>
      <c r="M450" s="20"/>
      <c r="N450" s="13"/>
      <c r="O450" s="13"/>
      <c r="P450" s="13"/>
      <c r="Q450" s="22"/>
      <c r="R450" s="13"/>
      <c r="S450" s="13"/>
      <c r="T450" s="13"/>
      <c r="U450" s="116"/>
      <c r="V450" s="116"/>
      <c r="W450" s="116"/>
      <c r="X450" s="118"/>
      <c r="Y450" s="120"/>
      <c r="Z450" s="116"/>
      <c r="AA450" s="116"/>
      <c r="AB450" s="55">
        <f t="shared" si="37"/>
        <v>0</v>
      </c>
      <c r="AC450" s="39"/>
      <c r="AD450" s="96" t="str">
        <f t="shared" si="38"/>
        <v>No</v>
      </c>
      <c r="AE450" s="18" t="str">
        <f>IFERROR(VLOOKUP(L450,'EFM Funds June 2020'!D:M,9,FALSE),"No")</f>
        <v>No</v>
      </c>
      <c r="AF450" s="18" t="str">
        <f>IFERROR(VLOOKUP(W450,'EFM Funds June 2020'!D:L,9,FALSE),"No")</f>
        <v>No</v>
      </c>
      <c r="AG450" s="19" t="str">
        <f t="shared" ca="1" si="39"/>
        <v>No</v>
      </c>
      <c r="AH450" s="19" t="str">
        <f t="shared" si="40"/>
        <v>No</v>
      </c>
      <c r="AI450" s="56" t="str">
        <f t="shared" ca="1" si="41"/>
        <v>Yes</v>
      </c>
      <c r="AJ450" s="56" t="str">
        <f ca="1">IFERROR(IF(OR($R$1&gt;Q450+90,$R$1&gt;VLOOKUP(W450,'EFM Funds June 2020'!D:E,2,FALSE)+90),"Yes","No"),"No")</f>
        <v>No</v>
      </c>
      <c r="AK450" s="56" t="str">
        <f>IFERROR(IF(OR(IFERROR(IF(AND(VLOOKUP(L450,'EFM Funds June 2020'!$D:$M,10,FALSE)="Yes",T450&lt;0),"Yes","No"),"No")="Yes",IFERROR(IF(AND(VLOOKUP(W450,'EFM Funds June 2020'!$D:$M,10,FALSE)="Yes",AA450&gt;0),"Yes","No"),"No")="Yes"),"Yes","No"),"No")</f>
        <v>No</v>
      </c>
      <c r="AL450" s="95" t="str">
        <f t="shared" si="42"/>
        <v>NoNo</v>
      </c>
    </row>
    <row r="451" spans="1:38" s="12" customFormat="1" x14ac:dyDescent="0.35">
      <c r="A451" s="13"/>
      <c r="B451" s="20"/>
      <c r="C451" s="20"/>
      <c r="D451" s="13"/>
      <c r="E451" s="13"/>
      <c r="F451" s="13"/>
      <c r="G451" s="21"/>
      <c r="H451" s="104"/>
      <c r="I451" s="21"/>
      <c r="J451" s="21"/>
      <c r="K451" s="13"/>
      <c r="L451" s="13"/>
      <c r="M451" s="20"/>
      <c r="N451" s="13"/>
      <c r="O451" s="13"/>
      <c r="P451" s="13"/>
      <c r="Q451" s="22"/>
      <c r="R451" s="13"/>
      <c r="S451" s="13"/>
      <c r="T451" s="13"/>
      <c r="U451" s="116"/>
      <c r="V451" s="116"/>
      <c r="W451" s="116"/>
      <c r="X451" s="118"/>
      <c r="Y451" s="120"/>
      <c r="Z451" s="116"/>
      <c r="AA451" s="116"/>
      <c r="AB451" s="55">
        <f t="shared" si="37"/>
        <v>0</v>
      </c>
      <c r="AC451" s="39"/>
      <c r="AD451" s="96" t="str">
        <f t="shared" si="38"/>
        <v>No</v>
      </c>
      <c r="AE451" s="18" t="str">
        <f>IFERROR(VLOOKUP(L451,'EFM Funds June 2020'!D:M,9,FALSE),"No")</f>
        <v>No</v>
      </c>
      <c r="AF451" s="18" t="str">
        <f>IFERROR(VLOOKUP(W451,'EFM Funds June 2020'!D:L,9,FALSE),"No")</f>
        <v>No</v>
      </c>
      <c r="AG451" s="19" t="str">
        <f t="shared" ca="1" si="39"/>
        <v>No</v>
      </c>
      <c r="AH451" s="19" t="str">
        <f t="shared" si="40"/>
        <v>No</v>
      </c>
      <c r="AI451" s="56" t="str">
        <f t="shared" ca="1" si="41"/>
        <v>Yes</v>
      </c>
      <c r="AJ451" s="56" t="str">
        <f ca="1">IFERROR(IF(OR($R$1&gt;Q451+90,$R$1&gt;VLOOKUP(W451,'EFM Funds June 2020'!D:E,2,FALSE)+90),"Yes","No"),"No")</f>
        <v>No</v>
      </c>
      <c r="AK451" s="56" t="str">
        <f>IFERROR(IF(OR(IFERROR(IF(AND(VLOOKUP(L451,'EFM Funds June 2020'!$D:$M,10,FALSE)="Yes",T451&lt;0),"Yes","No"),"No")="Yes",IFERROR(IF(AND(VLOOKUP(W451,'EFM Funds June 2020'!$D:$M,10,FALSE)="Yes",AA451&gt;0),"Yes","No"),"No")="Yes"),"Yes","No"),"No")</f>
        <v>No</v>
      </c>
      <c r="AL451" s="95" t="str">
        <f t="shared" si="42"/>
        <v>NoNo</v>
      </c>
    </row>
    <row r="452" spans="1:38" s="12" customFormat="1" x14ac:dyDescent="0.35">
      <c r="A452" s="13"/>
      <c r="B452" s="20"/>
      <c r="C452" s="20"/>
      <c r="D452" s="13"/>
      <c r="E452" s="13"/>
      <c r="F452" s="13"/>
      <c r="G452" s="21"/>
      <c r="H452" s="104"/>
      <c r="I452" s="21"/>
      <c r="J452" s="21"/>
      <c r="K452" s="13"/>
      <c r="L452" s="13"/>
      <c r="M452" s="20"/>
      <c r="N452" s="13"/>
      <c r="O452" s="13"/>
      <c r="P452" s="13"/>
      <c r="Q452" s="22"/>
      <c r="R452" s="13"/>
      <c r="S452" s="13"/>
      <c r="T452" s="13"/>
      <c r="U452" s="116"/>
      <c r="V452" s="116"/>
      <c r="W452" s="116"/>
      <c r="X452" s="118"/>
      <c r="Y452" s="120"/>
      <c r="Z452" s="116"/>
      <c r="AA452" s="116"/>
      <c r="AB452" s="55">
        <f t="shared" si="37"/>
        <v>0</v>
      </c>
      <c r="AC452" s="39"/>
      <c r="AD452" s="96" t="str">
        <f t="shared" si="38"/>
        <v>No</v>
      </c>
      <c r="AE452" s="18" t="str">
        <f>IFERROR(VLOOKUP(L452,'EFM Funds June 2020'!D:M,9,FALSE),"No")</f>
        <v>No</v>
      </c>
      <c r="AF452" s="18" t="str">
        <f>IFERROR(VLOOKUP(W452,'EFM Funds June 2020'!D:L,9,FALSE),"No")</f>
        <v>No</v>
      </c>
      <c r="AG452" s="19" t="str">
        <f t="shared" ca="1" si="39"/>
        <v>No</v>
      </c>
      <c r="AH452" s="19" t="str">
        <f t="shared" si="40"/>
        <v>No</v>
      </c>
      <c r="AI452" s="56" t="str">
        <f t="shared" ca="1" si="41"/>
        <v>Yes</v>
      </c>
      <c r="AJ452" s="56" t="str">
        <f ca="1">IFERROR(IF(OR($R$1&gt;Q452+90,$R$1&gt;VLOOKUP(W452,'EFM Funds June 2020'!D:E,2,FALSE)+90),"Yes","No"),"No")</f>
        <v>No</v>
      </c>
      <c r="AK452" s="56" t="str">
        <f>IFERROR(IF(OR(IFERROR(IF(AND(VLOOKUP(L452,'EFM Funds June 2020'!$D:$M,10,FALSE)="Yes",T452&lt;0),"Yes","No"),"No")="Yes",IFERROR(IF(AND(VLOOKUP(W452,'EFM Funds June 2020'!$D:$M,10,FALSE)="Yes",AA452&gt;0),"Yes","No"),"No")="Yes"),"Yes","No"),"No")</f>
        <v>No</v>
      </c>
      <c r="AL452" s="95" t="str">
        <f t="shared" si="42"/>
        <v>NoNo</v>
      </c>
    </row>
    <row r="453" spans="1:38" s="12" customFormat="1" x14ac:dyDescent="0.35">
      <c r="A453" s="13"/>
      <c r="B453" s="20"/>
      <c r="C453" s="20"/>
      <c r="D453" s="13"/>
      <c r="E453" s="13"/>
      <c r="F453" s="13"/>
      <c r="G453" s="21"/>
      <c r="H453" s="104"/>
      <c r="I453" s="21"/>
      <c r="J453" s="21"/>
      <c r="K453" s="13"/>
      <c r="L453" s="13"/>
      <c r="M453" s="20"/>
      <c r="N453" s="13"/>
      <c r="O453" s="13"/>
      <c r="P453" s="13"/>
      <c r="Q453" s="22"/>
      <c r="R453" s="13"/>
      <c r="S453" s="13"/>
      <c r="T453" s="13"/>
      <c r="U453" s="116"/>
      <c r="V453" s="116"/>
      <c r="W453" s="116"/>
      <c r="X453" s="118"/>
      <c r="Y453" s="120"/>
      <c r="Z453" s="116"/>
      <c r="AA453" s="116"/>
      <c r="AB453" s="55">
        <f t="shared" si="37"/>
        <v>0</v>
      </c>
      <c r="AC453" s="39"/>
      <c r="AD453" s="96" t="str">
        <f t="shared" si="38"/>
        <v>No</v>
      </c>
      <c r="AE453" s="18" t="str">
        <f>IFERROR(VLOOKUP(L453,'EFM Funds June 2020'!D:M,9,FALSE),"No")</f>
        <v>No</v>
      </c>
      <c r="AF453" s="18" t="str">
        <f>IFERROR(VLOOKUP(W453,'EFM Funds June 2020'!D:L,9,FALSE),"No")</f>
        <v>No</v>
      </c>
      <c r="AG453" s="19" t="str">
        <f t="shared" ca="1" si="39"/>
        <v>No</v>
      </c>
      <c r="AH453" s="19" t="str">
        <f t="shared" si="40"/>
        <v>No</v>
      </c>
      <c r="AI453" s="56" t="str">
        <f t="shared" ca="1" si="41"/>
        <v>Yes</v>
      </c>
      <c r="AJ453" s="56" t="str">
        <f ca="1">IFERROR(IF(OR($R$1&gt;Q453+90,$R$1&gt;VLOOKUP(W453,'EFM Funds June 2020'!D:E,2,FALSE)+90),"Yes","No"),"No")</f>
        <v>No</v>
      </c>
      <c r="AK453" s="56" t="str">
        <f>IFERROR(IF(OR(IFERROR(IF(AND(VLOOKUP(L453,'EFM Funds June 2020'!$D:$M,10,FALSE)="Yes",T453&lt;0),"Yes","No"),"No")="Yes",IFERROR(IF(AND(VLOOKUP(W453,'EFM Funds June 2020'!$D:$M,10,FALSE)="Yes",AA453&gt;0),"Yes","No"),"No")="Yes"),"Yes","No"),"No")</f>
        <v>No</v>
      </c>
      <c r="AL453" s="95" t="str">
        <f t="shared" si="42"/>
        <v>NoNo</v>
      </c>
    </row>
    <row r="454" spans="1:38" s="12" customFormat="1" x14ac:dyDescent="0.35">
      <c r="A454" s="13"/>
      <c r="B454" s="20"/>
      <c r="C454" s="20"/>
      <c r="D454" s="13"/>
      <c r="E454" s="13"/>
      <c r="F454" s="13"/>
      <c r="G454" s="21"/>
      <c r="H454" s="104"/>
      <c r="I454" s="21"/>
      <c r="J454" s="21"/>
      <c r="K454" s="13"/>
      <c r="L454" s="13"/>
      <c r="M454" s="20"/>
      <c r="N454" s="13"/>
      <c r="O454" s="13"/>
      <c r="P454" s="13"/>
      <c r="Q454" s="22"/>
      <c r="R454" s="13"/>
      <c r="S454" s="13"/>
      <c r="T454" s="13"/>
      <c r="U454" s="116"/>
      <c r="V454" s="116"/>
      <c r="W454" s="116"/>
      <c r="X454" s="118"/>
      <c r="Y454" s="120"/>
      <c r="Z454" s="116"/>
      <c r="AA454" s="116"/>
      <c r="AB454" s="55">
        <f t="shared" si="37"/>
        <v>0</v>
      </c>
      <c r="AC454" s="39"/>
      <c r="AD454" s="96" t="str">
        <f t="shared" si="38"/>
        <v>No</v>
      </c>
      <c r="AE454" s="18" t="str">
        <f>IFERROR(VLOOKUP(L454,'EFM Funds June 2020'!D:M,9,FALSE),"No")</f>
        <v>No</v>
      </c>
      <c r="AF454" s="18" t="str">
        <f>IFERROR(VLOOKUP(W454,'EFM Funds June 2020'!D:L,9,FALSE),"No")</f>
        <v>No</v>
      </c>
      <c r="AG454" s="19" t="str">
        <f t="shared" ca="1" si="39"/>
        <v>No</v>
      </c>
      <c r="AH454" s="19" t="str">
        <f t="shared" si="40"/>
        <v>No</v>
      </c>
      <c r="AI454" s="56" t="str">
        <f t="shared" ca="1" si="41"/>
        <v>Yes</v>
      </c>
      <c r="AJ454" s="56" t="str">
        <f ca="1">IFERROR(IF(OR($R$1&gt;Q454+90,$R$1&gt;VLOOKUP(W454,'EFM Funds June 2020'!D:E,2,FALSE)+90),"Yes","No"),"No")</f>
        <v>No</v>
      </c>
      <c r="AK454" s="56" t="str">
        <f>IFERROR(IF(OR(IFERROR(IF(AND(VLOOKUP(L454,'EFM Funds June 2020'!$D:$M,10,FALSE)="Yes",T454&lt;0),"Yes","No"),"No")="Yes",IFERROR(IF(AND(VLOOKUP(W454,'EFM Funds June 2020'!$D:$M,10,FALSE)="Yes",AA454&gt;0),"Yes","No"),"No")="Yes"),"Yes","No"),"No")</f>
        <v>No</v>
      </c>
      <c r="AL454" s="95" t="str">
        <f t="shared" si="42"/>
        <v>NoNo</v>
      </c>
    </row>
    <row r="455" spans="1:38" s="12" customFormat="1" x14ac:dyDescent="0.35">
      <c r="A455" s="13"/>
      <c r="B455" s="20"/>
      <c r="C455" s="20"/>
      <c r="D455" s="13"/>
      <c r="E455" s="13"/>
      <c r="F455" s="13"/>
      <c r="G455" s="21"/>
      <c r="H455" s="104"/>
      <c r="I455" s="21"/>
      <c r="J455" s="21"/>
      <c r="K455" s="13"/>
      <c r="L455" s="13"/>
      <c r="M455" s="20"/>
      <c r="N455" s="13"/>
      <c r="O455" s="13"/>
      <c r="P455" s="13"/>
      <c r="Q455" s="22"/>
      <c r="R455" s="13"/>
      <c r="S455" s="13"/>
      <c r="T455" s="13"/>
      <c r="U455" s="116"/>
      <c r="V455" s="116"/>
      <c r="W455" s="116"/>
      <c r="X455" s="118"/>
      <c r="Y455" s="120"/>
      <c r="Z455" s="116"/>
      <c r="AA455" s="116"/>
      <c r="AB455" s="55">
        <f t="shared" si="37"/>
        <v>0</v>
      </c>
      <c r="AC455" s="39"/>
      <c r="AD455" s="96" t="str">
        <f t="shared" si="38"/>
        <v>No</v>
      </c>
      <c r="AE455" s="18" t="str">
        <f>IFERROR(VLOOKUP(L455,'EFM Funds June 2020'!D:M,9,FALSE),"No")</f>
        <v>No</v>
      </c>
      <c r="AF455" s="18" t="str">
        <f>IFERROR(VLOOKUP(W455,'EFM Funds June 2020'!D:L,9,FALSE),"No")</f>
        <v>No</v>
      </c>
      <c r="AG455" s="19" t="str">
        <f t="shared" ca="1" si="39"/>
        <v>No</v>
      </c>
      <c r="AH455" s="19" t="str">
        <f t="shared" si="40"/>
        <v>No</v>
      </c>
      <c r="AI455" s="56" t="str">
        <f t="shared" ca="1" si="41"/>
        <v>Yes</v>
      </c>
      <c r="AJ455" s="56" t="str">
        <f ca="1">IFERROR(IF(OR($R$1&gt;Q455+90,$R$1&gt;VLOOKUP(W455,'EFM Funds June 2020'!D:E,2,FALSE)+90),"Yes","No"),"No")</f>
        <v>No</v>
      </c>
      <c r="AK455" s="56" t="str">
        <f>IFERROR(IF(OR(IFERROR(IF(AND(VLOOKUP(L455,'EFM Funds June 2020'!$D:$M,10,FALSE)="Yes",T455&lt;0),"Yes","No"),"No")="Yes",IFERROR(IF(AND(VLOOKUP(W455,'EFM Funds June 2020'!$D:$M,10,FALSE)="Yes",AA455&gt;0),"Yes","No"),"No")="Yes"),"Yes","No"),"No")</f>
        <v>No</v>
      </c>
      <c r="AL455" s="95" t="str">
        <f t="shared" si="42"/>
        <v>NoNo</v>
      </c>
    </row>
    <row r="456" spans="1:38" s="12" customFormat="1" x14ac:dyDescent="0.35">
      <c r="A456" s="13"/>
      <c r="B456" s="20"/>
      <c r="C456" s="20"/>
      <c r="D456" s="13"/>
      <c r="E456" s="13"/>
      <c r="F456" s="13"/>
      <c r="G456" s="21"/>
      <c r="H456" s="104"/>
      <c r="I456" s="21"/>
      <c r="J456" s="21"/>
      <c r="K456" s="13"/>
      <c r="L456" s="13"/>
      <c r="M456" s="20"/>
      <c r="N456" s="13"/>
      <c r="O456" s="13"/>
      <c r="P456" s="13"/>
      <c r="Q456" s="22"/>
      <c r="R456" s="13"/>
      <c r="S456" s="13"/>
      <c r="T456" s="13"/>
      <c r="U456" s="116"/>
      <c r="V456" s="116"/>
      <c r="W456" s="116"/>
      <c r="X456" s="118"/>
      <c r="Y456" s="120"/>
      <c r="Z456" s="116"/>
      <c r="AA456" s="116"/>
      <c r="AB456" s="55">
        <f t="shared" si="37"/>
        <v>0</v>
      </c>
      <c r="AC456" s="39"/>
      <c r="AD456" s="96" t="str">
        <f t="shared" si="38"/>
        <v>No</v>
      </c>
      <c r="AE456" s="18" t="str">
        <f>IFERROR(VLOOKUP(L456,'EFM Funds June 2020'!D:M,9,FALSE),"No")</f>
        <v>No</v>
      </c>
      <c r="AF456" s="18" t="str">
        <f>IFERROR(VLOOKUP(W456,'EFM Funds June 2020'!D:L,9,FALSE),"No")</f>
        <v>No</v>
      </c>
      <c r="AG456" s="19" t="str">
        <f t="shared" ca="1" si="39"/>
        <v>No</v>
      </c>
      <c r="AH456" s="19" t="str">
        <f t="shared" si="40"/>
        <v>No</v>
      </c>
      <c r="AI456" s="56" t="str">
        <f t="shared" ca="1" si="41"/>
        <v>Yes</v>
      </c>
      <c r="AJ456" s="56" t="str">
        <f ca="1">IFERROR(IF(OR($R$1&gt;Q456+90,$R$1&gt;VLOOKUP(W456,'EFM Funds June 2020'!D:E,2,FALSE)+90),"Yes","No"),"No")</f>
        <v>No</v>
      </c>
      <c r="AK456" s="56" t="str">
        <f>IFERROR(IF(OR(IFERROR(IF(AND(VLOOKUP(L456,'EFM Funds June 2020'!$D:$M,10,FALSE)="Yes",T456&lt;0),"Yes","No"),"No")="Yes",IFERROR(IF(AND(VLOOKUP(W456,'EFM Funds June 2020'!$D:$M,10,FALSE)="Yes",AA456&gt;0),"Yes","No"),"No")="Yes"),"Yes","No"),"No")</f>
        <v>No</v>
      </c>
      <c r="AL456" s="95" t="str">
        <f t="shared" si="42"/>
        <v>NoNo</v>
      </c>
    </row>
    <row r="457" spans="1:38" s="12" customFormat="1" x14ac:dyDescent="0.35">
      <c r="A457" s="13"/>
      <c r="B457" s="20"/>
      <c r="C457" s="20"/>
      <c r="D457" s="13"/>
      <c r="E457" s="13"/>
      <c r="F457" s="13"/>
      <c r="G457" s="21"/>
      <c r="H457" s="104"/>
      <c r="I457" s="21"/>
      <c r="J457" s="21"/>
      <c r="K457" s="13"/>
      <c r="L457" s="13"/>
      <c r="M457" s="20"/>
      <c r="N457" s="13"/>
      <c r="O457" s="13"/>
      <c r="P457" s="13"/>
      <c r="Q457" s="22"/>
      <c r="R457" s="13"/>
      <c r="S457" s="13"/>
      <c r="T457" s="13"/>
      <c r="U457" s="116"/>
      <c r="V457" s="116"/>
      <c r="W457" s="116"/>
      <c r="X457" s="118"/>
      <c r="Y457" s="120"/>
      <c r="Z457" s="116"/>
      <c r="AA457" s="116"/>
      <c r="AB457" s="55">
        <f t="shared" si="37"/>
        <v>0</v>
      </c>
      <c r="AC457" s="39"/>
      <c r="AD457" s="96" t="str">
        <f t="shared" si="38"/>
        <v>No</v>
      </c>
      <c r="AE457" s="18" t="str">
        <f>IFERROR(VLOOKUP(L457,'EFM Funds June 2020'!D:M,9,FALSE),"No")</f>
        <v>No</v>
      </c>
      <c r="AF457" s="18" t="str">
        <f>IFERROR(VLOOKUP(W457,'EFM Funds June 2020'!D:L,9,FALSE),"No")</f>
        <v>No</v>
      </c>
      <c r="AG457" s="19" t="str">
        <f t="shared" ca="1" si="39"/>
        <v>No</v>
      </c>
      <c r="AH457" s="19" t="str">
        <f t="shared" si="40"/>
        <v>No</v>
      </c>
      <c r="AI457" s="56" t="str">
        <f t="shared" ca="1" si="41"/>
        <v>Yes</v>
      </c>
      <c r="AJ457" s="56" t="str">
        <f ca="1">IFERROR(IF(OR($R$1&gt;Q457+90,$R$1&gt;VLOOKUP(W457,'EFM Funds June 2020'!D:E,2,FALSE)+90),"Yes","No"),"No")</f>
        <v>No</v>
      </c>
      <c r="AK457" s="56" t="str">
        <f>IFERROR(IF(OR(IFERROR(IF(AND(VLOOKUP(L457,'EFM Funds June 2020'!$D:$M,10,FALSE)="Yes",T457&lt;0),"Yes","No"),"No")="Yes",IFERROR(IF(AND(VLOOKUP(W457,'EFM Funds June 2020'!$D:$M,10,FALSE)="Yes",AA457&gt;0),"Yes","No"),"No")="Yes"),"Yes","No"),"No")</f>
        <v>No</v>
      </c>
      <c r="AL457" s="95" t="str">
        <f t="shared" si="42"/>
        <v>NoNo</v>
      </c>
    </row>
    <row r="458" spans="1:38" s="12" customFormat="1" x14ac:dyDescent="0.35">
      <c r="A458" s="13"/>
      <c r="B458" s="20"/>
      <c r="C458" s="20"/>
      <c r="D458" s="13"/>
      <c r="E458" s="13"/>
      <c r="F458" s="13"/>
      <c r="G458" s="21"/>
      <c r="H458" s="104"/>
      <c r="I458" s="21"/>
      <c r="J458" s="21"/>
      <c r="K458" s="13"/>
      <c r="L458" s="13"/>
      <c r="M458" s="20"/>
      <c r="N458" s="13"/>
      <c r="O458" s="13"/>
      <c r="P458" s="13"/>
      <c r="Q458" s="22"/>
      <c r="R458" s="13"/>
      <c r="S458" s="13"/>
      <c r="T458" s="13"/>
      <c r="U458" s="116"/>
      <c r="V458" s="116"/>
      <c r="W458" s="116"/>
      <c r="X458" s="118"/>
      <c r="Y458" s="120"/>
      <c r="Z458" s="116"/>
      <c r="AA458" s="116"/>
      <c r="AB458" s="55">
        <f t="shared" si="37"/>
        <v>0</v>
      </c>
      <c r="AC458" s="39"/>
      <c r="AD458" s="96" t="str">
        <f t="shared" si="38"/>
        <v>No</v>
      </c>
      <c r="AE458" s="18" t="str">
        <f>IFERROR(VLOOKUP(L458,'EFM Funds June 2020'!D:M,9,FALSE),"No")</f>
        <v>No</v>
      </c>
      <c r="AF458" s="18" t="str">
        <f>IFERROR(VLOOKUP(W458,'EFM Funds June 2020'!D:L,9,FALSE),"No")</f>
        <v>No</v>
      </c>
      <c r="AG458" s="19" t="str">
        <f t="shared" ca="1" si="39"/>
        <v>No</v>
      </c>
      <c r="AH458" s="19" t="str">
        <f t="shared" si="40"/>
        <v>No</v>
      </c>
      <c r="AI458" s="56" t="str">
        <f t="shared" ca="1" si="41"/>
        <v>Yes</v>
      </c>
      <c r="AJ458" s="56" t="str">
        <f ca="1">IFERROR(IF(OR($R$1&gt;Q458+90,$R$1&gt;VLOOKUP(W458,'EFM Funds June 2020'!D:E,2,FALSE)+90),"Yes","No"),"No")</f>
        <v>No</v>
      </c>
      <c r="AK458" s="56" t="str">
        <f>IFERROR(IF(OR(IFERROR(IF(AND(VLOOKUP(L458,'EFM Funds June 2020'!$D:$M,10,FALSE)="Yes",T458&lt;0),"Yes","No"),"No")="Yes",IFERROR(IF(AND(VLOOKUP(W458,'EFM Funds June 2020'!$D:$M,10,FALSE)="Yes",AA458&gt;0),"Yes","No"),"No")="Yes"),"Yes","No"),"No")</f>
        <v>No</v>
      </c>
      <c r="AL458" s="95" t="str">
        <f t="shared" si="42"/>
        <v>NoNo</v>
      </c>
    </row>
    <row r="459" spans="1:38" s="12" customFormat="1" x14ac:dyDescent="0.35">
      <c r="A459" s="13"/>
      <c r="B459" s="20"/>
      <c r="C459" s="20"/>
      <c r="D459" s="13"/>
      <c r="E459" s="13"/>
      <c r="F459" s="13"/>
      <c r="G459" s="21"/>
      <c r="H459" s="104"/>
      <c r="I459" s="21"/>
      <c r="J459" s="21"/>
      <c r="K459" s="13"/>
      <c r="L459" s="13"/>
      <c r="M459" s="20"/>
      <c r="N459" s="13"/>
      <c r="O459" s="13"/>
      <c r="P459" s="13"/>
      <c r="Q459" s="22"/>
      <c r="R459" s="13"/>
      <c r="S459" s="13"/>
      <c r="T459" s="13"/>
      <c r="U459" s="116"/>
      <c r="V459" s="116"/>
      <c r="W459" s="116"/>
      <c r="X459" s="118"/>
      <c r="Y459" s="120"/>
      <c r="Z459" s="116"/>
      <c r="AA459" s="116"/>
      <c r="AB459" s="55">
        <f t="shared" si="37"/>
        <v>0</v>
      </c>
      <c r="AC459" s="39"/>
      <c r="AD459" s="96" t="str">
        <f t="shared" si="38"/>
        <v>No</v>
      </c>
      <c r="AE459" s="18" t="str">
        <f>IFERROR(VLOOKUP(L459,'EFM Funds June 2020'!D:M,9,FALSE),"No")</f>
        <v>No</v>
      </c>
      <c r="AF459" s="18" t="str">
        <f>IFERROR(VLOOKUP(W459,'EFM Funds June 2020'!D:L,9,FALSE),"No")</f>
        <v>No</v>
      </c>
      <c r="AG459" s="19" t="str">
        <f t="shared" ca="1" si="39"/>
        <v>No</v>
      </c>
      <c r="AH459" s="19" t="str">
        <f t="shared" si="40"/>
        <v>No</v>
      </c>
      <c r="AI459" s="56" t="str">
        <f t="shared" ca="1" si="41"/>
        <v>Yes</v>
      </c>
      <c r="AJ459" s="56" t="str">
        <f ca="1">IFERROR(IF(OR($R$1&gt;Q459+90,$R$1&gt;VLOOKUP(W459,'EFM Funds June 2020'!D:E,2,FALSE)+90),"Yes","No"),"No")</f>
        <v>No</v>
      </c>
      <c r="AK459" s="56" t="str">
        <f>IFERROR(IF(OR(IFERROR(IF(AND(VLOOKUP(L459,'EFM Funds June 2020'!$D:$M,10,FALSE)="Yes",T459&lt;0),"Yes","No"),"No")="Yes",IFERROR(IF(AND(VLOOKUP(W459,'EFM Funds June 2020'!$D:$M,10,FALSE)="Yes",AA459&gt;0),"Yes","No"),"No")="Yes"),"Yes","No"),"No")</f>
        <v>No</v>
      </c>
      <c r="AL459" s="95" t="str">
        <f t="shared" si="42"/>
        <v>NoNo</v>
      </c>
    </row>
    <row r="460" spans="1:38" s="12" customFormat="1" x14ac:dyDescent="0.35">
      <c r="A460" s="13"/>
      <c r="B460" s="20"/>
      <c r="C460" s="20"/>
      <c r="D460" s="13"/>
      <c r="E460" s="13"/>
      <c r="F460" s="13"/>
      <c r="G460" s="21"/>
      <c r="H460" s="104"/>
      <c r="I460" s="21"/>
      <c r="J460" s="21"/>
      <c r="K460" s="13"/>
      <c r="L460" s="13"/>
      <c r="M460" s="20"/>
      <c r="N460" s="13"/>
      <c r="O460" s="13"/>
      <c r="P460" s="13"/>
      <c r="Q460" s="22"/>
      <c r="R460" s="13"/>
      <c r="S460" s="13"/>
      <c r="T460" s="13"/>
      <c r="U460" s="116"/>
      <c r="V460" s="116"/>
      <c r="W460" s="116"/>
      <c r="X460" s="118"/>
      <c r="Y460" s="120"/>
      <c r="Z460" s="116"/>
      <c r="AA460" s="116"/>
      <c r="AB460" s="55">
        <f t="shared" si="37"/>
        <v>0</v>
      </c>
      <c r="AC460" s="39"/>
      <c r="AD460" s="96" t="str">
        <f t="shared" si="38"/>
        <v>No</v>
      </c>
      <c r="AE460" s="18" t="str">
        <f>IFERROR(VLOOKUP(L460,'EFM Funds June 2020'!D:M,9,FALSE),"No")</f>
        <v>No</v>
      </c>
      <c r="AF460" s="18" t="str">
        <f>IFERROR(VLOOKUP(W460,'EFM Funds June 2020'!D:L,9,FALSE),"No")</f>
        <v>No</v>
      </c>
      <c r="AG460" s="19" t="str">
        <f t="shared" ca="1" si="39"/>
        <v>No</v>
      </c>
      <c r="AH460" s="19" t="str">
        <f t="shared" si="40"/>
        <v>No</v>
      </c>
      <c r="AI460" s="56" t="str">
        <f t="shared" ca="1" si="41"/>
        <v>Yes</v>
      </c>
      <c r="AJ460" s="56" t="str">
        <f ca="1">IFERROR(IF(OR($R$1&gt;Q460+90,$R$1&gt;VLOOKUP(W460,'EFM Funds June 2020'!D:E,2,FALSE)+90),"Yes","No"),"No")</f>
        <v>No</v>
      </c>
      <c r="AK460" s="56" t="str">
        <f>IFERROR(IF(OR(IFERROR(IF(AND(VLOOKUP(L460,'EFM Funds June 2020'!$D:$M,10,FALSE)="Yes",T460&lt;0),"Yes","No"),"No")="Yes",IFERROR(IF(AND(VLOOKUP(W460,'EFM Funds June 2020'!$D:$M,10,FALSE)="Yes",AA460&gt;0),"Yes","No"),"No")="Yes"),"Yes","No"),"No")</f>
        <v>No</v>
      </c>
      <c r="AL460" s="95" t="str">
        <f t="shared" si="42"/>
        <v>NoNo</v>
      </c>
    </row>
    <row r="461" spans="1:38" s="12" customFormat="1" x14ac:dyDescent="0.35">
      <c r="A461" s="13"/>
      <c r="B461" s="20"/>
      <c r="C461" s="20"/>
      <c r="D461" s="13"/>
      <c r="E461" s="13"/>
      <c r="F461" s="13"/>
      <c r="G461" s="21"/>
      <c r="H461" s="104"/>
      <c r="I461" s="21"/>
      <c r="J461" s="21"/>
      <c r="K461" s="13"/>
      <c r="L461" s="13"/>
      <c r="M461" s="20"/>
      <c r="N461" s="13"/>
      <c r="O461" s="13"/>
      <c r="P461" s="13"/>
      <c r="Q461" s="22"/>
      <c r="R461" s="13"/>
      <c r="S461" s="13"/>
      <c r="T461" s="13"/>
      <c r="U461" s="116"/>
      <c r="V461" s="116"/>
      <c r="W461" s="116"/>
      <c r="X461" s="118"/>
      <c r="Y461" s="120"/>
      <c r="Z461" s="116"/>
      <c r="AA461" s="116"/>
      <c r="AB461" s="55">
        <f t="shared" si="37"/>
        <v>0</v>
      </c>
      <c r="AC461" s="39"/>
      <c r="AD461" s="96" t="str">
        <f t="shared" si="38"/>
        <v>No</v>
      </c>
      <c r="AE461" s="18" t="str">
        <f>IFERROR(VLOOKUP(L461,'EFM Funds June 2020'!D:M,9,FALSE),"No")</f>
        <v>No</v>
      </c>
      <c r="AF461" s="18" t="str">
        <f>IFERROR(VLOOKUP(W461,'EFM Funds June 2020'!D:L,9,FALSE),"No")</f>
        <v>No</v>
      </c>
      <c r="AG461" s="19" t="str">
        <f t="shared" ca="1" si="39"/>
        <v>No</v>
      </c>
      <c r="AH461" s="19" t="str">
        <f t="shared" si="40"/>
        <v>No</v>
      </c>
      <c r="AI461" s="56" t="str">
        <f t="shared" ca="1" si="41"/>
        <v>Yes</v>
      </c>
      <c r="AJ461" s="56" t="str">
        <f ca="1">IFERROR(IF(OR($R$1&gt;Q461+90,$R$1&gt;VLOOKUP(W461,'EFM Funds June 2020'!D:E,2,FALSE)+90),"Yes","No"),"No")</f>
        <v>No</v>
      </c>
      <c r="AK461" s="56" t="str">
        <f>IFERROR(IF(OR(IFERROR(IF(AND(VLOOKUP(L461,'EFM Funds June 2020'!$D:$M,10,FALSE)="Yes",T461&lt;0),"Yes","No"),"No")="Yes",IFERROR(IF(AND(VLOOKUP(W461,'EFM Funds June 2020'!$D:$M,10,FALSE)="Yes",AA461&gt;0),"Yes","No"),"No")="Yes"),"Yes","No"),"No")</f>
        <v>No</v>
      </c>
      <c r="AL461" s="95" t="str">
        <f t="shared" si="42"/>
        <v>NoNo</v>
      </c>
    </row>
    <row r="462" spans="1:38" s="12" customFormat="1" x14ac:dyDescent="0.35">
      <c r="A462" s="13"/>
      <c r="B462" s="20"/>
      <c r="C462" s="20"/>
      <c r="D462" s="13"/>
      <c r="E462" s="13"/>
      <c r="F462" s="13"/>
      <c r="G462" s="21"/>
      <c r="H462" s="104"/>
      <c r="I462" s="21"/>
      <c r="J462" s="21"/>
      <c r="K462" s="13"/>
      <c r="L462" s="13"/>
      <c r="M462" s="20"/>
      <c r="N462" s="13"/>
      <c r="O462" s="13"/>
      <c r="P462" s="13"/>
      <c r="Q462" s="22"/>
      <c r="R462" s="13"/>
      <c r="S462" s="13"/>
      <c r="T462" s="13"/>
      <c r="U462" s="116"/>
      <c r="V462" s="116"/>
      <c r="W462" s="116"/>
      <c r="X462" s="118"/>
      <c r="Y462" s="120"/>
      <c r="Z462" s="116"/>
      <c r="AA462" s="116"/>
      <c r="AB462" s="55">
        <f t="shared" si="37"/>
        <v>0</v>
      </c>
      <c r="AC462" s="39"/>
      <c r="AD462" s="96" t="str">
        <f t="shared" si="38"/>
        <v>No</v>
      </c>
      <c r="AE462" s="18" t="str">
        <f>IFERROR(VLOOKUP(L462,'EFM Funds June 2020'!D:M,9,FALSE),"No")</f>
        <v>No</v>
      </c>
      <c r="AF462" s="18" t="str">
        <f>IFERROR(VLOOKUP(W462,'EFM Funds June 2020'!D:L,9,FALSE),"No")</f>
        <v>No</v>
      </c>
      <c r="AG462" s="19" t="str">
        <f t="shared" ca="1" si="39"/>
        <v>No</v>
      </c>
      <c r="AH462" s="19" t="str">
        <f t="shared" si="40"/>
        <v>No</v>
      </c>
      <c r="AI462" s="56" t="str">
        <f t="shared" ca="1" si="41"/>
        <v>Yes</v>
      </c>
      <c r="AJ462" s="56" t="str">
        <f ca="1">IFERROR(IF(OR($R$1&gt;Q462+90,$R$1&gt;VLOOKUP(W462,'EFM Funds June 2020'!D:E,2,FALSE)+90),"Yes","No"),"No")</f>
        <v>No</v>
      </c>
      <c r="AK462" s="56" t="str">
        <f>IFERROR(IF(OR(IFERROR(IF(AND(VLOOKUP(L462,'EFM Funds June 2020'!$D:$M,10,FALSE)="Yes",T462&lt;0),"Yes","No"),"No")="Yes",IFERROR(IF(AND(VLOOKUP(W462,'EFM Funds June 2020'!$D:$M,10,FALSE)="Yes",AA462&gt;0),"Yes","No"),"No")="Yes"),"Yes","No"),"No")</f>
        <v>No</v>
      </c>
      <c r="AL462" s="95" t="str">
        <f t="shared" si="42"/>
        <v>NoNo</v>
      </c>
    </row>
    <row r="463" spans="1:38" s="12" customFormat="1" x14ac:dyDescent="0.35">
      <c r="A463" s="13"/>
      <c r="B463" s="20"/>
      <c r="C463" s="20"/>
      <c r="D463" s="13"/>
      <c r="E463" s="13"/>
      <c r="F463" s="13"/>
      <c r="G463" s="21"/>
      <c r="H463" s="104"/>
      <c r="I463" s="21"/>
      <c r="J463" s="21"/>
      <c r="K463" s="13"/>
      <c r="L463" s="13"/>
      <c r="M463" s="20"/>
      <c r="N463" s="13"/>
      <c r="O463" s="13"/>
      <c r="P463" s="13"/>
      <c r="Q463" s="22"/>
      <c r="R463" s="13"/>
      <c r="S463" s="13"/>
      <c r="T463" s="13"/>
      <c r="U463" s="116"/>
      <c r="V463" s="116"/>
      <c r="W463" s="116"/>
      <c r="X463" s="118"/>
      <c r="Y463" s="120"/>
      <c r="Z463" s="116"/>
      <c r="AA463" s="116"/>
      <c r="AB463" s="55">
        <f t="shared" si="37"/>
        <v>0</v>
      </c>
      <c r="AC463" s="39"/>
      <c r="AD463" s="96" t="str">
        <f t="shared" si="38"/>
        <v>No</v>
      </c>
      <c r="AE463" s="18" t="str">
        <f>IFERROR(VLOOKUP(L463,'EFM Funds June 2020'!D:M,9,FALSE),"No")</f>
        <v>No</v>
      </c>
      <c r="AF463" s="18" t="str">
        <f>IFERROR(VLOOKUP(W463,'EFM Funds June 2020'!D:L,9,FALSE),"No")</f>
        <v>No</v>
      </c>
      <c r="AG463" s="19" t="str">
        <f t="shared" ca="1" si="39"/>
        <v>No</v>
      </c>
      <c r="AH463" s="19" t="str">
        <f t="shared" si="40"/>
        <v>No</v>
      </c>
      <c r="AI463" s="56" t="str">
        <f t="shared" ca="1" si="41"/>
        <v>Yes</v>
      </c>
      <c r="AJ463" s="56" t="str">
        <f ca="1">IFERROR(IF(OR($R$1&gt;Q463+90,$R$1&gt;VLOOKUP(W463,'EFM Funds June 2020'!D:E,2,FALSE)+90),"Yes","No"),"No")</f>
        <v>No</v>
      </c>
      <c r="AK463" s="56" t="str">
        <f>IFERROR(IF(OR(IFERROR(IF(AND(VLOOKUP(L463,'EFM Funds June 2020'!$D:$M,10,FALSE)="Yes",T463&lt;0),"Yes","No"),"No")="Yes",IFERROR(IF(AND(VLOOKUP(W463,'EFM Funds June 2020'!$D:$M,10,FALSE)="Yes",AA463&gt;0),"Yes","No"),"No")="Yes"),"Yes","No"),"No")</f>
        <v>No</v>
      </c>
      <c r="AL463" s="95" t="str">
        <f t="shared" si="42"/>
        <v>NoNo</v>
      </c>
    </row>
    <row r="464" spans="1:38" s="12" customFormat="1" x14ac:dyDescent="0.35">
      <c r="A464" s="13"/>
      <c r="B464" s="20"/>
      <c r="C464" s="20"/>
      <c r="D464" s="13"/>
      <c r="E464" s="13"/>
      <c r="F464" s="13"/>
      <c r="G464" s="21"/>
      <c r="H464" s="104"/>
      <c r="I464" s="21"/>
      <c r="J464" s="21"/>
      <c r="K464" s="13"/>
      <c r="L464" s="13"/>
      <c r="M464" s="20"/>
      <c r="N464" s="13"/>
      <c r="O464" s="13"/>
      <c r="P464" s="13"/>
      <c r="Q464" s="22"/>
      <c r="R464" s="13"/>
      <c r="S464" s="13"/>
      <c r="T464" s="13"/>
      <c r="U464" s="116"/>
      <c r="V464" s="116"/>
      <c r="W464" s="116"/>
      <c r="X464" s="118"/>
      <c r="Y464" s="120"/>
      <c r="Z464" s="116"/>
      <c r="AA464" s="116"/>
      <c r="AB464" s="55">
        <f t="shared" si="37"/>
        <v>0</v>
      </c>
      <c r="AC464" s="39"/>
      <c r="AD464" s="96" t="str">
        <f t="shared" si="38"/>
        <v>No</v>
      </c>
      <c r="AE464" s="18" t="str">
        <f>IFERROR(VLOOKUP(L464,'EFM Funds June 2020'!D:M,9,FALSE),"No")</f>
        <v>No</v>
      </c>
      <c r="AF464" s="18" t="str">
        <f>IFERROR(VLOOKUP(W464,'EFM Funds June 2020'!D:L,9,FALSE),"No")</f>
        <v>No</v>
      </c>
      <c r="AG464" s="19" t="str">
        <f t="shared" ca="1" si="39"/>
        <v>No</v>
      </c>
      <c r="AH464" s="19" t="str">
        <f t="shared" si="40"/>
        <v>No</v>
      </c>
      <c r="AI464" s="56" t="str">
        <f t="shared" ca="1" si="41"/>
        <v>Yes</v>
      </c>
      <c r="AJ464" s="56" t="str">
        <f ca="1">IFERROR(IF(OR($R$1&gt;Q464+90,$R$1&gt;VLOOKUP(W464,'EFM Funds June 2020'!D:E,2,FALSE)+90),"Yes","No"),"No")</f>
        <v>No</v>
      </c>
      <c r="AK464" s="56" t="str">
        <f>IFERROR(IF(OR(IFERROR(IF(AND(VLOOKUP(L464,'EFM Funds June 2020'!$D:$M,10,FALSE)="Yes",T464&lt;0),"Yes","No"),"No")="Yes",IFERROR(IF(AND(VLOOKUP(W464,'EFM Funds June 2020'!$D:$M,10,FALSE)="Yes",AA464&gt;0),"Yes","No"),"No")="Yes"),"Yes","No"),"No")</f>
        <v>No</v>
      </c>
      <c r="AL464" s="95" t="str">
        <f t="shared" si="42"/>
        <v>NoNo</v>
      </c>
    </row>
    <row r="465" spans="1:38" s="12" customFormat="1" x14ac:dyDescent="0.35">
      <c r="A465" s="13"/>
      <c r="B465" s="20"/>
      <c r="C465" s="20"/>
      <c r="D465" s="13"/>
      <c r="E465" s="13"/>
      <c r="F465" s="13"/>
      <c r="G465" s="21"/>
      <c r="H465" s="104"/>
      <c r="I465" s="21"/>
      <c r="J465" s="21"/>
      <c r="K465" s="13"/>
      <c r="L465" s="13"/>
      <c r="M465" s="20"/>
      <c r="N465" s="13"/>
      <c r="O465" s="13"/>
      <c r="P465" s="13"/>
      <c r="Q465" s="22"/>
      <c r="R465" s="13"/>
      <c r="S465" s="13"/>
      <c r="T465" s="13"/>
      <c r="U465" s="116"/>
      <c r="V465" s="116"/>
      <c r="W465" s="116"/>
      <c r="X465" s="118"/>
      <c r="Y465" s="120"/>
      <c r="Z465" s="116"/>
      <c r="AA465" s="116"/>
      <c r="AB465" s="55">
        <f t="shared" si="37"/>
        <v>0</v>
      </c>
      <c r="AC465" s="39"/>
      <c r="AD465" s="96" t="str">
        <f t="shared" si="38"/>
        <v>No</v>
      </c>
      <c r="AE465" s="18" t="str">
        <f>IFERROR(VLOOKUP(L465,'EFM Funds June 2020'!D:M,9,FALSE),"No")</f>
        <v>No</v>
      </c>
      <c r="AF465" s="18" t="str">
        <f>IFERROR(VLOOKUP(W465,'EFM Funds June 2020'!D:L,9,FALSE),"No")</f>
        <v>No</v>
      </c>
      <c r="AG465" s="19" t="str">
        <f t="shared" ca="1" si="39"/>
        <v>No</v>
      </c>
      <c r="AH465" s="19" t="str">
        <f t="shared" si="40"/>
        <v>No</v>
      </c>
      <c r="AI465" s="56" t="str">
        <f t="shared" ca="1" si="41"/>
        <v>Yes</v>
      </c>
      <c r="AJ465" s="56" t="str">
        <f ca="1">IFERROR(IF(OR($R$1&gt;Q465+90,$R$1&gt;VLOOKUP(W465,'EFM Funds June 2020'!D:E,2,FALSE)+90),"Yes","No"),"No")</f>
        <v>No</v>
      </c>
      <c r="AK465" s="56" t="str">
        <f>IFERROR(IF(OR(IFERROR(IF(AND(VLOOKUP(L465,'EFM Funds June 2020'!$D:$M,10,FALSE)="Yes",T465&lt;0),"Yes","No"),"No")="Yes",IFERROR(IF(AND(VLOOKUP(W465,'EFM Funds June 2020'!$D:$M,10,FALSE)="Yes",AA465&gt;0),"Yes","No"),"No")="Yes"),"Yes","No"),"No")</f>
        <v>No</v>
      </c>
      <c r="AL465" s="95" t="str">
        <f t="shared" si="42"/>
        <v>NoNo</v>
      </c>
    </row>
    <row r="466" spans="1:38" s="12" customFormat="1" x14ac:dyDescent="0.35">
      <c r="A466" s="13"/>
      <c r="B466" s="20"/>
      <c r="C466" s="20"/>
      <c r="D466" s="13"/>
      <c r="E466" s="13"/>
      <c r="F466" s="13"/>
      <c r="G466" s="21"/>
      <c r="H466" s="104"/>
      <c r="I466" s="21"/>
      <c r="J466" s="21"/>
      <c r="K466" s="13"/>
      <c r="L466" s="13"/>
      <c r="M466" s="20"/>
      <c r="N466" s="13"/>
      <c r="O466" s="13"/>
      <c r="P466" s="13"/>
      <c r="Q466" s="22"/>
      <c r="R466" s="13"/>
      <c r="S466" s="13"/>
      <c r="T466" s="13"/>
      <c r="U466" s="116"/>
      <c r="V466" s="116"/>
      <c r="W466" s="116"/>
      <c r="X466" s="118"/>
      <c r="Y466" s="120"/>
      <c r="Z466" s="116"/>
      <c r="AA466" s="116"/>
      <c r="AB466" s="55">
        <f t="shared" si="37"/>
        <v>0</v>
      </c>
      <c r="AC466" s="39"/>
      <c r="AD466" s="96" t="str">
        <f t="shared" si="38"/>
        <v>No</v>
      </c>
      <c r="AE466" s="18" t="str">
        <f>IFERROR(VLOOKUP(L466,'EFM Funds June 2020'!D:M,9,FALSE),"No")</f>
        <v>No</v>
      </c>
      <c r="AF466" s="18" t="str">
        <f>IFERROR(VLOOKUP(W466,'EFM Funds June 2020'!D:L,9,FALSE),"No")</f>
        <v>No</v>
      </c>
      <c r="AG466" s="19" t="str">
        <f t="shared" ca="1" si="39"/>
        <v>No</v>
      </c>
      <c r="AH466" s="19" t="str">
        <f t="shared" si="40"/>
        <v>No</v>
      </c>
      <c r="AI466" s="56" t="str">
        <f t="shared" ca="1" si="41"/>
        <v>Yes</v>
      </c>
      <c r="AJ466" s="56" t="str">
        <f ca="1">IFERROR(IF(OR($R$1&gt;Q466+90,$R$1&gt;VLOOKUP(W466,'EFM Funds June 2020'!D:E,2,FALSE)+90),"Yes","No"),"No")</f>
        <v>No</v>
      </c>
      <c r="AK466" s="56" t="str">
        <f>IFERROR(IF(OR(IFERROR(IF(AND(VLOOKUP(L466,'EFM Funds June 2020'!$D:$M,10,FALSE)="Yes",T466&lt;0),"Yes","No"),"No")="Yes",IFERROR(IF(AND(VLOOKUP(W466,'EFM Funds June 2020'!$D:$M,10,FALSE)="Yes",AA466&gt;0),"Yes","No"),"No")="Yes"),"Yes","No"),"No")</f>
        <v>No</v>
      </c>
      <c r="AL466" s="95" t="str">
        <f t="shared" si="42"/>
        <v>NoNo</v>
      </c>
    </row>
    <row r="467" spans="1:38" s="12" customFormat="1" x14ac:dyDescent="0.35">
      <c r="A467" s="13"/>
      <c r="B467" s="20"/>
      <c r="C467" s="20"/>
      <c r="D467" s="13"/>
      <c r="E467" s="13"/>
      <c r="F467" s="13"/>
      <c r="G467" s="21"/>
      <c r="H467" s="104"/>
      <c r="I467" s="21"/>
      <c r="J467" s="21"/>
      <c r="K467" s="13"/>
      <c r="L467" s="13"/>
      <c r="M467" s="20"/>
      <c r="N467" s="13"/>
      <c r="O467" s="13"/>
      <c r="P467" s="13"/>
      <c r="Q467" s="22"/>
      <c r="R467" s="13"/>
      <c r="S467" s="13"/>
      <c r="T467" s="13"/>
      <c r="U467" s="116"/>
      <c r="V467" s="116"/>
      <c r="W467" s="116"/>
      <c r="X467" s="118"/>
      <c r="Y467" s="120"/>
      <c r="Z467" s="116"/>
      <c r="AA467" s="116"/>
      <c r="AB467" s="55">
        <f t="shared" ref="AB467:AB530" si="43">T467-AA467</f>
        <v>0</v>
      </c>
      <c r="AC467" s="39"/>
      <c r="AD467" s="96" t="str">
        <f t="shared" si="38"/>
        <v>No</v>
      </c>
      <c r="AE467" s="18" t="str">
        <f>IFERROR(VLOOKUP(L467,'EFM Funds June 2020'!D:M,9,FALSE),"No")</f>
        <v>No</v>
      </c>
      <c r="AF467" s="18" t="str">
        <f>IFERROR(VLOOKUP(W467,'EFM Funds June 2020'!D:L,9,FALSE),"No")</f>
        <v>No</v>
      </c>
      <c r="AG467" s="19" t="str">
        <f t="shared" ca="1" si="39"/>
        <v>No</v>
      </c>
      <c r="AH467" s="19" t="str">
        <f t="shared" si="40"/>
        <v>No</v>
      </c>
      <c r="AI467" s="56" t="str">
        <f t="shared" ca="1" si="41"/>
        <v>Yes</v>
      </c>
      <c r="AJ467" s="56" t="str">
        <f ca="1">IFERROR(IF(OR($R$1&gt;Q467+90,$R$1&gt;VLOOKUP(W467,'EFM Funds June 2020'!D:E,2,FALSE)+90),"Yes","No"),"No")</f>
        <v>No</v>
      </c>
      <c r="AK467" s="56" t="str">
        <f>IFERROR(IF(OR(IFERROR(IF(AND(VLOOKUP(L467,'EFM Funds June 2020'!$D:$M,10,FALSE)="Yes",T467&lt;0),"Yes","No"),"No")="Yes",IFERROR(IF(AND(VLOOKUP(W467,'EFM Funds June 2020'!$D:$M,10,FALSE)="Yes",AA467&gt;0),"Yes","No"),"No")="Yes"),"Yes","No"),"No")</f>
        <v>No</v>
      </c>
      <c r="AL467" s="95" t="str">
        <f t="shared" si="42"/>
        <v>NoNo</v>
      </c>
    </row>
    <row r="468" spans="1:38" s="12" customFormat="1" x14ac:dyDescent="0.35">
      <c r="A468" s="13"/>
      <c r="B468" s="20"/>
      <c r="C468" s="20"/>
      <c r="D468" s="13"/>
      <c r="E468" s="13"/>
      <c r="F468" s="13"/>
      <c r="G468" s="21"/>
      <c r="H468" s="104"/>
      <c r="I468" s="21"/>
      <c r="J468" s="21"/>
      <c r="K468" s="13"/>
      <c r="L468" s="13"/>
      <c r="M468" s="20"/>
      <c r="N468" s="13"/>
      <c r="O468" s="13"/>
      <c r="P468" s="13"/>
      <c r="Q468" s="22"/>
      <c r="R468" s="13"/>
      <c r="S468" s="13"/>
      <c r="T468" s="13"/>
      <c r="U468" s="116"/>
      <c r="V468" s="116"/>
      <c r="W468" s="116"/>
      <c r="X468" s="118"/>
      <c r="Y468" s="120"/>
      <c r="Z468" s="116"/>
      <c r="AA468" s="116"/>
      <c r="AB468" s="55">
        <f t="shared" si="43"/>
        <v>0</v>
      </c>
      <c r="AC468" s="39"/>
      <c r="AD468" s="96" t="str">
        <f t="shared" ref="AD468:AD531" si="44">IF(ISNUMBER(SEARCH("Yes",AL468)),"Yes","No")</f>
        <v>No</v>
      </c>
      <c r="AE468" s="18" t="str">
        <f>IFERROR(VLOOKUP(L468,'EFM Funds June 2020'!D:M,9,FALSE),"No")</f>
        <v>No</v>
      </c>
      <c r="AF468" s="18" t="str">
        <f>IFERROR(VLOOKUP(W468,'EFM Funds June 2020'!D:L,9,FALSE),"No")</f>
        <v>No</v>
      </c>
      <c r="AG468" s="19" t="str">
        <f t="shared" ref="AG468:AG531" ca="1" si="45">IF(AND(AI468="Yes",AK468="Yes"),"Yes",IF(AND(AJ468="Yes",AK468="Yes"),"Yes","No"))</f>
        <v>No</v>
      </c>
      <c r="AH468" s="19" t="str">
        <f t="shared" ref="AH468:AH531" si="46">IF(OR(R468="GSHIP",R468="FEEREM",R468="GSPFR",R468="TUITRM",R468="CMPFEE"),"Yes","No")</f>
        <v>No</v>
      </c>
      <c r="AI468" s="56" t="str">
        <f t="shared" ref="AI468:AI531" ca="1" si="47">IFERROR(IF($R$1&gt;=(H468+120),"Yes","No"),"")</f>
        <v>Yes</v>
      </c>
      <c r="AJ468" s="56" t="str">
        <f ca="1">IFERROR(IF(OR($R$1&gt;Q468+90,$R$1&gt;VLOOKUP(W468,'EFM Funds June 2020'!D:E,2,FALSE)+90),"Yes","No"),"No")</f>
        <v>No</v>
      </c>
      <c r="AK468" s="56" t="str">
        <f>IFERROR(IF(OR(IFERROR(IF(AND(VLOOKUP(L468,'EFM Funds June 2020'!$D:$M,10,FALSE)="Yes",T468&lt;0),"Yes","No"),"No")="Yes",IFERROR(IF(AND(VLOOKUP(W468,'EFM Funds June 2020'!$D:$M,10,FALSE)="Yes",AA468&gt;0),"Yes","No"),"No")="Yes"),"Yes","No"),"No")</f>
        <v>No</v>
      </c>
      <c r="AL468" s="95" t="str">
        <f t="shared" ref="AL468:AL531" si="48">AE468&amp;AF468</f>
        <v>NoNo</v>
      </c>
    </row>
    <row r="469" spans="1:38" s="12" customFormat="1" x14ac:dyDescent="0.35">
      <c r="A469" s="13"/>
      <c r="B469" s="20"/>
      <c r="C469" s="20"/>
      <c r="D469" s="13"/>
      <c r="E469" s="13"/>
      <c r="F469" s="13"/>
      <c r="G469" s="21"/>
      <c r="H469" s="104"/>
      <c r="I469" s="21"/>
      <c r="J469" s="21"/>
      <c r="K469" s="13"/>
      <c r="L469" s="13"/>
      <c r="M469" s="20"/>
      <c r="N469" s="13"/>
      <c r="O469" s="13"/>
      <c r="P469" s="13"/>
      <c r="Q469" s="22"/>
      <c r="R469" s="13"/>
      <c r="S469" s="13"/>
      <c r="T469" s="13"/>
      <c r="U469" s="116"/>
      <c r="V469" s="116"/>
      <c r="W469" s="116"/>
      <c r="X469" s="118"/>
      <c r="Y469" s="120"/>
      <c r="Z469" s="116"/>
      <c r="AA469" s="116"/>
      <c r="AB469" s="55">
        <f t="shared" si="43"/>
        <v>0</v>
      </c>
      <c r="AC469" s="39"/>
      <c r="AD469" s="96" t="str">
        <f t="shared" si="44"/>
        <v>No</v>
      </c>
      <c r="AE469" s="18" t="str">
        <f>IFERROR(VLOOKUP(L469,'EFM Funds June 2020'!D:M,9,FALSE),"No")</f>
        <v>No</v>
      </c>
      <c r="AF469" s="18" t="str">
        <f>IFERROR(VLOOKUP(W469,'EFM Funds June 2020'!D:L,9,FALSE),"No")</f>
        <v>No</v>
      </c>
      <c r="AG469" s="19" t="str">
        <f t="shared" ca="1" si="45"/>
        <v>No</v>
      </c>
      <c r="AH469" s="19" t="str">
        <f t="shared" si="46"/>
        <v>No</v>
      </c>
      <c r="AI469" s="56" t="str">
        <f t="shared" ca="1" si="47"/>
        <v>Yes</v>
      </c>
      <c r="AJ469" s="56" t="str">
        <f ca="1">IFERROR(IF(OR($R$1&gt;Q469+90,$R$1&gt;VLOOKUP(W469,'EFM Funds June 2020'!D:E,2,FALSE)+90),"Yes","No"),"No")</f>
        <v>No</v>
      </c>
      <c r="AK469" s="56" t="str">
        <f>IFERROR(IF(OR(IFERROR(IF(AND(VLOOKUP(L469,'EFM Funds June 2020'!$D:$M,10,FALSE)="Yes",T469&lt;0),"Yes","No"),"No")="Yes",IFERROR(IF(AND(VLOOKUP(W469,'EFM Funds June 2020'!$D:$M,10,FALSE)="Yes",AA469&gt;0),"Yes","No"),"No")="Yes"),"Yes","No"),"No")</f>
        <v>No</v>
      </c>
      <c r="AL469" s="95" t="str">
        <f t="shared" si="48"/>
        <v>NoNo</v>
      </c>
    </row>
    <row r="470" spans="1:38" s="12" customFormat="1" x14ac:dyDescent="0.35">
      <c r="A470" s="13"/>
      <c r="B470" s="20"/>
      <c r="C470" s="20"/>
      <c r="D470" s="13"/>
      <c r="E470" s="13"/>
      <c r="F470" s="13"/>
      <c r="G470" s="21"/>
      <c r="H470" s="104"/>
      <c r="I470" s="21"/>
      <c r="J470" s="21"/>
      <c r="K470" s="13"/>
      <c r="L470" s="13"/>
      <c r="M470" s="20"/>
      <c r="N470" s="13"/>
      <c r="O470" s="13"/>
      <c r="P470" s="13"/>
      <c r="Q470" s="22"/>
      <c r="R470" s="13"/>
      <c r="S470" s="13"/>
      <c r="T470" s="13"/>
      <c r="U470" s="116"/>
      <c r="V470" s="116"/>
      <c r="W470" s="116"/>
      <c r="X470" s="118"/>
      <c r="Y470" s="120"/>
      <c r="Z470" s="116"/>
      <c r="AA470" s="116"/>
      <c r="AB470" s="55">
        <f t="shared" si="43"/>
        <v>0</v>
      </c>
      <c r="AC470" s="39"/>
      <c r="AD470" s="96" t="str">
        <f t="shared" si="44"/>
        <v>No</v>
      </c>
      <c r="AE470" s="18" t="str">
        <f>IFERROR(VLOOKUP(L470,'EFM Funds June 2020'!D:M,9,FALSE),"No")</f>
        <v>No</v>
      </c>
      <c r="AF470" s="18" t="str">
        <f>IFERROR(VLOOKUP(W470,'EFM Funds June 2020'!D:L,9,FALSE),"No")</f>
        <v>No</v>
      </c>
      <c r="AG470" s="19" t="str">
        <f t="shared" ca="1" si="45"/>
        <v>No</v>
      </c>
      <c r="AH470" s="19" t="str">
        <f t="shared" si="46"/>
        <v>No</v>
      </c>
      <c r="AI470" s="56" t="str">
        <f t="shared" ca="1" si="47"/>
        <v>Yes</v>
      </c>
      <c r="AJ470" s="56" t="str">
        <f ca="1">IFERROR(IF(OR($R$1&gt;Q470+90,$R$1&gt;VLOOKUP(W470,'EFM Funds June 2020'!D:E,2,FALSE)+90),"Yes","No"),"No")</f>
        <v>No</v>
      </c>
      <c r="AK470" s="56" t="str">
        <f>IFERROR(IF(OR(IFERROR(IF(AND(VLOOKUP(L470,'EFM Funds June 2020'!$D:$M,10,FALSE)="Yes",T470&lt;0),"Yes","No"),"No")="Yes",IFERROR(IF(AND(VLOOKUP(W470,'EFM Funds June 2020'!$D:$M,10,FALSE)="Yes",AA470&gt;0),"Yes","No"),"No")="Yes"),"Yes","No"),"No")</f>
        <v>No</v>
      </c>
      <c r="AL470" s="95" t="str">
        <f t="shared" si="48"/>
        <v>NoNo</v>
      </c>
    </row>
    <row r="471" spans="1:38" s="12" customFormat="1" x14ac:dyDescent="0.35">
      <c r="A471" s="13"/>
      <c r="B471" s="20"/>
      <c r="C471" s="20"/>
      <c r="D471" s="13"/>
      <c r="E471" s="13"/>
      <c r="F471" s="13"/>
      <c r="G471" s="21"/>
      <c r="H471" s="104"/>
      <c r="I471" s="21"/>
      <c r="J471" s="21"/>
      <c r="K471" s="13"/>
      <c r="L471" s="13"/>
      <c r="M471" s="20"/>
      <c r="N471" s="13"/>
      <c r="O471" s="13"/>
      <c r="P471" s="13"/>
      <c r="Q471" s="22"/>
      <c r="R471" s="13"/>
      <c r="S471" s="13"/>
      <c r="T471" s="13"/>
      <c r="U471" s="116"/>
      <c r="V471" s="116"/>
      <c r="W471" s="116"/>
      <c r="X471" s="118"/>
      <c r="Y471" s="120"/>
      <c r="Z471" s="116"/>
      <c r="AA471" s="116"/>
      <c r="AB471" s="55">
        <f t="shared" si="43"/>
        <v>0</v>
      </c>
      <c r="AC471" s="39"/>
      <c r="AD471" s="96" t="str">
        <f t="shared" si="44"/>
        <v>No</v>
      </c>
      <c r="AE471" s="18" t="str">
        <f>IFERROR(VLOOKUP(L471,'EFM Funds June 2020'!D:M,9,FALSE),"No")</f>
        <v>No</v>
      </c>
      <c r="AF471" s="18" t="str">
        <f>IFERROR(VLOOKUP(W471,'EFM Funds June 2020'!D:L,9,FALSE),"No")</f>
        <v>No</v>
      </c>
      <c r="AG471" s="19" t="str">
        <f t="shared" ca="1" si="45"/>
        <v>No</v>
      </c>
      <c r="AH471" s="19" t="str">
        <f t="shared" si="46"/>
        <v>No</v>
      </c>
      <c r="AI471" s="56" t="str">
        <f t="shared" ca="1" si="47"/>
        <v>Yes</v>
      </c>
      <c r="AJ471" s="56" t="str">
        <f ca="1">IFERROR(IF(OR($R$1&gt;Q471+90,$R$1&gt;VLOOKUP(W471,'EFM Funds June 2020'!D:E,2,FALSE)+90),"Yes","No"),"No")</f>
        <v>No</v>
      </c>
      <c r="AK471" s="56" t="str">
        <f>IFERROR(IF(OR(IFERROR(IF(AND(VLOOKUP(L471,'EFM Funds June 2020'!$D:$M,10,FALSE)="Yes",T471&lt;0),"Yes","No"),"No")="Yes",IFERROR(IF(AND(VLOOKUP(W471,'EFM Funds June 2020'!$D:$M,10,FALSE)="Yes",AA471&gt;0),"Yes","No"),"No")="Yes"),"Yes","No"),"No")</f>
        <v>No</v>
      </c>
      <c r="AL471" s="95" t="str">
        <f t="shared" si="48"/>
        <v>NoNo</v>
      </c>
    </row>
    <row r="472" spans="1:38" s="12" customFormat="1" x14ac:dyDescent="0.35">
      <c r="A472" s="13"/>
      <c r="B472" s="20"/>
      <c r="C472" s="20"/>
      <c r="D472" s="13"/>
      <c r="E472" s="13"/>
      <c r="F472" s="13"/>
      <c r="G472" s="21"/>
      <c r="H472" s="104"/>
      <c r="I472" s="21"/>
      <c r="J472" s="21"/>
      <c r="K472" s="13"/>
      <c r="L472" s="13"/>
      <c r="M472" s="20"/>
      <c r="N472" s="13"/>
      <c r="O472" s="13"/>
      <c r="P472" s="13"/>
      <c r="Q472" s="22"/>
      <c r="R472" s="13"/>
      <c r="S472" s="13"/>
      <c r="T472" s="13"/>
      <c r="U472" s="116"/>
      <c r="V472" s="116"/>
      <c r="W472" s="116"/>
      <c r="X472" s="118"/>
      <c r="Y472" s="120"/>
      <c r="Z472" s="116"/>
      <c r="AA472" s="116"/>
      <c r="AB472" s="55">
        <f t="shared" si="43"/>
        <v>0</v>
      </c>
      <c r="AC472" s="39"/>
      <c r="AD472" s="96" t="str">
        <f t="shared" si="44"/>
        <v>No</v>
      </c>
      <c r="AE472" s="18" t="str">
        <f>IFERROR(VLOOKUP(L472,'EFM Funds June 2020'!D:M,9,FALSE),"No")</f>
        <v>No</v>
      </c>
      <c r="AF472" s="18" t="str">
        <f>IFERROR(VLOOKUP(W472,'EFM Funds June 2020'!D:L,9,FALSE),"No")</f>
        <v>No</v>
      </c>
      <c r="AG472" s="19" t="str">
        <f t="shared" ca="1" si="45"/>
        <v>No</v>
      </c>
      <c r="AH472" s="19" t="str">
        <f t="shared" si="46"/>
        <v>No</v>
      </c>
      <c r="AI472" s="56" t="str">
        <f t="shared" ca="1" si="47"/>
        <v>Yes</v>
      </c>
      <c r="AJ472" s="56" t="str">
        <f ca="1">IFERROR(IF(OR($R$1&gt;Q472+90,$R$1&gt;VLOOKUP(W472,'EFM Funds June 2020'!D:E,2,FALSE)+90),"Yes","No"),"No")</f>
        <v>No</v>
      </c>
      <c r="AK472" s="56" t="str">
        <f>IFERROR(IF(OR(IFERROR(IF(AND(VLOOKUP(L472,'EFM Funds June 2020'!$D:$M,10,FALSE)="Yes",T472&lt;0),"Yes","No"),"No")="Yes",IFERROR(IF(AND(VLOOKUP(W472,'EFM Funds June 2020'!$D:$M,10,FALSE)="Yes",AA472&gt;0),"Yes","No"),"No")="Yes"),"Yes","No"),"No")</f>
        <v>No</v>
      </c>
      <c r="AL472" s="95" t="str">
        <f t="shared" si="48"/>
        <v>NoNo</v>
      </c>
    </row>
    <row r="473" spans="1:38" s="12" customFormat="1" x14ac:dyDescent="0.35">
      <c r="A473" s="13"/>
      <c r="B473" s="20"/>
      <c r="C473" s="20"/>
      <c r="D473" s="13"/>
      <c r="E473" s="13"/>
      <c r="F473" s="13"/>
      <c r="G473" s="21"/>
      <c r="H473" s="104"/>
      <c r="I473" s="21"/>
      <c r="J473" s="21"/>
      <c r="K473" s="13"/>
      <c r="L473" s="13"/>
      <c r="M473" s="20"/>
      <c r="N473" s="13"/>
      <c r="O473" s="13"/>
      <c r="P473" s="13"/>
      <c r="Q473" s="22"/>
      <c r="R473" s="13"/>
      <c r="S473" s="13"/>
      <c r="T473" s="13"/>
      <c r="U473" s="116"/>
      <c r="V473" s="116"/>
      <c r="W473" s="116"/>
      <c r="X473" s="118"/>
      <c r="Y473" s="120"/>
      <c r="Z473" s="116"/>
      <c r="AA473" s="116"/>
      <c r="AB473" s="55">
        <f t="shared" si="43"/>
        <v>0</v>
      </c>
      <c r="AC473" s="39"/>
      <c r="AD473" s="96" t="str">
        <f t="shared" si="44"/>
        <v>No</v>
      </c>
      <c r="AE473" s="18" t="str">
        <f>IFERROR(VLOOKUP(L473,'EFM Funds June 2020'!D:M,9,FALSE),"No")</f>
        <v>No</v>
      </c>
      <c r="AF473" s="18" t="str">
        <f>IFERROR(VLOOKUP(W473,'EFM Funds June 2020'!D:L,9,FALSE),"No")</f>
        <v>No</v>
      </c>
      <c r="AG473" s="19" t="str">
        <f t="shared" ca="1" si="45"/>
        <v>No</v>
      </c>
      <c r="AH473" s="19" t="str">
        <f t="shared" si="46"/>
        <v>No</v>
      </c>
      <c r="AI473" s="56" t="str">
        <f t="shared" ca="1" si="47"/>
        <v>Yes</v>
      </c>
      <c r="AJ473" s="56" t="str">
        <f ca="1">IFERROR(IF(OR($R$1&gt;Q473+90,$R$1&gt;VLOOKUP(W473,'EFM Funds June 2020'!D:E,2,FALSE)+90),"Yes","No"),"No")</f>
        <v>No</v>
      </c>
      <c r="AK473" s="56" t="str">
        <f>IFERROR(IF(OR(IFERROR(IF(AND(VLOOKUP(L473,'EFM Funds June 2020'!$D:$M,10,FALSE)="Yes",T473&lt;0),"Yes","No"),"No")="Yes",IFERROR(IF(AND(VLOOKUP(W473,'EFM Funds June 2020'!$D:$M,10,FALSE)="Yes",AA473&gt;0),"Yes","No"),"No")="Yes"),"Yes","No"),"No")</f>
        <v>No</v>
      </c>
      <c r="AL473" s="95" t="str">
        <f t="shared" si="48"/>
        <v>NoNo</v>
      </c>
    </row>
    <row r="474" spans="1:38" s="12" customFormat="1" x14ac:dyDescent="0.35">
      <c r="A474" s="13"/>
      <c r="B474" s="20"/>
      <c r="C474" s="20"/>
      <c r="D474" s="13"/>
      <c r="E474" s="13"/>
      <c r="F474" s="13"/>
      <c r="G474" s="21"/>
      <c r="H474" s="104"/>
      <c r="I474" s="21"/>
      <c r="J474" s="21"/>
      <c r="K474" s="13"/>
      <c r="L474" s="13"/>
      <c r="M474" s="20"/>
      <c r="N474" s="13"/>
      <c r="O474" s="13"/>
      <c r="P474" s="13"/>
      <c r="Q474" s="22"/>
      <c r="R474" s="13"/>
      <c r="S474" s="13"/>
      <c r="T474" s="13"/>
      <c r="U474" s="116"/>
      <c r="V474" s="116"/>
      <c r="W474" s="116"/>
      <c r="X474" s="118"/>
      <c r="Y474" s="120"/>
      <c r="Z474" s="116"/>
      <c r="AA474" s="116"/>
      <c r="AB474" s="55">
        <f t="shared" si="43"/>
        <v>0</v>
      </c>
      <c r="AC474" s="39"/>
      <c r="AD474" s="96" t="str">
        <f t="shared" si="44"/>
        <v>No</v>
      </c>
      <c r="AE474" s="18" t="str">
        <f>IFERROR(VLOOKUP(L474,'EFM Funds June 2020'!D:M,9,FALSE),"No")</f>
        <v>No</v>
      </c>
      <c r="AF474" s="18" t="str">
        <f>IFERROR(VLOOKUP(W474,'EFM Funds June 2020'!D:L,9,FALSE),"No")</f>
        <v>No</v>
      </c>
      <c r="AG474" s="19" t="str">
        <f t="shared" ca="1" si="45"/>
        <v>No</v>
      </c>
      <c r="AH474" s="19" t="str">
        <f t="shared" si="46"/>
        <v>No</v>
      </c>
      <c r="AI474" s="56" t="str">
        <f t="shared" ca="1" si="47"/>
        <v>Yes</v>
      </c>
      <c r="AJ474" s="56" t="str">
        <f ca="1">IFERROR(IF(OR($R$1&gt;Q474+90,$R$1&gt;VLOOKUP(W474,'EFM Funds June 2020'!D:E,2,FALSE)+90),"Yes","No"),"No")</f>
        <v>No</v>
      </c>
      <c r="AK474" s="56" t="str">
        <f>IFERROR(IF(OR(IFERROR(IF(AND(VLOOKUP(L474,'EFM Funds June 2020'!$D:$M,10,FALSE)="Yes",T474&lt;0),"Yes","No"),"No")="Yes",IFERROR(IF(AND(VLOOKUP(W474,'EFM Funds June 2020'!$D:$M,10,FALSE)="Yes",AA474&gt;0),"Yes","No"),"No")="Yes"),"Yes","No"),"No")</f>
        <v>No</v>
      </c>
      <c r="AL474" s="95" t="str">
        <f t="shared" si="48"/>
        <v>NoNo</v>
      </c>
    </row>
    <row r="475" spans="1:38" s="12" customFormat="1" x14ac:dyDescent="0.35">
      <c r="A475" s="13"/>
      <c r="B475" s="20"/>
      <c r="C475" s="20"/>
      <c r="D475" s="13"/>
      <c r="E475" s="13"/>
      <c r="F475" s="13"/>
      <c r="G475" s="21"/>
      <c r="H475" s="104"/>
      <c r="I475" s="21"/>
      <c r="J475" s="21"/>
      <c r="K475" s="13"/>
      <c r="L475" s="13"/>
      <c r="M475" s="20"/>
      <c r="N475" s="13"/>
      <c r="O475" s="13"/>
      <c r="P475" s="13"/>
      <c r="Q475" s="22"/>
      <c r="R475" s="13"/>
      <c r="S475" s="13"/>
      <c r="T475" s="13"/>
      <c r="U475" s="116"/>
      <c r="V475" s="116"/>
      <c r="W475" s="116"/>
      <c r="X475" s="118"/>
      <c r="Y475" s="120"/>
      <c r="Z475" s="116"/>
      <c r="AA475" s="116"/>
      <c r="AB475" s="55">
        <f t="shared" si="43"/>
        <v>0</v>
      </c>
      <c r="AC475" s="39"/>
      <c r="AD475" s="96" t="str">
        <f t="shared" si="44"/>
        <v>No</v>
      </c>
      <c r="AE475" s="18" t="str">
        <f>IFERROR(VLOOKUP(L475,'EFM Funds June 2020'!D:M,9,FALSE),"No")</f>
        <v>No</v>
      </c>
      <c r="AF475" s="18" t="str">
        <f>IFERROR(VLOOKUP(W475,'EFM Funds June 2020'!D:L,9,FALSE),"No")</f>
        <v>No</v>
      </c>
      <c r="AG475" s="19" t="str">
        <f t="shared" ca="1" si="45"/>
        <v>No</v>
      </c>
      <c r="AH475" s="19" t="str">
        <f t="shared" si="46"/>
        <v>No</v>
      </c>
      <c r="AI475" s="56" t="str">
        <f t="shared" ca="1" si="47"/>
        <v>Yes</v>
      </c>
      <c r="AJ475" s="56" t="str">
        <f ca="1">IFERROR(IF(OR($R$1&gt;Q475+90,$R$1&gt;VLOOKUP(W475,'EFM Funds June 2020'!D:E,2,FALSE)+90),"Yes","No"),"No")</f>
        <v>No</v>
      </c>
      <c r="AK475" s="56" t="str">
        <f>IFERROR(IF(OR(IFERROR(IF(AND(VLOOKUP(L475,'EFM Funds June 2020'!$D:$M,10,FALSE)="Yes",T475&lt;0),"Yes","No"),"No")="Yes",IFERROR(IF(AND(VLOOKUP(W475,'EFM Funds June 2020'!$D:$M,10,FALSE)="Yes",AA475&gt;0),"Yes","No"),"No")="Yes"),"Yes","No"),"No")</f>
        <v>No</v>
      </c>
      <c r="AL475" s="95" t="str">
        <f t="shared" si="48"/>
        <v>NoNo</v>
      </c>
    </row>
    <row r="476" spans="1:38" s="12" customFormat="1" x14ac:dyDescent="0.35">
      <c r="A476" s="13"/>
      <c r="B476" s="20"/>
      <c r="C476" s="20"/>
      <c r="D476" s="13"/>
      <c r="E476" s="13"/>
      <c r="F476" s="13"/>
      <c r="G476" s="21"/>
      <c r="H476" s="104"/>
      <c r="I476" s="21"/>
      <c r="J476" s="21"/>
      <c r="K476" s="13"/>
      <c r="L476" s="13"/>
      <c r="M476" s="20"/>
      <c r="N476" s="13"/>
      <c r="O476" s="13"/>
      <c r="P476" s="13"/>
      <c r="Q476" s="22"/>
      <c r="R476" s="13"/>
      <c r="S476" s="13"/>
      <c r="T476" s="13"/>
      <c r="U476" s="116"/>
      <c r="V476" s="116"/>
      <c r="W476" s="116"/>
      <c r="X476" s="118"/>
      <c r="Y476" s="120"/>
      <c r="Z476" s="116"/>
      <c r="AA476" s="116"/>
      <c r="AB476" s="55">
        <f t="shared" si="43"/>
        <v>0</v>
      </c>
      <c r="AC476" s="39"/>
      <c r="AD476" s="96" t="str">
        <f t="shared" si="44"/>
        <v>No</v>
      </c>
      <c r="AE476" s="18" t="str">
        <f>IFERROR(VLOOKUP(L476,'EFM Funds June 2020'!D:M,9,FALSE),"No")</f>
        <v>No</v>
      </c>
      <c r="AF476" s="18" t="str">
        <f>IFERROR(VLOOKUP(W476,'EFM Funds June 2020'!D:L,9,FALSE),"No")</f>
        <v>No</v>
      </c>
      <c r="AG476" s="19" t="str">
        <f t="shared" ca="1" si="45"/>
        <v>No</v>
      </c>
      <c r="AH476" s="19" t="str">
        <f t="shared" si="46"/>
        <v>No</v>
      </c>
      <c r="AI476" s="56" t="str">
        <f t="shared" ca="1" si="47"/>
        <v>Yes</v>
      </c>
      <c r="AJ476" s="56" t="str">
        <f ca="1">IFERROR(IF(OR($R$1&gt;Q476+90,$R$1&gt;VLOOKUP(W476,'EFM Funds June 2020'!D:E,2,FALSE)+90),"Yes","No"),"No")</f>
        <v>No</v>
      </c>
      <c r="AK476" s="56" t="str">
        <f>IFERROR(IF(OR(IFERROR(IF(AND(VLOOKUP(L476,'EFM Funds June 2020'!$D:$M,10,FALSE)="Yes",T476&lt;0),"Yes","No"),"No")="Yes",IFERROR(IF(AND(VLOOKUP(W476,'EFM Funds June 2020'!$D:$M,10,FALSE)="Yes",AA476&gt;0),"Yes","No"),"No")="Yes"),"Yes","No"),"No")</f>
        <v>No</v>
      </c>
      <c r="AL476" s="95" t="str">
        <f t="shared" si="48"/>
        <v>NoNo</v>
      </c>
    </row>
    <row r="477" spans="1:38" s="12" customFormat="1" x14ac:dyDescent="0.35">
      <c r="A477" s="13"/>
      <c r="B477" s="20"/>
      <c r="C477" s="20"/>
      <c r="D477" s="13"/>
      <c r="E477" s="13"/>
      <c r="F477" s="13"/>
      <c r="G477" s="21"/>
      <c r="H477" s="104"/>
      <c r="I477" s="21"/>
      <c r="J477" s="21"/>
      <c r="K477" s="13"/>
      <c r="L477" s="13"/>
      <c r="M477" s="20"/>
      <c r="N477" s="13"/>
      <c r="O477" s="13"/>
      <c r="P477" s="13"/>
      <c r="Q477" s="22"/>
      <c r="R477" s="13"/>
      <c r="S477" s="13"/>
      <c r="T477" s="13"/>
      <c r="U477" s="116"/>
      <c r="V477" s="116"/>
      <c r="W477" s="116"/>
      <c r="X477" s="118"/>
      <c r="Y477" s="120"/>
      <c r="Z477" s="116"/>
      <c r="AA477" s="116"/>
      <c r="AB477" s="55">
        <f t="shared" si="43"/>
        <v>0</v>
      </c>
      <c r="AC477" s="39"/>
      <c r="AD477" s="96" t="str">
        <f t="shared" si="44"/>
        <v>No</v>
      </c>
      <c r="AE477" s="18" t="str">
        <f>IFERROR(VLOOKUP(L477,'EFM Funds June 2020'!D:M,9,FALSE),"No")</f>
        <v>No</v>
      </c>
      <c r="AF477" s="18" t="str">
        <f>IFERROR(VLOOKUP(W477,'EFM Funds June 2020'!D:L,9,FALSE),"No")</f>
        <v>No</v>
      </c>
      <c r="AG477" s="19" t="str">
        <f t="shared" ca="1" si="45"/>
        <v>No</v>
      </c>
      <c r="AH477" s="19" t="str">
        <f t="shared" si="46"/>
        <v>No</v>
      </c>
      <c r="AI477" s="56" t="str">
        <f t="shared" ca="1" si="47"/>
        <v>Yes</v>
      </c>
      <c r="AJ477" s="56" t="str">
        <f ca="1">IFERROR(IF(OR($R$1&gt;Q477+90,$R$1&gt;VLOOKUP(W477,'EFM Funds June 2020'!D:E,2,FALSE)+90),"Yes","No"),"No")</f>
        <v>No</v>
      </c>
      <c r="AK477" s="56" t="str">
        <f>IFERROR(IF(OR(IFERROR(IF(AND(VLOOKUP(L477,'EFM Funds June 2020'!$D:$M,10,FALSE)="Yes",T477&lt;0),"Yes","No"),"No")="Yes",IFERROR(IF(AND(VLOOKUP(W477,'EFM Funds June 2020'!$D:$M,10,FALSE)="Yes",AA477&gt;0),"Yes","No"),"No")="Yes"),"Yes","No"),"No")</f>
        <v>No</v>
      </c>
      <c r="AL477" s="95" t="str">
        <f t="shared" si="48"/>
        <v>NoNo</v>
      </c>
    </row>
    <row r="478" spans="1:38" s="12" customFormat="1" x14ac:dyDescent="0.35">
      <c r="A478" s="13"/>
      <c r="B478" s="20"/>
      <c r="C478" s="20"/>
      <c r="D478" s="13"/>
      <c r="E478" s="13"/>
      <c r="F478" s="13"/>
      <c r="G478" s="21"/>
      <c r="H478" s="104"/>
      <c r="I478" s="21"/>
      <c r="J478" s="21"/>
      <c r="K478" s="13"/>
      <c r="L478" s="13"/>
      <c r="M478" s="20"/>
      <c r="N478" s="13"/>
      <c r="O478" s="13"/>
      <c r="P478" s="13"/>
      <c r="Q478" s="22"/>
      <c r="R478" s="13"/>
      <c r="S478" s="13"/>
      <c r="T478" s="13"/>
      <c r="U478" s="116"/>
      <c r="V478" s="116"/>
      <c r="W478" s="116"/>
      <c r="X478" s="118"/>
      <c r="Y478" s="120"/>
      <c r="Z478" s="116"/>
      <c r="AA478" s="116"/>
      <c r="AB478" s="55">
        <f t="shared" si="43"/>
        <v>0</v>
      </c>
      <c r="AC478" s="39"/>
      <c r="AD478" s="96" t="str">
        <f t="shared" si="44"/>
        <v>No</v>
      </c>
      <c r="AE478" s="18" t="str">
        <f>IFERROR(VLOOKUP(L478,'EFM Funds June 2020'!D:M,9,FALSE),"No")</f>
        <v>No</v>
      </c>
      <c r="AF478" s="18" t="str">
        <f>IFERROR(VLOOKUP(W478,'EFM Funds June 2020'!D:L,9,FALSE),"No")</f>
        <v>No</v>
      </c>
      <c r="AG478" s="19" t="str">
        <f t="shared" ca="1" si="45"/>
        <v>No</v>
      </c>
      <c r="AH478" s="19" t="str">
        <f t="shared" si="46"/>
        <v>No</v>
      </c>
      <c r="AI478" s="56" t="str">
        <f t="shared" ca="1" si="47"/>
        <v>Yes</v>
      </c>
      <c r="AJ478" s="56" t="str">
        <f ca="1">IFERROR(IF(OR($R$1&gt;Q478+90,$R$1&gt;VLOOKUP(W478,'EFM Funds June 2020'!D:E,2,FALSE)+90),"Yes","No"),"No")</f>
        <v>No</v>
      </c>
      <c r="AK478" s="56" t="str">
        <f>IFERROR(IF(OR(IFERROR(IF(AND(VLOOKUP(L478,'EFM Funds June 2020'!$D:$M,10,FALSE)="Yes",T478&lt;0),"Yes","No"),"No")="Yes",IFERROR(IF(AND(VLOOKUP(W478,'EFM Funds June 2020'!$D:$M,10,FALSE)="Yes",AA478&gt;0),"Yes","No"),"No")="Yes"),"Yes","No"),"No")</f>
        <v>No</v>
      </c>
      <c r="AL478" s="95" t="str">
        <f t="shared" si="48"/>
        <v>NoNo</v>
      </c>
    </row>
    <row r="479" spans="1:38" s="12" customFormat="1" x14ac:dyDescent="0.35">
      <c r="A479" s="13"/>
      <c r="B479" s="20"/>
      <c r="C479" s="20"/>
      <c r="D479" s="13"/>
      <c r="E479" s="13"/>
      <c r="F479" s="13"/>
      <c r="G479" s="21"/>
      <c r="H479" s="104"/>
      <c r="I479" s="21"/>
      <c r="J479" s="21"/>
      <c r="K479" s="13"/>
      <c r="L479" s="13"/>
      <c r="M479" s="20"/>
      <c r="N479" s="13"/>
      <c r="O479" s="13"/>
      <c r="P479" s="13"/>
      <c r="Q479" s="22"/>
      <c r="R479" s="13"/>
      <c r="S479" s="13"/>
      <c r="T479" s="13"/>
      <c r="U479" s="116"/>
      <c r="V479" s="116"/>
      <c r="W479" s="116"/>
      <c r="X479" s="118"/>
      <c r="Y479" s="120"/>
      <c r="Z479" s="116"/>
      <c r="AA479" s="116"/>
      <c r="AB479" s="55">
        <f t="shared" si="43"/>
        <v>0</v>
      </c>
      <c r="AC479" s="39"/>
      <c r="AD479" s="96" t="str">
        <f t="shared" si="44"/>
        <v>No</v>
      </c>
      <c r="AE479" s="18" t="str">
        <f>IFERROR(VLOOKUP(L479,'EFM Funds June 2020'!D:M,9,FALSE),"No")</f>
        <v>No</v>
      </c>
      <c r="AF479" s="18" t="str">
        <f>IFERROR(VLOOKUP(W479,'EFM Funds June 2020'!D:L,9,FALSE),"No")</f>
        <v>No</v>
      </c>
      <c r="AG479" s="19" t="str">
        <f t="shared" ca="1" si="45"/>
        <v>No</v>
      </c>
      <c r="AH479" s="19" t="str">
        <f t="shared" si="46"/>
        <v>No</v>
      </c>
      <c r="AI479" s="56" t="str">
        <f t="shared" ca="1" si="47"/>
        <v>Yes</v>
      </c>
      <c r="AJ479" s="56" t="str">
        <f ca="1">IFERROR(IF(OR($R$1&gt;Q479+90,$R$1&gt;VLOOKUP(W479,'EFM Funds June 2020'!D:E,2,FALSE)+90),"Yes","No"),"No")</f>
        <v>No</v>
      </c>
      <c r="AK479" s="56" t="str">
        <f>IFERROR(IF(OR(IFERROR(IF(AND(VLOOKUP(L479,'EFM Funds June 2020'!$D:$M,10,FALSE)="Yes",T479&lt;0),"Yes","No"),"No")="Yes",IFERROR(IF(AND(VLOOKUP(W479,'EFM Funds June 2020'!$D:$M,10,FALSE)="Yes",AA479&gt;0),"Yes","No"),"No")="Yes"),"Yes","No"),"No")</f>
        <v>No</v>
      </c>
      <c r="AL479" s="95" t="str">
        <f t="shared" si="48"/>
        <v>NoNo</v>
      </c>
    </row>
    <row r="480" spans="1:38" s="12" customFormat="1" x14ac:dyDescent="0.35">
      <c r="A480" s="13"/>
      <c r="B480" s="20"/>
      <c r="C480" s="20"/>
      <c r="D480" s="13"/>
      <c r="E480" s="13"/>
      <c r="F480" s="13"/>
      <c r="G480" s="21"/>
      <c r="H480" s="104"/>
      <c r="I480" s="21"/>
      <c r="J480" s="21"/>
      <c r="K480" s="13"/>
      <c r="L480" s="13"/>
      <c r="M480" s="20"/>
      <c r="N480" s="13"/>
      <c r="O480" s="13"/>
      <c r="P480" s="13"/>
      <c r="Q480" s="22"/>
      <c r="R480" s="13"/>
      <c r="S480" s="13"/>
      <c r="T480" s="13"/>
      <c r="U480" s="116"/>
      <c r="V480" s="116"/>
      <c r="W480" s="116"/>
      <c r="X480" s="118"/>
      <c r="Y480" s="120"/>
      <c r="Z480" s="116"/>
      <c r="AA480" s="116"/>
      <c r="AB480" s="55">
        <f t="shared" si="43"/>
        <v>0</v>
      </c>
      <c r="AC480" s="39"/>
      <c r="AD480" s="96" t="str">
        <f t="shared" si="44"/>
        <v>No</v>
      </c>
      <c r="AE480" s="18" t="str">
        <f>IFERROR(VLOOKUP(L480,'EFM Funds June 2020'!D:M,9,FALSE),"No")</f>
        <v>No</v>
      </c>
      <c r="AF480" s="18" t="str">
        <f>IFERROR(VLOOKUP(W480,'EFM Funds June 2020'!D:L,9,FALSE),"No")</f>
        <v>No</v>
      </c>
      <c r="AG480" s="19" t="str">
        <f t="shared" ca="1" si="45"/>
        <v>No</v>
      </c>
      <c r="AH480" s="19" t="str">
        <f t="shared" si="46"/>
        <v>No</v>
      </c>
      <c r="AI480" s="56" t="str">
        <f t="shared" ca="1" si="47"/>
        <v>Yes</v>
      </c>
      <c r="AJ480" s="56" t="str">
        <f ca="1">IFERROR(IF(OR($R$1&gt;Q480+90,$R$1&gt;VLOOKUP(W480,'EFM Funds June 2020'!D:E,2,FALSE)+90),"Yes","No"),"No")</f>
        <v>No</v>
      </c>
      <c r="AK480" s="56" t="str">
        <f>IFERROR(IF(OR(IFERROR(IF(AND(VLOOKUP(L480,'EFM Funds June 2020'!$D:$M,10,FALSE)="Yes",T480&lt;0),"Yes","No"),"No")="Yes",IFERROR(IF(AND(VLOOKUP(W480,'EFM Funds June 2020'!$D:$M,10,FALSE)="Yes",AA480&gt;0),"Yes","No"),"No")="Yes"),"Yes","No"),"No")</f>
        <v>No</v>
      </c>
      <c r="AL480" s="95" t="str">
        <f t="shared" si="48"/>
        <v>NoNo</v>
      </c>
    </row>
    <row r="481" spans="1:38" s="12" customFormat="1" x14ac:dyDescent="0.35">
      <c r="A481" s="13"/>
      <c r="B481" s="20"/>
      <c r="C481" s="20"/>
      <c r="D481" s="13"/>
      <c r="E481" s="13"/>
      <c r="F481" s="13"/>
      <c r="G481" s="21"/>
      <c r="H481" s="104"/>
      <c r="I481" s="21"/>
      <c r="J481" s="21"/>
      <c r="K481" s="13"/>
      <c r="L481" s="13"/>
      <c r="M481" s="20"/>
      <c r="N481" s="13"/>
      <c r="O481" s="13"/>
      <c r="P481" s="13"/>
      <c r="Q481" s="22"/>
      <c r="R481" s="13"/>
      <c r="S481" s="13"/>
      <c r="T481" s="13"/>
      <c r="U481" s="116"/>
      <c r="V481" s="116"/>
      <c r="W481" s="116"/>
      <c r="X481" s="118"/>
      <c r="Y481" s="120"/>
      <c r="Z481" s="116"/>
      <c r="AA481" s="116"/>
      <c r="AB481" s="55">
        <f t="shared" si="43"/>
        <v>0</v>
      </c>
      <c r="AC481" s="39"/>
      <c r="AD481" s="96" t="str">
        <f t="shared" si="44"/>
        <v>No</v>
      </c>
      <c r="AE481" s="18" t="str">
        <f>IFERROR(VLOOKUP(L481,'EFM Funds June 2020'!D:M,9,FALSE),"No")</f>
        <v>No</v>
      </c>
      <c r="AF481" s="18" t="str">
        <f>IFERROR(VLOOKUP(W481,'EFM Funds June 2020'!D:L,9,FALSE),"No")</f>
        <v>No</v>
      </c>
      <c r="AG481" s="19" t="str">
        <f t="shared" ca="1" si="45"/>
        <v>No</v>
      </c>
      <c r="AH481" s="19" t="str">
        <f t="shared" si="46"/>
        <v>No</v>
      </c>
      <c r="AI481" s="56" t="str">
        <f t="shared" ca="1" si="47"/>
        <v>Yes</v>
      </c>
      <c r="AJ481" s="56" t="str">
        <f ca="1">IFERROR(IF(OR($R$1&gt;Q481+90,$R$1&gt;VLOOKUP(W481,'EFM Funds June 2020'!D:E,2,FALSE)+90),"Yes","No"),"No")</f>
        <v>No</v>
      </c>
      <c r="AK481" s="56" t="str">
        <f>IFERROR(IF(OR(IFERROR(IF(AND(VLOOKUP(L481,'EFM Funds June 2020'!$D:$M,10,FALSE)="Yes",T481&lt;0),"Yes","No"),"No")="Yes",IFERROR(IF(AND(VLOOKUP(W481,'EFM Funds June 2020'!$D:$M,10,FALSE)="Yes",AA481&gt;0),"Yes","No"),"No")="Yes"),"Yes","No"),"No")</f>
        <v>No</v>
      </c>
      <c r="AL481" s="95" t="str">
        <f t="shared" si="48"/>
        <v>NoNo</v>
      </c>
    </row>
    <row r="482" spans="1:38" s="12" customFormat="1" x14ac:dyDescent="0.35">
      <c r="A482" s="13"/>
      <c r="B482" s="20"/>
      <c r="C482" s="20"/>
      <c r="D482" s="13"/>
      <c r="E482" s="13"/>
      <c r="F482" s="13"/>
      <c r="G482" s="21"/>
      <c r="H482" s="104"/>
      <c r="I482" s="21"/>
      <c r="J482" s="21"/>
      <c r="K482" s="13"/>
      <c r="L482" s="13"/>
      <c r="M482" s="20"/>
      <c r="N482" s="13"/>
      <c r="O482" s="13"/>
      <c r="P482" s="13"/>
      <c r="Q482" s="22"/>
      <c r="R482" s="13"/>
      <c r="S482" s="13"/>
      <c r="T482" s="13"/>
      <c r="U482" s="116"/>
      <c r="V482" s="116"/>
      <c r="W482" s="116"/>
      <c r="X482" s="118"/>
      <c r="Y482" s="120"/>
      <c r="Z482" s="116"/>
      <c r="AA482" s="116"/>
      <c r="AB482" s="55">
        <f t="shared" si="43"/>
        <v>0</v>
      </c>
      <c r="AC482" s="39"/>
      <c r="AD482" s="96" t="str">
        <f t="shared" si="44"/>
        <v>No</v>
      </c>
      <c r="AE482" s="18" t="str">
        <f>IFERROR(VLOOKUP(L482,'EFM Funds June 2020'!D:M,9,FALSE),"No")</f>
        <v>No</v>
      </c>
      <c r="AF482" s="18" t="str">
        <f>IFERROR(VLOOKUP(W482,'EFM Funds June 2020'!D:L,9,FALSE),"No")</f>
        <v>No</v>
      </c>
      <c r="AG482" s="19" t="str">
        <f t="shared" ca="1" si="45"/>
        <v>No</v>
      </c>
      <c r="AH482" s="19" t="str">
        <f t="shared" si="46"/>
        <v>No</v>
      </c>
      <c r="AI482" s="56" t="str">
        <f t="shared" ca="1" si="47"/>
        <v>Yes</v>
      </c>
      <c r="AJ482" s="56" t="str">
        <f ca="1">IFERROR(IF(OR($R$1&gt;Q482+90,$R$1&gt;VLOOKUP(W482,'EFM Funds June 2020'!D:E,2,FALSE)+90),"Yes","No"),"No")</f>
        <v>No</v>
      </c>
      <c r="AK482" s="56" t="str">
        <f>IFERROR(IF(OR(IFERROR(IF(AND(VLOOKUP(L482,'EFM Funds June 2020'!$D:$M,10,FALSE)="Yes",T482&lt;0),"Yes","No"),"No")="Yes",IFERROR(IF(AND(VLOOKUP(W482,'EFM Funds June 2020'!$D:$M,10,FALSE)="Yes",AA482&gt;0),"Yes","No"),"No")="Yes"),"Yes","No"),"No")</f>
        <v>No</v>
      </c>
      <c r="AL482" s="95" t="str">
        <f t="shared" si="48"/>
        <v>NoNo</v>
      </c>
    </row>
    <row r="483" spans="1:38" s="12" customFormat="1" x14ac:dyDescent="0.35">
      <c r="A483" s="13"/>
      <c r="B483" s="20"/>
      <c r="C483" s="20"/>
      <c r="D483" s="13"/>
      <c r="E483" s="13"/>
      <c r="F483" s="13"/>
      <c r="G483" s="21"/>
      <c r="H483" s="104"/>
      <c r="I483" s="21"/>
      <c r="J483" s="21"/>
      <c r="K483" s="13"/>
      <c r="L483" s="13"/>
      <c r="M483" s="20"/>
      <c r="N483" s="13"/>
      <c r="O483" s="13"/>
      <c r="P483" s="13"/>
      <c r="Q483" s="22"/>
      <c r="R483" s="13"/>
      <c r="S483" s="13"/>
      <c r="T483" s="13"/>
      <c r="U483" s="116"/>
      <c r="V483" s="116"/>
      <c r="W483" s="116"/>
      <c r="X483" s="118"/>
      <c r="Y483" s="120"/>
      <c r="Z483" s="116"/>
      <c r="AA483" s="116"/>
      <c r="AB483" s="55">
        <f t="shared" si="43"/>
        <v>0</v>
      </c>
      <c r="AC483" s="39"/>
      <c r="AD483" s="96" t="str">
        <f t="shared" si="44"/>
        <v>No</v>
      </c>
      <c r="AE483" s="18" t="str">
        <f>IFERROR(VLOOKUP(L483,'EFM Funds June 2020'!D:M,9,FALSE),"No")</f>
        <v>No</v>
      </c>
      <c r="AF483" s="18" t="str">
        <f>IFERROR(VLOOKUP(W483,'EFM Funds June 2020'!D:L,9,FALSE),"No")</f>
        <v>No</v>
      </c>
      <c r="AG483" s="19" t="str">
        <f t="shared" ca="1" si="45"/>
        <v>No</v>
      </c>
      <c r="AH483" s="19" t="str">
        <f t="shared" si="46"/>
        <v>No</v>
      </c>
      <c r="AI483" s="56" t="str">
        <f t="shared" ca="1" si="47"/>
        <v>Yes</v>
      </c>
      <c r="AJ483" s="56" t="str">
        <f ca="1">IFERROR(IF(OR($R$1&gt;Q483+90,$R$1&gt;VLOOKUP(W483,'EFM Funds June 2020'!D:E,2,FALSE)+90),"Yes","No"),"No")</f>
        <v>No</v>
      </c>
      <c r="AK483" s="56" t="str">
        <f>IFERROR(IF(OR(IFERROR(IF(AND(VLOOKUP(L483,'EFM Funds June 2020'!$D:$M,10,FALSE)="Yes",T483&lt;0),"Yes","No"),"No")="Yes",IFERROR(IF(AND(VLOOKUP(W483,'EFM Funds June 2020'!$D:$M,10,FALSE)="Yes",AA483&gt;0),"Yes","No"),"No")="Yes"),"Yes","No"),"No")</f>
        <v>No</v>
      </c>
      <c r="AL483" s="95" t="str">
        <f t="shared" si="48"/>
        <v>NoNo</v>
      </c>
    </row>
    <row r="484" spans="1:38" s="12" customFormat="1" x14ac:dyDescent="0.35">
      <c r="A484" s="13"/>
      <c r="B484" s="20"/>
      <c r="C484" s="20"/>
      <c r="D484" s="13"/>
      <c r="E484" s="13"/>
      <c r="F484" s="13"/>
      <c r="G484" s="21"/>
      <c r="H484" s="104"/>
      <c r="I484" s="21"/>
      <c r="J484" s="21"/>
      <c r="K484" s="13"/>
      <c r="L484" s="13"/>
      <c r="M484" s="20"/>
      <c r="N484" s="13"/>
      <c r="O484" s="13"/>
      <c r="P484" s="13"/>
      <c r="Q484" s="22"/>
      <c r="R484" s="13"/>
      <c r="S484" s="13"/>
      <c r="T484" s="13"/>
      <c r="U484" s="116"/>
      <c r="V484" s="116"/>
      <c r="W484" s="116"/>
      <c r="X484" s="118"/>
      <c r="Y484" s="120"/>
      <c r="Z484" s="116"/>
      <c r="AA484" s="116"/>
      <c r="AB484" s="55">
        <f t="shared" si="43"/>
        <v>0</v>
      </c>
      <c r="AC484" s="39"/>
      <c r="AD484" s="96" t="str">
        <f t="shared" si="44"/>
        <v>No</v>
      </c>
      <c r="AE484" s="18" t="str">
        <f>IFERROR(VLOOKUP(L484,'EFM Funds June 2020'!D:M,9,FALSE),"No")</f>
        <v>No</v>
      </c>
      <c r="AF484" s="18" t="str">
        <f>IFERROR(VLOOKUP(W484,'EFM Funds June 2020'!D:L,9,FALSE),"No")</f>
        <v>No</v>
      </c>
      <c r="AG484" s="19" t="str">
        <f t="shared" ca="1" si="45"/>
        <v>No</v>
      </c>
      <c r="AH484" s="19" t="str">
        <f t="shared" si="46"/>
        <v>No</v>
      </c>
      <c r="AI484" s="56" t="str">
        <f t="shared" ca="1" si="47"/>
        <v>Yes</v>
      </c>
      <c r="AJ484" s="56" t="str">
        <f ca="1">IFERROR(IF(OR($R$1&gt;Q484+90,$R$1&gt;VLOOKUP(W484,'EFM Funds June 2020'!D:E,2,FALSE)+90),"Yes","No"),"No")</f>
        <v>No</v>
      </c>
      <c r="AK484" s="56" t="str">
        <f>IFERROR(IF(OR(IFERROR(IF(AND(VLOOKUP(L484,'EFM Funds June 2020'!$D:$M,10,FALSE)="Yes",T484&lt;0),"Yes","No"),"No")="Yes",IFERROR(IF(AND(VLOOKUP(W484,'EFM Funds June 2020'!$D:$M,10,FALSE)="Yes",AA484&gt;0),"Yes","No"),"No")="Yes"),"Yes","No"),"No")</f>
        <v>No</v>
      </c>
      <c r="AL484" s="95" t="str">
        <f t="shared" si="48"/>
        <v>NoNo</v>
      </c>
    </row>
    <row r="485" spans="1:38" s="12" customFormat="1" x14ac:dyDescent="0.35">
      <c r="A485" s="13"/>
      <c r="B485" s="20"/>
      <c r="C485" s="20"/>
      <c r="D485" s="13"/>
      <c r="E485" s="13"/>
      <c r="F485" s="13"/>
      <c r="G485" s="21"/>
      <c r="H485" s="104"/>
      <c r="I485" s="21"/>
      <c r="J485" s="21"/>
      <c r="K485" s="13"/>
      <c r="L485" s="13"/>
      <c r="M485" s="20"/>
      <c r="N485" s="13"/>
      <c r="O485" s="13"/>
      <c r="P485" s="13"/>
      <c r="Q485" s="22"/>
      <c r="R485" s="13"/>
      <c r="S485" s="13"/>
      <c r="T485" s="13"/>
      <c r="U485" s="116"/>
      <c r="V485" s="116"/>
      <c r="W485" s="116"/>
      <c r="X485" s="118"/>
      <c r="Y485" s="120"/>
      <c r="Z485" s="116"/>
      <c r="AA485" s="116"/>
      <c r="AB485" s="55">
        <f t="shared" si="43"/>
        <v>0</v>
      </c>
      <c r="AC485" s="39"/>
      <c r="AD485" s="96" t="str">
        <f t="shared" si="44"/>
        <v>No</v>
      </c>
      <c r="AE485" s="18" t="str">
        <f>IFERROR(VLOOKUP(L485,'EFM Funds June 2020'!D:M,9,FALSE),"No")</f>
        <v>No</v>
      </c>
      <c r="AF485" s="18" t="str">
        <f>IFERROR(VLOOKUP(W485,'EFM Funds June 2020'!D:L,9,FALSE),"No")</f>
        <v>No</v>
      </c>
      <c r="AG485" s="19" t="str">
        <f t="shared" ca="1" si="45"/>
        <v>No</v>
      </c>
      <c r="AH485" s="19" t="str">
        <f t="shared" si="46"/>
        <v>No</v>
      </c>
      <c r="AI485" s="56" t="str">
        <f t="shared" ca="1" si="47"/>
        <v>Yes</v>
      </c>
      <c r="AJ485" s="56" t="str">
        <f ca="1">IFERROR(IF(OR($R$1&gt;Q485+90,$R$1&gt;VLOOKUP(W485,'EFM Funds June 2020'!D:E,2,FALSE)+90),"Yes","No"),"No")</f>
        <v>No</v>
      </c>
      <c r="AK485" s="56" t="str">
        <f>IFERROR(IF(OR(IFERROR(IF(AND(VLOOKUP(L485,'EFM Funds June 2020'!$D:$M,10,FALSE)="Yes",T485&lt;0),"Yes","No"),"No")="Yes",IFERROR(IF(AND(VLOOKUP(W485,'EFM Funds June 2020'!$D:$M,10,FALSE)="Yes",AA485&gt;0),"Yes","No"),"No")="Yes"),"Yes","No"),"No")</f>
        <v>No</v>
      </c>
      <c r="AL485" s="95" t="str">
        <f t="shared" si="48"/>
        <v>NoNo</v>
      </c>
    </row>
    <row r="486" spans="1:38" s="12" customFormat="1" x14ac:dyDescent="0.35">
      <c r="A486" s="13"/>
      <c r="B486" s="20"/>
      <c r="C486" s="20"/>
      <c r="D486" s="13"/>
      <c r="E486" s="13"/>
      <c r="F486" s="13"/>
      <c r="G486" s="21"/>
      <c r="H486" s="104"/>
      <c r="I486" s="21"/>
      <c r="J486" s="21"/>
      <c r="K486" s="13"/>
      <c r="L486" s="13"/>
      <c r="M486" s="20"/>
      <c r="N486" s="13"/>
      <c r="O486" s="13"/>
      <c r="P486" s="13"/>
      <c r="Q486" s="22"/>
      <c r="R486" s="13"/>
      <c r="S486" s="13"/>
      <c r="T486" s="13"/>
      <c r="U486" s="116"/>
      <c r="V486" s="116"/>
      <c r="W486" s="116"/>
      <c r="X486" s="118"/>
      <c r="Y486" s="120"/>
      <c r="Z486" s="116"/>
      <c r="AA486" s="116"/>
      <c r="AB486" s="55">
        <f t="shared" si="43"/>
        <v>0</v>
      </c>
      <c r="AC486" s="39"/>
      <c r="AD486" s="96" t="str">
        <f t="shared" si="44"/>
        <v>No</v>
      </c>
      <c r="AE486" s="18" t="str">
        <f>IFERROR(VLOOKUP(L486,'EFM Funds June 2020'!D:M,9,FALSE),"No")</f>
        <v>No</v>
      </c>
      <c r="AF486" s="18" t="str">
        <f>IFERROR(VLOOKUP(W486,'EFM Funds June 2020'!D:L,9,FALSE),"No")</f>
        <v>No</v>
      </c>
      <c r="AG486" s="19" t="str">
        <f t="shared" ca="1" si="45"/>
        <v>No</v>
      </c>
      <c r="AH486" s="19" t="str">
        <f t="shared" si="46"/>
        <v>No</v>
      </c>
      <c r="AI486" s="56" t="str">
        <f t="shared" ca="1" si="47"/>
        <v>Yes</v>
      </c>
      <c r="AJ486" s="56" t="str">
        <f ca="1">IFERROR(IF(OR($R$1&gt;Q486+90,$R$1&gt;VLOOKUP(W486,'EFM Funds June 2020'!D:E,2,FALSE)+90),"Yes","No"),"No")</f>
        <v>No</v>
      </c>
      <c r="AK486" s="56" t="str">
        <f>IFERROR(IF(OR(IFERROR(IF(AND(VLOOKUP(L486,'EFM Funds June 2020'!$D:$M,10,FALSE)="Yes",T486&lt;0),"Yes","No"),"No")="Yes",IFERROR(IF(AND(VLOOKUP(W486,'EFM Funds June 2020'!$D:$M,10,FALSE)="Yes",AA486&gt;0),"Yes","No"),"No")="Yes"),"Yes","No"),"No")</f>
        <v>No</v>
      </c>
      <c r="AL486" s="95" t="str">
        <f t="shared" si="48"/>
        <v>NoNo</v>
      </c>
    </row>
    <row r="487" spans="1:38" s="12" customFormat="1" x14ac:dyDescent="0.35">
      <c r="A487" s="13"/>
      <c r="B487" s="20"/>
      <c r="C487" s="20"/>
      <c r="D487" s="13"/>
      <c r="E487" s="13"/>
      <c r="F487" s="13"/>
      <c r="G487" s="21"/>
      <c r="H487" s="104"/>
      <c r="I487" s="21"/>
      <c r="J487" s="21"/>
      <c r="K487" s="13"/>
      <c r="L487" s="13"/>
      <c r="M487" s="20"/>
      <c r="N487" s="13"/>
      <c r="O487" s="13"/>
      <c r="P487" s="13"/>
      <c r="Q487" s="22"/>
      <c r="R487" s="13"/>
      <c r="S487" s="13"/>
      <c r="T487" s="13"/>
      <c r="U487" s="116"/>
      <c r="V487" s="116"/>
      <c r="W487" s="116"/>
      <c r="X487" s="118"/>
      <c r="Y487" s="120"/>
      <c r="Z487" s="116"/>
      <c r="AA487" s="116"/>
      <c r="AB487" s="55">
        <f t="shared" si="43"/>
        <v>0</v>
      </c>
      <c r="AC487" s="39"/>
      <c r="AD487" s="96" t="str">
        <f t="shared" si="44"/>
        <v>No</v>
      </c>
      <c r="AE487" s="18" t="str">
        <f>IFERROR(VLOOKUP(L487,'EFM Funds June 2020'!D:M,9,FALSE),"No")</f>
        <v>No</v>
      </c>
      <c r="AF487" s="18" t="str">
        <f>IFERROR(VLOOKUP(W487,'EFM Funds June 2020'!D:L,9,FALSE),"No")</f>
        <v>No</v>
      </c>
      <c r="AG487" s="19" t="str">
        <f t="shared" ca="1" si="45"/>
        <v>No</v>
      </c>
      <c r="AH487" s="19" t="str">
        <f t="shared" si="46"/>
        <v>No</v>
      </c>
      <c r="AI487" s="56" t="str">
        <f t="shared" ca="1" si="47"/>
        <v>Yes</v>
      </c>
      <c r="AJ487" s="56" t="str">
        <f ca="1">IFERROR(IF(OR($R$1&gt;Q487+90,$R$1&gt;VLOOKUP(W487,'EFM Funds June 2020'!D:E,2,FALSE)+90),"Yes","No"),"No")</f>
        <v>No</v>
      </c>
      <c r="AK487" s="56" t="str">
        <f>IFERROR(IF(OR(IFERROR(IF(AND(VLOOKUP(L487,'EFM Funds June 2020'!$D:$M,10,FALSE)="Yes",T487&lt;0),"Yes","No"),"No")="Yes",IFERROR(IF(AND(VLOOKUP(W487,'EFM Funds June 2020'!$D:$M,10,FALSE)="Yes",AA487&gt;0),"Yes","No"),"No")="Yes"),"Yes","No"),"No")</f>
        <v>No</v>
      </c>
      <c r="AL487" s="95" t="str">
        <f t="shared" si="48"/>
        <v>NoNo</v>
      </c>
    </row>
    <row r="488" spans="1:38" s="12" customFormat="1" x14ac:dyDescent="0.35">
      <c r="A488" s="13"/>
      <c r="B488" s="20"/>
      <c r="C488" s="20"/>
      <c r="D488" s="13"/>
      <c r="E488" s="13"/>
      <c r="F488" s="13"/>
      <c r="G488" s="21"/>
      <c r="H488" s="104"/>
      <c r="I488" s="21"/>
      <c r="J488" s="21"/>
      <c r="K488" s="13"/>
      <c r="L488" s="13"/>
      <c r="M488" s="20"/>
      <c r="N488" s="13"/>
      <c r="O488" s="13"/>
      <c r="P488" s="13"/>
      <c r="Q488" s="22"/>
      <c r="R488" s="13"/>
      <c r="S488" s="13"/>
      <c r="T488" s="13"/>
      <c r="U488" s="116"/>
      <c r="V488" s="116"/>
      <c r="W488" s="116"/>
      <c r="X488" s="118"/>
      <c r="Y488" s="120"/>
      <c r="Z488" s="116"/>
      <c r="AA488" s="116"/>
      <c r="AB488" s="55">
        <f t="shared" si="43"/>
        <v>0</v>
      </c>
      <c r="AC488" s="39"/>
      <c r="AD488" s="96" t="str">
        <f t="shared" si="44"/>
        <v>No</v>
      </c>
      <c r="AE488" s="18" t="str">
        <f>IFERROR(VLOOKUP(L488,'EFM Funds June 2020'!D:M,9,FALSE),"No")</f>
        <v>No</v>
      </c>
      <c r="AF488" s="18" t="str">
        <f>IFERROR(VLOOKUP(W488,'EFM Funds June 2020'!D:L,9,FALSE),"No")</f>
        <v>No</v>
      </c>
      <c r="AG488" s="19" t="str">
        <f t="shared" ca="1" si="45"/>
        <v>No</v>
      </c>
      <c r="AH488" s="19" t="str">
        <f t="shared" si="46"/>
        <v>No</v>
      </c>
      <c r="AI488" s="56" t="str">
        <f t="shared" ca="1" si="47"/>
        <v>Yes</v>
      </c>
      <c r="AJ488" s="56" t="str">
        <f ca="1">IFERROR(IF(OR($R$1&gt;Q488+90,$R$1&gt;VLOOKUP(W488,'EFM Funds June 2020'!D:E,2,FALSE)+90),"Yes","No"),"No")</f>
        <v>No</v>
      </c>
      <c r="AK488" s="56" t="str">
        <f>IFERROR(IF(OR(IFERROR(IF(AND(VLOOKUP(L488,'EFM Funds June 2020'!$D:$M,10,FALSE)="Yes",T488&lt;0),"Yes","No"),"No")="Yes",IFERROR(IF(AND(VLOOKUP(W488,'EFM Funds June 2020'!$D:$M,10,FALSE)="Yes",AA488&gt;0),"Yes","No"),"No")="Yes"),"Yes","No"),"No")</f>
        <v>No</v>
      </c>
      <c r="AL488" s="95" t="str">
        <f t="shared" si="48"/>
        <v>NoNo</v>
      </c>
    </row>
    <row r="489" spans="1:38" s="12" customFormat="1" x14ac:dyDescent="0.35">
      <c r="A489" s="13"/>
      <c r="B489" s="20"/>
      <c r="C489" s="20"/>
      <c r="D489" s="13"/>
      <c r="E489" s="13"/>
      <c r="F489" s="13"/>
      <c r="G489" s="21"/>
      <c r="H489" s="104"/>
      <c r="I489" s="21"/>
      <c r="J489" s="21"/>
      <c r="K489" s="13"/>
      <c r="L489" s="13"/>
      <c r="M489" s="20"/>
      <c r="N489" s="13"/>
      <c r="O489" s="13"/>
      <c r="P489" s="13"/>
      <c r="Q489" s="22"/>
      <c r="R489" s="13"/>
      <c r="S489" s="13"/>
      <c r="T489" s="13"/>
      <c r="U489" s="116"/>
      <c r="V489" s="116"/>
      <c r="W489" s="116"/>
      <c r="X489" s="118"/>
      <c r="Y489" s="120"/>
      <c r="Z489" s="116"/>
      <c r="AA489" s="116"/>
      <c r="AB489" s="55">
        <f t="shared" si="43"/>
        <v>0</v>
      </c>
      <c r="AC489" s="39"/>
      <c r="AD489" s="96" t="str">
        <f t="shared" si="44"/>
        <v>No</v>
      </c>
      <c r="AE489" s="18" t="str">
        <f>IFERROR(VLOOKUP(L489,'EFM Funds June 2020'!D:M,9,FALSE),"No")</f>
        <v>No</v>
      </c>
      <c r="AF489" s="18" t="str">
        <f>IFERROR(VLOOKUP(W489,'EFM Funds June 2020'!D:L,9,FALSE),"No")</f>
        <v>No</v>
      </c>
      <c r="AG489" s="19" t="str">
        <f t="shared" ca="1" si="45"/>
        <v>No</v>
      </c>
      <c r="AH489" s="19" t="str">
        <f t="shared" si="46"/>
        <v>No</v>
      </c>
      <c r="AI489" s="56" t="str">
        <f t="shared" ca="1" si="47"/>
        <v>Yes</v>
      </c>
      <c r="AJ489" s="56" t="str">
        <f ca="1">IFERROR(IF(OR($R$1&gt;Q489+90,$R$1&gt;VLOOKUP(W489,'EFM Funds June 2020'!D:E,2,FALSE)+90),"Yes","No"),"No")</f>
        <v>No</v>
      </c>
      <c r="AK489" s="56" t="str">
        <f>IFERROR(IF(OR(IFERROR(IF(AND(VLOOKUP(L489,'EFM Funds June 2020'!$D:$M,10,FALSE)="Yes",T489&lt;0),"Yes","No"),"No")="Yes",IFERROR(IF(AND(VLOOKUP(W489,'EFM Funds June 2020'!$D:$M,10,FALSE)="Yes",AA489&gt;0),"Yes","No"),"No")="Yes"),"Yes","No"),"No")</f>
        <v>No</v>
      </c>
      <c r="AL489" s="95" t="str">
        <f t="shared" si="48"/>
        <v>NoNo</v>
      </c>
    </row>
    <row r="490" spans="1:38" s="12" customFormat="1" x14ac:dyDescent="0.35">
      <c r="A490" s="13"/>
      <c r="B490" s="20"/>
      <c r="C490" s="20"/>
      <c r="D490" s="13"/>
      <c r="E490" s="13"/>
      <c r="F490" s="13"/>
      <c r="G490" s="21"/>
      <c r="H490" s="104"/>
      <c r="I490" s="21"/>
      <c r="J490" s="21"/>
      <c r="K490" s="13"/>
      <c r="L490" s="13"/>
      <c r="M490" s="20"/>
      <c r="N490" s="13"/>
      <c r="O490" s="13"/>
      <c r="P490" s="13"/>
      <c r="Q490" s="22"/>
      <c r="R490" s="13"/>
      <c r="S490" s="13"/>
      <c r="T490" s="13"/>
      <c r="U490" s="116"/>
      <c r="V490" s="116"/>
      <c r="W490" s="116"/>
      <c r="X490" s="118"/>
      <c r="Y490" s="120"/>
      <c r="Z490" s="116"/>
      <c r="AA490" s="116"/>
      <c r="AB490" s="55">
        <f t="shared" si="43"/>
        <v>0</v>
      </c>
      <c r="AC490" s="39"/>
      <c r="AD490" s="96" t="str">
        <f t="shared" si="44"/>
        <v>No</v>
      </c>
      <c r="AE490" s="18" t="str">
        <f>IFERROR(VLOOKUP(L490,'EFM Funds June 2020'!D:M,9,FALSE),"No")</f>
        <v>No</v>
      </c>
      <c r="AF490" s="18" t="str">
        <f>IFERROR(VLOOKUP(W490,'EFM Funds June 2020'!D:L,9,FALSE),"No")</f>
        <v>No</v>
      </c>
      <c r="AG490" s="19" t="str">
        <f t="shared" ca="1" si="45"/>
        <v>No</v>
      </c>
      <c r="AH490" s="19" t="str">
        <f t="shared" si="46"/>
        <v>No</v>
      </c>
      <c r="AI490" s="56" t="str">
        <f t="shared" ca="1" si="47"/>
        <v>Yes</v>
      </c>
      <c r="AJ490" s="56" t="str">
        <f ca="1">IFERROR(IF(OR($R$1&gt;Q490+90,$R$1&gt;VLOOKUP(W490,'EFM Funds June 2020'!D:E,2,FALSE)+90),"Yes","No"),"No")</f>
        <v>No</v>
      </c>
      <c r="AK490" s="56" t="str">
        <f>IFERROR(IF(OR(IFERROR(IF(AND(VLOOKUP(L490,'EFM Funds June 2020'!$D:$M,10,FALSE)="Yes",T490&lt;0),"Yes","No"),"No")="Yes",IFERROR(IF(AND(VLOOKUP(W490,'EFM Funds June 2020'!$D:$M,10,FALSE)="Yes",AA490&gt;0),"Yes","No"),"No")="Yes"),"Yes","No"),"No")</f>
        <v>No</v>
      </c>
      <c r="AL490" s="95" t="str">
        <f t="shared" si="48"/>
        <v>NoNo</v>
      </c>
    </row>
    <row r="491" spans="1:38" s="12" customFormat="1" x14ac:dyDescent="0.35">
      <c r="A491" s="13"/>
      <c r="B491" s="20"/>
      <c r="C491" s="20"/>
      <c r="D491" s="13"/>
      <c r="E491" s="13"/>
      <c r="F491" s="13"/>
      <c r="G491" s="21"/>
      <c r="H491" s="104"/>
      <c r="I491" s="21"/>
      <c r="J491" s="21"/>
      <c r="K491" s="13"/>
      <c r="L491" s="13"/>
      <c r="M491" s="20"/>
      <c r="N491" s="13"/>
      <c r="O491" s="13"/>
      <c r="P491" s="13"/>
      <c r="Q491" s="22"/>
      <c r="R491" s="13"/>
      <c r="S491" s="13"/>
      <c r="T491" s="13"/>
      <c r="U491" s="116"/>
      <c r="V491" s="116"/>
      <c r="W491" s="116"/>
      <c r="X491" s="118"/>
      <c r="Y491" s="120"/>
      <c r="Z491" s="116"/>
      <c r="AA491" s="116"/>
      <c r="AB491" s="55">
        <f t="shared" si="43"/>
        <v>0</v>
      </c>
      <c r="AC491" s="39"/>
      <c r="AD491" s="96" t="str">
        <f t="shared" si="44"/>
        <v>No</v>
      </c>
      <c r="AE491" s="18" t="str">
        <f>IFERROR(VLOOKUP(L491,'EFM Funds June 2020'!D:M,9,FALSE),"No")</f>
        <v>No</v>
      </c>
      <c r="AF491" s="18" t="str">
        <f>IFERROR(VLOOKUP(W491,'EFM Funds June 2020'!D:L,9,FALSE),"No")</f>
        <v>No</v>
      </c>
      <c r="AG491" s="19" t="str">
        <f t="shared" ca="1" si="45"/>
        <v>No</v>
      </c>
      <c r="AH491" s="19" t="str">
        <f t="shared" si="46"/>
        <v>No</v>
      </c>
      <c r="AI491" s="56" t="str">
        <f t="shared" ca="1" si="47"/>
        <v>Yes</v>
      </c>
      <c r="AJ491" s="56" t="str">
        <f ca="1">IFERROR(IF(OR($R$1&gt;Q491+90,$R$1&gt;VLOOKUP(W491,'EFM Funds June 2020'!D:E,2,FALSE)+90),"Yes","No"),"No")</f>
        <v>No</v>
      </c>
      <c r="AK491" s="56" t="str">
        <f>IFERROR(IF(OR(IFERROR(IF(AND(VLOOKUP(L491,'EFM Funds June 2020'!$D:$M,10,FALSE)="Yes",T491&lt;0),"Yes","No"),"No")="Yes",IFERROR(IF(AND(VLOOKUP(W491,'EFM Funds June 2020'!$D:$M,10,FALSE)="Yes",AA491&gt;0),"Yes","No"),"No")="Yes"),"Yes","No"),"No")</f>
        <v>No</v>
      </c>
      <c r="AL491" s="95" t="str">
        <f t="shared" si="48"/>
        <v>NoNo</v>
      </c>
    </row>
    <row r="492" spans="1:38" s="12" customFormat="1" x14ac:dyDescent="0.35">
      <c r="A492" s="13"/>
      <c r="B492" s="20"/>
      <c r="C492" s="20"/>
      <c r="D492" s="13"/>
      <c r="E492" s="13"/>
      <c r="F492" s="13"/>
      <c r="G492" s="21"/>
      <c r="H492" s="104"/>
      <c r="I492" s="21"/>
      <c r="J492" s="21"/>
      <c r="K492" s="13"/>
      <c r="L492" s="13"/>
      <c r="M492" s="20"/>
      <c r="N492" s="13"/>
      <c r="O492" s="13"/>
      <c r="P492" s="13"/>
      <c r="Q492" s="22"/>
      <c r="R492" s="13"/>
      <c r="S492" s="13"/>
      <c r="T492" s="13"/>
      <c r="U492" s="116"/>
      <c r="V492" s="116"/>
      <c r="W492" s="116"/>
      <c r="X492" s="118"/>
      <c r="Y492" s="120"/>
      <c r="Z492" s="116"/>
      <c r="AA492" s="116"/>
      <c r="AB492" s="55">
        <f t="shared" si="43"/>
        <v>0</v>
      </c>
      <c r="AC492" s="39"/>
      <c r="AD492" s="96" t="str">
        <f t="shared" si="44"/>
        <v>No</v>
      </c>
      <c r="AE492" s="18" t="str">
        <f>IFERROR(VLOOKUP(L492,'EFM Funds June 2020'!D:M,9,FALSE),"No")</f>
        <v>No</v>
      </c>
      <c r="AF492" s="18" t="str">
        <f>IFERROR(VLOOKUP(W492,'EFM Funds June 2020'!D:L,9,FALSE),"No")</f>
        <v>No</v>
      </c>
      <c r="AG492" s="19" t="str">
        <f t="shared" ca="1" si="45"/>
        <v>No</v>
      </c>
      <c r="AH492" s="19" t="str">
        <f t="shared" si="46"/>
        <v>No</v>
      </c>
      <c r="AI492" s="56" t="str">
        <f t="shared" ca="1" si="47"/>
        <v>Yes</v>
      </c>
      <c r="AJ492" s="56" t="str">
        <f ca="1">IFERROR(IF(OR($R$1&gt;Q492+90,$R$1&gt;VLOOKUP(W492,'EFM Funds June 2020'!D:E,2,FALSE)+90),"Yes","No"),"No")</f>
        <v>No</v>
      </c>
      <c r="AK492" s="56" t="str">
        <f>IFERROR(IF(OR(IFERROR(IF(AND(VLOOKUP(L492,'EFM Funds June 2020'!$D:$M,10,FALSE)="Yes",T492&lt;0),"Yes","No"),"No")="Yes",IFERROR(IF(AND(VLOOKUP(W492,'EFM Funds June 2020'!$D:$M,10,FALSE)="Yes",AA492&gt;0),"Yes","No"),"No")="Yes"),"Yes","No"),"No")</f>
        <v>No</v>
      </c>
      <c r="AL492" s="95" t="str">
        <f t="shared" si="48"/>
        <v>NoNo</v>
      </c>
    </row>
    <row r="493" spans="1:38" s="12" customFormat="1" x14ac:dyDescent="0.35">
      <c r="A493" s="13"/>
      <c r="B493" s="20"/>
      <c r="C493" s="20"/>
      <c r="D493" s="13"/>
      <c r="E493" s="13"/>
      <c r="F493" s="13"/>
      <c r="G493" s="21"/>
      <c r="H493" s="104"/>
      <c r="I493" s="21"/>
      <c r="J493" s="21"/>
      <c r="K493" s="13"/>
      <c r="L493" s="13"/>
      <c r="M493" s="20"/>
      <c r="N493" s="13"/>
      <c r="O493" s="13"/>
      <c r="P493" s="13"/>
      <c r="Q493" s="22"/>
      <c r="R493" s="13"/>
      <c r="S493" s="13"/>
      <c r="T493" s="13"/>
      <c r="U493" s="116"/>
      <c r="V493" s="116"/>
      <c r="W493" s="116"/>
      <c r="X493" s="118"/>
      <c r="Y493" s="120"/>
      <c r="Z493" s="116"/>
      <c r="AA493" s="116"/>
      <c r="AB493" s="55">
        <f t="shared" si="43"/>
        <v>0</v>
      </c>
      <c r="AC493" s="39"/>
      <c r="AD493" s="96" t="str">
        <f t="shared" si="44"/>
        <v>No</v>
      </c>
      <c r="AE493" s="18" t="str">
        <f>IFERROR(VLOOKUP(L493,'EFM Funds June 2020'!D:M,9,FALSE),"No")</f>
        <v>No</v>
      </c>
      <c r="AF493" s="18" t="str">
        <f>IFERROR(VLOOKUP(W493,'EFM Funds June 2020'!D:L,9,FALSE),"No")</f>
        <v>No</v>
      </c>
      <c r="AG493" s="19" t="str">
        <f t="shared" ca="1" si="45"/>
        <v>No</v>
      </c>
      <c r="AH493" s="19" t="str">
        <f t="shared" si="46"/>
        <v>No</v>
      </c>
      <c r="AI493" s="56" t="str">
        <f t="shared" ca="1" si="47"/>
        <v>Yes</v>
      </c>
      <c r="AJ493" s="56" t="str">
        <f ca="1">IFERROR(IF(OR($R$1&gt;Q493+90,$R$1&gt;VLOOKUP(W493,'EFM Funds June 2020'!D:E,2,FALSE)+90),"Yes","No"),"No")</f>
        <v>No</v>
      </c>
      <c r="AK493" s="56" t="str">
        <f>IFERROR(IF(OR(IFERROR(IF(AND(VLOOKUP(L493,'EFM Funds June 2020'!$D:$M,10,FALSE)="Yes",T493&lt;0),"Yes","No"),"No")="Yes",IFERROR(IF(AND(VLOOKUP(W493,'EFM Funds June 2020'!$D:$M,10,FALSE)="Yes",AA493&gt;0),"Yes","No"),"No")="Yes"),"Yes","No"),"No")</f>
        <v>No</v>
      </c>
      <c r="AL493" s="95" t="str">
        <f t="shared" si="48"/>
        <v>NoNo</v>
      </c>
    </row>
    <row r="494" spans="1:38" s="12" customFormat="1" x14ac:dyDescent="0.35">
      <c r="A494" s="13"/>
      <c r="B494" s="20"/>
      <c r="C494" s="20"/>
      <c r="D494" s="13"/>
      <c r="E494" s="13"/>
      <c r="F494" s="13"/>
      <c r="G494" s="21"/>
      <c r="H494" s="104"/>
      <c r="I494" s="21"/>
      <c r="J494" s="21"/>
      <c r="K494" s="13"/>
      <c r="L494" s="13"/>
      <c r="M494" s="20"/>
      <c r="N494" s="13"/>
      <c r="O494" s="13"/>
      <c r="P494" s="13"/>
      <c r="Q494" s="22"/>
      <c r="R494" s="13"/>
      <c r="S494" s="13"/>
      <c r="T494" s="13"/>
      <c r="U494" s="116"/>
      <c r="V494" s="116"/>
      <c r="W494" s="116"/>
      <c r="X494" s="118"/>
      <c r="Y494" s="120"/>
      <c r="Z494" s="116"/>
      <c r="AA494" s="116"/>
      <c r="AB494" s="55">
        <f t="shared" si="43"/>
        <v>0</v>
      </c>
      <c r="AC494" s="39"/>
      <c r="AD494" s="96" t="str">
        <f t="shared" si="44"/>
        <v>No</v>
      </c>
      <c r="AE494" s="18" t="str">
        <f>IFERROR(VLOOKUP(L494,'EFM Funds June 2020'!D:M,9,FALSE),"No")</f>
        <v>No</v>
      </c>
      <c r="AF494" s="18" t="str">
        <f>IFERROR(VLOOKUP(W494,'EFM Funds June 2020'!D:L,9,FALSE),"No")</f>
        <v>No</v>
      </c>
      <c r="AG494" s="19" t="str">
        <f t="shared" ca="1" si="45"/>
        <v>No</v>
      </c>
      <c r="AH494" s="19" t="str">
        <f t="shared" si="46"/>
        <v>No</v>
      </c>
      <c r="AI494" s="56" t="str">
        <f t="shared" ca="1" si="47"/>
        <v>Yes</v>
      </c>
      <c r="AJ494" s="56" t="str">
        <f ca="1">IFERROR(IF(OR($R$1&gt;Q494+90,$R$1&gt;VLOOKUP(W494,'EFM Funds June 2020'!D:E,2,FALSE)+90),"Yes","No"),"No")</f>
        <v>No</v>
      </c>
      <c r="AK494" s="56" t="str">
        <f>IFERROR(IF(OR(IFERROR(IF(AND(VLOOKUP(L494,'EFM Funds June 2020'!$D:$M,10,FALSE)="Yes",T494&lt;0),"Yes","No"),"No")="Yes",IFERROR(IF(AND(VLOOKUP(W494,'EFM Funds June 2020'!$D:$M,10,FALSE)="Yes",AA494&gt;0),"Yes","No"),"No")="Yes"),"Yes","No"),"No")</f>
        <v>No</v>
      </c>
      <c r="AL494" s="95" t="str">
        <f t="shared" si="48"/>
        <v>NoNo</v>
      </c>
    </row>
    <row r="495" spans="1:38" s="12" customFormat="1" x14ac:dyDescent="0.35">
      <c r="A495" s="13"/>
      <c r="B495" s="20"/>
      <c r="C495" s="20"/>
      <c r="D495" s="13"/>
      <c r="E495" s="13"/>
      <c r="F495" s="13"/>
      <c r="G495" s="21"/>
      <c r="H495" s="104"/>
      <c r="I495" s="21"/>
      <c r="J495" s="21"/>
      <c r="K495" s="13"/>
      <c r="L495" s="13"/>
      <c r="M495" s="20"/>
      <c r="N495" s="13"/>
      <c r="O495" s="13"/>
      <c r="P495" s="13"/>
      <c r="Q495" s="22"/>
      <c r="R495" s="13"/>
      <c r="S495" s="13"/>
      <c r="T495" s="13"/>
      <c r="U495" s="116"/>
      <c r="V495" s="116"/>
      <c r="W495" s="116"/>
      <c r="X495" s="118"/>
      <c r="Y495" s="120"/>
      <c r="Z495" s="116"/>
      <c r="AA495" s="116"/>
      <c r="AB495" s="55">
        <f t="shared" si="43"/>
        <v>0</v>
      </c>
      <c r="AC495" s="39"/>
      <c r="AD495" s="96" t="str">
        <f t="shared" si="44"/>
        <v>No</v>
      </c>
      <c r="AE495" s="18" t="str">
        <f>IFERROR(VLOOKUP(L495,'EFM Funds June 2020'!D:M,9,FALSE),"No")</f>
        <v>No</v>
      </c>
      <c r="AF495" s="18" t="str">
        <f>IFERROR(VLOOKUP(W495,'EFM Funds June 2020'!D:L,9,FALSE),"No")</f>
        <v>No</v>
      </c>
      <c r="AG495" s="19" t="str">
        <f t="shared" ca="1" si="45"/>
        <v>No</v>
      </c>
      <c r="AH495" s="19" t="str">
        <f t="shared" si="46"/>
        <v>No</v>
      </c>
      <c r="AI495" s="56" t="str">
        <f t="shared" ca="1" si="47"/>
        <v>Yes</v>
      </c>
      <c r="AJ495" s="56" t="str">
        <f ca="1">IFERROR(IF(OR($R$1&gt;Q495+90,$R$1&gt;VLOOKUP(W495,'EFM Funds June 2020'!D:E,2,FALSE)+90),"Yes","No"),"No")</f>
        <v>No</v>
      </c>
      <c r="AK495" s="56" t="str">
        <f>IFERROR(IF(OR(IFERROR(IF(AND(VLOOKUP(L495,'EFM Funds June 2020'!$D:$M,10,FALSE)="Yes",T495&lt;0),"Yes","No"),"No")="Yes",IFERROR(IF(AND(VLOOKUP(W495,'EFM Funds June 2020'!$D:$M,10,FALSE)="Yes",AA495&gt;0),"Yes","No"),"No")="Yes"),"Yes","No"),"No")</f>
        <v>No</v>
      </c>
      <c r="AL495" s="95" t="str">
        <f t="shared" si="48"/>
        <v>NoNo</v>
      </c>
    </row>
    <row r="496" spans="1:38" s="12" customFormat="1" x14ac:dyDescent="0.35">
      <c r="A496" s="13"/>
      <c r="B496" s="20"/>
      <c r="C496" s="20"/>
      <c r="D496" s="13"/>
      <c r="E496" s="13"/>
      <c r="F496" s="13"/>
      <c r="G496" s="21"/>
      <c r="H496" s="104"/>
      <c r="I496" s="21"/>
      <c r="J496" s="21"/>
      <c r="K496" s="13"/>
      <c r="L496" s="13"/>
      <c r="M496" s="20"/>
      <c r="N496" s="13"/>
      <c r="O496" s="13"/>
      <c r="P496" s="13"/>
      <c r="Q496" s="22"/>
      <c r="R496" s="13"/>
      <c r="S496" s="13"/>
      <c r="T496" s="13"/>
      <c r="U496" s="116"/>
      <c r="V496" s="116"/>
      <c r="W496" s="116"/>
      <c r="X496" s="118"/>
      <c r="Y496" s="120"/>
      <c r="Z496" s="116"/>
      <c r="AA496" s="116"/>
      <c r="AB496" s="55">
        <f t="shared" si="43"/>
        <v>0</v>
      </c>
      <c r="AC496" s="39"/>
      <c r="AD496" s="96" t="str">
        <f t="shared" si="44"/>
        <v>No</v>
      </c>
      <c r="AE496" s="18" t="str">
        <f>IFERROR(VLOOKUP(L496,'EFM Funds June 2020'!D:M,9,FALSE),"No")</f>
        <v>No</v>
      </c>
      <c r="AF496" s="18" t="str">
        <f>IFERROR(VLOOKUP(W496,'EFM Funds June 2020'!D:L,9,FALSE),"No")</f>
        <v>No</v>
      </c>
      <c r="AG496" s="19" t="str">
        <f t="shared" ca="1" si="45"/>
        <v>No</v>
      </c>
      <c r="AH496" s="19" t="str">
        <f t="shared" si="46"/>
        <v>No</v>
      </c>
      <c r="AI496" s="56" t="str">
        <f t="shared" ca="1" si="47"/>
        <v>Yes</v>
      </c>
      <c r="AJ496" s="56" t="str">
        <f ca="1">IFERROR(IF(OR($R$1&gt;Q496+90,$R$1&gt;VLOOKUP(W496,'EFM Funds June 2020'!D:E,2,FALSE)+90),"Yes","No"),"No")</f>
        <v>No</v>
      </c>
      <c r="AK496" s="56" t="str">
        <f>IFERROR(IF(OR(IFERROR(IF(AND(VLOOKUP(L496,'EFM Funds June 2020'!$D:$M,10,FALSE)="Yes",T496&lt;0),"Yes","No"),"No")="Yes",IFERROR(IF(AND(VLOOKUP(W496,'EFM Funds June 2020'!$D:$M,10,FALSE)="Yes",AA496&gt;0),"Yes","No"),"No")="Yes"),"Yes","No"),"No")</f>
        <v>No</v>
      </c>
      <c r="AL496" s="95" t="str">
        <f t="shared" si="48"/>
        <v>NoNo</v>
      </c>
    </row>
    <row r="497" spans="1:38" s="12" customFormat="1" x14ac:dyDescent="0.35">
      <c r="A497" s="13"/>
      <c r="B497" s="20"/>
      <c r="C497" s="20"/>
      <c r="D497" s="13"/>
      <c r="E497" s="13"/>
      <c r="F497" s="13"/>
      <c r="G497" s="21"/>
      <c r="H497" s="104"/>
      <c r="I497" s="21"/>
      <c r="J497" s="21"/>
      <c r="K497" s="13"/>
      <c r="L497" s="13"/>
      <c r="M497" s="20"/>
      <c r="N497" s="13"/>
      <c r="O497" s="13"/>
      <c r="P497" s="13"/>
      <c r="Q497" s="22"/>
      <c r="R497" s="13"/>
      <c r="S497" s="13"/>
      <c r="T497" s="13"/>
      <c r="U497" s="116"/>
      <c r="V497" s="116"/>
      <c r="W497" s="116"/>
      <c r="X497" s="118"/>
      <c r="Y497" s="120"/>
      <c r="Z497" s="116"/>
      <c r="AA497" s="116"/>
      <c r="AB497" s="55">
        <f t="shared" si="43"/>
        <v>0</v>
      </c>
      <c r="AC497" s="39"/>
      <c r="AD497" s="96" t="str">
        <f t="shared" si="44"/>
        <v>No</v>
      </c>
      <c r="AE497" s="18" t="str">
        <f>IFERROR(VLOOKUP(L497,'EFM Funds June 2020'!D:M,9,FALSE),"No")</f>
        <v>No</v>
      </c>
      <c r="AF497" s="18" t="str">
        <f>IFERROR(VLOOKUP(W497,'EFM Funds June 2020'!D:L,9,FALSE),"No")</f>
        <v>No</v>
      </c>
      <c r="AG497" s="19" t="str">
        <f t="shared" ca="1" si="45"/>
        <v>No</v>
      </c>
      <c r="AH497" s="19" t="str">
        <f t="shared" si="46"/>
        <v>No</v>
      </c>
      <c r="AI497" s="56" t="str">
        <f t="shared" ca="1" si="47"/>
        <v>Yes</v>
      </c>
      <c r="AJ497" s="56" t="str">
        <f ca="1">IFERROR(IF(OR($R$1&gt;Q497+90,$R$1&gt;VLOOKUP(W497,'EFM Funds June 2020'!D:E,2,FALSE)+90),"Yes","No"),"No")</f>
        <v>No</v>
      </c>
      <c r="AK497" s="56" t="str">
        <f>IFERROR(IF(OR(IFERROR(IF(AND(VLOOKUP(L497,'EFM Funds June 2020'!$D:$M,10,FALSE)="Yes",T497&lt;0),"Yes","No"),"No")="Yes",IFERROR(IF(AND(VLOOKUP(W497,'EFM Funds June 2020'!$D:$M,10,FALSE)="Yes",AA497&gt;0),"Yes","No"),"No")="Yes"),"Yes","No"),"No")</f>
        <v>No</v>
      </c>
      <c r="AL497" s="95" t="str">
        <f t="shared" si="48"/>
        <v>NoNo</v>
      </c>
    </row>
    <row r="498" spans="1:38" s="12" customFormat="1" x14ac:dyDescent="0.35">
      <c r="A498" s="13"/>
      <c r="B498" s="20"/>
      <c r="C498" s="20"/>
      <c r="D498" s="13"/>
      <c r="E498" s="13"/>
      <c r="F498" s="13"/>
      <c r="G498" s="21"/>
      <c r="H498" s="104"/>
      <c r="I498" s="21"/>
      <c r="J498" s="21"/>
      <c r="K498" s="13"/>
      <c r="L498" s="13"/>
      <c r="M498" s="20"/>
      <c r="N498" s="13"/>
      <c r="O498" s="13"/>
      <c r="P498" s="13"/>
      <c r="Q498" s="22"/>
      <c r="R498" s="13"/>
      <c r="S498" s="13"/>
      <c r="T498" s="13"/>
      <c r="U498" s="116"/>
      <c r="V498" s="116"/>
      <c r="W498" s="116"/>
      <c r="X498" s="118"/>
      <c r="Y498" s="120"/>
      <c r="Z498" s="116"/>
      <c r="AA498" s="116"/>
      <c r="AB498" s="55">
        <f t="shared" si="43"/>
        <v>0</v>
      </c>
      <c r="AC498" s="39"/>
      <c r="AD498" s="96" t="str">
        <f t="shared" si="44"/>
        <v>No</v>
      </c>
      <c r="AE498" s="18" t="str">
        <f>IFERROR(VLOOKUP(L498,'EFM Funds June 2020'!D:M,9,FALSE),"No")</f>
        <v>No</v>
      </c>
      <c r="AF498" s="18" t="str">
        <f>IFERROR(VLOOKUP(W498,'EFM Funds June 2020'!D:L,9,FALSE),"No")</f>
        <v>No</v>
      </c>
      <c r="AG498" s="19" t="str">
        <f t="shared" ca="1" si="45"/>
        <v>No</v>
      </c>
      <c r="AH498" s="19" t="str">
        <f t="shared" si="46"/>
        <v>No</v>
      </c>
      <c r="AI498" s="56" t="str">
        <f t="shared" ca="1" si="47"/>
        <v>Yes</v>
      </c>
      <c r="AJ498" s="56" t="str">
        <f ca="1">IFERROR(IF(OR($R$1&gt;Q498+90,$R$1&gt;VLOOKUP(W498,'EFM Funds June 2020'!D:E,2,FALSE)+90),"Yes","No"),"No")</f>
        <v>No</v>
      </c>
      <c r="AK498" s="56" t="str">
        <f>IFERROR(IF(OR(IFERROR(IF(AND(VLOOKUP(L498,'EFM Funds June 2020'!$D:$M,10,FALSE)="Yes",T498&lt;0),"Yes","No"),"No")="Yes",IFERROR(IF(AND(VLOOKUP(W498,'EFM Funds June 2020'!$D:$M,10,FALSE)="Yes",AA498&gt;0),"Yes","No"),"No")="Yes"),"Yes","No"),"No")</f>
        <v>No</v>
      </c>
      <c r="AL498" s="95" t="str">
        <f t="shared" si="48"/>
        <v>NoNo</v>
      </c>
    </row>
    <row r="499" spans="1:38" s="12" customFormat="1" x14ac:dyDescent="0.35">
      <c r="A499" s="13"/>
      <c r="B499" s="20"/>
      <c r="C499" s="20"/>
      <c r="D499" s="13"/>
      <c r="E499" s="13"/>
      <c r="F499" s="13"/>
      <c r="G499" s="21"/>
      <c r="H499" s="104"/>
      <c r="I499" s="21"/>
      <c r="J499" s="21"/>
      <c r="K499" s="13"/>
      <c r="L499" s="13"/>
      <c r="M499" s="20"/>
      <c r="N499" s="13"/>
      <c r="O499" s="13"/>
      <c r="P499" s="13"/>
      <c r="Q499" s="22"/>
      <c r="R499" s="13"/>
      <c r="S499" s="13"/>
      <c r="T499" s="13"/>
      <c r="U499" s="116"/>
      <c r="V499" s="116"/>
      <c r="W499" s="116"/>
      <c r="X499" s="118"/>
      <c r="Y499" s="120"/>
      <c r="Z499" s="116"/>
      <c r="AA499" s="116"/>
      <c r="AB499" s="55">
        <f t="shared" si="43"/>
        <v>0</v>
      </c>
      <c r="AC499" s="39"/>
      <c r="AD499" s="96" t="str">
        <f t="shared" si="44"/>
        <v>No</v>
      </c>
      <c r="AE499" s="18" t="str">
        <f>IFERROR(VLOOKUP(L499,'EFM Funds June 2020'!D:M,9,FALSE),"No")</f>
        <v>No</v>
      </c>
      <c r="AF499" s="18" t="str">
        <f>IFERROR(VLOOKUP(W499,'EFM Funds June 2020'!D:L,9,FALSE),"No")</f>
        <v>No</v>
      </c>
      <c r="AG499" s="19" t="str">
        <f t="shared" ca="1" si="45"/>
        <v>No</v>
      </c>
      <c r="AH499" s="19" t="str">
        <f t="shared" si="46"/>
        <v>No</v>
      </c>
      <c r="AI499" s="56" t="str">
        <f t="shared" ca="1" si="47"/>
        <v>Yes</v>
      </c>
      <c r="AJ499" s="56" t="str">
        <f ca="1">IFERROR(IF(OR($R$1&gt;Q499+90,$R$1&gt;VLOOKUP(W499,'EFM Funds June 2020'!D:E,2,FALSE)+90),"Yes","No"),"No")</f>
        <v>No</v>
      </c>
      <c r="AK499" s="56" t="str">
        <f>IFERROR(IF(OR(IFERROR(IF(AND(VLOOKUP(L499,'EFM Funds June 2020'!$D:$M,10,FALSE)="Yes",T499&lt;0),"Yes","No"),"No")="Yes",IFERROR(IF(AND(VLOOKUP(W499,'EFM Funds June 2020'!$D:$M,10,FALSE)="Yes",AA499&gt;0),"Yes","No"),"No")="Yes"),"Yes","No"),"No")</f>
        <v>No</v>
      </c>
      <c r="AL499" s="95" t="str">
        <f t="shared" si="48"/>
        <v>NoNo</v>
      </c>
    </row>
    <row r="500" spans="1:38" s="12" customFormat="1" x14ac:dyDescent="0.35">
      <c r="A500" s="13"/>
      <c r="B500" s="20"/>
      <c r="C500" s="20"/>
      <c r="D500" s="13"/>
      <c r="E500" s="13"/>
      <c r="F500" s="13"/>
      <c r="G500" s="21"/>
      <c r="H500" s="104"/>
      <c r="I500" s="21"/>
      <c r="J500" s="21"/>
      <c r="K500" s="13"/>
      <c r="L500" s="13"/>
      <c r="M500" s="20"/>
      <c r="N500" s="13"/>
      <c r="O500" s="13"/>
      <c r="P500" s="13"/>
      <c r="Q500" s="22"/>
      <c r="R500" s="13"/>
      <c r="S500" s="13"/>
      <c r="T500" s="13"/>
      <c r="U500" s="116"/>
      <c r="V500" s="116"/>
      <c r="W500" s="116"/>
      <c r="X500" s="118"/>
      <c r="Y500" s="120"/>
      <c r="Z500" s="116"/>
      <c r="AA500" s="116"/>
      <c r="AB500" s="55">
        <f t="shared" si="43"/>
        <v>0</v>
      </c>
      <c r="AC500" s="39"/>
      <c r="AD500" s="96" t="str">
        <f t="shared" si="44"/>
        <v>No</v>
      </c>
      <c r="AE500" s="18" t="str">
        <f>IFERROR(VLOOKUP(L500,'EFM Funds June 2020'!D:M,9,FALSE),"No")</f>
        <v>No</v>
      </c>
      <c r="AF500" s="18" t="str">
        <f>IFERROR(VLOOKUP(W500,'EFM Funds June 2020'!D:L,9,FALSE),"No")</f>
        <v>No</v>
      </c>
      <c r="AG500" s="19" t="str">
        <f t="shared" ca="1" si="45"/>
        <v>No</v>
      </c>
      <c r="AH500" s="19" t="str">
        <f t="shared" si="46"/>
        <v>No</v>
      </c>
      <c r="AI500" s="56" t="str">
        <f t="shared" ca="1" si="47"/>
        <v>Yes</v>
      </c>
      <c r="AJ500" s="56" t="str">
        <f ca="1">IFERROR(IF(OR($R$1&gt;Q500+90,$R$1&gt;VLOOKUP(W500,'EFM Funds June 2020'!D:E,2,FALSE)+90),"Yes","No"),"No")</f>
        <v>No</v>
      </c>
      <c r="AK500" s="56" t="str">
        <f>IFERROR(IF(OR(IFERROR(IF(AND(VLOOKUP(L500,'EFM Funds June 2020'!$D:$M,10,FALSE)="Yes",T500&lt;0),"Yes","No"),"No")="Yes",IFERROR(IF(AND(VLOOKUP(W500,'EFM Funds June 2020'!$D:$M,10,FALSE)="Yes",AA500&gt;0),"Yes","No"),"No")="Yes"),"Yes","No"),"No")</f>
        <v>No</v>
      </c>
      <c r="AL500" s="95" t="str">
        <f t="shared" si="48"/>
        <v>NoNo</v>
      </c>
    </row>
    <row r="501" spans="1:38" s="12" customFormat="1" x14ac:dyDescent="0.35">
      <c r="A501" s="13"/>
      <c r="B501" s="20"/>
      <c r="C501" s="20"/>
      <c r="D501" s="13"/>
      <c r="E501" s="13"/>
      <c r="F501" s="13"/>
      <c r="G501" s="21"/>
      <c r="H501" s="104"/>
      <c r="I501" s="21"/>
      <c r="J501" s="21"/>
      <c r="K501" s="13"/>
      <c r="L501" s="13"/>
      <c r="M501" s="20"/>
      <c r="N501" s="13"/>
      <c r="O501" s="13"/>
      <c r="P501" s="13"/>
      <c r="Q501" s="22"/>
      <c r="R501" s="13"/>
      <c r="S501" s="13"/>
      <c r="T501" s="13"/>
      <c r="U501" s="116"/>
      <c r="V501" s="116"/>
      <c r="W501" s="116"/>
      <c r="X501" s="118"/>
      <c r="Y501" s="120"/>
      <c r="Z501" s="116"/>
      <c r="AA501" s="116"/>
      <c r="AB501" s="55">
        <f t="shared" si="43"/>
        <v>0</v>
      </c>
      <c r="AC501" s="39"/>
      <c r="AD501" s="96" t="str">
        <f t="shared" si="44"/>
        <v>No</v>
      </c>
      <c r="AE501" s="18" t="str">
        <f>IFERROR(VLOOKUP(L501,'EFM Funds June 2020'!D:M,9,FALSE),"No")</f>
        <v>No</v>
      </c>
      <c r="AF501" s="18" t="str">
        <f>IFERROR(VLOOKUP(W501,'EFM Funds June 2020'!D:L,9,FALSE),"No")</f>
        <v>No</v>
      </c>
      <c r="AG501" s="19" t="str">
        <f t="shared" ca="1" si="45"/>
        <v>No</v>
      </c>
      <c r="AH501" s="19" t="str">
        <f t="shared" si="46"/>
        <v>No</v>
      </c>
      <c r="AI501" s="56" t="str">
        <f t="shared" ca="1" si="47"/>
        <v>Yes</v>
      </c>
      <c r="AJ501" s="56" t="str">
        <f ca="1">IFERROR(IF(OR($R$1&gt;Q501+90,$R$1&gt;VLOOKUP(W501,'EFM Funds June 2020'!D:E,2,FALSE)+90),"Yes","No"),"No")</f>
        <v>No</v>
      </c>
      <c r="AK501" s="56" t="str">
        <f>IFERROR(IF(OR(IFERROR(IF(AND(VLOOKUP(L501,'EFM Funds June 2020'!$D:$M,10,FALSE)="Yes",T501&lt;0),"Yes","No"),"No")="Yes",IFERROR(IF(AND(VLOOKUP(W501,'EFM Funds June 2020'!$D:$M,10,FALSE)="Yes",AA501&gt;0),"Yes","No"),"No")="Yes"),"Yes","No"),"No")</f>
        <v>No</v>
      </c>
      <c r="AL501" s="95" t="str">
        <f t="shared" si="48"/>
        <v>NoNo</v>
      </c>
    </row>
    <row r="502" spans="1:38" s="12" customFormat="1" x14ac:dyDescent="0.35">
      <c r="A502" s="13"/>
      <c r="B502" s="20"/>
      <c r="C502" s="20"/>
      <c r="D502" s="13"/>
      <c r="E502" s="13"/>
      <c r="F502" s="13"/>
      <c r="G502" s="21"/>
      <c r="H502" s="104"/>
      <c r="I502" s="21"/>
      <c r="J502" s="21"/>
      <c r="K502" s="13"/>
      <c r="L502" s="13"/>
      <c r="M502" s="20"/>
      <c r="N502" s="13"/>
      <c r="O502" s="13"/>
      <c r="P502" s="13"/>
      <c r="Q502" s="22"/>
      <c r="R502" s="13"/>
      <c r="S502" s="13"/>
      <c r="T502" s="13"/>
      <c r="U502" s="116"/>
      <c r="V502" s="116"/>
      <c r="W502" s="116"/>
      <c r="X502" s="118"/>
      <c r="Y502" s="120"/>
      <c r="Z502" s="116"/>
      <c r="AA502" s="116"/>
      <c r="AB502" s="55">
        <f t="shared" si="43"/>
        <v>0</v>
      </c>
      <c r="AC502" s="39"/>
      <c r="AD502" s="96" t="str">
        <f t="shared" si="44"/>
        <v>No</v>
      </c>
      <c r="AE502" s="18" t="str">
        <f>IFERROR(VLOOKUP(L502,'EFM Funds June 2020'!D:M,9,FALSE),"No")</f>
        <v>No</v>
      </c>
      <c r="AF502" s="18" t="str">
        <f>IFERROR(VLOOKUP(W502,'EFM Funds June 2020'!D:L,9,FALSE),"No")</f>
        <v>No</v>
      </c>
      <c r="AG502" s="19" t="str">
        <f t="shared" ca="1" si="45"/>
        <v>No</v>
      </c>
      <c r="AH502" s="19" t="str">
        <f t="shared" si="46"/>
        <v>No</v>
      </c>
      <c r="AI502" s="56" t="str">
        <f t="shared" ca="1" si="47"/>
        <v>Yes</v>
      </c>
      <c r="AJ502" s="56" t="str">
        <f ca="1">IFERROR(IF(OR($R$1&gt;Q502+90,$R$1&gt;VLOOKUP(W502,'EFM Funds June 2020'!D:E,2,FALSE)+90),"Yes","No"),"No")</f>
        <v>No</v>
      </c>
      <c r="AK502" s="56" t="str">
        <f>IFERROR(IF(OR(IFERROR(IF(AND(VLOOKUP(L502,'EFM Funds June 2020'!$D:$M,10,FALSE)="Yes",T502&lt;0),"Yes","No"),"No")="Yes",IFERROR(IF(AND(VLOOKUP(W502,'EFM Funds June 2020'!$D:$M,10,FALSE)="Yes",AA502&gt;0),"Yes","No"),"No")="Yes"),"Yes","No"),"No")</f>
        <v>No</v>
      </c>
      <c r="AL502" s="95" t="str">
        <f t="shared" si="48"/>
        <v>NoNo</v>
      </c>
    </row>
    <row r="503" spans="1:38" s="12" customFormat="1" x14ac:dyDescent="0.35">
      <c r="A503" s="13"/>
      <c r="B503" s="20"/>
      <c r="C503" s="20"/>
      <c r="D503" s="13"/>
      <c r="E503" s="13"/>
      <c r="F503" s="13"/>
      <c r="G503" s="21"/>
      <c r="H503" s="104"/>
      <c r="I503" s="21"/>
      <c r="J503" s="21"/>
      <c r="K503" s="13"/>
      <c r="L503" s="13"/>
      <c r="M503" s="20"/>
      <c r="N503" s="13"/>
      <c r="O503" s="13"/>
      <c r="P503" s="13"/>
      <c r="Q503" s="22"/>
      <c r="R503" s="13"/>
      <c r="S503" s="13"/>
      <c r="T503" s="13"/>
      <c r="U503" s="116"/>
      <c r="V503" s="116"/>
      <c r="W503" s="116"/>
      <c r="X503" s="118"/>
      <c r="Y503" s="120"/>
      <c r="Z503" s="116"/>
      <c r="AA503" s="116"/>
      <c r="AB503" s="55">
        <f t="shared" si="43"/>
        <v>0</v>
      </c>
      <c r="AC503" s="39"/>
      <c r="AD503" s="96" t="str">
        <f t="shared" si="44"/>
        <v>No</v>
      </c>
      <c r="AE503" s="18" t="str">
        <f>IFERROR(VLOOKUP(L503,'EFM Funds June 2020'!D:M,9,FALSE),"No")</f>
        <v>No</v>
      </c>
      <c r="AF503" s="18" t="str">
        <f>IFERROR(VLOOKUP(W503,'EFM Funds June 2020'!D:L,9,FALSE),"No")</f>
        <v>No</v>
      </c>
      <c r="AG503" s="19" t="str">
        <f t="shared" ca="1" si="45"/>
        <v>No</v>
      </c>
      <c r="AH503" s="19" t="str">
        <f t="shared" si="46"/>
        <v>No</v>
      </c>
      <c r="AI503" s="56" t="str">
        <f t="shared" ca="1" si="47"/>
        <v>Yes</v>
      </c>
      <c r="AJ503" s="56" t="str">
        <f ca="1">IFERROR(IF(OR($R$1&gt;Q503+90,$R$1&gt;VLOOKUP(W503,'EFM Funds June 2020'!D:E,2,FALSE)+90),"Yes","No"),"No")</f>
        <v>No</v>
      </c>
      <c r="AK503" s="56" t="str">
        <f>IFERROR(IF(OR(IFERROR(IF(AND(VLOOKUP(L503,'EFM Funds June 2020'!$D:$M,10,FALSE)="Yes",T503&lt;0),"Yes","No"),"No")="Yes",IFERROR(IF(AND(VLOOKUP(W503,'EFM Funds June 2020'!$D:$M,10,FALSE)="Yes",AA503&gt;0),"Yes","No"),"No")="Yes"),"Yes","No"),"No")</f>
        <v>No</v>
      </c>
      <c r="AL503" s="95" t="str">
        <f t="shared" si="48"/>
        <v>NoNo</v>
      </c>
    </row>
    <row r="504" spans="1:38" s="12" customFormat="1" x14ac:dyDescent="0.35">
      <c r="A504" s="13"/>
      <c r="B504" s="20"/>
      <c r="C504" s="20"/>
      <c r="D504" s="13"/>
      <c r="E504" s="13"/>
      <c r="F504" s="13"/>
      <c r="G504" s="21"/>
      <c r="H504" s="104"/>
      <c r="I504" s="21"/>
      <c r="J504" s="21"/>
      <c r="K504" s="13"/>
      <c r="L504" s="13"/>
      <c r="M504" s="20"/>
      <c r="N504" s="13"/>
      <c r="O504" s="13"/>
      <c r="P504" s="13"/>
      <c r="Q504" s="22"/>
      <c r="R504" s="13"/>
      <c r="S504" s="13"/>
      <c r="T504" s="13"/>
      <c r="U504" s="116"/>
      <c r="V504" s="116"/>
      <c r="W504" s="116"/>
      <c r="X504" s="118"/>
      <c r="Y504" s="120"/>
      <c r="Z504" s="116"/>
      <c r="AA504" s="116"/>
      <c r="AB504" s="55">
        <f t="shared" si="43"/>
        <v>0</v>
      </c>
      <c r="AC504" s="39"/>
      <c r="AD504" s="96" t="str">
        <f t="shared" si="44"/>
        <v>No</v>
      </c>
      <c r="AE504" s="18" t="str">
        <f>IFERROR(VLOOKUP(L504,'EFM Funds June 2020'!D:M,9,FALSE),"No")</f>
        <v>No</v>
      </c>
      <c r="AF504" s="18" t="str">
        <f>IFERROR(VLOOKUP(W504,'EFM Funds June 2020'!D:L,9,FALSE),"No")</f>
        <v>No</v>
      </c>
      <c r="AG504" s="19" t="str">
        <f t="shared" ca="1" si="45"/>
        <v>No</v>
      </c>
      <c r="AH504" s="19" t="str">
        <f t="shared" si="46"/>
        <v>No</v>
      </c>
      <c r="AI504" s="56" t="str">
        <f t="shared" ca="1" si="47"/>
        <v>Yes</v>
      </c>
      <c r="AJ504" s="56" t="str">
        <f ca="1">IFERROR(IF(OR($R$1&gt;Q504+90,$R$1&gt;VLOOKUP(W504,'EFM Funds June 2020'!D:E,2,FALSE)+90),"Yes","No"),"No")</f>
        <v>No</v>
      </c>
      <c r="AK504" s="56" t="str">
        <f>IFERROR(IF(OR(IFERROR(IF(AND(VLOOKUP(L504,'EFM Funds June 2020'!$D:$M,10,FALSE)="Yes",T504&lt;0),"Yes","No"),"No")="Yes",IFERROR(IF(AND(VLOOKUP(W504,'EFM Funds June 2020'!$D:$M,10,FALSE)="Yes",AA504&gt;0),"Yes","No"),"No")="Yes"),"Yes","No"),"No")</f>
        <v>No</v>
      </c>
      <c r="AL504" s="95" t="str">
        <f t="shared" si="48"/>
        <v>NoNo</v>
      </c>
    </row>
    <row r="505" spans="1:38" s="12" customFormat="1" x14ac:dyDescent="0.35">
      <c r="A505" s="13"/>
      <c r="B505" s="20"/>
      <c r="C505" s="20"/>
      <c r="D505" s="13"/>
      <c r="E505" s="13"/>
      <c r="F505" s="13"/>
      <c r="G505" s="21"/>
      <c r="H505" s="104"/>
      <c r="I505" s="21"/>
      <c r="J505" s="21"/>
      <c r="K505" s="13"/>
      <c r="L505" s="13"/>
      <c r="M505" s="20"/>
      <c r="N505" s="13"/>
      <c r="O505" s="13"/>
      <c r="P505" s="13"/>
      <c r="Q505" s="22"/>
      <c r="R505" s="13"/>
      <c r="S505" s="13"/>
      <c r="T505" s="13"/>
      <c r="U505" s="116"/>
      <c r="V505" s="116"/>
      <c r="W505" s="116"/>
      <c r="X505" s="118"/>
      <c r="Y505" s="120"/>
      <c r="Z505" s="116"/>
      <c r="AA505" s="116"/>
      <c r="AB505" s="55">
        <f t="shared" si="43"/>
        <v>0</v>
      </c>
      <c r="AC505" s="39"/>
      <c r="AD505" s="96" t="str">
        <f t="shared" si="44"/>
        <v>No</v>
      </c>
      <c r="AE505" s="18" t="str">
        <f>IFERROR(VLOOKUP(L505,'EFM Funds June 2020'!D:M,9,FALSE),"No")</f>
        <v>No</v>
      </c>
      <c r="AF505" s="18" t="str">
        <f>IFERROR(VLOOKUP(W505,'EFM Funds June 2020'!D:L,9,FALSE),"No")</f>
        <v>No</v>
      </c>
      <c r="AG505" s="19" t="str">
        <f t="shared" ca="1" si="45"/>
        <v>No</v>
      </c>
      <c r="AH505" s="19" t="str">
        <f t="shared" si="46"/>
        <v>No</v>
      </c>
      <c r="AI505" s="56" t="str">
        <f t="shared" ca="1" si="47"/>
        <v>Yes</v>
      </c>
      <c r="AJ505" s="56" t="str">
        <f ca="1">IFERROR(IF(OR($R$1&gt;Q505+90,$R$1&gt;VLOOKUP(W505,'EFM Funds June 2020'!D:E,2,FALSE)+90),"Yes","No"),"No")</f>
        <v>No</v>
      </c>
      <c r="AK505" s="56" t="str">
        <f>IFERROR(IF(OR(IFERROR(IF(AND(VLOOKUP(L505,'EFM Funds June 2020'!$D:$M,10,FALSE)="Yes",T505&lt;0),"Yes","No"),"No")="Yes",IFERROR(IF(AND(VLOOKUP(W505,'EFM Funds June 2020'!$D:$M,10,FALSE)="Yes",AA505&gt;0),"Yes","No"),"No")="Yes"),"Yes","No"),"No")</f>
        <v>No</v>
      </c>
      <c r="AL505" s="95" t="str">
        <f t="shared" si="48"/>
        <v>NoNo</v>
      </c>
    </row>
    <row r="506" spans="1:38" s="12" customFormat="1" x14ac:dyDescent="0.35">
      <c r="A506" s="13"/>
      <c r="B506" s="20"/>
      <c r="C506" s="20"/>
      <c r="D506" s="13"/>
      <c r="E506" s="13"/>
      <c r="F506" s="13"/>
      <c r="G506" s="21"/>
      <c r="H506" s="104"/>
      <c r="I506" s="21"/>
      <c r="J506" s="21"/>
      <c r="K506" s="13"/>
      <c r="L506" s="13"/>
      <c r="M506" s="20"/>
      <c r="N506" s="13"/>
      <c r="O506" s="13"/>
      <c r="P506" s="13"/>
      <c r="Q506" s="22"/>
      <c r="R506" s="13"/>
      <c r="S506" s="13"/>
      <c r="T506" s="13"/>
      <c r="U506" s="116"/>
      <c r="V506" s="116"/>
      <c r="W506" s="116"/>
      <c r="X506" s="118"/>
      <c r="Y506" s="120"/>
      <c r="Z506" s="116"/>
      <c r="AA506" s="116"/>
      <c r="AB506" s="55">
        <f t="shared" si="43"/>
        <v>0</v>
      </c>
      <c r="AC506" s="39"/>
      <c r="AD506" s="96" t="str">
        <f t="shared" si="44"/>
        <v>No</v>
      </c>
      <c r="AE506" s="18" t="str">
        <f>IFERROR(VLOOKUP(L506,'EFM Funds June 2020'!D:M,9,FALSE),"No")</f>
        <v>No</v>
      </c>
      <c r="AF506" s="18" t="str">
        <f>IFERROR(VLOOKUP(W506,'EFM Funds June 2020'!D:L,9,FALSE),"No")</f>
        <v>No</v>
      </c>
      <c r="AG506" s="19" t="str">
        <f t="shared" ca="1" si="45"/>
        <v>No</v>
      </c>
      <c r="AH506" s="19" t="str">
        <f t="shared" si="46"/>
        <v>No</v>
      </c>
      <c r="AI506" s="56" t="str">
        <f t="shared" ca="1" si="47"/>
        <v>Yes</v>
      </c>
      <c r="AJ506" s="56" t="str">
        <f ca="1">IFERROR(IF(OR($R$1&gt;Q506+90,$R$1&gt;VLOOKUP(W506,'EFM Funds June 2020'!D:E,2,FALSE)+90),"Yes","No"),"No")</f>
        <v>No</v>
      </c>
      <c r="AK506" s="56" t="str">
        <f>IFERROR(IF(OR(IFERROR(IF(AND(VLOOKUP(L506,'EFM Funds June 2020'!$D:$M,10,FALSE)="Yes",T506&lt;0),"Yes","No"),"No")="Yes",IFERROR(IF(AND(VLOOKUP(W506,'EFM Funds June 2020'!$D:$M,10,FALSE)="Yes",AA506&gt;0),"Yes","No"),"No")="Yes"),"Yes","No"),"No")</f>
        <v>No</v>
      </c>
      <c r="AL506" s="95" t="str">
        <f t="shared" si="48"/>
        <v>NoNo</v>
      </c>
    </row>
    <row r="507" spans="1:38" s="12" customFormat="1" x14ac:dyDescent="0.35">
      <c r="A507" s="13"/>
      <c r="B507" s="20"/>
      <c r="C507" s="20"/>
      <c r="D507" s="13"/>
      <c r="E507" s="13"/>
      <c r="F507" s="13"/>
      <c r="G507" s="21"/>
      <c r="H507" s="104"/>
      <c r="I507" s="21"/>
      <c r="J507" s="21"/>
      <c r="K507" s="13"/>
      <c r="L507" s="13"/>
      <c r="M507" s="20"/>
      <c r="N507" s="13"/>
      <c r="O507" s="13"/>
      <c r="P507" s="13"/>
      <c r="Q507" s="22"/>
      <c r="R507" s="13"/>
      <c r="S507" s="13"/>
      <c r="T507" s="13"/>
      <c r="U507" s="116"/>
      <c r="V507" s="116"/>
      <c r="W507" s="116"/>
      <c r="X507" s="118"/>
      <c r="Y507" s="120"/>
      <c r="Z507" s="116"/>
      <c r="AA507" s="116"/>
      <c r="AB507" s="55">
        <f t="shared" si="43"/>
        <v>0</v>
      </c>
      <c r="AC507" s="39"/>
      <c r="AD507" s="96" t="str">
        <f t="shared" si="44"/>
        <v>No</v>
      </c>
      <c r="AE507" s="18" t="str">
        <f>IFERROR(VLOOKUP(L507,'EFM Funds June 2020'!D:M,9,FALSE),"No")</f>
        <v>No</v>
      </c>
      <c r="AF507" s="18" t="str">
        <f>IFERROR(VLOOKUP(W507,'EFM Funds June 2020'!D:L,9,FALSE),"No")</f>
        <v>No</v>
      </c>
      <c r="AG507" s="19" t="str">
        <f t="shared" ca="1" si="45"/>
        <v>No</v>
      </c>
      <c r="AH507" s="19" t="str">
        <f t="shared" si="46"/>
        <v>No</v>
      </c>
      <c r="AI507" s="56" t="str">
        <f t="shared" ca="1" si="47"/>
        <v>Yes</v>
      </c>
      <c r="AJ507" s="56" t="str">
        <f ca="1">IFERROR(IF(OR($R$1&gt;Q507+90,$R$1&gt;VLOOKUP(W507,'EFM Funds June 2020'!D:E,2,FALSE)+90),"Yes","No"),"No")</f>
        <v>No</v>
      </c>
      <c r="AK507" s="56" t="str">
        <f>IFERROR(IF(OR(IFERROR(IF(AND(VLOOKUP(L507,'EFM Funds June 2020'!$D:$M,10,FALSE)="Yes",T507&lt;0),"Yes","No"),"No")="Yes",IFERROR(IF(AND(VLOOKUP(W507,'EFM Funds June 2020'!$D:$M,10,FALSE)="Yes",AA507&gt;0),"Yes","No"),"No")="Yes"),"Yes","No"),"No")</f>
        <v>No</v>
      </c>
      <c r="AL507" s="95" t="str">
        <f t="shared" si="48"/>
        <v>NoNo</v>
      </c>
    </row>
    <row r="508" spans="1:38" s="12" customFormat="1" x14ac:dyDescent="0.35">
      <c r="A508" s="13"/>
      <c r="B508" s="20"/>
      <c r="C508" s="20"/>
      <c r="D508" s="13"/>
      <c r="E508" s="13"/>
      <c r="F508" s="13"/>
      <c r="G508" s="21"/>
      <c r="H508" s="104"/>
      <c r="I508" s="21"/>
      <c r="J508" s="21"/>
      <c r="K508" s="13"/>
      <c r="L508" s="13"/>
      <c r="M508" s="20"/>
      <c r="N508" s="13"/>
      <c r="O508" s="13"/>
      <c r="P508" s="13"/>
      <c r="Q508" s="22"/>
      <c r="R508" s="13"/>
      <c r="S508" s="13"/>
      <c r="T508" s="13"/>
      <c r="U508" s="116"/>
      <c r="V508" s="116"/>
      <c r="W508" s="116"/>
      <c r="X508" s="118"/>
      <c r="Y508" s="120"/>
      <c r="Z508" s="116"/>
      <c r="AA508" s="116"/>
      <c r="AB508" s="55">
        <f t="shared" si="43"/>
        <v>0</v>
      </c>
      <c r="AC508" s="39"/>
      <c r="AD508" s="96" t="str">
        <f t="shared" si="44"/>
        <v>No</v>
      </c>
      <c r="AE508" s="18" t="str">
        <f>IFERROR(VLOOKUP(L508,'EFM Funds June 2020'!D:M,9,FALSE),"No")</f>
        <v>No</v>
      </c>
      <c r="AF508" s="18" t="str">
        <f>IFERROR(VLOOKUP(W508,'EFM Funds June 2020'!D:L,9,FALSE),"No")</f>
        <v>No</v>
      </c>
      <c r="AG508" s="19" t="str">
        <f t="shared" ca="1" si="45"/>
        <v>No</v>
      </c>
      <c r="AH508" s="19" t="str">
        <f t="shared" si="46"/>
        <v>No</v>
      </c>
      <c r="AI508" s="56" t="str">
        <f t="shared" ca="1" si="47"/>
        <v>Yes</v>
      </c>
      <c r="AJ508" s="56" t="str">
        <f ca="1">IFERROR(IF(OR($R$1&gt;Q508+90,$R$1&gt;VLOOKUP(W508,'EFM Funds June 2020'!D:E,2,FALSE)+90),"Yes","No"),"No")</f>
        <v>No</v>
      </c>
      <c r="AK508" s="56" t="str">
        <f>IFERROR(IF(OR(IFERROR(IF(AND(VLOOKUP(L508,'EFM Funds June 2020'!$D:$M,10,FALSE)="Yes",T508&lt;0),"Yes","No"),"No")="Yes",IFERROR(IF(AND(VLOOKUP(W508,'EFM Funds June 2020'!$D:$M,10,FALSE)="Yes",AA508&gt;0),"Yes","No"),"No")="Yes"),"Yes","No"),"No")</f>
        <v>No</v>
      </c>
      <c r="AL508" s="95" t="str">
        <f t="shared" si="48"/>
        <v>NoNo</v>
      </c>
    </row>
    <row r="509" spans="1:38" s="12" customFormat="1" x14ac:dyDescent="0.35">
      <c r="A509" s="13"/>
      <c r="B509" s="20"/>
      <c r="C509" s="20"/>
      <c r="D509" s="13"/>
      <c r="E509" s="13"/>
      <c r="F509" s="13"/>
      <c r="G509" s="21"/>
      <c r="H509" s="104"/>
      <c r="I509" s="21"/>
      <c r="J509" s="21"/>
      <c r="K509" s="13"/>
      <c r="L509" s="13"/>
      <c r="M509" s="20"/>
      <c r="N509" s="13"/>
      <c r="O509" s="13"/>
      <c r="P509" s="13"/>
      <c r="Q509" s="22"/>
      <c r="R509" s="13"/>
      <c r="S509" s="13"/>
      <c r="T509" s="13"/>
      <c r="U509" s="116"/>
      <c r="V509" s="116"/>
      <c r="W509" s="116"/>
      <c r="X509" s="118"/>
      <c r="Y509" s="120"/>
      <c r="Z509" s="116"/>
      <c r="AA509" s="116"/>
      <c r="AB509" s="55">
        <f t="shared" si="43"/>
        <v>0</v>
      </c>
      <c r="AC509" s="39"/>
      <c r="AD509" s="96" t="str">
        <f t="shared" si="44"/>
        <v>No</v>
      </c>
      <c r="AE509" s="18" t="str">
        <f>IFERROR(VLOOKUP(L509,'EFM Funds June 2020'!D:M,9,FALSE),"No")</f>
        <v>No</v>
      </c>
      <c r="AF509" s="18" t="str">
        <f>IFERROR(VLOOKUP(W509,'EFM Funds June 2020'!D:L,9,FALSE),"No")</f>
        <v>No</v>
      </c>
      <c r="AG509" s="19" t="str">
        <f t="shared" ca="1" si="45"/>
        <v>No</v>
      </c>
      <c r="AH509" s="19" t="str">
        <f t="shared" si="46"/>
        <v>No</v>
      </c>
      <c r="AI509" s="56" t="str">
        <f t="shared" ca="1" si="47"/>
        <v>Yes</v>
      </c>
      <c r="AJ509" s="56" t="str">
        <f ca="1">IFERROR(IF(OR($R$1&gt;Q509+90,$R$1&gt;VLOOKUP(W509,'EFM Funds June 2020'!D:E,2,FALSE)+90),"Yes","No"),"No")</f>
        <v>No</v>
      </c>
      <c r="AK509" s="56" t="str">
        <f>IFERROR(IF(OR(IFERROR(IF(AND(VLOOKUP(L509,'EFM Funds June 2020'!$D:$M,10,FALSE)="Yes",T509&lt;0),"Yes","No"),"No")="Yes",IFERROR(IF(AND(VLOOKUP(W509,'EFM Funds June 2020'!$D:$M,10,FALSE)="Yes",AA509&gt;0),"Yes","No"),"No")="Yes"),"Yes","No"),"No")</f>
        <v>No</v>
      </c>
      <c r="AL509" s="95" t="str">
        <f t="shared" si="48"/>
        <v>NoNo</v>
      </c>
    </row>
    <row r="510" spans="1:38" s="12" customFormat="1" x14ac:dyDescent="0.35">
      <c r="A510" s="13"/>
      <c r="B510" s="20"/>
      <c r="C510" s="20"/>
      <c r="D510" s="13"/>
      <c r="E510" s="13"/>
      <c r="F510" s="13"/>
      <c r="G510" s="21"/>
      <c r="H510" s="104"/>
      <c r="I510" s="21"/>
      <c r="J510" s="21"/>
      <c r="K510" s="13"/>
      <c r="L510" s="13"/>
      <c r="M510" s="20"/>
      <c r="N510" s="13"/>
      <c r="O510" s="13"/>
      <c r="P510" s="13"/>
      <c r="Q510" s="22"/>
      <c r="R510" s="13"/>
      <c r="S510" s="13"/>
      <c r="T510" s="13"/>
      <c r="U510" s="116"/>
      <c r="V510" s="116"/>
      <c r="W510" s="116"/>
      <c r="X510" s="118"/>
      <c r="Y510" s="120"/>
      <c r="Z510" s="116"/>
      <c r="AA510" s="116"/>
      <c r="AB510" s="55">
        <f t="shared" si="43"/>
        <v>0</v>
      </c>
      <c r="AC510" s="39"/>
      <c r="AD510" s="96" t="str">
        <f t="shared" si="44"/>
        <v>No</v>
      </c>
      <c r="AE510" s="18" t="str">
        <f>IFERROR(VLOOKUP(L510,'EFM Funds June 2020'!D:M,9,FALSE),"No")</f>
        <v>No</v>
      </c>
      <c r="AF510" s="18" t="str">
        <f>IFERROR(VLOOKUP(W510,'EFM Funds June 2020'!D:L,9,FALSE),"No")</f>
        <v>No</v>
      </c>
      <c r="AG510" s="19" t="str">
        <f t="shared" ca="1" si="45"/>
        <v>No</v>
      </c>
      <c r="AH510" s="19" t="str">
        <f t="shared" si="46"/>
        <v>No</v>
      </c>
      <c r="AI510" s="56" t="str">
        <f t="shared" ca="1" si="47"/>
        <v>Yes</v>
      </c>
      <c r="AJ510" s="56" t="str">
        <f ca="1">IFERROR(IF(OR($R$1&gt;Q510+90,$R$1&gt;VLOOKUP(W510,'EFM Funds June 2020'!D:E,2,FALSE)+90),"Yes","No"),"No")</f>
        <v>No</v>
      </c>
      <c r="AK510" s="56" t="str">
        <f>IFERROR(IF(OR(IFERROR(IF(AND(VLOOKUP(L510,'EFM Funds June 2020'!$D:$M,10,FALSE)="Yes",T510&lt;0),"Yes","No"),"No")="Yes",IFERROR(IF(AND(VLOOKUP(W510,'EFM Funds June 2020'!$D:$M,10,FALSE)="Yes",AA510&gt;0),"Yes","No"),"No")="Yes"),"Yes","No"),"No")</f>
        <v>No</v>
      </c>
      <c r="AL510" s="95" t="str">
        <f t="shared" si="48"/>
        <v>NoNo</v>
      </c>
    </row>
    <row r="511" spans="1:38" s="12" customFormat="1" x14ac:dyDescent="0.35">
      <c r="A511" s="13"/>
      <c r="B511" s="20"/>
      <c r="C511" s="20"/>
      <c r="D511" s="13"/>
      <c r="E511" s="13"/>
      <c r="F511" s="13"/>
      <c r="G511" s="21"/>
      <c r="H511" s="104"/>
      <c r="I511" s="21"/>
      <c r="J511" s="21"/>
      <c r="K511" s="13"/>
      <c r="L511" s="13"/>
      <c r="M511" s="20"/>
      <c r="N511" s="13"/>
      <c r="O511" s="13"/>
      <c r="P511" s="13"/>
      <c r="Q511" s="22"/>
      <c r="R511" s="13"/>
      <c r="S511" s="13"/>
      <c r="T511" s="13"/>
      <c r="U511" s="116"/>
      <c r="V511" s="116"/>
      <c r="W511" s="116"/>
      <c r="X511" s="118"/>
      <c r="Y511" s="120"/>
      <c r="Z511" s="116"/>
      <c r="AA511" s="116"/>
      <c r="AB511" s="55">
        <f t="shared" si="43"/>
        <v>0</v>
      </c>
      <c r="AC511" s="39"/>
      <c r="AD511" s="96" t="str">
        <f t="shared" si="44"/>
        <v>No</v>
      </c>
      <c r="AE511" s="18" t="str">
        <f>IFERROR(VLOOKUP(L511,'EFM Funds June 2020'!D:M,9,FALSE),"No")</f>
        <v>No</v>
      </c>
      <c r="AF511" s="18" t="str">
        <f>IFERROR(VLOOKUP(W511,'EFM Funds June 2020'!D:L,9,FALSE),"No")</f>
        <v>No</v>
      </c>
      <c r="AG511" s="19" t="str">
        <f t="shared" ca="1" si="45"/>
        <v>No</v>
      </c>
      <c r="AH511" s="19" t="str">
        <f t="shared" si="46"/>
        <v>No</v>
      </c>
      <c r="AI511" s="56" t="str">
        <f t="shared" ca="1" si="47"/>
        <v>Yes</v>
      </c>
      <c r="AJ511" s="56" t="str">
        <f ca="1">IFERROR(IF(OR($R$1&gt;Q511+90,$R$1&gt;VLOOKUP(W511,'EFM Funds June 2020'!D:E,2,FALSE)+90),"Yes","No"),"No")</f>
        <v>No</v>
      </c>
      <c r="AK511" s="56" t="str">
        <f>IFERROR(IF(OR(IFERROR(IF(AND(VLOOKUP(L511,'EFM Funds June 2020'!$D:$M,10,FALSE)="Yes",T511&lt;0),"Yes","No"),"No")="Yes",IFERROR(IF(AND(VLOOKUP(W511,'EFM Funds June 2020'!$D:$M,10,FALSE)="Yes",AA511&gt;0),"Yes","No"),"No")="Yes"),"Yes","No"),"No")</f>
        <v>No</v>
      </c>
      <c r="AL511" s="95" t="str">
        <f t="shared" si="48"/>
        <v>NoNo</v>
      </c>
    </row>
    <row r="512" spans="1:38" s="12" customFormat="1" x14ac:dyDescent="0.35">
      <c r="A512" s="13"/>
      <c r="B512" s="20"/>
      <c r="C512" s="20"/>
      <c r="D512" s="13"/>
      <c r="E512" s="13"/>
      <c r="F512" s="13"/>
      <c r="G512" s="21"/>
      <c r="H512" s="104"/>
      <c r="I512" s="21"/>
      <c r="J512" s="21"/>
      <c r="K512" s="13"/>
      <c r="L512" s="13"/>
      <c r="M512" s="20"/>
      <c r="N512" s="13"/>
      <c r="O512" s="13"/>
      <c r="P512" s="13"/>
      <c r="Q512" s="22"/>
      <c r="R512" s="13"/>
      <c r="S512" s="13"/>
      <c r="T512" s="13"/>
      <c r="U512" s="116"/>
      <c r="V512" s="116"/>
      <c r="W512" s="116"/>
      <c r="X512" s="118"/>
      <c r="Y512" s="120"/>
      <c r="Z512" s="116"/>
      <c r="AA512" s="116"/>
      <c r="AB512" s="55">
        <f t="shared" si="43"/>
        <v>0</v>
      </c>
      <c r="AC512" s="39"/>
      <c r="AD512" s="96" t="str">
        <f t="shared" si="44"/>
        <v>No</v>
      </c>
      <c r="AE512" s="18" t="str">
        <f>IFERROR(VLOOKUP(L512,'EFM Funds June 2020'!D:M,9,FALSE),"No")</f>
        <v>No</v>
      </c>
      <c r="AF512" s="18" t="str">
        <f>IFERROR(VLOOKUP(W512,'EFM Funds June 2020'!D:L,9,FALSE),"No")</f>
        <v>No</v>
      </c>
      <c r="AG512" s="19" t="str">
        <f t="shared" ca="1" si="45"/>
        <v>No</v>
      </c>
      <c r="AH512" s="19" t="str">
        <f t="shared" si="46"/>
        <v>No</v>
      </c>
      <c r="AI512" s="56" t="str">
        <f t="shared" ca="1" si="47"/>
        <v>Yes</v>
      </c>
      <c r="AJ512" s="56" t="str">
        <f ca="1">IFERROR(IF(OR($R$1&gt;Q512+90,$R$1&gt;VLOOKUP(W512,'EFM Funds June 2020'!D:E,2,FALSE)+90),"Yes","No"),"No")</f>
        <v>No</v>
      </c>
      <c r="AK512" s="56" t="str">
        <f>IFERROR(IF(OR(IFERROR(IF(AND(VLOOKUP(L512,'EFM Funds June 2020'!$D:$M,10,FALSE)="Yes",T512&lt;0),"Yes","No"),"No")="Yes",IFERROR(IF(AND(VLOOKUP(W512,'EFM Funds June 2020'!$D:$M,10,FALSE)="Yes",AA512&gt;0),"Yes","No"),"No")="Yes"),"Yes","No"),"No")</f>
        <v>No</v>
      </c>
      <c r="AL512" s="95" t="str">
        <f t="shared" si="48"/>
        <v>NoNo</v>
      </c>
    </row>
    <row r="513" spans="1:38" s="12" customFormat="1" x14ac:dyDescent="0.35">
      <c r="A513" s="13"/>
      <c r="B513" s="20"/>
      <c r="C513" s="20"/>
      <c r="D513" s="13"/>
      <c r="E513" s="13"/>
      <c r="F513" s="13"/>
      <c r="G513" s="21"/>
      <c r="H513" s="104"/>
      <c r="I513" s="21"/>
      <c r="J513" s="21"/>
      <c r="K513" s="13"/>
      <c r="L513" s="13"/>
      <c r="M513" s="20"/>
      <c r="N513" s="13"/>
      <c r="O513" s="13"/>
      <c r="P513" s="13"/>
      <c r="Q513" s="22"/>
      <c r="R513" s="13"/>
      <c r="S513" s="13"/>
      <c r="T513" s="13"/>
      <c r="U513" s="116"/>
      <c r="V513" s="116"/>
      <c r="W513" s="116"/>
      <c r="X513" s="118"/>
      <c r="Y513" s="120"/>
      <c r="Z513" s="116"/>
      <c r="AA513" s="116"/>
      <c r="AB513" s="55">
        <f t="shared" si="43"/>
        <v>0</v>
      </c>
      <c r="AC513" s="39"/>
      <c r="AD513" s="96" t="str">
        <f t="shared" si="44"/>
        <v>No</v>
      </c>
      <c r="AE513" s="18" t="str">
        <f>IFERROR(VLOOKUP(L513,'EFM Funds June 2020'!D:M,9,FALSE),"No")</f>
        <v>No</v>
      </c>
      <c r="AF513" s="18" t="str">
        <f>IFERROR(VLOOKUP(W513,'EFM Funds June 2020'!D:L,9,FALSE),"No")</f>
        <v>No</v>
      </c>
      <c r="AG513" s="19" t="str">
        <f t="shared" ca="1" si="45"/>
        <v>No</v>
      </c>
      <c r="AH513" s="19" t="str">
        <f t="shared" si="46"/>
        <v>No</v>
      </c>
      <c r="AI513" s="56" t="str">
        <f t="shared" ca="1" si="47"/>
        <v>Yes</v>
      </c>
      <c r="AJ513" s="56" t="str">
        <f ca="1">IFERROR(IF(OR($R$1&gt;Q513+90,$R$1&gt;VLOOKUP(W513,'EFM Funds June 2020'!D:E,2,FALSE)+90),"Yes","No"),"No")</f>
        <v>No</v>
      </c>
      <c r="AK513" s="56" t="str">
        <f>IFERROR(IF(OR(IFERROR(IF(AND(VLOOKUP(L513,'EFM Funds June 2020'!$D:$M,10,FALSE)="Yes",T513&lt;0),"Yes","No"),"No")="Yes",IFERROR(IF(AND(VLOOKUP(W513,'EFM Funds June 2020'!$D:$M,10,FALSE)="Yes",AA513&gt;0),"Yes","No"),"No")="Yes"),"Yes","No"),"No")</f>
        <v>No</v>
      </c>
      <c r="AL513" s="95" t="str">
        <f t="shared" si="48"/>
        <v>NoNo</v>
      </c>
    </row>
    <row r="514" spans="1:38" s="12" customFormat="1" x14ac:dyDescent="0.35">
      <c r="A514" s="13"/>
      <c r="B514" s="20"/>
      <c r="C514" s="20"/>
      <c r="D514" s="13"/>
      <c r="E514" s="13"/>
      <c r="F514" s="13"/>
      <c r="G514" s="21"/>
      <c r="H514" s="104"/>
      <c r="I514" s="21"/>
      <c r="J514" s="21"/>
      <c r="K514" s="13"/>
      <c r="L514" s="13"/>
      <c r="M514" s="20"/>
      <c r="N514" s="13"/>
      <c r="O514" s="13"/>
      <c r="P514" s="13"/>
      <c r="Q514" s="22"/>
      <c r="R514" s="13"/>
      <c r="S514" s="13"/>
      <c r="T514" s="13"/>
      <c r="U514" s="116"/>
      <c r="V514" s="116"/>
      <c r="W514" s="116"/>
      <c r="X514" s="118"/>
      <c r="Y514" s="120"/>
      <c r="Z514" s="116"/>
      <c r="AA514" s="116"/>
      <c r="AB514" s="55">
        <f t="shared" si="43"/>
        <v>0</v>
      </c>
      <c r="AC514" s="39"/>
      <c r="AD514" s="96" t="str">
        <f t="shared" si="44"/>
        <v>No</v>
      </c>
      <c r="AE514" s="18" t="str">
        <f>IFERROR(VLOOKUP(L514,'EFM Funds June 2020'!D:M,9,FALSE),"No")</f>
        <v>No</v>
      </c>
      <c r="AF514" s="18" t="str">
        <f>IFERROR(VLOOKUP(W514,'EFM Funds June 2020'!D:L,9,FALSE),"No")</f>
        <v>No</v>
      </c>
      <c r="AG514" s="19" t="str">
        <f t="shared" ca="1" si="45"/>
        <v>No</v>
      </c>
      <c r="AH514" s="19" t="str">
        <f t="shared" si="46"/>
        <v>No</v>
      </c>
      <c r="AI514" s="56" t="str">
        <f t="shared" ca="1" si="47"/>
        <v>Yes</v>
      </c>
      <c r="AJ514" s="56" t="str">
        <f ca="1">IFERROR(IF(OR($R$1&gt;Q514+90,$R$1&gt;VLOOKUP(W514,'EFM Funds June 2020'!D:E,2,FALSE)+90),"Yes","No"),"No")</f>
        <v>No</v>
      </c>
      <c r="AK514" s="56" t="str">
        <f>IFERROR(IF(OR(IFERROR(IF(AND(VLOOKUP(L514,'EFM Funds June 2020'!$D:$M,10,FALSE)="Yes",T514&lt;0),"Yes","No"),"No")="Yes",IFERROR(IF(AND(VLOOKUP(W514,'EFM Funds June 2020'!$D:$M,10,FALSE)="Yes",AA514&gt;0),"Yes","No"),"No")="Yes"),"Yes","No"),"No")</f>
        <v>No</v>
      </c>
      <c r="AL514" s="95" t="str">
        <f t="shared" si="48"/>
        <v>NoNo</v>
      </c>
    </row>
    <row r="515" spans="1:38" s="12" customFormat="1" x14ac:dyDescent="0.35">
      <c r="A515" s="13"/>
      <c r="B515" s="20"/>
      <c r="C515" s="20"/>
      <c r="D515" s="13"/>
      <c r="E515" s="13"/>
      <c r="F515" s="13"/>
      <c r="G515" s="21"/>
      <c r="H515" s="104"/>
      <c r="I515" s="21"/>
      <c r="J515" s="21"/>
      <c r="K515" s="13"/>
      <c r="L515" s="13"/>
      <c r="M515" s="20"/>
      <c r="N515" s="13"/>
      <c r="O515" s="13"/>
      <c r="P515" s="13"/>
      <c r="Q515" s="22"/>
      <c r="R515" s="13"/>
      <c r="S515" s="13"/>
      <c r="T515" s="13"/>
      <c r="U515" s="116"/>
      <c r="V515" s="116"/>
      <c r="W515" s="116"/>
      <c r="X515" s="118"/>
      <c r="Y515" s="120"/>
      <c r="Z515" s="116"/>
      <c r="AA515" s="116"/>
      <c r="AB515" s="55">
        <f t="shared" si="43"/>
        <v>0</v>
      </c>
      <c r="AC515" s="39"/>
      <c r="AD515" s="96" t="str">
        <f t="shared" si="44"/>
        <v>No</v>
      </c>
      <c r="AE515" s="18" t="str">
        <f>IFERROR(VLOOKUP(L515,'EFM Funds June 2020'!D:M,9,FALSE),"No")</f>
        <v>No</v>
      </c>
      <c r="AF515" s="18" t="str">
        <f>IFERROR(VLOOKUP(W515,'EFM Funds June 2020'!D:L,9,FALSE),"No")</f>
        <v>No</v>
      </c>
      <c r="AG515" s="19" t="str">
        <f t="shared" ca="1" si="45"/>
        <v>No</v>
      </c>
      <c r="AH515" s="19" t="str">
        <f t="shared" si="46"/>
        <v>No</v>
      </c>
      <c r="AI515" s="56" t="str">
        <f t="shared" ca="1" si="47"/>
        <v>Yes</v>
      </c>
      <c r="AJ515" s="56" t="str">
        <f ca="1">IFERROR(IF(OR($R$1&gt;Q515+90,$R$1&gt;VLOOKUP(W515,'EFM Funds June 2020'!D:E,2,FALSE)+90),"Yes","No"),"No")</f>
        <v>No</v>
      </c>
      <c r="AK515" s="56" t="str">
        <f>IFERROR(IF(OR(IFERROR(IF(AND(VLOOKUP(L515,'EFM Funds June 2020'!$D:$M,10,FALSE)="Yes",T515&lt;0),"Yes","No"),"No")="Yes",IFERROR(IF(AND(VLOOKUP(W515,'EFM Funds June 2020'!$D:$M,10,FALSE)="Yes",AA515&gt;0),"Yes","No"),"No")="Yes"),"Yes","No"),"No")</f>
        <v>No</v>
      </c>
      <c r="AL515" s="95" t="str">
        <f t="shared" si="48"/>
        <v>NoNo</v>
      </c>
    </row>
    <row r="516" spans="1:38" s="12" customFormat="1" x14ac:dyDescent="0.35">
      <c r="A516" s="13"/>
      <c r="B516" s="20"/>
      <c r="C516" s="20"/>
      <c r="D516" s="13"/>
      <c r="E516" s="13"/>
      <c r="F516" s="13"/>
      <c r="G516" s="21"/>
      <c r="H516" s="104"/>
      <c r="I516" s="21"/>
      <c r="J516" s="21"/>
      <c r="K516" s="13"/>
      <c r="L516" s="13"/>
      <c r="M516" s="20"/>
      <c r="N516" s="13"/>
      <c r="O516" s="13"/>
      <c r="P516" s="13"/>
      <c r="Q516" s="22"/>
      <c r="R516" s="13"/>
      <c r="S516" s="13"/>
      <c r="T516" s="13"/>
      <c r="U516" s="116"/>
      <c r="V516" s="116"/>
      <c r="W516" s="116"/>
      <c r="X516" s="118"/>
      <c r="Y516" s="120"/>
      <c r="Z516" s="116"/>
      <c r="AA516" s="116"/>
      <c r="AB516" s="55">
        <f t="shared" si="43"/>
        <v>0</v>
      </c>
      <c r="AC516" s="39"/>
      <c r="AD516" s="96" t="str">
        <f t="shared" si="44"/>
        <v>No</v>
      </c>
      <c r="AE516" s="18" t="str">
        <f>IFERROR(VLOOKUP(L516,'EFM Funds June 2020'!D:M,9,FALSE),"No")</f>
        <v>No</v>
      </c>
      <c r="AF516" s="18" t="str">
        <f>IFERROR(VLOOKUP(W516,'EFM Funds June 2020'!D:L,9,FALSE),"No")</f>
        <v>No</v>
      </c>
      <c r="AG516" s="19" t="str">
        <f t="shared" ca="1" si="45"/>
        <v>No</v>
      </c>
      <c r="AH516" s="19" t="str">
        <f t="shared" si="46"/>
        <v>No</v>
      </c>
      <c r="AI516" s="56" t="str">
        <f t="shared" ca="1" si="47"/>
        <v>Yes</v>
      </c>
      <c r="AJ516" s="56" t="str">
        <f ca="1">IFERROR(IF(OR($R$1&gt;Q516+90,$R$1&gt;VLOOKUP(W516,'EFM Funds June 2020'!D:E,2,FALSE)+90),"Yes","No"),"No")</f>
        <v>No</v>
      </c>
      <c r="AK516" s="56" t="str">
        <f>IFERROR(IF(OR(IFERROR(IF(AND(VLOOKUP(L516,'EFM Funds June 2020'!$D:$M,10,FALSE)="Yes",T516&lt;0),"Yes","No"),"No")="Yes",IFERROR(IF(AND(VLOOKUP(W516,'EFM Funds June 2020'!$D:$M,10,FALSE)="Yes",AA516&gt;0),"Yes","No"),"No")="Yes"),"Yes","No"),"No")</f>
        <v>No</v>
      </c>
      <c r="AL516" s="95" t="str">
        <f t="shared" si="48"/>
        <v>NoNo</v>
      </c>
    </row>
    <row r="517" spans="1:38" s="12" customFormat="1" x14ac:dyDescent="0.35">
      <c r="A517" s="13"/>
      <c r="B517" s="20"/>
      <c r="C517" s="20"/>
      <c r="D517" s="13"/>
      <c r="E517" s="13"/>
      <c r="F517" s="13"/>
      <c r="G517" s="21"/>
      <c r="H517" s="104"/>
      <c r="I517" s="21"/>
      <c r="J517" s="21"/>
      <c r="K517" s="13"/>
      <c r="L517" s="13"/>
      <c r="M517" s="20"/>
      <c r="N517" s="13"/>
      <c r="O517" s="13"/>
      <c r="P517" s="13"/>
      <c r="Q517" s="22"/>
      <c r="R517" s="13"/>
      <c r="S517" s="13"/>
      <c r="T517" s="13"/>
      <c r="U517" s="116"/>
      <c r="V517" s="116"/>
      <c r="W517" s="116"/>
      <c r="X517" s="118"/>
      <c r="Y517" s="120"/>
      <c r="Z517" s="116"/>
      <c r="AA517" s="116"/>
      <c r="AB517" s="55">
        <f t="shared" si="43"/>
        <v>0</v>
      </c>
      <c r="AC517" s="39"/>
      <c r="AD517" s="96" t="str">
        <f t="shared" si="44"/>
        <v>No</v>
      </c>
      <c r="AE517" s="18" t="str">
        <f>IFERROR(VLOOKUP(L517,'EFM Funds June 2020'!D:M,9,FALSE),"No")</f>
        <v>No</v>
      </c>
      <c r="AF517" s="18" t="str">
        <f>IFERROR(VLOOKUP(W517,'EFM Funds June 2020'!D:L,9,FALSE),"No")</f>
        <v>No</v>
      </c>
      <c r="AG517" s="19" t="str">
        <f t="shared" ca="1" si="45"/>
        <v>No</v>
      </c>
      <c r="AH517" s="19" t="str">
        <f t="shared" si="46"/>
        <v>No</v>
      </c>
      <c r="AI517" s="56" t="str">
        <f t="shared" ca="1" si="47"/>
        <v>Yes</v>
      </c>
      <c r="AJ517" s="56" t="str">
        <f ca="1">IFERROR(IF(OR($R$1&gt;Q517+90,$R$1&gt;VLOOKUP(W517,'EFM Funds June 2020'!D:E,2,FALSE)+90),"Yes","No"),"No")</f>
        <v>No</v>
      </c>
      <c r="AK517" s="56" t="str">
        <f>IFERROR(IF(OR(IFERROR(IF(AND(VLOOKUP(L517,'EFM Funds June 2020'!$D:$M,10,FALSE)="Yes",T517&lt;0),"Yes","No"),"No")="Yes",IFERROR(IF(AND(VLOOKUP(W517,'EFM Funds June 2020'!$D:$M,10,FALSE)="Yes",AA517&gt;0),"Yes","No"),"No")="Yes"),"Yes","No"),"No")</f>
        <v>No</v>
      </c>
      <c r="AL517" s="95" t="str">
        <f t="shared" si="48"/>
        <v>NoNo</v>
      </c>
    </row>
    <row r="518" spans="1:38" s="12" customFormat="1" x14ac:dyDescent="0.35">
      <c r="A518" s="13"/>
      <c r="B518" s="20"/>
      <c r="C518" s="20"/>
      <c r="D518" s="13"/>
      <c r="E518" s="13"/>
      <c r="F518" s="13"/>
      <c r="G518" s="21"/>
      <c r="H518" s="104"/>
      <c r="I518" s="21"/>
      <c r="J518" s="21"/>
      <c r="K518" s="13"/>
      <c r="L518" s="13"/>
      <c r="M518" s="20"/>
      <c r="N518" s="13"/>
      <c r="O518" s="13"/>
      <c r="P518" s="13"/>
      <c r="Q518" s="22"/>
      <c r="R518" s="13"/>
      <c r="S518" s="13"/>
      <c r="T518" s="13"/>
      <c r="U518" s="116"/>
      <c r="V518" s="116"/>
      <c r="W518" s="116"/>
      <c r="X518" s="118"/>
      <c r="Y518" s="120"/>
      <c r="Z518" s="116"/>
      <c r="AA518" s="116"/>
      <c r="AB518" s="55">
        <f t="shared" si="43"/>
        <v>0</v>
      </c>
      <c r="AC518" s="39"/>
      <c r="AD518" s="96" t="str">
        <f t="shared" si="44"/>
        <v>No</v>
      </c>
      <c r="AE518" s="18" t="str">
        <f>IFERROR(VLOOKUP(L518,'EFM Funds June 2020'!D:M,9,FALSE),"No")</f>
        <v>No</v>
      </c>
      <c r="AF518" s="18" t="str">
        <f>IFERROR(VLOOKUP(W518,'EFM Funds June 2020'!D:L,9,FALSE),"No")</f>
        <v>No</v>
      </c>
      <c r="AG518" s="19" t="str">
        <f t="shared" ca="1" si="45"/>
        <v>No</v>
      </c>
      <c r="AH518" s="19" t="str">
        <f t="shared" si="46"/>
        <v>No</v>
      </c>
      <c r="AI518" s="56" t="str">
        <f t="shared" ca="1" si="47"/>
        <v>Yes</v>
      </c>
      <c r="AJ518" s="56" t="str">
        <f ca="1">IFERROR(IF(OR($R$1&gt;Q518+90,$R$1&gt;VLOOKUP(W518,'EFM Funds June 2020'!D:E,2,FALSE)+90),"Yes","No"),"No")</f>
        <v>No</v>
      </c>
      <c r="AK518" s="56" t="str">
        <f>IFERROR(IF(OR(IFERROR(IF(AND(VLOOKUP(L518,'EFM Funds June 2020'!$D:$M,10,FALSE)="Yes",T518&lt;0),"Yes","No"),"No")="Yes",IFERROR(IF(AND(VLOOKUP(W518,'EFM Funds June 2020'!$D:$M,10,FALSE)="Yes",AA518&gt;0),"Yes","No"),"No")="Yes"),"Yes","No"),"No")</f>
        <v>No</v>
      </c>
      <c r="AL518" s="95" t="str">
        <f t="shared" si="48"/>
        <v>NoNo</v>
      </c>
    </row>
    <row r="519" spans="1:38" s="12" customFormat="1" x14ac:dyDescent="0.35">
      <c r="A519" s="13"/>
      <c r="B519" s="20"/>
      <c r="C519" s="20"/>
      <c r="D519" s="13"/>
      <c r="E519" s="13"/>
      <c r="F519" s="13"/>
      <c r="G519" s="21"/>
      <c r="H519" s="104"/>
      <c r="I519" s="21"/>
      <c r="J519" s="21"/>
      <c r="K519" s="13"/>
      <c r="L519" s="13"/>
      <c r="M519" s="20"/>
      <c r="N519" s="13"/>
      <c r="O519" s="13"/>
      <c r="P519" s="13"/>
      <c r="Q519" s="22"/>
      <c r="R519" s="13"/>
      <c r="S519" s="13"/>
      <c r="T519" s="13"/>
      <c r="U519" s="116"/>
      <c r="V519" s="116"/>
      <c r="W519" s="116"/>
      <c r="X519" s="118"/>
      <c r="Y519" s="120"/>
      <c r="Z519" s="116"/>
      <c r="AA519" s="116"/>
      <c r="AB519" s="55">
        <f t="shared" si="43"/>
        <v>0</v>
      </c>
      <c r="AC519" s="39"/>
      <c r="AD519" s="96" t="str">
        <f t="shared" si="44"/>
        <v>No</v>
      </c>
      <c r="AE519" s="18" t="str">
        <f>IFERROR(VLOOKUP(L519,'EFM Funds June 2020'!D:M,9,FALSE),"No")</f>
        <v>No</v>
      </c>
      <c r="AF519" s="18" t="str">
        <f>IFERROR(VLOOKUP(W519,'EFM Funds June 2020'!D:L,9,FALSE),"No")</f>
        <v>No</v>
      </c>
      <c r="AG519" s="19" t="str">
        <f t="shared" ca="1" si="45"/>
        <v>No</v>
      </c>
      <c r="AH519" s="19" t="str">
        <f t="shared" si="46"/>
        <v>No</v>
      </c>
      <c r="AI519" s="56" t="str">
        <f t="shared" ca="1" si="47"/>
        <v>Yes</v>
      </c>
      <c r="AJ519" s="56" t="str">
        <f ca="1">IFERROR(IF(OR($R$1&gt;Q519+90,$R$1&gt;VLOOKUP(W519,'EFM Funds June 2020'!D:E,2,FALSE)+90),"Yes","No"),"No")</f>
        <v>No</v>
      </c>
      <c r="AK519" s="56" t="str">
        <f>IFERROR(IF(OR(IFERROR(IF(AND(VLOOKUP(L519,'EFM Funds June 2020'!$D:$M,10,FALSE)="Yes",T519&lt;0),"Yes","No"),"No")="Yes",IFERROR(IF(AND(VLOOKUP(W519,'EFM Funds June 2020'!$D:$M,10,FALSE)="Yes",AA519&gt;0),"Yes","No"),"No")="Yes"),"Yes","No"),"No")</f>
        <v>No</v>
      </c>
      <c r="AL519" s="95" t="str">
        <f t="shared" si="48"/>
        <v>NoNo</v>
      </c>
    </row>
    <row r="520" spans="1:38" s="12" customFormat="1" x14ac:dyDescent="0.35">
      <c r="A520" s="13"/>
      <c r="B520" s="20"/>
      <c r="C520" s="20"/>
      <c r="D520" s="13"/>
      <c r="E520" s="13"/>
      <c r="F520" s="13"/>
      <c r="G520" s="21"/>
      <c r="H520" s="104"/>
      <c r="I520" s="21"/>
      <c r="J520" s="21"/>
      <c r="K520" s="13"/>
      <c r="L520" s="13"/>
      <c r="M520" s="20"/>
      <c r="N520" s="13"/>
      <c r="O520" s="13"/>
      <c r="P520" s="13"/>
      <c r="Q520" s="22"/>
      <c r="R520" s="13"/>
      <c r="S520" s="13"/>
      <c r="T520" s="13"/>
      <c r="U520" s="116"/>
      <c r="V520" s="116"/>
      <c r="W520" s="116"/>
      <c r="X520" s="118"/>
      <c r="Y520" s="120"/>
      <c r="Z520" s="116"/>
      <c r="AA520" s="116"/>
      <c r="AB520" s="55">
        <f t="shared" si="43"/>
        <v>0</v>
      </c>
      <c r="AC520" s="39"/>
      <c r="AD520" s="96" t="str">
        <f t="shared" si="44"/>
        <v>No</v>
      </c>
      <c r="AE520" s="18" t="str">
        <f>IFERROR(VLOOKUP(L520,'EFM Funds June 2020'!D:M,9,FALSE),"No")</f>
        <v>No</v>
      </c>
      <c r="AF520" s="18" t="str">
        <f>IFERROR(VLOOKUP(W520,'EFM Funds June 2020'!D:L,9,FALSE),"No")</f>
        <v>No</v>
      </c>
      <c r="AG520" s="19" t="str">
        <f t="shared" ca="1" si="45"/>
        <v>No</v>
      </c>
      <c r="AH520" s="19" t="str">
        <f t="shared" si="46"/>
        <v>No</v>
      </c>
      <c r="AI520" s="56" t="str">
        <f t="shared" ca="1" si="47"/>
        <v>Yes</v>
      </c>
      <c r="AJ520" s="56" t="str">
        <f ca="1">IFERROR(IF(OR($R$1&gt;Q520+90,$R$1&gt;VLOOKUP(W520,'EFM Funds June 2020'!D:E,2,FALSE)+90),"Yes","No"),"No")</f>
        <v>No</v>
      </c>
      <c r="AK520" s="56" t="str">
        <f>IFERROR(IF(OR(IFERROR(IF(AND(VLOOKUP(L520,'EFM Funds June 2020'!$D:$M,10,FALSE)="Yes",T520&lt;0),"Yes","No"),"No")="Yes",IFERROR(IF(AND(VLOOKUP(W520,'EFM Funds June 2020'!$D:$M,10,FALSE)="Yes",AA520&gt;0),"Yes","No"),"No")="Yes"),"Yes","No"),"No")</f>
        <v>No</v>
      </c>
      <c r="AL520" s="95" t="str">
        <f t="shared" si="48"/>
        <v>NoNo</v>
      </c>
    </row>
    <row r="521" spans="1:38" s="12" customFormat="1" x14ac:dyDescent="0.35">
      <c r="A521" s="13"/>
      <c r="B521" s="20"/>
      <c r="C521" s="20"/>
      <c r="D521" s="13"/>
      <c r="E521" s="13"/>
      <c r="F521" s="13"/>
      <c r="G521" s="21"/>
      <c r="H521" s="104"/>
      <c r="I521" s="21"/>
      <c r="J521" s="21"/>
      <c r="K521" s="13"/>
      <c r="L521" s="13"/>
      <c r="M521" s="20"/>
      <c r="N521" s="13"/>
      <c r="O521" s="13"/>
      <c r="P521" s="13"/>
      <c r="Q521" s="22"/>
      <c r="R521" s="13"/>
      <c r="S521" s="13"/>
      <c r="T521" s="13"/>
      <c r="U521" s="116"/>
      <c r="V521" s="116"/>
      <c r="W521" s="116"/>
      <c r="X521" s="118"/>
      <c r="Y521" s="120"/>
      <c r="Z521" s="116"/>
      <c r="AA521" s="116"/>
      <c r="AB521" s="55">
        <f t="shared" si="43"/>
        <v>0</v>
      </c>
      <c r="AC521" s="39"/>
      <c r="AD521" s="96" t="str">
        <f t="shared" si="44"/>
        <v>No</v>
      </c>
      <c r="AE521" s="18" t="str">
        <f>IFERROR(VLOOKUP(L521,'EFM Funds June 2020'!D:M,9,FALSE),"No")</f>
        <v>No</v>
      </c>
      <c r="AF521" s="18" t="str">
        <f>IFERROR(VLOOKUP(W521,'EFM Funds June 2020'!D:L,9,FALSE),"No")</f>
        <v>No</v>
      </c>
      <c r="AG521" s="19" t="str">
        <f t="shared" ca="1" si="45"/>
        <v>No</v>
      </c>
      <c r="AH521" s="19" t="str">
        <f t="shared" si="46"/>
        <v>No</v>
      </c>
      <c r="AI521" s="56" t="str">
        <f t="shared" ca="1" si="47"/>
        <v>Yes</v>
      </c>
      <c r="AJ521" s="56" t="str">
        <f ca="1">IFERROR(IF(OR($R$1&gt;Q521+90,$R$1&gt;VLOOKUP(W521,'EFM Funds June 2020'!D:E,2,FALSE)+90),"Yes","No"),"No")</f>
        <v>No</v>
      </c>
      <c r="AK521" s="56" t="str">
        <f>IFERROR(IF(OR(IFERROR(IF(AND(VLOOKUP(L521,'EFM Funds June 2020'!$D:$M,10,FALSE)="Yes",T521&lt;0),"Yes","No"),"No")="Yes",IFERROR(IF(AND(VLOOKUP(W521,'EFM Funds June 2020'!$D:$M,10,FALSE)="Yes",AA521&gt;0),"Yes","No"),"No")="Yes"),"Yes","No"),"No")</f>
        <v>No</v>
      </c>
      <c r="AL521" s="95" t="str">
        <f t="shared" si="48"/>
        <v>NoNo</v>
      </c>
    </row>
    <row r="522" spans="1:38" s="12" customFormat="1" x14ac:dyDescent="0.35">
      <c r="A522" s="13"/>
      <c r="B522" s="20"/>
      <c r="C522" s="20"/>
      <c r="D522" s="13"/>
      <c r="E522" s="13"/>
      <c r="F522" s="13"/>
      <c r="G522" s="21"/>
      <c r="H522" s="104"/>
      <c r="I522" s="21"/>
      <c r="J522" s="21"/>
      <c r="K522" s="13"/>
      <c r="L522" s="13"/>
      <c r="M522" s="20"/>
      <c r="N522" s="13"/>
      <c r="O522" s="13"/>
      <c r="P522" s="13"/>
      <c r="Q522" s="22"/>
      <c r="R522" s="13"/>
      <c r="S522" s="13"/>
      <c r="T522" s="13"/>
      <c r="U522" s="116"/>
      <c r="V522" s="116"/>
      <c r="W522" s="116"/>
      <c r="X522" s="118"/>
      <c r="Y522" s="120"/>
      <c r="Z522" s="116"/>
      <c r="AA522" s="116"/>
      <c r="AB522" s="55">
        <f t="shared" si="43"/>
        <v>0</v>
      </c>
      <c r="AC522" s="39"/>
      <c r="AD522" s="96" t="str">
        <f t="shared" si="44"/>
        <v>No</v>
      </c>
      <c r="AE522" s="18" t="str">
        <f>IFERROR(VLOOKUP(L522,'EFM Funds June 2020'!D:M,9,FALSE),"No")</f>
        <v>No</v>
      </c>
      <c r="AF522" s="18" t="str">
        <f>IFERROR(VLOOKUP(W522,'EFM Funds June 2020'!D:L,9,FALSE),"No")</f>
        <v>No</v>
      </c>
      <c r="AG522" s="19" t="str">
        <f t="shared" ca="1" si="45"/>
        <v>No</v>
      </c>
      <c r="AH522" s="19" t="str">
        <f t="shared" si="46"/>
        <v>No</v>
      </c>
      <c r="AI522" s="56" t="str">
        <f t="shared" ca="1" si="47"/>
        <v>Yes</v>
      </c>
      <c r="AJ522" s="56" t="str">
        <f ca="1">IFERROR(IF(OR($R$1&gt;Q522+90,$R$1&gt;VLOOKUP(W522,'EFM Funds June 2020'!D:E,2,FALSE)+90),"Yes","No"),"No")</f>
        <v>No</v>
      </c>
      <c r="AK522" s="56" t="str">
        <f>IFERROR(IF(OR(IFERROR(IF(AND(VLOOKUP(L522,'EFM Funds June 2020'!$D:$M,10,FALSE)="Yes",T522&lt;0),"Yes","No"),"No")="Yes",IFERROR(IF(AND(VLOOKUP(W522,'EFM Funds June 2020'!$D:$M,10,FALSE)="Yes",AA522&gt;0),"Yes","No"),"No")="Yes"),"Yes","No"),"No")</f>
        <v>No</v>
      </c>
      <c r="AL522" s="95" t="str">
        <f t="shared" si="48"/>
        <v>NoNo</v>
      </c>
    </row>
    <row r="523" spans="1:38" s="12" customFormat="1" x14ac:dyDescent="0.35">
      <c r="A523" s="13"/>
      <c r="B523" s="20"/>
      <c r="C523" s="20"/>
      <c r="D523" s="13"/>
      <c r="E523" s="13"/>
      <c r="F523" s="13"/>
      <c r="G523" s="21"/>
      <c r="H523" s="104"/>
      <c r="I523" s="21"/>
      <c r="J523" s="21"/>
      <c r="K523" s="13"/>
      <c r="L523" s="13"/>
      <c r="M523" s="20"/>
      <c r="N523" s="13"/>
      <c r="O523" s="13"/>
      <c r="P523" s="13"/>
      <c r="Q523" s="22"/>
      <c r="R523" s="13"/>
      <c r="S523" s="13"/>
      <c r="T523" s="13"/>
      <c r="U523" s="116"/>
      <c r="V523" s="116"/>
      <c r="W523" s="116"/>
      <c r="X523" s="118"/>
      <c r="Y523" s="120"/>
      <c r="Z523" s="116"/>
      <c r="AA523" s="116"/>
      <c r="AB523" s="55">
        <f t="shared" si="43"/>
        <v>0</v>
      </c>
      <c r="AC523" s="39"/>
      <c r="AD523" s="96" t="str">
        <f t="shared" si="44"/>
        <v>No</v>
      </c>
      <c r="AE523" s="18" t="str">
        <f>IFERROR(VLOOKUP(L523,'EFM Funds June 2020'!D:M,9,FALSE),"No")</f>
        <v>No</v>
      </c>
      <c r="AF523" s="18" t="str">
        <f>IFERROR(VLOOKUP(W523,'EFM Funds June 2020'!D:L,9,FALSE),"No")</f>
        <v>No</v>
      </c>
      <c r="AG523" s="19" t="str">
        <f t="shared" ca="1" si="45"/>
        <v>No</v>
      </c>
      <c r="AH523" s="19" t="str">
        <f t="shared" si="46"/>
        <v>No</v>
      </c>
      <c r="AI523" s="56" t="str">
        <f t="shared" ca="1" si="47"/>
        <v>Yes</v>
      </c>
      <c r="AJ523" s="56" t="str">
        <f ca="1">IFERROR(IF(OR($R$1&gt;Q523+90,$R$1&gt;VLOOKUP(W523,'EFM Funds June 2020'!D:E,2,FALSE)+90),"Yes","No"),"No")</f>
        <v>No</v>
      </c>
      <c r="AK523" s="56" t="str">
        <f>IFERROR(IF(OR(IFERROR(IF(AND(VLOOKUP(L523,'EFM Funds June 2020'!$D:$M,10,FALSE)="Yes",T523&lt;0),"Yes","No"),"No")="Yes",IFERROR(IF(AND(VLOOKUP(W523,'EFM Funds June 2020'!$D:$M,10,FALSE)="Yes",AA523&gt;0),"Yes","No"),"No")="Yes"),"Yes","No"),"No")</f>
        <v>No</v>
      </c>
      <c r="AL523" s="95" t="str">
        <f t="shared" si="48"/>
        <v>NoNo</v>
      </c>
    </row>
    <row r="524" spans="1:38" s="12" customFormat="1" x14ac:dyDescent="0.35">
      <c r="A524" s="13"/>
      <c r="B524" s="20"/>
      <c r="C524" s="20"/>
      <c r="D524" s="13"/>
      <c r="E524" s="13"/>
      <c r="F524" s="13"/>
      <c r="G524" s="21"/>
      <c r="H524" s="104"/>
      <c r="I524" s="21"/>
      <c r="J524" s="21"/>
      <c r="K524" s="13"/>
      <c r="L524" s="13"/>
      <c r="M524" s="20"/>
      <c r="N524" s="13"/>
      <c r="O524" s="13"/>
      <c r="P524" s="13"/>
      <c r="Q524" s="22"/>
      <c r="R524" s="13"/>
      <c r="S524" s="13"/>
      <c r="T524" s="13"/>
      <c r="U524" s="116"/>
      <c r="V524" s="116"/>
      <c r="W524" s="116"/>
      <c r="X524" s="118"/>
      <c r="Y524" s="120"/>
      <c r="Z524" s="116"/>
      <c r="AA524" s="116"/>
      <c r="AB524" s="55">
        <f t="shared" si="43"/>
        <v>0</v>
      </c>
      <c r="AC524" s="39"/>
      <c r="AD524" s="96" t="str">
        <f t="shared" si="44"/>
        <v>No</v>
      </c>
      <c r="AE524" s="18" t="str">
        <f>IFERROR(VLOOKUP(L524,'EFM Funds June 2020'!D:M,9,FALSE),"No")</f>
        <v>No</v>
      </c>
      <c r="AF524" s="18" t="str">
        <f>IFERROR(VLOOKUP(W524,'EFM Funds June 2020'!D:L,9,FALSE),"No")</f>
        <v>No</v>
      </c>
      <c r="AG524" s="19" t="str">
        <f t="shared" ca="1" si="45"/>
        <v>No</v>
      </c>
      <c r="AH524" s="19" t="str">
        <f t="shared" si="46"/>
        <v>No</v>
      </c>
      <c r="AI524" s="56" t="str">
        <f t="shared" ca="1" si="47"/>
        <v>Yes</v>
      </c>
      <c r="AJ524" s="56" t="str">
        <f ca="1">IFERROR(IF(OR($R$1&gt;Q524+90,$R$1&gt;VLOOKUP(W524,'EFM Funds June 2020'!D:E,2,FALSE)+90),"Yes","No"),"No")</f>
        <v>No</v>
      </c>
      <c r="AK524" s="56" t="str">
        <f>IFERROR(IF(OR(IFERROR(IF(AND(VLOOKUP(L524,'EFM Funds June 2020'!$D:$M,10,FALSE)="Yes",T524&lt;0),"Yes","No"),"No")="Yes",IFERROR(IF(AND(VLOOKUP(W524,'EFM Funds June 2020'!$D:$M,10,FALSE)="Yes",AA524&gt;0),"Yes","No"),"No")="Yes"),"Yes","No"),"No")</f>
        <v>No</v>
      </c>
      <c r="AL524" s="95" t="str">
        <f t="shared" si="48"/>
        <v>NoNo</v>
      </c>
    </row>
    <row r="525" spans="1:38" s="12" customFormat="1" x14ac:dyDescent="0.35">
      <c r="A525" s="13"/>
      <c r="B525" s="20"/>
      <c r="C525" s="20"/>
      <c r="D525" s="13"/>
      <c r="E525" s="13"/>
      <c r="F525" s="13"/>
      <c r="G525" s="21"/>
      <c r="H525" s="104"/>
      <c r="I525" s="21"/>
      <c r="J525" s="21"/>
      <c r="K525" s="13"/>
      <c r="L525" s="13"/>
      <c r="M525" s="20"/>
      <c r="N525" s="13"/>
      <c r="O525" s="13"/>
      <c r="P525" s="13"/>
      <c r="Q525" s="22"/>
      <c r="R525" s="13"/>
      <c r="S525" s="13"/>
      <c r="T525" s="13"/>
      <c r="U525" s="116"/>
      <c r="V525" s="116"/>
      <c r="W525" s="116"/>
      <c r="X525" s="118"/>
      <c r="Y525" s="120"/>
      <c r="Z525" s="116"/>
      <c r="AA525" s="116"/>
      <c r="AB525" s="55">
        <f t="shared" si="43"/>
        <v>0</v>
      </c>
      <c r="AC525" s="39"/>
      <c r="AD525" s="96" t="str">
        <f t="shared" si="44"/>
        <v>No</v>
      </c>
      <c r="AE525" s="18" t="str">
        <f>IFERROR(VLOOKUP(L525,'EFM Funds June 2020'!D:M,9,FALSE),"No")</f>
        <v>No</v>
      </c>
      <c r="AF525" s="18" t="str">
        <f>IFERROR(VLOOKUP(W525,'EFM Funds June 2020'!D:L,9,FALSE),"No")</f>
        <v>No</v>
      </c>
      <c r="AG525" s="19" t="str">
        <f t="shared" ca="1" si="45"/>
        <v>No</v>
      </c>
      <c r="AH525" s="19" t="str">
        <f t="shared" si="46"/>
        <v>No</v>
      </c>
      <c r="AI525" s="56" t="str">
        <f t="shared" ca="1" si="47"/>
        <v>Yes</v>
      </c>
      <c r="AJ525" s="56" t="str">
        <f ca="1">IFERROR(IF(OR($R$1&gt;Q525+90,$R$1&gt;VLOOKUP(W525,'EFM Funds June 2020'!D:E,2,FALSE)+90),"Yes","No"),"No")</f>
        <v>No</v>
      </c>
      <c r="AK525" s="56" t="str">
        <f>IFERROR(IF(OR(IFERROR(IF(AND(VLOOKUP(L525,'EFM Funds June 2020'!$D:$M,10,FALSE)="Yes",T525&lt;0),"Yes","No"),"No")="Yes",IFERROR(IF(AND(VLOOKUP(W525,'EFM Funds June 2020'!$D:$M,10,FALSE)="Yes",AA525&gt;0),"Yes","No"),"No")="Yes"),"Yes","No"),"No")</f>
        <v>No</v>
      </c>
      <c r="AL525" s="95" t="str">
        <f t="shared" si="48"/>
        <v>NoNo</v>
      </c>
    </row>
    <row r="526" spans="1:38" s="12" customFormat="1" x14ac:dyDescent="0.35">
      <c r="A526" s="13"/>
      <c r="B526" s="20"/>
      <c r="C526" s="20"/>
      <c r="D526" s="13"/>
      <c r="E526" s="13"/>
      <c r="F526" s="13"/>
      <c r="G526" s="21"/>
      <c r="H526" s="104"/>
      <c r="I526" s="21"/>
      <c r="J526" s="21"/>
      <c r="K526" s="13"/>
      <c r="L526" s="13"/>
      <c r="M526" s="20"/>
      <c r="N526" s="13"/>
      <c r="O526" s="13"/>
      <c r="P526" s="13"/>
      <c r="Q526" s="22"/>
      <c r="R526" s="13"/>
      <c r="S526" s="13"/>
      <c r="T526" s="13"/>
      <c r="U526" s="116"/>
      <c r="V526" s="116"/>
      <c r="W526" s="116"/>
      <c r="X526" s="118"/>
      <c r="Y526" s="120"/>
      <c r="Z526" s="116"/>
      <c r="AA526" s="116"/>
      <c r="AB526" s="55">
        <f t="shared" si="43"/>
        <v>0</v>
      </c>
      <c r="AC526" s="39"/>
      <c r="AD526" s="96" t="str">
        <f t="shared" si="44"/>
        <v>No</v>
      </c>
      <c r="AE526" s="18" t="str">
        <f>IFERROR(VLOOKUP(L526,'EFM Funds June 2020'!D:M,9,FALSE),"No")</f>
        <v>No</v>
      </c>
      <c r="AF526" s="18" t="str">
        <f>IFERROR(VLOOKUP(W526,'EFM Funds June 2020'!D:L,9,FALSE),"No")</f>
        <v>No</v>
      </c>
      <c r="AG526" s="19" t="str">
        <f t="shared" ca="1" si="45"/>
        <v>No</v>
      </c>
      <c r="AH526" s="19" t="str">
        <f t="shared" si="46"/>
        <v>No</v>
      </c>
      <c r="AI526" s="56" t="str">
        <f t="shared" ca="1" si="47"/>
        <v>Yes</v>
      </c>
      <c r="AJ526" s="56" t="str">
        <f ca="1">IFERROR(IF(OR($R$1&gt;Q526+90,$R$1&gt;VLOOKUP(W526,'EFM Funds June 2020'!D:E,2,FALSE)+90),"Yes","No"),"No")</f>
        <v>No</v>
      </c>
      <c r="AK526" s="56" t="str">
        <f>IFERROR(IF(OR(IFERROR(IF(AND(VLOOKUP(L526,'EFM Funds June 2020'!$D:$M,10,FALSE)="Yes",T526&lt;0),"Yes","No"),"No")="Yes",IFERROR(IF(AND(VLOOKUP(W526,'EFM Funds June 2020'!$D:$M,10,FALSE)="Yes",AA526&gt;0),"Yes","No"),"No")="Yes"),"Yes","No"),"No")</f>
        <v>No</v>
      </c>
      <c r="AL526" s="95" t="str">
        <f t="shared" si="48"/>
        <v>NoNo</v>
      </c>
    </row>
    <row r="527" spans="1:38" s="12" customFormat="1" x14ac:dyDescent="0.35">
      <c r="A527" s="13"/>
      <c r="B527" s="20"/>
      <c r="C527" s="20"/>
      <c r="D527" s="13"/>
      <c r="E527" s="13"/>
      <c r="F527" s="13"/>
      <c r="G527" s="21"/>
      <c r="H527" s="104"/>
      <c r="I527" s="21"/>
      <c r="J527" s="21"/>
      <c r="K527" s="13"/>
      <c r="L527" s="13"/>
      <c r="M527" s="20"/>
      <c r="N527" s="13"/>
      <c r="O527" s="13"/>
      <c r="P527" s="13"/>
      <c r="Q527" s="22"/>
      <c r="R527" s="13"/>
      <c r="S527" s="13"/>
      <c r="T527" s="13"/>
      <c r="U527" s="116"/>
      <c r="V527" s="116"/>
      <c r="W527" s="116"/>
      <c r="X527" s="118"/>
      <c r="Y527" s="120"/>
      <c r="Z527" s="116"/>
      <c r="AA527" s="116"/>
      <c r="AB527" s="55">
        <f t="shared" si="43"/>
        <v>0</v>
      </c>
      <c r="AC527" s="39"/>
      <c r="AD527" s="96" t="str">
        <f t="shared" si="44"/>
        <v>No</v>
      </c>
      <c r="AE527" s="18" t="str">
        <f>IFERROR(VLOOKUP(L527,'EFM Funds June 2020'!D:M,9,FALSE),"No")</f>
        <v>No</v>
      </c>
      <c r="AF527" s="18" t="str">
        <f>IFERROR(VLOOKUP(W527,'EFM Funds June 2020'!D:L,9,FALSE),"No")</f>
        <v>No</v>
      </c>
      <c r="AG527" s="19" t="str">
        <f t="shared" ca="1" si="45"/>
        <v>No</v>
      </c>
      <c r="AH527" s="19" t="str">
        <f t="shared" si="46"/>
        <v>No</v>
      </c>
      <c r="AI527" s="56" t="str">
        <f t="shared" ca="1" si="47"/>
        <v>Yes</v>
      </c>
      <c r="AJ527" s="56" t="str">
        <f ca="1">IFERROR(IF(OR($R$1&gt;Q527+90,$R$1&gt;VLOOKUP(W527,'EFM Funds June 2020'!D:E,2,FALSE)+90),"Yes","No"),"No")</f>
        <v>No</v>
      </c>
      <c r="AK527" s="56" t="str">
        <f>IFERROR(IF(OR(IFERROR(IF(AND(VLOOKUP(L527,'EFM Funds June 2020'!$D:$M,10,FALSE)="Yes",T527&lt;0),"Yes","No"),"No")="Yes",IFERROR(IF(AND(VLOOKUP(W527,'EFM Funds June 2020'!$D:$M,10,FALSE)="Yes",AA527&gt;0),"Yes","No"),"No")="Yes"),"Yes","No"),"No")</f>
        <v>No</v>
      </c>
      <c r="AL527" s="95" t="str">
        <f t="shared" si="48"/>
        <v>NoNo</v>
      </c>
    </row>
    <row r="528" spans="1:38" s="12" customFormat="1" x14ac:dyDescent="0.35">
      <c r="A528" s="13"/>
      <c r="B528" s="20"/>
      <c r="C528" s="20"/>
      <c r="D528" s="13"/>
      <c r="E528" s="13"/>
      <c r="F528" s="13"/>
      <c r="G528" s="21"/>
      <c r="H528" s="104"/>
      <c r="I528" s="21"/>
      <c r="J528" s="21"/>
      <c r="K528" s="13"/>
      <c r="L528" s="13"/>
      <c r="M528" s="20"/>
      <c r="N528" s="13"/>
      <c r="O528" s="13"/>
      <c r="P528" s="13"/>
      <c r="Q528" s="22"/>
      <c r="R528" s="13"/>
      <c r="S528" s="13"/>
      <c r="T528" s="13"/>
      <c r="U528" s="116"/>
      <c r="V528" s="116"/>
      <c r="W528" s="116"/>
      <c r="X528" s="118"/>
      <c r="Y528" s="120"/>
      <c r="Z528" s="116"/>
      <c r="AA528" s="116"/>
      <c r="AB528" s="55">
        <f t="shared" si="43"/>
        <v>0</v>
      </c>
      <c r="AC528" s="39"/>
      <c r="AD528" s="96" t="str">
        <f t="shared" si="44"/>
        <v>No</v>
      </c>
      <c r="AE528" s="18" t="str">
        <f>IFERROR(VLOOKUP(L528,'EFM Funds June 2020'!D:M,9,FALSE),"No")</f>
        <v>No</v>
      </c>
      <c r="AF528" s="18" t="str">
        <f>IFERROR(VLOOKUP(W528,'EFM Funds June 2020'!D:L,9,FALSE),"No")</f>
        <v>No</v>
      </c>
      <c r="AG528" s="19" t="str">
        <f t="shared" ca="1" si="45"/>
        <v>No</v>
      </c>
      <c r="AH528" s="19" t="str">
        <f t="shared" si="46"/>
        <v>No</v>
      </c>
      <c r="AI528" s="56" t="str">
        <f t="shared" ca="1" si="47"/>
        <v>Yes</v>
      </c>
      <c r="AJ528" s="56" t="str">
        <f ca="1">IFERROR(IF(OR($R$1&gt;Q528+90,$R$1&gt;VLOOKUP(W528,'EFM Funds June 2020'!D:E,2,FALSE)+90),"Yes","No"),"No")</f>
        <v>No</v>
      </c>
      <c r="AK528" s="56" t="str">
        <f>IFERROR(IF(OR(IFERROR(IF(AND(VLOOKUP(L528,'EFM Funds June 2020'!$D:$M,10,FALSE)="Yes",T528&lt;0),"Yes","No"),"No")="Yes",IFERROR(IF(AND(VLOOKUP(W528,'EFM Funds June 2020'!$D:$M,10,FALSE)="Yes",AA528&gt;0),"Yes","No"),"No")="Yes"),"Yes","No"),"No")</f>
        <v>No</v>
      </c>
      <c r="AL528" s="95" t="str">
        <f t="shared" si="48"/>
        <v>NoNo</v>
      </c>
    </row>
    <row r="529" spans="1:38" s="12" customFormat="1" x14ac:dyDescent="0.35">
      <c r="A529" s="13"/>
      <c r="B529" s="20"/>
      <c r="C529" s="20"/>
      <c r="D529" s="13"/>
      <c r="E529" s="13"/>
      <c r="F529" s="13"/>
      <c r="G529" s="21"/>
      <c r="H529" s="104"/>
      <c r="I529" s="21"/>
      <c r="J529" s="21"/>
      <c r="K529" s="13"/>
      <c r="L529" s="13"/>
      <c r="M529" s="20"/>
      <c r="N529" s="13"/>
      <c r="O529" s="13"/>
      <c r="P529" s="13"/>
      <c r="Q529" s="22"/>
      <c r="R529" s="13"/>
      <c r="S529" s="13"/>
      <c r="T529" s="13"/>
      <c r="U529" s="116"/>
      <c r="V529" s="116"/>
      <c r="W529" s="116"/>
      <c r="X529" s="118"/>
      <c r="Y529" s="120"/>
      <c r="Z529" s="116"/>
      <c r="AA529" s="116"/>
      <c r="AB529" s="55">
        <f t="shared" si="43"/>
        <v>0</v>
      </c>
      <c r="AC529" s="39"/>
      <c r="AD529" s="96" t="str">
        <f t="shared" si="44"/>
        <v>No</v>
      </c>
      <c r="AE529" s="18" t="str">
        <f>IFERROR(VLOOKUP(L529,'EFM Funds June 2020'!D:M,9,FALSE),"No")</f>
        <v>No</v>
      </c>
      <c r="AF529" s="18" t="str">
        <f>IFERROR(VLOOKUP(W529,'EFM Funds June 2020'!D:L,9,FALSE),"No")</f>
        <v>No</v>
      </c>
      <c r="AG529" s="19" t="str">
        <f t="shared" ca="1" si="45"/>
        <v>No</v>
      </c>
      <c r="AH529" s="19" t="str">
        <f t="shared" si="46"/>
        <v>No</v>
      </c>
      <c r="AI529" s="56" t="str">
        <f t="shared" ca="1" si="47"/>
        <v>Yes</v>
      </c>
      <c r="AJ529" s="56" t="str">
        <f ca="1">IFERROR(IF(OR($R$1&gt;Q529+90,$R$1&gt;VLOOKUP(W529,'EFM Funds June 2020'!D:E,2,FALSE)+90),"Yes","No"),"No")</f>
        <v>No</v>
      </c>
      <c r="AK529" s="56" t="str">
        <f>IFERROR(IF(OR(IFERROR(IF(AND(VLOOKUP(L529,'EFM Funds June 2020'!$D:$M,10,FALSE)="Yes",T529&lt;0),"Yes","No"),"No")="Yes",IFERROR(IF(AND(VLOOKUP(W529,'EFM Funds June 2020'!$D:$M,10,FALSE)="Yes",AA529&gt;0),"Yes","No"),"No")="Yes"),"Yes","No"),"No")</f>
        <v>No</v>
      </c>
      <c r="AL529" s="95" t="str">
        <f t="shared" si="48"/>
        <v>NoNo</v>
      </c>
    </row>
    <row r="530" spans="1:38" s="12" customFormat="1" x14ac:dyDescent="0.35">
      <c r="A530" s="13"/>
      <c r="B530" s="20"/>
      <c r="C530" s="20"/>
      <c r="D530" s="13"/>
      <c r="E530" s="13"/>
      <c r="F530" s="13"/>
      <c r="G530" s="21"/>
      <c r="H530" s="104"/>
      <c r="I530" s="21"/>
      <c r="J530" s="21"/>
      <c r="K530" s="13"/>
      <c r="L530" s="13"/>
      <c r="M530" s="20"/>
      <c r="N530" s="13"/>
      <c r="O530" s="13"/>
      <c r="P530" s="13"/>
      <c r="Q530" s="22"/>
      <c r="R530" s="13"/>
      <c r="S530" s="13"/>
      <c r="T530" s="13"/>
      <c r="U530" s="116"/>
      <c r="V530" s="116"/>
      <c r="W530" s="116"/>
      <c r="X530" s="118"/>
      <c r="Y530" s="120"/>
      <c r="Z530" s="116"/>
      <c r="AA530" s="116"/>
      <c r="AB530" s="55">
        <f t="shared" si="43"/>
        <v>0</v>
      </c>
      <c r="AC530" s="39"/>
      <c r="AD530" s="96" t="str">
        <f t="shared" si="44"/>
        <v>No</v>
      </c>
      <c r="AE530" s="18" t="str">
        <f>IFERROR(VLOOKUP(L530,'EFM Funds June 2020'!D:M,9,FALSE),"No")</f>
        <v>No</v>
      </c>
      <c r="AF530" s="18" t="str">
        <f>IFERROR(VLOOKUP(W530,'EFM Funds June 2020'!D:L,9,FALSE),"No")</f>
        <v>No</v>
      </c>
      <c r="AG530" s="19" t="str">
        <f t="shared" ca="1" si="45"/>
        <v>No</v>
      </c>
      <c r="AH530" s="19" t="str">
        <f t="shared" si="46"/>
        <v>No</v>
      </c>
      <c r="AI530" s="56" t="str">
        <f t="shared" ca="1" si="47"/>
        <v>Yes</v>
      </c>
      <c r="AJ530" s="56" t="str">
        <f ca="1">IFERROR(IF(OR($R$1&gt;Q530+90,$R$1&gt;VLOOKUP(W530,'EFM Funds June 2020'!D:E,2,FALSE)+90),"Yes","No"),"No")</f>
        <v>No</v>
      </c>
      <c r="AK530" s="56" t="str">
        <f>IFERROR(IF(OR(IFERROR(IF(AND(VLOOKUP(L530,'EFM Funds June 2020'!$D:$M,10,FALSE)="Yes",T530&lt;0),"Yes","No"),"No")="Yes",IFERROR(IF(AND(VLOOKUP(W530,'EFM Funds June 2020'!$D:$M,10,FALSE)="Yes",AA530&gt;0),"Yes","No"),"No")="Yes"),"Yes","No"),"No")</f>
        <v>No</v>
      </c>
      <c r="AL530" s="95" t="str">
        <f t="shared" si="48"/>
        <v>NoNo</v>
      </c>
    </row>
    <row r="531" spans="1:38" s="12" customFormat="1" x14ac:dyDescent="0.35">
      <c r="A531" s="13"/>
      <c r="B531" s="20"/>
      <c r="C531" s="20"/>
      <c r="D531" s="13"/>
      <c r="E531" s="13"/>
      <c r="F531" s="13"/>
      <c r="G531" s="21"/>
      <c r="H531" s="104"/>
      <c r="I531" s="21"/>
      <c r="J531" s="21"/>
      <c r="K531" s="13"/>
      <c r="L531" s="13"/>
      <c r="M531" s="20"/>
      <c r="N531" s="13"/>
      <c r="O531" s="13"/>
      <c r="P531" s="13"/>
      <c r="Q531" s="22"/>
      <c r="R531" s="13"/>
      <c r="S531" s="13"/>
      <c r="T531" s="13"/>
      <c r="U531" s="116"/>
      <c r="V531" s="116"/>
      <c r="W531" s="116"/>
      <c r="X531" s="118"/>
      <c r="Y531" s="120"/>
      <c r="Z531" s="116"/>
      <c r="AA531" s="116"/>
      <c r="AB531" s="55">
        <f t="shared" ref="AB531:AB594" si="49">T531-AA531</f>
        <v>0</v>
      </c>
      <c r="AC531" s="39"/>
      <c r="AD531" s="96" t="str">
        <f t="shared" si="44"/>
        <v>No</v>
      </c>
      <c r="AE531" s="18" t="str">
        <f>IFERROR(VLOOKUP(L531,'EFM Funds June 2020'!D:M,9,FALSE),"No")</f>
        <v>No</v>
      </c>
      <c r="AF531" s="18" t="str">
        <f>IFERROR(VLOOKUP(W531,'EFM Funds June 2020'!D:L,9,FALSE),"No")</f>
        <v>No</v>
      </c>
      <c r="AG531" s="19" t="str">
        <f t="shared" ca="1" si="45"/>
        <v>No</v>
      </c>
      <c r="AH531" s="19" t="str">
        <f t="shared" si="46"/>
        <v>No</v>
      </c>
      <c r="AI531" s="56" t="str">
        <f t="shared" ca="1" si="47"/>
        <v>Yes</v>
      </c>
      <c r="AJ531" s="56" t="str">
        <f ca="1">IFERROR(IF(OR($R$1&gt;Q531+90,$R$1&gt;VLOOKUP(W531,'EFM Funds June 2020'!D:E,2,FALSE)+90),"Yes","No"),"No")</f>
        <v>No</v>
      </c>
      <c r="AK531" s="56" t="str">
        <f>IFERROR(IF(OR(IFERROR(IF(AND(VLOOKUP(L531,'EFM Funds June 2020'!$D:$M,10,FALSE)="Yes",T531&lt;0),"Yes","No"),"No")="Yes",IFERROR(IF(AND(VLOOKUP(W531,'EFM Funds June 2020'!$D:$M,10,FALSE)="Yes",AA531&gt;0),"Yes","No"),"No")="Yes"),"Yes","No"),"No")</f>
        <v>No</v>
      </c>
      <c r="AL531" s="95" t="str">
        <f t="shared" si="48"/>
        <v>NoNo</v>
      </c>
    </row>
    <row r="532" spans="1:38" s="12" customFormat="1" x14ac:dyDescent="0.35">
      <c r="A532" s="13"/>
      <c r="B532" s="20"/>
      <c r="C532" s="20"/>
      <c r="D532" s="13"/>
      <c r="E532" s="13"/>
      <c r="F532" s="13"/>
      <c r="G532" s="21"/>
      <c r="H532" s="104"/>
      <c r="I532" s="21"/>
      <c r="J532" s="21"/>
      <c r="K532" s="13"/>
      <c r="L532" s="13"/>
      <c r="M532" s="20"/>
      <c r="N532" s="13"/>
      <c r="O532" s="13"/>
      <c r="P532" s="13"/>
      <c r="Q532" s="22"/>
      <c r="R532" s="13"/>
      <c r="S532" s="13"/>
      <c r="T532" s="13"/>
      <c r="U532" s="116"/>
      <c r="V532" s="116"/>
      <c r="W532" s="116"/>
      <c r="X532" s="118"/>
      <c r="Y532" s="120"/>
      <c r="Z532" s="116"/>
      <c r="AA532" s="116"/>
      <c r="AB532" s="55">
        <f t="shared" si="49"/>
        <v>0</v>
      </c>
      <c r="AC532" s="39"/>
      <c r="AD532" s="96" t="str">
        <f t="shared" ref="AD532:AD595" si="50">IF(ISNUMBER(SEARCH("Yes",AL532)),"Yes","No")</f>
        <v>No</v>
      </c>
      <c r="AE532" s="18" t="str">
        <f>IFERROR(VLOOKUP(L532,'EFM Funds June 2020'!D:M,9,FALSE),"No")</f>
        <v>No</v>
      </c>
      <c r="AF532" s="18" t="str">
        <f>IFERROR(VLOOKUP(W532,'EFM Funds June 2020'!D:L,9,FALSE),"No")</f>
        <v>No</v>
      </c>
      <c r="AG532" s="19" t="str">
        <f t="shared" ref="AG532:AG595" ca="1" si="51">IF(AND(AI532="Yes",AK532="Yes"),"Yes",IF(AND(AJ532="Yes",AK532="Yes"),"Yes","No"))</f>
        <v>No</v>
      </c>
      <c r="AH532" s="19" t="str">
        <f t="shared" ref="AH532:AH595" si="52">IF(OR(R532="GSHIP",R532="FEEREM",R532="GSPFR",R532="TUITRM",R532="CMPFEE"),"Yes","No")</f>
        <v>No</v>
      </c>
      <c r="AI532" s="56" t="str">
        <f t="shared" ref="AI532:AI595" ca="1" si="53">IFERROR(IF($R$1&gt;=(H532+120),"Yes","No"),"")</f>
        <v>Yes</v>
      </c>
      <c r="AJ532" s="56" t="str">
        <f ca="1">IFERROR(IF(OR($R$1&gt;Q532+90,$R$1&gt;VLOOKUP(W532,'EFM Funds June 2020'!D:E,2,FALSE)+90),"Yes","No"),"No")</f>
        <v>No</v>
      </c>
      <c r="AK532" s="56" t="str">
        <f>IFERROR(IF(OR(IFERROR(IF(AND(VLOOKUP(L532,'EFM Funds June 2020'!$D:$M,10,FALSE)="Yes",T532&lt;0),"Yes","No"),"No")="Yes",IFERROR(IF(AND(VLOOKUP(W532,'EFM Funds June 2020'!$D:$M,10,FALSE)="Yes",AA532&gt;0),"Yes","No"),"No")="Yes"),"Yes","No"),"No")</f>
        <v>No</v>
      </c>
      <c r="AL532" s="95" t="str">
        <f t="shared" ref="AL532:AL595" si="54">AE532&amp;AF532</f>
        <v>NoNo</v>
      </c>
    </row>
    <row r="533" spans="1:38" s="12" customFormat="1" x14ac:dyDescent="0.35">
      <c r="A533" s="13"/>
      <c r="B533" s="20"/>
      <c r="C533" s="20"/>
      <c r="D533" s="13"/>
      <c r="E533" s="13"/>
      <c r="F533" s="13"/>
      <c r="G533" s="21"/>
      <c r="H533" s="104"/>
      <c r="I533" s="21"/>
      <c r="J533" s="21"/>
      <c r="K533" s="13"/>
      <c r="L533" s="13"/>
      <c r="M533" s="20"/>
      <c r="N533" s="13"/>
      <c r="O533" s="13"/>
      <c r="P533" s="13"/>
      <c r="Q533" s="22"/>
      <c r="R533" s="13"/>
      <c r="S533" s="13"/>
      <c r="T533" s="13"/>
      <c r="U533" s="116"/>
      <c r="V533" s="116"/>
      <c r="W533" s="116"/>
      <c r="X533" s="118"/>
      <c r="Y533" s="120"/>
      <c r="Z533" s="116"/>
      <c r="AA533" s="116"/>
      <c r="AB533" s="55">
        <f t="shared" si="49"/>
        <v>0</v>
      </c>
      <c r="AC533" s="39"/>
      <c r="AD533" s="96" t="str">
        <f t="shared" si="50"/>
        <v>No</v>
      </c>
      <c r="AE533" s="18" t="str">
        <f>IFERROR(VLOOKUP(L533,'EFM Funds June 2020'!D:M,9,FALSE),"No")</f>
        <v>No</v>
      </c>
      <c r="AF533" s="18" t="str">
        <f>IFERROR(VLOOKUP(W533,'EFM Funds June 2020'!D:L,9,FALSE),"No")</f>
        <v>No</v>
      </c>
      <c r="AG533" s="19" t="str">
        <f t="shared" ca="1" si="51"/>
        <v>No</v>
      </c>
      <c r="AH533" s="19" t="str">
        <f t="shared" si="52"/>
        <v>No</v>
      </c>
      <c r="AI533" s="56" t="str">
        <f t="shared" ca="1" si="53"/>
        <v>Yes</v>
      </c>
      <c r="AJ533" s="56" t="str">
        <f ca="1">IFERROR(IF(OR($R$1&gt;Q533+90,$R$1&gt;VLOOKUP(W533,'EFM Funds June 2020'!D:E,2,FALSE)+90),"Yes","No"),"No")</f>
        <v>No</v>
      </c>
      <c r="AK533" s="56" t="str">
        <f>IFERROR(IF(OR(IFERROR(IF(AND(VLOOKUP(L533,'EFM Funds June 2020'!$D:$M,10,FALSE)="Yes",T533&lt;0),"Yes","No"),"No")="Yes",IFERROR(IF(AND(VLOOKUP(W533,'EFM Funds June 2020'!$D:$M,10,FALSE)="Yes",AA533&gt;0),"Yes","No"),"No")="Yes"),"Yes","No"),"No")</f>
        <v>No</v>
      </c>
      <c r="AL533" s="95" t="str">
        <f t="shared" si="54"/>
        <v>NoNo</v>
      </c>
    </row>
    <row r="534" spans="1:38" s="12" customFormat="1" x14ac:dyDescent="0.35">
      <c r="A534" s="13"/>
      <c r="B534" s="20"/>
      <c r="C534" s="20"/>
      <c r="D534" s="13"/>
      <c r="E534" s="13"/>
      <c r="F534" s="13"/>
      <c r="G534" s="21"/>
      <c r="H534" s="104"/>
      <c r="I534" s="21"/>
      <c r="J534" s="21"/>
      <c r="K534" s="13"/>
      <c r="L534" s="13"/>
      <c r="M534" s="20"/>
      <c r="N534" s="13"/>
      <c r="O534" s="13"/>
      <c r="P534" s="13"/>
      <c r="Q534" s="22"/>
      <c r="R534" s="13"/>
      <c r="S534" s="13"/>
      <c r="T534" s="13"/>
      <c r="U534" s="116"/>
      <c r="V534" s="116"/>
      <c r="W534" s="116"/>
      <c r="X534" s="118"/>
      <c r="Y534" s="120"/>
      <c r="Z534" s="116"/>
      <c r="AA534" s="116"/>
      <c r="AB534" s="55">
        <f t="shared" si="49"/>
        <v>0</v>
      </c>
      <c r="AC534" s="39"/>
      <c r="AD534" s="96" t="str">
        <f t="shared" si="50"/>
        <v>No</v>
      </c>
      <c r="AE534" s="18" t="str">
        <f>IFERROR(VLOOKUP(L534,'EFM Funds June 2020'!D:M,9,FALSE),"No")</f>
        <v>No</v>
      </c>
      <c r="AF534" s="18" t="str">
        <f>IFERROR(VLOOKUP(W534,'EFM Funds June 2020'!D:L,9,FALSE),"No")</f>
        <v>No</v>
      </c>
      <c r="AG534" s="19" t="str">
        <f t="shared" ca="1" si="51"/>
        <v>No</v>
      </c>
      <c r="AH534" s="19" t="str">
        <f t="shared" si="52"/>
        <v>No</v>
      </c>
      <c r="AI534" s="56" t="str">
        <f t="shared" ca="1" si="53"/>
        <v>Yes</v>
      </c>
      <c r="AJ534" s="56" t="str">
        <f ca="1">IFERROR(IF(OR($R$1&gt;Q534+90,$R$1&gt;VLOOKUP(W534,'EFM Funds June 2020'!D:E,2,FALSE)+90),"Yes","No"),"No")</f>
        <v>No</v>
      </c>
      <c r="AK534" s="56" t="str">
        <f>IFERROR(IF(OR(IFERROR(IF(AND(VLOOKUP(L534,'EFM Funds June 2020'!$D:$M,10,FALSE)="Yes",T534&lt;0),"Yes","No"),"No")="Yes",IFERROR(IF(AND(VLOOKUP(W534,'EFM Funds June 2020'!$D:$M,10,FALSE)="Yes",AA534&gt;0),"Yes","No"),"No")="Yes"),"Yes","No"),"No")</f>
        <v>No</v>
      </c>
      <c r="AL534" s="95" t="str">
        <f t="shared" si="54"/>
        <v>NoNo</v>
      </c>
    </row>
    <row r="535" spans="1:38" s="12" customFormat="1" x14ac:dyDescent="0.35">
      <c r="A535" s="13"/>
      <c r="B535" s="20"/>
      <c r="C535" s="20"/>
      <c r="D535" s="13"/>
      <c r="E535" s="13"/>
      <c r="F535" s="13"/>
      <c r="G535" s="21"/>
      <c r="H535" s="104"/>
      <c r="I535" s="21"/>
      <c r="J535" s="21"/>
      <c r="K535" s="13"/>
      <c r="L535" s="13"/>
      <c r="M535" s="20"/>
      <c r="N535" s="13"/>
      <c r="O535" s="13"/>
      <c r="P535" s="13"/>
      <c r="Q535" s="22"/>
      <c r="R535" s="13"/>
      <c r="S535" s="13"/>
      <c r="T535" s="13"/>
      <c r="U535" s="116"/>
      <c r="V535" s="116"/>
      <c r="W535" s="116"/>
      <c r="X535" s="118"/>
      <c r="Y535" s="120"/>
      <c r="Z535" s="116"/>
      <c r="AA535" s="116"/>
      <c r="AB535" s="55">
        <f t="shared" si="49"/>
        <v>0</v>
      </c>
      <c r="AC535" s="39"/>
      <c r="AD535" s="96" t="str">
        <f t="shared" si="50"/>
        <v>No</v>
      </c>
      <c r="AE535" s="18" t="str">
        <f>IFERROR(VLOOKUP(L535,'EFM Funds June 2020'!D:M,9,FALSE),"No")</f>
        <v>No</v>
      </c>
      <c r="AF535" s="18" t="str">
        <f>IFERROR(VLOOKUP(W535,'EFM Funds June 2020'!D:L,9,FALSE),"No")</f>
        <v>No</v>
      </c>
      <c r="AG535" s="19" t="str">
        <f t="shared" ca="1" si="51"/>
        <v>No</v>
      </c>
      <c r="AH535" s="19" t="str">
        <f t="shared" si="52"/>
        <v>No</v>
      </c>
      <c r="AI535" s="56" t="str">
        <f t="shared" ca="1" si="53"/>
        <v>Yes</v>
      </c>
      <c r="AJ535" s="56" t="str">
        <f ca="1">IFERROR(IF(OR($R$1&gt;Q535+90,$R$1&gt;VLOOKUP(W535,'EFM Funds June 2020'!D:E,2,FALSE)+90),"Yes","No"),"No")</f>
        <v>No</v>
      </c>
      <c r="AK535" s="56" t="str">
        <f>IFERROR(IF(OR(IFERROR(IF(AND(VLOOKUP(L535,'EFM Funds June 2020'!$D:$M,10,FALSE)="Yes",T535&lt;0),"Yes","No"),"No")="Yes",IFERROR(IF(AND(VLOOKUP(W535,'EFM Funds June 2020'!$D:$M,10,FALSE)="Yes",AA535&gt;0),"Yes","No"),"No")="Yes"),"Yes","No"),"No")</f>
        <v>No</v>
      </c>
      <c r="AL535" s="95" t="str">
        <f t="shared" si="54"/>
        <v>NoNo</v>
      </c>
    </row>
    <row r="536" spans="1:38" s="12" customFormat="1" x14ac:dyDescent="0.35">
      <c r="A536" s="13"/>
      <c r="B536" s="20"/>
      <c r="C536" s="20"/>
      <c r="D536" s="13"/>
      <c r="E536" s="13"/>
      <c r="F536" s="13"/>
      <c r="G536" s="21"/>
      <c r="H536" s="104"/>
      <c r="I536" s="21"/>
      <c r="J536" s="21"/>
      <c r="K536" s="13"/>
      <c r="L536" s="13"/>
      <c r="M536" s="20"/>
      <c r="N536" s="13"/>
      <c r="O536" s="13"/>
      <c r="P536" s="13"/>
      <c r="Q536" s="22"/>
      <c r="R536" s="13"/>
      <c r="S536" s="13"/>
      <c r="T536" s="13"/>
      <c r="U536" s="116"/>
      <c r="V536" s="116"/>
      <c r="W536" s="116"/>
      <c r="X536" s="118"/>
      <c r="Y536" s="120"/>
      <c r="Z536" s="116"/>
      <c r="AA536" s="116"/>
      <c r="AB536" s="55">
        <f t="shared" si="49"/>
        <v>0</v>
      </c>
      <c r="AC536" s="39"/>
      <c r="AD536" s="96" t="str">
        <f t="shared" si="50"/>
        <v>No</v>
      </c>
      <c r="AE536" s="18" t="str">
        <f>IFERROR(VLOOKUP(L536,'EFM Funds June 2020'!D:M,9,FALSE),"No")</f>
        <v>No</v>
      </c>
      <c r="AF536" s="18" t="str">
        <f>IFERROR(VLOOKUP(W536,'EFM Funds June 2020'!D:L,9,FALSE),"No")</f>
        <v>No</v>
      </c>
      <c r="AG536" s="19" t="str">
        <f t="shared" ca="1" si="51"/>
        <v>No</v>
      </c>
      <c r="AH536" s="19" t="str">
        <f t="shared" si="52"/>
        <v>No</v>
      </c>
      <c r="AI536" s="56" t="str">
        <f t="shared" ca="1" si="53"/>
        <v>Yes</v>
      </c>
      <c r="AJ536" s="56" t="str">
        <f ca="1">IFERROR(IF(OR($R$1&gt;Q536+90,$R$1&gt;VLOOKUP(W536,'EFM Funds June 2020'!D:E,2,FALSE)+90),"Yes","No"),"No")</f>
        <v>No</v>
      </c>
      <c r="AK536" s="56" t="str">
        <f>IFERROR(IF(OR(IFERROR(IF(AND(VLOOKUP(L536,'EFM Funds June 2020'!$D:$M,10,FALSE)="Yes",T536&lt;0),"Yes","No"),"No")="Yes",IFERROR(IF(AND(VLOOKUP(W536,'EFM Funds June 2020'!$D:$M,10,FALSE)="Yes",AA536&gt;0),"Yes","No"),"No")="Yes"),"Yes","No"),"No")</f>
        <v>No</v>
      </c>
      <c r="AL536" s="95" t="str">
        <f t="shared" si="54"/>
        <v>NoNo</v>
      </c>
    </row>
    <row r="537" spans="1:38" s="12" customFormat="1" x14ac:dyDescent="0.35">
      <c r="A537" s="13"/>
      <c r="B537" s="20"/>
      <c r="C537" s="20"/>
      <c r="D537" s="13"/>
      <c r="E537" s="13"/>
      <c r="F537" s="13"/>
      <c r="G537" s="21"/>
      <c r="H537" s="104"/>
      <c r="I537" s="21"/>
      <c r="J537" s="21"/>
      <c r="K537" s="13"/>
      <c r="L537" s="13"/>
      <c r="M537" s="20"/>
      <c r="N537" s="13"/>
      <c r="O537" s="13"/>
      <c r="P537" s="13"/>
      <c r="Q537" s="22"/>
      <c r="R537" s="13"/>
      <c r="S537" s="13"/>
      <c r="T537" s="13"/>
      <c r="U537" s="116"/>
      <c r="V537" s="116"/>
      <c r="W537" s="116"/>
      <c r="X537" s="118"/>
      <c r="Y537" s="120"/>
      <c r="Z537" s="116"/>
      <c r="AA537" s="116"/>
      <c r="AB537" s="55">
        <f t="shared" si="49"/>
        <v>0</v>
      </c>
      <c r="AC537" s="39"/>
      <c r="AD537" s="96" t="str">
        <f t="shared" si="50"/>
        <v>No</v>
      </c>
      <c r="AE537" s="18" t="str">
        <f>IFERROR(VLOOKUP(L537,'EFM Funds June 2020'!D:M,9,FALSE),"No")</f>
        <v>No</v>
      </c>
      <c r="AF537" s="18" t="str">
        <f>IFERROR(VLOOKUP(W537,'EFM Funds June 2020'!D:L,9,FALSE),"No")</f>
        <v>No</v>
      </c>
      <c r="AG537" s="19" t="str">
        <f t="shared" ca="1" si="51"/>
        <v>No</v>
      </c>
      <c r="AH537" s="19" t="str">
        <f t="shared" si="52"/>
        <v>No</v>
      </c>
      <c r="AI537" s="56" t="str">
        <f t="shared" ca="1" si="53"/>
        <v>Yes</v>
      </c>
      <c r="AJ537" s="56" t="str">
        <f ca="1">IFERROR(IF(OR($R$1&gt;Q537+90,$R$1&gt;VLOOKUP(W537,'EFM Funds June 2020'!D:E,2,FALSE)+90),"Yes","No"),"No")</f>
        <v>No</v>
      </c>
      <c r="AK537" s="56" t="str">
        <f>IFERROR(IF(OR(IFERROR(IF(AND(VLOOKUP(L537,'EFM Funds June 2020'!$D:$M,10,FALSE)="Yes",T537&lt;0),"Yes","No"),"No")="Yes",IFERROR(IF(AND(VLOOKUP(W537,'EFM Funds June 2020'!$D:$M,10,FALSE)="Yes",AA537&gt;0),"Yes","No"),"No")="Yes"),"Yes","No"),"No")</f>
        <v>No</v>
      </c>
      <c r="AL537" s="95" t="str">
        <f t="shared" si="54"/>
        <v>NoNo</v>
      </c>
    </row>
    <row r="538" spans="1:38" s="12" customFormat="1" x14ac:dyDescent="0.35">
      <c r="A538" s="13"/>
      <c r="B538" s="20"/>
      <c r="C538" s="20"/>
      <c r="D538" s="13"/>
      <c r="E538" s="13"/>
      <c r="F538" s="13"/>
      <c r="G538" s="21"/>
      <c r="H538" s="104"/>
      <c r="I538" s="21"/>
      <c r="J538" s="21"/>
      <c r="K538" s="13"/>
      <c r="L538" s="13"/>
      <c r="M538" s="20"/>
      <c r="N538" s="13"/>
      <c r="O538" s="13"/>
      <c r="P538" s="13"/>
      <c r="Q538" s="22"/>
      <c r="R538" s="13"/>
      <c r="S538" s="13"/>
      <c r="T538" s="13"/>
      <c r="U538" s="116"/>
      <c r="V538" s="116"/>
      <c r="W538" s="116"/>
      <c r="X538" s="118"/>
      <c r="Y538" s="120"/>
      <c r="Z538" s="116"/>
      <c r="AA538" s="116"/>
      <c r="AB538" s="55">
        <f t="shared" si="49"/>
        <v>0</v>
      </c>
      <c r="AC538" s="39"/>
      <c r="AD538" s="96" t="str">
        <f t="shared" si="50"/>
        <v>No</v>
      </c>
      <c r="AE538" s="18" t="str">
        <f>IFERROR(VLOOKUP(L538,'EFM Funds June 2020'!D:M,9,FALSE),"No")</f>
        <v>No</v>
      </c>
      <c r="AF538" s="18" t="str">
        <f>IFERROR(VLOOKUP(W538,'EFM Funds June 2020'!D:L,9,FALSE),"No")</f>
        <v>No</v>
      </c>
      <c r="AG538" s="19" t="str">
        <f t="shared" ca="1" si="51"/>
        <v>No</v>
      </c>
      <c r="AH538" s="19" t="str">
        <f t="shared" si="52"/>
        <v>No</v>
      </c>
      <c r="AI538" s="56" t="str">
        <f t="shared" ca="1" si="53"/>
        <v>Yes</v>
      </c>
      <c r="AJ538" s="56" t="str">
        <f ca="1">IFERROR(IF(OR($R$1&gt;Q538+90,$R$1&gt;VLOOKUP(W538,'EFM Funds June 2020'!D:E,2,FALSE)+90),"Yes","No"),"No")</f>
        <v>No</v>
      </c>
      <c r="AK538" s="56" t="str">
        <f>IFERROR(IF(OR(IFERROR(IF(AND(VLOOKUP(L538,'EFM Funds June 2020'!$D:$M,10,FALSE)="Yes",T538&lt;0),"Yes","No"),"No")="Yes",IFERROR(IF(AND(VLOOKUP(W538,'EFM Funds June 2020'!$D:$M,10,FALSE)="Yes",AA538&gt;0),"Yes","No"),"No")="Yes"),"Yes","No"),"No")</f>
        <v>No</v>
      </c>
      <c r="AL538" s="95" t="str">
        <f t="shared" si="54"/>
        <v>NoNo</v>
      </c>
    </row>
    <row r="539" spans="1:38" s="12" customFormat="1" x14ac:dyDescent="0.35">
      <c r="A539" s="13"/>
      <c r="B539" s="20"/>
      <c r="C539" s="20"/>
      <c r="D539" s="13"/>
      <c r="E539" s="13"/>
      <c r="F539" s="13"/>
      <c r="G539" s="21"/>
      <c r="H539" s="104"/>
      <c r="I539" s="21"/>
      <c r="J539" s="21"/>
      <c r="K539" s="13"/>
      <c r="L539" s="13"/>
      <c r="M539" s="20"/>
      <c r="N539" s="13"/>
      <c r="O539" s="13"/>
      <c r="P539" s="13"/>
      <c r="Q539" s="22"/>
      <c r="R539" s="13"/>
      <c r="S539" s="13"/>
      <c r="T539" s="13"/>
      <c r="U539" s="116"/>
      <c r="V539" s="116"/>
      <c r="W539" s="116"/>
      <c r="X539" s="118"/>
      <c r="Y539" s="120"/>
      <c r="Z539" s="116"/>
      <c r="AA539" s="116"/>
      <c r="AB539" s="55">
        <f t="shared" si="49"/>
        <v>0</v>
      </c>
      <c r="AC539" s="39"/>
      <c r="AD539" s="96" t="str">
        <f t="shared" si="50"/>
        <v>No</v>
      </c>
      <c r="AE539" s="18" t="str">
        <f>IFERROR(VLOOKUP(L539,'EFM Funds June 2020'!D:M,9,FALSE),"No")</f>
        <v>No</v>
      </c>
      <c r="AF539" s="18" t="str">
        <f>IFERROR(VLOOKUP(W539,'EFM Funds June 2020'!D:L,9,FALSE),"No")</f>
        <v>No</v>
      </c>
      <c r="AG539" s="19" t="str">
        <f t="shared" ca="1" si="51"/>
        <v>No</v>
      </c>
      <c r="AH539" s="19" t="str">
        <f t="shared" si="52"/>
        <v>No</v>
      </c>
      <c r="AI539" s="56" t="str">
        <f t="shared" ca="1" si="53"/>
        <v>Yes</v>
      </c>
      <c r="AJ539" s="56" t="str">
        <f ca="1">IFERROR(IF(OR($R$1&gt;Q539+90,$R$1&gt;VLOOKUP(W539,'EFM Funds June 2020'!D:E,2,FALSE)+90),"Yes","No"),"No")</f>
        <v>No</v>
      </c>
      <c r="AK539" s="56" t="str">
        <f>IFERROR(IF(OR(IFERROR(IF(AND(VLOOKUP(L539,'EFM Funds June 2020'!$D:$M,10,FALSE)="Yes",T539&lt;0),"Yes","No"),"No")="Yes",IFERROR(IF(AND(VLOOKUP(W539,'EFM Funds June 2020'!$D:$M,10,FALSE)="Yes",AA539&gt;0),"Yes","No"),"No")="Yes"),"Yes","No"),"No")</f>
        <v>No</v>
      </c>
      <c r="AL539" s="95" t="str">
        <f t="shared" si="54"/>
        <v>NoNo</v>
      </c>
    </row>
    <row r="540" spans="1:38" s="12" customFormat="1" x14ac:dyDescent="0.35">
      <c r="A540" s="13"/>
      <c r="B540" s="20"/>
      <c r="C540" s="20"/>
      <c r="D540" s="13"/>
      <c r="E540" s="13"/>
      <c r="F540" s="13"/>
      <c r="G540" s="21"/>
      <c r="H540" s="104"/>
      <c r="I540" s="21"/>
      <c r="J540" s="21"/>
      <c r="K540" s="13"/>
      <c r="L540" s="13"/>
      <c r="M540" s="20"/>
      <c r="N540" s="13"/>
      <c r="O540" s="13"/>
      <c r="P540" s="13"/>
      <c r="Q540" s="22"/>
      <c r="R540" s="13"/>
      <c r="S540" s="13"/>
      <c r="T540" s="13"/>
      <c r="U540" s="116"/>
      <c r="V540" s="116"/>
      <c r="W540" s="116"/>
      <c r="X540" s="118"/>
      <c r="Y540" s="120"/>
      <c r="Z540" s="116"/>
      <c r="AA540" s="116"/>
      <c r="AB540" s="55">
        <f t="shared" si="49"/>
        <v>0</v>
      </c>
      <c r="AC540" s="39"/>
      <c r="AD540" s="96" t="str">
        <f t="shared" si="50"/>
        <v>No</v>
      </c>
      <c r="AE540" s="18" t="str">
        <f>IFERROR(VLOOKUP(L540,'EFM Funds June 2020'!D:M,9,FALSE),"No")</f>
        <v>No</v>
      </c>
      <c r="AF540" s="18" t="str">
        <f>IFERROR(VLOOKUP(W540,'EFM Funds June 2020'!D:L,9,FALSE),"No")</f>
        <v>No</v>
      </c>
      <c r="AG540" s="19" t="str">
        <f t="shared" ca="1" si="51"/>
        <v>No</v>
      </c>
      <c r="AH540" s="19" t="str">
        <f t="shared" si="52"/>
        <v>No</v>
      </c>
      <c r="AI540" s="56" t="str">
        <f t="shared" ca="1" si="53"/>
        <v>Yes</v>
      </c>
      <c r="AJ540" s="56" t="str">
        <f ca="1">IFERROR(IF(OR($R$1&gt;Q540+90,$R$1&gt;VLOOKUP(W540,'EFM Funds June 2020'!D:E,2,FALSE)+90),"Yes","No"),"No")</f>
        <v>No</v>
      </c>
      <c r="AK540" s="56" t="str">
        <f>IFERROR(IF(OR(IFERROR(IF(AND(VLOOKUP(L540,'EFM Funds June 2020'!$D:$M,10,FALSE)="Yes",T540&lt;0),"Yes","No"),"No")="Yes",IFERROR(IF(AND(VLOOKUP(W540,'EFM Funds June 2020'!$D:$M,10,FALSE)="Yes",AA540&gt;0),"Yes","No"),"No")="Yes"),"Yes","No"),"No")</f>
        <v>No</v>
      </c>
      <c r="AL540" s="95" t="str">
        <f t="shared" si="54"/>
        <v>NoNo</v>
      </c>
    </row>
    <row r="541" spans="1:38" s="12" customFormat="1" x14ac:dyDescent="0.35">
      <c r="A541" s="13"/>
      <c r="B541" s="20"/>
      <c r="C541" s="20"/>
      <c r="D541" s="13"/>
      <c r="E541" s="13"/>
      <c r="F541" s="13"/>
      <c r="G541" s="21"/>
      <c r="H541" s="104"/>
      <c r="I541" s="21"/>
      <c r="J541" s="21"/>
      <c r="K541" s="13"/>
      <c r="L541" s="13"/>
      <c r="M541" s="20"/>
      <c r="N541" s="13"/>
      <c r="O541" s="13"/>
      <c r="P541" s="13"/>
      <c r="Q541" s="22"/>
      <c r="R541" s="13"/>
      <c r="S541" s="13"/>
      <c r="T541" s="13"/>
      <c r="U541" s="116"/>
      <c r="V541" s="116"/>
      <c r="W541" s="116"/>
      <c r="X541" s="118"/>
      <c r="Y541" s="120"/>
      <c r="Z541" s="116"/>
      <c r="AA541" s="116"/>
      <c r="AB541" s="55">
        <f t="shared" si="49"/>
        <v>0</v>
      </c>
      <c r="AC541" s="39"/>
      <c r="AD541" s="96" t="str">
        <f t="shared" si="50"/>
        <v>No</v>
      </c>
      <c r="AE541" s="18" t="str">
        <f>IFERROR(VLOOKUP(L541,'EFM Funds June 2020'!D:M,9,FALSE),"No")</f>
        <v>No</v>
      </c>
      <c r="AF541" s="18" t="str">
        <f>IFERROR(VLOOKUP(W541,'EFM Funds June 2020'!D:L,9,FALSE),"No")</f>
        <v>No</v>
      </c>
      <c r="AG541" s="19" t="str">
        <f t="shared" ca="1" si="51"/>
        <v>No</v>
      </c>
      <c r="AH541" s="19" t="str">
        <f t="shared" si="52"/>
        <v>No</v>
      </c>
      <c r="AI541" s="56" t="str">
        <f t="shared" ca="1" si="53"/>
        <v>Yes</v>
      </c>
      <c r="AJ541" s="56" t="str">
        <f ca="1">IFERROR(IF(OR($R$1&gt;Q541+90,$R$1&gt;VLOOKUP(W541,'EFM Funds June 2020'!D:E,2,FALSE)+90),"Yes","No"),"No")</f>
        <v>No</v>
      </c>
      <c r="AK541" s="56" t="str">
        <f>IFERROR(IF(OR(IFERROR(IF(AND(VLOOKUP(L541,'EFM Funds June 2020'!$D:$M,10,FALSE)="Yes",T541&lt;0),"Yes","No"),"No")="Yes",IFERROR(IF(AND(VLOOKUP(W541,'EFM Funds June 2020'!$D:$M,10,FALSE)="Yes",AA541&gt;0),"Yes","No"),"No")="Yes"),"Yes","No"),"No")</f>
        <v>No</v>
      </c>
      <c r="AL541" s="95" t="str">
        <f t="shared" si="54"/>
        <v>NoNo</v>
      </c>
    </row>
    <row r="542" spans="1:38" s="12" customFormat="1" x14ac:dyDescent="0.35">
      <c r="A542" s="13"/>
      <c r="B542" s="20"/>
      <c r="C542" s="20"/>
      <c r="D542" s="13"/>
      <c r="E542" s="13"/>
      <c r="F542" s="13"/>
      <c r="G542" s="21"/>
      <c r="H542" s="104"/>
      <c r="I542" s="21"/>
      <c r="J542" s="21"/>
      <c r="K542" s="13"/>
      <c r="L542" s="13"/>
      <c r="M542" s="20"/>
      <c r="N542" s="13"/>
      <c r="O542" s="13"/>
      <c r="P542" s="13"/>
      <c r="Q542" s="22"/>
      <c r="R542" s="13"/>
      <c r="S542" s="13"/>
      <c r="T542" s="13"/>
      <c r="U542" s="116"/>
      <c r="V542" s="116"/>
      <c r="W542" s="116"/>
      <c r="X542" s="118"/>
      <c r="Y542" s="120"/>
      <c r="Z542" s="116"/>
      <c r="AA542" s="116"/>
      <c r="AB542" s="55">
        <f t="shared" si="49"/>
        <v>0</v>
      </c>
      <c r="AC542" s="39"/>
      <c r="AD542" s="96" t="str">
        <f t="shared" si="50"/>
        <v>No</v>
      </c>
      <c r="AE542" s="18" t="str">
        <f>IFERROR(VLOOKUP(L542,'EFM Funds June 2020'!D:M,9,FALSE),"No")</f>
        <v>No</v>
      </c>
      <c r="AF542" s="18" t="str">
        <f>IFERROR(VLOOKUP(W542,'EFM Funds June 2020'!D:L,9,FALSE),"No")</f>
        <v>No</v>
      </c>
      <c r="AG542" s="19" t="str">
        <f t="shared" ca="1" si="51"/>
        <v>No</v>
      </c>
      <c r="AH542" s="19" t="str">
        <f t="shared" si="52"/>
        <v>No</v>
      </c>
      <c r="AI542" s="56" t="str">
        <f t="shared" ca="1" si="53"/>
        <v>Yes</v>
      </c>
      <c r="AJ542" s="56" t="str">
        <f ca="1">IFERROR(IF(OR($R$1&gt;Q542+90,$R$1&gt;VLOOKUP(W542,'EFM Funds June 2020'!D:E,2,FALSE)+90),"Yes","No"),"No")</f>
        <v>No</v>
      </c>
      <c r="AK542" s="56" t="str">
        <f>IFERROR(IF(OR(IFERROR(IF(AND(VLOOKUP(L542,'EFM Funds June 2020'!$D:$M,10,FALSE)="Yes",T542&lt;0),"Yes","No"),"No")="Yes",IFERROR(IF(AND(VLOOKUP(W542,'EFM Funds June 2020'!$D:$M,10,FALSE)="Yes",AA542&gt;0),"Yes","No"),"No")="Yes"),"Yes","No"),"No")</f>
        <v>No</v>
      </c>
      <c r="AL542" s="95" t="str">
        <f t="shared" si="54"/>
        <v>NoNo</v>
      </c>
    </row>
    <row r="543" spans="1:38" s="12" customFormat="1" x14ac:dyDescent="0.35">
      <c r="A543" s="13"/>
      <c r="B543" s="20"/>
      <c r="C543" s="20"/>
      <c r="D543" s="13"/>
      <c r="E543" s="13"/>
      <c r="F543" s="13"/>
      <c r="G543" s="21"/>
      <c r="H543" s="104"/>
      <c r="I543" s="21"/>
      <c r="J543" s="21"/>
      <c r="K543" s="13"/>
      <c r="L543" s="13"/>
      <c r="M543" s="20"/>
      <c r="N543" s="13"/>
      <c r="O543" s="13"/>
      <c r="P543" s="13"/>
      <c r="Q543" s="22"/>
      <c r="R543" s="13"/>
      <c r="S543" s="13"/>
      <c r="T543" s="13"/>
      <c r="U543" s="116"/>
      <c r="V543" s="116"/>
      <c r="W543" s="116"/>
      <c r="X543" s="118"/>
      <c r="Y543" s="120"/>
      <c r="Z543" s="116"/>
      <c r="AA543" s="116"/>
      <c r="AB543" s="55">
        <f t="shared" si="49"/>
        <v>0</v>
      </c>
      <c r="AC543" s="39"/>
      <c r="AD543" s="96" t="str">
        <f t="shared" si="50"/>
        <v>No</v>
      </c>
      <c r="AE543" s="18" t="str">
        <f>IFERROR(VLOOKUP(L543,'EFM Funds June 2020'!D:M,9,FALSE),"No")</f>
        <v>No</v>
      </c>
      <c r="AF543" s="18" t="str">
        <f>IFERROR(VLOOKUP(W543,'EFM Funds June 2020'!D:L,9,FALSE),"No")</f>
        <v>No</v>
      </c>
      <c r="AG543" s="19" t="str">
        <f t="shared" ca="1" si="51"/>
        <v>No</v>
      </c>
      <c r="AH543" s="19" t="str">
        <f t="shared" si="52"/>
        <v>No</v>
      </c>
      <c r="AI543" s="56" t="str">
        <f t="shared" ca="1" si="53"/>
        <v>Yes</v>
      </c>
      <c r="AJ543" s="56" t="str">
        <f ca="1">IFERROR(IF(OR($R$1&gt;Q543+90,$R$1&gt;VLOOKUP(W543,'EFM Funds June 2020'!D:E,2,FALSE)+90),"Yes","No"),"No")</f>
        <v>No</v>
      </c>
      <c r="AK543" s="56" t="str">
        <f>IFERROR(IF(OR(IFERROR(IF(AND(VLOOKUP(L543,'EFM Funds June 2020'!$D:$M,10,FALSE)="Yes",T543&lt;0),"Yes","No"),"No")="Yes",IFERROR(IF(AND(VLOOKUP(W543,'EFM Funds June 2020'!$D:$M,10,FALSE)="Yes",AA543&gt;0),"Yes","No"),"No")="Yes"),"Yes","No"),"No")</f>
        <v>No</v>
      </c>
      <c r="AL543" s="95" t="str">
        <f t="shared" si="54"/>
        <v>NoNo</v>
      </c>
    </row>
    <row r="544" spans="1:38" s="12" customFormat="1" x14ac:dyDescent="0.35">
      <c r="A544" s="13"/>
      <c r="B544" s="20"/>
      <c r="C544" s="20"/>
      <c r="D544" s="13"/>
      <c r="E544" s="13"/>
      <c r="F544" s="13"/>
      <c r="G544" s="21"/>
      <c r="H544" s="104"/>
      <c r="I544" s="21"/>
      <c r="J544" s="21"/>
      <c r="K544" s="13"/>
      <c r="L544" s="13"/>
      <c r="M544" s="20"/>
      <c r="N544" s="13"/>
      <c r="O544" s="13"/>
      <c r="P544" s="13"/>
      <c r="Q544" s="22"/>
      <c r="R544" s="13"/>
      <c r="S544" s="13"/>
      <c r="T544" s="13"/>
      <c r="U544" s="116"/>
      <c r="V544" s="116"/>
      <c r="W544" s="116"/>
      <c r="X544" s="118"/>
      <c r="Y544" s="120"/>
      <c r="Z544" s="116"/>
      <c r="AA544" s="116"/>
      <c r="AB544" s="55">
        <f t="shared" si="49"/>
        <v>0</v>
      </c>
      <c r="AC544" s="39"/>
      <c r="AD544" s="96" t="str">
        <f t="shared" si="50"/>
        <v>No</v>
      </c>
      <c r="AE544" s="18" t="str">
        <f>IFERROR(VLOOKUP(L544,'EFM Funds June 2020'!D:M,9,FALSE),"No")</f>
        <v>No</v>
      </c>
      <c r="AF544" s="18" t="str">
        <f>IFERROR(VLOOKUP(W544,'EFM Funds June 2020'!D:L,9,FALSE),"No")</f>
        <v>No</v>
      </c>
      <c r="AG544" s="19" t="str">
        <f t="shared" ca="1" si="51"/>
        <v>No</v>
      </c>
      <c r="AH544" s="19" t="str">
        <f t="shared" si="52"/>
        <v>No</v>
      </c>
      <c r="AI544" s="56" t="str">
        <f t="shared" ca="1" si="53"/>
        <v>Yes</v>
      </c>
      <c r="AJ544" s="56" t="str">
        <f ca="1">IFERROR(IF(OR($R$1&gt;Q544+90,$R$1&gt;VLOOKUP(W544,'EFM Funds June 2020'!D:E,2,FALSE)+90),"Yes","No"),"No")</f>
        <v>No</v>
      </c>
      <c r="AK544" s="56" t="str">
        <f>IFERROR(IF(OR(IFERROR(IF(AND(VLOOKUP(L544,'EFM Funds June 2020'!$D:$M,10,FALSE)="Yes",T544&lt;0),"Yes","No"),"No")="Yes",IFERROR(IF(AND(VLOOKUP(W544,'EFM Funds June 2020'!$D:$M,10,FALSE)="Yes",AA544&gt;0),"Yes","No"),"No")="Yes"),"Yes","No"),"No")</f>
        <v>No</v>
      </c>
      <c r="AL544" s="95" t="str">
        <f t="shared" si="54"/>
        <v>NoNo</v>
      </c>
    </row>
    <row r="545" spans="1:38" s="12" customFormat="1" x14ac:dyDescent="0.35">
      <c r="A545" s="13"/>
      <c r="B545" s="20"/>
      <c r="C545" s="20"/>
      <c r="D545" s="13"/>
      <c r="E545" s="13"/>
      <c r="F545" s="13"/>
      <c r="G545" s="21"/>
      <c r="H545" s="104"/>
      <c r="I545" s="21"/>
      <c r="J545" s="21"/>
      <c r="K545" s="13"/>
      <c r="L545" s="13"/>
      <c r="M545" s="20"/>
      <c r="N545" s="13"/>
      <c r="O545" s="13"/>
      <c r="P545" s="13"/>
      <c r="Q545" s="22"/>
      <c r="R545" s="13"/>
      <c r="S545" s="13"/>
      <c r="T545" s="13"/>
      <c r="U545" s="116"/>
      <c r="V545" s="116"/>
      <c r="W545" s="116"/>
      <c r="X545" s="118"/>
      <c r="Y545" s="120"/>
      <c r="Z545" s="116"/>
      <c r="AA545" s="116"/>
      <c r="AB545" s="55">
        <f t="shared" si="49"/>
        <v>0</v>
      </c>
      <c r="AC545" s="39"/>
      <c r="AD545" s="96" t="str">
        <f t="shared" si="50"/>
        <v>No</v>
      </c>
      <c r="AE545" s="18" t="str">
        <f>IFERROR(VLOOKUP(L545,'EFM Funds June 2020'!D:M,9,FALSE),"No")</f>
        <v>No</v>
      </c>
      <c r="AF545" s="18" t="str">
        <f>IFERROR(VLOOKUP(W545,'EFM Funds June 2020'!D:L,9,FALSE),"No")</f>
        <v>No</v>
      </c>
      <c r="AG545" s="19" t="str">
        <f t="shared" ca="1" si="51"/>
        <v>No</v>
      </c>
      <c r="AH545" s="19" t="str">
        <f t="shared" si="52"/>
        <v>No</v>
      </c>
      <c r="AI545" s="56" t="str">
        <f t="shared" ca="1" si="53"/>
        <v>Yes</v>
      </c>
      <c r="AJ545" s="56" t="str">
        <f ca="1">IFERROR(IF(OR($R$1&gt;Q545+90,$R$1&gt;VLOOKUP(W545,'EFM Funds June 2020'!D:E,2,FALSE)+90),"Yes","No"),"No")</f>
        <v>No</v>
      </c>
      <c r="AK545" s="56" t="str">
        <f>IFERROR(IF(OR(IFERROR(IF(AND(VLOOKUP(L545,'EFM Funds June 2020'!$D:$M,10,FALSE)="Yes",T545&lt;0),"Yes","No"),"No")="Yes",IFERROR(IF(AND(VLOOKUP(W545,'EFM Funds June 2020'!$D:$M,10,FALSE)="Yes",AA545&gt;0),"Yes","No"),"No")="Yes"),"Yes","No"),"No")</f>
        <v>No</v>
      </c>
      <c r="AL545" s="95" t="str">
        <f t="shared" si="54"/>
        <v>NoNo</v>
      </c>
    </row>
    <row r="546" spans="1:38" s="12" customFormat="1" x14ac:dyDescent="0.35">
      <c r="A546" s="13"/>
      <c r="B546" s="20"/>
      <c r="C546" s="20"/>
      <c r="D546" s="13"/>
      <c r="E546" s="13"/>
      <c r="F546" s="13"/>
      <c r="G546" s="21"/>
      <c r="H546" s="104"/>
      <c r="I546" s="21"/>
      <c r="J546" s="21"/>
      <c r="K546" s="13"/>
      <c r="L546" s="13"/>
      <c r="M546" s="20"/>
      <c r="N546" s="13"/>
      <c r="O546" s="13"/>
      <c r="P546" s="13"/>
      <c r="Q546" s="22"/>
      <c r="R546" s="13"/>
      <c r="S546" s="13"/>
      <c r="T546" s="13"/>
      <c r="U546" s="116"/>
      <c r="V546" s="116"/>
      <c r="W546" s="116"/>
      <c r="X546" s="118"/>
      <c r="Y546" s="120"/>
      <c r="Z546" s="116"/>
      <c r="AA546" s="116"/>
      <c r="AB546" s="55">
        <f t="shared" si="49"/>
        <v>0</v>
      </c>
      <c r="AC546" s="39"/>
      <c r="AD546" s="96" t="str">
        <f t="shared" si="50"/>
        <v>No</v>
      </c>
      <c r="AE546" s="18" t="str">
        <f>IFERROR(VLOOKUP(L546,'EFM Funds June 2020'!D:M,9,FALSE),"No")</f>
        <v>No</v>
      </c>
      <c r="AF546" s="18" t="str">
        <f>IFERROR(VLOOKUP(W546,'EFM Funds June 2020'!D:L,9,FALSE),"No")</f>
        <v>No</v>
      </c>
      <c r="AG546" s="19" t="str">
        <f t="shared" ca="1" si="51"/>
        <v>No</v>
      </c>
      <c r="AH546" s="19" t="str">
        <f t="shared" si="52"/>
        <v>No</v>
      </c>
      <c r="AI546" s="56" t="str">
        <f t="shared" ca="1" si="53"/>
        <v>Yes</v>
      </c>
      <c r="AJ546" s="56" t="str">
        <f ca="1">IFERROR(IF(OR($R$1&gt;Q546+90,$R$1&gt;VLOOKUP(W546,'EFM Funds June 2020'!D:E,2,FALSE)+90),"Yes","No"),"No")</f>
        <v>No</v>
      </c>
      <c r="AK546" s="56" t="str">
        <f>IFERROR(IF(OR(IFERROR(IF(AND(VLOOKUP(L546,'EFM Funds June 2020'!$D:$M,10,FALSE)="Yes",T546&lt;0),"Yes","No"),"No")="Yes",IFERROR(IF(AND(VLOOKUP(W546,'EFM Funds June 2020'!$D:$M,10,FALSE)="Yes",AA546&gt;0),"Yes","No"),"No")="Yes"),"Yes","No"),"No")</f>
        <v>No</v>
      </c>
      <c r="AL546" s="95" t="str">
        <f t="shared" si="54"/>
        <v>NoNo</v>
      </c>
    </row>
    <row r="547" spans="1:38" s="12" customFormat="1" x14ac:dyDescent="0.35">
      <c r="A547" s="13"/>
      <c r="B547" s="20"/>
      <c r="C547" s="20"/>
      <c r="D547" s="13"/>
      <c r="E547" s="13"/>
      <c r="F547" s="13"/>
      <c r="G547" s="21"/>
      <c r="H547" s="104"/>
      <c r="I547" s="21"/>
      <c r="J547" s="21"/>
      <c r="K547" s="13"/>
      <c r="L547" s="13"/>
      <c r="M547" s="20"/>
      <c r="N547" s="13"/>
      <c r="O547" s="13"/>
      <c r="P547" s="13"/>
      <c r="Q547" s="22"/>
      <c r="R547" s="13"/>
      <c r="S547" s="13"/>
      <c r="T547" s="13"/>
      <c r="U547" s="116"/>
      <c r="V547" s="116"/>
      <c r="W547" s="116"/>
      <c r="X547" s="118"/>
      <c r="Y547" s="120"/>
      <c r="Z547" s="116"/>
      <c r="AA547" s="116"/>
      <c r="AB547" s="55">
        <f t="shared" si="49"/>
        <v>0</v>
      </c>
      <c r="AC547" s="39"/>
      <c r="AD547" s="96" t="str">
        <f t="shared" si="50"/>
        <v>No</v>
      </c>
      <c r="AE547" s="18" t="str">
        <f>IFERROR(VLOOKUP(L547,'EFM Funds June 2020'!D:M,9,FALSE),"No")</f>
        <v>No</v>
      </c>
      <c r="AF547" s="18" t="str">
        <f>IFERROR(VLOOKUP(W547,'EFM Funds June 2020'!D:L,9,FALSE),"No")</f>
        <v>No</v>
      </c>
      <c r="AG547" s="19" t="str">
        <f t="shared" ca="1" si="51"/>
        <v>No</v>
      </c>
      <c r="AH547" s="19" t="str">
        <f t="shared" si="52"/>
        <v>No</v>
      </c>
      <c r="AI547" s="56" t="str">
        <f t="shared" ca="1" si="53"/>
        <v>Yes</v>
      </c>
      <c r="AJ547" s="56" t="str">
        <f ca="1">IFERROR(IF(OR($R$1&gt;Q547+90,$R$1&gt;VLOOKUP(W547,'EFM Funds June 2020'!D:E,2,FALSE)+90),"Yes","No"),"No")</f>
        <v>No</v>
      </c>
      <c r="AK547" s="56" t="str">
        <f>IFERROR(IF(OR(IFERROR(IF(AND(VLOOKUP(L547,'EFM Funds June 2020'!$D:$M,10,FALSE)="Yes",T547&lt;0),"Yes","No"),"No")="Yes",IFERROR(IF(AND(VLOOKUP(W547,'EFM Funds June 2020'!$D:$M,10,FALSE)="Yes",AA547&gt;0),"Yes","No"),"No")="Yes"),"Yes","No"),"No")</f>
        <v>No</v>
      </c>
      <c r="AL547" s="95" t="str">
        <f t="shared" si="54"/>
        <v>NoNo</v>
      </c>
    </row>
    <row r="548" spans="1:38" s="12" customFormat="1" x14ac:dyDescent="0.35">
      <c r="A548" s="13"/>
      <c r="B548" s="20"/>
      <c r="C548" s="20"/>
      <c r="D548" s="13"/>
      <c r="E548" s="13"/>
      <c r="F548" s="13"/>
      <c r="G548" s="21"/>
      <c r="H548" s="104"/>
      <c r="I548" s="21"/>
      <c r="J548" s="21"/>
      <c r="K548" s="13"/>
      <c r="L548" s="13"/>
      <c r="M548" s="20"/>
      <c r="N548" s="13"/>
      <c r="O548" s="13"/>
      <c r="P548" s="13"/>
      <c r="Q548" s="22"/>
      <c r="R548" s="13"/>
      <c r="S548" s="13"/>
      <c r="T548" s="13"/>
      <c r="U548" s="116"/>
      <c r="V548" s="116"/>
      <c r="W548" s="116"/>
      <c r="X548" s="118"/>
      <c r="Y548" s="120"/>
      <c r="Z548" s="116"/>
      <c r="AA548" s="116"/>
      <c r="AB548" s="55">
        <f t="shared" si="49"/>
        <v>0</v>
      </c>
      <c r="AC548" s="39"/>
      <c r="AD548" s="96" t="str">
        <f t="shared" si="50"/>
        <v>No</v>
      </c>
      <c r="AE548" s="18" t="str">
        <f>IFERROR(VLOOKUP(L548,'EFM Funds June 2020'!D:M,9,FALSE),"No")</f>
        <v>No</v>
      </c>
      <c r="AF548" s="18" t="str">
        <f>IFERROR(VLOOKUP(W548,'EFM Funds June 2020'!D:L,9,FALSE),"No")</f>
        <v>No</v>
      </c>
      <c r="AG548" s="19" t="str">
        <f t="shared" ca="1" si="51"/>
        <v>No</v>
      </c>
      <c r="AH548" s="19" t="str">
        <f t="shared" si="52"/>
        <v>No</v>
      </c>
      <c r="AI548" s="56" t="str">
        <f t="shared" ca="1" si="53"/>
        <v>Yes</v>
      </c>
      <c r="AJ548" s="56" t="str">
        <f ca="1">IFERROR(IF(OR($R$1&gt;Q548+90,$R$1&gt;VLOOKUP(W548,'EFM Funds June 2020'!D:E,2,FALSE)+90),"Yes","No"),"No")</f>
        <v>No</v>
      </c>
      <c r="AK548" s="56" t="str">
        <f>IFERROR(IF(OR(IFERROR(IF(AND(VLOOKUP(L548,'EFM Funds June 2020'!$D:$M,10,FALSE)="Yes",T548&lt;0),"Yes","No"),"No")="Yes",IFERROR(IF(AND(VLOOKUP(W548,'EFM Funds June 2020'!$D:$M,10,FALSE)="Yes",AA548&gt;0),"Yes","No"),"No")="Yes"),"Yes","No"),"No")</f>
        <v>No</v>
      </c>
      <c r="AL548" s="95" t="str">
        <f t="shared" si="54"/>
        <v>NoNo</v>
      </c>
    </row>
    <row r="549" spans="1:38" s="12" customFormat="1" x14ac:dyDescent="0.35">
      <c r="A549" s="13"/>
      <c r="B549" s="20"/>
      <c r="C549" s="20"/>
      <c r="D549" s="13"/>
      <c r="E549" s="13"/>
      <c r="F549" s="13"/>
      <c r="G549" s="21"/>
      <c r="H549" s="104"/>
      <c r="I549" s="21"/>
      <c r="J549" s="21"/>
      <c r="K549" s="13"/>
      <c r="L549" s="13"/>
      <c r="M549" s="20"/>
      <c r="N549" s="13"/>
      <c r="O549" s="13"/>
      <c r="P549" s="13"/>
      <c r="Q549" s="22"/>
      <c r="R549" s="13"/>
      <c r="S549" s="13"/>
      <c r="T549" s="13"/>
      <c r="U549" s="116"/>
      <c r="V549" s="116"/>
      <c r="W549" s="116"/>
      <c r="X549" s="118"/>
      <c r="Y549" s="120"/>
      <c r="Z549" s="116"/>
      <c r="AA549" s="116"/>
      <c r="AB549" s="55">
        <f t="shared" si="49"/>
        <v>0</v>
      </c>
      <c r="AC549" s="39"/>
      <c r="AD549" s="96" t="str">
        <f t="shared" si="50"/>
        <v>No</v>
      </c>
      <c r="AE549" s="18" t="str">
        <f>IFERROR(VLOOKUP(L549,'EFM Funds June 2020'!D:M,9,FALSE),"No")</f>
        <v>No</v>
      </c>
      <c r="AF549" s="18" t="str">
        <f>IFERROR(VLOOKUP(W549,'EFM Funds June 2020'!D:L,9,FALSE),"No")</f>
        <v>No</v>
      </c>
      <c r="AG549" s="19" t="str">
        <f t="shared" ca="1" si="51"/>
        <v>No</v>
      </c>
      <c r="AH549" s="19" t="str">
        <f t="shared" si="52"/>
        <v>No</v>
      </c>
      <c r="AI549" s="56" t="str">
        <f t="shared" ca="1" si="53"/>
        <v>Yes</v>
      </c>
      <c r="AJ549" s="56" t="str">
        <f ca="1">IFERROR(IF(OR($R$1&gt;Q549+90,$R$1&gt;VLOOKUP(W549,'EFM Funds June 2020'!D:E,2,FALSE)+90),"Yes","No"),"No")</f>
        <v>No</v>
      </c>
      <c r="AK549" s="56" t="str">
        <f>IFERROR(IF(OR(IFERROR(IF(AND(VLOOKUP(L549,'EFM Funds June 2020'!$D:$M,10,FALSE)="Yes",T549&lt;0),"Yes","No"),"No")="Yes",IFERROR(IF(AND(VLOOKUP(W549,'EFM Funds June 2020'!$D:$M,10,FALSE)="Yes",AA549&gt;0),"Yes","No"),"No")="Yes"),"Yes","No"),"No")</f>
        <v>No</v>
      </c>
      <c r="AL549" s="95" t="str">
        <f t="shared" si="54"/>
        <v>NoNo</v>
      </c>
    </row>
    <row r="550" spans="1:38" s="12" customFormat="1" x14ac:dyDescent="0.35">
      <c r="A550" s="13"/>
      <c r="B550" s="20"/>
      <c r="C550" s="20"/>
      <c r="D550" s="13"/>
      <c r="E550" s="13"/>
      <c r="F550" s="13"/>
      <c r="G550" s="21"/>
      <c r="H550" s="104"/>
      <c r="I550" s="21"/>
      <c r="J550" s="21"/>
      <c r="K550" s="13"/>
      <c r="L550" s="13"/>
      <c r="M550" s="20"/>
      <c r="N550" s="13"/>
      <c r="O550" s="13"/>
      <c r="P550" s="13"/>
      <c r="Q550" s="22"/>
      <c r="R550" s="13"/>
      <c r="S550" s="13"/>
      <c r="T550" s="13"/>
      <c r="U550" s="116"/>
      <c r="V550" s="116"/>
      <c r="W550" s="116"/>
      <c r="X550" s="118"/>
      <c r="Y550" s="120"/>
      <c r="Z550" s="116"/>
      <c r="AA550" s="116"/>
      <c r="AB550" s="55">
        <f t="shared" si="49"/>
        <v>0</v>
      </c>
      <c r="AC550" s="39"/>
      <c r="AD550" s="96" t="str">
        <f t="shared" si="50"/>
        <v>No</v>
      </c>
      <c r="AE550" s="18" t="str">
        <f>IFERROR(VLOOKUP(L550,'EFM Funds June 2020'!D:M,9,FALSE),"No")</f>
        <v>No</v>
      </c>
      <c r="AF550" s="18" t="str">
        <f>IFERROR(VLOOKUP(W550,'EFM Funds June 2020'!D:L,9,FALSE),"No")</f>
        <v>No</v>
      </c>
      <c r="AG550" s="19" t="str">
        <f t="shared" ca="1" si="51"/>
        <v>No</v>
      </c>
      <c r="AH550" s="19" t="str">
        <f t="shared" si="52"/>
        <v>No</v>
      </c>
      <c r="AI550" s="56" t="str">
        <f t="shared" ca="1" si="53"/>
        <v>Yes</v>
      </c>
      <c r="AJ550" s="56" t="str">
        <f ca="1">IFERROR(IF(OR($R$1&gt;Q550+90,$R$1&gt;VLOOKUP(W550,'EFM Funds June 2020'!D:E,2,FALSE)+90),"Yes","No"),"No")</f>
        <v>No</v>
      </c>
      <c r="AK550" s="56" t="str">
        <f>IFERROR(IF(OR(IFERROR(IF(AND(VLOOKUP(L550,'EFM Funds June 2020'!$D:$M,10,FALSE)="Yes",T550&lt;0),"Yes","No"),"No")="Yes",IFERROR(IF(AND(VLOOKUP(W550,'EFM Funds June 2020'!$D:$M,10,FALSE)="Yes",AA550&gt;0),"Yes","No"),"No")="Yes"),"Yes","No"),"No")</f>
        <v>No</v>
      </c>
      <c r="AL550" s="95" t="str">
        <f t="shared" si="54"/>
        <v>NoNo</v>
      </c>
    </row>
    <row r="551" spans="1:38" s="12" customFormat="1" x14ac:dyDescent="0.35">
      <c r="A551" s="13"/>
      <c r="B551" s="20"/>
      <c r="C551" s="20"/>
      <c r="D551" s="13"/>
      <c r="E551" s="13"/>
      <c r="F551" s="13"/>
      <c r="G551" s="21"/>
      <c r="H551" s="104"/>
      <c r="I551" s="21"/>
      <c r="J551" s="21"/>
      <c r="K551" s="13"/>
      <c r="L551" s="13"/>
      <c r="M551" s="20"/>
      <c r="N551" s="13"/>
      <c r="O551" s="13"/>
      <c r="P551" s="13"/>
      <c r="Q551" s="22"/>
      <c r="R551" s="13"/>
      <c r="S551" s="13"/>
      <c r="T551" s="13"/>
      <c r="U551" s="116"/>
      <c r="V551" s="116"/>
      <c r="W551" s="116"/>
      <c r="X551" s="118"/>
      <c r="Y551" s="120"/>
      <c r="Z551" s="116"/>
      <c r="AA551" s="116"/>
      <c r="AB551" s="55">
        <f t="shared" si="49"/>
        <v>0</v>
      </c>
      <c r="AC551" s="39"/>
      <c r="AD551" s="96" t="str">
        <f t="shared" si="50"/>
        <v>No</v>
      </c>
      <c r="AE551" s="18" t="str">
        <f>IFERROR(VLOOKUP(L551,'EFM Funds June 2020'!D:M,9,FALSE),"No")</f>
        <v>No</v>
      </c>
      <c r="AF551" s="18" t="str">
        <f>IFERROR(VLOOKUP(W551,'EFM Funds June 2020'!D:L,9,FALSE),"No")</f>
        <v>No</v>
      </c>
      <c r="AG551" s="19" t="str">
        <f t="shared" ca="1" si="51"/>
        <v>No</v>
      </c>
      <c r="AH551" s="19" t="str">
        <f t="shared" si="52"/>
        <v>No</v>
      </c>
      <c r="AI551" s="56" t="str">
        <f t="shared" ca="1" si="53"/>
        <v>Yes</v>
      </c>
      <c r="AJ551" s="56" t="str">
        <f ca="1">IFERROR(IF(OR($R$1&gt;Q551+90,$R$1&gt;VLOOKUP(W551,'EFM Funds June 2020'!D:E,2,FALSE)+90),"Yes","No"),"No")</f>
        <v>No</v>
      </c>
      <c r="AK551" s="56" t="str">
        <f>IFERROR(IF(OR(IFERROR(IF(AND(VLOOKUP(L551,'EFM Funds June 2020'!$D:$M,10,FALSE)="Yes",T551&lt;0),"Yes","No"),"No")="Yes",IFERROR(IF(AND(VLOOKUP(W551,'EFM Funds June 2020'!$D:$M,10,FALSE)="Yes",AA551&gt;0),"Yes","No"),"No")="Yes"),"Yes","No"),"No")</f>
        <v>No</v>
      </c>
      <c r="AL551" s="95" t="str">
        <f t="shared" si="54"/>
        <v>NoNo</v>
      </c>
    </row>
    <row r="552" spans="1:38" s="12" customFormat="1" x14ac:dyDescent="0.35">
      <c r="A552" s="13"/>
      <c r="B552" s="20"/>
      <c r="C552" s="20"/>
      <c r="D552" s="13"/>
      <c r="E552" s="13"/>
      <c r="F552" s="13"/>
      <c r="G552" s="21"/>
      <c r="H552" s="104"/>
      <c r="I552" s="21"/>
      <c r="J552" s="21"/>
      <c r="K552" s="13"/>
      <c r="L552" s="13"/>
      <c r="M552" s="20"/>
      <c r="N552" s="13"/>
      <c r="O552" s="13"/>
      <c r="P552" s="13"/>
      <c r="Q552" s="22"/>
      <c r="R552" s="13"/>
      <c r="S552" s="13"/>
      <c r="T552" s="13"/>
      <c r="U552" s="116"/>
      <c r="V552" s="116"/>
      <c r="W552" s="116"/>
      <c r="X552" s="118"/>
      <c r="Y552" s="120"/>
      <c r="Z552" s="116"/>
      <c r="AA552" s="116"/>
      <c r="AB552" s="55">
        <f t="shared" si="49"/>
        <v>0</v>
      </c>
      <c r="AC552" s="39"/>
      <c r="AD552" s="96" t="str">
        <f t="shared" si="50"/>
        <v>No</v>
      </c>
      <c r="AE552" s="18" t="str">
        <f>IFERROR(VLOOKUP(L552,'EFM Funds June 2020'!D:M,9,FALSE),"No")</f>
        <v>No</v>
      </c>
      <c r="AF552" s="18" t="str">
        <f>IFERROR(VLOOKUP(W552,'EFM Funds June 2020'!D:L,9,FALSE),"No")</f>
        <v>No</v>
      </c>
      <c r="AG552" s="19" t="str">
        <f t="shared" ca="1" si="51"/>
        <v>No</v>
      </c>
      <c r="AH552" s="19" t="str">
        <f t="shared" si="52"/>
        <v>No</v>
      </c>
      <c r="AI552" s="56" t="str">
        <f t="shared" ca="1" si="53"/>
        <v>Yes</v>
      </c>
      <c r="AJ552" s="56" t="str">
        <f ca="1">IFERROR(IF(OR($R$1&gt;Q552+90,$R$1&gt;VLOOKUP(W552,'EFM Funds June 2020'!D:E,2,FALSE)+90),"Yes","No"),"No")</f>
        <v>No</v>
      </c>
      <c r="AK552" s="56" t="str">
        <f>IFERROR(IF(OR(IFERROR(IF(AND(VLOOKUP(L552,'EFM Funds June 2020'!$D:$M,10,FALSE)="Yes",T552&lt;0),"Yes","No"),"No")="Yes",IFERROR(IF(AND(VLOOKUP(W552,'EFM Funds June 2020'!$D:$M,10,FALSE)="Yes",AA552&gt;0),"Yes","No"),"No")="Yes"),"Yes","No"),"No")</f>
        <v>No</v>
      </c>
      <c r="AL552" s="95" t="str">
        <f t="shared" si="54"/>
        <v>NoNo</v>
      </c>
    </row>
    <row r="553" spans="1:38" s="12" customFormat="1" x14ac:dyDescent="0.35">
      <c r="A553" s="13"/>
      <c r="B553" s="20"/>
      <c r="C553" s="20"/>
      <c r="D553" s="13"/>
      <c r="E553" s="13"/>
      <c r="F553" s="13"/>
      <c r="G553" s="21"/>
      <c r="H553" s="104"/>
      <c r="I553" s="21"/>
      <c r="J553" s="21"/>
      <c r="K553" s="13"/>
      <c r="L553" s="13"/>
      <c r="M553" s="20"/>
      <c r="N553" s="13"/>
      <c r="O553" s="13"/>
      <c r="P553" s="13"/>
      <c r="Q553" s="22"/>
      <c r="R553" s="13"/>
      <c r="S553" s="13"/>
      <c r="T553" s="13"/>
      <c r="U553" s="116"/>
      <c r="V553" s="116"/>
      <c r="W553" s="116"/>
      <c r="X553" s="118"/>
      <c r="Y553" s="120"/>
      <c r="Z553" s="116"/>
      <c r="AA553" s="116"/>
      <c r="AB553" s="55">
        <f t="shared" si="49"/>
        <v>0</v>
      </c>
      <c r="AC553" s="39"/>
      <c r="AD553" s="96" t="str">
        <f t="shared" si="50"/>
        <v>No</v>
      </c>
      <c r="AE553" s="18" t="str">
        <f>IFERROR(VLOOKUP(L553,'EFM Funds June 2020'!D:M,9,FALSE),"No")</f>
        <v>No</v>
      </c>
      <c r="AF553" s="18" t="str">
        <f>IFERROR(VLOOKUP(W553,'EFM Funds June 2020'!D:L,9,FALSE),"No")</f>
        <v>No</v>
      </c>
      <c r="AG553" s="19" t="str">
        <f t="shared" ca="1" si="51"/>
        <v>No</v>
      </c>
      <c r="AH553" s="19" t="str">
        <f t="shared" si="52"/>
        <v>No</v>
      </c>
      <c r="AI553" s="56" t="str">
        <f t="shared" ca="1" si="53"/>
        <v>Yes</v>
      </c>
      <c r="AJ553" s="56" t="str">
        <f ca="1">IFERROR(IF(OR($R$1&gt;Q553+90,$R$1&gt;VLOOKUP(W553,'EFM Funds June 2020'!D:E,2,FALSE)+90),"Yes","No"),"No")</f>
        <v>No</v>
      </c>
      <c r="AK553" s="56" t="str">
        <f>IFERROR(IF(OR(IFERROR(IF(AND(VLOOKUP(L553,'EFM Funds June 2020'!$D:$M,10,FALSE)="Yes",T553&lt;0),"Yes","No"),"No")="Yes",IFERROR(IF(AND(VLOOKUP(W553,'EFM Funds June 2020'!$D:$M,10,FALSE)="Yes",AA553&gt;0),"Yes","No"),"No")="Yes"),"Yes","No"),"No")</f>
        <v>No</v>
      </c>
      <c r="AL553" s="95" t="str">
        <f t="shared" si="54"/>
        <v>NoNo</v>
      </c>
    </row>
    <row r="554" spans="1:38" s="12" customFormat="1" x14ac:dyDescent="0.35">
      <c r="A554" s="13"/>
      <c r="B554" s="20"/>
      <c r="C554" s="20"/>
      <c r="D554" s="13"/>
      <c r="E554" s="13"/>
      <c r="F554" s="13"/>
      <c r="G554" s="21"/>
      <c r="H554" s="104"/>
      <c r="I554" s="21"/>
      <c r="J554" s="21"/>
      <c r="K554" s="13"/>
      <c r="L554" s="13"/>
      <c r="M554" s="20"/>
      <c r="N554" s="13"/>
      <c r="O554" s="13"/>
      <c r="P554" s="13"/>
      <c r="Q554" s="22"/>
      <c r="R554" s="13"/>
      <c r="S554" s="13"/>
      <c r="T554" s="13"/>
      <c r="U554" s="116"/>
      <c r="V554" s="116"/>
      <c r="W554" s="116"/>
      <c r="X554" s="118"/>
      <c r="Y554" s="120"/>
      <c r="Z554" s="116"/>
      <c r="AA554" s="116"/>
      <c r="AB554" s="55">
        <f t="shared" si="49"/>
        <v>0</v>
      </c>
      <c r="AC554" s="39"/>
      <c r="AD554" s="96" t="str">
        <f t="shared" si="50"/>
        <v>No</v>
      </c>
      <c r="AE554" s="18" t="str">
        <f>IFERROR(VLOOKUP(L554,'EFM Funds June 2020'!D:M,9,FALSE),"No")</f>
        <v>No</v>
      </c>
      <c r="AF554" s="18" t="str">
        <f>IFERROR(VLOOKUP(W554,'EFM Funds June 2020'!D:L,9,FALSE),"No")</f>
        <v>No</v>
      </c>
      <c r="AG554" s="19" t="str">
        <f t="shared" ca="1" si="51"/>
        <v>No</v>
      </c>
      <c r="AH554" s="19" t="str">
        <f t="shared" si="52"/>
        <v>No</v>
      </c>
      <c r="AI554" s="56" t="str">
        <f t="shared" ca="1" si="53"/>
        <v>Yes</v>
      </c>
      <c r="AJ554" s="56" t="str">
        <f ca="1">IFERROR(IF(OR($R$1&gt;Q554+90,$R$1&gt;VLOOKUP(W554,'EFM Funds June 2020'!D:E,2,FALSE)+90),"Yes","No"),"No")</f>
        <v>No</v>
      </c>
      <c r="AK554" s="56" t="str">
        <f>IFERROR(IF(OR(IFERROR(IF(AND(VLOOKUP(L554,'EFM Funds June 2020'!$D:$M,10,FALSE)="Yes",T554&lt;0),"Yes","No"),"No")="Yes",IFERROR(IF(AND(VLOOKUP(W554,'EFM Funds June 2020'!$D:$M,10,FALSE)="Yes",AA554&gt;0),"Yes","No"),"No")="Yes"),"Yes","No"),"No")</f>
        <v>No</v>
      </c>
      <c r="AL554" s="95" t="str">
        <f t="shared" si="54"/>
        <v>NoNo</v>
      </c>
    </row>
    <row r="555" spans="1:38" s="12" customFormat="1" x14ac:dyDescent="0.35">
      <c r="A555" s="13"/>
      <c r="B555" s="20"/>
      <c r="C555" s="20"/>
      <c r="D555" s="13"/>
      <c r="E555" s="13"/>
      <c r="F555" s="13"/>
      <c r="G555" s="21"/>
      <c r="H555" s="104"/>
      <c r="I555" s="21"/>
      <c r="J555" s="21"/>
      <c r="K555" s="13"/>
      <c r="L555" s="13"/>
      <c r="M555" s="20"/>
      <c r="N555" s="13"/>
      <c r="O555" s="13"/>
      <c r="P555" s="13"/>
      <c r="Q555" s="22"/>
      <c r="R555" s="13"/>
      <c r="S555" s="13"/>
      <c r="T555" s="13"/>
      <c r="U555" s="116"/>
      <c r="V555" s="116"/>
      <c r="W555" s="116"/>
      <c r="X555" s="118"/>
      <c r="Y555" s="120"/>
      <c r="Z555" s="116"/>
      <c r="AA555" s="116"/>
      <c r="AB555" s="55">
        <f t="shared" si="49"/>
        <v>0</v>
      </c>
      <c r="AC555" s="39"/>
      <c r="AD555" s="96" t="str">
        <f t="shared" si="50"/>
        <v>No</v>
      </c>
      <c r="AE555" s="18" t="str">
        <f>IFERROR(VLOOKUP(L555,'EFM Funds June 2020'!D:M,9,FALSE),"No")</f>
        <v>No</v>
      </c>
      <c r="AF555" s="18" t="str">
        <f>IFERROR(VLOOKUP(W555,'EFM Funds June 2020'!D:L,9,FALSE),"No")</f>
        <v>No</v>
      </c>
      <c r="AG555" s="19" t="str">
        <f t="shared" ca="1" si="51"/>
        <v>No</v>
      </c>
      <c r="AH555" s="19" t="str">
        <f t="shared" si="52"/>
        <v>No</v>
      </c>
      <c r="AI555" s="56" t="str">
        <f t="shared" ca="1" si="53"/>
        <v>Yes</v>
      </c>
      <c r="AJ555" s="56" t="str">
        <f ca="1">IFERROR(IF(OR($R$1&gt;Q555+90,$R$1&gt;VLOOKUP(W555,'EFM Funds June 2020'!D:E,2,FALSE)+90),"Yes","No"),"No")</f>
        <v>No</v>
      </c>
      <c r="AK555" s="56" t="str">
        <f>IFERROR(IF(OR(IFERROR(IF(AND(VLOOKUP(L555,'EFM Funds June 2020'!$D:$M,10,FALSE)="Yes",T555&lt;0),"Yes","No"),"No")="Yes",IFERROR(IF(AND(VLOOKUP(W555,'EFM Funds June 2020'!$D:$M,10,FALSE)="Yes",AA555&gt;0),"Yes","No"),"No")="Yes"),"Yes","No"),"No")</f>
        <v>No</v>
      </c>
      <c r="AL555" s="95" t="str">
        <f t="shared" si="54"/>
        <v>NoNo</v>
      </c>
    </row>
    <row r="556" spans="1:38" s="12" customFormat="1" x14ac:dyDescent="0.35">
      <c r="A556" s="13"/>
      <c r="B556" s="20"/>
      <c r="C556" s="20"/>
      <c r="D556" s="13"/>
      <c r="E556" s="13"/>
      <c r="F556" s="13"/>
      <c r="G556" s="21"/>
      <c r="H556" s="104"/>
      <c r="I556" s="21"/>
      <c r="J556" s="21"/>
      <c r="K556" s="13"/>
      <c r="L556" s="13"/>
      <c r="M556" s="20"/>
      <c r="N556" s="13"/>
      <c r="O556" s="13"/>
      <c r="P556" s="13"/>
      <c r="Q556" s="22"/>
      <c r="R556" s="13"/>
      <c r="S556" s="13"/>
      <c r="T556" s="13"/>
      <c r="U556" s="116"/>
      <c r="V556" s="116"/>
      <c r="W556" s="116"/>
      <c r="X556" s="118"/>
      <c r="Y556" s="120"/>
      <c r="Z556" s="116"/>
      <c r="AA556" s="116"/>
      <c r="AB556" s="55">
        <f t="shared" si="49"/>
        <v>0</v>
      </c>
      <c r="AC556" s="39"/>
      <c r="AD556" s="96" t="str">
        <f t="shared" si="50"/>
        <v>No</v>
      </c>
      <c r="AE556" s="18" t="str">
        <f>IFERROR(VLOOKUP(L556,'EFM Funds June 2020'!D:M,9,FALSE),"No")</f>
        <v>No</v>
      </c>
      <c r="AF556" s="18" t="str">
        <f>IFERROR(VLOOKUP(W556,'EFM Funds June 2020'!D:L,9,FALSE),"No")</f>
        <v>No</v>
      </c>
      <c r="AG556" s="19" t="str">
        <f t="shared" ca="1" si="51"/>
        <v>No</v>
      </c>
      <c r="AH556" s="19" t="str">
        <f t="shared" si="52"/>
        <v>No</v>
      </c>
      <c r="AI556" s="56" t="str">
        <f t="shared" ca="1" si="53"/>
        <v>Yes</v>
      </c>
      <c r="AJ556" s="56" t="str">
        <f ca="1">IFERROR(IF(OR($R$1&gt;Q556+90,$R$1&gt;VLOOKUP(W556,'EFM Funds June 2020'!D:E,2,FALSE)+90),"Yes","No"),"No")</f>
        <v>No</v>
      </c>
      <c r="AK556" s="56" t="str">
        <f>IFERROR(IF(OR(IFERROR(IF(AND(VLOOKUP(L556,'EFM Funds June 2020'!$D:$M,10,FALSE)="Yes",T556&lt;0),"Yes","No"),"No")="Yes",IFERROR(IF(AND(VLOOKUP(W556,'EFM Funds June 2020'!$D:$M,10,FALSE)="Yes",AA556&gt;0),"Yes","No"),"No")="Yes"),"Yes","No"),"No")</f>
        <v>No</v>
      </c>
      <c r="AL556" s="95" t="str">
        <f t="shared" si="54"/>
        <v>NoNo</v>
      </c>
    </row>
    <row r="557" spans="1:38" s="12" customFormat="1" x14ac:dyDescent="0.35">
      <c r="A557" s="13"/>
      <c r="B557" s="20"/>
      <c r="C557" s="20"/>
      <c r="D557" s="13"/>
      <c r="E557" s="13"/>
      <c r="F557" s="13"/>
      <c r="G557" s="21"/>
      <c r="H557" s="104"/>
      <c r="I557" s="21"/>
      <c r="J557" s="21"/>
      <c r="K557" s="13"/>
      <c r="L557" s="13"/>
      <c r="M557" s="20"/>
      <c r="N557" s="13"/>
      <c r="O557" s="13"/>
      <c r="P557" s="13"/>
      <c r="Q557" s="22"/>
      <c r="R557" s="13"/>
      <c r="S557" s="13"/>
      <c r="T557" s="13"/>
      <c r="U557" s="116"/>
      <c r="V557" s="116"/>
      <c r="W557" s="116"/>
      <c r="X557" s="118"/>
      <c r="Y557" s="120"/>
      <c r="Z557" s="116"/>
      <c r="AA557" s="116"/>
      <c r="AB557" s="55">
        <f t="shared" si="49"/>
        <v>0</v>
      </c>
      <c r="AC557" s="39"/>
      <c r="AD557" s="96" t="str">
        <f t="shared" si="50"/>
        <v>No</v>
      </c>
      <c r="AE557" s="18" t="str">
        <f>IFERROR(VLOOKUP(L557,'EFM Funds June 2020'!D:M,9,FALSE),"No")</f>
        <v>No</v>
      </c>
      <c r="AF557" s="18" t="str">
        <f>IFERROR(VLOOKUP(W557,'EFM Funds June 2020'!D:L,9,FALSE),"No")</f>
        <v>No</v>
      </c>
      <c r="AG557" s="19" t="str">
        <f t="shared" ca="1" si="51"/>
        <v>No</v>
      </c>
      <c r="AH557" s="19" t="str">
        <f t="shared" si="52"/>
        <v>No</v>
      </c>
      <c r="AI557" s="56" t="str">
        <f t="shared" ca="1" si="53"/>
        <v>Yes</v>
      </c>
      <c r="AJ557" s="56" t="str">
        <f ca="1">IFERROR(IF(OR($R$1&gt;Q557+90,$R$1&gt;VLOOKUP(W557,'EFM Funds June 2020'!D:E,2,FALSE)+90),"Yes","No"),"No")</f>
        <v>No</v>
      </c>
      <c r="AK557" s="56" t="str">
        <f>IFERROR(IF(OR(IFERROR(IF(AND(VLOOKUP(L557,'EFM Funds June 2020'!$D:$M,10,FALSE)="Yes",T557&lt;0),"Yes","No"),"No")="Yes",IFERROR(IF(AND(VLOOKUP(W557,'EFM Funds June 2020'!$D:$M,10,FALSE)="Yes",AA557&gt;0),"Yes","No"),"No")="Yes"),"Yes","No"),"No")</f>
        <v>No</v>
      </c>
      <c r="AL557" s="95" t="str">
        <f t="shared" si="54"/>
        <v>NoNo</v>
      </c>
    </row>
    <row r="558" spans="1:38" s="12" customFormat="1" x14ac:dyDescent="0.35">
      <c r="A558" s="13"/>
      <c r="B558" s="20"/>
      <c r="C558" s="20"/>
      <c r="D558" s="13"/>
      <c r="E558" s="13"/>
      <c r="F558" s="13"/>
      <c r="G558" s="21"/>
      <c r="H558" s="104"/>
      <c r="I558" s="21"/>
      <c r="J558" s="21"/>
      <c r="K558" s="13"/>
      <c r="L558" s="13"/>
      <c r="M558" s="20"/>
      <c r="N558" s="13"/>
      <c r="O558" s="13"/>
      <c r="P558" s="13"/>
      <c r="Q558" s="22"/>
      <c r="R558" s="13"/>
      <c r="S558" s="13"/>
      <c r="T558" s="13"/>
      <c r="U558" s="116"/>
      <c r="V558" s="116"/>
      <c r="W558" s="116"/>
      <c r="X558" s="118"/>
      <c r="Y558" s="120"/>
      <c r="Z558" s="116"/>
      <c r="AA558" s="116"/>
      <c r="AB558" s="55">
        <f t="shared" si="49"/>
        <v>0</v>
      </c>
      <c r="AC558" s="39"/>
      <c r="AD558" s="96" t="str">
        <f t="shared" si="50"/>
        <v>No</v>
      </c>
      <c r="AE558" s="18" t="str">
        <f>IFERROR(VLOOKUP(L558,'EFM Funds June 2020'!D:M,9,FALSE),"No")</f>
        <v>No</v>
      </c>
      <c r="AF558" s="18" t="str">
        <f>IFERROR(VLOOKUP(W558,'EFM Funds June 2020'!D:L,9,FALSE),"No")</f>
        <v>No</v>
      </c>
      <c r="AG558" s="19" t="str">
        <f t="shared" ca="1" si="51"/>
        <v>No</v>
      </c>
      <c r="AH558" s="19" t="str">
        <f t="shared" si="52"/>
        <v>No</v>
      </c>
      <c r="AI558" s="56" t="str">
        <f t="shared" ca="1" si="53"/>
        <v>Yes</v>
      </c>
      <c r="AJ558" s="56" t="str">
        <f ca="1">IFERROR(IF(OR($R$1&gt;Q558+90,$R$1&gt;VLOOKUP(W558,'EFM Funds June 2020'!D:E,2,FALSE)+90),"Yes","No"),"No")</f>
        <v>No</v>
      </c>
      <c r="AK558" s="56" t="str">
        <f>IFERROR(IF(OR(IFERROR(IF(AND(VLOOKUP(L558,'EFM Funds June 2020'!$D:$M,10,FALSE)="Yes",T558&lt;0),"Yes","No"),"No")="Yes",IFERROR(IF(AND(VLOOKUP(W558,'EFM Funds June 2020'!$D:$M,10,FALSE)="Yes",AA558&gt;0),"Yes","No"),"No")="Yes"),"Yes","No"),"No")</f>
        <v>No</v>
      </c>
      <c r="AL558" s="95" t="str">
        <f t="shared" si="54"/>
        <v>NoNo</v>
      </c>
    </row>
    <row r="559" spans="1:38" s="12" customFormat="1" x14ac:dyDescent="0.35">
      <c r="A559" s="13"/>
      <c r="B559" s="20"/>
      <c r="C559" s="20"/>
      <c r="D559" s="13"/>
      <c r="E559" s="13"/>
      <c r="F559" s="13"/>
      <c r="G559" s="21"/>
      <c r="H559" s="104"/>
      <c r="I559" s="21"/>
      <c r="J559" s="21"/>
      <c r="K559" s="13"/>
      <c r="L559" s="13"/>
      <c r="M559" s="20"/>
      <c r="N559" s="13"/>
      <c r="O559" s="13"/>
      <c r="P559" s="13"/>
      <c r="Q559" s="22"/>
      <c r="R559" s="13"/>
      <c r="S559" s="13"/>
      <c r="T559" s="13"/>
      <c r="U559" s="116"/>
      <c r="V559" s="116"/>
      <c r="W559" s="116"/>
      <c r="X559" s="118"/>
      <c r="Y559" s="120"/>
      <c r="Z559" s="116"/>
      <c r="AA559" s="116"/>
      <c r="AB559" s="55">
        <f t="shared" si="49"/>
        <v>0</v>
      </c>
      <c r="AC559" s="39"/>
      <c r="AD559" s="96" t="str">
        <f t="shared" si="50"/>
        <v>No</v>
      </c>
      <c r="AE559" s="18" t="str">
        <f>IFERROR(VLOOKUP(L559,'EFM Funds June 2020'!D:M,9,FALSE),"No")</f>
        <v>No</v>
      </c>
      <c r="AF559" s="18" t="str">
        <f>IFERROR(VLOOKUP(W559,'EFM Funds June 2020'!D:L,9,FALSE),"No")</f>
        <v>No</v>
      </c>
      <c r="AG559" s="19" t="str">
        <f t="shared" ca="1" si="51"/>
        <v>No</v>
      </c>
      <c r="AH559" s="19" t="str">
        <f t="shared" si="52"/>
        <v>No</v>
      </c>
      <c r="AI559" s="56" t="str">
        <f t="shared" ca="1" si="53"/>
        <v>Yes</v>
      </c>
      <c r="AJ559" s="56" t="str">
        <f ca="1">IFERROR(IF(OR($R$1&gt;Q559+90,$R$1&gt;VLOOKUP(W559,'EFM Funds June 2020'!D:E,2,FALSE)+90),"Yes","No"),"No")</f>
        <v>No</v>
      </c>
      <c r="AK559" s="56" t="str">
        <f>IFERROR(IF(OR(IFERROR(IF(AND(VLOOKUP(L559,'EFM Funds June 2020'!$D:$M,10,FALSE)="Yes",T559&lt;0),"Yes","No"),"No")="Yes",IFERROR(IF(AND(VLOOKUP(W559,'EFM Funds June 2020'!$D:$M,10,FALSE)="Yes",AA559&gt;0),"Yes","No"),"No")="Yes"),"Yes","No"),"No")</f>
        <v>No</v>
      </c>
      <c r="AL559" s="95" t="str">
        <f t="shared" si="54"/>
        <v>NoNo</v>
      </c>
    </row>
    <row r="560" spans="1:38" s="12" customFormat="1" x14ac:dyDescent="0.35">
      <c r="A560" s="13"/>
      <c r="B560" s="20"/>
      <c r="C560" s="20"/>
      <c r="D560" s="13"/>
      <c r="E560" s="13"/>
      <c r="F560" s="13"/>
      <c r="G560" s="21"/>
      <c r="H560" s="104"/>
      <c r="I560" s="21"/>
      <c r="J560" s="21"/>
      <c r="K560" s="13"/>
      <c r="L560" s="13"/>
      <c r="M560" s="20"/>
      <c r="N560" s="13"/>
      <c r="O560" s="13"/>
      <c r="P560" s="13"/>
      <c r="Q560" s="22"/>
      <c r="R560" s="13"/>
      <c r="S560" s="13"/>
      <c r="T560" s="13"/>
      <c r="U560" s="116"/>
      <c r="V560" s="116"/>
      <c r="W560" s="116"/>
      <c r="X560" s="118"/>
      <c r="Y560" s="120"/>
      <c r="Z560" s="116"/>
      <c r="AA560" s="116"/>
      <c r="AB560" s="55">
        <f t="shared" si="49"/>
        <v>0</v>
      </c>
      <c r="AC560" s="39"/>
      <c r="AD560" s="96" t="str">
        <f t="shared" si="50"/>
        <v>No</v>
      </c>
      <c r="AE560" s="18" t="str">
        <f>IFERROR(VLOOKUP(L560,'EFM Funds June 2020'!D:M,9,FALSE),"No")</f>
        <v>No</v>
      </c>
      <c r="AF560" s="18" t="str">
        <f>IFERROR(VLOOKUP(W560,'EFM Funds June 2020'!D:L,9,FALSE),"No")</f>
        <v>No</v>
      </c>
      <c r="AG560" s="19" t="str">
        <f t="shared" ca="1" si="51"/>
        <v>No</v>
      </c>
      <c r="AH560" s="19" t="str">
        <f t="shared" si="52"/>
        <v>No</v>
      </c>
      <c r="AI560" s="56" t="str">
        <f t="shared" ca="1" si="53"/>
        <v>Yes</v>
      </c>
      <c r="AJ560" s="56" t="str">
        <f ca="1">IFERROR(IF(OR($R$1&gt;Q560+90,$R$1&gt;VLOOKUP(W560,'EFM Funds June 2020'!D:E,2,FALSE)+90),"Yes","No"),"No")</f>
        <v>No</v>
      </c>
      <c r="AK560" s="56" t="str">
        <f>IFERROR(IF(OR(IFERROR(IF(AND(VLOOKUP(L560,'EFM Funds June 2020'!$D:$M,10,FALSE)="Yes",T560&lt;0),"Yes","No"),"No")="Yes",IFERROR(IF(AND(VLOOKUP(W560,'EFM Funds June 2020'!$D:$M,10,FALSE)="Yes",AA560&gt;0),"Yes","No"),"No")="Yes"),"Yes","No"),"No")</f>
        <v>No</v>
      </c>
      <c r="AL560" s="95" t="str">
        <f t="shared" si="54"/>
        <v>NoNo</v>
      </c>
    </row>
    <row r="561" spans="1:38" s="12" customFormat="1" x14ac:dyDescent="0.35">
      <c r="A561" s="13"/>
      <c r="B561" s="20"/>
      <c r="C561" s="20"/>
      <c r="D561" s="13"/>
      <c r="E561" s="13"/>
      <c r="F561" s="13"/>
      <c r="G561" s="21"/>
      <c r="H561" s="104"/>
      <c r="I561" s="21"/>
      <c r="J561" s="21"/>
      <c r="K561" s="13"/>
      <c r="L561" s="13"/>
      <c r="M561" s="20"/>
      <c r="N561" s="13"/>
      <c r="O561" s="13"/>
      <c r="P561" s="13"/>
      <c r="Q561" s="22"/>
      <c r="R561" s="13"/>
      <c r="S561" s="13"/>
      <c r="T561" s="13"/>
      <c r="U561" s="116"/>
      <c r="V561" s="116"/>
      <c r="W561" s="116"/>
      <c r="X561" s="118"/>
      <c r="Y561" s="120"/>
      <c r="Z561" s="116"/>
      <c r="AA561" s="116"/>
      <c r="AB561" s="55">
        <f t="shared" si="49"/>
        <v>0</v>
      </c>
      <c r="AC561" s="39"/>
      <c r="AD561" s="96" t="str">
        <f t="shared" si="50"/>
        <v>No</v>
      </c>
      <c r="AE561" s="18" t="str">
        <f>IFERROR(VLOOKUP(L561,'EFM Funds June 2020'!D:M,9,FALSE),"No")</f>
        <v>No</v>
      </c>
      <c r="AF561" s="18" t="str">
        <f>IFERROR(VLOOKUP(W561,'EFM Funds June 2020'!D:L,9,FALSE),"No")</f>
        <v>No</v>
      </c>
      <c r="AG561" s="19" t="str">
        <f t="shared" ca="1" si="51"/>
        <v>No</v>
      </c>
      <c r="AH561" s="19" t="str">
        <f t="shared" si="52"/>
        <v>No</v>
      </c>
      <c r="AI561" s="56" t="str">
        <f t="shared" ca="1" si="53"/>
        <v>Yes</v>
      </c>
      <c r="AJ561" s="56" t="str">
        <f ca="1">IFERROR(IF(OR($R$1&gt;Q561+90,$R$1&gt;VLOOKUP(W561,'EFM Funds June 2020'!D:E,2,FALSE)+90),"Yes","No"),"No")</f>
        <v>No</v>
      </c>
      <c r="AK561" s="56" t="str">
        <f>IFERROR(IF(OR(IFERROR(IF(AND(VLOOKUP(L561,'EFM Funds June 2020'!$D:$M,10,FALSE)="Yes",T561&lt;0),"Yes","No"),"No")="Yes",IFERROR(IF(AND(VLOOKUP(W561,'EFM Funds June 2020'!$D:$M,10,FALSE)="Yes",AA561&gt;0),"Yes","No"),"No")="Yes"),"Yes","No"),"No")</f>
        <v>No</v>
      </c>
      <c r="AL561" s="95" t="str">
        <f t="shared" si="54"/>
        <v>NoNo</v>
      </c>
    </row>
    <row r="562" spans="1:38" s="12" customFormat="1" x14ac:dyDescent="0.35">
      <c r="A562" s="13"/>
      <c r="B562" s="20"/>
      <c r="C562" s="20"/>
      <c r="D562" s="13"/>
      <c r="E562" s="13"/>
      <c r="F562" s="13"/>
      <c r="G562" s="21"/>
      <c r="H562" s="104"/>
      <c r="I562" s="21"/>
      <c r="J562" s="21"/>
      <c r="K562" s="13"/>
      <c r="L562" s="13"/>
      <c r="M562" s="20"/>
      <c r="N562" s="13"/>
      <c r="O562" s="13"/>
      <c r="P562" s="13"/>
      <c r="Q562" s="22"/>
      <c r="R562" s="13"/>
      <c r="S562" s="13"/>
      <c r="T562" s="13"/>
      <c r="U562" s="116"/>
      <c r="V562" s="116"/>
      <c r="W562" s="116"/>
      <c r="X562" s="118"/>
      <c r="Y562" s="120"/>
      <c r="Z562" s="116"/>
      <c r="AA562" s="116"/>
      <c r="AB562" s="55">
        <f t="shared" si="49"/>
        <v>0</v>
      </c>
      <c r="AC562" s="39"/>
      <c r="AD562" s="96" t="str">
        <f t="shared" si="50"/>
        <v>No</v>
      </c>
      <c r="AE562" s="18" t="str">
        <f>IFERROR(VLOOKUP(L562,'EFM Funds June 2020'!D:M,9,FALSE),"No")</f>
        <v>No</v>
      </c>
      <c r="AF562" s="18" t="str">
        <f>IFERROR(VLOOKUP(W562,'EFM Funds June 2020'!D:L,9,FALSE),"No")</f>
        <v>No</v>
      </c>
      <c r="AG562" s="19" t="str">
        <f t="shared" ca="1" si="51"/>
        <v>No</v>
      </c>
      <c r="AH562" s="19" t="str">
        <f t="shared" si="52"/>
        <v>No</v>
      </c>
      <c r="AI562" s="56" t="str">
        <f t="shared" ca="1" si="53"/>
        <v>Yes</v>
      </c>
      <c r="AJ562" s="56" t="str">
        <f ca="1">IFERROR(IF(OR($R$1&gt;Q562+90,$R$1&gt;VLOOKUP(W562,'EFM Funds June 2020'!D:E,2,FALSE)+90),"Yes","No"),"No")</f>
        <v>No</v>
      </c>
      <c r="AK562" s="56" t="str">
        <f>IFERROR(IF(OR(IFERROR(IF(AND(VLOOKUP(L562,'EFM Funds June 2020'!$D:$M,10,FALSE)="Yes",T562&lt;0),"Yes","No"),"No")="Yes",IFERROR(IF(AND(VLOOKUP(W562,'EFM Funds June 2020'!$D:$M,10,FALSE)="Yes",AA562&gt;0),"Yes","No"),"No")="Yes"),"Yes","No"),"No")</f>
        <v>No</v>
      </c>
      <c r="AL562" s="95" t="str">
        <f t="shared" si="54"/>
        <v>NoNo</v>
      </c>
    </row>
    <row r="563" spans="1:38" s="12" customFormat="1" x14ac:dyDescent="0.35">
      <c r="A563" s="13"/>
      <c r="B563" s="20"/>
      <c r="C563" s="20"/>
      <c r="D563" s="13"/>
      <c r="E563" s="13"/>
      <c r="F563" s="13"/>
      <c r="G563" s="21"/>
      <c r="H563" s="104"/>
      <c r="I563" s="21"/>
      <c r="J563" s="21"/>
      <c r="K563" s="13"/>
      <c r="L563" s="13"/>
      <c r="M563" s="20"/>
      <c r="N563" s="13"/>
      <c r="O563" s="13"/>
      <c r="P563" s="13"/>
      <c r="Q563" s="22"/>
      <c r="R563" s="13"/>
      <c r="S563" s="13"/>
      <c r="T563" s="13"/>
      <c r="U563" s="116"/>
      <c r="V563" s="116"/>
      <c r="W563" s="116"/>
      <c r="X563" s="118"/>
      <c r="Y563" s="120"/>
      <c r="Z563" s="116"/>
      <c r="AA563" s="116"/>
      <c r="AB563" s="55">
        <f t="shared" si="49"/>
        <v>0</v>
      </c>
      <c r="AC563" s="39"/>
      <c r="AD563" s="96" t="str">
        <f t="shared" si="50"/>
        <v>No</v>
      </c>
      <c r="AE563" s="18" t="str">
        <f>IFERROR(VLOOKUP(L563,'EFM Funds June 2020'!D:M,9,FALSE),"No")</f>
        <v>No</v>
      </c>
      <c r="AF563" s="18" t="str">
        <f>IFERROR(VLOOKUP(W563,'EFM Funds June 2020'!D:L,9,FALSE),"No")</f>
        <v>No</v>
      </c>
      <c r="AG563" s="19" t="str">
        <f t="shared" ca="1" si="51"/>
        <v>No</v>
      </c>
      <c r="AH563" s="19" t="str">
        <f t="shared" si="52"/>
        <v>No</v>
      </c>
      <c r="AI563" s="56" t="str">
        <f t="shared" ca="1" si="53"/>
        <v>Yes</v>
      </c>
      <c r="AJ563" s="56" t="str">
        <f ca="1">IFERROR(IF(OR($R$1&gt;Q563+90,$R$1&gt;VLOOKUP(W563,'EFM Funds June 2020'!D:E,2,FALSE)+90),"Yes","No"),"No")</f>
        <v>No</v>
      </c>
      <c r="AK563" s="56" t="str">
        <f>IFERROR(IF(OR(IFERROR(IF(AND(VLOOKUP(L563,'EFM Funds June 2020'!$D:$M,10,FALSE)="Yes",T563&lt;0),"Yes","No"),"No")="Yes",IFERROR(IF(AND(VLOOKUP(W563,'EFM Funds June 2020'!$D:$M,10,FALSE)="Yes",AA563&gt;0),"Yes","No"),"No")="Yes"),"Yes","No"),"No")</f>
        <v>No</v>
      </c>
      <c r="AL563" s="95" t="str">
        <f t="shared" si="54"/>
        <v>NoNo</v>
      </c>
    </row>
    <row r="564" spans="1:38" s="12" customFormat="1" x14ac:dyDescent="0.35">
      <c r="A564" s="13"/>
      <c r="B564" s="20"/>
      <c r="C564" s="20"/>
      <c r="D564" s="13"/>
      <c r="E564" s="13"/>
      <c r="F564" s="13"/>
      <c r="G564" s="21"/>
      <c r="H564" s="104"/>
      <c r="I564" s="21"/>
      <c r="J564" s="21"/>
      <c r="K564" s="13"/>
      <c r="L564" s="13"/>
      <c r="M564" s="20"/>
      <c r="N564" s="13"/>
      <c r="O564" s="13"/>
      <c r="P564" s="13"/>
      <c r="Q564" s="22"/>
      <c r="R564" s="13"/>
      <c r="S564" s="13"/>
      <c r="T564" s="13"/>
      <c r="U564" s="116"/>
      <c r="V564" s="116"/>
      <c r="W564" s="116"/>
      <c r="X564" s="118"/>
      <c r="Y564" s="120"/>
      <c r="Z564" s="116"/>
      <c r="AA564" s="116"/>
      <c r="AB564" s="55">
        <f t="shared" si="49"/>
        <v>0</v>
      </c>
      <c r="AC564" s="39"/>
      <c r="AD564" s="96" t="str">
        <f t="shared" si="50"/>
        <v>No</v>
      </c>
      <c r="AE564" s="18" t="str">
        <f>IFERROR(VLOOKUP(L564,'EFM Funds June 2020'!D:M,9,FALSE),"No")</f>
        <v>No</v>
      </c>
      <c r="AF564" s="18" t="str">
        <f>IFERROR(VLOOKUP(W564,'EFM Funds June 2020'!D:L,9,FALSE),"No")</f>
        <v>No</v>
      </c>
      <c r="AG564" s="19" t="str">
        <f t="shared" ca="1" si="51"/>
        <v>No</v>
      </c>
      <c r="AH564" s="19" t="str">
        <f t="shared" si="52"/>
        <v>No</v>
      </c>
      <c r="AI564" s="56" t="str">
        <f t="shared" ca="1" si="53"/>
        <v>Yes</v>
      </c>
      <c r="AJ564" s="56" t="str">
        <f ca="1">IFERROR(IF(OR($R$1&gt;Q564+90,$R$1&gt;VLOOKUP(W564,'EFM Funds June 2020'!D:E,2,FALSE)+90),"Yes","No"),"No")</f>
        <v>No</v>
      </c>
      <c r="AK564" s="56" t="str">
        <f>IFERROR(IF(OR(IFERROR(IF(AND(VLOOKUP(L564,'EFM Funds June 2020'!$D:$M,10,FALSE)="Yes",T564&lt;0),"Yes","No"),"No")="Yes",IFERROR(IF(AND(VLOOKUP(W564,'EFM Funds June 2020'!$D:$M,10,FALSE)="Yes",AA564&gt;0),"Yes","No"),"No")="Yes"),"Yes","No"),"No")</f>
        <v>No</v>
      </c>
      <c r="AL564" s="95" t="str">
        <f t="shared" si="54"/>
        <v>NoNo</v>
      </c>
    </row>
    <row r="565" spans="1:38" s="12" customFormat="1" x14ac:dyDescent="0.35">
      <c r="A565" s="13"/>
      <c r="B565" s="20"/>
      <c r="C565" s="20"/>
      <c r="D565" s="13"/>
      <c r="E565" s="13"/>
      <c r="F565" s="13"/>
      <c r="G565" s="21"/>
      <c r="H565" s="104"/>
      <c r="I565" s="21"/>
      <c r="J565" s="21"/>
      <c r="K565" s="13"/>
      <c r="L565" s="13"/>
      <c r="M565" s="20"/>
      <c r="N565" s="13"/>
      <c r="O565" s="13"/>
      <c r="P565" s="13"/>
      <c r="Q565" s="22"/>
      <c r="R565" s="13"/>
      <c r="S565" s="13"/>
      <c r="T565" s="13"/>
      <c r="U565" s="116"/>
      <c r="V565" s="116"/>
      <c r="W565" s="116"/>
      <c r="X565" s="118"/>
      <c r="Y565" s="120"/>
      <c r="Z565" s="116"/>
      <c r="AA565" s="116"/>
      <c r="AB565" s="55">
        <f t="shared" si="49"/>
        <v>0</v>
      </c>
      <c r="AC565" s="39"/>
      <c r="AD565" s="96" t="str">
        <f t="shared" si="50"/>
        <v>No</v>
      </c>
      <c r="AE565" s="18" t="str">
        <f>IFERROR(VLOOKUP(L565,'EFM Funds June 2020'!D:M,9,FALSE),"No")</f>
        <v>No</v>
      </c>
      <c r="AF565" s="18" t="str">
        <f>IFERROR(VLOOKUP(W565,'EFM Funds June 2020'!D:L,9,FALSE),"No")</f>
        <v>No</v>
      </c>
      <c r="AG565" s="19" t="str">
        <f t="shared" ca="1" si="51"/>
        <v>No</v>
      </c>
      <c r="AH565" s="19" t="str">
        <f t="shared" si="52"/>
        <v>No</v>
      </c>
      <c r="AI565" s="56" t="str">
        <f t="shared" ca="1" si="53"/>
        <v>Yes</v>
      </c>
      <c r="AJ565" s="56" t="str">
        <f ca="1">IFERROR(IF(OR($R$1&gt;Q565+90,$R$1&gt;VLOOKUP(W565,'EFM Funds June 2020'!D:E,2,FALSE)+90),"Yes","No"),"No")</f>
        <v>No</v>
      </c>
      <c r="AK565" s="56" t="str">
        <f>IFERROR(IF(OR(IFERROR(IF(AND(VLOOKUP(L565,'EFM Funds June 2020'!$D:$M,10,FALSE)="Yes",T565&lt;0),"Yes","No"),"No")="Yes",IFERROR(IF(AND(VLOOKUP(W565,'EFM Funds June 2020'!$D:$M,10,FALSE)="Yes",AA565&gt;0),"Yes","No"),"No")="Yes"),"Yes","No"),"No")</f>
        <v>No</v>
      </c>
      <c r="AL565" s="95" t="str">
        <f t="shared" si="54"/>
        <v>NoNo</v>
      </c>
    </row>
    <row r="566" spans="1:38" s="12" customFormat="1" x14ac:dyDescent="0.35">
      <c r="A566" s="13"/>
      <c r="B566" s="20"/>
      <c r="C566" s="20"/>
      <c r="D566" s="13"/>
      <c r="E566" s="13"/>
      <c r="F566" s="13"/>
      <c r="G566" s="21"/>
      <c r="H566" s="104"/>
      <c r="I566" s="21"/>
      <c r="J566" s="21"/>
      <c r="K566" s="13"/>
      <c r="L566" s="13"/>
      <c r="M566" s="20"/>
      <c r="N566" s="13"/>
      <c r="O566" s="13"/>
      <c r="P566" s="13"/>
      <c r="Q566" s="22"/>
      <c r="R566" s="13"/>
      <c r="S566" s="13"/>
      <c r="T566" s="13"/>
      <c r="U566" s="116"/>
      <c r="V566" s="116"/>
      <c r="W566" s="116"/>
      <c r="X566" s="118"/>
      <c r="Y566" s="120"/>
      <c r="Z566" s="116"/>
      <c r="AA566" s="116"/>
      <c r="AB566" s="55">
        <f t="shared" si="49"/>
        <v>0</v>
      </c>
      <c r="AC566" s="39"/>
      <c r="AD566" s="96" t="str">
        <f t="shared" si="50"/>
        <v>No</v>
      </c>
      <c r="AE566" s="18" t="str">
        <f>IFERROR(VLOOKUP(L566,'EFM Funds June 2020'!D:M,9,FALSE),"No")</f>
        <v>No</v>
      </c>
      <c r="AF566" s="18" t="str">
        <f>IFERROR(VLOOKUP(W566,'EFM Funds June 2020'!D:L,9,FALSE),"No")</f>
        <v>No</v>
      </c>
      <c r="AG566" s="19" t="str">
        <f t="shared" ca="1" si="51"/>
        <v>No</v>
      </c>
      <c r="AH566" s="19" t="str">
        <f t="shared" si="52"/>
        <v>No</v>
      </c>
      <c r="AI566" s="56" t="str">
        <f t="shared" ca="1" si="53"/>
        <v>Yes</v>
      </c>
      <c r="AJ566" s="56" t="str">
        <f ca="1">IFERROR(IF(OR($R$1&gt;Q566+90,$R$1&gt;VLOOKUP(W566,'EFM Funds June 2020'!D:E,2,FALSE)+90),"Yes","No"),"No")</f>
        <v>No</v>
      </c>
      <c r="AK566" s="56" t="str">
        <f>IFERROR(IF(OR(IFERROR(IF(AND(VLOOKUP(L566,'EFM Funds June 2020'!$D:$M,10,FALSE)="Yes",T566&lt;0),"Yes","No"),"No")="Yes",IFERROR(IF(AND(VLOOKUP(W566,'EFM Funds June 2020'!$D:$M,10,FALSE)="Yes",AA566&gt;0),"Yes","No"),"No")="Yes"),"Yes","No"),"No")</f>
        <v>No</v>
      </c>
      <c r="AL566" s="95" t="str">
        <f t="shared" si="54"/>
        <v>NoNo</v>
      </c>
    </row>
    <row r="567" spans="1:38" s="12" customFormat="1" x14ac:dyDescent="0.35">
      <c r="A567" s="13"/>
      <c r="B567" s="20"/>
      <c r="C567" s="20"/>
      <c r="D567" s="13"/>
      <c r="E567" s="13"/>
      <c r="F567" s="13"/>
      <c r="G567" s="21"/>
      <c r="H567" s="104"/>
      <c r="I567" s="21"/>
      <c r="J567" s="21"/>
      <c r="K567" s="13"/>
      <c r="L567" s="13"/>
      <c r="M567" s="20"/>
      <c r="N567" s="13"/>
      <c r="O567" s="13"/>
      <c r="P567" s="13"/>
      <c r="Q567" s="22"/>
      <c r="R567" s="13"/>
      <c r="S567" s="13"/>
      <c r="T567" s="13"/>
      <c r="U567" s="116"/>
      <c r="V567" s="116"/>
      <c r="W567" s="116"/>
      <c r="X567" s="118"/>
      <c r="Y567" s="120"/>
      <c r="Z567" s="116"/>
      <c r="AA567" s="116"/>
      <c r="AB567" s="55">
        <f t="shared" si="49"/>
        <v>0</v>
      </c>
      <c r="AC567" s="39"/>
      <c r="AD567" s="96" t="str">
        <f t="shared" si="50"/>
        <v>No</v>
      </c>
      <c r="AE567" s="18" t="str">
        <f>IFERROR(VLOOKUP(L567,'EFM Funds June 2020'!D:M,9,FALSE),"No")</f>
        <v>No</v>
      </c>
      <c r="AF567" s="18" t="str">
        <f>IFERROR(VLOOKUP(W567,'EFM Funds June 2020'!D:L,9,FALSE),"No")</f>
        <v>No</v>
      </c>
      <c r="AG567" s="19" t="str">
        <f t="shared" ca="1" si="51"/>
        <v>No</v>
      </c>
      <c r="AH567" s="19" t="str">
        <f t="shared" si="52"/>
        <v>No</v>
      </c>
      <c r="AI567" s="56" t="str">
        <f t="shared" ca="1" si="53"/>
        <v>Yes</v>
      </c>
      <c r="AJ567" s="56" t="str">
        <f ca="1">IFERROR(IF(OR($R$1&gt;Q567+90,$R$1&gt;VLOOKUP(W567,'EFM Funds June 2020'!D:E,2,FALSE)+90),"Yes","No"),"No")</f>
        <v>No</v>
      </c>
      <c r="AK567" s="56" t="str">
        <f>IFERROR(IF(OR(IFERROR(IF(AND(VLOOKUP(L567,'EFM Funds June 2020'!$D:$M,10,FALSE)="Yes",T567&lt;0),"Yes","No"),"No")="Yes",IFERROR(IF(AND(VLOOKUP(W567,'EFM Funds June 2020'!$D:$M,10,FALSE)="Yes",AA567&gt;0),"Yes","No"),"No")="Yes"),"Yes","No"),"No")</f>
        <v>No</v>
      </c>
      <c r="AL567" s="95" t="str">
        <f t="shared" si="54"/>
        <v>NoNo</v>
      </c>
    </row>
    <row r="568" spans="1:38" s="12" customFormat="1" x14ac:dyDescent="0.35">
      <c r="A568" s="13"/>
      <c r="B568" s="20"/>
      <c r="C568" s="20"/>
      <c r="D568" s="13"/>
      <c r="E568" s="13"/>
      <c r="F568" s="13"/>
      <c r="G568" s="21"/>
      <c r="H568" s="104"/>
      <c r="I568" s="21"/>
      <c r="J568" s="21"/>
      <c r="K568" s="13"/>
      <c r="L568" s="13"/>
      <c r="M568" s="20"/>
      <c r="N568" s="13"/>
      <c r="O568" s="13"/>
      <c r="P568" s="13"/>
      <c r="Q568" s="22"/>
      <c r="R568" s="13"/>
      <c r="S568" s="13"/>
      <c r="T568" s="13"/>
      <c r="U568" s="116"/>
      <c r="V568" s="116"/>
      <c r="W568" s="116"/>
      <c r="X568" s="118"/>
      <c r="Y568" s="120"/>
      <c r="Z568" s="116"/>
      <c r="AA568" s="116"/>
      <c r="AB568" s="55">
        <f t="shared" si="49"/>
        <v>0</v>
      </c>
      <c r="AC568" s="39"/>
      <c r="AD568" s="96" t="str">
        <f t="shared" si="50"/>
        <v>No</v>
      </c>
      <c r="AE568" s="18" t="str">
        <f>IFERROR(VLOOKUP(L568,'EFM Funds June 2020'!D:M,9,FALSE),"No")</f>
        <v>No</v>
      </c>
      <c r="AF568" s="18" t="str">
        <f>IFERROR(VLOOKUP(W568,'EFM Funds June 2020'!D:L,9,FALSE),"No")</f>
        <v>No</v>
      </c>
      <c r="AG568" s="19" t="str">
        <f t="shared" ca="1" si="51"/>
        <v>No</v>
      </c>
      <c r="AH568" s="19" t="str">
        <f t="shared" si="52"/>
        <v>No</v>
      </c>
      <c r="AI568" s="56" t="str">
        <f t="shared" ca="1" si="53"/>
        <v>Yes</v>
      </c>
      <c r="AJ568" s="56" t="str">
        <f ca="1">IFERROR(IF(OR($R$1&gt;Q568+90,$R$1&gt;VLOOKUP(W568,'EFM Funds June 2020'!D:E,2,FALSE)+90),"Yes","No"),"No")</f>
        <v>No</v>
      </c>
      <c r="AK568" s="56" t="str">
        <f>IFERROR(IF(OR(IFERROR(IF(AND(VLOOKUP(L568,'EFM Funds June 2020'!$D:$M,10,FALSE)="Yes",T568&lt;0),"Yes","No"),"No")="Yes",IFERROR(IF(AND(VLOOKUP(W568,'EFM Funds June 2020'!$D:$M,10,FALSE)="Yes",AA568&gt;0),"Yes","No"),"No")="Yes"),"Yes","No"),"No")</f>
        <v>No</v>
      </c>
      <c r="AL568" s="95" t="str">
        <f t="shared" si="54"/>
        <v>NoNo</v>
      </c>
    </row>
    <row r="569" spans="1:38" s="12" customFormat="1" x14ac:dyDescent="0.35">
      <c r="A569" s="13"/>
      <c r="B569" s="20"/>
      <c r="C569" s="20"/>
      <c r="D569" s="13"/>
      <c r="E569" s="13"/>
      <c r="F569" s="13"/>
      <c r="G569" s="21"/>
      <c r="H569" s="104"/>
      <c r="I569" s="21"/>
      <c r="J569" s="21"/>
      <c r="K569" s="13"/>
      <c r="L569" s="13"/>
      <c r="M569" s="20"/>
      <c r="N569" s="13"/>
      <c r="O569" s="13"/>
      <c r="P569" s="13"/>
      <c r="Q569" s="22"/>
      <c r="R569" s="13"/>
      <c r="S569" s="13"/>
      <c r="T569" s="13"/>
      <c r="U569" s="116"/>
      <c r="V569" s="116"/>
      <c r="W569" s="116"/>
      <c r="X569" s="118"/>
      <c r="Y569" s="120"/>
      <c r="Z569" s="116"/>
      <c r="AA569" s="116"/>
      <c r="AB569" s="55">
        <f t="shared" si="49"/>
        <v>0</v>
      </c>
      <c r="AC569" s="39"/>
      <c r="AD569" s="96" t="str">
        <f t="shared" si="50"/>
        <v>No</v>
      </c>
      <c r="AE569" s="18" t="str">
        <f>IFERROR(VLOOKUP(L569,'EFM Funds June 2020'!D:M,9,FALSE),"No")</f>
        <v>No</v>
      </c>
      <c r="AF569" s="18" t="str">
        <f>IFERROR(VLOOKUP(W569,'EFM Funds June 2020'!D:L,9,FALSE),"No")</f>
        <v>No</v>
      </c>
      <c r="AG569" s="19" t="str">
        <f t="shared" ca="1" si="51"/>
        <v>No</v>
      </c>
      <c r="AH569" s="19" t="str">
        <f t="shared" si="52"/>
        <v>No</v>
      </c>
      <c r="AI569" s="56" t="str">
        <f t="shared" ca="1" si="53"/>
        <v>Yes</v>
      </c>
      <c r="AJ569" s="56" t="str">
        <f ca="1">IFERROR(IF(OR($R$1&gt;Q569+90,$R$1&gt;VLOOKUP(W569,'EFM Funds June 2020'!D:E,2,FALSE)+90),"Yes","No"),"No")</f>
        <v>No</v>
      </c>
      <c r="AK569" s="56" t="str">
        <f>IFERROR(IF(OR(IFERROR(IF(AND(VLOOKUP(L569,'EFM Funds June 2020'!$D:$M,10,FALSE)="Yes",T569&lt;0),"Yes","No"),"No")="Yes",IFERROR(IF(AND(VLOOKUP(W569,'EFM Funds June 2020'!$D:$M,10,FALSE)="Yes",AA569&gt;0),"Yes","No"),"No")="Yes"),"Yes","No"),"No")</f>
        <v>No</v>
      </c>
      <c r="AL569" s="95" t="str">
        <f t="shared" si="54"/>
        <v>NoNo</v>
      </c>
    </row>
    <row r="570" spans="1:38" s="12" customFormat="1" x14ac:dyDescent="0.35">
      <c r="A570" s="13"/>
      <c r="B570" s="20"/>
      <c r="C570" s="20"/>
      <c r="D570" s="13"/>
      <c r="E570" s="13"/>
      <c r="F570" s="13"/>
      <c r="G570" s="21"/>
      <c r="H570" s="104"/>
      <c r="I570" s="21"/>
      <c r="J570" s="21"/>
      <c r="K570" s="13"/>
      <c r="L570" s="13"/>
      <c r="M570" s="20"/>
      <c r="N570" s="13"/>
      <c r="O570" s="13"/>
      <c r="P570" s="13"/>
      <c r="Q570" s="22"/>
      <c r="R570" s="13"/>
      <c r="S570" s="13"/>
      <c r="T570" s="13"/>
      <c r="U570" s="116"/>
      <c r="V570" s="116"/>
      <c r="W570" s="116"/>
      <c r="X570" s="118"/>
      <c r="Y570" s="120"/>
      <c r="Z570" s="116"/>
      <c r="AA570" s="116"/>
      <c r="AB570" s="55">
        <f t="shared" si="49"/>
        <v>0</v>
      </c>
      <c r="AC570" s="39"/>
      <c r="AD570" s="96" t="str">
        <f t="shared" si="50"/>
        <v>No</v>
      </c>
      <c r="AE570" s="18" t="str">
        <f>IFERROR(VLOOKUP(L570,'EFM Funds June 2020'!D:M,9,FALSE),"No")</f>
        <v>No</v>
      </c>
      <c r="AF570" s="18" t="str">
        <f>IFERROR(VLOOKUP(W570,'EFM Funds June 2020'!D:L,9,FALSE),"No")</f>
        <v>No</v>
      </c>
      <c r="AG570" s="19" t="str">
        <f t="shared" ca="1" si="51"/>
        <v>No</v>
      </c>
      <c r="AH570" s="19" t="str">
        <f t="shared" si="52"/>
        <v>No</v>
      </c>
      <c r="AI570" s="56" t="str">
        <f t="shared" ca="1" si="53"/>
        <v>Yes</v>
      </c>
      <c r="AJ570" s="56" t="str">
        <f ca="1">IFERROR(IF(OR($R$1&gt;Q570+90,$R$1&gt;VLOOKUP(W570,'EFM Funds June 2020'!D:E,2,FALSE)+90),"Yes","No"),"No")</f>
        <v>No</v>
      </c>
      <c r="AK570" s="56" t="str">
        <f>IFERROR(IF(OR(IFERROR(IF(AND(VLOOKUP(L570,'EFM Funds June 2020'!$D:$M,10,FALSE)="Yes",T570&lt;0),"Yes","No"),"No")="Yes",IFERROR(IF(AND(VLOOKUP(W570,'EFM Funds June 2020'!$D:$M,10,FALSE)="Yes",AA570&gt;0),"Yes","No"),"No")="Yes"),"Yes","No"),"No")</f>
        <v>No</v>
      </c>
      <c r="AL570" s="95" t="str">
        <f t="shared" si="54"/>
        <v>NoNo</v>
      </c>
    </row>
    <row r="571" spans="1:38" s="12" customFormat="1" x14ac:dyDescent="0.35">
      <c r="A571" s="13"/>
      <c r="B571" s="20"/>
      <c r="C571" s="20"/>
      <c r="D571" s="13"/>
      <c r="E571" s="13"/>
      <c r="F571" s="13"/>
      <c r="G571" s="21"/>
      <c r="H571" s="104"/>
      <c r="I571" s="21"/>
      <c r="J571" s="21"/>
      <c r="K571" s="13"/>
      <c r="L571" s="13"/>
      <c r="M571" s="20"/>
      <c r="N571" s="13"/>
      <c r="O571" s="13"/>
      <c r="P571" s="13"/>
      <c r="Q571" s="22"/>
      <c r="R571" s="13"/>
      <c r="S571" s="13"/>
      <c r="T571" s="13"/>
      <c r="U571" s="116"/>
      <c r="V571" s="116"/>
      <c r="W571" s="116"/>
      <c r="X571" s="118"/>
      <c r="Y571" s="120"/>
      <c r="Z571" s="116"/>
      <c r="AA571" s="116"/>
      <c r="AB571" s="55">
        <f t="shared" si="49"/>
        <v>0</v>
      </c>
      <c r="AC571" s="39"/>
      <c r="AD571" s="96" t="str">
        <f t="shared" si="50"/>
        <v>No</v>
      </c>
      <c r="AE571" s="18" t="str">
        <f>IFERROR(VLOOKUP(L571,'EFM Funds June 2020'!D:M,9,FALSE),"No")</f>
        <v>No</v>
      </c>
      <c r="AF571" s="18" t="str">
        <f>IFERROR(VLOOKUP(W571,'EFM Funds June 2020'!D:L,9,FALSE),"No")</f>
        <v>No</v>
      </c>
      <c r="AG571" s="19" t="str">
        <f t="shared" ca="1" si="51"/>
        <v>No</v>
      </c>
      <c r="AH571" s="19" t="str">
        <f t="shared" si="52"/>
        <v>No</v>
      </c>
      <c r="AI571" s="56" t="str">
        <f t="shared" ca="1" si="53"/>
        <v>Yes</v>
      </c>
      <c r="AJ571" s="56" t="str">
        <f ca="1">IFERROR(IF(OR($R$1&gt;Q571+90,$R$1&gt;VLOOKUP(W571,'EFM Funds June 2020'!D:E,2,FALSE)+90),"Yes","No"),"No")</f>
        <v>No</v>
      </c>
      <c r="AK571" s="56" t="str">
        <f>IFERROR(IF(OR(IFERROR(IF(AND(VLOOKUP(L571,'EFM Funds June 2020'!$D:$M,10,FALSE)="Yes",T571&lt;0),"Yes","No"),"No")="Yes",IFERROR(IF(AND(VLOOKUP(W571,'EFM Funds June 2020'!$D:$M,10,FALSE)="Yes",AA571&gt;0),"Yes","No"),"No")="Yes"),"Yes","No"),"No")</f>
        <v>No</v>
      </c>
      <c r="AL571" s="95" t="str">
        <f t="shared" si="54"/>
        <v>NoNo</v>
      </c>
    </row>
    <row r="572" spans="1:38" s="12" customFormat="1" x14ac:dyDescent="0.35">
      <c r="A572" s="13"/>
      <c r="B572" s="20"/>
      <c r="C572" s="20"/>
      <c r="D572" s="13"/>
      <c r="E572" s="13"/>
      <c r="F572" s="13"/>
      <c r="G572" s="21"/>
      <c r="H572" s="104"/>
      <c r="I572" s="21"/>
      <c r="J572" s="21"/>
      <c r="K572" s="13"/>
      <c r="L572" s="13"/>
      <c r="M572" s="20"/>
      <c r="N572" s="13"/>
      <c r="O572" s="13"/>
      <c r="P572" s="13"/>
      <c r="Q572" s="22"/>
      <c r="R572" s="13"/>
      <c r="S572" s="13"/>
      <c r="T572" s="13"/>
      <c r="U572" s="116"/>
      <c r="V572" s="116"/>
      <c r="W572" s="116"/>
      <c r="X572" s="118"/>
      <c r="Y572" s="120"/>
      <c r="Z572" s="116"/>
      <c r="AA572" s="116"/>
      <c r="AB572" s="55">
        <f t="shared" si="49"/>
        <v>0</v>
      </c>
      <c r="AC572" s="39"/>
      <c r="AD572" s="96" t="str">
        <f t="shared" si="50"/>
        <v>No</v>
      </c>
      <c r="AE572" s="18" t="str">
        <f>IFERROR(VLOOKUP(L572,'EFM Funds June 2020'!D:M,9,FALSE),"No")</f>
        <v>No</v>
      </c>
      <c r="AF572" s="18" t="str">
        <f>IFERROR(VLOOKUP(W572,'EFM Funds June 2020'!D:L,9,FALSE),"No")</f>
        <v>No</v>
      </c>
      <c r="AG572" s="19" t="str">
        <f t="shared" ca="1" si="51"/>
        <v>No</v>
      </c>
      <c r="AH572" s="19" t="str">
        <f t="shared" si="52"/>
        <v>No</v>
      </c>
      <c r="AI572" s="56" t="str">
        <f t="shared" ca="1" si="53"/>
        <v>Yes</v>
      </c>
      <c r="AJ572" s="56" t="str">
        <f ca="1">IFERROR(IF(OR($R$1&gt;Q572+90,$R$1&gt;VLOOKUP(W572,'EFM Funds June 2020'!D:E,2,FALSE)+90),"Yes","No"),"No")</f>
        <v>No</v>
      </c>
      <c r="AK572" s="56" t="str">
        <f>IFERROR(IF(OR(IFERROR(IF(AND(VLOOKUP(L572,'EFM Funds June 2020'!$D:$M,10,FALSE)="Yes",T572&lt;0),"Yes","No"),"No")="Yes",IFERROR(IF(AND(VLOOKUP(W572,'EFM Funds June 2020'!$D:$M,10,FALSE)="Yes",AA572&gt;0),"Yes","No"),"No")="Yes"),"Yes","No"),"No")</f>
        <v>No</v>
      </c>
      <c r="AL572" s="95" t="str">
        <f t="shared" si="54"/>
        <v>NoNo</v>
      </c>
    </row>
    <row r="573" spans="1:38" s="12" customFormat="1" x14ac:dyDescent="0.35">
      <c r="A573" s="13"/>
      <c r="B573" s="20"/>
      <c r="C573" s="20"/>
      <c r="D573" s="13"/>
      <c r="E573" s="13"/>
      <c r="F573" s="13"/>
      <c r="G573" s="21"/>
      <c r="H573" s="104"/>
      <c r="I573" s="21"/>
      <c r="J573" s="21"/>
      <c r="K573" s="13"/>
      <c r="L573" s="13"/>
      <c r="M573" s="20"/>
      <c r="N573" s="13"/>
      <c r="O573" s="13"/>
      <c r="P573" s="13"/>
      <c r="Q573" s="22"/>
      <c r="R573" s="13"/>
      <c r="S573" s="13"/>
      <c r="T573" s="13"/>
      <c r="U573" s="116"/>
      <c r="V573" s="116"/>
      <c r="W573" s="116"/>
      <c r="X573" s="118"/>
      <c r="Y573" s="120"/>
      <c r="Z573" s="116"/>
      <c r="AA573" s="116"/>
      <c r="AB573" s="55">
        <f t="shared" si="49"/>
        <v>0</v>
      </c>
      <c r="AC573" s="39"/>
      <c r="AD573" s="96" t="str">
        <f t="shared" si="50"/>
        <v>No</v>
      </c>
      <c r="AE573" s="18" t="str">
        <f>IFERROR(VLOOKUP(L573,'EFM Funds June 2020'!D:M,9,FALSE),"No")</f>
        <v>No</v>
      </c>
      <c r="AF573" s="18" t="str">
        <f>IFERROR(VLOOKUP(W573,'EFM Funds June 2020'!D:L,9,FALSE),"No")</f>
        <v>No</v>
      </c>
      <c r="AG573" s="19" t="str">
        <f t="shared" ca="1" si="51"/>
        <v>No</v>
      </c>
      <c r="AH573" s="19" t="str">
        <f t="shared" si="52"/>
        <v>No</v>
      </c>
      <c r="AI573" s="56" t="str">
        <f t="shared" ca="1" si="53"/>
        <v>Yes</v>
      </c>
      <c r="AJ573" s="56" t="str">
        <f ca="1">IFERROR(IF(OR($R$1&gt;Q573+90,$R$1&gt;VLOOKUP(W573,'EFM Funds June 2020'!D:E,2,FALSE)+90),"Yes","No"),"No")</f>
        <v>No</v>
      </c>
      <c r="AK573" s="56" t="str">
        <f>IFERROR(IF(OR(IFERROR(IF(AND(VLOOKUP(L573,'EFM Funds June 2020'!$D:$M,10,FALSE)="Yes",T573&lt;0),"Yes","No"),"No")="Yes",IFERROR(IF(AND(VLOOKUP(W573,'EFM Funds June 2020'!$D:$M,10,FALSE)="Yes",AA573&gt;0),"Yes","No"),"No")="Yes"),"Yes","No"),"No")</f>
        <v>No</v>
      </c>
      <c r="AL573" s="95" t="str">
        <f t="shared" si="54"/>
        <v>NoNo</v>
      </c>
    </row>
    <row r="574" spans="1:38" s="12" customFormat="1" x14ac:dyDescent="0.35">
      <c r="A574" s="13"/>
      <c r="B574" s="20"/>
      <c r="C574" s="20"/>
      <c r="D574" s="13"/>
      <c r="E574" s="13"/>
      <c r="F574" s="13"/>
      <c r="G574" s="21"/>
      <c r="H574" s="104"/>
      <c r="I574" s="21"/>
      <c r="J574" s="21"/>
      <c r="K574" s="13"/>
      <c r="L574" s="13"/>
      <c r="M574" s="20"/>
      <c r="N574" s="13"/>
      <c r="O574" s="13"/>
      <c r="P574" s="13"/>
      <c r="Q574" s="22"/>
      <c r="R574" s="13"/>
      <c r="S574" s="13"/>
      <c r="T574" s="13"/>
      <c r="U574" s="116"/>
      <c r="V574" s="116"/>
      <c r="W574" s="116"/>
      <c r="X574" s="118"/>
      <c r="Y574" s="120"/>
      <c r="Z574" s="116"/>
      <c r="AA574" s="116"/>
      <c r="AB574" s="55">
        <f t="shared" si="49"/>
        <v>0</v>
      </c>
      <c r="AC574" s="39"/>
      <c r="AD574" s="96" t="str">
        <f t="shared" si="50"/>
        <v>No</v>
      </c>
      <c r="AE574" s="18" t="str">
        <f>IFERROR(VLOOKUP(L574,'EFM Funds June 2020'!D:M,9,FALSE),"No")</f>
        <v>No</v>
      </c>
      <c r="AF574" s="18" t="str">
        <f>IFERROR(VLOOKUP(W574,'EFM Funds June 2020'!D:L,9,FALSE),"No")</f>
        <v>No</v>
      </c>
      <c r="AG574" s="19" t="str">
        <f t="shared" ca="1" si="51"/>
        <v>No</v>
      </c>
      <c r="AH574" s="19" t="str">
        <f t="shared" si="52"/>
        <v>No</v>
      </c>
      <c r="AI574" s="56" t="str">
        <f t="shared" ca="1" si="53"/>
        <v>Yes</v>
      </c>
      <c r="AJ574" s="56" t="str">
        <f ca="1">IFERROR(IF(OR($R$1&gt;Q574+90,$R$1&gt;VLOOKUP(W574,'EFM Funds June 2020'!D:E,2,FALSE)+90),"Yes","No"),"No")</f>
        <v>No</v>
      </c>
      <c r="AK574" s="56" t="str">
        <f>IFERROR(IF(OR(IFERROR(IF(AND(VLOOKUP(L574,'EFM Funds June 2020'!$D:$M,10,FALSE)="Yes",T574&lt;0),"Yes","No"),"No")="Yes",IFERROR(IF(AND(VLOOKUP(W574,'EFM Funds June 2020'!$D:$M,10,FALSE)="Yes",AA574&gt;0),"Yes","No"),"No")="Yes"),"Yes","No"),"No")</f>
        <v>No</v>
      </c>
      <c r="AL574" s="95" t="str">
        <f t="shared" si="54"/>
        <v>NoNo</v>
      </c>
    </row>
    <row r="575" spans="1:38" s="12" customFormat="1" x14ac:dyDescent="0.35">
      <c r="A575" s="13"/>
      <c r="B575" s="20"/>
      <c r="C575" s="20"/>
      <c r="D575" s="13"/>
      <c r="E575" s="13"/>
      <c r="F575" s="13"/>
      <c r="G575" s="21"/>
      <c r="H575" s="104"/>
      <c r="I575" s="21"/>
      <c r="J575" s="21"/>
      <c r="K575" s="13"/>
      <c r="L575" s="13"/>
      <c r="M575" s="20"/>
      <c r="N575" s="13"/>
      <c r="O575" s="13"/>
      <c r="P575" s="13"/>
      <c r="Q575" s="22"/>
      <c r="R575" s="13"/>
      <c r="S575" s="13"/>
      <c r="T575" s="13"/>
      <c r="U575" s="116"/>
      <c r="V575" s="116"/>
      <c r="W575" s="116"/>
      <c r="X575" s="118"/>
      <c r="Y575" s="120"/>
      <c r="Z575" s="116"/>
      <c r="AA575" s="116"/>
      <c r="AB575" s="55">
        <f t="shared" si="49"/>
        <v>0</v>
      </c>
      <c r="AC575" s="39"/>
      <c r="AD575" s="96" t="str">
        <f t="shared" si="50"/>
        <v>No</v>
      </c>
      <c r="AE575" s="18" t="str">
        <f>IFERROR(VLOOKUP(L575,'EFM Funds June 2020'!D:M,9,FALSE),"No")</f>
        <v>No</v>
      </c>
      <c r="AF575" s="18" t="str">
        <f>IFERROR(VLOOKUP(W575,'EFM Funds June 2020'!D:L,9,FALSE),"No")</f>
        <v>No</v>
      </c>
      <c r="AG575" s="19" t="str">
        <f t="shared" ca="1" si="51"/>
        <v>No</v>
      </c>
      <c r="AH575" s="19" t="str">
        <f t="shared" si="52"/>
        <v>No</v>
      </c>
      <c r="AI575" s="56" t="str">
        <f t="shared" ca="1" si="53"/>
        <v>Yes</v>
      </c>
      <c r="AJ575" s="56" t="str">
        <f ca="1">IFERROR(IF(OR($R$1&gt;Q575+90,$R$1&gt;VLOOKUP(W575,'EFM Funds June 2020'!D:E,2,FALSE)+90),"Yes","No"),"No")</f>
        <v>No</v>
      </c>
      <c r="AK575" s="56" t="str">
        <f>IFERROR(IF(OR(IFERROR(IF(AND(VLOOKUP(L575,'EFM Funds June 2020'!$D:$M,10,FALSE)="Yes",T575&lt;0),"Yes","No"),"No")="Yes",IFERROR(IF(AND(VLOOKUP(W575,'EFM Funds June 2020'!$D:$M,10,FALSE)="Yes",AA575&gt;0),"Yes","No"),"No")="Yes"),"Yes","No"),"No")</f>
        <v>No</v>
      </c>
      <c r="AL575" s="95" t="str">
        <f t="shared" si="54"/>
        <v>NoNo</v>
      </c>
    </row>
    <row r="576" spans="1:38" s="12" customFormat="1" x14ac:dyDescent="0.35">
      <c r="A576" s="13"/>
      <c r="B576" s="20"/>
      <c r="C576" s="20"/>
      <c r="D576" s="13"/>
      <c r="E576" s="13"/>
      <c r="F576" s="13"/>
      <c r="G576" s="21"/>
      <c r="H576" s="104"/>
      <c r="I576" s="21"/>
      <c r="J576" s="21"/>
      <c r="K576" s="13"/>
      <c r="L576" s="13"/>
      <c r="M576" s="20"/>
      <c r="N576" s="13"/>
      <c r="O576" s="13"/>
      <c r="P576" s="13"/>
      <c r="Q576" s="22"/>
      <c r="R576" s="13"/>
      <c r="S576" s="13"/>
      <c r="T576" s="13"/>
      <c r="U576" s="116"/>
      <c r="V576" s="116"/>
      <c r="W576" s="116"/>
      <c r="X576" s="118"/>
      <c r="Y576" s="120"/>
      <c r="Z576" s="116"/>
      <c r="AA576" s="116"/>
      <c r="AB576" s="55">
        <f t="shared" si="49"/>
        <v>0</v>
      </c>
      <c r="AC576" s="39"/>
      <c r="AD576" s="96" t="str">
        <f t="shared" si="50"/>
        <v>No</v>
      </c>
      <c r="AE576" s="18" t="str">
        <f>IFERROR(VLOOKUP(L576,'EFM Funds June 2020'!D:M,9,FALSE),"No")</f>
        <v>No</v>
      </c>
      <c r="AF576" s="18" t="str">
        <f>IFERROR(VLOOKUP(W576,'EFM Funds June 2020'!D:L,9,FALSE),"No")</f>
        <v>No</v>
      </c>
      <c r="AG576" s="19" t="str">
        <f t="shared" ca="1" si="51"/>
        <v>No</v>
      </c>
      <c r="AH576" s="19" t="str">
        <f t="shared" si="52"/>
        <v>No</v>
      </c>
      <c r="AI576" s="56" t="str">
        <f t="shared" ca="1" si="53"/>
        <v>Yes</v>
      </c>
      <c r="AJ576" s="56" t="str">
        <f ca="1">IFERROR(IF(OR($R$1&gt;Q576+90,$R$1&gt;VLOOKUP(W576,'EFM Funds June 2020'!D:E,2,FALSE)+90),"Yes","No"),"No")</f>
        <v>No</v>
      </c>
      <c r="AK576" s="56" t="str">
        <f>IFERROR(IF(OR(IFERROR(IF(AND(VLOOKUP(L576,'EFM Funds June 2020'!$D:$M,10,FALSE)="Yes",T576&lt;0),"Yes","No"),"No")="Yes",IFERROR(IF(AND(VLOOKUP(W576,'EFM Funds June 2020'!$D:$M,10,FALSE)="Yes",AA576&gt;0),"Yes","No"),"No")="Yes"),"Yes","No"),"No")</f>
        <v>No</v>
      </c>
      <c r="AL576" s="95" t="str">
        <f t="shared" si="54"/>
        <v>NoNo</v>
      </c>
    </row>
    <row r="577" spans="1:38" s="12" customFormat="1" x14ac:dyDescent="0.35">
      <c r="A577" s="13"/>
      <c r="B577" s="20"/>
      <c r="C577" s="20"/>
      <c r="D577" s="13"/>
      <c r="E577" s="13"/>
      <c r="F577" s="13"/>
      <c r="G577" s="21"/>
      <c r="H577" s="104"/>
      <c r="I577" s="21"/>
      <c r="J577" s="21"/>
      <c r="K577" s="13"/>
      <c r="L577" s="13"/>
      <c r="M577" s="20"/>
      <c r="N577" s="13"/>
      <c r="O577" s="13"/>
      <c r="P577" s="13"/>
      <c r="Q577" s="22"/>
      <c r="R577" s="13"/>
      <c r="S577" s="13"/>
      <c r="T577" s="13"/>
      <c r="U577" s="116"/>
      <c r="V577" s="116"/>
      <c r="W577" s="116"/>
      <c r="X577" s="118"/>
      <c r="Y577" s="120"/>
      <c r="Z577" s="116"/>
      <c r="AA577" s="116"/>
      <c r="AB577" s="55">
        <f t="shared" si="49"/>
        <v>0</v>
      </c>
      <c r="AC577" s="39"/>
      <c r="AD577" s="96" t="str">
        <f t="shared" si="50"/>
        <v>No</v>
      </c>
      <c r="AE577" s="18" t="str">
        <f>IFERROR(VLOOKUP(L577,'EFM Funds June 2020'!D:M,9,FALSE),"No")</f>
        <v>No</v>
      </c>
      <c r="AF577" s="18" t="str">
        <f>IFERROR(VLOOKUP(W577,'EFM Funds June 2020'!D:L,9,FALSE),"No")</f>
        <v>No</v>
      </c>
      <c r="AG577" s="19" t="str">
        <f t="shared" ca="1" si="51"/>
        <v>No</v>
      </c>
      <c r="AH577" s="19" t="str">
        <f t="shared" si="52"/>
        <v>No</v>
      </c>
      <c r="AI577" s="56" t="str">
        <f t="shared" ca="1" si="53"/>
        <v>Yes</v>
      </c>
      <c r="AJ577" s="56" t="str">
        <f ca="1">IFERROR(IF(OR($R$1&gt;Q577+90,$R$1&gt;VLOOKUP(W577,'EFM Funds June 2020'!D:E,2,FALSE)+90),"Yes","No"),"No")</f>
        <v>No</v>
      </c>
      <c r="AK577" s="56" t="str">
        <f>IFERROR(IF(OR(IFERROR(IF(AND(VLOOKUP(L577,'EFM Funds June 2020'!$D:$M,10,FALSE)="Yes",T577&lt;0),"Yes","No"),"No")="Yes",IFERROR(IF(AND(VLOOKUP(W577,'EFM Funds June 2020'!$D:$M,10,FALSE)="Yes",AA577&gt;0),"Yes","No"),"No")="Yes"),"Yes","No"),"No")</f>
        <v>No</v>
      </c>
      <c r="AL577" s="95" t="str">
        <f t="shared" si="54"/>
        <v>NoNo</v>
      </c>
    </row>
    <row r="578" spans="1:38" s="12" customFormat="1" x14ac:dyDescent="0.35">
      <c r="A578" s="13"/>
      <c r="B578" s="20"/>
      <c r="C578" s="20"/>
      <c r="D578" s="13"/>
      <c r="E578" s="13"/>
      <c r="F578" s="13"/>
      <c r="G578" s="21"/>
      <c r="H578" s="104"/>
      <c r="I578" s="21"/>
      <c r="J578" s="21"/>
      <c r="K578" s="13"/>
      <c r="L578" s="13"/>
      <c r="M578" s="20"/>
      <c r="N578" s="13"/>
      <c r="O578" s="13"/>
      <c r="P578" s="13"/>
      <c r="Q578" s="22"/>
      <c r="R578" s="13"/>
      <c r="S578" s="13"/>
      <c r="T578" s="13"/>
      <c r="U578" s="116"/>
      <c r="V578" s="116"/>
      <c r="W578" s="116"/>
      <c r="X578" s="118"/>
      <c r="Y578" s="120"/>
      <c r="Z578" s="116"/>
      <c r="AA578" s="116"/>
      <c r="AB578" s="55">
        <f t="shared" si="49"/>
        <v>0</v>
      </c>
      <c r="AC578" s="39"/>
      <c r="AD578" s="96" t="str">
        <f t="shared" si="50"/>
        <v>No</v>
      </c>
      <c r="AE578" s="18" t="str">
        <f>IFERROR(VLOOKUP(L578,'EFM Funds June 2020'!D:M,9,FALSE),"No")</f>
        <v>No</v>
      </c>
      <c r="AF578" s="18" t="str">
        <f>IFERROR(VLOOKUP(W578,'EFM Funds June 2020'!D:L,9,FALSE),"No")</f>
        <v>No</v>
      </c>
      <c r="AG578" s="19" t="str">
        <f t="shared" ca="1" si="51"/>
        <v>No</v>
      </c>
      <c r="AH578" s="19" t="str">
        <f t="shared" si="52"/>
        <v>No</v>
      </c>
      <c r="AI578" s="56" t="str">
        <f t="shared" ca="1" si="53"/>
        <v>Yes</v>
      </c>
      <c r="AJ578" s="56" t="str">
        <f ca="1">IFERROR(IF(OR($R$1&gt;Q578+90,$R$1&gt;VLOOKUP(W578,'EFM Funds June 2020'!D:E,2,FALSE)+90),"Yes","No"),"No")</f>
        <v>No</v>
      </c>
      <c r="AK578" s="56" t="str">
        <f>IFERROR(IF(OR(IFERROR(IF(AND(VLOOKUP(L578,'EFM Funds June 2020'!$D:$M,10,FALSE)="Yes",T578&lt;0),"Yes","No"),"No")="Yes",IFERROR(IF(AND(VLOOKUP(W578,'EFM Funds June 2020'!$D:$M,10,FALSE)="Yes",AA578&gt;0),"Yes","No"),"No")="Yes"),"Yes","No"),"No")</f>
        <v>No</v>
      </c>
      <c r="AL578" s="95" t="str">
        <f t="shared" si="54"/>
        <v>NoNo</v>
      </c>
    </row>
    <row r="579" spans="1:38" s="12" customFormat="1" x14ac:dyDescent="0.35">
      <c r="A579" s="13"/>
      <c r="B579" s="20"/>
      <c r="C579" s="20"/>
      <c r="D579" s="13"/>
      <c r="E579" s="13"/>
      <c r="F579" s="13"/>
      <c r="G579" s="21"/>
      <c r="H579" s="104"/>
      <c r="I579" s="21"/>
      <c r="J579" s="21"/>
      <c r="K579" s="13"/>
      <c r="L579" s="13"/>
      <c r="M579" s="20"/>
      <c r="N579" s="13"/>
      <c r="O579" s="13"/>
      <c r="P579" s="13"/>
      <c r="Q579" s="22"/>
      <c r="R579" s="13"/>
      <c r="S579" s="13"/>
      <c r="T579" s="13"/>
      <c r="U579" s="116"/>
      <c r="V579" s="116"/>
      <c r="W579" s="116"/>
      <c r="X579" s="118"/>
      <c r="Y579" s="120"/>
      <c r="Z579" s="116"/>
      <c r="AA579" s="116"/>
      <c r="AB579" s="55">
        <f t="shared" si="49"/>
        <v>0</v>
      </c>
      <c r="AC579" s="39"/>
      <c r="AD579" s="96" t="str">
        <f t="shared" si="50"/>
        <v>No</v>
      </c>
      <c r="AE579" s="18" t="str">
        <f>IFERROR(VLOOKUP(L579,'EFM Funds June 2020'!D:M,9,FALSE),"No")</f>
        <v>No</v>
      </c>
      <c r="AF579" s="18" t="str">
        <f>IFERROR(VLOOKUP(W579,'EFM Funds June 2020'!D:L,9,FALSE),"No")</f>
        <v>No</v>
      </c>
      <c r="AG579" s="19" t="str">
        <f t="shared" ca="1" si="51"/>
        <v>No</v>
      </c>
      <c r="AH579" s="19" t="str">
        <f t="shared" si="52"/>
        <v>No</v>
      </c>
      <c r="AI579" s="56" t="str">
        <f t="shared" ca="1" si="53"/>
        <v>Yes</v>
      </c>
      <c r="AJ579" s="56" t="str">
        <f ca="1">IFERROR(IF(OR($R$1&gt;Q579+90,$R$1&gt;VLOOKUP(W579,'EFM Funds June 2020'!D:E,2,FALSE)+90),"Yes","No"),"No")</f>
        <v>No</v>
      </c>
      <c r="AK579" s="56" t="str">
        <f>IFERROR(IF(OR(IFERROR(IF(AND(VLOOKUP(L579,'EFM Funds June 2020'!$D:$M,10,FALSE)="Yes",T579&lt;0),"Yes","No"),"No")="Yes",IFERROR(IF(AND(VLOOKUP(W579,'EFM Funds June 2020'!$D:$M,10,FALSE)="Yes",AA579&gt;0),"Yes","No"),"No")="Yes"),"Yes","No"),"No")</f>
        <v>No</v>
      </c>
      <c r="AL579" s="95" t="str">
        <f t="shared" si="54"/>
        <v>NoNo</v>
      </c>
    </row>
    <row r="580" spans="1:38" s="12" customFormat="1" x14ac:dyDescent="0.35">
      <c r="A580" s="13"/>
      <c r="B580" s="20"/>
      <c r="C580" s="20"/>
      <c r="D580" s="13"/>
      <c r="E580" s="13"/>
      <c r="F580" s="13"/>
      <c r="G580" s="21"/>
      <c r="H580" s="104"/>
      <c r="I580" s="21"/>
      <c r="J580" s="21"/>
      <c r="K580" s="13"/>
      <c r="L580" s="13"/>
      <c r="M580" s="20"/>
      <c r="N580" s="13"/>
      <c r="O580" s="13"/>
      <c r="P580" s="13"/>
      <c r="Q580" s="22"/>
      <c r="R580" s="13"/>
      <c r="S580" s="13"/>
      <c r="T580" s="13"/>
      <c r="U580" s="116"/>
      <c r="V580" s="116"/>
      <c r="W580" s="116"/>
      <c r="X580" s="118"/>
      <c r="Y580" s="120"/>
      <c r="Z580" s="116"/>
      <c r="AA580" s="116"/>
      <c r="AB580" s="55">
        <f t="shared" si="49"/>
        <v>0</v>
      </c>
      <c r="AC580" s="39"/>
      <c r="AD580" s="96" t="str">
        <f t="shared" si="50"/>
        <v>No</v>
      </c>
      <c r="AE580" s="18" t="str">
        <f>IFERROR(VLOOKUP(L580,'EFM Funds June 2020'!D:M,9,FALSE),"No")</f>
        <v>No</v>
      </c>
      <c r="AF580" s="18" t="str">
        <f>IFERROR(VLOOKUP(W580,'EFM Funds June 2020'!D:L,9,FALSE),"No")</f>
        <v>No</v>
      </c>
      <c r="AG580" s="19" t="str">
        <f t="shared" ca="1" si="51"/>
        <v>No</v>
      </c>
      <c r="AH580" s="19" t="str">
        <f t="shared" si="52"/>
        <v>No</v>
      </c>
      <c r="AI580" s="56" t="str">
        <f t="shared" ca="1" si="53"/>
        <v>Yes</v>
      </c>
      <c r="AJ580" s="56" t="str">
        <f ca="1">IFERROR(IF(OR($R$1&gt;Q580+90,$R$1&gt;VLOOKUP(W580,'EFM Funds June 2020'!D:E,2,FALSE)+90),"Yes","No"),"No")</f>
        <v>No</v>
      </c>
      <c r="AK580" s="56" t="str">
        <f>IFERROR(IF(OR(IFERROR(IF(AND(VLOOKUP(L580,'EFM Funds June 2020'!$D:$M,10,FALSE)="Yes",T580&lt;0),"Yes","No"),"No")="Yes",IFERROR(IF(AND(VLOOKUP(W580,'EFM Funds June 2020'!$D:$M,10,FALSE)="Yes",AA580&gt;0),"Yes","No"),"No")="Yes"),"Yes","No"),"No")</f>
        <v>No</v>
      </c>
      <c r="AL580" s="95" t="str">
        <f t="shared" si="54"/>
        <v>NoNo</v>
      </c>
    </row>
    <row r="581" spans="1:38" s="12" customFormat="1" x14ac:dyDescent="0.35">
      <c r="A581" s="13"/>
      <c r="B581" s="20"/>
      <c r="C581" s="20"/>
      <c r="D581" s="13"/>
      <c r="E581" s="13"/>
      <c r="F581" s="13"/>
      <c r="G581" s="21"/>
      <c r="H581" s="104"/>
      <c r="I581" s="21"/>
      <c r="J581" s="21"/>
      <c r="K581" s="13"/>
      <c r="L581" s="13"/>
      <c r="M581" s="20"/>
      <c r="N581" s="13"/>
      <c r="O581" s="13"/>
      <c r="P581" s="13"/>
      <c r="Q581" s="22"/>
      <c r="R581" s="13"/>
      <c r="S581" s="13"/>
      <c r="T581" s="13"/>
      <c r="U581" s="116"/>
      <c r="V581" s="116"/>
      <c r="W581" s="116"/>
      <c r="X581" s="118"/>
      <c r="Y581" s="120"/>
      <c r="Z581" s="116"/>
      <c r="AA581" s="116"/>
      <c r="AB581" s="55">
        <f t="shared" si="49"/>
        <v>0</v>
      </c>
      <c r="AC581" s="39"/>
      <c r="AD581" s="96" t="str">
        <f t="shared" si="50"/>
        <v>No</v>
      </c>
      <c r="AE581" s="18" t="str">
        <f>IFERROR(VLOOKUP(L581,'EFM Funds June 2020'!D:M,9,FALSE),"No")</f>
        <v>No</v>
      </c>
      <c r="AF581" s="18" t="str">
        <f>IFERROR(VLOOKUP(W581,'EFM Funds June 2020'!D:L,9,FALSE),"No")</f>
        <v>No</v>
      </c>
      <c r="AG581" s="19" t="str">
        <f t="shared" ca="1" si="51"/>
        <v>No</v>
      </c>
      <c r="AH581" s="19" t="str">
        <f t="shared" si="52"/>
        <v>No</v>
      </c>
      <c r="AI581" s="56" t="str">
        <f t="shared" ca="1" si="53"/>
        <v>Yes</v>
      </c>
      <c r="AJ581" s="56" t="str">
        <f ca="1">IFERROR(IF(OR($R$1&gt;Q581+90,$R$1&gt;VLOOKUP(W581,'EFM Funds June 2020'!D:E,2,FALSE)+90),"Yes","No"),"No")</f>
        <v>No</v>
      </c>
      <c r="AK581" s="56" t="str">
        <f>IFERROR(IF(OR(IFERROR(IF(AND(VLOOKUP(L581,'EFM Funds June 2020'!$D:$M,10,FALSE)="Yes",T581&lt;0),"Yes","No"),"No")="Yes",IFERROR(IF(AND(VLOOKUP(W581,'EFM Funds June 2020'!$D:$M,10,FALSE)="Yes",AA581&gt;0),"Yes","No"),"No")="Yes"),"Yes","No"),"No")</f>
        <v>No</v>
      </c>
      <c r="AL581" s="95" t="str">
        <f t="shared" si="54"/>
        <v>NoNo</v>
      </c>
    </row>
    <row r="582" spans="1:38" s="12" customFormat="1" x14ac:dyDescent="0.35">
      <c r="A582" s="13"/>
      <c r="B582" s="20"/>
      <c r="C582" s="20"/>
      <c r="D582" s="13"/>
      <c r="E582" s="13"/>
      <c r="F582" s="13"/>
      <c r="G582" s="21"/>
      <c r="H582" s="104"/>
      <c r="I582" s="21"/>
      <c r="J582" s="21"/>
      <c r="K582" s="13"/>
      <c r="L582" s="13"/>
      <c r="M582" s="20"/>
      <c r="N582" s="13"/>
      <c r="O582" s="13"/>
      <c r="P582" s="13"/>
      <c r="Q582" s="22"/>
      <c r="R582" s="13"/>
      <c r="S582" s="13"/>
      <c r="T582" s="13"/>
      <c r="U582" s="116"/>
      <c r="V582" s="116"/>
      <c r="W582" s="116"/>
      <c r="X582" s="118"/>
      <c r="Y582" s="120"/>
      <c r="Z582" s="116"/>
      <c r="AA582" s="116"/>
      <c r="AB582" s="55">
        <f t="shared" si="49"/>
        <v>0</v>
      </c>
      <c r="AC582" s="39"/>
      <c r="AD582" s="96" t="str">
        <f t="shared" si="50"/>
        <v>No</v>
      </c>
      <c r="AE582" s="18" t="str">
        <f>IFERROR(VLOOKUP(L582,'EFM Funds June 2020'!D:M,9,FALSE),"No")</f>
        <v>No</v>
      </c>
      <c r="AF582" s="18" t="str">
        <f>IFERROR(VLOOKUP(W582,'EFM Funds June 2020'!D:L,9,FALSE),"No")</f>
        <v>No</v>
      </c>
      <c r="AG582" s="19" t="str">
        <f t="shared" ca="1" si="51"/>
        <v>No</v>
      </c>
      <c r="AH582" s="19" t="str">
        <f t="shared" si="52"/>
        <v>No</v>
      </c>
      <c r="AI582" s="56" t="str">
        <f t="shared" ca="1" si="53"/>
        <v>Yes</v>
      </c>
      <c r="AJ582" s="56" t="str">
        <f ca="1">IFERROR(IF(OR($R$1&gt;Q582+90,$R$1&gt;VLOOKUP(W582,'EFM Funds June 2020'!D:E,2,FALSE)+90),"Yes","No"),"No")</f>
        <v>No</v>
      </c>
      <c r="AK582" s="56" t="str">
        <f>IFERROR(IF(OR(IFERROR(IF(AND(VLOOKUP(L582,'EFM Funds June 2020'!$D:$M,10,FALSE)="Yes",T582&lt;0),"Yes","No"),"No")="Yes",IFERROR(IF(AND(VLOOKUP(W582,'EFM Funds June 2020'!$D:$M,10,FALSE)="Yes",AA582&gt;0),"Yes","No"),"No")="Yes"),"Yes","No"),"No")</f>
        <v>No</v>
      </c>
      <c r="AL582" s="95" t="str">
        <f t="shared" si="54"/>
        <v>NoNo</v>
      </c>
    </row>
    <row r="583" spans="1:38" s="12" customFormat="1" x14ac:dyDescent="0.35">
      <c r="A583" s="13"/>
      <c r="B583" s="20"/>
      <c r="C583" s="20"/>
      <c r="D583" s="13"/>
      <c r="E583" s="13"/>
      <c r="F583" s="13"/>
      <c r="G583" s="21"/>
      <c r="H583" s="104"/>
      <c r="I583" s="21"/>
      <c r="J583" s="21"/>
      <c r="K583" s="13"/>
      <c r="L583" s="13"/>
      <c r="M583" s="20"/>
      <c r="N583" s="13"/>
      <c r="O583" s="13"/>
      <c r="P583" s="13"/>
      <c r="Q583" s="22"/>
      <c r="R583" s="13"/>
      <c r="S583" s="13"/>
      <c r="T583" s="13"/>
      <c r="U583" s="116"/>
      <c r="V583" s="116"/>
      <c r="W583" s="116"/>
      <c r="X583" s="118"/>
      <c r="Y583" s="120"/>
      <c r="Z583" s="116"/>
      <c r="AA583" s="116"/>
      <c r="AB583" s="55">
        <f t="shared" si="49"/>
        <v>0</v>
      </c>
      <c r="AC583" s="39"/>
      <c r="AD583" s="96" t="str">
        <f t="shared" si="50"/>
        <v>No</v>
      </c>
      <c r="AE583" s="18" t="str">
        <f>IFERROR(VLOOKUP(L583,'EFM Funds June 2020'!D:M,9,FALSE),"No")</f>
        <v>No</v>
      </c>
      <c r="AF583" s="18" t="str">
        <f>IFERROR(VLOOKUP(W583,'EFM Funds June 2020'!D:L,9,FALSE),"No")</f>
        <v>No</v>
      </c>
      <c r="AG583" s="19" t="str">
        <f t="shared" ca="1" si="51"/>
        <v>No</v>
      </c>
      <c r="AH583" s="19" t="str">
        <f t="shared" si="52"/>
        <v>No</v>
      </c>
      <c r="AI583" s="56" t="str">
        <f t="shared" ca="1" si="53"/>
        <v>Yes</v>
      </c>
      <c r="AJ583" s="56" t="str">
        <f ca="1">IFERROR(IF(OR($R$1&gt;Q583+90,$R$1&gt;VLOOKUP(W583,'EFM Funds June 2020'!D:E,2,FALSE)+90),"Yes","No"),"No")</f>
        <v>No</v>
      </c>
      <c r="AK583" s="56" t="str">
        <f>IFERROR(IF(OR(IFERROR(IF(AND(VLOOKUP(L583,'EFM Funds June 2020'!$D:$M,10,FALSE)="Yes",T583&lt;0),"Yes","No"),"No")="Yes",IFERROR(IF(AND(VLOOKUP(W583,'EFM Funds June 2020'!$D:$M,10,FALSE)="Yes",AA583&gt;0),"Yes","No"),"No")="Yes"),"Yes","No"),"No")</f>
        <v>No</v>
      </c>
      <c r="AL583" s="95" t="str">
        <f t="shared" si="54"/>
        <v>NoNo</v>
      </c>
    </row>
    <row r="584" spans="1:38" s="12" customFormat="1" x14ac:dyDescent="0.35">
      <c r="A584" s="13"/>
      <c r="B584" s="20"/>
      <c r="C584" s="20"/>
      <c r="D584" s="13"/>
      <c r="E584" s="13"/>
      <c r="F584" s="13"/>
      <c r="G584" s="21"/>
      <c r="H584" s="104"/>
      <c r="I584" s="21"/>
      <c r="J584" s="21"/>
      <c r="K584" s="13"/>
      <c r="L584" s="13"/>
      <c r="M584" s="20"/>
      <c r="N584" s="13"/>
      <c r="O584" s="13"/>
      <c r="P584" s="13"/>
      <c r="Q584" s="22"/>
      <c r="R584" s="13"/>
      <c r="S584" s="13"/>
      <c r="T584" s="13"/>
      <c r="U584" s="116"/>
      <c r="V584" s="116"/>
      <c r="W584" s="116"/>
      <c r="X584" s="118"/>
      <c r="Y584" s="120"/>
      <c r="Z584" s="116"/>
      <c r="AA584" s="116"/>
      <c r="AB584" s="55">
        <f t="shared" si="49"/>
        <v>0</v>
      </c>
      <c r="AC584" s="39"/>
      <c r="AD584" s="96" t="str">
        <f t="shared" si="50"/>
        <v>No</v>
      </c>
      <c r="AE584" s="18" t="str">
        <f>IFERROR(VLOOKUP(L584,'EFM Funds June 2020'!D:M,9,FALSE),"No")</f>
        <v>No</v>
      </c>
      <c r="AF584" s="18" t="str">
        <f>IFERROR(VLOOKUP(W584,'EFM Funds June 2020'!D:L,9,FALSE),"No")</f>
        <v>No</v>
      </c>
      <c r="AG584" s="19" t="str">
        <f t="shared" ca="1" si="51"/>
        <v>No</v>
      </c>
      <c r="AH584" s="19" t="str">
        <f t="shared" si="52"/>
        <v>No</v>
      </c>
      <c r="AI584" s="56" t="str">
        <f t="shared" ca="1" si="53"/>
        <v>Yes</v>
      </c>
      <c r="AJ584" s="56" t="str">
        <f ca="1">IFERROR(IF(OR($R$1&gt;Q584+90,$R$1&gt;VLOOKUP(W584,'EFM Funds June 2020'!D:E,2,FALSE)+90),"Yes","No"),"No")</f>
        <v>No</v>
      </c>
      <c r="AK584" s="56" t="str">
        <f>IFERROR(IF(OR(IFERROR(IF(AND(VLOOKUP(L584,'EFM Funds June 2020'!$D:$M,10,FALSE)="Yes",T584&lt;0),"Yes","No"),"No")="Yes",IFERROR(IF(AND(VLOOKUP(W584,'EFM Funds June 2020'!$D:$M,10,FALSE)="Yes",AA584&gt;0),"Yes","No"),"No")="Yes"),"Yes","No"),"No")</f>
        <v>No</v>
      </c>
      <c r="AL584" s="95" t="str">
        <f t="shared" si="54"/>
        <v>NoNo</v>
      </c>
    </row>
    <row r="585" spans="1:38" s="12" customFormat="1" x14ac:dyDescent="0.35">
      <c r="A585" s="13"/>
      <c r="B585" s="20"/>
      <c r="C585" s="20"/>
      <c r="D585" s="13"/>
      <c r="E585" s="13"/>
      <c r="F585" s="13"/>
      <c r="G585" s="21"/>
      <c r="H585" s="104"/>
      <c r="I585" s="21"/>
      <c r="J585" s="21"/>
      <c r="K585" s="13"/>
      <c r="L585" s="13"/>
      <c r="M585" s="20"/>
      <c r="N585" s="13"/>
      <c r="O585" s="13"/>
      <c r="P585" s="13"/>
      <c r="Q585" s="22"/>
      <c r="R585" s="13"/>
      <c r="S585" s="13"/>
      <c r="T585" s="13"/>
      <c r="U585" s="116"/>
      <c r="V585" s="116"/>
      <c r="W585" s="116"/>
      <c r="X585" s="118"/>
      <c r="Y585" s="120"/>
      <c r="Z585" s="116"/>
      <c r="AA585" s="116"/>
      <c r="AB585" s="55">
        <f t="shared" si="49"/>
        <v>0</v>
      </c>
      <c r="AC585" s="39"/>
      <c r="AD585" s="96" t="str">
        <f t="shared" si="50"/>
        <v>No</v>
      </c>
      <c r="AE585" s="18" t="str">
        <f>IFERROR(VLOOKUP(L585,'EFM Funds June 2020'!D:M,9,FALSE),"No")</f>
        <v>No</v>
      </c>
      <c r="AF585" s="18" t="str">
        <f>IFERROR(VLOOKUP(W585,'EFM Funds June 2020'!D:L,9,FALSE),"No")</f>
        <v>No</v>
      </c>
      <c r="AG585" s="19" t="str">
        <f t="shared" ca="1" si="51"/>
        <v>No</v>
      </c>
      <c r="AH585" s="19" t="str">
        <f t="shared" si="52"/>
        <v>No</v>
      </c>
      <c r="AI585" s="56" t="str">
        <f t="shared" ca="1" si="53"/>
        <v>Yes</v>
      </c>
      <c r="AJ585" s="56" t="str">
        <f ca="1">IFERROR(IF(OR($R$1&gt;Q585+90,$R$1&gt;VLOOKUP(W585,'EFM Funds June 2020'!D:E,2,FALSE)+90),"Yes","No"),"No")</f>
        <v>No</v>
      </c>
      <c r="AK585" s="56" t="str">
        <f>IFERROR(IF(OR(IFERROR(IF(AND(VLOOKUP(L585,'EFM Funds June 2020'!$D:$M,10,FALSE)="Yes",T585&lt;0),"Yes","No"),"No")="Yes",IFERROR(IF(AND(VLOOKUP(W585,'EFM Funds June 2020'!$D:$M,10,FALSE)="Yes",AA585&gt;0),"Yes","No"),"No")="Yes"),"Yes","No"),"No")</f>
        <v>No</v>
      </c>
      <c r="AL585" s="95" t="str">
        <f t="shared" si="54"/>
        <v>NoNo</v>
      </c>
    </row>
    <row r="586" spans="1:38" s="12" customFormat="1" x14ac:dyDescent="0.35">
      <c r="A586" s="13"/>
      <c r="B586" s="20"/>
      <c r="C586" s="20"/>
      <c r="D586" s="13"/>
      <c r="E586" s="13"/>
      <c r="F586" s="13"/>
      <c r="G586" s="21"/>
      <c r="H586" s="104"/>
      <c r="I586" s="21"/>
      <c r="J586" s="21"/>
      <c r="K586" s="13"/>
      <c r="L586" s="13"/>
      <c r="M586" s="20"/>
      <c r="N586" s="13"/>
      <c r="O586" s="13"/>
      <c r="P586" s="13"/>
      <c r="Q586" s="22"/>
      <c r="R586" s="13"/>
      <c r="S586" s="13"/>
      <c r="T586" s="13"/>
      <c r="U586" s="116"/>
      <c r="V586" s="116"/>
      <c r="W586" s="116"/>
      <c r="X586" s="118"/>
      <c r="Y586" s="120"/>
      <c r="Z586" s="116"/>
      <c r="AA586" s="116"/>
      <c r="AB586" s="55">
        <f t="shared" si="49"/>
        <v>0</v>
      </c>
      <c r="AC586" s="39"/>
      <c r="AD586" s="96" t="str">
        <f t="shared" si="50"/>
        <v>No</v>
      </c>
      <c r="AE586" s="18" t="str">
        <f>IFERROR(VLOOKUP(L586,'EFM Funds June 2020'!D:M,9,FALSE),"No")</f>
        <v>No</v>
      </c>
      <c r="AF586" s="18" t="str">
        <f>IFERROR(VLOOKUP(W586,'EFM Funds June 2020'!D:L,9,FALSE),"No")</f>
        <v>No</v>
      </c>
      <c r="AG586" s="19" t="str">
        <f t="shared" ca="1" si="51"/>
        <v>No</v>
      </c>
      <c r="AH586" s="19" t="str">
        <f t="shared" si="52"/>
        <v>No</v>
      </c>
      <c r="AI586" s="56" t="str">
        <f t="shared" ca="1" si="53"/>
        <v>Yes</v>
      </c>
      <c r="AJ586" s="56" t="str">
        <f ca="1">IFERROR(IF(OR($R$1&gt;Q586+90,$R$1&gt;VLOOKUP(W586,'EFM Funds June 2020'!D:E,2,FALSE)+90),"Yes","No"),"No")</f>
        <v>No</v>
      </c>
      <c r="AK586" s="56" t="str">
        <f>IFERROR(IF(OR(IFERROR(IF(AND(VLOOKUP(L586,'EFM Funds June 2020'!$D:$M,10,FALSE)="Yes",T586&lt;0),"Yes","No"),"No")="Yes",IFERROR(IF(AND(VLOOKUP(W586,'EFM Funds June 2020'!$D:$M,10,FALSE)="Yes",AA586&gt;0),"Yes","No"),"No")="Yes"),"Yes","No"),"No")</f>
        <v>No</v>
      </c>
      <c r="AL586" s="95" t="str">
        <f t="shared" si="54"/>
        <v>NoNo</v>
      </c>
    </row>
    <row r="587" spans="1:38" s="12" customFormat="1" x14ac:dyDescent="0.35">
      <c r="A587" s="13"/>
      <c r="B587" s="20"/>
      <c r="C587" s="20"/>
      <c r="D587" s="13"/>
      <c r="E587" s="13"/>
      <c r="F587" s="13"/>
      <c r="G587" s="21"/>
      <c r="H587" s="104"/>
      <c r="I587" s="21"/>
      <c r="J587" s="21"/>
      <c r="K587" s="13"/>
      <c r="L587" s="13"/>
      <c r="M587" s="20"/>
      <c r="N587" s="13"/>
      <c r="O587" s="13"/>
      <c r="P587" s="13"/>
      <c r="Q587" s="22"/>
      <c r="R587" s="13"/>
      <c r="S587" s="13"/>
      <c r="T587" s="13"/>
      <c r="U587" s="116"/>
      <c r="V587" s="116"/>
      <c r="W587" s="116"/>
      <c r="X587" s="118"/>
      <c r="Y587" s="120"/>
      <c r="Z587" s="116"/>
      <c r="AA587" s="116"/>
      <c r="AB587" s="55">
        <f t="shared" si="49"/>
        <v>0</v>
      </c>
      <c r="AC587" s="39"/>
      <c r="AD587" s="96" t="str">
        <f t="shared" si="50"/>
        <v>No</v>
      </c>
      <c r="AE587" s="18" t="str">
        <f>IFERROR(VLOOKUP(L587,'EFM Funds June 2020'!D:M,9,FALSE),"No")</f>
        <v>No</v>
      </c>
      <c r="AF587" s="18" t="str">
        <f>IFERROR(VLOOKUP(W587,'EFM Funds June 2020'!D:L,9,FALSE),"No")</f>
        <v>No</v>
      </c>
      <c r="AG587" s="19" t="str">
        <f t="shared" ca="1" si="51"/>
        <v>No</v>
      </c>
      <c r="AH587" s="19" t="str">
        <f t="shared" si="52"/>
        <v>No</v>
      </c>
      <c r="AI587" s="56" t="str">
        <f t="shared" ca="1" si="53"/>
        <v>Yes</v>
      </c>
      <c r="AJ587" s="56" t="str">
        <f ca="1">IFERROR(IF(OR($R$1&gt;Q587+90,$R$1&gt;VLOOKUP(W587,'EFM Funds June 2020'!D:E,2,FALSE)+90),"Yes","No"),"No")</f>
        <v>No</v>
      </c>
      <c r="AK587" s="56" t="str">
        <f>IFERROR(IF(OR(IFERROR(IF(AND(VLOOKUP(L587,'EFM Funds June 2020'!$D:$M,10,FALSE)="Yes",T587&lt;0),"Yes","No"),"No")="Yes",IFERROR(IF(AND(VLOOKUP(W587,'EFM Funds June 2020'!$D:$M,10,FALSE)="Yes",AA587&gt;0),"Yes","No"),"No")="Yes"),"Yes","No"),"No")</f>
        <v>No</v>
      </c>
      <c r="AL587" s="95" t="str">
        <f t="shared" si="54"/>
        <v>NoNo</v>
      </c>
    </row>
    <row r="588" spans="1:38" s="12" customFormat="1" x14ac:dyDescent="0.35">
      <c r="A588" s="13"/>
      <c r="B588" s="20"/>
      <c r="C588" s="20"/>
      <c r="D588" s="13"/>
      <c r="E588" s="13"/>
      <c r="F588" s="13"/>
      <c r="G588" s="21"/>
      <c r="H588" s="104"/>
      <c r="I588" s="21"/>
      <c r="J588" s="21"/>
      <c r="K588" s="13"/>
      <c r="L588" s="13"/>
      <c r="M588" s="20"/>
      <c r="N588" s="13"/>
      <c r="O588" s="13"/>
      <c r="P588" s="13"/>
      <c r="Q588" s="22"/>
      <c r="R588" s="13"/>
      <c r="S588" s="13"/>
      <c r="T588" s="13"/>
      <c r="U588" s="116"/>
      <c r="V588" s="116"/>
      <c r="W588" s="116"/>
      <c r="X588" s="118"/>
      <c r="Y588" s="120"/>
      <c r="Z588" s="116"/>
      <c r="AA588" s="116"/>
      <c r="AB588" s="55">
        <f t="shared" si="49"/>
        <v>0</v>
      </c>
      <c r="AC588" s="39"/>
      <c r="AD588" s="96" t="str">
        <f t="shared" si="50"/>
        <v>No</v>
      </c>
      <c r="AE588" s="18" t="str">
        <f>IFERROR(VLOOKUP(L588,'EFM Funds June 2020'!D:M,9,FALSE),"No")</f>
        <v>No</v>
      </c>
      <c r="AF588" s="18" t="str">
        <f>IFERROR(VLOOKUP(W588,'EFM Funds June 2020'!D:L,9,FALSE),"No")</f>
        <v>No</v>
      </c>
      <c r="AG588" s="19" t="str">
        <f t="shared" ca="1" si="51"/>
        <v>No</v>
      </c>
      <c r="AH588" s="19" t="str">
        <f t="shared" si="52"/>
        <v>No</v>
      </c>
      <c r="AI588" s="56" t="str">
        <f t="shared" ca="1" si="53"/>
        <v>Yes</v>
      </c>
      <c r="AJ588" s="56" t="str">
        <f ca="1">IFERROR(IF(OR($R$1&gt;Q588+90,$R$1&gt;VLOOKUP(W588,'EFM Funds June 2020'!D:E,2,FALSE)+90),"Yes","No"),"No")</f>
        <v>No</v>
      </c>
      <c r="AK588" s="56" t="str">
        <f>IFERROR(IF(OR(IFERROR(IF(AND(VLOOKUP(L588,'EFM Funds June 2020'!$D:$M,10,FALSE)="Yes",T588&lt;0),"Yes","No"),"No")="Yes",IFERROR(IF(AND(VLOOKUP(W588,'EFM Funds June 2020'!$D:$M,10,FALSE)="Yes",AA588&gt;0),"Yes","No"),"No")="Yes"),"Yes","No"),"No")</f>
        <v>No</v>
      </c>
      <c r="AL588" s="95" t="str">
        <f t="shared" si="54"/>
        <v>NoNo</v>
      </c>
    </row>
    <row r="589" spans="1:38" s="12" customFormat="1" x14ac:dyDescent="0.35">
      <c r="A589" s="13"/>
      <c r="B589" s="20"/>
      <c r="C589" s="20"/>
      <c r="D589" s="13"/>
      <c r="E589" s="13"/>
      <c r="F589" s="13"/>
      <c r="G589" s="21"/>
      <c r="H589" s="104"/>
      <c r="I589" s="21"/>
      <c r="J589" s="21"/>
      <c r="K589" s="13"/>
      <c r="L589" s="13"/>
      <c r="M589" s="20"/>
      <c r="N589" s="13"/>
      <c r="O589" s="13"/>
      <c r="P589" s="13"/>
      <c r="Q589" s="22"/>
      <c r="R589" s="13"/>
      <c r="S589" s="13"/>
      <c r="T589" s="13"/>
      <c r="U589" s="116"/>
      <c r="V589" s="116"/>
      <c r="W589" s="116"/>
      <c r="X589" s="118"/>
      <c r="Y589" s="120"/>
      <c r="Z589" s="116"/>
      <c r="AA589" s="116"/>
      <c r="AB589" s="55">
        <f t="shared" si="49"/>
        <v>0</v>
      </c>
      <c r="AC589" s="39"/>
      <c r="AD589" s="96" t="str">
        <f t="shared" si="50"/>
        <v>No</v>
      </c>
      <c r="AE589" s="18" t="str">
        <f>IFERROR(VLOOKUP(L589,'EFM Funds June 2020'!D:M,9,FALSE),"No")</f>
        <v>No</v>
      </c>
      <c r="AF589" s="18" t="str">
        <f>IFERROR(VLOOKUP(W589,'EFM Funds June 2020'!D:L,9,FALSE),"No")</f>
        <v>No</v>
      </c>
      <c r="AG589" s="19" t="str">
        <f t="shared" ca="1" si="51"/>
        <v>No</v>
      </c>
      <c r="AH589" s="19" t="str">
        <f t="shared" si="52"/>
        <v>No</v>
      </c>
      <c r="AI589" s="56" t="str">
        <f t="shared" ca="1" si="53"/>
        <v>Yes</v>
      </c>
      <c r="AJ589" s="56" t="str">
        <f ca="1">IFERROR(IF(OR($R$1&gt;Q589+90,$R$1&gt;VLOOKUP(W589,'EFM Funds June 2020'!D:E,2,FALSE)+90),"Yes","No"),"No")</f>
        <v>No</v>
      </c>
      <c r="AK589" s="56" t="str">
        <f>IFERROR(IF(OR(IFERROR(IF(AND(VLOOKUP(L589,'EFM Funds June 2020'!$D:$M,10,FALSE)="Yes",T589&lt;0),"Yes","No"),"No")="Yes",IFERROR(IF(AND(VLOOKUP(W589,'EFM Funds June 2020'!$D:$M,10,FALSE)="Yes",AA589&gt;0),"Yes","No"),"No")="Yes"),"Yes","No"),"No")</f>
        <v>No</v>
      </c>
      <c r="AL589" s="95" t="str">
        <f t="shared" si="54"/>
        <v>NoNo</v>
      </c>
    </row>
    <row r="590" spans="1:38" s="12" customFormat="1" x14ac:dyDescent="0.35">
      <c r="A590" s="13"/>
      <c r="B590" s="20"/>
      <c r="C590" s="20"/>
      <c r="D590" s="13"/>
      <c r="E590" s="13"/>
      <c r="F590" s="13"/>
      <c r="G590" s="21"/>
      <c r="H590" s="104"/>
      <c r="I590" s="21"/>
      <c r="J590" s="21"/>
      <c r="K590" s="13"/>
      <c r="L590" s="13"/>
      <c r="M590" s="20"/>
      <c r="N590" s="13"/>
      <c r="O590" s="13"/>
      <c r="P590" s="13"/>
      <c r="Q590" s="22"/>
      <c r="R590" s="13"/>
      <c r="S590" s="13"/>
      <c r="T590" s="13"/>
      <c r="U590" s="116"/>
      <c r="V590" s="116"/>
      <c r="W590" s="116"/>
      <c r="X590" s="118"/>
      <c r="Y590" s="120"/>
      <c r="Z590" s="116"/>
      <c r="AA590" s="116"/>
      <c r="AB590" s="55">
        <f t="shared" si="49"/>
        <v>0</v>
      </c>
      <c r="AC590" s="39"/>
      <c r="AD590" s="96" t="str">
        <f t="shared" si="50"/>
        <v>No</v>
      </c>
      <c r="AE590" s="18" t="str">
        <f>IFERROR(VLOOKUP(L590,'EFM Funds June 2020'!D:M,9,FALSE),"No")</f>
        <v>No</v>
      </c>
      <c r="AF590" s="18" t="str">
        <f>IFERROR(VLOOKUP(W590,'EFM Funds June 2020'!D:L,9,FALSE),"No")</f>
        <v>No</v>
      </c>
      <c r="AG590" s="19" t="str">
        <f t="shared" ca="1" si="51"/>
        <v>No</v>
      </c>
      <c r="AH590" s="19" t="str">
        <f t="shared" si="52"/>
        <v>No</v>
      </c>
      <c r="AI590" s="56" t="str">
        <f t="shared" ca="1" si="53"/>
        <v>Yes</v>
      </c>
      <c r="AJ590" s="56" t="str">
        <f ca="1">IFERROR(IF(OR($R$1&gt;Q590+90,$R$1&gt;VLOOKUP(W590,'EFM Funds June 2020'!D:E,2,FALSE)+90),"Yes","No"),"No")</f>
        <v>No</v>
      </c>
      <c r="AK590" s="56" t="str">
        <f>IFERROR(IF(OR(IFERROR(IF(AND(VLOOKUP(L590,'EFM Funds June 2020'!$D:$M,10,FALSE)="Yes",T590&lt;0),"Yes","No"),"No")="Yes",IFERROR(IF(AND(VLOOKUP(W590,'EFM Funds June 2020'!$D:$M,10,FALSE)="Yes",AA590&gt;0),"Yes","No"),"No")="Yes"),"Yes","No"),"No")</f>
        <v>No</v>
      </c>
      <c r="AL590" s="95" t="str">
        <f t="shared" si="54"/>
        <v>NoNo</v>
      </c>
    </row>
    <row r="591" spans="1:38" s="12" customFormat="1" x14ac:dyDescent="0.35">
      <c r="A591" s="13"/>
      <c r="B591" s="20"/>
      <c r="C591" s="20"/>
      <c r="D591" s="13"/>
      <c r="E591" s="13"/>
      <c r="F591" s="13"/>
      <c r="G591" s="21"/>
      <c r="H591" s="104"/>
      <c r="I591" s="21"/>
      <c r="J591" s="21"/>
      <c r="K591" s="13"/>
      <c r="L591" s="13"/>
      <c r="M591" s="20"/>
      <c r="N591" s="13"/>
      <c r="O591" s="13"/>
      <c r="P591" s="13"/>
      <c r="Q591" s="22"/>
      <c r="R591" s="13"/>
      <c r="S591" s="13"/>
      <c r="T591" s="13"/>
      <c r="U591" s="116"/>
      <c r="V591" s="116"/>
      <c r="W591" s="116"/>
      <c r="X591" s="118"/>
      <c r="Y591" s="120"/>
      <c r="Z591" s="116"/>
      <c r="AA591" s="116"/>
      <c r="AB591" s="55">
        <f t="shared" si="49"/>
        <v>0</v>
      </c>
      <c r="AC591" s="39"/>
      <c r="AD591" s="96" t="str">
        <f t="shared" si="50"/>
        <v>No</v>
      </c>
      <c r="AE591" s="18" t="str">
        <f>IFERROR(VLOOKUP(L591,'EFM Funds June 2020'!D:M,9,FALSE),"No")</f>
        <v>No</v>
      </c>
      <c r="AF591" s="18" t="str">
        <f>IFERROR(VLOOKUP(W591,'EFM Funds June 2020'!D:L,9,FALSE),"No")</f>
        <v>No</v>
      </c>
      <c r="AG591" s="19" t="str">
        <f t="shared" ca="1" si="51"/>
        <v>No</v>
      </c>
      <c r="AH591" s="19" t="str">
        <f t="shared" si="52"/>
        <v>No</v>
      </c>
      <c r="AI591" s="56" t="str">
        <f t="shared" ca="1" si="53"/>
        <v>Yes</v>
      </c>
      <c r="AJ591" s="56" t="str">
        <f ca="1">IFERROR(IF(OR($R$1&gt;Q591+90,$R$1&gt;VLOOKUP(W591,'EFM Funds June 2020'!D:E,2,FALSE)+90),"Yes","No"),"No")</f>
        <v>No</v>
      </c>
      <c r="AK591" s="56" t="str">
        <f>IFERROR(IF(OR(IFERROR(IF(AND(VLOOKUP(L591,'EFM Funds June 2020'!$D:$M,10,FALSE)="Yes",T591&lt;0),"Yes","No"),"No")="Yes",IFERROR(IF(AND(VLOOKUP(W591,'EFM Funds June 2020'!$D:$M,10,FALSE)="Yes",AA591&gt;0),"Yes","No"),"No")="Yes"),"Yes","No"),"No")</f>
        <v>No</v>
      </c>
      <c r="AL591" s="95" t="str">
        <f t="shared" si="54"/>
        <v>NoNo</v>
      </c>
    </row>
    <row r="592" spans="1:38" s="12" customFormat="1" x14ac:dyDescent="0.35">
      <c r="A592" s="13"/>
      <c r="B592" s="20"/>
      <c r="C592" s="20"/>
      <c r="D592" s="13"/>
      <c r="E592" s="13"/>
      <c r="F592" s="13"/>
      <c r="G592" s="21"/>
      <c r="H592" s="104"/>
      <c r="I592" s="21"/>
      <c r="J592" s="21"/>
      <c r="K592" s="13"/>
      <c r="L592" s="13"/>
      <c r="M592" s="20"/>
      <c r="N592" s="13"/>
      <c r="O592" s="13"/>
      <c r="P592" s="13"/>
      <c r="Q592" s="22"/>
      <c r="R592" s="13"/>
      <c r="S592" s="13"/>
      <c r="T592" s="13"/>
      <c r="U592" s="116"/>
      <c r="V592" s="116"/>
      <c r="W592" s="116"/>
      <c r="X592" s="118"/>
      <c r="Y592" s="120"/>
      <c r="Z592" s="116"/>
      <c r="AA592" s="116"/>
      <c r="AB592" s="55">
        <f t="shared" si="49"/>
        <v>0</v>
      </c>
      <c r="AC592" s="39"/>
      <c r="AD592" s="96" t="str">
        <f t="shared" si="50"/>
        <v>No</v>
      </c>
      <c r="AE592" s="18" t="str">
        <f>IFERROR(VLOOKUP(L592,'EFM Funds June 2020'!D:M,9,FALSE),"No")</f>
        <v>No</v>
      </c>
      <c r="AF592" s="18" t="str">
        <f>IFERROR(VLOOKUP(W592,'EFM Funds June 2020'!D:L,9,FALSE),"No")</f>
        <v>No</v>
      </c>
      <c r="AG592" s="19" t="str">
        <f t="shared" ca="1" si="51"/>
        <v>No</v>
      </c>
      <c r="AH592" s="19" t="str">
        <f t="shared" si="52"/>
        <v>No</v>
      </c>
      <c r="AI592" s="56" t="str">
        <f t="shared" ca="1" si="53"/>
        <v>Yes</v>
      </c>
      <c r="AJ592" s="56" t="str">
        <f ca="1">IFERROR(IF(OR($R$1&gt;Q592+90,$R$1&gt;VLOOKUP(W592,'EFM Funds June 2020'!D:E,2,FALSE)+90),"Yes","No"),"No")</f>
        <v>No</v>
      </c>
      <c r="AK592" s="56" t="str">
        <f>IFERROR(IF(OR(IFERROR(IF(AND(VLOOKUP(L592,'EFM Funds June 2020'!$D:$M,10,FALSE)="Yes",T592&lt;0),"Yes","No"),"No")="Yes",IFERROR(IF(AND(VLOOKUP(W592,'EFM Funds June 2020'!$D:$M,10,FALSE)="Yes",AA592&gt;0),"Yes","No"),"No")="Yes"),"Yes","No"),"No")</f>
        <v>No</v>
      </c>
      <c r="AL592" s="95" t="str">
        <f t="shared" si="54"/>
        <v>NoNo</v>
      </c>
    </row>
    <row r="593" spans="1:38" s="12" customFormat="1" x14ac:dyDescent="0.35">
      <c r="A593" s="13"/>
      <c r="B593" s="20"/>
      <c r="C593" s="20"/>
      <c r="D593" s="13"/>
      <c r="E593" s="13"/>
      <c r="F593" s="13"/>
      <c r="G593" s="21"/>
      <c r="H593" s="104"/>
      <c r="I593" s="21"/>
      <c r="J593" s="21"/>
      <c r="K593" s="13"/>
      <c r="L593" s="13"/>
      <c r="M593" s="20"/>
      <c r="N593" s="13"/>
      <c r="O593" s="13"/>
      <c r="P593" s="13"/>
      <c r="Q593" s="22"/>
      <c r="R593" s="13"/>
      <c r="S593" s="13"/>
      <c r="T593" s="13"/>
      <c r="U593" s="116"/>
      <c r="V593" s="116"/>
      <c r="W593" s="116"/>
      <c r="X593" s="118"/>
      <c r="Y593" s="120"/>
      <c r="Z593" s="116"/>
      <c r="AA593" s="116"/>
      <c r="AB593" s="55">
        <f t="shared" si="49"/>
        <v>0</v>
      </c>
      <c r="AC593" s="39"/>
      <c r="AD593" s="96" t="str">
        <f t="shared" si="50"/>
        <v>No</v>
      </c>
      <c r="AE593" s="18" t="str">
        <f>IFERROR(VLOOKUP(L593,'EFM Funds June 2020'!D:M,9,FALSE),"No")</f>
        <v>No</v>
      </c>
      <c r="AF593" s="18" t="str">
        <f>IFERROR(VLOOKUP(W593,'EFM Funds June 2020'!D:L,9,FALSE),"No")</f>
        <v>No</v>
      </c>
      <c r="AG593" s="19" t="str">
        <f t="shared" ca="1" si="51"/>
        <v>No</v>
      </c>
      <c r="AH593" s="19" t="str">
        <f t="shared" si="52"/>
        <v>No</v>
      </c>
      <c r="AI593" s="56" t="str">
        <f t="shared" ca="1" si="53"/>
        <v>Yes</v>
      </c>
      <c r="AJ593" s="56" t="str">
        <f ca="1">IFERROR(IF(OR($R$1&gt;Q593+90,$R$1&gt;VLOOKUP(W593,'EFM Funds June 2020'!D:E,2,FALSE)+90),"Yes","No"),"No")</f>
        <v>No</v>
      </c>
      <c r="AK593" s="56" t="str">
        <f>IFERROR(IF(OR(IFERROR(IF(AND(VLOOKUP(L593,'EFM Funds June 2020'!$D:$M,10,FALSE)="Yes",T593&lt;0),"Yes","No"),"No")="Yes",IFERROR(IF(AND(VLOOKUP(W593,'EFM Funds June 2020'!$D:$M,10,FALSE)="Yes",AA593&gt;0),"Yes","No"),"No")="Yes"),"Yes","No"),"No")</f>
        <v>No</v>
      </c>
      <c r="AL593" s="95" t="str">
        <f t="shared" si="54"/>
        <v>NoNo</v>
      </c>
    </row>
    <row r="594" spans="1:38" s="12" customFormat="1" x14ac:dyDescent="0.35">
      <c r="A594" s="13"/>
      <c r="B594" s="20"/>
      <c r="C594" s="20"/>
      <c r="D594" s="13"/>
      <c r="E594" s="13"/>
      <c r="F594" s="13"/>
      <c r="G594" s="21"/>
      <c r="H594" s="104"/>
      <c r="I594" s="21"/>
      <c r="J594" s="21"/>
      <c r="K594" s="13"/>
      <c r="L594" s="13"/>
      <c r="M594" s="20"/>
      <c r="N594" s="13"/>
      <c r="O594" s="13"/>
      <c r="P594" s="13"/>
      <c r="Q594" s="22"/>
      <c r="R594" s="13"/>
      <c r="S594" s="13"/>
      <c r="T594" s="13"/>
      <c r="U594" s="116"/>
      <c r="V594" s="116"/>
      <c r="W594" s="116"/>
      <c r="X594" s="118"/>
      <c r="Y594" s="120"/>
      <c r="Z594" s="116"/>
      <c r="AA594" s="116"/>
      <c r="AB594" s="55">
        <f t="shared" si="49"/>
        <v>0</v>
      </c>
      <c r="AC594" s="39"/>
      <c r="AD594" s="96" t="str">
        <f t="shared" si="50"/>
        <v>No</v>
      </c>
      <c r="AE594" s="18" t="str">
        <f>IFERROR(VLOOKUP(L594,'EFM Funds June 2020'!D:M,9,FALSE),"No")</f>
        <v>No</v>
      </c>
      <c r="AF594" s="18" t="str">
        <f>IFERROR(VLOOKUP(W594,'EFM Funds June 2020'!D:L,9,FALSE),"No")</f>
        <v>No</v>
      </c>
      <c r="AG594" s="19" t="str">
        <f t="shared" ca="1" si="51"/>
        <v>No</v>
      </c>
      <c r="AH594" s="19" t="str">
        <f t="shared" si="52"/>
        <v>No</v>
      </c>
      <c r="AI594" s="56" t="str">
        <f t="shared" ca="1" si="53"/>
        <v>Yes</v>
      </c>
      <c r="AJ594" s="56" t="str">
        <f ca="1">IFERROR(IF(OR($R$1&gt;Q594+90,$R$1&gt;VLOOKUP(W594,'EFM Funds June 2020'!D:E,2,FALSE)+90),"Yes","No"),"No")</f>
        <v>No</v>
      </c>
      <c r="AK594" s="56" t="str">
        <f>IFERROR(IF(OR(IFERROR(IF(AND(VLOOKUP(L594,'EFM Funds June 2020'!$D:$M,10,FALSE)="Yes",T594&lt;0),"Yes","No"),"No")="Yes",IFERROR(IF(AND(VLOOKUP(W594,'EFM Funds June 2020'!$D:$M,10,FALSE)="Yes",AA594&gt;0),"Yes","No"),"No")="Yes"),"Yes","No"),"No")</f>
        <v>No</v>
      </c>
      <c r="AL594" s="95" t="str">
        <f t="shared" si="54"/>
        <v>NoNo</v>
      </c>
    </row>
    <row r="595" spans="1:38" s="12" customFormat="1" x14ac:dyDescent="0.35">
      <c r="A595" s="13"/>
      <c r="B595" s="20"/>
      <c r="C595" s="20"/>
      <c r="D595" s="13"/>
      <c r="E595" s="13"/>
      <c r="F595" s="13"/>
      <c r="G595" s="21"/>
      <c r="H595" s="104"/>
      <c r="I595" s="21"/>
      <c r="J595" s="21"/>
      <c r="K595" s="13"/>
      <c r="L595" s="13"/>
      <c r="M595" s="20"/>
      <c r="N595" s="13"/>
      <c r="O595" s="13"/>
      <c r="P595" s="13"/>
      <c r="Q595" s="22"/>
      <c r="R595" s="13"/>
      <c r="S595" s="13"/>
      <c r="T595" s="13"/>
      <c r="U595" s="116"/>
      <c r="V595" s="116"/>
      <c r="W595" s="116"/>
      <c r="X595" s="118"/>
      <c r="Y595" s="120"/>
      <c r="Z595" s="116"/>
      <c r="AA595" s="116"/>
      <c r="AB595" s="55">
        <f t="shared" ref="AB595:AB658" si="55">T595-AA595</f>
        <v>0</v>
      </c>
      <c r="AC595" s="39"/>
      <c r="AD595" s="96" t="str">
        <f t="shared" si="50"/>
        <v>No</v>
      </c>
      <c r="AE595" s="18" t="str">
        <f>IFERROR(VLOOKUP(L595,'EFM Funds June 2020'!D:M,9,FALSE),"No")</f>
        <v>No</v>
      </c>
      <c r="AF595" s="18" t="str">
        <f>IFERROR(VLOOKUP(W595,'EFM Funds June 2020'!D:L,9,FALSE),"No")</f>
        <v>No</v>
      </c>
      <c r="AG595" s="19" t="str">
        <f t="shared" ca="1" si="51"/>
        <v>No</v>
      </c>
      <c r="AH595" s="19" t="str">
        <f t="shared" si="52"/>
        <v>No</v>
      </c>
      <c r="AI595" s="56" t="str">
        <f t="shared" ca="1" si="53"/>
        <v>Yes</v>
      </c>
      <c r="AJ595" s="56" t="str">
        <f ca="1">IFERROR(IF(OR($R$1&gt;Q595+90,$R$1&gt;VLOOKUP(W595,'EFM Funds June 2020'!D:E,2,FALSE)+90),"Yes","No"),"No")</f>
        <v>No</v>
      </c>
      <c r="AK595" s="56" t="str">
        <f>IFERROR(IF(OR(IFERROR(IF(AND(VLOOKUP(L595,'EFM Funds June 2020'!$D:$M,10,FALSE)="Yes",T595&lt;0),"Yes","No"),"No")="Yes",IFERROR(IF(AND(VLOOKUP(W595,'EFM Funds June 2020'!$D:$M,10,FALSE)="Yes",AA595&gt;0),"Yes","No"),"No")="Yes"),"Yes","No"),"No")</f>
        <v>No</v>
      </c>
      <c r="AL595" s="95" t="str">
        <f t="shared" si="54"/>
        <v>NoNo</v>
      </c>
    </row>
    <row r="596" spans="1:38" s="12" customFormat="1" x14ac:dyDescent="0.35">
      <c r="A596" s="13"/>
      <c r="B596" s="20"/>
      <c r="C596" s="20"/>
      <c r="D596" s="13"/>
      <c r="E596" s="13"/>
      <c r="F596" s="13"/>
      <c r="G596" s="21"/>
      <c r="H596" s="104"/>
      <c r="I596" s="21"/>
      <c r="J596" s="21"/>
      <c r="K596" s="13"/>
      <c r="L596" s="13"/>
      <c r="M596" s="20"/>
      <c r="N596" s="13"/>
      <c r="O596" s="13"/>
      <c r="P596" s="13"/>
      <c r="Q596" s="22"/>
      <c r="R596" s="13"/>
      <c r="S596" s="13"/>
      <c r="T596" s="13"/>
      <c r="U596" s="116"/>
      <c r="V596" s="116"/>
      <c r="W596" s="116"/>
      <c r="X596" s="118"/>
      <c r="Y596" s="120"/>
      <c r="Z596" s="116"/>
      <c r="AA596" s="116"/>
      <c r="AB596" s="55">
        <f t="shared" si="55"/>
        <v>0</v>
      </c>
      <c r="AC596" s="39"/>
      <c r="AD596" s="96" t="str">
        <f t="shared" ref="AD596:AD659" si="56">IF(ISNUMBER(SEARCH("Yes",AL596)),"Yes","No")</f>
        <v>No</v>
      </c>
      <c r="AE596" s="18" t="str">
        <f>IFERROR(VLOOKUP(L596,'EFM Funds June 2020'!D:M,9,FALSE),"No")</f>
        <v>No</v>
      </c>
      <c r="AF596" s="18" t="str">
        <f>IFERROR(VLOOKUP(W596,'EFM Funds June 2020'!D:L,9,FALSE),"No")</f>
        <v>No</v>
      </c>
      <c r="AG596" s="19" t="str">
        <f t="shared" ref="AG596:AG659" ca="1" si="57">IF(AND(AI596="Yes",AK596="Yes"),"Yes",IF(AND(AJ596="Yes",AK596="Yes"),"Yes","No"))</f>
        <v>No</v>
      </c>
      <c r="AH596" s="19" t="str">
        <f t="shared" ref="AH596:AH659" si="58">IF(OR(R596="GSHIP",R596="FEEREM",R596="GSPFR",R596="TUITRM",R596="CMPFEE"),"Yes","No")</f>
        <v>No</v>
      </c>
      <c r="AI596" s="56" t="str">
        <f t="shared" ref="AI596:AI659" ca="1" si="59">IFERROR(IF($R$1&gt;=(H596+120),"Yes","No"),"")</f>
        <v>Yes</v>
      </c>
      <c r="AJ596" s="56" t="str">
        <f ca="1">IFERROR(IF(OR($R$1&gt;Q596+90,$R$1&gt;VLOOKUP(W596,'EFM Funds June 2020'!D:E,2,FALSE)+90),"Yes","No"),"No")</f>
        <v>No</v>
      </c>
      <c r="AK596" s="56" t="str">
        <f>IFERROR(IF(OR(IFERROR(IF(AND(VLOOKUP(L596,'EFM Funds June 2020'!$D:$M,10,FALSE)="Yes",T596&lt;0),"Yes","No"),"No")="Yes",IFERROR(IF(AND(VLOOKUP(W596,'EFM Funds June 2020'!$D:$M,10,FALSE)="Yes",AA596&gt;0),"Yes","No"),"No")="Yes"),"Yes","No"),"No")</f>
        <v>No</v>
      </c>
      <c r="AL596" s="95" t="str">
        <f t="shared" ref="AL596:AL659" si="60">AE596&amp;AF596</f>
        <v>NoNo</v>
      </c>
    </row>
    <row r="597" spans="1:38" s="12" customFormat="1" x14ac:dyDescent="0.35">
      <c r="A597" s="13"/>
      <c r="B597" s="20"/>
      <c r="C597" s="20"/>
      <c r="D597" s="13"/>
      <c r="E597" s="13"/>
      <c r="F597" s="13"/>
      <c r="G597" s="21"/>
      <c r="H597" s="104"/>
      <c r="I597" s="21"/>
      <c r="J597" s="21"/>
      <c r="K597" s="13"/>
      <c r="L597" s="13"/>
      <c r="M597" s="20"/>
      <c r="N597" s="13"/>
      <c r="O597" s="13"/>
      <c r="P597" s="13"/>
      <c r="Q597" s="22"/>
      <c r="R597" s="13"/>
      <c r="S597" s="13"/>
      <c r="T597" s="13"/>
      <c r="U597" s="116"/>
      <c r="V597" s="116"/>
      <c r="W597" s="116"/>
      <c r="X597" s="118"/>
      <c r="Y597" s="120"/>
      <c r="Z597" s="116"/>
      <c r="AA597" s="116"/>
      <c r="AB597" s="55">
        <f t="shared" si="55"/>
        <v>0</v>
      </c>
      <c r="AC597" s="39"/>
      <c r="AD597" s="96" t="str">
        <f t="shared" si="56"/>
        <v>No</v>
      </c>
      <c r="AE597" s="18" t="str">
        <f>IFERROR(VLOOKUP(L597,'EFM Funds June 2020'!D:M,9,FALSE),"No")</f>
        <v>No</v>
      </c>
      <c r="AF597" s="18" t="str">
        <f>IFERROR(VLOOKUP(W597,'EFM Funds June 2020'!D:L,9,FALSE),"No")</f>
        <v>No</v>
      </c>
      <c r="AG597" s="19" t="str">
        <f t="shared" ca="1" si="57"/>
        <v>No</v>
      </c>
      <c r="AH597" s="19" t="str">
        <f t="shared" si="58"/>
        <v>No</v>
      </c>
      <c r="AI597" s="56" t="str">
        <f t="shared" ca="1" si="59"/>
        <v>Yes</v>
      </c>
      <c r="AJ597" s="56" t="str">
        <f ca="1">IFERROR(IF(OR($R$1&gt;Q597+90,$R$1&gt;VLOOKUP(W597,'EFM Funds June 2020'!D:E,2,FALSE)+90),"Yes","No"),"No")</f>
        <v>No</v>
      </c>
      <c r="AK597" s="56" t="str">
        <f>IFERROR(IF(OR(IFERROR(IF(AND(VLOOKUP(L597,'EFM Funds June 2020'!$D:$M,10,FALSE)="Yes",T597&lt;0),"Yes","No"),"No")="Yes",IFERROR(IF(AND(VLOOKUP(W597,'EFM Funds June 2020'!$D:$M,10,FALSE)="Yes",AA597&gt;0),"Yes","No"),"No")="Yes"),"Yes","No"),"No")</f>
        <v>No</v>
      </c>
      <c r="AL597" s="95" t="str">
        <f t="shared" si="60"/>
        <v>NoNo</v>
      </c>
    </row>
    <row r="598" spans="1:38" s="12" customFormat="1" x14ac:dyDescent="0.35">
      <c r="A598" s="13"/>
      <c r="B598" s="20"/>
      <c r="C598" s="20"/>
      <c r="D598" s="13"/>
      <c r="E598" s="13"/>
      <c r="F598" s="13"/>
      <c r="G598" s="21"/>
      <c r="H598" s="104"/>
      <c r="I598" s="21"/>
      <c r="J598" s="21"/>
      <c r="K598" s="13"/>
      <c r="L598" s="13"/>
      <c r="M598" s="20"/>
      <c r="N598" s="13"/>
      <c r="O598" s="13"/>
      <c r="P598" s="13"/>
      <c r="Q598" s="22"/>
      <c r="R598" s="13"/>
      <c r="S598" s="13"/>
      <c r="T598" s="13"/>
      <c r="U598" s="116"/>
      <c r="V598" s="116"/>
      <c r="W598" s="116"/>
      <c r="X598" s="118"/>
      <c r="Y598" s="120"/>
      <c r="Z598" s="116"/>
      <c r="AA598" s="116"/>
      <c r="AB598" s="55">
        <f t="shared" si="55"/>
        <v>0</v>
      </c>
      <c r="AC598" s="39"/>
      <c r="AD598" s="96" t="str">
        <f t="shared" si="56"/>
        <v>No</v>
      </c>
      <c r="AE598" s="18" t="str">
        <f>IFERROR(VLOOKUP(L598,'EFM Funds June 2020'!D:M,9,FALSE),"No")</f>
        <v>No</v>
      </c>
      <c r="AF598" s="18" t="str">
        <f>IFERROR(VLOOKUP(W598,'EFM Funds June 2020'!D:L,9,FALSE),"No")</f>
        <v>No</v>
      </c>
      <c r="AG598" s="19" t="str">
        <f t="shared" ca="1" si="57"/>
        <v>No</v>
      </c>
      <c r="AH598" s="19" t="str">
        <f t="shared" si="58"/>
        <v>No</v>
      </c>
      <c r="AI598" s="56" t="str">
        <f t="shared" ca="1" si="59"/>
        <v>Yes</v>
      </c>
      <c r="AJ598" s="56" t="str">
        <f ca="1">IFERROR(IF(OR($R$1&gt;Q598+90,$R$1&gt;VLOOKUP(W598,'EFM Funds June 2020'!D:E,2,FALSE)+90),"Yes","No"),"No")</f>
        <v>No</v>
      </c>
      <c r="AK598" s="56" t="str">
        <f>IFERROR(IF(OR(IFERROR(IF(AND(VLOOKUP(L598,'EFM Funds June 2020'!$D:$M,10,FALSE)="Yes",T598&lt;0),"Yes","No"),"No")="Yes",IFERROR(IF(AND(VLOOKUP(W598,'EFM Funds June 2020'!$D:$M,10,FALSE)="Yes",AA598&gt;0),"Yes","No"),"No")="Yes"),"Yes","No"),"No")</f>
        <v>No</v>
      </c>
      <c r="AL598" s="95" t="str">
        <f t="shared" si="60"/>
        <v>NoNo</v>
      </c>
    </row>
    <row r="599" spans="1:38" s="12" customFormat="1" x14ac:dyDescent="0.35">
      <c r="A599" s="13"/>
      <c r="B599" s="20"/>
      <c r="C599" s="20"/>
      <c r="D599" s="13"/>
      <c r="E599" s="13"/>
      <c r="F599" s="13"/>
      <c r="G599" s="21"/>
      <c r="H599" s="104"/>
      <c r="I599" s="21"/>
      <c r="J599" s="21"/>
      <c r="K599" s="13"/>
      <c r="L599" s="13"/>
      <c r="M599" s="20"/>
      <c r="N599" s="13"/>
      <c r="O599" s="13"/>
      <c r="P599" s="13"/>
      <c r="Q599" s="22"/>
      <c r="R599" s="13"/>
      <c r="S599" s="13"/>
      <c r="T599" s="13"/>
      <c r="U599" s="116"/>
      <c r="V599" s="116"/>
      <c r="W599" s="116"/>
      <c r="X599" s="118"/>
      <c r="Y599" s="120"/>
      <c r="Z599" s="116"/>
      <c r="AA599" s="116"/>
      <c r="AB599" s="55">
        <f t="shared" si="55"/>
        <v>0</v>
      </c>
      <c r="AC599" s="39"/>
      <c r="AD599" s="96" t="str">
        <f t="shared" si="56"/>
        <v>No</v>
      </c>
      <c r="AE599" s="18" t="str">
        <f>IFERROR(VLOOKUP(L599,'EFM Funds June 2020'!D:M,9,FALSE),"No")</f>
        <v>No</v>
      </c>
      <c r="AF599" s="18" t="str">
        <f>IFERROR(VLOOKUP(W599,'EFM Funds June 2020'!D:L,9,FALSE),"No")</f>
        <v>No</v>
      </c>
      <c r="AG599" s="19" t="str">
        <f t="shared" ca="1" si="57"/>
        <v>No</v>
      </c>
      <c r="AH599" s="19" t="str">
        <f t="shared" si="58"/>
        <v>No</v>
      </c>
      <c r="AI599" s="56" t="str">
        <f t="shared" ca="1" si="59"/>
        <v>Yes</v>
      </c>
      <c r="AJ599" s="56" t="str">
        <f ca="1">IFERROR(IF(OR($R$1&gt;Q599+90,$R$1&gt;VLOOKUP(W599,'EFM Funds June 2020'!D:E,2,FALSE)+90),"Yes","No"),"No")</f>
        <v>No</v>
      </c>
      <c r="AK599" s="56" t="str">
        <f>IFERROR(IF(OR(IFERROR(IF(AND(VLOOKUP(L599,'EFM Funds June 2020'!$D:$M,10,FALSE)="Yes",T599&lt;0),"Yes","No"),"No")="Yes",IFERROR(IF(AND(VLOOKUP(W599,'EFM Funds June 2020'!$D:$M,10,FALSE)="Yes",AA599&gt;0),"Yes","No"),"No")="Yes"),"Yes","No"),"No")</f>
        <v>No</v>
      </c>
      <c r="AL599" s="95" t="str">
        <f t="shared" si="60"/>
        <v>NoNo</v>
      </c>
    </row>
    <row r="600" spans="1:38" s="12" customFormat="1" x14ac:dyDescent="0.35">
      <c r="A600" s="13"/>
      <c r="B600" s="20"/>
      <c r="C600" s="20"/>
      <c r="D600" s="13"/>
      <c r="E600" s="13"/>
      <c r="F600" s="13"/>
      <c r="G600" s="21"/>
      <c r="H600" s="104"/>
      <c r="I600" s="21"/>
      <c r="J600" s="21"/>
      <c r="K600" s="13"/>
      <c r="L600" s="13"/>
      <c r="M600" s="20"/>
      <c r="N600" s="13"/>
      <c r="O600" s="13"/>
      <c r="P600" s="13"/>
      <c r="Q600" s="22"/>
      <c r="R600" s="13"/>
      <c r="S600" s="13"/>
      <c r="T600" s="13"/>
      <c r="U600" s="116"/>
      <c r="V600" s="116"/>
      <c r="W600" s="116"/>
      <c r="X600" s="118"/>
      <c r="Y600" s="120"/>
      <c r="Z600" s="116"/>
      <c r="AA600" s="116"/>
      <c r="AB600" s="55">
        <f t="shared" si="55"/>
        <v>0</v>
      </c>
      <c r="AC600" s="39"/>
      <c r="AD600" s="96" t="str">
        <f t="shared" si="56"/>
        <v>No</v>
      </c>
      <c r="AE600" s="18" t="str">
        <f>IFERROR(VLOOKUP(L600,'EFM Funds June 2020'!D:M,9,FALSE),"No")</f>
        <v>No</v>
      </c>
      <c r="AF600" s="18" t="str">
        <f>IFERROR(VLOOKUP(W600,'EFM Funds June 2020'!D:L,9,FALSE),"No")</f>
        <v>No</v>
      </c>
      <c r="AG600" s="19" t="str">
        <f t="shared" ca="1" si="57"/>
        <v>No</v>
      </c>
      <c r="AH600" s="19" t="str">
        <f t="shared" si="58"/>
        <v>No</v>
      </c>
      <c r="AI600" s="56" t="str">
        <f t="shared" ca="1" si="59"/>
        <v>Yes</v>
      </c>
      <c r="AJ600" s="56" t="str">
        <f ca="1">IFERROR(IF(OR($R$1&gt;Q600+90,$R$1&gt;VLOOKUP(W600,'EFM Funds June 2020'!D:E,2,FALSE)+90),"Yes","No"),"No")</f>
        <v>No</v>
      </c>
      <c r="AK600" s="56" t="str">
        <f>IFERROR(IF(OR(IFERROR(IF(AND(VLOOKUP(L600,'EFM Funds June 2020'!$D:$M,10,FALSE)="Yes",T600&lt;0),"Yes","No"),"No")="Yes",IFERROR(IF(AND(VLOOKUP(W600,'EFM Funds June 2020'!$D:$M,10,FALSE)="Yes",AA600&gt;0),"Yes","No"),"No")="Yes"),"Yes","No"),"No")</f>
        <v>No</v>
      </c>
      <c r="AL600" s="95" t="str">
        <f t="shared" si="60"/>
        <v>NoNo</v>
      </c>
    </row>
    <row r="601" spans="1:38" s="12" customFormat="1" x14ac:dyDescent="0.35">
      <c r="A601" s="13"/>
      <c r="B601" s="20"/>
      <c r="C601" s="20"/>
      <c r="D601" s="13"/>
      <c r="E601" s="13"/>
      <c r="F601" s="13"/>
      <c r="G601" s="21"/>
      <c r="H601" s="104"/>
      <c r="I601" s="21"/>
      <c r="J601" s="21"/>
      <c r="K601" s="13"/>
      <c r="L601" s="13"/>
      <c r="M601" s="20"/>
      <c r="N601" s="13"/>
      <c r="O601" s="13"/>
      <c r="P601" s="13"/>
      <c r="Q601" s="22"/>
      <c r="R601" s="13"/>
      <c r="S601" s="13"/>
      <c r="T601" s="13"/>
      <c r="U601" s="116"/>
      <c r="V601" s="116"/>
      <c r="W601" s="116"/>
      <c r="X601" s="118"/>
      <c r="Y601" s="120"/>
      <c r="Z601" s="116"/>
      <c r="AA601" s="116"/>
      <c r="AB601" s="55">
        <f t="shared" si="55"/>
        <v>0</v>
      </c>
      <c r="AC601" s="39"/>
      <c r="AD601" s="96" t="str">
        <f t="shared" si="56"/>
        <v>No</v>
      </c>
      <c r="AE601" s="18" t="str">
        <f>IFERROR(VLOOKUP(L601,'EFM Funds June 2020'!D:M,9,FALSE),"No")</f>
        <v>No</v>
      </c>
      <c r="AF601" s="18" t="str">
        <f>IFERROR(VLOOKUP(W601,'EFM Funds June 2020'!D:L,9,FALSE),"No")</f>
        <v>No</v>
      </c>
      <c r="AG601" s="19" t="str">
        <f t="shared" ca="1" si="57"/>
        <v>No</v>
      </c>
      <c r="AH601" s="19" t="str">
        <f t="shared" si="58"/>
        <v>No</v>
      </c>
      <c r="AI601" s="56" t="str">
        <f t="shared" ca="1" si="59"/>
        <v>Yes</v>
      </c>
      <c r="AJ601" s="56" t="str">
        <f ca="1">IFERROR(IF(OR($R$1&gt;Q601+90,$R$1&gt;VLOOKUP(W601,'EFM Funds June 2020'!D:E,2,FALSE)+90),"Yes","No"),"No")</f>
        <v>No</v>
      </c>
      <c r="AK601" s="56" t="str">
        <f>IFERROR(IF(OR(IFERROR(IF(AND(VLOOKUP(L601,'EFM Funds June 2020'!$D:$M,10,FALSE)="Yes",T601&lt;0),"Yes","No"),"No")="Yes",IFERROR(IF(AND(VLOOKUP(W601,'EFM Funds June 2020'!$D:$M,10,FALSE)="Yes",AA601&gt;0),"Yes","No"),"No")="Yes"),"Yes","No"),"No")</f>
        <v>No</v>
      </c>
      <c r="AL601" s="95" t="str">
        <f t="shared" si="60"/>
        <v>NoNo</v>
      </c>
    </row>
    <row r="602" spans="1:38" s="12" customFormat="1" x14ac:dyDescent="0.35">
      <c r="A602" s="13"/>
      <c r="B602" s="20"/>
      <c r="C602" s="20"/>
      <c r="D602" s="13"/>
      <c r="E602" s="13"/>
      <c r="F602" s="13"/>
      <c r="G602" s="21"/>
      <c r="H602" s="104"/>
      <c r="I602" s="21"/>
      <c r="J602" s="21"/>
      <c r="K602" s="13"/>
      <c r="L602" s="13"/>
      <c r="M602" s="20"/>
      <c r="N602" s="13"/>
      <c r="O602" s="13"/>
      <c r="P602" s="13"/>
      <c r="Q602" s="22"/>
      <c r="R602" s="13"/>
      <c r="S602" s="13"/>
      <c r="T602" s="13"/>
      <c r="U602" s="116"/>
      <c r="V602" s="116"/>
      <c r="W602" s="116"/>
      <c r="X602" s="118"/>
      <c r="Y602" s="120"/>
      <c r="Z602" s="116"/>
      <c r="AA602" s="116"/>
      <c r="AB602" s="55">
        <f t="shared" si="55"/>
        <v>0</v>
      </c>
      <c r="AC602" s="39"/>
      <c r="AD602" s="96" t="str">
        <f t="shared" si="56"/>
        <v>No</v>
      </c>
      <c r="AE602" s="18" t="str">
        <f>IFERROR(VLOOKUP(L602,'EFM Funds June 2020'!D:M,9,FALSE),"No")</f>
        <v>No</v>
      </c>
      <c r="AF602" s="18" t="str">
        <f>IFERROR(VLOOKUP(W602,'EFM Funds June 2020'!D:L,9,FALSE),"No")</f>
        <v>No</v>
      </c>
      <c r="AG602" s="19" t="str">
        <f t="shared" ca="1" si="57"/>
        <v>No</v>
      </c>
      <c r="AH602" s="19" t="str">
        <f t="shared" si="58"/>
        <v>No</v>
      </c>
      <c r="AI602" s="56" t="str">
        <f t="shared" ca="1" si="59"/>
        <v>Yes</v>
      </c>
      <c r="AJ602" s="56" t="str">
        <f ca="1">IFERROR(IF(OR($R$1&gt;Q602+90,$R$1&gt;VLOOKUP(W602,'EFM Funds June 2020'!D:E,2,FALSE)+90),"Yes","No"),"No")</f>
        <v>No</v>
      </c>
      <c r="AK602" s="56" t="str">
        <f>IFERROR(IF(OR(IFERROR(IF(AND(VLOOKUP(L602,'EFM Funds June 2020'!$D:$M,10,FALSE)="Yes",T602&lt;0),"Yes","No"),"No")="Yes",IFERROR(IF(AND(VLOOKUP(W602,'EFM Funds June 2020'!$D:$M,10,FALSE)="Yes",AA602&gt;0),"Yes","No"),"No")="Yes"),"Yes","No"),"No")</f>
        <v>No</v>
      </c>
      <c r="AL602" s="95" t="str">
        <f t="shared" si="60"/>
        <v>NoNo</v>
      </c>
    </row>
    <row r="603" spans="1:38" s="12" customFormat="1" x14ac:dyDescent="0.35">
      <c r="A603" s="13"/>
      <c r="B603" s="20"/>
      <c r="C603" s="20"/>
      <c r="D603" s="13"/>
      <c r="E603" s="13"/>
      <c r="F603" s="13"/>
      <c r="G603" s="21"/>
      <c r="H603" s="104"/>
      <c r="I603" s="21"/>
      <c r="J603" s="21"/>
      <c r="K603" s="13"/>
      <c r="L603" s="13"/>
      <c r="M603" s="20"/>
      <c r="N603" s="13"/>
      <c r="O603" s="13"/>
      <c r="P603" s="13"/>
      <c r="Q603" s="22"/>
      <c r="R603" s="13"/>
      <c r="S603" s="13"/>
      <c r="T603" s="13"/>
      <c r="U603" s="116"/>
      <c r="V603" s="116"/>
      <c r="W603" s="116"/>
      <c r="X603" s="118"/>
      <c r="Y603" s="120"/>
      <c r="Z603" s="116"/>
      <c r="AA603" s="116"/>
      <c r="AB603" s="55">
        <f t="shared" si="55"/>
        <v>0</v>
      </c>
      <c r="AC603" s="39"/>
      <c r="AD603" s="96" t="str">
        <f t="shared" si="56"/>
        <v>No</v>
      </c>
      <c r="AE603" s="18" t="str">
        <f>IFERROR(VLOOKUP(L603,'EFM Funds June 2020'!D:M,9,FALSE),"No")</f>
        <v>No</v>
      </c>
      <c r="AF603" s="18" t="str">
        <f>IFERROR(VLOOKUP(W603,'EFM Funds June 2020'!D:L,9,FALSE),"No")</f>
        <v>No</v>
      </c>
      <c r="AG603" s="19" t="str">
        <f t="shared" ca="1" si="57"/>
        <v>No</v>
      </c>
      <c r="AH603" s="19" t="str">
        <f t="shared" si="58"/>
        <v>No</v>
      </c>
      <c r="AI603" s="56" t="str">
        <f t="shared" ca="1" si="59"/>
        <v>Yes</v>
      </c>
      <c r="AJ603" s="56" t="str">
        <f ca="1">IFERROR(IF(OR($R$1&gt;Q603+90,$R$1&gt;VLOOKUP(W603,'EFM Funds June 2020'!D:E,2,FALSE)+90),"Yes","No"),"No")</f>
        <v>No</v>
      </c>
      <c r="AK603" s="56" t="str">
        <f>IFERROR(IF(OR(IFERROR(IF(AND(VLOOKUP(L603,'EFM Funds June 2020'!$D:$M,10,FALSE)="Yes",T603&lt;0),"Yes","No"),"No")="Yes",IFERROR(IF(AND(VLOOKUP(W603,'EFM Funds June 2020'!$D:$M,10,FALSE)="Yes",AA603&gt;0),"Yes","No"),"No")="Yes"),"Yes","No"),"No")</f>
        <v>No</v>
      </c>
      <c r="AL603" s="95" t="str">
        <f t="shared" si="60"/>
        <v>NoNo</v>
      </c>
    </row>
    <row r="604" spans="1:38" s="12" customFormat="1" x14ac:dyDescent="0.35">
      <c r="A604" s="13"/>
      <c r="B604" s="20"/>
      <c r="C604" s="20"/>
      <c r="D604" s="13"/>
      <c r="E604" s="13"/>
      <c r="F604" s="13"/>
      <c r="G604" s="21"/>
      <c r="H604" s="104"/>
      <c r="I604" s="21"/>
      <c r="J604" s="21"/>
      <c r="K604" s="13"/>
      <c r="L604" s="13"/>
      <c r="M604" s="20"/>
      <c r="N604" s="13"/>
      <c r="O604" s="13"/>
      <c r="P604" s="13"/>
      <c r="Q604" s="22"/>
      <c r="R604" s="13"/>
      <c r="S604" s="13"/>
      <c r="T604" s="13"/>
      <c r="U604" s="116"/>
      <c r="V604" s="116"/>
      <c r="W604" s="116"/>
      <c r="X604" s="118"/>
      <c r="Y604" s="120"/>
      <c r="Z604" s="116"/>
      <c r="AA604" s="116"/>
      <c r="AB604" s="55">
        <f t="shared" si="55"/>
        <v>0</v>
      </c>
      <c r="AC604" s="39"/>
      <c r="AD604" s="96" t="str">
        <f t="shared" si="56"/>
        <v>No</v>
      </c>
      <c r="AE604" s="18" t="str">
        <f>IFERROR(VLOOKUP(L604,'EFM Funds June 2020'!D:M,9,FALSE),"No")</f>
        <v>No</v>
      </c>
      <c r="AF604" s="18" t="str">
        <f>IFERROR(VLOOKUP(W604,'EFM Funds June 2020'!D:L,9,FALSE),"No")</f>
        <v>No</v>
      </c>
      <c r="AG604" s="19" t="str">
        <f t="shared" ca="1" si="57"/>
        <v>No</v>
      </c>
      <c r="AH604" s="19" t="str">
        <f t="shared" si="58"/>
        <v>No</v>
      </c>
      <c r="AI604" s="56" t="str">
        <f t="shared" ca="1" si="59"/>
        <v>Yes</v>
      </c>
      <c r="AJ604" s="56" t="str">
        <f ca="1">IFERROR(IF(OR($R$1&gt;Q604+90,$R$1&gt;VLOOKUP(W604,'EFM Funds June 2020'!D:E,2,FALSE)+90),"Yes","No"),"No")</f>
        <v>No</v>
      </c>
      <c r="AK604" s="56" t="str">
        <f>IFERROR(IF(OR(IFERROR(IF(AND(VLOOKUP(L604,'EFM Funds June 2020'!$D:$M,10,FALSE)="Yes",T604&lt;0),"Yes","No"),"No")="Yes",IFERROR(IF(AND(VLOOKUP(W604,'EFM Funds June 2020'!$D:$M,10,FALSE)="Yes",AA604&gt;0),"Yes","No"),"No")="Yes"),"Yes","No"),"No")</f>
        <v>No</v>
      </c>
      <c r="AL604" s="95" t="str">
        <f t="shared" si="60"/>
        <v>NoNo</v>
      </c>
    </row>
    <row r="605" spans="1:38" s="12" customFormat="1" x14ac:dyDescent="0.35">
      <c r="A605" s="13"/>
      <c r="B605" s="20"/>
      <c r="C605" s="20"/>
      <c r="D605" s="13"/>
      <c r="E605" s="13"/>
      <c r="F605" s="13"/>
      <c r="G605" s="21"/>
      <c r="H605" s="104"/>
      <c r="I605" s="21"/>
      <c r="J605" s="21"/>
      <c r="K605" s="13"/>
      <c r="L605" s="13"/>
      <c r="M605" s="20"/>
      <c r="N605" s="13"/>
      <c r="O605" s="13"/>
      <c r="P605" s="13"/>
      <c r="Q605" s="22"/>
      <c r="R605" s="13"/>
      <c r="S605" s="13"/>
      <c r="T605" s="13"/>
      <c r="U605" s="116"/>
      <c r="V605" s="116"/>
      <c r="W605" s="116"/>
      <c r="X605" s="118"/>
      <c r="Y605" s="120"/>
      <c r="Z605" s="116"/>
      <c r="AA605" s="116"/>
      <c r="AB605" s="55">
        <f t="shared" si="55"/>
        <v>0</v>
      </c>
      <c r="AC605" s="39"/>
      <c r="AD605" s="96" t="str">
        <f t="shared" si="56"/>
        <v>No</v>
      </c>
      <c r="AE605" s="18" t="str">
        <f>IFERROR(VLOOKUP(L605,'EFM Funds June 2020'!D:M,9,FALSE),"No")</f>
        <v>No</v>
      </c>
      <c r="AF605" s="18" t="str">
        <f>IFERROR(VLOOKUP(W605,'EFM Funds June 2020'!D:L,9,FALSE),"No")</f>
        <v>No</v>
      </c>
      <c r="AG605" s="19" t="str">
        <f t="shared" ca="1" si="57"/>
        <v>No</v>
      </c>
      <c r="AH605" s="19" t="str">
        <f t="shared" si="58"/>
        <v>No</v>
      </c>
      <c r="AI605" s="56" t="str">
        <f t="shared" ca="1" si="59"/>
        <v>Yes</v>
      </c>
      <c r="AJ605" s="56" t="str">
        <f ca="1">IFERROR(IF(OR($R$1&gt;Q605+90,$R$1&gt;VLOOKUP(W605,'EFM Funds June 2020'!D:E,2,FALSE)+90),"Yes","No"),"No")</f>
        <v>No</v>
      </c>
      <c r="AK605" s="56" t="str">
        <f>IFERROR(IF(OR(IFERROR(IF(AND(VLOOKUP(L605,'EFM Funds June 2020'!$D:$M,10,FALSE)="Yes",T605&lt;0),"Yes","No"),"No")="Yes",IFERROR(IF(AND(VLOOKUP(W605,'EFM Funds June 2020'!$D:$M,10,FALSE)="Yes",AA605&gt;0),"Yes","No"),"No")="Yes"),"Yes","No"),"No")</f>
        <v>No</v>
      </c>
      <c r="AL605" s="95" t="str">
        <f t="shared" si="60"/>
        <v>NoNo</v>
      </c>
    </row>
    <row r="606" spans="1:38" s="12" customFormat="1" x14ac:dyDescent="0.35">
      <c r="A606" s="13"/>
      <c r="B606" s="20"/>
      <c r="C606" s="20"/>
      <c r="D606" s="13"/>
      <c r="E606" s="13"/>
      <c r="F606" s="13"/>
      <c r="G606" s="21"/>
      <c r="H606" s="104"/>
      <c r="I606" s="21"/>
      <c r="J606" s="21"/>
      <c r="K606" s="13"/>
      <c r="L606" s="13"/>
      <c r="M606" s="20"/>
      <c r="N606" s="13"/>
      <c r="O606" s="13"/>
      <c r="P606" s="13"/>
      <c r="Q606" s="22"/>
      <c r="R606" s="13"/>
      <c r="S606" s="13"/>
      <c r="T606" s="13"/>
      <c r="U606" s="116"/>
      <c r="V606" s="116"/>
      <c r="W606" s="116"/>
      <c r="X606" s="118"/>
      <c r="Y606" s="120"/>
      <c r="Z606" s="116"/>
      <c r="AA606" s="116"/>
      <c r="AB606" s="55">
        <f t="shared" si="55"/>
        <v>0</v>
      </c>
      <c r="AC606" s="39"/>
      <c r="AD606" s="96" t="str">
        <f t="shared" si="56"/>
        <v>No</v>
      </c>
      <c r="AE606" s="18" t="str">
        <f>IFERROR(VLOOKUP(L606,'EFM Funds June 2020'!D:M,9,FALSE),"No")</f>
        <v>No</v>
      </c>
      <c r="AF606" s="18" t="str">
        <f>IFERROR(VLOOKUP(W606,'EFM Funds June 2020'!D:L,9,FALSE),"No")</f>
        <v>No</v>
      </c>
      <c r="AG606" s="19" t="str">
        <f t="shared" ca="1" si="57"/>
        <v>No</v>
      </c>
      <c r="AH606" s="19" t="str">
        <f t="shared" si="58"/>
        <v>No</v>
      </c>
      <c r="AI606" s="56" t="str">
        <f t="shared" ca="1" si="59"/>
        <v>Yes</v>
      </c>
      <c r="AJ606" s="56" t="str">
        <f ca="1">IFERROR(IF(OR($R$1&gt;Q606+90,$R$1&gt;VLOOKUP(W606,'EFM Funds June 2020'!D:E,2,FALSE)+90),"Yes","No"),"No")</f>
        <v>No</v>
      </c>
      <c r="AK606" s="56" t="str">
        <f>IFERROR(IF(OR(IFERROR(IF(AND(VLOOKUP(L606,'EFM Funds June 2020'!$D:$M,10,FALSE)="Yes",T606&lt;0),"Yes","No"),"No")="Yes",IFERROR(IF(AND(VLOOKUP(W606,'EFM Funds June 2020'!$D:$M,10,FALSE)="Yes",AA606&gt;0),"Yes","No"),"No")="Yes"),"Yes","No"),"No")</f>
        <v>No</v>
      </c>
      <c r="AL606" s="95" t="str">
        <f t="shared" si="60"/>
        <v>NoNo</v>
      </c>
    </row>
    <row r="607" spans="1:38" s="12" customFormat="1" x14ac:dyDescent="0.35">
      <c r="A607" s="13"/>
      <c r="B607" s="20"/>
      <c r="C607" s="20"/>
      <c r="D607" s="13"/>
      <c r="E607" s="13"/>
      <c r="F607" s="13"/>
      <c r="G607" s="21"/>
      <c r="H607" s="104"/>
      <c r="I607" s="21"/>
      <c r="J607" s="21"/>
      <c r="K607" s="13"/>
      <c r="L607" s="13"/>
      <c r="M607" s="20"/>
      <c r="N607" s="13"/>
      <c r="O607" s="13"/>
      <c r="P607" s="13"/>
      <c r="Q607" s="22"/>
      <c r="R607" s="13"/>
      <c r="S607" s="13"/>
      <c r="T607" s="13"/>
      <c r="U607" s="116"/>
      <c r="V607" s="116"/>
      <c r="W607" s="116"/>
      <c r="X607" s="118"/>
      <c r="Y607" s="120"/>
      <c r="Z607" s="116"/>
      <c r="AA607" s="116"/>
      <c r="AB607" s="55">
        <f t="shared" si="55"/>
        <v>0</v>
      </c>
      <c r="AC607" s="39"/>
      <c r="AD607" s="96" t="str">
        <f t="shared" si="56"/>
        <v>No</v>
      </c>
      <c r="AE607" s="18" t="str">
        <f>IFERROR(VLOOKUP(L607,'EFM Funds June 2020'!D:M,9,FALSE),"No")</f>
        <v>No</v>
      </c>
      <c r="AF607" s="18" t="str">
        <f>IFERROR(VLOOKUP(W607,'EFM Funds June 2020'!D:L,9,FALSE),"No")</f>
        <v>No</v>
      </c>
      <c r="AG607" s="19" t="str">
        <f t="shared" ca="1" si="57"/>
        <v>No</v>
      </c>
      <c r="AH607" s="19" t="str">
        <f t="shared" si="58"/>
        <v>No</v>
      </c>
      <c r="AI607" s="56" t="str">
        <f t="shared" ca="1" si="59"/>
        <v>Yes</v>
      </c>
      <c r="AJ607" s="56" t="str">
        <f ca="1">IFERROR(IF(OR($R$1&gt;Q607+90,$R$1&gt;VLOOKUP(W607,'EFM Funds June 2020'!D:E,2,FALSE)+90),"Yes","No"),"No")</f>
        <v>No</v>
      </c>
      <c r="AK607" s="56" t="str">
        <f>IFERROR(IF(OR(IFERROR(IF(AND(VLOOKUP(L607,'EFM Funds June 2020'!$D:$M,10,FALSE)="Yes",T607&lt;0),"Yes","No"),"No")="Yes",IFERROR(IF(AND(VLOOKUP(W607,'EFM Funds June 2020'!$D:$M,10,FALSE)="Yes",AA607&gt;0),"Yes","No"),"No")="Yes"),"Yes","No"),"No")</f>
        <v>No</v>
      </c>
      <c r="AL607" s="95" t="str">
        <f t="shared" si="60"/>
        <v>NoNo</v>
      </c>
    </row>
    <row r="608" spans="1:38" s="12" customFormat="1" x14ac:dyDescent="0.35">
      <c r="A608" s="13"/>
      <c r="B608" s="20"/>
      <c r="C608" s="20"/>
      <c r="D608" s="13"/>
      <c r="E608" s="13"/>
      <c r="F608" s="13"/>
      <c r="G608" s="21"/>
      <c r="H608" s="104"/>
      <c r="I608" s="21"/>
      <c r="J608" s="21"/>
      <c r="K608" s="13"/>
      <c r="L608" s="13"/>
      <c r="M608" s="20"/>
      <c r="N608" s="13"/>
      <c r="O608" s="13"/>
      <c r="P608" s="13"/>
      <c r="Q608" s="22"/>
      <c r="R608" s="13"/>
      <c r="S608" s="13"/>
      <c r="T608" s="13"/>
      <c r="U608" s="116"/>
      <c r="V608" s="116"/>
      <c r="W608" s="116"/>
      <c r="X608" s="118"/>
      <c r="Y608" s="120"/>
      <c r="Z608" s="116"/>
      <c r="AA608" s="116"/>
      <c r="AB608" s="55">
        <f t="shared" si="55"/>
        <v>0</v>
      </c>
      <c r="AC608" s="39"/>
      <c r="AD608" s="96" t="str">
        <f t="shared" si="56"/>
        <v>No</v>
      </c>
      <c r="AE608" s="18" t="str">
        <f>IFERROR(VLOOKUP(L608,'EFM Funds June 2020'!D:M,9,FALSE),"No")</f>
        <v>No</v>
      </c>
      <c r="AF608" s="18" t="str">
        <f>IFERROR(VLOOKUP(W608,'EFM Funds June 2020'!D:L,9,FALSE),"No")</f>
        <v>No</v>
      </c>
      <c r="AG608" s="19" t="str">
        <f t="shared" ca="1" si="57"/>
        <v>No</v>
      </c>
      <c r="AH608" s="19" t="str">
        <f t="shared" si="58"/>
        <v>No</v>
      </c>
      <c r="AI608" s="56" t="str">
        <f t="shared" ca="1" si="59"/>
        <v>Yes</v>
      </c>
      <c r="AJ608" s="56" t="str">
        <f ca="1">IFERROR(IF(OR($R$1&gt;Q608+90,$R$1&gt;VLOOKUP(W608,'EFM Funds June 2020'!D:E,2,FALSE)+90),"Yes","No"),"No")</f>
        <v>No</v>
      </c>
      <c r="AK608" s="56" t="str">
        <f>IFERROR(IF(OR(IFERROR(IF(AND(VLOOKUP(L608,'EFM Funds June 2020'!$D:$M,10,FALSE)="Yes",T608&lt;0),"Yes","No"),"No")="Yes",IFERROR(IF(AND(VLOOKUP(W608,'EFM Funds June 2020'!$D:$M,10,FALSE)="Yes",AA608&gt;0),"Yes","No"),"No")="Yes"),"Yes","No"),"No")</f>
        <v>No</v>
      </c>
      <c r="AL608" s="95" t="str">
        <f t="shared" si="60"/>
        <v>NoNo</v>
      </c>
    </row>
    <row r="609" spans="1:38" s="12" customFormat="1" x14ac:dyDescent="0.35">
      <c r="A609" s="13"/>
      <c r="B609" s="20"/>
      <c r="C609" s="20"/>
      <c r="D609" s="13"/>
      <c r="E609" s="13"/>
      <c r="F609" s="13"/>
      <c r="G609" s="21"/>
      <c r="H609" s="104"/>
      <c r="I609" s="21"/>
      <c r="J609" s="21"/>
      <c r="K609" s="13"/>
      <c r="L609" s="13"/>
      <c r="M609" s="20"/>
      <c r="N609" s="13"/>
      <c r="O609" s="13"/>
      <c r="P609" s="13"/>
      <c r="Q609" s="22"/>
      <c r="R609" s="13"/>
      <c r="S609" s="13"/>
      <c r="T609" s="13"/>
      <c r="U609" s="116"/>
      <c r="V609" s="116"/>
      <c r="W609" s="116"/>
      <c r="X609" s="118"/>
      <c r="Y609" s="120"/>
      <c r="Z609" s="116"/>
      <c r="AA609" s="116"/>
      <c r="AB609" s="55">
        <f t="shared" si="55"/>
        <v>0</v>
      </c>
      <c r="AC609" s="39"/>
      <c r="AD609" s="96" t="str">
        <f t="shared" si="56"/>
        <v>No</v>
      </c>
      <c r="AE609" s="18" t="str">
        <f>IFERROR(VLOOKUP(L609,'EFM Funds June 2020'!D:M,9,FALSE),"No")</f>
        <v>No</v>
      </c>
      <c r="AF609" s="18" t="str">
        <f>IFERROR(VLOOKUP(W609,'EFM Funds June 2020'!D:L,9,FALSE),"No")</f>
        <v>No</v>
      </c>
      <c r="AG609" s="19" t="str">
        <f t="shared" ca="1" si="57"/>
        <v>No</v>
      </c>
      <c r="AH609" s="19" t="str">
        <f t="shared" si="58"/>
        <v>No</v>
      </c>
      <c r="AI609" s="56" t="str">
        <f t="shared" ca="1" si="59"/>
        <v>Yes</v>
      </c>
      <c r="AJ609" s="56" t="str">
        <f ca="1">IFERROR(IF(OR($R$1&gt;Q609+90,$R$1&gt;VLOOKUP(W609,'EFM Funds June 2020'!D:E,2,FALSE)+90),"Yes","No"),"No")</f>
        <v>No</v>
      </c>
      <c r="AK609" s="56" t="str">
        <f>IFERROR(IF(OR(IFERROR(IF(AND(VLOOKUP(L609,'EFM Funds June 2020'!$D:$M,10,FALSE)="Yes",T609&lt;0),"Yes","No"),"No")="Yes",IFERROR(IF(AND(VLOOKUP(W609,'EFM Funds June 2020'!$D:$M,10,FALSE)="Yes",AA609&gt;0),"Yes","No"),"No")="Yes"),"Yes","No"),"No")</f>
        <v>No</v>
      </c>
      <c r="AL609" s="95" t="str">
        <f t="shared" si="60"/>
        <v>NoNo</v>
      </c>
    </row>
    <row r="610" spans="1:38" s="12" customFormat="1" x14ac:dyDescent="0.35">
      <c r="A610" s="13"/>
      <c r="B610" s="20"/>
      <c r="C610" s="20"/>
      <c r="D610" s="13"/>
      <c r="E610" s="13"/>
      <c r="F610" s="13"/>
      <c r="G610" s="21"/>
      <c r="H610" s="104"/>
      <c r="I610" s="21"/>
      <c r="J610" s="21"/>
      <c r="K610" s="13"/>
      <c r="L610" s="13"/>
      <c r="M610" s="20"/>
      <c r="N610" s="13"/>
      <c r="O610" s="13"/>
      <c r="P610" s="13"/>
      <c r="Q610" s="22"/>
      <c r="R610" s="13"/>
      <c r="S610" s="13"/>
      <c r="T610" s="13"/>
      <c r="U610" s="116"/>
      <c r="V610" s="116"/>
      <c r="W610" s="116"/>
      <c r="X610" s="118"/>
      <c r="Y610" s="120"/>
      <c r="Z610" s="116"/>
      <c r="AA610" s="116"/>
      <c r="AB610" s="55">
        <f t="shared" si="55"/>
        <v>0</v>
      </c>
      <c r="AC610" s="39"/>
      <c r="AD610" s="96" t="str">
        <f t="shared" si="56"/>
        <v>No</v>
      </c>
      <c r="AE610" s="18" t="str">
        <f>IFERROR(VLOOKUP(L610,'EFM Funds June 2020'!D:M,9,FALSE),"No")</f>
        <v>No</v>
      </c>
      <c r="AF610" s="18" t="str">
        <f>IFERROR(VLOOKUP(W610,'EFM Funds June 2020'!D:L,9,FALSE),"No")</f>
        <v>No</v>
      </c>
      <c r="AG610" s="19" t="str">
        <f t="shared" ca="1" si="57"/>
        <v>No</v>
      </c>
      <c r="AH610" s="19" t="str">
        <f t="shared" si="58"/>
        <v>No</v>
      </c>
      <c r="AI610" s="56" t="str">
        <f t="shared" ca="1" si="59"/>
        <v>Yes</v>
      </c>
      <c r="AJ610" s="56" t="str">
        <f ca="1">IFERROR(IF(OR($R$1&gt;Q610+90,$R$1&gt;VLOOKUP(W610,'EFM Funds June 2020'!D:E,2,FALSE)+90),"Yes","No"),"No")</f>
        <v>No</v>
      </c>
      <c r="AK610" s="56" t="str">
        <f>IFERROR(IF(OR(IFERROR(IF(AND(VLOOKUP(L610,'EFM Funds June 2020'!$D:$M,10,FALSE)="Yes",T610&lt;0),"Yes","No"),"No")="Yes",IFERROR(IF(AND(VLOOKUP(W610,'EFM Funds June 2020'!$D:$M,10,FALSE)="Yes",AA610&gt;0),"Yes","No"),"No")="Yes"),"Yes","No"),"No")</f>
        <v>No</v>
      </c>
      <c r="AL610" s="95" t="str">
        <f t="shared" si="60"/>
        <v>NoNo</v>
      </c>
    </row>
    <row r="611" spans="1:38" s="12" customFormat="1" x14ac:dyDescent="0.35">
      <c r="A611" s="13"/>
      <c r="B611" s="20"/>
      <c r="C611" s="20"/>
      <c r="D611" s="13"/>
      <c r="E611" s="13"/>
      <c r="F611" s="13"/>
      <c r="G611" s="21"/>
      <c r="H611" s="104"/>
      <c r="I611" s="21"/>
      <c r="J611" s="21"/>
      <c r="K611" s="13"/>
      <c r="L611" s="13"/>
      <c r="M611" s="20"/>
      <c r="N611" s="13"/>
      <c r="O611" s="13"/>
      <c r="P611" s="13"/>
      <c r="Q611" s="22"/>
      <c r="R611" s="13"/>
      <c r="S611" s="13"/>
      <c r="T611" s="13"/>
      <c r="U611" s="116"/>
      <c r="V611" s="116"/>
      <c r="W611" s="116"/>
      <c r="X611" s="118"/>
      <c r="Y611" s="120"/>
      <c r="Z611" s="116"/>
      <c r="AA611" s="116"/>
      <c r="AB611" s="55">
        <f t="shared" si="55"/>
        <v>0</v>
      </c>
      <c r="AC611" s="39"/>
      <c r="AD611" s="96" t="str">
        <f t="shared" si="56"/>
        <v>No</v>
      </c>
      <c r="AE611" s="18" t="str">
        <f>IFERROR(VLOOKUP(L611,'EFM Funds June 2020'!D:M,9,FALSE),"No")</f>
        <v>No</v>
      </c>
      <c r="AF611" s="18" t="str">
        <f>IFERROR(VLOOKUP(W611,'EFM Funds June 2020'!D:L,9,FALSE),"No")</f>
        <v>No</v>
      </c>
      <c r="AG611" s="19" t="str">
        <f t="shared" ca="1" si="57"/>
        <v>No</v>
      </c>
      <c r="AH611" s="19" t="str">
        <f t="shared" si="58"/>
        <v>No</v>
      </c>
      <c r="AI611" s="56" t="str">
        <f t="shared" ca="1" si="59"/>
        <v>Yes</v>
      </c>
      <c r="AJ611" s="56" t="str">
        <f ca="1">IFERROR(IF(OR($R$1&gt;Q611+90,$R$1&gt;VLOOKUP(W611,'EFM Funds June 2020'!D:E,2,FALSE)+90),"Yes","No"),"No")</f>
        <v>No</v>
      </c>
      <c r="AK611" s="56" t="str">
        <f>IFERROR(IF(OR(IFERROR(IF(AND(VLOOKUP(L611,'EFM Funds June 2020'!$D:$M,10,FALSE)="Yes",T611&lt;0),"Yes","No"),"No")="Yes",IFERROR(IF(AND(VLOOKUP(W611,'EFM Funds June 2020'!$D:$M,10,FALSE)="Yes",AA611&gt;0),"Yes","No"),"No")="Yes"),"Yes","No"),"No")</f>
        <v>No</v>
      </c>
      <c r="AL611" s="95" t="str">
        <f t="shared" si="60"/>
        <v>NoNo</v>
      </c>
    </row>
    <row r="612" spans="1:38" s="12" customFormat="1" x14ac:dyDescent="0.35">
      <c r="A612" s="13"/>
      <c r="B612" s="20"/>
      <c r="C612" s="20"/>
      <c r="D612" s="13"/>
      <c r="E612" s="13"/>
      <c r="F612" s="13"/>
      <c r="G612" s="21"/>
      <c r="H612" s="104"/>
      <c r="I612" s="21"/>
      <c r="J612" s="21"/>
      <c r="K612" s="13"/>
      <c r="L612" s="13"/>
      <c r="M612" s="20"/>
      <c r="N612" s="13"/>
      <c r="O612" s="13"/>
      <c r="P612" s="13"/>
      <c r="Q612" s="22"/>
      <c r="R612" s="13"/>
      <c r="S612" s="13"/>
      <c r="T612" s="13"/>
      <c r="U612" s="116"/>
      <c r="V612" s="116"/>
      <c r="W612" s="116"/>
      <c r="X612" s="118"/>
      <c r="Y612" s="120"/>
      <c r="Z612" s="116"/>
      <c r="AA612" s="116"/>
      <c r="AB612" s="55">
        <f t="shared" si="55"/>
        <v>0</v>
      </c>
      <c r="AC612" s="39"/>
      <c r="AD612" s="96" t="str">
        <f t="shared" si="56"/>
        <v>No</v>
      </c>
      <c r="AE612" s="18" t="str">
        <f>IFERROR(VLOOKUP(L612,'EFM Funds June 2020'!D:M,9,FALSE),"No")</f>
        <v>No</v>
      </c>
      <c r="AF612" s="18" t="str">
        <f>IFERROR(VLOOKUP(W612,'EFM Funds June 2020'!D:L,9,FALSE),"No")</f>
        <v>No</v>
      </c>
      <c r="AG612" s="19" t="str">
        <f t="shared" ca="1" si="57"/>
        <v>No</v>
      </c>
      <c r="AH612" s="19" t="str">
        <f t="shared" si="58"/>
        <v>No</v>
      </c>
      <c r="AI612" s="56" t="str">
        <f t="shared" ca="1" si="59"/>
        <v>Yes</v>
      </c>
      <c r="AJ612" s="56" t="str">
        <f ca="1">IFERROR(IF(OR($R$1&gt;Q612+90,$R$1&gt;VLOOKUP(W612,'EFM Funds June 2020'!D:E,2,FALSE)+90),"Yes","No"),"No")</f>
        <v>No</v>
      </c>
      <c r="AK612" s="56" t="str">
        <f>IFERROR(IF(OR(IFERROR(IF(AND(VLOOKUP(L612,'EFM Funds June 2020'!$D:$M,10,FALSE)="Yes",T612&lt;0),"Yes","No"),"No")="Yes",IFERROR(IF(AND(VLOOKUP(W612,'EFM Funds June 2020'!$D:$M,10,FALSE)="Yes",AA612&gt;0),"Yes","No"),"No")="Yes"),"Yes","No"),"No")</f>
        <v>No</v>
      </c>
      <c r="AL612" s="95" t="str">
        <f t="shared" si="60"/>
        <v>NoNo</v>
      </c>
    </row>
    <row r="613" spans="1:38" s="12" customFormat="1" x14ac:dyDescent="0.35">
      <c r="A613" s="13"/>
      <c r="B613" s="20"/>
      <c r="C613" s="20"/>
      <c r="D613" s="13"/>
      <c r="E613" s="13"/>
      <c r="F613" s="13"/>
      <c r="G613" s="21"/>
      <c r="H613" s="104"/>
      <c r="I613" s="21"/>
      <c r="J613" s="21"/>
      <c r="K613" s="13"/>
      <c r="L613" s="13"/>
      <c r="M613" s="20"/>
      <c r="N613" s="13"/>
      <c r="O613" s="13"/>
      <c r="P613" s="13"/>
      <c r="Q613" s="22"/>
      <c r="R613" s="13"/>
      <c r="S613" s="13"/>
      <c r="T613" s="13"/>
      <c r="U613" s="116"/>
      <c r="V613" s="116"/>
      <c r="W613" s="116"/>
      <c r="X613" s="118"/>
      <c r="Y613" s="120"/>
      <c r="Z613" s="116"/>
      <c r="AA613" s="116"/>
      <c r="AB613" s="55">
        <f t="shared" si="55"/>
        <v>0</v>
      </c>
      <c r="AC613" s="39"/>
      <c r="AD613" s="96" t="str">
        <f t="shared" si="56"/>
        <v>No</v>
      </c>
      <c r="AE613" s="18" t="str">
        <f>IFERROR(VLOOKUP(L613,'EFM Funds June 2020'!D:M,9,FALSE),"No")</f>
        <v>No</v>
      </c>
      <c r="AF613" s="18" t="str">
        <f>IFERROR(VLOOKUP(W613,'EFM Funds June 2020'!D:L,9,FALSE),"No")</f>
        <v>No</v>
      </c>
      <c r="AG613" s="19" t="str">
        <f t="shared" ca="1" si="57"/>
        <v>No</v>
      </c>
      <c r="AH613" s="19" t="str">
        <f t="shared" si="58"/>
        <v>No</v>
      </c>
      <c r="AI613" s="56" t="str">
        <f t="shared" ca="1" si="59"/>
        <v>Yes</v>
      </c>
      <c r="AJ613" s="56" t="str">
        <f ca="1">IFERROR(IF(OR($R$1&gt;Q613+90,$R$1&gt;VLOOKUP(W613,'EFM Funds June 2020'!D:E,2,FALSE)+90),"Yes","No"),"No")</f>
        <v>No</v>
      </c>
      <c r="AK613" s="56" t="str">
        <f>IFERROR(IF(OR(IFERROR(IF(AND(VLOOKUP(L613,'EFM Funds June 2020'!$D:$M,10,FALSE)="Yes",T613&lt;0),"Yes","No"),"No")="Yes",IFERROR(IF(AND(VLOOKUP(W613,'EFM Funds June 2020'!$D:$M,10,FALSE)="Yes",AA613&gt;0),"Yes","No"),"No")="Yes"),"Yes","No"),"No")</f>
        <v>No</v>
      </c>
      <c r="AL613" s="95" t="str">
        <f t="shared" si="60"/>
        <v>NoNo</v>
      </c>
    </row>
    <row r="614" spans="1:38" s="12" customFormat="1" x14ac:dyDescent="0.35">
      <c r="A614" s="13"/>
      <c r="B614" s="20"/>
      <c r="C614" s="20"/>
      <c r="D614" s="13"/>
      <c r="E614" s="13"/>
      <c r="F614" s="13"/>
      <c r="G614" s="21"/>
      <c r="H614" s="104"/>
      <c r="I614" s="21"/>
      <c r="J614" s="21"/>
      <c r="K614" s="13"/>
      <c r="L614" s="13"/>
      <c r="M614" s="20"/>
      <c r="N614" s="13"/>
      <c r="O614" s="13"/>
      <c r="P614" s="13"/>
      <c r="Q614" s="22"/>
      <c r="R614" s="13"/>
      <c r="S614" s="13"/>
      <c r="T614" s="13"/>
      <c r="U614" s="116"/>
      <c r="V614" s="116"/>
      <c r="W614" s="116"/>
      <c r="X614" s="118"/>
      <c r="Y614" s="120"/>
      <c r="Z614" s="116"/>
      <c r="AA614" s="116"/>
      <c r="AB614" s="55">
        <f t="shared" si="55"/>
        <v>0</v>
      </c>
      <c r="AC614" s="39"/>
      <c r="AD614" s="96" t="str">
        <f t="shared" si="56"/>
        <v>No</v>
      </c>
      <c r="AE614" s="18" t="str">
        <f>IFERROR(VLOOKUP(L614,'EFM Funds June 2020'!D:M,9,FALSE),"No")</f>
        <v>No</v>
      </c>
      <c r="AF614" s="18" t="str">
        <f>IFERROR(VLOOKUP(W614,'EFM Funds June 2020'!D:L,9,FALSE),"No")</f>
        <v>No</v>
      </c>
      <c r="AG614" s="19" t="str">
        <f t="shared" ca="1" si="57"/>
        <v>No</v>
      </c>
      <c r="AH614" s="19" t="str">
        <f t="shared" si="58"/>
        <v>No</v>
      </c>
      <c r="AI614" s="56" t="str">
        <f t="shared" ca="1" si="59"/>
        <v>Yes</v>
      </c>
      <c r="AJ614" s="56" t="str">
        <f ca="1">IFERROR(IF(OR($R$1&gt;Q614+90,$R$1&gt;VLOOKUP(W614,'EFM Funds June 2020'!D:E,2,FALSE)+90),"Yes","No"),"No")</f>
        <v>No</v>
      </c>
      <c r="AK614" s="56" t="str">
        <f>IFERROR(IF(OR(IFERROR(IF(AND(VLOOKUP(L614,'EFM Funds June 2020'!$D:$M,10,FALSE)="Yes",T614&lt;0),"Yes","No"),"No")="Yes",IFERROR(IF(AND(VLOOKUP(W614,'EFM Funds June 2020'!$D:$M,10,FALSE)="Yes",AA614&gt;0),"Yes","No"),"No")="Yes"),"Yes","No"),"No")</f>
        <v>No</v>
      </c>
      <c r="AL614" s="95" t="str">
        <f t="shared" si="60"/>
        <v>NoNo</v>
      </c>
    </row>
    <row r="615" spans="1:38" s="12" customFormat="1" x14ac:dyDescent="0.35">
      <c r="A615" s="13"/>
      <c r="B615" s="20"/>
      <c r="C615" s="20"/>
      <c r="D615" s="13"/>
      <c r="E615" s="13"/>
      <c r="F615" s="13"/>
      <c r="G615" s="21"/>
      <c r="H615" s="104"/>
      <c r="I615" s="21"/>
      <c r="J615" s="21"/>
      <c r="K615" s="13"/>
      <c r="L615" s="13"/>
      <c r="M615" s="20"/>
      <c r="N615" s="13"/>
      <c r="O615" s="13"/>
      <c r="P615" s="13"/>
      <c r="Q615" s="22"/>
      <c r="R615" s="13"/>
      <c r="S615" s="13"/>
      <c r="T615" s="13"/>
      <c r="U615" s="116"/>
      <c r="V615" s="116"/>
      <c r="W615" s="116"/>
      <c r="X615" s="118"/>
      <c r="Y615" s="120"/>
      <c r="Z615" s="116"/>
      <c r="AA615" s="116"/>
      <c r="AB615" s="55">
        <f t="shared" si="55"/>
        <v>0</v>
      </c>
      <c r="AC615" s="39"/>
      <c r="AD615" s="96" t="str">
        <f t="shared" si="56"/>
        <v>No</v>
      </c>
      <c r="AE615" s="18" t="str">
        <f>IFERROR(VLOOKUP(L615,'EFM Funds June 2020'!D:M,9,FALSE),"No")</f>
        <v>No</v>
      </c>
      <c r="AF615" s="18" t="str">
        <f>IFERROR(VLOOKUP(W615,'EFM Funds June 2020'!D:L,9,FALSE),"No")</f>
        <v>No</v>
      </c>
      <c r="AG615" s="19" t="str">
        <f t="shared" ca="1" si="57"/>
        <v>No</v>
      </c>
      <c r="AH615" s="19" t="str">
        <f t="shared" si="58"/>
        <v>No</v>
      </c>
      <c r="AI615" s="56" t="str">
        <f t="shared" ca="1" si="59"/>
        <v>Yes</v>
      </c>
      <c r="AJ615" s="56" t="str">
        <f ca="1">IFERROR(IF(OR($R$1&gt;Q615+90,$R$1&gt;VLOOKUP(W615,'EFM Funds June 2020'!D:E,2,FALSE)+90),"Yes","No"),"No")</f>
        <v>No</v>
      </c>
      <c r="AK615" s="56" t="str">
        <f>IFERROR(IF(OR(IFERROR(IF(AND(VLOOKUP(L615,'EFM Funds June 2020'!$D:$M,10,FALSE)="Yes",T615&lt;0),"Yes","No"),"No")="Yes",IFERROR(IF(AND(VLOOKUP(W615,'EFM Funds June 2020'!$D:$M,10,FALSE)="Yes",AA615&gt;0),"Yes","No"),"No")="Yes"),"Yes","No"),"No")</f>
        <v>No</v>
      </c>
      <c r="AL615" s="95" t="str">
        <f t="shared" si="60"/>
        <v>NoNo</v>
      </c>
    </row>
    <row r="616" spans="1:38" s="12" customFormat="1" x14ac:dyDescent="0.35">
      <c r="A616" s="13"/>
      <c r="B616" s="20"/>
      <c r="C616" s="20"/>
      <c r="D616" s="13"/>
      <c r="E616" s="13"/>
      <c r="F616" s="13"/>
      <c r="G616" s="21"/>
      <c r="H616" s="104"/>
      <c r="I616" s="21"/>
      <c r="J616" s="21"/>
      <c r="K616" s="13"/>
      <c r="L616" s="13"/>
      <c r="M616" s="20"/>
      <c r="N616" s="13"/>
      <c r="O616" s="13"/>
      <c r="P616" s="13"/>
      <c r="Q616" s="22"/>
      <c r="R616" s="13"/>
      <c r="S616" s="13"/>
      <c r="T616" s="13"/>
      <c r="U616" s="116"/>
      <c r="V616" s="116"/>
      <c r="W616" s="116"/>
      <c r="X616" s="118"/>
      <c r="Y616" s="120"/>
      <c r="Z616" s="116"/>
      <c r="AA616" s="116"/>
      <c r="AB616" s="55">
        <f t="shared" si="55"/>
        <v>0</v>
      </c>
      <c r="AC616" s="39"/>
      <c r="AD616" s="96" t="str">
        <f t="shared" si="56"/>
        <v>No</v>
      </c>
      <c r="AE616" s="18" t="str">
        <f>IFERROR(VLOOKUP(L616,'EFM Funds June 2020'!D:M,9,FALSE),"No")</f>
        <v>No</v>
      </c>
      <c r="AF616" s="18" t="str">
        <f>IFERROR(VLOOKUP(W616,'EFM Funds June 2020'!D:L,9,FALSE),"No")</f>
        <v>No</v>
      </c>
      <c r="AG616" s="19" t="str">
        <f t="shared" ca="1" si="57"/>
        <v>No</v>
      </c>
      <c r="AH616" s="19" t="str">
        <f t="shared" si="58"/>
        <v>No</v>
      </c>
      <c r="AI616" s="56" t="str">
        <f t="shared" ca="1" si="59"/>
        <v>Yes</v>
      </c>
      <c r="AJ616" s="56" t="str">
        <f ca="1">IFERROR(IF(OR($R$1&gt;Q616+90,$R$1&gt;VLOOKUP(W616,'EFM Funds June 2020'!D:E,2,FALSE)+90),"Yes","No"),"No")</f>
        <v>No</v>
      </c>
      <c r="AK616" s="56" t="str">
        <f>IFERROR(IF(OR(IFERROR(IF(AND(VLOOKUP(L616,'EFM Funds June 2020'!$D:$M,10,FALSE)="Yes",T616&lt;0),"Yes","No"),"No")="Yes",IFERROR(IF(AND(VLOOKUP(W616,'EFM Funds June 2020'!$D:$M,10,FALSE)="Yes",AA616&gt;0),"Yes","No"),"No")="Yes"),"Yes","No"),"No")</f>
        <v>No</v>
      </c>
      <c r="AL616" s="95" t="str">
        <f t="shared" si="60"/>
        <v>NoNo</v>
      </c>
    </row>
    <row r="617" spans="1:38" s="12" customFormat="1" x14ac:dyDescent="0.35">
      <c r="A617" s="13"/>
      <c r="B617" s="20"/>
      <c r="C617" s="20"/>
      <c r="D617" s="13"/>
      <c r="E617" s="13"/>
      <c r="F617" s="13"/>
      <c r="G617" s="21"/>
      <c r="H617" s="104"/>
      <c r="I617" s="21"/>
      <c r="J617" s="21"/>
      <c r="K617" s="13"/>
      <c r="L617" s="13"/>
      <c r="M617" s="20"/>
      <c r="N617" s="13"/>
      <c r="O617" s="13"/>
      <c r="P617" s="13"/>
      <c r="Q617" s="22"/>
      <c r="R617" s="13"/>
      <c r="S617" s="13"/>
      <c r="T617" s="13"/>
      <c r="U617" s="116"/>
      <c r="V617" s="116"/>
      <c r="W617" s="116"/>
      <c r="X617" s="118"/>
      <c r="Y617" s="120"/>
      <c r="Z617" s="116"/>
      <c r="AA617" s="116"/>
      <c r="AB617" s="55">
        <f t="shared" si="55"/>
        <v>0</v>
      </c>
      <c r="AC617" s="39"/>
      <c r="AD617" s="96" t="str">
        <f t="shared" si="56"/>
        <v>No</v>
      </c>
      <c r="AE617" s="18" t="str">
        <f>IFERROR(VLOOKUP(L617,'EFM Funds June 2020'!D:M,9,FALSE),"No")</f>
        <v>No</v>
      </c>
      <c r="AF617" s="18" t="str">
        <f>IFERROR(VLOOKUP(W617,'EFM Funds June 2020'!D:L,9,FALSE),"No")</f>
        <v>No</v>
      </c>
      <c r="AG617" s="19" t="str">
        <f t="shared" ca="1" si="57"/>
        <v>No</v>
      </c>
      <c r="AH617" s="19" t="str">
        <f t="shared" si="58"/>
        <v>No</v>
      </c>
      <c r="AI617" s="56" t="str">
        <f t="shared" ca="1" si="59"/>
        <v>Yes</v>
      </c>
      <c r="AJ617" s="56" t="str">
        <f ca="1">IFERROR(IF(OR($R$1&gt;Q617+90,$R$1&gt;VLOOKUP(W617,'EFM Funds June 2020'!D:E,2,FALSE)+90),"Yes","No"),"No")</f>
        <v>No</v>
      </c>
      <c r="AK617" s="56" t="str">
        <f>IFERROR(IF(OR(IFERROR(IF(AND(VLOOKUP(L617,'EFM Funds June 2020'!$D:$M,10,FALSE)="Yes",T617&lt;0),"Yes","No"),"No")="Yes",IFERROR(IF(AND(VLOOKUP(W617,'EFM Funds June 2020'!$D:$M,10,FALSE)="Yes",AA617&gt;0),"Yes","No"),"No")="Yes"),"Yes","No"),"No")</f>
        <v>No</v>
      </c>
      <c r="AL617" s="95" t="str">
        <f t="shared" si="60"/>
        <v>NoNo</v>
      </c>
    </row>
    <row r="618" spans="1:38" s="12" customFormat="1" x14ac:dyDescent="0.35">
      <c r="A618" s="13"/>
      <c r="B618" s="20"/>
      <c r="C618" s="20"/>
      <c r="D618" s="13"/>
      <c r="E618" s="13"/>
      <c r="F618" s="13"/>
      <c r="G618" s="21"/>
      <c r="H618" s="104"/>
      <c r="I618" s="21"/>
      <c r="J618" s="21"/>
      <c r="K618" s="13"/>
      <c r="L618" s="13"/>
      <c r="M618" s="20"/>
      <c r="N618" s="13"/>
      <c r="O618" s="13"/>
      <c r="P618" s="13"/>
      <c r="Q618" s="22"/>
      <c r="R618" s="13"/>
      <c r="S618" s="13"/>
      <c r="T618" s="13"/>
      <c r="U618" s="116"/>
      <c r="V618" s="116"/>
      <c r="W618" s="116"/>
      <c r="X618" s="118"/>
      <c r="Y618" s="120"/>
      <c r="Z618" s="116"/>
      <c r="AA618" s="116"/>
      <c r="AB618" s="55">
        <f t="shared" si="55"/>
        <v>0</v>
      </c>
      <c r="AC618" s="39"/>
      <c r="AD618" s="96" t="str">
        <f t="shared" si="56"/>
        <v>No</v>
      </c>
      <c r="AE618" s="18" t="str">
        <f>IFERROR(VLOOKUP(L618,'EFM Funds June 2020'!D:M,9,FALSE),"No")</f>
        <v>No</v>
      </c>
      <c r="AF618" s="18" t="str">
        <f>IFERROR(VLOOKUP(W618,'EFM Funds June 2020'!D:L,9,FALSE),"No")</f>
        <v>No</v>
      </c>
      <c r="AG618" s="19" t="str">
        <f t="shared" ca="1" si="57"/>
        <v>No</v>
      </c>
      <c r="AH618" s="19" t="str">
        <f t="shared" si="58"/>
        <v>No</v>
      </c>
      <c r="AI618" s="56" t="str">
        <f t="shared" ca="1" si="59"/>
        <v>Yes</v>
      </c>
      <c r="AJ618" s="56" t="str">
        <f ca="1">IFERROR(IF(OR($R$1&gt;Q618+90,$R$1&gt;VLOOKUP(W618,'EFM Funds June 2020'!D:E,2,FALSE)+90),"Yes","No"),"No")</f>
        <v>No</v>
      </c>
      <c r="AK618" s="56" t="str">
        <f>IFERROR(IF(OR(IFERROR(IF(AND(VLOOKUP(L618,'EFM Funds June 2020'!$D:$M,10,FALSE)="Yes",T618&lt;0),"Yes","No"),"No")="Yes",IFERROR(IF(AND(VLOOKUP(W618,'EFM Funds June 2020'!$D:$M,10,FALSE)="Yes",AA618&gt;0),"Yes","No"),"No")="Yes"),"Yes","No"),"No")</f>
        <v>No</v>
      </c>
      <c r="AL618" s="95" t="str">
        <f t="shared" si="60"/>
        <v>NoNo</v>
      </c>
    </row>
    <row r="619" spans="1:38" s="12" customFormat="1" x14ac:dyDescent="0.35">
      <c r="A619" s="13"/>
      <c r="B619" s="20"/>
      <c r="C619" s="20"/>
      <c r="D619" s="13"/>
      <c r="E619" s="13"/>
      <c r="F619" s="13"/>
      <c r="G619" s="21"/>
      <c r="H619" s="104"/>
      <c r="I619" s="21"/>
      <c r="J619" s="21"/>
      <c r="K619" s="13"/>
      <c r="L619" s="13"/>
      <c r="M619" s="20"/>
      <c r="N619" s="13"/>
      <c r="O619" s="13"/>
      <c r="P619" s="13"/>
      <c r="Q619" s="22"/>
      <c r="R619" s="13"/>
      <c r="S619" s="13"/>
      <c r="T619" s="13"/>
      <c r="U619" s="116"/>
      <c r="V619" s="116"/>
      <c r="W619" s="116"/>
      <c r="X619" s="118"/>
      <c r="Y619" s="120"/>
      <c r="Z619" s="116"/>
      <c r="AA619" s="116"/>
      <c r="AB619" s="55">
        <f t="shared" si="55"/>
        <v>0</v>
      </c>
      <c r="AC619" s="39"/>
      <c r="AD619" s="96" t="str">
        <f t="shared" si="56"/>
        <v>No</v>
      </c>
      <c r="AE619" s="18" t="str">
        <f>IFERROR(VLOOKUP(L619,'EFM Funds June 2020'!D:M,9,FALSE),"No")</f>
        <v>No</v>
      </c>
      <c r="AF619" s="18" t="str">
        <f>IFERROR(VLOOKUP(W619,'EFM Funds June 2020'!D:L,9,FALSE),"No")</f>
        <v>No</v>
      </c>
      <c r="AG619" s="19" t="str">
        <f t="shared" ca="1" si="57"/>
        <v>No</v>
      </c>
      <c r="AH619" s="19" t="str">
        <f t="shared" si="58"/>
        <v>No</v>
      </c>
      <c r="AI619" s="56" t="str">
        <f t="shared" ca="1" si="59"/>
        <v>Yes</v>
      </c>
      <c r="AJ619" s="56" t="str">
        <f ca="1">IFERROR(IF(OR($R$1&gt;Q619+90,$R$1&gt;VLOOKUP(W619,'EFM Funds June 2020'!D:E,2,FALSE)+90),"Yes","No"),"No")</f>
        <v>No</v>
      </c>
      <c r="AK619" s="56" t="str">
        <f>IFERROR(IF(OR(IFERROR(IF(AND(VLOOKUP(L619,'EFM Funds June 2020'!$D:$M,10,FALSE)="Yes",T619&lt;0),"Yes","No"),"No")="Yes",IFERROR(IF(AND(VLOOKUP(W619,'EFM Funds June 2020'!$D:$M,10,FALSE)="Yes",AA619&gt;0),"Yes","No"),"No")="Yes"),"Yes","No"),"No")</f>
        <v>No</v>
      </c>
      <c r="AL619" s="95" t="str">
        <f t="shared" si="60"/>
        <v>NoNo</v>
      </c>
    </row>
    <row r="620" spans="1:38" s="12" customFormat="1" x14ac:dyDescent="0.35">
      <c r="A620" s="13"/>
      <c r="B620" s="20"/>
      <c r="C620" s="20"/>
      <c r="D620" s="13"/>
      <c r="E620" s="13"/>
      <c r="F620" s="13"/>
      <c r="G620" s="21"/>
      <c r="H620" s="104"/>
      <c r="I620" s="21"/>
      <c r="J620" s="21"/>
      <c r="K620" s="13"/>
      <c r="L620" s="13"/>
      <c r="M620" s="20"/>
      <c r="N620" s="13"/>
      <c r="O620" s="13"/>
      <c r="P620" s="13"/>
      <c r="Q620" s="22"/>
      <c r="R620" s="13"/>
      <c r="S620" s="13"/>
      <c r="T620" s="13"/>
      <c r="U620" s="116"/>
      <c r="V620" s="116"/>
      <c r="W620" s="116"/>
      <c r="X620" s="118"/>
      <c r="Y620" s="120"/>
      <c r="Z620" s="116"/>
      <c r="AA620" s="116"/>
      <c r="AB620" s="55">
        <f t="shared" si="55"/>
        <v>0</v>
      </c>
      <c r="AC620" s="39"/>
      <c r="AD620" s="96" t="str">
        <f t="shared" si="56"/>
        <v>No</v>
      </c>
      <c r="AE620" s="18" t="str">
        <f>IFERROR(VLOOKUP(L620,'EFM Funds June 2020'!D:M,9,FALSE),"No")</f>
        <v>No</v>
      </c>
      <c r="AF620" s="18" t="str">
        <f>IFERROR(VLOOKUP(W620,'EFM Funds June 2020'!D:L,9,FALSE),"No")</f>
        <v>No</v>
      </c>
      <c r="AG620" s="19" t="str">
        <f t="shared" ca="1" si="57"/>
        <v>No</v>
      </c>
      <c r="AH620" s="19" t="str">
        <f t="shared" si="58"/>
        <v>No</v>
      </c>
      <c r="AI620" s="56" t="str">
        <f t="shared" ca="1" si="59"/>
        <v>Yes</v>
      </c>
      <c r="AJ620" s="56" t="str">
        <f ca="1">IFERROR(IF(OR($R$1&gt;Q620+90,$R$1&gt;VLOOKUP(W620,'EFM Funds June 2020'!D:E,2,FALSE)+90),"Yes","No"),"No")</f>
        <v>No</v>
      </c>
      <c r="AK620" s="56" t="str">
        <f>IFERROR(IF(OR(IFERROR(IF(AND(VLOOKUP(L620,'EFM Funds June 2020'!$D:$M,10,FALSE)="Yes",T620&lt;0),"Yes","No"),"No")="Yes",IFERROR(IF(AND(VLOOKUP(W620,'EFM Funds June 2020'!$D:$M,10,FALSE)="Yes",AA620&gt;0),"Yes","No"),"No")="Yes"),"Yes","No"),"No")</f>
        <v>No</v>
      </c>
      <c r="AL620" s="95" t="str">
        <f t="shared" si="60"/>
        <v>NoNo</v>
      </c>
    </row>
    <row r="621" spans="1:38" s="12" customFormat="1" x14ac:dyDescent="0.35">
      <c r="A621" s="13"/>
      <c r="B621" s="20"/>
      <c r="C621" s="20"/>
      <c r="D621" s="13"/>
      <c r="E621" s="13"/>
      <c r="F621" s="13"/>
      <c r="G621" s="21"/>
      <c r="H621" s="104"/>
      <c r="I621" s="21"/>
      <c r="J621" s="21"/>
      <c r="K621" s="13"/>
      <c r="L621" s="13"/>
      <c r="M621" s="20"/>
      <c r="N621" s="13"/>
      <c r="O621" s="13"/>
      <c r="P621" s="13"/>
      <c r="Q621" s="22"/>
      <c r="R621" s="13"/>
      <c r="S621" s="13"/>
      <c r="T621" s="13"/>
      <c r="U621" s="116"/>
      <c r="V621" s="116"/>
      <c r="W621" s="116"/>
      <c r="X621" s="118"/>
      <c r="Y621" s="120"/>
      <c r="Z621" s="116"/>
      <c r="AA621" s="116"/>
      <c r="AB621" s="55">
        <f t="shared" si="55"/>
        <v>0</v>
      </c>
      <c r="AC621" s="39"/>
      <c r="AD621" s="96" t="str">
        <f t="shared" si="56"/>
        <v>No</v>
      </c>
      <c r="AE621" s="18" t="str">
        <f>IFERROR(VLOOKUP(L621,'EFM Funds June 2020'!D:M,9,FALSE),"No")</f>
        <v>No</v>
      </c>
      <c r="AF621" s="18" t="str">
        <f>IFERROR(VLOOKUP(W621,'EFM Funds June 2020'!D:L,9,FALSE),"No")</f>
        <v>No</v>
      </c>
      <c r="AG621" s="19" t="str">
        <f t="shared" ca="1" si="57"/>
        <v>No</v>
      </c>
      <c r="AH621" s="19" t="str">
        <f t="shared" si="58"/>
        <v>No</v>
      </c>
      <c r="AI621" s="56" t="str">
        <f t="shared" ca="1" si="59"/>
        <v>Yes</v>
      </c>
      <c r="AJ621" s="56" t="str">
        <f ca="1">IFERROR(IF(OR($R$1&gt;Q621+90,$R$1&gt;VLOOKUP(W621,'EFM Funds June 2020'!D:E,2,FALSE)+90),"Yes","No"),"No")</f>
        <v>No</v>
      </c>
      <c r="AK621" s="56" t="str">
        <f>IFERROR(IF(OR(IFERROR(IF(AND(VLOOKUP(L621,'EFM Funds June 2020'!$D:$M,10,FALSE)="Yes",T621&lt;0),"Yes","No"),"No")="Yes",IFERROR(IF(AND(VLOOKUP(W621,'EFM Funds June 2020'!$D:$M,10,FALSE)="Yes",AA621&gt;0),"Yes","No"),"No")="Yes"),"Yes","No"),"No")</f>
        <v>No</v>
      </c>
      <c r="AL621" s="95" t="str">
        <f t="shared" si="60"/>
        <v>NoNo</v>
      </c>
    </row>
    <row r="622" spans="1:38" s="12" customFormat="1" x14ac:dyDescent="0.35">
      <c r="A622" s="13"/>
      <c r="B622" s="20"/>
      <c r="C622" s="20"/>
      <c r="D622" s="13"/>
      <c r="E622" s="13"/>
      <c r="F622" s="13"/>
      <c r="G622" s="21"/>
      <c r="H622" s="104"/>
      <c r="I622" s="21"/>
      <c r="J622" s="21"/>
      <c r="K622" s="13"/>
      <c r="L622" s="13"/>
      <c r="M622" s="20"/>
      <c r="N622" s="13"/>
      <c r="O622" s="13"/>
      <c r="P622" s="13"/>
      <c r="Q622" s="22"/>
      <c r="R622" s="13"/>
      <c r="S622" s="13"/>
      <c r="T622" s="13"/>
      <c r="U622" s="116"/>
      <c r="V622" s="116"/>
      <c r="W622" s="116"/>
      <c r="X622" s="118"/>
      <c r="Y622" s="120"/>
      <c r="Z622" s="116"/>
      <c r="AA622" s="116"/>
      <c r="AB622" s="55">
        <f t="shared" si="55"/>
        <v>0</v>
      </c>
      <c r="AC622" s="39"/>
      <c r="AD622" s="96" t="str">
        <f t="shared" si="56"/>
        <v>No</v>
      </c>
      <c r="AE622" s="18" t="str">
        <f>IFERROR(VLOOKUP(L622,'EFM Funds June 2020'!D:M,9,FALSE),"No")</f>
        <v>No</v>
      </c>
      <c r="AF622" s="18" t="str">
        <f>IFERROR(VLOOKUP(W622,'EFM Funds June 2020'!D:L,9,FALSE),"No")</f>
        <v>No</v>
      </c>
      <c r="AG622" s="19" t="str">
        <f t="shared" ca="1" si="57"/>
        <v>No</v>
      </c>
      <c r="AH622" s="19" t="str">
        <f t="shared" si="58"/>
        <v>No</v>
      </c>
      <c r="AI622" s="56" t="str">
        <f t="shared" ca="1" si="59"/>
        <v>Yes</v>
      </c>
      <c r="AJ622" s="56" t="str">
        <f ca="1">IFERROR(IF(OR($R$1&gt;Q622+90,$R$1&gt;VLOOKUP(W622,'EFM Funds June 2020'!D:E,2,FALSE)+90),"Yes","No"),"No")</f>
        <v>No</v>
      </c>
      <c r="AK622" s="56" t="str">
        <f>IFERROR(IF(OR(IFERROR(IF(AND(VLOOKUP(L622,'EFM Funds June 2020'!$D:$M,10,FALSE)="Yes",T622&lt;0),"Yes","No"),"No")="Yes",IFERROR(IF(AND(VLOOKUP(W622,'EFM Funds June 2020'!$D:$M,10,FALSE)="Yes",AA622&gt;0),"Yes","No"),"No")="Yes"),"Yes","No"),"No")</f>
        <v>No</v>
      </c>
      <c r="AL622" s="95" t="str">
        <f t="shared" si="60"/>
        <v>NoNo</v>
      </c>
    </row>
    <row r="623" spans="1:38" s="12" customFormat="1" x14ac:dyDescent="0.35">
      <c r="A623" s="13"/>
      <c r="B623" s="20"/>
      <c r="C623" s="20"/>
      <c r="D623" s="13"/>
      <c r="E623" s="13"/>
      <c r="F623" s="13"/>
      <c r="G623" s="21"/>
      <c r="H623" s="104"/>
      <c r="I623" s="21"/>
      <c r="J623" s="21"/>
      <c r="K623" s="13"/>
      <c r="L623" s="13"/>
      <c r="M623" s="20"/>
      <c r="N623" s="13"/>
      <c r="O623" s="13"/>
      <c r="P623" s="13"/>
      <c r="Q623" s="22"/>
      <c r="R623" s="13"/>
      <c r="S623" s="13"/>
      <c r="T623" s="13"/>
      <c r="U623" s="116"/>
      <c r="V623" s="116"/>
      <c r="W623" s="116"/>
      <c r="X623" s="118"/>
      <c r="Y623" s="120"/>
      <c r="Z623" s="116"/>
      <c r="AA623" s="116"/>
      <c r="AB623" s="55">
        <f t="shared" si="55"/>
        <v>0</v>
      </c>
      <c r="AC623" s="39"/>
      <c r="AD623" s="96" t="str">
        <f t="shared" si="56"/>
        <v>No</v>
      </c>
      <c r="AE623" s="18" t="str">
        <f>IFERROR(VLOOKUP(L623,'EFM Funds June 2020'!D:M,9,FALSE),"No")</f>
        <v>No</v>
      </c>
      <c r="AF623" s="18" t="str">
        <f>IFERROR(VLOOKUP(W623,'EFM Funds June 2020'!D:L,9,FALSE),"No")</f>
        <v>No</v>
      </c>
      <c r="AG623" s="19" t="str">
        <f t="shared" ca="1" si="57"/>
        <v>No</v>
      </c>
      <c r="AH623" s="19" t="str">
        <f t="shared" si="58"/>
        <v>No</v>
      </c>
      <c r="AI623" s="56" t="str">
        <f t="shared" ca="1" si="59"/>
        <v>Yes</v>
      </c>
      <c r="AJ623" s="56" t="str">
        <f ca="1">IFERROR(IF(OR($R$1&gt;Q623+90,$R$1&gt;VLOOKUP(W623,'EFM Funds June 2020'!D:E,2,FALSE)+90),"Yes","No"),"No")</f>
        <v>No</v>
      </c>
      <c r="AK623" s="56" t="str">
        <f>IFERROR(IF(OR(IFERROR(IF(AND(VLOOKUP(L623,'EFM Funds June 2020'!$D:$M,10,FALSE)="Yes",T623&lt;0),"Yes","No"),"No")="Yes",IFERROR(IF(AND(VLOOKUP(W623,'EFM Funds June 2020'!$D:$M,10,FALSE)="Yes",AA623&gt;0),"Yes","No"),"No")="Yes"),"Yes","No"),"No")</f>
        <v>No</v>
      </c>
      <c r="AL623" s="95" t="str">
        <f t="shared" si="60"/>
        <v>NoNo</v>
      </c>
    </row>
    <row r="624" spans="1:38" s="12" customFormat="1" x14ac:dyDescent="0.35">
      <c r="A624" s="13"/>
      <c r="B624" s="20"/>
      <c r="C624" s="20"/>
      <c r="D624" s="13"/>
      <c r="E624" s="13"/>
      <c r="F624" s="13"/>
      <c r="G624" s="21"/>
      <c r="H624" s="104"/>
      <c r="I624" s="21"/>
      <c r="J624" s="21"/>
      <c r="K624" s="13"/>
      <c r="L624" s="13"/>
      <c r="M624" s="20"/>
      <c r="N624" s="13"/>
      <c r="O624" s="13"/>
      <c r="P624" s="13"/>
      <c r="Q624" s="22"/>
      <c r="R624" s="13"/>
      <c r="S624" s="13"/>
      <c r="T624" s="13"/>
      <c r="U624" s="116"/>
      <c r="V624" s="116"/>
      <c r="W624" s="116"/>
      <c r="X624" s="118"/>
      <c r="Y624" s="120"/>
      <c r="Z624" s="116"/>
      <c r="AA624" s="116"/>
      <c r="AB624" s="55">
        <f t="shared" si="55"/>
        <v>0</v>
      </c>
      <c r="AC624" s="39"/>
      <c r="AD624" s="96" t="str">
        <f t="shared" si="56"/>
        <v>No</v>
      </c>
      <c r="AE624" s="18" t="str">
        <f>IFERROR(VLOOKUP(L624,'EFM Funds June 2020'!D:M,9,FALSE),"No")</f>
        <v>No</v>
      </c>
      <c r="AF624" s="18" t="str">
        <f>IFERROR(VLOOKUP(W624,'EFM Funds June 2020'!D:L,9,FALSE),"No")</f>
        <v>No</v>
      </c>
      <c r="AG624" s="19" t="str">
        <f t="shared" ca="1" si="57"/>
        <v>No</v>
      </c>
      <c r="AH624" s="19" t="str">
        <f t="shared" si="58"/>
        <v>No</v>
      </c>
      <c r="AI624" s="56" t="str">
        <f t="shared" ca="1" si="59"/>
        <v>Yes</v>
      </c>
      <c r="AJ624" s="56" t="str">
        <f ca="1">IFERROR(IF(OR($R$1&gt;Q624+90,$R$1&gt;VLOOKUP(W624,'EFM Funds June 2020'!D:E,2,FALSE)+90),"Yes","No"),"No")</f>
        <v>No</v>
      </c>
      <c r="AK624" s="56" t="str">
        <f>IFERROR(IF(OR(IFERROR(IF(AND(VLOOKUP(L624,'EFM Funds June 2020'!$D:$M,10,FALSE)="Yes",T624&lt;0),"Yes","No"),"No")="Yes",IFERROR(IF(AND(VLOOKUP(W624,'EFM Funds June 2020'!$D:$M,10,FALSE)="Yes",AA624&gt;0),"Yes","No"),"No")="Yes"),"Yes","No"),"No")</f>
        <v>No</v>
      </c>
      <c r="AL624" s="95" t="str">
        <f t="shared" si="60"/>
        <v>NoNo</v>
      </c>
    </row>
    <row r="625" spans="1:38" s="12" customFormat="1" x14ac:dyDescent="0.35">
      <c r="A625" s="13"/>
      <c r="B625" s="20"/>
      <c r="C625" s="20"/>
      <c r="D625" s="13"/>
      <c r="E625" s="13"/>
      <c r="F625" s="13"/>
      <c r="G625" s="21"/>
      <c r="H625" s="104"/>
      <c r="I625" s="21"/>
      <c r="J625" s="21"/>
      <c r="K625" s="13"/>
      <c r="L625" s="13"/>
      <c r="M625" s="20"/>
      <c r="N625" s="13"/>
      <c r="O625" s="13"/>
      <c r="P625" s="13"/>
      <c r="Q625" s="22"/>
      <c r="R625" s="13"/>
      <c r="S625" s="13"/>
      <c r="T625" s="13"/>
      <c r="U625" s="116"/>
      <c r="V625" s="116"/>
      <c r="W625" s="116"/>
      <c r="X625" s="118"/>
      <c r="Y625" s="120"/>
      <c r="Z625" s="116"/>
      <c r="AA625" s="116"/>
      <c r="AB625" s="55">
        <f t="shared" si="55"/>
        <v>0</v>
      </c>
      <c r="AC625" s="39"/>
      <c r="AD625" s="96" t="str">
        <f t="shared" si="56"/>
        <v>No</v>
      </c>
      <c r="AE625" s="18" t="str">
        <f>IFERROR(VLOOKUP(L625,'EFM Funds June 2020'!D:M,9,FALSE),"No")</f>
        <v>No</v>
      </c>
      <c r="AF625" s="18" t="str">
        <f>IFERROR(VLOOKUP(W625,'EFM Funds June 2020'!D:L,9,FALSE),"No")</f>
        <v>No</v>
      </c>
      <c r="AG625" s="19" t="str">
        <f t="shared" ca="1" si="57"/>
        <v>No</v>
      </c>
      <c r="AH625" s="19" t="str">
        <f t="shared" si="58"/>
        <v>No</v>
      </c>
      <c r="AI625" s="56" t="str">
        <f t="shared" ca="1" si="59"/>
        <v>Yes</v>
      </c>
      <c r="AJ625" s="56" t="str">
        <f ca="1">IFERROR(IF(OR($R$1&gt;Q625+90,$R$1&gt;VLOOKUP(W625,'EFM Funds June 2020'!D:E,2,FALSE)+90),"Yes","No"),"No")</f>
        <v>No</v>
      </c>
      <c r="AK625" s="56" t="str">
        <f>IFERROR(IF(OR(IFERROR(IF(AND(VLOOKUP(L625,'EFM Funds June 2020'!$D:$M,10,FALSE)="Yes",T625&lt;0),"Yes","No"),"No")="Yes",IFERROR(IF(AND(VLOOKUP(W625,'EFM Funds June 2020'!$D:$M,10,FALSE)="Yes",AA625&gt;0),"Yes","No"),"No")="Yes"),"Yes","No"),"No")</f>
        <v>No</v>
      </c>
      <c r="AL625" s="95" t="str">
        <f t="shared" si="60"/>
        <v>NoNo</v>
      </c>
    </row>
    <row r="626" spans="1:38" s="12" customFormat="1" x14ac:dyDescent="0.35">
      <c r="A626" s="13"/>
      <c r="B626" s="20"/>
      <c r="C626" s="20"/>
      <c r="D626" s="13"/>
      <c r="E626" s="13"/>
      <c r="F626" s="13"/>
      <c r="G626" s="21"/>
      <c r="H626" s="104"/>
      <c r="I626" s="21"/>
      <c r="J626" s="21"/>
      <c r="K626" s="13"/>
      <c r="L626" s="13"/>
      <c r="M626" s="20"/>
      <c r="N626" s="13"/>
      <c r="O626" s="13"/>
      <c r="P626" s="13"/>
      <c r="Q626" s="22"/>
      <c r="R626" s="13"/>
      <c r="S626" s="13"/>
      <c r="T626" s="13"/>
      <c r="U626" s="116"/>
      <c r="V626" s="116"/>
      <c r="W626" s="116"/>
      <c r="X626" s="118"/>
      <c r="Y626" s="120"/>
      <c r="Z626" s="116"/>
      <c r="AA626" s="116"/>
      <c r="AB626" s="55">
        <f t="shared" si="55"/>
        <v>0</v>
      </c>
      <c r="AC626" s="39"/>
      <c r="AD626" s="96" t="str">
        <f t="shared" si="56"/>
        <v>No</v>
      </c>
      <c r="AE626" s="18" t="str">
        <f>IFERROR(VLOOKUP(L626,'EFM Funds June 2020'!D:M,9,FALSE),"No")</f>
        <v>No</v>
      </c>
      <c r="AF626" s="18" t="str">
        <f>IFERROR(VLOOKUP(W626,'EFM Funds June 2020'!D:L,9,FALSE),"No")</f>
        <v>No</v>
      </c>
      <c r="AG626" s="19" t="str">
        <f t="shared" ca="1" si="57"/>
        <v>No</v>
      </c>
      <c r="AH626" s="19" t="str">
        <f t="shared" si="58"/>
        <v>No</v>
      </c>
      <c r="AI626" s="56" t="str">
        <f t="shared" ca="1" si="59"/>
        <v>Yes</v>
      </c>
      <c r="AJ626" s="56" t="str">
        <f ca="1">IFERROR(IF(OR($R$1&gt;Q626+90,$R$1&gt;VLOOKUP(W626,'EFM Funds June 2020'!D:E,2,FALSE)+90),"Yes","No"),"No")</f>
        <v>No</v>
      </c>
      <c r="AK626" s="56" t="str">
        <f>IFERROR(IF(OR(IFERROR(IF(AND(VLOOKUP(L626,'EFM Funds June 2020'!$D:$M,10,FALSE)="Yes",T626&lt;0),"Yes","No"),"No")="Yes",IFERROR(IF(AND(VLOOKUP(W626,'EFM Funds June 2020'!$D:$M,10,FALSE)="Yes",AA626&gt;0),"Yes","No"),"No")="Yes"),"Yes","No"),"No")</f>
        <v>No</v>
      </c>
      <c r="AL626" s="95" t="str">
        <f t="shared" si="60"/>
        <v>NoNo</v>
      </c>
    </row>
    <row r="627" spans="1:38" s="12" customFormat="1" x14ac:dyDescent="0.35">
      <c r="A627" s="13"/>
      <c r="B627" s="20"/>
      <c r="C627" s="20"/>
      <c r="D627" s="13"/>
      <c r="E627" s="13"/>
      <c r="F627" s="13"/>
      <c r="G627" s="21"/>
      <c r="H627" s="104"/>
      <c r="I627" s="21"/>
      <c r="J627" s="21"/>
      <c r="K627" s="13"/>
      <c r="L627" s="13"/>
      <c r="M627" s="20"/>
      <c r="N627" s="13"/>
      <c r="O627" s="13"/>
      <c r="P627" s="13"/>
      <c r="Q627" s="22"/>
      <c r="R627" s="13"/>
      <c r="S627" s="13"/>
      <c r="T627" s="13"/>
      <c r="U627" s="116"/>
      <c r="V627" s="116"/>
      <c r="W627" s="116"/>
      <c r="X627" s="118"/>
      <c r="Y627" s="120"/>
      <c r="Z627" s="116"/>
      <c r="AA627" s="116"/>
      <c r="AB627" s="55">
        <f t="shared" si="55"/>
        <v>0</v>
      </c>
      <c r="AC627" s="39"/>
      <c r="AD627" s="96" t="str">
        <f t="shared" si="56"/>
        <v>No</v>
      </c>
      <c r="AE627" s="18" t="str">
        <f>IFERROR(VLOOKUP(L627,'EFM Funds June 2020'!D:M,9,FALSE),"No")</f>
        <v>No</v>
      </c>
      <c r="AF627" s="18" t="str">
        <f>IFERROR(VLOOKUP(W627,'EFM Funds June 2020'!D:L,9,FALSE),"No")</f>
        <v>No</v>
      </c>
      <c r="AG627" s="19" t="str">
        <f t="shared" ca="1" si="57"/>
        <v>No</v>
      </c>
      <c r="AH627" s="19" t="str">
        <f t="shared" si="58"/>
        <v>No</v>
      </c>
      <c r="AI627" s="56" t="str">
        <f t="shared" ca="1" si="59"/>
        <v>Yes</v>
      </c>
      <c r="AJ627" s="56" t="str">
        <f ca="1">IFERROR(IF(OR($R$1&gt;Q627+90,$R$1&gt;VLOOKUP(W627,'EFM Funds June 2020'!D:E,2,FALSE)+90),"Yes","No"),"No")</f>
        <v>No</v>
      </c>
      <c r="AK627" s="56" t="str">
        <f>IFERROR(IF(OR(IFERROR(IF(AND(VLOOKUP(L627,'EFM Funds June 2020'!$D:$M,10,FALSE)="Yes",T627&lt;0),"Yes","No"),"No")="Yes",IFERROR(IF(AND(VLOOKUP(W627,'EFM Funds June 2020'!$D:$M,10,FALSE)="Yes",AA627&gt;0),"Yes","No"),"No")="Yes"),"Yes","No"),"No")</f>
        <v>No</v>
      </c>
      <c r="AL627" s="95" t="str">
        <f t="shared" si="60"/>
        <v>NoNo</v>
      </c>
    </row>
    <row r="628" spans="1:38" s="12" customFormat="1" x14ac:dyDescent="0.35">
      <c r="A628" s="13"/>
      <c r="B628" s="20"/>
      <c r="C628" s="20"/>
      <c r="D628" s="13"/>
      <c r="E628" s="13"/>
      <c r="F628" s="13"/>
      <c r="G628" s="21"/>
      <c r="H628" s="104"/>
      <c r="I628" s="21"/>
      <c r="J628" s="21"/>
      <c r="K628" s="13"/>
      <c r="L628" s="13"/>
      <c r="M628" s="20"/>
      <c r="N628" s="13"/>
      <c r="O628" s="13"/>
      <c r="P628" s="13"/>
      <c r="Q628" s="22"/>
      <c r="R628" s="13"/>
      <c r="S628" s="13"/>
      <c r="T628" s="13"/>
      <c r="U628" s="116"/>
      <c r="V628" s="116"/>
      <c r="W628" s="116"/>
      <c r="X628" s="118"/>
      <c r="Y628" s="120"/>
      <c r="Z628" s="116"/>
      <c r="AA628" s="116"/>
      <c r="AB628" s="55">
        <f t="shared" si="55"/>
        <v>0</v>
      </c>
      <c r="AC628" s="39"/>
      <c r="AD628" s="96" t="str">
        <f t="shared" si="56"/>
        <v>No</v>
      </c>
      <c r="AE628" s="18" t="str">
        <f>IFERROR(VLOOKUP(L628,'EFM Funds June 2020'!D:M,9,FALSE),"No")</f>
        <v>No</v>
      </c>
      <c r="AF628" s="18" t="str">
        <f>IFERROR(VLOOKUP(W628,'EFM Funds June 2020'!D:L,9,FALSE),"No")</f>
        <v>No</v>
      </c>
      <c r="AG628" s="19" t="str">
        <f t="shared" ca="1" si="57"/>
        <v>No</v>
      </c>
      <c r="AH628" s="19" t="str">
        <f t="shared" si="58"/>
        <v>No</v>
      </c>
      <c r="AI628" s="56" t="str">
        <f t="shared" ca="1" si="59"/>
        <v>Yes</v>
      </c>
      <c r="AJ628" s="56" t="str">
        <f ca="1">IFERROR(IF(OR($R$1&gt;Q628+90,$R$1&gt;VLOOKUP(W628,'EFM Funds June 2020'!D:E,2,FALSE)+90),"Yes","No"),"No")</f>
        <v>No</v>
      </c>
      <c r="AK628" s="56" t="str">
        <f>IFERROR(IF(OR(IFERROR(IF(AND(VLOOKUP(L628,'EFM Funds June 2020'!$D:$M,10,FALSE)="Yes",T628&lt;0),"Yes","No"),"No")="Yes",IFERROR(IF(AND(VLOOKUP(W628,'EFM Funds June 2020'!$D:$M,10,FALSE)="Yes",AA628&gt;0),"Yes","No"),"No")="Yes"),"Yes","No"),"No")</f>
        <v>No</v>
      </c>
      <c r="AL628" s="95" t="str">
        <f t="shared" si="60"/>
        <v>NoNo</v>
      </c>
    </row>
    <row r="629" spans="1:38" s="12" customFormat="1" x14ac:dyDescent="0.35">
      <c r="A629" s="13"/>
      <c r="B629" s="20"/>
      <c r="C629" s="20"/>
      <c r="D629" s="13"/>
      <c r="E629" s="13"/>
      <c r="F629" s="13"/>
      <c r="G629" s="21"/>
      <c r="H629" s="104"/>
      <c r="I629" s="21"/>
      <c r="J629" s="21"/>
      <c r="K629" s="13"/>
      <c r="L629" s="13"/>
      <c r="M629" s="20"/>
      <c r="N629" s="13"/>
      <c r="O629" s="13"/>
      <c r="P629" s="13"/>
      <c r="Q629" s="22"/>
      <c r="R629" s="13"/>
      <c r="S629" s="13"/>
      <c r="T629" s="13"/>
      <c r="U629" s="116"/>
      <c r="V629" s="116"/>
      <c r="W629" s="116"/>
      <c r="X629" s="118"/>
      <c r="Y629" s="120"/>
      <c r="Z629" s="116"/>
      <c r="AA629" s="116"/>
      <c r="AB629" s="55">
        <f t="shared" si="55"/>
        <v>0</v>
      </c>
      <c r="AC629" s="39"/>
      <c r="AD629" s="96" t="str">
        <f t="shared" si="56"/>
        <v>No</v>
      </c>
      <c r="AE629" s="18" t="str">
        <f>IFERROR(VLOOKUP(L629,'EFM Funds June 2020'!D:M,9,FALSE),"No")</f>
        <v>No</v>
      </c>
      <c r="AF629" s="18" t="str">
        <f>IFERROR(VLOOKUP(W629,'EFM Funds June 2020'!D:L,9,FALSE),"No")</f>
        <v>No</v>
      </c>
      <c r="AG629" s="19" t="str">
        <f t="shared" ca="1" si="57"/>
        <v>No</v>
      </c>
      <c r="AH629" s="19" t="str">
        <f t="shared" si="58"/>
        <v>No</v>
      </c>
      <c r="AI629" s="56" t="str">
        <f t="shared" ca="1" si="59"/>
        <v>Yes</v>
      </c>
      <c r="AJ629" s="56" t="str">
        <f ca="1">IFERROR(IF(OR($R$1&gt;Q629+90,$R$1&gt;VLOOKUP(W629,'EFM Funds June 2020'!D:E,2,FALSE)+90),"Yes","No"),"No")</f>
        <v>No</v>
      </c>
      <c r="AK629" s="56" t="str">
        <f>IFERROR(IF(OR(IFERROR(IF(AND(VLOOKUP(L629,'EFM Funds June 2020'!$D:$M,10,FALSE)="Yes",T629&lt;0),"Yes","No"),"No")="Yes",IFERROR(IF(AND(VLOOKUP(W629,'EFM Funds June 2020'!$D:$M,10,FALSE)="Yes",AA629&gt;0),"Yes","No"),"No")="Yes"),"Yes","No"),"No")</f>
        <v>No</v>
      </c>
      <c r="AL629" s="95" t="str">
        <f t="shared" si="60"/>
        <v>NoNo</v>
      </c>
    </row>
    <row r="630" spans="1:38" s="12" customFormat="1" x14ac:dyDescent="0.35">
      <c r="A630" s="13"/>
      <c r="B630" s="20"/>
      <c r="C630" s="20"/>
      <c r="D630" s="13"/>
      <c r="E630" s="13"/>
      <c r="F630" s="13"/>
      <c r="G630" s="21"/>
      <c r="H630" s="104"/>
      <c r="I630" s="21"/>
      <c r="J630" s="21"/>
      <c r="K630" s="13"/>
      <c r="L630" s="13"/>
      <c r="M630" s="20"/>
      <c r="N630" s="13"/>
      <c r="O630" s="13"/>
      <c r="P630" s="13"/>
      <c r="Q630" s="22"/>
      <c r="R630" s="13"/>
      <c r="S630" s="13"/>
      <c r="T630" s="13"/>
      <c r="U630" s="116"/>
      <c r="V630" s="116"/>
      <c r="W630" s="116"/>
      <c r="X630" s="118"/>
      <c r="Y630" s="120"/>
      <c r="Z630" s="116"/>
      <c r="AA630" s="116"/>
      <c r="AB630" s="55">
        <f t="shared" si="55"/>
        <v>0</v>
      </c>
      <c r="AC630" s="39"/>
      <c r="AD630" s="96" t="str">
        <f t="shared" si="56"/>
        <v>No</v>
      </c>
      <c r="AE630" s="18" t="str">
        <f>IFERROR(VLOOKUP(L630,'EFM Funds June 2020'!D:M,9,FALSE),"No")</f>
        <v>No</v>
      </c>
      <c r="AF630" s="18" t="str">
        <f>IFERROR(VLOOKUP(W630,'EFM Funds June 2020'!D:L,9,FALSE),"No")</f>
        <v>No</v>
      </c>
      <c r="AG630" s="19" t="str">
        <f t="shared" ca="1" si="57"/>
        <v>No</v>
      </c>
      <c r="AH630" s="19" t="str">
        <f t="shared" si="58"/>
        <v>No</v>
      </c>
      <c r="AI630" s="56" t="str">
        <f t="shared" ca="1" si="59"/>
        <v>Yes</v>
      </c>
      <c r="AJ630" s="56" t="str">
        <f ca="1">IFERROR(IF(OR($R$1&gt;Q630+90,$R$1&gt;VLOOKUP(W630,'EFM Funds June 2020'!D:E,2,FALSE)+90),"Yes","No"),"No")</f>
        <v>No</v>
      </c>
      <c r="AK630" s="56" t="str">
        <f>IFERROR(IF(OR(IFERROR(IF(AND(VLOOKUP(L630,'EFM Funds June 2020'!$D:$M,10,FALSE)="Yes",T630&lt;0),"Yes","No"),"No")="Yes",IFERROR(IF(AND(VLOOKUP(W630,'EFM Funds June 2020'!$D:$M,10,FALSE)="Yes",AA630&gt;0),"Yes","No"),"No")="Yes"),"Yes","No"),"No")</f>
        <v>No</v>
      </c>
      <c r="AL630" s="95" t="str">
        <f t="shared" si="60"/>
        <v>NoNo</v>
      </c>
    </row>
    <row r="631" spans="1:38" s="12" customFormat="1" x14ac:dyDescent="0.35">
      <c r="A631" s="13"/>
      <c r="B631" s="20"/>
      <c r="C631" s="20"/>
      <c r="D631" s="13"/>
      <c r="E631" s="13"/>
      <c r="F631" s="13"/>
      <c r="G631" s="21"/>
      <c r="H631" s="104"/>
      <c r="I631" s="21"/>
      <c r="J631" s="21"/>
      <c r="K631" s="13"/>
      <c r="L631" s="13"/>
      <c r="M631" s="20"/>
      <c r="N631" s="13"/>
      <c r="O631" s="13"/>
      <c r="P631" s="13"/>
      <c r="Q631" s="22"/>
      <c r="R631" s="13"/>
      <c r="S631" s="13"/>
      <c r="T631" s="13"/>
      <c r="U631" s="116"/>
      <c r="V631" s="116"/>
      <c r="W631" s="116"/>
      <c r="X631" s="118"/>
      <c r="Y631" s="120"/>
      <c r="Z631" s="116"/>
      <c r="AA631" s="116"/>
      <c r="AB631" s="55">
        <f t="shared" si="55"/>
        <v>0</v>
      </c>
      <c r="AC631" s="39"/>
      <c r="AD631" s="96" t="str">
        <f t="shared" si="56"/>
        <v>No</v>
      </c>
      <c r="AE631" s="18" t="str">
        <f>IFERROR(VLOOKUP(L631,'EFM Funds June 2020'!D:M,9,FALSE),"No")</f>
        <v>No</v>
      </c>
      <c r="AF631" s="18" t="str">
        <f>IFERROR(VLOOKUP(W631,'EFM Funds June 2020'!D:L,9,FALSE),"No")</f>
        <v>No</v>
      </c>
      <c r="AG631" s="19" t="str">
        <f t="shared" ca="1" si="57"/>
        <v>No</v>
      </c>
      <c r="AH631" s="19" t="str">
        <f t="shared" si="58"/>
        <v>No</v>
      </c>
      <c r="AI631" s="56" t="str">
        <f t="shared" ca="1" si="59"/>
        <v>Yes</v>
      </c>
      <c r="AJ631" s="56" t="str">
        <f ca="1">IFERROR(IF(OR($R$1&gt;Q631+90,$R$1&gt;VLOOKUP(W631,'EFM Funds June 2020'!D:E,2,FALSE)+90),"Yes","No"),"No")</f>
        <v>No</v>
      </c>
      <c r="AK631" s="56" t="str">
        <f>IFERROR(IF(OR(IFERROR(IF(AND(VLOOKUP(L631,'EFM Funds June 2020'!$D:$M,10,FALSE)="Yes",T631&lt;0),"Yes","No"),"No")="Yes",IFERROR(IF(AND(VLOOKUP(W631,'EFM Funds June 2020'!$D:$M,10,FALSE)="Yes",AA631&gt;0),"Yes","No"),"No")="Yes"),"Yes","No"),"No")</f>
        <v>No</v>
      </c>
      <c r="AL631" s="95" t="str">
        <f t="shared" si="60"/>
        <v>NoNo</v>
      </c>
    </row>
    <row r="632" spans="1:38" s="12" customFormat="1" x14ac:dyDescent="0.35">
      <c r="A632" s="13"/>
      <c r="B632" s="20"/>
      <c r="C632" s="20"/>
      <c r="D632" s="13"/>
      <c r="E632" s="13"/>
      <c r="F632" s="13"/>
      <c r="G632" s="21"/>
      <c r="H632" s="104"/>
      <c r="I632" s="21"/>
      <c r="J632" s="21"/>
      <c r="K632" s="13"/>
      <c r="L632" s="13"/>
      <c r="M632" s="20"/>
      <c r="N632" s="13"/>
      <c r="O632" s="13"/>
      <c r="P632" s="13"/>
      <c r="Q632" s="22"/>
      <c r="R632" s="13"/>
      <c r="S632" s="13"/>
      <c r="T632" s="13"/>
      <c r="U632" s="116"/>
      <c r="V632" s="116"/>
      <c r="W632" s="116"/>
      <c r="X632" s="118"/>
      <c r="Y632" s="120"/>
      <c r="Z632" s="116"/>
      <c r="AA632" s="116"/>
      <c r="AB632" s="55">
        <f t="shared" si="55"/>
        <v>0</v>
      </c>
      <c r="AC632" s="39"/>
      <c r="AD632" s="96" t="str">
        <f t="shared" si="56"/>
        <v>No</v>
      </c>
      <c r="AE632" s="18" t="str">
        <f>IFERROR(VLOOKUP(L632,'EFM Funds June 2020'!D:M,9,FALSE),"No")</f>
        <v>No</v>
      </c>
      <c r="AF632" s="18" t="str">
        <f>IFERROR(VLOOKUP(W632,'EFM Funds June 2020'!D:L,9,FALSE),"No")</f>
        <v>No</v>
      </c>
      <c r="AG632" s="19" t="str">
        <f t="shared" ca="1" si="57"/>
        <v>No</v>
      </c>
      <c r="AH632" s="19" t="str">
        <f t="shared" si="58"/>
        <v>No</v>
      </c>
      <c r="AI632" s="56" t="str">
        <f t="shared" ca="1" si="59"/>
        <v>Yes</v>
      </c>
      <c r="AJ632" s="56" t="str">
        <f ca="1">IFERROR(IF(OR($R$1&gt;Q632+90,$R$1&gt;VLOOKUP(W632,'EFM Funds June 2020'!D:E,2,FALSE)+90),"Yes","No"),"No")</f>
        <v>No</v>
      </c>
      <c r="AK632" s="56" t="str">
        <f>IFERROR(IF(OR(IFERROR(IF(AND(VLOOKUP(L632,'EFM Funds June 2020'!$D:$M,10,FALSE)="Yes",T632&lt;0),"Yes","No"),"No")="Yes",IFERROR(IF(AND(VLOOKUP(W632,'EFM Funds June 2020'!$D:$M,10,FALSE)="Yes",AA632&gt;0),"Yes","No"),"No")="Yes"),"Yes","No"),"No")</f>
        <v>No</v>
      </c>
      <c r="AL632" s="95" t="str">
        <f t="shared" si="60"/>
        <v>NoNo</v>
      </c>
    </row>
    <row r="633" spans="1:38" s="12" customFormat="1" x14ac:dyDescent="0.35">
      <c r="A633" s="13"/>
      <c r="B633" s="20"/>
      <c r="C633" s="20"/>
      <c r="D633" s="13"/>
      <c r="E633" s="13"/>
      <c r="F633" s="13"/>
      <c r="G633" s="21"/>
      <c r="H633" s="104"/>
      <c r="I633" s="21"/>
      <c r="J633" s="21"/>
      <c r="K633" s="13"/>
      <c r="L633" s="13"/>
      <c r="M633" s="20"/>
      <c r="N633" s="13"/>
      <c r="O633" s="13"/>
      <c r="P633" s="13"/>
      <c r="Q633" s="22"/>
      <c r="R633" s="13"/>
      <c r="S633" s="13"/>
      <c r="T633" s="13"/>
      <c r="U633" s="116"/>
      <c r="V633" s="116"/>
      <c r="W633" s="116"/>
      <c r="X633" s="118"/>
      <c r="Y633" s="120"/>
      <c r="Z633" s="116"/>
      <c r="AA633" s="116"/>
      <c r="AB633" s="55">
        <f t="shared" si="55"/>
        <v>0</v>
      </c>
      <c r="AC633" s="39"/>
      <c r="AD633" s="96" t="str">
        <f t="shared" si="56"/>
        <v>No</v>
      </c>
      <c r="AE633" s="18" t="str">
        <f>IFERROR(VLOOKUP(L633,'EFM Funds June 2020'!D:M,9,FALSE),"No")</f>
        <v>No</v>
      </c>
      <c r="AF633" s="18" t="str">
        <f>IFERROR(VLOOKUP(W633,'EFM Funds June 2020'!D:L,9,FALSE),"No")</f>
        <v>No</v>
      </c>
      <c r="AG633" s="19" t="str">
        <f t="shared" ca="1" si="57"/>
        <v>No</v>
      </c>
      <c r="AH633" s="19" t="str">
        <f t="shared" si="58"/>
        <v>No</v>
      </c>
      <c r="AI633" s="56" t="str">
        <f t="shared" ca="1" si="59"/>
        <v>Yes</v>
      </c>
      <c r="AJ633" s="56" t="str">
        <f ca="1">IFERROR(IF(OR($R$1&gt;Q633+90,$R$1&gt;VLOOKUP(W633,'EFM Funds June 2020'!D:E,2,FALSE)+90),"Yes","No"),"No")</f>
        <v>No</v>
      </c>
      <c r="AK633" s="56" t="str">
        <f>IFERROR(IF(OR(IFERROR(IF(AND(VLOOKUP(L633,'EFM Funds June 2020'!$D:$M,10,FALSE)="Yes",T633&lt;0),"Yes","No"),"No")="Yes",IFERROR(IF(AND(VLOOKUP(W633,'EFM Funds June 2020'!$D:$M,10,FALSE)="Yes",AA633&gt;0),"Yes","No"),"No")="Yes"),"Yes","No"),"No")</f>
        <v>No</v>
      </c>
      <c r="AL633" s="95" t="str">
        <f t="shared" si="60"/>
        <v>NoNo</v>
      </c>
    </row>
    <row r="634" spans="1:38" s="12" customFormat="1" x14ac:dyDescent="0.35">
      <c r="A634" s="13"/>
      <c r="B634" s="20"/>
      <c r="C634" s="20"/>
      <c r="D634" s="13"/>
      <c r="E634" s="13"/>
      <c r="F634" s="13"/>
      <c r="G634" s="21"/>
      <c r="H634" s="104"/>
      <c r="I634" s="21"/>
      <c r="J634" s="21"/>
      <c r="K634" s="13"/>
      <c r="L634" s="13"/>
      <c r="M634" s="20"/>
      <c r="N634" s="13"/>
      <c r="O634" s="13"/>
      <c r="P634" s="13"/>
      <c r="Q634" s="22"/>
      <c r="R634" s="13"/>
      <c r="S634" s="13"/>
      <c r="T634" s="13"/>
      <c r="U634" s="116"/>
      <c r="V634" s="116"/>
      <c r="W634" s="116"/>
      <c r="X634" s="118"/>
      <c r="Y634" s="120"/>
      <c r="Z634" s="116"/>
      <c r="AA634" s="116"/>
      <c r="AB634" s="55">
        <f t="shared" si="55"/>
        <v>0</v>
      </c>
      <c r="AC634" s="39"/>
      <c r="AD634" s="96" t="str">
        <f t="shared" si="56"/>
        <v>No</v>
      </c>
      <c r="AE634" s="18" t="str">
        <f>IFERROR(VLOOKUP(L634,'EFM Funds June 2020'!D:M,9,FALSE),"No")</f>
        <v>No</v>
      </c>
      <c r="AF634" s="18" t="str">
        <f>IFERROR(VLOOKUP(W634,'EFM Funds June 2020'!D:L,9,FALSE),"No")</f>
        <v>No</v>
      </c>
      <c r="AG634" s="19" t="str">
        <f t="shared" ca="1" si="57"/>
        <v>No</v>
      </c>
      <c r="AH634" s="19" t="str">
        <f t="shared" si="58"/>
        <v>No</v>
      </c>
      <c r="AI634" s="56" t="str">
        <f t="shared" ca="1" si="59"/>
        <v>Yes</v>
      </c>
      <c r="AJ634" s="56" t="str">
        <f ca="1">IFERROR(IF(OR($R$1&gt;Q634+90,$R$1&gt;VLOOKUP(W634,'EFM Funds June 2020'!D:E,2,FALSE)+90),"Yes","No"),"No")</f>
        <v>No</v>
      </c>
      <c r="AK634" s="56" t="str">
        <f>IFERROR(IF(OR(IFERROR(IF(AND(VLOOKUP(L634,'EFM Funds June 2020'!$D:$M,10,FALSE)="Yes",T634&lt;0),"Yes","No"),"No")="Yes",IFERROR(IF(AND(VLOOKUP(W634,'EFM Funds June 2020'!$D:$M,10,FALSE)="Yes",AA634&gt;0),"Yes","No"),"No")="Yes"),"Yes","No"),"No")</f>
        <v>No</v>
      </c>
      <c r="AL634" s="95" t="str">
        <f t="shared" si="60"/>
        <v>NoNo</v>
      </c>
    </row>
    <row r="635" spans="1:38" s="12" customFormat="1" x14ac:dyDescent="0.35">
      <c r="A635" s="13"/>
      <c r="B635" s="20"/>
      <c r="C635" s="20"/>
      <c r="D635" s="13"/>
      <c r="E635" s="13"/>
      <c r="F635" s="13"/>
      <c r="G635" s="21"/>
      <c r="H635" s="104"/>
      <c r="I635" s="21"/>
      <c r="J635" s="21"/>
      <c r="K635" s="13"/>
      <c r="L635" s="13"/>
      <c r="M635" s="20"/>
      <c r="N635" s="13"/>
      <c r="O635" s="13"/>
      <c r="P635" s="13"/>
      <c r="Q635" s="22"/>
      <c r="R635" s="13"/>
      <c r="S635" s="13"/>
      <c r="T635" s="13"/>
      <c r="U635" s="116"/>
      <c r="V635" s="116"/>
      <c r="W635" s="116"/>
      <c r="X635" s="118"/>
      <c r="Y635" s="120"/>
      <c r="Z635" s="116"/>
      <c r="AA635" s="116"/>
      <c r="AB635" s="55">
        <f t="shared" si="55"/>
        <v>0</v>
      </c>
      <c r="AC635" s="39"/>
      <c r="AD635" s="96" t="str">
        <f t="shared" si="56"/>
        <v>No</v>
      </c>
      <c r="AE635" s="18" t="str">
        <f>IFERROR(VLOOKUP(L635,'EFM Funds June 2020'!D:M,9,FALSE),"No")</f>
        <v>No</v>
      </c>
      <c r="AF635" s="18" t="str">
        <f>IFERROR(VLOOKUP(W635,'EFM Funds June 2020'!D:L,9,FALSE),"No")</f>
        <v>No</v>
      </c>
      <c r="AG635" s="19" t="str">
        <f t="shared" ca="1" si="57"/>
        <v>No</v>
      </c>
      <c r="AH635" s="19" t="str">
        <f t="shared" si="58"/>
        <v>No</v>
      </c>
      <c r="AI635" s="56" t="str">
        <f t="shared" ca="1" si="59"/>
        <v>Yes</v>
      </c>
      <c r="AJ635" s="56" t="str">
        <f ca="1">IFERROR(IF(OR($R$1&gt;Q635+90,$R$1&gt;VLOOKUP(W635,'EFM Funds June 2020'!D:E,2,FALSE)+90),"Yes","No"),"No")</f>
        <v>No</v>
      </c>
      <c r="AK635" s="56" t="str">
        <f>IFERROR(IF(OR(IFERROR(IF(AND(VLOOKUP(L635,'EFM Funds June 2020'!$D:$M,10,FALSE)="Yes",T635&lt;0),"Yes","No"),"No")="Yes",IFERROR(IF(AND(VLOOKUP(W635,'EFM Funds June 2020'!$D:$M,10,FALSE)="Yes",AA635&gt;0),"Yes","No"),"No")="Yes"),"Yes","No"),"No")</f>
        <v>No</v>
      </c>
      <c r="AL635" s="95" t="str">
        <f t="shared" si="60"/>
        <v>NoNo</v>
      </c>
    </row>
    <row r="636" spans="1:38" s="12" customFormat="1" x14ac:dyDescent="0.35">
      <c r="A636" s="13"/>
      <c r="B636" s="20"/>
      <c r="C636" s="20"/>
      <c r="D636" s="13"/>
      <c r="E636" s="13"/>
      <c r="F636" s="13"/>
      <c r="G636" s="21"/>
      <c r="H636" s="104"/>
      <c r="I636" s="21"/>
      <c r="J636" s="21"/>
      <c r="K636" s="13"/>
      <c r="L636" s="13"/>
      <c r="M636" s="20"/>
      <c r="N636" s="13"/>
      <c r="O636" s="13"/>
      <c r="P636" s="13"/>
      <c r="Q636" s="22"/>
      <c r="R636" s="13"/>
      <c r="S636" s="13"/>
      <c r="T636" s="13"/>
      <c r="U636" s="116"/>
      <c r="V636" s="116"/>
      <c r="W636" s="116"/>
      <c r="X636" s="118"/>
      <c r="Y636" s="120"/>
      <c r="Z636" s="116"/>
      <c r="AA636" s="116"/>
      <c r="AB636" s="55">
        <f t="shared" si="55"/>
        <v>0</v>
      </c>
      <c r="AC636" s="39"/>
      <c r="AD636" s="96" t="str">
        <f t="shared" si="56"/>
        <v>No</v>
      </c>
      <c r="AE636" s="18" t="str">
        <f>IFERROR(VLOOKUP(L636,'EFM Funds June 2020'!D:M,9,FALSE),"No")</f>
        <v>No</v>
      </c>
      <c r="AF636" s="18" t="str">
        <f>IFERROR(VLOOKUP(W636,'EFM Funds June 2020'!D:L,9,FALSE),"No")</f>
        <v>No</v>
      </c>
      <c r="AG636" s="19" t="str">
        <f t="shared" ca="1" si="57"/>
        <v>No</v>
      </c>
      <c r="AH636" s="19" t="str">
        <f t="shared" si="58"/>
        <v>No</v>
      </c>
      <c r="AI636" s="56" t="str">
        <f t="shared" ca="1" si="59"/>
        <v>Yes</v>
      </c>
      <c r="AJ636" s="56" t="str">
        <f ca="1">IFERROR(IF(OR($R$1&gt;Q636+90,$R$1&gt;VLOOKUP(W636,'EFM Funds June 2020'!D:E,2,FALSE)+90),"Yes","No"),"No")</f>
        <v>No</v>
      </c>
      <c r="AK636" s="56" t="str">
        <f>IFERROR(IF(OR(IFERROR(IF(AND(VLOOKUP(L636,'EFM Funds June 2020'!$D:$M,10,FALSE)="Yes",T636&lt;0),"Yes","No"),"No")="Yes",IFERROR(IF(AND(VLOOKUP(W636,'EFM Funds June 2020'!$D:$M,10,FALSE)="Yes",AA636&gt;0),"Yes","No"),"No")="Yes"),"Yes","No"),"No")</f>
        <v>No</v>
      </c>
      <c r="AL636" s="95" t="str">
        <f t="shared" si="60"/>
        <v>NoNo</v>
      </c>
    </row>
    <row r="637" spans="1:38" s="12" customFormat="1" x14ac:dyDescent="0.35">
      <c r="A637" s="13"/>
      <c r="B637" s="20"/>
      <c r="C637" s="20"/>
      <c r="D637" s="13"/>
      <c r="E637" s="13"/>
      <c r="F637" s="13"/>
      <c r="G637" s="21"/>
      <c r="H637" s="104"/>
      <c r="I637" s="21"/>
      <c r="J637" s="21"/>
      <c r="K637" s="13"/>
      <c r="L637" s="13"/>
      <c r="M637" s="20"/>
      <c r="N637" s="13"/>
      <c r="O637" s="13"/>
      <c r="P637" s="13"/>
      <c r="Q637" s="22"/>
      <c r="R637" s="13"/>
      <c r="S637" s="13"/>
      <c r="T637" s="13"/>
      <c r="U637" s="116"/>
      <c r="V637" s="116"/>
      <c r="W637" s="116"/>
      <c r="X637" s="118"/>
      <c r="Y637" s="120"/>
      <c r="Z637" s="116"/>
      <c r="AA637" s="116"/>
      <c r="AB637" s="55">
        <f t="shared" si="55"/>
        <v>0</v>
      </c>
      <c r="AC637" s="39"/>
      <c r="AD637" s="96" t="str">
        <f t="shared" si="56"/>
        <v>No</v>
      </c>
      <c r="AE637" s="18" t="str">
        <f>IFERROR(VLOOKUP(L637,'EFM Funds June 2020'!D:M,9,FALSE),"No")</f>
        <v>No</v>
      </c>
      <c r="AF637" s="18" t="str">
        <f>IFERROR(VLOOKUP(W637,'EFM Funds June 2020'!D:L,9,FALSE),"No")</f>
        <v>No</v>
      </c>
      <c r="AG637" s="19" t="str">
        <f t="shared" ca="1" si="57"/>
        <v>No</v>
      </c>
      <c r="AH637" s="19" t="str">
        <f t="shared" si="58"/>
        <v>No</v>
      </c>
      <c r="AI637" s="56" t="str">
        <f t="shared" ca="1" si="59"/>
        <v>Yes</v>
      </c>
      <c r="AJ637" s="56" t="str">
        <f ca="1">IFERROR(IF(OR($R$1&gt;Q637+90,$R$1&gt;VLOOKUP(W637,'EFM Funds June 2020'!D:E,2,FALSE)+90),"Yes","No"),"No")</f>
        <v>No</v>
      </c>
      <c r="AK637" s="56" t="str">
        <f>IFERROR(IF(OR(IFERROR(IF(AND(VLOOKUP(L637,'EFM Funds June 2020'!$D:$M,10,FALSE)="Yes",T637&lt;0),"Yes","No"),"No")="Yes",IFERROR(IF(AND(VLOOKUP(W637,'EFM Funds June 2020'!$D:$M,10,FALSE)="Yes",AA637&gt;0),"Yes","No"),"No")="Yes"),"Yes","No"),"No")</f>
        <v>No</v>
      </c>
      <c r="AL637" s="95" t="str">
        <f t="shared" si="60"/>
        <v>NoNo</v>
      </c>
    </row>
    <row r="638" spans="1:38" s="12" customFormat="1" x14ac:dyDescent="0.35">
      <c r="A638" s="13"/>
      <c r="B638" s="20"/>
      <c r="C638" s="20"/>
      <c r="D638" s="13"/>
      <c r="E638" s="13"/>
      <c r="F638" s="13"/>
      <c r="G638" s="21"/>
      <c r="H638" s="104"/>
      <c r="I638" s="21"/>
      <c r="J638" s="21"/>
      <c r="K638" s="13"/>
      <c r="L638" s="13"/>
      <c r="M638" s="20"/>
      <c r="N638" s="13"/>
      <c r="O638" s="13"/>
      <c r="P638" s="13"/>
      <c r="Q638" s="22"/>
      <c r="R638" s="13"/>
      <c r="S638" s="13"/>
      <c r="T638" s="13"/>
      <c r="U638" s="116"/>
      <c r="V638" s="116"/>
      <c r="W638" s="116"/>
      <c r="X638" s="118"/>
      <c r="Y638" s="120"/>
      <c r="Z638" s="116"/>
      <c r="AA638" s="116"/>
      <c r="AB638" s="55">
        <f t="shared" si="55"/>
        <v>0</v>
      </c>
      <c r="AC638" s="39"/>
      <c r="AD638" s="96" t="str">
        <f t="shared" si="56"/>
        <v>No</v>
      </c>
      <c r="AE638" s="18" t="str">
        <f>IFERROR(VLOOKUP(L638,'EFM Funds June 2020'!D:M,9,FALSE),"No")</f>
        <v>No</v>
      </c>
      <c r="AF638" s="18" t="str">
        <f>IFERROR(VLOOKUP(W638,'EFM Funds June 2020'!D:L,9,FALSE),"No")</f>
        <v>No</v>
      </c>
      <c r="AG638" s="19" t="str">
        <f t="shared" ca="1" si="57"/>
        <v>No</v>
      </c>
      <c r="AH638" s="19" t="str">
        <f t="shared" si="58"/>
        <v>No</v>
      </c>
      <c r="AI638" s="56" t="str">
        <f t="shared" ca="1" si="59"/>
        <v>Yes</v>
      </c>
      <c r="AJ638" s="56" t="str">
        <f ca="1">IFERROR(IF(OR($R$1&gt;Q638+90,$R$1&gt;VLOOKUP(W638,'EFM Funds June 2020'!D:E,2,FALSE)+90),"Yes","No"),"No")</f>
        <v>No</v>
      </c>
      <c r="AK638" s="56" t="str">
        <f>IFERROR(IF(OR(IFERROR(IF(AND(VLOOKUP(L638,'EFM Funds June 2020'!$D:$M,10,FALSE)="Yes",T638&lt;0),"Yes","No"),"No")="Yes",IFERROR(IF(AND(VLOOKUP(W638,'EFM Funds June 2020'!$D:$M,10,FALSE)="Yes",AA638&gt;0),"Yes","No"),"No")="Yes"),"Yes","No"),"No")</f>
        <v>No</v>
      </c>
      <c r="AL638" s="95" t="str">
        <f t="shared" si="60"/>
        <v>NoNo</v>
      </c>
    </row>
    <row r="639" spans="1:38" s="12" customFormat="1" x14ac:dyDescent="0.35">
      <c r="A639" s="13"/>
      <c r="B639" s="20"/>
      <c r="C639" s="20"/>
      <c r="D639" s="13"/>
      <c r="E639" s="13"/>
      <c r="F639" s="13"/>
      <c r="G639" s="21"/>
      <c r="H639" s="104"/>
      <c r="I639" s="21"/>
      <c r="J639" s="21"/>
      <c r="K639" s="13"/>
      <c r="L639" s="13"/>
      <c r="M639" s="20"/>
      <c r="N639" s="13"/>
      <c r="O639" s="13"/>
      <c r="P639" s="13"/>
      <c r="Q639" s="22"/>
      <c r="R639" s="13"/>
      <c r="S639" s="13"/>
      <c r="T639" s="13"/>
      <c r="U639" s="116"/>
      <c r="V639" s="116"/>
      <c r="W639" s="116"/>
      <c r="X639" s="118"/>
      <c r="Y639" s="120"/>
      <c r="Z639" s="116"/>
      <c r="AA639" s="116"/>
      <c r="AB639" s="55">
        <f t="shared" si="55"/>
        <v>0</v>
      </c>
      <c r="AC639" s="39"/>
      <c r="AD639" s="96" t="str">
        <f t="shared" si="56"/>
        <v>No</v>
      </c>
      <c r="AE639" s="18" t="str">
        <f>IFERROR(VLOOKUP(L639,'EFM Funds June 2020'!D:M,9,FALSE),"No")</f>
        <v>No</v>
      </c>
      <c r="AF639" s="18" t="str">
        <f>IFERROR(VLOOKUP(W639,'EFM Funds June 2020'!D:L,9,FALSE),"No")</f>
        <v>No</v>
      </c>
      <c r="AG639" s="19" t="str">
        <f t="shared" ca="1" si="57"/>
        <v>No</v>
      </c>
      <c r="AH639" s="19" t="str">
        <f t="shared" si="58"/>
        <v>No</v>
      </c>
      <c r="AI639" s="56" t="str">
        <f t="shared" ca="1" si="59"/>
        <v>Yes</v>
      </c>
      <c r="AJ639" s="56" t="str">
        <f ca="1">IFERROR(IF(OR($R$1&gt;Q639+90,$R$1&gt;VLOOKUP(W639,'EFM Funds June 2020'!D:E,2,FALSE)+90),"Yes","No"),"No")</f>
        <v>No</v>
      </c>
      <c r="AK639" s="56" t="str">
        <f>IFERROR(IF(OR(IFERROR(IF(AND(VLOOKUP(L639,'EFM Funds June 2020'!$D:$M,10,FALSE)="Yes",T639&lt;0),"Yes","No"),"No")="Yes",IFERROR(IF(AND(VLOOKUP(W639,'EFM Funds June 2020'!$D:$M,10,FALSE)="Yes",AA639&gt;0),"Yes","No"),"No")="Yes"),"Yes","No"),"No")</f>
        <v>No</v>
      </c>
      <c r="AL639" s="95" t="str">
        <f t="shared" si="60"/>
        <v>NoNo</v>
      </c>
    </row>
    <row r="640" spans="1:38" s="12" customFormat="1" x14ac:dyDescent="0.35">
      <c r="A640" s="13"/>
      <c r="B640" s="20"/>
      <c r="C640" s="20"/>
      <c r="D640" s="13"/>
      <c r="E640" s="13"/>
      <c r="F640" s="13"/>
      <c r="G640" s="21"/>
      <c r="H640" s="104"/>
      <c r="I640" s="21"/>
      <c r="J640" s="21"/>
      <c r="K640" s="13"/>
      <c r="L640" s="13"/>
      <c r="M640" s="20"/>
      <c r="N640" s="13"/>
      <c r="O640" s="13"/>
      <c r="P640" s="13"/>
      <c r="Q640" s="22"/>
      <c r="R640" s="13"/>
      <c r="S640" s="13"/>
      <c r="T640" s="13"/>
      <c r="U640" s="116"/>
      <c r="V640" s="116"/>
      <c r="W640" s="116"/>
      <c r="X640" s="118"/>
      <c r="Y640" s="120"/>
      <c r="Z640" s="116"/>
      <c r="AA640" s="116"/>
      <c r="AB640" s="55">
        <f t="shared" si="55"/>
        <v>0</v>
      </c>
      <c r="AC640" s="39"/>
      <c r="AD640" s="96" t="str">
        <f t="shared" si="56"/>
        <v>No</v>
      </c>
      <c r="AE640" s="18" t="str">
        <f>IFERROR(VLOOKUP(L640,'EFM Funds June 2020'!D:M,9,FALSE),"No")</f>
        <v>No</v>
      </c>
      <c r="AF640" s="18" t="str">
        <f>IFERROR(VLOOKUP(W640,'EFM Funds June 2020'!D:L,9,FALSE),"No")</f>
        <v>No</v>
      </c>
      <c r="AG640" s="19" t="str">
        <f t="shared" ca="1" si="57"/>
        <v>No</v>
      </c>
      <c r="AH640" s="19" t="str">
        <f t="shared" si="58"/>
        <v>No</v>
      </c>
      <c r="AI640" s="56" t="str">
        <f t="shared" ca="1" si="59"/>
        <v>Yes</v>
      </c>
      <c r="AJ640" s="56" t="str">
        <f ca="1">IFERROR(IF(OR($R$1&gt;Q640+90,$R$1&gt;VLOOKUP(W640,'EFM Funds June 2020'!D:E,2,FALSE)+90),"Yes","No"),"No")</f>
        <v>No</v>
      </c>
      <c r="AK640" s="56" t="str">
        <f>IFERROR(IF(OR(IFERROR(IF(AND(VLOOKUP(L640,'EFM Funds June 2020'!$D:$M,10,FALSE)="Yes",T640&lt;0),"Yes","No"),"No")="Yes",IFERROR(IF(AND(VLOOKUP(W640,'EFM Funds June 2020'!$D:$M,10,FALSE)="Yes",AA640&gt;0),"Yes","No"),"No")="Yes"),"Yes","No"),"No")</f>
        <v>No</v>
      </c>
      <c r="AL640" s="95" t="str">
        <f t="shared" si="60"/>
        <v>NoNo</v>
      </c>
    </row>
    <row r="641" spans="1:38" s="12" customFormat="1" x14ac:dyDescent="0.35">
      <c r="A641" s="13"/>
      <c r="B641" s="20"/>
      <c r="C641" s="20"/>
      <c r="D641" s="13"/>
      <c r="E641" s="13"/>
      <c r="F641" s="13"/>
      <c r="G641" s="21"/>
      <c r="H641" s="104"/>
      <c r="I641" s="21"/>
      <c r="J641" s="21"/>
      <c r="K641" s="13"/>
      <c r="L641" s="13"/>
      <c r="M641" s="20"/>
      <c r="N641" s="13"/>
      <c r="O641" s="13"/>
      <c r="P641" s="13"/>
      <c r="Q641" s="22"/>
      <c r="R641" s="13"/>
      <c r="S641" s="13"/>
      <c r="T641" s="13"/>
      <c r="U641" s="116"/>
      <c r="V641" s="116"/>
      <c r="W641" s="116"/>
      <c r="X641" s="118"/>
      <c r="Y641" s="120"/>
      <c r="Z641" s="116"/>
      <c r="AA641" s="116"/>
      <c r="AB641" s="55">
        <f t="shared" si="55"/>
        <v>0</v>
      </c>
      <c r="AC641" s="39"/>
      <c r="AD641" s="96" t="str">
        <f t="shared" si="56"/>
        <v>No</v>
      </c>
      <c r="AE641" s="18" t="str">
        <f>IFERROR(VLOOKUP(L641,'EFM Funds June 2020'!D:M,9,FALSE),"No")</f>
        <v>No</v>
      </c>
      <c r="AF641" s="18" t="str">
        <f>IFERROR(VLOOKUP(W641,'EFM Funds June 2020'!D:L,9,FALSE),"No")</f>
        <v>No</v>
      </c>
      <c r="AG641" s="19" t="str">
        <f t="shared" ca="1" si="57"/>
        <v>No</v>
      </c>
      <c r="AH641" s="19" t="str">
        <f t="shared" si="58"/>
        <v>No</v>
      </c>
      <c r="AI641" s="56" t="str">
        <f t="shared" ca="1" si="59"/>
        <v>Yes</v>
      </c>
      <c r="AJ641" s="56" t="str">
        <f ca="1">IFERROR(IF(OR($R$1&gt;Q641+90,$R$1&gt;VLOOKUP(W641,'EFM Funds June 2020'!D:E,2,FALSE)+90),"Yes","No"),"No")</f>
        <v>No</v>
      </c>
      <c r="AK641" s="56" t="str">
        <f>IFERROR(IF(OR(IFERROR(IF(AND(VLOOKUP(L641,'EFM Funds June 2020'!$D:$M,10,FALSE)="Yes",T641&lt;0),"Yes","No"),"No")="Yes",IFERROR(IF(AND(VLOOKUP(W641,'EFM Funds June 2020'!$D:$M,10,FALSE)="Yes",AA641&gt;0),"Yes","No"),"No")="Yes"),"Yes","No"),"No")</f>
        <v>No</v>
      </c>
      <c r="AL641" s="95" t="str">
        <f t="shared" si="60"/>
        <v>NoNo</v>
      </c>
    </row>
    <row r="642" spans="1:38" s="12" customFormat="1" x14ac:dyDescent="0.35">
      <c r="A642" s="13"/>
      <c r="B642" s="20"/>
      <c r="C642" s="20"/>
      <c r="D642" s="13"/>
      <c r="E642" s="13"/>
      <c r="F642" s="13"/>
      <c r="G642" s="21"/>
      <c r="H642" s="104"/>
      <c r="I642" s="21"/>
      <c r="J642" s="21"/>
      <c r="K642" s="13"/>
      <c r="L642" s="13"/>
      <c r="M642" s="20"/>
      <c r="N642" s="13"/>
      <c r="O642" s="13"/>
      <c r="P642" s="13"/>
      <c r="Q642" s="22"/>
      <c r="R642" s="13"/>
      <c r="S642" s="13"/>
      <c r="T642" s="13"/>
      <c r="U642" s="116"/>
      <c r="V642" s="116"/>
      <c r="W642" s="116"/>
      <c r="X642" s="118"/>
      <c r="Y642" s="120"/>
      <c r="Z642" s="116"/>
      <c r="AA642" s="116"/>
      <c r="AB642" s="55">
        <f t="shared" si="55"/>
        <v>0</v>
      </c>
      <c r="AC642" s="39"/>
      <c r="AD642" s="96" t="str">
        <f t="shared" si="56"/>
        <v>No</v>
      </c>
      <c r="AE642" s="18" t="str">
        <f>IFERROR(VLOOKUP(L642,'EFM Funds June 2020'!D:M,9,FALSE),"No")</f>
        <v>No</v>
      </c>
      <c r="AF642" s="18" t="str">
        <f>IFERROR(VLOOKUP(W642,'EFM Funds June 2020'!D:L,9,FALSE),"No")</f>
        <v>No</v>
      </c>
      <c r="AG642" s="19" t="str">
        <f t="shared" ca="1" si="57"/>
        <v>No</v>
      </c>
      <c r="AH642" s="19" t="str">
        <f t="shared" si="58"/>
        <v>No</v>
      </c>
      <c r="AI642" s="56" t="str">
        <f t="shared" ca="1" si="59"/>
        <v>Yes</v>
      </c>
      <c r="AJ642" s="56" t="str">
        <f ca="1">IFERROR(IF(OR($R$1&gt;Q642+90,$R$1&gt;VLOOKUP(W642,'EFM Funds June 2020'!D:E,2,FALSE)+90),"Yes","No"),"No")</f>
        <v>No</v>
      </c>
      <c r="AK642" s="56" t="str">
        <f>IFERROR(IF(OR(IFERROR(IF(AND(VLOOKUP(L642,'EFM Funds June 2020'!$D:$M,10,FALSE)="Yes",T642&lt;0),"Yes","No"),"No")="Yes",IFERROR(IF(AND(VLOOKUP(W642,'EFM Funds June 2020'!$D:$M,10,FALSE)="Yes",AA642&gt;0),"Yes","No"),"No")="Yes"),"Yes","No"),"No")</f>
        <v>No</v>
      </c>
      <c r="AL642" s="95" t="str">
        <f t="shared" si="60"/>
        <v>NoNo</v>
      </c>
    </row>
    <row r="643" spans="1:38" s="12" customFormat="1" x14ac:dyDescent="0.35">
      <c r="A643" s="13"/>
      <c r="B643" s="20"/>
      <c r="C643" s="20"/>
      <c r="D643" s="13"/>
      <c r="E643" s="13"/>
      <c r="F643" s="13"/>
      <c r="G643" s="21"/>
      <c r="H643" s="104"/>
      <c r="I643" s="21"/>
      <c r="J643" s="21"/>
      <c r="K643" s="13"/>
      <c r="L643" s="13"/>
      <c r="M643" s="20"/>
      <c r="N643" s="13"/>
      <c r="O643" s="13"/>
      <c r="P643" s="13"/>
      <c r="Q643" s="22"/>
      <c r="R643" s="13"/>
      <c r="S643" s="13"/>
      <c r="T643" s="13"/>
      <c r="U643" s="116"/>
      <c r="V643" s="116"/>
      <c r="W643" s="116"/>
      <c r="X643" s="118"/>
      <c r="Y643" s="120"/>
      <c r="Z643" s="116"/>
      <c r="AA643" s="116"/>
      <c r="AB643" s="55">
        <f t="shared" si="55"/>
        <v>0</v>
      </c>
      <c r="AC643" s="39"/>
      <c r="AD643" s="96" t="str">
        <f t="shared" si="56"/>
        <v>No</v>
      </c>
      <c r="AE643" s="18" t="str">
        <f>IFERROR(VLOOKUP(L643,'EFM Funds June 2020'!D:M,9,FALSE),"No")</f>
        <v>No</v>
      </c>
      <c r="AF643" s="18" t="str">
        <f>IFERROR(VLOOKUP(W643,'EFM Funds June 2020'!D:L,9,FALSE),"No")</f>
        <v>No</v>
      </c>
      <c r="AG643" s="19" t="str">
        <f t="shared" ca="1" si="57"/>
        <v>No</v>
      </c>
      <c r="AH643" s="19" t="str">
        <f t="shared" si="58"/>
        <v>No</v>
      </c>
      <c r="AI643" s="56" t="str">
        <f t="shared" ca="1" si="59"/>
        <v>Yes</v>
      </c>
      <c r="AJ643" s="56" t="str">
        <f ca="1">IFERROR(IF(OR($R$1&gt;Q643+90,$R$1&gt;VLOOKUP(W643,'EFM Funds June 2020'!D:E,2,FALSE)+90),"Yes","No"),"No")</f>
        <v>No</v>
      </c>
      <c r="AK643" s="56" t="str">
        <f>IFERROR(IF(OR(IFERROR(IF(AND(VLOOKUP(L643,'EFM Funds June 2020'!$D:$M,10,FALSE)="Yes",T643&lt;0),"Yes","No"),"No")="Yes",IFERROR(IF(AND(VLOOKUP(W643,'EFM Funds June 2020'!$D:$M,10,FALSE)="Yes",AA643&gt;0),"Yes","No"),"No")="Yes"),"Yes","No"),"No")</f>
        <v>No</v>
      </c>
      <c r="AL643" s="95" t="str">
        <f t="shared" si="60"/>
        <v>NoNo</v>
      </c>
    </row>
    <row r="644" spans="1:38" s="12" customFormat="1" x14ac:dyDescent="0.35">
      <c r="A644" s="13"/>
      <c r="B644" s="20"/>
      <c r="C644" s="20"/>
      <c r="D644" s="13"/>
      <c r="E644" s="13"/>
      <c r="F644" s="13"/>
      <c r="G644" s="21"/>
      <c r="H644" s="104"/>
      <c r="I644" s="21"/>
      <c r="J644" s="21"/>
      <c r="K644" s="13"/>
      <c r="L644" s="13"/>
      <c r="M644" s="20"/>
      <c r="N644" s="13"/>
      <c r="O644" s="13"/>
      <c r="P644" s="13"/>
      <c r="Q644" s="22"/>
      <c r="R644" s="13"/>
      <c r="S644" s="13"/>
      <c r="T644" s="13"/>
      <c r="U644" s="116"/>
      <c r="V644" s="116"/>
      <c r="W644" s="116"/>
      <c r="X644" s="118"/>
      <c r="Y644" s="120"/>
      <c r="Z644" s="116"/>
      <c r="AA644" s="116"/>
      <c r="AB644" s="55">
        <f t="shared" si="55"/>
        <v>0</v>
      </c>
      <c r="AC644" s="39"/>
      <c r="AD644" s="96" t="str">
        <f t="shared" si="56"/>
        <v>No</v>
      </c>
      <c r="AE644" s="18" t="str">
        <f>IFERROR(VLOOKUP(L644,'EFM Funds June 2020'!D:M,9,FALSE),"No")</f>
        <v>No</v>
      </c>
      <c r="AF644" s="18" t="str">
        <f>IFERROR(VLOOKUP(W644,'EFM Funds June 2020'!D:L,9,FALSE),"No")</f>
        <v>No</v>
      </c>
      <c r="AG644" s="19" t="str">
        <f t="shared" ca="1" si="57"/>
        <v>No</v>
      </c>
      <c r="AH644" s="19" t="str">
        <f t="shared" si="58"/>
        <v>No</v>
      </c>
      <c r="AI644" s="56" t="str">
        <f t="shared" ca="1" si="59"/>
        <v>Yes</v>
      </c>
      <c r="AJ644" s="56" t="str">
        <f ca="1">IFERROR(IF(OR($R$1&gt;Q644+90,$R$1&gt;VLOOKUP(W644,'EFM Funds June 2020'!D:E,2,FALSE)+90),"Yes","No"),"No")</f>
        <v>No</v>
      </c>
      <c r="AK644" s="56" t="str">
        <f>IFERROR(IF(OR(IFERROR(IF(AND(VLOOKUP(L644,'EFM Funds June 2020'!$D:$M,10,FALSE)="Yes",T644&lt;0),"Yes","No"),"No")="Yes",IFERROR(IF(AND(VLOOKUP(W644,'EFM Funds June 2020'!$D:$M,10,FALSE)="Yes",AA644&gt;0),"Yes","No"),"No")="Yes"),"Yes","No"),"No")</f>
        <v>No</v>
      </c>
      <c r="AL644" s="95" t="str">
        <f t="shared" si="60"/>
        <v>NoNo</v>
      </c>
    </row>
    <row r="645" spans="1:38" s="12" customFormat="1" x14ac:dyDescent="0.35">
      <c r="A645" s="13"/>
      <c r="B645" s="20"/>
      <c r="C645" s="20"/>
      <c r="D645" s="13"/>
      <c r="E645" s="13"/>
      <c r="F645" s="13"/>
      <c r="G645" s="21"/>
      <c r="H645" s="104"/>
      <c r="I645" s="21"/>
      <c r="J645" s="21"/>
      <c r="K645" s="13"/>
      <c r="L645" s="13"/>
      <c r="M645" s="20"/>
      <c r="N645" s="13"/>
      <c r="O645" s="13"/>
      <c r="P645" s="13"/>
      <c r="Q645" s="22"/>
      <c r="R645" s="13"/>
      <c r="S645" s="13"/>
      <c r="T645" s="13"/>
      <c r="U645" s="116"/>
      <c r="V645" s="116"/>
      <c r="W645" s="116"/>
      <c r="X645" s="118"/>
      <c r="Y645" s="120"/>
      <c r="Z645" s="116"/>
      <c r="AA645" s="116"/>
      <c r="AB645" s="55">
        <f t="shared" si="55"/>
        <v>0</v>
      </c>
      <c r="AC645" s="39"/>
      <c r="AD645" s="96" t="str">
        <f t="shared" si="56"/>
        <v>No</v>
      </c>
      <c r="AE645" s="18" t="str">
        <f>IFERROR(VLOOKUP(L645,'EFM Funds June 2020'!D:M,9,FALSE),"No")</f>
        <v>No</v>
      </c>
      <c r="AF645" s="18" t="str">
        <f>IFERROR(VLOOKUP(W645,'EFM Funds June 2020'!D:L,9,FALSE),"No")</f>
        <v>No</v>
      </c>
      <c r="AG645" s="19" t="str">
        <f t="shared" ca="1" si="57"/>
        <v>No</v>
      </c>
      <c r="AH645" s="19" t="str">
        <f t="shared" si="58"/>
        <v>No</v>
      </c>
      <c r="AI645" s="56" t="str">
        <f t="shared" ca="1" si="59"/>
        <v>Yes</v>
      </c>
      <c r="AJ645" s="56" t="str">
        <f ca="1">IFERROR(IF(OR($R$1&gt;Q645+90,$R$1&gt;VLOOKUP(W645,'EFM Funds June 2020'!D:E,2,FALSE)+90),"Yes","No"),"No")</f>
        <v>No</v>
      </c>
      <c r="AK645" s="56" t="str">
        <f>IFERROR(IF(OR(IFERROR(IF(AND(VLOOKUP(L645,'EFM Funds June 2020'!$D:$M,10,FALSE)="Yes",T645&lt;0),"Yes","No"),"No")="Yes",IFERROR(IF(AND(VLOOKUP(W645,'EFM Funds June 2020'!$D:$M,10,FALSE)="Yes",AA645&gt;0),"Yes","No"),"No")="Yes"),"Yes","No"),"No")</f>
        <v>No</v>
      </c>
      <c r="AL645" s="95" t="str">
        <f t="shared" si="60"/>
        <v>NoNo</v>
      </c>
    </row>
    <row r="646" spans="1:38" s="12" customFormat="1" x14ac:dyDescent="0.35">
      <c r="A646" s="13"/>
      <c r="B646" s="20"/>
      <c r="C646" s="20"/>
      <c r="D646" s="13"/>
      <c r="E646" s="13"/>
      <c r="F646" s="13"/>
      <c r="G646" s="21"/>
      <c r="H646" s="104"/>
      <c r="I646" s="21"/>
      <c r="J646" s="21"/>
      <c r="K646" s="13"/>
      <c r="L646" s="13"/>
      <c r="M646" s="20"/>
      <c r="N646" s="13"/>
      <c r="O646" s="13"/>
      <c r="P646" s="13"/>
      <c r="Q646" s="22"/>
      <c r="R646" s="13"/>
      <c r="S646" s="13"/>
      <c r="T646" s="13"/>
      <c r="U646" s="116"/>
      <c r="V646" s="116"/>
      <c r="W646" s="116"/>
      <c r="X646" s="118"/>
      <c r="Y646" s="120"/>
      <c r="Z646" s="116"/>
      <c r="AA646" s="116"/>
      <c r="AB646" s="55">
        <f t="shared" si="55"/>
        <v>0</v>
      </c>
      <c r="AC646" s="39"/>
      <c r="AD646" s="96" t="str">
        <f t="shared" si="56"/>
        <v>No</v>
      </c>
      <c r="AE646" s="18" t="str">
        <f>IFERROR(VLOOKUP(L646,'EFM Funds June 2020'!D:M,9,FALSE),"No")</f>
        <v>No</v>
      </c>
      <c r="AF646" s="18" t="str">
        <f>IFERROR(VLOOKUP(W646,'EFM Funds June 2020'!D:L,9,FALSE),"No")</f>
        <v>No</v>
      </c>
      <c r="AG646" s="19" t="str">
        <f t="shared" ca="1" si="57"/>
        <v>No</v>
      </c>
      <c r="AH646" s="19" t="str">
        <f t="shared" si="58"/>
        <v>No</v>
      </c>
      <c r="AI646" s="56" t="str">
        <f t="shared" ca="1" si="59"/>
        <v>Yes</v>
      </c>
      <c r="AJ646" s="56" t="str">
        <f ca="1">IFERROR(IF(OR($R$1&gt;Q646+90,$R$1&gt;VLOOKUP(W646,'EFM Funds June 2020'!D:E,2,FALSE)+90),"Yes","No"),"No")</f>
        <v>No</v>
      </c>
      <c r="AK646" s="56" t="str">
        <f>IFERROR(IF(OR(IFERROR(IF(AND(VLOOKUP(L646,'EFM Funds June 2020'!$D:$M,10,FALSE)="Yes",T646&lt;0),"Yes","No"),"No")="Yes",IFERROR(IF(AND(VLOOKUP(W646,'EFM Funds June 2020'!$D:$M,10,FALSE)="Yes",AA646&gt;0),"Yes","No"),"No")="Yes"),"Yes","No"),"No")</f>
        <v>No</v>
      </c>
      <c r="AL646" s="95" t="str">
        <f t="shared" si="60"/>
        <v>NoNo</v>
      </c>
    </row>
    <row r="647" spans="1:38" s="12" customFormat="1" x14ac:dyDescent="0.35">
      <c r="A647" s="13"/>
      <c r="B647" s="20"/>
      <c r="C647" s="20"/>
      <c r="D647" s="13"/>
      <c r="E647" s="13"/>
      <c r="F647" s="13"/>
      <c r="G647" s="21"/>
      <c r="H647" s="104"/>
      <c r="I647" s="21"/>
      <c r="J647" s="21"/>
      <c r="K647" s="13"/>
      <c r="L647" s="13"/>
      <c r="M647" s="20"/>
      <c r="N647" s="13"/>
      <c r="O647" s="13"/>
      <c r="P647" s="13"/>
      <c r="Q647" s="22"/>
      <c r="R647" s="13"/>
      <c r="S647" s="13"/>
      <c r="T647" s="13"/>
      <c r="U647" s="116"/>
      <c r="V647" s="116"/>
      <c r="W647" s="116"/>
      <c r="X647" s="118"/>
      <c r="Y647" s="120"/>
      <c r="Z647" s="116"/>
      <c r="AA647" s="116"/>
      <c r="AB647" s="55">
        <f t="shared" si="55"/>
        <v>0</v>
      </c>
      <c r="AC647" s="39"/>
      <c r="AD647" s="96" t="str">
        <f t="shared" si="56"/>
        <v>No</v>
      </c>
      <c r="AE647" s="18" t="str">
        <f>IFERROR(VLOOKUP(L647,'EFM Funds June 2020'!D:M,9,FALSE),"No")</f>
        <v>No</v>
      </c>
      <c r="AF647" s="18" t="str">
        <f>IFERROR(VLOOKUP(W647,'EFM Funds June 2020'!D:L,9,FALSE),"No")</f>
        <v>No</v>
      </c>
      <c r="AG647" s="19" t="str">
        <f t="shared" ca="1" si="57"/>
        <v>No</v>
      </c>
      <c r="AH647" s="19" t="str">
        <f t="shared" si="58"/>
        <v>No</v>
      </c>
      <c r="AI647" s="56" t="str">
        <f t="shared" ca="1" si="59"/>
        <v>Yes</v>
      </c>
      <c r="AJ647" s="56" t="str">
        <f ca="1">IFERROR(IF(OR($R$1&gt;Q647+90,$R$1&gt;VLOOKUP(W647,'EFM Funds June 2020'!D:E,2,FALSE)+90),"Yes","No"),"No")</f>
        <v>No</v>
      </c>
      <c r="AK647" s="56" t="str">
        <f>IFERROR(IF(OR(IFERROR(IF(AND(VLOOKUP(L647,'EFM Funds June 2020'!$D:$M,10,FALSE)="Yes",T647&lt;0),"Yes","No"),"No")="Yes",IFERROR(IF(AND(VLOOKUP(W647,'EFM Funds June 2020'!$D:$M,10,FALSE)="Yes",AA647&gt;0),"Yes","No"),"No")="Yes"),"Yes","No"),"No")</f>
        <v>No</v>
      </c>
      <c r="AL647" s="95" t="str">
        <f t="shared" si="60"/>
        <v>NoNo</v>
      </c>
    </row>
    <row r="648" spans="1:38" s="12" customFormat="1" x14ac:dyDescent="0.35">
      <c r="A648" s="13"/>
      <c r="B648" s="20"/>
      <c r="C648" s="20"/>
      <c r="D648" s="13"/>
      <c r="E648" s="13"/>
      <c r="F648" s="13"/>
      <c r="G648" s="21"/>
      <c r="H648" s="104"/>
      <c r="I648" s="21"/>
      <c r="J648" s="21"/>
      <c r="K648" s="13"/>
      <c r="L648" s="13"/>
      <c r="M648" s="20"/>
      <c r="N648" s="13"/>
      <c r="O648" s="13"/>
      <c r="P648" s="13"/>
      <c r="Q648" s="22"/>
      <c r="R648" s="13"/>
      <c r="S648" s="13"/>
      <c r="T648" s="13"/>
      <c r="U648" s="116"/>
      <c r="V648" s="116"/>
      <c r="W648" s="116"/>
      <c r="X648" s="118"/>
      <c r="Y648" s="120"/>
      <c r="Z648" s="116"/>
      <c r="AA648" s="116"/>
      <c r="AB648" s="55">
        <f t="shared" si="55"/>
        <v>0</v>
      </c>
      <c r="AC648" s="39"/>
      <c r="AD648" s="96" t="str">
        <f t="shared" si="56"/>
        <v>No</v>
      </c>
      <c r="AE648" s="18" t="str">
        <f>IFERROR(VLOOKUP(L648,'EFM Funds June 2020'!D:M,9,FALSE),"No")</f>
        <v>No</v>
      </c>
      <c r="AF648" s="18" t="str">
        <f>IFERROR(VLOOKUP(W648,'EFM Funds June 2020'!D:L,9,FALSE),"No")</f>
        <v>No</v>
      </c>
      <c r="AG648" s="19" t="str">
        <f t="shared" ca="1" si="57"/>
        <v>No</v>
      </c>
      <c r="AH648" s="19" t="str">
        <f t="shared" si="58"/>
        <v>No</v>
      </c>
      <c r="AI648" s="56" t="str">
        <f t="shared" ca="1" si="59"/>
        <v>Yes</v>
      </c>
      <c r="AJ648" s="56" t="str">
        <f ca="1">IFERROR(IF(OR($R$1&gt;Q648+90,$R$1&gt;VLOOKUP(W648,'EFM Funds June 2020'!D:E,2,FALSE)+90),"Yes","No"),"No")</f>
        <v>No</v>
      </c>
      <c r="AK648" s="56" t="str">
        <f>IFERROR(IF(OR(IFERROR(IF(AND(VLOOKUP(L648,'EFM Funds June 2020'!$D:$M,10,FALSE)="Yes",T648&lt;0),"Yes","No"),"No")="Yes",IFERROR(IF(AND(VLOOKUP(W648,'EFM Funds June 2020'!$D:$M,10,FALSE)="Yes",AA648&gt;0),"Yes","No"),"No")="Yes"),"Yes","No"),"No")</f>
        <v>No</v>
      </c>
      <c r="AL648" s="95" t="str">
        <f t="shared" si="60"/>
        <v>NoNo</v>
      </c>
    </row>
    <row r="649" spans="1:38" s="12" customFormat="1" x14ac:dyDescent="0.35">
      <c r="A649" s="13"/>
      <c r="B649" s="20"/>
      <c r="C649" s="20"/>
      <c r="D649" s="13"/>
      <c r="E649" s="13"/>
      <c r="F649" s="13"/>
      <c r="G649" s="21"/>
      <c r="H649" s="104"/>
      <c r="I649" s="21"/>
      <c r="J649" s="21"/>
      <c r="K649" s="13"/>
      <c r="L649" s="13"/>
      <c r="M649" s="20"/>
      <c r="N649" s="13"/>
      <c r="O649" s="13"/>
      <c r="P649" s="13"/>
      <c r="Q649" s="22"/>
      <c r="R649" s="13"/>
      <c r="S649" s="13"/>
      <c r="T649" s="13"/>
      <c r="U649" s="116"/>
      <c r="V649" s="116"/>
      <c r="W649" s="116"/>
      <c r="X649" s="118"/>
      <c r="Y649" s="120"/>
      <c r="Z649" s="116"/>
      <c r="AA649" s="116"/>
      <c r="AB649" s="55">
        <f t="shared" si="55"/>
        <v>0</v>
      </c>
      <c r="AC649" s="39"/>
      <c r="AD649" s="96" t="str">
        <f t="shared" si="56"/>
        <v>No</v>
      </c>
      <c r="AE649" s="18" t="str">
        <f>IFERROR(VLOOKUP(L649,'EFM Funds June 2020'!D:M,9,FALSE),"No")</f>
        <v>No</v>
      </c>
      <c r="AF649" s="18" t="str">
        <f>IFERROR(VLOOKUP(W649,'EFM Funds June 2020'!D:L,9,FALSE),"No")</f>
        <v>No</v>
      </c>
      <c r="AG649" s="19" t="str">
        <f t="shared" ca="1" si="57"/>
        <v>No</v>
      </c>
      <c r="AH649" s="19" t="str">
        <f t="shared" si="58"/>
        <v>No</v>
      </c>
      <c r="AI649" s="56" t="str">
        <f t="shared" ca="1" si="59"/>
        <v>Yes</v>
      </c>
      <c r="AJ649" s="56" t="str">
        <f ca="1">IFERROR(IF(OR($R$1&gt;Q649+90,$R$1&gt;VLOOKUP(W649,'EFM Funds June 2020'!D:E,2,FALSE)+90),"Yes","No"),"No")</f>
        <v>No</v>
      </c>
      <c r="AK649" s="56" t="str">
        <f>IFERROR(IF(OR(IFERROR(IF(AND(VLOOKUP(L649,'EFM Funds June 2020'!$D:$M,10,FALSE)="Yes",T649&lt;0),"Yes","No"),"No")="Yes",IFERROR(IF(AND(VLOOKUP(W649,'EFM Funds June 2020'!$D:$M,10,FALSE)="Yes",AA649&gt;0),"Yes","No"),"No")="Yes"),"Yes","No"),"No")</f>
        <v>No</v>
      </c>
      <c r="AL649" s="95" t="str">
        <f t="shared" si="60"/>
        <v>NoNo</v>
      </c>
    </row>
    <row r="650" spans="1:38" s="12" customFormat="1" x14ac:dyDescent="0.35">
      <c r="A650" s="13"/>
      <c r="B650" s="20"/>
      <c r="C650" s="20"/>
      <c r="D650" s="13"/>
      <c r="E650" s="13"/>
      <c r="F650" s="13"/>
      <c r="G650" s="21"/>
      <c r="H650" s="104"/>
      <c r="I650" s="21"/>
      <c r="J650" s="21"/>
      <c r="K650" s="13"/>
      <c r="L650" s="13"/>
      <c r="M650" s="20"/>
      <c r="N650" s="13"/>
      <c r="O650" s="13"/>
      <c r="P650" s="13"/>
      <c r="Q650" s="22"/>
      <c r="R650" s="13"/>
      <c r="S650" s="13"/>
      <c r="T650" s="13"/>
      <c r="U650" s="116"/>
      <c r="V650" s="116"/>
      <c r="W650" s="116"/>
      <c r="X650" s="118"/>
      <c r="Y650" s="120"/>
      <c r="Z650" s="116"/>
      <c r="AA650" s="116"/>
      <c r="AB650" s="55">
        <f t="shared" si="55"/>
        <v>0</v>
      </c>
      <c r="AC650" s="39"/>
      <c r="AD650" s="96" t="str">
        <f t="shared" si="56"/>
        <v>No</v>
      </c>
      <c r="AE650" s="18" t="str">
        <f>IFERROR(VLOOKUP(L650,'EFM Funds June 2020'!D:M,9,FALSE),"No")</f>
        <v>No</v>
      </c>
      <c r="AF650" s="18" t="str">
        <f>IFERROR(VLOOKUP(W650,'EFM Funds June 2020'!D:L,9,FALSE),"No")</f>
        <v>No</v>
      </c>
      <c r="AG650" s="19" t="str">
        <f t="shared" ca="1" si="57"/>
        <v>No</v>
      </c>
      <c r="AH650" s="19" t="str">
        <f t="shared" si="58"/>
        <v>No</v>
      </c>
      <c r="AI650" s="56" t="str">
        <f t="shared" ca="1" si="59"/>
        <v>Yes</v>
      </c>
      <c r="AJ650" s="56" t="str">
        <f ca="1">IFERROR(IF(OR($R$1&gt;Q650+90,$R$1&gt;VLOOKUP(W650,'EFM Funds June 2020'!D:E,2,FALSE)+90),"Yes","No"),"No")</f>
        <v>No</v>
      </c>
      <c r="AK650" s="56" t="str">
        <f>IFERROR(IF(OR(IFERROR(IF(AND(VLOOKUP(L650,'EFM Funds June 2020'!$D:$M,10,FALSE)="Yes",T650&lt;0),"Yes","No"),"No")="Yes",IFERROR(IF(AND(VLOOKUP(W650,'EFM Funds June 2020'!$D:$M,10,FALSE)="Yes",AA650&gt;0),"Yes","No"),"No")="Yes"),"Yes","No"),"No")</f>
        <v>No</v>
      </c>
      <c r="AL650" s="95" t="str">
        <f t="shared" si="60"/>
        <v>NoNo</v>
      </c>
    </row>
    <row r="651" spans="1:38" s="12" customFormat="1" x14ac:dyDescent="0.35">
      <c r="A651" s="13"/>
      <c r="B651" s="20"/>
      <c r="C651" s="20"/>
      <c r="D651" s="13"/>
      <c r="E651" s="13"/>
      <c r="F651" s="13"/>
      <c r="G651" s="21"/>
      <c r="H651" s="104"/>
      <c r="I651" s="21"/>
      <c r="J651" s="21"/>
      <c r="K651" s="13"/>
      <c r="L651" s="13"/>
      <c r="M651" s="20"/>
      <c r="N651" s="13"/>
      <c r="O651" s="13"/>
      <c r="P651" s="13"/>
      <c r="Q651" s="22"/>
      <c r="R651" s="13"/>
      <c r="S651" s="13"/>
      <c r="T651" s="13"/>
      <c r="U651" s="116"/>
      <c r="V651" s="116"/>
      <c r="W651" s="116"/>
      <c r="X651" s="118"/>
      <c r="Y651" s="120"/>
      <c r="Z651" s="116"/>
      <c r="AA651" s="116"/>
      <c r="AB651" s="55">
        <f t="shared" si="55"/>
        <v>0</v>
      </c>
      <c r="AC651" s="39"/>
      <c r="AD651" s="96" t="str">
        <f t="shared" si="56"/>
        <v>No</v>
      </c>
      <c r="AE651" s="18" t="str">
        <f>IFERROR(VLOOKUP(L651,'EFM Funds June 2020'!D:M,9,FALSE),"No")</f>
        <v>No</v>
      </c>
      <c r="AF651" s="18" t="str">
        <f>IFERROR(VLOOKUP(W651,'EFM Funds June 2020'!D:L,9,FALSE),"No")</f>
        <v>No</v>
      </c>
      <c r="AG651" s="19" t="str">
        <f t="shared" ca="1" si="57"/>
        <v>No</v>
      </c>
      <c r="AH651" s="19" t="str">
        <f t="shared" si="58"/>
        <v>No</v>
      </c>
      <c r="AI651" s="56" t="str">
        <f t="shared" ca="1" si="59"/>
        <v>Yes</v>
      </c>
      <c r="AJ651" s="56" t="str">
        <f ca="1">IFERROR(IF(OR($R$1&gt;Q651+90,$R$1&gt;VLOOKUP(W651,'EFM Funds June 2020'!D:E,2,FALSE)+90),"Yes","No"),"No")</f>
        <v>No</v>
      </c>
      <c r="AK651" s="56" t="str">
        <f>IFERROR(IF(OR(IFERROR(IF(AND(VLOOKUP(L651,'EFM Funds June 2020'!$D:$M,10,FALSE)="Yes",T651&lt;0),"Yes","No"),"No")="Yes",IFERROR(IF(AND(VLOOKUP(W651,'EFM Funds June 2020'!$D:$M,10,FALSE)="Yes",AA651&gt;0),"Yes","No"),"No")="Yes"),"Yes","No"),"No")</f>
        <v>No</v>
      </c>
      <c r="AL651" s="95" t="str">
        <f t="shared" si="60"/>
        <v>NoNo</v>
      </c>
    </row>
    <row r="652" spans="1:38" s="12" customFormat="1" x14ac:dyDescent="0.35">
      <c r="A652" s="13"/>
      <c r="B652" s="20"/>
      <c r="C652" s="20"/>
      <c r="D652" s="13"/>
      <c r="E652" s="13"/>
      <c r="F652" s="13"/>
      <c r="G652" s="21"/>
      <c r="H652" s="104"/>
      <c r="I652" s="21"/>
      <c r="J652" s="21"/>
      <c r="K652" s="13"/>
      <c r="L652" s="13"/>
      <c r="M652" s="20"/>
      <c r="N652" s="13"/>
      <c r="O652" s="13"/>
      <c r="P652" s="13"/>
      <c r="Q652" s="22"/>
      <c r="R652" s="13"/>
      <c r="S652" s="13"/>
      <c r="T652" s="13"/>
      <c r="U652" s="116"/>
      <c r="V652" s="116"/>
      <c r="W652" s="116"/>
      <c r="X652" s="118"/>
      <c r="Y652" s="120"/>
      <c r="Z652" s="116"/>
      <c r="AA652" s="116"/>
      <c r="AB652" s="55">
        <f t="shared" si="55"/>
        <v>0</v>
      </c>
      <c r="AC652" s="39"/>
      <c r="AD652" s="96" t="str">
        <f t="shared" si="56"/>
        <v>No</v>
      </c>
      <c r="AE652" s="18" t="str">
        <f>IFERROR(VLOOKUP(L652,'EFM Funds June 2020'!D:M,9,FALSE),"No")</f>
        <v>No</v>
      </c>
      <c r="AF652" s="18" t="str">
        <f>IFERROR(VLOOKUP(W652,'EFM Funds June 2020'!D:L,9,FALSE),"No")</f>
        <v>No</v>
      </c>
      <c r="AG652" s="19" t="str">
        <f t="shared" ca="1" si="57"/>
        <v>No</v>
      </c>
      <c r="AH652" s="19" t="str">
        <f t="shared" si="58"/>
        <v>No</v>
      </c>
      <c r="AI652" s="56" t="str">
        <f t="shared" ca="1" si="59"/>
        <v>Yes</v>
      </c>
      <c r="AJ652" s="56" t="str">
        <f ca="1">IFERROR(IF(OR($R$1&gt;Q652+90,$R$1&gt;VLOOKUP(W652,'EFM Funds June 2020'!D:E,2,FALSE)+90),"Yes","No"),"No")</f>
        <v>No</v>
      </c>
      <c r="AK652" s="56" t="str">
        <f>IFERROR(IF(OR(IFERROR(IF(AND(VLOOKUP(L652,'EFM Funds June 2020'!$D:$M,10,FALSE)="Yes",T652&lt;0),"Yes","No"),"No")="Yes",IFERROR(IF(AND(VLOOKUP(W652,'EFM Funds June 2020'!$D:$M,10,FALSE)="Yes",AA652&gt;0),"Yes","No"),"No")="Yes"),"Yes","No"),"No")</f>
        <v>No</v>
      </c>
      <c r="AL652" s="95" t="str">
        <f t="shared" si="60"/>
        <v>NoNo</v>
      </c>
    </row>
    <row r="653" spans="1:38" s="12" customFormat="1" x14ac:dyDescent="0.35">
      <c r="A653" s="13"/>
      <c r="B653" s="20"/>
      <c r="C653" s="20"/>
      <c r="D653" s="13"/>
      <c r="E653" s="13"/>
      <c r="F653" s="13"/>
      <c r="G653" s="21"/>
      <c r="H653" s="104"/>
      <c r="I653" s="21"/>
      <c r="J653" s="21"/>
      <c r="K653" s="13"/>
      <c r="L653" s="13"/>
      <c r="M653" s="20"/>
      <c r="N653" s="13"/>
      <c r="O653" s="13"/>
      <c r="P653" s="13"/>
      <c r="Q653" s="22"/>
      <c r="R653" s="13"/>
      <c r="S653" s="13"/>
      <c r="T653" s="13"/>
      <c r="U653" s="116"/>
      <c r="V653" s="116"/>
      <c r="W653" s="116"/>
      <c r="X653" s="118"/>
      <c r="Y653" s="120"/>
      <c r="Z653" s="116"/>
      <c r="AA653" s="116"/>
      <c r="AB653" s="55">
        <f t="shared" si="55"/>
        <v>0</v>
      </c>
      <c r="AC653" s="39"/>
      <c r="AD653" s="96" t="str">
        <f t="shared" si="56"/>
        <v>No</v>
      </c>
      <c r="AE653" s="18" t="str">
        <f>IFERROR(VLOOKUP(L653,'EFM Funds June 2020'!D:M,9,FALSE),"No")</f>
        <v>No</v>
      </c>
      <c r="AF653" s="18" t="str">
        <f>IFERROR(VLOOKUP(W653,'EFM Funds June 2020'!D:L,9,FALSE),"No")</f>
        <v>No</v>
      </c>
      <c r="AG653" s="19" t="str">
        <f t="shared" ca="1" si="57"/>
        <v>No</v>
      </c>
      <c r="AH653" s="19" t="str">
        <f t="shared" si="58"/>
        <v>No</v>
      </c>
      <c r="AI653" s="56" t="str">
        <f t="shared" ca="1" si="59"/>
        <v>Yes</v>
      </c>
      <c r="AJ653" s="56" t="str">
        <f ca="1">IFERROR(IF(OR($R$1&gt;Q653+90,$R$1&gt;VLOOKUP(W653,'EFM Funds June 2020'!D:E,2,FALSE)+90),"Yes","No"),"No")</f>
        <v>No</v>
      </c>
      <c r="AK653" s="56" t="str">
        <f>IFERROR(IF(OR(IFERROR(IF(AND(VLOOKUP(L653,'EFM Funds June 2020'!$D:$M,10,FALSE)="Yes",T653&lt;0),"Yes","No"),"No")="Yes",IFERROR(IF(AND(VLOOKUP(W653,'EFM Funds June 2020'!$D:$M,10,FALSE)="Yes",AA653&gt;0),"Yes","No"),"No")="Yes"),"Yes","No"),"No")</f>
        <v>No</v>
      </c>
      <c r="AL653" s="95" t="str">
        <f t="shared" si="60"/>
        <v>NoNo</v>
      </c>
    </row>
    <row r="654" spans="1:38" s="12" customFormat="1" x14ac:dyDescent="0.35">
      <c r="A654" s="13"/>
      <c r="B654" s="20"/>
      <c r="C654" s="20"/>
      <c r="D654" s="13"/>
      <c r="E654" s="13"/>
      <c r="F654" s="13"/>
      <c r="G654" s="21"/>
      <c r="H654" s="104"/>
      <c r="I654" s="21"/>
      <c r="J654" s="21"/>
      <c r="K654" s="13"/>
      <c r="L654" s="13"/>
      <c r="M654" s="20"/>
      <c r="N654" s="13"/>
      <c r="O654" s="13"/>
      <c r="P654" s="13"/>
      <c r="Q654" s="22"/>
      <c r="R654" s="13"/>
      <c r="S654" s="13"/>
      <c r="T654" s="13"/>
      <c r="U654" s="116"/>
      <c r="V654" s="116"/>
      <c r="W654" s="116"/>
      <c r="X654" s="118"/>
      <c r="Y654" s="120"/>
      <c r="Z654" s="116"/>
      <c r="AA654" s="116"/>
      <c r="AB654" s="55">
        <f t="shared" si="55"/>
        <v>0</v>
      </c>
      <c r="AC654" s="39"/>
      <c r="AD654" s="96" t="str">
        <f t="shared" si="56"/>
        <v>No</v>
      </c>
      <c r="AE654" s="18" t="str">
        <f>IFERROR(VLOOKUP(L654,'EFM Funds June 2020'!D:M,9,FALSE),"No")</f>
        <v>No</v>
      </c>
      <c r="AF654" s="18" t="str">
        <f>IFERROR(VLOOKUP(W654,'EFM Funds June 2020'!D:L,9,FALSE),"No")</f>
        <v>No</v>
      </c>
      <c r="AG654" s="19" t="str">
        <f t="shared" ca="1" si="57"/>
        <v>No</v>
      </c>
      <c r="AH654" s="19" t="str">
        <f t="shared" si="58"/>
        <v>No</v>
      </c>
      <c r="AI654" s="56" t="str">
        <f t="shared" ca="1" si="59"/>
        <v>Yes</v>
      </c>
      <c r="AJ654" s="56" t="str">
        <f ca="1">IFERROR(IF(OR($R$1&gt;Q654+90,$R$1&gt;VLOOKUP(W654,'EFM Funds June 2020'!D:E,2,FALSE)+90),"Yes","No"),"No")</f>
        <v>No</v>
      </c>
      <c r="AK654" s="56" t="str">
        <f>IFERROR(IF(OR(IFERROR(IF(AND(VLOOKUP(L654,'EFM Funds June 2020'!$D:$M,10,FALSE)="Yes",T654&lt;0),"Yes","No"),"No")="Yes",IFERROR(IF(AND(VLOOKUP(W654,'EFM Funds June 2020'!$D:$M,10,FALSE)="Yes",AA654&gt;0),"Yes","No"),"No")="Yes"),"Yes","No"),"No")</f>
        <v>No</v>
      </c>
      <c r="AL654" s="95" t="str">
        <f t="shared" si="60"/>
        <v>NoNo</v>
      </c>
    </row>
    <row r="655" spans="1:38" s="12" customFormat="1" x14ac:dyDescent="0.35">
      <c r="A655" s="13"/>
      <c r="B655" s="20"/>
      <c r="C655" s="20"/>
      <c r="D655" s="13"/>
      <c r="E655" s="13"/>
      <c r="F655" s="13"/>
      <c r="G655" s="21"/>
      <c r="H655" s="104"/>
      <c r="I655" s="21"/>
      <c r="J655" s="21"/>
      <c r="K655" s="13"/>
      <c r="L655" s="13"/>
      <c r="M655" s="20"/>
      <c r="N655" s="13"/>
      <c r="O655" s="13"/>
      <c r="P655" s="13"/>
      <c r="Q655" s="22"/>
      <c r="R655" s="13"/>
      <c r="S655" s="13"/>
      <c r="T655" s="13"/>
      <c r="U655" s="116"/>
      <c r="V655" s="116"/>
      <c r="W655" s="116"/>
      <c r="X655" s="118"/>
      <c r="Y655" s="120"/>
      <c r="Z655" s="116"/>
      <c r="AA655" s="116"/>
      <c r="AB655" s="55">
        <f t="shared" si="55"/>
        <v>0</v>
      </c>
      <c r="AC655" s="39"/>
      <c r="AD655" s="96" t="str">
        <f t="shared" si="56"/>
        <v>No</v>
      </c>
      <c r="AE655" s="18" t="str">
        <f>IFERROR(VLOOKUP(L655,'EFM Funds June 2020'!D:M,9,FALSE),"No")</f>
        <v>No</v>
      </c>
      <c r="AF655" s="18" t="str">
        <f>IFERROR(VLOOKUP(W655,'EFM Funds June 2020'!D:L,9,FALSE),"No")</f>
        <v>No</v>
      </c>
      <c r="AG655" s="19" t="str">
        <f t="shared" ca="1" si="57"/>
        <v>No</v>
      </c>
      <c r="AH655" s="19" t="str">
        <f t="shared" si="58"/>
        <v>No</v>
      </c>
      <c r="AI655" s="56" t="str">
        <f t="shared" ca="1" si="59"/>
        <v>Yes</v>
      </c>
      <c r="AJ655" s="56" t="str">
        <f ca="1">IFERROR(IF(OR($R$1&gt;Q655+90,$R$1&gt;VLOOKUP(W655,'EFM Funds June 2020'!D:E,2,FALSE)+90),"Yes","No"),"No")</f>
        <v>No</v>
      </c>
      <c r="AK655" s="56" t="str">
        <f>IFERROR(IF(OR(IFERROR(IF(AND(VLOOKUP(L655,'EFM Funds June 2020'!$D:$M,10,FALSE)="Yes",T655&lt;0),"Yes","No"),"No")="Yes",IFERROR(IF(AND(VLOOKUP(W655,'EFM Funds June 2020'!$D:$M,10,FALSE)="Yes",AA655&gt;0),"Yes","No"),"No")="Yes"),"Yes","No"),"No")</f>
        <v>No</v>
      </c>
      <c r="AL655" s="95" t="str">
        <f t="shared" si="60"/>
        <v>NoNo</v>
      </c>
    </row>
    <row r="656" spans="1:38" s="12" customFormat="1" x14ac:dyDescent="0.35">
      <c r="A656" s="13"/>
      <c r="B656" s="20"/>
      <c r="C656" s="20"/>
      <c r="D656" s="13"/>
      <c r="E656" s="13"/>
      <c r="F656" s="13"/>
      <c r="G656" s="21"/>
      <c r="H656" s="104"/>
      <c r="I656" s="21"/>
      <c r="J656" s="21"/>
      <c r="K656" s="13"/>
      <c r="L656" s="13"/>
      <c r="M656" s="20"/>
      <c r="N656" s="13"/>
      <c r="O656" s="13"/>
      <c r="P656" s="13"/>
      <c r="Q656" s="22"/>
      <c r="R656" s="13"/>
      <c r="S656" s="13"/>
      <c r="T656" s="13"/>
      <c r="U656" s="116"/>
      <c r="V656" s="116"/>
      <c r="W656" s="116"/>
      <c r="X656" s="118"/>
      <c r="Y656" s="120"/>
      <c r="Z656" s="116"/>
      <c r="AA656" s="116"/>
      <c r="AB656" s="55">
        <f t="shared" si="55"/>
        <v>0</v>
      </c>
      <c r="AC656" s="39"/>
      <c r="AD656" s="96" t="str">
        <f t="shared" si="56"/>
        <v>No</v>
      </c>
      <c r="AE656" s="18" t="str">
        <f>IFERROR(VLOOKUP(L656,'EFM Funds June 2020'!D:M,9,FALSE),"No")</f>
        <v>No</v>
      </c>
      <c r="AF656" s="18" t="str">
        <f>IFERROR(VLOOKUP(W656,'EFM Funds June 2020'!D:L,9,FALSE),"No")</f>
        <v>No</v>
      </c>
      <c r="AG656" s="19" t="str">
        <f t="shared" ca="1" si="57"/>
        <v>No</v>
      </c>
      <c r="AH656" s="19" t="str">
        <f t="shared" si="58"/>
        <v>No</v>
      </c>
      <c r="AI656" s="56" t="str">
        <f t="shared" ca="1" si="59"/>
        <v>Yes</v>
      </c>
      <c r="AJ656" s="56" t="str">
        <f ca="1">IFERROR(IF(OR($R$1&gt;Q656+90,$R$1&gt;VLOOKUP(W656,'EFM Funds June 2020'!D:E,2,FALSE)+90),"Yes","No"),"No")</f>
        <v>No</v>
      </c>
      <c r="AK656" s="56" t="str">
        <f>IFERROR(IF(OR(IFERROR(IF(AND(VLOOKUP(L656,'EFM Funds June 2020'!$D:$M,10,FALSE)="Yes",T656&lt;0),"Yes","No"),"No")="Yes",IFERROR(IF(AND(VLOOKUP(W656,'EFM Funds June 2020'!$D:$M,10,FALSE)="Yes",AA656&gt;0),"Yes","No"),"No")="Yes"),"Yes","No"),"No")</f>
        <v>No</v>
      </c>
      <c r="AL656" s="95" t="str">
        <f t="shared" si="60"/>
        <v>NoNo</v>
      </c>
    </row>
    <row r="657" spans="1:38" s="12" customFormat="1" x14ac:dyDescent="0.35">
      <c r="A657" s="13"/>
      <c r="B657" s="20"/>
      <c r="C657" s="20"/>
      <c r="D657" s="13"/>
      <c r="E657" s="13"/>
      <c r="F657" s="13"/>
      <c r="G657" s="21"/>
      <c r="H657" s="104"/>
      <c r="I657" s="21"/>
      <c r="J657" s="21"/>
      <c r="K657" s="13"/>
      <c r="L657" s="13"/>
      <c r="M657" s="20"/>
      <c r="N657" s="13"/>
      <c r="O657" s="13"/>
      <c r="P657" s="13"/>
      <c r="Q657" s="22"/>
      <c r="R657" s="13"/>
      <c r="S657" s="13"/>
      <c r="T657" s="13"/>
      <c r="U657" s="116"/>
      <c r="V657" s="116"/>
      <c r="W657" s="116"/>
      <c r="X657" s="118"/>
      <c r="Y657" s="120"/>
      <c r="Z657" s="116"/>
      <c r="AA657" s="116"/>
      <c r="AB657" s="55">
        <f t="shared" si="55"/>
        <v>0</v>
      </c>
      <c r="AC657" s="39"/>
      <c r="AD657" s="96" t="str">
        <f t="shared" si="56"/>
        <v>No</v>
      </c>
      <c r="AE657" s="18" t="str">
        <f>IFERROR(VLOOKUP(L657,'EFM Funds June 2020'!D:M,9,FALSE),"No")</f>
        <v>No</v>
      </c>
      <c r="AF657" s="18" t="str">
        <f>IFERROR(VLOOKUP(W657,'EFM Funds June 2020'!D:L,9,FALSE),"No")</f>
        <v>No</v>
      </c>
      <c r="AG657" s="19" t="str">
        <f t="shared" ca="1" si="57"/>
        <v>No</v>
      </c>
      <c r="AH657" s="19" t="str">
        <f t="shared" si="58"/>
        <v>No</v>
      </c>
      <c r="AI657" s="56" t="str">
        <f t="shared" ca="1" si="59"/>
        <v>Yes</v>
      </c>
      <c r="AJ657" s="56" t="str">
        <f ca="1">IFERROR(IF(OR($R$1&gt;Q657+90,$R$1&gt;VLOOKUP(W657,'EFM Funds June 2020'!D:E,2,FALSE)+90),"Yes","No"),"No")</f>
        <v>No</v>
      </c>
      <c r="AK657" s="56" t="str">
        <f>IFERROR(IF(OR(IFERROR(IF(AND(VLOOKUP(L657,'EFM Funds June 2020'!$D:$M,10,FALSE)="Yes",T657&lt;0),"Yes","No"),"No")="Yes",IFERROR(IF(AND(VLOOKUP(W657,'EFM Funds June 2020'!$D:$M,10,FALSE)="Yes",AA657&gt;0),"Yes","No"),"No")="Yes"),"Yes","No"),"No")</f>
        <v>No</v>
      </c>
      <c r="AL657" s="95" t="str">
        <f t="shared" si="60"/>
        <v>NoNo</v>
      </c>
    </row>
    <row r="658" spans="1:38" s="12" customFormat="1" x14ac:dyDescent="0.35">
      <c r="A658" s="13"/>
      <c r="B658" s="20"/>
      <c r="C658" s="20"/>
      <c r="D658" s="13"/>
      <c r="E658" s="13"/>
      <c r="F658" s="13"/>
      <c r="G658" s="21"/>
      <c r="H658" s="104"/>
      <c r="I658" s="21"/>
      <c r="J658" s="21"/>
      <c r="K658" s="13"/>
      <c r="L658" s="13"/>
      <c r="M658" s="20"/>
      <c r="N658" s="13"/>
      <c r="O658" s="13"/>
      <c r="P658" s="13"/>
      <c r="Q658" s="22"/>
      <c r="R658" s="13"/>
      <c r="S658" s="13"/>
      <c r="T658" s="13"/>
      <c r="U658" s="116"/>
      <c r="V658" s="116"/>
      <c r="W658" s="116"/>
      <c r="X658" s="118"/>
      <c r="Y658" s="120"/>
      <c r="Z658" s="116"/>
      <c r="AA658" s="116"/>
      <c r="AB658" s="55">
        <f t="shared" si="55"/>
        <v>0</v>
      </c>
      <c r="AC658" s="39"/>
      <c r="AD658" s="96" t="str">
        <f t="shared" si="56"/>
        <v>No</v>
      </c>
      <c r="AE658" s="18" t="str">
        <f>IFERROR(VLOOKUP(L658,'EFM Funds June 2020'!D:M,9,FALSE),"No")</f>
        <v>No</v>
      </c>
      <c r="AF658" s="18" t="str">
        <f>IFERROR(VLOOKUP(W658,'EFM Funds June 2020'!D:L,9,FALSE),"No")</f>
        <v>No</v>
      </c>
      <c r="AG658" s="19" t="str">
        <f t="shared" ca="1" si="57"/>
        <v>No</v>
      </c>
      <c r="AH658" s="19" t="str">
        <f t="shared" si="58"/>
        <v>No</v>
      </c>
      <c r="AI658" s="56" t="str">
        <f t="shared" ca="1" si="59"/>
        <v>Yes</v>
      </c>
      <c r="AJ658" s="56" t="str">
        <f ca="1">IFERROR(IF(OR($R$1&gt;Q658+90,$R$1&gt;VLOOKUP(W658,'EFM Funds June 2020'!D:E,2,FALSE)+90),"Yes","No"),"No")</f>
        <v>No</v>
      </c>
      <c r="AK658" s="56" t="str">
        <f>IFERROR(IF(OR(IFERROR(IF(AND(VLOOKUP(L658,'EFM Funds June 2020'!$D:$M,10,FALSE)="Yes",T658&lt;0),"Yes","No"),"No")="Yes",IFERROR(IF(AND(VLOOKUP(W658,'EFM Funds June 2020'!$D:$M,10,FALSE)="Yes",AA658&gt;0),"Yes","No"),"No")="Yes"),"Yes","No"),"No")</f>
        <v>No</v>
      </c>
      <c r="AL658" s="95" t="str">
        <f t="shared" si="60"/>
        <v>NoNo</v>
      </c>
    </row>
    <row r="659" spans="1:38" s="12" customFormat="1" x14ac:dyDescent="0.35">
      <c r="A659" s="13"/>
      <c r="B659" s="20"/>
      <c r="C659" s="20"/>
      <c r="D659" s="13"/>
      <c r="E659" s="13"/>
      <c r="F659" s="13"/>
      <c r="G659" s="21"/>
      <c r="H659" s="104"/>
      <c r="I659" s="21"/>
      <c r="J659" s="21"/>
      <c r="K659" s="13"/>
      <c r="L659" s="13"/>
      <c r="M659" s="20"/>
      <c r="N659" s="13"/>
      <c r="O659" s="13"/>
      <c r="P659" s="13"/>
      <c r="Q659" s="22"/>
      <c r="R659" s="13"/>
      <c r="S659" s="13"/>
      <c r="T659" s="13"/>
      <c r="U659" s="116"/>
      <c r="V659" s="116"/>
      <c r="W659" s="116"/>
      <c r="X659" s="118"/>
      <c r="Y659" s="120"/>
      <c r="Z659" s="116"/>
      <c r="AA659" s="116"/>
      <c r="AB659" s="55">
        <f t="shared" ref="AB659:AB722" si="61">T659-AA659</f>
        <v>0</v>
      </c>
      <c r="AC659" s="39"/>
      <c r="AD659" s="96" t="str">
        <f t="shared" si="56"/>
        <v>No</v>
      </c>
      <c r="AE659" s="18" t="str">
        <f>IFERROR(VLOOKUP(L659,'EFM Funds June 2020'!D:M,9,FALSE),"No")</f>
        <v>No</v>
      </c>
      <c r="AF659" s="18" t="str">
        <f>IFERROR(VLOOKUP(W659,'EFM Funds June 2020'!D:L,9,FALSE),"No")</f>
        <v>No</v>
      </c>
      <c r="AG659" s="19" t="str">
        <f t="shared" ca="1" si="57"/>
        <v>No</v>
      </c>
      <c r="AH659" s="19" t="str">
        <f t="shared" si="58"/>
        <v>No</v>
      </c>
      <c r="AI659" s="56" t="str">
        <f t="shared" ca="1" si="59"/>
        <v>Yes</v>
      </c>
      <c r="AJ659" s="56" t="str">
        <f ca="1">IFERROR(IF(OR($R$1&gt;Q659+90,$R$1&gt;VLOOKUP(W659,'EFM Funds June 2020'!D:E,2,FALSE)+90),"Yes","No"),"No")</f>
        <v>No</v>
      </c>
      <c r="AK659" s="56" t="str">
        <f>IFERROR(IF(OR(IFERROR(IF(AND(VLOOKUP(L659,'EFM Funds June 2020'!$D:$M,10,FALSE)="Yes",T659&lt;0),"Yes","No"),"No")="Yes",IFERROR(IF(AND(VLOOKUP(W659,'EFM Funds June 2020'!$D:$M,10,FALSE)="Yes",AA659&gt;0),"Yes","No"),"No")="Yes"),"Yes","No"),"No")</f>
        <v>No</v>
      </c>
      <c r="AL659" s="95" t="str">
        <f t="shared" si="60"/>
        <v>NoNo</v>
      </c>
    </row>
    <row r="660" spans="1:38" s="12" customFormat="1" x14ac:dyDescent="0.35">
      <c r="A660" s="13"/>
      <c r="B660" s="20"/>
      <c r="C660" s="20"/>
      <c r="D660" s="13"/>
      <c r="E660" s="13"/>
      <c r="F660" s="13"/>
      <c r="G660" s="21"/>
      <c r="H660" s="104"/>
      <c r="I660" s="21"/>
      <c r="J660" s="21"/>
      <c r="K660" s="13"/>
      <c r="L660" s="13"/>
      <c r="M660" s="20"/>
      <c r="N660" s="13"/>
      <c r="O660" s="13"/>
      <c r="P660" s="13"/>
      <c r="Q660" s="22"/>
      <c r="R660" s="13"/>
      <c r="S660" s="13"/>
      <c r="T660" s="13"/>
      <c r="U660" s="116"/>
      <c r="V660" s="116"/>
      <c r="W660" s="116"/>
      <c r="X660" s="118"/>
      <c r="Y660" s="120"/>
      <c r="Z660" s="116"/>
      <c r="AA660" s="116"/>
      <c r="AB660" s="55">
        <f t="shared" si="61"/>
        <v>0</v>
      </c>
      <c r="AC660" s="39"/>
      <c r="AD660" s="96" t="str">
        <f t="shared" ref="AD660:AD723" si="62">IF(ISNUMBER(SEARCH("Yes",AL660)),"Yes","No")</f>
        <v>No</v>
      </c>
      <c r="AE660" s="18" t="str">
        <f>IFERROR(VLOOKUP(L660,'EFM Funds June 2020'!D:M,9,FALSE),"No")</f>
        <v>No</v>
      </c>
      <c r="AF660" s="18" t="str">
        <f>IFERROR(VLOOKUP(W660,'EFM Funds June 2020'!D:L,9,FALSE),"No")</f>
        <v>No</v>
      </c>
      <c r="AG660" s="19" t="str">
        <f t="shared" ref="AG660:AG723" ca="1" si="63">IF(AND(AI660="Yes",AK660="Yes"),"Yes",IF(AND(AJ660="Yes",AK660="Yes"),"Yes","No"))</f>
        <v>No</v>
      </c>
      <c r="AH660" s="19" t="str">
        <f t="shared" ref="AH660:AH723" si="64">IF(OR(R660="GSHIP",R660="FEEREM",R660="GSPFR",R660="TUITRM",R660="CMPFEE"),"Yes","No")</f>
        <v>No</v>
      </c>
      <c r="AI660" s="56" t="str">
        <f t="shared" ref="AI660:AI723" ca="1" si="65">IFERROR(IF($R$1&gt;=(H660+120),"Yes","No"),"")</f>
        <v>Yes</v>
      </c>
      <c r="AJ660" s="56" t="str">
        <f ca="1">IFERROR(IF(OR($R$1&gt;Q660+90,$R$1&gt;VLOOKUP(W660,'EFM Funds June 2020'!D:E,2,FALSE)+90),"Yes","No"),"No")</f>
        <v>No</v>
      </c>
      <c r="AK660" s="56" t="str">
        <f>IFERROR(IF(OR(IFERROR(IF(AND(VLOOKUP(L660,'EFM Funds June 2020'!$D:$M,10,FALSE)="Yes",T660&lt;0),"Yes","No"),"No")="Yes",IFERROR(IF(AND(VLOOKUP(W660,'EFM Funds June 2020'!$D:$M,10,FALSE)="Yes",AA660&gt;0),"Yes","No"),"No")="Yes"),"Yes","No"),"No")</f>
        <v>No</v>
      </c>
      <c r="AL660" s="95" t="str">
        <f t="shared" ref="AL660:AL723" si="66">AE660&amp;AF660</f>
        <v>NoNo</v>
      </c>
    </row>
    <row r="661" spans="1:38" s="12" customFormat="1" x14ac:dyDescent="0.35">
      <c r="A661" s="13"/>
      <c r="B661" s="20"/>
      <c r="C661" s="20"/>
      <c r="D661" s="13"/>
      <c r="E661" s="13"/>
      <c r="F661" s="13"/>
      <c r="G661" s="21"/>
      <c r="H661" s="104"/>
      <c r="I661" s="21"/>
      <c r="J661" s="21"/>
      <c r="K661" s="13"/>
      <c r="L661" s="13"/>
      <c r="M661" s="20"/>
      <c r="N661" s="13"/>
      <c r="O661" s="13"/>
      <c r="P661" s="13"/>
      <c r="Q661" s="22"/>
      <c r="R661" s="13"/>
      <c r="S661" s="13"/>
      <c r="T661" s="13"/>
      <c r="U661" s="116"/>
      <c r="V661" s="116"/>
      <c r="W661" s="116"/>
      <c r="X661" s="118"/>
      <c r="Y661" s="120"/>
      <c r="Z661" s="116"/>
      <c r="AA661" s="116"/>
      <c r="AB661" s="55">
        <f t="shared" si="61"/>
        <v>0</v>
      </c>
      <c r="AC661" s="39"/>
      <c r="AD661" s="96" t="str">
        <f t="shared" si="62"/>
        <v>No</v>
      </c>
      <c r="AE661" s="18" t="str">
        <f>IFERROR(VLOOKUP(L661,'EFM Funds June 2020'!D:M,9,FALSE),"No")</f>
        <v>No</v>
      </c>
      <c r="AF661" s="18" t="str">
        <f>IFERROR(VLOOKUP(W661,'EFM Funds June 2020'!D:L,9,FALSE),"No")</f>
        <v>No</v>
      </c>
      <c r="AG661" s="19" t="str">
        <f t="shared" ca="1" si="63"/>
        <v>No</v>
      </c>
      <c r="AH661" s="19" t="str">
        <f t="shared" si="64"/>
        <v>No</v>
      </c>
      <c r="AI661" s="56" t="str">
        <f t="shared" ca="1" si="65"/>
        <v>Yes</v>
      </c>
      <c r="AJ661" s="56" t="str">
        <f ca="1">IFERROR(IF(OR($R$1&gt;Q661+90,$R$1&gt;VLOOKUP(W661,'EFM Funds June 2020'!D:E,2,FALSE)+90),"Yes","No"),"No")</f>
        <v>No</v>
      </c>
      <c r="AK661" s="56" t="str">
        <f>IFERROR(IF(OR(IFERROR(IF(AND(VLOOKUP(L661,'EFM Funds June 2020'!$D:$M,10,FALSE)="Yes",T661&lt;0),"Yes","No"),"No")="Yes",IFERROR(IF(AND(VLOOKUP(W661,'EFM Funds June 2020'!$D:$M,10,FALSE)="Yes",AA661&gt;0),"Yes","No"),"No")="Yes"),"Yes","No"),"No")</f>
        <v>No</v>
      </c>
      <c r="AL661" s="95" t="str">
        <f t="shared" si="66"/>
        <v>NoNo</v>
      </c>
    </row>
    <row r="662" spans="1:38" s="12" customFormat="1" x14ac:dyDescent="0.35">
      <c r="A662" s="13"/>
      <c r="B662" s="20"/>
      <c r="C662" s="20"/>
      <c r="D662" s="13"/>
      <c r="E662" s="13"/>
      <c r="F662" s="13"/>
      <c r="G662" s="21"/>
      <c r="H662" s="104"/>
      <c r="I662" s="21"/>
      <c r="J662" s="21"/>
      <c r="K662" s="13"/>
      <c r="L662" s="13"/>
      <c r="M662" s="20"/>
      <c r="N662" s="13"/>
      <c r="O662" s="13"/>
      <c r="P662" s="13"/>
      <c r="Q662" s="22"/>
      <c r="R662" s="13"/>
      <c r="S662" s="13"/>
      <c r="T662" s="13"/>
      <c r="U662" s="116"/>
      <c r="V662" s="116"/>
      <c r="W662" s="116"/>
      <c r="X662" s="118"/>
      <c r="Y662" s="120"/>
      <c r="Z662" s="116"/>
      <c r="AA662" s="116"/>
      <c r="AB662" s="55">
        <f t="shared" si="61"/>
        <v>0</v>
      </c>
      <c r="AC662" s="39"/>
      <c r="AD662" s="96" t="str">
        <f t="shared" si="62"/>
        <v>No</v>
      </c>
      <c r="AE662" s="18" t="str">
        <f>IFERROR(VLOOKUP(L662,'EFM Funds June 2020'!D:M,9,FALSE),"No")</f>
        <v>No</v>
      </c>
      <c r="AF662" s="18" t="str">
        <f>IFERROR(VLOOKUP(W662,'EFM Funds June 2020'!D:L,9,FALSE),"No")</f>
        <v>No</v>
      </c>
      <c r="AG662" s="19" t="str">
        <f t="shared" ca="1" si="63"/>
        <v>No</v>
      </c>
      <c r="AH662" s="19" t="str">
        <f t="shared" si="64"/>
        <v>No</v>
      </c>
      <c r="AI662" s="56" t="str">
        <f t="shared" ca="1" si="65"/>
        <v>Yes</v>
      </c>
      <c r="AJ662" s="56" t="str">
        <f ca="1">IFERROR(IF(OR($R$1&gt;Q662+90,$R$1&gt;VLOOKUP(W662,'EFM Funds June 2020'!D:E,2,FALSE)+90),"Yes","No"),"No")</f>
        <v>No</v>
      </c>
      <c r="AK662" s="56" t="str">
        <f>IFERROR(IF(OR(IFERROR(IF(AND(VLOOKUP(L662,'EFM Funds June 2020'!$D:$M,10,FALSE)="Yes",T662&lt;0),"Yes","No"),"No")="Yes",IFERROR(IF(AND(VLOOKUP(W662,'EFM Funds June 2020'!$D:$M,10,FALSE)="Yes",AA662&gt;0),"Yes","No"),"No")="Yes"),"Yes","No"),"No")</f>
        <v>No</v>
      </c>
      <c r="AL662" s="95" t="str">
        <f t="shared" si="66"/>
        <v>NoNo</v>
      </c>
    </row>
    <row r="663" spans="1:38" s="12" customFormat="1" x14ac:dyDescent="0.35">
      <c r="A663" s="13"/>
      <c r="B663" s="20"/>
      <c r="C663" s="20"/>
      <c r="D663" s="13"/>
      <c r="E663" s="13"/>
      <c r="F663" s="13"/>
      <c r="G663" s="21"/>
      <c r="H663" s="104"/>
      <c r="I663" s="21"/>
      <c r="J663" s="21"/>
      <c r="K663" s="13"/>
      <c r="L663" s="13"/>
      <c r="M663" s="20"/>
      <c r="N663" s="13"/>
      <c r="O663" s="13"/>
      <c r="P663" s="13"/>
      <c r="Q663" s="22"/>
      <c r="R663" s="13"/>
      <c r="S663" s="13"/>
      <c r="T663" s="13"/>
      <c r="U663" s="116"/>
      <c r="V663" s="116"/>
      <c r="W663" s="116"/>
      <c r="X663" s="118"/>
      <c r="Y663" s="120"/>
      <c r="Z663" s="116"/>
      <c r="AA663" s="116"/>
      <c r="AB663" s="55">
        <f t="shared" si="61"/>
        <v>0</v>
      </c>
      <c r="AC663" s="39"/>
      <c r="AD663" s="96" t="str">
        <f t="shared" si="62"/>
        <v>No</v>
      </c>
      <c r="AE663" s="18" t="str">
        <f>IFERROR(VLOOKUP(L663,'EFM Funds June 2020'!D:M,9,FALSE),"No")</f>
        <v>No</v>
      </c>
      <c r="AF663" s="18" t="str">
        <f>IFERROR(VLOOKUP(W663,'EFM Funds June 2020'!D:L,9,FALSE),"No")</f>
        <v>No</v>
      </c>
      <c r="AG663" s="19" t="str">
        <f t="shared" ca="1" si="63"/>
        <v>No</v>
      </c>
      <c r="AH663" s="19" t="str">
        <f t="shared" si="64"/>
        <v>No</v>
      </c>
      <c r="AI663" s="56" t="str">
        <f t="shared" ca="1" si="65"/>
        <v>Yes</v>
      </c>
      <c r="AJ663" s="56" t="str">
        <f ca="1">IFERROR(IF(OR($R$1&gt;Q663+90,$R$1&gt;VLOOKUP(W663,'EFM Funds June 2020'!D:E,2,FALSE)+90),"Yes","No"),"No")</f>
        <v>No</v>
      </c>
      <c r="AK663" s="56" t="str">
        <f>IFERROR(IF(OR(IFERROR(IF(AND(VLOOKUP(L663,'EFM Funds June 2020'!$D:$M,10,FALSE)="Yes",T663&lt;0),"Yes","No"),"No")="Yes",IFERROR(IF(AND(VLOOKUP(W663,'EFM Funds June 2020'!$D:$M,10,FALSE)="Yes",AA663&gt;0),"Yes","No"),"No")="Yes"),"Yes","No"),"No")</f>
        <v>No</v>
      </c>
      <c r="AL663" s="95" t="str">
        <f t="shared" si="66"/>
        <v>NoNo</v>
      </c>
    </row>
    <row r="664" spans="1:38" s="12" customFormat="1" x14ac:dyDescent="0.35">
      <c r="A664" s="13"/>
      <c r="B664" s="20"/>
      <c r="C664" s="20"/>
      <c r="D664" s="13"/>
      <c r="E664" s="13"/>
      <c r="F664" s="13"/>
      <c r="G664" s="21"/>
      <c r="H664" s="104"/>
      <c r="I664" s="21"/>
      <c r="J664" s="21"/>
      <c r="K664" s="13"/>
      <c r="L664" s="13"/>
      <c r="M664" s="20"/>
      <c r="N664" s="13"/>
      <c r="O664" s="13"/>
      <c r="P664" s="13"/>
      <c r="Q664" s="22"/>
      <c r="R664" s="13"/>
      <c r="S664" s="13"/>
      <c r="T664" s="13"/>
      <c r="U664" s="116"/>
      <c r="V664" s="116"/>
      <c r="W664" s="116"/>
      <c r="X664" s="118"/>
      <c r="Y664" s="120"/>
      <c r="Z664" s="116"/>
      <c r="AA664" s="116"/>
      <c r="AB664" s="55">
        <f t="shared" si="61"/>
        <v>0</v>
      </c>
      <c r="AC664" s="39"/>
      <c r="AD664" s="96" t="str">
        <f t="shared" si="62"/>
        <v>No</v>
      </c>
      <c r="AE664" s="18" t="str">
        <f>IFERROR(VLOOKUP(L664,'EFM Funds June 2020'!D:M,9,FALSE),"No")</f>
        <v>No</v>
      </c>
      <c r="AF664" s="18" t="str">
        <f>IFERROR(VLOOKUP(W664,'EFM Funds June 2020'!D:L,9,FALSE),"No")</f>
        <v>No</v>
      </c>
      <c r="AG664" s="19" t="str">
        <f t="shared" ca="1" si="63"/>
        <v>No</v>
      </c>
      <c r="AH664" s="19" t="str">
        <f t="shared" si="64"/>
        <v>No</v>
      </c>
      <c r="AI664" s="56" t="str">
        <f t="shared" ca="1" si="65"/>
        <v>Yes</v>
      </c>
      <c r="AJ664" s="56" t="str">
        <f ca="1">IFERROR(IF(OR($R$1&gt;Q664+90,$R$1&gt;VLOOKUP(W664,'EFM Funds June 2020'!D:E,2,FALSE)+90),"Yes","No"),"No")</f>
        <v>No</v>
      </c>
      <c r="AK664" s="56" t="str">
        <f>IFERROR(IF(OR(IFERROR(IF(AND(VLOOKUP(L664,'EFM Funds June 2020'!$D:$M,10,FALSE)="Yes",T664&lt;0),"Yes","No"),"No")="Yes",IFERROR(IF(AND(VLOOKUP(W664,'EFM Funds June 2020'!$D:$M,10,FALSE)="Yes",AA664&gt;0),"Yes","No"),"No")="Yes"),"Yes","No"),"No")</f>
        <v>No</v>
      </c>
      <c r="AL664" s="95" t="str">
        <f t="shared" si="66"/>
        <v>NoNo</v>
      </c>
    </row>
    <row r="665" spans="1:38" s="12" customFormat="1" x14ac:dyDescent="0.35">
      <c r="A665" s="13"/>
      <c r="B665" s="20"/>
      <c r="C665" s="20"/>
      <c r="D665" s="13"/>
      <c r="E665" s="13"/>
      <c r="F665" s="13"/>
      <c r="G665" s="21"/>
      <c r="H665" s="104"/>
      <c r="I665" s="21"/>
      <c r="J665" s="21"/>
      <c r="K665" s="13"/>
      <c r="L665" s="13"/>
      <c r="M665" s="20"/>
      <c r="N665" s="13"/>
      <c r="O665" s="13"/>
      <c r="P665" s="13"/>
      <c r="Q665" s="22"/>
      <c r="R665" s="13"/>
      <c r="S665" s="13"/>
      <c r="T665" s="13"/>
      <c r="U665" s="116"/>
      <c r="V665" s="116"/>
      <c r="W665" s="116"/>
      <c r="X665" s="118"/>
      <c r="Y665" s="120"/>
      <c r="Z665" s="116"/>
      <c r="AA665" s="116"/>
      <c r="AB665" s="55">
        <f t="shared" si="61"/>
        <v>0</v>
      </c>
      <c r="AC665" s="39"/>
      <c r="AD665" s="96" t="str">
        <f t="shared" si="62"/>
        <v>No</v>
      </c>
      <c r="AE665" s="18" t="str">
        <f>IFERROR(VLOOKUP(L665,'EFM Funds June 2020'!D:M,9,FALSE),"No")</f>
        <v>No</v>
      </c>
      <c r="AF665" s="18" t="str">
        <f>IFERROR(VLOOKUP(W665,'EFM Funds June 2020'!D:L,9,FALSE),"No")</f>
        <v>No</v>
      </c>
      <c r="AG665" s="19" t="str">
        <f t="shared" ca="1" si="63"/>
        <v>No</v>
      </c>
      <c r="AH665" s="19" t="str">
        <f t="shared" si="64"/>
        <v>No</v>
      </c>
      <c r="AI665" s="56" t="str">
        <f t="shared" ca="1" si="65"/>
        <v>Yes</v>
      </c>
      <c r="AJ665" s="56" t="str">
        <f ca="1">IFERROR(IF(OR($R$1&gt;Q665+90,$R$1&gt;VLOOKUP(W665,'EFM Funds June 2020'!D:E,2,FALSE)+90),"Yes","No"),"No")</f>
        <v>No</v>
      </c>
      <c r="AK665" s="56" t="str">
        <f>IFERROR(IF(OR(IFERROR(IF(AND(VLOOKUP(L665,'EFM Funds June 2020'!$D:$M,10,FALSE)="Yes",T665&lt;0),"Yes","No"),"No")="Yes",IFERROR(IF(AND(VLOOKUP(W665,'EFM Funds June 2020'!$D:$M,10,FALSE)="Yes",AA665&gt;0),"Yes","No"),"No")="Yes"),"Yes","No"),"No")</f>
        <v>No</v>
      </c>
      <c r="AL665" s="95" t="str">
        <f t="shared" si="66"/>
        <v>NoNo</v>
      </c>
    </row>
    <row r="666" spans="1:38" s="12" customFormat="1" x14ac:dyDescent="0.35">
      <c r="A666" s="13"/>
      <c r="B666" s="20"/>
      <c r="C666" s="20"/>
      <c r="D666" s="13"/>
      <c r="E666" s="13"/>
      <c r="F666" s="13"/>
      <c r="G666" s="21"/>
      <c r="H666" s="104"/>
      <c r="I666" s="21"/>
      <c r="J666" s="21"/>
      <c r="K666" s="13"/>
      <c r="L666" s="13"/>
      <c r="M666" s="20"/>
      <c r="N666" s="13"/>
      <c r="O666" s="13"/>
      <c r="P666" s="13"/>
      <c r="Q666" s="22"/>
      <c r="R666" s="13"/>
      <c r="S666" s="13"/>
      <c r="T666" s="13"/>
      <c r="U666" s="116"/>
      <c r="V666" s="116"/>
      <c r="W666" s="116"/>
      <c r="X666" s="118"/>
      <c r="Y666" s="120"/>
      <c r="Z666" s="116"/>
      <c r="AA666" s="116"/>
      <c r="AB666" s="55">
        <f t="shared" si="61"/>
        <v>0</v>
      </c>
      <c r="AC666" s="39"/>
      <c r="AD666" s="96" t="str">
        <f t="shared" si="62"/>
        <v>No</v>
      </c>
      <c r="AE666" s="18" t="str">
        <f>IFERROR(VLOOKUP(L666,'EFM Funds June 2020'!D:M,9,FALSE),"No")</f>
        <v>No</v>
      </c>
      <c r="AF666" s="18" t="str">
        <f>IFERROR(VLOOKUP(W666,'EFM Funds June 2020'!D:L,9,FALSE),"No")</f>
        <v>No</v>
      </c>
      <c r="AG666" s="19" t="str">
        <f t="shared" ca="1" si="63"/>
        <v>No</v>
      </c>
      <c r="AH666" s="19" t="str">
        <f t="shared" si="64"/>
        <v>No</v>
      </c>
      <c r="AI666" s="56" t="str">
        <f t="shared" ca="1" si="65"/>
        <v>Yes</v>
      </c>
      <c r="AJ666" s="56" t="str">
        <f ca="1">IFERROR(IF(OR($R$1&gt;Q666+90,$R$1&gt;VLOOKUP(W666,'EFM Funds June 2020'!D:E,2,FALSE)+90),"Yes","No"),"No")</f>
        <v>No</v>
      </c>
      <c r="AK666" s="56" t="str">
        <f>IFERROR(IF(OR(IFERROR(IF(AND(VLOOKUP(L666,'EFM Funds June 2020'!$D:$M,10,FALSE)="Yes",T666&lt;0),"Yes","No"),"No")="Yes",IFERROR(IF(AND(VLOOKUP(W666,'EFM Funds June 2020'!$D:$M,10,FALSE)="Yes",AA666&gt;0),"Yes","No"),"No")="Yes"),"Yes","No"),"No")</f>
        <v>No</v>
      </c>
      <c r="AL666" s="95" t="str">
        <f t="shared" si="66"/>
        <v>NoNo</v>
      </c>
    </row>
    <row r="667" spans="1:38" s="12" customFormat="1" x14ac:dyDescent="0.35">
      <c r="A667" s="13"/>
      <c r="B667" s="20"/>
      <c r="C667" s="20"/>
      <c r="D667" s="13"/>
      <c r="E667" s="13"/>
      <c r="F667" s="13"/>
      <c r="G667" s="21"/>
      <c r="H667" s="104"/>
      <c r="I667" s="21"/>
      <c r="J667" s="21"/>
      <c r="K667" s="13"/>
      <c r="L667" s="13"/>
      <c r="M667" s="20"/>
      <c r="N667" s="13"/>
      <c r="O667" s="13"/>
      <c r="P667" s="13"/>
      <c r="Q667" s="22"/>
      <c r="R667" s="13"/>
      <c r="S667" s="13"/>
      <c r="T667" s="13"/>
      <c r="U667" s="116"/>
      <c r="V667" s="116"/>
      <c r="W667" s="116"/>
      <c r="X667" s="118"/>
      <c r="Y667" s="120"/>
      <c r="Z667" s="116"/>
      <c r="AA667" s="116"/>
      <c r="AB667" s="55">
        <f t="shared" si="61"/>
        <v>0</v>
      </c>
      <c r="AC667" s="39"/>
      <c r="AD667" s="96" t="str">
        <f t="shared" si="62"/>
        <v>No</v>
      </c>
      <c r="AE667" s="18" t="str">
        <f>IFERROR(VLOOKUP(L667,'EFM Funds June 2020'!D:M,9,FALSE),"No")</f>
        <v>No</v>
      </c>
      <c r="AF667" s="18" t="str">
        <f>IFERROR(VLOOKUP(W667,'EFM Funds June 2020'!D:L,9,FALSE),"No")</f>
        <v>No</v>
      </c>
      <c r="AG667" s="19" t="str">
        <f t="shared" ca="1" si="63"/>
        <v>No</v>
      </c>
      <c r="AH667" s="19" t="str">
        <f t="shared" si="64"/>
        <v>No</v>
      </c>
      <c r="AI667" s="56" t="str">
        <f t="shared" ca="1" si="65"/>
        <v>Yes</v>
      </c>
      <c r="AJ667" s="56" t="str">
        <f ca="1">IFERROR(IF(OR($R$1&gt;Q667+90,$R$1&gt;VLOOKUP(W667,'EFM Funds June 2020'!D:E,2,FALSE)+90),"Yes","No"),"No")</f>
        <v>No</v>
      </c>
      <c r="AK667" s="56" t="str">
        <f>IFERROR(IF(OR(IFERROR(IF(AND(VLOOKUP(L667,'EFM Funds June 2020'!$D:$M,10,FALSE)="Yes",T667&lt;0),"Yes","No"),"No")="Yes",IFERROR(IF(AND(VLOOKUP(W667,'EFM Funds June 2020'!$D:$M,10,FALSE)="Yes",AA667&gt;0),"Yes","No"),"No")="Yes"),"Yes","No"),"No")</f>
        <v>No</v>
      </c>
      <c r="AL667" s="95" t="str">
        <f t="shared" si="66"/>
        <v>NoNo</v>
      </c>
    </row>
    <row r="668" spans="1:38" s="12" customFormat="1" x14ac:dyDescent="0.35">
      <c r="A668" s="13"/>
      <c r="B668" s="20"/>
      <c r="C668" s="20"/>
      <c r="D668" s="13"/>
      <c r="E668" s="13"/>
      <c r="F668" s="13"/>
      <c r="G668" s="21"/>
      <c r="H668" s="104"/>
      <c r="I668" s="21"/>
      <c r="J668" s="21"/>
      <c r="K668" s="13"/>
      <c r="L668" s="13"/>
      <c r="M668" s="20"/>
      <c r="N668" s="13"/>
      <c r="O668" s="13"/>
      <c r="P668" s="13"/>
      <c r="Q668" s="22"/>
      <c r="R668" s="13"/>
      <c r="S668" s="13"/>
      <c r="T668" s="13"/>
      <c r="U668" s="116"/>
      <c r="V668" s="116"/>
      <c r="W668" s="116"/>
      <c r="X668" s="118"/>
      <c r="Y668" s="120"/>
      <c r="Z668" s="116"/>
      <c r="AA668" s="116"/>
      <c r="AB668" s="55">
        <f t="shared" si="61"/>
        <v>0</v>
      </c>
      <c r="AC668" s="39"/>
      <c r="AD668" s="96" t="str">
        <f t="shared" si="62"/>
        <v>No</v>
      </c>
      <c r="AE668" s="18" t="str">
        <f>IFERROR(VLOOKUP(L668,'EFM Funds June 2020'!D:M,9,FALSE),"No")</f>
        <v>No</v>
      </c>
      <c r="AF668" s="18" t="str">
        <f>IFERROR(VLOOKUP(W668,'EFM Funds June 2020'!D:L,9,FALSE),"No")</f>
        <v>No</v>
      </c>
      <c r="AG668" s="19" t="str">
        <f t="shared" ca="1" si="63"/>
        <v>No</v>
      </c>
      <c r="AH668" s="19" t="str">
        <f t="shared" si="64"/>
        <v>No</v>
      </c>
      <c r="AI668" s="56" t="str">
        <f t="shared" ca="1" si="65"/>
        <v>Yes</v>
      </c>
      <c r="AJ668" s="56" t="str">
        <f ca="1">IFERROR(IF(OR($R$1&gt;Q668+90,$R$1&gt;VLOOKUP(W668,'EFM Funds June 2020'!D:E,2,FALSE)+90),"Yes","No"),"No")</f>
        <v>No</v>
      </c>
      <c r="AK668" s="56" t="str">
        <f>IFERROR(IF(OR(IFERROR(IF(AND(VLOOKUP(L668,'EFM Funds June 2020'!$D:$M,10,FALSE)="Yes",T668&lt;0),"Yes","No"),"No")="Yes",IFERROR(IF(AND(VLOOKUP(W668,'EFM Funds June 2020'!$D:$M,10,FALSE)="Yes",AA668&gt;0),"Yes","No"),"No")="Yes"),"Yes","No"),"No")</f>
        <v>No</v>
      </c>
      <c r="AL668" s="95" t="str">
        <f t="shared" si="66"/>
        <v>NoNo</v>
      </c>
    </row>
    <row r="669" spans="1:38" s="12" customFormat="1" x14ac:dyDescent="0.35">
      <c r="A669" s="13"/>
      <c r="B669" s="20"/>
      <c r="C669" s="20"/>
      <c r="D669" s="13"/>
      <c r="E669" s="13"/>
      <c r="F669" s="13"/>
      <c r="G669" s="21"/>
      <c r="H669" s="104"/>
      <c r="I669" s="21"/>
      <c r="J669" s="21"/>
      <c r="K669" s="13"/>
      <c r="L669" s="13"/>
      <c r="M669" s="20"/>
      <c r="N669" s="13"/>
      <c r="O669" s="13"/>
      <c r="P669" s="13"/>
      <c r="Q669" s="22"/>
      <c r="R669" s="13"/>
      <c r="S669" s="13"/>
      <c r="T669" s="13"/>
      <c r="U669" s="116"/>
      <c r="V669" s="116"/>
      <c r="W669" s="116"/>
      <c r="X669" s="118"/>
      <c r="Y669" s="120"/>
      <c r="Z669" s="116"/>
      <c r="AA669" s="116"/>
      <c r="AB669" s="55">
        <f t="shared" si="61"/>
        <v>0</v>
      </c>
      <c r="AC669" s="39"/>
      <c r="AD669" s="96" t="str">
        <f t="shared" si="62"/>
        <v>No</v>
      </c>
      <c r="AE669" s="18" t="str">
        <f>IFERROR(VLOOKUP(L669,'EFM Funds June 2020'!D:M,9,FALSE),"No")</f>
        <v>No</v>
      </c>
      <c r="AF669" s="18" t="str">
        <f>IFERROR(VLOOKUP(W669,'EFM Funds June 2020'!D:L,9,FALSE),"No")</f>
        <v>No</v>
      </c>
      <c r="AG669" s="19" t="str">
        <f t="shared" ca="1" si="63"/>
        <v>No</v>
      </c>
      <c r="AH669" s="19" t="str">
        <f t="shared" si="64"/>
        <v>No</v>
      </c>
      <c r="AI669" s="56" t="str">
        <f t="shared" ca="1" si="65"/>
        <v>Yes</v>
      </c>
      <c r="AJ669" s="56" t="str">
        <f ca="1">IFERROR(IF(OR($R$1&gt;Q669+90,$R$1&gt;VLOOKUP(W669,'EFM Funds June 2020'!D:E,2,FALSE)+90),"Yes","No"),"No")</f>
        <v>No</v>
      </c>
      <c r="AK669" s="56" t="str">
        <f>IFERROR(IF(OR(IFERROR(IF(AND(VLOOKUP(L669,'EFM Funds June 2020'!$D:$M,10,FALSE)="Yes",T669&lt;0),"Yes","No"),"No")="Yes",IFERROR(IF(AND(VLOOKUP(W669,'EFM Funds June 2020'!$D:$M,10,FALSE)="Yes",AA669&gt;0),"Yes","No"),"No")="Yes"),"Yes","No"),"No")</f>
        <v>No</v>
      </c>
      <c r="AL669" s="95" t="str">
        <f t="shared" si="66"/>
        <v>NoNo</v>
      </c>
    </row>
    <row r="670" spans="1:38" s="12" customFormat="1" x14ac:dyDescent="0.35">
      <c r="A670" s="13"/>
      <c r="B670" s="20"/>
      <c r="C670" s="20"/>
      <c r="D670" s="13"/>
      <c r="E670" s="13"/>
      <c r="F670" s="13"/>
      <c r="G670" s="21"/>
      <c r="H670" s="104"/>
      <c r="I670" s="21"/>
      <c r="J670" s="21"/>
      <c r="K670" s="13"/>
      <c r="L670" s="13"/>
      <c r="M670" s="20"/>
      <c r="N670" s="13"/>
      <c r="O670" s="13"/>
      <c r="P670" s="13"/>
      <c r="Q670" s="22"/>
      <c r="R670" s="13"/>
      <c r="S670" s="13"/>
      <c r="T670" s="13"/>
      <c r="U670" s="116"/>
      <c r="V670" s="116"/>
      <c r="W670" s="116"/>
      <c r="X670" s="118"/>
      <c r="Y670" s="120"/>
      <c r="Z670" s="116"/>
      <c r="AA670" s="116"/>
      <c r="AB670" s="55">
        <f t="shared" si="61"/>
        <v>0</v>
      </c>
      <c r="AC670" s="39"/>
      <c r="AD670" s="96" t="str">
        <f t="shared" si="62"/>
        <v>No</v>
      </c>
      <c r="AE670" s="18" t="str">
        <f>IFERROR(VLOOKUP(L670,'EFM Funds June 2020'!D:M,9,FALSE),"No")</f>
        <v>No</v>
      </c>
      <c r="AF670" s="18" t="str">
        <f>IFERROR(VLOOKUP(W670,'EFM Funds June 2020'!D:L,9,FALSE),"No")</f>
        <v>No</v>
      </c>
      <c r="AG670" s="19" t="str">
        <f t="shared" ca="1" si="63"/>
        <v>No</v>
      </c>
      <c r="AH670" s="19" t="str">
        <f t="shared" si="64"/>
        <v>No</v>
      </c>
      <c r="AI670" s="56" t="str">
        <f t="shared" ca="1" si="65"/>
        <v>Yes</v>
      </c>
      <c r="AJ670" s="56" t="str">
        <f ca="1">IFERROR(IF(OR($R$1&gt;Q670+90,$R$1&gt;VLOOKUP(W670,'EFM Funds June 2020'!D:E,2,FALSE)+90),"Yes","No"),"No")</f>
        <v>No</v>
      </c>
      <c r="AK670" s="56" t="str">
        <f>IFERROR(IF(OR(IFERROR(IF(AND(VLOOKUP(L670,'EFM Funds June 2020'!$D:$M,10,FALSE)="Yes",T670&lt;0),"Yes","No"),"No")="Yes",IFERROR(IF(AND(VLOOKUP(W670,'EFM Funds June 2020'!$D:$M,10,FALSE)="Yes",AA670&gt;0),"Yes","No"),"No")="Yes"),"Yes","No"),"No")</f>
        <v>No</v>
      </c>
      <c r="AL670" s="95" t="str">
        <f t="shared" si="66"/>
        <v>NoNo</v>
      </c>
    </row>
    <row r="671" spans="1:38" s="12" customFormat="1" x14ac:dyDescent="0.35">
      <c r="A671" s="13"/>
      <c r="B671" s="20"/>
      <c r="C671" s="20"/>
      <c r="D671" s="13"/>
      <c r="E671" s="13"/>
      <c r="F671" s="13"/>
      <c r="G671" s="21"/>
      <c r="H671" s="104"/>
      <c r="I671" s="21"/>
      <c r="J671" s="21"/>
      <c r="K671" s="13"/>
      <c r="L671" s="13"/>
      <c r="M671" s="20"/>
      <c r="N671" s="13"/>
      <c r="O671" s="13"/>
      <c r="P671" s="13"/>
      <c r="Q671" s="22"/>
      <c r="R671" s="13"/>
      <c r="S671" s="13"/>
      <c r="T671" s="13"/>
      <c r="U671" s="116"/>
      <c r="V671" s="116"/>
      <c r="W671" s="116"/>
      <c r="X671" s="118"/>
      <c r="Y671" s="120"/>
      <c r="Z671" s="116"/>
      <c r="AA671" s="116"/>
      <c r="AB671" s="55">
        <f t="shared" si="61"/>
        <v>0</v>
      </c>
      <c r="AC671" s="39"/>
      <c r="AD671" s="96" t="str">
        <f t="shared" si="62"/>
        <v>No</v>
      </c>
      <c r="AE671" s="18" t="str">
        <f>IFERROR(VLOOKUP(L671,'EFM Funds June 2020'!D:M,9,FALSE),"No")</f>
        <v>No</v>
      </c>
      <c r="AF671" s="18" t="str">
        <f>IFERROR(VLOOKUP(W671,'EFM Funds June 2020'!D:L,9,FALSE),"No")</f>
        <v>No</v>
      </c>
      <c r="AG671" s="19" t="str">
        <f t="shared" ca="1" si="63"/>
        <v>No</v>
      </c>
      <c r="AH671" s="19" t="str">
        <f t="shared" si="64"/>
        <v>No</v>
      </c>
      <c r="AI671" s="56" t="str">
        <f t="shared" ca="1" si="65"/>
        <v>Yes</v>
      </c>
      <c r="AJ671" s="56" t="str">
        <f ca="1">IFERROR(IF(OR($R$1&gt;Q671+90,$R$1&gt;VLOOKUP(W671,'EFM Funds June 2020'!D:E,2,FALSE)+90),"Yes","No"),"No")</f>
        <v>No</v>
      </c>
      <c r="AK671" s="56" t="str">
        <f>IFERROR(IF(OR(IFERROR(IF(AND(VLOOKUP(L671,'EFM Funds June 2020'!$D:$M,10,FALSE)="Yes",T671&lt;0),"Yes","No"),"No")="Yes",IFERROR(IF(AND(VLOOKUP(W671,'EFM Funds June 2020'!$D:$M,10,FALSE)="Yes",AA671&gt;0),"Yes","No"),"No")="Yes"),"Yes","No"),"No")</f>
        <v>No</v>
      </c>
      <c r="AL671" s="95" t="str">
        <f t="shared" si="66"/>
        <v>NoNo</v>
      </c>
    </row>
    <row r="672" spans="1:38" s="12" customFormat="1" x14ac:dyDescent="0.35">
      <c r="A672" s="13"/>
      <c r="B672" s="20"/>
      <c r="C672" s="20"/>
      <c r="D672" s="13"/>
      <c r="E672" s="13"/>
      <c r="F672" s="13"/>
      <c r="G672" s="21"/>
      <c r="H672" s="104"/>
      <c r="I672" s="21"/>
      <c r="J672" s="21"/>
      <c r="K672" s="13"/>
      <c r="L672" s="13"/>
      <c r="M672" s="20"/>
      <c r="N672" s="13"/>
      <c r="O672" s="13"/>
      <c r="P672" s="13"/>
      <c r="Q672" s="22"/>
      <c r="R672" s="13"/>
      <c r="S672" s="13"/>
      <c r="T672" s="13"/>
      <c r="U672" s="116"/>
      <c r="V672" s="116"/>
      <c r="W672" s="116"/>
      <c r="X672" s="118"/>
      <c r="Y672" s="120"/>
      <c r="Z672" s="116"/>
      <c r="AA672" s="116"/>
      <c r="AB672" s="55">
        <f t="shared" si="61"/>
        <v>0</v>
      </c>
      <c r="AC672" s="39"/>
      <c r="AD672" s="96" t="str">
        <f t="shared" si="62"/>
        <v>No</v>
      </c>
      <c r="AE672" s="18" t="str">
        <f>IFERROR(VLOOKUP(L672,'EFM Funds June 2020'!D:M,9,FALSE),"No")</f>
        <v>No</v>
      </c>
      <c r="AF672" s="18" t="str">
        <f>IFERROR(VLOOKUP(W672,'EFM Funds June 2020'!D:L,9,FALSE),"No")</f>
        <v>No</v>
      </c>
      <c r="AG672" s="19" t="str">
        <f t="shared" ca="1" si="63"/>
        <v>No</v>
      </c>
      <c r="AH672" s="19" t="str">
        <f t="shared" si="64"/>
        <v>No</v>
      </c>
      <c r="AI672" s="56" t="str">
        <f t="shared" ca="1" si="65"/>
        <v>Yes</v>
      </c>
      <c r="AJ672" s="56" t="str">
        <f ca="1">IFERROR(IF(OR($R$1&gt;Q672+90,$R$1&gt;VLOOKUP(W672,'EFM Funds June 2020'!D:E,2,FALSE)+90),"Yes","No"),"No")</f>
        <v>No</v>
      </c>
      <c r="AK672" s="56" t="str">
        <f>IFERROR(IF(OR(IFERROR(IF(AND(VLOOKUP(L672,'EFM Funds June 2020'!$D:$M,10,FALSE)="Yes",T672&lt;0),"Yes","No"),"No")="Yes",IFERROR(IF(AND(VLOOKUP(W672,'EFM Funds June 2020'!$D:$M,10,FALSE)="Yes",AA672&gt;0),"Yes","No"),"No")="Yes"),"Yes","No"),"No")</f>
        <v>No</v>
      </c>
      <c r="AL672" s="95" t="str">
        <f t="shared" si="66"/>
        <v>NoNo</v>
      </c>
    </row>
    <row r="673" spans="1:38" s="12" customFormat="1" x14ac:dyDescent="0.35">
      <c r="A673" s="13"/>
      <c r="B673" s="20"/>
      <c r="C673" s="20"/>
      <c r="D673" s="13"/>
      <c r="E673" s="13"/>
      <c r="F673" s="13"/>
      <c r="G673" s="21"/>
      <c r="H673" s="104"/>
      <c r="I673" s="21"/>
      <c r="J673" s="21"/>
      <c r="K673" s="13"/>
      <c r="L673" s="13"/>
      <c r="M673" s="20"/>
      <c r="N673" s="13"/>
      <c r="O673" s="13"/>
      <c r="P673" s="13"/>
      <c r="Q673" s="22"/>
      <c r="R673" s="13"/>
      <c r="S673" s="13"/>
      <c r="T673" s="13"/>
      <c r="U673" s="116"/>
      <c r="V673" s="116"/>
      <c r="W673" s="116"/>
      <c r="X673" s="118"/>
      <c r="Y673" s="120"/>
      <c r="Z673" s="116"/>
      <c r="AA673" s="116"/>
      <c r="AB673" s="55">
        <f t="shared" si="61"/>
        <v>0</v>
      </c>
      <c r="AC673" s="39"/>
      <c r="AD673" s="96" t="str">
        <f t="shared" si="62"/>
        <v>No</v>
      </c>
      <c r="AE673" s="18" t="str">
        <f>IFERROR(VLOOKUP(L673,'EFM Funds June 2020'!D:M,9,FALSE),"No")</f>
        <v>No</v>
      </c>
      <c r="AF673" s="18" t="str">
        <f>IFERROR(VLOOKUP(W673,'EFM Funds June 2020'!D:L,9,FALSE),"No")</f>
        <v>No</v>
      </c>
      <c r="AG673" s="19" t="str">
        <f t="shared" ca="1" si="63"/>
        <v>No</v>
      </c>
      <c r="AH673" s="19" t="str">
        <f t="shared" si="64"/>
        <v>No</v>
      </c>
      <c r="AI673" s="56" t="str">
        <f t="shared" ca="1" si="65"/>
        <v>Yes</v>
      </c>
      <c r="AJ673" s="56" t="str">
        <f ca="1">IFERROR(IF(OR($R$1&gt;Q673+90,$R$1&gt;VLOOKUP(W673,'EFM Funds June 2020'!D:E,2,FALSE)+90),"Yes","No"),"No")</f>
        <v>No</v>
      </c>
      <c r="AK673" s="56" t="str">
        <f>IFERROR(IF(OR(IFERROR(IF(AND(VLOOKUP(L673,'EFM Funds June 2020'!$D:$M,10,FALSE)="Yes",T673&lt;0),"Yes","No"),"No")="Yes",IFERROR(IF(AND(VLOOKUP(W673,'EFM Funds June 2020'!$D:$M,10,FALSE)="Yes",AA673&gt;0),"Yes","No"),"No")="Yes"),"Yes","No"),"No")</f>
        <v>No</v>
      </c>
      <c r="AL673" s="95" t="str">
        <f t="shared" si="66"/>
        <v>NoNo</v>
      </c>
    </row>
    <row r="674" spans="1:38" s="12" customFormat="1" x14ac:dyDescent="0.35">
      <c r="A674" s="13"/>
      <c r="B674" s="20"/>
      <c r="C674" s="20"/>
      <c r="D674" s="13"/>
      <c r="E674" s="13"/>
      <c r="F674" s="13"/>
      <c r="G674" s="21"/>
      <c r="H674" s="104"/>
      <c r="I674" s="21"/>
      <c r="J674" s="21"/>
      <c r="K674" s="13"/>
      <c r="L674" s="13"/>
      <c r="M674" s="20"/>
      <c r="N674" s="13"/>
      <c r="O674" s="13"/>
      <c r="P674" s="13"/>
      <c r="Q674" s="22"/>
      <c r="R674" s="13"/>
      <c r="S674" s="13"/>
      <c r="T674" s="13"/>
      <c r="U674" s="116"/>
      <c r="V674" s="116"/>
      <c r="W674" s="116"/>
      <c r="X674" s="118"/>
      <c r="Y674" s="120"/>
      <c r="Z674" s="116"/>
      <c r="AA674" s="116"/>
      <c r="AB674" s="55">
        <f t="shared" si="61"/>
        <v>0</v>
      </c>
      <c r="AC674" s="39"/>
      <c r="AD674" s="96" t="str">
        <f t="shared" si="62"/>
        <v>No</v>
      </c>
      <c r="AE674" s="18" t="str">
        <f>IFERROR(VLOOKUP(L674,'EFM Funds June 2020'!D:M,9,FALSE),"No")</f>
        <v>No</v>
      </c>
      <c r="AF674" s="18" t="str">
        <f>IFERROR(VLOOKUP(W674,'EFM Funds June 2020'!D:L,9,FALSE),"No")</f>
        <v>No</v>
      </c>
      <c r="AG674" s="19" t="str">
        <f t="shared" ca="1" si="63"/>
        <v>No</v>
      </c>
      <c r="AH674" s="19" t="str">
        <f t="shared" si="64"/>
        <v>No</v>
      </c>
      <c r="AI674" s="56" t="str">
        <f t="shared" ca="1" si="65"/>
        <v>Yes</v>
      </c>
      <c r="AJ674" s="56" t="str">
        <f ca="1">IFERROR(IF(OR($R$1&gt;Q674+90,$R$1&gt;VLOOKUP(W674,'EFM Funds June 2020'!D:E,2,FALSE)+90),"Yes","No"),"No")</f>
        <v>No</v>
      </c>
      <c r="AK674" s="56" t="str">
        <f>IFERROR(IF(OR(IFERROR(IF(AND(VLOOKUP(L674,'EFM Funds June 2020'!$D:$M,10,FALSE)="Yes",T674&lt;0),"Yes","No"),"No")="Yes",IFERROR(IF(AND(VLOOKUP(W674,'EFM Funds June 2020'!$D:$M,10,FALSE)="Yes",AA674&gt;0),"Yes","No"),"No")="Yes"),"Yes","No"),"No")</f>
        <v>No</v>
      </c>
      <c r="AL674" s="95" t="str">
        <f t="shared" si="66"/>
        <v>NoNo</v>
      </c>
    </row>
    <row r="675" spans="1:38" s="12" customFormat="1" x14ac:dyDescent="0.35">
      <c r="A675" s="13"/>
      <c r="B675" s="20"/>
      <c r="C675" s="20"/>
      <c r="D675" s="13"/>
      <c r="E675" s="13"/>
      <c r="F675" s="13"/>
      <c r="G675" s="21"/>
      <c r="H675" s="104"/>
      <c r="I675" s="21"/>
      <c r="J675" s="21"/>
      <c r="K675" s="13"/>
      <c r="L675" s="13"/>
      <c r="M675" s="20"/>
      <c r="N675" s="13"/>
      <c r="O675" s="13"/>
      <c r="P675" s="13"/>
      <c r="Q675" s="22"/>
      <c r="R675" s="13"/>
      <c r="S675" s="13"/>
      <c r="T675" s="13"/>
      <c r="U675" s="116"/>
      <c r="V675" s="116"/>
      <c r="W675" s="116"/>
      <c r="X675" s="118"/>
      <c r="Y675" s="120"/>
      <c r="Z675" s="116"/>
      <c r="AA675" s="116"/>
      <c r="AB675" s="55">
        <f t="shared" si="61"/>
        <v>0</v>
      </c>
      <c r="AC675" s="39"/>
      <c r="AD675" s="96" t="str">
        <f t="shared" si="62"/>
        <v>No</v>
      </c>
      <c r="AE675" s="18" t="str">
        <f>IFERROR(VLOOKUP(L675,'EFM Funds June 2020'!D:M,9,FALSE),"No")</f>
        <v>No</v>
      </c>
      <c r="AF675" s="18" t="str">
        <f>IFERROR(VLOOKUP(W675,'EFM Funds June 2020'!D:L,9,FALSE),"No")</f>
        <v>No</v>
      </c>
      <c r="AG675" s="19" t="str">
        <f t="shared" ca="1" si="63"/>
        <v>No</v>
      </c>
      <c r="AH675" s="19" t="str">
        <f t="shared" si="64"/>
        <v>No</v>
      </c>
      <c r="AI675" s="56" t="str">
        <f t="shared" ca="1" si="65"/>
        <v>Yes</v>
      </c>
      <c r="AJ675" s="56" t="str">
        <f ca="1">IFERROR(IF(OR($R$1&gt;Q675+90,$R$1&gt;VLOOKUP(W675,'EFM Funds June 2020'!D:E,2,FALSE)+90),"Yes","No"),"No")</f>
        <v>No</v>
      </c>
      <c r="AK675" s="56" t="str">
        <f>IFERROR(IF(OR(IFERROR(IF(AND(VLOOKUP(L675,'EFM Funds June 2020'!$D:$M,10,FALSE)="Yes",T675&lt;0),"Yes","No"),"No")="Yes",IFERROR(IF(AND(VLOOKUP(W675,'EFM Funds June 2020'!$D:$M,10,FALSE)="Yes",AA675&gt;0),"Yes","No"),"No")="Yes"),"Yes","No"),"No")</f>
        <v>No</v>
      </c>
      <c r="AL675" s="95" t="str">
        <f t="shared" si="66"/>
        <v>NoNo</v>
      </c>
    </row>
    <row r="676" spans="1:38" s="12" customFormat="1" x14ac:dyDescent="0.35">
      <c r="A676" s="13"/>
      <c r="B676" s="20"/>
      <c r="C676" s="20"/>
      <c r="D676" s="13"/>
      <c r="E676" s="13"/>
      <c r="F676" s="13"/>
      <c r="G676" s="21"/>
      <c r="H676" s="104"/>
      <c r="I676" s="21"/>
      <c r="J676" s="21"/>
      <c r="K676" s="13"/>
      <c r="L676" s="13"/>
      <c r="M676" s="20"/>
      <c r="N676" s="13"/>
      <c r="O676" s="13"/>
      <c r="P676" s="13"/>
      <c r="Q676" s="22"/>
      <c r="R676" s="13"/>
      <c r="S676" s="13"/>
      <c r="T676" s="13"/>
      <c r="U676" s="116"/>
      <c r="V676" s="116"/>
      <c r="W676" s="116"/>
      <c r="X676" s="118"/>
      <c r="Y676" s="120"/>
      <c r="Z676" s="116"/>
      <c r="AA676" s="116"/>
      <c r="AB676" s="55">
        <f t="shared" si="61"/>
        <v>0</v>
      </c>
      <c r="AC676" s="39"/>
      <c r="AD676" s="96" t="str">
        <f t="shared" si="62"/>
        <v>No</v>
      </c>
      <c r="AE676" s="18" t="str">
        <f>IFERROR(VLOOKUP(L676,'EFM Funds June 2020'!D:M,9,FALSE),"No")</f>
        <v>No</v>
      </c>
      <c r="AF676" s="18" t="str">
        <f>IFERROR(VLOOKUP(W676,'EFM Funds June 2020'!D:L,9,FALSE),"No")</f>
        <v>No</v>
      </c>
      <c r="AG676" s="19" t="str">
        <f t="shared" ca="1" si="63"/>
        <v>No</v>
      </c>
      <c r="AH676" s="19" t="str">
        <f t="shared" si="64"/>
        <v>No</v>
      </c>
      <c r="AI676" s="56" t="str">
        <f t="shared" ca="1" si="65"/>
        <v>Yes</v>
      </c>
      <c r="AJ676" s="56" t="str">
        <f ca="1">IFERROR(IF(OR($R$1&gt;Q676+90,$R$1&gt;VLOOKUP(W676,'EFM Funds June 2020'!D:E,2,FALSE)+90),"Yes","No"),"No")</f>
        <v>No</v>
      </c>
      <c r="AK676" s="56" t="str">
        <f>IFERROR(IF(OR(IFERROR(IF(AND(VLOOKUP(L676,'EFM Funds June 2020'!$D:$M,10,FALSE)="Yes",T676&lt;0),"Yes","No"),"No")="Yes",IFERROR(IF(AND(VLOOKUP(W676,'EFM Funds June 2020'!$D:$M,10,FALSE)="Yes",AA676&gt;0),"Yes","No"),"No")="Yes"),"Yes","No"),"No")</f>
        <v>No</v>
      </c>
      <c r="AL676" s="95" t="str">
        <f t="shared" si="66"/>
        <v>NoNo</v>
      </c>
    </row>
    <row r="677" spans="1:38" s="12" customFormat="1" x14ac:dyDescent="0.35">
      <c r="A677" s="13"/>
      <c r="B677" s="20"/>
      <c r="C677" s="20"/>
      <c r="D677" s="13"/>
      <c r="E677" s="13"/>
      <c r="F677" s="13"/>
      <c r="G677" s="21"/>
      <c r="H677" s="104"/>
      <c r="I677" s="21"/>
      <c r="J677" s="21"/>
      <c r="K677" s="13"/>
      <c r="L677" s="13"/>
      <c r="M677" s="20"/>
      <c r="N677" s="13"/>
      <c r="O677" s="13"/>
      <c r="P677" s="13"/>
      <c r="Q677" s="22"/>
      <c r="R677" s="13"/>
      <c r="S677" s="13"/>
      <c r="T677" s="13"/>
      <c r="U677" s="116"/>
      <c r="V677" s="116"/>
      <c r="W677" s="116"/>
      <c r="X677" s="118"/>
      <c r="Y677" s="120"/>
      <c r="Z677" s="116"/>
      <c r="AA677" s="116"/>
      <c r="AB677" s="55">
        <f t="shared" si="61"/>
        <v>0</v>
      </c>
      <c r="AC677" s="39"/>
      <c r="AD677" s="96" t="str">
        <f t="shared" si="62"/>
        <v>No</v>
      </c>
      <c r="AE677" s="18" t="str">
        <f>IFERROR(VLOOKUP(L677,'EFM Funds June 2020'!D:M,9,FALSE),"No")</f>
        <v>No</v>
      </c>
      <c r="AF677" s="18" t="str">
        <f>IFERROR(VLOOKUP(W677,'EFM Funds June 2020'!D:L,9,FALSE),"No")</f>
        <v>No</v>
      </c>
      <c r="AG677" s="19" t="str">
        <f t="shared" ca="1" si="63"/>
        <v>No</v>
      </c>
      <c r="AH677" s="19" t="str">
        <f t="shared" si="64"/>
        <v>No</v>
      </c>
      <c r="AI677" s="56" t="str">
        <f t="shared" ca="1" si="65"/>
        <v>Yes</v>
      </c>
      <c r="AJ677" s="56" t="str">
        <f ca="1">IFERROR(IF(OR($R$1&gt;Q677+90,$R$1&gt;VLOOKUP(W677,'EFM Funds June 2020'!D:E,2,FALSE)+90),"Yes","No"),"No")</f>
        <v>No</v>
      </c>
      <c r="AK677" s="56" t="str">
        <f>IFERROR(IF(OR(IFERROR(IF(AND(VLOOKUP(L677,'EFM Funds June 2020'!$D:$M,10,FALSE)="Yes",T677&lt;0),"Yes","No"),"No")="Yes",IFERROR(IF(AND(VLOOKUP(W677,'EFM Funds June 2020'!$D:$M,10,FALSE)="Yes",AA677&gt;0),"Yes","No"),"No")="Yes"),"Yes","No"),"No")</f>
        <v>No</v>
      </c>
      <c r="AL677" s="95" t="str">
        <f t="shared" si="66"/>
        <v>NoNo</v>
      </c>
    </row>
    <row r="678" spans="1:38" s="12" customFormat="1" x14ac:dyDescent="0.35">
      <c r="A678" s="13"/>
      <c r="B678" s="20"/>
      <c r="C678" s="20"/>
      <c r="D678" s="13"/>
      <c r="E678" s="13"/>
      <c r="F678" s="13"/>
      <c r="G678" s="21"/>
      <c r="H678" s="104"/>
      <c r="I678" s="21"/>
      <c r="J678" s="21"/>
      <c r="K678" s="13"/>
      <c r="L678" s="13"/>
      <c r="M678" s="20"/>
      <c r="N678" s="13"/>
      <c r="O678" s="13"/>
      <c r="P678" s="13"/>
      <c r="Q678" s="22"/>
      <c r="R678" s="13"/>
      <c r="S678" s="13"/>
      <c r="T678" s="13"/>
      <c r="U678" s="116"/>
      <c r="V678" s="116"/>
      <c r="W678" s="116"/>
      <c r="X678" s="118"/>
      <c r="Y678" s="120"/>
      <c r="Z678" s="116"/>
      <c r="AA678" s="116"/>
      <c r="AB678" s="55">
        <f t="shared" si="61"/>
        <v>0</v>
      </c>
      <c r="AC678" s="39"/>
      <c r="AD678" s="96" t="str">
        <f t="shared" si="62"/>
        <v>No</v>
      </c>
      <c r="AE678" s="18" t="str">
        <f>IFERROR(VLOOKUP(L678,'EFM Funds June 2020'!D:M,9,FALSE),"No")</f>
        <v>No</v>
      </c>
      <c r="AF678" s="18" t="str">
        <f>IFERROR(VLOOKUP(W678,'EFM Funds June 2020'!D:L,9,FALSE),"No")</f>
        <v>No</v>
      </c>
      <c r="AG678" s="19" t="str">
        <f t="shared" ca="1" si="63"/>
        <v>No</v>
      </c>
      <c r="AH678" s="19" t="str">
        <f t="shared" si="64"/>
        <v>No</v>
      </c>
      <c r="AI678" s="56" t="str">
        <f t="shared" ca="1" si="65"/>
        <v>Yes</v>
      </c>
      <c r="AJ678" s="56" t="str">
        <f ca="1">IFERROR(IF(OR($R$1&gt;Q678+90,$R$1&gt;VLOOKUP(W678,'EFM Funds June 2020'!D:E,2,FALSE)+90),"Yes","No"),"No")</f>
        <v>No</v>
      </c>
      <c r="AK678" s="56" t="str">
        <f>IFERROR(IF(OR(IFERROR(IF(AND(VLOOKUP(L678,'EFM Funds June 2020'!$D:$M,10,FALSE)="Yes",T678&lt;0),"Yes","No"),"No")="Yes",IFERROR(IF(AND(VLOOKUP(W678,'EFM Funds June 2020'!$D:$M,10,FALSE)="Yes",AA678&gt;0),"Yes","No"),"No")="Yes"),"Yes","No"),"No")</f>
        <v>No</v>
      </c>
      <c r="AL678" s="95" t="str">
        <f t="shared" si="66"/>
        <v>NoNo</v>
      </c>
    </row>
    <row r="679" spans="1:38" s="12" customFormat="1" x14ac:dyDescent="0.35">
      <c r="A679" s="13"/>
      <c r="B679" s="20"/>
      <c r="C679" s="20"/>
      <c r="D679" s="13"/>
      <c r="E679" s="13"/>
      <c r="F679" s="13"/>
      <c r="G679" s="21"/>
      <c r="H679" s="104"/>
      <c r="I679" s="21"/>
      <c r="J679" s="21"/>
      <c r="K679" s="13"/>
      <c r="L679" s="13"/>
      <c r="M679" s="20"/>
      <c r="N679" s="13"/>
      <c r="O679" s="13"/>
      <c r="P679" s="13"/>
      <c r="Q679" s="22"/>
      <c r="R679" s="13"/>
      <c r="S679" s="13"/>
      <c r="T679" s="13"/>
      <c r="U679" s="116"/>
      <c r="V679" s="116"/>
      <c r="W679" s="116"/>
      <c r="X679" s="118"/>
      <c r="Y679" s="120"/>
      <c r="Z679" s="116"/>
      <c r="AA679" s="116"/>
      <c r="AB679" s="55">
        <f t="shared" si="61"/>
        <v>0</v>
      </c>
      <c r="AC679" s="39"/>
      <c r="AD679" s="96" t="str">
        <f t="shared" si="62"/>
        <v>No</v>
      </c>
      <c r="AE679" s="18" t="str">
        <f>IFERROR(VLOOKUP(L679,'EFM Funds June 2020'!D:M,9,FALSE),"No")</f>
        <v>No</v>
      </c>
      <c r="AF679" s="18" t="str">
        <f>IFERROR(VLOOKUP(W679,'EFM Funds June 2020'!D:L,9,FALSE),"No")</f>
        <v>No</v>
      </c>
      <c r="AG679" s="19" t="str">
        <f t="shared" ca="1" si="63"/>
        <v>No</v>
      </c>
      <c r="AH679" s="19" t="str">
        <f t="shared" si="64"/>
        <v>No</v>
      </c>
      <c r="AI679" s="56" t="str">
        <f t="shared" ca="1" si="65"/>
        <v>Yes</v>
      </c>
      <c r="AJ679" s="56" t="str">
        <f ca="1">IFERROR(IF(OR($R$1&gt;Q679+90,$R$1&gt;VLOOKUP(W679,'EFM Funds June 2020'!D:E,2,FALSE)+90),"Yes","No"),"No")</f>
        <v>No</v>
      </c>
      <c r="AK679" s="56" t="str">
        <f>IFERROR(IF(OR(IFERROR(IF(AND(VLOOKUP(L679,'EFM Funds June 2020'!$D:$M,10,FALSE)="Yes",T679&lt;0),"Yes","No"),"No")="Yes",IFERROR(IF(AND(VLOOKUP(W679,'EFM Funds June 2020'!$D:$M,10,FALSE)="Yes",AA679&gt;0),"Yes","No"),"No")="Yes"),"Yes","No"),"No")</f>
        <v>No</v>
      </c>
      <c r="AL679" s="95" t="str">
        <f t="shared" si="66"/>
        <v>NoNo</v>
      </c>
    </row>
    <row r="680" spans="1:38" s="12" customFormat="1" x14ac:dyDescent="0.35">
      <c r="A680" s="13"/>
      <c r="B680" s="20"/>
      <c r="C680" s="20"/>
      <c r="D680" s="13"/>
      <c r="E680" s="13"/>
      <c r="F680" s="13"/>
      <c r="G680" s="21"/>
      <c r="H680" s="104"/>
      <c r="I680" s="21"/>
      <c r="J680" s="21"/>
      <c r="K680" s="13"/>
      <c r="L680" s="13"/>
      <c r="M680" s="20"/>
      <c r="N680" s="13"/>
      <c r="O680" s="13"/>
      <c r="P680" s="13"/>
      <c r="Q680" s="22"/>
      <c r="R680" s="13"/>
      <c r="S680" s="13"/>
      <c r="T680" s="13"/>
      <c r="U680" s="116"/>
      <c r="V680" s="116"/>
      <c r="W680" s="116"/>
      <c r="X680" s="118"/>
      <c r="Y680" s="120"/>
      <c r="Z680" s="116"/>
      <c r="AA680" s="116"/>
      <c r="AB680" s="55">
        <f t="shared" si="61"/>
        <v>0</v>
      </c>
      <c r="AC680" s="39"/>
      <c r="AD680" s="96" t="str">
        <f t="shared" si="62"/>
        <v>No</v>
      </c>
      <c r="AE680" s="18" t="str">
        <f>IFERROR(VLOOKUP(L680,'EFM Funds June 2020'!D:M,9,FALSE),"No")</f>
        <v>No</v>
      </c>
      <c r="AF680" s="18" t="str">
        <f>IFERROR(VLOOKUP(W680,'EFM Funds June 2020'!D:L,9,FALSE),"No")</f>
        <v>No</v>
      </c>
      <c r="AG680" s="19" t="str">
        <f t="shared" ca="1" si="63"/>
        <v>No</v>
      </c>
      <c r="AH680" s="19" t="str">
        <f t="shared" si="64"/>
        <v>No</v>
      </c>
      <c r="AI680" s="56" t="str">
        <f t="shared" ca="1" si="65"/>
        <v>Yes</v>
      </c>
      <c r="AJ680" s="56" t="str">
        <f ca="1">IFERROR(IF(OR($R$1&gt;Q680+90,$R$1&gt;VLOOKUP(W680,'EFM Funds June 2020'!D:E,2,FALSE)+90),"Yes","No"),"No")</f>
        <v>No</v>
      </c>
      <c r="AK680" s="56" t="str">
        <f>IFERROR(IF(OR(IFERROR(IF(AND(VLOOKUP(L680,'EFM Funds June 2020'!$D:$M,10,FALSE)="Yes",T680&lt;0),"Yes","No"),"No")="Yes",IFERROR(IF(AND(VLOOKUP(W680,'EFM Funds June 2020'!$D:$M,10,FALSE)="Yes",AA680&gt;0),"Yes","No"),"No")="Yes"),"Yes","No"),"No")</f>
        <v>No</v>
      </c>
      <c r="AL680" s="95" t="str">
        <f t="shared" si="66"/>
        <v>NoNo</v>
      </c>
    </row>
    <row r="681" spans="1:38" s="12" customFormat="1" x14ac:dyDescent="0.35">
      <c r="A681" s="13"/>
      <c r="B681" s="20"/>
      <c r="C681" s="20"/>
      <c r="D681" s="13"/>
      <c r="E681" s="13"/>
      <c r="F681" s="13"/>
      <c r="G681" s="21"/>
      <c r="H681" s="104"/>
      <c r="I681" s="21"/>
      <c r="J681" s="21"/>
      <c r="K681" s="13"/>
      <c r="L681" s="13"/>
      <c r="M681" s="20"/>
      <c r="N681" s="13"/>
      <c r="O681" s="13"/>
      <c r="P681" s="13"/>
      <c r="Q681" s="22"/>
      <c r="R681" s="13"/>
      <c r="S681" s="13"/>
      <c r="T681" s="13"/>
      <c r="U681" s="116"/>
      <c r="V681" s="116"/>
      <c r="W681" s="116"/>
      <c r="X681" s="118"/>
      <c r="Y681" s="120"/>
      <c r="Z681" s="116"/>
      <c r="AA681" s="116"/>
      <c r="AB681" s="55">
        <f t="shared" si="61"/>
        <v>0</v>
      </c>
      <c r="AC681" s="39"/>
      <c r="AD681" s="96" t="str">
        <f t="shared" si="62"/>
        <v>No</v>
      </c>
      <c r="AE681" s="18" t="str">
        <f>IFERROR(VLOOKUP(L681,'EFM Funds June 2020'!D:M,9,FALSE),"No")</f>
        <v>No</v>
      </c>
      <c r="AF681" s="18" t="str">
        <f>IFERROR(VLOOKUP(W681,'EFM Funds June 2020'!D:L,9,FALSE),"No")</f>
        <v>No</v>
      </c>
      <c r="AG681" s="19" t="str">
        <f t="shared" ca="1" si="63"/>
        <v>No</v>
      </c>
      <c r="AH681" s="19" t="str">
        <f t="shared" si="64"/>
        <v>No</v>
      </c>
      <c r="AI681" s="56" t="str">
        <f t="shared" ca="1" si="65"/>
        <v>Yes</v>
      </c>
      <c r="AJ681" s="56" t="str">
        <f ca="1">IFERROR(IF(OR($R$1&gt;Q681+90,$R$1&gt;VLOOKUP(W681,'EFM Funds June 2020'!D:E,2,FALSE)+90),"Yes","No"),"No")</f>
        <v>No</v>
      </c>
      <c r="AK681" s="56" t="str">
        <f>IFERROR(IF(OR(IFERROR(IF(AND(VLOOKUP(L681,'EFM Funds June 2020'!$D:$M,10,FALSE)="Yes",T681&lt;0),"Yes","No"),"No")="Yes",IFERROR(IF(AND(VLOOKUP(W681,'EFM Funds June 2020'!$D:$M,10,FALSE)="Yes",AA681&gt;0),"Yes","No"),"No")="Yes"),"Yes","No"),"No")</f>
        <v>No</v>
      </c>
      <c r="AL681" s="95" t="str">
        <f t="shared" si="66"/>
        <v>NoNo</v>
      </c>
    </row>
    <row r="682" spans="1:38" s="12" customFormat="1" x14ac:dyDescent="0.35">
      <c r="A682" s="13"/>
      <c r="B682" s="20"/>
      <c r="C682" s="20"/>
      <c r="D682" s="13"/>
      <c r="E682" s="13"/>
      <c r="F682" s="13"/>
      <c r="G682" s="21"/>
      <c r="H682" s="104"/>
      <c r="I682" s="21"/>
      <c r="J682" s="21"/>
      <c r="K682" s="13"/>
      <c r="L682" s="13"/>
      <c r="M682" s="20"/>
      <c r="N682" s="13"/>
      <c r="O682" s="13"/>
      <c r="P682" s="13"/>
      <c r="Q682" s="22"/>
      <c r="R682" s="13"/>
      <c r="S682" s="13"/>
      <c r="T682" s="13"/>
      <c r="U682" s="116"/>
      <c r="V682" s="116"/>
      <c r="W682" s="116"/>
      <c r="X682" s="118"/>
      <c r="Y682" s="120"/>
      <c r="Z682" s="116"/>
      <c r="AA682" s="116"/>
      <c r="AB682" s="55">
        <f t="shared" si="61"/>
        <v>0</v>
      </c>
      <c r="AC682" s="39"/>
      <c r="AD682" s="96" t="str">
        <f t="shared" si="62"/>
        <v>No</v>
      </c>
      <c r="AE682" s="18" t="str">
        <f>IFERROR(VLOOKUP(L682,'EFM Funds June 2020'!D:M,9,FALSE),"No")</f>
        <v>No</v>
      </c>
      <c r="AF682" s="18" t="str">
        <f>IFERROR(VLOOKUP(W682,'EFM Funds June 2020'!D:L,9,FALSE),"No")</f>
        <v>No</v>
      </c>
      <c r="AG682" s="19" t="str">
        <f t="shared" ca="1" si="63"/>
        <v>No</v>
      </c>
      <c r="AH682" s="19" t="str">
        <f t="shared" si="64"/>
        <v>No</v>
      </c>
      <c r="AI682" s="56" t="str">
        <f t="shared" ca="1" si="65"/>
        <v>Yes</v>
      </c>
      <c r="AJ682" s="56" t="str">
        <f ca="1">IFERROR(IF(OR($R$1&gt;Q682+90,$R$1&gt;VLOOKUP(W682,'EFM Funds June 2020'!D:E,2,FALSE)+90),"Yes","No"),"No")</f>
        <v>No</v>
      </c>
      <c r="AK682" s="56" t="str">
        <f>IFERROR(IF(OR(IFERROR(IF(AND(VLOOKUP(L682,'EFM Funds June 2020'!$D:$M,10,FALSE)="Yes",T682&lt;0),"Yes","No"),"No")="Yes",IFERROR(IF(AND(VLOOKUP(W682,'EFM Funds June 2020'!$D:$M,10,FALSE)="Yes",AA682&gt;0),"Yes","No"),"No")="Yes"),"Yes","No"),"No")</f>
        <v>No</v>
      </c>
      <c r="AL682" s="95" t="str">
        <f t="shared" si="66"/>
        <v>NoNo</v>
      </c>
    </row>
    <row r="683" spans="1:38" s="12" customFormat="1" x14ac:dyDescent="0.35">
      <c r="A683" s="13"/>
      <c r="B683" s="20"/>
      <c r="C683" s="20"/>
      <c r="D683" s="13"/>
      <c r="E683" s="13"/>
      <c r="F683" s="13"/>
      <c r="G683" s="21"/>
      <c r="H683" s="104"/>
      <c r="I683" s="21"/>
      <c r="J683" s="21"/>
      <c r="K683" s="13"/>
      <c r="L683" s="13"/>
      <c r="M683" s="20"/>
      <c r="N683" s="13"/>
      <c r="O683" s="13"/>
      <c r="P683" s="13"/>
      <c r="Q683" s="22"/>
      <c r="R683" s="13"/>
      <c r="S683" s="13"/>
      <c r="T683" s="13"/>
      <c r="U683" s="116"/>
      <c r="V683" s="116"/>
      <c r="W683" s="116"/>
      <c r="X683" s="118"/>
      <c r="Y683" s="120"/>
      <c r="Z683" s="116"/>
      <c r="AA683" s="116"/>
      <c r="AB683" s="55">
        <f t="shared" si="61"/>
        <v>0</v>
      </c>
      <c r="AC683" s="39"/>
      <c r="AD683" s="96" t="str">
        <f t="shared" si="62"/>
        <v>No</v>
      </c>
      <c r="AE683" s="18" t="str">
        <f>IFERROR(VLOOKUP(L683,'EFM Funds June 2020'!D:M,9,FALSE),"No")</f>
        <v>No</v>
      </c>
      <c r="AF683" s="18" t="str">
        <f>IFERROR(VLOOKUP(W683,'EFM Funds June 2020'!D:L,9,FALSE),"No")</f>
        <v>No</v>
      </c>
      <c r="AG683" s="19" t="str">
        <f t="shared" ca="1" si="63"/>
        <v>No</v>
      </c>
      <c r="AH683" s="19" t="str">
        <f t="shared" si="64"/>
        <v>No</v>
      </c>
      <c r="AI683" s="56" t="str">
        <f t="shared" ca="1" si="65"/>
        <v>Yes</v>
      </c>
      <c r="AJ683" s="56" t="str">
        <f ca="1">IFERROR(IF(OR($R$1&gt;Q683+90,$R$1&gt;VLOOKUP(W683,'EFM Funds June 2020'!D:E,2,FALSE)+90),"Yes","No"),"No")</f>
        <v>No</v>
      </c>
      <c r="AK683" s="56" t="str">
        <f>IFERROR(IF(OR(IFERROR(IF(AND(VLOOKUP(L683,'EFM Funds June 2020'!$D:$M,10,FALSE)="Yes",T683&lt;0),"Yes","No"),"No")="Yes",IFERROR(IF(AND(VLOOKUP(W683,'EFM Funds June 2020'!$D:$M,10,FALSE)="Yes",AA683&gt;0),"Yes","No"),"No")="Yes"),"Yes","No"),"No")</f>
        <v>No</v>
      </c>
      <c r="AL683" s="95" t="str">
        <f t="shared" si="66"/>
        <v>NoNo</v>
      </c>
    </row>
    <row r="684" spans="1:38" s="12" customFormat="1" x14ac:dyDescent="0.35">
      <c r="A684" s="13"/>
      <c r="B684" s="20"/>
      <c r="C684" s="20"/>
      <c r="D684" s="13"/>
      <c r="E684" s="13"/>
      <c r="F684" s="13"/>
      <c r="G684" s="21"/>
      <c r="H684" s="104"/>
      <c r="I684" s="21"/>
      <c r="J684" s="21"/>
      <c r="K684" s="13"/>
      <c r="L684" s="13"/>
      <c r="M684" s="20"/>
      <c r="N684" s="13"/>
      <c r="O684" s="13"/>
      <c r="P684" s="13"/>
      <c r="Q684" s="22"/>
      <c r="R684" s="13"/>
      <c r="S684" s="13"/>
      <c r="T684" s="13"/>
      <c r="U684" s="116"/>
      <c r="V684" s="116"/>
      <c r="W684" s="116"/>
      <c r="X684" s="118"/>
      <c r="Y684" s="120"/>
      <c r="Z684" s="116"/>
      <c r="AA684" s="116"/>
      <c r="AB684" s="55">
        <f t="shared" si="61"/>
        <v>0</v>
      </c>
      <c r="AC684" s="39"/>
      <c r="AD684" s="96" t="str">
        <f t="shared" si="62"/>
        <v>No</v>
      </c>
      <c r="AE684" s="18" t="str">
        <f>IFERROR(VLOOKUP(L684,'EFM Funds June 2020'!D:M,9,FALSE),"No")</f>
        <v>No</v>
      </c>
      <c r="AF684" s="18" t="str">
        <f>IFERROR(VLOOKUP(W684,'EFM Funds June 2020'!D:L,9,FALSE),"No")</f>
        <v>No</v>
      </c>
      <c r="AG684" s="19" t="str">
        <f t="shared" ca="1" si="63"/>
        <v>No</v>
      </c>
      <c r="AH684" s="19" t="str">
        <f t="shared" si="64"/>
        <v>No</v>
      </c>
      <c r="AI684" s="56" t="str">
        <f t="shared" ca="1" si="65"/>
        <v>Yes</v>
      </c>
      <c r="AJ684" s="56" t="str">
        <f ca="1">IFERROR(IF(OR($R$1&gt;Q684+90,$R$1&gt;VLOOKUP(W684,'EFM Funds June 2020'!D:E,2,FALSE)+90),"Yes","No"),"No")</f>
        <v>No</v>
      </c>
      <c r="AK684" s="56" t="str">
        <f>IFERROR(IF(OR(IFERROR(IF(AND(VLOOKUP(L684,'EFM Funds June 2020'!$D:$M,10,FALSE)="Yes",T684&lt;0),"Yes","No"),"No")="Yes",IFERROR(IF(AND(VLOOKUP(W684,'EFM Funds June 2020'!$D:$M,10,FALSE)="Yes",AA684&gt;0),"Yes","No"),"No")="Yes"),"Yes","No"),"No")</f>
        <v>No</v>
      </c>
      <c r="AL684" s="95" t="str">
        <f t="shared" si="66"/>
        <v>NoNo</v>
      </c>
    </row>
    <row r="685" spans="1:38" s="12" customFormat="1" x14ac:dyDescent="0.35">
      <c r="A685" s="13"/>
      <c r="B685" s="20"/>
      <c r="C685" s="20"/>
      <c r="D685" s="13"/>
      <c r="E685" s="13"/>
      <c r="F685" s="13"/>
      <c r="G685" s="21"/>
      <c r="H685" s="104"/>
      <c r="I685" s="21"/>
      <c r="J685" s="21"/>
      <c r="K685" s="13"/>
      <c r="L685" s="13"/>
      <c r="M685" s="20"/>
      <c r="N685" s="13"/>
      <c r="O685" s="13"/>
      <c r="P685" s="13"/>
      <c r="Q685" s="22"/>
      <c r="R685" s="13"/>
      <c r="S685" s="13"/>
      <c r="T685" s="13"/>
      <c r="U685" s="116"/>
      <c r="V685" s="116"/>
      <c r="W685" s="116"/>
      <c r="X685" s="118"/>
      <c r="Y685" s="120"/>
      <c r="Z685" s="116"/>
      <c r="AA685" s="116"/>
      <c r="AB685" s="55">
        <f t="shared" si="61"/>
        <v>0</v>
      </c>
      <c r="AC685" s="39"/>
      <c r="AD685" s="96" t="str">
        <f t="shared" si="62"/>
        <v>No</v>
      </c>
      <c r="AE685" s="18" t="str">
        <f>IFERROR(VLOOKUP(L685,'EFM Funds June 2020'!D:M,9,FALSE),"No")</f>
        <v>No</v>
      </c>
      <c r="AF685" s="18" t="str">
        <f>IFERROR(VLOOKUP(W685,'EFM Funds June 2020'!D:L,9,FALSE),"No")</f>
        <v>No</v>
      </c>
      <c r="AG685" s="19" t="str">
        <f t="shared" ca="1" si="63"/>
        <v>No</v>
      </c>
      <c r="AH685" s="19" t="str">
        <f t="shared" si="64"/>
        <v>No</v>
      </c>
      <c r="AI685" s="56" t="str">
        <f t="shared" ca="1" si="65"/>
        <v>Yes</v>
      </c>
      <c r="AJ685" s="56" t="str">
        <f ca="1">IFERROR(IF(OR($R$1&gt;Q685+90,$R$1&gt;VLOOKUP(W685,'EFM Funds June 2020'!D:E,2,FALSE)+90),"Yes","No"),"No")</f>
        <v>No</v>
      </c>
      <c r="AK685" s="56" t="str">
        <f>IFERROR(IF(OR(IFERROR(IF(AND(VLOOKUP(L685,'EFM Funds June 2020'!$D:$M,10,FALSE)="Yes",T685&lt;0),"Yes","No"),"No")="Yes",IFERROR(IF(AND(VLOOKUP(W685,'EFM Funds June 2020'!$D:$M,10,FALSE)="Yes",AA685&gt;0),"Yes","No"),"No")="Yes"),"Yes","No"),"No")</f>
        <v>No</v>
      </c>
      <c r="AL685" s="95" t="str">
        <f t="shared" si="66"/>
        <v>NoNo</v>
      </c>
    </row>
    <row r="686" spans="1:38" s="12" customFormat="1" x14ac:dyDescent="0.35">
      <c r="A686" s="13"/>
      <c r="B686" s="20"/>
      <c r="C686" s="20"/>
      <c r="D686" s="13"/>
      <c r="E686" s="13"/>
      <c r="F686" s="13"/>
      <c r="G686" s="21"/>
      <c r="H686" s="104"/>
      <c r="I686" s="21"/>
      <c r="J686" s="21"/>
      <c r="K686" s="13"/>
      <c r="L686" s="13"/>
      <c r="M686" s="20"/>
      <c r="N686" s="13"/>
      <c r="O686" s="13"/>
      <c r="P686" s="13"/>
      <c r="Q686" s="22"/>
      <c r="R686" s="13"/>
      <c r="S686" s="13"/>
      <c r="T686" s="13"/>
      <c r="U686" s="116"/>
      <c r="V686" s="116"/>
      <c r="W686" s="116"/>
      <c r="X686" s="118"/>
      <c r="Y686" s="120"/>
      <c r="Z686" s="116"/>
      <c r="AA686" s="116"/>
      <c r="AB686" s="55">
        <f t="shared" si="61"/>
        <v>0</v>
      </c>
      <c r="AC686" s="39"/>
      <c r="AD686" s="96" t="str">
        <f t="shared" si="62"/>
        <v>No</v>
      </c>
      <c r="AE686" s="18" t="str">
        <f>IFERROR(VLOOKUP(L686,'EFM Funds June 2020'!D:M,9,FALSE),"No")</f>
        <v>No</v>
      </c>
      <c r="AF686" s="18" t="str">
        <f>IFERROR(VLOOKUP(W686,'EFM Funds June 2020'!D:L,9,FALSE),"No")</f>
        <v>No</v>
      </c>
      <c r="AG686" s="19" t="str">
        <f t="shared" ca="1" si="63"/>
        <v>No</v>
      </c>
      <c r="AH686" s="19" t="str">
        <f t="shared" si="64"/>
        <v>No</v>
      </c>
      <c r="AI686" s="56" t="str">
        <f t="shared" ca="1" si="65"/>
        <v>Yes</v>
      </c>
      <c r="AJ686" s="56" t="str">
        <f ca="1">IFERROR(IF(OR($R$1&gt;Q686+90,$R$1&gt;VLOOKUP(W686,'EFM Funds June 2020'!D:E,2,FALSE)+90),"Yes","No"),"No")</f>
        <v>No</v>
      </c>
      <c r="AK686" s="56" t="str">
        <f>IFERROR(IF(OR(IFERROR(IF(AND(VLOOKUP(L686,'EFM Funds June 2020'!$D:$M,10,FALSE)="Yes",T686&lt;0),"Yes","No"),"No")="Yes",IFERROR(IF(AND(VLOOKUP(W686,'EFM Funds June 2020'!$D:$M,10,FALSE)="Yes",AA686&gt;0),"Yes","No"),"No")="Yes"),"Yes","No"),"No")</f>
        <v>No</v>
      </c>
      <c r="AL686" s="95" t="str">
        <f t="shared" si="66"/>
        <v>NoNo</v>
      </c>
    </row>
    <row r="687" spans="1:38" s="12" customFormat="1" x14ac:dyDescent="0.35">
      <c r="A687" s="13"/>
      <c r="B687" s="20"/>
      <c r="C687" s="20"/>
      <c r="D687" s="13"/>
      <c r="E687" s="13"/>
      <c r="F687" s="13"/>
      <c r="G687" s="21"/>
      <c r="H687" s="104"/>
      <c r="I687" s="21"/>
      <c r="J687" s="21"/>
      <c r="K687" s="13"/>
      <c r="L687" s="13"/>
      <c r="M687" s="20"/>
      <c r="N687" s="13"/>
      <c r="O687" s="13"/>
      <c r="P687" s="13"/>
      <c r="Q687" s="22"/>
      <c r="R687" s="13"/>
      <c r="S687" s="13"/>
      <c r="T687" s="13"/>
      <c r="U687" s="116"/>
      <c r="V687" s="116"/>
      <c r="W687" s="116"/>
      <c r="X687" s="118"/>
      <c r="Y687" s="120"/>
      <c r="Z687" s="116"/>
      <c r="AA687" s="116"/>
      <c r="AB687" s="55">
        <f t="shared" si="61"/>
        <v>0</v>
      </c>
      <c r="AC687" s="39"/>
      <c r="AD687" s="96" t="str">
        <f t="shared" si="62"/>
        <v>No</v>
      </c>
      <c r="AE687" s="18" t="str">
        <f>IFERROR(VLOOKUP(L687,'EFM Funds June 2020'!D:M,9,FALSE),"No")</f>
        <v>No</v>
      </c>
      <c r="AF687" s="18" t="str">
        <f>IFERROR(VLOOKUP(W687,'EFM Funds June 2020'!D:L,9,FALSE),"No")</f>
        <v>No</v>
      </c>
      <c r="AG687" s="19" t="str">
        <f t="shared" ca="1" si="63"/>
        <v>No</v>
      </c>
      <c r="AH687" s="19" t="str">
        <f t="shared" si="64"/>
        <v>No</v>
      </c>
      <c r="AI687" s="56" t="str">
        <f t="shared" ca="1" si="65"/>
        <v>Yes</v>
      </c>
      <c r="AJ687" s="56" t="str">
        <f ca="1">IFERROR(IF(OR($R$1&gt;Q687+90,$R$1&gt;VLOOKUP(W687,'EFM Funds June 2020'!D:E,2,FALSE)+90),"Yes","No"),"No")</f>
        <v>No</v>
      </c>
      <c r="AK687" s="56" t="str">
        <f>IFERROR(IF(OR(IFERROR(IF(AND(VLOOKUP(L687,'EFM Funds June 2020'!$D:$M,10,FALSE)="Yes",T687&lt;0),"Yes","No"),"No")="Yes",IFERROR(IF(AND(VLOOKUP(W687,'EFM Funds June 2020'!$D:$M,10,FALSE)="Yes",AA687&gt;0),"Yes","No"),"No")="Yes"),"Yes","No"),"No")</f>
        <v>No</v>
      </c>
      <c r="AL687" s="95" t="str">
        <f t="shared" si="66"/>
        <v>NoNo</v>
      </c>
    </row>
    <row r="688" spans="1:38" s="12" customFormat="1" x14ac:dyDescent="0.35">
      <c r="A688" s="13"/>
      <c r="B688" s="20"/>
      <c r="C688" s="20"/>
      <c r="D688" s="13"/>
      <c r="E688" s="13"/>
      <c r="F688" s="13"/>
      <c r="G688" s="21"/>
      <c r="H688" s="104"/>
      <c r="I688" s="21"/>
      <c r="J688" s="21"/>
      <c r="K688" s="13"/>
      <c r="L688" s="13"/>
      <c r="M688" s="20"/>
      <c r="N688" s="13"/>
      <c r="O688" s="13"/>
      <c r="P688" s="13"/>
      <c r="Q688" s="22"/>
      <c r="R688" s="13"/>
      <c r="S688" s="13"/>
      <c r="T688" s="13"/>
      <c r="U688" s="116"/>
      <c r="V688" s="116"/>
      <c r="W688" s="116"/>
      <c r="X688" s="118"/>
      <c r="Y688" s="120"/>
      <c r="Z688" s="116"/>
      <c r="AA688" s="116"/>
      <c r="AB688" s="55">
        <f t="shared" si="61"/>
        <v>0</v>
      </c>
      <c r="AC688" s="39"/>
      <c r="AD688" s="96" t="str">
        <f t="shared" si="62"/>
        <v>No</v>
      </c>
      <c r="AE688" s="18" t="str">
        <f>IFERROR(VLOOKUP(L688,'EFM Funds June 2020'!D:M,9,FALSE),"No")</f>
        <v>No</v>
      </c>
      <c r="AF688" s="18" t="str">
        <f>IFERROR(VLOOKUP(W688,'EFM Funds June 2020'!D:L,9,FALSE),"No")</f>
        <v>No</v>
      </c>
      <c r="AG688" s="19" t="str">
        <f t="shared" ca="1" si="63"/>
        <v>No</v>
      </c>
      <c r="AH688" s="19" t="str">
        <f t="shared" si="64"/>
        <v>No</v>
      </c>
      <c r="AI688" s="56" t="str">
        <f t="shared" ca="1" si="65"/>
        <v>Yes</v>
      </c>
      <c r="AJ688" s="56" t="str">
        <f ca="1">IFERROR(IF(OR($R$1&gt;Q688+90,$R$1&gt;VLOOKUP(W688,'EFM Funds June 2020'!D:E,2,FALSE)+90),"Yes","No"),"No")</f>
        <v>No</v>
      </c>
      <c r="AK688" s="56" t="str">
        <f>IFERROR(IF(OR(IFERROR(IF(AND(VLOOKUP(L688,'EFM Funds June 2020'!$D:$M,10,FALSE)="Yes",T688&lt;0),"Yes","No"),"No")="Yes",IFERROR(IF(AND(VLOOKUP(W688,'EFM Funds June 2020'!$D:$M,10,FALSE)="Yes",AA688&gt;0),"Yes","No"),"No")="Yes"),"Yes","No"),"No")</f>
        <v>No</v>
      </c>
      <c r="AL688" s="95" t="str">
        <f t="shared" si="66"/>
        <v>NoNo</v>
      </c>
    </row>
    <row r="689" spans="1:38" s="12" customFormat="1" x14ac:dyDescent="0.35">
      <c r="A689" s="13"/>
      <c r="B689" s="20"/>
      <c r="C689" s="20"/>
      <c r="D689" s="13"/>
      <c r="E689" s="13"/>
      <c r="F689" s="13"/>
      <c r="G689" s="21"/>
      <c r="H689" s="104"/>
      <c r="I689" s="21"/>
      <c r="J689" s="21"/>
      <c r="K689" s="13"/>
      <c r="L689" s="13"/>
      <c r="M689" s="20"/>
      <c r="N689" s="13"/>
      <c r="O689" s="13"/>
      <c r="P689" s="13"/>
      <c r="Q689" s="22"/>
      <c r="R689" s="13"/>
      <c r="S689" s="13"/>
      <c r="T689" s="13"/>
      <c r="U689" s="116"/>
      <c r="V689" s="116"/>
      <c r="W689" s="116"/>
      <c r="X689" s="118"/>
      <c r="Y689" s="120"/>
      <c r="Z689" s="116"/>
      <c r="AA689" s="116"/>
      <c r="AB689" s="55">
        <f t="shared" si="61"/>
        <v>0</v>
      </c>
      <c r="AC689" s="39"/>
      <c r="AD689" s="96" t="str">
        <f t="shared" si="62"/>
        <v>No</v>
      </c>
      <c r="AE689" s="18" t="str">
        <f>IFERROR(VLOOKUP(L689,'EFM Funds June 2020'!D:M,9,FALSE),"No")</f>
        <v>No</v>
      </c>
      <c r="AF689" s="18" t="str">
        <f>IFERROR(VLOOKUP(W689,'EFM Funds June 2020'!D:L,9,FALSE),"No")</f>
        <v>No</v>
      </c>
      <c r="AG689" s="19" t="str">
        <f t="shared" ca="1" si="63"/>
        <v>No</v>
      </c>
      <c r="AH689" s="19" t="str">
        <f t="shared" si="64"/>
        <v>No</v>
      </c>
      <c r="AI689" s="56" t="str">
        <f t="shared" ca="1" si="65"/>
        <v>Yes</v>
      </c>
      <c r="AJ689" s="56" t="str">
        <f ca="1">IFERROR(IF(OR($R$1&gt;Q689+90,$R$1&gt;VLOOKUP(W689,'EFM Funds June 2020'!D:E,2,FALSE)+90),"Yes","No"),"No")</f>
        <v>No</v>
      </c>
      <c r="AK689" s="56" t="str">
        <f>IFERROR(IF(OR(IFERROR(IF(AND(VLOOKUP(L689,'EFM Funds June 2020'!$D:$M,10,FALSE)="Yes",T689&lt;0),"Yes","No"),"No")="Yes",IFERROR(IF(AND(VLOOKUP(W689,'EFM Funds June 2020'!$D:$M,10,FALSE)="Yes",AA689&gt;0),"Yes","No"),"No")="Yes"),"Yes","No"),"No")</f>
        <v>No</v>
      </c>
      <c r="AL689" s="95" t="str">
        <f t="shared" si="66"/>
        <v>NoNo</v>
      </c>
    </row>
    <row r="690" spans="1:38" s="12" customFormat="1" x14ac:dyDescent="0.35">
      <c r="A690" s="13"/>
      <c r="B690" s="20"/>
      <c r="C690" s="20"/>
      <c r="D690" s="13"/>
      <c r="E690" s="13"/>
      <c r="F690" s="13"/>
      <c r="G690" s="21"/>
      <c r="H690" s="104"/>
      <c r="I690" s="21"/>
      <c r="J690" s="21"/>
      <c r="K690" s="13"/>
      <c r="L690" s="13"/>
      <c r="M690" s="20"/>
      <c r="N690" s="13"/>
      <c r="O690" s="13"/>
      <c r="P690" s="13"/>
      <c r="Q690" s="22"/>
      <c r="R690" s="13"/>
      <c r="S690" s="13"/>
      <c r="T690" s="13"/>
      <c r="U690" s="116"/>
      <c r="V690" s="116"/>
      <c r="W690" s="116"/>
      <c r="X690" s="118"/>
      <c r="Y690" s="120"/>
      <c r="Z690" s="116"/>
      <c r="AA690" s="116"/>
      <c r="AB690" s="55">
        <f t="shared" si="61"/>
        <v>0</v>
      </c>
      <c r="AC690" s="39"/>
      <c r="AD690" s="96" t="str">
        <f t="shared" si="62"/>
        <v>No</v>
      </c>
      <c r="AE690" s="18" t="str">
        <f>IFERROR(VLOOKUP(L690,'EFM Funds June 2020'!D:M,9,FALSE),"No")</f>
        <v>No</v>
      </c>
      <c r="AF690" s="18" t="str">
        <f>IFERROR(VLOOKUP(W690,'EFM Funds June 2020'!D:L,9,FALSE),"No")</f>
        <v>No</v>
      </c>
      <c r="AG690" s="19" t="str">
        <f t="shared" ca="1" si="63"/>
        <v>No</v>
      </c>
      <c r="AH690" s="19" t="str">
        <f t="shared" si="64"/>
        <v>No</v>
      </c>
      <c r="AI690" s="56" t="str">
        <f t="shared" ca="1" si="65"/>
        <v>Yes</v>
      </c>
      <c r="AJ690" s="56" t="str">
        <f ca="1">IFERROR(IF(OR($R$1&gt;Q690+90,$R$1&gt;VLOOKUP(W690,'EFM Funds June 2020'!D:E,2,FALSE)+90),"Yes","No"),"No")</f>
        <v>No</v>
      </c>
      <c r="AK690" s="56" t="str">
        <f>IFERROR(IF(OR(IFERROR(IF(AND(VLOOKUP(L690,'EFM Funds June 2020'!$D:$M,10,FALSE)="Yes",T690&lt;0),"Yes","No"),"No")="Yes",IFERROR(IF(AND(VLOOKUP(W690,'EFM Funds June 2020'!$D:$M,10,FALSE)="Yes",AA690&gt;0),"Yes","No"),"No")="Yes"),"Yes","No"),"No")</f>
        <v>No</v>
      </c>
      <c r="AL690" s="95" t="str">
        <f t="shared" si="66"/>
        <v>NoNo</v>
      </c>
    </row>
    <row r="691" spans="1:38" s="12" customFormat="1" x14ac:dyDescent="0.35">
      <c r="A691" s="13"/>
      <c r="B691" s="20"/>
      <c r="C691" s="20"/>
      <c r="D691" s="13"/>
      <c r="E691" s="13"/>
      <c r="F691" s="13"/>
      <c r="G691" s="21"/>
      <c r="H691" s="104"/>
      <c r="I691" s="21"/>
      <c r="J691" s="21"/>
      <c r="K691" s="13"/>
      <c r="L691" s="13"/>
      <c r="M691" s="20"/>
      <c r="N691" s="13"/>
      <c r="O691" s="13"/>
      <c r="P691" s="13"/>
      <c r="Q691" s="22"/>
      <c r="R691" s="13"/>
      <c r="S691" s="13"/>
      <c r="T691" s="13"/>
      <c r="U691" s="116"/>
      <c r="V691" s="116"/>
      <c r="W691" s="116"/>
      <c r="X691" s="118"/>
      <c r="Y691" s="120"/>
      <c r="Z691" s="116"/>
      <c r="AA691" s="116"/>
      <c r="AB691" s="55">
        <f t="shared" si="61"/>
        <v>0</v>
      </c>
      <c r="AC691" s="39"/>
      <c r="AD691" s="96" t="str">
        <f t="shared" si="62"/>
        <v>No</v>
      </c>
      <c r="AE691" s="18" t="str">
        <f>IFERROR(VLOOKUP(L691,'EFM Funds June 2020'!D:M,9,FALSE),"No")</f>
        <v>No</v>
      </c>
      <c r="AF691" s="18" t="str">
        <f>IFERROR(VLOOKUP(W691,'EFM Funds June 2020'!D:L,9,FALSE),"No")</f>
        <v>No</v>
      </c>
      <c r="AG691" s="19" t="str">
        <f t="shared" ca="1" si="63"/>
        <v>No</v>
      </c>
      <c r="AH691" s="19" t="str">
        <f t="shared" si="64"/>
        <v>No</v>
      </c>
      <c r="AI691" s="56" t="str">
        <f t="shared" ca="1" si="65"/>
        <v>Yes</v>
      </c>
      <c r="AJ691" s="56" t="str">
        <f ca="1">IFERROR(IF(OR($R$1&gt;Q691+90,$R$1&gt;VLOOKUP(W691,'EFM Funds June 2020'!D:E,2,FALSE)+90),"Yes","No"),"No")</f>
        <v>No</v>
      </c>
      <c r="AK691" s="56" t="str">
        <f>IFERROR(IF(OR(IFERROR(IF(AND(VLOOKUP(L691,'EFM Funds June 2020'!$D:$M,10,FALSE)="Yes",T691&lt;0),"Yes","No"),"No")="Yes",IFERROR(IF(AND(VLOOKUP(W691,'EFM Funds June 2020'!$D:$M,10,FALSE)="Yes",AA691&gt;0),"Yes","No"),"No")="Yes"),"Yes","No"),"No")</f>
        <v>No</v>
      </c>
      <c r="AL691" s="95" t="str">
        <f t="shared" si="66"/>
        <v>NoNo</v>
      </c>
    </row>
    <row r="692" spans="1:38" s="12" customFormat="1" x14ac:dyDescent="0.35">
      <c r="A692" s="13"/>
      <c r="B692" s="20"/>
      <c r="C692" s="20"/>
      <c r="D692" s="13"/>
      <c r="E692" s="13"/>
      <c r="F692" s="13"/>
      <c r="G692" s="21"/>
      <c r="H692" s="104"/>
      <c r="I692" s="21"/>
      <c r="J692" s="21"/>
      <c r="K692" s="13"/>
      <c r="L692" s="13"/>
      <c r="M692" s="20"/>
      <c r="N692" s="13"/>
      <c r="O692" s="13"/>
      <c r="P692" s="13"/>
      <c r="Q692" s="22"/>
      <c r="R692" s="13"/>
      <c r="S692" s="13"/>
      <c r="T692" s="13"/>
      <c r="U692" s="116"/>
      <c r="V692" s="116"/>
      <c r="W692" s="116"/>
      <c r="X692" s="118"/>
      <c r="Y692" s="120"/>
      <c r="Z692" s="116"/>
      <c r="AA692" s="116"/>
      <c r="AB692" s="55">
        <f t="shared" si="61"/>
        <v>0</v>
      </c>
      <c r="AC692" s="39"/>
      <c r="AD692" s="96" t="str">
        <f t="shared" si="62"/>
        <v>No</v>
      </c>
      <c r="AE692" s="18" t="str">
        <f>IFERROR(VLOOKUP(L692,'EFM Funds June 2020'!D:M,9,FALSE),"No")</f>
        <v>No</v>
      </c>
      <c r="AF692" s="18" t="str">
        <f>IFERROR(VLOOKUP(W692,'EFM Funds June 2020'!D:L,9,FALSE),"No")</f>
        <v>No</v>
      </c>
      <c r="AG692" s="19" t="str">
        <f t="shared" ca="1" si="63"/>
        <v>No</v>
      </c>
      <c r="AH692" s="19" t="str">
        <f t="shared" si="64"/>
        <v>No</v>
      </c>
      <c r="AI692" s="56" t="str">
        <f t="shared" ca="1" si="65"/>
        <v>Yes</v>
      </c>
      <c r="AJ692" s="56" t="str">
        <f ca="1">IFERROR(IF(OR($R$1&gt;Q692+90,$R$1&gt;VLOOKUP(W692,'EFM Funds June 2020'!D:E,2,FALSE)+90),"Yes","No"),"No")</f>
        <v>No</v>
      </c>
      <c r="AK692" s="56" t="str">
        <f>IFERROR(IF(OR(IFERROR(IF(AND(VLOOKUP(L692,'EFM Funds June 2020'!$D:$M,10,FALSE)="Yes",T692&lt;0),"Yes","No"),"No")="Yes",IFERROR(IF(AND(VLOOKUP(W692,'EFM Funds June 2020'!$D:$M,10,FALSE)="Yes",AA692&gt;0),"Yes","No"),"No")="Yes"),"Yes","No"),"No")</f>
        <v>No</v>
      </c>
      <c r="AL692" s="95" t="str">
        <f t="shared" si="66"/>
        <v>NoNo</v>
      </c>
    </row>
    <row r="693" spans="1:38" s="12" customFormat="1" x14ac:dyDescent="0.35">
      <c r="A693" s="13"/>
      <c r="B693" s="20"/>
      <c r="C693" s="20"/>
      <c r="D693" s="13"/>
      <c r="E693" s="13"/>
      <c r="F693" s="13"/>
      <c r="G693" s="21"/>
      <c r="H693" s="104"/>
      <c r="I693" s="21"/>
      <c r="J693" s="21"/>
      <c r="K693" s="13"/>
      <c r="L693" s="13"/>
      <c r="M693" s="20"/>
      <c r="N693" s="13"/>
      <c r="O693" s="13"/>
      <c r="P693" s="13"/>
      <c r="Q693" s="22"/>
      <c r="R693" s="13"/>
      <c r="S693" s="13"/>
      <c r="T693" s="13"/>
      <c r="U693" s="116"/>
      <c r="V693" s="116"/>
      <c r="W693" s="116"/>
      <c r="X693" s="118"/>
      <c r="Y693" s="120"/>
      <c r="Z693" s="116"/>
      <c r="AA693" s="116"/>
      <c r="AB693" s="55">
        <f t="shared" si="61"/>
        <v>0</v>
      </c>
      <c r="AC693" s="39"/>
      <c r="AD693" s="96" t="str">
        <f t="shared" si="62"/>
        <v>No</v>
      </c>
      <c r="AE693" s="18" t="str">
        <f>IFERROR(VLOOKUP(L693,'EFM Funds June 2020'!D:M,9,FALSE),"No")</f>
        <v>No</v>
      </c>
      <c r="AF693" s="18" t="str">
        <f>IFERROR(VLOOKUP(W693,'EFM Funds June 2020'!D:L,9,FALSE),"No")</f>
        <v>No</v>
      </c>
      <c r="AG693" s="19" t="str">
        <f t="shared" ca="1" si="63"/>
        <v>No</v>
      </c>
      <c r="AH693" s="19" t="str">
        <f t="shared" si="64"/>
        <v>No</v>
      </c>
      <c r="AI693" s="56" t="str">
        <f t="shared" ca="1" si="65"/>
        <v>Yes</v>
      </c>
      <c r="AJ693" s="56" t="str">
        <f ca="1">IFERROR(IF(OR($R$1&gt;Q693+90,$R$1&gt;VLOOKUP(W693,'EFM Funds June 2020'!D:E,2,FALSE)+90),"Yes","No"),"No")</f>
        <v>No</v>
      </c>
      <c r="AK693" s="56" t="str">
        <f>IFERROR(IF(OR(IFERROR(IF(AND(VLOOKUP(L693,'EFM Funds June 2020'!$D:$M,10,FALSE)="Yes",T693&lt;0),"Yes","No"),"No")="Yes",IFERROR(IF(AND(VLOOKUP(W693,'EFM Funds June 2020'!$D:$M,10,FALSE)="Yes",AA693&gt;0),"Yes","No"),"No")="Yes"),"Yes","No"),"No")</f>
        <v>No</v>
      </c>
      <c r="AL693" s="95" t="str">
        <f t="shared" si="66"/>
        <v>NoNo</v>
      </c>
    </row>
    <row r="694" spans="1:38" s="12" customFormat="1" x14ac:dyDescent="0.35">
      <c r="A694" s="13"/>
      <c r="B694" s="20"/>
      <c r="C694" s="20"/>
      <c r="D694" s="13"/>
      <c r="E694" s="13"/>
      <c r="F694" s="13"/>
      <c r="G694" s="21"/>
      <c r="H694" s="104"/>
      <c r="I694" s="21"/>
      <c r="J694" s="21"/>
      <c r="K694" s="13"/>
      <c r="L694" s="13"/>
      <c r="M694" s="20"/>
      <c r="N694" s="13"/>
      <c r="O694" s="13"/>
      <c r="P694" s="13"/>
      <c r="Q694" s="22"/>
      <c r="R694" s="13"/>
      <c r="S694" s="13"/>
      <c r="T694" s="13"/>
      <c r="U694" s="116"/>
      <c r="V694" s="116"/>
      <c r="W694" s="116"/>
      <c r="X694" s="118"/>
      <c r="Y694" s="120"/>
      <c r="Z694" s="116"/>
      <c r="AA694" s="116"/>
      <c r="AB694" s="55">
        <f t="shared" si="61"/>
        <v>0</v>
      </c>
      <c r="AC694" s="39"/>
      <c r="AD694" s="96" t="str">
        <f t="shared" si="62"/>
        <v>No</v>
      </c>
      <c r="AE694" s="18" t="str">
        <f>IFERROR(VLOOKUP(L694,'EFM Funds June 2020'!D:M,9,FALSE),"No")</f>
        <v>No</v>
      </c>
      <c r="AF694" s="18" t="str">
        <f>IFERROR(VLOOKUP(W694,'EFM Funds June 2020'!D:L,9,FALSE),"No")</f>
        <v>No</v>
      </c>
      <c r="AG694" s="19" t="str">
        <f t="shared" ca="1" si="63"/>
        <v>No</v>
      </c>
      <c r="AH694" s="19" t="str">
        <f t="shared" si="64"/>
        <v>No</v>
      </c>
      <c r="AI694" s="56" t="str">
        <f t="shared" ca="1" si="65"/>
        <v>Yes</v>
      </c>
      <c r="AJ694" s="56" t="str">
        <f ca="1">IFERROR(IF(OR($R$1&gt;Q694+90,$R$1&gt;VLOOKUP(W694,'EFM Funds June 2020'!D:E,2,FALSE)+90),"Yes","No"),"No")</f>
        <v>No</v>
      </c>
      <c r="AK694" s="56" t="str">
        <f>IFERROR(IF(OR(IFERROR(IF(AND(VLOOKUP(L694,'EFM Funds June 2020'!$D:$M,10,FALSE)="Yes",T694&lt;0),"Yes","No"),"No")="Yes",IFERROR(IF(AND(VLOOKUP(W694,'EFM Funds June 2020'!$D:$M,10,FALSE)="Yes",AA694&gt;0),"Yes","No"),"No")="Yes"),"Yes","No"),"No")</f>
        <v>No</v>
      </c>
      <c r="AL694" s="95" t="str">
        <f t="shared" si="66"/>
        <v>NoNo</v>
      </c>
    </row>
    <row r="695" spans="1:38" s="12" customFormat="1" x14ac:dyDescent="0.35">
      <c r="A695" s="13"/>
      <c r="B695" s="20"/>
      <c r="C695" s="20"/>
      <c r="D695" s="13"/>
      <c r="E695" s="13"/>
      <c r="F695" s="13"/>
      <c r="G695" s="21"/>
      <c r="H695" s="104"/>
      <c r="I695" s="21"/>
      <c r="J695" s="21"/>
      <c r="K695" s="13"/>
      <c r="L695" s="13"/>
      <c r="M695" s="20"/>
      <c r="N695" s="13"/>
      <c r="O695" s="13"/>
      <c r="P695" s="13"/>
      <c r="Q695" s="22"/>
      <c r="R695" s="13"/>
      <c r="S695" s="13"/>
      <c r="T695" s="13"/>
      <c r="U695" s="116"/>
      <c r="V695" s="116"/>
      <c r="W695" s="116"/>
      <c r="X695" s="118"/>
      <c r="Y695" s="120"/>
      <c r="Z695" s="116"/>
      <c r="AA695" s="116"/>
      <c r="AB695" s="55">
        <f t="shared" si="61"/>
        <v>0</v>
      </c>
      <c r="AC695" s="39"/>
      <c r="AD695" s="96" t="str">
        <f t="shared" si="62"/>
        <v>No</v>
      </c>
      <c r="AE695" s="18" t="str">
        <f>IFERROR(VLOOKUP(L695,'EFM Funds June 2020'!D:M,9,FALSE),"No")</f>
        <v>No</v>
      </c>
      <c r="AF695" s="18" t="str">
        <f>IFERROR(VLOOKUP(W695,'EFM Funds June 2020'!D:L,9,FALSE),"No")</f>
        <v>No</v>
      </c>
      <c r="AG695" s="19" t="str">
        <f t="shared" ca="1" si="63"/>
        <v>No</v>
      </c>
      <c r="AH695" s="19" t="str">
        <f t="shared" si="64"/>
        <v>No</v>
      </c>
      <c r="AI695" s="56" t="str">
        <f t="shared" ca="1" si="65"/>
        <v>Yes</v>
      </c>
      <c r="AJ695" s="56" t="str">
        <f ca="1">IFERROR(IF(OR($R$1&gt;Q695+90,$R$1&gt;VLOOKUP(W695,'EFM Funds June 2020'!D:E,2,FALSE)+90),"Yes","No"),"No")</f>
        <v>No</v>
      </c>
      <c r="AK695" s="56" t="str">
        <f>IFERROR(IF(OR(IFERROR(IF(AND(VLOOKUP(L695,'EFM Funds June 2020'!$D:$M,10,FALSE)="Yes",T695&lt;0),"Yes","No"),"No")="Yes",IFERROR(IF(AND(VLOOKUP(W695,'EFM Funds June 2020'!$D:$M,10,FALSE)="Yes",AA695&gt;0),"Yes","No"),"No")="Yes"),"Yes","No"),"No")</f>
        <v>No</v>
      </c>
      <c r="AL695" s="95" t="str">
        <f t="shared" si="66"/>
        <v>NoNo</v>
      </c>
    </row>
    <row r="696" spans="1:38" s="12" customFormat="1" x14ac:dyDescent="0.35">
      <c r="A696" s="13"/>
      <c r="B696" s="20"/>
      <c r="C696" s="20"/>
      <c r="D696" s="13"/>
      <c r="E696" s="13"/>
      <c r="F696" s="13"/>
      <c r="G696" s="21"/>
      <c r="H696" s="104"/>
      <c r="I696" s="21"/>
      <c r="J696" s="21"/>
      <c r="K696" s="13"/>
      <c r="L696" s="13"/>
      <c r="M696" s="20"/>
      <c r="N696" s="13"/>
      <c r="O696" s="13"/>
      <c r="P696" s="13"/>
      <c r="Q696" s="22"/>
      <c r="R696" s="13"/>
      <c r="S696" s="13"/>
      <c r="T696" s="13"/>
      <c r="U696" s="116"/>
      <c r="V696" s="116"/>
      <c r="W696" s="116"/>
      <c r="X696" s="118"/>
      <c r="Y696" s="120"/>
      <c r="Z696" s="116"/>
      <c r="AA696" s="116"/>
      <c r="AB696" s="55">
        <f t="shared" si="61"/>
        <v>0</v>
      </c>
      <c r="AC696" s="39"/>
      <c r="AD696" s="96" t="str">
        <f t="shared" si="62"/>
        <v>No</v>
      </c>
      <c r="AE696" s="18" t="str">
        <f>IFERROR(VLOOKUP(L696,'EFM Funds June 2020'!D:M,9,FALSE),"No")</f>
        <v>No</v>
      </c>
      <c r="AF696" s="18" t="str">
        <f>IFERROR(VLOOKUP(W696,'EFM Funds June 2020'!D:L,9,FALSE),"No")</f>
        <v>No</v>
      </c>
      <c r="AG696" s="19" t="str">
        <f t="shared" ca="1" si="63"/>
        <v>No</v>
      </c>
      <c r="AH696" s="19" t="str">
        <f t="shared" si="64"/>
        <v>No</v>
      </c>
      <c r="AI696" s="56" t="str">
        <f t="shared" ca="1" si="65"/>
        <v>Yes</v>
      </c>
      <c r="AJ696" s="56" t="str">
        <f ca="1">IFERROR(IF(OR($R$1&gt;Q696+90,$R$1&gt;VLOOKUP(W696,'EFM Funds June 2020'!D:E,2,FALSE)+90),"Yes","No"),"No")</f>
        <v>No</v>
      </c>
      <c r="AK696" s="56" t="str">
        <f>IFERROR(IF(OR(IFERROR(IF(AND(VLOOKUP(L696,'EFM Funds June 2020'!$D:$M,10,FALSE)="Yes",T696&lt;0),"Yes","No"),"No")="Yes",IFERROR(IF(AND(VLOOKUP(W696,'EFM Funds June 2020'!$D:$M,10,FALSE)="Yes",AA696&gt;0),"Yes","No"),"No")="Yes"),"Yes","No"),"No")</f>
        <v>No</v>
      </c>
      <c r="AL696" s="95" t="str">
        <f t="shared" si="66"/>
        <v>NoNo</v>
      </c>
    </row>
    <row r="697" spans="1:38" s="12" customFormat="1" x14ac:dyDescent="0.35">
      <c r="A697" s="13"/>
      <c r="B697" s="20"/>
      <c r="C697" s="20"/>
      <c r="D697" s="13"/>
      <c r="E697" s="13"/>
      <c r="F697" s="13"/>
      <c r="G697" s="21"/>
      <c r="H697" s="104"/>
      <c r="I697" s="21"/>
      <c r="J697" s="21"/>
      <c r="K697" s="13"/>
      <c r="L697" s="13"/>
      <c r="M697" s="20"/>
      <c r="N697" s="13"/>
      <c r="O697" s="13"/>
      <c r="P697" s="13"/>
      <c r="Q697" s="22"/>
      <c r="R697" s="13"/>
      <c r="S697" s="13"/>
      <c r="T697" s="13"/>
      <c r="U697" s="116"/>
      <c r="V697" s="116"/>
      <c r="W697" s="116"/>
      <c r="X697" s="118"/>
      <c r="Y697" s="120"/>
      <c r="Z697" s="116"/>
      <c r="AA697" s="116"/>
      <c r="AB697" s="55">
        <f t="shared" si="61"/>
        <v>0</v>
      </c>
      <c r="AC697" s="39"/>
      <c r="AD697" s="96" t="str">
        <f t="shared" si="62"/>
        <v>No</v>
      </c>
      <c r="AE697" s="18" t="str">
        <f>IFERROR(VLOOKUP(L697,'EFM Funds June 2020'!D:M,9,FALSE),"No")</f>
        <v>No</v>
      </c>
      <c r="AF697" s="18" t="str">
        <f>IFERROR(VLOOKUP(W697,'EFM Funds June 2020'!D:L,9,FALSE),"No")</f>
        <v>No</v>
      </c>
      <c r="AG697" s="19" t="str">
        <f t="shared" ca="1" si="63"/>
        <v>No</v>
      </c>
      <c r="AH697" s="19" t="str">
        <f t="shared" si="64"/>
        <v>No</v>
      </c>
      <c r="AI697" s="56" t="str">
        <f t="shared" ca="1" si="65"/>
        <v>Yes</v>
      </c>
      <c r="AJ697" s="56" t="str">
        <f ca="1">IFERROR(IF(OR($R$1&gt;Q697+90,$R$1&gt;VLOOKUP(W697,'EFM Funds June 2020'!D:E,2,FALSE)+90),"Yes","No"),"No")</f>
        <v>No</v>
      </c>
      <c r="AK697" s="56" t="str">
        <f>IFERROR(IF(OR(IFERROR(IF(AND(VLOOKUP(L697,'EFM Funds June 2020'!$D:$M,10,FALSE)="Yes",T697&lt;0),"Yes","No"),"No")="Yes",IFERROR(IF(AND(VLOOKUP(W697,'EFM Funds June 2020'!$D:$M,10,FALSE)="Yes",AA697&gt;0),"Yes","No"),"No")="Yes"),"Yes","No"),"No")</f>
        <v>No</v>
      </c>
      <c r="AL697" s="95" t="str">
        <f t="shared" si="66"/>
        <v>NoNo</v>
      </c>
    </row>
    <row r="698" spans="1:38" s="12" customFormat="1" x14ac:dyDescent="0.35">
      <c r="A698" s="13"/>
      <c r="B698" s="20"/>
      <c r="C698" s="20"/>
      <c r="D698" s="13"/>
      <c r="E698" s="13"/>
      <c r="F698" s="13"/>
      <c r="G698" s="21"/>
      <c r="H698" s="104"/>
      <c r="I698" s="21"/>
      <c r="J698" s="21"/>
      <c r="K698" s="13"/>
      <c r="L698" s="13"/>
      <c r="M698" s="20"/>
      <c r="N698" s="13"/>
      <c r="O698" s="13"/>
      <c r="P698" s="13"/>
      <c r="Q698" s="22"/>
      <c r="R698" s="13"/>
      <c r="S698" s="13"/>
      <c r="T698" s="13"/>
      <c r="U698" s="116"/>
      <c r="V698" s="116"/>
      <c r="W698" s="116"/>
      <c r="X698" s="118"/>
      <c r="Y698" s="120"/>
      <c r="Z698" s="116"/>
      <c r="AA698" s="116"/>
      <c r="AB698" s="55">
        <f t="shared" si="61"/>
        <v>0</v>
      </c>
      <c r="AC698" s="39"/>
      <c r="AD698" s="96" t="str">
        <f t="shared" si="62"/>
        <v>No</v>
      </c>
      <c r="AE698" s="18" t="str">
        <f>IFERROR(VLOOKUP(L698,'EFM Funds June 2020'!D:M,9,FALSE),"No")</f>
        <v>No</v>
      </c>
      <c r="AF698" s="18" t="str">
        <f>IFERROR(VLOOKUP(W698,'EFM Funds June 2020'!D:L,9,FALSE),"No")</f>
        <v>No</v>
      </c>
      <c r="AG698" s="19" t="str">
        <f t="shared" ca="1" si="63"/>
        <v>No</v>
      </c>
      <c r="AH698" s="19" t="str">
        <f t="shared" si="64"/>
        <v>No</v>
      </c>
      <c r="AI698" s="56" t="str">
        <f t="shared" ca="1" si="65"/>
        <v>Yes</v>
      </c>
      <c r="AJ698" s="56" t="str">
        <f ca="1">IFERROR(IF(OR($R$1&gt;Q698+90,$R$1&gt;VLOOKUP(W698,'EFM Funds June 2020'!D:E,2,FALSE)+90),"Yes","No"),"No")</f>
        <v>No</v>
      </c>
      <c r="AK698" s="56" t="str">
        <f>IFERROR(IF(OR(IFERROR(IF(AND(VLOOKUP(L698,'EFM Funds June 2020'!$D:$M,10,FALSE)="Yes",T698&lt;0),"Yes","No"),"No")="Yes",IFERROR(IF(AND(VLOOKUP(W698,'EFM Funds June 2020'!$D:$M,10,FALSE)="Yes",AA698&gt;0),"Yes","No"),"No")="Yes"),"Yes","No"),"No")</f>
        <v>No</v>
      </c>
      <c r="AL698" s="95" t="str">
        <f t="shared" si="66"/>
        <v>NoNo</v>
      </c>
    </row>
    <row r="699" spans="1:38" s="12" customFormat="1" x14ac:dyDescent="0.35">
      <c r="A699" s="13"/>
      <c r="B699" s="20"/>
      <c r="C699" s="20"/>
      <c r="D699" s="13"/>
      <c r="E699" s="13"/>
      <c r="F699" s="13"/>
      <c r="G699" s="21"/>
      <c r="H699" s="104"/>
      <c r="I699" s="21"/>
      <c r="J699" s="21"/>
      <c r="K699" s="13"/>
      <c r="L699" s="13"/>
      <c r="M699" s="20"/>
      <c r="N699" s="13"/>
      <c r="O699" s="13"/>
      <c r="P699" s="13"/>
      <c r="Q699" s="22"/>
      <c r="R699" s="13"/>
      <c r="S699" s="13"/>
      <c r="T699" s="13"/>
      <c r="U699" s="116"/>
      <c r="V699" s="116"/>
      <c r="W699" s="116"/>
      <c r="X699" s="118"/>
      <c r="Y699" s="120"/>
      <c r="Z699" s="116"/>
      <c r="AA699" s="116"/>
      <c r="AB699" s="55">
        <f t="shared" si="61"/>
        <v>0</v>
      </c>
      <c r="AC699" s="39"/>
      <c r="AD699" s="96" t="str">
        <f t="shared" si="62"/>
        <v>No</v>
      </c>
      <c r="AE699" s="18" t="str">
        <f>IFERROR(VLOOKUP(L699,'EFM Funds June 2020'!D:M,9,FALSE),"No")</f>
        <v>No</v>
      </c>
      <c r="AF699" s="18" t="str">
        <f>IFERROR(VLOOKUP(W699,'EFM Funds June 2020'!D:L,9,FALSE),"No")</f>
        <v>No</v>
      </c>
      <c r="AG699" s="19" t="str">
        <f t="shared" ca="1" si="63"/>
        <v>No</v>
      </c>
      <c r="AH699" s="19" t="str">
        <f t="shared" si="64"/>
        <v>No</v>
      </c>
      <c r="AI699" s="56" t="str">
        <f t="shared" ca="1" si="65"/>
        <v>Yes</v>
      </c>
      <c r="AJ699" s="56" t="str">
        <f ca="1">IFERROR(IF(OR($R$1&gt;Q699+90,$R$1&gt;VLOOKUP(W699,'EFM Funds June 2020'!D:E,2,FALSE)+90),"Yes","No"),"No")</f>
        <v>No</v>
      </c>
      <c r="AK699" s="56" t="str">
        <f>IFERROR(IF(OR(IFERROR(IF(AND(VLOOKUP(L699,'EFM Funds June 2020'!$D:$M,10,FALSE)="Yes",T699&lt;0),"Yes","No"),"No")="Yes",IFERROR(IF(AND(VLOOKUP(W699,'EFM Funds June 2020'!$D:$M,10,FALSE)="Yes",AA699&gt;0),"Yes","No"),"No")="Yes"),"Yes","No"),"No")</f>
        <v>No</v>
      </c>
      <c r="AL699" s="95" t="str">
        <f t="shared" si="66"/>
        <v>NoNo</v>
      </c>
    </row>
    <row r="700" spans="1:38" s="12" customFormat="1" x14ac:dyDescent="0.35">
      <c r="A700" s="13"/>
      <c r="B700" s="20"/>
      <c r="C700" s="20"/>
      <c r="D700" s="13"/>
      <c r="E700" s="13"/>
      <c r="F700" s="13"/>
      <c r="G700" s="21"/>
      <c r="H700" s="104"/>
      <c r="I700" s="21"/>
      <c r="J700" s="21"/>
      <c r="K700" s="13"/>
      <c r="L700" s="13"/>
      <c r="M700" s="20"/>
      <c r="N700" s="13"/>
      <c r="O700" s="13"/>
      <c r="P700" s="13"/>
      <c r="Q700" s="22"/>
      <c r="R700" s="13"/>
      <c r="S700" s="13"/>
      <c r="T700" s="13"/>
      <c r="U700" s="116"/>
      <c r="V700" s="116"/>
      <c r="W700" s="116"/>
      <c r="X700" s="118"/>
      <c r="Y700" s="120"/>
      <c r="Z700" s="116"/>
      <c r="AA700" s="116"/>
      <c r="AB700" s="55">
        <f t="shared" si="61"/>
        <v>0</v>
      </c>
      <c r="AC700" s="39"/>
      <c r="AD700" s="96" t="str">
        <f t="shared" si="62"/>
        <v>No</v>
      </c>
      <c r="AE700" s="18" t="str">
        <f>IFERROR(VLOOKUP(L700,'EFM Funds June 2020'!D:M,9,FALSE),"No")</f>
        <v>No</v>
      </c>
      <c r="AF700" s="18" t="str">
        <f>IFERROR(VLOOKUP(W700,'EFM Funds June 2020'!D:L,9,FALSE),"No")</f>
        <v>No</v>
      </c>
      <c r="AG700" s="19" t="str">
        <f t="shared" ca="1" si="63"/>
        <v>No</v>
      </c>
      <c r="AH700" s="19" t="str">
        <f t="shared" si="64"/>
        <v>No</v>
      </c>
      <c r="AI700" s="56" t="str">
        <f t="shared" ca="1" si="65"/>
        <v>Yes</v>
      </c>
      <c r="AJ700" s="56" t="str">
        <f ca="1">IFERROR(IF(OR($R$1&gt;Q700+90,$R$1&gt;VLOOKUP(W700,'EFM Funds June 2020'!D:E,2,FALSE)+90),"Yes","No"),"No")</f>
        <v>No</v>
      </c>
      <c r="AK700" s="56" t="str">
        <f>IFERROR(IF(OR(IFERROR(IF(AND(VLOOKUP(L700,'EFM Funds June 2020'!$D:$M,10,FALSE)="Yes",T700&lt;0),"Yes","No"),"No")="Yes",IFERROR(IF(AND(VLOOKUP(W700,'EFM Funds June 2020'!$D:$M,10,FALSE)="Yes",AA700&gt;0),"Yes","No"),"No")="Yes"),"Yes","No"),"No")</f>
        <v>No</v>
      </c>
      <c r="AL700" s="95" t="str">
        <f t="shared" si="66"/>
        <v>NoNo</v>
      </c>
    </row>
    <row r="701" spans="1:38" s="12" customFormat="1" x14ac:dyDescent="0.35">
      <c r="A701" s="13"/>
      <c r="B701" s="20"/>
      <c r="C701" s="20"/>
      <c r="D701" s="13"/>
      <c r="E701" s="13"/>
      <c r="F701" s="13"/>
      <c r="G701" s="21"/>
      <c r="H701" s="104"/>
      <c r="I701" s="21"/>
      <c r="J701" s="21"/>
      <c r="K701" s="13"/>
      <c r="L701" s="13"/>
      <c r="M701" s="20"/>
      <c r="N701" s="13"/>
      <c r="O701" s="13"/>
      <c r="P701" s="13"/>
      <c r="Q701" s="22"/>
      <c r="R701" s="13"/>
      <c r="S701" s="13"/>
      <c r="T701" s="13"/>
      <c r="U701" s="116"/>
      <c r="V701" s="116"/>
      <c r="W701" s="116"/>
      <c r="X701" s="118"/>
      <c r="Y701" s="120"/>
      <c r="Z701" s="116"/>
      <c r="AA701" s="116"/>
      <c r="AB701" s="55">
        <f t="shared" si="61"/>
        <v>0</v>
      </c>
      <c r="AC701" s="39"/>
      <c r="AD701" s="96" t="str">
        <f t="shared" si="62"/>
        <v>No</v>
      </c>
      <c r="AE701" s="18" t="str">
        <f>IFERROR(VLOOKUP(L701,'EFM Funds June 2020'!D:M,9,FALSE),"No")</f>
        <v>No</v>
      </c>
      <c r="AF701" s="18" t="str">
        <f>IFERROR(VLOOKUP(W701,'EFM Funds June 2020'!D:L,9,FALSE),"No")</f>
        <v>No</v>
      </c>
      <c r="AG701" s="19" t="str">
        <f t="shared" ca="1" si="63"/>
        <v>No</v>
      </c>
      <c r="AH701" s="19" t="str">
        <f t="shared" si="64"/>
        <v>No</v>
      </c>
      <c r="AI701" s="56" t="str">
        <f t="shared" ca="1" si="65"/>
        <v>Yes</v>
      </c>
      <c r="AJ701" s="56" t="str">
        <f ca="1">IFERROR(IF(OR($R$1&gt;Q701+90,$R$1&gt;VLOOKUP(W701,'EFM Funds June 2020'!D:E,2,FALSE)+90),"Yes","No"),"No")</f>
        <v>No</v>
      </c>
      <c r="AK701" s="56" t="str">
        <f>IFERROR(IF(OR(IFERROR(IF(AND(VLOOKUP(L701,'EFM Funds June 2020'!$D:$M,10,FALSE)="Yes",T701&lt;0),"Yes","No"),"No")="Yes",IFERROR(IF(AND(VLOOKUP(W701,'EFM Funds June 2020'!$D:$M,10,FALSE)="Yes",AA701&gt;0),"Yes","No"),"No")="Yes"),"Yes","No"),"No")</f>
        <v>No</v>
      </c>
      <c r="AL701" s="95" t="str">
        <f t="shared" si="66"/>
        <v>NoNo</v>
      </c>
    </row>
    <row r="702" spans="1:38" s="12" customFormat="1" x14ac:dyDescent="0.35">
      <c r="A702" s="13"/>
      <c r="B702" s="20"/>
      <c r="C702" s="20"/>
      <c r="D702" s="13"/>
      <c r="E702" s="13"/>
      <c r="F702" s="13"/>
      <c r="G702" s="21"/>
      <c r="H702" s="104"/>
      <c r="I702" s="21"/>
      <c r="J702" s="21"/>
      <c r="K702" s="13"/>
      <c r="L702" s="13"/>
      <c r="M702" s="20"/>
      <c r="N702" s="13"/>
      <c r="O702" s="13"/>
      <c r="P702" s="13"/>
      <c r="Q702" s="22"/>
      <c r="R702" s="13"/>
      <c r="S702" s="13"/>
      <c r="T702" s="13"/>
      <c r="U702" s="116"/>
      <c r="V702" s="116"/>
      <c r="W702" s="116"/>
      <c r="X702" s="118"/>
      <c r="Y702" s="120"/>
      <c r="Z702" s="116"/>
      <c r="AA702" s="116"/>
      <c r="AB702" s="55">
        <f t="shared" si="61"/>
        <v>0</v>
      </c>
      <c r="AC702" s="39"/>
      <c r="AD702" s="96" t="str">
        <f t="shared" si="62"/>
        <v>No</v>
      </c>
      <c r="AE702" s="18" t="str">
        <f>IFERROR(VLOOKUP(L702,'EFM Funds June 2020'!D:M,9,FALSE),"No")</f>
        <v>No</v>
      </c>
      <c r="AF702" s="18" t="str">
        <f>IFERROR(VLOOKUP(W702,'EFM Funds June 2020'!D:L,9,FALSE),"No")</f>
        <v>No</v>
      </c>
      <c r="AG702" s="19" t="str">
        <f t="shared" ca="1" si="63"/>
        <v>No</v>
      </c>
      <c r="AH702" s="19" t="str">
        <f t="shared" si="64"/>
        <v>No</v>
      </c>
      <c r="AI702" s="56" t="str">
        <f t="shared" ca="1" si="65"/>
        <v>Yes</v>
      </c>
      <c r="AJ702" s="56" t="str">
        <f ca="1">IFERROR(IF(OR($R$1&gt;Q702+90,$R$1&gt;VLOOKUP(W702,'EFM Funds June 2020'!D:E,2,FALSE)+90),"Yes","No"),"No")</f>
        <v>No</v>
      </c>
      <c r="AK702" s="56" t="str">
        <f>IFERROR(IF(OR(IFERROR(IF(AND(VLOOKUP(L702,'EFM Funds June 2020'!$D:$M,10,FALSE)="Yes",T702&lt;0),"Yes","No"),"No")="Yes",IFERROR(IF(AND(VLOOKUP(W702,'EFM Funds June 2020'!$D:$M,10,FALSE)="Yes",AA702&gt;0),"Yes","No"),"No")="Yes"),"Yes","No"),"No")</f>
        <v>No</v>
      </c>
      <c r="AL702" s="95" t="str">
        <f t="shared" si="66"/>
        <v>NoNo</v>
      </c>
    </row>
    <row r="703" spans="1:38" s="12" customFormat="1" x14ac:dyDescent="0.35">
      <c r="A703" s="13"/>
      <c r="B703" s="20"/>
      <c r="C703" s="20"/>
      <c r="D703" s="13"/>
      <c r="E703" s="13"/>
      <c r="F703" s="13"/>
      <c r="G703" s="21"/>
      <c r="H703" s="104"/>
      <c r="I703" s="21"/>
      <c r="J703" s="21"/>
      <c r="K703" s="13"/>
      <c r="L703" s="13"/>
      <c r="M703" s="20"/>
      <c r="N703" s="13"/>
      <c r="O703" s="13"/>
      <c r="P703" s="13"/>
      <c r="Q703" s="22"/>
      <c r="R703" s="13"/>
      <c r="S703" s="13"/>
      <c r="T703" s="13"/>
      <c r="U703" s="116"/>
      <c r="V703" s="116"/>
      <c r="W703" s="116"/>
      <c r="X703" s="118"/>
      <c r="Y703" s="120"/>
      <c r="Z703" s="116"/>
      <c r="AA703" s="116"/>
      <c r="AB703" s="55">
        <f t="shared" si="61"/>
        <v>0</v>
      </c>
      <c r="AC703" s="39"/>
      <c r="AD703" s="96" t="str">
        <f t="shared" si="62"/>
        <v>No</v>
      </c>
      <c r="AE703" s="18" t="str">
        <f>IFERROR(VLOOKUP(L703,'EFM Funds June 2020'!D:M,9,FALSE),"No")</f>
        <v>No</v>
      </c>
      <c r="AF703" s="18" t="str">
        <f>IFERROR(VLOOKUP(W703,'EFM Funds June 2020'!D:L,9,FALSE),"No")</f>
        <v>No</v>
      </c>
      <c r="AG703" s="19" t="str">
        <f t="shared" ca="1" si="63"/>
        <v>No</v>
      </c>
      <c r="AH703" s="19" t="str">
        <f t="shared" si="64"/>
        <v>No</v>
      </c>
      <c r="AI703" s="56" t="str">
        <f t="shared" ca="1" si="65"/>
        <v>Yes</v>
      </c>
      <c r="AJ703" s="56" t="str">
        <f ca="1">IFERROR(IF(OR($R$1&gt;Q703+90,$R$1&gt;VLOOKUP(W703,'EFM Funds June 2020'!D:E,2,FALSE)+90),"Yes","No"),"No")</f>
        <v>No</v>
      </c>
      <c r="AK703" s="56" t="str">
        <f>IFERROR(IF(OR(IFERROR(IF(AND(VLOOKUP(L703,'EFM Funds June 2020'!$D:$M,10,FALSE)="Yes",T703&lt;0),"Yes","No"),"No")="Yes",IFERROR(IF(AND(VLOOKUP(W703,'EFM Funds June 2020'!$D:$M,10,FALSE)="Yes",AA703&gt;0),"Yes","No"),"No")="Yes"),"Yes","No"),"No")</f>
        <v>No</v>
      </c>
      <c r="AL703" s="95" t="str">
        <f t="shared" si="66"/>
        <v>NoNo</v>
      </c>
    </row>
    <row r="704" spans="1:38" s="12" customFormat="1" x14ac:dyDescent="0.35">
      <c r="A704" s="13"/>
      <c r="B704" s="20"/>
      <c r="C704" s="20"/>
      <c r="D704" s="13"/>
      <c r="E704" s="13"/>
      <c r="F704" s="13"/>
      <c r="G704" s="21"/>
      <c r="H704" s="104"/>
      <c r="I704" s="21"/>
      <c r="J704" s="21"/>
      <c r="K704" s="13"/>
      <c r="L704" s="13"/>
      <c r="M704" s="20"/>
      <c r="N704" s="13"/>
      <c r="O704" s="13"/>
      <c r="P704" s="13"/>
      <c r="Q704" s="22"/>
      <c r="R704" s="13"/>
      <c r="S704" s="13"/>
      <c r="T704" s="13"/>
      <c r="U704" s="116"/>
      <c r="V704" s="116"/>
      <c r="W704" s="116"/>
      <c r="X704" s="118"/>
      <c r="Y704" s="120"/>
      <c r="Z704" s="116"/>
      <c r="AA704" s="116"/>
      <c r="AB704" s="55">
        <f t="shared" si="61"/>
        <v>0</v>
      </c>
      <c r="AC704" s="39"/>
      <c r="AD704" s="96" t="str">
        <f t="shared" si="62"/>
        <v>No</v>
      </c>
      <c r="AE704" s="18" t="str">
        <f>IFERROR(VLOOKUP(L704,'EFM Funds June 2020'!D:M,9,FALSE),"No")</f>
        <v>No</v>
      </c>
      <c r="AF704" s="18" t="str">
        <f>IFERROR(VLOOKUP(W704,'EFM Funds June 2020'!D:L,9,FALSE),"No")</f>
        <v>No</v>
      </c>
      <c r="AG704" s="19" t="str">
        <f t="shared" ca="1" si="63"/>
        <v>No</v>
      </c>
      <c r="AH704" s="19" t="str">
        <f t="shared" si="64"/>
        <v>No</v>
      </c>
      <c r="AI704" s="56" t="str">
        <f t="shared" ca="1" si="65"/>
        <v>Yes</v>
      </c>
      <c r="AJ704" s="56" t="str">
        <f ca="1">IFERROR(IF(OR($R$1&gt;Q704+90,$R$1&gt;VLOOKUP(W704,'EFM Funds June 2020'!D:E,2,FALSE)+90),"Yes","No"),"No")</f>
        <v>No</v>
      </c>
      <c r="AK704" s="56" t="str">
        <f>IFERROR(IF(OR(IFERROR(IF(AND(VLOOKUP(L704,'EFM Funds June 2020'!$D:$M,10,FALSE)="Yes",T704&lt;0),"Yes","No"),"No")="Yes",IFERROR(IF(AND(VLOOKUP(W704,'EFM Funds June 2020'!$D:$M,10,FALSE)="Yes",AA704&gt;0),"Yes","No"),"No")="Yes"),"Yes","No"),"No")</f>
        <v>No</v>
      </c>
      <c r="AL704" s="95" t="str">
        <f t="shared" si="66"/>
        <v>NoNo</v>
      </c>
    </row>
    <row r="705" spans="1:38" s="12" customFormat="1" x14ac:dyDescent="0.35">
      <c r="A705" s="13"/>
      <c r="B705" s="20"/>
      <c r="C705" s="20"/>
      <c r="D705" s="13"/>
      <c r="E705" s="13"/>
      <c r="F705" s="13"/>
      <c r="G705" s="21"/>
      <c r="H705" s="104"/>
      <c r="I705" s="21"/>
      <c r="J705" s="21"/>
      <c r="K705" s="13"/>
      <c r="L705" s="13"/>
      <c r="M705" s="20"/>
      <c r="N705" s="13"/>
      <c r="O705" s="13"/>
      <c r="P705" s="13"/>
      <c r="Q705" s="22"/>
      <c r="R705" s="13"/>
      <c r="S705" s="13"/>
      <c r="T705" s="13"/>
      <c r="U705" s="116"/>
      <c r="V705" s="116"/>
      <c r="W705" s="116"/>
      <c r="X705" s="118"/>
      <c r="Y705" s="120"/>
      <c r="Z705" s="116"/>
      <c r="AA705" s="116"/>
      <c r="AB705" s="55">
        <f t="shared" si="61"/>
        <v>0</v>
      </c>
      <c r="AC705" s="39"/>
      <c r="AD705" s="96" t="str">
        <f t="shared" si="62"/>
        <v>No</v>
      </c>
      <c r="AE705" s="18" t="str">
        <f>IFERROR(VLOOKUP(L705,'EFM Funds June 2020'!D:M,9,FALSE),"No")</f>
        <v>No</v>
      </c>
      <c r="AF705" s="18" t="str">
        <f>IFERROR(VLOOKUP(W705,'EFM Funds June 2020'!D:L,9,FALSE),"No")</f>
        <v>No</v>
      </c>
      <c r="AG705" s="19" t="str">
        <f t="shared" ca="1" si="63"/>
        <v>No</v>
      </c>
      <c r="AH705" s="19" t="str">
        <f t="shared" si="64"/>
        <v>No</v>
      </c>
      <c r="AI705" s="56" t="str">
        <f t="shared" ca="1" si="65"/>
        <v>Yes</v>
      </c>
      <c r="AJ705" s="56" t="str">
        <f ca="1">IFERROR(IF(OR($R$1&gt;Q705+90,$R$1&gt;VLOOKUP(W705,'EFM Funds June 2020'!D:E,2,FALSE)+90),"Yes","No"),"No")</f>
        <v>No</v>
      </c>
      <c r="AK705" s="56" t="str">
        <f>IFERROR(IF(OR(IFERROR(IF(AND(VLOOKUP(L705,'EFM Funds June 2020'!$D:$M,10,FALSE)="Yes",T705&lt;0),"Yes","No"),"No")="Yes",IFERROR(IF(AND(VLOOKUP(W705,'EFM Funds June 2020'!$D:$M,10,FALSE)="Yes",AA705&gt;0),"Yes","No"),"No")="Yes"),"Yes","No"),"No")</f>
        <v>No</v>
      </c>
      <c r="AL705" s="95" t="str">
        <f t="shared" si="66"/>
        <v>NoNo</v>
      </c>
    </row>
    <row r="706" spans="1:38" s="12" customFormat="1" x14ac:dyDescent="0.35">
      <c r="A706" s="13"/>
      <c r="B706" s="20"/>
      <c r="C706" s="20"/>
      <c r="D706" s="13"/>
      <c r="E706" s="13"/>
      <c r="F706" s="13"/>
      <c r="G706" s="21"/>
      <c r="H706" s="104"/>
      <c r="I706" s="21"/>
      <c r="J706" s="21"/>
      <c r="K706" s="13"/>
      <c r="L706" s="13"/>
      <c r="M706" s="20"/>
      <c r="N706" s="13"/>
      <c r="O706" s="13"/>
      <c r="P706" s="13"/>
      <c r="Q706" s="22"/>
      <c r="R706" s="13"/>
      <c r="S706" s="13"/>
      <c r="T706" s="13"/>
      <c r="U706" s="116"/>
      <c r="V706" s="116"/>
      <c r="W706" s="116"/>
      <c r="X706" s="118"/>
      <c r="Y706" s="120"/>
      <c r="Z706" s="116"/>
      <c r="AA706" s="116"/>
      <c r="AB706" s="55">
        <f t="shared" si="61"/>
        <v>0</v>
      </c>
      <c r="AC706" s="39"/>
      <c r="AD706" s="96" t="str">
        <f t="shared" si="62"/>
        <v>No</v>
      </c>
      <c r="AE706" s="18" t="str">
        <f>IFERROR(VLOOKUP(L706,'EFM Funds June 2020'!D:M,9,FALSE),"No")</f>
        <v>No</v>
      </c>
      <c r="AF706" s="18" t="str">
        <f>IFERROR(VLOOKUP(W706,'EFM Funds June 2020'!D:L,9,FALSE),"No")</f>
        <v>No</v>
      </c>
      <c r="AG706" s="19" t="str">
        <f t="shared" ca="1" si="63"/>
        <v>No</v>
      </c>
      <c r="AH706" s="19" t="str">
        <f t="shared" si="64"/>
        <v>No</v>
      </c>
      <c r="AI706" s="56" t="str">
        <f t="shared" ca="1" si="65"/>
        <v>Yes</v>
      </c>
      <c r="AJ706" s="56" t="str">
        <f ca="1">IFERROR(IF(OR($R$1&gt;Q706+90,$R$1&gt;VLOOKUP(W706,'EFM Funds June 2020'!D:E,2,FALSE)+90),"Yes","No"),"No")</f>
        <v>No</v>
      </c>
      <c r="AK706" s="56" t="str">
        <f>IFERROR(IF(OR(IFERROR(IF(AND(VLOOKUP(L706,'EFM Funds June 2020'!$D:$M,10,FALSE)="Yes",T706&lt;0),"Yes","No"),"No")="Yes",IFERROR(IF(AND(VLOOKUP(W706,'EFM Funds June 2020'!$D:$M,10,FALSE)="Yes",AA706&gt;0),"Yes","No"),"No")="Yes"),"Yes","No"),"No")</f>
        <v>No</v>
      </c>
      <c r="AL706" s="95" t="str">
        <f t="shared" si="66"/>
        <v>NoNo</v>
      </c>
    </row>
    <row r="707" spans="1:38" s="12" customFormat="1" x14ac:dyDescent="0.35">
      <c r="A707" s="13"/>
      <c r="B707" s="20"/>
      <c r="C707" s="20"/>
      <c r="D707" s="13"/>
      <c r="E707" s="13"/>
      <c r="F707" s="13"/>
      <c r="G707" s="21"/>
      <c r="H707" s="104"/>
      <c r="I707" s="21"/>
      <c r="J707" s="21"/>
      <c r="K707" s="13"/>
      <c r="L707" s="13"/>
      <c r="M707" s="20"/>
      <c r="N707" s="13"/>
      <c r="O707" s="13"/>
      <c r="P707" s="13"/>
      <c r="Q707" s="22"/>
      <c r="R707" s="13"/>
      <c r="S707" s="13"/>
      <c r="T707" s="13"/>
      <c r="U707" s="116"/>
      <c r="V707" s="116"/>
      <c r="W707" s="116"/>
      <c r="X707" s="118"/>
      <c r="Y707" s="120"/>
      <c r="Z707" s="116"/>
      <c r="AA707" s="116"/>
      <c r="AB707" s="55">
        <f t="shared" si="61"/>
        <v>0</v>
      </c>
      <c r="AC707" s="39"/>
      <c r="AD707" s="96" t="str">
        <f t="shared" si="62"/>
        <v>No</v>
      </c>
      <c r="AE707" s="18" t="str">
        <f>IFERROR(VLOOKUP(L707,'EFM Funds June 2020'!D:M,9,FALSE),"No")</f>
        <v>No</v>
      </c>
      <c r="AF707" s="18" t="str">
        <f>IFERROR(VLOOKUP(W707,'EFM Funds June 2020'!D:L,9,FALSE),"No")</f>
        <v>No</v>
      </c>
      <c r="AG707" s="19" t="str">
        <f t="shared" ca="1" si="63"/>
        <v>No</v>
      </c>
      <c r="AH707" s="19" t="str">
        <f t="shared" si="64"/>
        <v>No</v>
      </c>
      <c r="AI707" s="56" t="str">
        <f t="shared" ca="1" si="65"/>
        <v>Yes</v>
      </c>
      <c r="AJ707" s="56" t="str">
        <f ca="1">IFERROR(IF(OR($R$1&gt;Q707+90,$R$1&gt;VLOOKUP(W707,'EFM Funds June 2020'!D:E,2,FALSE)+90),"Yes","No"),"No")</f>
        <v>No</v>
      </c>
      <c r="AK707" s="56" t="str">
        <f>IFERROR(IF(OR(IFERROR(IF(AND(VLOOKUP(L707,'EFM Funds June 2020'!$D:$M,10,FALSE)="Yes",T707&lt;0),"Yes","No"),"No")="Yes",IFERROR(IF(AND(VLOOKUP(W707,'EFM Funds June 2020'!$D:$M,10,FALSE)="Yes",AA707&gt;0),"Yes","No"),"No")="Yes"),"Yes","No"),"No")</f>
        <v>No</v>
      </c>
      <c r="AL707" s="95" t="str">
        <f t="shared" si="66"/>
        <v>NoNo</v>
      </c>
    </row>
    <row r="708" spans="1:38" s="12" customFormat="1" x14ac:dyDescent="0.35">
      <c r="A708" s="13"/>
      <c r="B708" s="20"/>
      <c r="C708" s="20"/>
      <c r="D708" s="13"/>
      <c r="E708" s="13"/>
      <c r="F708" s="13"/>
      <c r="G708" s="21"/>
      <c r="H708" s="104"/>
      <c r="I708" s="21"/>
      <c r="J708" s="21"/>
      <c r="K708" s="13"/>
      <c r="L708" s="13"/>
      <c r="M708" s="20"/>
      <c r="N708" s="13"/>
      <c r="O708" s="13"/>
      <c r="P708" s="13"/>
      <c r="Q708" s="22"/>
      <c r="R708" s="13"/>
      <c r="S708" s="13"/>
      <c r="T708" s="13"/>
      <c r="U708" s="116"/>
      <c r="V708" s="116"/>
      <c r="W708" s="116"/>
      <c r="X708" s="118"/>
      <c r="Y708" s="120"/>
      <c r="Z708" s="116"/>
      <c r="AA708" s="116"/>
      <c r="AB708" s="55">
        <f t="shared" si="61"/>
        <v>0</v>
      </c>
      <c r="AC708" s="39"/>
      <c r="AD708" s="96" t="str">
        <f t="shared" si="62"/>
        <v>No</v>
      </c>
      <c r="AE708" s="18" t="str">
        <f>IFERROR(VLOOKUP(L708,'EFM Funds June 2020'!D:M,9,FALSE),"No")</f>
        <v>No</v>
      </c>
      <c r="AF708" s="18" t="str">
        <f>IFERROR(VLOOKUP(W708,'EFM Funds June 2020'!D:L,9,FALSE),"No")</f>
        <v>No</v>
      </c>
      <c r="AG708" s="19" t="str">
        <f t="shared" ca="1" si="63"/>
        <v>No</v>
      </c>
      <c r="AH708" s="19" t="str">
        <f t="shared" si="64"/>
        <v>No</v>
      </c>
      <c r="AI708" s="56" t="str">
        <f t="shared" ca="1" si="65"/>
        <v>Yes</v>
      </c>
      <c r="AJ708" s="56" t="str">
        <f ca="1">IFERROR(IF(OR($R$1&gt;Q708+90,$R$1&gt;VLOOKUP(W708,'EFM Funds June 2020'!D:E,2,FALSE)+90),"Yes","No"),"No")</f>
        <v>No</v>
      </c>
      <c r="AK708" s="56" t="str">
        <f>IFERROR(IF(OR(IFERROR(IF(AND(VLOOKUP(L708,'EFM Funds June 2020'!$D:$M,10,FALSE)="Yes",T708&lt;0),"Yes","No"),"No")="Yes",IFERROR(IF(AND(VLOOKUP(W708,'EFM Funds June 2020'!$D:$M,10,FALSE)="Yes",AA708&gt;0),"Yes","No"),"No")="Yes"),"Yes","No"),"No")</f>
        <v>No</v>
      </c>
      <c r="AL708" s="95" t="str">
        <f t="shared" si="66"/>
        <v>NoNo</v>
      </c>
    </row>
    <row r="709" spans="1:38" s="12" customFormat="1" x14ac:dyDescent="0.35">
      <c r="A709" s="13"/>
      <c r="B709" s="20"/>
      <c r="C709" s="20"/>
      <c r="D709" s="13"/>
      <c r="E709" s="13"/>
      <c r="F709" s="13"/>
      <c r="G709" s="21"/>
      <c r="H709" s="104"/>
      <c r="I709" s="21"/>
      <c r="J709" s="21"/>
      <c r="K709" s="13"/>
      <c r="L709" s="13"/>
      <c r="M709" s="20"/>
      <c r="N709" s="13"/>
      <c r="O709" s="13"/>
      <c r="P709" s="13"/>
      <c r="Q709" s="22"/>
      <c r="R709" s="13"/>
      <c r="S709" s="13"/>
      <c r="T709" s="13"/>
      <c r="U709" s="116"/>
      <c r="V709" s="116"/>
      <c r="W709" s="116"/>
      <c r="X709" s="118"/>
      <c r="Y709" s="120"/>
      <c r="Z709" s="116"/>
      <c r="AA709" s="116"/>
      <c r="AB709" s="55">
        <f t="shared" si="61"/>
        <v>0</v>
      </c>
      <c r="AC709" s="39"/>
      <c r="AD709" s="96" t="str">
        <f t="shared" si="62"/>
        <v>No</v>
      </c>
      <c r="AE709" s="18" t="str">
        <f>IFERROR(VLOOKUP(L709,'EFM Funds June 2020'!D:M,9,FALSE),"No")</f>
        <v>No</v>
      </c>
      <c r="AF709" s="18" t="str">
        <f>IFERROR(VLOOKUP(W709,'EFM Funds June 2020'!D:L,9,FALSE),"No")</f>
        <v>No</v>
      </c>
      <c r="AG709" s="19" t="str">
        <f t="shared" ca="1" si="63"/>
        <v>No</v>
      </c>
      <c r="AH709" s="19" t="str">
        <f t="shared" si="64"/>
        <v>No</v>
      </c>
      <c r="AI709" s="56" t="str">
        <f t="shared" ca="1" si="65"/>
        <v>Yes</v>
      </c>
      <c r="AJ709" s="56" t="str">
        <f ca="1">IFERROR(IF(OR($R$1&gt;Q709+90,$R$1&gt;VLOOKUP(W709,'EFM Funds June 2020'!D:E,2,FALSE)+90),"Yes","No"),"No")</f>
        <v>No</v>
      </c>
      <c r="AK709" s="56" t="str">
        <f>IFERROR(IF(OR(IFERROR(IF(AND(VLOOKUP(L709,'EFM Funds June 2020'!$D:$M,10,FALSE)="Yes",T709&lt;0),"Yes","No"),"No")="Yes",IFERROR(IF(AND(VLOOKUP(W709,'EFM Funds June 2020'!$D:$M,10,FALSE)="Yes",AA709&gt;0),"Yes","No"),"No")="Yes"),"Yes","No"),"No")</f>
        <v>No</v>
      </c>
      <c r="AL709" s="95" t="str">
        <f t="shared" si="66"/>
        <v>NoNo</v>
      </c>
    </row>
    <row r="710" spans="1:38" s="12" customFormat="1" x14ac:dyDescent="0.35">
      <c r="A710" s="13"/>
      <c r="B710" s="20"/>
      <c r="C710" s="20"/>
      <c r="D710" s="13"/>
      <c r="E710" s="13"/>
      <c r="F710" s="13"/>
      <c r="G710" s="21"/>
      <c r="H710" s="104"/>
      <c r="I710" s="21"/>
      <c r="J710" s="21"/>
      <c r="K710" s="13"/>
      <c r="L710" s="13"/>
      <c r="M710" s="20"/>
      <c r="N710" s="13"/>
      <c r="O710" s="13"/>
      <c r="P710" s="13"/>
      <c r="Q710" s="22"/>
      <c r="R710" s="13"/>
      <c r="S710" s="13"/>
      <c r="T710" s="13"/>
      <c r="U710" s="116"/>
      <c r="V710" s="116"/>
      <c r="W710" s="116"/>
      <c r="X710" s="118"/>
      <c r="Y710" s="120"/>
      <c r="Z710" s="116"/>
      <c r="AA710" s="116"/>
      <c r="AB710" s="55">
        <f t="shared" si="61"/>
        <v>0</v>
      </c>
      <c r="AC710" s="39"/>
      <c r="AD710" s="96" t="str">
        <f t="shared" si="62"/>
        <v>No</v>
      </c>
      <c r="AE710" s="18" t="str">
        <f>IFERROR(VLOOKUP(L710,'EFM Funds June 2020'!D:M,9,FALSE),"No")</f>
        <v>No</v>
      </c>
      <c r="AF710" s="18" t="str">
        <f>IFERROR(VLOOKUP(W710,'EFM Funds June 2020'!D:L,9,FALSE),"No")</f>
        <v>No</v>
      </c>
      <c r="AG710" s="19" t="str">
        <f t="shared" ca="1" si="63"/>
        <v>No</v>
      </c>
      <c r="AH710" s="19" t="str">
        <f t="shared" si="64"/>
        <v>No</v>
      </c>
      <c r="AI710" s="56" t="str">
        <f t="shared" ca="1" si="65"/>
        <v>Yes</v>
      </c>
      <c r="AJ710" s="56" t="str">
        <f ca="1">IFERROR(IF(OR($R$1&gt;Q710+90,$R$1&gt;VLOOKUP(W710,'EFM Funds June 2020'!D:E,2,FALSE)+90),"Yes","No"),"No")</f>
        <v>No</v>
      </c>
      <c r="AK710" s="56" t="str">
        <f>IFERROR(IF(OR(IFERROR(IF(AND(VLOOKUP(L710,'EFM Funds June 2020'!$D:$M,10,FALSE)="Yes",T710&lt;0),"Yes","No"),"No")="Yes",IFERROR(IF(AND(VLOOKUP(W710,'EFM Funds June 2020'!$D:$M,10,FALSE)="Yes",AA710&gt;0),"Yes","No"),"No")="Yes"),"Yes","No"),"No")</f>
        <v>No</v>
      </c>
      <c r="AL710" s="95" t="str">
        <f t="shared" si="66"/>
        <v>NoNo</v>
      </c>
    </row>
    <row r="711" spans="1:38" s="12" customFormat="1" x14ac:dyDescent="0.35">
      <c r="A711" s="13"/>
      <c r="B711" s="20"/>
      <c r="C711" s="20"/>
      <c r="D711" s="13"/>
      <c r="E711" s="13"/>
      <c r="F711" s="13"/>
      <c r="G711" s="21"/>
      <c r="H711" s="104"/>
      <c r="I711" s="21"/>
      <c r="J711" s="21"/>
      <c r="K711" s="13"/>
      <c r="L711" s="13"/>
      <c r="M711" s="20"/>
      <c r="N711" s="13"/>
      <c r="O711" s="13"/>
      <c r="P711" s="13"/>
      <c r="Q711" s="22"/>
      <c r="R711" s="13"/>
      <c r="S711" s="13"/>
      <c r="T711" s="13"/>
      <c r="U711" s="116"/>
      <c r="V711" s="116"/>
      <c r="W711" s="116"/>
      <c r="X711" s="118"/>
      <c r="Y711" s="120"/>
      <c r="Z711" s="116"/>
      <c r="AA711" s="116"/>
      <c r="AB711" s="55">
        <f t="shared" si="61"/>
        <v>0</v>
      </c>
      <c r="AC711" s="39"/>
      <c r="AD711" s="96" t="str">
        <f t="shared" si="62"/>
        <v>No</v>
      </c>
      <c r="AE711" s="18" t="str">
        <f>IFERROR(VLOOKUP(L711,'EFM Funds June 2020'!D:M,9,FALSE),"No")</f>
        <v>No</v>
      </c>
      <c r="AF711" s="18" t="str">
        <f>IFERROR(VLOOKUP(W711,'EFM Funds June 2020'!D:L,9,FALSE),"No")</f>
        <v>No</v>
      </c>
      <c r="AG711" s="19" t="str">
        <f t="shared" ca="1" si="63"/>
        <v>No</v>
      </c>
      <c r="AH711" s="19" t="str">
        <f t="shared" si="64"/>
        <v>No</v>
      </c>
      <c r="AI711" s="56" t="str">
        <f t="shared" ca="1" si="65"/>
        <v>Yes</v>
      </c>
      <c r="AJ711" s="56" t="str">
        <f ca="1">IFERROR(IF(OR($R$1&gt;Q711+90,$R$1&gt;VLOOKUP(W711,'EFM Funds June 2020'!D:E,2,FALSE)+90),"Yes","No"),"No")</f>
        <v>No</v>
      </c>
      <c r="AK711" s="56" t="str">
        <f>IFERROR(IF(OR(IFERROR(IF(AND(VLOOKUP(L711,'EFM Funds June 2020'!$D:$M,10,FALSE)="Yes",T711&lt;0),"Yes","No"),"No")="Yes",IFERROR(IF(AND(VLOOKUP(W711,'EFM Funds June 2020'!$D:$M,10,FALSE)="Yes",AA711&gt;0),"Yes","No"),"No")="Yes"),"Yes","No"),"No")</f>
        <v>No</v>
      </c>
      <c r="AL711" s="95" t="str">
        <f t="shared" si="66"/>
        <v>NoNo</v>
      </c>
    </row>
    <row r="712" spans="1:38" s="12" customFormat="1" x14ac:dyDescent="0.35">
      <c r="A712" s="13"/>
      <c r="B712" s="20"/>
      <c r="C712" s="20"/>
      <c r="D712" s="13"/>
      <c r="E712" s="13"/>
      <c r="F712" s="13"/>
      <c r="G712" s="21"/>
      <c r="H712" s="104"/>
      <c r="I712" s="21"/>
      <c r="J712" s="21"/>
      <c r="K712" s="13"/>
      <c r="L712" s="13"/>
      <c r="M712" s="20"/>
      <c r="N712" s="13"/>
      <c r="O712" s="13"/>
      <c r="P712" s="13"/>
      <c r="Q712" s="22"/>
      <c r="R712" s="13"/>
      <c r="S712" s="13"/>
      <c r="T712" s="13"/>
      <c r="U712" s="116"/>
      <c r="V712" s="116"/>
      <c r="W712" s="116"/>
      <c r="X712" s="118"/>
      <c r="Y712" s="120"/>
      <c r="Z712" s="116"/>
      <c r="AA712" s="116"/>
      <c r="AB712" s="55">
        <f t="shared" si="61"/>
        <v>0</v>
      </c>
      <c r="AC712" s="39"/>
      <c r="AD712" s="96" t="str">
        <f t="shared" si="62"/>
        <v>No</v>
      </c>
      <c r="AE712" s="18" t="str">
        <f>IFERROR(VLOOKUP(L712,'EFM Funds June 2020'!D:M,9,FALSE),"No")</f>
        <v>No</v>
      </c>
      <c r="AF712" s="18" t="str">
        <f>IFERROR(VLOOKUP(W712,'EFM Funds June 2020'!D:L,9,FALSE),"No")</f>
        <v>No</v>
      </c>
      <c r="AG712" s="19" t="str">
        <f t="shared" ca="1" si="63"/>
        <v>No</v>
      </c>
      <c r="AH712" s="19" t="str">
        <f t="shared" si="64"/>
        <v>No</v>
      </c>
      <c r="AI712" s="56" t="str">
        <f t="shared" ca="1" si="65"/>
        <v>Yes</v>
      </c>
      <c r="AJ712" s="56" t="str">
        <f ca="1">IFERROR(IF(OR($R$1&gt;Q712+90,$R$1&gt;VLOOKUP(W712,'EFM Funds June 2020'!D:E,2,FALSE)+90),"Yes","No"),"No")</f>
        <v>No</v>
      </c>
      <c r="AK712" s="56" t="str">
        <f>IFERROR(IF(OR(IFERROR(IF(AND(VLOOKUP(L712,'EFM Funds June 2020'!$D:$M,10,FALSE)="Yes",T712&lt;0),"Yes","No"),"No")="Yes",IFERROR(IF(AND(VLOOKUP(W712,'EFM Funds June 2020'!$D:$M,10,FALSE)="Yes",AA712&gt;0),"Yes","No"),"No")="Yes"),"Yes","No"),"No")</f>
        <v>No</v>
      </c>
      <c r="AL712" s="95" t="str">
        <f t="shared" si="66"/>
        <v>NoNo</v>
      </c>
    </row>
    <row r="713" spans="1:38" s="12" customFormat="1" x14ac:dyDescent="0.35">
      <c r="A713" s="13"/>
      <c r="B713" s="20"/>
      <c r="C713" s="20"/>
      <c r="D713" s="13"/>
      <c r="E713" s="13"/>
      <c r="F713" s="13"/>
      <c r="G713" s="21"/>
      <c r="H713" s="104"/>
      <c r="I713" s="21"/>
      <c r="J713" s="21"/>
      <c r="K713" s="13"/>
      <c r="L713" s="13"/>
      <c r="M713" s="20"/>
      <c r="N713" s="13"/>
      <c r="O713" s="13"/>
      <c r="P713" s="13"/>
      <c r="Q713" s="22"/>
      <c r="R713" s="13"/>
      <c r="S713" s="13"/>
      <c r="T713" s="13"/>
      <c r="U713" s="116"/>
      <c r="V713" s="116"/>
      <c r="W713" s="116"/>
      <c r="X713" s="118"/>
      <c r="Y713" s="120"/>
      <c r="Z713" s="116"/>
      <c r="AA713" s="116"/>
      <c r="AB713" s="55">
        <f t="shared" si="61"/>
        <v>0</v>
      </c>
      <c r="AC713" s="39"/>
      <c r="AD713" s="96" t="str">
        <f t="shared" si="62"/>
        <v>No</v>
      </c>
      <c r="AE713" s="18" t="str">
        <f>IFERROR(VLOOKUP(L713,'EFM Funds June 2020'!D:M,9,FALSE),"No")</f>
        <v>No</v>
      </c>
      <c r="AF713" s="18" t="str">
        <f>IFERROR(VLOOKUP(W713,'EFM Funds June 2020'!D:L,9,FALSE),"No")</f>
        <v>No</v>
      </c>
      <c r="AG713" s="19" t="str">
        <f t="shared" ca="1" si="63"/>
        <v>No</v>
      </c>
      <c r="AH713" s="19" t="str">
        <f t="shared" si="64"/>
        <v>No</v>
      </c>
      <c r="AI713" s="56" t="str">
        <f t="shared" ca="1" si="65"/>
        <v>Yes</v>
      </c>
      <c r="AJ713" s="56" t="str">
        <f ca="1">IFERROR(IF(OR($R$1&gt;Q713+90,$R$1&gt;VLOOKUP(W713,'EFM Funds June 2020'!D:E,2,FALSE)+90),"Yes","No"),"No")</f>
        <v>No</v>
      </c>
      <c r="AK713" s="56" t="str">
        <f>IFERROR(IF(OR(IFERROR(IF(AND(VLOOKUP(L713,'EFM Funds June 2020'!$D:$M,10,FALSE)="Yes",T713&lt;0),"Yes","No"),"No")="Yes",IFERROR(IF(AND(VLOOKUP(W713,'EFM Funds June 2020'!$D:$M,10,FALSE)="Yes",AA713&gt;0),"Yes","No"),"No")="Yes"),"Yes","No"),"No")</f>
        <v>No</v>
      </c>
      <c r="AL713" s="95" t="str">
        <f t="shared" si="66"/>
        <v>NoNo</v>
      </c>
    </row>
    <row r="714" spans="1:38" s="12" customFormat="1" x14ac:dyDescent="0.35">
      <c r="A714" s="13"/>
      <c r="B714" s="20"/>
      <c r="C714" s="20"/>
      <c r="D714" s="13"/>
      <c r="E714" s="13"/>
      <c r="F714" s="13"/>
      <c r="G714" s="21"/>
      <c r="H714" s="104"/>
      <c r="I714" s="21"/>
      <c r="J714" s="21"/>
      <c r="K714" s="13"/>
      <c r="L714" s="13"/>
      <c r="M714" s="20"/>
      <c r="N714" s="13"/>
      <c r="O714" s="13"/>
      <c r="P714" s="13"/>
      <c r="Q714" s="22"/>
      <c r="R714" s="13"/>
      <c r="S714" s="13"/>
      <c r="T714" s="13"/>
      <c r="U714" s="116"/>
      <c r="V714" s="116"/>
      <c r="W714" s="116"/>
      <c r="X714" s="118"/>
      <c r="Y714" s="120"/>
      <c r="Z714" s="116"/>
      <c r="AA714" s="116"/>
      <c r="AB714" s="55">
        <f t="shared" si="61"/>
        <v>0</v>
      </c>
      <c r="AC714" s="39"/>
      <c r="AD714" s="96" t="str">
        <f t="shared" si="62"/>
        <v>No</v>
      </c>
      <c r="AE714" s="18" t="str">
        <f>IFERROR(VLOOKUP(L714,'EFM Funds June 2020'!D:M,9,FALSE),"No")</f>
        <v>No</v>
      </c>
      <c r="AF714" s="18" t="str">
        <f>IFERROR(VLOOKUP(W714,'EFM Funds June 2020'!D:L,9,FALSE),"No")</f>
        <v>No</v>
      </c>
      <c r="AG714" s="19" t="str">
        <f t="shared" ca="1" si="63"/>
        <v>No</v>
      </c>
      <c r="AH714" s="19" t="str">
        <f t="shared" si="64"/>
        <v>No</v>
      </c>
      <c r="AI714" s="56" t="str">
        <f t="shared" ca="1" si="65"/>
        <v>Yes</v>
      </c>
      <c r="AJ714" s="56" t="str">
        <f ca="1">IFERROR(IF(OR($R$1&gt;Q714+90,$R$1&gt;VLOOKUP(W714,'EFM Funds June 2020'!D:E,2,FALSE)+90),"Yes","No"),"No")</f>
        <v>No</v>
      </c>
      <c r="AK714" s="56" t="str">
        <f>IFERROR(IF(OR(IFERROR(IF(AND(VLOOKUP(L714,'EFM Funds June 2020'!$D:$M,10,FALSE)="Yes",T714&lt;0),"Yes","No"),"No")="Yes",IFERROR(IF(AND(VLOOKUP(W714,'EFM Funds June 2020'!$D:$M,10,FALSE)="Yes",AA714&gt;0),"Yes","No"),"No")="Yes"),"Yes","No"),"No")</f>
        <v>No</v>
      </c>
      <c r="AL714" s="95" t="str">
        <f t="shared" si="66"/>
        <v>NoNo</v>
      </c>
    </row>
    <row r="715" spans="1:38" s="12" customFormat="1" x14ac:dyDescent="0.35">
      <c r="A715" s="13"/>
      <c r="B715" s="20"/>
      <c r="C715" s="20"/>
      <c r="D715" s="13"/>
      <c r="E715" s="13"/>
      <c r="F715" s="13"/>
      <c r="G715" s="21"/>
      <c r="H715" s="104"/>
      <c r="I715" s="21"/>
      <c r="J715" s="21"/>
      <c r="K715" s="13"/>
      <c r="L715" s="13"/>
      <c r="M715" s="20"/>
      <c r="N715" s="13"/>
      <c r="O715" s="13"/>
      <c r="P715" s="13"/>
      <c r="Q715" s="22"/>
      <c r="R715" s="13"/>
      <c r="S715" s="13"/>
      <c r="T715" s="13"/>
      <c r="U715" s="116"/>
      <c r="V715" s="116"/>
      <c r="W715" s="116"/>
      <c r="X715" s="118"/>
      <c r="Y715" s="120"/>
      <c r="Z715" s="116"/>
      <c r="AA715" s="116"/>
      <c r="AB715" s="55">
        <f t="shared" si="61"/>
        <v>0</v>
      </c>
      <c r="AC715" s="39"/>
      <c r="AD715" s="96" t="str">
        <f t="shared" si="62"/>
        <v>No</v>
      </c>
      <c r="AE715" s="18" t="str">
        <f>IFERROR(VLOOKUP(L715,'EFM Funds June 2020'!D:M,9,FALSE),"No")</f>
        <v>No</v>
      </c>
      <c r="AF715" s="18" t="str">
        <f>IFERROR(VLOOKUP(W715,'EFM Funds June 2020'!D:L,9,FALSE),"No")</f>
        <v>No</v>
      </c>
      <c r="AG715" s="19" t="str">
        <f t="shared" ca="1" si="63"/>
        <v>No</v>
      </c>
      <c r="AH715" s="19" t="str">
        <f t="shared" si="64"/>
        <v>No</v>
      </c>
      <c r="AI715" s="56" t="str">
        <f t="shared" ca="1" si="65"/>
        <v>Yes</v>
      </c>
      <c r="AJ715" s="56" t="str">
        <f ca="1">IFERROR(IF(OR($R$1&gt;Q715+90,$R$1&gt;VLOOKUP(W715,'EFM Funds June 2020'!D:E,2,FALSE)+90),"Yes","No"),"No")</f>
        <v>No</v>
      </c>
      <c r="AK715" s="56" t="str">
        <f>IFERROR(IF(OR(IFERROR(IF(AND(VLOOKUP(L715,'EFM Funds June 2020'!$D:$M,10,FALSE)="Yes",T715&lt;0),"Yes","No"),"No")="Yes",IFERROR(IF(AND(VLOOKUP(W715,'EFM Funds June 2020'!$D:$M,10,FALSE)="Yes",AA715&gt;0),"Yes","No"),"No")="Yes"),"Yes","No"),"No")</f>
        <v>No</v>
      </c>
      <c r="AL715" s="95" t="str">
        <f t="shared" si="66"/>
        <v>NoNo</v>
      </c>
    </row>
    <row r="716" spans="1:38" s="12" customFormat="1" x14ac:dyDescent="0.35">
      <c r="A716" s="13"/>
      <c r="B716" s="20"/>
      <c r="C716" s="20"/>
      <c r="D716" s="13"/>
      <c r="E716" s="13"/>
      <c r="F716" s="13"/>
      <c r="G716" s="21"/>
      <c r="H716" s="104"/>
      <c r="I716" s="21"/>
      <c r="J716" s="21"/>
      <c r="K716" s="13"/>
      <c r="L716" s="13"/>
      <c r="M716" s="20"/>
      <c r="N716" s="13"/>
      <c r="O716" s="13"/>
      <c r="P716" s="13"/>
      <c r="Q716" s="22"/>
      <c r="R716" s="13"/>
      <c r="S716" s="13"/>
      <c r="T716" s="13"/>
      <c r="U716" s="116"/>
      <c r="V716" s="116"/>
      <c r="W716" s="116"/>
      <c r="X716" s="118"/>
      <c r="Y716" s="120"/>
      <c r="Z716" s="116"/>
      <c r="AA716" s="116"/>
      <c r="AB716" s="55">
        <f t="shared" si="61"/>
        <v>0</v>
      </c>
      <c r="AC716" s="39"/>
      <c r="AD716" s="96" t="str">
        <f t="shared" si="62"/>
        <v>No</v>
      </c>
      <c r="AE716" s="18" t="str">
        <f>IFERROR(VLOOKUP(L716,'EFM Funds June 2020'!D:M,9,FALSE),"No")</f>
        <v>No</v>
      </c>
      <c r="AF716" s="18" t="str">
        <f>IFERROR(VLOOKUP(W716,'EFM Funds June 2020'!D:L,9,FALSE),"No")</f>
        <v>No</v>
      </c>
      <c r="AG716" s="19" t="str">
        <f t="shared" ca="1" si="63"/>
        <v>No</v>
      </c>
      <c r="AH716" s="19" t="str">
        <f t="shared" si="64"/>
        <v>No</v>
      </c>
      <c r="AI716" s="56" t="str">
        <f t="shared" ca="1" si="65"/>
        <v>Yes</v>
      </c>
      <c r="AJ716" s="56" t="str">
        <f ca="1">IFERROR(IF(OR($R$1&gt;Q716+90,$R$1&gt;VLOOKUP(W716,'EFM Funds June 2020'!D:E,2,FALSE)+90),"Yes","No"),"No")</f>
        <v>No</v>
      </c>
      <c r="AK716" s="56" t="str">
        <f>IFERROR(IF(OR(IFERROR(IF(AND(VLOOKUP(L716,'EFM Funds June 2020'!$D:$M,10,FALSE)="Yes",T716&lt;0),"Yes","No"),"No")="Yes",IFERROR(IF(AND(VLOOKUP(W716,'EFM Funds June 2020'!$D:$M,10,FALSE)="Yes",AA716&gt;0),"Yes","No"),"No")="Yes"),"Yes","No"),"No")</f>
        <v>No</v>
      </c>
      <c r="AL716" s="95" t="str">
        <f t="shared" si="66"/>
        <v>NoNo</v>
      </c>
    </row>
    <row r="717" spans="1:38" s="12" customFormat="1" x14ac:dyDescent="0.35">
      <c r="A717" s="13"/>
      <c r="B717" s="20"/>
      <c r="C717" s="20"/>
      <c r="D717" s="13"/>
      <c r="E717" s="13"/>
      <c r="F717" s="13"/>
      <c r="G717" s="21"/>
      <c r="H717" s="104"/>
      <c r="I717" s="21"/>
      <c r="J717" s="21"/>
      <c r="K717" s="13"/>
      <c r="L717" s="13"/>
      <c r="M717" s="20"/>
      <c r="N717" s="13"/>
      <c r="O717" s="13"/>
      <c r="P717" s="13"/>
      <c r="Q717" s="22"/>
      <c r="R717" s="13"/>
      <c r="S717" s="13"/>
      <c r="T717" s="13"/>
      <c r="U717" s="116"/>
      <c r="V717" s="116"/>
      <c r="W717" s="116"/>
      <c r="X717" s="118"/>
      <c r="Y717" s="120"/>
      <c r="Z717" s="116"/>
      <c r="AA717" s="116"/>
      <c r="AB717" s="55">
        <f t="shared" si="61"/>
        <v>0</v>
      </c>
      <c r="AC717" s="39"/>
      <c r="AD717" s="96" t="str">
        <f t="shared" si="62"/>
        <v>No</v>
      </c>
      <c r="AE717" s="18" t="str">
        <f>IFERROR(VLOOKUP(L717,'EFM Funds June 2020'!D:M,9,FALSE),"No")</f>
        <v>No</v>
      </c>
      <c r="AF717" s="18" t="str">
        <f>IFERROR(VLOOKUP(W717,'EFM Funds June 2020'!D:L,9,FALSE),"No")</f>
        <v>No</v>
      </c>
      <c r="AG717" s="19" t="str">
        <f t="shared" ca="1" si="63"/>
        <v>No</v>
      </c>
      <c r="AH717" s="19" t="str">
        <f t="shared" si="64"/>
        <v>No</v>
      </c>
      <c r="AI717" s="56" t="str">
        <f t="shared" ca="1" si="65"/>
        <v>Yes</v>
      </c>
      <c r="AJ717" s="56" t="str">
        <f ca="1">IFERROR(IF(OR($R$1&gt;Q717+90,$R$1&gt;VLOOKUP(W717,'EFM Funds June 2020'!D:E,2,FALSE)+90),"Yes","No"),"No")</f>
        <v>No</v>
      </c>
      <c r="AK717" s="56" t="str">
        <f>IFERROR(IF(OR(IFERROR(IF(AND(VLOOKUP(L717,'EFM Funds June 2020'!$D:$M,10,FALSE)="Yes",T717&lt;0),"Yes","No"),"No")="Yes",IFERROR(IF(AND(VLOOKUP(W717,'EFM Funds June 2020'!$D:$M,10,FALSE)="Yes",AA717&gt;0),"Yes","No"),"No")="Yes"),"Yes","No"),"No")</f>
        <v>No</v>
      </c>
      <c r="AL717" s="95" t="str">
        <f t="shared" si="66"/>
        <v>NoNo</v>
      </c>
    </row>
    <row r="718" spans="1:38" s="12" customFormat="1" x14ac:dyDescent="0.35">
      <c r="A718" s="13"/>
      <c r="B718" s="20"/>
      <c r="C718" s="20"/>
      <c r="D718" s="13"/>
      <c r="E718" s="13"/>
      <c r="F718" s="13"/>
      <c r="G718" s="21"/>
      <c r="H718" s="104"/>
      <c r="I718" s="21"/>
      <c r="J718" s="21"/>
      <c r="K718" s="13"/>
      <c r="L718" s="13"/>
      <c r="M718" s="20"/>
      <c r="N718" s="13"/>
      <c r="O718" s="13"/>
      <c r="P718" s="13"/>
      <c r="Q718" s="22"/>
      <c r="R718" s="13"/>
      <c r="S718" s="13"/>
      <c r="T718" s="13"/>
      <c r="U718" s="116"/>
      <c r="V718" s="116"/>
      <c r="W718" s="116"/>
      <c r="X718" s="118"/>
      <c r="Y718" s="120"/>
      <c r="Z718" s="116"/>
      <c r="AA718" s="116"/>
      <c r="AB718" s="55">
        <f t="shared" si="61"/>
        <v>0</v>
      </c>
      <c r="AC718" s="39"/>
      <c r="AD718" s="96" t="str">
        <f t="shared" si="62"/>
        <v>No</v>
      </c>
      <c r="AE718" s="18" t="str">
        <f>IFERROR(VLOOKUP(L718,'EFM Funds June 2020'!D:M,9,FALSE),"No")</f>
        <v>No</v>
      </c>
      <c r="AF718" s="18" t="str">
        <f>IFERROR(VLOOKUP(W718,'EFM Funds June 2020'!D:L,9,FALSE),"No")</f>
        <v>No</v>
      </c>
      <c r="AG718" s="19" t="str">
        <f t="shared" ca="1" si="63"/>
        <v>No</v>
      </c>
      <c r="AH718" s="19" t="str">
        <f t="shared" si="64"/>
        <v>No</v>
      </c>
      <c r="AI718" s="56" t="str">
        <f t="shared" ca="1" si="65"/>
        <v>Yes</v>
      </c>
      <c r="AJ718" s="56" t="str">
        <f ca="1">IFERROR(IF(OR($R$1&gt;Q718+90,$R$1&gt;VLOOKUP(W718,'EFM Funds June 2020'!D:E,2,FALSE)+90),"Yes","No"),"No")</f>
        <v>No</v>
      </c>
      <c r="AK718" s="56" t="str">
        <f>IFERROR(IF(OR(IFERROR(IF(AND(VLOOKUP(L718,'EFM Funds June 2020'!$D:$M,10,FALSE)="Yes",T718&lt;0),"Yes","No"),"No")="Yes",IFERROR(IF(AND(VLOOKUP(W718,'EFM Funds June 2020'!$D:$M,10,FALSE)="Yes",AA718&gt;0),"Yes","No"),"No")="Yes"),"Yes","No"),"No")</f>
        <v>No</v>
      </c>
      <c r="AL718" s="95" t="str">
        <f t="shared" si="66"/>
        <v>NoNo</v>
      </c>
    </row>
    <row r="719" spans="1:38" s="12" customFormat="1" x14ac:dyDescent="0.35">
      <c r="A719" s="13"/>
      <c r="B719" s="20"/>
      <c r="C719" s="20"/>
      <c r="D719" s="13"/>
      <c r="E719" s="13"/>
      <c r="F719" s="13"/>
      <c r="G719" s="21"/>
      <c r="H719" s="104"/>
      <c r="I719" s="21"/>
      <c r="J719" s="21"/>
      <c r="K719" s="13"/>
      <c r="L719" s="13"/>
      <c r="M719" s="20"/>
      <c r="N719" s="13"/>
      <c r="O719" s="13"/>
      <c r="P719" s="13"/>
      <c r="Q719" s="22"/>
      <c r="R719" s="13"/>
      <c r="S719" s="13"/>
      <c r="T719" s="13"/>
      <c r="U719" s="116"/>
      <c r="V719" s="116"/>
      <c r="W719" s="116"/>
      <c r="X719" s="118"/>
      <c r="Y719" s="120"/>
      <c r="Z719" s="116"/>
      <c r="AA719" s="116"/>
      <c r="AB719" s="55">
        <f t="shared" si="61"/>
        <v>0</v>
      </c>
      <c r="AC719" s="39"/>
      <c r="AD719" s="96" t="str">
        <f t="shared" si="62"/>
        <v>No</v>
      </c>
      <c r="AE719" s="18" t="str">
        <f>IFERROR(VLOOKUP(L719,'EFM Funds June 2020'!D:M,9,FALSE),"No")</f>
        <v>No</v>
      </c>
      <c r="AF719" s="18" t="str">
        <f>IFERROR(VLOOKUP(W719,'EFM Funds June 2020'!D:L,9,FALSE),"No")</f>
        <v>No</v>
      </c>
      <c r="AG719" s="19" t="str">
        <f t="shared" ca="1" si="63"/>
        <v>No</v>
      </c>
      <c r="AH719" s="19" t="str">
        <f t="shared" si="64"/>
        <v>No</v>
      </c>
      <c r="AI719" s="56" t="str">
        <f t="shared" ca="1" si="65"/>
        <v>Yes</v>
      </c>
      <c r="AJ719" s="56" t="str">
        <f ca="1">IFERROR(IF(OR($R$1&gt;Q719+90,$R$1&gt;VLOOKUP(W719,'EFM Funds June 2020'!D:E,2,FALSE)+90),"Yes","No"),"No")</f>
        <v>No</v>
      </c>
      <c r="AK719" s="56" t="str">
        <f>IFERROR(IF(OR(IFERROR(IF(AND(VLOOKUP(L719,'EFM Funds June 2020'!$D:$M,10,FALSE)="Yes",T719&lt;0),"Yes","No"),"No")="Yes",IFERROR(IF(AND(VLOOKUP(W719,'EFM Funds June 2020'!$D:$M,10,FALSE)="Yes",AA719&gt;0),"Yes","No"),"No")="Yes"),"Yes","No"),"No")</f>
        <v>No</v>
      </c>
      <c r="AL719" s="95" t="str">
        <f t="shared" si="66"/>
        <v>NoNo</v>
      </c>
    </row>
    <row r="720" spans="1:38" s="12" customFormat="1" x14ac:dyDescent="0.35">
      <c r="A720" s="13"/>
      <c r="B720" s="20"/>
      <c r="C720" s="20"/>
      <c r="D720" s="13"/>
      <c r="E720" s="13"/>
      <c r="F720" s="13"/>
      <c r="G720" s="21"/>
      <c r="H720" s="104"/>
      <c r="I720" s="21"/>
      <c r="J720" s="21"/>
      <c r="K720" s="13"/>
      <c r="L720" s="13"/>
      <c r="M720" s="20"/>
      <c r="N720" s="13"/>
      <c r="O720" s="13"/>
      <c r="P720" s="13"/>
      <c r="Q720" s="22"/>
      <c r="R720" s="13"/>
      <c r="S720" s="13"/>
      <c r="T720" s="13"/>
      <c r="U720" s="116"/>
      <c r="V720" s="116"/>
      <c r="W720" s="116"/>
      <c r="X720" s="118"/>
      <c r="Y720" s="120"/>
      <c r="Z720" s="116"/>
      <c r="AA720" s="116"/>
      <c r="AB720" s="55">
        <f t="shared" si="61"/>
        <v>0</v>
      </c>
      <c r="AC720" s="39"/>
      <c r="AD720" s="96" t="str">
        <f t="shared" si="62"/>
        <v>No</v>
      </c>
      <c r="AE720" s="18" t="str">
        <f>IFERROR(VLOOKUP(L720,'EFM Funds June 2020'!D:M,9,FALSE),"No")</f>
        <v>No</v>
      </c>
      <c r="AF720" s="18" t="str">
        <f>IFERROR(VLOOKUP(W720,'EFM Funds June 2020'!D:L,9,FALSE),"No")</f>
        <v>No</v>
      </c>
      <c r="AG720" s="19" t="str">
        <f t="shared" ca="1" si="63"/>
        <v>No</v>
      </c>
      <c r="AH720" s="19" t="str">
        <f t="shared" si="64"/>
        <v>No</v>
      </c>
      <c r="AI720" s="56" t="str">
        <f t="shared" ca="1" si="65"/>
        <v>Yes</v>
      </c>
      <c r="AJ720" s="56" t="str">
        <f ca="1">IFERROR(IF(OR($R$1&gt;Q720+90,$R$1&gt;VLOOKUP(W720,'EFM Funds June 2020'!D:E,2,FALSE)+90),"Yes","No"),"No")</f>
        <v>No</v>
      </c>
      <c r="AK720" s="56" t="str">
        <f>IFERROR(IF(OR(IFERROR(IF(AND(VLOOKUP(L720,'EFM Funds June 2020'!$D:$M,10,FALSE)="Yes",T720&lt;0),"Yes","No"),"No")="Yes",IFERROR(IF(AND(VLOOKUP(W720,'EFM Funds June 2020'!$D:$M,10,FALSE)="Yes",AA720&gt;0),"Yes","No"),"No")="Yes"),"Yes","No"),"No")</f>
        <v>No</v>
      </c>
      <c r="AL720" s="95" t="str">
        <f t="shared" si="66"/>
        <v>NoNo</v>
      </c>
    </row>
    <row r="721" spans="1:38" s="12" customFormat="1" x14ac:dyDescent="0.35">
      <c r="A721" s="13"/>
      <c r="B721" s="20"/>
      <c r="C721" s="20"/>
      <c r="D721" s="13"/>
      <c r="E721" s="13"/>
      <c r="F721" s="13"/>
      <c r="G721" s="21"/>
      <c r="H721" s="104"/>
      <c r="I721" s="21"/>
      <c r="J721" s="21"/>
      <c r="K721" s="13"/>
      <c r="L721" s="13"/>
      <c r="M721" s="20"/>
      <c r="N721" s="13"/>
      <c r="O721" s="13"/>
      <c r="P721" s="13"/>
      <c r="Q721" s="22"/>
      <c r="R721" s="13"/>
      <c r="S721" s="13"/>
      <c r="T721" s="13"/>
      <c r="U721" s="116"/>
      <c r="V721" s="116"/>
      <c r="W721" s="116"/>
      <c r="X721" s="118"/>
      <c r="Y721" s="120"/>
      <c r="Z721" s="116"/>
      <c r="AA721" s="116"/>
      <c r="AB721" s="55">
        <f t="shared" si="61"/>
        <v>0</v>
      </c>
      <c r="AC721" s="39"/>
      <c r="AD721" s="96" t="str">
        <f t="shared" si="62"/>
        <v>No</v>
      </c>
      <c r="AE721" s="18" t="str">
        <f>IFERROR(VLOOKUP(L721,'EFM Funds June 2020'!D:M,9,FALSE),"No")</f>
        <v>No</v>
      </c>
      <c r="AF721" s="18" t="str">
        <f>IFERROR(VLOOKUP(W721,'EFM Funds June 2020'!D:L,9,FALSE),"No")</f>
        <v>No</v>
      </c>
      <c r="AG721" s="19" t="str">
        <f t="shared" ca="1" si="63"/>
        <v>No</v>
      </c>
      <c r="AH721" s="19" t="str">
        <f t="shared" si="64"/>
        <v>No</v>
      </c>
      <c r="AI721" s="56" t="str">
        <f t="shared" ca="1" si="65"/>
        <v>Yes</v>
      </c>
      <c r="AJ721" s="56" t="str">
        <f ca="1">IFERROR(IF(OR($R$1&gt;Q721+90,$R$1&gt;VLOOKUP(W721,'EFM Funds June 2020'!D:E,2,FALSE)+90),"Yes","No"),"No")</f>
        <v>No</v>
      </c>
      <c r="AK721" s="56" t="str">
        <f>IFERROR(IF(OR(IFERROR(IF(AND(VLOOKUP(L721,'EFM Funds June 2020'!$D:$M,10,FALSE)="Yes",T721&lt;0),"Yes","No"),"No")="Yes",IFERROR(IF(AND(VLOOKUP(W721,'EFM Funds June 2020'!$D:$M,10,FALSE)="Yes",AA721&gt;0),"Yes","No"),"No")="Yes"),"Yes","No"),"No")</f>
        <v>No</v>
      </c>
      <c r="AL721" s="95" t="str">
        <f t="shared" si="66"/>
        <v>NoNo</v>
      </c>
    </row>
    <row r="722" spans="1:38" s="12" customFormat="1" x14ac:dyDescent="0.35">
      <c r="A722" s="13"/>
      <c r="B722" s="20"/>
      <c r="C722" s="20"/>
      <c r="D722" s="13"/>
      <c r="E722" s="13"/>
      <c r="F722" s="13"/>
      <c r="G722" s="21"/>
      <c r="H722" s="104"/>
      <c r="I722" s="21"/>
      <c r="J722" s="21"/>
      <c r="K722" s="13"/>
      <c r="L722" s="13"/>
      <c r="M722" s="20"/>
      <c r="N722" s="13"/>
      <c r="O722" s="13"/>
      <c r="P722" s="13"/>
      <c r="Q722" s="22"/>
      <c r="R722" s="13"/>
      <c r="S722" s="13"/>
      <c r="T722" s="13"/>
      <c r="U722" s="116"/>
      <c r="V722" s="116"/>
      <c r="W722" s="116"/>
      <c r="X722" s="118"/>
      <c r="Y722" s="120"/>
      <c r="Z722" s="116"/>
      <c r="AA722" s="116"/>
      <c r="AB722" s="55">
        <f t="shared" si="61"/>
        <v>0</v>
      </c>
      <c r="AC722" s="39"/>
      <c r="AD722" s="96" t="str">
        <f t="shared" si="62"/>
        <v>No</v>
      </c>
      <c r="AE722" s="18" t="str">
        <f>IFERROR(VLOOKUP(L722,'EFM Funds June 2020'!D:M,9,FALSE),"No")</f>
        <v>No</v>
      </c>
      <c r="AF722" s="18" t="str">
        <f>IFERROR(VLOOKUP(W722,'EFM Funds June 2020'!D:L,9,FALSE),"No")</f>
        <v>No</v>
      </c>
      <c r="AG722" s="19" t="str">
        <f t="shared" ca="1" si="63"/>
        <v>No</v>
      </c>
      <c r="AH722" s="19" t="str">
        <f t="shared" si="64"/>
        <v>No</v>
      </c>
      <c r="AI722" s="56" t="str">
        <f t="shared" ca="1" si="65"/>
        <v>Yes</v>
      </c>
      <c r="AJ722" s="56" t="str">
        <f ca="1">IFERROR(IF(OR($R$1&gt;Q722+90,$R$1&gt;VLOOKUP(W722,'EFM Funds June 2020'!D:E,2,FALSE)+90),"Yes","No"),"No")</f>
        <v>No</v>
      </c>
      <c r="AK722" s="56" t="str">
        <f>IFERROR(IF(OR(IFERROR(IF(AND(VLOOKUP(L722,'EFM Funds June 2020'!$D:$M,10,FALSE)="Yes",T722&lt;0),"Yes","No"),"No")="Yes",IFERROR(IF(AND(VLOOKUP(W722,'EFM Funds June 2020'!$D:$M,10,FALSE)="Yes",AA722&gt;0),"Yes","No"),"No")="Yes"),"Yes","No"),"No")</f>
        <v>No</v>
      </c>
      <c r="AL722" s="95" t="str">
        <f t="shared" si="66"/>
        <v>NoNo</v>
      </c>
    </row>
    <row r="723" spans="1:38" s="12" customFormat="1" x14ac:dyDescent="0.35">
      <c r="A723" s="13"/>
      <c r="B723" s="20"/>
      <c r="C723" s="20"/>
      <c r="D723" s="13"/>
      <c r="E723" s="13"/>
      <c r="F723" s="13"/>
      <c r="G723" s="21"/>
      <c r="H723" s="104"/>
      <c r="I723" s="21"/>
      <c r="J723" s="21"/>
      <c r="K723" s="13"/>
      <c r="L723" s="13"/>
      <c r="M723" s="20"/>
      <c r="N723" s="13"/>
      <c r="O723" s="13"/>
      <c r="P723" s="13"/>
      <c r="Q723" s="22"/>
      <c r="R723" s="13"/>
      <c r="S723" s="13"/>
      <c r="T723" s="13"/>
      <c r="U723" s="116"/>
      <c r="V723" s="116"/>
      <c r="W723" s="116"/>
      <c r="X723" s="118"/>
      <c r="Y723" s="120"/>
      <c r="Z723" s="116"/>
      <c r="AA723" s="116"/>
      <c r="AB723" s="55">
        <f t="shared" ref="AB723:AB786" si="67">T723-AA723</f>
        <v>0</v>
      </c>
      <c r="AC723" s="39"/>
      <c r="AD723" s="96" t="str">
        <f t="shared" si="62"/>
        <v>No</v>
      </c>
      <c r="AE723" s="18" t="str">
        <f>IFERROR(VLOOKUP(L723,'EFM Funds June 2020'!D:M,9,FALSE),"No")</f>
        <v>No</v>
      </c>
      <c r="AF723" s="18" t="str">
        <f>IFERROR(VLOOKUP(W723,'EFM Funds June 2020'!D:L,9,FALSE),"No")</f>
        <v>No</v>
      </c>
      <c r="AG723" s="19" t="str">
        <f t="shared" ca="1" si="63"/>
        <v>No</v>
      </c>
      <c r="AH723" s="19" t="str">
        <f t="shared" si="64"/>
        <v>No</v>
      </c>
      <c r="AI723" s="56" t="str">
        <f t="shared" ca="1" si="65"/>
        <v>Yes</v>
      </c>
      <c r="AJ723" s="56" t="str">
        <f ca="1">IFERROR(IF(OR($R$1&gt;Q723+90,$R$1&gt;VLOOKUP(W723,'EFM Funds June 2020'!D:E,2,FALSE)+90),"Yes","No"),"No")</f>
        <v>No</v>
      </c>
      <c r="AK723" s="56" t="str">
        <f>IFERROR(IF(OR(IFERROR(IF(AND(VLOOKUP(L723,'EFM Funds June 2020'!$D:$M,10,FALSE)="Yes",T723&lt;0),"Yes","No"),"No")="Yes",IFERROR(IF(AND(VLOOKUP(W723,'EFM Funds June 2020'!$D:$M,10,FALSE)="Yes",AA723&gt;0),"Yes","No"),"No")="Yes"),"Yes","No"),"No")</f>
        <v>No</v>
      </c>
      <c r="AL723" s="95" t="str">
        <f t="shared" si="66"/>
        <v>NoNo</v>
      </c>
    </row>
    <row r="724" spans="1:38" s="12" customFormat="1" x14ac:dyDescent="0.35">
      <c r="A724" s="13"/>
      <c r="B724" s="20"/>
      <c r="C724" s="20"/>
      <c r="D724" s="13"/>
      <c r="E724" s="13"/>
      <c r="F724" s="13"/>
      <c r="G724" s="21"/>
      <c r="H724" s="104"/>
      <c r="I724" s="21"/>
      <c r="J724" s="21"/>
      <c r="K724" s="13"/>
      <c r="L724" s="13"/>
      <c r="M724" s="20"/>
      <c r="N724" s="13"/>
      <c r="O724" s="13"/>
      <c r="P724" s="13"/>
      <c r="Q724" s="22"/>
      <c r="R724" s="13"/>
      <c r="S724" s="13"/>
      <c r="T724" s="13"/>
      <c r="U724" s="116"/>
      <c r="V724" s="116"/>
      <c r="W724" s="116"/>
      <c r="X724" s="118"/>
      <c r="Y724" s="120"/>
      <c r="Z724" s="116"/>
      <c r="AA724" s="116"/>
      <c r="AB724" s="55">
        <f t="shared" si="67"/>
        <v>0</v>
      </c>
      <c r="AC724" s="39"/>
      <c r="AD724" s="96" t="str">
        <f t="shared" ref="AD724:AD787" si="68">IF(ISNUMBER(SEARCH("Yes",AL724)),"Yes","No")</f>
        <v>No</v>
      </c>
      <c r="AE724" s="18" t="str">
        <f>IFERROR(VLOOKUP(L724,'EFM Funds June 2020'!D:M,9,FALSE),"No")</f>
        <v>No</v>
      </c>
      <c r="AF724" s="18" t="str">
        <f>IFERROR(VLOOKUP(W724,'EFM Funds June 2020'!D:L,9,FALSE),"No")</f>
        <v>No</v>
      </c>
      <c r="AG724" s="19" t="str">
        <f t="shared" ref="AG724:AG787" ca="1" si="69">IF(AND(AI724="Yes",AK724="Yes"),"Yes",IF(AND(AJ724="Yes",AK724="Yes"),"Yes","No"))</f>
        <v>No</v>
      </c>
      <c r="AH724" s="19" t="str">
        <f t="shared" ref="AH724:AH787" si="70">IF(OR(R724="GSHIP",R724="FEEREM",R724="GSPFR",R724="TUITRM",R724="CMPFEE"),"Yes","No")</f>
        <v>No</v>
      </c>
      <c r="AI724" s="56" t="str">
        <f t="shared" ref="AI724:AI787" ca="1" si="71">IFERROR(IF($R$1&gt;=(H724+120),"Yes","No"),"")</f>
        <v>Yes</v>
      </c>
      <c r="AJ724" s="56" t="str">
        <f ca="1">IFERROR(IF(OR($R$1&gt;Q724+90,$R$1&gt;VLOOKUP(W724,'EFM Funds June 2020'!D:E,2,FALSE)+90),"Yes","No"),"No")</f>
        <v>No</v>
      </c>
      <c r="AK724" s="56" t="str">
        <f>IFERROR(IF(OR(IFERROR(IF(AND(VLOOKUP(L724,'EFM Funds June 2020'!$D:$M,10,FALSE)="Yes",T724&lt;0),"Yes","No"),"No")="Yes",IFERROR(IF(AND(VLOOKUP(W724,'EFM Funds June 2020'!$D:$M,10,FALSE)="Yes",AA724&gt;0),"Yes","No"),"No")="Yes"),"Yes","No"),"No")</f>
        <v>No</v>
      </c>
      <c r="AL724" s="95" t="str">
        <f t="shared" ref="AL724:AL787" si="72">AE724&amp;AF724</f>
        <v>NoNo</v>
      </c>
    </row>
    <row r="725" spans="1:38" s="12" customFormat="1" x14ac:dyDescent="0.35">
      <c r="A725" s="13"/>
      <c r="B725" s="20"/>
      <c r="C725" s="20"/>
      <c r="D725" s="13"/>
      <c r="E725" s="13"/>
      <c r="F725" s="13"/>
      <c r="G725" s="21"/>
      <c r="H725" s="104"/>
      <c r="I725" s="21"/>
      <c r="J725" s="21"/>
      <c r="K725" s="13"/>
      <c r="L725" s="13"/>
      <c r="M725" s="20"/>
      <c r="N725" s="13"/>
      <c r="O725" s="13"/>
      <c r="P725" s="13"/>
      <c r="Q725" s="22"/>
      <c r="R725" s="13"/>
      <c r="S725" s="13"/>
      <c r="T725" s="13"/>
      <c r="U725" s="116"/>
      <c r="V725" s="116"/>
      <c r="W725" s="116"/>
      <c r="X725" s="118"/>
      <c r="Y725" s="120"/>
      <c r="Z725" s="116"/>
      <c r="AA725" s="116"/>
      <c r="AB725" s="55">
        <f t="shared" si="67"/>
        <v>0</v>
      </c>
      <c r="AC725" s="39"/>
      <c r="AD725" s="96" t="str">
        <f t="shared" si="68"/>
        <v>No</v>
      </c>
      <c r="AE725" s="18" t="str">
        <f>IFERROR(VLOOKUP(L725,'EFM Funds June 2020'!D:M,9,FALSE),"No")</f>
        <v>No</v>
      </c>
      <c r="AF725" s="18" t="str">
        <f>IFERROR(VLOOKUP(W725,'EFM Funds June 2020'!D:L,9,FALSE),"No")</f>
        <v>No</v>
      </c>
      <c r="AG725" s="19" t="str">
        <f t="shared" ca="1" si="69"/>
        <v>No</v>
      </c>
      <c r="AH725" s="19" t="str">
        <f t="shared" si="70"/>
        <v>No</v>
      </c>
      <c r="AI725" s="56" t="str">
        <f t="shared" ca="1" si="71"/>
        <v>Yes</v>
      </c>
      <c r="AJ725" s="56" t="str">
        <f ca="1">IFERROR(IF(OR($R$1&gt;Q725+90,$R$1&gt;VLOOKUP(W725,'EFM Funds June 2020'!D:E,2,FALSE)+90),"Yes","No"),"No")</f>
        <v>No</v>
      </c>
      <c r="AK725" s="56" t="str">
        <f>IFERROR(IF(OR(IFERROR(IF(AND(VLOOKUP(L725,'EFM Funds June 2020'!$D:$M,10,FALSE)="Yes",T725&lt;0),"Yes","No"),"No")="Yes",IFERROR(IF(AND(VLOOKUP(W725,'EFM Funds June 2020'!$D:$M,10,FALSE)="Yes",AA725&gt;0),"Yes","No"),"No")="Yes"),"Yes","No"),"No")</f>
        <v>No</v>
      </c>
      <c r="AL725" s="95" t="str">
        <f t="shared" si="72"/>
        <v>NoNo</v>
      </c>
    </row>
    <row r="726" spans="1:38" s="12" customFormat="1" x14ac:dyDescent="0.35">
      <c r="A726" s="13"/>
      <c r="B726" s="20"/>
      <c r="C726" s="20"/>
      <c r="D726" s="13"/>
      <c r="E726" s="13"/>
      <c r="F726" s="13"/>
      <c r="G726" s="21"/>
      <c r="H726" s="104"/>
      <c r="I726" s="21"/>
      <c r="J726" s="21"/>
      <c r="K726" s="13"/>
      <c r="L726" s="13"/>
      <c r="M726" s="20"/>
      <c r="N726" s="13"/>
      <c r="O726" s="13"/>
      <c r="P726" s="13"/>
      <c r="Q726" s="22"/>
      <c r="R726" s="13"/>
      <c r="S726" s="13"/>
      <c r="T726" s="13"/>
      <c r="U726" s="116"/>
      <c r="V726" s="116"/>
      <c r="W726" s="116"/>
      <c r="X726" s="118"/>
      <c r="Y726" s="120"/>
      <c r="Z726" s="116"/>
      <c r="AA726" s="116"/>
      <c r="AB726" s="55">
        <f t="shared" si="67"/>
        <v>0</v>
      </c>
      <c r="AC726" s="39"/>
      <c r="AD726" s="96" t="str">
        <f t="shared" si="68"/>
        <v>No</v>
      </c>
      <c r="AE726" s="18" t="str">
        <f>IFERROR(VLOOKUP(L726,'EFM Funds June 2020'!D:M,9,FALSE),"No")</f>
        <v>No</v>
      </c>
      <c r="AF726" s="18" t="str">
        <f>IFERROR(VLOOKUP(W726,'EFM Funds June 2020'!D:L,9,FALSE),"No")</f>
        <v>No</v>
      </c>
      <c r="AG726" s="19" t="str">
        <f t="shared" ca="1" si="69"/>
        <v>No</v>
      </c>
      <c r="AH726" s="19" t="str">
        <f t="shared" si="70"/>
        <v>No</v>
      </c>
      <c r="AI726" s="56" t="str">
        <f t="shared" ca="1" si="71"/>
        <v>Yes</v>
      </c>
      <c r="AJ726" s="56" t="str">
        <f ca="1">IFERROR(IF(OR($R$1&gt;Q726+90,$R$1&gt;VLOOKUP(W726,'EFM Funds June 2020'!D:E,2,FALSE)+90),"Yes","No"),"No")</f>
        <v>No</v>
      </c>
      <c r="AK726" s="56" t="str">
        <f>IFERROR(IF(OR(IFERROR(IF(AND(VLOOKUP(L726,'EFM Funds June 2020'!$D:$M,10,FALSE)="Yes",T726&lt;0),"Yes","No"),"No")="Yes",IFERROR(IF(AND(VLOOKUP(W726,'EFM Funds June 2020'!$D:$M,10,FALSE)="Yes",AA726&gt;0),"Yes","No"),"No")="Yes"),"Yes","No"),"No")</f>
        <v>No</v>
      </c>
      <c r="AL726" s="95" t="str">
        <f t="shared" si="72"/>
        <v>NoNo</v>
      </c>
    </row>
    <row r="727" spans="1:38" s="12" customFormat="1" x14ac:dyDescent="0.35">
      <c r="A727" s="13"/>
      <c r="B727" s="20"/>
      <c r="C727" s="20"/>
      <c r="D727" s="13"/>
      <c r="E727" s="13"/>
      <c r="F727" s="13"/>
      <c r="G727" s="21"/>
      <c r="H727" s="104"/>
      <c r="I727" s="21"/>
      <c r="J727" s="21"/>
      <c r="K727" s="13"/>
      <c r="L727" s="13"/>
      <c r="M727" s="20"/>
      <c r="N727" s="13"/>
      <c r="O727" s="13"/>
      <c r="P727" s="13"/>
      <c r="Q727" s="22"/>
      <c r="R727" s="13"/>
      <c r="S727" s="13"/>
      <c r="T727" s="13"/>
      <c r="U727" s="116"/>
      <c r="V727" s="116"/>
      <c r="W727" s="116"/>
      <c r="X727" s="118"/>
      <c r="Y727" s="120"/>
      <c r="Z727" s="116"/>
      <c r="AA727" s="116"/>
      <c r="AB727" s="55">
        <f t="shared" si="67"/>
        <v>0</v>
      </c>
      <c r="AC727" s="39"/>
      <c r="AD727" s="96" t="str">
        <f t="shared" si="68"/>
        <v>No</v>
      </c>
      <c r="AE727" s="18" t="str">
        <f>IFERROR(VLOOKUP(L727,'EFM Funds June 2020'!D:M,9,FALSE),"No")</f>
        <v>No</v>
      </c>
      <c r="AF727" s="18" t="str">
        <f>IFERROR(VLOOKUP(W727,'EFM Funds June 2020'!D:L,9,FALSE),"No")</f>
        <v>No</v>
      </c>
      <c r="AG727" s="19" t="str">
        <f t="shared" ca="1" si="69"/>
        <v>No</v>
      </c>
      <c r="AH727" s="19" t="str">
        <f t="shared" si="70"/>
        <v>No</v>
      </c>
      <c r="AI727" s="56" t="str">
        <f t="shared" ca="1" si="71"/>
        <v>Yes</v>
      </c>
      <c r="AJ727" s="56" t="str">
        <f ca="1">IFERROR(IF(OR($R$1&gt;Q727+90,$R$1&gt;VLOOKUP(W727,'EFM Funds June 2020'!D:E,2,FALSE)+90),"Yes","No"),"No")</f>
        <v>No</v>
      </c>
      <c r="AK727" s="56" t="str">
        <f>IFERROR(IF(OR(IFERROR(IF(AND(VLOOKUP(L727,'EFM Funds June 2020'!$D:$M,10,FALSE)="Yes",T727&lt;0),"Yes","No"),"No")="Yes",IFERROR(IF(AND(VLOOKUP(W727,'EFM Funds June 2020'!$D:$M,10,FALSE)="Yes",AA727&gt;0),"Yes","No"),"No")="Yes"),"Yes","No"),"No")</f>
        <v>No</v>
      </c>
      <c r="AL727" s="95" t="str">
        <f t="shared" si="72"/>
        <v>NoNo</v>
      </c>
    </row>
    <row r="728" spans="1:38" s="12" customFormat="1" x14ac:dyDescent="0.35">
      <c r="A728" s="13"/>
      <c r="B728" s="20"/>
      <c r="C728" s="20"/>
      <c r="D728" s="13"/>
      <c r="E728" s="13"/>
      <c r="F728" s="13"/>
      <c r="G728" s="21"/>
      <c r="H728" s="104"/>
      <c r="I728" s="21"/>
      <c r="J728" s="21"/>
      <c r="K728" s="13"/>
      <c r="L728" s="13"/>
      <c r="M728" s="20"/>
      <c r="N728" s="13"/>
      <c r="O728" s="13"/>
      <c r="P728" s="13"/>
      <c r="Q728" s="22"/>
      <c r="R728" s="13"/>
      <c r="S728" s="13"/>
      <c r="T728" s="13"/>
      <c r="U728" s="116"/>
      <c r="V728" s="116"/>
      <c r="W728" s="116"/>
      <c r="X728" s="118"/>
      <c r="Y728" s="120"/>
      <c r="Z728" s="116"/>
      <c r="AA728" s="116"/>
      <c r="AB728" s="55">
        <f t="shared" si="67"/>
        <v>0</v>
      </c>
      <c r="AC728" s="39"/>
      <c r="AD728" s="96" t="str">
        <f t="shared" si="68"/>
        <v>No</v>
      </c>
      <c r="AE728" s="18" t="str">
        <f>IFERROR(VLOOKUP(L728,'EFM Funds June 2020'!D:M,9,FALSE),"No")</f>
        <v>No</v>
      </c>
      <c r="AF728" s="18" t="str">
        <f>IFERROR(VLOOKUP(W728,'EFM Funds June 2020'!D:L,9,FALSE),"No")</f>
        <v>No</v>
      </c>
      <c r="AG728" s="19" t="str">
        <f t="shared" ca="1" si="69"/>
        <v>No</v>
      </c>
      <c r="AH728" s="19" t="str">
        <f t="shared" si="70"/>
        <v>No</v>
      </c>
      <c r="AI728" s="56" t="str">
        <f t="shared" ca="1" si="71"/>
        <v>Yes</v>
      </c>
      <c r="AJ728" s="56" t="str">
        <f ca="1">IFERROR(IF(OR($R$1&gt;Q728+90,$R$1&gt;VLOOKUP(W728,'EFM Funds June 2020'!D:E,2,FALSE)+90),"Yes","No"),"No")</f>
        <v>No</v>
      </c>
      <c r="AK728" s="56" t="str">
        <f>IFERROR(IF(OR(IFERROR(IF(AND(VLOOKUP(L728,'EFM Funds June 2020'!$D:$M,10,FALSE)="Yes",T728&lt;0),"Yes","No"),"No")="Yes",IFERROR(IF(AND(VLOOKUP(W728,'EFM Funds June 2020'!$D:$M,10,FALSE)="Yes",AA728&gt;0),"Yes","No"),"No")="Yes"),"Yes","No"),"No")</f>
        <v>No</v>
      </c>
      <c r="AL728" s="95" t="str">
        <f t="shared" si="72"/>
        <v>NoNo</v>
      </c>
    </row>
    <row r="729" spans="1:38" s="12" customFormat="1" x14ac:dyDescent="0.35">
      <c r="A729" s="13"/>
      <c r="B729" s="20"/>
      <c r="C729" s="20"/>
      <c r="D729" s="13"/>
      <c r="E729" s="13"/>
      <c r="F729" s="13"/>
      <c r="G729" s="21"/>
      <c r="H729" s="104"/>
      <c r="I729" s="21"/>
      <c r="J729" s="21"/>
      <c r="K729" s="13"/>
      <c r="L729" s="13"/>
      <c r="M729" s="20"/>
      <c r="N729" s="13"/>
      <c r="O729" s="13"/>
      <c r="P729" s="13"/>
      <c r="Q729" s="22"/>
      <c r="R729" s="13"/>
      <c r="S729" s="13"/>
      <c r="T729" s="13"/>
      <c r="U729" s="116"/>
      <c r="V729" s="116"/>
      <c r="W729" s="116"/>
      <c r="X729" s="118"/>
      <c r="Y729" s="120"/>
      <c r="Z729" s="116"/>
      <c r="AA729" s="116"/>
      <c r="AB729" s="55">
        <f t="shared" si="67"/>
        <v>0</v>
      </c>
      <c r="AC729" s="39"/>
      <c r="AD729" s="96" t="str">
        <f t="shared" si="68"/>
        <v>No</v>
      </c>
      <c r="AE729" s="18" t="str">
        <f>IFERROR(VLOOKUP(L729,'EFM Funds June 2020'!D:M,9,FALSE),"No")</f>
        <v>No</v>
      </c>
      <c r="AF729" s="18" t="str">
        <f>IFERROR(VLOOKUP(W729,'EFM Funds June 2020'!D:L,9,FALSE),"No")</f>
        <v>No</v>
      </c>
      <c r="AG729" s="19" t="str">
        <f t="shared" ca="1" si="69"/>
        <v>No</v>
      </c>
      <c r="AH729" s="19" t="str">
        <f t="shared" si="70"/>
        <v>No</v>
      </c>
      <c r="AI729" s="56" t="str">
        <f t="shared" ca="1" si="71"/>
        <v>Yes</v>
      </c>
      <c r="AJ729" s="56" t="str">
        <f ca="1">IFERROR(IF(OR($R$1&gt;Q729+90,$R$1&gt;VLOOKUP(W729,'EFM Funds June 2020'!D:E,2,FALSE)+90),"Yes","No"),"No")</f>
        <v>No</v>
      </c>
      <c r="AK729" s="56" t="str">
        <f>IFERROR(IF(OR(IFERROR(IF(AND(VLOOKUP(L729,'EFM Funds June 2020'!$D:$M,10,FALSE)="Yes",T729&lt;0),"Yes","No"),"No")="Yes",IFERROR(IF(AND(VLOOKUP(W729,'EFM Funds June 2020'!$D:$M,10,FALSE)="Yes",AA729&gt;0),"Yes","No"),"No")="Yes"),"Yes","No"),"No")</f>
        <v>No</v>
      </c>
      <c r="AL729" s="95" t="str">
        <f t="shared" si="72"/>
        <v>NoNo</v>
      </c>
    </row>
    <row r="730" spans="1:38" s="12" customFormat="1" x14ac:dyDescent="0.35">
      <c r="A730" s="13"/>
      <c r="B730" s="20"/>
      <c r="C730" s="20"/>
      <c r="D730" s="13"/>
      <c r="E730" s="13"/>
      <c r="F730" s="13"/>
      <c r="G730" s="21"/>
      <c r="H730" s="104"/>
      <c r="I730" s="21"/>
      <c r="J730" s="21"/>
      <c r="K730" s="13"/>
      <c r="L730" s="13"/>
      <c r="M730" s="20"/>
      <c r="N730" s="13"/>
      <c r="O730" s="13"/>
      <c r="P730" s="13"/>
      <c r="Q730" s="22"/>
      <c r="R730" s="13"/>
      <c r="S730" s="13"/>
      <c r="T730" s="13"/>
      <c r="U730" s="116"/>
      <c r="V730" s="116"/>
      <c r="W730" s="116"/>
      <c r="X730" s="118"/>
      <c r="Y730" s="120"/>
      <c r="Z730" s="116"/>
      <c r="AA730" s="116"/>
      <c r="AB730" s="55">
        <f t="shared" si="67"/>
        <v>0</v>
      </c>
      <c r="AC730" s="39"/>
      <c r="AD730" s="96" t="str">
        <f t="shared" si="68"/>
        <v>No</v>
      </c>
      <c r="AE730" s="18" t="str">
        <f>IFERROR(VLOOKUP(L730,'EFM Funds June 2020'!D:M,9,FALSE),"No")</f>
        <v>No</v>
      </c>
      <c r="AF730" s="18" t="str">
        <f>IFERROR(VLOOKUP(W730,'EFM Funds June 2020'!D:L,9,FALSE),"No")</f>
        <v>No</v>
      </c>
      <c r="AG730" s="19" t="str">
        <f t="shared" ca="1" si="69"/>
        <v>No</v>
      </c>
      <c r="AH730" s="19" t="str">
        <f t="shared" si="70"/>
        <v>No</v>
      </c>
      <c r="AI730" s="56" t="str">
        <f t="shared" ca="1" si="71"/>
        <v>Yes</v>
      </c>
      <c r="AJ730" s="56" t="str">
        <f ca="1">IFERROR(IF(OR($R$1&gt;Q730+90,$R$1&gt;VLOOKUP(W730,'EFM Funds June 2020'!D:E,2,FALSE)+90),"Yes","No"),"No")</f>
        <v>No</v>
      </c>
      <c r="AK730" s="56" t="str">
        <f>IFERROR(IF(OR(IFERROR(IF(AND(VLOOKUP(L730,'EFM Funds June 2020'!$D:$M,10,FALSE)="Yes",T730&lt;0),"Yes","No"),"No")="Yes",IFERROR(IF(AND(VLOOKUP(W730,'EFM Funds June 2020'!$D:$M,10,FALSE)="Yes",AA730&gt;0),"Yes","No"),"No")="Yes"),"Yes","No"),"No")</f>
        <v>No</v>
      </c>
      <c r="AL730" s="95" t="str">
        <f t="shared" si="72"/>
        <v>NoNo</v>
      </c>
    </row>
    <row r="731" spans="1:38" s="12" customFormat="1" x14ac:dyDescent="0.35">
      <c r="A731" s="13"/>
      <c r="B731" s="20"/>
      <c r="C731" s="20"/>
      <c r="D731" s="13"/>
      <c r="E731" s="13"/>
      <c r="F731" s="13"/>
      <c r="G731" s="21"/>
      <c r="H731" s="104"/>
      <c r="I731" s="21"/>
      <c r="J731" s="21"/>
      <c r="K731" s="13"/>
      <c r="L731" s="13"/>
      <c r="M731" s="20"/>
      <c r="N731" s="13"/>
      <c r="O731" s="13"/>
      <c r="P731" s="13"/>
      <c r="Q731" s="22"/>
      <c r="R731" s="13"/>
      <c r="S731" s="13"/>
      <c r="T731" s="13"/>
      <c r="U731" s="116"/>
      <c r="V731" s="116"/>
      <c r="W731" s="116"/>
      <c r="X731" s="118"/>
      <c r="Y731" s="120"/>
      <c r="Z731" s="116"/>
      <c r="AA731" s="116"/>
      <c r="AB731" s="55">
        <f t="shared" si="67"/>
        <v>0</v>
      </c>
      <c r="AC731" s="39"/>
      <c r="AD731" s="96" t="str">
        <f t="shared" si="68"/>
        <v>No</v>
      </c>
      <c r="AE731" s="18" t="str">
        <f>IFERROR(VLOOKUP(L731,'EFM Funds June 2020'!D:M,9,FALSE),"No")</f>
        <v>No</v>
      </c>
      <c r="AF731" s="18" t="str">
        <f>IFERROR(VLOOKUP(W731,'EFM Funds June 2020'!D:L,9,FALSE),"No")</f>
        <v>No</v>
      </c>
      <c r="AG731" s="19" t="str">
        <f t="shared" ca="1" si="69"/>
        <v>No</v>
      </c>
      <c r="AH731" s="19" t="str">
        <f t="shared" si="70"/>
        <v>No</v>
      </c>
      <c r="AI731" s="56" t="str">
        <f t="shared" ca="1" si="71"/>
        <v>Yes</v>
      </c>
      <c r="AJ731" s="56" t="str">
        <f ca="1">IFERROR(IF(OR($R$1&gt;Q731+90,$R$1&gt;VLOOKUP(W731,'EFM Funds June 2020'!D:E,2,FALSE)+90),"Yes","No"),"No")</f>
        <v>No</v>
      </c>
      <c r="AK731" s="56" t="str">
        <f>IFERROR(IF(OR(IFERROR(IF(AND(VLOOKUP(L731,'EFM Funds June 2020'!$D:$M,10,FALSE)="Yes",T731&lt;0),"Yes","No"),"No")="Yes",IFERROR(IF(AND(VLOOKUP(W731,'EFM Funds June 2020'!$D:$M,10,FALSE)="Yes",AA731&gt;0),"Yes","No"),"No")="Yes"),"Yes","No"),"No")</f>
        <v>No</v>
      </c>
      <c r="AL731" s="95" t="str">
        <f t="shared" si="72"/>
        <v>NoNo</v>
      </c>
    </row>
    <row r="732" spans="1:38" s="12" customFormat="1" x14ac:dyDescent="0.35">
      <c r="A732" s="13"/>
      <c r="B732" s="20"/>
      <c r="C732" s="20"/>
      <c r="D732" s="13"/>
      <c r="E732" s="13"/>
      <c r="F732" s="13"/>
      <c r="G732" s="21"/>
      <c r="H732" s="104"/>
      <c r="I732" s="21"/>
      <c r="J732" s="21"/>
      <c r="K732" s="13"/>
      <c r="L732" s="13"/>
      <c r="M732" s="20"/>
      <c r="N732" s="13"/>
      <c r="O732" s="13"/>
      <c r="P732" s="13"/>
      <c r="Q732" s="22"/>
      <c r="R732" s="13"/>
      <c r="S732" s="13"/>
      <c r="T732" s="13"/>
      <c r="U732" s="116"/>
      <c r="V732" s="116"/>
      <c r="W732" s="116"/>
      <c r="X732" s="118"/>
      <c r="Y732" s="120"/>
      <c r="Z732" s="116"/>
      <c r="AA732" s="116"/>
      <c r="AB732" s="55">
        <f t="shared" si="67"/>
        <v>0</v>
      </c>
      <c r="AC732" s="39"/>
      <c r="AD732" s="96" t="str">
        <f t="shared" si="68"/>
        <v>No</v>
      </c>
      <c r="AE732" s="18" t="str">
        <f>IFERROR(VLOOKUP(L732,'EFM Funds June 2020'!D:M,9,FALSE),"No")</f>
        <v>No</v>
      </c>
      <c r="AF732" s="18" t="str">
        <f>IFERROR(VLOOKUP(W732,'EFM Funds June 2020'!D:L,9,FALSE),"No")</f>
        <v>No</v>
      </c>
      <c r="AG732" s="19" t="str">
        <f t="shared" ca="1" si="69"/>
        <v>No</v>
      </c>
      <c r="AH732" s="19" t="str">
        <f t="shared" si="70"/>
        <v>No</v>
      </c>
      <c r="AI732" s="56" t="str">
        <f t="shared" ca="1" si="71"/>
        <v>Yes</v>
      </c>
      <c r="AJ732" s="56" t="str">
        <f ca="1">IFERROR(IF(OR($R$1&gt;Q732+90,$R$1&gt;VLOOKUP(W732,'EFM Funds June 2020'!D:E,2,FALSE)+90),"Yes","No"),"No")</f>
        <v>No</v>
      </c>
      <c r="AK732" s="56" t="str">
        <f>IFERROR(IF(OR(IFERROR(IF(AND(VLOOKUP(L732,'EFM Funds June 2020'!$D:$M,10,FALSE)="Yes",T732&lt;0),"Yes","No"),"No")="Yes",IFERROR(IF(AND(VLOOKUP(W732,'EFM Funds June 2020'!$D:$M,10,FALSE)="Yes",AA732&gt;0),"Yes","No"),"No")="Yes"),"Yes","No"),"No")</f>
        <v>No</v>
      </c>
      <c r="AL732" s="95" t="str">
        <f t="shared" si="72"/>
        <v>NoNo</v>
      </c>
    </row>
    <row r="733" spans="1:38" s="12" customFormat="1" x14ac:dyDescent="0.35">
      <c r="A733" s="13"/>
      <c r="B733" s="20"/>
      <c r="C733" s="20"/>
      <c r="D733" s="13"/>
      <c r="E733" s="13"/>
      <c r="F733" s="13"/>
      <c r="G733" s="21"/>
      <c r="H733" s="104"/>
      <c r="I733" s="21"/>
      <c r="J733" s="21"/>
      <c r="K733" s="13"/>
      <c r="L733" s="13"/>
      <c r="M733" s="20"/>
      <c r="N733" s="13"/>
      <c r="O733" s="13"/>
      <c r="P733" s="13"/>
      <c r="Q733" s="22"/>
      <c r="R733" s="13"/>
      <c r="S733" s="13"/>
      <c r="T733" s="13"/>
      <c r="U733" s="116"/>
      <c r="V733" s="116"/>
      <c r="W733" s="116"/>
      <c r="X733" s="118"/>
      <c r="Y733" s="120"/>
      <c r="Z733" s="116"/>
      <c r="AA733" s="116"/>
      <c r="AB733" s="55">
        <f t="shared" si="67"/>
        <v>0</v>
      </c>
      <c r="AC733" s="39"/>
      <c r="AD733" s="96" t="str">
        <f t="shared" si="68"/>
        <v>No</v>
      </c>
      <c r="AE733" s="18" t="str">
        <f>IFERROR(VLOOKUP(L733,'EFM Funds June 2020'!D:M,9,FALSE),"No")</f>
        <v>No</v>
      </c>
      <c r="AF733" s="18" t="str">
        <f>IFERROR(VLOOKUP(W733,'EFM Funds June 2020'!D:L,9,FALSE),"No")</f>
        <v>No</v>
      </c>
      <c r="AG733" s="19" t="str">
        <f t="shared" ca="1" si="69"/>
        <v>No</v>
      </c>
      <c r="AH733" s="19" t="str">
        <f t="shared" si="70"/>
        <v>No</v>
      </c>
      <c r="AI733" s="56" t="str">
        <f t="shared" ca="1" si="71"/>
        <v>Yes</v>
      </c>
      <c r="AJ733" s="56" t="str">
        <f ca="1">IFERROR(IF(OR($R$1&gt;Q733+90,$R$1&gt;VLOOKUP(W733,'EFM Funds June 2020'!D:E,2,FALSE)+90),"Yes","No"),"No")</f>
        <v>No</v>
      </c>
      <c r="AK733" s="56" t="str">
        <f>IFERROR(IF(OR(IFERROR(IF(AND(VLOOKUP(L733,'EFM Funds June 2020'!$D:$M,10,FALSE)="Yes",T733&lt;0),"Yes","No"),"No")="Yes",IFERROR(IF(AND(VLOOKUP(W733,'EFM Funds June 2020'!$D:$M,10,FALSE)="Yes",AA733&gt;0),"Yes","No"),"No")="Yes"),"Yes","No"),"No")</f>
        <v>No</v>
      </c>
      <c r="AL733" s="95" t="str">
        <f t="shared" si="72"/>
        <v>NoNo</v>
      </c>
    </row>
    <row r="734" spans="1:38" s="12" customFormat="1" x14ac:dyDescent="0.35">
      <c r="A734" s="13"/>
      <c r="B734" s="20"/>
      <c r="C734" s="20"/>
      <c r="D734" s="13"/>
      <c r="E734" s="13"/>
      <c r="F734" s="13"/>
      <c r="G734" s="21"/>
      <c r="H734" s="104"/>
      <c r="I734" s="21"/>
      <c r="J734" s="21"/>
      <c r="K734" s="13"/>
      <c r="L734" s="13"/>
      <c r="M734" s="20"/>
      <c r="N734" s="13"/>
      <c r="O734" s="13"/>
      <c r="P734" s="13"/>
      <c r="Q734" s="22"/>
      <c r="R734" s="13"/>
      <c r="S734" s="13"/>
      <c r="T734" s="13"/>
      <c r="U734" s="116"/>
      <c r="V734" s="116"/>
      <c r="W734" s="116"/>
      <c r="X734" s="118"/>
      <c r="Y734" s="120"/>
      <c r="Z734" s="116"/>
      <c r="AA734" s="116"/>
      <c r="AB734" s="55">
        <f t="shared" si="67"/>
        <v>0</v>
      </c>
      <c r="AC734" s="39"/>
      <c r="AD734" s="96" t="str">
        <f t="shared" si="68"/>
        <v>No</v>
      </c>
      <c r="AE734" s="18" t="str">
        <f>IFERROR(VLOOKUP(L734,'EFM Funds June 2020'!D:M,9,FALSE),"No")</f>
        <v>No</v>
      </c>
      <c r="AF734" s="18" t="str">
        <f>IFERROR(VLOOKUP(W734,'EFM Funds June 2020'!D:L,9,FALSE),"No")</f>
        <v>No</v>
      </c>
      <c r="AG734" s="19" t="str">
        <f t="shared" ca="1" si="69"/>
        <v>No</v>
      </c>
      <c r="AH734" s="19" t="str">
        <f t="shared" si="70"/>
        <v>No</v>
      </c>
      <c r="AI734" s="56" t="str">
        <f t="shared" ca="1" si="71"/>
        <v>Yes</v>
      </c>
      <c r="AJ734" s="56" t="str">
        <f ca="1">IFERROR(IF(OR($R$1&gt;Q734+90,$R$1&gt;VLOOKUP(W734,'EFM Funds June 2020'!D:E,2,FALSE)+90),"Yes","No"),"No")</f>
        <v>No</v>
      </c>
      <c r="AK734" s="56" t="str">
        <f>IFERROR(IF(OR(IFERROR(IF(AND(VLOOKUP(L734,'EFM Funds June 2020'!$D:$M,10,FALSE)="Yes",T734&lt;0),"Yes","No"),"No")="Yes",IFERROR(IF(AND(VLOOKUP(W734,'EFM Funds June 2020'!$D:$M,10,FALSE)="Yes",AA734&gt;0),"Yes","No"),"No")="Yes"),"Yes","No"),"No")</f>
        <v>No</v>
      </c>
      <c r="AL734" s="95" t="str">
        <f t="shared" si="72"/>
        <v>NoNo</v>
      </c>
    </row>
    <row r="735" spans="1:38" s="12" customFormat="1" x14ac:dyDescent="0.35">
      <c r="A735" s="13"/>
      <c r="B735" s="20"/>
      <c r="C735" s="20"/>
      <c r="D735" s="13"/>
      <c r="E735" s="13"/>
      <c r="F735" s="13"/>
      <c r="G735" s="21"/>
      <c r="H735" s="104"/>
      <c r="I735" s="21"/>
      <c r="J735" s="21"/>
      <c r="K735" s="13"/>
      <c r="L735" s="13"/>
      <c r="M735" s="20"/>
      <c r="N735" s="13"/>
      <c r="O735" s="13"/>
      <c r="P735" s="13"/>
      <c r="Q735" s="22"/>
      <c r="R735" s="13"/>
      <c r="S735" s="13"/>
      <c r="T735" s="13"/>
      <c r="U735" s="116"/>
      <c r="V735" s="116"/>
      <c r="W735" s="116"/>
      <c r="X735" s="118"/>
      <c r="Y735" s="120"/>
      <c r="Z735" s="116"/>
      <c r="AA735" s="116"/>
      <c r="AB735" s="55">
        <f t="shared" si="67"/>
        <v>0</v>
      </c>
      <c r="AC735" s="39"/>
      <c r="AD735" s="96" t="str">
        <f t="shared" si="68"/>
        <v>No</v>
      </c>
      <c r="AE735" s="18" t="str">
        <f>IFERROR(VLOOKUP(L735,'EFM Funds June 2020'!D:M,9,FALSE),"No")</f>
        <v>No</v>
      </c>
      <c r="AF735" s="18" t="str">
        <f>IFERROR(VLOOKUP(W735,'EFM Funds June 2020'!D:L,9,FALSE),"No")</f>
        <v>No</v>
      </c>
      <c r="AG735" s="19" t="str">
        <f t="shared" ca="1" si="69"/>
        <v>No</v>
      </c>
      <c r="AH735" s="19" t="str">
        <f t="shared" si="70"/>
        <v>No</v>
      </c>
      <c r="AI735" s="56" t="str">
        <f t="shared" ca="1" si="71"/>
        <v>Yes</v>
      </c>
      <c r="AJ735" s="56" t="str">
        <f ca="1">IFERROR(IF(OR($R$1&gt;Q735+90,$R$1&gt;VLOOKUP(W735,'EFM Funds June 2020'!D:E,2,FALSE)+90),"Yes","No"),"No")</f>
        <v>No</v>
      </c>
      <c r="AK735" s="56" t="str">
        <f>IFERROR(IF(OR(IFERROR(IF(AND(VLOOKUP(L735,'EFM Funds June 2020'!$D:$M,10,FALSE)="Yes",T735&lt;0),"Yes","No"),"No")="Yes",IFERROR(IF(AND(VLOOKUP(W735,'EFM Funds June 2020'!$D:$M,10,FALSE)="Yes",AA735&gt;0),"Yes","No"),"No")="Yes"),"Yes","No"),"No")</f>
        <v>No</v>
      </c>
      <c r="AL735" s="95" t="str">
        <f t="shared" si="72"/>
        <v>NoNo</v>
      </c>
    </row>
    <row r="736" spans="1:38" s="12" customFormat="1" x14ac:dyDescent="0.35">
      <c r="A736" s="13"/>
      <c r="B736" s="20"/>
      <c r="C736" s="20"/>
      <c r="D736" s="13"/>
      <c r="E736" s="13"/>
      <c r="F736" s="13"/>
      <c r="G736" s="21"/>
      <c r="H736" s="104"/>
      <c r="I736" s="21"/>
      <c r="J736" s="21"/>
      <c r="K736" s="13"/>
      <c r="L736" s="13"/>
      <c r="M736" s="20"/>
      <c r="N736" s="13"/>
      <c r="O736" s="13"/>
      <c r="P736" s="13"/>
      <c r="Q736" s="22"/>
      <c r="R736" s="13"/>
      <c r="S736" s="13"/>
      <c r="T736" s="13"/>
      <c r="U736" s="116"/>
      <c r="V736" s="116"/>
      <c r="W736" s="116"/>
      <c r="X736" s="118"/>
      <c r="Y736" s="120"/>
      <c r="Z736" s="116"/>
      <c r="AA736" s="116"/>
      <c r="AB736" s="55">
        <f t="shared" si="67"/>
        <v>0</v>
      </c>
      <c r="AC736" s="39"/>
      <c r="AD736" s="96" t="str">
        <f t="shared" si="68"/>
        <v>No</v>
      </c>
      <c r="AE736" s="18" t="str">
        <f>IFERROR(VLOOKUP(L736,'EFM Funds June 2020'!D:M,9,FALSE),"No")</f>
        <v>No</v>
      </c>
      <c r="AF736" s="18" t="str">
        <f>IFERROR(VLOOKUP(W736,'EFM Funds June 2020'!D:L,9,FALSE),"No")</f>
        <v>No</v>
      </c>
      <c r="AG736" s="19" t="str">
        <f t="shared" ca="1" si="69"/>
        <v>No</v>
      </c>
      <c r="AH736" s="19" t="str">
        <f t="shared" si="70"/>
        <v>No</v>
      </c>
      <c r="AI736" s="56" t="str">
        <f t="shared" ca="1" si="71"/>
        <v>Yes</v>
      </c>
      <c r="AJ736" s="56" t="str">
        <f ca="1">IFERROR(IF(OR($R$1&gt;Q736+90,$R$1&gt;VLOOKUP(W736,'EFM Funds June 2020'!D:E,2,FALSE)+90),"Yes","No"),"No")</f>
        <v>No</v>
      </c>
      <c r="AK736" s="56" t="str">
        <f>IFERROR(IF(OR(IFERROR(IF(AND(VLOOKUP(L736,'EFM Funds June 2020'!$D:$M,10,FALSE)="Yes",T736&lt;0),"Yes","No"),"No")="Yes",IFERROR(IF(AND(VLOOKUP(W736,'EFM Funds June 2020'!$D:$M,10,FALSE)="Yes",AA736&gt;0),"Yes","No"),"No")="Yes"),"Yes","No"),"No")</f>
        <v>No</v>
      </c>
      <c r="AL736" s="95" t="str">
        <f t="shared" si="72"/>
        <v>NoNo</v>
      </c>
    </row>
    <row r="737" spans="1:38" s="12" customFormat="1" x14ac:dyDescent="0.35">
      <c r="A737" s="13"/>
      <c r="B737" s="20"/>
      <c r="C737" s="20"/>
      <c r="D737" s="13"/>
      <c r="E737" s="13"/>
      <c r="F737" s="13"/>
      <c r="G737" s="21"/>
      <c r="H737" s="104"/>
      <c r="I737" s="21"/>
      <c r="J737" s="21"/>
      <c r="K737" s="13"/>
      <c r="L737" s="13"/>
      <c r="M737" s="20"/>
      <c r="N737" s="13"/>
      <c r="O737" s="13"/>
      <c r="P737" s="13"/>
      <c r="Q737" s="22"/>
      <c r="R737" s="13"/>
      <c r="S737" s="13"/>
      <c r="T737" s="13"/>
      <c r="U737" s="116"/>
      <c r="V737" s="116"/>
      <c r="W737" s="116"/>
      <c r="X737" s="118"/>
      <c r="Y737" s="120"/>
      <c r="Z737" s="116"/>
      <c r="AA737" s="116"/>
      <c r="AB737" s="55">
        <f t="shared" si="67"/>
        <v>0</v>
      </c>
      <c r="AC737" s="39"/>
      <c r="AD737" s="96" t="str">
        <f t="shared" si="68"/>
        <v>No</v>
      </c>
      <c r="AE737" s="18" t="str">
        <f>IFERROR(VLOOKUP(L737,'EFM Funds June 2020'!D:M,9,FALSE),"No")</f>
        <v>No</v>
      </c>
      <c r="AF737" s="18" t="str">
        <f>IFERROR(VLOOKUP(W737,'EFM Funds June 2020'!D:L,9,FALSE),"No")</f>
        <v>No</v>
      </c>
      <c r="AG737" s="19" t="str">
        <f t="shared" ca="1" si="69"/>
        <v>No</v>
      </c>
      <c r="AH737" s="19" t="str">
        <f t="shared" si="70"/>
        <v>No</v>
      </c>
      <c r="AI737" s="56" t="str">
        <f t="shared" ca="1" si="71"/>
        <v>Yes</v>
      </c>
      <c r="AJ737" s="56" t="str">
        <f ca="1">IFERROR(IF(OR($R$1&gt;Q737+90,$R$1&gt;VLOOKUP(W737,'EFM Funds June 2020'!D:E,2,FALSE)+90),"Yes","No"),"No")</f>
        <v>No</v>
      </c>
      <c r="AK737" s="56" t="str">
        <f>IFERROR(IF(OR(IFERROR(IF(AND(VLOOKUP(L737,'EFM Funds June 2020'!$D:$M,10,FALSE)="Yes",T737&lt;0),"Yes","No"),"No")="Yes",IFERROR(IF(AND(VLOOKUP(W737,'EFM Funds June 2020'!$D:$M,10,FALSE)="Yes",AA737&gt;0),"Yes","No"),"No")="Yes"),"Yes","No"),"No")</f>
        <v>No</v>
      </c>
      <c r="AL737" s="95" t="str">
        <f t="shared" si="72"/>
        <v>NoNo</v>
      </c>
    </row>
    <row r="738" spans="1:38" s="12" customFormat="1" x14ac:dyDescent="0.35">
      <c r="A738" s="13"/>
      <c r="B738" s="20"/>
      <c r="C738" s="20"/>
      <c r="D738" s="13"/>
      <c r="E738" s="13"/>
      <c r="F738" s="13"/>
      <c r="G738" s="21"/>
      <c r="H738" s="104"/>
      <c r="I738" s="21"/>
      <c r="J738" s="21"/>
      <c r="K738" s="13"/>
      <c r="L738" s="13"/>
      <c r="M738" s="20"/>
      <c r="N738" s="13"/>
      <c r="O738" s="13"/>
      <c r="P738" s="13"/>
      <c r="Q738" s="22"/>
      <c r="R738" s="13"/>
      <c r="S738" s="13"/>
      <c r="T738" s="13"/>
      <c r="U738" s="116"/>
      <c r="V738" s="116"/>
      <c r="W738" s="116"/>
      <c r="X738" s="118"/>
      <c r="Y738" s="120"/>
      <c r="Z738" s="116"/>
      <c r="AA738" s="116"/>
      <c r="AB738" s="55">
        <f t="shared" si="67"/>
        <v>0</v>
      </c>
      <c r="AC738" s="39"/>
      <c r="AD738" s="96" t="str">
        <f t="shared" si="68"/>
        <v>No</v>
      </c>
      <c r="AE738" s="18" t="str">
        <f>IFERROR(VLOOKUP(L738,'EFM Funds June 2020'!D:M,9,FALSE),"No")</f>
        <v>No</v>
      </c>
      <c r="AF738" s="18" t="str">
        <f>IFERROR(VLOOKUP(W738,'EFM Funds June 2020'!D:L,9,FALSE),"No")</f>
        <v>No</v>
      </c>
      <c r="AG738" s="19" t="str">
        <f t="shared" ca="1" si="69"/>
        <v>No</v>
      </c>
      <c r="AH738" s="19" t="str">
        <f t="shared" si="70"/>
        <v>No</v>
      </c>
      <c r="AI738" s="56" t="str">
        <f t="shared" ca="1" si="71"/>
        <v>Yes</v>
      </c>
      <c r="AJ738" s="56" t="str">
        <f ca="1">IFERROR(IF(OR($R$1&gt;Q738+90,$R$1&gt;VLOOKUP(W738,'EFM Funds June 2020'!D:E,2,FALSE)+90),"Yes","No"),"No")</f>
        <v>No</v>
      </c>
      <c r="AK738" s="56" t="str">
        <f>IFERROR(IF(OR(IFERROR(IF(AND(VLOOKUP(L738,'EFM Funds June 2020'!$D:$M,10,FALSE)="Yes",T738&lt;0),"Yes","No"),"No")="Yes",IFERROR(IF(AND(VLOOKUP(W738,'EFM Funds June 2020'!$D:$M,10,FALSE)="Yes",AA738&gt;0),"Yes","No"),"No")="Yes"),"Yes","No"),"No")</f>
        <v>No</v>
      </c>
      <c r="AL738" s="95" t="str">
        <f t="shared" si="72"/>
        <v>NoNo</v>
      </c>
    </row>
    <row r="739" spans="1:38" s="12" customFormat="1" x14ac:dyDescent="0.35">
      <c r="A739" s="13"/>
      <c r="B739" s="20"/>
      <c r="C739" s="20"/>
      <c r="D739" s="13"/>
      <c r="E739" s="13"/>
      <c r="F739" s="13"/>
      <c r="G739" s="21"/>
      <c r="H739" s="104"/>
      <c r="I739" s="21"/>
      <c r="J739" s="21"/>
      <c r="K739" s="13"/>
      <c r="L739" s="13"/>
      <c r="M739" s="20"/>
      <c r="N739" s="13"/>
      <c r="O739" s="13"/>
      <c r="P739" s="13"/>
      <c r="Q739" s="22"/>
      <c r="R739" s="13"/>
      <c r="S739" s="13"/>
      <c r="T739" s="13"/>
      <c r="U739" s="116"/>
      <c r="V739" s="116"/>
      <c r="W739" s="116"/>
      <c r="X739" s="118"/>
      <c r="Y739" s="120"/>
      <c r="Z739" s="116"/>
      <c r="AA739" s="116"/>
      <c r="AB739" s="55">
        <f t="shared" si="67"/>
        <v>0</v>
      </c>
      <c r="AC739" s="39"/>
      <c r="AD739" s="96" t="str">
        <f t="shared" si="68"/>
        <v>No</v>
      </c>
      <c r="AE739" s="18" t="str">
        <f>IFERROR(VLOOKUP(L739,'EFM Funds June 2020'!D:M,9,FALSE),"No")</f>
        <v>No</v>
      </c>
      <c r="AF739" s="18" t="str">
        <f>IFERROR(VLOOKUP(W739,'EFM Funds June 2020'!D:L,9,FALSE),"No")</f>
        <v>No</v>
      </c>
      <c r="AG739" s="19" t="str">
        <f t="shared" ca="1" si="69"/>
        <v>No</v>
      </c>
      <c r="AH739" s="19" t="str">
        <f t="shared" si="70"/>
        <v>No</v>
      </c>
      <c r="AI739" s="56" t="str">
        <f t="shared" ca="1" si="71"/>
        <v>Yes</v>
      </c>
      <c r="AJ739" s="56" t="str">
        <f ca="1">IFERROR(IF(OR($R$1&gt;Q739+90,$R$1&gt;VLOOKUP(W739,'EFM Funds June 2020'!D:E,2,FALSE)+90),"Yes","No"),"No")</f>
        <v>No</v>
      </c>
      <c r="AK739" s="56" t="str">
        <f>IFERROR(IF(OR(IFERROR(IF(AND(VLOOKUP(L739,'EFM Funds June 2020'!$D:$M,10,FALSE)="Yes",T739&lt;0),"Yes","No"),"No")="Yes",IFERROR(IF(AND(VLOOKUP(W739,'EFM Funds June 2020'!$D:$M,10,FALSE)="Yes",AA739&gt;0),"Yes","No"),"No")="Yes"),"Yes","No"),"No")</f>
        <v>No</v>
      </c>
      <c r="AL739" s="95" t="str">
        <f t="shared" si="72"/>
        <v>NoNo</v>
      </c>
    </row>
    <row r="740" spans="1:38" s="12" customFormat="1" x14ac:dyDescent="0.35">
      <c r="A740" s="13"/>
      <c r="B740" s="20"/>
      <c r="C740" s="20"/>
      <c r="D740" s="13"/>
      <c r="E740" s="13"/>
      <c r="F740" s="13"/>
      <c r="G740" s="21"/>
      <c r="H740" s="104"/>
      <c r="I740" s="21"/>
      <c r="J740" s="21"/>
      <c r="K740" s="13"/>
      <c r="L740" s="13"/>
      <c r="M740" s="20"/>
      <c r="N740" s="13"/>
      <c r="O740" s="13"/>
      <c r="P740" s="13"/>
      <c r="Q740" s="22"/>
      <c r="R740" s="13"/>
      <c r="S740" s="13"/>
      <c r="T740" s="13"/>
      <c r="U740" s="116"/>
      <c r="V740" s="116"/>
      <c r="W740" s="116"/>
      <c r="X740" s="118"/>
      <c r="Y740" s="120"/>
      <c r="Z740" s="116"/>
      <c r="AA740" s="116"/>
      <c r="AB740" s="55">
        <f t="shared" si="67"/>
        <v>0</v>
      </c>
      <c r="AC740" s="39"/>
      <c r="AD740" s="96" t="str">
        <f t="shared" si="68"/>
        <v>No</v>
      </c>
      <c r="AE740" s="18" t="str">
        <f>IFERROR(VLOOKUP(L740,'EFM Funds June 2020'!D:M,9,FALSE),"No")</f>
        <v>No</v>
      </c>
      <c r="AF740" s="18" t="str">
        <f>IFERROR(VLOOKUP(W740,'EFM Funds June 2020'!D:L,9,FALSE),"No")</f>
        <v>No</v>
      </c>
      <c r="AG740" s="19" t="str">
        <f t="shared" ca="1" si="69"/>
        <v>No</v>
      </c>
      <c r="AH740" s="19" t="str">
        <f t="shared" si="70"/>
        <v>No</v>
      </c>
      <c r="AI740" s="56" t="str">
        <f t="shared" ca="1" si="71"/>
        <v>Yes</v>
      </c>
      <c r="AJ740" s="56" t="str">
        <f ca="1">IFERROR(IF(OR($R$1&gt;Q740+90,$R$1&gt;VLOOKUP(W740,'EFM Funds June 2020'!D:E,2,FALSE)+90),"Yes","No"),"No")</f>
        <v>No</v>
      </c>
      <c r="AK740" s="56" t="str">
        <f>IFERROR(IF(OR(IFERROR(IF(AND(VLOOKUP(L740,'EFM Funds June 2020'!$D:$M,10,FALSE)="Yes",T740&lt;0),"Yes","No"),"No")="Yes",IFERROR(IF(AND(VLOOKUP(W740,'EFM Funds June 2020'!$D:$M,10,FALSE)="Yes",AA740&gt;0),"Yes","No"),"No")="Yes"),"Yes","No"),"No")</f>
        <v>No</v>
      </c>
      <c r="AL740" s="95" t="str">
        <f t="shared" si="72"/>
        <v>NoNo</v>
      </c>
    </row>
    <row r="741" spans="1:38" s="12" customFormat="1" x14ac:dyDescent="0.35">
      <c r="A741" s="13"/>
      <c r="B741" s="20"/>
      <c r="C741" s="20"/>
      <c r="D741" s="13"/>
      <c r="E741" s="13"/>
      <c r="F741" s="13"/>
      <c r="G741" s="21"/>
      <c r="H741" s="104"/>
      <c r="I741" s="21"/>
      <c r="J741" s="21"/>
      <c r="K741" s="13"/>
      <c r="L741" s="13"/>
      <c r="M741" s="20"/>
      <c r="N741" s="13"/>
      <c r="O741" s="13"/>
      <c r="P741" s="13"/>
      <c r="Q741" s="22"/>
      <c r="R741" s="13"/>
      <c r="S741" s="13"/>
      <c r="T741" s="13"/>
      <c r="U741" s="116"/>
      <c r="V741" s="116"/>
      <c r="W741" s="116"/>
      <c r="X741" s="118"/>
      <c r="Y741" s="120"/>
      <c r="Z741" s="116"/>
      <c r="AA741" s="116"/>
      <c r="AB741" s="55">
        <f t="shared" si="67"/>
        <v>0</v>
      </c>
      <c r="AC741" s="39"/>
      <c r="AD741" s="96" t="str">
        <f t="shared" si="68"/>
        <v>No</v>
      </c>
      <c r="AE741" s="18" t="str">
        <f>IFERROR(VLOOKUP(L741,'EFM Funds June 2020'!D:M,9,FALSE),"No")</f>
        <v>No</v>
      </c>
      <c r="AF741" s="18" t="str">
        <f>IFERROR(VLOOKUP(W741,'EFM Funds June 2020'!D:L,9,FALSE),"No")</f>
        <v>No</v>
      </c>
      <c r="AG741" s="19" t="str">
        <f t="shared" ca="1" si="69"/>
        <v>No</v>
      </c>
      <c r="AH741" s="19" t="str">
        <f t="shared" si="70"/>
        <v>No</v>
      </c>
      <c r="AI741" s="56" t="str">
        <f t="shared" ca="1" si="71"/>
        <v>Yes</v>
      </c>
      <c r="AJ741" s="56" t="str">
        <f ca="1">IFERROR(IF(OR($R$1&gt;Q741+90,$R$1&gt;VLOOKUP(W741,'EFM Funds June 2020'!D:E,2,FALSE)+90),"Yes","No"),"No")</f>
        <v>No</v>
      </c>
      <c r="AK741" s="56" t="str">
        <f>IFERROR(IF(OR(IFERROR(IF(AND(VLOOKUP(L741,'EFM Funds June 2020'!$D:$M,10,FALSE)="Yes",T741&lt;0),"Yes","No"),"No")="Yes",IFERROR(IF(AND(VLOOKUP(W741,'EFM Funds June 2020'!$D:$M,10,FALSE)="Yes",AA741&gt;0),"Yes","No"),"No")="Yes"),"Yes","No"),"No")</f>
        <v>No</v>
      </c>
      <c r="AL741" s="95" t="str">
        <f t="shared" si="72"/>
        <v>NoNo</v>
      </c>
    </row>
    <row r="742" spans="1:38" s="12" customFormat="1" x14ac:dyDescent="0.35">
      <c r="A742" s="13"/>
      <c r="B742" s="20"/>
      <c r="C742" s="20"/>
      <c r="D742" s="13"/>
      <c r="E742" s="13"/>
      <c r="F742" s="13"/>
      <c r="G742" s="21"/>
      <c r="H742" s="104"/>
      <c r="I742" s="21"/>
      <c r="J742" s="21"/>
      <c r="K742" s="13"/>
      <c r="L742" s="13"/>
      <c r="M742" s="20"/>
      <c r="N742" s="13"/>
      <c r="O742" s="13"/>
      <c r="P742" s="13"/>
      <c r="Q742" s="22"/>
      <c r="R742" s="13"/>
      <c r="S742" s="13"/>
      <c r="T742" s="13"/>
      <c r="U742" s="116"/>
      <c r="V742" s="116"/>
      <c r="W742" s="116"/>
      <c r="X742" s="118"/>
      <c r="Y742" s="120"/>
      <c r="Z742" s="116"/>
      <c r="AA742" s="116"/>
      <c r="AB742" s="55">
        <f t="shared" si="67"/>
        <v>0</v>
      </c>
      <c r="AC742" s="39"/>
      <c r="AD742" s="96" t="str">
        <f t="shared" si="68"/>
        <v>No</v>
      </c>
      <c r="AE742" s="18" t="str">
        <f>IFERROR(VLOOKUP(L742,'EFM Funds June 2020'!D:M,9,FALSE),"No")</f>
        <v>No</v>
      </c>
      <c r="AF742" s="18" t="str">
        <f>IFERROR(VLOOKUP(W742,'EFM Funds June 2020'!D:L,9,FALSE),"No")</f>
        <v>No</v>
      </c>
      <c r="AG742" s="19" t="str">
        <f t="shared" ca="1" si="69"/>
        <v>No</v>
      </c>
      <c r="AH742" s="19" t="str">
        <f t="shared" si="70"/>
        <v>No</v>
      </c>
      <c r="AI742" s="56" t="str">
        <f t="shared" ca="1" si="71"/>
        <v>Yes</v>
      </c>
      <c r="AJ742" s="56" t="str">
        <f ca="1">IFERROR(IF(OR($R$1&gt;Q742+90,$R$1&gt;VLOOKUP(W742,'EFM Funds June 2020'!D:E,2,FALSE)+90),"Yes","No"),"No")</f>
        <v>No</v>
      </c>
      <c r="AK742" s="56" t="str">
        <f>IFERROR(IF(OR(IFERROR(IF(AND(VLOOKUP(L742,'EFM Funds June 2020'!$D:$M,10,FALSE)="Yes",T742&lt;0),"Yes","No"),"No")="Yes",IFERROR(IF(AND(VLOOKUP(W742,'EFM Funds June 2020'!$D:$M,10,FALSE)="Yes",AA742&gt;0),"Yes","No"),"No")="Yes"),"Yes","No"),"No")</f>
        <v>No</v>
      </c>
      <c r="AL742" s="95" t="str">
        <f t="shared" si="72"/>
        <v>NoNo</v>
      </c>
    </row>
    <row r="743" spans="1:38" s="12" customFormat="1" x14ac:dyDescent="0.35">
      <c r="A743" s="13"/>
      <c r="B743" s="20"/>
      <c r="C743" s="20"/>
      <c r="D743" s="13"/>
      <c r="E743" s="13"/>
      <c r="F743" s="13"/>
      <c r="G743" s="21"/>
      <c r="H743" s="104"/>
      <c r="I743" s="21"/>
      <c r="J743" s="21"/>
      <c r="K743" s="13"/>
      <c r="L743" s="13"/>
      <c r="M743" s="20"/>
      <c r="N743" s="13"/>
      <c r="O743" s="13"/>
      <c r="P743" s="13"/>
      <c r="Q743" s="22"/>
      <c r="R743" s="13"/>
      <c r="S743" s="13"/>
      <c r="T743" s="13"/>
      <c r="U743" s="116"/>
      <c r="V743" s="116"/>
      <c r="W743" s="116"/>
      <c r="X743" s="118"/>
      <c r="Y743" s="120"/>
      <c r="Z743" s="116"/>
      <c r="AA743" s="116"/>
      <c r="AB743" s="55">
        <f t="shared" si="67"/>
        <v>0</v>
      </c>
      <c r="AC743" s="39"/>
      <c r="AD743" s="96" t="str">
        <f t="shared" si="68"/>
        <v>No</v>
      </c>
      <c r="AE743" s="18" t="str">
        <f>IFERROR(VLOOKUP(L743,'EFM Funds June 2020'!D:M,9,FALSE),"No")</f>
        <v>No</v>
      </c>
      <c r="AF743" s="18" t="str">
        <f>IFERROR(VLOOKUP(W743,'EFM Funds June 2020'!D:L,9,FALSE),"No")</f>
        <v>No</v>
      </c>
      <c r="AG743" s="19" t="str">
        <f t="shared" ca="1" si="69"/>
        <v>No</v>
      </c>
      <c r="AH743" s="19" t="str">
        <f t="shared" si="70"/>
        <v>No</v>
      </c>
      <c r="AI743" s="56" t="str">
        <f t="shared" ca="1" si="71"/>
        <v>Yes</v>
      </c>
      <c r="AJ743" s="56" t="str">
        <f ca="1">IFERROR(IF(OR($R$1&gt;Q743+90,$R$1&gt;VLOOKUP(W743,'EFM Funds June 2020'!D:E,2,FALSE)+90),"Yes","No"),"No")</f>
        <v>No</v>
      </c>
      <c r="AK743" s="56" t="str">
        <f>IFERROR(IF(OR(IFERROR(IF(AND(VLOOKUP(L743,'EFM Funds June 2020'!$D:$M,10,FALSE)="Yes",T743&lt;0),"Yes","No"),"No")="Yes",IFERROR(IF(AND(VLOOKUP(W743,'EFM Funds June 2020'!$D:$M,10,FALSE)="Yes",AA743&gt;0),"Yes","No"),"No")="Yes"),"Yes","No"),"No")</f>
        <v>No</v>
      </c>
      <c r="AL743" s="95" t="str">
        <f t="shared" si="72"/>
        <v>NoNo</v>
      </c>
    </row>
    <row r="744" spans="1:38" s="12" customFormat="1" x14ac:dyDescent="0.35">
      <c r="A744" s="13"/>
      <c r="B744" s="20"/>
      <c r="C744" s="20"/>
      <c r="D744" s="13"/>
      <c r="E744" s="13"/>
      <c r="F744" s="13"/>
      <c r="G744" s="21"/>
      <c r="H744" s="104"/>
      <c r="I744" s="21"/>
      <c r="J744" s="21"/>
      <c r="K744" s="13"/>
      <c r="L744" s="13"/>
      <c r="M744" s="20"/>
      <c r="N744" s="13"/>
      <c r="O744" s="13"/>
      <c r="P744" s="13"/>
      <c r="Q744" s="22"/>
      <c r="R744" s="13"/>
      <c r="S744" s="13"/>
      <c r="T744" s="13"/>
      <c r="U744" s="116"/>
      <c r="V744" s="116"/>
      <c r="W744" s="116"/>
      <c r="X744" s="118"/>
      <c r="Y744" s="120"/>
      <c r="Z744" s="116"/>
      <c r="AA744" s="116"/>
      <c r="AB744" s="55">
        <f t="shared" si="67"/>
        <v>0</v>
      </c>
      <c r="AC744" s="39"/>
      <c r="AD744" s="96" t="str">
        <f t="shared" si="68"/>
        <v>No</v>
      </c>
      <c r="AE744" s="18" t="str">
        <f>IFERROR(VLOOKUP(L744,'EFM Funds June 2020'!D:M,9,FALSE),"No")</f>
        <v>No</v>
      </c>
      <c r="AF744" s="18" t="str">
        <f>IFERROR(VLOOKUP(W744,'EFM Funds June 2020'!D:L,9,FALSE),"No")</f>
        <v>No</v>
      </c>
      <c r="AG744" s="19" t="str">
        <f t="shared" ca="1" si="69"/>
        <v>No</v>
      </c>
      <c r="AH744" s="19" t="str">
        <f t="shared" si="70"/>
        <v>No</v>
      </c>
      <c r="AI744" s="56" t="str">
        <f t="shared" ca="1" si="71"/>
        <v>Yes</v>
      </c>
      <c r="AJ744" s="56" t="str">
        <f ca="1">IFERROR(IF(OR($R$1&gt;Q744+90,$R$1&gt;VLOOKUP(W744,'EFM Funds June 2020'!D:E,2,FALSE)+90),"Yes","No"),"No")</f>
        <v>No</v>
      </c>
      <c r="AK744" s="56" t="str">
        <f>IFERROR(IF(OR(IFERROR(IF(AND(VLOOKUP(L744,'EFM Funds June 2020'!$D:$M,10,FALSE)="Yes",T744&lt;0),"Yes","No"),"No")="Yes",IFERROR(IF(AND(VLOOKUP(W744,'EFM Funds June 2020'!$D:$M,10,FALSE)="Yes",AA744&gt;0),"Yes","No"),"No")="Yes"),"Yes","No"),"No")</f>
        <v>No</v>
      </c>
      <c r="AL744" s="95" t="str">
        <f t="shared" si="72"/>
        <v>NoNo</v>
      </c>
    </row>
    <row r="745" spans="1:38" s="12" customFormat="1" x14ac:dyDescent="0.35">
      <c r="A745" s="13"/>
      <c r="B745" s="20"/>
      <c r="C745" s="20"/>
      <c r="D745" s="13"/>
      <c r="E745" s="13"/>
      <c r="F745" s="13"/>
      <c r="G745" s="21"/>
      <c r="H745" s="104"/>
      <c r="I745" s="21"/>
      <c r="J745" s="21"/>
      <c r="K745" s="13"/>
      <c r="L745" s="13"/>
      <c r="M745" s="20"/>
      <c r="N745" s="13"/>
      <c r="O745" s="13"/>
      <c r="P745" s="13"/>
      <c r="Q745" s="22"/>
      <c r="R745" s="13"/>
      <c r="S745" s="13"/>
      <c r="T745" s="13"/>
      <c r="U745" s="116"/>
      <c r="V745" s="116"/>
      <c r="W745" s="116"/>
      <c r="X745" s="118"/>
      <c r="Y745" s="120"/>
      <c r="Z745" s="116"/>
      <c r="AA745" s="116"/>
      <c r="AB745" s="55">
        <f t="shared" si="67"/>
        <v>0</v>
      </c>
      <c r="AC745" s="39"/>
      <c r="AD745" s="96" t="str">
        <f t="shared" si="68"/>
        <v>No</v>
      </c>
      <c r="AE745" s="18" t="str">
        <f>IFERROR(VLOOKUP(L745,'EFM Funds June 2020'!D:M,9,FALSE),"No")</f>
        <v>No</v>
      </c>
      <c r="AF745" s="18" t="str">
        <f>IFERROR(VLOOKUP(W745,'EFM Funds June 2020'!D:L,9,FALSE),"No")</f>
        <v>No</v>
      </c>
      <c r="AG745" s="19" t="str">
        <f t="shared" ca="1" si="69"/>
        <v>No</v>
      </c>
      <c r="AH745" s="19" t="str">
        <f t="shared" si="70"/>
        <v>No</v>
      </c>
      <c r="AI745" s="56" t="str">
        <f t="shared" ca="1" si="71"/>
        <v>Yes</v>
      </c>
      <c r="AJ745" s="56" t="str">
        <f ca="1">IFERROR(IF(OR($R$1&gt;Q745+90,$R$1&gt;VLOOKUP(W745,'EFM Funds June 2020'!D:E,2,FALSE)+90),"Yes","No"),"No")</f>
        <v>No</v>
      </c>
      <c r="AK745" s="56" t="str">
        <f>IFERROR(IF(OR(IFERROR(IF(AND(VLOOKUP(L745,'EFM Funds June 2020'!$D:$M,10,FALSE)="Yes",T745&lt;0),"Yes","No"),"No")="Yes",IFERROR(IF(AND(VLOOKUP(W745,'EFM Funds June 2020'!$D:$M,10,FALSE)="Yes",AA745&gt;0),"Yes","No"),"No")="Yes"),"Yes","No"),"No")</f>
        <v>No</v>
      </c>
      <c r="AL745" s="95" t="str">
        <f t="shared" si="72"/>
        <v>NoNo</v>
      </c>
    </row>
    <row r="746" spans="1:38" s="12" customFormat="1" x14ac:dyDescent="0.35">
      <c r="A746" s="13"/>
      <c r="B746" s="20"/>
      <c r="C746" s="20"/>
      <c r="D746" s="13"/>
      <c r="E746" s="13"/>
      <c r="F746" s="13"/>
      <c r="G746" s="21"/>
      <c r="H746" s="104"/>
      <c r="I746" s="21"/>
      <c r="J746" s="21"/>
      <c r="K746" s="13"/>
      <c r="L746" s="13"/>
      <c r="M746" s="20"/>
      <c r="N746" s="13"/>
      <c r="O746" s="13"/>
      <c r="P746" s="13"/>
      <c r="Q746" s="22"/>
      <c r="R746" s="13"/>
      <c r="S746" s="13"/>
      <c r="T746" s="13"/>
      <c r="U746" s="116"/>
      <c r="V746" s="116"/>
      <c r="W746" s="116"/>
      <c r="X746" s="118"/>
      <c r="Y746" s="120"/>
      <c r="Z746" s="116"/>
      <c r="AA746" s="116"/>
      <c r="AB746" s="55">
        <f t="shared" si="67"/>
        <v>0</v>
      </c>
      <c r="AC746" s="39"/>
      <c r="AD746" s="96" t="str">
        <f t="shared" si="68"/>
        <v>No</v>
      </c>
      <c r="AE746" s="18" t="str">
        <f>IFERROR(VLOOKUP(L746,'EFM Funds June 2020'!D:M,9,FALSE),"No")</f>
        <v>No</v>
      </c>
      <c r="AF746" s="18" t="str">
        <f>IFERROR(VLOOKUP(W746,'EFM Funds June 2020'!D:L,9,FALSE),"No")</f>
        <v>No</v>
      </c>
      <c r="AG746" s="19" t="str">
        <f t="shared" ca="1" si="69"/>
        <v>No</v>
      </c>
      <c r="AH746" s="19" t="str">
        <f t="shared" si="70"/>
        <v>No</v>
      </c>
      <c r="AI746" s="56" t="str">
        <f t="shared" ca="1" si="71"/>
        <v>Yes</v>
      </c>
      <c r="AJ746" s="56" t="str">
        <f ca="1">IFERROR(IF(OR($R$1&gt;Q746+90,$R$1&gt;VLOOKUP(W746,'EFM Funds June 2020'!D:E,2,FALSE)+90),"Yes","No"),"No")</f>
        <v>No</v>
      </c>
      <c r="AK746" s="56" t="str">
        <f>IFERROR(IF(OR(IFERROR(IF(AND(VLOOKUP(L746,'EFM Funds June 2020'!$D:$M,10,FALSE)="Yes",T746&lt;0),"Yes","No"),"No")="Yes",IFERROR(IF(AND(VLOOKUP(W746,'EFM Funds June 2020'!$D:$M,10,FALSE)="Yes",AA746&gt;0),"Yes","No"),"No")="Yes"),"Yes","No"),"No")</f>
        <v>No</v>
      </c>
      <c r="AL746" s="95" t="str">
        <f t="shared" si="72"/>
        <v>NoNo</v>
      </c>
    </row>
    <row r="747" spans="1:38" s="12" customFormat="1" x14ac:dyDescent="0.35">
      <c r="A747" s="13"/>
      <c r="B747" s="20"/>
      <c r="C747" s="20"/>
      <c r="D747" s="13"/>
      <c r="E747" s="13"/>
      <c r="F747" s="13"/>
      <c r="G747" s="21"/>
      <c r="H747" s="104"/>
      <c r="I747" s="21"/>
      <c r="J747" s="21"/>
      <c r="K747" s="13"/>
      <c r="L747" s="13"/>
      <c r="M747" s="20"/>
      <c r="N747" s="13"/>
      <c r="O747" s="13"/>
      <c r="P747" s="13"/>
      <c r="Q747" s="22"/>
      <c r="R747" s="13"/>
      <c r="S747" s="13"/>
      <c r="T747" s="13"/>
      <c r="U747" s="116"/>
      <c r="V747" s="116"/>
      <c r="W747" s="116"/>
      <c r="X747" s="118"/>
      <c r="Y747" s="120"/>
      <c r="Z747" s="116"/>
      <c r="AA747" s="116"/>
      <c r="AB747" s="55">
        <f t="shared" si="67"/>
        <v>0</v>
      </c>
      <c r="AC747" s="39"/>
      <c r="AD747" s="96" t="str">
        <f t="shared" si="68"/>
        <v>No</v>
      </c>
      <c r="AE747" s="18" t="str">
        <f>IFERROR(VLOOKUP(L747,'EFM Funds June 2020'!D:M,9,FALSE),"No")</f>
        <v>No</v>
      </c>
      <c r="AF747" s="18" t="str">
        <f>IFERROR(VLOOKUP(W747,'EFM Funds June 2020'!D:L,9,FALSE),"No")</f>
        <v>No</v>
      </c>
      <c r="AG747" s="19" t="str">
        <f t="shared" ca="1" si="69"/>
        <v>No</v>
      </c>
      <c r="AH747" s="19" t="str">
        <f t="shared" si="70"/>
        <v>No</v>
      </c>
      <c r="AI747" s="56" t="str">
        <f t="shared" ca="1" si="71"/>
        <v>Yes</v>
      </c>
      <c r="AJ747" s="56" t="str">
        <f ca="1">IFERROR(IF(OR($R$1&gt;Q747+90,$R$1&gt;VLOOKUP(W747,'EFM Funds June 2020'!D:E,2,FALSE)+90),"Yes","No"),"No")</f>
        <v>No</v>
      </c>
      <c r="AK747" s="56" t="str">
        <f>IFERROR(IF(OR(IFERROR(IF(AND(VLOOKUP(L747,'EFM Funds June 2020'!$D:$M,10,FALSE)="Yes",T747&lt;0),"Yes","No"),"No")="Yes",IFERROR(IF(AND(VLOOKUP(W747,'EFM Funds June 2020'!$D:$M,10,FALSE)="Yes",AA747&gt;0),"Yes","No"),"No")="Yes"),"Yes","No"),"No")</f>
        <v>No</v>
      </c>
      <c r="AL747" s="95" t="str">
        <f t="shared" si="72"/>
        <v>NoNo</v>
      </c>
    </row>
    <row r="748" spans="1:38" s="12" customFormat="1" x14ac:dyDescent="0.35">
      <c r="A748" s="13"/>
      <c r="B748" s="20"/>
      <c r="C748" s="20"/>
      <c r="D748" s="13"/>
      <c r="E748" s="13"/>
      <c r="F748" s="13"/>
      <c r="G748" s="21"/>
      <c r="H748" s="104"/>
      <c r="I748" s="21"/>
      <c r="J748" s="21"/>
      <c r="K748" s="13"/>
      <c r="L748" s="13"/>
      <c r="M748" s="20"/>
      <c r="N748" s="13"/>
      <c r="O748" s="13"/>
      <c r="P748" s="13"/>
      <c r="Q748" s="22"/>
      <c r="R748" s="13"/>
      <c r="S748" s="13"/>
      <c r="T748" s="13"/>
      <c r="U748" s="116"/>
      <c r="V748" s="116"/>
      <c r="W748" s="116"/>
      <c r="X748" s="118"/>
      <c r="Y748" s="120"/>
      <c r="Z748" s="116"/>
      <c r="AA748" s="116"/>
      <c r="AB748" s="55">
        <f t="shared" si="67"/>
        <v>0</v>
      </c>
      <c r="AC748" s="39"/>
      <c r="AD748" s="96" t="str">
        <f t="shared" si="68"/>
        <v>No</v>
      </c>
      <c r="AE748" s="18" t="str">
        <f>IFERROR(VLOOKUP(L748,'EFM Funds June 2020'!D:M,9,FALSE),"No")</f>
        <v>No</v>
      </c>
      <c r="AF748" s="18" t="str">
        <f>IFERROR(VLOOKUP(W748,'EFM Funds June 2020'!D:L,9,FALSE),"No")</f>
        <v>No</v>
      </c>
      <c r="AG748" s="19" t="str">
        <f t="shared" ca="1" si="69"/>
        <v>No</v>
      </c>
      <c r="AH748" s="19" t="str">
        <f t="shared" si="70"/>
        <v>No</v>
      </c>
      <c r="AI748" s="56" t="str">
        <f t="shared" ca="1" si="71"/>
        <v>Yes</v>
      </c>
      <c r="AJ748" s="56" t="str">
        <f ca="1">IFERROR(IF(OR($R$1&gt;Q748+90,$R$1&gt;VLOOKUP(W748,'EFM Funds June 2020'!D:E,2,FALSE)+90),"Yes","No"),"No")</f>
        <v>No</v>
      </c>
      <c r="AK748" s="56" t="str">
        <f>IFERROR(IF(OR(IFERROR(IF(AND(VLOOKUP(L748,'EFM Funds June 2020'!$D:$M,10,FALSE)="Yes",T748&lt;0),"Yes","No"),"No")="Yes",IFERROR(IF(AND(VLOOKUP(W748,'EFM Funds June 2020'!$D:$M,10,FALSE)="Yes",AA748&gt;0),"Yes","No"),"No")="Yes"),"Yes","No"),"No")</f>
        <v>No</v>
      </c>
      <c r="AL748" s="95" t="str">
        <f t="shared" si="72"/>
        <v>NoNo</v>
      </c>
    </row>
    <row r="749" spans="1:38" s="12" customFormat="1" x14ac:dyDescent="0.35">
      <c r="A749" s="13"/>
      <c r="B749" s="20"/>
      <c r="C749" s="20"/>
      <c r="D749" s="13"/>
      <c r="E749" s="13"/>
      <c r="F749" s="13"/>
      <c r="G749" s="21"/>
      <c r="H749" s="104"/>
      <c r="I749" s="21"/>
      <c r="J749" s="21"/>
      <c r="K749" s="13"/>
      <c r="L749" s="13"/>
      <c r="M749" s="20"/>
      <c r="N749" s="13"/>
      <c r="O749" s="13"/>
      <c r="P749" s="13"/>
      <c r="Q749" s="22"/>
      <c r="R749" s="13"/>
      <c r="S749" s="13"/>
      <c r="T749" s="13"/>
      <c r="U749" s="116"/>
      <c r="V749" s="116"/>
      <c r="W749" s="116"/>
      <c r="X749" s="118"/>
      <c r="Y749" s="120"/>
      <c r="Z749" s="116"/>
      <c r="AA749" s="116"/>
      <c r="AB749" s="55">
        <f t="shared" si="67"/>
        <v>0</v>
      </c>
      <c r="AC749" s="39"/>
      <c r="AD749" s="96" t="str">
        <f t="shared" si="68"/>
        <v>No</v>
      </c>
      <c r="AE749" s="18" t="str">
        <f>IFERROR(VLOOKUP(L749,'EFM Funds June 2020'!D:M,9,FALSE),"No")</f>
        <v>No</v>
      </c>
      <c r="AF749" s="18" t="str">
        <f>IFERROR(VLOOKUP(W749,'EFM Funds June 2020'!D:L,9,FALSE),"No")</f>
        <v>No</v>
      </c>
      <c r="AG749" s="19" t="str">
        <f t="shared" ca="1" si="69"/>
        <v>No</v>
      </c>
      <c r="AH749" s="19" t="str">
        <f t="shared" si="70"/>
        <v>No</v>
      </c>
      <c r="AI749" s="56" t="str">
        <f t="shared" ca="1" si="71"/>
        <v>Yes</v>
      </c>
      <c r="AJ749" s="56" t="str">
        <f ca="1">IFERROR(IF(OR($R$1&gt;Q749+90,$R$1&gt;VLOOKUP(W749,'EFM Funds June 2020'!D:E,2,FALSE)+90),"Yes","No"),"No")</f>
        <v>No</v>
      </c>
      <c r="AK749" s="56" t="str">
        <f>IFERROR(IF(OR(IFERROR(IF(AND(VLOOKUP(L749,'EFM Funds June 2020'!$D:$M,10,FALSE)="Yes",T749&lt;0),"Yes","No"),"No")="Yes",IFERROR(IF(AND(VLOOKUP(W749,'EFM Funds June 2020'!$D:$M,10,FALSE)="Yes",AA749&gt;0),"Yes","No"),"No")="Yes"),"Yes","No"),"No")</f>
        <v>No</v>
      </c>
      <c r="AL749" s="95" t="str">
        <f t="shared" si="72"/>
        <v>NoNo</v>
      </c>
    </row>
    <row r="750" spans="1:38" s="12" customFormat="1" x14ac:dyDescent="0.35">
      <c r="A750" s="13"/>
      <c r="B750" s="20"/>
      <c r="C750" s="20"/>
      <c r="D750" s="13"/>
      <c r="E750" s="13"/>
      <c r="F750" s="13"/>
      <c r="G750" s="21"/>
      <c r="H750" s="104"/>
      <c r="I750" s="21"/>
      <c r="J750" s="21"/>
      <c r="K750" s="13"/>
      <c r="L750" s="13"/>
      <c r="M750" s="20"/>
      <c r="N750" s="13"/>
      <c r="O750" s="13"/>
      <c r="P750" s="13"/>
      <c r="Q750" s="22"/>
      <c r="R750" s="13"/>
      <c r="S750" s="13"/>
      <c r="T750" s="13"/>
      <c r="U750" s="116"/>
      <c r="V750" s="116"/>
      <c r="W750" s="116"/>
      <c r="X750" s="118"/>
      <c r="Y750" s="120"/>
      <c r="Z750" s="116"/>
      <c r="AA750" s="116"/>
      <c r="AB750" s="55">
        <f t="shared" si="67"/>
        <v>0</v>
      </c>
      <c r="AC750" s="39"/>
      <c r="AD750" s="96" t="str">
        <f t="shared" si="68"/>
        <v>No</v>
      </c>
      <c r="AE750" s="18" t="str">
        <f>IFERROR(VLOOKUP(L750,'EFM Funds June 2020'!D:M,9,FALSE),"No")</f>
        <v>No</v>
      </c>
      <c r="AF750" s="18" t="str">
        <f>IFERROR(VLOOKUP(W750,'EFM Funds June 2020'!D:L,9,FALSE),"No")</f>
        <v>No</v>
      </c>
      <c r="AG750" s="19" t="str">
        <f t="shared" ca="1" si="69"/>
        <v>No</v>
      </c>
      <c r="AH750" s="19" t="str">
        <f t="shared" si="70"/>
        <v>No</v>
      </c>
      <c r="AI750" s="56" t="str">
        <f t="shared" ca="1" si="71"/>
        <v>Yes</v>
      </c>
      <c r="AJ750" s="56" t="str">
        <f ca="1">IFERROR(IF(OR($R$1&gt;Q750+90,$R$1&gt;VLOOKUP(W750,'EFM Funds June 2020'!D:E,2,FALSE)+90),"Yes","No"),"No")</f>
        <v>No</v>
      </c>
      <c r="AK750" s="56" t="str">
        <f>IFERROR(IF(OR(IFERROR(IF(AND(VLOOKUP(L750,'EFM Funds June 2020'!$D:$M,10,FALSE)="Yes",T750&lt;0),"Yes","No"),"No")="Yes",IFERROR(IF(AND(VLOOKUP(W750,'EFM Funds June 2020'!$D:$M,10,FALSE)="Yes",AA750&gt;0),"Yes","No"),"No")="Yes"),"Yes","No"),"No")</f>
        <v>No</v>
      </c>
      <c r="AL750" s="95" t="str">
        <f t="shared" si="72"/>
        <v>NoNo</v>
      </c>
    </row>
    <row r="751" spans="1:38" s="12" customFormat="1" x14ac:dyDescent="0.35">
      <c r="A751" s="13"/>
      <c r="B751" s="20"/>
      <c r="C751" s="20"/>
      <c r="D751" s="13"/>
      <c r="E751" s="13"/>
      <c r="F751" s="13"/>
      <c r="G751" s="21"/>
      <c r="H751" s="104"/>
      <c r="I751" s="21"/>
      <c r="J751" s="21"/>
      <c r="K751" s="13"/>
      <c r="L751" s="13"/>
      <c r="M751" s="20"/>
      <c r="N751" s="13"/>
      <c r="O751" s="13"/>
      <c r="P751" s="13"/>
      <c r="Q751" s="22"/>
      <c r="R751" s="13"/>
      <c r="S751" s="13"/>
      <c r="T751" s="13"/>
      <c r="U751" s="116"/>
      <c r="V751" s="116"/>
      <c r="W751" s="116"/>
      <c r="X751" s="118"/>
      <c r="Y751" s="120"/>
      <c r="Z751" s="116"/>
      <c r="AA751" s="116"/>
      <c r="AB751" s="55">
        <f t="shared" si="67"/>
        <v>0</v>
      </c>
      <c r="AC751" s="39"/>
      <c r="AD751" s="96" t="str">
        <f t="shared" si="68"/>
        <v>No</v>
      </c>
      <c r="AE751" s="18" t="str">
        <f>IFERROR(VLOOKUP(L751,'EFM Funds June 2020'!D:M,9,FALSE),"No")</f>
        <v>No</v>
      </c>
      <c r="AF751" s="18" t="str">
        <f>IFERROR(VLOOKUP(W751,'EFM Funds June 2020'!D:L,9,FALSE),"No")</f>
        <v>No</v>
      </c>
      <c r="AG751" s="19" t="str">
        <f t="shared" ca="1" si="69"/>
        <v>No</v>
      </c>
      <c r="AH751" s="19" t="str">
        <f t="shared" si="70"/>
        <v>No</v>
      </c>
      <c r="AI751" s="56" t="str">
        <f t="shared" ca="1" si="71"/>
        <v>Yes</v>
      </c>
      <c r="AJ751" s="56" t="str">
        <f ca="1">IFERROR(IF(OR($R$1&gt;Q751+90,$R$1&gt;VLOOKUP(W751,'EFM Funds June 2020'!D:E,2,FALSE)+90),"Yes","No"),"No")</f>
        <v>No</v>
      </c>
      <c r="AK751" s="56" t="str">
        <f>IFERROR(IF(OR(IFERROR(IF(AND(VLOOKUP(L751,'EFM Funds June 2020'!$D:$M,10,FALSE)="Yes",T751&lt;0),"Yes","No"),"No")="Yes",IFERROR(IF(AND(VLOOKUP(W751,'EFM Funds June 2020'!$D:$M,10,FALSE)="Yes",AA751&gt;0),"Yes","No"),"No")="Yes"),"Yes","No"),"No")</f>
        <v>No</v>
      </c>
      <c r="AL751" s="95" t="str">
        <f t="shared" si="72"/>
        <v>NoNo</v>
      </c>
    </row>
    <row r="752" spans="1:38" s="12" customFormat="1" x14ac:dyDescent="0.35">
      <c r="A752" s="13"/>
      <c r="B752" s="20"/>
      <c r="C752" s="20"/>
      <c r="D752" s="13"/>
      <c r="E752" s="13"/>
      <c r="F752" s="13"/>
      <c r="G752" s="21"/>
      <c r="H752" s="104"/>
      <c r="I752" s="21"/>
      <c r="J752" s="21"/>
      <c r="K752" s="13"/>
      <c r="L752" s="13"/>
      <c r="M752" s="20"/>
      <c r="N752" s="13"/>
      <c r="O752" s="13"/>
      <c r="P752" s="13"/>
      <c r="Q752" s="22"/>
      <c r="R752" s="13"/>
      <c r="S752" s="13"/>
      <c r="T752" s="13"/>
      <c r="U752" s="116"/>
      <c r="V752" s="116"/>
      <c r="W752" s="116"/>
      <c r="X752" s="118"/>
      <c r="Y752" s="120"/>
      <c r="Z752" s="116"/>
      <c r="AA752" s="116"/>
      <c r="AB752" s="55">
        <f t="shared" si="67"/>
        <v>0</v>
      </c>
      <c r="AC752" s="39"/>
      <c r="AD752" s="96" t="str">
        <f t="shared" si="68"/>
        <v>No</v>
      </c>
      <c r="AE752" s="18" t="str">
        <f>IFERROR(VLOOKUP(L752,'EFM Funds June 2020'!D:M,9,FALSE),"No")</f>
        <v>No</v>
      </c>
      <c r="AF752" s="18" t="str">
        <f>IFERROR(VLOOKUP(W752,'EFM Funds June 2020'!D:L,9,FALSE),"No")</f>
        <v>No</v>
      </c>
      <c r="AG752" s="19" t="str">
        <f t="shared" ca="1" si="69"/>
        <v>No</v>
      </c>
      <c r="AH752" s="19" t="str">
        <f t="shared" si="70"/>
        <v>No</v>
      </c>
      <c r="AI752" s="56" t="str">
        <f t="shared" ca="1" si="71"/>
        <v>Yes</v>
      </c>
      <c r="AJ752" s="56" t="str">
        <f ca="1">IFERROR(IF(OR($R$1&gt;Q752+90,$R$1&gt;VLOOKUP(W752,'EFM Funds June 2020'!D:E,2,FALSE)+90),"Yes","No"),"No")</f>
        <v>No</v>
      </c>
      <c r="AK752" s="56" t="str">
        <f>IFERROR(IF(OR(IFERROR(IF(AND(VLOOKUP(L752,'EFM Funds June 2020'!$D:$M,10,FALSE)="Yes",T752&lt;0),"Yes","No"),"No")="Yes",IFERROR(IF(AND(VLOOKUP(W752,'EFM Funds June 2020'!$D:$M,10,FALSE)="Yes",AA752&gt;0),"Yes","No"),"No")="Yes"),"Yes","No"),"No")</f>
        <v>No</v>
      </c>
      <c r="AL752" s="95" t="str">
        <f t="shared" si="72"/>
        <v>NoNo</v>
      </c>
    </row>
    <row r="753" spans="1:38" s="12" customFormat="1" x14ac:dyDescent="0.35">
      <c r="A753" s="13"/>
      <c r="B753" s="20"/>
      <c r="C753" s="20"/>
      <c r="D753" s="13"/>
      <c r="E753" s="13"/>
      <c r="F753" s="13"/>
      <c r="G753" s="21"/>
      <c r="H753" s="104"/>
      <c r="I753" s="21"/>
      <c r="J753" s="21"/>
      <c r="K753" s="13"/>
      <c r="L753" s="13"/>
      <c r="M753" s="20"/>
      <c r="N753" s="13"/>
      <c r="O753" s="13"/>
      <c r="P753" s="13"/>
      <c r="Q753" s="22"/>
      <c r="R753" s="13"/>
      <c r="S753" s="13"/>
      <c r="T753" s="13"/>
      <c r="U753" s="116"/>
      <c r="V753" s="116"/>
      <c r="W753" s="116"/>
      <c r="X753" s="118"/>
      <c r="Y753" s="120"/>
      <c r="Z753" s="116"/>
      <c r="AA753" s="116"/>
      <c r="AB753" s="55">
        <f t="shared" si="67"/>
        <v>0</v>
      </c>
      <c r="AC753" s="39"/>
      <c r="AD753" s="96" t="str">
        <f t="shared" si="68"/>
        <v>No</v>
      </c>
      <c r="AE753" s="18" t="str">
        <f>IFERROR(VLOOKUP(L753,'EFM Funds June 2020'!D:M,9,FALSE),"No")</f>
        <v>No</v>
      </c>
      <c r="AF753" s="18" t="str">
        <f>IFERROR(VLOOKUP(W753,'EFM Funds June 2020'!D:L,9,FALSE),"No")</f>
        <v>No</v>
      </c>
      <c r="AG753" s="19" t="str">
        <f t="shared" ca="1" si="69"/>
        <v>No</v>
      </c>
      <c r="AH753" s="19" t="str">
        <f t="shared" si="70"/>
        <v>No</v>
      </c>
      <c r="AI753" s="56" t="str">
        <f t="shared" ca="1" si="71"/>
        <v>Yes</v>
      </c>
      <c r="AJ753" s="56" t="str">
        <f ca="1">IFERROR(IF(OR($R$1&gt;Q753+90,$R$1&gt;VLOOKUP(W753,'EFM Funds June 2020'!D:E,2,FALSE)+90),"Yes","No"),"No")</f>
        <v>No</v>
      </c>
      <c r="AK753" s="56" t="str">
        <f>IFERROR(IF(OR(IFERROR(IF(AND(VLOOKUP(L753,'EFM Funds June 2020'!$D:$M,10,FALSE)="Yes",T753&lt;0),"Yes","No"),"No")="Yes",IFERROR(IF(AND(VLOOKUP(W753,'EFM Funds June 2020'!$D:$M,10,FALSE)="Yes",AA753&gt;0),"Yes","No"),"No")="Yes"),"Yes","No"),"No")</f>
        <v>No</v>
      </c>
      <c r="AL753" s="95" t="str">
        <f t="shared" si="72"/>
        <v>NoNo</v>
      </c>
    </row>
    <row r="754" spans="1:38" s="12" customFormat="1" x14ac:dyDescent="0.35">
      <c r="A754" s="13"/>
      <c r="B754" s="20"/>
      <c r="C754" s="20"/>
      <c r="D754" s="13"/>
      <c r="E754" s="13"/>
      <c r="F754" s="13"/>
      <c r="G754" s="21"/>
      <c r="H754" s="104"/>
      <c r="I754" s="21"/>
      <c r="J754" s="21"/>
      <c r="K754" s="13"/>
      <c r="L754" s="13"/>
      <c r="M754" s="20"/>
      <c r="N754" s="13"/>
      <c r="O754" s="13"/>
      <c r="P754" s="13"/>
      <c r="Q754" s="22"/>
      <c r="R754" s="13"/>
      <c r="S754" s="13"/>
      <c r="T754" s="13"/>
      <c r="U754" s="116"/>
      <c r="V754" s="116"/>
      <c r="W754" s="116"/>
      <c r="X754" s="118"/>
      <c r="Y754" s="120"/>
      <c r="Z754" s="116"/>
      <c r="AA754" s="116"/>
      <c r="AB754" s="55">
        <f t="shared" si="67"/>
        <v>0</v>
      </c>
      <c r="AC754" s="39"/>
      <c r="AD754" s="96" t="str">
        <f t="shared" si="68"/>
        <v>No</v>
      </c>
      <c r="AE754" s="18" t="str">
        <f>IFERROR(VLOOKUP(L754,'EFM Funds June 2020'!D:M,9,FALSE),"No")</f>
        <v>No</v>
      </c>
      <c r="AF754" s="18" t="str">
        <f>IFERROR(VLOOKUP(W754,'EFM Funds June 2020'!D:L,9,FALSE),"No")</f>
        <v>No</v>
      </c>
      <c r="AG754" s="19" t="str">
        <f t="shared" ca="1" si="69"/>
        <v>No</v>
      </c>
      <c r="AH754" s="19" t="str">
        <f t="shared" si="70"/>
        <v>No</v>
      </c>
      <c r="AI754" s="56" t="str">
        <f t="shared" ca="1" si="71"/>
        <v>Yes</v>
      </c>
      <c r="AJ754" s="56" t="str">
        <f ca="1">IFERROR(IF(OR($R$1&gt;Q754+90,$R$1&gt;VLOOKUP(W754,'EFM Funds June 2020'!D:E,2,FALSE)+90),"Yes","No"),"No")</f>
        <v>No</v>
      </c>
      <c r="AK754" s="56" t="str">
        <f>IFERROR(IF(OR(IFERROR(IF(AND(VLOOKUP(L754,'EFM Funds June 2020'!$D:$M,10,FALSE)="Yes",T754&lt;0),"Yes","No"),"No")="Yes",IFERROR(IF(AND(VLOOKUP(W754,'EFM Funds June 2020'!$D:$M,10,FALSE)="Yes",AA754&gt;0),"Yes","No"),"No")="Yes"),"Yes","No"),"No")</f>
        <v>No</v>
      </c>
      <c r="AL754" s="95" t="str">
        <f t="shared" si="72"/>
        <v>NoNo</v>
      </c>
    </row>
    <row r="755" spans="1:38" s="12" customFormat="1" x14ac:dyDescent="0.35">
      <c r="A755" s="13"/>
      <c r="B755" s="20"/>
      <c r="C755" s="20"/>
      <c r="D755" s="13"/>
      <c r="E755" s="13"/>
      <c r="F755" s="13"/>
      <c r="G755" s="21"/>
      <c r="H755" s="104"/>
      <c r="I755" s="21"/>
      <c r="J755" s="21"/>
      <c r="K755" s="13"/>
      <c r="L755" s="13"/>
      <c r="M755" s="20"/>
      <c r="N755" s="13"/>
      <c r="O755" s="13"/>
      <c r="P755" s="13"/>
      <c r="Q755" s="22"/>
      <c r="R755" s="13"/>
      <c r="S755" s="13"/>
      <c r="T755" s="13"/>
      <c r="U755" s="116"/>
      <c r="V755" s="116"/>
      <c r="W755" s="116"/>
      <c r="X755" s="118"/>
      <c r="Y755" s="120"/>
      <c r="Z755" s="116"/>
      <c r="AA755" s="116"/>
      <c r="AB755" s="55">
        <f t="shared" si="67"/>
        <v>0</v>
      </c>
      <c r="AC755" s="39"/>
      <c r="AD755" s="96" t="str">
        <f t="shared" si="68"/>
        <v>No</v>
      </c>
      <c r="AE755" s="18" t="str">
        <f>IFERROR(VLOOKUP(L755,'EFM Funds June 2020'!D:M,9,FALSE),"No")</f>
        <v>No</v>
      </c>
      <c r="AF755" s="18" t="str">
        <f>IFERROR(VLOOKUP(W755,'EFM Funds June 2020'!D:L,9,FALSE),"No")</f>
        <v>No</v>
      </c>
      <c r="AG755" s="19" t="str">
        <f t="shared" ca="1" si="69"/>
        <v>No</v>
      </c>
      <c r="AH755" s="19" t="str">
        <f t="shared" si="70"/>
        <v>No</v>
      </c>
      <c r="AI755" s="56" t="str">
        <f t="shared" ca="1" si="71"/>
        <v>Yes</v>
      </c>
      <c r="AJ755" s="56" t="str">
        <f ca="1">IFERROR(IF(OR($R$1&gt;Q755+90,$R$1&gt;VLOOKUP(W755,'EFM Funds June 2020'!D:E,2,FALSE)+90),"Yes","No"),"No")</f>
        <v>No</v>
      </c>
      <c r="AK755" s="56" t="str">
        <f>IFERROR(IF(OR(IFERROR(IF(AND(VLOOKUP(L755,'EFM Funds June 2020'!$D:$M,10,FALSE)="Yes",T755&lt;0),"Yes","No"),"No")="Yes",IFERROR(IF(AND(VLOOKUP(W755,'EFM Funds June 2020'!$D:$M,10,FALSE)="Yes",AA755&gt;0),"Yes","No"),"No")="Yes"),"Yes","No"),"No")</f>
        <v>No</v>
      </c>
      <c r="AL755" s="95" t="str">
        <f t="shared" si="72"/>
        <v>NoNo</v>
      </c>
    </row>
    <row r="756" spans="1:38" s="12" customFormat="1" x14ac:dyDescent="0.35">
      <c r="A756" s="13"/>
      <c r="B756" s="20"/>
      <c r="C756" s="20"/>
      <c r="D756" s="13"/>
      <c r="E756" s="13"/>
      <c r="F756" s="13"/>
      <c r="G756" s="21"/>
      <c r="H756" s="104"/>
      <c r="I756" s="21"/>
      <c r="J756" s="21"/>
      <c r="K756" s="13"/>
      <c r="L756" s="13"/>
      <c r="M756" s="20"/>
      <c r="N756" s="13"/>
      <c r="O756" s="13"/>
      <c r="P756" s="13"/>
      <c r="Q756" s="22"/>
      <c r="R756" s="13"/>
      <c r="S756" s="13"/>
      <c r="T756" s="13"/>
      <c r="U756" s="116"/>
      <c r="V756" s="116"/>
      <c r="W756" s="116"/>
      <c r="X756" s="118"/>
      <c r="Y756" s="120"/>
      <c r="Z756" s="116"/>
      <c r="AA756" s="116"/>
      <c r="AB756" s="55">
        <f t="shared" si="67"/>
        <v>0</v>
      </c>
      <c r="AC756" s="39"/>
      <c r="AD756" s="96" t="str">
        <f t="shared" si="68"/>
        <v>No</v>
      </c>
      <c r="AE756" s="18" t="str">
        <f>IFERROR(VLOOKUP(L756,'EFM Funds June 2020'!D:M,9,FALSE),"No")</f>
        <v>No</v>
      </c>
      <c r="AF756" s="18" t="str">
        <f>IFERROR(VLOOKUP(W756,'EFM Funds June 2020'!D:L,9,FALSE),"No")</f>
        <v>No</v>
      </c>
      <c r="AG756" s="19" t="str">
        <f t="shared" ca="1" si="69"/>
        <v>No</v>
      </c>
      <c r="AH756" s="19" t="str">
        <f t="shared" si="70"/>
        <v>No</v>
      </c>
      <c r="AI756" s="56" t="str">
        <f t="shared" ca="1" si="71"/>
        <v>Yes</v>
      </c>
      <c r="AJ756" s="56" t="str">
        <f ca="1">IFERROR(IF(OR($R$1&gt;Q756+90,$R$1&gt;VLOOKUP(W756,'EFM Funds June 2020'!D:E,2,FALSE)+90),"Yes","No"),"No")</f>
        <v>No</v>
      </c>
      <c r="AK756" s="56" t="str">
        <f>IFERROR(IF(OR(IFERROR(IF(AND(VLOOKUP(L756,'EFM Funds June 2020'!$D:$M,10,FALSE)="Yes",T756&lt;0),"Yes","No"),"No")="Yes",IFERROR(IF(AND(VLOOKUP(W756,'EFM Funds June 2020'!$D:$M,10,FALSE)="Yes",AA756&gt;0),"Yes","No"),"No")="Yes"),"Yes","No"),"No")</f>
        <v>No</v>
      </c>
      <c r="AL756" s="95" t="str">
        <f t="shared" si="72"/>
        <v>NoNo</v>
      </c>
    </row>
    <row r="757" spans="1:38" s="12" customFormat="1" x14ac:dyDescent="0.35">
      <c r="A757" s="13"/>
      <c r="B757" s="20"/>
      <c r="C757" s="20"/>
      <c r="D757" s="13"/>
      <c r="E757" s="13"/>
      <c r="F757" s="13"/>
      <c r="G757" s="21"/>
      <c r="H757" s="104"/>
      <c r="I757" s="21"/>
      <c r="J757" s="21"/>
      <c r="K757" s="13"/>
      <c r="L757" s="13"/>
      <c r="M757" s="20"/>
      <c r="N757" s="13"/>
      <c r="O757" s="13"/>
      <c r="P757" s="13"/>
      <c r="Q757" s="22"/>
      <c r="R757" s="13"/>
      <c r="S757" s="13"/>
      <c r="T757" s="13"/>
      <c r="U757" s="116"/>
      <c r="V757" s="116"/>
      <c r="W757" s="116"/>
      <c r="X757" s="118"/>
      <c r="Y757" s="120"/>
      <c r="Z757" s="116"/>
      <c r="AA757" s="116"/>
      <c r="AB757" s="55">
        <f t="shared" si="67"/>
        <v>0</v>
      </c>
      <c r="AC757" s="39"/>
      <c r="AD757" s="96" t="str">
        <f t="shared" si="68"/>
        <v>No</v>
      </c>
      <c r="AE757" s="18" t="str">
        <f>IFERROR(VLOOKUP(L757,'EFM Funds June 2020'!D:M,9,FALSE),"No")</f>
        <v>No</v>
      </c>
      <c r="AF757" s="18" t="str">
        <f>IFERROR(VLOOKUP(W757,'EFM Funds June 2020'!D:L,9,FALSE),"No")</f>
        <v>No</v>
      </c>
      <c r="AG757" s="19" t="str">
        <f t="shared" ca="1" si="69"/>
        <v>No</v>
      </c>
      <c r="AH757" s="19" t="str">
        <f t="shared" si="70"/>
        <v>No</v>
      </c>
      <c r="AI757" s="56" t="str">
        <f t="shared" ca="1" si="71"/>
        <v>Yes</v>
      </c>
      <c r="AJ757" s="56" t="str">
        <f ca="1">IFERROR(IF(OR($R$1&gt;Q757+90,$R$1&gt;VLOOKUP(W757,'EFM Funds June 2020'!D:E,2,FALSE)+90),"Yes","No"),"No")</f>
        <v>No</v>
      </c>
      <c r="AK757" s="56" t="str">
        <f>IFERROR(IF(OR(IFERROR(IF(AND(VLOOKUP(L757,'EFM Funds June 2020'!$D:$M,10,FALSE)="Yes",T757&lt;0),"Yes","No"),"No")="Yes",IFERROR(IF(AND(VLOOKUP(W757,'EFM Funds June 2020'!$D:$M,10,FALSE)="Yes",AA757&gt;0),"Yes","No"),"No")="Yes"),"Yes","No"),"No")</f>
        <v>No</v>
      </c>
      <c r="AL757" s="95" t="str">
        <f t="shared" si="72"/>
        <v>NoNo</v>
      </c>
    </row>
    <row r="758" spans="1:38" s="12" customFormat="1" x14ac:dyDescent="0.35">
      <c r="A758" s="13"/>
      <c r="B758" s="20"/>
      <c r="C758" s="20"/>
      <c r="D758" s="13"/>
      <c r="E758" s="13"/>
      <c r="F758" s="13"/>
      <c r="G758" s="21"/>
      <c r="H758" s="104"/>
      <c r="I758" s="21"/>
      <c r="J758" s="21"/>
      <c r="K758" s="13"/>
      <c r="L758" s="13"/>
      <c r="M758" s="20"/>
      <c r="N758" s="13"/>
      <c r="O758" s="13"/>
      <c r="P758" s="13"/>
      <c r="Q758" s="22"/>
      <c r="R758" s="13"/>
      <c r="S758" s="13"/>
      <c r="T758" s="13"/>
      <c r="U758" s="116"/>
      <c r="V758" s="116"/>
      <c r="W758" s="116"/>
      <c r="X758" s="118"/>
      <c r="Y758" s="120"/>
      <c r="Z758" s="116"/>
      <c r="AA758" s="116"/>
      <c r="AB758" s="55">
        <f t="shared" si="67"/>
        <v>0</v>
      </c>
      <c r="AC758" s="39"/>
      <c r="AD758" s="96" t="str">
        <f t="shared" si="68"/>
        <v>No</v>
      </c>
      <c r="AE758" s="18" t="str">
        <f>IFERROR(VLOOKUP(L758,'EFM Funds June 2020'!D:M,9,FALSE),"No")</f>
        <v>No</v>
      </c>
      <c r="AF758" s="18" t="str">
        <f>IFERROR(VLOOKUP(W758,'EFM Funds June 2020'!D:L,9,FALSE),"No")</f>
        <v>No</v>
      </c>
      <c r="AG758" s="19" t="str">
        <f t="shared" ca="1" si="69"/>
        <v>No</v>
      </c>
      <c r="AH758" s="19" t="str">
        <f t="shared" si="70"/>
        <v>No</v>
      </c>
      <c r="AI758" s="56" t="str">
        <f t="shared" ca="1" si="71"/>
        <v>Yes</v>
      </c>
      <c r="AJ758" s="56" t="str">
        <f ca="1">IFERROR(IF(OR($R$1&gt;Q758+90,$R$1&gt;VLOOKUP(W758,'EFM Funds June 2020'!D:E,2,FALSE)+90),"Yes","No"),"No")</f>
        <v>No</v>
      </c>
      <c r="AK758" s="56" t="str">
        <f>IFERROR(IF(OR(IFERROR(IF(AND(VLOOKUP(L758,'EFM Funds June 2020'!$D:$M,10,FALSE)="Yes",T758&lt;0),"Yes","No"),"No")="Yes",IFERROR(IF(AND(VLOOKUP(W758,'EFM Funds June 2020'!$D:$M,10,FALSE)="Yes",AA758&gt;0),"Yes","No"),"No")="Yes"),"Yes","No"),"No")</f>
        <v>No</v>
      </c>
      <c r="AL758" s="95" t="str">
        <f t="shared" si="72"/>
        <v>NoNo</v>
      </c>
    </row>
    <row r="759" spans="1:38" s="12" customFormat="1" x14ac:dyDescent="0.35">
      <c r="A759" s="13"/>
      <c r="B759" s="20"/>
      <c r="C759" s="20"/>
      <c r="D759" s="13"/>
      <c r="E759" s="13"/>
      <c r="F759" s="13"/>
      <c r="G759" s="21"/>
      <c r="H759" s="104"/>
      <c r="I759" s="21"/>
      <c r="J759" s="21"/>
      <c r="K759" s="13"/>
      <c r="L759" s="13"/>
      <c r="M759" s="20"/>
      <c r="N759" s="13"/>
      <c r="O759" s="13"/>
      <c r="P759" s="13"/>
      <c r="Q759" s="22"/>
      <c r="R759" s="13"/>
      <c r="S759" s="13"/>
      <c r="T759" s="13"/>
      <c r="U759" s="116"/>
      <c r="V759" s="116"/>
      <c r="W759" s="116"/>
      <c r="X759" s="118"/>
      <c r="Y759" s="120"/>
      <c r="Z759" s="116"/>
      <c r="AA759" s="116"/>
      <c r="AB759" s="55">
        <f t="shared" si="67"/>
        <v>0</v>
      </c>
      <c r="AC759" s="39"/>
      <c r="AD759" s="96" t="str">
        <f t="shared" si="68"/>
        <v>No</v>
      </c>
      <c r="AE759" s="18" t="str">
        <f>IFERROR(VLOOKUP(L759,'EFM Funds June 2020'!D:M,9,FALSE),"No")</f>
        <v>No</v>
      </c>
      <c r="AF759" s="18" t="str">
        <f>IFERROR(VLOOKUP(W759,'EFM Funds June 2020'!D:L,9,FALSE),"No")</f>
        <v>No</v>
      </c>
      <c r="AG759" s="19" t="str">
        <f t="shared" ca="1" si="69"/>
        <v>No</v>
      </c>
      <c r="AH759" s="19" t="str">
        <f t="shared" si="70"/>
        <v>No</v>
      </c>
      <c r="AI759" s="56" t="str">
        <f t="shared" ca="1" si="71"/>
        <v>Yes</v>
      </c>
      <c r="AJ759" s="56" t="str">
        <f ca="1">IFERROR(IF(OR($R$1&gt;Q759+90,$R$1&gt;VLOOKUP(W759,'EFM Funds June 2020'!D:E,2,FALSE)+90),"Yes","No"),"No")</f>
        <v>No</v>
      </c>
      <c r="AK759" s="56" t="str">
        <f>IFERROR(IF(OR(IFERROR(IF(AND(VLOOKUP(L759,'EFM Funds June 2020'!$D:$M,10,FALSE)="Yes",T759&lt;0),"Yes","No"),"No")="Yes",IFERROR(IF(AND(VLOOKUP(W759,'EFM Funds June 2020'!$D:$M,10,FALSE)="Yes",AA759&gt;0),"Yes","No"),"No")="Yes"),"Yes","No"),"No")</f>
        <v>No</v>
      </c>
      <c r="AL759" s="95" t="str">
        <f t="shared" si="72"/>
        <v>NoNo</v>
      </c>
    </row>
    <row r="760" spans="1:38" s="12" customFormat="1" x14ac:dyDescent="0.35">
      <c r="A760" s="13"/>
      <c r="B760" s="20"/>
      <c r="C760" s="20"/>
      <c r="D760" s="13"/>
      <c r="E760" s="13"/>
      <c r="F760" s="13"/>
      <c r="G760" s="21"/>
      <c r="H760" s="104"/>
      <c r="I760" s="21"/>
      <c r="J760" s="21"/>
      <c r="K760" s="13"/>
      <c r="L760" s="13"/>
      <c r="M760" s="20"/>
      <c r="N760" s="13"/>
      <c r="O760" s="13"/>
      <c r="P760" s="13"/>
      <c r="Q760" s="22"/>
      <c r="R760" s="13"/>
      <c r="S760" s="13"/>
      <c r="T760" s="13"/>
      <c r="U760" s="116"/>
      <c r="V760" s="116"/>
      <c r="W760" s="116"/>
      <c r="X760" s="118"/>
      <c r="Y760" s="120"/>
      <c r="Z760" s="116"/>
      <c r="AA760" s="116"/>
      <c r="AB760" s="55">
        <f t="shared" si="67"/>
        <v>0</v>
      </c>
      <c r="AC760" s="39"/>
      <c r="AD760" s="96" t="str">
        <f t="shared" si="68"/>
        <v>No</v>
      </c>
      <c r="AE760" s="18" t="str">
        <f>IFERROR(VLOOKUP(L760,'EFM Funds June 2020'!D:M,9,FALSE),"No")</f>
        <v>No</v>
      </c>
      <c r="AF760" s="18" t="str">
        <f>IFERROR(VLOOKUP(W760,'EFM Funds June 2020'!D:L,9,FALSE),"No")</f>
        <v>No</v>
      </c>
      <c r="AG760" s="19" t="str">
        <f t="shared" ca="1" si="69"/>
        <v>No</v>
      </c>
      <c r="AH760" s="19" t="str">
        <f t="shared" si="70"/>
        <v>No</v>
      </c>
      <c r="AI760" s="56" t="str">
        <f t="shared" ca="1" si="71"/>
        <v>Yes</v>
      </c>
      <c r="AJ760" s="56" t="str">
        <f ca="1">IFERROR(IF(OR($R$1&gt;Q760+90,$R$1&gt;VLOOKUP(W760,'EFM Funds June 2020'!D:E,2,FALSE)+90),"Yes","No"),"No")</f>
        <v>No</v>
      </c>
      <c r="AK760" s="56" t="str">
        <f>IFERROR(IF(OR(IFERROR(IF(AND(VLOOKUP(L760,'EFM Funds June 2020'!$D:$M,10,FALSE)="Yes",T760&lt;0),"Yes","No"),"No")="Yes",IFERROR(IF(AND(VLOOKUP(W760,'EFM Funds June 2020'!$D:$M,10,FALSE)="Yes",AA760&gt;0),"Yes","No"),"No")="Yes"),"Yes","No"),"No")</f>
        <v>No</v>
      </c>
      <c r="AL760" s="95" t="str">
        <f t="shared" si="72"/>
        <v>NoNo</v>
      </c>
    </row>
    <row r="761" spans="1:38" s="12" customFormat="1" x14ac:dyDescent="0.35">
      <c r="A761" s="13"/>
      <c r="B761" s="20"/>
      <c r="C761" s="20"/>
      <c r="D761" s="13"/>
      <c r="E761" s="13"/>
      <c r="F761" s="13"/>
      <c r="G761" s="21"/>
      <c r="H761" s="104"/>
      <c r="I761" s="21"/>
      <c r="J761" s="21"/>
      <c r="K761" s="13"/>
      <c r="L761" s="13"/>
      <c r="M761" s="20"/>
      <c r="N761" s="13"/>
      <c r="O761" s="13"/>
      <c r="P761" s="13"/>
      <c r="Q761" s="22"/>
      <c r="R761" s="13"/>
      <c r="S761" s="13"/>
      <c r="T761" s="13"/>
      <c r="U761" s="116"/>
      <c r="V761" s="116"/>
      <c r="W761" s="116"/>
      <c r="X761" s="118"/>
      <c r="Y761" s="120"/>
      <c r="Z761" s="116"/>
      <c r="AA761" s="116"/>
      <c r="AB761" s="55">
        <f t="shared" si="67"/>
        <v>0</v>
      </c>
      <c r="AC761" s="39"/>
      <c r="AD761" s="96" t="str">
        <f t="shared" si="68"/>
        <v>No</v>
      </c>
      <c r="AE761" s="18" t="str">
        <f>IFERROR(VLOOKUP(L761,'EFM Funds June 2020'!D:M,9,FALSE),"No")</f>
        <v>No</v>
      </c>
      <c r="AF761" s="18" t="str">
        <f>IFERROR(VLOOKUP(W761,'EFM Funds June 2020'!D:L,9,FALSE),"No")</f>
        <v>No</v>
      </c>
      <c r="AG761" s="19" t="str">
        <f t="shared" ca="1" si="69"/>
        <v>No</v>
      </c>
      <c r="AH761" s="19" t="str">
        <f t="shared" si="70"/>
        <v>No</v>
      </c>
      <c r="AI761" s="56" t="str">
        <f t="shared" ca="1" si="71"/>
        <v>Yes</v>
      </c>
      <c r="AJ761" s="56" t="str">
        <f ca="1">IFERROR(IF(OR($R$1&gt;Q761+90,$R$1&gt;VLOOKUP(W761,'EFM Funds June 2020'!D:E,2,FALSE)+90),"Yes","No"),"No")</f>
        <v>No</v>
      </c>
      <c r="AK761" s="56" t="str">
        <f>IFERROR(IF(OR(IFERROR(IF(AND(VLOOKUP(L761,'EFM Funds June 2020'!$D:$M,10,FALSE)="Yes",T761&lt;0),"Yes","No"),"No")="Yes",IFERROR(IF(AND(VLOOKUP(W761,'EFM Funds June 2020'!$D:$M,10,FALSE)="Yes",AA761&gt;0),"Yes","No"),"No")="Yes"),"Yes","No"),"No")</f>
        <v>No</v>
      </c>
      <c r="AL761" s="95" t="str">
        <f t="shared" si="72"/>
        <v>NoNo</v>
      </c>
    </row>
    <row r="762" spans="1:38" s="12" customFormat="1" x14ac:dyDescent="0.35">
      <c r="A762" s="13"/>
      <c r="B762" s="20"/>
      <c r="C762" s="20"/>
      <c r="D762" s="13"/>
      <c r="E762" s="13"/>
      <c r="F762" s="13"/>
      <c r="G762" s="21"/>
      <c r="H762" s="104"/>
      <c r="I762" s="21"/>
      <c r="J762" s="21"/>
      <c r="K762" s="13"/>
      <c r="L762" s="13"/>
      <c r="M762" s="20"/>
      <c r="N762" s="13"/>
      <c r="O762" s="13"/>
      <c r="P762" s="13"/>
      <c r="Q762" s="22"/>
      <c r="R762" s="13"/>
      <c r="S762" s="13"/>
      <c r="T762" s="13"/>
      <c r="U762" s="116"/>
      <c r="V762" s="116"/>
      <c r="W762" s="116"/>
      <c r="X762" s="118"/>
      <c r="Y762" s="120"/>
      <c r="Z762" s="116"/>
      <c r="AA762" s="116"/>
      <c r="AB762" s="55">
        <f t="shared" si="67"/>
        <v>0</v>
      </c>
      <c r="AC762" s="39"/>
      <c r="AD762" s="96" t="str">
        <f t="shared" si="68"/>
        <v>No</v>
      </c>
      <c r="AE762" s="18" t="str">
        <f>IFERROR(VLOOKUP(L762,'EFM Funds June 2020'!D:M,9,FALSE),"No")</f>
        <v>No</v>
      </c>
      <c r="AF762" s="18" t="str">
        <f>IFERROR(VLOOKUP(W762,'EFM Funds June 2020'!D:L,9,FALSE),"No")</f>
        <v>No</v>
      </c>
      <c r="AG762" s="19" t="str">
        <f t="shared" ca="1" si="69"/>
        <v>No</v>
      </c>
      <c r="AH762" s="19" t="str">
        <f t="shared" si="70"/>
        <v>No</v>
      </c>
      <c r="AI762" s="56" t="str">
        <f t="shared" ca="1" si="71"/>
        <v>Yes</v>
      </c>
      <c r="AJ762" s="56" t="str">
        <f ca="1">IFERROR(IF(OR($R$1&gt;Q762+90,$R$1&gt;VLOOKUP(W762,'EFM Funds June 2020'!D:E,2,FALSE)+90),"Yes","No"),"No")</f>
        <v>No</v>
      </c>
      <c r="AK762" s="56" t="str">
        <f>IFERROR(IF(OR(IFERROR(IF(AND(VLOOKUP(L762,'EFM Funds June 2020'!$D:$M,10,FALSE)="Yes",T762&lt;0),"Yes","No"),"No")="Yes",IFERROR(IF(AND(VLOOKUP(W762,'EFM Funds June 2020'!$D:$M,10,FALSE)="Yes",AA762&gt;0),"Yes","No"),"No")="Yes"),"Yes","No"),"No")</f>
        <v>No</v>
      </c>
      <c r="AL762" s="95" t="str">
        <f t="shared" si="72"/>
        <v>NoNo</v>
      </c>
    </row>
    <row r="763" spans="1:38" s="12" customFormat="1" x14ac:dyDescent="0.35">
      <c r="A763" s="13"/>
      <c r="B763" s="20"/>
      <c r="C763" s="20"/>
      <c r="D763" s="13"/>
      <c r="E763" s="13"/>
      <c r="F763" s="13"/>
      <c r="G763" s="21"/>
      <c r="H763" s="104"/>
      <c r="I763" s="21"/>
      <c r="J763" s="21"/>
      <c r="K763" s="13"/>
      <c r="L763" s="13"/>
      <c r="M763" s="20"/>
      <c r="N763" s="13"/>
      <c r="O763" s="13"/>
      <c r="P763" s="13"/>
      <c r="Q763" s="22"/>
      <c r="R763" s="13"/>
      <c r="S763" s="13"/>
      <c r="T763" s="13"/>
      <c r="U763" s="116"/>
      <c r="V763" s="116"/>
      <c r="W763" s="116"/>
      <c r="X763" s="118"/>
      <c r="Y763" s="120"/>
      <c r="Z763" s="116"/>
      <c r="AA763" s="116"/>
      <c r="AB763" s="55">
        <f t="shared" si="67"/>
        <v>0</v>
      </c>
      <c r="AC763" s="39"/>
      <c r="AD763" s="96" t="str">
        <f t="shared" si="68"/>
        <v>No</v>
      </c>
      <c r="AE763" s="18" t="str">
        <f>IFERROR(VLOOKUP(L763,'EFM Funds June 2020'!D:M,9,FALSE),"No")</f>
        <v>No</v>
      </c>
      <c r="AF763" s="18" t="str">
        <f>IFERROR(VLOOKUP(W763,'EFM Funds June 2020'!D:L,9,FALSE),"No")</f>
        <v>No</v>
      </c>
      <c r="AG763" s="19" t="str">
        <f t="shared" ca="1" si="69"/>
        <v>No</v>
      </c>
      <c r="AH763" s="19" t="str">
        <f t="shared" si="70"/>
        <v>No</v>
      </c>
      <c r="AI763" s="56" t="str">
        <f t="shared" ca="1" si="71"/>
        <v>Yes</v>
      </c>
      <c r="AJ763" s="56" t="str">
        <f ca="1">IFERROR(IF(OR($R$1&gt;Q763+90,$R$1&gt;VLOOKUP(W763,'EFM Funds June 2020'!D:E,2,FALSE)+90),"Yes","No"),"No")</f>
        <v>No</v>
      </c>
      <c r="AK763" s="56" t="str">
        <f>IFERROR(IF(OR(IFERROR(IF(AND(VLOOKUP(L763,'EFM Funds June 2020'!$D:$M,10,FALSE)="Yes",T763&lt;0),"Yes","No"),"No")="Yes",IFERROR(IF(AND(VLOOKUP(W763,'EFM Funds June 2020'!$D:$M,10,FALSE)="Yes",AA763&gt;0),"Yes","No"),"No")="Yes"),"Yes","No"),"No")</f>
        <v>No</v>
      </c>
      <c r="AL763" s="95" t="str">
        <f t="shared" si="72"/>
        <v>NoNo</v>
      </c>
    </row>
    <row r="764" spans="1:38" s="12" customFormat="1" x14ac:dyDescent="0.35">
      <c r="A764" s="13"/>
      <c r="B764" s="20"/>
      <c r="C764" s="20"/>
      <c r="D764" s="13"/>
      <c r="E764" s="13"/>
      <c r="F764" s="13"/>
      <c r="G764" s="21"/>
      <c r="H764" s="104"/>
      <c r="I764" s="21"/>
      <c r="J764" s="21"/>
      <c r="K764" s="13"/>
      <c r="L764" s="13"/>
      <c r="M764" s="20"/>
      <c r="N764" s="13"/>
      <c r="O764" s="13"/>
      <c r="P764" s="13"/>
      <c r="Q764" s="22"/>
      <c r="R764" s="13"/>
      <c r="S764" s="13"/>
      <c r="T764" s="13"/>
      <c r="U764" s="116"/>
      <c r="V764" s="116"/>
      <c r="W764" s="116"/>
      <c r="X764" s="118"/>
      <c r="Y764" s="120"/>
      <c r="Z764" s="116"/>
      <c r="AA764" s="116"/>
      <c r="AB764" s="55">
        <f t="shared" si="67"/>
        <v>0</v>
      </c>
      <c r="AC764" s="39"/>
      <c r="AD764" s="96" t="str">
        <f t="shared" si="68"/>
        <v>No</v>
      </c>
      <c r="AE764" s="18" t="str">
        <f>IFERROR(VLOOKUP(L764,'EFM Funds June 2020'!D:M,9,FALSE),"No")</f>
        <v>No</v>
      </c>
      <c r="AF764" s="18" t="str">
        <f>IFERROR(VLOOKUP(W764,'EFM Funds June 2020'!D:L,9,FALSE),"No")</f>
        <v>No</v>
      </c>
      <c r="AG764" s="19" t="str">
        <f t="shared" ca="1" si="69"/>
        <v>No</v>
      </c>
      <c r="AH764" s="19" t="str">
        <f t="shared" si="70"/>
        <v>No</v>
      </c>
      <c r="AI764" s="56" t="str">
        <f t="shared" ca="1" si="71"/>
        <v>Yes</v>
      </c>
      <c r="AJ764" s="56" t="str">
        <f ca="1">IFERROR(IF(OR($R$1&gt;Q764+90,$R$1&gt;VLOOKUP(W764,'EFM Funds June 2020'!D:E,2,FALSE)+90),"Yes","No"),"No")</f>
        <v>No</v>
      </c>
      <c r="AK764" s="56" t="str">
        <f>IFERROR(IF(OR(IFERROR(IF(AND(VLOOKUP(L764,'EFM Funds June 2020'!$D:$M,10,FALSE)="Yes",T764&lt;0),"Yes","No"),"No")="Yes",IFERROR(IF(AND(VLOOKUP(W764,'EFM Funds June 2020'!$D:$M,10,FALSE)="Yes",AA764&gt;0),"Yes","No"),"No")="Yes"),"Yes","No"),"No")</f>
        <v>No</v>
      </c>
      <c r="AL764" s="95" t="str">
        <f t="shared" si="72"/>
        <v>NoNo</v>
      </c>
    </row>
    <row r="765" spans="1:38" s="12" customFormat="1" x14ac:dyDescent="0.35">
      <c r="A765" s="13"/>
      <c r="B765" s="20"/>
      <c r="C765" s="20"/>
      <c r="D765" s="13"/>
      <c r="E765" s="13"/>
      <c r="F765" s="13"/>
      <c r="G765" s="21"/>
      <c r="H765" s="104"/>
      <c r="I765" s="21"/>
      <c r="J765" s="21"/>
      <c r="K765" s="13"/>
      <c r="L765" s="13"/>
      <c r="M765" s="20"/>
      <c r="N765" s="13"/>
      <c r="O765" s="13"/>
      <c r="P765" s="13"/>
      <c r="Q765" s="22"/>
      <c r="R765" s="13"/>
      <c r="S765" s="13"/>
      <c r="T765" s="13"/>
      <c r="U765" s="116"/>
      <c r="V765" s="116"/>
      <c r="W765" s="116"/>
      <c r="X765" s="118"/>
      <c r="Y765" s="120"/>
      <c r="Z765" s="116"/>
      <c r="AA765" s="116"/>
      <c r="AB765" s="55">
        <f t="shared" si="67"/>
        <v>0</v>
      </c>
      <c r="AC765" s="39"/>
      <c r="AD765" s="96" t="str">
        <f t="shared" si="68"/>
        <v>No</v>
      </c>
      <c r="AE765" s="18" t="str">
        <f>IFERROR(VLOOKUP(L765,'EFM Funds June 2020'!D:M,9,FALSE),"No")</f>
        <v>No</v>
      </c>
      <c r="AF765" s="18" t="str">
        <f>IFERROR(VLOOKUP(W765,'EFM Funds June 2020'!D:L,9,FALSE),"No")</f>
        <v>No</v>
      </c>
      <c r="AG765" s="19" t="str">
        <f t="shared" ca="1" si="69"/>
        <v>No</v>
      </c>
      <c r="AH765" s="19" t="str">
        <f t="shared" si="70"/>
        <v>No</v>
      </c>
      <c r="AI765" s="56" t="str">
        <f t="shared" ca="1" si="71"/>
        <v>Yes</v>
      </c>
      <c r="AJ765" s="56" t="str">
        <f ca="1">IFERROR(IF(OR($R$1&gt;Q765+90,$R$1&gt;VLOOKUP(W765,'EFM Funds June 2020'!D:E,2,FALSE)+90),"Yes","No"),"No")</f>
        <v>No</v>
      </c>
      <c r="AK765" s="56" t="str">
        <f>IFERROR(IF(OR(IFERROR(IF(AND(VLOOKUP(L765,'EFM Funds June 2020'!$D:$M,10,FALSE)="Yes",T765&lt;0),"Yes","No"),"No")="Yes",IFERROR(IF(AND(VLOOKUP(W765,'EFM Funds June 2020'!$D:$M,10,FALSE)="Yes",AA765&gt;0),"Yes","No"),"No")="Yes"),"Yes","No"),"No")</f>
        <v>No</v>
      </c>
      <c r="AL765" s="95" t="str">
        <f t="shared" si="72"/>
        <v>NoNo</v>
      </c>
    </row>
    <row r="766" spans="1:38" s="12" customFormat="1" x14ac:dyDescent="0.35">
      <c r="A766" s="13"/>
      <c r="B766" s="20"/>
      <c r="C766" s="20"/>
      <c r="D766" s="13"/>
      <c r="E766" s="13"/>
      <c r="F766" s="13"/>
      <c r="G766" s="21"/>
      <c r="H766" s="104"/>
      <c r="I766" s="21"/>
      <c r="J766" s="21"/>
      <c r="K766" s="13"/>
      <c r="L766" s="13"/>
      <c r="M766" s="20"/>
      <c r="N766" s="13"/>
      <c r="O766" s="13"/>
      <c r="P766" s="13"/>
      <c r="Q766" s="22"/>
      <c r="R766" s="13"/>
      <c r="S766" s="13"/>
      <c r="T766" s="13"/>
      <c r="U766" s="116"/>
      <c r="V766" s="116"/>
      <c r="W766" s="116"/>
      <c r="X766" s="118"/>
      <c r="Y766" s="120"/>
      <c r="Z766" s="116"/>
      <c r="AA766" s="116"/>
      <c r="AB766" s="55">
        <f t="shared" si="67"/>
        <v>0</v>
      </c>
      <c r="AC766" s="39"/>
      <c r="AD766" s="96" t="str">
        <f t="shared" si="68"/>
        <v>No</v>
      </c>
      <c r="AE766" s="18" t="str">
        <f>IFERROR(VLOOKUP(L766,'EFM Funds June 2020'!D:M,9,FALSE),"No")</f>
        <v>No</v>
      </c>
      <c r="AF766" s="18" t="str">
        <f>IFERROR(VLOOKUP(W766,'EFM Funds June 2020'!D:L,9,FALSE),"No")</f>
        <v>No</v>
      </c>
      <c r="AG766" s="19" t="str">
        <f t="shared" ca="1" si="69"/>
        <v>No</v>
      </c>
      <c r="AH766" s="19" t="str">
        <f t="shared" si="70"/>
        <v>No</v>
      </c>
      <c r="AI766" s="56" t="str">
        <f t="shared" ca="1" si="71"/>
        <v>Yes</v>
      </c>
      <c r="AJ766" s="56" t="str">
        <f ca="1">IFERROR(IF(OR($R$1&gt;Q766+90,$R$1&gt;VLOOKUP(W766,'EFM Funds June 2020'!D:E,2,FALSE)+90),"Yes","No"),"No")</f>
        <v>No</v>
      </c>
      <c r="AK766" s="56" t="str">
        <f>IFERROR(IF(OR(IFERROR(IF(AND(VLOOKUP(L766,'EFM Funds June 2020'!$D:$M,10,FALSE)="Yes",T766&lt;0),"Yes","No"),"No")="Yes",IFERROR(IF(AND(VLOOKUP(W766,'EFM Funds June 2020'!$D:$M,10,FALSE)="Yes",AA766&gt;0),"Yes","No"),"No")="Yes"),"Yes","No"),"No")</f>
        <v>No</v>
      </c>
      <c r="AL766" s="95" t="str">
        <f t="shared" si="72"/>
        <v>NoNo</v>
      </c>
    </row>
    <row r="767" spans="1:38" s="12" customFormat="1" x14ac:dyDescent="0.35">
      <c r="A767" s="13"/>
      <c r="B767" s="20"/>
      <c r="C767" s="20"/>
      <c r="D767" s="13"/>
      <c r="E767" s="13"/>
      <c r="F767" s="13"/>
      <c r="G767" s="21"/>
      <c r="H767" s="104"/>
      <c r="I767" s="21"/>
      <c r="J767" s="21"/>
      <c r="K767" s="13"/>
      <c r="L767" s="13"/>
      <c r="M767" s="20"/>
      <c r="N767" s="13"/>
      <c r="O767" s="13"/>
      <c r="P767" s="13"/>
      <c r="Q767" s="22"/>
      <c r="R767" s="13"/>
      <c r="S767" s="13"/>
      <c r="T767" s="13"/>
      <c r="U767" s="116"/>
      <c r="V767" s="116"/>
      <c r="W767" s="116"/>
      <c r="X767" s="118"/>
      <c r="Y767" s="120"/>
      <c r="Z767" s="116"/>
      <c r="AA767" s="116"/>
      <c r="AB767" s="55">
        <f t="shared" si="67"/>
        <v>0</v>
      </c>
      <c r="AC767" s="39"/>
      <c r="AD767" s="96" t="str">
        <f t="shared" si="68"/>
        <v>No</v>
      </c>
      <c r="AE767" s="18" t="str">
        <f>IFERROR(VLOOKUP(L767,'EFM Funds June 2020'!D:M,9,FALSE),"No")</f>
        <v>No</v>
      </c>
      <c r="AF767" s="18" t="str">
        <f>IFERROR(VLOOKUP(W767,'EFM Funds June 2020'!D:L,9,FALSE),"No")</f>
        <v>No</v>
      </c>
      <c r="AG767" s="19" t="str">
        <f t="shared" ca="1" si="69"/>
        <v>No</v>
      </c>
      <c r="AH767" s="19" t="str">
        <f t="shared" si="70"/>
        <v>No</v>
      </c>
      <c r="AI767" s="56" t="str">
        <f t="shared" ca="1" si="71"/>
        <v>Yes</v>
      </c>
      <c r="AJ767" s="56" t="str">
        <f ca="1">IFERROR(IF(OR($R$1&gt;Q767+90,$R$1&gt;VLOOKUP(W767,'EFM Funds June 2020'!D:E,2,FALSE)+90),"Yes","No"),"No")</f>
        <v>No</v>
      </c>
      <c r="AK767" s="56" t="str">
        <f>IFERROR(IF(OR(IFERROR(IF(AND(VLOOKUP(L767,'EFM Funds June 2020'!$D:$M,10,FALSE)="Yes",T767&lt;0),"Yes","No"),"No")="Yes",IFERROR(IF(AND(VLOOKUP(W767,'EFM Funds June 2020'!$D:$M,10,FALSE)="Yes",AA767&gt;0),"Yes","No"),"No")="Yes"),"Yes","No"),"No")</f>
        <v>No</v>
      </c>
      <c r="AL767" s="95" t="str">
        <f t="shared" si="72"/>
        <v>NoNo</v>
      </c>
    </row>
    <row r="768" spans="1:38" s="12" customFormat="1" x14ac:dyDescent="0.35">
      <c r="A768" s="13"/>
      <c r="B768" s="20"/>
      <c r="C768" s="20"/>
      <c r="D768" s="13"/>
      <c r="E768" s="13"/>
      <c r="F768" s="13"/>
      <c r="G768" s="21"/>
      <c r="H768" s="104"/>
      <c r="I768" s="21"/>
      <c r="J768" s="21"/>
      <c r="K768" s="13"/>
      <c r="L768" s="13"/>
      <c r="M768" s="20"/>
      <c r="N768" s="13"/>
      <c r="O768" s="13"/>
      <c r="P768" s="13"/>
      <c r="Q768" s="22"/>
      <c r="R768" s="13"/>
      <c r="S768" s="13"/>
      <c r="T768" s="13"/>
      <c r="U768" s="116"/>
      <c r="V768" s="116"/>
      <c r="W768" s="116"/>
      <c r="X768" s="118"/>
      <c r="Y768" s="120"/>
      <c r="Z768" s="116"/>
      <c r="AA768" s="116"/>
      <c r="AB768" s="55">
        <f t="shared" si="67"/>
        <v>0</v>
      </c>
      <c r="AC768" s="39"/>
      <c r="AD768" s="96" t="str">
        <f t="shared" si="68"/>
        <v>No</v>
      </c>
      <c r="AE768" s="18" t="str">
        <f>IFERROR(VLOOKUP(L768,'EFM Funds June 2020'!D:M,9,FALSE),"No")</f>
        <v>No</v>
      </c>
      <c r="AF768" s="18" t="str">
        <f>IFERROR(VLOOKUP(W768,'EFM Funds June 2020'!D:L,9,FALSE),"No")</f>
        <v>No</v>
      </c>
      <c r="AG768" s="19" t="str">
        <f t="shared" ca="1" si="69"/>
        <v>No</v>
      </c>
      <c r="AH768" s="19" t="str">
        <f t="shared" si="70"/>
        <v>No</v>
      </c>
      <c r="AI768" s="56" t="str">
        <f t="shared" ca="1" si="71"/>
        <v>Yes</v>
      </c>
      <c r="AJ768" s="56" t="str">
        <f ca="1">IFERROR(IF(OR($R$1&gt;Q768+90,$R$1&gt;VLOOKUP(W768,'EFM Funds June 2020'!D:E,2,FALSE)+90),"Yes","No"),"No")</f>
        <v>No</v>
      </c>
      <c r="AK768" s="56" t="str">
        <f>IFERROR(IF(OR(IFERROR(IF(AND(VLOOKUP(L768,'EFM Funds June 2020'!$D:$M,10,FALSE)="Yes",T768&lt;0),"Yes","No"),"No")="Yes",IFERROR(IF(AND(VLOOKUP(W768,'EFM Funds June 2020'!$D:$M,10,FALSE)="Yes",AA768&gt;0),"Yes","No"),"No")="Yes"),"Yes","No"),"No")</f>
        <v>No</v>
      </c>
      <c r="AL768" s="95" t="str">
        <f t="shared" si="72"/>
        <v>NoNo</v>
      </c>
    </row>
    <row r="769" spans="1:38" s="12" customFormat="1" x14ac:dyDescent="0.35">
      <c r="A769" s="13"/>
      <c r="B769" s="20"/>
      <c r="C769" s="20"/>
      <c r="D769" s="13"/>
      <c r="E769" s="13"/>
      <c r="F769" s="13"/>
      <c r="G769" s="21"/>
      <c r="H769" s="104"/>
      <c r="I769" s="21"/>
      <c r="J769" s="21"/>
      <c r="K769" s="13"/>
      <c r="L769" s="13"/>
      <c r="M769" s="20"/>
      <c r="N769" s="13"/>
      <c r="O769" s="13"/>
      <c r="P769" s="13"/>
      <c r="Q769" s="22"/>
      <c r="R769" s="13"/>
      <c r="S769" s="13"/>
      <c r="T769" s="13"/>
      <c r="U769" s="116"/>
      <c r="V769" s="116"/>
      <c r="W769" s="116"/>
      <c r="X769" s="118"/>
      <c r="Y769" s="120"/>
      <c r="Z769" s="116"/>
      <c r="AA769" s="116"/>
      <c r="AB769" s="55">
        <f t="shared" si="67"/>
        <v>0</v>
      </c>
      <c r="AC769" s="39"/>
      <c r="AD769" s="96" t="str">
        <f t="shared" si="68"/>
        <v>No</v>
      </c>
      <c r="AE769" s="18" t="str">
        <f>IFERROR(VLOOKUP(L769,'EFM Funds June 2020'!D:M,9,FALSE),"No")</f>
        <v>No</v>
      </c>
      <c r="AF769" s="18" t="str">
        <f>IFERROR(VLOOKUP(W769,'EFM Funds June 2020'!D:L,9,FALSE),"No")</f>
        <v>No</v>
      </c>
      <c r="AG769" s="19" t="str">
        <f t="shared" ca="1" si="69"/>
        <v>No</v>
      </c>
      <c r="AH769" s="19" t="str">
        <f t="shared" si="70"/>
        <v>No</v>
      </c>
      <c r="AI769" s="56" t="str">
        <f t="shared" ca="1" si="71"/>
        <v>Yes</v>
      </c>
      <c r="AJ769" s="56" t="str">
        <f ca="1">IFERROR(IF(OR($R$1&gt;Q769+90,$R$1&gt;VLOOKUP(W769,'EFM Funds June 2020'!D:E,2,FALSE)+90),"Yes","No"),"No")</f>
        <v>No</v>
      </c>
      <c r="AK769" s="56" t="str">
        <f>IFERROR(IF(OR(IFERROR(IF(AND(VLOOKUP(L769,'EFM Funds June 2020'!$D:$M,10,FALSE)="Yes",T769&lt;0),"Yes","No"),"No")="Yes",IFERROR(IF(AND(VLOOKUP(W769,'EFM Funds June 2020'!$D:$M,10,FALSE)="Yes",AA769&gt;0),"Yes","No"),"No")="Yes"),"Yes","No"),"No")</f>
        <v>No</v>
      </c>
      <c r="AL769" s="95" t="str">
        <f t="shared" si="72"/>
        <v>NoNo</v>
      </c>
    </row>
    <row r="770" spans="1:38" s="12" customFormat="1" x14ac:dyDescent="0.35">
      <c r="A770" s="13"/>
      <c r="B770" s="20"/>
      <c r="C770" s="20"/>
      <c r="D770" s="13"/>
      <c r="E770" s="13"/>
      <c r="F770" s="13"/>
      <c r="G770" s="21"/>
      <c r="H770" s="104"/>
      <c r="I770" s="21"/>
      <c r="J770" s="21"/>
      <c r="K770" s="13"/>
      <c r="L770" s="13"/>
      <c r="M770" s="20"/>
      <c r="N770" s="13"/>
      <c r="O770" s="13"/>
      <c r="P770" s="13"/>
      <c r="Q770" s="22"/>
      <c r="R770" s="13"/>
      <c r="S770" s="13"/>
      <c r="T770" s="13"/>
      <c r="U770" s="116"/>
      <c r="V770" s="116"/>
      <c r="W770" s="116"/>
      <c r="X770" s="118"/>
      <c r="Y770" s="120"/>
      <c r="Z770" s="116"/>
      <c r="AA770" s="116"/>
      <c r="AB770" s="55">
        <f t="shared" si="67"/>
        <v>0</v>
      </c>
      <c r="AC770" s="39"/>
      <c r="AD770" s="96" t="str">
        <f t="shared" si="68"/>
        <v>No</v>
      </c>
      <c r="AE770" s="18" t="str">
        <f>IFERROR(VLOOKUP(L770,'EFM Funds June 2020'!D:M,9,FALSE),"No")</f>
        <v>No</v>
      </c>
      <c r="AF770" s="18" t="str">
        <f>IFERROR(VLOOKUP(W770,'EFM Funds June 2020'!D:L,9,FALSE),"No")</f>
        <v>No</v>
      </c>
      <c r="AG770" s="19" t="str">
        <f t="shared" ca="1" si="69"/>
        <v>No</v>
      </c>
      <c r="AH770" s="19" t="str">
        <f t="shared" si="70"/>
        <v>No</v>
      </c>
      <c r="AI770" s="56" t="str">
        <f t="shared" ca="1" si="71"/>
        <v>Yes</v>
      </c>
      <c r="AJ770" s="56" t="str">
        <f ca="1">IFERROR(IF(OR($R$1&gt;Q770+90,$R$1&gt;VLOOKUP(W770,'EFM Funds June 2020'!D:E,2,FALSE)+90),"Yes","No"),"No")</f>
        <v>No</v>
      </c>
      <c r="AK770" s="56" t="str">
        <f>IFERROR(IF(OR(IFERROR(IF(AND(VLOOKUP(L770,'EFM Funds June 2020'!$D:$M,10,FALSE)="Yes",T770&lt;0),"Yes","No"),"No")="Yes",IFERROR(IF(AND(VLOOKUP(W770,'EFM Funds June 2020'!$D:$M,10,FALSE)="Yes",AA770&gt;0),"Yes","No"),"No")="Yes"),"Yes","No"),"No")</f>
        <v>No</v>
      </c>
      <c r="AL770" s="95" t="str">
        <f t="shared" si="72"/>
        <v>NoNo</v>
      </c>
    </row>
    <row r="771" spans="1:38" s="12" customFormat="1" x14ac:dyDescent="0.35">
      <c r="A771" s="13"/>
      <c r="B771" s="20"/>
      <c r="C771" s="20"/>
      <c r="D771" s="13"/>
      <c r="E771" s="13"/>
      <c r="F771" s="13"/>
      <c r="G771" s="21"/>
      <c r="H771" s="104"/>
      <c r="I771" s="21"/>
      <c r="J771" s="21"/>
      <c r="K771" s="13"/>
      <c r="L771" s="13"/>
      <c r="M771" s="20"/>
      <c r="N771" s="13"/>
      <c r="O771" s="13"/>
      <c r="P771" s="13"/>
      <c r="Q771" s="22"/>
      <c r="R771" s="13"/>
      <c r="S771" s="13"/>
      <c r="T771" s="13"/>
      <c r="U771" s="116"/>
      <c r="V771" s="116"/>
      <c r="W771" s="116"/>
      <c r="X771" s="118"/>
      <c r="Y771" s="120"/>
      <c r="Z771" s="116"/>
      <c r="AA771" s="116"/>
      <c r="AB771" s="55">
        <f t="shared" si="67"/>
        <v>0</v>
      </c>
      <c r="AC771" s="39"/>
      <c r="AD771" s="96" t="str">
        <f t="shared" si="68"/>
        <v>No</v>
      </c>
      <c r="AE771" s="18" t="str">
        <f>IFERROR(VLOOKUP(L771,'EFM Funds June 2020'!D:M,9,FALSE),"No")</f>
        <v>No</v>
      </c>
      <c r="AF771" s="18" t="str">
        <f>IFERROR(VLOOKUP(W771,'EFM Funds June 2020'!D:L,9,FALSE),"No")</f>
        <v>No</v>
      </c>
      <c r="AG771" s="19" t="str">
        <f t="shared" ca="1" si="69"/>
        <v>No</v>
      </c>
      <c r="AH771" s="19" t="str">
        <f t="shared" si="70"/>
        <v>No</v>
      </c>
      <c r="AI771" s="56" t="str">
        <f t="shared" ca="1" si="71"/>
        <v>Yes</v>
      </c>
      <c r="AJ771" s="56" t="str">
        <f ca="1">IFERROR(IF(OR($R$1&gt;Q771+90,$R$1&gt;VLOOKUP(W771,'EFM Funds June 2020'!D:E,2,FALSE)+90),"Yes","No"),"No")</f>
        <v>No</v>
      </c>
      <c r="AK771" s="56" t="str">
        <f>IFERROR(IF(OR(IFERROR(IF(AND(VLOOKUP(L771,'EFM Funds June 2020'!$D:$M,10,FALSE)="Yes",T771&lt;0),"Yes","No"),"No")="Yes",IFERROR(IF(AND(VLOOKUP(W771,'EFM Funds June 2020'!$D:$M,10,FALSE)="Yes",AA771&gt;0),"Yes","No"),"No")="Yes"),"Yes","No"),"No")</f>
        <v>No</v>
      </c>
      <c r="AL771" s="95" t="str">
        <f t="shared" si="72"/>
        <v>NoNo</v>
      </c>
    </row>
    <row r="772" spans="1:38" s="12" customFormat="1" x14ac:dyDescent="0.35">
      <c r="A772" s="13"/>
      <c r="B772" s="20"/>
      <c r="C772" s="20"/>
      <c r="D772" s="13"/>
      <c r="E772" s="13"/>
      <c r="F772" s="13"/>
      <c r="G772" s="21"/>
      <c r="H772" s="104"/>
      <c r="I772" s="21"/>
      <c r="J772" s="21"/>
      <c r="K772" s="13"/>
      <c r="L772" s="13"/>
      <c r="M772" s="20"/>
      <c r="N772" s="13"/>
      <c r="O772" s="13"/>
      <c r="P772" s="13"/>
      <c r="Q772" s="22"/>
      <c r="R772" s="13"/>
      <c r="S772" s="13"/>
      <c r="T772" s="13"/>
      <c r="U772" s="116"/>
      <c r="V772" s="116"/>
      <c r="W772" s="116"/>
      <c r="X772" s="118"/>
      <c r="Y772" s="120"/>
      <c r="Z772" s="116"/>
      <c r="AA772" s="116"/>
      <c r="AB772" s="55">
        <f t="shared" si="67"/>
        <v>0</v>
      </c>
      <c r="AC772" s="39"/>
      <c r="AD772" s="96" t="str">
        <f t="shared" si="68"/>
        <v>No</v>
      </c>
      <c r="AE772" s="18" t="str">
        <f>IFERROR(VLOOKUP(L772,'EFM Funds June 2020'!D:M,9,FALSE),"No")</f>
        <v>No</v>
      </c>
      <c r="AF772" s="18" t="str">
        <f>IFERROR(VLOOKUP(W772,'EFM Funds June 2020'!D:L,9,FALSE),"No")</f>
        <v>No</v>
      </c>
      <c r="AG772" s="19" t="str">
        <f t="shared" ca="1" si="69"/>
        <v>No</v>
      </c>
      <c r="AH772" s="19" t="str">
        <f t="shared" si="70"/>
        <v>No</v>
      </c>
      <c r="AI772" s="56" t="str">
        <f t="shared" ca="1" si="71"/>
        <v>Yes</v>
      </c>
      <c r="AJ772" s="56" t="str">
        <f ca="1">IFERROR(IF(OR($R$1&gt;Q772+90,$R$1&gt;VLOOKUP(W772,'EFM Funds June 2020'!D:E,2,FALSE)+90),"Yes","No"),"No")</f>
        <v>No</v>
      </c>
      <c r="AK772" s="56" t="str">
        <f>IFERROR(IF(OR(IFERROR(IF(AND(VLOOKUP(L772,'EFM Funds June 2020'!$D:$M,10,FALSE)="Yes",T772&lt;0),"Yes","No"),"No")="Yes",IFERROR(IF(AND(VLOOKUP(W772,'EFM Funds June 2020'!$D:$M,10,FALSE)="Yes",AA772&gt;0),"Yes","No"),"No")="Yes"),"Yes","No"),"No")</f>
        <v>No</v>
      </c>
      <c r="AL772" s="95" t="str">
        <f t="shared" si="72"/>
        <v>NoNo</v>
      </c>
    </row>
    <row r="773" spans="1:38" s="12" customFormat="1" x14ac:dyDescent="0.35">
      <c r="A773" s="13"/>
      <c r="B773" s="20"/>
      <c r="C773" s="20"/>
      <c r="D773" s="13"/>
      <c r="E773" s="13"/>
      <c r="F773" s="13"/>
      <c r="G773" s="21"/>
      <c r="H773" s="104"/>
      <c r="I773" s="21"/>
      <c r="J773" s="21"/>
      <c r="K773" s="13"/>
      <c r="L773" s="13"/>
      <c r="M773" s="20"/>
      <c r="N773" s="13"/>
      <c r="O773" s="13"/>
      <c r="P773" s="13"/>
      <c r="Q773" s="22"/>
      <c r="R773" s="13"/>
      <c r="S773" s="13"/>
      <c r="T773" s="13"/>
      <c r="U773" s="116"/>
      <c r="V773" s="116"/>
      <c r="W773" s="116"/>
      <c r="X773" s="118"/>
      <c r="Y773" s="120"/>
      <c r="Z773" s="116"/>
      <c r="AA773" s="116"/>
      <c r="AB773" s="55">
        <f t="shared" si="67"/>
        <v>0</v>
      </c>
      <c r="AC773" s="39"/>
      <c r="AD773" s="96" t="str">
        <f t="shared" si="68"/>
        <v>No</v>
      </c>
      <c r="AE773" s="18" t="str">
        <f>IFERROR(VLOOKUP(L773,'EFM Funds June 2020'!D:M,9,FALSE),"No")</f>
        <v>No</v>
      </c>
      <c r="AF773" s="18" t="str">
        <f>IFERROR(VLOOKUP(W773,'EFM Funds June 2020'!D:L,9,FALSE),"No")</f>
        <v>No</v>
      </c>
      <c r="AG773" s="19" t="str">
        <f t="shared" ca="1" si="69"/>
        <v>No</v>
      </c>
      <c r="AH773" s="19" t="str">
        <f t="shared" si="70"/>
        <v>No</v>
      </c>
      <c r="AI773" s="56" t="str">
        <f t="shared" ca="1" si="71"/>
        <v>Yes</v>
      </c>
      <c r="AJ773" s="56" t="str">
        <f ca="1">IFERROR(IF(OR($R$1&gt;Q773+90,$R$1&gt;VLOOKUP(W773,'EFM Funds June 2020'!D:E,2,FALSE)+90),"Yes","No"),"No")</f>
        <v>No</v>
      </c>
      <c r="AK773" s="56" t="str">
        <f>IFERROR(IF(OR(IFERROR(IF(AND(VLOOKUP(L773,'EFM Funds June 2020'!$D:$M,10,FALSE)="Yes",T773&lt;0),"Yes","No"),"No")="Yes",IFERROR(IF(AND(VLOOKUP(W773,'EFM Funds June 2020'!$D:$M,10,FALSE)="Yes",AA773&gt;0),"Yes","No"),"No")="Yes"),"Yes","No"),"No")</f>
        <v>No</v>
      </c>
      <c r="AL773" s="95" t="str">
        <f t="shared" si="72"/>
        <v>NoNo</v>
      </c>
    </row>
    <row r="774" spans="1:38" s="12" customFormat="1" x14ac:dyDescent="0.35">
      <c r="A774" s="13"/>
      <c r="B774" s="20"/>
      <c r="C774" s="20"/>
      <c r="D774" s="13"/>
      <c r="E774" s="13"/>
      <c r="F774" s="13"/>
      <c r="G774" s="21"/>
      <c r="H774" s="104"/>
      <c r="I774" s="21"/>
      <c r="J774" s="21"/>
      <c r="K774" s="13"/>
      <c r="L774" s="13"/>
      <c r="M774" s="20"/>
      <c r="N774" s="13"/>
      <c r="O774" s="13"/>
      <c r="P774" s="13"/>
      <c r="Q774" s="22"/>
      <c r="R774" s="13"/>
      <c r="S774" s="13"/>
      <c r="T774" s="13"/>
      <c r="U774" s="116"/>
      <c r="V774" s="116"/>
      <c r="W774" s="116"/>
      <c r="X774" s="118"/>
      <c r="Y774" s="120"/>
      <c r="Z774" s="116"/>
      <c r="AA774" s="116"/>
      <c r="AB774" s="55">
        <f t="shared" si="67"/>
        <v>0</v>
      </c>
      <c r="AC774" s="39"/>
      <c r="AD774" s="96" t="str">
        <f t="shared" si="68"/>
        <v>No</v>
      </c>
      <c r="AE774" s="18" t="str">
        <f>IFERROR(VLOOKUP(L774,'EFM Funds June 2020'!D:M,9,FALSE),"No")</f>
        <v>No</v>
      </c>
      <c r="AF774" s="18" t="str">
        <f>IFERROR(VLOOKUP(W774,'EFM Funds June 2020'!D:L,9,FALSE),"No")</f>
        <v>No</v>
      </c>
      <c r="AG774" s="19" t="str">
        <f t="shared" ca="1" si="69"/>
        <v>No</v>
      </c>
      <c r="AH774" s="19" t="str">
        <f t="shared" si="70"/>
        <v>No</v>
      </c>
      <c r="AI774" s="56" t="str">
        <f t="shared" ca="1" si="71"/>
        <v>Yes</v>
      </c>
      <c r="AJ774" s="56" t="str">
        <f ca="1">IFERROR(IF(OR($R$1&gt;Q774+90,$R$1&gt;VLOOKUP(W774,'EFM Funds June 2020'!D:E,2,FALSE)+90),"Yes","No"),"No")</f>
        <v>No</v>
      </c>
      <c r="AK774" s="56" t="str">
        <f>IFERROR(IF(OR(IFERROR(IF(AND(VLOOKUP(L774,'EFM Funds June 2020'!$D:$M,10,FALSE)="Yes",T774&lt;0),"Yes","No"),"No")="Yes",IFERROR(IF(AND(VLOOKUP(W774,'EFM Funds June 2020'!$D:$M,10,FALSE)="Yes",AA774&gt;0),"Yes","No"),"No")="Yes"),"Yes","No"),"No")</f>
        <v>No</v>
      </c>
      <c r="AL774" s="95" t="str">
        <f t="shared" si="72"/>
        <v>NoNo</v>
      </c>
    </row>
    <row r="775" spans="1:38" s="12" customFormat="1" x14ac:dyDescent="0.35">
      <c r="A775" s="13"/>
      <c r="B775" s="20"/>
      <c r="C775" s="20"/>
      <c r="D775" s="13"/>
      <c r="E775" s="13"/>
      <c r="F775" s="13"/>
      <c r="G775" s="21"/>
      <c r="H775" s="104"/>
      <c r="I775" s="21"/>
      <c r="J775" s="21"/>
      <c r="K775" s="13"/>
      <c r="L775" s="13"/>
      <c r="M775" s="20"/>
      <c r="N775" s="13"/>
      <c r="O775" s="13"/>
      <c r="P775" s="13"/>
      <c r="Q775" s="22"/>
      <c r="R775" s="13"/>
      <c r="S775" s="13"/>
      <c r="T775" s="13"/>
      <c r="U775" s="116"/>
      <c r="V775" s="116"/>
      <c r="W775" s="116"/>
      <c r="X775" s="118"/>
      <c r="Y775" s="120"/>
      <c r="Z775" s="116"/>
      <c r="AA775" s="116"/>
      <c r="AB775" s="55">
        <f t="shared" si="67"/>
        <v>0</v>
      </c>
      <c r="AC775" s="39"/>
      <c r="AD775" s="96" t="str">
        <f t="shared" si="68"/>
        <v>No</v>
      </c>
      <c r="AE775" s="18" t="str">
        <f>IFERROR(VLOOKUP(L775,'EFM Funds June 2020'!D:M,9,FALSE),"No")</f>
        <v>No</v>
      </c>
      <c r="AF775" s="18" t="str">
        <f>IFERROR(VLOOKUP(W775,'EFM Funds June 2020'!D:L,9,FALSE),"No")</f>
        <v>No</v>
      </c>
      <c r="AG775" s="19" t="str">
        <f t="shared" ca="1" si="69"/>
        <v>No</v>
      </c>
      <c r="AH775" s="19" t="str">
        <f t="shared" si="70"/>
        <v>No</v>
      </c>
      <c r="AI775" s="56" t="str">
        <f t="shared" ca="1" si="71"/>
        <v>Yes</v>
      </c>
      <c r="AJ775" s="56" t="str">
        <f ca="1">IFERROR(IF(OR($R$1&gt;Q775+90,$R$1&gt;VLOOKUP(W775,'EFM Funds June 2020'!D:E,2,FALSE)+90),"Yes","No"),"No")</f>
        <v>No</v>
      </c>
      <c r="AK775" s="56" t="str">
        <f>IFERROR(IF(OR(IFERROR(IF(AND(VLOOKUP(L775,'EFM Funds June 2020'!$D:$M,10,FALSE)="Yes",T775&lt;0),"Yes","No"),"No")="Yes",IFERROR(IF(AND(VLOOKUP(W775,'EFM Funds June 2020'!$D:$M,10,FALSE)="Yes",AA775&gt;0),"Yes","No"),"No")="Yes"),"Yes","No"),"No")</f>
        <v>No</v>
      </c>
      <c r="AL775" s="95" t="str">
        <f t="shared" si="72"/>
        <v>NoNo</v>
      </c>
    </row>
    <row r="776" spans="1:38" s="12" customFormat="1" x14ac:dyDescent="0.35">
      <c r="A776" s="13"/>
      <c r="B776" s="20"/>
      <c r="C776" s="20"/>
      <c r="D776" s="13"/>
      <c r="E776" s="13"/>
      <c r="F776" s="13"/>
      <c r="G776" s="21"/>
      <c r="H776" s="104"/>
      <c r="I776" s="21"/>
      <c r="J776" s="21"/>
      <c r="K776" s="13"/>
      <c r="L776" s="13"/>
      <c r="M776" s="20"/>
      <c r="N776" s="13"/>
      <c r="O776" s="13"/>
      <c r="P776" s="13"/>
      <c r="Q776" s="22"/>
      <c r="R776" s="13"/>
      <c r="S776" s="13"/>
      <c r="T776" s="13"/>
      <c r="U776" s="116"/>
      <c r="V776" s="116"/>
      <c r="W776" s="116"/>
      <c r="X776" s="118"/>
      <c r="Y776" s="120"/>
      <c r="Z776" s="116"/>
      <c r="AA776" s="116"/>
      <c r="AB776" s="55">
        <f t="shared" si="67"/>
        <v>0</v>
      </c>
      <c r="AC776" s="39"/>
      <c r="AD776" s="96" t="str">
        <f t="shared" si="68"/>
        <v>No</v>
      </c>
      <c r="AE776" s="18" t="str">
        <f>IFERROR(VLOOKUP(L776,'EFM Funds June 2020'!D:M,9,FALSE),"No")</f>
        <v>No</v>
      </c>
      <c r="AF776" s="18" t="str">
        <f>IFERROR(VLOOKUP(W776,'EFM Funds June 2020'!D:L,9,FALSE),"No")</f>
        <v>No</v>
      </c>
      <c r="AG776" s="19" t="str">
        <f t="shared" ca="1" si="69"/>
        <v>No</v>
      </c>
      <c r="AH776" s="19" t="str">
        <f t="shared" si="70"/>
        <v>No</v>
      </c>
      <c r="AI776" s="56" t="str">
        <f t="shared" ca="1" si="71"/>
        <v>Yes</v>
      </c>
      <c r="AJ776" s="56" t="str">
        <f ca="1">IFERROR(IF(OR($R$1&gt;Q776+90,$R$1&gt;VLOOKUP(W776,'EFM Funds June 2020'!D:E,2,FALSE)+90),"Yes","No"),"No")</f>
        <v>No</v>
      </c>
      <c r="AK776" s="56" t="str">
        <f>IFERROR(IF(OR(IFERROR(IF(AND(VLOOKUP(L776,'EFM Funds June 2020'!$D:$M,10,FALSE)="Yes",T776&lt;0),"Yes","No"),"No")="Yes",IFERROR(IF(AND(VLOOKUP(W776,'EFM Funds June 2020'!$D:$M,10,FALSE)="Yes",AA776&gt;0),"Yes","No"),"No")="Yes"),"Yes","No"),"No")</f>
        <v>No</v>
      </c>
      <c r="AL776" s="95" t="str">
        <f t="shared" si="72"/>
        <v>NoNo</v>
      </c>
    </row>
    <row r="777" spans="1:38" s="12" customFormat="1" x14ac:dyDescent="0.35">
      <c r="A777" s="13"/>
      <c r="B777" s="20"/>
      <c r="C777" s="20"/>
      <c r="D777" s="13"/>
      <c r="E777" s="13"/>
      <c r="F777" s="13"/>
      <c r="G777" s="21"/>
      <c r="H777" s="104"/>
      <c r="I777" s="21"/>
      <c r="J777" s="21"/>
      <c r="K777" s="13"/>
      <c r="L777" s="13"/>
      <c r="M777" s="20"/>
      <c r="N777" s="13"/>
      <c r="O777" s="13"/>
      <c r="P777" s="13"/>
      <c r="Q777" s="22"/>
      <c r="R777" s="13"/>
      <c r="S777" s="13"/>
      <c r="T777" s="13"/>
      <c r="U777" s="116"/>
      <c r="V777" s="116"/>
      <c r="W777" s="116"/>
      <c r="X777" s="118"/>
      <c r="Y777" s="120"/>
      <c r="Z777" s="116"/>
      <c r="AA777" s="116"/>
      <c r="AB777" s="55">
        <f t="shared" si="67"/>
        <v>0</v>
      </c>
      <c r="AC777" s="39"/>
      <c r="AD777" s="96" t="str">
        <f t="shared" si="68"/>
        <v>No</v>
      </c>
      <c r="AE777" s="18" t="str">
        <f>IFERROR(VLOOKUP(L777,'EFM Funds June 2020'!D:M,9,FALSE),"No")</f>
        <v>No</v>
      </c>
      <c r="AF777" s="18" t="str">
        <f>IFERROR(VLOOKUP(W777,'EFM Funds June 2020'!D:L,9,FALSE),"No")</f>
        <v>No</v>
      </c>
      <c r="AG777" s="19" t="str">
        <f t="shared" ca="1" si="69"/>
        <v>No</v>
      </c>
      <c r="AH777" s="19" t="str">
        <f t="shared" si="70"/>
        <v>No</v>
      </c>
      <c r="AI777" s="56" t="str">
        <f t="shared" ca="1" si="71"/>
        <v>Yes</v>
      </c>
      <c r="AJ777" s="56" t="str">
        <f ca="1">IFERROR(IF(OR($R$1&gt;Q777+90,$R$1&gt;VLOOKUP(W777,'EFM Funds June 2020'!D:E,2,FALSE)+90),"Yes","No"),"No")</f>
        <v>No</v>
      </c>
      <c r="AK777" s="56" t="str">
        <f>IFERROR(IF(OR(IFERROR(IF(AND(VLOOKUP(L777,'EFM Funds June 2020'!$D:$M,10,FALSE)="Yes",T777&lt;0),"Yes","No"),"No")="Yes",IFERROR(IF(AND(VLOOKUP(W777,'EFM Funds June 2020'!$D:$M,10,FALSE)="Yes",AA777&gt;0),"Yes","No"),"No")="Yes"),"Yes","No"),"No")</f>
        <v>No</v>
      </c>
      <c r="AL777" s="95" t="str">
        <f t="shared" si="72"/>
        <v>NoNo</v>
      </c>
    </row>
    <row r="778" spans="1:38" s="12" customFormat="1" x14ac:dyDescent="0.35">
      <c r="A778" s="13"/>
      <c r="B778" s="20"/>
      <c r="C778" s="20"/>
      <c r="D778" s="13"/>
      <c r="E778" s="13"/>
      <c r="F778" s="13"/>
      <c r="G778" s="21"/>
      <c r="H778" s="104"/>
      <c r="I778" s="21"/>
      <c r="J778" s="21"/>
      <c r="K778" s="13"/>
      <c r="L778" s="13"/>
      <c r="M778" s="20"/>
      <c r="N778" s="13"/>
      <c r="O778" s="13"/>
      <c r="P778" s="13"/>
      <c r="Q778" s="22"/>
      <c r="R778" s="13"/>
      <c r="S778" s="13"/>
      <c r="T778" s="13"/>
      <c r="U778" s="116"/>
      <c r="V778" s="116"/>
      <c r="W778" s="116"/>
      <c r="X778" s="118"/>
      <c r="Y778" s="120"/>
      <c r="Z778" s="116"/>
      <c r="AA778" s="116"/>
      <c r="AB778" s="55">
        <f t="shared" si="67"/>
        <v>0</v>
      </c>
      <c r="AC778" s="39"/>
      <c r="AD778" s="96" t="str">
        <f t="shared" si="68"/>
        <v>No</v>
      </c>
      <c r="AE778" s="18" t="str">
        <f>IFERROR(VLOOKUP(L778,'EFM Funds June 2020'!D:M,9,FALSE),"No")</f>
        <v>No</v>
      </c>
      <c r="AF778" s="18" t="str">
        <f>IFERROR(VLOOKUP(W778,'EFM Funds June 2020'!D:L,9,FALSE),"No")</f>
        <v>No</v>
      </c>
      <c r="AG778" s="19" t="str">
        <f t="shared" ca="1" si="69"/>
        <v>No</v>
      </c>
      <c r="AH778" s="19" t="str">
        <f t="shared" si="70"/>
        <v>No</v>
      </c>
      <c r="AI778" s="56" t="str">
        <f t="shared" ca="1" si="71"/>
        <v>Yes</v>
      </c>
      <c r="AJ778" s="56" t="str">
        <f ca="1">IFERROR(IF(OR($R$1&gt;Q778+90,$R$1&gt;VLOOKUP(W778,'EFM Funds June 2020'!D:E,2,FALSE)+90),"Yes","No"),"No")</f>
        <v>No</v>
      </c>
      <c r="AK778" s="56" t="str">
        <f>IFERROR(IF(OR(IFERROR(IF(AND(VLOOKUP(L778,'EFM Funds June 2020'!$D:$M,10,FALSE)="Yes",T778&lt;0),"Yes","No"),"No")="Yes",IFERROR(IF(AND(VLOOKUP(W778,'EFM Funds June 2020'!$D:$M,10,FALSE)="Yes",AA778&gt;0),"Yes","No"),"No")="Yes"),"Yes","No"),"No")</f>
        <v>No</v>
      </c>
      <c r="AL778" s="95" t="str">
        <f t="shared" si="72"/>
        <v>NoNo</v>
      </c>
    </row>
    <row r="779" spans="1:38" s="12" customFormat="1" x14ac:dyDescent="0.35">
      <c r="A779" s="13"/>
      <c r="B779" s="20"/>
      <c r="C779" s="20"/>
      <c r="D779" s="13"/>
      <c r="E779" s="13"/>
      <c r="F779" s="13"/>
      <c r="G779" s="21"/>
      <c r="H779" s="104"/>
      <c r="I779" s="21"/>
      <c r="J779" s="21"/>
      <c r="K779" s="13"/>
      <c r="L779" s="13"/>
      <c r="M779" s="20"/>
      <c r="N779" s="13"/>
      <c r="O779" s="13"/>
      <c r="P779" s="13"/>
      <c r="Q779" s="22"/>
      <c r="R779" s="13"/>
      <c r="S779" s="13"/>
      <c r="T779" s="13"/>
      <c r="U779" s="116"/>
      <c r="V779" s="116"/>
      <c r="W779" s="116"/>
      <c r="X779" s="118"/>
      <c r="Y779" s="120"/>
      <c r="Z779" s="116"/>
      <c r="AA779" s="116"/>
      <c r="AB779" s="55">
        <f t="shared" si="67"/>
        <v>0</v>
      </c>
      <c r="AC779" s="39"/>
      <c r="AD779" s="96" t="str">
        <f t="shared" si="68"/>
        <v>No</v>
      </c>
      <c r="AE779" s="18" t="str">
        <f>IFERROR(VLOOKUP(L779,'EFM Funds June 2020'!D:M,9,FALSE),"No")</f>
        <v>No</v>
      </c>
      <c r="AF779" s="18" t="str">
        <f>IFERROR(VLOOKUP(W779,'EFM Funds June 2020'!D:L,9,FALSE),"No")</f>
        <v>No</v>
      </c>
      <c r="AG779" s="19" t="str">
        <f t="shared" ca="1" si="69"/>
        <v>No</v>
      </c>
      <c r="AH779" s="19" t="str">
        <f t="shared" si="70"/>
        <v>No</v>
      </c>
      <c r="AI779" s="56" t="str">
        <f t="shared" ca="1" si="71"/>
        <v>Yes</v>
      </c>
      <c r="AJ779" s="56" t="str">
        <f ca="1">IFERROR(IF(OR($R$1&gt;Q779+90,$R$1&gt;VLOOKUP(W779,'EFM Funds June 2020'!D:E,2,FALSE)+90),"Yes","No"),"No")</f>
        <v>No</v>
      </c>
      <c r="AK779" s="56" t="str">
        <f>IFERROR(IF(OR(IFERROR(IF(AND(VLOOKUP(L779,'EFM Funds June 2020'!$D:$M,10,FALSE)="Yes",T779&lt;0),"Yes","No"),"No")="Yes",IFERROR(IF(AND(VLOOKUP(W779,'EFM Funds June 2020'!$D:$M,10,FALSE)="Yes",AA779&gt;0),"Yes","No"),"No")="Yes"),"Yes","No"),"No")</f>
        <v>No</v>
      </c>
      <c r="AL779" s="95" t="str">
        <f t="shared" si="72"/>
        <v>NoNo</v>
      </c>
    </row>
    <row r="780" spans="1:38" s="12" customFormat="1" x14ac:dyDescent="0.35">
      <c r="A780" s="13"/>
      <c r="B780" s="20"/>
      <c r="C780" s="20"/>
      <c r="D780" s="13"/>
      <c r="E780" s="13"/>
      <c r="F780" s="13"/>
      <c r="G780" s="21"/>
      <c r="H780" s="104"/>
      <c r="I780" s="21"/>
      <c r="J780" s="21"/>
      <c r="K780" s="13"/>
      <c r="L780" s="13"/>
      <c r="M780" s="20"/>
      <c r="N780" s="13"/>
      <c r="O780" s="13"/>
      <c r="P780" s="13"/>
      <c r="Q780" s="22"/>
      <c r="R780" s="13"/>
      <c r="S780" s="13"/>
      <c r="T780" s="13"/>
      <c r="U780" s="116"/>
      <c r="V780" s="116"/>
      <c r="W780" s="116"/>
      <c r="X780" s="118"/>
      <c r="Y780" s="120"/>
      <c r="Z780" s="116"/>
      <c r="AA780" s="116"/>
      <c r="AB780" s="55">
        <f t="shared" si="67"/>
        <v>0</v>
      </c>
      <c r="AC780" s="39"/>
      <c r="AD780" s="96" t="str">
        <f t="shared" si="68"/>
        <v>No</v>
      </c>
      <c r="AE780" s="18" t="str">
        <f>IFERROR(VLOOKUP(L780,'EFM Funds June 2020'!D:M,9,FALSE),"No")</f>
        <v>No</v>
      </c>
      <c r="AF780" s="18" t="str">
        <f>IFERROR(VLOOKUP(W780,'EFM Funds June 2020'!D:L,9,FALSE),"No")</f>
        <v>No</v>
      </c>
      <c r="AG780" s="19" t="str">
        <f t="shared" ca="1" si="69"/>
        <v>No</v>
      </c>
      <c r="AH780" s="19" t="str">
        <f t="shared" si="70"/>
        <v>No</v>
      </c>
      <c r="AI780" s="56" t="str">
        <f t="shared" ca="1" si="71"/>
        <v>Yes</v>
      </c>
      <c r="AJ780" s="56" t="str">
        <f ca="1">IFERROR(IF(OR($R$1&gt;Q780+90,$R$1&gt;VLOOKUP(W780,'EFM Funds June 2020'!D:E,2,FALSE)+90),"Yes","No"),"No")</f>
        <v>No</v>
      </c>
      <c r="AK780" s="56" t="str">
        <f>IFERROR(IF(OR(IFERROR(IF(AND(VLOOKUP(L780,'EFM Funds June 2020'!$D:$M,10,FALSE)="Yes",T780&lt;0),"Yes","No"),"No")="Yes",IFERROR(IF(AND(VLOOKUP(W780,'EFM Funds June 2020'!$D:$M,10,FALSE)="Yes",AA780&gt;0),"Yes","No"),"No")="Yes"),"Yes","No"),"No")</f>
        <v>No</v>
      </c>
      <c r="AL780" s="95" t="str">
        <f t="shared" si="72"/>
        <v>NoNo</v>
      </c>
    </row>
    <row r="781" spans="1:38" s="12" customFormat="1" x14ac:dyDescent="0.35">
      <c r="A781" s="13"/>
      <c r="B781" s="20"/>
      <c r="C781" s="20"/>
      <c r="D781" s="13"/>
      <c r="E781" s="13"/>
      <c r="F781" s="13"/>
      <c r="G781" s="21"/>
      <c r="H781" s="104"/>
      <c r="I781" s="21"/>
      <c r="J781" s="21"/>
      <c r="K781" s="13"/>
      <c r="L781" s="13"/>
      <c r="M781" s="20"/>
      <c r="N781" s="13"/>
      <c r="O781" s="13"/>
      <c r="P781" s="13"/>
      <c r="Q781" s="22"/>
      <c r="R781" s="13"/>
      <c r="S781" s="13"/>
      <c r="T781" s="13"/>
      <c r="U781" s="116"/>
      <c r="V781" s="116"/>
      <c r="W781" s="116"/>
      <c r="X781" s="118"/>
      <c r="Y781" s="120"/>
      <c r="Z781" s="116"/>
      <c r="AA781" s="116"/>
      <c r="AB781" s="55">
        <f t="shared" si="67"/>
        <v>0</v>
      </c>
      <c r="AC781" s="39"/>
      <c r="AD781" s="96" t="str">
        <f t="shared" si="68"/>
        <v>No</v>
      </c>
      <c r="AE781" s="18" t="str">
        <f>IFERROR(VLOOKUP(L781,'EFM Funds June 2020'!D:M,9,FALSE),"No")</f>
        <v>No</v>
      </c>
      <c r="AF781" s="18" t="str">
        <f>IFERROR(VLOOKUP(W781,'EFM Funds June 2020'!D:L,9,FALSE),"No")</f>
        <v>No</v>
      </c>
      <c r="AG781" s="19" t="str">
        <f t="shared" ca="1" si="69"/>
        <v>No</v>
      </c>
      <c r="AH781" s="19" t="str">
        <f t="shared" si="70"/>
        <v>No</v>
      </c>
      <c r="AI781" s="56" t="str">
        <f t="shared" ca="1" si="71"/>
        <v>Yes</v>
      </c>
      <c r="AJ781" s="56" t="str">
        <f ca="1">IFERROR(IF(OR($R$1&gt;Q781+90,$R$1&gt;VLOOKUP(W781,'EFM Funds June 2020'!D:E,2,FALSE)+90),"Yes","No"),"No")</f>
        <v>No</v>
      </c>
      <c r="AK781" s="56" t="str">
        <f>IFERROR(IF(OR(IFERROR(IF(AND(VLOOKUP(L781,'EFM Funds June 2020'!$D:$M,10,FALSE)="Yes",T781&lt;0),"Yes","No"),"No")="Yes",IFERROR(IF(AND(VLOOKUP(W781,'EFM Funds June 2020'!$D:$M,10,FALSE)="Yes",AA781&gt;0),"Yes","No"),"No")="Yes"),"Yes","No"),"No")</f>
        <v>No</v>
      </c>
      <c r="AL781" s="95" t="str">
        <f t="shared" si="72"/>
        <v>NoNo</v>
      </c>
    </row>
    <row r="782" spans="1:38" s="12" customFormat="1" x14ac:dyDescent="0.35">
      <c r="A782" s="13"/>
      <c r="B782" s="20"/>
      <c r="C782" s="20"/>
      <c r="D782" s="13"/>
      <c r="E782" s="13"/>
      <c r="F782" s="13"/>
      <c r="G782" s="21"/>
      <c r="H782" s="104"/>
      <c r="I782" s="21"/>
      <c r="J782" s="21"/>
      <c r="K782" s="13"/>
      <c r="L782" s="13"/>
      <c r="M782" s="20"/>
      <c r="N782" s="13"/>
      <c r="O782" s="13"/>
      <c r="P782" s="13"/>
      <c r="Q782" s="22"/>
      <c r="R782" s="13"/>
      <c r="S782" s="13"/>
      <c r="T782" s="13"/>
      <c r="U782" s="116"/>
      <c r="V782" s="116"/>
      <c r="W782" s="116"/>
      <c r="X782" s="118"/>
      <c r="Y782" s="120"/>
      <c r="Z782" s="116"/>
      <c r="AA782" s="116"/>
      <c r="AB782" s="55">
        <f t="shared" si="67"/>
        <v>0</v>
      </c>
      <c r="AC782" s="39"/>
      <c r="AD782" s="96" t="str">
        <f t="shared" si="68"/>
        <v>No</v>
      </c>
      <c r="AE782" s="18" t="str">
        <f>IFERROR(VLOOKUP(L782,'EFM Funds June 2020'!D:M,9,FALSE),"No")</f>
        <v>No</v>
      </c>
      <c r="AF782" s="18" t="str">
        <f>IFERROR(VLOOKUP(W782,'EFM Funds June 2020'!D:L,9,FALSE),"No")</f>
        <v>No</v>
      </c>
      <c r="AG782" s="19" t="str">
        <f t="shared" ca="1" si="69"/>
        <v>No</v>
      </c>
      <c r="AH782" s="19" t="str">
        <f t="shared" si="70"/>
        <v>No</v>
      </c>
      <c r="AI782" s="56" t="str">
        <f t="shared" ca="1" si="71"/>
        <v>Yes</v>
      </c>
      <c r="AJ782" s="56" t="str">
        <f ca="1">IFERROR(IF(OR($R$1&gt;Q782+90,$R$1&gt;VLOOKUP(W782,'EFM Funds June 2020'!D:E,2,FALSE)+90),"Yes","No"),"No")</f>
        <v>No</v>
      </c>
      <c r="AK782" s="56" t="str">
        <f>IFERROR(IF(OR(IFERROR(IF(AND(VLOOKUP(L782,'EFM Funds June 2020'!$D:$M,10,FALSE)="Yes",T782&lt;0),"Yes","No"),"No")="Yes",IFERROR(IF(AND(VLOOKUP(W782,'EFM Funds June 2020'!$D:$M,10,FALSE)="Yes",AA782&gt;0),"Yes","No"),"No")="Yes"),"Yes","No"),"No")</f>
        <v>No</v>
      </c>
      <c r="AL782" s="95" t="str">
        <f t="shared" si="72"/>
        <v>NoNo</v>
      </c>
    </row>
    <row r="783" spans="1:38" s="12" customFormat="1" x14ac:dyDescent="0.35">
      <c r="A783" s="13"/>
      <c r="B783" s="20"/>
      <c r="C783" s="20"/>
      <c r="D783" s="13"/>
      <c r="E783" s="13"/>
      <c r="F783" s="13"/>
      <c r="G783" s="21"/>
      <c r="H783" s="104"/>
      <c r="I783" s="21"/>
      <c r="J783" s="21"/>
      <c r="K783" s="13"/>
      <c r="L783" s="13"/>
      <c r="M783" s="20"/>
      <c r="N783" s="13"/>
      <c r="O783" s="13"/>
      <c r="P783" s="13"/>
      <c r="Q783" s="22"/>
      <c r="R783" s="13"/>
      <c r="S783" s="13"/>
      <c r="T783" s="13"/>
      <c r="U783" s="116"/>
      <c r="V783" s="116"/>
      <c r="W783" s="116"/>
      <c r="X783" s="118"/>
      <c r="Y783" s="120"/>
      <c r="Z783" s="116"/>
      <c r="AA783" s="116"/>
      <c r="AB783" s="55">
        <f t="shared" si="67"/>
        <v>0</v>
      </c>
      <c r="AC783" s="39"/>
      <c r="AD783" s="96" t="str">
        <f t="shared" si="68"/>
        <v>No</v>
      </c>
      <c r="AE783" s="18" t="str">
        <f>IFERROR(VLOOKUP(L783,'EFM Funds June 2020'!D:M,9,FALSE),"No")</f>
        <v>No</v>
      </c>
      <c r="AF783" s="18" t="str">
        <f>IFERROR(VLOOKUP(W783,'EFM Funds June 2020'!D:L,9,FALSE),"No")</f>
        <v>No</v>
      </c>
      <c r="AG783" s="19" t="str">
        <f t="shared" ca="1" si="69"/>
        <v>No</v>
      </c>
      <c r="AH783" s="19" t="str">
        <f t="shared" si="70"/>
        <v>No</v>
      </c>
      <c r="AI783" s="56" t="str">
        <f t="shared" ca="1" si="71"/>
        <v>Yes</v>
      </c>
      <c r="AJ783" s="56" t="str">
        <f ca="1">IFERROR(IF(OR($R$1&gt;Q783+90,$R$1&gt;VLOOKUP(W783,'EFM Funds June 2020'!D:E,2,FALSE)+90),"Yes","No"),"No")</f>
        <v>No</v>
      </c>
      <c r="AK783" s="56" t="str">
        <f>IFERROR(IF(OR(IFERROR(IF(AND(VLOOKUP(L783,'EFM Funds June 2020'!$D:$M,10,FALSE)="Yes",T783&lt;0),"Yes","No"),"No")="Yes",IFERROR(IF(AND(VLOOKUP(W783,'EFM Funds June 2020'!$D:$M,10,FALSE)="Yes",AA783&gt;0),"Yes","No"),"No")="Yes"),"Yes","No"),"No")</f>
        <v>No</v>
      </c>
      <c r="AL783" s="95" t="str">
        <f t="shared" si="72"/>
        <v>NoNo</v>
      </c>
    </row>
    <row r="784" spans="1:38" s="12" customFormat="1" x14ac:dyDescent="0.35">
      <c r="A784" s="13"/>
      <c r="B784" s="20"/>
      <c r="C784" s="20"/>
      <c r="D784" s="13"/>
      <c r="E784" s="13"/>
      <c r="F784" s="13"/>
      <c r="G784" s="21"/>
      <c r="H784" s="104"/>
      <c r="I784" s="21"/>
      <c r="J784" s="21"/>
      <c r="K784" s="13"/>
      <c r="L784" s="13"/>
      <c r="M784" s="20"/>
      <c r="N784" s="13"/>
      <c r="O784" s="13"/>
      <c r="P784" s="13"/>
      <c r="Q784" s="22"/>
      <c r="R784" s="13"/>
      <c r="S784" s="13"/>
      <c r="T784" s="13"/>
      <c r="U784" s="116"/>
      <c r="V784" s="116"/>
      <c r="W784" s="116"/>
      <c r="X784" s="118"/>
      <c r="Y784" s="120"/>
      <c r="Z784" s="116"/>
      <c r="AA784" s="116"/>
      <c r="AB784" s="55">
        <f t="shared" si="67"/>
        <v>0</v>
      </c>
      <c r="AC784" s="39"/>
      <c r="AD784" s="96" t="str">
        <f t="shared" si="68"/>
        <v>No</v>
      </c>
      <c r="AE784" s="18" t="str">
        <f>IFERROR(VLOOKUP(L784,'EFM Funds June 2020'!D:M,9,FALSE),"No")</f>
        <v>No</v>
      </c>
      <c r="AF784" s="18" t="str">
        <f>IFERROR(VLOOKUP(W784,'EFM Funds June 2020'!D:L,9,FALSE),"No")</f>
        <v>No</v>
      </c>
      <c r="AG784" s="19" t="str">
        <f t="shared" ca="1" si="69"/>
        <v>No</v>
      </c>
      <c r="AH784" s="19" t="str">
        <f t="shared" si="70"/>
        <v>No</v>
      </c>
      <c r="AI784" s="56" t="str">
        <f t="shared" ca="1" si="71"/>
        <v>Yes</v>
      </c>
      <c r="AJ784" s="56" t="str">
        <f ca="1">IFERROR(IF(OR($R$1&gt;Q784+90,$R$1&gt;VLOOKUP(W784,'EFM Funds June 2020'!D:E,2,FALSE)+90),"Yes","No"),"No")</f>
        <v>No</v>
      </c>
      <c r="AK784" s="56" t="str">
        <f>IFERROR(IF(OR(IFERROR(IF(AND(VLOOKUP(L784,'EFM Funds June 2020'!$D:$M,10,FALSE)="Yes",T784&lt;0),"Yes","No"),"No")="Yes",IFERROR(IF(AND(VLOOKUP(W784,'EFM Funds June 2020'!$D:$M,10,FALSE)="Yes",AA784&gt;0),"Yes","No"),"No")="Yes"),"Yes","No"),"No")</f>
        <v>No</v>
      </c>
      <c r="AL784" s="95" t="str">
        <f t="shared" si="72"/>
        <v>NoNo</v>
      </c>
    </row>
    <row r="785" spans="1:38" s="12" customFormat="1" x14ac:dyDescent="0.35">
      <c r="A785" s="13"/>
      <c r="B785" s="20"/>
      <c r="C785" s="20"/>
      <c r="D785" s="13"/>
      <c r="E785" s="13"/>
      <c r="F785" s="13"/>
      <c r="G785" s="21"/>
      <c r="H785" s="104"/>
      <c r="I785" s="21"/>
      <c r="J785" s="21"/>
      <c r="K785" s="13"/>
      <c r="L785" s="13"/>
      <c r="M785" s="20"/>
      <c r="N785" s="13"/>
      <c r="O785" s="13"/>
      <c r="P785" s="13"/>
      <c r="Q785" s="22"/>
      <c r="R785" s="13"/>
      <c r="S785" s="13"/>
      <c r="T785" s="13"/>
      <c r="U785" s="116"/>
      <c r="V785" s="116"/>
      <c r="W785" s="116"/>
      <c r="X785" s="118"/>
      <c r="Y785" s="120"/>
      <c r="Z785" s="116"/>
      <c r="AA785" s="116"/>
      <c r="AB785" s="55">
        <f t="shared" si="67"/>
        <v>0</v>
      </c>
      <c r="AC785" s="39"/>
      <c r="AD785" s="96" t="str">
        <f t="shared" si="68"/>
        <v>No</v>
      </c>
      <c r="AE785" s="18" t="str">
        <f>IFERROR(VLOOKUP(L785,'EFM Funds June 2020'!D:M,9,FALSE),"No")</f>
        <v>No</v>
      </c>
      <c r="AF785" s="18" t="str">
        <f>IFERROR(VLOOKUP(W785,'EFM Funds June 2020'!D:L,9,FALSE),"No")</f>
        <v>No</v>
      </c>
      <c r="AG785" s="19" t="str">
        <f t="shared" ca="1" si="69"/>
        <v>No</v>
      </c>
      <c r="AH785" s="19" t="str">
        <f t="shared" si="70"/>
        <v>No</v>
      </c>
      <c r="AI785" s="56" t="str">
        <f t="shared" ca="1" si="71"/>
        <v>Yes</v>
      </c>
      <c r="AJ785" s="56" t="str">
        <f ca="1">IFERROR(IF(OR($R$1&gt;Q785+90,$R$1&gt;VLOOKUP(W785,'EFM Funds June 2020'!D:E,2,FALSE)+90),"Yes","No"),"No")</f>
        <v>No</v>
      </c>
      <c r="AK785" s="56" t="str">
        <f>IFERROR(IF(OR(IFERROR(IF(AND(VLOOKUP(L785,'EFM Funds June 2020'!$D:$M,10,FALSE)="Yes",T785&lt;0),"Yes","No"),"No")="Yes",IFERROR(IF(AND(VLOOKUP(W785,'EFM Funds June 2020'!$D:$M,10,FALSE)="Yes",AA785&gt;0),"Yes","No"),"No")="Yes"),"Yes","No"),"No")</f>
        <v>No</v>
      </c>
      <c r="AL785" s="95" t="str">
        <f t="shared" si="72"/>
        <v>NoNo</v>
      </c>
    </row>
    <row r="786" spans="1:38" s="12" customFormat="1" x14ac:dyDescent="0.35">
      <c r="A786" s="13"/>
      <c r="B786" s="20"/>
      <c r="C786" s="20"/>
      <c r="D786" s="13"/>
      <c r="E786" s="13"/>
      <c r="F786" s="13"/>
      <c r="G786" s="21"/>
      <c r="H786" s="104"/>
      <c r="I786" s="21"/>
      <c r="J786" s="21"/>
      <c r="K786" s="13"/>
      <c r="L786" s="13"/>
      <c r="M786" s="20"/>
      <c r="N786" s="13"/>
      <c r="O786" s="13"/>
      <c r="P786" s="13"/>
      <c r="Q786" s="22"/>
      <c r="R786" s="13"/>
      <c r="S786" s="13"/>
      <c r="T786" s="13"/>
      <c r="U786" s="116"/>
      <c r="V786" s="116"/>
      <c r="W786" s="116"/>
      <c r="X786" s="118"/>
      <c r="Y786" s="120"/>
      <c r="Z786" s="116"/>
      <c r="AA786" s="116"/>
      <c r="AB786" s="55">
        <f t="shared" si="67"/>
        <v>0</v>
      </c>
      <c r="AC786" s="39"/>
      <c r="AD786" s="96" t="str">
        <f t="shared" si="68"/>
        <v>No</v>
      </c>
      <c r="AE786" s="18" t="str">
        <f>IFERROR(VLOOKUP(L786,'EFM Funds June 2020'!D:M,9,FALSE),"No")</f>
        <v>No</v>
      </c>
      <c r="AF786" s="18" t="str">
        <f>IFERROR(VLOOKUP(W786,'EFM Funds June 2020'!D:L,9,FALSE),"No")</f>
        <v>No</v>
      </c>
      <c r="AG786" s="19" t="str">
        <f t="shared" ca="1" si="69"/>
        <v>No</v>
      </c>
      <c r="AH786" s="19" t="str">
        <f t="shared" si="70"/>
        <v>No</v>
      </c>
      <c r="AI786" s="56" t="str">
        <f t="shared" ca="1" si="71"/>
        <v>Yes</v>
      </c>
      <c r="AJ786" s="56" t="str">
        <f ca="1">IFERROR(IF(OR($R$1&gt;Q786+90,$R$1&gt;VLOOKUP(W786,'EFM Funds June 2020'!D:E,2,FALSE)+90),"Yes","No"),"No")</f>
        <v>No</v>
      </c>
      <c r="AK786" s="56" t="str">
        <f>IFERROR(IF(OR(IFERROR(IF(AND(VLOOKUP(L786,'EFM Funds June 2020'!$D:$M,10,FALSE)="Yes",T786&lt;0),"Yes","No"),"No")="Yes",IFERROR(IF(AND(VLOOKUP(W786,'EFM Funds June 2020'!$D:$M,10,FALSE)="Yes",AA786&gt;0),"Yes","No"),"No")="Yes"),"Yes","No"),"No")</f>
        <v>No</v>
      </c>
      <c r="AL786" s="95" t="str">
        <f t="shared" si="72"/>
        <v>NoNo</v>
      </c>
    </row>
    <row r="787" spans="1:38" s="12" customFormat="1" x14ac:dyDescent="0.35">
      <c r="A787" s="13"/>
      <c r="B787" s="20"/>
      <c r="C787" s="20"/>
      <c r="D787" s="13"/>
      <c r="E787" s="13"/>
      <c r="F787" s="13"/>
      <c r="G787" s="21"/>
      <c r="H787" s="104"/>
      <c r="I787" s="21"/>
      <c r="J787" s="21"/>
      <c r="K787" s="13"/>
      <c r="L787" s="13"/>
      <c r="M787" s="20"/>
      <c r="N787" s="13"/>
      <c r="O787" s="13"/>
      <c r="P787" s="13"/>
      <c r="Q787" s="22"/>
      <c r="R787" s="13"/>
      <c r="S787" s="13"/>
      <c r="T787" s="13"/>
      <c r="U787" s="116"/>
      <c r="V787" s="116"/>
      <c r="W787" s="116"/>
      <c r="X787" s="118"/>
      <c r="Y787" s="120"/>
      <c r="Z787" s="116"/>
      <c r="AA787" s="116"/>
      <c r="AB787" s="55">
        <f t="shared" ref="AB787:AB850" si="73">T787-AA787</f>
        <v>0</v>
      </c>
      <c r="AC787" s="39"/>
      <c r="AD787" s="96" t="str">
        <f t="shared" si="68"/>
        <v>No</v>
      </c>
      <c r="AE787" s="18" t="str">
        <f>IFERROR(VLOOKUP(L787,'EFM Funds June 2020'!D:M,9,FALSE),"No")</f>
        <v>No</v>
      </c>
      <c r="AF787" s="18" t="str">
        <f>IFERROR(VLOOKUP(W787,'EFM Funds June 2020'!D:L,9,FALSE),"No")</f>
        <v>No</v>
      </c>
      <c r="AG787" s="19" t="str">
        <f t="shared" ca="1" si="69"/>
        <v>No</v>
      </c>
      <c r="AH787" s="19" t="str">
        <f t="shared" si="70"/>
        <v>No</v>
      </c>
      <c r="AI787" s="56" t="str">
        <f t="shared" ca="1" si="71"/>
        <v>Yes</v>
      </c>
      <c r="AJ787" s="56" t="str">
        <f ca="1">IFERROR(IF(OR($R$1&gt;Q787+90,$R$1&gt;VLOOKUP(W787,'EFM Funds June 2020'!D:E,2,FALSE)+90),"Yes","No"),"No")</f>
        <v>No</v>
      </c>
      <c r="AK787" s="56" t="str">
        <f>IFERROR(IF(OR(IFERROR(IF(AND(VLOOKUP(L787,'EFM Funds June 2020'!$D:$M,10,FALSE)="Yes",T787&lt;0),"Yes","No"),"No")="Yes",IFERROR(IF(AND(VLOOKUP(W787,'EFM Funds June 2020'!$D:$M,10,FALSE)="Yes",AA787&gt;0),"Yes","No"),"No")="Yes"),"Yes","No"),"No")</f>
        <v>No</v>
      </c>
      <c r="AL787" s="95" t="str">
        <f t="shared" si="72"/>
        <v>NoNo</v>
      </c>
    </row>
    <row r="788" spans="1:38" s="12" customFormat="1" x14ac:dyDescent="0.35">
      <c r="A788" s="13"/>
      <c r="B788" s="20"/>
      <c r="C788" s="20"/>
      <c r="D788" s="13"/>
      <c r="E788" s="13"/>
      <c r="F788" s="13"/>
      <c r="G788" s="21"/>
      <c r="H788" s="104"/>
      <c r="I788" s="21"/>
      <c r="J788" s="21"/>
      <c r="K788" s="13"/>
      <c r="L788" s="13"/>
      <c r="M788" s="20"/>
      <c r="N788" s="13"/>
      <c r="O788" s="13"/>
      <c r="P788" s="13"/>
      <c r="Q788" s="22"/>
      <c r="R788" s="13"/>
      <c r="S788" s="13"/>
      <c r="T788" s="13"/>
      <c r="U788" s="116"/>
      <c r="V788" s="116"/>
      <c r="W788" s="116"/>
      <c r="X788" s="118"/>
      <c r="Y788" s="120"/>
      <c r="Z788" s="116"/>
      <c r="AA788" s="116"/>
      <c r="AB788" s="55">
        <f t="shared" si="73"/>
        <v>0</v>
      </c>
      <c r="AC788" s="39"/>
      <c r="AD788" s="96" t="str">
        <f t="shared" ref="AD788:AD851" si="74">IF(ISNUMBER(SEARCH("Yes",AL788)),"Yes","No")</f>
        <v>No</v>
      </c>
      <c r="AE788" s="18" t="str">
        <f>IFERROR(VLOOKUP(L788,'EFM Funds June 2020'!D:M,9,FALSE),"No")</f>
        <v>No</v>
      </c>
      <c r="AF788" s="18" t="str">
        <f>IFERROR(VLOOKUP(W788,'EFM Funds June 2020'!D:L,9,FALSE),"No")</f>
        <v>No</v>
      </c>
      <c r="AG788" s="19" t="str">
        <f t="shared" ref="AG788:AG851" ca="1" si="75">IF(AND(AI788="Yes",AK788="Yes"),"Yes",IF(AND(AJ788="Yes",AK788="Yes"),"Yes","No"))</f>
        <v>No</v>
      </c>
      <c r="AH788" s="19" t="str">
        <f t="shared" ref="AH788:AH851" si="76">IF(OR(R788="GSHIP",R788="FEEREM",R788="GSPFR",R788="TUITRM",R788="CMPFEE"),"Yes","No")</f>
        <v>No</v>
      </c>
      <c r="AI788" s="56" t="str">
        <f t="shared" ref="AI788:AI851" ca="1" si="77">IFERROR(IF($R$1&gt;=(H788+120),"Yes","No"),"")</f>
        <v>Yes</v>
      </c>
      <c r="AJ788" s="56" t="str">
        <f ca="1">IFERROR(IF(OR($R$1&gt;Q788+90,$R$1&gt;VLOOKUP(W788,'EFM Funds June 2020'!D:E,2,FALSE)+90),"Yes","No"),"No")</f>
        <v>No</v>
      </c>
      <c r="AK788" s="56" t="str">
        <f>IFERROR(IF(OR(IFERROR(IF(AND(VLOOKUP(L788,'EFM Funds June 2020'!$D:$M,10,FALSE)="Yes",T788&lt;0),"Yes","No"),"No")="Yes",IFERROR(IF(AND(VLOOKUP(W788,'EFM Funds June 2020'!$D:$M,10,FALSE)="Yes",AA788&gt;0),"Yes","No"),"No")="Yes"),"Yes","No"),"No")</f>
        <v>No</v>
      </c>
      <c r="AL788" s="95" t="str">
        <f t="shared" ref="AL788:AL851" si="78">AE788&amp;AF788</f>
        <v>NoNo</v>
      </c>
    </row>
    <row r="789" spans="1:38" s="12" customFormat="1" x14ac:dyDescent="0.35">
      <c r="A789" s="13"/>
      <c r="B789" s="20"/>
      <c r="C789" s="20"/>
      <c r="D789" s="13"/>
      <c r="E789" s="13"/>
      <c r="F789" s="13"/>
      <c r="G789" s="21"/>
      <c r="H789" s="104"/>
      <c r="I789" s="21"/>
      <c r="J789" s="21"/>
      <c r="K789" s="13"/>
      <c r="L789" s="13"/>
      <c r="M789" s="20"/>
      <c r="N789" s="13"/>
      <c r="O789" s="13"/>
      <c r="P789" s="13"/>
      <c r="Q789" s="22"/>
      <c r="R789" s="13"/>
      <c r="S789" s="13"/>
      <c r="T789" s="13"/>
      <c r="U789" s="116"/>
      <c r="V789" s="116"/>
      <c r="W789" s="116"/>
      <c r="X789" s="118"/>
      <c r="Y789" s="120"/>
      <c r="Z789" s="116"/>
      <c r="AA789" s="116"/>
      <c r="AB789" s="55">
        <f t="shared" si="73"/>
        <v>0</v>
      </c>
      <c r="AC789" s="39"/>
      <c r="AD789" s="96" t="str">
        <f t="shared" si="74"/>
        <v>No</v>
      </c>
      <c r="AE789" s="18" t="str">
        <f>IFERROR(VLOOKUP(L789,'EFM Funds June 2020'!D:M,9,FALSE),"No")</f>
        <v>No</v>
      </c>
      <c r="AF789" s="18" t="str">
        <f>IFERROR(VLOOKUP(W789,'EFM Funds June 2020'!D:L,9,FALSE),"No")</f>
        <v>No</v>
      </c>
      <c r="AG789" s="19" t="str">
        <f t="shared" ca="1" si="75"/>
        <v>No</v>
      </c>
      <c r="AH789" s="19" t="str">
        <f t="shared" si="76"/>
        <v>No</v>
      </c>
      <c r="AI789" s="56" t="str">
        <f t="shared" ca="1" si="77"/>
        <v>Yes</v>
      </c>
      <c r="AJ789" s="56" t="str">
        <f ca="1">IFERROR(IF(OR($R$1&gt;Q789+90,$R$1&gt;VLOOKUP(W789,'EFM Funds June 2020'!D:E,2,FALSE)+90),"Yes","No"),"No")</f>
        <v>No</v>
      </c>
      <c r="AK789" s="56" t="str">
        <f>IFERROR(IF(OR(IFERROR(IF(AND(VLOOKUP(L789,'EFM Funds June 2020'!$D:$M,10,FALSE)="Yes",T789&lt;0),"Yes","No"),"No")="Yes",IFERROR(IF(AND(VLOOKUP(W789,'EFM Funds June 2020'!$D:$M,10,FALSE)="Yes",AA789&gt;0),"Yes","No"),"No")="Yes"),"Yes","No"),"No")</f>
        <v>No</v>
      </c>
      <c r="AL789" s="95" t="str">
        <f t="shared" si="78"/>
        <v>NoNo</v>
      </c>
    </row>
    <row r="790" spans="1:38" s="12" customFormat="1" x14ac:dyDescent="0.35">
      <c r="A790" s="13"/>
      <c r="B790" s="20"/>
      <c r="C790" s="20"/>
      <c r="D790" s="13"/>
      <c r="E790" s="13"/>
      <c r="F790" s="13"/>
      <c r="G790" s="21"/>
      <c r="H790" s="104"/>
      <c r="I790" s="21"/>
      <c r="J790" s="21"/>
      <c r="K790" s="13"/>
      <c r="L790" s="13"/>
      <c r="M790" s="20"/>
      <c r="N790" s="13"/>
      <c r="O790" s="13"/>
      <c r="P790" s="13"/>
      <c r="Q790" s="22"/>
      <c r="R790" s="13"/>
      <c r="S790" s="13"/>
      <c r="T790" s="13"/>
      <c r="U790" s="116"/>
      <c r="V790" s="116"/>
      <c r="W790" s="116"/>
      <c r="X790" s="118"/>
      <c r="Y790" s="120"/>
      <c r="Z790" s="116"/>
      <c r="AA790" s="116"/>
      <c r="AB790" s="55">
        <f t="shared" si="73"/>
        <v>0</v>
      </c>
      <c r="AC790" s="39"/>
      <c r="AD790" s="96" t="str">
        <f t="shared" si="74"/>
        <v>No</v>
      </c>
      <c r="AE790" s="18" t="str">
        <f>IFERROR(VLOOKUP(L790,'EFM Funds June 2020'!D:M,9,FALSE),"No")</f>
        <v>No</v>
      </c>
      <c r="AF790" s="18" t="str">
        <f>IFERROR(VLOOKUP(W790,'EFM Funds June 2020'!D:L,9,FALSE),"No")</f>
        <v>No</v>
      </c>
      <c r="AG790" s="19" t="str">
        <f t="shared" ca="1" si="75"/>
        <v>No</v>
      </c>
      <c r="AH790" s="19" t="str">
        <f t="shared" si="76"/>
        <v>No</v>
      </c>
      <c r="AI790" s="56" t="str">
        <f t="shared" ca="1" si="77"/>
        <v>Yes</v>
      </c>
      <c r="AJ790" s="56" t="str">
        <f ca="1">IFERROR(IF(OR($R$1&gt;Q790+90,$R$1&gt;VLOOKUP(W790,'EFM Funds June 2020'!D:E,2,FALSE)+90),"Yes","No"),"No")</f>
        <v>No</v>
      </c>
      <c r="AK790" s="56" t="str">
        <f>IFERROR(IF(OR(IFERROR(IF(AND(VLOOKUP(L790,'EFM Funds June 2020'!$D:$M,10,FALSE)="Yes",T790&lt;0),"Yes","No"),"No")="Yes",IFERROR(IF(AND(VLOOKUP(W790,'EFM Funds June 2020'!$D:$M,10,FALSE)="Yes",AA790&gt;0),"Yes","No"),"No")="Yes"),"Yes","No"),"No")</f>
        <v>No</v>
      </c>
      <c r="AL790" s="95" t="str">
        <f t="shared" si="78"/>
        <v>NoNo</v>
      </c>
    </row>
    <row r="791" spans="1:38" s="12" customFormat="1" x14ac:dyDescent="0.35">
      <c r="A791" s="13"/>
      <c r="B791" s="20"/>
      <c r="C791" s="20"/>
      <c r="D791" s="13"/>
      <c r="E791" s="13"/>
      <c r="F791" s="13"/>
      <c r="G791" s="21"/>
      <c r="H791" s="104"/>
      <c r="I791" s="21"/>
      <c r="J791" s="21"/>
      <c r="K791" s="13"/>
      <c r="L791" s="13"/>
      <c r="M791" s="20"/>
      <c r="N791" s="13"/>
      <c r="O791" s="13"/>
      <c r="P791" s="13"/>
      <c r="Q791" s="22"/>
      <c r="R791" s="13"/>
      <c r="S791" s="13"/>
      <c r="T791" s="13"/>
      <c r="U791" s="116"/>
      <c r="V791" s="116"/>
      <c r="W791" s="116"/>
      <c r="X791" s="118"/>
      <c r="Y791" s="120"/>
      <c r="Z791" s="116"/>
      <c r="AA791" s="116"/>
      <c r="AB791" s="55">
        <f t="shared" si="73"/>
        <v>0</v>
      </c>
      <c r="AC791" s="39"/>
      <c r="AD791" s="96" t="str">
        <f t="shared" si="74"/>
        <v>No</v>
      </c>
      <c r="AE791" s="18" t="str">
        <f>IFERROR(VLOOKUP(L791,'EFM Funds June 2020'!D:M,9,FALSE),"No")</f>
        <v>No</v>
      </c>
      <c r="AF791" s="18" t="str">
        <f>IFERROR(VLOOKUP(W791,'EFM Funds June 2020'!D:L,9,FALSE),"No")</f>
        <v>No</v>
      </c>
      <c r="AG791" s="19" t="str">
        <f t="shared" ca="1" si="75"/>
        <v>No</v>
      </c>
      <c r="AH791" s="19" t="str">
        <f t="shared" si="76"/>
        <v>No</v>
      </c>
      <c r="AI791" s="56" t="str">
        <f t="shared" ca="1" si="77"/>
        <v>Yes</v>
      </c>
      <c r="AJ791" s="56" t="str">
        <f ca="1">IFERROR(IF(OR($R$1&gt;Q791+90,$R$1&gt;VLOOKUP(W791,'EFM Funds June 2020'!D:E,2,FALSE)+90),"Yes","No"),"No")</f>
        <v>No</v>
      </c>
      <c r="AK791" s="56" t="str">
        <f>IFERROR(IF(OR(IFERROR(IF(AND(VLOOKUP(L791,'EFM Funds June 2020'!$D:$M,10,FALSE)="Yes",T791&lt;0),"Yes","No"),"No")="Yes",IFERROR(IF(AND(VLOOKUP(W791,'EFM Funds June 2020'!$D:$M,10,FALSE)="Yes",AA791&gt;0),"Yes","No"),"No")="Yes"),"Yes","No"),"No")</f>
        <v>No</v>
      </c>
      <c r="AL791" s="95" t="str">
        <f t="shared" si="78"/>
        <v>NoNo</v>
      </c>
    </row>
    <row r="792" spans="1:38" s="12" customFormat="1" x14ac:dyDescent="0.35">
      <c r="A792" s="13"/>
      <c r="B792" s="20"/>
      <c r="C792" s="20"/>
      <c r="D792" s="13"/>
      <c r="E792" s="13"/>
      <c r="F792" s="13"/>
      <c r="G792" s="21"/>
      <c r="H792" s="104"/>
      <c r="I792" s="21"/>
      <c r="J792" s="21"/>
      <c r="K792" s="13"/>
      <c r="L792" s="13"/>
      <c r="M792" s="20"/>
      <c r="N792" s="13"/>
      <c r="O792" s="13"/>
      <c r="P792" s="13"/>
      <c r="Q792" s="22"/>
      <c r="R792" s="13"/>
      <c r="S792" s="13"/>
      <c r="T792" s="13"/>
      <c r="U792" s="116"/>
      <c r="V792" s="116"/>
      <c r="W792" s="116"/>
      <c r="X792" s="118"/>
      <c r="Y792" s="120"/>
      <c r="Z792" s="116"/>
      <c r="AA792" s="116"/>
      <c r="AB792" s="55">
        <f t="shared" si="73"/>
        <v>0</v>
      </c>
      <c r="AC792" s="39"/>
      <c r="AD792" s="96" t="str">
        <f t="shared" si="74"/>
        <v>No</v>
      </c>
      <c r="AE792" s="18" t="str">
        <f>IFERROR(VLOOKUP(L792,'EFM Funds June 2020'!D:M,9,FALSE),"No")</f>
        <v>No</v>
      </c>
      <c r="AF792" s="18" t="str">
        <f>IFERROR(VLOOKUP(W792,'EFM Funds June 2020'!D:L,9,FALSE),"No")</f>
        <v>No</v>
      </c>
      <c r="AG792" s="19" t="str">
        <f t="shared" ca="1" si="75"/>
        <v>No</v>
      </c>
      <c r="AH792" s="19" t="str">
        <f t="shared" si="76"/>
        <v>No</v>
      </c>
      <c r="AI792" s="56" t="str">
        <f t="shared" ca="1" si="77"/>
        <v>Yes</v>
      </c>
      <c r="AJ792" s="56" t="str">
        <f ca="1">IFERROR(IF(OR($R$1&gt;Q792+90,$R$1&gt;VLOOKUP(W792,'EFM Funds June 2020'!D:E,2,FALSE)+90),"Yes","No"),"No")</f>
        <v>No</v>
      </c>
      <c r="AK792" s="56" t="str">
        <f>IFERROR(IF(OR(IFERROR(IF(AND(VLOOKUP(L792,'EFM Funds June 2020'!$D:$M,10,FALSE)="Yes",T792&lt;0),"Yes","No"),"No")="Yes",IFERROR(IF(AND(VLOOKUP(W792,'EFM Funds June 2020'!$D:$M,10,FALSE)="Yes",AA792&gt;0),"Yes","No"),"No")="Yes"),"Yes","No"),"No")</f>
        <v>No</v>
      </c>
      <c r="AL792" s="95" t="str">
        <f t="shared" si="78"/>
        <v>NoNo</v>
      </c>
    </row>
    <row r="793" spans="1:38" s="12" customFormat="1" x14ac:dyDescent="0.35">
      <c r="A793" s="13"/>
      <c r="B793" s="20"/>
      <c r="C793" s="20"/>
      <c r="D793" s="13"/>
      <c r="E793" s="13"/>
      <c r="F793" s="13"/>
      <c r="G793" s="21"/>
      <c r="H793" s="104"/>
      <c r="I793" s="21"/>
      <c r="J793" s="21"/>
      <c r="K793" s="13"/>
      <c r="L793" s="13"/>
      <c r="M793" s="20"/>
      <c r="N793" s="13"/>
      <c r="O793" s="13"/>
      <c r="P793" s="13"/>
      <c r="Q793" s="22"/>
      <c r="R793" s="13"/>
      <c r="S793" s="13"/>
      <c r="T793" s="13"/>
      <c r="U793" s="116"/>
      <c r="V793" s="116"/>
      <c r="W793" s="116"/>
      <c r="X793" s="118"/>
      <c r="Y793" s="120"/>
      <c r="Z793" s="116"/>
      <c r="AA793" s="116"/>
      <c r="AB793" s="55">
        <f t="shared" si="73"/>
        <v>0</v>
      </c>
      <c r="AC793" s="39"/>
      <c r="AD793" s="96" t="str">
        <f t="shared" si="74"/>
        <v>No</v>
      </c>
      <c r="AE793" s="18" t="str">
        <f>IFERROR(VLOOKUP(L793,'EFM Funds June 2020'!D:M,9,FALSE),"No")</f>
        <v>No</v>
      </c>
      <c r="AF793" s="18" t="str">
        <f>IFERROR(VLOOKUP(W793,'EFM Funds June 2020'!D:L,9,FALSE),"No")</f>
        <v>No</v>
      </c>
      <c r="AG793" s="19" t="str">
        <f t="shared" ca="1" si="75"/>
        <v>No</v>
      </c>
      <c r="AH793" s="19" t="str">
        <f t="shared" si="76"/>
        <v>No</v>
      </c>
      <c r="AI793" s="56" t="str">
        <f t="shared" ca="1" si="77"/>
        <v>Yes</v>
      </c>
      <c r="AJ793" s="56" t="str">
        <f ca="1">IFERROR(IF(OR($R$1&gt;Q793+90,$R$1&gt;VLOOKUP(W793,'EFM Funds June 2020'!D:E,2,FALSE)+90),"Yes","No"),"No")</f>
        <v>No</v>
      </c>
      <c r="AK793" s="56" t="str">
        <f>IFERROR(IF(OR(IFERROR(IF(AND(VLOOKUP(L793,'EFM Funds June 2020'!$D:$M,10,FALSE)="Yes",T793&lt;0),"Yes","No"),"No")="Yes",IFERROR(IF(AND(VLOOKUP(W793,'EFM Funds June 2020'!$D:$M,10,FALSE)="Yes",AA793&gt;0),"Yes","No"),"No")="Yes"),"Yes","No"),"No")</f>
        <v>No</v>
      </c>
      <c r="AL793" s="95" t="str">
        <f t="shared" si="78"/>
        <v>NoNo</v>
      </c>
    </row>
    <row r="794" spans="1:38" s="12" customFormat="1" x14ac:dyDescent="0.35">
      <c r="A794" s="13"/>
      <c r="B794" s="20"/>
      <c r="C794" s="20"/>
      <c r="D794" s="13"/>
      <c r="E794" s="13"/>
      <c r="F794" s="13"/>
      <c r="G794" s="21"/>
      <c r="H794" s="104"/>
      <c r="I794" s="21"/>
      <c r="J794" s="21"/>
      <c r="K794" s="13"/>
      <c r="L794" s="13"/>
      <c r="M794" s="20"/>
      <c r="N794" s="13"/>
      <c r="O794" s="13"/>
      <c r="P794" s="13"/>
      <c r="Q794" s="22"/>
      <c r="R794" s="13"/>
      <c r="S794" s="13"/>
      <c r="T794" s="13"/>
      <c r="U794" s="116"/>
      <c r="V794" s="116"/>
      <c r="W794" s="116"/>
      <c r="X794" s="118"/>
      <c r="Y794" s="120"/>
      <c r="Z794" s="116"/>
      <c r="AA794" s="116"/>
      <c r="AB794" s="55">
        <f t="shared" si="73"/>
        <v>0</v>
      </c>
      <c r="AC794" s="39"/>
      <c r="AD794" s="96" t="str">
        <f t="shared" si="74"/>
        <v>No</v>
      </c>
      <c r="AE794" s="18" t="str">
        <f>IFERROR(VLOOKUP(L794,'EFM Funds June 2020'!D:M,9,FALSE),"No")</f>
        <v>No</v>
      </c>
      <c r="AF794" s="18" t="str">
        <f>IFERROR(VLOOKUP(W794,'EFM Funds June 2020'!D:L,9,FALSE),"No")</f>
        <v>No</v>
      </c>
      <c r="AG794" s="19" t="str">
        <f t="shared" ca="1" si="75"/>
        <v>No</v>
      </c>
      <c r="AH794" s="19" t="str">
        <f t="shared" si="76"/>
        <v>No</v>
      </c>
      <c r="AI794" s="56" t="str">
        <f t="shared" ca="1" si="77"/>
        <v>Yes</v>
      </c>
      <c r="AJ794" s="56" t="str">
        <f ca="1">IFERROR(IF(OR($R$1&gt;Q794+90,$R$1&gt;VLOOKUP(W794,'EFM Funds June 2020'!D:E,2,FALSE)+90),"Yes","No"),"No")</f>
        <v>No</v>
      </c>
      <c r="AK794" s="56" t="str">
        <f>IFERROR(IF(OR(IFERROR(IF(AND(VLOOKUP(L794,'EFM Funds June 2020'!$D:$M,10,FALSE)="Yes",T794&lt;0),"Yes","No"),"No")="Yes",IFERROR(IF(AND(VLOOKUP(W794,'EFM Funds June 2020'!$D:$M,10,FALSE)="Yes",AA794&gt;0),"Yes","No"),"No")="Yes"),"Yes","No"),"No")</f>
        <v>No</v>
      </c>
      <c r="AL794" s="95" t="str">
        <f t="shared" si="78"/>
        <v>NoNo</v>
      </c>
    </row>
    <row r="795" spans="1:38" s="12" customFormat="1" x14ac:dyDescent="0.35">
      <c r="A795" s="13"/>
      <c r="B795" s="20"/>
      <c r="C795" s="20"/>
      <c r="D795" s="13"/>
      <c r="E795" s="13"/>
      <c r="F795" s="13"/>
      <c r="G795" s="21"/>
      <c r="H795" s="104"/>
      <c r="I795" s="21"/>
      <c r="J795" s="21"/>
      <c r="K795" s="13"/>
      <c r="L795" s="13"/>
      <c r="M795" s="20"/>
      <c r="N795" s="13"/>
      <c r="O795" s="13"/>
      <c r="P795" s="13"/>
      <c r="Q795" s="22"/>
      <c r="R795" s="13"/>
      <c r="S795" s="13"/>
      <c r="T795" s="13"/>
      <c r="U795" s="116"/>
      <c r="V795" s="116"/>
      <c r="W795" s="116"/>
      <c r="X795" s="118"/>
      <c r="Y795" s="120"/>
      <c r="Z795" s="116"/>
      <c r="AA795" s="116"/>
      <c r="AB795" s="55">
        <f t="shared" si="73"/>
        <v>0</v>
      </c>
      <c r="AC795" s="39"/>
      <c r="AD795" s="96" t="str">
        <f t="shared" si="74"/>
        <v>No</v>
      </c>
      <c r="AE795" s="18" t="str">
        <f>IFERROR(VLOOKUP(L795,'EFM Funds June 2020'!D:M,9,FALSE),"No")</f>
        <v>No</v>
      </c>
      <c r="AF795" s="18" t="str">
        <f>IFERROR(VLOOKUP(W795,'EFM Funds June 2020'!D:L,9,FALSE),"No")</f>
        <v>No</v>
      </c>
      <c r="AG795" s="19" t="str">
        <f t="shared" ca="1" si="75"/>
        <v>No</v>
      </c>
      <c r="AH795" s="19" t="str">
        <f t="shared" si="76"/>
        <v>No</v>
      </c>
      <c r="AI795" s="56" t="str">
        <f t="shared" ca="1" si="77"/>
        <v>Yes</v>
      </c>
      <c r="AJ795" s="56" t="str">
        <f ca="1">IFERROR(IF(OR($R$1&gt;Q795+90,$R$1&gt;VLOOKUP(W795,'EFM Funds June 2020'!D:E,2,FALSE)+90),"Yes","No"),"No")</f>
        <v>No</v>
      </c>
      <c r="AK795" s="56" t="str">
        <f>IFERROR(IF(OR(IFERROR(IF(AND(VLOOKUP(L795,'EFM Funds June 2020'!$D:$M,10,FALSE)="Yes",T795&lt;0),"Yes","No"),"No")="Yes",IFERROR(IF(AND(VLOOKUP(W795,'EFM Funds June 2020'!$D:$M,10,FALSE)="Yes",AA795&gt;0),"Yes","No"),"No")="Yes"),"Yes","No"),"No")</f>
        <v>No</v>
      </c>
      <c r="AL795" s="95" t="str">
        <f t="shared" si="78"/>
        <v>NoNo</v>
      </c>
    </row>
    <row r="796" spans="1:38" s="12" customFormat="1" x14ac:dyDescent="0.35">
      <c r="A796" s="13"/>
      <c r="B796" s="20"/>
      <c r="C796" s="20"/>
      <c r="D796" s="13"/>
      <c r="E796" s="13"/>
      <c r="F796" s="13"/>
      <c r="G796" s="21"/>
      <c r="H796" s="104"/>
      <c r="I796" s="21"/>
      <c r="J796" s="21"/>
      <c r="K796" s="13"/>
      <c r="L796" s="13"/>
      <c r="M796" s="20"/>
      <c r="N796" s="13"/>
      <c r="O796" s="13"/>
      <c r="P796" s="13"/>
      <c r="Q796" s="22"/>
      <c r="R796" s="13"/>
      <c r="S796" s="13"/>
      <c r="T796" s="13"/>
      <c r="U796" s="116"/>
      <c r="V796" s="116"/>
      <c r="W796" s="116"/>
      <c r="X796" s="118"/>
      <c r="Y796" s="120"/>
      <c r="Z796" s="116"/>
      <c r="AA796" s="116"/>
      <c r="AB796" s="55">
        <f t="shared" si="73"/>
        <v>0</v>
      </c>
      <c r="AC796" s="39"/>
      <c r="AD796" s="96" t="str">
        <f t="shared" si="74"/>
        <v>No</v>
      </c>
      <c r="AE796" s="18" t="str">
        <f>IFERROR(VLOOKUP(L796,'EFM Funds June 2020'!D:M,9,FALSE),"No")</f>
        <v>No</v>
      </c>
      <c r="AF796" s="18" t="str">
        <f>IFERROR(VLOOKUP(W796,'EFM Funds June 2020'!D:L,9,FALSE),"No")</f>
        <v>No</v>
      </c>
      <c r="AG796" s="19" t="str">
        <f t="shared" ca="1" si="75"/>
        <v>No</v>
      </c>
      <c r="AH796" s="19" t="str">
        <f t="shared" si="76"/>
        <v>No</v>
      </c>
      <c r="AI796" s="56" t="str">
        <f t="shared" ca="1" si="77"/>
        <v>Yes</v>
      </c>
      <c r="AJ796" s="56" t="str">
        <f ca="1">IFERROR(IF(OR($R$1&gt;Q796+90,$R$1&gt;VLOOKUP(W796,'EFM Funds June 2020'!D:E,2,FALSE)+90),"Yes","No"),"No")</f>
        <v>No</v>
      </c>
      <c r="AK796" s="56" t="str">
        <f>IFERROR(IF(OR(IFERROR(IF(AND(VLOOKUP(L796,'EFM Funds June 2020'!$D:$M,10,FALSE)="Yes",T796&lt;0),"Yes","No"),"No")="Yes",IFERROR(IF(AND(VLOOKUP(W796,'EFM Funds June 2020'!$D:$M,10,FALSE)="Yes",AA796&gt;0),"Yes","No"),"No")="Yes"),"Yes","No"),"No")</f>
        <v>No</v>
      </c>
      <c r="AL796" s="95" t="str">
        <f t="shared" si="78"/>
        <v>NoNo</v>
      </c>
    </row>
    <row r="797" spans="1:38" s="12" customFormat="1" x14ac:dyDescent="0.35">
      <c r="A797" s="13"/>
      <c r="B797" s="20"/>
      <c r="C797" s="20"/>
      <c r="D797" s="13"/>
      <c r="E797" s="13"/>
      <c r="F797" s="13"/>
      <c r="G797" s="21"/>
      <c r="H797" s="104"/>
      <c r="I797" s="21"/>
      <c r="J797" s="21"/>
      <c r="K797" s="13"/>
      <c r="L797" s="13"/>
      <c r="M797" s="20"/>
      <c r="N797" s="13"/>
      <c r="O797" s="13"/>
      <c r="P797" s="13"/>
      <c r="Q797" s="22"/>
      <c r="R797" s="13"/>
      <c r="S797" s="13"/>
      <c r="T797" s="13"/>
      <c r="U797" s="116"/>
      <c r="V797" s="116"/>
      <c r="W797" s="116"/>
      <c r="X797" s="118"/>
      <c r="Y797" s="120"/>
      <c r="Z797" s="116"/>
      <c r="AA797" s="116"/>
      <c r="AB797" s="55">
        <f t="shared" si="73"/>
        <v>0</v>
      </c>
      <c r="AC797" s="39"/>
      <c r="AD797" s="96" t="str">
        <f t="shared" si="74"/>
        <v>No</v>
      </c>
      <c r="AE797" s="18" t="str">
        <f>IFERROR(VLOOKUP(L797,'EFM Funds June 2020'!D:M,9,FALSE),"No")</f>
        <v>No</v>
      </c>
      <c r="AF797" s="18" t="str">
        <f>IFERROR(VLOOKUP(W797,'EFM Funds June 2020'!D:L,9,FALSE),"No")</f>
        <v>No</v>
      </c>
      <c r="AG797" s="19" t="str">
        <f t="shared" ca="1" si="75"/>
        <v>No</v>
      </c>
      <c r="AH797" s="19" t="str">
        <f t="shared" si="76"/>
        <v>No</v>
      </c>
      <c r="AI797" s="56" t="str">
        <f t="shared" ca="1" si="77"/>
        <v>Yes</v>
      </c>
      <c r="AJ797" s="56" t="str">
        <f ca="1">IFERROR(IF(OR($R$1&gt;Q797+90,$R$1&gt;VLOOKUP(W797,'EFM Funds June 2020'!D:E,2,FALSE)+90),"Yes","No"),"No")</f>
        <v>No</v>
      </c>
      <c r="AK797" s="56" t="str">
        <f>IFERROR(IF(OR(IFERROR(IF(AND(VLOOKUP(L797,'EFM Funds June 2020'!$D:$M,10,FALSE)="Yes",T797&lt;0),"Yes","No"),"No")="Yes",IFERROR(IF(AND(VLOOKUP(W797,'EFM Funds June 2020'!$D:$M,10,FALSE)="Yes",AA797&gt;0),"Yes","No"),"No")="Yes"),"Yes","No"),"No")</f>
        <v>No</v>
      </c>
      <c r="AL797" s="95" t="str">
        <f t="shared" si="78"/>
        <v>NoNo</v>
      </c>
    </row>
    <row r="798" spans="1:38" s="12" customFormat="1" x14ac:dyDescent="0.35">
      <c r="A798" s="13"/>
      <c r="B798" s="20"/>
      <c r="C798" s="20"/>
      <c r="D798" s="13"/>
      <c r="E798" s="13"/>
      <c r="F798" s="13"/>
      <c r="G798" s="21"/>
      <c r="H798" s="104"/>
      <c r="I798" s="21"/>
      <c r="J798" s="21"/>
      <c r="K798" s="13"/>
      <c r="L798" s="13"/>
      <c r="M798" s="20"/>
      <c r="N798" s="13"/>
      <c r="O798" s="13"/>
      <c r="P798" s="13"/>
      <c r="Q798" s="22"/>
      <c r="R798" s="13"/>
      <c r="S798" s="13"/>
      <c r="T798" s="13"/>
      <c r="U798" s="116"/>
      <c r="V798" s="116"/>
      <c r="W798" s="116"/>
      <c r="X798" s="118"/>
      <c r="Y798" s="120"/>
      <c r="Z798" s="116"/>
      <c r="AA798" s="116"/>
      <c r="AB798" s="55">
        <f t="shared" si="73"/>
        <v>0</v>
      </c>
      <c r="AC798" s="39"/>
      <c r="AD798" s="96" t="str">
        <f t="shared" si="74"/>
        <v>No</v>
      </c>
      <c r="AE798" s="18" t="str">
        <f>IFERROR(VLOOKUP(L798,'EFM Funds June 2020'!D:M,9,FALSE),"No")</f>
        <v>No</v>
      </c>
      <c r="AF798" s="18" t="str">
        <f>IFERROR(VLOOKUP(W798,'EFM Funds June 2020'!D:L,9,FALSE),"No")</f>
        <v>No</v>
      </c>
      <c r="AG798" s="19" t="str">
        <f t="shared" ca="1" si="75"/>
        <v>No</v>
      </c>
      <c r="AH798" s="19" t="str">
        <f t="shared" si="76"/>
        <v>No</v>
      </c>
      <c r="AI798" s="56" t="str">
        <f t="shared" ca="1" si="77"/>
        <v>Yes</v>
      </c>
      <c r="AJ798" s="56" t="str">
        <f ca="1">IFERROR(IF(OR($R$1&gt;Q798+90,$R$1&gt;VLOOKUP(W798,'EFM Funds June 2020'!D:E,2,FALSE)+90),"Yes","No"),"No")</f>
        <v>No</v>
      </c>
      <c r="AK798" s="56" t="str">
        <f>IFERROR(IF(OR(IFERROR(IF(AND(VLOOKUP(L798,'EFM Funds June 2020'!$D:$M,10,FALSE)="Yes",T798&lt;0),"Yes","No"),"No")="Yes",IFERROR(IF(AND(VLOOKUP(W798,'EFM Funds June 2020'!$D:$M,10,FALSE)="Yes",AA798&gt;0),"Yes","No"),"No")="Yes"),"Yes","No"),"No")</f>
        <v>No</v>
      </c>
      <c r="AL798" s="95" t="str">
        <f t="shared" si="78"/>
        <v>NoNo</v>
      </c>
    </row>
    <row r="799" spans="1:38" s="12" customFormat="1" x14ac:dyDescent="0.35">
      <c r="A799" s="13"/>
      <c r="B799" s="20"/>
      <c r="C799" s="20"/>
      <c r="D799" s="13"/>
      <c r="E799" s="13"/>
      <c r="F799" s="13"/>
      <c r="G799" s="21"/>
      <c r="H799" s="104"/>
      <c r="I799" s="21"/>
      <c r="J799" s="21"/>
      <c r="K799" s="13"/>
      <c r="L799" s="13"/>
      <c r="M799" s="20"/>
      <c r="N799" s="13"/>
      <c r="O799" s="13"/>
      <c r="P799" s="13"/>
      <c r="Q799" s="22"/>
      <c r="R799" s="13"/>
      <c r="S799" s="13"/>
      <c r="T799" s="13"/>
      <c r="U799" s="116"/>
      <c r="V799" s="116"/>
      <c r="W799" s="116"/>
      <c r="X799" s="118"/>
      <c r="Y799" s="120"/>
      <c r="Z799" s="116"/>
      <c r="AA799" s="116"/>
      <c r="AB799" s="55">
        <f t="shared" si="73"/>
        <v>0</v>
      </c>
      <c r="AC799" s="39"/>
      <c r="AD799" s="96" t="str">
        <f t="shared" si="74"/>
        <v>No</v>
      </c>
      <c r="AE799" s="18" t="str">
        <f>IFERROR(VLOOKUP(L799,'EFM Funds June 2020'!D:M,9,FALSE),"No")</f>
        <v>No</v>
      </c>
      <c r="AF799" s="18" t="str">
        <f>IFERROR(VLOOKUP(W799,'EFM Funds June 2020'!D:L,9,FALSE),"No")</f>
        <v>No</v>
      </c>
      <c r="AG799" s="19" t="str">
        <f t="shared" ca="1" si="75"/>
        <v>No</v>
      </c>
      <c r="AH799" s="19" t="str">
        <f t="shared" si="76"/>
        <v>No</v>
      </c>
      <c r="AI799" s="56" t="str">
        <f t="shared" ca="1" si="77"/>
        <v>Yes</v>
      </c>
      <c r="AJ799" s="56" t="str">
        <f ca="1">IFERROR(IF(OR($R$1&gt;Q799+90,$R$1&gt;VLOOKUP(W799,'EFM Funds June 2020'!D:E,2,FALSE)+90),"Yes","No"),"No")</f>
        <v>No</v>
      </c>
      <c r="AK799" s="56" t="str">
        <f>IFERROR(IF(OR(IFERROR(IF(AND(VLOOKUP(L799,'EFM Funds June 2020'!$D:$M,10,FALSE)="Yes",T799&lt;0),"Yes","No"),"No")="Yes",IFERROR(IF(AND(VLOOKUP(W799,'EFM Funds June 2020'!$D:$M,10,FALSE)="Yes",AA799&gt;0),"Yes","No"),"No")="Yes"),"Yes","No"),"No")</f>
        <v>No</v>
      </c>
      <c r="AL799" s="95" t="str">
        <f t="shared" si="78"/>
        <v>NoNo</v>
      </c>
    </row>
    <row r="800" spans="1:38" s="12" customFormat="1" x14ac:dyDescent="0.35">
      <c r="A800" s="13"/>
      <c r="B800" s="20"/>
      <c r="C800" s="20"/>
      <c r="D800" s="13"/>
      <c r="E800" s="13"/>
      <c r="F800" s="13"/>
      <c r="G800" s="21"/>
      <c r="H800" s="104"/>
      <c r="I800" s="21"/>
      <c r="J800" s="21"/>
      <c r="K800" s="13"/>
      <c r="L800" s="13"/>
      <c r="M800" s="20"/>
      <c r="N800" s="13"/>
      <c r="O800" s="13"/>
      <c r="P800" s="13"/>
      <c r="Q800" s="22"/>
      <c r="R800" s="13"/>
      <c r="S800" s="13"/>
      <c r="T800" s="13"/>
      <c r="U800" s="116"/>
      <c r="V800" s="116"/>
      <c r="W800" s="116"/>
      <c r="X800" s="118"/>
      <c r="Y800" s="120"/>
      <c r="Z800" s="116"/>
      <c r="AA800" s="116"/>
      <c r="AB800" s="55">
        <f t="shared" si="73"/>
        <v>0</v>
      </c>
      <c r="AC800" s="39"/>
      <c r="AD800" s="96" t="str">
        <f t="shared" si="74"/>
        <v>No</v>
      </c>
      <c r="AE800" s="18" t="str">
        <f>IFERROR(VLOOKUP(L800,'EFM Funds June 2020'!D:M,9,FALSE),"No")</f>
        <v>No</v>
      </c>
      <c r="AF800" s="18" t="str">
        <f>IFERROR(VLOOKUP(W800,'EFM Funds June 2020'!D:L,9,FALSE),"No")</f>
        <v>No</v>
      </c>
      <c r="AG800" s="19" t="str">
        <f t="shared" ca="1" si="75"/>
        <v>No</v>
      </c>
      <c r="AH800" s="19" t="str">
        <f t="shared" si="76"/>
        <v>No</v>
      </c>
      <c r="AI800" s="56" t="str">
        <f t="shared" ca="1" si="77"/>
        <v>Yes</v>
      </c>
      <c r="AJ800" s="56" t="str">
        <f ca="1">IFERROR(IF(OR($R$1&gt;Q800+90,$R$1&gt;VLOOKUP(W800,'EFM Funds June 2020'!D:E,2,FALSE)+90),"Yes","No"),"No")</f>
        <v>No</v>
      </c>
      <c r="AK800" s="56" t="str">
        <f>IFERROR(IF(OR(IFERROR(IF(AND(VLOOKUP(L800,'EFM Funds June 2020'!$D:$M,10,FALSE)="Yes",T800&lt;0),"Yes","No"),"No")="Yes",IFERROR(IF(AND(VLOOKUP(W800,'EFM Funds June 2020'!$D:$M,10,FALSE)="Yes",AA800&gt;0),"Yes","No"),"No")="Yes"),"Yes","No"),"No")</f>
        <v>No</v>
      </c>
      <c r="AL800" s="95" t="str">
        <f t="shared" si="78"/>
        <v>NoNo</v>
      </c>
    </row>
    <row r="801" spans="1:38" s="12" customFormat="1" x14ac:dyDescent="0.35">
      <c r="A801" s="13"/>
      <c r="B801" s="20"/>
      <c r="C801" s="20"/>
      <c r="D801" s="13"/>
      <c r="E801" s="13"/>
      <c r="F801" s="13"/>
      <c r="G801" s="21"/>
      <c r="H801" s="104"/>
      <c r="I801" s="21"/>
      <c r="J801" s="21"/>
      <c r="K801" s="13"/>
      <c r="L801" s="13"/>
      <c r="M801" s="20"/>
      <c r="N801" s="13"/>
      <c r="O801" s="13"/>
      <c r="P801" s="13"/>
      <c r="Q801" s="22"/>
      <c r="R801" s="13"/>
      <c r="S801" s="13"/>
      <c r="T801" s="13"/>
      <c r="U801" s="116"/>
      <c r="V801" s="116"/>
      <c r="W801" s="116"/>
      <c r="X801" s="118"/>
      <c r="Y801" s="120"/>
      <c r="Z801" s="116"/>
      <c r="AA801" s="116"/>
      <c r="AB801" s="55">
        <f t="shared" si="73"/>
        <v>0</v>
      </c>
      <c r="AC801" s="39"/>
      <c r="AD801" s="96" t="str">
        <f t="shared" si="74"/>
        <v>No</v>
      </c>
      <c r="AE801" s="18" t="str">
        <f>IFERROR(VLOOKUP(L801,'EFM Funds June 2020'!D:M,9,FALSE),"No")</f>
        <v>No</v>
      </c>
      <c r="AF801" s="18" t="str">
        <f>IFERROR(VLOOKUP(W801,'EFM Funds June 2020'!D:L,9,FALSE),"No")</f>
        <v>No</v>
      </c>
      <c r="AG801" s="19" t="str">
        <f t="shared" ca="1" si="75"/>
        <v>No</v>
      </c>
      <c r="AH801" s="19" t="str">
        <f t="shared" si="76"/>
        <v>No</v>
      </c>
      <c r="AI801" s="56" t="str">
        <f t="shared" ca="1" si="77"/>
        <v>Yes</v>
      </c>
      <c r="AJ801" s="56" t="str">
        <f ca="1">IFERROR(IF(OR($R$1&gt;Q801+90,$R$1&gt;VLOOKUP(W801,'EFM Funds June 2020'!D:E,2,FALSE)+90),"Yes","No"),"No")</f>
        <v>No</v>
      </c>
      <c r="AK801" s="56" t="str">
        <f>IFERROR(IF(OR(IFERROR(IF(AND(VLOOKUP(L801,'EFM Funds June 2020'!$D:$M,10,FALSE)="Yes",T801&lt;0),"Yes","No"),"No")="Yes",IFERROR(IF(AND(VLOOKUP(W801,'EFM Funds June 2020'!$D:$M,10,FALSE)="Yes",AA801&gt;0),"Yes","No"),"No")="Yes"),"Yes","No"),"No")</f>
        <v>No</v>
      </c>
      <c r="AL801" s="95" t="str">
        <f t="shared" si="78"/>
        <v>NoNo</v>
      </c>
    </row>
    <row r="802" spans="1:38" s="12" customFormat="1" x14ac:dyDescent="0.35">
      <c r="A802" s="13"/>
      <c r="B802" s="20"/>
      <c r="C802" s="20"/>
      <c r="D802" s="13"/>
      <c r="E802" s="13"/>
      <c r="F802" s="13"/>
      <c r="G802" s="21"/>
      <c r="H802" s="104"/>
      <c r="I802" s="21"/>
      <c r="J802" s="21"/>
      <c r="K802" s="13"/>
      <c r="L802" s="13"/>
      <c r="M802" s="20"/>
      <c r="N802" s="13"/>
      <c r="O802" s="13"/>
      <c r="P802" s="13"/>
      <c r="Q802" s="22"/>
      <c r="R802" s="13"/>
      <c r="S802" s="13"/>
      <c r="T802" s="13"/>
      <c r="U802" s="116"/>
      <c r="V802" s="116"/>
      <c r="W802" s="116"/>
      <c r="X802" s="118"/>
      <c r="Y802" s="120"/>
      <c r="Z802" s="116"/>
      <c r="AA802" s="116"/>
      <c r="AB802" s="55">
        <f t="shared" si="73"/>
        <v>0</v>
      </c>
      <c r="AC802" s="39"/>
      <c r="AD802" s="96" t="str">
        <f t="shared" si="74"/>
        <v>No</v>
      </c>
      <c r="AE802" s="18" t="str">
        <f>IFERROR(VLOOKUP(L802,'EFM Funds June 2020'!D:M,9,FALSE),"No")</f>
        <v>No</v>
      </c>
      <c r="AF802" s="18" t="str">
        <f>IFERROR(VLOOKUP(W802,'EFM Funds June 2020'!D:L,9,FALSE),"No")</f>
        <v>No</v>
      </c>
      <c r="AG802" s="19" t="str">
        <f t="shared" ca="1" si="75"/>
        <v>No</v>
      </c>
      <c r="AH802" s="19" t="str">
        <f t="shared" si="76"/>
        <v>No</v>
      </c>
      <c r="AI802" s="56" t="str">
        <f t="shared" ca="1" si="77"/>
        <v>Yes</v>
      </c>
      <c r="AJ802" s="56" t="str">
        <f ca="1">IFERROR(IF(OR($R$1&gt;Q802+90,$R$1&gt;VLOOKUP(W802,'EFM Funds June 2020'!D:E,2,FALSE)+90),"Yes","No"),"No")</f>
        <v>No</v>
      </c>
      <c r="AK802" s="56" t="str">
        <f>IFERROR(IF(OR(IFERROR(IF(AND(VLOOKUP(L802,'EFM Funds June 2020'!$D:$M,10,FALSE)="Yes",T802&lt;0),"Yes","No"),"No")="Yes",IFERROR(IF(AND(VLOOKUP(W802,'EFM Funds June 2020'!$D:$M,10,FALSE)="Yes",AA802&gt;0),"Yes","No"),"No")="Yes"),"Yes","No"),"No")</f>
        <v>No</v>
      </c>
      <c r="AL802" s="95" t="str">
        <f t="shared" si="78"/>
        <v>NoNo</v>
      </c>
    </row>
    <row r="803" spans="1:38" s="12" customFormat="1" x14ac:dyDescent="0.35">
      <c r="A803" s="13"/>
      <c r="B803" s="20"/>
      <c r="C803" s="20"/>
      <c r="D803" s="13"/>
      <c r="E803" s="13"/>
      <c r="F803" s="13"/>
      <c r="G803" s="21"/>
      <c r="H803" s="104"/>
      <c r="I803" s="21"/>
      <c r="J803" s="21"/>
      <c r="K803" s="13"/>
      <c r="L803" s="13"/>
      <c r="M803" s="20"/>
      <c r="N803" s="13"/>
      <c r="O803" s="13"/>
      <c r="P803" s="13"/>
      <c r="Q803" s="22"/>
      <c r="R803" s="13"/>
      <c r="S803" s="13"/>
      <c r="T803" s="13"/>
      <c r="U803" s="116"/>
      <c r="V803" s="116"/>
      <c r="W803" s="116"/>
      <c r="X803" s="118"/>
      <c r="Y803" s="120"/>
      <c r="Z803" s="116"/>
      <c r="AA803" s="116"/>
      <c r="AB803" s="55">
        <f t="shared" si="73"/>
        <v>0</v>
      </c>
      <c r="AC803" s="39"/>
      <c r="AD803" s="96" t="str">
        <f t="shared" si="74"/>
        <v>No</v>
      </c>
      <c r="AE803" s="18" t="str">
        <f>IFERROR(VLOOKUP(L803,'EFM Funds June 2020'!D:M,9,FALSE),"No")</f>
        <v>No</v>
      </c>
      <c r="AF803" s="18" t="str">
        <f>IFERROR(VLOOKUP(W803,'EFM Funds June 2020'!D:L,9,FALSE),"No")</f>
        <v>No</v>
      </c>
      <c r="AG803" s="19" t="str">
        <f t="shared" ca="1" si="75"/>
        <v>No</v>
      </c>
      <c r="AH803" s="19" t="str">
        <f t="shared" si="76"/>
        <v>No</v>
      </c>
      <c r="AI803" s="56" t="str">
        <f t="shared" ca="1" si="77"/>
        <v>Yes</v>
      </c>
      <c r="AJ803" s="56" t="str">
        <f ca="1">IFERROR(IF(OR($R$1&gt;Q803+90,$R$1&gt;VLOOKUP(W803,'EFM Funds June 2020'!D:E,2,FALSE)+90),"Yes","No"),"No")</f>
        <v>No</v>
      </c>
      <c r="AK803" s="56" t="str">
        <f>IFERROR(IF(OR(IFERROR(IF(AND(VLOOKUP(L803,'EFM Funds June 2020'!$D:$M,10,FALSE)="Yes",T803&lt;0),"Yes","No"),"No")="Yes",IFERROR(IF(AND(VLOOKUP(W803,'EFM Funds June 2020'!$D:$M,10,FALSE)="Yes",AA803&gt;0),"Yes","No"),"No")="Yes"),"Yes","No"),"No")</f>
        <v>No</v>
      </c>
      <c r="AL803" s="95" t="str">
        <f t="shared" si="78"/>
        <v>NoNo</v>
      </c>
    </row>
    <row r="804" spans="1:38" s="12" customFormat="1" x14ac:dyDescent="0.35">
      <c r="A804" s="13"/>
      <c r="B804" s="20"/>
      <c r="C804" s="20"/>
      <c r="D804" s="13"/>
      <c r="E804" s="13"/>
      <c r="F804" s="13"/>
      <c r="G804" s="21"/>
      <c r="H804" s="104"/>
      <c r="I804" s="21"/>
      <c r="J804" s="21"/>
      <c r="K804" s="13"/>
      <c r="L804" s="13"/>
      <c r="M804" s="20"/>
      <c r="N804" s="13"/>
      <c r="O804" s="13"/>
      <c r="P804" s="13"/>
      <c r="Q804" s="22"/>
      <c r="R804" s="13"/>
      <c r="S804" s="13"/>
      <c r="T804" s="13"/>
      <c r="U804" s="116"/>
      <c r="V804" s="116"/>
      <c r="W804" s="116"/>
      <c r="X804" s="118"/>
      <c r="Y804" s="120"/>
      <c r="Z804" s="116"/>
      <c r="AA804" s="116"/>
      <c r="AB804" s="55">
        <f t="shared" si="73"/>
        <v>0</v>
      </c>
      <c r="AC804" s="39"/>
      <c r="AD804" s="96" t="str">
        <f t="shared" si="74"/>
        <v>No</v>
      </c>
      <c r="AE804" s="18" t="str">
        <f>IFERROR(VLOOKUP(L804,'EFM Funds June 2020'!D:M,9,FALSE),"No")</f>
        <v>No</v>
      </c>
      <c r="AF804" s="18" t="str">
        <f>IFERROR(VLOOKUP(W804,'EFM Funds June 2020'!D:L,9,FALSE),"No")</f>
        <v>No</v>
      </c>
      <c r="AG804" s="19" t="str">
        <f t="shared" ca="1" si="75"/>
        <v>No</v>
      </c>
      <c r="AH804" s="19" t="str">
        <f t="shared" si="76"/>
        <v>No</v>
      </c>
      <c r="AI804" s="56" t="str">
        <f t="shared" ca="1" si="77"/>
        <v>Yes</v>
      </c>
      <c r="AJ804" s="56" t="str">
        <f ca="1">IFERROR(IF(OR($R$1&gt;Q804+90,$R$1&gt;VLOOKUP(W804,'EFM Funds June 2020'!D:E,2,FALSE)+90),"Yes","No"),"No")</f>
        <v>No</v>
      </c>
      <c r="AK804" s="56" t="str">
        <f>IFERROR(IF(OR(IFERROR(IF(AND(VLOOKUP(L804,'EFM Funds June 2020'!$D:$M,10,FALSE)="Yes",T804&lt;0),"Yes","No"),"No")="Yes",IFERROR(IF(AND(VLOOKUP(W804,'EFM Funds June 2020'!$D:$M,10,FALSE)="Yes",AA804&gt;0),"Yes","No"),"No")="Yes"),"Yes","No"),"No")</f>
        <v>No</v>
      </c>
      <c r="AL804" s="95" t="str">
        <f t="shared" si="78"/>
        <v>NoNo</v>
      </c>
    </row>
    <row r="805" spans="1:38" s="12" customFormat="1" x14ac:dyDescent="0.35">
      <c r="A805" s="13"/>
      <c r="B805" s="20"/>
      <c r="C805" s="20"/>
      <c r="D805" s="13"/>
      <c r="E805" s="13"/>
      <c r="F805" s="13"/>
      <c r="G805" s="21"/>
      <c r="H805" s="104"/>
      <c r="I805" s="21"/>
      <c r="J805" s="21"/>
      <c r="K805" s="13"/>
      <c r="L805" s="13"/>
      <c r="M805" s="20"/>
      <c r="N805" s="13"/>
      <c r="O805" s="13"/>
      <c r="P805" s="13"/>
      <c r="Q805" s="22"/>
      <c r="R805" s="13"/>
      <c r="S805" s="13"/>
      <c r="T805" s="13"/>
      <c r="U805" s="116"/>
      <c r="V805" s="116"/>
      <c r="W805" s="116"/>
      <c r="X805" s="118"/>
      <c r="Y805" s="120"/>
      <c r="Z805" s="116"/>
      <c r="AA805" s="116"/>
      <c r="AB805" s="55">
        <f t="shared" si="73"/>
        <v>0</v>
      </c>
      <c r="AC805" s="39"/>
      <c r="AD805" s="96" t="str">
        <f t="shared" si="74"/>
        <v>No</v>
      </c>
      <c r="AE805" s="18" t="str">
        <f>IFERROR(VLOOKUP(L805,'EFM Funds June 2020'!D:M,9,FALSE),"No")</f>
        <v>No</v>
      </c>
      <c r="AF805" s="18" t="str">
        <f>IFERROR(VLOOKUP(W805,'EFM Funds June 2020'!D:L,9,FALSE),"No")</f>
        <v>No</v>
      </c>
      <c r="AG805" s="19" t="str">
        <f t="shared" ca="1" si="75"/>
        <v>No</v>
      </c>
      <c r="AH805" s="19" t="str">
        <f t="shared" si="76"/>
        <v>No</v>
      </c>
      <c r="AI805" s="56" t="str">
        <f t="shared" ca="1" si="77"/>
        <v>Yes</v>
      </c>
      <c r="AJ805" s="56" t="str">
        <f ca="1">IFERROR(IF(OR($R$1&gt;Q805+90,$R$1&gt;VLOOKUP(W805,'EFM Funds June 2020'!D:E,2,FALSE)+90),"Yes","No"),"No")</f>
        <v>No</v>
      </c>
      <c r="AK805" s="56" t="str">
        <f>IFERROR(IF(OR(IFERROR(IF(AND(VLOOKUP(L805,'EFM Funds June 2020'!$D:$M,10,FALSE)="Yes",T805&lt;0),"Yes","No"),"No")="Yes",IFERROR(IF(AND(VLOOKUP(W805,'EFM Funds June 2020'!$D:$M,10,FALSE)="Yes",AA805&gt;0),"Yes","No"),"No")="Yes"),"Yes","No"),"No")</f>
        <v>No</v>
      </c>
      <c r="AL805" s="95" t="str">
        <f t="shared" si="78"/>
        <v>NoNo</v>
      </c>
    </row>
    <row r="806" spans="1:38" s="12" customFormat="1" x14ac:dyDescent="0.35">
      <c r="A806" s="13"/>
      <c r="B806" s="20"/>
      <c r="C806" s="20"/>
      <c r="D806" s="13"/>
      <c r="E806" s="13"/>
      <c r="F806" s="13"/>
      <c r="G806" s="21"/>
      <c r="H806" s="104"/>
      <c r="I806" s="21"/>
      <c r="J806" s="21"/>
      <c r="K806" s="13"/>
      <c r="L806" s="13"/>
      <c r="M806" s="20"/>
      <c r="N806" s="13"/>
      <c r="O806" s="13"/>
      <c r="P806" s="13"/>
      <c r="Q806" s="22"/>
      <c r="R806" s="13"/>
      <c r="S806" s="13"/>
      <c r="T806" s="13"/>
      <c r="U806" s="116"/>
      <c r="V806" s="116"/>
      <c r="W806" s="116"/>
      <c r="X806" s="118"/>
      <c r="Y806" s="120"/>
      <c r="Z806" s="116"/>
      <c r="AA806" s="116"/>
      <c r="AB806" s="55">
        <f t="shared" si="73"/>
        <v>0</v>
      </c>
      <c r="AC806" s="39"/>
      <c r="AD806" s="96" t="str">
        <f t="shared" si="74"/>
        <v>No</v>
      </c>
      <c r="AE806" s="18" t="str">
        <f>IFERROR(VLOOKUP(L806,'EFM Funds June 2020'!D:M,9,FALSE),"No")</f>
        <v>No</v>
      </c>
      <c r="AF806" s="18" t="str">
        <f>IFERROR(VLOOKUP(W806,'EFM Funds June 2020'!D:L,9,FALSE),"No")</f>
        <v>No</v>
      </c>
      <c r="AG806" s="19" t="str">
        <f t="shared" ca="1" si="75"/>
        <v>No</v>
      </c>
      <c r="AH806" s="19" t="str">
        <f t="shared" si="76"/>
        <v>No</v>
      </c>
      <c r="AI806" s="56" t="str">
        <f t="shared" ca="1" si="77"/>
        <v>Yes</v>
      </c>
      <c r="AJ806" s="56" t="str">
        <f ca="1">IFERROR(IF(OR($R$1&gt;Q806+90,$R$1&gt;VLOOKUP(W806,'EFM Funds June 2020'!D:E,2,FALSE)+90),"Yes","No"),"No")</f>
        <v>No</v>
      </c>
      <c r="AK806" s="56" t="str">
        <f>IFERROR(IF(OR(IFERROR(IF(AND(VLOOKUP(L806,'EFM Funds June 2020'!$D:$M,10,FALSE)="Yes",T806&lt;0),"Yes","No"),"No")="Yes",IFERROR(IF(AND(VLOOKUP(W806,'EFM Funds June 2020'!$D:$M,10,FALSE)="Yes",AA806&gt;0),"Yes","No"),"No")="Yes"),"Yes","No"),"No")</f>
        <v>No</v>
      </c>
      <c r="AL806" s="95" t="str">
        <f t="shared" si="78"/>
        <v>NoNo</v>
      </c>
    </row>
    <row r="807" spans="1:38" s="12" customFormat="1" x14ac:dyDescent="0.35">
      <c r="A807" s="13"/>
      <c r="B807" s="20"/>
      <c r="C807" s="20"/>
      <c r="D807" s="13"/>
      <c r="E807" s="13"/>
      <c r="F807" s="13"/>
      <c r="G807" s="21"/>
      <c r="H807" s="104"/>
      <c r="I807" s="21"/>
      <c r="J807" s="21"/>
      <c r="K807" s="13"/>
      <c r="L807" s="13"/>
      <c r="M807" s="20"/>
      <c r="N807" s="13"/>
      <c r="O807" s="13"/>
      <c r="P807" s="13"/>
      <c r="Q807" s="22"/>
      <c r="R807" s="13"/>
      <c r="S807" s="13"/>
      <c r="T807" s="13"/>
      <c r="U807" s="116"/>
      <c r="V807" s="116"/>
      <c r="W807" s="116"/>
      <c r="X807" s="118"/>
      <c r="Y807" s="120"/>
      <c r="Z807" s="116"/>
      <c r="AA807" s="116"/>
      <c r="AB807" s="55">
        <f t="shared" si="73"/>
        <v>0</v>
      </c>
      <c r="AC807" s="39"/>
      <c r="AD807" s="96" t="str">
        <f t="shared" si="74"/>
        <v>No</v>
      </c>
      <c r="AE807" s="18" t="str">
        <f>IFERROR(VLOOKUP(L807,'EFM Funds June 2020'!D:M,9,FALSE),"No")</f>
        <v>No</v>
      </c>
      <c r="AF807" s="18" t="str">
        <f>IFERROR(VLOOKUP(W807,'EFM Funds June 2020'!D:L,9,FALSE),"No")</f>
        <v>No</v>
      </c>
      <c r="AG807" s="19" t="str">
        <f t="shared" ca="1" si="75"/>
        <v>No</v>
      </c>
      <c r="AH807" s="19" t="str">
        <f t="shared" si="76"/>
        <v>No</v>
      </c>
      <c r="AI807" s="56" t="str">
        <f t="shared" ca="1" si="77"/>
        <v>Yes</v>
      </c>
      <c r="AJ807" s="56" t="str">
        <f ca="1">IFERROR(IF(OR($R$1&gt;Q807+90,$R$1&gt;VLOOKUP(W807,'EFM Funds June 2020'!D:E,2,FALSE)+90),"Yes","No"),"No")</f>
        <v>No</v>
      </c>
      <c r="AK807" s="56" t="str">
        <f>IFERROR(IF(OR(IFERROR(IF(AND(VLOOKUP(L807,'EFM Funds June 2020'!$D:$M,10,FALSE)="Yes",T807&lt;0),"Yes","No"),"No")="Yes",IFERROR(IF(AND(VLOOKUP(W807,'EFM Funds June 2020'!$D:$M,10,FALSE)="Yes",AA807&gt;0),"Yes","No"),"No")="Yes"),"Yes","No"),"No")</f>
        <v>No</v>
      </c>
      <c r="AL807" s="95" t="str">
        <f t="shared" si="78"/>
        <v>NoNo</v>
      </c>
    </row>
    <row r="808" spans="1:38" s="12" customFormat="1" x14ac:dyDescent="0.35">
      <c r="A808" s="13"/>
      <c r="B808" s="20"/>
      <c r="C808" s="20"/>
      <c r="D808" s="13"/>
      <c r="E808" s="13"/>
      <c r="F808" s="13"/>
      <c r="G808" s="21"/>
      <c r="H808" s="104"/>
      <c r="I808" s="21"/>
      <c r="J808" s="21"/>
      <c r="K808" s="13"/>
      <c r="L808" s="13"/>
      <c r="M808" s="20"/>
      <c r="N808" s="13"/>
      <c r="O808" s="13"/>
      <c r="P808" s="13"/>
      <c r="Q808" s="22"/>
      <c r="R808" s="13"/>
      <c r="S808" s="13"/>
      <c r="T808" s="13"/>
      <c r="U808" s="116"/>
      <c r="V808" s="116"/>
      <c r="W808" s="116"/>
      <c r="X808" s="118"/>
      <c r="Y808" s="120"/>
      <c r="Z808" s="116"/>
      <c r="AA808" s="116"/>
      <c r="AB808" s="55">
        <f t="shared" si="73"/>
        <v>0</v>
      </c>
      <c r="AC808" s="39"/>
      <c r="AD808" s="96" t="str">
        <f t="shared" si="74"/>
        <v>No</v>
      </c>
      <c r="AE808" s="18" t="str">
        <f>IFERROR(VLOOKUP(L808,'EFM Funds June 2020'!D:M,9,FALSE),"No")</f>
        <v>No</v>
      </c>
      <c r="AF808" s="18" t="str">
        <f>IFERROR(VLOOKUP(W808,'EFM Funds June 2020'!D:L,9,FALSE),"No")</f>
        <v>No</v>
      </c>
      <c r="AG808" s="19" t="str">
        <f t="shared" ca="1" si="75"/>
        <v>No</v>
      </c>
      <c r="AH808" s="19" t="str">
        <f t="shared" si="76"/>
        <v>No</v>
      </c>
      <c r="AI808" s="56" t="str">
        <f t="shared" ca="1" si="77"/>
        <v>Yes</v>
      </c>
      <c r="AJ808" s="56" t="str">
        <f ca="1">IFERROR(IF(OR($R$1&gt;Q808+90,$R$1&gt;VLOOKUP(W808,'EFM Funds June 2020'!D:E,2,FALSE)+90),"Yes","No"),"No")</f>
        <v>No</v>
      </c>
      <c r="AK808" s="56" t="str">
        <f>IFERROR(IF(OR(IFERROR(IF(AND(VLOOKUP(L808,'EFM Funds June 2020'!$D:$M,10,FALSE)="Yes",T808&lt;0),"Yes","No"),"No")="Yes",IFERROR(IF(AND(VLOOKUP(W808,'EFM Funds June 2020'!$D:$M,10,FALSE)="Yes",AA808&gt;0),"Yes","No"),"No")="Yes"),"Yes","No"),"No")</f>
        <v>No</v>
      </c>
      <c r="AL808" s="95" t="str">
        <f t="shared" si="78"/>
        <v>NoNo</v>
      </c>
    </row>
    <row r="809" spans="1:38" s="12" customFormat="1" x14ac:dyDescent="0.35">
      <c r="A809" s="13"/>
      <c r="B809" s="20"/>
      <c r="C809" s="20"/>
      <c r="D809" s="13"/>
      <c r="E809" s="13"/>
      <c r="F809" s="13"/>
      <c r="G809" s="21"/>
      <c r="H809" s="104"/>
      <c r="I809" s="21"/>
      <c r="J809" s="21"/>
      <c r="K809" s="13"/>
      <c r="L809" s="13"/>
      <c r="M809" s="20"/>
      <c r="N809" s="13"/>
      <c r="O809" s="13"/>
      <c r="P809" s="13"/>
      <c r="Q809" s="22"/>
      <c r="R809" s="13"/>
      <c r="S809" s="13"/>
      <c r="T809" s="13"/>
      <c r="U809" s="116"/>
      <c r="V809" s="116"/>
      <c r="W809" s="116"/>
      <c r="X809" s="118"/>
      <c r="Y809" s="120"/>
      <c r="Z809" s="116"/>
      <c r="AA809" s="116"/>
      <c r="AB809" s="55">
        <f t="shared" si="73"/>
        <v>0</v>
      </c>
      <c r="AC809" s="39"/>
      <c r="AD809" s="96" t="str">
        <f t="shared" si="74"/>
        <v>No</v>
      </c>
      <c r="AE809" s="18" t="str">
        <f>IFERROR(VLOOKUP(L809,'EFM Funds June 2020'!D:M,9,FALSE),"No")</f>
        <v>No</v>
      </c>
      <c r="AF809" s="18" t="str">
        <f>IFERROR(VLOOKUP(W809,'EFM Funds June 2020'!D:L,9,FALSE),"No")</f>
        <v>No</v>
      </c>
      <c r="AG809" s="19" t="str">
        <f t="shared" ca="1" si="75"/>
        <v>No</v>
      </c>
      <c r="AH809" s="19" t="str">
        <f t="shared" si="76"/>
        <v>No</v>
      </c>
      <c r="AI809" s="56" t="str">
        <f t="shared" ca="1" si="77"/>
        <v>Yes</v>
      </c>
      <c r="AJ809" s="56" t="str">
        <f ca="1">IFERROR(IF(OR($R$1&gt;Q809+90,$R$1&gt;VLOOKUP(W809,'EFM Funds June 2020'!D:E,2,FALSE)+90),"Yes","No"),"No")</f>
        <v>No</v>
      </c>
      <c r="AK809" s="56" t="str">
        <f>IFERROR(IF(OR(IFERROR(IF(AND(VLOOKUP(L809,'EFM Funds June 2020'!$D:$M,10,FALSE)="Yes",T809&lt;0),"Yes","No"),"No")="Yes",IFERROR(IF(AND(VLOOKUP(W809,'EFM Funds June 2020'!$D:$M,10,FALSE)="Yes",AA809&gt;0),"Yes","No"),"No")="Yes"),"Yes","No"),"No")</f>
        <v>No</v>
      </c>
      <c r="AL809" s="95" t="str">
        <f t="shared" si="78"/>
        <v>NoNo</v>
      </c>
    </row>
    <row r="810" spans="1:38" s="12" customFormat="1" x14ac:dyDescent="0.35">
      <c r="A810" s="13"/>
      <c r="B810" s="20"/>
      <c r="C810" s="20"/>
      <c r="D810" s="13"/>
      <c r="E810" s="13"/>
      <c r="F810" s="13"/>
      <c r="G810" s="21"/>
      <c r="H810" s="104"/>
      <c r="I810" s="21"/>
      <c r="J810" s="21"/>
      <c r="K810" s="13"/>
      <c r="L810" s="13"/>
      <c r="M810" s="20"/>
      <c r="N810" s="13"/>
      <c r="O810" s="13"/>
      <c r="P810" s="13"/>
      <c r="Q810" s="22"/>
      <c r="R810" s="13"/>
      <c r="S810" s="13"/>
      <c r="T810" s="13"/>
      <c r="U810" s="116"/>
      <c r="V810" s="116"/>
      <c r="W810" s="116"/>
      <c r="X810" s="118"/>
      <c r="Y810" s="120"/>
      <c r="Z810" s="116"/>
      <c r="AA810" s="116"/>
      <c r="AB810" s="55">
        <f t="shared" si="73"/>
        <v>0</v>
      </c>
      <c r="AC810" s="39"/>
      <c r="AD810" s="96" t="str">
        <f t="shared" si="74"/>
        <v>No</v>
      </c>
      <c r="AE810" s="18" t="str">
        <f>IFERROR(VLOOKUP(L810,'EFM Funds June 2020'!D:M,9,FALSE),"No")</f>
        <v>No</v>
      </c>
      <c r="AF810" s="18" t="str">
        <f>IFERROR(VLOOKUP(W810,'EFM Funds June 2020'!D:L,9,FALSE),"No")</f>
        <v>No</v>
      </c>
      <c r="AG810" s="19" t="str">
        <f t="shared" ca="1" si="75"/>
        <v>No</v>
      </c>
      <c r="AH810" s="19" t="str">
        <f t="shared" si="76"/>
        <v>No</v>
      </c>
      <c r="AI810" s="56" t="str">
        <f t="shared" ca="1" si="77"/>
        <v>Yes</v>
      </c>
      <c r="AJ810" s="56" t="str">
        <f ca="1">IFERROR(IF(OR($R$1&gt;Q810+90,$R$1&gt;VLOOKUP(W810,'EFM Funds June 2020'!D:E,2,FALSE)+90),"Yes","No"),"No")</f>
        <v>No</v>
      </c>
      <c r="AK810" s="56" t="str">
        <f>IFERROR(IF(OR(IFERROR(IF(AND(VLOOKUP(L810,'EFM Funds June 2020'!$D:$M,10,FALSE)="Yes",T810&lt;0),"Yes","No"),"No")="Yes",IFERROR(IF(AND(VLOOKUP(W810,'EFM Funds June 2020'!$D:$M,10,FALSE)="Yes",AA810&gt;0),"Yes","No"),"No")="Yes"),"Yes","No"),"No")</f>
        <v>No</v>
      </c>
      <c r="AL810" s="95" t="str">
        <f t="shared" si="78"/>
        <v>NoNo</v>
      </c>
    </row>
    <row r="811" spans="1:38" s="12" customFormat="1" x14ac:dyDescent="0.35">
      <c r="A811" s="13"/>
      <c r="B811" s="20"/>
      <c r="C811" s="20"/>
      <c r="D811" s="13"/>
      <c r="E811" s="13"/>
      <c r="F811" s="13"/>
      <c r="G811" s="21"/>
      <c r="H811" s="104"/>
      <c r="I811" s="21"/>
      <c r="J811" s="21"/>
      <c r="K811" s="13"/>
      <c r="L811" s="13"/>
      <c r="M811" s="20"/>
      <c r="N811" s="13"/>
      <c r="O811" s="13"/>
      <c r="P811" s="13"/>
      <c r="Q811" s="22"/>
      <c r="R811" s="13"/>
      <c r="S811" s="13"/>
      <c r="T811" s="13"/>
      <c r="U811" s="116"/>
      <c r="V811" s="116"/>
      <c r="W811" s="116"/>
      <c r="X811" s="118"/>
      <c r="Y811" s="120"/>
      <c r="Z811" s="116"/>
      <c r="AA811" s="116"/>
      <c r="AB811" s="55">
        <f t="shared" si="73"/>
        <v>0</v>
      </c>
      <c r="AC811" s="39"/>
      <c r="AD811" s="96" t="str">
        <f t="shared" si="74"/>
        <v>No</v>
      </c>
      <c r="AE811" s="18" t="str">
        <f>IFERROR(VLOOKUP(L811,'EFM Funds June 2020'!D:M,9,FALSE),"No")</f>
        <v>No</v>
      </c>
      <c r="AF811" s="18" t="str">
        <f>IFERROR(VLOOKUP(W811,'EFM Funds June 2020'!D:L,9,FALSE),"No")</f>
        <v>No</v>
      </c>
      <c r="AG811" s="19" t="str">
        <f t="shared" ca="1" si="75"/>
        <v>No</v>
      </c>
      <c r="AH811" s="19" t="str">
        <f t="shared" si="76"/>
        <v>No</v>
      </c>
      <c r="AI811" s="56" t="str">
        <f t="shared" ca="1" si="77"/>
        <v>Yes</v>
      </c>
      <c r="AJ811" s="56" t="str">
        <f ca="1">IFERROR(IF(OR($R$1&gt;Q811+90,$R$1&gt;VLOOKUP(W811,'EFM Funds June 2020'!D:E,2,FALSE)+90),"Yes","No"),"No")</f>
        <v>No</v>
      </c>
      <c r="AK811" s="56" t="str">
        <f>IFERROR(IF(OR(IFERROR(IF(AND(VLOOKUP(L811,'EFM Funds June 2020'!$D:$M,10,FALSE)="Yes",T811&lt;0),"Yes","No"),"No")="Yes",IFERROR(IF(AND(VLOOKUP(W811,'EFM Funds June 2020'!$D:$M,10,FALSE)="Yes",AA811&gt;0),"Yes","No"),"No")="Yes"),"Yes","No"),"No")</f>
        <v>No</v>
      </c>
      <c r="AL811" s="95" t="str">
        <f t="shared" si="78"/>
        <v>NoNo</v>
      </c>
    </row>
    <row r="812" spans="1:38" s="12" customFormat="1" x14ac:dyDescent="0.35">
      <c r="A812" s="13"/>
      <c r="B812" s="20"/>
      <c r="C812" s="20"/>
      <c r="D812" s="13"/>
      <c r="E812" s="13"/>
      <c r="F812" s="13"/>
      <c r="G812" s="21"/>
      <c r="H812" s="104"/>
      <c r="I812" s="21"/>
      <c r="J812" s="21"/>
      <c r="K812" s="13"/>
      <c r="L812" s="13"/>
      <c r="M812" s="20"/>
      <c r="N812" s="13"/>
      <c r="O812" s="13"/>
      <c r="P812" s="13"/>
      <c r="Q812" s="22"/>
      <c r="R812" s="13"/>
      <c r="S812" s="13"/>
      <c r="T812" s="13"/>
      <c r="U812" s="116"/>
      <c r="V812" s="116"/>
      <c r="W812" s="116"/>
      <c r="X812" s="118"/>
      <c r="Y812" s="120"/>
      <c r="Z812" s="116"/>
      <c r="AA812" s="116"/>
      <c r="AB812" s="55">
        <f t="shared" si="73"/>
        <v>0</v>
      </c>
      <c r="AC812" s="39"/>
      <c r="AD812" s="96" t="str">
        <f t="shared" si="74"/>
        <v>No</v>
      </c>
      <c r="AE812" s="18" t="str">
        <f>IFERROR(VLOOKUP(L812,'EFM Funds June 2020'!D:M,9,FALSE),"No")</f>
        <v>No</v>
      </c>
      <c r="AF812" s="18" t="str">
        <f>IFERROR(VLOOKUP(W812,'EFM Funds June 2020'!D:L,9,FALSE),"No")</f>
        <v>No</v>
      </c>
      <c r="AG812" s="19" t="str">
        <f t="shared" ca="1" si="75"/>
        <v>No</v>
      </c>
      <c r="AH812" s="19" t="str">
        <f t="shared" si="76"/>
        <v>No</v>
      </c>
      <c r="AI812" s="56" t="str">
        <f t="shared" ca="1" si="77"/>
        <v>Yes</v>
      </c>
      <c r="AJ812" s="56" t="str">
        <f ca="1">IFERROR(IF(OR($R$1&gt;Q812+90,$R$1&gt;VLOOKUP(W812,'EFM Funds June 2020'!D:E,2,FALSE)+90),"Yes","No"),"No")</f>
        <v>No</v>
      </c>
      <c r="AK812" s="56" t="str">
        <f>IFERROR(IF(OR(IFERROR(IF(AND(VLOOKUP(L812,'EFM Funds June 2020'!$D:$M,10,FALSE)="Yes",T812&lt;0),"Yes","No"),"No")="Yes",IFERROR(IF(AND(VLOOKUP(W812,'EFM Funds June 2020'!$D:$M,10,FALSE)="Yes",AA812&gt;0),"Yes","No"),"No")="Yes"),"Yes","No"),"No")</f>
        <v>No</v>
      </c>
      <c r="AL812" s="95" t="str">
        <f t="shared" si="78"/>
        <v>NoNo</v>
      </c>
    </row>
    <row r="813" spans="1:38" s="12" customFormat="1" x14ac:dyDescent="0.35">
      <c r="A813" s="13"/>
      <c r="B813" s="20"/>
      <c r="C813" s="20"/>
      <c r="D813" s="13"/>
      <c r="E813" s="13"/>
      <c r="F813" s="13"/>
      <c r="G813" s="21"/>
      <c r="H813" s="104"/>
      <c r="I813" s="21"/>
      <c r="J813" s="21"/>
      <c r="K813" s="13"/>
      <c r="L813" s="13"/>
      <c r="M813" s="20"/>
      <c r="N813" s="13"/>
      <c r="O813" s="13"/>
      <c r="P813" s="13"/>
      <c r="Q813" s="22"/>
      <c r="R813" s="13"/>
      <c r="S813" s="13"/>
      <c r="T813" s="13"/>
      <c r="U813" s="116"/>
      <c r="V813" s="116"/>
      <c r="W813" s="116"/>
      <c r="X813" s="118"/>
      <c r="Y813" s="120"/>
      <c r="Z813" s="116"/>
      <c r="AA813" s="116"/>
      <c r="AB813" s="55">
        <f t="shared" si="73"/>
        <v>0</v>
      </c>
      <c r="AC813" s="39"/>
      <c r="AD813" s="96" t="str">
        <f t="shared" si="74"/>
        <v>No</v>
      </c>
      <c r="AE813" s="18" t="str">
        <f>IFERROR(VLOOKUP(L813,'EFM Funds June 2020'!D:M,9,FALSE),"No")</f>
        <v>No</v>
      </c>
      <c r="AF813" s="18" t="str">
        <f>IFERROR(VLOOKUP(W813,'EFM Funds June 2020'!D:L,9,FALSE),"No")</f>
        <v>No</v>
      </c>
      <c r="AG813" s="19" t="str">
        <f t="shared" ca="1" si="75"/>
        <v>No</v>
      </c>
      <c r="AH813" s="19" t="str">
        <f t="shared" si="76"/>
        <v>No</v>
      </c>
      <c r="AI813" s="56" t="str">
        <f t="shared" ca="1" si="77"/>
        <v>Yes</v>
      </c>
      <c r="AJ813" s="56" t="str">
        <f ca="1">IFERROR(IF(OR($R$1&gt;Q813+90,$R$1&gt;VLOOKUP(W813,'EFM Funds June 2020'!D:E,2,FALSE)+90),"Yes","No"),"No")</f>
        <v>No</v>
      </c>
      <c r="AK813" s="56" t="str">
        <f>IFERROR(IF(OR(IFERROR(IF(AND(VLOOKUP(L813,'EFM Funds June 2020'!$D:$M,10,FALSE)="Yes",T813&lt;0),"Yes","No"),"No")="Yes",IFERROR(IF(AND(VLOOKUP(W813,'EFM Funds June 2020'!$D:$M,10,FALSE)="Yes",AA813&gt;0),"Yes","No"),"No")="Yes"),"Yes","No"),"No")</f>
        <v>No</v>
      </c>
      <c r="AL813" s="95" t="str">
        <f t="shared" si="78"/>
        <v>NoNo</v>
      </c>
    </row>
    <row r="814" spans="1:38" s="12" customFormat="1" x14ac:dyDescent="0.35">
      <c r="A814" s="13"/>
      <c r="B814" s="20"/>
      <c r="C814" s="20"/>
      <c r="D814" s="13"/>
      <c r="E814" s="13"/>
      <c r="F814" s="13"/>
      <c r="G814" s="21"/>
      <c r="H814" s="104"/>
      <c r="I814" s="21"/>
      <c r="J814" s="21"/>
      <c r="K814" s="13"/>
      <c r="L814" s="13"/>
      <c r="M814" s="20"/>
      <c r="N814" s="13"/>
      <c r="O814" s="13"/>
      <c r="P814" s="13"/>
      <c r="Q814" s="22"/>
      <c r="R814" s="13"/>
      <c r="S814" s="13"/>
      <c r="T814" s="13"/>
      <c r="U814" s="116"/>
      <c r="V814" s="116"/>
      <c r="W814" s="116"/>
      <c r="X814" s="118"/>
      <c r="Y814" s="120"/>
      <c r="Z814" s="116"/>
      <c r="AA814" s="116"/>
      <c r="AB814" s="55">
        <f t="shared" si="73"/>
        <v>0</v>
      </c>
      <c r="AC814" s="39"/>
      <c r="AD814" s="96" t="str">
        <f t="shared" si="74"/>
        <v>No</v>
      </c>
      <c r="AE814" s="18" t="str">
        <f>IFERROR(VLOOKUP(L814,'EFM Funds June 2020'!D:M,9,FALSE),"No")</f>
        <v>No</v>
      </c>
      <c r="AF814" s="18" t="str">
        <f>IFERROR(VLOOKUP(W814,'EFM Funds June 2020'!D:L,9,FALSE),"No")</f>
        <v>No</v>
      </c>
      <c r="AG814" s="19" t="str">
        <f t="shared" ca="1" si="75"/>
        <v>No</v>
      </c>
      <c r="AH814" s="19" t="str">
        <f t="shared" si="76"/>
        <v>No</v>
      </c>
      <c r="AI814" s="56" t="str">
        <f t="shared" ca="1" si="77"/>
        <v>Yes</v>
      </c>
      <c r="AJ814" s="56" t="str">
        <f ca="1">IFERROR(IF(OR($R$1&gt;Q814+90,$R$1&gt;VLOOKUP(W814,'EFM Funds June 2020'!D:E,2,FALSE)+90),"Yes","No"),"No")</f>
        <v>No</v>
      </c>
      <c r="AK814" s="56" t="str">
        <f>IFERROR(IF(OR(IFERROR(IF(AND(VLOOKUP(L814,'EFM Funds June 2020'!$D:$M,10,FALSE)="Yes",T814&lt;0),"Yes","No"),"No")="Yes",IFERROR(IF(AND(VLOOKUP(W814,'EFM Funds June 2020'!$D:$M,10,FALSE)="Yes",AA814&gt;0),"Yes","No"),"No")="Yes"),"Yes","No"),"No")</f>
        <v>No</v>
      </c>
      <c r="AL814" s="95" t="str">
        <f t="shared" si="78"/>
        <v>NoNo</v>
      </c>
    </row>
    <row r="815" spans="1:38" s="12" customFormat="1" x14ac:dyDescent="0.35">
      <c r="A815" s="13"/>
      <c r="B815" s="20"/>
      <c r="C815" s="20"/>
      <c r="D815" s="13"/>
      <c r="E815" s="13"/>
      <c r="F815" s="13"/>
      <c r="G815" s="21"/>
      <c r="H815" s="104"/>
      <c r="I815" s="21"/>
      <c r="J815" s="21"/>
      <c r="K815" s="13"/>
      <c r="L815" s="13"/>
      <c r="M815" s="20"/>
      <c r="N815" s="13"/>
      <c r="O815" s="13"/>
      <c r="P815" s="13"/>
      <c r="Q815" s="22"/>
      <c r="R815" s="13"/>
      <c r="S815" s="13"/>
      <c r="T815" s="13"/>
      <c r="U815" s="116"/>
      <c r="V815" s="116"/>
      <c r="W815" s="116"/>
      <c r="X815" s="118"/>
      <c r="Y815" s="120"/>
      <c r="Z815" s="116"/>
      <c r="AA815" s="116"/>
      <c r="AB815" s="55">
        <f t="shared" si="73"/>
        <v>0</v>
      </c>
      <c r="AC815" s="39"/>
      <c r="AD815" s="96" t="str">
        <f t="shared" si="74"/>
        <v>No</v>
      </c>
      <c r="AE815" s="18" t="str">
        <f>IFERROR(VLOOKUP(L815,'EFM Funds June 2020'!D:M,9,FALSE),"No")</f>
        <v>No</v>
      </c>
      <c r="AF815" s="18" t="str">
        <f>IFERROR(VLOOKUP(W815,'EFM Funds June 2020'!D:L,9,FALSE),"No")</f>
        <v>No</v>
      </c>
      <c r="AG815" s="19" t="str">
        <f t="shared" ca="1" si="75"/>
        <v>No</v>
      </c>
      <c r="AH815" s="19" t="str">
        <f t="shared" si="76"/>
        <v>No</v>
      </c>
      <c r="AI815" s="56" t="str">
        <f t="shared" ca="1" si="77"/>
        <v>Yes</v>
      </c>
      <c r="AJ815" s="56" t="str">
        <f ca="1">IFERROR(IF(OR($R$1&gt;Q815+90,$R$1&gt;VLOOKUP(W815,'EFM Funds June 2020'!D:E,2,FALSE)+90),"Yes","No"),"No")</f>
        <v>No</v>
      </c>
      <c r="AK815" s="56" t="str">
        <f>IFERROR(IF(OR(IFERROR(IF(AND(VLOOKUP(L815,'EFM Funds June 2020'!$D:$M,10,FALSE)="Yes",T815&lt;0),"Yes","No"),"No")="Yes",IFERROR(IF(AND(VLOOKUP(W815,'EFM Funds June 2020'!$D:$M,10,FALSE)="Yes",AA815&gt;0),"Yes","No"),"No")="Yes"),"Yes","No"),"No")</f>
        <v>No</v>
      </c>
      <c r="AL815" s="95" t="str">
        <f t="shared" si="78"/>
        <v>NoNo</v>
      </c>
    </row>
    <row r="816" spans="1:38" s="12" customFormat="1" x14ac:dyDescent="0.35">
      <c r="A816" s="13"/>
      <c r="B816" s="20"/>
      <c r="C816" s="20"/>
      <c r="D816" s="13"/>
      <c r="E816" s="13"/>
      <c r="F816" s="13"/>
      <c r="G816" s="21"/>
      <c r="H816" s="104"/>
      <c r="I816" s="21"/>
      <c r="J816" s="21"/>
      <c r="K816" s="13"/>
      <c r="L816" s="13"/>
      <c r="M816" s="20"/>
      <c r="N816" s="13"/>
      <c r="O816" s="13"/>
      <c r="P816" s="13"/>
      <c r="Q816" s="22"/>
      <c r="R816" s="13"/>
      <c r="S816" s="13"/>
      <c r="T816" s="13"/>
      <c r="U816" s="116"/>
      <c r="V816" s="116"/>
      <c r="W816" s="116"/>
      <c r="X816" s="118"/>
      <c r="Y816" s="120"/>
      <c r="Z816" s="116"/>
      <c r="AA816" s="116"/>
      <c r="AB816" s="55">
        <f t="shared" si="73"/>
        <v>0</v>
      </c>
      <c r="AC816" s="39"/>
      <c r="AD816" s="96" t="str">
        <f t="shared" si="74"/>
        <v>No</v>
      </c>
      <c r="AE816" s="18" t="str">
        <f>IFERROR(VLOOKUP(L816,'EFM Funds June 2020'!D:M,9,FALSE),"No")</f>
        <v>No</v>
      </c>
      <c r="AF816" s="18" t="str">
        <f>IFERROR(VLOOKUP(W816,'EFM Funds June 2020'!D:L,9,FALSE),"No")</f>
        <v>No</v>
      </c>
      <c r="AG816" s="19" t="str">
        <f t="shared" ca="1" si="75"/>
        <v>No</v>
      </c>
      <c r="AH816" s="19" t="str">
        <f t="shared" si="76"/>
        <v>No</v>
      </c>
      <c r="AI816" s="56" t="str">
        <f t="shared" ca="1" si="77"/>
        <v>Yes</v>
      </c>
      <c r="AJ816" s="56" t="str">
        <f ca="1">IFERROR(IF(OR($R$1&gt;Q816+90,$R$1&gt;VLOOKUP(W816,'EFM Funds June 2020'!D:E,2,FALSE)+90),"Yes","No"),"No")</f>
        <v>No</v>
      </c>
      <c r="AK816" s="56" t="str">
        <f>IFERROR(IF(OR(IFERROR(IF(AND(VLOOKUP(L816,'EFM Funds June 2020'!$D:$M,10,FALSE)="Yes",T816&lt;0),"Yes","No"),"No")="Yes",IFERROR(IF(AND(VLOOKUP(W816,'EFM Funds June 2020'!$D:$M,10,FALSE)="Yes",AA816&gt;0),"Yes","No"),"No")="Yes"),"Yes","No"),"No")</f>
        <v>No</v>
      </c>
      <c r="AL816" s="95" t="str">
        <f t="shared" si="78"/>
        <v>NoNo</v>
      </c>
    </row>
    <row r="817" spans="1:38" s="12" customFormat="1" x14ac:dyDescent="0.35">
      <c r="A817" s="13"/>
      <c r="B817" s="20"/>
      <c r="C817" s="20"/>
      <c r="D817" s="13"/>
      <c r="E817" s="13"/>
      <c r="F817" s="13"/>
      <c r="G817" s="21"/>
      <c r="H817" s="104"/>
      <c r="I817" s="21"/>
      <c r="J817" s="21"/>
      <c r="K817" s="13"/>
      <c r="L817" s="13"/>
      <c r="M817" s="20"/>
      <c r="N817" s="13"/>
      <c r="O817" s="13"/>
      <c r="P817" s="13"/>
      <c r="Q817" s="22"/>
      <c r="R817" s="13"/>
      <c r="S817" s="13"/>
      <c r="T817" s="13"/>
      <c r="U817" s="116"/>
      <c r="V817" s="116"/>
      <c r="W817" s="116"/>
      <c r="X817" s="118"/>
      <c r="Y817" s="120"/>
      <c r="Z817" s="116"/>
      <c r="AA817" s="116"/>
      <c r="AB817" s="55">
        <f t="shared" si="73"/>
        <v>0</v>
      </c>
      <c r="AC817" s="39"/>
      <c r="AD817" s="96" t="str">
        <f t="shared" si="74"/>
        <v>No</v>
      </c>
      <c r="AE817" s="18" t="str">
        <f>IFERROR(VLOOKUP(L817,'EFM Funds June 2020'!D:M,9,FALSE),"No")</f>
        <v>No</v>
      </c>
      <c r="AF817" s="18" t="str">
        <f>IFERROR(VLOOKUP(W817,'EFM Funds June 2020'!D:L,9,FALSE),"No")</f>
        <v>No</v>
      </c>
      <c r="AG817" s="19" t="str">
        <f t="shared" ca="1" si="75"/>
        <v>No</v>
      </c>
      <c r="AH817" s="19" t="str">
        <f t="shared" si="76"/>
        <v>No</v>
      </c>
      <c r="AI817" s="56" t="str">
        <f t="shared" ca="1" si="77"/>
        <v>Yes</v>
      </c>
      <c r="AJ817" s="56" t="str">
        <f ca="1">IFERROR(IF(OR($R$1&gt;Q817+90,$R$1&gt;VLOOKUP(W817,'EFM Funds June 2020'!D:E,2,FALSE)+90),"Yes","No"),"No")</f>
        <v>No</v>
      </c>
      <c r="AK817" s="56" t="str">
        <f>IFERROR(IF(OR(IFERROR(IF(AND(VLOOKUP(L817,'EFM Funds June 2020'!$D:$M,10,FALSE)="Yes",T817&lt;0),"Yes","No"),"No")="Yes",IFERROR(IF(AND(VLOOKUP(W817,'EFM Funds June 2020'!$D:$M,10,FALSE)="Yes",AA817&gt;0),"Yes","No"),"No")="Yes"),"Yes","No"),"No")</f>
        <v>No</v>
      </c>
      <c r="AL817" s="95" t="str">
        <f t="shared" si="78"/>
        <v>NoNo</v>
      </c>
    </row>
    <row r="818" spans="1:38" s="12" customFormat="1" x14ac:dyDescent="0.35">
      <c r="A818" s="13"/>
      <c r="B818" s="20"/>
      <c r="C818" s="20"/>
      <c r="D818" s="13"/>
      <c r="E818" s="13"/>
      <c r="F818" s="13"/>
      <c r="G818" s="21"/>
      <c r="H818" s="104"/>
      <c r="I818" s="21"/>
      <c r="J818" s="21"/>
      <c r="K818" s="13"/>
      <c r="L818" s="13"/>
      <c r="M818" s="20"/>
      <c r="N818" s="13"/>
      <c r="O818" s="13"/>
      <c r="P818" s="13"/>
      <c r="Q818" s="22"/>
      <c r="R818" s="13"/>
      <c r="S818" s="13"/>
      <c r="T818" s="13"/>
      <c r="U818" s="116"/>
      <c r="V818" s="116"/>
      <c r="W818" s="116"/>
      <c r="X818" s="118"/>
      <c r="Y818" s="120"/>
      <c r="Z818" s="116"/>
      <c r="AA818" s="116"/>
      <c r="AB818" s="55">
        <f t="shared" si="73"/>
        <v>0</v>
      </c>
      <c r="AC818" s="39"/>
      <c r="AD818" s="96" t="str">
        <f t="shared" si="74"/>
        <v>No</v>
      </c>
      <c r="AE818" s="18" t="str">
        <f>IFERROR(VLOOKUP(L818,'EFM Funds June 2020'!D:M,9,FALSE),"No")</f>
        <v>No</v>
      </c>
      <c r="AF818" s="18" t="str">
        <f>IFERROR(VLOOKUP(W818,'EFM Funds June 2020'!D:L,9,FALSE),"No")</f>
        <v>No</v>
      </c>
      <c r="AG818" s="19" t="str">
        <f t="shared" ca="1" si="75"/>
        <v>No</v>
      </c>
      <c r="AH818" s="19" t="str">
        <f t="shared" si="76"/>
        <v>No</v>
      </c>
      <c r="AI818" s="56" t="str">
        <f t="shared" ca="1" si="77"/>
        <v>Yes</v>
      </c>
      <c r="AJ818" s="56" t="str">
        <f ca="1">IFERROR(IF(OR($R$1&gt;Q818+90,$R$1&gt;VLOOKUP(W818,'EFM Funds June 2020'!D:E,2,FALSE)+90),"Yes","No"),"No")</f>
        <v>No</v>
      </c>
      <c r="AK818" s="56" t="str">
        <f>IFERROR(IF(OR(IFERROR(IF(AND(VLOOKUP(L818,'EFM Funds June 2020'!$D:$M,10,FALSE)="Yes",T818&lt;0),"Yes","No"),"No")="Yes",IFERROR(IF(AND(VLOOKUP(W818,'EFM Funds June 2020'!$D:$M,10,FALSE)="Yes",AA818&gt;0),"Yes","No"),"No")="Yes"),"Yes","No"),"No")</f>
        <v>No</v>
      </c>
      <c r="AL818" s="95" t="str">
        <f t="shared" si="78"/>
        <v>NoNo</v>
      </c>
    </row>
    <row r="819" spans="1:38" s="12" customFormat="1" x14ac:dyDescent="0.35">
      <c r="A819" s="13"/>
      <c r="B819" s="20"/>
      <c r="C819" s="20"/>
      <c r="D819" s="13"/>
      <c r="E819" s="13"/>
      <c r="F819" s="13"/>
      <c r="G819" s="21"/>
      <c r="H819" s="104"/>
      <c r="I819" s="21"/>
      <c r="J819" s="21"/>
      <c r="K819" s="13"/>
      <c r="L819" s="13"/>
      <c r="M819" s="20"/>
      <c r="N819" s="13"/>
      <c r="O819" s="13"/>
      <c r="P819" s="13"/>
      <c r="Q819" s="22"/>
      <c r="R819" s="13"/>
      <c r="S819" s="13"/>
      <c r="T819" s="13"/>
      <c r="U819" s="116"/>
      <c r="V819" s="116"/>
      <c r="W819" s="116"/>
      <c r="X819" s="118"/>
      <c r="Y819" s="120"/>
      <c r="Z819" s="116"/>
      <c r="AA819" s="116"/>
      <c r="AB819" s="55">
        <f t="shared" si="73"/>
        <v>0</v>
      </c>
      <c r="AC819" s="39"/>
      <c r="AD819" s="96" t="str">
        <f t="shared" si="74"/>
        <v>No</v>
      </c>
      <c r="AE819" s="18" t="str">
        <f>IFERROR(VLOOKUP(L819,'EFM Funds June 2020'!D:M,9,FALSE),"No")</f>
        <v>No</v>
      </c>
      <c r="AF819" s="18" t="str">
        <f>IFERROR(VLOOKUP(W819,'EFM Funds June 2020'!D:L,9,FALSE),"No")</f>
        <v>No</v>
      </c>
      <c r="AG819" s="19" t="str">
        <f t="shared" ca="1" si="75"/>
        <v>No</v>
      </c>
      <c r="AH819" s="19" t="str">
        <f t="shared" si="76"/>
        <v>No</v>
      </c>
      <c r="AI819" s="56" t="str">
        <f t="shared" ca="1" si="77"/>
        <v>Yes</v>
      </c>
      <c r="AJ819" s="56" t="str">
        <f ca="1">IFERROR(IF(OR($R$1&gt;Q819+90,$R$1&gt;VLOOKUP(W819,'EFM Funds June 2020'!D:E,2,FALSE)+90),"Yes","No"),"No")</f>
        <v>No</v>
      </c>
      <c r="AK819" s="56" t="str">
        <f>IFERROR(IF(OR(IFERROR(IF(AND(VLOOKUP(L819,'EFM Funds June 2020'!$D:$M,10,FALSE)="Yes",T819&lt;0),"Yes","No"),"No")="Yes",IFERROR(IF(AND(VLOOKUP(W819,'EFM Funds June 2020'!$D:$M,10,FALSE)="Yes",AA819&gt;0),"Yes","No"),"No")="Yes"),"Yes","No"),"No")</f>
        <v>No</v>
      </c>
      <c r="AL819" s="95" t="str">
        <f t="shared" si="78"/>
        <v>NoNo</v>
      </c>
    </row>
    <row r="820" spans="1:38" s="12" customFormat="1" x14ac:dyDescent="0.35">
      <c r="A820" s="13"/>
      <c r="B820" s="20"/>
      <c r="C820" s="20"/>
      <c r="D820" s="13"/>
      <c r="E820" s="13"/>
      <c r="F820" s="13"/>
      <c r="G820" s="21"/>
      <c r="H820" s="104"/>
      <c r="I820" s="21"/>
      <c r="J820" s="21"/>
      <c r="K820" s="13"/>
      <c r="L820" s="13"/>
      <c r="M820" s="20"/>
      <c r="N820" s="13"/>
      <c r="O820" s="13"/>
      <c r="P820" s="13"/>
      <c r="Q820" s="22"/>
      <c r="R820" s="13"/>
      <c r="S820" s="13"/>
      <c r="T820" s="13"/>
      <c r="U820" s="116"/>
      <c r="V820" s="116"/>
      <c r="W820" s="116"/>
      <c r="X820" s="118"/>
      <c r="Y820" s="120"/>
      <c r="Z820" s="116"/>
      <c r="AA820" s="116"/>
      <c r="AB820" s="55">
        <f t="shared" si="73"/>
        <v>0</v>
      </c>
      <c r="AC820" s="39"/>
      <c r="AD820" s="96" t="str">
        <f t="shared" si="74"/>
        <v>No</v>
      </c>
      <c r="AE820" s="18" t="str">
        <f>IFERROR(VLOOKUP(L820,'EFM Funds June 2020'!D:M,9,FALSE),"No")</f>
        <v>No</v>
      </c>
      <c r="AF820" s="18" t="str">
        <f>IFERROR(VLOOKUP(W820,'EFM Funds June 2020'!D:L,9,FALSE),"No")</f>
        <v>No</v>
      </c>
      <c r="AG820" s="19" t="str">
        <f t="shared" ca="1" si="75"/>
        <v>No</v>
      </c>
      <c r="AH820" s="19" t="str">
        <f t="shared" si="76"/>
        <v>No</v>
      </c>
      <c r="AI820" s="56" t="str">
        <f t="shared" ca="1" si="77"/>
        <v>Yes</v>
      </c>
      <c r="AJ820" s="56" t="str">
        <f ca="1">IFERROR(IF(OR($R$1&gt;Q820+90,$R$1&gt;VLOOKUP(W820,'EFM Funds June 2020'!D:E,2,FALSE)+90),"Yes","No"),"No")</f>
        <v>No</v>
      </c>
      <c r="AK820" s="56" t="str">
        <f>IFERROR(IF(OR(IFERROR(IF(AND(VLOOKUP(L820,'EFM Funds June 2020'!$D:$M,10,FALSE)="Yes",T820&lt;0),"Yes","No"),"No")="Yes",IFERROR(IF(AND(VLOOKUP(W820,'EFM Funds June 2020'!$D:$M,10,FALSE)="Yes",AA820&gt;0),"Yes","No"),"No")="Yes"),"Yes","No"),"No")</f>
        <v>No</v>
      </c>
      <c r="AL820" s="95" t="str">
        <f t="shared" si="78"/>
        <v>NoNo</v>
      </c>
    </row>
    <row r="821" spans="1:38" s="12" customFormat="1" x14ac:dyDescent="0.35">
      <c r="A821" s="13"/>
      <c r="B821" s="20"/>
      <c r="C821" s="20"/>
      <c r="D821" s="13"/>
      <c r="E821" s="13"/>
      <c r="F821" s="13"/>
      <c r="G821" s="21"/>
      <c r="H821" s="104"/>
      <c r="I821" s="21"/>
      <c r="J821" s="21"/>
      <c r="K821" s="13"/>
      <c r="L821" s="13"/>
      <c r="M821" s="20"/>
      <c r="N821" s="13"/>
      <c r="O821" s="13"/>
      <c r="P821" s="13"/>
      <c r="Q821" s="22"/>
      <c r="R821" s="13"/>
      <c r="S821" s="13"/>
      <c r="T821" s="13"/>
      <c r="U821" s="116"/>
      <c r="V821" s="116"/>
      <c r="W821" s="116"/>
      <c r="X821" s="118"/>
      <c r="Y821" s="120"/>
      <c r="Z821" s="116"/>
      <c r="AA821" s="116"/>
      <c r="AB821" s="55">
        <f t="shared" si="73"/>
        <v>0</v>
      </c>
      <c r="AC821" s="39"/>
      <c r="AD821" s="96" t="str">
        <f t="shared" si="74"/>
        <v>No</v>
      </c>
      <c r="AE821" s="18" t="str">
        <f>IFERROR(VLOOKUP(L821,'EFM Funds June 2020'!D:M,9,FALSE),"No")</f>
        <v>No</v>
      </c>
      <c r="AF821" s="18" t="str">
        <f>IFERROR(VLOOKUP(W821,'EFM Funds June 2020'!D:L,9,FALSE),"No")</f>
        <v>No</v>
      </c>
      <c r="AG821" s="19" t="str">
        <f t="shared" ca="1" si="75"/>
        <v>No</v>
      </c>
      <c r="AH821" s="19" t="str">
        <f t="shared" si="76"/>
        <v>No</v>
      </c>
      <c r="AI821" s="56" t="str">
        <f t="shared" ca="1" si="77"/>
        <v>Yes</v>
      </c>
      <c r="AJ821" s="56" t="str">
        <f ca="1">IFERROR(IF(OR($R$1&gt;Q821+90,$R$1&gt;VLOOKUP(W821,'EFM Funds June 2020'!D:E,2,FALSE)+90),"Yes","No"),"No")</f>
        <v>No</v>
      </c>
      <c r="AK821" s="56" t="str">
        <f>IFERROR(IF(OR(IFERROR(IF(AND(VLOOKUP(L821,'EFM Funds June 2020'!$D:$M,10,FALSE)="Yes",T821&lt;0),"Yes","No"),"No")="Yes",IFERROR(IF(AND(VLOOKUP(W821,'EFM Funds June 2020'!$D:$M,10,FALSE)="Yes",AA821&gt;0),"Yes","No"),"No")="Yes"),"Yes","No"),"No")</f>
        <v>No</v>
      </c>
      <c r="AL821" s="95" t="str">
        <f t="shared" si="78"/>
        <v>NoNo</v>
      </c>
    </row>
    <row r="822" spans="1:38" s="12" customFormat="1" x14ac:dyDescent="0.35">
      <c r="A822" s="13"/>
      <c r="B822" s="20"/>
      <c r="C822" s="20"/>
      <c r="D822" s="13"/>
      <c r="E822" s="13"/>
      <c r="F822" s="13"/>
      <c r="G822" s="21"/>
      <c r="H822" s="104"/>
      <c r="I822" s="21"/>
      <c r="J822" s="21"/>
      <c r="K822" s="13"/>
      <c r="L822" s="13"/>
      <c r="M822" s="20"/>
      <c r="N822" s="13"/>
      <c r="O822" s="13"/>
      <c r="P822" s="13"/>
      <c r="Q822" s="22"/>
      <c r="R822" s="13"/>
      <c r="S822" s="13"/>
      <c r="T822" s="13"/>
      <c r="U822" s="116"/>
      <c r="V822" s="116"/>
      <c r="W822" s="116"/>
      <c r="X822" s="118"/>
      <c r="Y822" s="120"/>
      <c r="Z822" s="116"/>
      <c r="AA822" s="116"/>
      <c r="AB822" s="55">
        <f t="shared" si="73"/>
        <v>0</v>
      </c>
      <c r="AC822" s="39"/>
      <c r="AD822" s="96" t="str">
        <f t="shared" si="74"/>
        <v>No</v>
      </c>
      <c r="AE822" s="18" t="str">
        <f>IFERROR(VLOOKUP(L822,'EFM Funds June 2020'!D:M,9,FALSE),"No")</f>
        <v>No</v>
      </c>
      <c r="AF822" s="18" t="str">
        <f>IFERROR(VLOOKUP(W822,'EFM Funds June 2020'!D:L,9,FALSE),"No")</f>
        <v>No</v>
      </c>
      <c r="AG822" s="19" t="str">
        <f t="shared" ca="1" si="75"/>
        <v>No</v>
      </c>
      <c r="AH822" s="19" t="str">
        <f t="shared" si="76"/>
        <v>No</v>
      </c>
      <c r="AI822" s="56" t="str">
        <f t="shared" ca="1" si="77"/>
        <v>Yes</v>
      </c>
      <c r="AJ822" s="56" t="str">
        <f ca="1">IFERROR(IF(OR($R$1&gt;Q822+90,$R$1&gt;VLOOKUP(W822,'EFM Funds June 2020'!D:E,2,FALSE)+90),"Yes","No"),"No")</f>
        <v>No</v>
      </c>
      <c r="AK822" s="56" t="str">
        <f>IFERROR(IF(OR(IFERROR(IF(AND(VLOOKUP(L822,'EFM Funds June 2020'!$D:$M,10,FALSE)="Yes",T822&lt;0),"Yes","No"),"No")="Yes",IFERROR(IF(AND(VLOOKUP(W822,'EFM Funds June 2020'!$D:$M,10,FALSE)="Yes",AA822&gt;0),"Yes","No"),"No")="Yes"),"Yes","No"),"No")</f>
        <v>No</v>
      </c>
      <c r="AL822" s="95" t="str">
        <f t="shared" si="78"/>
        <v>NoNo</v>
      </c>
    </row>
    <row r="823" spans="1:38" s="12" customFormat="1" x14ac:dyDescent="0.35">
      <c r="A823" s="13"/>
      <c r="B823" s="20"/>
      <c r="C823" s="20"/>
      <c r="D823" s="13"/>
      <c r="E823" s="13"/>
      <c r="F823" s="13"/>
      <c r="G823" s="21"/>
      <c r="H823" s="104"/>
      <c r="I823" s="21"/>
      <c r="J823" s="21"/>
      <c r="K823" s="13"/>
      <c r="L823" s="13"/>
      <c r="M823" s="20"/>
      <c r="N823" s="13"/>
      <c r="O823" s="13"/>
      <c r="P823" s="13"/>
      <c r="Q823" s="22"/>
      <c r="R823" s="13"/>
      <c r="S823" s="13"/>
      <c r="T823" s="13"/>
      <c r="U823" s="116"/>
      <c r="V823" s="116"/>
      <c r="W823" s="116"/>
      <c r="X823" s="118"/>
      <c r="Y823" s="120"/>
      <c r="Z823" s="116"/>
      <c r="AA823" s="116"/>
      <c r="AB823" s="55">
        <f t="shared" si="73"/>
        <v>0</v>
      </c>
      <c r="AC823" s="39"/>
      <c r="AD823" s="96" t="str">
        <f t="shared" si="74"/>
        <v>No</v>
      </c>
      <c r="AE823" s="18" t="str">
        <f>IFERROR(VLOOKUP(L823,'EFM Funds June 2020'!D:M,9,FALSE),"No")</f>
        <v>No</v>
      </c>
      <c r="AF823" s="18" t="str">
        <f>IFERROR(VLOOKUP(W823,'EFM Funds June 2020'!D:L,9,FALSE),"No")</f>
        <v>No</v>
      </c>
      <c r="AG823" s="19" t="str">
        <f t="shared" ca="1" si="75"/>
        <v>No</v>
      </c>
      <c r="AH823" s="19" t="str">
        <f t="shared" si="76"/>
        <v>No</v>
      </c>
      <c r="AI823" s="56" t="str">
        <f t="shared" ca="1" si="77"/>
        <v>Yes</v>
      </c>
      <c r="AJ823" s="56" t="str">
        <f ca="1">IFERROR(IF(OR($R$1&gt;Q823+90,$R$1&gt;VLOOKUP(W823,'EFM Funds June 2020'!D:E,2,FALSE)+90),"Yes","No"),"No")</f>
        <v>No</v>
      </c>
      <c r="AK823" s="56" t="str">
        <f>IFERROR(IF(OR(IFERROR(IF(AND(VLOOKUP(L823,'EFM Funds June 2020'!$D:$M,10,FALSE)="Yes",T823&lt;0),"Yes","No"),"No")="Yes",IFERROR(IF(AND(VLOOKUP(W823,'EFM Funds June 2020'!$D:$M,10,FALSE)="Yes",AA823&gt;0),"Yes","No"),"No")="Yes"),"Yes","No"),"No")</f>
        <v>No</v>
      </c>
      <c r="AL823" s="95" t="str">
        <f t="shared" si="78"/>
        <v>NoNo</v>
      </c>
    </row>
    <row r="824" spans="1:38" s="12" customFormat="1" x14ac:dyDescent="0.35">
      <c r="A824" s="13"/>
      <c r="B824" s="20"/>
      <c r="C824" s="20"/>
      <c r="D824" s="13"/>
      <c r="E824" s="13"/>
      <c r="F824" s="13"/>
      <c r="G824" s="21"/>
      <c r="H824" s="104"/>
      <c r="I824" s="21"/>
      <c r="J824" s="21"/>
      <c r="K824" s="13"/>
      <c r="L824" s="13"/>
      <c r="M824" s="20"/>
      <c r="N824" s="13"/>
      <c r="O824" s="13"/>
      <c r="P824" s="13"/>
      <c r="Q824" s="22"/>
      <c r="R824" s="13"/>
      <c r="S824" s="13"/>
      <c r="T824" s="13"/>
      <c r="U824" s="116"/>
      <c r="V824" s="116"/>
      <c r="W824" s="116"/>
      <c r="X824" s="118"/>
      <c r="Y824" s="120"/>
      <c r="Z824" s="116"/>
      <c r="AA824" s="116"/>
      <c r="AB824" s="55">
        <f t="shared" si="73"/>
        <v>0</v>
      </c>
      <c r="AC824" s="39"/>
      <c r="AD824" s="96" t="str">
        <f t="shared" si="74"/>
        <v>No</v>
      </c>
      <c r="AE824" s="18" t="str">
        <f>IFERROR(VLOOKUP(L824,'EFM Funds June 2020'!D:M,9,FALSE),"No")</f>
        <v>No</v>
      </c>
      <c r="AF824" s="18" t="str">
        <f>IFERROR(VLOOKUP(W824,'EFM Funds June 2020'!D:L,9,FALSE),"No")</f>
        <v>No</v>
      </c>
      <c r="AG824" s="19" t="str">
        <f t="shared" ca="1" si="75"/>
        <v>No</v>
      </c>
      <c r="AH824" s="19" t="str">
        <f t="shared" si="76"/>
        <v>No</v>
      </c>
      <c r="AI824" s="56" t="str">
        <f t="shared" ca="1" si="77"/>
        <v>Yes</v>
      </c>
      <c r="AJ824" s="56" t="str">
        <f ca="1">IFERROR(IF(OR($R$1&gt;Q824+90,$R$1&gt;VLOOKUP(W824,'EFM Funds June 2020'!D:E,2,FALSE)+90),"Yes","No"),"No")</f>
        <v>No</v>
      </c>
      <c r="AK824" s="56" t="str">
        <f>IFERROR(IF(OR(IFERROR(IF(AND(VLOOKUP(L824,'EFM Funds June 2020'!$D:$M,10,FALSE)="Yes",T824&lt;0),"Yes","No"),"No")="Yes",IFERROR(IF(AND(VLOOKUP(W824,'EFM Funds June 2020'!$D:$M,10,FALSE)="Yes",AA824&gt;0),"Yes","No"),"No")="Yes"),"Yes","No"),"No")</f>
        <v>No</v>
      </c>
      <c r="AL824" s="95" t="str">
        <f t="shared" si="78"/>
        <v>NoNo</v>
      </c>
    </row>
    <row r="825" spans="1:38" s="12" customFormat="1" x14ac:dyDescent="0.35">
      <c r="A825" s="13"/>
      <c r="B825" s="20"/>
      <c r="C825" s="20"/>
      <c r="D825" s="13"/>
      <c r="E825" s="13"/>
      <c r="F825" s="13"/>
      <c r="G825" s="21"/>
      <c r="H825" s="104"/>
      <c r="I825" s="21"/>
      <c r="J825" s="21"/>
      <c r="K825" s="13"/>
      <c r="L825" s="13"/>
      <c r="M825" s="20"/>
      <c r="N825" s="13"/>
      <c r="O825" s="13"/>
      <c r="P825" s="13"/>
      <c r="Q825" s="22"/>
      <c r="R825" s="13"/>
      <c r="S825" s="13"/>
      <c r="T825" s="13"/>
      <c r="U825" s="116"/>
      <c r="V825" s="116"/>
      <c r="W825" s="116"/>
      <c r="X825" s="118"/>
      <c r="Y825" s="120"/>
      <c r="Z825" s="116"/>
      <c r="AA825" s="116"/>
      <c r="AB825" s="55">
        <f t="shared" si="73"/>
        <v>0</v>
      </c>
      <c r="AC825" s="39"/>
      <c r="AD825" s="96" t="str">
        <f t="shared" si="74"/>
        <v>No</v>
      </c>
      <c r="AE825" s="18" t="str">
        <f>IFERROR(VLOOKUP(L825,'EFM Funds June 2020'!D:M,9,FALSE),"No")</f>
        <v>No</v>
      </c>
      <c r="AF825" s="18" t="str">
        <f>IFERROR(VLOOKUP(W825,'EFM Funds June 2020'!D:L,9,FALSE),"No")</f>
        <v>No</v>
      </c>
      <c r="AG825" s="19" t="str">
        <f t="shared" ca="1" si="75"/>
        <v>No</v>
      </c>
      <c r="AH825" s="19" t="str">
        <f t="shared" si="76"/>
        <v>No</v>
      </c>
      <c r="AI825" s="56" t="str">
        <f t="shared" ca="1" si="77"/>
        <v>Yes</v>
      </c>
      <c r="AJ825" s="56" t="str">
        <f ca="1">IFERROR(IF(OR($R$1&gt;Q825+90,$R$1&gt;VLOOKUP(W825,'EFM Funds June 2020'!D:E,2,FALSE)+90),"Yes","No"),"No")</f>
        <v>No</v>
      </c>
      <c r="AK825" s="56" t="str">
        <f>IFERROR(IF(OR(IFERROR(IF(AND(VLOOKUP(L825,'EFM Funds June 2020'!$D:$M,10,FALSE)="Yes",T825&lt;0),"Yes","No"),"No")="Yes",IFERROR(IF(AND(VLOOKUP(W825,'EFM Funds June 2020'!$D:$M,10,FALSE)="Yes",AA825&gt;0),"Yes","No"),"No")="Yes"),"Yes","No"),"No")</f>
        <v>No</v>
      </c>
      <c r="AL825" s="95" t="str">
        <f t="shared" si="78"/>
        <v>NoNo</v>
      </c>
    </row>
    <row r="826" spans="1:38" s="12" customFormat="1" x14ac:dyDescent="0.35">
      <c r="A826" s="13"/>
      <c r="B826" s="20"/>
      <c r="C826" s="20"/>
      <c r="D826" s="13"/>
      <c r="E826" s="13"/>
      <c r="F826" s="13"/>
      <c r="G826" s="21"/>
      <c r="H826" s="104"/>
      <c r="I826" s="21"/>
      <c r="J826" s="21"/>
      <c r="K826" s="13"/>
      <c r="L826" s="13"/>
      <c r="M826" s="20"/>
      <c r="N826" s="13"/>
      <c r="O826" s="13"/>
      <c r="P826" s="13"/>
      <c r="Q826" s="22"/>
      <c r="R826" s="13"/>
      <c r="S826" s="13"/>
      <c r="T826" s="13"/>
      <c r="U826" s="116"/>
      <c r="V826" s="116"/>
      <c r="W826" s="116"/>
      <c r="X826" s="118"/>
      <c r="Y826" s="120"/>
      <c r="Z826" s="116"/>
      <c r="AA826" s="116"/>
      <c r="AB826" s="55">
        <f t="shared" si="73"/>
        <v>0</v>
      </c>
      <c r="AC826" s="39"/>
      <c r="AD826" s="96" t="str">
        <f t="shared" si="74"/>
        <v>No</v>
      </c>
      <c r="AE826" s="18" t="str">
        <f>IFERROR(VLOOKUP(L826,'EFM Funds June 2020'!D:M,9,FALSE),"No")</f>
        <v>No</v>
      </c>
      <c r="AF826" s="18" t="str">
        <f>IFERROR(VLOOKUP(W826,'EFM Funds June 2020'!D:L,9,FALSE),"No")</f>
        <v>No</v>
      </c>
      <c r="AG826" s="19" t="str">
        <f t="shared" ca="1" si="75"/>
        <v>No</v>
      </c>
      <c r="AH826" s="19" t="str">
        <f t="shared" si="76"/>
        <v>No</v>
      </c>
      <c r="AI826" s="56" t="str">
        <f t="shared" ca="1" si="77"/>
        <v>Yes</v>
      </c>
      <c r="AJ826" s="56" t="str">
        <f ca="1">IFERROR(IF(OR($R$1&gt;Q826+90,$R$1&gt;VLOOKUP(W826,'EFM Funds June 2020'!D:E,2,FALSE)+90),"Yes","No"),"No")</f>
        <v>No</v>
      </c>
      <c r="AK826" s="56" t="str">
        <f>IFERROR(IF(OR(IFERROR(IF(AND(VLOOKUP(L826,'EFM Funds June 2020'!$D:$M,10,FALSE)="Yes",T826&lt;0),"Yes","No"),"No")="Yes",IFERROR(IF(AND(VLOOKUP(W826,'EFM Funds June 2020'!$D:$M,10,FALSE)="Yes",AA826&gt;0),"Yes","No"),"No")="Yes"),"Yes","No"),"No")</f>
        <v>No</v>
      </c>
      <c r="AL826" s="95" t="str">
        <f t="shared" si="78"/>
        <v>NoNo</v>
      </c>
    </row>
    <row r="827" spans="1:38" s="12" customFormat="1" x14ac:dyDescent="0.35">
      <c r="A827" s="13"/>
      <c r="B827" s="20"/>
      <c r="C827" s="20"/>
      <c r="D827" s="13"/>
      <c r="E827" s="13"/>
      <c r="F827" s="13"/>
      <c r="G827" s="21"/>
      <c r="H827" s="104"/>
      <c r="I827" s="21"/>
      <c r="J827" s="21"/>
      <c r="K827" s="13"/>
      <c r="L827" s="13"/>
      <c r="M827" s="20"/>
      <c r="N827" s="13"/>
      <c r="O827" s="13"/>
      <c r="P827" s="13"/>
      <c r="Q827" s="22"/>
      <c r="R827" s="13"/>
      <c r="S827" s="13"/>
      <c r="T827" s="13"/>
      <c r="U827" s="116"/>
      <c r="V827" s="116"/>
      <c r="W827" s="116"/>
      <c r="X827" s="118"/>
      <c r="Y827" s="120"/>
      <c r="Z827" s="116"/>
      <c r="AA827" s="116"/>
      <c r="AB827" s="55">
        <f t="shared" si="73"/>
        <v>0</v>
      </c>
      <c r="AC827" s="39"/>
      <c r="AD827" s="96" t="str">
        <f t="shared" si="74"/>
        <v>No</v>
      </c>
      <c r="AE827" s="18" t="str">
        <f>IFERROR(VLOOKUP(L827,'EFM Funds June 2020'!D:M,9,FALSE),"No")</f>
        <v>No</v>
      </c>
      <c r="AF827" s="18" t="str">
        <f>IFERROR(VLOOKUP(W827,'EFM Funds June 2020'!D:L,9,FALSE),"No")</f>
        <v>No</v>
      </c>
      <c r="AG827" s="19" t="str">
        <f t="shared" ca="1" si="75"/>
        <v>No</v>
      </c>
      <c r="AH827" s="19" t="str">
        <f t="shared" si="76"/>
        <v>No</v>
      </c>
      <c r="AI827" s="56" t="str">
        <f t="shared" ca="1" si="77"/>
        <v>Yes</v>
      </c>
      <c r="AJ827" s="56" t="str">
        <f ca="1">IFERROR(IF(OR($R$1&gt;Q827+90,$R$1&gt;VLOOKUP(W827,'EFM Funds June 2020'!D:E,2,FALSE)+90),"Yes","No"),"No")</f>
        <v>No</v>
      </c>
      <c r="AK827" s="56" t="str">
        <f>IFERROR(IF(OR(IFERROR(IF(AND(VLOOKUP(L827,'EFM Funds June 2020'!$D:$M,10,FALSE)="Yes",T827&lt;0),"Yes","No"),"No")="Yes",IFERROR(IF(AND(VLOOKUP(W827,'EFM Funds June 2020'!$D:$M,10,FALSE)="Yes",AA827&gt;0),"Yes","No"),"No")="Yes"),"Yes","No"),"No")</f>
        <v>No</v>
      </c>
      <c r="AL827" s="95" t="str">
        <f t="shared" si="78"/>
        <v>NoNo</v>
      </c>
    </row>
    <row r="828" spans="1:38" s="12" customFormat="1" x14ac:dyDescent="0.35">
      <c r="A828" s="13"/>
      <c r="B828" s="20"/>
      <c r="C828" s="20"/>
      <c r="D828" s="13"/>
      <c r="E828" s="13"/>
      <c r="F828" s="13"/>
      <c r="G828" s="21"/>
      <c r="H828" s="104"/>
      <c r="I828" s="21"/>
      <c r="J828" s="21"/>
      <c r="K828" s="13"/>
      <c r="L828" s="13"/>
      <c r="M828" s="20"/>
      <c r="N828" s="13"/>
      <c r="O828" s="13"/>
      <c r="P828" s="13"/>
      <c r="Q828" s="22"/>
      <c r="R828" s="13"/>
      <c r="S828" s="13"/>
      <c r="T828" s="13"/>
      <c r="U828" s="116"/>
      <c r="V828" s="116"/>
      <c r="W828" s="116"/>
      <c r="X828" s="118"/>
      <c r="Y828" s="120"/>
      <c r="Z828" s="116"/>
      <c r="AA828" s="116"/>
      <c r="AB828" s="55">
        <f t="shared" si="73"/>
        <v>0</v>
      </c>
      <c r="AC828" s="39"/>
      <c r="AD828" s="96" t="str">
        <f t="shared" si="74"/>
        <v>No</v>
      </c>
      <c r="AE828" s="18" t="str">
        <f>IFERROR(VLOOKUP(L828,'EFM Funds June 2020'!D:M,9,FALSE),"No")</f>
        <v>No</v>
      </c>
      <c r="AF828" s="18" t="str">
        <f>IFERROR(VLOOKUP(W828,'EFM Funds June 2020'!D:L,9,FALSE),"No")</f>
        <v>No</v>
      </c>
      <c r="AG828" s="19" t="str">
        <f t="shared" ca="1" si="75"/>
        <v>No</v>
      </c>
      <c r="AH828" s="19" t="str">
        <f t="shared" si="76"/>
        <v>No</v>
      </c>
      <c r="AI828" s="56" t="str">
        <f t="shared" ca="1" si="77"/>
        <v>Yes</v>
      </c>
      <c r="AJ828" s="56" t="str">
        <f ca="1">IFERROR(IF(OR($R$1&gt;Q828+90,$R$1&gt;VLOOKUP(W828,'EFM Funds June 2020'!D:E,2,FALSE)+90),"Yes","No"),"No")</f>
        <v>No</v>
      </c>
      <c r="AK828" s="56" t="str">
        <f>IFERROR(IF(OR(IFERROR(IF(AND(VLOOKUP(L828,'EFM Funds June 2020'!$D:$M,10,FALSE)="Yes",T828&lt;0),"Yes","No"),"No")="Yes",IFERROR(IF(AND(VLOOKUP(W828,'EFM Funds June 2020'!$D:$M,10,FALSE)="Yes",AA828&gt;0),"Yes","No"),"No")="Yes"),"Yes","No"),"No")</f>
        <v>No</v>
      </c>
      <c r="AL828" s="95" t="str">
        <f t="shared" si="78"/>
        <v>NoNo</v>
      </c>
    </row>
    <row r="829" spans="1:38" s="12" customFormat="1" x14ac:dyDescent="0.35">
      <c r="A829" s="13"/>
      <c r="B829" s="20"/>
      <c r="C829" s="20"/>
      <c r="D829" s="13"/>
      <c r="E829" s="13"/>
      <c r="F829" s="13"/>
      <c r="G829" s="21"/>
      <c r="H829" s="104"/>
      <c r="I829" s="21"/>
      <c r="J829" s="21"/>
      <c r="K829" s="13"/>
      <c r="L829" s="13"/>
      <c r="M829" s="20"/>
      <c r="N829" s="13"/>
      <c r="O829" s="13"/>
      <c r="P829" s="13"/>
      <c r="Q829" s="22"/>
      <c r="R829" s="13"/>
      <c r="S829" s="13"/>
      <c r="T829" s="13"/>
      <c r="U829" s="116"/>
      <c r="V829" s="116"/>
      <c r="W829" s="116"/>
      <c r="X829" s="118"/>
      <c r="Y829" s="120"/>
      <c r="Z829" s="116"/>
      <c r="AA829" s="116"/>
      <c r="AB829" s="55">
        <f t="shared" si="73"/>
        <v>0</v>
      </c>
      <c r="AC829" s="39"/>
      <c r="AD829" s="96" t="str">
        <f t="shared" si="74"/>
        <v>No</v>
      </c>
      <c r="AE829" s="18" t="str">
        <f>IFERROR(VLOOKUP(L829,'EFM Funds June 2020'!D:M,9,FALSE),"No")</f>
        <v>No</v>
      </c>
      <c r="AF829" s="18" t="str">
        <f>IFERROR(VLOOKUP(W829,'EFM Funds June 2020'!D:L,9,FALSE),"No")</f>
        <v>No</v>
      </c>
      <c r="AG829" s="19" t="str">
        <f t="shared" ca="1" si="75"/>
        <v>No</v>
      </c>
      <c r="AH829" s="19" t="str">
        <f t="shared" si="76"/>
        <v>No</v>
      </c>
      <c r="AI829" s="56" t="str">
        <f t="shared" ca="1" si="77"/>
        <v>Yes</v>
      </c>
      <c r="AJ829" s="56" t="str">
        <f ca="1">IFERROR(IF(OR($R$1&gt;Q829+90,$R$1&gt;VLOOKUP(W829,'EFM Funds June 2020'!D:E,2,FALSE)+90),"Yes","No"),"No")</f>
        <v>No</v>
      </c>
      <c r="AK829" s="56" t="str">
        <f>IFERROR(IF(OR(IFERROR(IF(AND(VLOOKUP(L829,'EFM Funds June 2020'!$D:$M,10,FALSE)="Yes",T829&lt;0),"Yes","No"),"No")="Yes",IFERROR(IF(AND(VLOOKUP(W829,'EFM Funds June 2020'!$D:$M,10,FALSE)="Yes",AA829&gt;0),"Yes","No"),"No")="Yes"),"Yes","No"),"No")</f>
        <v>No</v>
      </c>
      <c r="AL829" s="95" t="str">
        <f t="shared" si="78"/>
        <v>NoNo</v>
      </c>
    </row>
    <row r="830" spans="1:38" s="12" customFormat="1" x14ac:dyDescent="0.35">
      <c r="A830" s="13"/>
      <c r="B830" s="20"/>
      <c r="C830" s="20"/>
      <c r="D830" s="13"/>
      <c r="E830" s="13"/>
      <c r="F830" s="13"/>
      <c r="G830" s="21"/>
      <c r="H830" s="104"/>
      <c r="I830" s="21"/>
      <c r="J830" s="21"/>
      <c r="K830" s="13"/>
      <c r="L830" s="13"/>
      <c r="M830" s="20"/>
      <c r="N830" s="13"/>
      <c r="O830" s="13"/>
      <c r="P830" s="13"/>
      <c r="Q830" s="22"/>
      <c r="R830" s="13"/>
      <c r="S830" s="13"/>
      <c r="T830" s="13"/>
      <c r="U830" s="116"/>
      <c r="V830" s="116"/>
      <c r="W830" s="116"/>
      <c r="X830" s="118"/>
      <c r="Y830" s="120"/>
      <c r="Z830" s="116"/>
      <c r="AA830" s="116"/>
      <c r="AB830" s="55">
        <f t="shared" si="73"/>
        <v>0</v>
      </c>
      <c r="AC830" s="39"/>
      <c r="AD830" s="96" t="str">
        <f t="shared" si="74"/>
        <v>No</v>
      </c>
      <c r="AE830" s="18" t="str">
        <f>IFERROR(VLOOKUP(L830,'EFM Funds June 2020'!D:M,9,FALSE),"No")</f>
        <v>No</v>
      </c>
      <c r="AF830" s="18" t="str">
        <f>IFERROR(VLOOKUP(W830,'EFM Funds June 2020'!D:L,9,FALSE),"No")</f>
        <v>No</v>
      </c>
      <c r="AG830" s="19" t="str">
        <f t="shared" ca="1" si="75"/>
        <v>No</v>
      </c>
      <c r="AH830" s="19" t="str">
        <f t="shared" si="76"/>
        <v>No</v>
      </c>
      <c r="AI830" s="56" t="str">
        <f t="shared" ca="1" si="77"/>
        <v>Yes</v>
      </c>
      <c r="AJ830" s="56" t="str">
        <f ca="1">IFERROR(IF(OR($R$1&gt;Q830+90,$R$1&gt;VLOOKUP(W830,'EFM Funds June 2020'!D:E,2,FALSE)+90),"Yes","No"),"No")</f>
        <v>No</v>
      </c>
      <c r="AK830" s="56" t="str">
        <f>IFERROR(IF(OR(IFERROR(IF(AND(VLOOKUP(L830,'EFM Funds June 2020'!$D:$M,10,FALSE)="Yes",T830&lt;0),"Yes","No"),"No")="Yes",IFERROR(IF(AND(VLOOKUP(W830,'EFM Funds June 2020'!$D:$M,10,FALSE)="Yes",AA830&gt;0),"Yes","No"),"No")="Yes"),"Yes","No"),"No")</f>
        <v>No</v>
      </c>
      <c r="AL830" s="95" t="str">
        <f t="shared" si="78"/>
        <v>NoNo</v>
      </c>
    </row>
    <row r="831" spans="1:38" s="12" customFormat="1" x14ac:dyDescent="0.35">
      <c r="A831" s="13"/>
      <c r="B831" s="20"/>
      <c r="C831" s="20"/>
      <c r="D831" s="13"/>
      <c r="E831" s="13"/>
      <c r="F831" s="13"/>
      <c r="G831" s="21"/>
      <c r="H831" s="104"/>
      <c r="I831" s="21"/>
      <c r="J831" s="21"/>
      <c r="K831" s="13"/>
      <c r="L831" s="13"/>
      <c r="M831" s="20"/>
      <c r="N831" s="13"/>
      <c r="O831" s="13"/>
      <c r="P831" s="13"/>
      <c r="Q831" s="22"/>
      <c r="R831" s="13"/>
      <c r="S831" s="13"/>
      <c r="T831" s="13"/>
      <c r="U831" s="116"/>
      <c r="V831" s="116"/>
      <c r="W831" s="116"/>
      <c r="X831" s="118"/>
      <c r="Y831" s="120"/>
      <c r="Z831" s="116"/>
      <c r="AA831" s="116"/>
      <c r="AB831" s="55">
        <f t="shared" si="73"/>
        <v>0</v>
      </c>
      <c r="AC831" s="39"/>
      <c r="AD831" s="96" t="str">
        <f t="shared" si="74"/>
        <v>No</v>
      </c>
      <c r="AE831" s="18" t="str">
        <f>IFERROR(VLOOKUP(L831,'EFM Funds June 2020'!D:M,9,FALSE),"No")</f>
        <v>No</v>
      </c>
      <c r="AF831" s="18" t="str">
        <f>IFERROR(VLOOKUP(W831,'EFM Funds June 2020'!D:L,9,FALSE),"No")</f>
        <v>No</v>
      </c>
      <c r="AG831" s="19" t="str">
        <f t="shared" ca="1" si="75"/>
        <v>No</v>
      </c>
      <c r="AH831" s="19" t="str">
        <f t="shared" si="76"/>
        <v>No</v>
      </c>
      <c r="AI831" s="56" t="str">
        <f t="shared" ca="1" si="77"/>
        <v>Yes</v>
      </c>
      <c r="AJ831" s="56" t="str">
        <f ca="1">IFERROR(IF(OR($R$1&gt;Q831+90,$R$1&gt;VLOOKUP(W831,'EFM Funds June 2020'!D:E,2,FALSE)+90),"Yes","No"),"No")</f>
        <v>No</v>
      </c>
      <c r="AK831" s="56" t="str">
        <f>IFERROR(IF(OR(IFERROR(IF(AND(VLOOKUP(L831,'EFM Funds June 2020'!$D:$M,10,FALSE)="Yes",T831&lt;0),"Yes","No"),"No")="Yes",IFERROR(IF(AND(VLOOKUP(W831,'EFM Funds June 2020'!$D:$M,10,FALSE)="Yes",AA831&gt;0),"Yes","No"),"No")="Yes"),"Yes","No"),"No")</f>
        <v>No</v>
      </c>
      <c r="AL831" s="95" t="str">
        <f t="shared" si="78"/>
        <v>NoNo</v>
      </c>
    </row>
    <row r="832" spans="1:38" s="12" customFormat="1" x14ac:dyDescent="0.35">
      <c r="A832" s="13"/>
      <c r="B832" s="20"/>
      <c r="C832" s="20"/>
      <c r="D832" s="13"/>
      <c r="E832" s="13"/>
      <c r="F832" s="13"/>
      <c r="G832" s="21"/>
      <c r="H832" s="104"/>
      <c r="I832" s="21"/>
      <c r="J832" s="21"/>
      <c r="K832" s="13"/>
      <c r="L832" s="13"/>
      <c r="M832" s="20"/>
      <c r="N832" s="13"/>
      <c r="O832" s="13"/>
      <c r="P832" s="13"/>
      <c r="Q832" s="22"/>
      <c r="R832" s="13"/>
      <c r="S832" s="13"/>
      <c r="T832" s="13"/>
      <c r="U832" s="116"/>
      <c r="V832" s="116"/>
      <c r="W832" s="116"/>
      <c r="X832" s="118"/>
      <c r="Y832" s="120"/>
      <c r="Z832" s="116"/>
      <c r="AA832" s="116"/>
      <c r="AB832" s="55">
        <f t="shared" si="73"/>
        <v>0</v>
      </c>
      <c r="AC832" s="39"/>
      <c r="AD832" s="96" t="str">
        <f t="shared" si="74"/>
        <v>No</v>
      </c>
      <c r="AE832" s="18" t="str">
        <f>IFERROR(VLOOKUP(L832,'EFM Funds June 2020'!D:M,9,FALSE),"No")</f>
        <v>No</v>
      </c>
      <c r="AF832" s="18" t="str">
        <f>IFERROR(VLOOKUP(W832,'EFM Funds June 2020'!D:L,9,FALSE),"No")</f>
        <v>No</v>
      </c>
      <c r="AG832" s="19" t="str">
        <f t="shared" ca="1" si="75"/>
        <v>No</v>
      </c>
      <c r="AH832" s="19" t="str">
        <f t="shared" si="76"/>
        <v>No</v>
      </c>
      <c r="AI832" s="56" t="str">
        <f t="shared" ca="1" si="77"/>
        <v>Yes</v>
      </c>
      <c r="AJ832" s="56" t="str">
        <f ca="1">IFERROR(IF(OR($R$1&gt;Q832+90,$R$1&gt;VLOOKUP(W832,'EFM Funds June 2020'!D:E,2,FALSE)+90),"Yes","No"),"No")</f>
        <v>No</v>
      </c>
      <c r="AK832" s="56" t="str">
        <f>IFERROR(IF(OR(IFERROR(IF(AND(VLOOKUP(L832,'EFM Funds June 2020'!$D:$M,10,FALSE)="Yes",T832&lt;0),"Yes","No"),"No")="Yes",IFERROR(IF(AND(VLOOKUP(W832,'EFM Funds June 2020'!$D:$M,10,FALSE)="Yes",AA832&gt;0),"Yes","No"),"No")="Yes"),"Yes","No"),"No")</f>
        <v>No</v>
      </c>
      <c r="AL832" s="95" t="str">
        <f t="shared" si="78"/>
        <v>NoNo</v>
      </c>
    </row>
    <row r="833" spans="1:38" s="12" customFormat="1" x14ac:dyDescent="0.35">
      <c r="A833" s="13"/>
      <c r="B833" s="20"/>
      <c r="C833" s="20"/>
      <c r="D833" s="13"/>
      <c r="E833" s="13"/>
      <c r="F833" s="13"/>
      <c r="G833" s="21"/>
      <c r="H833" s="104"/>
      <c r="I833" s="21"/>
      <c r="J833" s="21"/>
      <c r="K833" s="13"/>
      <c r="L833" s="13"/>
      <c r="M833" s="20"/>
      <c r="N833" s="13"/>
      <c r="O833" s="13"/>
      <c r="P833" s="13"/>
      <c r="Q833" s="22"/>
      <c r="R833" s="13"/>
      <c r="S833" s="13"/>
      <c r="T833" s="13"/>
      <c r="U833" s="116"/>
      <c r="V833" s="116"/>
      <c r="W833" s="116"/>
      <c r="X833" s="118"/>
      <c r="Y833" s="120"/>
      <c r="Z833" s="116"/>
      <c r="AA833" s="116"/>
      <c r="AB833" s="55">
        <f t="shared" si="73"/>
        <v>0</v>
      </c>
      <c r="AC833" s="39"/>
      <c r="AD833" s="96" t="str">
        <f t="shared" si="74"/>
        <v>No</v>
      </c>
      <c r="AE833" s="18" t="str">
        <f>IFERROR(VLOOKUP(L833,'EFM Funds June 2020'!D:M,9,FALSE),"No")</f>
        <v>No</v>
      </c>
      <c r="AF833" s="18" t="str">
        <f>IFERROR(VLOOKUP(W833,'EFM Funds June 2020'!D:L,9,FALSE),"No")</f>
        <v>No</v>
      </c>
      <c r="AG833" s="19" t="str">
        <f t="shared" ca="1" si="75"/>
        <v>No</v>
      </c>
      <c r="AH833" s="19" t="str">
        <f t="shared" si="76"/>
        <v>No</v>
      </c>
      <c r="AI833" s="56" t="str">
        <f t="shared" ca="1" si="77"/>
        <v>Yes</v>
      </c>
      <c r="AJ833" s="56" t="str">
        <f ca="1">IFERROR(IF(OR($R$1&gt;Q833+90,$R$1&gt;VLOOKUP(W833,'EFM Funds June 2020'!D:E,2,FALSE)+90),"Yes","No"),"No")</f>
        <v>No</v>
      </c>
      <c r="AK833" s="56" t="str">
        <f>IFERROR(IF(OR(IFERROR(IF(AND(VLOOKUP(L833,'EFM Funds June 2020'!$D:$M,10,FALSE)="Yes",T833&lt;0),"Yes","No"),"No")="Yes",IFERROR(IF(AND(VLOOKUP(W833,'EFM Funds June 2020'!$D:$M,10,FALSE)="Yes",AA833&gt;0),"Yes","No"),"No")="Yes"),"Yes","No"),"No")</f>
        <v>No</v>
      </c>
      <c r="AL833" s="95" t="str">
        <f t="shared" si="78"/>
        <v>NoNo</v>
      </c>
    </row>
    <row r="834" spans="1:38" s="12" customFormat="1" x14ac:dyDescent="0.35">
      <c r="A834" s="13"/>
      <c r="B834" s="20"/>
      <c r="C834" s="20"/>
      <c r="D834" s="13"/>
      <c r="E834" s="13"/>
      <c r="F834" s="13"/>
      <c r="G834" s="21"/>
      <c r="H834" s="104"/>
      <c r="I834" s="21"/>
      <c r="J834" s="21"/>
      <c r="K834" s="13"/>
      <c r="L834" s="13"/>
      <c r="M834" s="20"/>
      <c r="N834" s="13"/>
      <c r="O834" s="13"/>
      <c r="P834" s="13"/>
      <c r="Q834" s="22"/>
      <c r="R834" s="13"/>
      <c r="S834" s="13"/>
      <c r="T834" s="13"/>
      <c r="U834" s="116"/>
      <c r="V834" s="116"/>
      <c r="W834" s="116"/>
      <c r="X834" s="118"/>
      <c r="Y834" s="120"/>
      <c r="Z834" s="116"/>
      <c r="AA834" s="116"/>
      <c r="AB834" s="55">
        <f t="shared" si="73"/>
        <v>0</v>
      </c>
      <c r="AC834" s="39"/>
      <c r="AD834" s="96" t="str">
        <f t="shared" si="74"/>
        <v>No</v>
      </c>
      <c r="AE834" s="18" t="str">
        <f>IFERROR(VLOOKUP(L834,'EFM Funds June 2020'!D:M,9,FALSE),"No")</f>
        <v>No</v>
      </c>
      <c r="AF834" s="18" t="str">
        <f>IFERROR(VLOOKUP(W834,'EFM Funds June 2020'!D:L,9,FALSE),"No")</f>
        <v>No</v>
      </c>
      <c r="AG834" s="19" t="str">
        <f t="shared" ca="1" si="75"/>
        <v>No</v>
      </c>
      <c r="AH834" s="19" t="str">
        <f t="shared" si="76"/>
        <v>No</v>
      </c>
      <c r="AI834" s="56" t="str">
        <f t="shared" ca="1" si="77"/>
        <v>Yes</v>
      </c>
      <c r="AJ834" s="56" t="str">
        <f ca="1">IFERROR(IF(OR($R$1&gt;Q834+90,$R$1&gt;VLOOKUP(W834,'EFM Funds June 2020'!D:E,2,FALSE)+90),"Yes","No"),"No")</f>
        <v>No</v>
      </c>
      <c r="AK834" s="56" t="str">
        <f>IFERROR(IF(OR(IFERROR(IF(AND(VLOOKUP(L834,'EFM Funds June 2020'!$D:$M,10,FALSE)="Yes",T834&lt;0),"Yes","No"),"No")="Yes",IFERROR(IF(AND(VLOOKUP(W834,'EFM Funds June 2020'!$D:$M,10,FALSE)="Yes",AA834&gt;0),"Yes","No"),"No")="Yes"),"Yes","No"),"No")</f>
        <v>No</v>
      </c>
      <c r="AL834" s="95" t="str">
        <f t="shared" si="78"/>
        <v>NoNo</v>
      </c>
    </row>
    <row r="835" spans="1:38" s="12" customFormat="1" x14ac:dyDescent="0.35">
      <c r="A835" s="13"/>
      <c r="B835" s="20"/>
      <c r="C835" s="20"/>
      <c r="D835" s="13"/>
      <c r="E835" s="13"/>
      <c r="F835" s="13"/>
      <c r="G835" s="21"/>
      <c r="H835" s="104"/>
      <c r="I835" s="21"/>
      <c r="J835" s="21"/>
      <c r="K835" s="13"/>
      <c r="L835" s="13"/>
      <c r="M835" s="20"/>
      <c r="N835" s="13"/>
      <c r="O835" s="13"/>
      <c r="P835" s="13"/>
      <c r="Q835" s="22"/>
      <c r="R835" s="13"/>
      <c r="S835" s="13"/>
      <c r="T835" s="13"/>
      <c r="U835" s="116"/>
      <c r="V835" s="116"/>
      <c r="W835" s="116"/>
      <c r="X835" s="118"/>
      <c r="Y835" s="120"/>
      <c r="Z835" s="116"/>
      <c r="AA835" s="116"/>
      <c r="AB835" s="55">
        <f t="shared" si="73"/>
        <v>0</v>
      </c>
      <c r="AC835" s="39"/>
      <c r="AD835" s="96" t="str">
        <f t="shared" si="74"/>
        <v>No</v>
      </c>
      <c r="AE835" s="18" t="str">
        <f>IFERROR(VLOOKUP(L835,'EFM Funds June 2020'!D:M,9,FALSE),"No")</f>
        <v>No</v>
      </c>
      <c r="AF835" s="18" t="str">
        <f>IFERROR(VLOOKUP(W835,'EFM Funds June 2020'!D:L,9,FALSE),"No")</f>
        <v>No</v>
      </c>
      <c r="AG835" s="19" t="str">
        <f t="shared" ca="1" si="75"/>
        <v>No</v>
      </c>
      <c r="AH835" s="19" t="str">
        <f t="shared" si="76"/>
        <v>No</v>
      </c>
      <c r="AI835" s="56" t="str">
        <f t="shared" ca="1" si="77"/>
        <v>Yes</v>
      </c>
      <c r="AJ835" s="56" t="str">
        <f ca="1">IFERROR(IF(OR($R$1&gt;Q835+90,$R$1&gt;VLOOKUP(W835,'EFM Funds June 2020'!D:E,2,FALSE)+90),"Yes","No"),"No")</f>
        <v>No</v>
      </c>
      <c r="AK835" s="56" t="str">
        <f>IFERROR(IF(OR(IFERROR(IF(AND(VLOOKUP(L835,'EFM Funds June 2020'!$D:$M,10,FALSE)="Yes",T835&lt;0),"Yes","No"),"No")="Yes",IFERROR(IF(AND(VLOOKUP(W835,'EFM Funds June 2020'!$D:$M,10,FALSE)="Yes",AA835&gt;0),"Yes","No"),"No")="Yes"),"Yes","No"),"No")</f>
        <v>No</v>
      </c>
      <c r="AL835" s="95" t="str">
        <f t="shared" si="78"/>
        <v>NoNo</v>
      </c>
    </row>
    <row r="836" spans="1:38" s="12" customFormat="1" x14ac:dyDescent="0.35">
      <c r="A836" s="13"/>
      <c r="B836" s="20"/>
      <c r="C836" s="20"/>
      <c r="D836" s="13"/>
      <c r="E836" s="13"/>
      <c r="F836" s="13"/>
      <c r="G836" s="21"/>
      <c r="H836" s="104"/>
      <c r="I836" s="21"/>
      <c r="J836" s="21"/>
      <c r="K836" s="13"/>
      <c r="L836" s="13"/>
      <c r="M836" s="20"/>
      <c r="N836" s="13"/>
      <c r="O836" s="13"/>
      <c r="P836" s="13"/>
      <c r="Q836" s="22"/>
      <c r="R836" s="13"/>
      <c r="S836" s="13"/>
      <c r="T836" s="13"/>
      <c r="U836" s="116"/>
      <c r="V836" s="116"/>
      <c r="W836" s="116"/>
      <c r="X836" s="118"/>
      <c r="Y836" s="120"/>
      <c r="Z836" s="116"/>
      <c r="AA836" s="116"/>
      <c r="AB836" s="55">
        <f t="shared" si="73"/>
        <v>0</v>
      </c>
      <c r="AC836" s="39"/>
      <c r="AD836" s="96" t="str">
        <f t="shared" si="74"/>
        <v>No</v>
      </c>
      <c r="AE836" s="18" t="str">
        <f>IFERROR(VLOOKUP(L836,'EFM Funds June 2020'!D:M,9,FALSE),"No")</f>
        <v>No</v>
      </c>
      <c r="AF836" s="18" t="str">
        <f>IFERROR(VLOOKUP(W836,'EFM Funds June 2020'!D:L,9,FALSE),"No")</f>
        <v>No</v>
      </c>
      <c r="AG836" s="19" t="str">
        <f t="shared" ca="1" si="75"/>
        <v>No</v>
      </c>
      <c r="AH836" s="19" t="str">
        <f t="shared" si="76"/>
        <v>No</v>
      </c>
      <c r="AI836" s="56" t="str">
        <f t="shared" ca="1" si="77"/>
        <v>Yes</v>
      </c>
      <c r="AJ836" s="56" t="str">
        <f ca="1">IFERROR(IF(OR($R$1&gt;Q836+90,$R$1&gt;VLOOKUP(W836,'EFM Funds June 2020'!D:E,2,FALSE)+90),"Yes","No"),"No")</f>
        <v>No</v>
      </c>
      <c r="AK836" s="56" t="str">
        <f>IFERROR(IF(OR(IFERROR(IF(AND(VLOOKUP(L836,'EFM Funds June 2020'!$D:$M,10,FALSE)="Yes",T836&lt;0),"Yes","No"),"No")="Yes",IFERROR(IF(AND(VLOOKUP(W836,'EFM Funds June 2020'!$D:$M,10,FALSE)="Yes",AA836&gt;0),"Yes","No"),"No")="Yes"),"Yes","No"),"No")</f>
        <v>No</v>
      </c>
      <c r="AL836" s="95" t="str">
        <f t="shared" si="78"/>
        <v>NoNo</v>
      </c>
    </row>
    <row r="837" spans="1:38" s="12" customFormat="1" x14ac:dyDescent="0.35">
      <c r="A837" s="13"/>
      <c r="B837" s="20"/>
      <c r="C837" s="20"/>
      <c r="D837" s="13"/>
      <c r="E837" s="13"/>
      <c r="F837" s="13"/>
      <c r="G837" s="21"/>
      <c r="H837" s="104"/>
      <c r="I837" s="21"/>
      <c r="J837" s="21"/>
      <c r="K837" s="13"/>
      <c r="L837" s="13"/>
      <c r="M837" s="20"/>
      <c r="N837" s="13"/>
      <c r="O837" s="13"/>
      <c r="P837" s="13"/>
      <c r="Q837" s="22"/>
      <c r="R837" s="13"/>
      <c r="S837" s="13"/>
      <c r="T837" s="13"/>
      <c r="U837" s="116"/>
      <c r="V837" s="116"/>
      <c r="W837" s="116"/>
      <c r="X837" s="118"/>
      <c r="Y837" s="120"/>
      <c r="Z837" s="116"/>
      <c r="AA837" s="116"/>
      <c r="AB837" s="55">
        <f t="shared" si="73"/>
        <v>0</v>
      </c>
      <c r="AC837" s="39"/>
      <c r="AD837" s="96" t="str">
        <f t="shared" si="74"/>
        <v>No</v>
      </c>
      <c r="AE837" s="18" t="str">
        <f>IFERROR(VLOOKUP(L837,'EFM Funds June 2020'!D:M,9,FALSE),"No")</f>
        <v>No</v>
      </c>
      <c r="AF837" s="18" t="str">
        <f>IFERROR(VLOOKUP(W837,'EFM Funds June 2020'!D:L,9,FALSE),"No")</f>
        <v>No</v>
      </c>
      <c r="AG837" s="19" t="str">
        <f t="shared" ca="1" si="75"/>
        <v>No</v>
      </c>
      <c r="AH837" s="19" t="str">
        <f t="shared" si="76"/>
        <v>No</v>
      </c>
      <c r="AI837" s="56" t="str">
        <f t="shared" ca="1" si="77"/>
        <v>Yes</v>
      </c>
      <c r="AJ837" s="56" t="str">
        <f ca="1">IFERROR(IF(OR($R$1&gt;Q837+90,$R$1&gt;VLOOKUP(W837,'EFM Funds June 2020'!D:E,2,FALSE)+90),"Yes","No"),"No")</f>
        <v>No</v>
      </c>
      <c r="AK837" s="56" t="str">
        <f>IFERROR(IF(OR(IFERROR(IF(AND(VLOOKUP(L837,'EFM Funds June 2020'!$D:$M,10,FALSE)="Yes",T837&lt;0),"Yes","No"),"No")="Yes",IFERROR(IF(AND(VLOOKUP(W837,'EFM Funds June 2020'!$D:$M,10,FALSE)="Yes",AA837&gt;0),"Yes","No"),"No")="Yes"),"Yes","No"),"No")</f>
        <v>No</v>
      </c>
      <c r="AL837" s="95" t="str">
        <f t="shared" si="78"/>
        <v>NoNo</v>
      </c>
    </row>
    <row r="838" spans="1:38" s="12" customFormat="1" x14ac:dyDescent="0.35">
      <c r="A838" s="13"/>
      <c r="B838" s="20"/>
      <c r="C838" s="20"/>
      <c r="D838" s="13"/>
      <c r="E838" s="13"/>
      <c r="F838" s="13"/>
      <c r="G838" s="21"/>
      <c r="H838" s="104"/>
      <c r="I838" s="21"/>
      <c r="J838" s="21"/>
      <c r="K838" s="13"/>
      <c r="L838" s="13"/>
      <c r="M838" s="20"/>
      <c r="N838" s="13"/>
      <c r="O838" s="13"/>
      <c r="P838" s="13"/>
      <c r="Q838" s="22"/>
      <c r="R838" s="13"/>
      <c r="S838" s="13"/>
      <c r="T838" s="13"/>
      <c r="U838" s="116"/>
      <c r="V838" s="116"/>
      <c r="W838" s="116"/>
      <c r="X838" s="118"/>
      <c r="Y838" s="120"/>
      <c r="Z838" s="116"/>
      <c r="AA838" s="116"/>
      <c r="AB838" s="55">
        <f t="shared" si="73"/>
        <v>0</v>
      </c>
      <c r="AC838" s="39"/>
      <c r="AD838" s="96" t="str">
        <f t="shared" si="74"/>
        <v>No</v>
      </c>
      <c r="AE838" s="18" t="str">
        <f>IFERROR(VLOOKUP(L838,'EFM Funds June 2020'!D:M,9,FALSE),"No")</f>
        <v>No</v>
      </c>
      <c r="AF838" s="18" t="str">
        <f>IFERROR(VLOOKUP(W838,'EFM Funds June 2020'!D:L,9,FALSE),"No")</f>
        <v>No</v>
      </c>
      <c r="AG838" s="19" t="str">
        <f t="shared" ca="1" si="75"/>
        <v>No</v>
      </c>
      <c r="AH838" s="19" t="str">
        <f t="shared" si="76"/>
        <v>No</v>
      </c>
      <c r="AI838" s="56" t="str">
        <f t="shared" ca="1" si="77"/>
        <v>Yes</v>
      </c>
      <c r="AJ838" s="56" t="str">
        <f ca="1">IFERROR(IF(OR($R$1&gt;Q838+90,$R$1&gt;VLOOKUP(W838,'EFM Funds June 2020'!D:E,2,FALSE)+90),"Yes","No"),"No")</f>
        <v>No</v>
      </c>
      <c r="AK838" s="56" t="str">
        <f>IFERROR(IF(OR(IFERROR(IF(AND(VLOOKUP(L838,'EFM Funds June 2020'!$D:$M,10,FALSE)="Yes",T838&lt;0),"Yes","No"),"No")="Yes",IFERROR(IF(AND(VLOOKUP(W838,'EFM Funds June 2020'!$D:$M,10,FALSE)="Yes",AA838&gt;0),"Yes","No"),"No")="Yes"),"Yes","No"),"No")</f>
        <v>No</v>
      </c>
      <c r="AL838" s="95" t="str">
        <f t="shared" si="78"/>
        <v>NoNo</v>
      </c>
    </row>
    <row r="839" spans="1:38" s="12" customFormat="1" x14ac:dyDescent="0.35">
      <c r="A839" s="13"/>
      <c r="B839" s="20"/>
      <c r="C839" s="20"/>
      <c r="D839" s="13"/>
      <c r="E839" s="13"/>
      <c r="F839" s="13"/>
      <c r="G839" s="21"/>
      <c r="H839" s="104"/>
      <c r="I839" s="21"/>
      <c r="J839" s="21"/>
      <c r="K839" s="13"/>
      <c r="L839" s="13"/>
      <c r="M839" s="20"/>
      <c r="N839" s="13"/>
      <c r="O839" s="13"/>
      <c r="P839" s="13"/>
      <c r="Q839" s="22"/>
      <c r="R839" s="13"/>
      <c r="S839" s="13"/>
      <c r="T839" s="13"/>
      <c r="U839" s="116"/>
      <c r="V839" s="116"/>
      <c r="W839" s="116"/>
      <c r="X839" s="118"/>
      <c r="Y839" s="120"/>
      <c r="Z839" s="116"/>
      <c r="AA839" s="116"/>
      <c r="AB839" s="55">
        <f t="shared" si="73"/>
        <v>0</v>
      </c>
      <c r="AC839" s="39"/>
      <c r="AD839" s="96" t="str">
        <f t="shared" si="74"/>
        <v>No</v>
      </c>
      <c r="AE839" s="18" t="str">
        <f>IFERROR(VLOOKUP(L839,'EFM Funds June 2020'!D:M,9,FALSE),"No")</f>
        <v>No</v>
      </c>
      <c r="AF839" s="18" t="str">
        <f>IFERROR(VLOOKUP(W839,'EFM Funds June 2020'!D:L,9,FALSE),"No")</f>
        <v>No</v>
      </c>
      <c r="AG839" s="19" t="str">
        <f t="shared" ca="1" si="75"/>
        <v>No</v>
      </c>
      <c r="AH839" s="19" t="str">
        <f t="shared" si="76"/>
        <v>No</v>
      </c>
      <c r="AI839" s="56" t="str">
        <f t="shared" ca="1" si="77"/>
        <v>Yes</v>
      </c>
      <c r="AJ839" s="56" t="str">
        <f ca="1">IFERROR(IF(OR($R$1&gt;Q839+90,$R$1&gt;VLOOKUP(W839,'EFM Funds June 2020'!D:E,2,FALSE)+90),"Yes","No"),"No")</f>
        <v>No</v>
      </c>
      <c r="AK839" s="56" t="str">
        <f>IFERROR(IF(OR(IFERROR(IF(AND(VLOOKUP(L839,'EFM Funds June 2020'!$D:$M,10,FALSE)="Yes",T839&lt;0),"Yes","No"),"No")="Yes",IFERROR(IF(AND(VLOOKUP(W839,'EFM Funds June 2020'!$D:$M,10,FALSE)="Yes",AA839&gt;0),"Yes","No"),"No")="Yes"),"Yes","No"),"No")</f>
        <v>No</v>
      </c>
      <c r="AL839" s="95" t="str">
        <f t="shared" si="78"/>
        <v>NoNo</v>
      </c>
    </row>
    <row r="840" spans="1:38" s="12" customFormat="1" x14ac:dyDescent="0.35">
      <c r="A840" s="13"/>
      <c r="B840" s="20"/>
      <c r="C840" s="20"/>
      <c r="D840" s="13"/>
      <c r="E840" s="13"/>
      <c r="F840" s="13"/>
      <c r="G840" s="21"/>
      <c r="H840" s="104"/>
      <c r="I840" s="21"/>
      <c r="J840" s="21"/>
      <c r="K840" s="13"/>
      <c r="L840" s="13"/>
      <c r="M840" s="20"/>
      <c r="N840" s="13"/>
      <c r="O840" s="13"/>
      <c r="P840" s="13"/>
      <c r="Q840" s="22"/>
      <c r="R840" s="13"/>
      <c r="S840" s="13"/>
      <c r="T840" s="13"/>
      <c r="U840" s="116"/>
      <c r="V840" s="116"/>
      <c r="W840" s="116"/>
      <c r="X840" s="118"/>
      <c r="Y840" s="120"/>
      <c r="Z840" s="116"/>
      <c r="AA840" s="116"/>
      <c r="AB840" s="55">
        <f t="shared" si="73"/>
        <v>0</v>
      </c>
      <c r="AC840" s="39"/>
      <c r="AD840" s="96" t="str">
        <f t="shared" si="74"/>
        <v>No</v>
      </c>
      <c r="AE840" s="18" t="str">
        <f>IFERROR(VLOOKUP(L840,'EFM Funds June 2020'!D:M,9,FALSE),"No")</f>
        <v>No</v>
      </c>
      <c r="AF840" s="18" t="str">
        <f>IFERROR(VLOOKUP(W840,'EFM Funds June 2020'!D:L,9,FALSE),"No")</f>
        <v>No</v>
      </c>
      <c r="AG840" s="19" t="str">
        <f t="shared" ca="1" si="75"/>
        <v>No</v>
      </c>
      <c r="AH840" s="19" t="str">
        <f t="shared" si="76"/>
        <v>No</v>
      </c>
      <c r="AI840" s="56" t="str">
        <f t="shared" ca="1" si="77"/>
        <v>Yes</v>
      </c>
      <c r="AJ840" s="56" t="str">
        <f ca="1">IFERROR(IF(OR($R$1&gt;Q840+90,$R$1&gt;VLOOKUP(W840,'EFM Funds June 2020'!D:E,2,FALSE)+90),"Yes","No"),"No")</f>
        <v>No</v>
      </c>
      <c r="AK840" s="56" t="str">
        <f>IFERROR(IF(OR(IFERROR(IF(AND(VLOOKUP(L840,'EFM Funds June 2020'!$D:$M,10,FALSE)="Yes",T840&lt;0),"Yes","No"),"No")="Yes",IFERROR(IF(AND(VLOOKUP(W840,'EFM Funds June 2020'!$D:$M,10,FALSE)="Yes",AA840&gt;0),"Yes","No"),"No")="Yes"),"Yes","No"),"No")</f>
        <v>No</v>
      </c>
      <c r="AL840" s="95" t="str">
        <f t="shared" si="78"/>
        <v>NoNo</v>
      </c>
    </row>
    <row r="841" spans="1:38" s="12" customFormat="1" x14ac:dyDescent="0.35">
      <c r="A841" s="13"/>
      <c r="B841" s="20"/>
      <c r="C841" s="20"/>
      <c r="D841" s="13"/>
      <c r="E841" s="13"/>
      <c r="F841" s="13"/>
      <c r="G841" s="21"/>
      <c r="H841" s="104"/>
      <c r="I841" s="21"/>
      <c r="J841" s="21"/>
      <c r="K841" s="13"/>
      <c r="L841" s="13"/>
      <c r="M841" s="20"/>
      <c r="N841" s="13"/>
      <c r="O841" s="13"/>
      <c r="P841" s="13"/>
      <c r="Q841" s="22"/>
      <c r="R841" s="13"/>
      <c r="S841" s="13"/>
      <c r="T841" s="13"/>
      <c r="U841" s="116"/>
      <c r="V841" s="116"/>
      <c r="W841" s="116"/>
      <c r="X841" s="118"/>
      <c r="Y841" s="120"/>
      <c r="Z841" s="116"/>
      <c r="AA841" s="116"/>
      <c r="AB841" s="55">
        <f t="shared" si="73"/>
        <v>0</v>
      </c>
      <c r="AC841" s="39"/>
      <c r="AD841" s="96" t="str">
        <f t="shared" si="74"/>
        <v>No</v>
      </c>
      <c r="AE841" s="18" t="str">
        <f>IFERROR(VLOOKUP(L841,'EFM Funds June 2020'!D:M,9,FALSE),"No")</f>
        <v>No</v>
      </c>
      <c r="AF841" s="18" t="str">
        <f>IFERROR(VLOOKUP(W841,'EFM Funds June 2020'!D:L,9,FALSE),"No")</f>
        <v>No</v>
      </c>
      <c r="AG841" s="19" t="str">
        <f t="shared" ca="1" si="75"/>
        <v>No</v>
      </c>
      <c r="AH841" s="19" t="str">
        <f t="shared" si="76"/>
        <v>No</v>
      </c>
      <c r="AI841" s="56" t="str">
        <f t="shared" ca="1" si="77"/>
        <v>Yes</v>
      </c>
      <c r="AJ841" s="56" t="str">
        <f ca="1">IFERROR(IF(OR($R$1&gt;Q841+90,$R$1&gt;VLOOKUP(W841,'EFM Funds June 2020'!D:E,2,FALSE)+90),"Yes","No"),"No")</f>
        <v>No</v>
      </c>
      <c r="AK841" s="56" t="str">
        <f>IFERROR(IF(OR(IFERROR(IF(AND(VLOOKUP(L841,'EFM Funds June 2020'!$D:$M,10,FALSE)="Yes",T841&lt;0),"Yes","No"),"No")="Yes",IFERROR(IF(AND(VLOOKUP(W841,'EFM Funds June 2020'!$D:$M,10,FALSE)="Yes",AA841&gt;0),"Yes","No"),"No")="Yes"),"Yes","No"),"No")</f>
        <v>No</v>
      </c>
      <c r="AL841" s="95" t="str">
        <f t="shared" si="78"/>
        <v>NoNo</v>
      </c>
    </row>
    <row r="842" spans="1:38" s="12" customFormat="1" x14ac:dyDescent="0.35">
      <c r="A842" s="13"/>
      <c r="B842" s="20"/>
      <c r="C842" s="20"/>
      <c r="D842" s="13"/>
      <c r="E842" s="13"/>
      <c r="F842" s="13"/>
      <c r="G842" s="21"/>
      <c r="H842" s="104"/>
      <c r="I842" s="21"/>
      <c r="J842" s="21"/>
      <c r="K842" s="13"/>
      <c r="L842" s="13"/>
      <c r="M842" s="20"/>
      <c r="N842" s="13"/>
      <c r="O842" s="13"/>
      <c r="P842" s="13"/>
      <c r="Q842" s="22"/>
      <c r="R842" s="13"/>
      <c r="S842" s="13"/>
      <c r="T842" s="13"/>
      <c r="U842" s="116"/>
      <c r="V842" s="116"/>
      <c r="W842" s="116"/>
      <c r="X842" s="118"/>
      <c r="Y842" s="120"/>
      <c r="Z842" s="116"/>
      <c r="AA842" s="116"/>
      <c r="AB842" s="55">
        <f t="shared" si="73"/>
        <v>0</v>
      </c>
      <c r="AC842" s="39"/>
      <c r="AD842" s="96" t="str">
        <f t="shared" si="74"/>
        <v>No</v>
      </c>
      <c r="AE842" s="18" t="str">
        <f>IFERROR(VLOOKUP(L842,'EFM Funds June 2020'!D:M,9,FALSE),"No")</f>
        <v>No</v>
      </c>
      <c r="AF842" s="18" t="str">
        <f>IFERROR(VLOOKUP(W842,'EFM Funds June 2020'!D:L,9,FALSE),"No")</f>
        <v>No</v>
      </c>
      <c r="AG842" s="19" t="str">
        <f t="shared" ca="1" si="75"/>
        <v>No</v>
      </c>
      <c r="AH842" s="19" t="str">
        <f t="shared" si="76"/>
        <v>No</v>
      </c>
      <c r="AI842" s="56" t="str">
        <f t="shared" ca="1" si="77"/>
        <v>Yes</v>
      </c>
      <c r="AJ842" s="56" t="str">
        <f ca="1">IFERROR(IF(OR($R$1&gt;Q842+90,$R$1&gt;VLOOKUP(W842,'EFM Funds June 2020'!D:E,2,FALSE)+90),"Yes","No"),"No")</f>
        <v>No</v>
      </c>
      <c r="AK842" s="56" t="str">
        <f>IFERROR(IF(OR(IFERROR(IF(AND(VLOOKUP(L842,'EFM Funds June 2020'!$D:$M,10,FALSE)="Yes",T842&lt;0),"Yes","No"),"No")="Yes",IFERROR(IF(AND(VLOOKUP(W842,'EFM Funds June 2020'!$D:$M,10,FALSE)="Yes",AA842&gt;0),"Yes","No"),"No")="Yes"),"Yes","No"),"No")</f>
        <v>No</v>
      </c>
      <c r="AL842" s="95" t="str">
        <f t="shared" si="78"/>
        <v>NoNo</v>
      </c>
    </row>
    <row r="843" spans="1:38" s="12" customFormat="1" x14ac:dyDescent="0.35">
      <c r="A843" s="13"/>
      <c r="B843" s="20"/>
      <c r="C843" s="20"/>
      <c r="D843" s="13"/>
      <c r="E843" s="13"/>
      <c r="F843" s="13"/>
      <c r="G843" s="21"/>
      <c r="H843" s="104"/>
      <c r="I843" s="21"/>
      <c r="J843" s="21"/>
      <c r="K843" s="13"/>
      <c r="L843" s="13"/>
      <c r="M843" s="20"/>
      <c r="N843" s="13"/>
      <c r="O843" s="13"/>
      <c r="P843" s="13"/>
      <c r="Q843" s="22"/>
      <c r="R843" s="13"/>
      <c r="S843" s="13"/>
      <c r="T843" s="13"/>
      <c r="U843" s="116"/>
      <c r="V843" s="116"/>
      <c r="W843" s="116"/>
      <c r="X843" s="118"/>
      <c r="Y843" s="120"/>
      <c r="Z843" s="116"/>
      <c r="AA843" s="116"/>
      <c r="AB843" s="55">
        <f t="shared" si="73"/>
        <v>0</v>
      </c>
      <c r="AC843" s="39"/>
      <c r="AD843" s="96" t="str">
        <f t="shared" si="74"/>
        <v>No</v>
      </c>
      <c r="AE843" s="18" t="str">
        <f>IFERROR(VLOOKUP(L843,'EFM Funds June 2020'!D:M,9,FALSE),"No")</f>
        <v>No</v>
      </c>
      <c r="AF843" s="18" t="str">
        <f>IFERROR(VLOOKUP(W843,'EFM Funds June 2020'!D:L,9,FALSE),"No")</f>
        <v>No</v>
      </c>
      <c r="AG843" s="19" t="str">
        <f t="shared" ca="1" si="75"/>
        <v>No</v>
      </c>
      <c r="AH843" s="19" t="str">
        <f t="shared" si="76"/>
        <v>No</v>
      </c>
      <c r="AI843" s="56" t="str">
        <f t="shared" ca="1" si="77"/>
        <v>Yes</v>
      </c>
      <c r="AJ843" s="56" t="str">
        <f ca="1">IFERROR(IF(OR($R$1&gt;Q843+90,$R$1&gt;VLOOKUP(W843,'EFM Funds June 2020'!D:E,2,FALSE)+90),"Yes","No"),"No")</f>
        <v>No</v>
      </c>
      <c r="AK843" s="56" t="str">
        <f>IFERROR(IF(OR(IFERROR(IF(AND(VLOOKUP(L843,'EFM Funds June 2020'!$D:$M,10,FALSE)="Yes",T843&lt;0),"Yes","No"),"No")="Yes",IFERROR(IF(AND(VLOOKUP(W843,'EFM Funds June 2020'!$D:$M,10,FALSE)="Yes",AA843&gt;0),"Yes","No"),"No")="Yes"),"Yes","No"),"No")</f>
        <v>No</v>
      </c>
      <c r="AL843" s="95" t="str">
        <f t="shared" si="78"/>
        <v>NoNo</v>
      </c>
    </row>
    <row r="844" spans="1:38" s="12" customFormat="1" x14ac:dyDescent="0.35">
      <c r="A844" s="13"/>
      <c r="B844" s="20"/>
      <c r="C844" s="20"/>
      <c r="D844" s="13"/>
      <c r="E844" s="13"/>
      <c r="F844" s="13"/>
      <c r="G844" s="21"/>
      <c r="H844" s="104"/>
      <c r="I844" s="21"/>
      <c r="J844" s="21"/>
      <c r="K844" s="13"/>
      <c r="L844" s="13"/>
      <c r="M844" s="20"/>
      <c r="N844" s="13"/>
      <c r="O844" s="13"/>
      <c r="P844" s="13"/>
      <c r="Q844" s="22"/>
      <c r="R844" s="13"/>
      <c r="S844" s="13"/>
      <c r="T844" s="13"/>
      <c r="U844" s="116"/>
      <c r="V844" s="116"/>
      <c r="W844" s="116"/>
      <c r="X844" s="118"/>
      <c r="Y844" s="120"/>
      <c r="Z844" s="116"/>
      <c r="AA844" s="116"/>
      <c r="AB844" s="55">
        <f t="shared" si="73"/>
        <v>0</v>
      </c>
      <c r="AC844" s="39"/>
      <c r="AD844" s="96" t="str">
        <f t="shared" si="74"/>
        <v>No</v>
      </c>
      <c r="AE844" s="18" t="str">
        <f>IFERROR(VLOOKUP(L844,'EFM Funds June 2020'!D:M,9,FALSE),"No")</f>
        <v>No</v>
      </c>
      <c r="AF844" s="18" t="str">
        <f>IFERROR(VLOOKUP(W844,'EFM Funds June 2020'!D:L,9,FALSE),"No")</f>
        <v>No</v>
      </c>
      <c r="AG844" s="19" t="str">
        <f t="shared" ca="1" si="75"/>
        <v>No</v>
      </c>
      <c r="AH844" s="19" t="str">
        <f t="shared" si="76"/>
        <v>No</v>
      </c>
      <c r="AI844" s="56" t="str">
        <f t="shared" ca="1" si="77"/>
        <v>Yes</v>
      </c>
      <c r="AJ844" s="56" t="str">
        <f ca="1">IFERROR(IF(OR($R$1&gt;Q844+90,$R$1&gt;VLOOKUP(W844,'EFM Funds June 2020'!D:E,2,FALSE)+90),"Yes","No"),"No")</f>
        <v>No</v>
      </c>
      <c r="AK844" s="56" t="str">
        <f>IFERROR(IF(OR(IFERROR(IF(AND(VLOOKUP(L844,'EFM Funds June 2020'!$D:$M,10,FALSE)="Yes",T844&lt;0),"Yes","No"),"No")="Yes",IFERROR(IF(AND(VLOOKUP(W844,'EFM Funds June 2020'!$D:$M,10,FALSE)="Yes",AA844&gt;0),"Yes","No"),"No")="Yes"),"Yes","No"),"No")</f>
        <v>No</v>
      </c>
      <c r="AL844" s="95" t="str">
        <f t="shared" si="78"/>
        <v>NoNo</v>
      </c>
    </row>
    <row r="845" spans="1:38" s="12" customFormat="1" x14ac:dyDescent="0.35">
      <c r="A845" s="13"/>
      <c r="B845" s="20"/>
      <c r="C845" s="20"/>
      <c r="D845" s="13"/>
      <c r="E845" s="13"/>
      <c r="F845" s="13"/>
      <c r="G845" s="21"/>
      <c r="H845" s="104"/>
      <c r="I845" s="21"/>
      <c r="J845" s="21"/>
      <c r="K845" s="13"/>
      <c r="L845" s="13"/>
      <c r="M845" s="20"/>
      <c r="N845" s="13"/>
      <c r="O845" s="13"/>
      <c r="P845" s="13"/>
      <c r="Q845" s="22"/>
      <c r="R845" s="13"/>
      <c r="S845" s="13"/>
      <c r="T845" s="13"/>
      <c r="U845" s="116"/>
      <c r="V845" s="116"/>
      <c r="W845" s="116"/>
      <c r="X845" s="118"/>
      <c r="Y845" s="120"/>
      <c r="Z845" s="116"/>
      <c r="AA845" s="116"/>
      <c r="AB845" s="55">
        <f t="shared" si="73"/>
        <v>0</v>
      </c>
      <c r="AC845" s="39"/>
      <c r="AD845" s="96" t="str">
        <f t="shared" si="74"/>
        <v>No</v>
      </c>
      <c r="AE845" s="18" t="str">
        <f>IFERROR(VLOOKUP(L845,'EFM Funds June 2020'!D:M,9,FALSE),"No")</f>
        <v>No</v>
      </c>
      <c r="AF845" s="18" t="str">
        <f>IFERROR(VLOOKUP(W845,'EFM Funds June 2020'!D:L,9,FALSE),"No")</f>
        <v>No</v>
      </c>
      <c r="AG845" s="19" t="str">
        <f t="shared" ca="1" si="75"/>
        <v>No</v>
      </c>
      <c r="AH845" s="19" t="str">
        <f t="shared" si="76"/>
        <v>No</v>
      </c>
      <c r="AI845" s="56" t="str">
        <f t="shared" ca="1" si="77"/>
        <v>Yes</v>
      </c>
      <c r="AJ845" s="56" t="str">
        <f ca="1">IFERROR(IF(OR($R$1&gt;Q845+90,$R$1&gt;VLOOKUP(W845,'EFM Funds June 2020'!D:E,2,FALSE)+90),"Yes","No"),"No")</f>
        <v>No</v>
      </c>
      <c r="AK845" s="56" t="str">
        <f>IFERROR(IF(OR(IFERROR(IF(AND(VLOOKUP(L845,'EFM Funds June 2020'!$D:$M,10,FALSE)="Yes",T845&lt;0),"Yes","No"),"No")="Yes",IFERROR(IF(AND(VLOOKUP(W845,'EFM Funds June 2020'!$D:$M,10,FALSE)="Yes",AA845&gt;0),"Yes","No"),"No")="Yes"),"Yes","No"),"No")</f>
        <v>No</v>
      </c>
      <c r="AL845" s="95" t="str">
        <f t="shared" si="78"/>
        <v>NoNo</v>
      </c>
    </row>
    <row r="846" spans="1:38" s="12" customFormat="1" x14ac:dyDescent="0.35">
      <c r="A846" s="13"/>
      <c r="B846" s="20"/>
      <c r="C846" s="20"/>
      <c r="D846" s="13"/>
      <c r="E846" s="13"/>
      <c r="F846" s="13"/>
      <c r="G846" s="21"/>
      <c r="H846" s="104"/>
      <c r="I846" s="21"/>
      <c r="J846" s="21"/>
      <c r="K846" s="13"/>
      <c r="L846" s="13"/>
      <c r="M846" s="20"/>
      <c r="N846" s="13"/>
      <c r="O846" s="13"/>
      <c r="P846" s="13"/>
      <c r="Q846" s="22"/>
      <c r="R846" s="13"/>
      <c r="S846" s="13"/>
      <c r="T846" s="13"/>
      <c r="U846" s="116"/>
      <c r="V846" s="116"/>
      <c r="W846" s="116"/>
      <c r="X846" s="118"/>
      <c r="Y846" s="120"/>
      <c r="Z846" s="116"/>
      <c r="AA846" s="116"/>
      <c r="AB846" s="55">
        <f t="shared" si="73"/>
        <v>0</v>
      </c>
      <c r="AC846" s="39"/>
      <c r="AD846" s="96" t="str">
        <f t="shared" si="74"/>
        <v>No</v>
      </c>
      <c r="AE846" s="18" t="str">
        <f>IFERROR(VLOOKUP(L846,'EFM Funds June 2020'!D:M,9,FALSE),"No")</f>
        <v>No</v>
      </c>
      <c r="AF846" s="18" t="str">
        <f>IFERROR(VLOOKUP(W846,'EFM Funds June 2020'!D:L,9,FALSE),"No")</f>
        <v>No</v>
      </c>
      <c r="AG846" s="19" t="str">
        <f t="shared" ca="1" si="75"/>
        <v>No</v>
      </c>
      <c r="AH846" s="19" t="str">
        <f t="shared" si="76"/>
        <v>No</v>
      </c>
      <c r="AI846" s="56" t="str">
        <f t="shared" ca="1" si="77"/>
        <v>Yes</v>
      </c>
      <c r="AJ846" s="56" t="str">
        <f ca="1">IFERROR(IF(OR($R$1&gt;Q846+90,$R$1&gt;VLOOKUP(W846,'EFM Funds June 2020'!D:E,2,FALSE)+90),"Yes","No"),"No")</f>
        <v>No</v>
      </c>
      <c r="AK846" s="56" t="str">
        <f>IFERROR(IF(OR(IFERROR(IF(AND(VLOOKUP(L846,'EFM Funds June 2020'!$D:$M,10,FALSE)="Yes",T846&lt;0),"Yes","No"),"No")="Yes",IFERROR(IF(AND(VLOOKUP(W846,'EFM Funds June 2020'!$D:$M,10,FALSE)="Yes",AA846&gt;0),"Yes","No"),"No")="Yes"),"Yes","No"),"No")</f>
        <v>No</v>
      </c>
      <c r="AL846" s="95" t="str">
        <f t="shared" si="78"/>
        <v>NoNo</v>
      </c>
    </row>
    <row r="847" spans="1:38" s="12" customFormat="1" x14ac:dyDescent="0.35">
      <c r="A847" s="13"/>
      <c r="B847" s="20"/>
      <c r="C847" s="20"/>
      <c r="D847" s="13"/>
      <c r="E847" s="13"/>
      <c r="F847" s="13"/>
      <c r="G847" s="21"/>
      <c r="H847" s="104"/>
      <c r="I847" s="21"/>
      <c r="J847" s="21"/>
      <c r="K847" s="13"/>
      <c r="L847" s="13"/>
      <c r="M847" s="20"/>
      <c r="N847" s="13"/>
      <c r="O847" s="13"/>
      <c r="P847" s="13"/>
      <c r="Q847" s="22"/>
      <c r="R847" s="13"/>
      <c r="S847" s="13"/>
      <c r="T847" s="13"/>
      <c r="U847" s="116"/>
      <c r="V847" s="116"/>
      <c r="W847" s="116"/>
      <c r="X847" s="118"/>
      <c r="Y847" s="120"/>
      <c r="Z847" s="116"/>
      <c r="AA847" s="116"/>
      <c r="AB847" s="55">
        <f t="shared" si="73"/>
        <v>0</v>
      </c>
      <c r="AC847" s="39"/>
      <c r="AD847" s="96" t="str">
        <f t="shared" si="74"/>
        <v>No</v>
      </c>
      <c r="AE847" s="18" t="str">
        <f>IFERROR(VLOOKUP(L847,'EFM Funds June 2020'!D:M,9,FALSE),"No")</f>
        <v>No</v>
      </c>
      <c r="AF847" s="18" t="str">
        <f>IFERROR(VLOOKUP(W847,'EFM Funds June 2020'!D:L,9,FALSE),"No")</f>
        <v>No</v>
      </c>
      <c r="AG847" s="19" t="str">
        <f t="shared" ca="1" si="75"/>
        <v>No</v>
      </c>
      <c r="AH847" s="19" t="str">
        <f t="shared" si="76"/>
        <v>No</v>
      </c>
      <c r="AI847" s="56" t="str">
        <f t="shared" ca="1" si="77"/>
        <v>Yes</v>
      </c>
      <c r="AJ847" s="56" t="str">
        <f ca="1">IFERROR(IF(OR($R$1&gt;Q847+90,$R$1&gt;VLOOKUP(W847,'EFM Funds June 2020'!D:E,2,FALSE)+90),"Yes","No"),"No")</f>
        <v>No</v>
      </c>
      <c r="AK847" s="56" t="str">
        <f>IFERROR(IF(OR(IFERROR(IF(AND(VLOOKUP(L847,'EFM Funds June 2020'!$D:$M,10,FALSE)="Yes",T847&lt;0),"Yes","No"),"No")="Yes",IFERROR(IF(AND(VLOOKUP(W847,'EFM Funds June 2020'!$D:$M,10,FALSE)="Yes",AA847&gt;0),"Yes","No"),"No")="Yes"),"Yes","No"),"No")</f>
        <v>No</v>
      </c>
      <c r="AL847" s="95" t="str">
        <f t="shared" si="78"/>
        <v>NoNo</v>
      </c>
    </row>
    <row r="848" spans="1:38" s="12" customFormat="1" x14ac:dyDescent="0.35">
      <c r="A848" s="13"/>
      <c r="B848" s="20"/>
      <c r="C848" s="20"/>
      <c r="D848" s="13"/>
      <c r="E848" s="13"/>
      <c r="F848" s="13"/>
      <c r="G848" s="21"/>
      <c r="H848" s="104"/>
      <c r="I848" s="21"/>
      <c r="J848" s="21"/>
      <c r="K848" s="13"/>
      <c r="L848" s="13"/>
      <c r="M848" s="20"/>
      <c r="N848" s="13"/>
      <c r="O848" s="13"/>
      <c r="P848" s="13"/>
      <c r="Q848" s="22"/>
      <c r="R848" s="13"/>
      <c r="S848" s="13"/>
      <c r="T848" s="13"/>
      <c r="U848" s="116"/>
      <c r="V848" s="116"/>
      <c r="W848" s="116"/>
      <c r="X848" s="118"/>
      <c r="Y848" s="120"/>
      <c r="Z848" s="116"/>
      <c r="AA848" s="116"/>
      <c r="AB848" s="55">
        <f t="shared" si="73"/>
        <v>0</v>
      </c>
      <c r="AC848" s="39"/>
      <c r="AD848" s="96" t="str">
        <f t="shared" si="74"/>
        <v>No</v>
      </c>
      <c r="AE848" s="18" t="str">
        <f>IFERROR(VLOOKUP(L848,'EFM Funds June 2020'!D:M,9,FALSE),"No")</f>
        <v>No</v>
      </c>
      <c r="AF848" s="18" t="str">
        <f>IFERROR(VLOOKUP(W848,'EFM Funds June 2020'!D:L,9,FALSE),"No")</f>
        <v>No</v>
      </c>
      <c r="AG848" s="19" t="str">
        <f t="shared" ca="1" si="75"/>
        <v>No</v>
      </c>
      <c r="AH848" s="19" t="str">
        <f t="shared" si="76"/>
        <v>No</v>
      </c>
      <c r="AI848" s="56" t="str">
        <f t="shared" ca="1" si="77"/>
        <v>Yes</v>
      </c>
      <c r="AJ848" s="56" t="str">
        <f ca="1">IFERROR(IF(OR($R$1&gt;Q848+90,$R$1&gt;VLOOKUP(W848,'EFM Funds June 2020'!D:E,2,FALSE)+90),"Yes","No"),"No")</f>
        <v>No</v>
      </c>
      <c r="AK848" s="56" t="str">
        <f>IFERROR(IF(OR(IFERROR(IF(AND(VLOOKUP(L848,'EFM Funds June 2020'!$D:$M,10,FALSE)="Yes",T848&lt;0),"Yes","No"),"No")="Yes",IFERROR(IF(AND(VLOOKUP(W848,'EFM Funds June 2020'!$D:$M,10,FALSE)="Yes",AA848&gt;0),"Yes","No"),"No")="Yes"),"Yes","No"),"No")</f>
        <v>No</v>
      </c>
      <c r="AL848" s="95" t="str">
        <f t="shared" si="78"/>
        <v>NoNo</v>
      </c>
    </row>
    <row r="849" spans="1:38" s="12" customFormat="1" x14ac:dyDescent="0.35">
      <c r="A849" s="13"/>
      <c r="B849" s="20"/>
      <c r="C849" s="20"/>
      <c r="D849" s="13"/>
      <c r="E849" s="13"/>
      <c r="F849" s="13"/>
      <c r="G849" s="21"/>
      <c r="H849" s="104"/>
      <c r="I849" s="21"/>
      <c r="J849" s="21"/>
      <c r="K849" s="13"/>
      <c r="L849" s="13"/>
      <c r="M849" s="20"/>
      <c r="N849" s="13"/>
      <c r="O849" s="13"/>
      <c r="P849" s="13"/>
      <c r="Q849" s="22"/>
      <c r="R849" s="13"/>
      <c r="S849" s="13"/>
      <c r="T849" s="13"/>
      <c r="U849" s="116"/>
      <c r="V849" s="116"/>
      <c r="W849" s="116"/>
      <c r="X849" s="118"/>
      <c r="Y849" s="120"/>
      <c r="Z849" s="116"/>
      <c r="AA849" s="116"/>
      <c r="AB849" s="55">
        <f t="shared" si="73"/>
        <v>0</v>
      </c>
      <c r="AC849" s="39"/>
      <c r="AD849" s="96" t="str">
        <f t="shared" si="74"/>
        <v>No</v>
      </c>
      <c r="AE849" s="18" t="str">
        <f>IFERROR(VLOOKUP(L849,'EFM Funds June 2020'!D:M,9,FALSE),"No")</f>
        <v>No</v>
      </c>
      <c r="AF849" s="18" t="str">
        <f>IFERROR(VLOOKUP(W849,'EFM Funds June 2020'!D:L,9,FALSE),"No")</f>
        <v>No</v>
      </c>
      <c r="AG849" s="19" t="str">
        <f t="shared" ca="1" si="75"/>
        <v>No</v>
      </c>
      <c r="AH849" s="19" t="str">
        <f t="shared" si="76"/>
        <v>No</v>
      </c>
      <c r="AI849" s="56" t="str">
        <f t="shared" ca="1" si="77"/>
        <v>Yes</v>
      </c>
      <c r="AJ849" s="56" t="str">
        <f ca="1">IFERROR(IF(OR($R$1&gt;Q849+90,$R$1&gt;VLOOKUP(W849,'EFM Funds June 2020'!D:E,2,FALSE)+90),"Yes","No"),"No")</f>
        <v>No</v>
      </c>
      <c r="AK849" s="56" t="str">
        <f>IFERROR(IF(OR(IFERROR(IF(AND(VLOOKUP(L849,'EFM Funds June 2020'!$D:$M,10,FALSE)="Yes",T849&lt;0),"Yes","No"),"No")="Yes",IFERROR(IF(AND(VLOOKUP(W849,'EFM Funds June 2020'!$D:$M,10,FALSE)="Yes",AA849&gt;0),"Yes","No"),"No")="Yes"),"Yes","No"),"No")</f>
        <v>No</v>
      </c>
      <c r="AL849" s="95" t="str">
        <f t="shared" si="78"/>
        <v>NoNo</v>
      </c>
    </row>
    <row r="850" spans="1:38" s="12" customFormat="1" x14ac:dyDescent="0.35">
      <c r="A850" s="13"/>
      <c r="B850" s="20"/>
      <c r="C850" s="20"/>
      <c r="D850" s="13"/>
      <c r="E850" s="13"/>
      <c r="F850" s="13"/>
      <c r="G850" s="21"/>
      <c r="H850" s="104"/>
      <c r="I850" s="21"/>
      <c r="J850" s="21"/>
      <c r="K850" s="13"/>
      <c r="L850" s="13"/>
      <c r="M850" s="20"/>
      <c r="N850" s="13"/>
      <c r="O850" s="13"/>
      <c r="P850" s="13"/>
      <c r="Q850" s="22"/>
      <c r="R850" s="13"/>
      <c r="S850" s="13"/>
      <c r="T850" s="13"/>
      <c r="U850" s="116"/>
      <c r="V850" s="116"/>
      <c r="W850" s="116"/>
      <c r="X850" s="118"/>
      <c r="Y850" s="120"/>
      <c r="Z850" s="116"/>
      <c r="AA850" s="116"/>
      <c r="AB850" s="55">
        <f t="shared" si="73"/>
        <v>0</v>
      </c>
      <c r="AC850" s="39"/>
      <c r="AD850" s="96" t="str">
        <f t="shared" si="74"/>
        <v>No</v>
      </c>
      <c r="AE850" s="18" t="str">
        <f>IFERROR(VLOOKUP(L850,'EFM Funds June 2020'!D:M,9,FALSE),"No")</f>
        <v>No</v>
      </c>
      <c r="AF850" s="18" t="str">
        <f>IFERROR(VLOOKUP(W850,'EFM Funds June 2020'!D:L,9,FALSE),"No")</f>
        <v>No</v>
      </c>
      <c r="AG850" s="19" t="str">
        <f t="shared" ca="1" si="75"/>
        <v>No</v>
      </c>
      <c r="AH850" s="19" t="str">
        <f t="shared" si="76"/>
        <v>No</v>
      </c>
      <c r="AI850" s="56" t="str">
        <f t="shared" ca="1" si="77"/>
        <v>Yes</v>
      </c>
      <c r="AJ850" s="56" t="str">
        <f ca="1">IFERROR(IF(OR($R$1&gt;Q850+90,$R$1&gt;VLOOKUP(W850,'EFM Funds June 2020'!D:E,2,FALSE)+90),"Yes","No"),"No")</f>
        <v>No</v>
      </c>
      <c r="AK850" s="56" t="str">
        <f>IFERROR(IF(OR(IFERROR(IF(AND(VLOOKUP(L850,'EFM Funds June 2020'!$D:$M,10,FALSE)="Yes",T850&lt;0),"Yes","No"),"No")="Yes",IFERROR(IF(AND(VLOOKUP(W850,'EFM Funds June 2020'!$D:$M,10,FALSE)="Yes",AA850&gt;0),"Yes","No"),"No")="Yes"),"Yes","No"),"No")</f>
        <v>No</v>
      </c>
      <c r="AL850" s="95" t="str">
        <f t="shared" si="78"/>
        <v>NoNo</v>
      </c>
    </row>
    <row r="851" spans="1:38" s="12" customFormat="1" x14ac:dyDescent="0.35">
      <c r="A851" s="13"/>
      <c r="B851" s="20"/>
      <c r="C851" s="20"/>
      <c r="D851" s="13"/>
      <c r="E851" s="13"/>
      <c r="F851" s="13"/>
      <c r="G851" s="21"/>
      <c r="H851" s="104"/>
      <c r="I851" s="21"/>
      <c r="J851" s="21"/>
      <c r="K851" s="13"/>
      <c r="L851" s="13"/>
      <c r="M851" s="20"/>
      <c r="N851" s="13"/>
      <c r="O851" s="13"/>
      <c r="P851" s="13"/>
      <c r="Q851" s="22"/>
      <c r="R851" s="13"/>
      <c r="S851" s="13"/>
      <c r="T851" s="13"/>
      <c r="U851" s="116"/>
      <c r="V851" s="116"/>
      <c r="W851" s="116"/>
      <c r="X851" s="118"/>
      <c r="Y851" s="120"/>
      <c r="Z851" s="116"/>
      <c r="AA851" s="116"/>
      <c r="AB851" s="55">
        <f t="shared" ref="AB851:AB914" si="79">T851-AA851</f>
        <v>0</v>
      </c>
      <c r="AC851" s="39"/>
      <c r="AD851" s="96" t="str">
        <f t="shared" si="74"/>
        <v>No</v>
      </c>
      <c r="AE851" s="18" t="str">
        <f>IFERROR(VLOOKUP(L851,'EFM Funds June 2020'!D:M,9,FALSE),"No")</f>
        <v>No</v>
      </c>
      <c r="AF851" s="18" t="str">
        <f>IFERROR(VLOOKUP(W851,'EFM Funds June 2020'!D:L,9,FALSE),"No")</f>
        <v>No</v>
      </c>
      <c r="AG851" s="19" t="str">
        <f t="shared" ca="1" si="75"/>
        <v>No</v>
      </c>
      <c r="AH851" s="19" t="str">
        <f t="shared" si="76"/>
        <v>No</v>
      </c>
      <c r="AI851" s="56" t="str">
        <f t="shared" ca="1" si="77"/>
        <v>Yes</v>
      </c>
      <c r="AJ851" s="56" t="str">
        <f ca="1">IFERROR(IF(OR($R$1&gt;Q851+90,$R$1&gt;VLOOKUP(W851,'EFM Funds June 2020'!D:E,2,FALSE)+90),"Yes","No"),"No")</f>
        <v>No</v>
      </c>
      <c r="AK851" s="56" t="str">
        <f>IFERROR(IF(OR(IFERROR(IF(AND(VLOOKUP(L851,'EFM Funds June 2020'!$D:$M,10,FALSE)="Yes",T851&lt;0),"Yes","No"),"No")="Yes",IFERROR(IF(AND(VLOOKUP(W851,'EFM Funds June 2020'!$D:$M,10,FALSE)="Yes",AA851&gt;0),"Yes","No"),"No")="Yes"),"Yes","No"),"No")</f>
        <v>No</v>
      </c>
      <c r="AL851" s="95" t="str">
        <f t="shared" si="78"/>
        <v>NoNo</v>
      </c>
    </row>
    <row r="852" spans="1:38" s="12" customFormat="1" x14ac:dyDescent="0.35">
      <c r="A852" s="13"/>
      <c r="B852" s="20"/>
      <c r="C852" s="20"/>
      <c r="D852" s="13"/>
      <c r="E852" s="13"/>
      <c r="F852" s="13"/>
      <c r="G852" s="21"/>
      <c r="H852" s="104"/>
      <c r="I852" s="21"/>
      <c r="J852" s="21"/>
      <c r="K852" s="13"/>
      <c r="L852" s="13"/>
      <c r="M852" s="20"/>
      <c r="N852" s="13"/>
      <c r="O852" s="13"/>
      <c r="P852" s="13"/>
      <c r="Q852" s="22"/>
      <c r="R852" s="13"/>
      <c r="S852" s="13"/>
      <c r="T852" s="13"/>
      <c r="U852" s="116"/>
      <c r="V852" s="116"/>
      <c r="W852" s="116"/>
      <c r="X852" s="118"/>
      <c r="Y852" s="120"/>
      <c r="Z852" s="116"/>
      <c r="AA852" s="116"/>
      <c r="AB852" s="55">
        <f t="shared" si="79"/>
        <v>0</v>
      </c>
      <c r="AC852" s="39"/>
      <c r="AD852" s="96" t="str">
        <f t="shared" ref="AD852:AD915" si="80">IF(ISNUMBER(SEARCH("Yes",AL852)),"Yes","No")</f>
        <v>No</v>
      </c>
      <c r="AE852" s="18" t="str">
        <f>IFERROR(VLOOKUP(L852,'EFM Funds June 2020'!D:M,9,FALSE),"No")</f>
        <v>No</v>
      </c>
      <c r="AF852" s="18" t="str">
        <f>IFERROR(VLOOKUP(W852,'EFM Funds June 2020'!D:L,9,FALSE),"No")</f>
        <v>No</v>
      </c>
      <c r="AG852" s="19" t="str">
        <f t="shared" ref="AG852:AG915" ca="1" si="81">IF(AND(AI852="Yes",AK852="Yes"),"Yes",IF(AND(AJ852="Yes",AK852="Yes"),"Yes","No"))</f>
        <v>No</v>
      </c>
      <c r="AH852" s="19" t="str">
        <f t="shared" ref="AH852:AH915" si="82">IF(OR(R852="GSHIP",R852="FEEREM",R852="GSPFR",R852="TUITRM",R852="CMPFEE"),"Yes","No")</f>
        <v>No</v>
      </c>
      <c r="AI852" s="56" t="str">
        <f t="shared" ref="AI852:AI915" ca="1" si="83">IFERROR(IF($R$1&gt;=(H852+120),"Yes","No"),"")</f>
        <v>Yes</v>
      </c>
      <c r="AJ852" s="56" t="str">
        <f ca="1">IFERROR(IF(OR($R$1&gt;Q852+90,$R$1&gt;VLOOKUP(W852,'EFM Funds June 2020'!D:E,2,FALSE)+90),"Yes","No"),"No")</f>
        <v>No</v>
      </c>
      <c r="AK852" s="56" t="str">
        <f>IFERROR(IF(OR(IFERROR(IF(AND(VLOOKUP(L852,'EFM Funds June 2020'!$D:$M,10,FALSE)="Yes",T852&lt;0),"Yes","No"),"No")="Yes",IFERROR(IF(AND(VLOOKUP(W852,'EFM Funds June 2020'!$D:$M,10,FALSE)="Yes",AA852&gt;0),"Yes","No"),"No")="Yes"),"Yes","No"),"No")</f>
        <v>No</v>
      </c>
      <c r="AL852" s="95" t="str">
        <f t="shared" ref="AL852:AL915" si="84">AE852&amp;AF852</f>
        <v>NoNo</v>
      </c>
    </row>
    <row r="853" spans="1:38" s="12" customFormat="1" x14ac:dyDescent="0.35">
      <c r="A853" s="13"/>
      <c r="B853" s="20"/>
      <c r="C853" s="20"/>
      <c r="D853" s="13"/>
      <c r="E853" s="13"/>
      <c r="F853" s="13"/>
      <c r="G853" s="21"/>
      <c r="H853" s="104"/>
      <c r="I853" s="21"/>
      <c r="J853" s="21"/>
      <c r="K853" s="13"/>
      <c r="L853" s="13"/>
      <c r="M853" s="20"/>
      <c r="N853" s="13"/>
      <c r="O853" s="13"/>
      <c r="P853" s="13"/>
      <c r="Q853" s="22"/>
      <c r="R853" s="13"/>
      <c r="S853" s="13"/>
      <c r="T853" s="13"/>
      <c r="U853" s="116"/>
      <c r="V853" s="116"/>
      <c r="W853" s="116"/>
      <c r="X853" s="118"/>
      <c r="Y853" s="120"/>
      <c r="Z853" s="116"/>
      <c r="AA853" s="116"/>
      <c r="AB853" s="55">
        <f t="shared" si="79"/>
        <v>0</v>
      </c>
      <c r="AC853" s="39"/>
      <c r="AD853" s="96" t="str">
        <f t="shared" si="80"/>
        <v>No</v>
      </c>
      <c r="AE853" s="18" t="str">
        <f>IFERROR(VLOOKUP(L853,'EFM Funds June 2020'!D:M,9,FALSE),"No")</f>
        <v>No</v>
      </c>
      <c r="AF853" s="18" t="str">
        <f>IFERROR(VLOOKUP(W853,'EFM Funds June 2020'!D:L,9,FALSE),"No")</f>
        <v>No</v>
      </c>
      <c r="AG853" s="19" t="str">
        <f t="shared" ca="1" si="81"/>
        <v>No</v>
      </c>
      <c r="AH853" s="19" t="str">
        <f t="shared" si="82"/>
        <v>No</v>
      </c>
      <c r="AI853" s="56" t="str">
        <f t="shared" ca="1" si="83"/>
        <v>Yes</v>
      </c>
      <c r="AJ853" s="56" t="str">
        <f ca="1">IFERROR(IF(OR($R$1&gt;Q853+90,$R$1&gt;VLOOKUP(W853,'EFM Funds June 2020'!D:E,2,FALSE)+90),"Yes","No"),"No")</f>
        <v>No</v>
      </c>
      <c r="AK853" s="56" t="str">
        <f>IFERROR(IF(OR(IFERROR(IF(AND(VLOOKUP(L853,'EFM Funds June 2020'!$D:$M,10,FALSE)="Yes",T853&lt;0),"Yes","No"),"No")="Yes",IFERROR(IF(AND(VLOOKUP(W853,'EFM Funds June 2020'!$D:$M,10,FALSE)="Yes",AA853&gt;0),"Yes","No"),"No")="Yes"),"Yes","No"),"No")</f>
        <v>No</v>
      </c>
      <c r="AL853" s="95" t="str">
        <f t="shared" si="84"/>
        <v>NoNo</v>
      </c>
    </row>
    <row r="854" spans="1:38" s="12" customFormat="1" x14ac:dyDescent="0.35">
      <c r="A854" s="13"/>
      <c r="B854" s="20"/>
      <c r="C854" s="20"/>
      <c r="D854" s="13"/>
      <c r="E854" s="13"/>
      <c r="F854" s="13"/>
      <c r="G854" s="21"/>
      <c r="H854" s="104"/>
      <c r="I854" s="21"/>
      <c r="J854" s="21"/>
      <c r="K854" s="13"/>
      <c r="L854" s="13"/>
      <c r="M854" s="20"/>
      <c r="N854" s="13"/>
      <c r="O854" s="13"/>
      <c r="P854" s="13"/>
      <c r="Q854" s="22"/>
      <c r="R854" s="13"/>
      <c r="S854" s="13"/>
      <c r="T854" s="13"/>
      <c r="U854" s="116"/>
      <c r="V854" s="116"/>
      <c r="W854" s="116"/>
      <c r="X854" s="118"/>
      <c r="Y854" s="120"/>
      <c r="Z854" s="116"/>
      <c r="AA854" s="116"/>
      <c r="AB854" s="55">
        <f t="shared" si="79"/>
        <v>0</v>
      </c>
      <c r="AC854" s="39"/>
      <c r="AD854" s="96" t="str">
        <f t="shared" si="80"/>
        <v>No</v>
      </c>
      <c r="AE854" s="18" t="str">
        <f>IFERROR(VLOOKUP(L854,'EFM Funds June 2020'!D:M,9,FALSE),"No")</f>
        <v>No</v>
      </c>
      <c r="AF854" s="18" t="str">
        <f>IFERROR(VLOOKUP(W854,'EFM Funds June 2020'!D:L,9,FALSE),"No")</f>
        <v>No</v>
      </c>
      <c r="AG854" s="19" t="str">
        <f t="shared" ca="1" si="81"/>
        <v>No</v>
      </c>
      <c r="AH854" s="19" t="str">
        <f t="shared" si="82"/>
        <v>No</v>
      </c>
      <c r="AI854" s="56" t="str">
        <f t="shared" ca="1" si="83"/>
        <v>Yes</v>
      </c>
      <c r="AJ854" s="56" t="str">
        <f ca="1">IFERROR(IF(OR($R$1&gt;Q854+90,$R$1&gt;VLOOKUP(W854,'EFM Funds June 2020'!D:E,2,FALSE)+90),"Yes","No"),"No")</f>
        <v>No</v>
      </c>
      <c r="AK854" s="56" t="str">
        <f>IFERROR(IF(OR(IFERROR(IF(AND(VLOOKUP(L854,'EFM Funds June 2020'!$D:$M,10,FALSE)="Yes",T854&lt;0),"Yes","No"),"No")="Yes",IFERROR(IF(AND(VLOOKUP(W854,'EFM Funds June 2020'!$D:$M,10,FALSE)="Yes",AA854&gt;0),"Yes","No"),"No")="Yes"),"Yes","No"),"No")</f>
        <v>No</v>
      </c>
      <c r="AL854" s="95" t="str">
        <f t="shared" si="84"/>
        <v>NoNo</v>
      </c>
    </row>
    <row r="855" spans="1:38" s="12" customFormat="1" x14ac:dyDescent="0.35">
      <c r="A855" s="13"/>
      <c r="B855" s="20"/>
      <c r="C855" s="20"/>
      <c r="D855" s="13"/>
      <c r="E855" s="13"/>
      <c r="F855" s="13"/>
      <c r="G855" s="21"/>
      <c r="H855" s="104"/>
      <c r="I855" s="21"/>
      <c r="J855" s="21"/>
      <c r="K855" s="13"/>
      <c r="L855" s="13"/>
      <c r="M855" s="20"/>
      <c r="N855" s="13"/>
      <c r="O855" s="13"/>
      <c r="P855" s="13"/>
      <c r="Q855" s="22"/>
      <c r="R855" s="13"/>
      <c r="S855" s="13"/>
      <c r="T855" s="13"/>
      <c r="U855" s="116"/>
      <c r="V855" s="116"/>
      <c r="W855" s="116"/>
      <c r="X855" s="118"/>
      <c r="Y855" s="120"/>
      <c r="Z855" s="116"/>
      <c r="AA855" s="116"/>
      <c r="AB855" s="55">
        <f t="shared" si="79"/>
        <v>0</v>
      </c>
      <c r="AC855" s="39"/>
      <c r="AD855" s="96" t="str">
        <f t="shared" si="80"/>
        <v>No</v>
      </c>
      <c r="AE855" s="18" t="str">
        <f>IFERROR(VLOOKUP(L855,'EFM Funds June 2020'!D:M,9,FALSE),"No")</f>
        <v>No</v>
      </c>
      <c r="AF855" s="18" t="str">
        <f>IFERROR(VLOOKUP(W855,'EFM Funds June 2020'!D:L,9,FALSE),"No")</f>
        <v>No</v>
      </c>
      <c r="AG855" s="19" t="str">
        <f t="shared" ca="1" si="81"/>
        <v>No</v>
      </c>
      <c r="AH855" s="19" t="str">
        <f t="shared" si="82"/>
        <v>No</v>
      </c>
      <c r="AI855" s="56" t="str">
        <f t="shared" ca="1" si="83"/>
        <v>Yes</v>
      </c>
      <c r="AJ855" s="56" t="str">
        <f ca="1">IFERROR(IF(OR($R$1&gt;Q855+90,$R$1&gt;VLOOKUP(W855,'EFM Funds June 2020'!D:E,2,FALSE)+90),"Yes","No"),"No")</f>
        <v>No</v>
      </c>
      <c r="AK855" s="56" t="str">
        <f>IFERROR(IF(OR(IFERROR(IF(AND(VLOOKUP(L855,'EFM Funds June 2020'!$D:$M,10,FALSE)="Yes",T855&lt;0),"Yes","No"),"No")="Yes",IFERROR(IF(AND(VLOOKUP(W855,'EFM Funds June 2020'!$D:$M,10,FALSE)="Yes",AA855&gt;0),"Yes","No"),"No")="Yes"),"Yes","No"),"No")</f>
        <v>No</v>
      </c>
      <c r="AL855" s="95" t="str">
        <f t="shared" si="84"/>
        <v>NoNo</v>
      </c>
    </row>
    <row r="856" spans="1:38" s="12" customFormat="1" x14ac:dyDescent="0.35">
      <c r="A856" s="13"/>
      <c r="B856" s="20"/>
      <c r="C856" s="20"/>
      <c r="D856" s="13"/>
      <c r="E856" s="13"/>
      <c r="F856" s="13"/>
      <c r="G856" s="21"/>
      <c r="H856" s="104"/>
      <c r="I856" s="21"/>
      <c r="J856" s="21"/>
      <c r="K856" s="13"/>
      <c r="L856" s="13"/>
      <c r="M856" s="20"/>
      <c r="N856" s="13"/>
      <c r="O856" s="13"/>
      <c r="P856" s="13"/>
      <c r="Q856" s="22"/>
      <c r="R856" s="13"/>
      <c r="S856" s="13"/>
      <c r="T856" s="13"/>
      <c r="U856" s="116"/>
      <c r="V856" s="116"/>
      <c r="W856" s="116"/>
      <c r="X856" s="118"/>
      <c r="Y856" s="120"/>
      <c r="Z856" s="116"/>
      <c r="AA856" s="116"/>
      <c r="AB856" s="55">
        <f t="shared" si="79"/>
        <v>0</v>
      </c>
      <c r="AC856" s="39"/>
      <c r="AD856" s="96" t="str">
        <f t="shared" si="80"/>
        <v>No</v>
      </c>
      <c r="AE856" s="18" t="str">
        <f>IFERROR(VLOOKUP(L856,'EFM Funds June 2020'!D:M,9,FALSE),"No")</f>
        <v>No</v>
      </c>
      <c r="AF856" s="18" t="str">
        <f>IFERROR(VLOOKUP(W856,'EFM Funds June 2020'!D:L,9,FALSE),"No")</f>
        <v>No</v>
      </c>
      <c r="AG856" s="19" t="str">
        <f t="shared" ca="1" si="81"/>
        <v>No</v>
      </c>
      <c r="AH856" s="19" t="str">
        <f t="shared" si="82"/>
        <v>No</v>
      </c>
      <c r="AI856" s="56" t="str">
        <f t="shared" ca="1" si="83"/>
        <v>Yes</v>
      </c>
      <c r="AJ856" s="56" t="str">
        <f ca="1">IFERROR(IF(OR($R$1&gt;Q856+90,$R$1&gt;VLOOKUP(W856,'EFM Funds June 2020'!D:E,2,FALSE)+90),"Yes","No"),"No")</f>
        <v>No</v>
      </c>
      <c r="AK856" s="56" t="str">
        <f>IFERROR(IF(OR(IFERROR(IF(AND(VLOOKUP(L856,'EFM Funds June 2020'!$D:$M,10,FALSE)="Yes",T856&lt;0),"Yes","No"),"No")="Yes",IFERROR(IF(AND(VLOOKUP(W856,'EFM Funds June 2020'!$D:$M,10,FALSE)="Yes",AA856&gt;0),"Yes","No"),"No")="Yes"),"Yes","No"),"No")</f>
        <v>No</v>
      </c>
      <c r="AL856" s="95" t="str">
        <f t="shared" si="84"/>
        <v>NoNo</v>
      </c>
    </row>
    <row r="857" spans="1:38" s="12" customFormat="1" x14ac:dyDescent="0.35">
      <c r="A857" s="13"/>
      <c r="B857" s="20"/>
      <c r="C857" s="20"/>
      <c r="D857" s="13"/>
      <c r="E857" s="13"/>
      <c r="F857" s="13"/>
      <c r="G857" s="21"/>
      <c r="H857" s="104"/>
      <c r="I857" s="21"/>
      <c r="J857" s="21"/>
      <c r="K857" s="13"/>
      <c r="L857" s="13"/>
      <c r="M857" s="20"/>
      <c r="N857" s="13"/>
      <c r="O857" s="13"/>
      <c r="P857" s="13"/>
      <c r="Q857" s="22"/>
      <c r="R857" s="13"/>
      <c r="S857" s="13"/>
      <c r="T857" s="13"/>
      <c r="U857" s="116"/>
      <c r="V857" s="116"/>
      <c r="W857" s="116"/>
      <c r="X857" s="118"/>
      <c r="Y857" s="120"/>
      <c r="Z857" s="116"/>
      <c r="AA857" s="116"/>
      <c r="AB857" s="55">
        <f t="shared" si="79"/>
        <v>0</v>
      </c>
      <c r="AC857" s="39"/>
      <c r="AD857" s="96" t="str">
        <f t="shared" si="80"/>
        <v>No</v>
      </c>
      <c r="AE857" s="18" t="str">
        <f>IFERROR(VLOOKUP(L857,'EFM Funds June 2020'!D:M,9,FALSE),"No")</f>
        <v>No</v>
      </c>
      <c r="AF857" s="18" t="str">
        <f>IFERROR(VLOOKUP(W857,'EFM Funds June 2020'!D:L,9,FALSE),"No")</f>
        <v>No</v>
      </c>
      <c r="AG857" s="19" t="str">
        <f t="shared" ca="1" si="81"/>
        <v>No</v>
      </c>
      <c r="AH857" s="19" t="str">
        <f t="shared" si="82"/>
        <v>No</v>
      </c>
      <c r="AI857" s="56" t="str">
        <f t="shared" ca="1" si="83"/>
        <v>Yes</v>
      </c>
      <c r="AJ857" s="56" t="str">
        <f ca="1">IFERROR(IF(OR($R$1&gt;Q857+90,$R$1&gt;VLOOKUP(W857,'EFM Funds June 2020'!D:E,2,FALSE)+90),"Yes","No"),"No")</f>
        <v>No</v>
      </c>
      <c r="AK857" s="56" t="str">
        <f>IFERROR(IF(OR(IFERROR(IF(AND(VLOOKUP(L857,'EFM Funds June 2020'!$D:$M,10,FALSE)="Yes",T857&lt;0),"Yes","No"),"No")="Yes",IFERROR(IF(AND(VLOOKUP(W857,'EFM Funds June 2020'!$D:$M,10,FALSE)="Yes",AA857&gt;0),"Yes","No"),"No")="Yes"),"Yes","No"),"No")</f>
        <v>No</v>
      </c>
      <c r="AL857" s="95" t="str">
        <f t="shared" si="84"/>
        <v>NoNo</v>
      </c>
    </row>
    <row r="858" spans="1:38" s="12" customFormat="1" x14ac:dyDescent="0.35">
      <c r="A858" s="13"/>
      <c r="B858" s="20"/>
      <c r="C858" s="20"/>
      <c r="D858" s="13"/>
      <c r="E858" s="13"/>
      <c r="F858" s="13"/>
      <c r="G858" s="21"/>
      <c r="H858" s="104"/>
      <c r="I858" s="21"/>
      <c r="J858" s="21"/>
      <c r="K858" s="13"/>
      <c r="L858" s="13"/>
      <c r="M858" s="20"/>
      <c r="N858" s="13"/>
      <c r="O858" s="13"/>
      <c r="P858" s="13"/>
      <c r="Q858" s="22"/>
      <c r="R858" s="13"/>
      <c r="S858" s="13"/>
      <c r="T858" s="13"/>
      <c r="U858" s="116"/>
      <c r="V858" s="116"/>
      <c r="W858" s="116"/>
      <c r="X858" s="118"/>
      <c r="Y858" s="120"/>
      <c r="Z858" s="116"/>
      <c r="AA858" s="116"/>
      <c r="AB858" s="55">
        <f t="shared" si="79"/>
        <v>0</v>
      </c>
      <c r="AC858" s="39"/>
      <c r="AD858" s="96" t="str">
        <f t="shared" si="80"/>
        <v>No</v>
      </c>
      <c r="AE858" s="18" t="str">
        <f>IFERROR(VLOOKUP(L858,'EFM Funds June 2020'!D:M,9,FALSE),"No")</f>
        <v>No</v>
      </c>
      <c r="AF858" s="18" t="str">
        <f>IFERROR(VLOOKUP(W858,'EFM Funds June 2020'!D:L,9,FALSE),"No")</f>
        <v>No</v>
      </c>
      <c r="AG858" s="19" t="str">
        <f t="shared" ca="1" si="81"/>
        <v>No</v>
      </c>
      <c r="AH858" s="19" t="str">
        <f t="shared" si="82"/>
        <v>No</v>
      </c>
      <c r="AI858" s="56" t="str">
        <f t="shared" ca="1" si="83"/>
        <v>Yes</v>
      </c>
      <c r="AJ858" s="56" t="str">
        <f ca="1">IFERROR(IF(OR($R$1&gt;Q858+90,$R$1&gt;VLOOKUP(W858,'EFM Funds June 2020'!D:E,2,FALSE)+90),"Yes","No"),"No")</f>
        <v>No</v>
      </c>
      <c r="AK858" s="56" t="str">
        <f>IFERROR(IF(OR(IFERROR(IF(AND(VLOOKUP(L858,'EFM Funds June 2020'!$D:$M,10,FALSE)="Yes",T858&lt;0),"Yes","No"),"No")="Yes",IFERROR(IF(AND(VLOOKUP(W858,'EFM Funds June 2020'!$D:$M,10,FALSE)="Yes",AA858&gt;0),"Yes","No"),"No")="Yes"),"Yes","No"),"No")</f>
        <v>No</v>
      </c>
      <c r="AL858" s="95" t="str">
        <f t="shared" si="84"/>
        <v>NoNo</v>
      </c>
    </row>
    <row r="859" spans="1:38" s="12" customFormat="1" x14ac:dyDescent="0.35">
      <c r="A859" s="13"/>
      <c r="B859" s="20"/>
      <c r="C859" s="20"/>
      <c r="D859" s="13"/>
      <c r="E859" s="13"/>
      <c r="F859" s="13"/>
      <c r="G859" s="21"/>
      <c r="H859" s="104"/>
      <c r="I859" s="21"/>
      <c r="J859" s="21"/>
      <c r="K859" s="13"/>
      <c r="L859" s="13"/>
      <c r="M859" s="20"/>
      <c r="N859" s="13"/>
      <c r="O859" s="13"/>
      <c r="P859" s="13"/>
      <c r="Q859" s="22"/>
      <c r="R859" s="13"/>
      <c r="S859" s="13"/>
      <c r="T859" s="13"/>
      <c r="U859" s="116"/>
      <c r="V859" s="116"/>
      <c r="W859" s="116"/>
      <c r="X859" s="118"/>
      <c r="Y859" s="120"/>
      <c r="Z859" s="116"/>
      <c r="AA859" s="116"/>
      <c r="AB859" s="55">
        <f t="shared" si="79"/>
        <v>0</v>
      </c>
      <c r="AC859" s="39"/>
      <c r="AD859" s="96" t="str">
        <f t="shared" si="80"/>
        <v>No</v>
      </c>
      <c r="AE859" s="18" t="str">
        <f>IFERROR(VLOOKUP(L859,'EFM Funds June 2020'!D:M,9,FALSE),"No")</f>
        <v>No</v>
      </c>
      <c r="AF859" s="18" t="str">
        <f>IFERROR(VLOOKUP(W859,'EFM Funds June 2020'!D:L,9,FALSE),"No")</f>
        <v>No</v>
      </c>
      <c r="AG859" s="19" t="str">
        <f t="shared" ca="1" si="81"/>
        <v>No</v>
      </c>
      <c r="AH859" s="19" t="str">
        <f t="shared" si="82"/>
        <v>No</v>
      </c>
      <c r="AI859" s="56" t="str">
        <f t="shared" ca="1" si="83"/>
        <v>Yes</v>
      </c>
      <c r="AJ859" s="56" t="str">
        <f ca="1">IFERROR(IF(OR($R$1&gt;Q859+90,$R$1&gt;VLOOKUP(W859,'EFM Funds June 2020'!D:E,2,FALSE)+90),"Yes","No"),"No")</f>
        <v>No</v>
      </c>
      <c r="AK859" s="56" t="str">
        <f>IFERROR(IF(OR(IFERROR(IF(AND(VLOOKUP(L859,'EFM Funds June 2020'!$D:$M,10,FALSE)="Yes",T859&lt;0),"Yes","No"),"No")="Yes",IFERROR(IF(AND(VLOOKUP(W859,'EFM Funds June 2020'!$D:$M,10,FALSE)="Yes",AA859&gt;0),"Yes","No"),"No")="Yes"),"Yes","No"),"No")</f>
        <v>No</v>
      </c>
      <c r="AL859" s="95" t="str">
        <f t="shared" si="84"/>
        <v>NoNo</v>
      </c>
    </row>
    <row r="860" spans="1:38" s="12" customFormat="1" x14ac:dyDescent="0.35">
      <c r="A860" s="13"/>
      <c r="B860" s="20"/>
      <c r="C860" s="20"/>
      <c r="D860" s="13"/>
      <c r="E860" s="13"/>
      <c r="F860" s="13"/>
      <c r="G860" s="21"/>
      <c r="H860" s="104"/>
      <c r="I860" s="21"/>
      <c r="J860" s="21"/>
      <c r="K860" s="13"/>
      <c r="L860" s="13"/>
      <c r="M860" s="20"/>
      <c r="N860" s="13"/>
      <c r="O860" s="13"/>
      <c r="P860" s="13"/>
      <c r="Q860" s="22"/>
      <c r="R860" s="13"/>
      <c r="S860" s="13"/>
      <c r="T860" s="13"/>
      <c r="U860" s="116"/>
      <c r="V860" s="116"/>
      <c r="W860" s="116"/>
      <c r="X860" s="118"/>
      <c r="Y860" s="120"/>
      <c r="Z860" s="116"/>
      <c r="AA860" s="116"/>
      <c r="AB860" s="55">
        <f t="shared" si="79"/>
        <v>0</v>
      </c>
      <c r="AC860" s="39"/>
      <c r="AD860" s="96" t="str">
        <f t="shared" si="80"/>
        <v>No</v>
      </c>
      <c r="AE860" s="18" t="str">
        <f>IFERROR(VLOOKUP(L860,'EFM Funds June 2020'!D:M,9,FALSE),"No")</f>
        <v>No</v>
      </c>
      <c r="AF860" s="18" t="str">
        <f>IFERROR(VLOOKUP(W860,'EFM Funds June 2020'!D:L,9,FALSE),"No")</f>
        <v>No</v>
      </c>
      <c r="AG860" s="19" t="str">
        <f t="shared" ca="1" si="81"/>
        <v>No</v>
      </c>
      <c r="AH860" s="19" t="str">
        <f t="shared" si="82"/>
        <v>No</v>
      </c>
      <c r="AI860" s="56" t="str">
        <f t="shared" ca="1" si="83"/>
        <v>Yes</v>
      </c>
      <c r="AJ860" s="56" t="str">
        <f ca="1">IFERROR(IF(OR($R$1&gt;Q860+90,$R$1&gt;VLOOKUP(W860,'EFM Funds June 2020'!D:E,2,FALSE)+90),"Yes","No"),"No")</f>
        <v>No</v>
      </c>
      <c r="AK860" s="56" t="str">
        <f>IFERROR(IF(OR(IFERROR(IF(AND(VLOOKUP(L860,'EFM Funds June 2020'!$D:$M,10,FALSE)="Yes",T860&lt;0),"Yes","No"),"No")="Yes",IFERROR(IF(AND(VLOOKUP(W860,'EFM Funds June 2020'!$D:$M,10,FALSE)="Yes",AA860&gt;0),"Yes","No"),"No")="Yes"),"Yes","No"),"No")</f>
        <v>No</v>
      </c>
      <c r="AL860" s="95" t="str">
        <f t="shared" si="84"/>
        <v>NoNo</v>
      </c>
    </row>
    <row r="861" spans="1:38" s="12" customFormat="1" x14ac:dyDescent="0.35">
      <c r="A861" s="13"/>
      <c r="B861" s="20"/>
      <c r="C861" s="20"/>
      <c r="D861" s="13"/>
      <c r="E861" s="13"/>
      <c r="F861" s="13"/>
      <c r="G861" s="21"/>
      <c r="H861" s="104"/>
      <c r="I861" s="21"/>
      <c r="J861" s="21"/>
      <c r="K861" s="13"/>
      <c r="L861" s="13"/>
      <c r="M861" s="20"/>
      <c r="N861" s="13"/>
      <c r="O861" s="13"/>
      <c r="P861" s="13"/>
      <c r="Q861" s="22"/>
      <c r="R861" s="13"/>
      <c r="S861" s="13"/>
      <c r="T861" s="13"/>
      <c r="U861" s="116"/>
      <c r="V861" s="116"/>
      <c r="W861" s="116"/>
      <c r="X861" s="118"/>
      <c r="Y861" s="120"/>
      <c r="Z861" s="116"/>
      <c r="AA861" s="116"/>
      <c r="AB861" s="55">
        <f t="shared" si="79"/>
        <v>0</v>
      </c>
      <c r="AC861" s="39"/>
      <c r="AD861" s="96" t="str">
        <f t="shared" si="80"/>
        <v>No</v>
      </c>
      <c r="AE861" s="18" t="str">
        <f>IFERROR(VLOOKUP(L861,'EFM Funds June 2020'!D:M,9,FALSE),"No")</f>
        <v>No</v>
      </c>
      <c r="AF861" s="18" t="str">
        <f>IFERROR(VLOOKUP(W861,'EFM Funds June 2020'!D:L,9,FALSE),"No")</f>
        <v>No</v>
      </c>
      <c r="AG861" s="19" t="str">
        <f t="shared" ca="1" si="81"/>
        <v>No</v>
      </c>
      <c r="AH861" s="19" t="str">
        <f t="shared" si="82"/>
        <v>No</v>
      </c>
      <c r="AI861" s="56" t="str">
        <f t="shared" ca="1" si="83"/>
        <v>Yes</v>
      </c>
      <c r="AJ861" s="56" t="str">
        <f ca="1">IFERROR(IF(OR($R$1&gt;Q861+90,$R$1&gt;VLOOKUP(W861,'EFM Funds June 2020'!D:E,2,FALSE)+90),"Yes","No"),"No")</f>
        <v>No</v>
      </c>
      <c r="AK861" s="56" t="str">
        <f>IFERROR(IF(OR(IFERROR(IF(AND(VLOOKUP(L861,'EFM Funds June 2020'!$D:$M,10,FALSE)="Yes",T861&lt;0),"Yes","No"),"No")="Yes",IFERROR(IF(AND(VLOOKUP(W861,'EFM Funds June 2020'!$D:$M,10,FALSE)="Yes",AA861&gt;0),"Yes","No"),"No")="Yes"),"Yes","No"),"No")</f>
        <v>No</v>
      </c>
      <c r="AL861" s="95" t="str">
        <f t="shared" si="84"/>
        <v>NoNo</v>
      </c>
    </row>
    <row r="862" spans="1:38" s="12" customFormat="1" x14ac:dyDescent="0.35">
      <c r="A862" s="13"/>
      <c r="B862" s="20"/>
      <c r="C862" s="20"/>
      <c r="D862" s="13"/>
      <c r="E862" s="13"/>
      <c r="F862" s="13"/>
      <c r="G862" s="21"/>
      <c r="H862" s="104"/>
      <c r="I862" s="21"/>
      <c r="J862" s="21"/>
      <c r="K862" s="13"/>
      <c r="L862" s="13"/>
      <c r="M862" s="20"/>
      <c r="N862" s="13"/>
      <c r="O862" s="13"/>
      <c r="P862" s="13"/>
      <c r="Q862" s="22"/>
      <c r="R862" s="13"/>
      <c r="S862" s="13"/>
      <c r="T862" s="13"/>
      <c r="U862" s="116"/>
      <c r="V862" s="116"/>
      <c r="W862" s="116"/>
      <c r="X862" s="118"/>
      <c r="Y862" s="120"/>
      <c r="Z862" s="116"/>
      <c r="AA862" s="116"/>
      <c r="AB862" s="55">
        <f t="shared" si="79"/>
        <v>0</v>
      </c>
      <c r="AC862" s="39"/>
      <c r="AD862" s="96" t="str">
        <f t="shared" si="80"/>
        <v>No</v>
      </c>
      <c r="AE862" s="18" t="str">
        <f>IFERROR(VLOOKUP(L862,'EFM Funds June 2020'!D:M,9,FALSE),"No")</f>
        <v>No</v>
      </c>
      <c r="AF862" s="18" t="str">
        <f>IFERROR(VLOOKUP(W862,'EFM Funds June 2020'!D:L,9,FALSE),"No")</f>
        <v>No</v>
      </c>
      <c r="AG862" s="19" t="str">
        <f t="shared" ca="1" si="81"/>
        <v>No</v>
      </c>
      <c r="AH862" s="19" t="str">
        <f t="shared" si="82"/>
        <v>No</v>
      </c>
      <c r="AI862" s="56" t="str">
        <f t="shared" ca="1" si="83"/>
        <v>Yes</v>
      </c>
      <c r="AJ862" s="56" t="str">
        <f ca="1">IFERROR(IF(OR($R$1&gt;Q862+90,$R$1&gt;VLOOKUP(W862,'EFM Funds June 2020'!D:E,2,FALSE)+90),"Yes","No"),"No")</f>
        <v>No</v>
      </c>
      <c r="AK862" s="56" t="str">
        <f>IFERROR(IF(OR(IFERROR(IF(AND(VLOOKUP(L862,'EFM Funds June 2020'!$D:$M,10,FALSE)="Yes",T862&lt;0),"Yes","No"),"No")="Yes",IFERROR(IF(AND(VLOOKUP(W862,'EFM Funds June 2020'!$D:$M,10,FALSE)="Yes",AA862&gt;0),"Yes","No"),"No")="Yes"),"Yes","No"),"No")</f>
        <v>No</v>
      </c>
      <c r="AL862" s="95" t="str">
        <f t="shared" si="84"/>
        <v>NoNo</v>
      </c>
    </row>
    <row r="863" spans="1:38" s="12" customFormat="1" x14ac:dyDescent="0.35">
      <c r="A863" s="13"/>
      <c r="B863" s="20"/>
      <c r="C863" s="20"/>
      <c r="D863" s="13"/>
      <c r="E863" s="13"/>
      <c r="F863" s="13"/>
      <c r="G863" s="21"/>
      <c r="H863" s="104"/>
      <c r="I863" s="21"/>
      <c r="J863" s="21"/>
      <c r="K863" s="13"/>
      <c r="L863" s="13"/>
      <c r="M863" s="20"/>
      <c r="N863" s="13"/>
      <c r="O863" s="13"/>
      <c r="P863" s="13"/>
      <c r="Q863" s="22"/>
      <c r="R863" s="13"/>
      <c r="S863" s="13"/>
      <c r="T863" s="13"/>
      <c r="U863" s="116"/>
      <c r="V863" s="116"/>
      <c r="W863" s="116"/>
      <c r="X863" s="118"/>
      <c r="Y863" s="120"/>
      <c r="Z863" s="116"/>
      <c r="AA863" s="116"/>
      <c r="AB863" s="55">
        <f t="shared" si="79"/>
        <v>0</v>
      </c>
      <c r="AC863" s="39"/>
      <c r="AD863" s="96" t="str">
        <f t="shared" si="80"/>
        <v>No</v>
      </c>
      <c r="AE863" s="18" t="str">
        <f>IFERROR(VLOOKUP(L863,'EFM Funds June 2020'!D:M,9,FALSE),"No")</f>
        <v>No</v>
      </c>
      <c r="AF863" s="18" t="str">
        <f>IFERROR(VLOOKUP(W863,'EFM Funds June 2020'!D:L,9,FALSE),"No")</f>
        <v>No</v>
      </c>
      <c r="AG863" s="19" t="str">
        <f t="shared" ca="1" si="81"/>
        <v>No</v>
      </c>
      <c r="AH863" s="19" t="str">
        <f t="shared" si="82"/>
        <v>No</v>
      </c>
      <c r="AI863" s="56" t="str">
        <f t="shared" ca="1" si="83"/>
        <v>Yes</v>
      </c>
      <c r="AJ863" s="56" t="str">
        <f ca="1">IFERROR(IF(OR($R$1&gt;Q863+90,$R$1&gt;VLOOKUP(W863,'EFM Funds June 2020'!D:E,2,FALSE)+90),"Yes","No"),"No")</f>
        <v>No</v>
      </c>
      <c r="AK863" s="56" t="str">
        <f>IFERROR(IF(OR(IFERROR(IF(AND(VLOOKUP(L863,'EFM Funds June 2020'!$D:$M,10,FALSE)="Yes",T863&lt;0),"Yes","No"),"No")="Yes",IFERROR(IF(AND(VLOOKUP(W863,'EFM Funds June 2020'!$D:$M,10,FALSE)="Yes",AA863&gt;0),"Yes","No"),"No")="Yes"),"Yes","No"),"No")</f>
        <v>No</v>
      </c>
      <c r="AL863" s="95" t="str">
        <f t="shared" si="84"/>
        <v>NoNo</v>
      </c>
    </row>
    <row r="864" spans="1:38" s="12" customFormat="1" x14ac:dyDescent="0.35">
      <c r="A864" s="13"/>
      <c r="B864" s="20"/>
      <c r="C864" s="20"/>
      <c r="D864" s="13"/>
      <c r="E864" s="13"/>
      <c r="F864" s="13"/>
      <c r="G864" s="21"/>
      <c r="H864" s="104"/>
      <c r="I864" s="21"/>
      <c r="J864" s="21"/>
      <c r="K864" s="13"/>
      <c r="L864" s="13"/>
      <c r="M864" s="20"/>
      <c r="N864" s="13"/>
      <c r="O864" s="13"/>
      <c r="P864" s="13"/>
      <c r="Q864" s="22"/>
      <c r="R864" s="13"/>
      <c r="S864" s="13"/>
      <c r="T864" s="13"/>
      <c r="U864" s="116"/>
      <c r="V864" s="116"/>
      <c r="W864" s="116"/>
      <c r="X864" s="118"/>
      <c r="Y864" s="120"/>
      <c r="Z864" s="116"/>
      <c r="AA864" s="116"/>
      <c r="AB864" s="55">
        <f t="shared" si="79"/>
        <v>0</v>
      </c>
      <c r="AC864" s="39"/>
      <c r="AD864" s="96" t="str">
        <f t="shared" si="80"/>
        <v>No</v>
      </c>
      <c r="AE864" s="18" t="str">
        <f>IFERROR(VLOOKUP(L864,'EFM Funds June 2020'!D:M,9,FALSE),"No")</f>
        <v>No</v>
      </c>
      <c r="AF864" s="18" t="str">
        <f>IFERROR(VLOOKUP(W864,'EFM Funds June 2020'!D:L,9,FALSE),"No")</f>
        <v>No</v>
      </c>
      <c r="AG864" s="19" t="str">
        <f t="shared" ca="1" si="81"/>
        <v>No</v>
      </c>
      <c r="AH864" s="19" t="str">
        <f t="shared" si="82"/>
        <v>No</v>
      </c>
      <c r="AI864" s="56" t="str">
        <f t="shared" ca="1" si="83"/>
        <v>Yes</v>
      </c>
      <c r="AJ864" s="56" t="str">
        <f ca="1">IFERROR(IF(OR($R$1&gt;Q864+90,$R$1&gt;VLOOKUP(W864,'EFM Funds June 2020'!D:E,2,FALSE)+90),"Yes","No"),"No")</f>
        <v>No</v>
      </c>
      <c r="AK864" s="56" t="str">
        <f>IFERROR(IF(OR(IFERROR(IF(AND(VLOOKUP(L864,'EFM Funds June 2020'!$D:$M,10,FALSE)="Yes",T864&lt;0),"Yes","No"),"No")="Yes",IFERROR(IF(AND(VLOOKUP(W864,'EFM Funds June 2020'!$D:$M,10,FALSE)="Yes",AA864&gt;0),"Yes","No"),"No")="Yes"),"Yes","No"),"No")</f>
        <v>No</v>
      </c>
      <c r="AL864" s="95" t="str">
        <f t="shared" si="84"/>
        <v>NoNo</v>
      </c>
    </row>
    <row r="865" spans="1:38" s="12" customFormat="1" x14ac:dyDescent="0.35">
      <c r="A865" s="13"/>
      <c r="B865" s="20"/>
      <c r="C865" s="20"/>
      <c r="D865" s="13"/>
      <c r="E865" s="13"/>
      <c r="F865" s="13"/>
      <c r="G865" s="21"/>
      <c r="H865" s="104"/>
      <c r="I865" s="21"/>
      <c r="J865" s="21"/>
      <c r="K865" s="13"/>
      <c r="L865" s="13"/>
      <c r="M865" s="20"/>
      <c r="N865" s="13"/>
      <c r="O865" s="13"/>
      <c r="P865" s="13"/>
      <c r="Q865" s="22"/>
      <c r="R865" s="13"/>
      <c r="S865" s="13"/>
      <c r="T865" s="13"/>
      <c r="U865" s="116"/>
      <c r="V865" s="116"/>
      <c r="W865" s="116"/>
      <c r="X865" s="118"/>
      <c r="Y865" s="120"/>
      <c r="Z865" s="116"/>
      <c r="AA865" s="116"/>
      <c r="AB865" s="55">
        <f t="shared" si="79"/>
        <v>0</v>
      </c>
      <c r="AC865" s="39"/>
      <c r="AD865" s="96" t="str">
        <f t="shared" si="80"/>
        <v>No</v>
      </c>
      <c r="AE865" s="18" t="str">
        <f>IFERROR(VLOOKUP(L865,'EFM Funds June 2020'!D:M,9,FALSE),"No")</f>
        <v>No</v>
      </c>
      <c r="AF865" s="18" t="str">
        <f>IFERROR(VLOOKUP(W865,'EFM Funds June 2020'!D:L,9,FALSE),"No")</f>
        <v>No</v>
      </c>
      <c r="AG865" s="19" t="str">
        <f t="shared" ca="1" si="81"/>
        <v>No</v>
      </c>
      <c r="AH865" s="19" t="str">
        <f t="shared" si="82"/>
        <v>No</v>
      </c>
      <c r="AI865" s="56" t="str">
        <f t="shared" ca="1" si="83"/>
        <v>Yes</v>
      </c>
      <c r="AJ865" s="56" t="str">
        <f ca="1">IFERROR(IF(OR($R$1&gt;Q865+90,$R$1&gt;VLOOKUP(W865,'EFM Funds June 2020'!D:E,2,FALSE)+90),"Yes","No"),"No")</f>
        <v>No</v>
      </c>
      <c r="AK865" s="56" t="str">
        <f>IFERROR(IF(OR(IFERROR(IF(AND(VLOOKUP(L865,'EFM Funds June 2020'!$D:$M,10,FALSE)="Yes",T865&lt;0),"Yes","No"),"No")="Yes",IFERROR(IF(AND(VLOOKUP(W865,'EFM Funds June 2020'!$D:$M,10,FALSE)="Yes",AA865&gt;0),"Yes","No"),"No")="Yes"),"Yes","No"),"No")</f>
        <v>No</v>
      </c>
      <c r="AL865" s="95" t="str">
        <f t="shared" si="84"/>
        <v>NoNo</v>
      </c>
    </row>
    <row r="866" spans="1:38" s="12" customFormat="1" x14ac:dyDescent="0.35">
      <c r="A866" s="13"/>
      <c r="B866" s="20"/>
      <c r="C866" s="20"/>
      <c r="D866" s="13"/>
      <c r="E866" s="13"/>
      <c r="F866" s="13"/>
      <c r="G866" s="21"/>
      <c r="H866" s="104"/>
      <c r="I866" s="21"/>
      <c r="J866" s="21"/>
      <c r="K866" s="13"/>
      <c r="L866" s="13"/>
      <c r="M866" s="20"/>
      <c r="N866" s="13"/>
      <c r="O866" s="13"/>
      <c r="P866" s="13"/>
      <c r="Q866" s="22"/>
      <c r="R866" s="13"/>
      <c r="S866" s="13"/>
      <c r="T866" s="13"/>
      <c r="U866" s="116"/>
      <c r="V866" s="116"/>
      <c r="W866" s="116"/>
      <c r="X866" s="118"/>
      <c r="Y866" s="120"/>
      <c r="Z866" s="116"/>
      <c r="AA866" s="116"/>
      <c r="AB866" s="55">
        <f t="shared" si="79"/>
        <v>0</v>
      </c>
      <c r="AC866" s="39"/>
      <c r="AD866" s="96" t="str">
        <f t="shared" si="80"/>
        <v>No</v>
      </c>
      <c r="AE866" s="18" t="str">
        <f>IFERROR(VLOOKUP(L866,'EFM Funds June 2020'!D:M,9,FALSE),"No")</f>
        <v>No</v>
      </c>
      <c r="AF866" s="18" t="str">
        <f>IFERROR(VLOOKUP(W866,'EFM Funds June 2020'!D:L,9,FALSE),"No")</f>
        <v>No</v>
      </c>
      <c r="AG866" s="19" t="str">
        <f t="shared" ca="1" si="81"/>
        <v>No</v>
      </c>
      <c r="AH866" s="19" t="str">
        <f t="shared" si="82"/>
        <v>No</v>
      </c>
      <c r="AI866" s="56" t="str">
        <f t="shared" ca="1" si="83"/>
        <v>Yes</v>
      </c>
      <c r="AJ866" s="56" t="str">
        <f ca="1">IFERROR(IF(OR($R$1&gt;Q866+90,$R$1&gt;VLOOKUP(W866,'EFM Funds June 2020'!D:E,2,FALSE)+90),"Yes","No"),"No")</f>
        <v>No</v>
      </c>
      <c r="AK866" s="56" t="str">
        <f>IFERROR(IF(OR(IFERROR(IF(AND(VLOOKUP(L866,'EFM Funds June 2020'!$D:$M,10,FALSE)="Yes",T866&lt;0),"Yes","No"),"No")="Yes",IFERROR(IF(AND(VLOOKUP(W866,'EFM Funds June 2020'!$D:$M,10,FALSE)="Yes",AA866&gt;0),"Yes","No"),"No")="Yes"),"Yes","No"),"No")</f>
        <v>No</v>
      </c>
      <c r="AL866" s="95" t="str">
        <f t="shared" si="84"/>
        <v>NoNo</v>
      </c>
    </row>
    <row r="867" spans="1:38" s="12" customFormat="1" x14ac:dyDescent="0.35">
      <c r="A867" s="13"/>
      <c r="B867" s="20"/>
      <c r="C867" s="20"/>
      <c r="D867" s="13"/>
      <c r="E867" s="13"/>
      <c r="F867" s="13"/>
      <c r="G867" s="21"/>
      <c r="H867" s="104"/>
      <c r="I867" s="21"/>
      <c r="J867" s="21"/>
      <c r="K867" s="13"/>
      <c r="L867" s="13"/>
      <c r="M867" s="20"/>
      <c r="N867" s="13"/>
      <c r="O867" s="13"/>
      <c r="P867" s="13"/>
      <c r="Q867" s="22"/>
      <c r="R867" s="13"/>
      <c r="S867" s="13"/>
      <c r="T867" s="13"/>
      <c r="U867" s="116"/>
      <c r="V867" s="116"/>
      <c r="W867" s="116"/>
      <c r="X867" s="118"/>
      <c r="Y867" s="120"/>
      <c r="Z867" s="116"/>
      <c r="AA867" s="116"/>
      <c r="AB867" s="55">
        <f t="shared" si="79"/>
        <v>0</v>
      </c>
      <c r="AC867" s="39"/>
      <c r="AD867" s="96" t="str">
        <f t="shared" si="80"/>
        <v>No</v>
      </c>
      <c r="AE867" s="18" t="str">
        <f>IFERROR(VLOOKUP(L867,'EFM Funds June 2020'!D:M,9,FALSE),"No")</f>
        <v>No</v>
      </c>
      <c r="AF867" s="18" t="str">
        <f>IFERROR(VLOOKUP(W867,'EFM Funds June 2020'!D:L,9,FALSE),"No")</f>
        <v>No</v>
      </c>
      <c r="AG867" s="19" t="str">
        <f t="shared" ca="1" si="81"/>
        <v>No</v>
      </c>
      <c r="AH867" s="19" t="str">
        <f t="shared" si="82"/>
        <v>No</v>
      </c>
      <c r="AI867" s="56" t="str">
        <f t="shared" ca="1" si="83"/>
        <v>Yes</v>
      </c>
      <c r="AJ867" s="56" t="str">
        <f ca="1">IFERROR(IF(OR($R$1&gt;Q867+90,$R$1&gt;VLOOKUP(W867,'EFM Funds June 2020'!D:E,2,FALSE)+90),"Yes","No"),"No")</f>
        <v>No</v>
      </c>
      <c r="AK867" s="56" t="str">
        <f>IFERROR(IF(OR(IFERROR(IF(AND(VLOOKUP(L867,'EFM Funds June 2020'!$D:$M,10,FALSE)="Yes",T867&lt;0),"Yes","No"),"No")="Yes",IFERROR(IF(AND(VLOOKUP(W867,'EFM Funds June 2020'!$D:$M,10,FALSE)="Yes",AA867&gt;0),"Yes","No"),"No")="Yes"),"Yes","No"),"No")</f>
        <v>No</v>
      </c>
      <c r="AL867" s="95" t="str">
        <f t="shared" si="84"/>
        <v>NoNo</v>
      </c>
    </row>
    <row r="868" spans="1:38" s="12" customFormat="1" x14ac:dyDescent="0.35">
      <c r="A868" s="13"/>
      <c r="B868" s="20"/>
      <c r="C868" s="20"/>
      <c r="D868" s="13"/>
      <c r="E868" s="13"/>
      <c r="F868" s="13"/>
      <c r="G868" s="21"/>
      <c r="H868" s="104"/>
      <c r="I868" s="21"/>
      <c r="J868" s="21"/>
      <c r="K868" s="13"/>
      <c r="L868" s="13"/>
      <c r="M868" s="20"/>
      <c r="N868" s="13"/>
      <c r="O868" s="13"/>
      <c r="P868" s="13"/>
      <c r="Q868" s="22"/>
      <c r="R868" s="13"/>
      <c r="S868" s="13"/>
      <c r="T868" s="13"/>
      <c r="U868" s="116"/>
      <c r="V868" s="116"/>
      <c r="W868" s="116"/>
      <c r="X868" s="118"/>
      <c r="Y868" s="120"/>
      <c r="Z868" s="116"/>
      <c r="AA868" s="116"/>
      <c r="AB868" s="55">
        <f t="shared" si="79"/>
        <v>0</v>
      </c>
      <c r="AC868" s="39"/>
      <c r="AD868" s="96" t="str">
        <f t="shared" si="80"/>
        <v>No</v>
      </c>
      <c r="AE868" s="18" t="str">
        <f>IFERROR(VLOOKUP(L868,'EFM Funds June 2020'!D:M,9,FALSE),"No")</f>
        <v>No</v>
      </c>
      <c r="AF868" s="18" t="str">
        <f>IFERROR(VLOOKUP(W868,'EFM Funds June 2020'!D:L,9,FALSE),"No")</f>
        <v>No</v>
      </c>
      <c r="AG868" s="19" t="str">
        <f t="shared" ca="1" si="81"/>
        <v>No</v>
      </c>
      <c r="AH868" s="19" t="str">
        <f t="shared" si="82"/>
        <v>No</v>
      </c>
      <c r="AI868" s="56" t="str">
        <f t="shared" ca="1" si="83"/>
        <v>Yes</v>
      </c>
      <c r="AJ868" s="56" t="str">
        <f ca="1">IFERROR(IF(OR($R$1&gt;Q868+90,$R$1&gt;VLOOKUP(W868,'EFM Funds June 2020'!D:E,2,FALSE)+90),"Yes","No"),"No")</f>
        <v>No</v>
      </c>
      <c r="AK868" s="56" t="str">
        <f>IFERROR(IF(OR(IFERROR(IF(AND(VLOOKUP(L868,'EFM Funds June 2020'!$D:$M,10,FALSE)="Yes",T868&lt;0),"Yes","No"),"No")="Yes",IFERROR(IF(AND(VLOOKUP(W868,'EFM Funds June 2020'!$D:$M,10,FALSE)="Yes",AA868&gt;0),"Yes","No"),"No")="Yes"),"Yes","No"),"No")</f>
        <v>No</v>
      </c>
      <c r="AL868" s="95" t="str">
        <f t="shared" si="84"/>
        <v>NoNo</v>
      </c>
    </row>
    <row r="869" spans="1:38" s="12" customFormat="1" x14ac:dyDescent="0.35">
      <c r="A869" s="13"/>
      <c r="B869" s="20"/>
      <c r="C869" s="20"/>
      <c r="D869" s="13"/>
      <c r="E869" s="13"/>
      <c r="F869" s="13"/>
      <c r="G869" s="21"/>
      <c r="H869" s="104"/>
      <c r="I869" s="21"/>
      <c r="J869" s="21"/>
      <c r="K869" s="13"/>
      <c r="L869" s="13"/>
      <c r="M869" s="20"/>
      <c r="N869" s="13"/>
      <c r="O869" s="13"/>
      <c r="P869" s="13"/>
      <c r="Q869" s="22"/>
      <c r="R869" s="13"/>
      <c r="S869" s="13"/>
      <c r="T869" s="13"/>
      <c r="U869" s="116"/>
      <c r="V869" s="116"/>
      <c r="W869" s="116"/>
      <c r="X869" s="118"/>
      <c r="Y869" s="120"/>
      <c r="Z869" s="116"/>
      <c r="AA869" s="116"/>
      <c r="AB869" s="55">
        <f t="shared" si="79"/>
        <v>0</v>
      </c>
      <c r="AC869" s="39"/>
      <c r="AD869" s="96" t="str">
        <f t="shared" si="80"/>
        <v>No</v>
      </c>
      <c r="AE869" s="18" t="str">
        <f>IFERROR(VLOOKUP(L869,'EFM Funds June 2020'!D:M,9,FALSE),"No")</f>
        <v>No</v>
      </c>
      <c r="AF869" s="18" t="str">
        <f>IFERROR(VLOOKUP(W869,'EFM Funds June 2020'!D:L,9,FALSE),"No")</f>
        <v>No</v>
      </c>
      <c r="AG869" s="19" t="str">
        <f t="shared" ca="1" si="81"/>
        <v>No</v>
      </c>
      <c r="AH869" s="19" t="str">
        <f t="shared" si="82"/>
        <v>No</v>
      </c>
      <c r="AI869" s="56" t="str">
        <f t="shared" ca="1" si="83"/>
        <v>Yes</v>
      </c>
      <c r="AJ869" s="56" t="str">
        <f ca="1">IFERROR(IF(OR($R$1&gt;Q869+90,$R$1&gt;VLOOKUP(W869,'EFM Funds June 2020'!D:E,2,FALSE)+90),"Yes","No"),"No")</f>
        <v>No</v>
      </c>
      <c r="AK869" s="56" t="str">
        <f>IFERROR(IF(OR(IFERROR(IF(AND(VLOOKUP(L869,'EFM Funds June 2020'!$D:$M,10,FALSE)="Yes",T869&lt;0),"Yes","No"),"No")="Yes",IFERROR(IF(AND(VLOOKUP(W869,'EFM Funds June 2020'!$D:$M,10,FALSE)="Yes",AA869&gt;0),"Yes","No"),"No")="Yes"),"Yes","No"),"No")</f>
        <v>No</v>
      </c>
      <c r="AL869" s="95" t="str">
        <f t="shared" si="84"/>
        <v>NoNo</v>
      </c>
    </row>
    <row r="870" spans="1:38" s="12" customFormat="1" x14ac:dyDescent="0.35">
      <c r="A870" s="13"/>
      <c r="B870" s="20"/>
      <c r="C870" s="20"/>
      <c r="D870" s="13"/>
      <c r="E870" s="13"/>
      <c r="F870" s="13"/>
      <c r="G870" s="21"/>
      <c r="H870" s="104"/>
      <c r="I870" s="21"/>
      <c r="J870" s="21"/>
      <c r="K870" s="13"/>
      <c r="L870" s="13"/>
      <c r="M870" s="20"/>
      <c r="N870" s="13"/>
      <c r="O870" s="13"/>
      <c r="P870" s="13"/>
      <c r="Q870" s="22"/>
      <c r="R870" s="13"/>
      <c r="S870" s="13"/>
      <c r="T870" s="13"/>
      <c r="U870" s="116"/>
      <c r="V870" s="116"/>
      <c r="W870" s="116"/>
      <c r="X870" s="118"/>
      <c r="Y870" s="120"/>
      <c r="Z870" s="116"/>
      <c r="AA870" s="116"/>
      <c r="AB870" s="55">
        <f t="shared" si="79"/>
        <v>0</v>
      </c>
      <c r="AC870" s="39"/>
      <c r="AD870" s="96" t="str">
        <f t="shared" si="80"/>
        <v>No</v>
      </c>
      <c r="AE870" s="18" t="str">
        <f>IFERROR(VLOOKUP(L870,'EFM Funds June 2020'!D:M,9,FALSE),"No")</f>
        <v>No</v>
      </c>
      <c r="AF870" s="18" t="str">
        <f>IFERROR(VLOOKUP(W870,'EFM Funds June 2020'!D:L,9,FALSE),"No")</f>
        <v>No</v>
      </c>
      <c r="AG870" s="19" t="str">
        <f t="shared" ca="1" si="81"/>
        <v>No</v>
      </c>
      <c r="AH870" s="19" t="str">
        <f t="shared" si="82"/>
        <v>No</v>
      </c>
      <c r="AI870" s="56" t="str">
        <f t="shared" ca="1" si="83"/>
        <v>Yes</v>
      </c>
      <c r="AJ870" s="56" t="str">
        <f ca="1">IFERROR(IF(OR($R$1&gt;Q870+90,$R$1&gt;VLOOKUP(W870,'EFM Funds June 2020'!D:E,2,FALSE)+90),"Yes","No"),"No")</f>
        <v>No</v>
      </c>
      <c r="AK870" s="56" t="str">
        <f>IFERROR(IF(OR(IFERROR(IF(AND(VLOOKUP(L870,'EFM Funds June 2020'!$D:$M,10,FALSE)="Yes",T870&lt;0),"Yes","No"),"No")="Yes",IFERROR(IF(AND(VLOOKUP(W870,'EFM Funds June 2020'!$D:$M,10,FALSE)="Yes",AA870&gt;0),"Yes","No"),"No")="Yes"),"Yes","No"),"No")</f>
        <v>No</v>
      </c>
      <c r="AL870" s="95" t="str">
        <f t="shared" si="84"/>
        <v>NoNo</v>
      </c>
    </row>
    <row r="871" spans="1:38" s="12" customFormat="1" x14ac:dyDescent="0.35">
      <c r="A871" s="13"/>
      <c r="B871" s="20"/>
      <c r="C871" s="20"/>
      <c r="D871" s="13"/>
      <c r="E871" s="13"/>
      <c r="F871" s="13"/>
      <c r="G871" s="21"/>
      <c r="H871" s="104"/>
      <c r="I871" s="21"/>
      <c r="J871" s="21"/>
      <c r="K871" s="13"/>
      <c r="L871" s="13"/>
      <c r="M871" s="20"/>
      <c r="N871" s="13"/>
      <c r="O871" s="13"/>
      <c r="P871" s="13"/>
      <c r="Q871" s="22"/>
      <c r="R871" s="13"/>
      <c r="S871" s="13"/>
      <c r="T871" s="13"/>
      <c r="U871" s="116"/>
      <c r="V871" s="116"/>
      <c r="W871" s="116"/>
      <c r="X871" s="118"/>
      <c r="Y871" s="120"/>
      <c r="Z871" s="116"/>
      <c r="AA871" s="116"/>
      <c r="AB871" s="55">
        <f t="shared" si="79"/>
        <v>0</v>
      </c>
      <c r="AC871" s="39"/>
      <c r="AD871" s="96" t="str">
        <f t="shared" si="80"/>
        <v>No</v>
      </c>
      <c r="AE871" s="18" t="str">
        <f>IFERROR(VLOOKUP(L871,'EFM Funds June 2020'!D:M,9,FALSE),"No")</f>
        <v>No</v>
      </c>
      <c r="AF871" s="18" t="str">
        <f>IFERROR(VLOOKUP(W871,'EFM Funds June 2020'!D:L,9,FALSE),"No")</f>
        <v>No</v>
      </c>
      <c r="AG871" s="19" t="str">
        <f t="shared" ca="1" si="81"/>
        <v>No</v>
      </c>
      <c r="AH871" s="19" t="str">
        <f t="shared" si="82"/>
        <v>No</v>
      </c>
      <c r="AI871" s="56" t="str">
        <f t="shared" ca="1" si="83"/>
        <v>Yes</v>
      </c>
      <c r="AJ871" s="56" t="str">
        <f ca="1">IFERROR(IF(OR($R$1&gt;Q871+90,$R$1&gt;VLOOKUP(W871,'EFM Funds June 2020'!D:E,2,FALSE)+90),"Yes","No"),"No")</f>
        <v>No</v>
      </c>
      <c r="AK871" s="56" t="str">
        <f>IFERROR(IF(OR(IFERROR(IF(AND(VLOOKUP(L871,'EFM Funds June 2020'!$D:$M,10,FALSE)="Yes",T871&lt;0),"Yes","No"),"No")="Yes",IFERROR(IF(AND(VLOOKUP(W871,'EFM Funds June 2020'!$D:$M,10,FALSE)="Yes",AA871&gt;0),"Yes","No"),"No")="Yes"),"Yes","No"),"No")</f>
        <v>No</v>
      </c>
      <c r="AL871" s="95" t="str">
        <f t="shared" si="84"/>
        <v>NoNo</v>
      </c>
    </row>
    <row r="872" spans="1:38" s="12" customFormat="1" x14ac:dyDescent="0.35">
      <c r="A872" s="13"/>
      <c r="B872" s="20"/>
      <c r="C872" s="20"/>
      <c r="D872" s="13"/>
      <c r="E872" s="13"/>
      <c r="F872" s="13"/>
      <c r="G872" s="21"/>
      <c r="H872" s="104"/>
      <c r="I872" s="21"/>
      <c r="J872" s="21"/>
      <c r="K872" s="13"/>
      <c r="L872" s="13"/>
      <c r="M872" s="20"/>
      <c r="N872" s="13"/>
      <c r="O872" s="13"/>
      <c r="P872" s="13"/>
      <c r="Q872" s="22"/>
      <c r="R872" s="13"/>
      <c r="S872" s="13"/>
      <c r="T872" s="13"/>
      <c r="U872" s="116"/>
      <c r="V872" s="116"/>
      <c r="W872" s="116"/>
      <c r="X872" s="118"/>
      <c r="Y872" s="120"/>
      <c r="Z872" s="116"/>
      <c r="AA872" s="116"/>
      <c r="AB872" s="55">
        <f t="shared" si="79"/>
        <v>0</v>
      </c>
      <c r="AC872" s="39"/>
      <c r="AD872" s="96" t="str">
        <f t="shared" si="80"/>
        <v>No</v>
      </c>
      <c r="AE872" s="18" t="str">
        <f>IFERROR(VLOOKUP(L872,'EFM Funds June 2020'!D:M,9,FALSE),"No")</f>
        <v>No</v>
      </c>
      <c r="AF872" s="18" t="str">
        <f>IFERROR(VLOOKUP(W872,'EFM Funds June 2020'!D:L,9,FALSE),"No")</f>
        <v>No</v>
      </c>
      <c r="AG872" s="19" t="str">
        <f t="shared" ca="1" si="81"/>
        <v>No</v>
      </c>
      <c r="AH872" s="19" t="str">
        <f t="shared" si="82"/>
        <v>No</v>
      </c>
      <c r="AI872" s="56" t="str">
        <f t="shared" ca="1" si="83"/>
        <v>Yes</v>
      </c>
      <c r="AJ872" s="56" t="str">
        <f ca="1">IFERROR(IF(OR($R$1&gt;Q872+90,$R$1&gt;VLOOKUP(W872,'EFM Funds June 2020'!D:E,2,FALSE)+90),"Yes","No"),"No")</f>
        <v>No</v>
      </c>
      <c r="AK872" s="56" t="str">
        <f>IFERROR(IF(OR(IFERROR(IF(AND(VLOOKUP(L872,'EFM Funds June 2020'!$D:$M,10,FALSE)="Yes",T872&lt;0),"Yes","No"),"No")="Yes",IFERROR(IF(AND(VLOOKUP(W872,'EFM Funds June 2020'!$D:$M,10,FALSE)="Yes",AA872&gt;0),"Yes","No"),"No")="Yes"),"Yes","No"),"No")</f>
        <v>No</v>
      </c>
      <c r="AL872" s="95" t="str">
        <f t="shared" si="84"/>
        <v>NoNo</v>
      </c>
    </row>
    <row r="873" spans="1:38" s="12" customFormat="1" x14ac:dyDescent="0.35">
      <c r="A873" s="13"/>
      <c r="B873" s="20"/>
      <c r="C873" s="20"/>
      <c r="D873" s="13"/>
      <c r="E873" s="13"/>
      <c r="F873" s="13"/>
      <c r="G873" s="21"/>
      <c r="H873" s="104"/>
      <c r="I873" s="21"/>
      <c r="J873" s="21"/>
      <c r="K873" s="13"/>
      <c r="L873" s="13"/>
      <c r="M873" s="20"/>
      <c r="N873" s="13"/>
      <c r="O873" s="13"/>
      <c r="P873" s="13"/>
      <c r="Q873" s="22"/>
      <c r="R873" s="13"/>
      <c r="S873" s="13"/>
      <c r="T873" s="13"/>
      <c r="U873" s="116"/>
      <c r="V873" s="116"/>
      <c r="W873" s="116"/>
      <c r="X873" s="118"/>
      <c r="Y873" s="120"/>
      <c r="Z873" s="116"/>
      <c r="AA873" s="116"/>
      <c r="AB873" s="55">
        <f t="shared" si="79"/>
        <v>0</v>
      </c>
      <c r="AC873" s="39"/>
      <c r="AD873" s="96" t="str">
        <f t="shared" si="80"/>
        <v>No</v>
      </c>
      <c r="AE873" s="18" t="str">
        <f>IFERROR(VLOOKUP(L873,'EFM Funds June 2020'!D:M,9,FALSE),"No")</f>
        <v>No</v>
      </c>
      <c r="AF873" s="18" t="str">
        <f>IFERROR(VLOOKUP(W873,'EFM Funds June 2020'!D:L,9,FALSE),"No")</f>
        <v>No</v>
      </c>
      <c r="AG873" s="19" t="str">
        <f t="shared" ca="1" si="81"/>
        <v>No</v>
      </c>
      <c r="AH873" s="19" t="str">
        <f t="shared" si="82"/>
        <v>No</v>
      </c>
      <c r="AI873" s="56" t="str">
        <f t="shared" ca="1" si="83"/>
        <v>Yes</v>
      </c>
      <c r="AJ873" s="56" t="str">
        <f ca="1">IFERROR(IF(OR($R$1&gt;Q873+90,$R$1&gt;VLOOKUP(W873,'EFM Funds June 2020'!D:E,2,FALSE)+90),"Yes","No"),"No")</f>
        <v>No</v>
      </c>
      <c r="AK873" s="56" t="str">
        <f>IFERROR(IF(OR(IFERROR(IF(AND(VLOOKUP(L873,'EFM Funds June 2020'!$D:$M,10,FALSE)="Yes",T873&lt;0),"Yes","No"),"No")="Yes",IFERROR(IF(AND(VLOOKUP(W873,'EFM Funds June 2020'!$D:$M,10,FALSE)="Yes",AA873&gt;0),"Yes","No"),"No")="Yes"),"Yes","No"),"No")</f>
        <v>No</v>
      </c>
      <c r="AL873" s="95" t="str">
        <f t="shared" si="84"/>
        <v>NoNo</v>
      </c>
    </row>
    <row r="874" spans="1:38" s="12" customFormat="1" x14ac:dyDescent="0.35">
      <c r="A874" s="13"/>
      <c r="B874" s="20"/>
      <c r="C874" s="20"/>
      <c r="D874" s="13"/>
      <c r="E874" s="13"/>
      <c r="F874" s="13"/>
      <c r="G874" s="21"/>
      <c r="H874" s="104"/>
      <c r="I874" s="21"/>
      <c r="J874" s="21"/>
      <c r="K874" s="13"/>
      <c r="L874" s="13"/>
      <c r="M874" s="20"/>
      <c r="N874" s="13"/>
      <c r="O874" s="13"/>
      <c r="P874" s="13"/>
      <c r="Q874" s="22"/>
      <c r="R874" s="13"/>
      <c r="S874" s="13"/>
      <c r="T874" s="13"/>
      <c r="U874" s="116"/>
      <c r="V874" s="116"/>
      <c r="W874" s="116"/>
      <c r="X874" s="118"/>
      <c r="Y874" s="120"/>
      <c r="Z874" s="116"/>
      <c r="AA874" s="116"/>
      <c r="AB874" s="55">
        <f t="shared" si="79"/>
        <v>0</v>
      </c>
      <c r="AC874" s="39"/>
      <c r="AD874" s="96" t="str">
        <f t="shared" si="80"/>
        <v>No</v>
      </c>
      <c r="AE874" s="18" t="str">
        <f>IFERROR(VLOOKUP(L874,'EFM Funds June 2020'!D:M,9,FALSE),"No")</f>
        <v>No</v>
      </c>
      <c r="AF874" s="18" t="str">
        <f>IFERROR(VLOOKUP(W874,'EFM Funds June 2020'!D:L,9,FALSE),"No")</f>
        <v>No</v>
      </c>
      <c r="AG874" s="19" t="str">
        <f t="shared" ca="1" si="81"/>
        <v>No</v>
      </c>
      <c r="AH874" s="19" t="str">
        <f t="shared" si="82"/>
        <v>No</v>
      </c>
      <c r="AI874" s="56" t="str">
        <f t="shared" ca="1" si="83"/>
        <v>Yes</v>
      </c>
      <c r="AJ874" s="56" t="str">
        <f ca="1">IFERROR(IF(OR($R$1&gt;Q874+90,$R$1&gt;VLOOKUP(W874,'EFM Funds June 2020'!D:E,2,FALSE)+90),"Yes","No"),"No")</f>
        <v>No</v>
      </c>
      <c r="AK874" s="56" t="str">
        <f>IFERROR(IF(OR(IFERROR(IF(AND(VLOOKUP(L874,'EFM Funds June 2020'!$D:$M,10,FALSE)="Yes",T874&lt;0),"Yes","No"),"No")="Yes",IFERROR(IF(AND(VLOOKUP(W874,'EFM Funds June 2020'!$D:$M,10,FALSE)="Yes",AA874&gt;0),"Yes","No"),"No")="Yes"),"Yes","No"),"No")</f>
        <v>No</v>
      </c>
      <c r="AL874" s="95" t="str">
        <f t="shared" si="84"/>
        <v>NoNo</v>
      </c>
    </row>
    <row r="875" spans="1:38" s="12" customFormat="1" x14ac:dyDescent="0.35">
      <c r="A875" s="13"/>
      <c r="B875" s="20"/>
      <c r="C875" s="20"/>
      <c r="D875" s="13"/>
      <c r="E875" s="13"/>
      <c r="F875" s="13"/>
      <c r="G875" s="21"/>
      <c r="H875" s="104"/>
      <c r="I875" s="21"/>
      <c r="J875" s="21"/>
      <c r="K875" s="13"/>
      <c r="L875" s="13"/>
      <c r="M875" s="20"/>
      <c r="N875" s="13"/>
      <c r="O875" s="13"/>
      <c r="P875" s="13"/>
      <c r="Q875" s="22"/>
      <c r="R875" s="13"/>
      <c r="S875" s="13"/>
      <c r="T875" s="13"/>
      <c r="U875" s="116"/>
      <c r="V875" s="116"/>
      <c r="W875" s="116"/>
      <c r="X875" s="118"/>
      <c r="Y875" s="120"/>
      <c r="Z875" s="116"/>
      <c r="AA875" s="116"/>
      <c r="AB875" s="55">
        <f t="shared" si="79"/>
        <v>0</v>
      </c>
      <c r="AC875" s="39"/>
      <c r="AD875" s="96" t="str">
        <f t="shared" si="80"/>
        <v>No</v>
      </c>
      <c r="AE875" s="18" t="str">
        <f>IFERROR(VLOOKUP(L875,'EFM Funds June 2020'!D:M,9,FALSE),"No")</f>
        <v>No</v>
      </c>
      <c r="AF875" s="18" t="str">
        <f>IFERROR(VLOOKUP(W875,'EFM Funds June 2020'!D:L,9,FALSE),"No")</f>
        <v>No</v>
      </c>
      <c r="AG875" s="19" t="str">
        <f t="shared" ca="1" si="81"/>
        <v>No</v>
      </c>
      <c r="AH875" s="19" t="str">
        <f t="shared" si="82"/>
        <v>No</v>
      </c>
      <c r="AI875" s="56" t="str">
        <f t="shared" ca="1" si="83"/>
        <v>Yes</v>
      </c>
      <c r="AJ875" s="56" t="str">
        <f ca="1">IFERROR(IF(OR($R$1&gt;Q875+90,$R$1&gt;VLOOKUP(W875,'EFM Funds June 2020'!D:E,2,FALSE)+90),"Yes","No"),"No")</f>
        <v>No</v>
      </c>
      <c r="AK875" s="56" t="str">
        <f>IFERROR(IF(OR(IFERROR(IF(AND(VLOOKUP(L875,'EFM Funds June 2020'!$D:$M,10,FALSE)="Yes",T875&lt;0),"Yes","No"),"No")="Yes",IFERROR(IF(AND(VLOOKUP(W875,'EFM Funds June 2020'!$D:$M,10,FALSE)="Yes",AA875&gt;0),"Yes","No"),"No")="Yes"),"Yes","No"),"No")</f>
        <v>No</v>
      </c>
      <c r="AL875" s="95" t="str">
        <f t="shared" si="84"/>
        <v>NoNo</v>
      </c>
    </row>
    <row r="876" spans="1:38" s="12" customFormat="1" x14ac:dyDescent="0.35">
      <c r="A876" s="13"/>
      <c r="B876" s="20"/>
      <c r="C876" s="20"/>
      <c r="D876" s="13"/>
      <c r="E876" s="13"/>
      <c r="F876" s="13"/>
      <c r="G876" s="21"/>
      <c r="H876" s="104"/>
      <c r="I876" s="21"/>
      <c r="J876" s="21"/>
      <c r="K876" s="13"/>
      <c r="L876" s="13"/>
      <c r="M876" s="20"/>
      <c r="N876" s="13"/>
      <c r="O876" s="13"/>
      <c r="P876" s="13"/>
      <c r="Q876" s="22"/>
      <c r="R876" s="13"/>
      <c r="S876" s="13"/>
      <c r="T876" s="13"/>
      <c r="U876" s="116"/>
      <c r="V876" s="116"/>
      <c r="W876" s="116"/>
      <c r="X876" s="118"/>
      <c r="Y876" s="120"/>
      <c r="Z876" s="116"/>
      <c r="AA876" s="116"/>
      <c r="AB876" s="55">
        <f t="shared" si="79"/>
        <v>0</v>
      </c>
      <c r="AC876" s="39"/>
      <c r="AD876" s="96" t="str">
        <f t="shared" si="80"/>
        <v>No</v>
      </c>
      <c r="AE876" s="18" t="str">
        <f>IFERROR(VLOOKUP(L876,'EFM Funds June 2020'!D:M,9,FALSE),"No")</f>
        <v>No</v>
      </c>
      <c r="AF876" s="18" t="str">
        <f>IFERROR(VLOOKUP(W876,'EFM Funds June 2020'!D:L,9,FALSE),"No")</f>
        <v>No</v>
      </c>
      <c r="AG876" s="19" t="str">
        <f t="shared" ca="1" si="81"/>
        <v>No</v>
      </c>
      <c r="AH876" s="19" t="str">
        <f t="shared" si="82"/>
        <v>No</v>
      </c>
      <c r="AI876" s="56" t="str">
        <f t="shared" ca="1" si="83"/>
        <v>Yes</v>
      </c>
      <c r="AJ876" s="56" t="str">
        <f ca="1">IFERROR(IF(OR($R$1&gt;Q876+90,$R$1&gt;VLOOKUP(W876,'EFM Funds June 2020'!D:E,2,FALSE)+90),"Yes","No"),"No")</f>
        <v>No</v>
      </c>
      <c r="AK876" s="56" t="str">
        <f>IFERROR(IF(OR(IFERROR(IF(AND(VLOOKUP(L876,'EFM Funds June 2020'!$D:$M,10,FALSE)="Yes",T876&lt;0),"Yes","No"),"No")="Yes",IFERROR(IF(AND(VLOOKUP(W876,'EFM Funds June 2020'!$D:$M,10,FALSE)="Yes",AA876&gt;0),"Yes","No"),"No")="Yes"),"Yes","No"),"No")</f>
        <v>No</v>
      </c>
      <c r="AL876" s="95" t="str">
        <f t="shared" si="84"/>
        <v>NoNo</v>
      </c>
    </row>
    <row r="877" spans="1:38" s="12" customFormat="1" x14ac:dyDescent="0.35">
      <c r="A877" s="13"/>
      <c r="B877" s="20"/>
      <c r="C877" s="20"/>
      <c r="D877" s="13"/>
      <c r="E877" s="13"/>
      <c r="F877" s="13"/>
      <c r="G877" s="21"/>
      <c r="H877" s="104"/>
      <c r="I877" s="21"/>
      <c r="J877" s="21"/>
      <c r="K877" s="13"/>
      <c r="L877" s="13"/>
      <c r="M877" s="20"/>
      <c r="N877" s="13"/>
      <c r="O877" s="13"/>
      <c r="P877" s="13"/>
      <c r="Q877" s="22"/>
      <c r="R877" s="13"/>
      <c r="S877" s="13"/>
      <c r="T877" s="13"/>
      <c r="U877" s="116"/>
      <c r="V877" s="116"/>
      <c r="W877" s="116"/>
      <c r="X877" s="118"/>
      <c r="Y877" s="120"/>
      <c r="Z877" s="116"/>
      <c r="AA877" s="116"/>
      <c r="AB877" s="55">
        <f t="shared" si="79"/>
        <v>0</v>
      </c>
      <c r="AC877" s="39"/>
      <c r="AD877" s="96" t="str">
        <f t="shared" si="80"/>
        <v>No</v>
      </c>
      <c r="AE877" s="18" t="str">
        <f>IFERROR(VLOOKUP(L877,'EFM Funds June 2020'!D:M,9,FALSE),"No")</f>
        <v>No</v>
      </c>
      <c r="AF877" s="18" t="str">
        <f>IFERROR(VLOOKUP(W877,'EFM Funds June 2020'!D:L,9,FALSE),"No")</f>
        <v>No</v>
      </c>
      <c r="AG877" s="19" t="str">
        <f t="shared" ca="1" si="81"/>
        <v>No</v>
      </c>
      <c r="AH877" s="19" t="str">
        <f t="shared" si="82"/>
        <v>No</v>
      </c>
      <c r="AI877" s="56" t="str">
        <f t="shared" ca="1" si="83"/>
        <v>Yes</v>
      </c>
      <c r="AJ877" s="56" t="str">
        <f ca="1">IFERROR(IF(OR($R$1&gt;Q877+90,$R$1&gt;VLOOKUP(W877,'EFM Funds June 2020'!D:E,2,FALSE)+90),"Yes","No"),"No")</f>
        <v>No</v>
      </c>
      <c r="AK877" s="56" t="str">
        <f>IFERROR(IF(OR(IFERROR(IF(AND(VLOOKUP(L877,'EFM Funds June 2020'!$D:$M,10,FALSE)="Yes",T877&lt;0),"Yes","No"),"No")="Yes",IFERROR(IF(AND(VLOOKUP(W877,'EFM Funds June 2020'!$D:$M,10,FALSE)="Yes",AA877&gt;0),"Yes","No"),"No")="Yes"),"Yes","No"),"No")</f>
        <v>No</v>
      </c>
      <c r="AL877" s="95" t="str">
        <f t="shared" si="84"/>
        <v>NoNo</v>
      </c>
    </row>
    <row r="878" spans="1:38" s="12" customFormat="1" x14ac:dyDescent="0.35">
      <c r="A878" s="13"/>
      <c r="B878" s="20"/>
      <c r="C878" s="20"/>
      <c r="D878" s="13"/>
      <c r="E878" s="13"/>
      <c r="F878" s="13"/>
      <c r="G878" s="21"/>
      <c r="H878" s="104"/>
      <c r="I878" s="21"/>
      <c r="J878" s="21"/>
      <c r="K878" s="13"/>
      <c r="L878" s="13"/>
      <c r="M878" s="20"/>
      <c r="N878" s="13"/>
      <c r="O878" s="13"/>
      <c r="P878" s="13"/>
      <c r="Q878" s="22"/>
      <c r="R878" s="13"/>
      <c r="S878" s="13"/>
      <c r="T878" s="13"/>
      <c r="U878" s="116"/>
      <c r="V878" s="116"/>
      <c r="W878" s="116"/>
      <c r="X878" s="118"/>
      <c r="Y878" s="120"/>
      <c r="Z878" s="116"/>
      <c r="AA878" s="116"/>
      <c r="AB878" s="55">
        <f t="shared" si="79"/>
        <v>0</v>
      </c>
      <c r="AC878" s="39"/>
      <c r="AD878" s="96" t="str">
        <f t="shared" si="80"/>
        <v>No</v>
      </c>
      <c r="AE878" s="18" t="str">
        <f>IFERROR(VLOOKUP(L878,'EFM Funds June 2020'!D:M,9,FALSE),"No")</f>
        <v>No</v>
      </c>
      <c r="AF878" s="18" t="str">
        <f>IFERROR(VLOOKUP(W878,'EFM Funds June 2020'!D:L,9,FALSE),"No")</f>
        <v>No</v>
      </c>
      <c r="AG878" s="19" t="str">
        <f t="shared" ca="1" si="81"/>
        <v>No</v>
      </c>
      <c r="AH878" s="19" t="str">
        <f t="shared" si="82"/>
        <v>No</v>
      </c>
      <c r="AI878" s="56" t="str">
        <f t="shared" ca="1" si="83"/>
        <v>Yes</v>
      </c>
      <c r="AJ878" s="56" t="str">
        <f ca="1">IFERROR(IF(OR($R$1&gt;Q878+90,$R$1&gt;VLOOKUP(W878,'EFM Funds June 2020'!D:E,2,FALSE)+90),"Yes","No"),"No")</f>
        <v>No</v>
      </c>
      <c r="AK878" s="56" t="str">
        <f>IFERROR(IF(OR(IFERROR(IF(AND(VLOOKUP(L878,'EFM Funds June 2020'!$D:$M,10,FALSE)="Yes",T878&lt;0),"Yes","No"),"No")="Yes",IFERROR(IF(AND(VLOOKUP(W878,'EFM Funds June 2020'!$D:$M,10,FALSE)="Yes",AA878&gt;0),"Yes","No"),"No")="Yes"),"Yes","No"),"No")</f>
        <v>No</v>
      </c>
      <c r="AL878" s="95" t="str">
        <f t="shared" si="84"/>
        <v>NoNo</v>
      </c>
    </row>
    <row r="879" spans="1:38" s="12" customFormat="1" x14ac:dyDescent="0.35">
      <c r="A879" s="13"/>
      <c r="B879" s="20"/>
      <c r="C879" s="20"/>
      <c r="D879" s="13"/>
      <c r="E879" s="13"/>
      <c r="F879" s="13"/>
      <c r="G879" s="21"/>
      <c r="H879" s="104"/>
      <c r="I879" s="21"/>
      <c r="J879" s="21"/>
      <c r="K879" s="13"/>
      <c r="L879" s="13"/>
      <c r="M879" s="20"/>
      <c r="N879" s="13"/>
      <c r="O879" s="13"/>
      <c r="P879" s="13"/>
      <c r="Q879" s="22"/>
      <c r="R879" s="13"/>
      <c r="S879" s="13"/>
      <c r="T879" s="13"/>
      <c r="U879" s="116"/>
      <c r="V879" s="116"/>
      <c r="W879" s="116"/>
      <c r="X879" s="118"/>
      <c r="Y879" s="120"/>
      <c r="Z879" s="116"/>
      <c r="AA879" s="116"/>
      <c r="AB879" s="55">
        <f t="shared" si="79"/>
        <v>0</v>
      </c>
      <c r="AC879" s="39"/>
      <c r="AD879" s="96" t="str">
        <f t="shared" si="80"/>
        <v>No</v>
      </c>
      <c r="AE879" s="18" t="str">
        <f>IFERROR(VLOOKUP(L879,'EFM Funds June 2020'!D:M,9,FALSE),"No")</f>
        <v>No</v>
      </c>
      <c r="AF879" s="18" t="str">
        <f>IFERROR(VLOOKUP(W879,'EFM Funds June 2020'!D:L,9,FALSE),"No")</f>
        <v>No</v>
      </c>
      <c r="AG879" s="19" t="str">
        <f t="shared" ca="1" si="81"/>
        <v>No</v>
      </c>
      <c r="AH879" s="19" t="str">
        <f t="shared" si="82"/>
        <v>No</v>
      </c>
      <c r="AI879" s="56" t="str">
        <f t="shared" ca="1" si="83"/>
        <v>Yes</v>
      </c>
      <c r="AJ879" s="56" t="str">
        <f ca="1">IFERROR(IF(OR($R$1&gt;Q879+90,$R$1&gt;VLOOKUP(W879,'EFM Funds June 2020'!D:E,2,FALSE)+90),"Yes","No"),"No")</f>
        <v>No</v>
      </c>
      <c r="AK879" s="56" t="str">
        <f>IFERROR(IF(OR(IFERROR(IF(AND(VLOOKUP(L879,'EFM Funds June 2020'!$D:$M,10,FALSE)="Yes",T879&lt;0),"Yes","No"),"No")="Yes",IFERROR(IF(AND(VLOOKUP(W879,'EFM Funds June 2020'!$D:$M,10,FALSE)="Yes",AA879&gt;0),"Yes","No"),"No")="Yes"),"Yes","No"),"No")</f>
        <v>No</v>
      </c>
      <c r="AL879" s="95" t="str">
        <f t="shared" si="84"/>
        <v>NoNo</v>
      </c>
    </row>
    <row r="880" spans="1:38" s="12" customFormat="1" x14ac:dyDescent="0.35">
      <c r="A880" s="13"/>
      <c r="B880" s="20"/>
      <c r="C880" s="20"/>
      <c r="D880" s="13"/>
      <c r="E880" s="13"/>
      <c r="F880" s="13"/>
      <c r="G880" s="21"/>
      <c r="H880" s="104"/>
      <c r="I880" s="21"/>
      <c r="J880" s="21"/>
      <c r="K880" s="13"/>
      <c r="L880" s="13"/>
      <c r="M880" s="20"/>
      <c r="N880" s="13"/>
      <c r="O880" s="13"/>
      <c r="P880" s="13"/>
      <c r="Q880" s="22"/>
      <c r="R880" s="13"/>
      <c r="S880" s="13"/>
      <c r="T880" s="13"/>
      <c r="U880" s="116"/>
      <c r="V880" s="116"/>
      <c r="W880" s="116"/>
      <c r="X880" s="118"/>
      <c r="Y880" s="120"/>
      <c r="Z880" s="116"/>
      <c r="AA880" s="116"/>
      <c r="AB880" s="55">
        <f t="shared" si="79"/>
        <v>0</v>
      </c>
      <c r="AC880" s="39"/>
      <c r="AD880" s="96" t="str">
        <f t="shared" si="80"/>
        <v>No</v>
      </c>
      <c r="AE880" s="18" t="str">
        <f>IFERROR(VLOOKUP(L880,'EFM Funds June 2020'!D:M,9,FALSE),"No")</f>
        <v>No</v>
      </c>
      <c r="AF880" s="18" t="str">
        <f>IFERROR(VLOOKUP(W880,'EFM Funds June 2020'!D:L,9,FALSE),"No")</f>
        <v>No</v>
      </c>
      <c r="AG880" s="19" t="str">
        <f t="shared" ca="1" si="81"/>
        <v>No</v>
      </c>
      <c r="AH880" s="19" t="str">
        <f t="shared" si="82"/>
        <v>No</v>
      </c>
      <c r="AI880" s="56" t="str">
        <f t="shared" ca="1" si="83"/>
        <v>Yes</v>
      </c>
      <c r="AJ880" s="56" t="str">
        <f ca="1">IFERROR(IF(OR($R$1&gt;Q880+90,$R$1&gt;VLOOKUP(W880,'EFM Funds June 2020'!D:E,2,FALSE)+90),"Yes","No"),"No")</f>
        <v>No</v>
      </c>
      <c r="AK880" s="56" t="str">
        <f>IFERROR(IF(OR(IFERROR(IF(AND(VLOOKUP(L880,'EFM Funds June 2020'!$D:$M,10,FALSE)="Yes",T880&lt;0),"Yes","No"),"No")="Yes",IFERROR(IF(AND(VLOOKUP(W880,'EFM Funds June 2020'!$D:$M,10,FALSE)="Yes",AA880&gt;0),"Yes","No"),"No")="Yes"),"Yes","No"),"No")</f>
        <v>No</v>
      </c>
      <c r="AL880" s="95" t="str">
        <f t="shared" si="84"/>
        <v>NoNo</v>
      </c>
    </row>
    <row r="881" spans="1:38" s="12" customFormat="1" x14ac:dyDescent="0.35">
      <c r="A881" s="13"/>
      <c r="B881" s="20"/>
      <c r="C881" s="20"/>
      <c r="D881" s="13"/>
      <c r="E881" s="13"/>
      <c r="F881" s="13"/>
      <c r="G881" s="21"/>
      <c r="H881" s="104"/>
      <c r="I881" s="21"/>
      <c r="J881" s="21"/>
      <c r="K881" s="13"/>
      <c r="L881" s="13"/>
      <c r="M881" s="20"/>
      <c r="N881" s="13"/>
      <c r="O881" s="13"/>
      <c r="P881" s="13"/>
      <c r="Q881" s="22"/>
      <c r="R881" s="13"/>
      <c r="S881" s="13"/>
      <c r="T881" s="13"/>
      <c r="U881" s="116"/>
      <c r="V881" s="116"/>
      <c r="W881" s="116"/>
      <c r="X881" s="118"/>
      <c r="Y881" s="120"/>
      <c r="Z881" s="116"/>
      <c r="AA881" s="116"/>
      <c r="AB881" s="55">
        <f t="shared" si="79"/>
        <v>0</v>
      </c>
      <c r="AC881" s="39"/>
      <c r="AD881" s="96" t="str">
        <f t="shared" si="80"/>
        <v>No</v>
      </c>
      <c r="AE881" s="18" t="str">
        <f>IFERROR(VLOOKUP(L881,'EFM Funds June 2020'!D:M,9,FALSE),"No")</f>
        <v>No</v>
      </c>
      <c r="AF881" s="18" t="str">
        <f>IFERROR(VLOOKUP(W881,'EFM Funds June 2020'!D:L,9,FALSE),"No")</f>
        <v>No</v>
      </c>
      <c r="AG881" s="19" t="str">
        <f t="shared" ca="1" si="81"/>
        <v>No</v>
      </c>
      <c r="AH881" s="19" t="str">
        <f t="shared" si="82"/>
        <v>No</v>
      </c>
      <c r="AI881" s="56" t="str">
        <f t="shared" ca="1" si="83"/>
        <v>Yes</v>
      </c>
      <c r="AJ881" s="56" t="str">
        <f ca="1">IFERROR(IF(OR($R$1&gt;Q881+90,$R$1&gt;VLOOKUP(W881,'EFM Funds June 2020'!D:E,2,FALSE)+90),"Yes","No"),"No")</f>
        <v>No</v>
      </c>
      <c r="AK881" s="56" t="str">
        <f>IFERROR(IF(OR(IFERROR(IF(AND(VLOOKUP(L881,'EFM Funds June 2020'!$D:$M,10,FALSE)="Yes",T881&lt;0),"Yes","No"),"No")="Yes",IFERROR(IF(AND(VLOOKUP(W881,'EFM Funds June 2020'!$D:$M,10,FALSE)="Yes",AA881&gt;0),"Yes","No"),"No")="Yes"),"Yes","No"),"No")</f>
        <v>No</v>
      </c>
      <c r="AL881" s="95" t="str">
        <f t="shared" si="84"/>
        <v>NoNo</v>
      </c>
    </row>
    <row r="882" spans="1:38" s="12" customFormat="1" x14ac:dyDescent="0.35">
      <c r="A882" s="13"/>
      <c r="B882" s="20"/>
      <c r="C882" s="20"/>
      <c r="D882" s="13"/>
      <c r="E882" s="13"/>
      <c r="F882" s="13"/>
      <c r="G882" s="21"/>
      <c r="H882" s="104"/>
      <c r="I882" s="21"/>
      <c r="J882" s="21"/>
      <c r="K882" s="13"/>
      <c r="L882" s="13"/>
      <c r="M882" s="20"/>
      <c r="N882" s="13"/>
      <c r="O882" s="13"/>
      <c r="P882" s="13"/>
      <c r="Q882" s="22"/>
      <c r="R882" s="13"/>
      <c r="S882" s="13"/>
      <c r="T882" s="13"/>
      <c r="U882" s="116"/>
      <c r="V882" s="116"/>
      <c r="W882" s="116"/>
      <c r="X882" s="118"/>
      <c r="Y882" s="120"/>
      <c r="Z882" s="116"/>
      <c r="AA882" s="116"/>
      <c r="AB882" s="55">
        <f t="shared" si="79"/>
        <v>0</v>
      </c>
      <c r="AC882" s="39"/>
      <c r="AD882" s="96" t="str">
        <f t="shared" si="80"/>
        <v>No</v>
      </c>
      <c r="AE882" s="18" t="str">
        <f>IFERROR(VLOOKUP(L882,'EFM Funds June 2020'!D:M,9,FALSE),"No")</f>
        <v>No</v>
      </c>
      <c r="AF882" s="18" t="str">
        <f>IFERROR(VLOOKUP(W882,'EFM Funds June 2020'!D:L,9,FALSE),"No")</f>
        <v>No</v>
      </c>
      <c r="AG882" s="19" t="str">
        <f t="shared" ca="1" si="81"/>
        <v>No</v>
      </c>
      <c r="AH882" s="19" t="str">
        <f t="shared" si="82"/>
        <v>No</v>
      </c>
      <c r="AI882" s="56" t="str">
        <f t="shared" ca="1" si="83"/>
        <v>Yes</v>
      </c>
      <c r="AJ882" s="56" t="str">
        <f ca="1">IFERROR(IF(OR($R$1&gt;Q882+90,$R$1&gt;VLOOKUP(W882,'EFM Funds June 2020'!D:E,2,FALSE)+90),"Yes","No"),"No")</f>
        <v>No</v>
      </c>
      <c r="AK882" s="56" t="str">
        <f>IFERROR(IF(OR(IFERROR(IF(AND(VLOOKUP(L882,'EFM Funds June 2020'!$D:$M,10,FALSE)="Yes",T882&lt;0),"Yes","No"),"No")="Yes",IFERROR(IF(AND(VLOOKUP(W882,'EFM Funds June 2020'!$D:$M,10,FALSE)="Yes",AA882&gt;0),"Yes","No"),"No")="Yes"),"Yes","No"),"No")</f>
        <v>No</v>
      </c>
      <c r="AL882" s="95" t="str">
        <f t="shared" si="84"/>
        <v>NoNo</v>
      </c>
    </row>
    <row r="883" spans="1:38" s="12" customFormat="1" x14ac:dyDescent="0.35">
      <c r="A883" s="13"/>
      <c r="B883" s="20"/>
      <c r="C883" s="20"/>
      <c r="D883" s="13"/>
      <c r="E883" s="13"/>
      <c r="F883" s="13"/>
      <c r="G883" s="21"/>
      <c r="H883" s="104"/>
      <c r="I883" s="21"/>
      <c r="J883" s="21"/>
      <c r="K883" s="13"/>
      <c r="L883" s="13"/>
      <c r="M883" s="20"/>
      <c r="N883" s="13"/>
      <c r="O883" s="13"/>
      <c r="P883" s="13"/>
      <c r="Q883" s="22"/>
      <c r="R883" s="13"/>
      <c r="S883" s="13"/>
      <c r="T883" s="13"/>
      <c r="U883" s="116"/>
      <c r="V883" s="116"/>
      <c r="W883" s="116"/>
      <c r="X883" s="118"/>
      <c r="Y883" s="120"/>
      <c r="Z883" s="116"/>
      <c r="AA883" s="116"/>
      <c r="AB883" s="55">
        <f t="shared" si="79"/>
        <v>0</v>
      </c>
      <c r="AC883" s="39"/>
      <c r="AD883" s="96" t="str">
        <f t="shared" si="80"/>
        <v>No</v>
      </c>
      <c r="AE883" s="18" t="str">
        <f>IFERROR(VLOOKUP(L883,'EFM Funds June 2020'!D:M,9,FALSE),"No")</f>
        <v>No</v>
      </c>
      <c r="AF883" s="18" t="str">
        <f>IFERROR(VLOOKUP(W883,'EFM Funds June 2020'!D:L,9,FALSE),"No")</f>
        <v>No</v>
      </c>
      <c r="AG883" s="19" t="str">
        <f t="shared" ca="1" si="81"/>
        <v>No</v>
      </c>
      <c r="AH883" s="19" t="str">
        <f t="shared" si="82"/>
        <v>No</v>
      </c>
      <c r="AI883" s="56" t="str">
        <f t="shared" ca="1" si="83"/>
        <v>Yes</v>
      </c>
      <c r="AJ883" s="56" t="str">
        <f ca="1">IFERROR(IF(OR($R$1&gt;Q883+90,$R$1&gt;VLOOKUP(W883,'EFM Funds June 2020'!D:E,2,FALSE)+90),"Yes","No"),"No")</f>
        <v>No</v>
      </c>
      <c r="AK883" s="56" t="str">
        <f>IFERROR(IF(OR(IFERROR(IF(AND(VLOOKUP(L883,'EFM Funds June 2020'!$D:$M,10,FALSE)="Yes",T883&lt;0),"Yes","No"),"No")="Yes",IFERROR(IF(AND(VLOOKUP(W883,'EFM Funds June 2020'!$D:$M,10,FALSE)="Yes",AA883&gt;0),"Yes","No"),"No")="Yes"),"Yes","No"),"No")</f>
        <v>No</v>
      </c>
      <c r="AL883" s="95" t="str">
        <f t="shared" si="84"/>
        <v>NoNo</v>
      </c>
    </row>
    <row r="884" spans="1:38" s="12" customFormat="1" x14ac:dyDescent="0.35">
      <c r="A884" s="13"/>
      <c r="B884" s="20"/>
      <c r="C884" s="20"/>
      <c r="D884" s="13"/>
      <c r="E884" s="13"/>
      <c r="F884" s="13"/>
      <c r="G884" s="21"/>
      <c r="H884" s="104"/>
      <c r="I884" s="21"/>
      <c r="J884" s="21"/>
      <c r="K884" s="13"/>
      <c r="L884" s="13"/>
      <c r="M884" s="20"/>
      <c r="N884" s="13"/>
      <c r="O884" s="13"/>
      <c r="P884" s="13"/>
      <c r="Q884" s="22"/>
      <c r="R884" s="13"/>
      <c r="S884" s="13"/>
      <c r="T884" s="13"/>
      <c r="U884" s="116"/>
      <c r="V884" s="116"/>
      <c r="W884" s="116"/>
      <c r="X884" s="118"/>
      <c r="Y884" s="120"/>
      <c r="Z884" s="116"/>
      <c r="AA884" s="116"/>
      <c r="AB884" s="55">
        <f t="shared" si="79"/>
        <v>0</v>
      </c>
      <c r="AC884" s="39"/>
      <c r="AD884" s="96" t="str">
        <f t="shared" si="80"/>
        <v>No</v>
      </c>
      <c r="AE884" s="18" t="str">
        <f>IFERROR(VLOOKUP(L884,'EFM Funds June 2020'!D:M,9,FALSE),"No")</f>
        <v>No</v>
      </c>
      <c r="AF884" s="18" t="str">
        <f>IFERROR(VLOOKUP(W884,'EFM Funds June 2020'!D:L,9,FALSE),"No")</f>
        <v>No</v>
      </c>
      <c r="AG884" s="19" t="str">
        <f t="shared" ca="1" si="81"/>
        <v>No</v>
      </c>
      <c r="AH884" s="19" t="str">
        <f t="shared" si="82"/>
        <v>No</v>
      </c>
      <c r="AI884" s="56" t="str">
        <f t="shared" ca="1" si="83"/>
        <v>Yes</v>
      </c>
      <c r="AJ884" s="56" t="str">
        <f ca="1">IFERROR(IF(OR($R$1&gt;Q884+90,$R$1&gt;VLOOKUP(W884,'EFM Funds June 2020'!D:E,2,FALSE)+90),"Yes","No"),"No")</f>
        <v>No</v>
      </c>
      <c r="AK884" s="56" t="str">
        <f>IFERROR(IF(OR(IFERROR(IF(AND(VLOOKUP(L884,'EFM Funds June 2020'!$D:$M,10,FALSE)="Yes",T884&lt;0),"Yes","No"),"No")="Yes",IFERROR(IF(AND(VLOOKUP(W884,'EFM Funds June 2020'!$D:$M,10,FALSE)="Yes",AA884&gt;0),"Yes","No"),"No")="Yes"),"Yes","No"),"No")</f>
        <v>No</v>
      </c>
      <c r="AL884" s="95" t="str">
        <f t="shared" si="84"/>
        <v>NoNo</v>
      </c>
    </row>
    <row r="885" spans="1:38" s="12" customFormat="1" x14ac:dyDescent="0.35">
      <c r="A885" s="13"/>
      <c r="B885" s="20"/>
      <c r="C885" s="20"/>
      <c r="D885" s="13"/>
      <c r="E885" s="13"/>
      <c r="F885" s="13"/>
      <c r="G885" s="21"/>
      <c r="H885" s="104"/>
      <c r="I885" s="21"/>
      <c r="J885" s="21"/>
      <c r="K885" s="13"/>
      <c r="L885" s="13"/>
      <c r="M885" s="20"/>
      <c r="N885" s="13"/>
      <c r="O885" s="13"/>
      <c r="P885" s="13"/>
      <c r="Q885" s="22"/>
      <c r="R885" s="13"/>
      <c r="S885" s="13"/>
      <c r="T885" s="13"/>
      <c r="U885" s="116"/>
      <c r="V885" s="116"/>
      <c r="W885" s="116"/>
      <c r="X885" s="118"/>
      <c r="Y885" s="120"/>
      <c r="Z885" s="116"/>
      <c r="AA885" s="116"/>
      <c r="AB885" s="55">
        <f t="shared" si="79"/>
        <v>0</v>
      </c>
      <c r="AC885" s="39"/>
      <c r="AD885" s="96" t="str">
        <f t="shared" si="80"/>
        <v>No</v>
      </c>
      <c r="AE885" s="18" t="str">
        <f>IFERROR(VLOOKUP(L885,'EFM Funds June 2020'!D:M,9,FALSE),"No")</f>
        <v>No</v>
      </c>
      <c r="AF885" s="18" t="str">
        <f>IFERROR(VLOOKUP(W885,'EFM Funds June 2020'!D:L,9,FALSE),"No")</f>
        <v>No</v>
      </c>
      <c r="AG885" s="19" t="str">
        <f t="shared" ca="1" si="81"/>
        <v>No</v>
      </c>
      <c r="AH885" s="19" t="str">
        <f t="shared" si="82"/>
        <v>No</v>
      </c>
      <c r="AI885" s="56" t="str">
        <f t="shared" ca="1" si="83"/>
        <v>Yes</v>
      </c>
      <c r="AJ885" s="56" t="str">
        <f ca="1">IFERROR(IF(OR($R$1&gt;Q885+90,$R$1&gt;VLOOKUP(W885,'EFM Funds June 2020'!D:E,2,FALSE)+90),"Yes","No"),"No")</f>
        <v>No</v>
      </c>
      <c r="AK885" s="56" t="str">
        <f>IFERROR(IF(OR(IFERROR(IF(AND(VLOOKUP(L885,'EFM Funds June 2020'!$D:$M,10,FALSE)="Yes",T885&lt;0),"Yes","No"),"No")="Yes",IFERROR(IF(AND(VLOOKUP(W885,'EFM Funds June 2020'!$D:$M,10,FALSE)="Yes",AA885&gt;0),"Yes","No"),"No")="Yes"),"Yes","No"),"No")</f>
        <v>No</v>
      </c>
      <c r="AL885" s="95" t="str">
        <f t="shared" si="84"/>
        <v>NoNo</v>
      </c>
    </row>
    <row r="886" spans="1:38" s="12" customFormat="1" x14ac:dyDescent="0.35">
      <c r="A886" s="13"/>
      <c r="B886" s="20"/>
      <c r="C886" s="20"/>
      <c r="D886" s="13"/>
      <c r="E886" s="13"/>
      <c r="F886" s="13"/>
      <c r="G886" s="21"/>
      <c r="H886" s="104"/>
      <c r="I886" s="21"/>
      <c r="J886" s="21"/>
      <c r="K886" s="13"/>
      <c r="L886" s="13"/>
      <c r="M886" s="20"/>
      <c r="N886" s="13"/>
      <c r="O886" s="13"/>
      <c r="P886" s="13"/>
      <c r="Q886" s="22"/>
      <c r="R886" s="13"/>
      <c r="S886" s="13"/>
      <c r="T886" s="13"/>
      <c r="U886" s="116"/>
      <c r="V886" s="116"/>
      <c r="W886" s="116"/>
      <c r="X886" s="118"/>
      <c r="Y886" s="120"/>
      <c r="Z886" s="116"/>
      <c r="AA886" s="116"/>
      <c r="AB886" s="55">
        <f t="shared" si="79"/>
        <v>0</v>
      </c>
      <c r="AC886" s="39"/>
      <c r="AD886" s="96" t="str">
        <f t="shared" si="80"/>
        <v>No</v>
      </c>
      <c r="AE886" s="18" t="str">
        <f>IFERROR(VLOOKUP(L886,'EFM Funds June 2020'!D:M,9,FALSE),"No")</f>
        <v>No</v>
      </c>
      <c r="AF886" s="18" t="str">
        <f>IFERROR(VLOOKUP(W886,'EFM Funds June 2020'!D:L,9,FALSE),"No")</f>
        <v>No</v>
      </c>
      <c r="AG886" s="19" t="str">
        <f t="shared" ca="1" si="81"/>
        <v>No</v>
      </c>
      <c r="AH886" s="19" t="str">
        <f t="shared" si="82"/>
        <v>No</v>
      </c>
      <c r="AI886" s="56" t="str">
        <f t="shared" ca="1" si="83"/>
        <v>Yes</v>
      </c>
      <c r="AJ886" s="56" t="str">
        <f ca="1">IFERROR(IF(OR($R$1&gt;Q886+90,$R$1&gt;VLOOKUP(W886,'EFM Funds June 2020'!D:E,2,FALSE)+90),"Yes","No"),"No")</f>
        <v>No</v>
      </c>
      <c r="AK886" s="56" t="str">
        <f>IFERROR(IF(OR(IFERROR(IF(AND(VLOOKUP(L886,'EFM Funds June 2020'!$D:$M,10,FALSE)="Yes",T886&lt;0),"Yes","No"),"No")="Yes",IFERROR(IF(AND(VLOOKUP(W886,'EFM Funds June 2020'!$D:$M,10,FALSE)="Yes",AA886&gt;0),"Yes","No"),"No")="Yes"),"Yes","No"),"No")</f>
        <v>No</v>
      </c>
      <c r="AL886" s="95" t="str">
        <f t="shared" si="84"/>
        <v>NoNo</v>
      </c>
    </row>
    <row r="887" spans="1:38" s="12" customFormat="1" x14ac:dyDescent="0.35">
      <c r="A887" s="13"/>
      <c r="B887" s="20"/>
      <c r="C887" s="20"/>
      <c r="D887" s="13"/>
      <c r="E887" s="13"/>
      <c r="F887" s="13"/>
      <c r="G887" s="21"/>
      <c r="H887" s="104"/>
      <c r="I887" s="21"/>
      <c r="J887" s="21"/>
      <c r="K887" s="13"/>
      <c r="L887" s="13"/>
      <c r="M887" s="20"/>
      <c r="N887" s="13"/>
      <c r="O887" s="13"/>
      <c r="P887" s="13"/>
      <c r="Q887" s="22"/>
      <c r="R887" s="13"/>
      <c r="S887" s="13"/>
      <c r="T887" s="13"/>
      <c r="U887" s="116"/>
      <c r="V887" s="116"/>
      <c r="W887" s="116"/>
      <c r="X887" s="118"/>
      <c r="Y887" s="120"/>
      <c r="Z887" s="116"/>
      <c r="AA887" s="116"/>
      <c r="AB887" s="55">
        <f t="shared" si="79"/>
        <v>0</v>
      </c>
      <c r="AC887" s="39"/>
      <c r="AD887" s="96" t="str">
        <f t="shared" si="80"/>
        <v>No</v>
      </c>
      <c r="AE887" s="18" t="str">
        <f>IFERROR(VLOOKUP(L887,'EFM Funds June 2020'!D:M,9,FALSE),"No")</f>
        <v>No</v>
      </c>
      <c r="AF887" s="18" t="str">
        <f>IFERROR(VLOOKUP(W887,'EFM Funds June 2020'!D:L,9,FALSE),"No")</f>
        <v>No</v>
      </c>
      <c r="AG887" s="19" t="str">
        <f t="shared" ca="1" si="81"/>
        <v>No</v>
      </c>
      <c r="AH887" s="19" t="str">
        <f t="shared" si="82"/>
        <v>No</v>
      </c>
      <c r="AI887" s="56" t="str">
        <f t="shared" ca="1" si="83"/>
        <v>Yes</v>
      </c>
      <c r="AJ887" s="56" t="str">
        <f ca="1">IFERROR(IF(OR($R$1&gt;Q887+90,$R$1&gt;VLOOKUP(W887,'EFM Funds June 2020'!D:E,2,FALSE)+90),"Yes","No"),"No")</f>
        <v>No</v>
      </c>
      <c r="AK887" s="56" t="str">
        <f>IFERROR(IF(OR(IFERROR(IF(AND(VLOOKUP(L887,'EFM Funds June 2020'!$D:$M,10,FALSE)="Yes",T887&lt;0),"Yes","No"),"No")="Yes",IFERROR(IF(AND(VLOOKUP(W887,'EFM Funds June 2020'!$D:$M,10,FALSE)="Yes",AA887&gt;0),"Yes","No"),"No")="Yes"),"Yes","No"),"No")</f>
        <v>No</v>
      </c>
      <c r="AL887" s="95" t="str">
        <f t="shared" si="84"/>
        <v>NoNo</v>
      </c>
    </row>
    <row r="888" spans="1:38" s="12" customFormat="1" x14ac:dyDescent="0.35">
      <c r="A888" s="13"/>
      <c r="B888" s="20"/>
      <c r="C888" s="20"/>
      <c r="D888" s="13"/>
      <c r="E888" s="13"/>
      <c r="F888" s="13"/>
      <c r="G888" s="21"/>
      <c r="H888" s="104"/>
      <c r="I888" s="21"/>
      <c r="J888" s="21"/>
      <c r="K888" s="13"/>
      <c r="L888" s="13"/>
      <c r="M888" s="20"/>
      <c r="N888" s="13"/>
      <c r="O888" s="13"/>
      <c r="P888" s="13"/>
      <c r="Q888" s="22"/>
      <c r="R888" s="13"/>
      <c r="S888" s="13"/>
      <c r="T888" s="13"/>
      <c r="U888" s="116"/>
      <c r="V888" s="116"/>
      <c r="W888" s="116"/>
      <c r="X888" s="118"/>
      <c r="Y888" s="120"/>
      <c r="Z888" s="116"/>
      <c r="AA888" s="116"/>
      <c r="AB888" s="55">
        <f t="shared" si="79"/>
        <v>0</v>
      </c>
      <c r="AC888" s="39"/>
      <c r="AD888" s="96" t="str">
        <f t="shared" si="80"/>
        <v>No</v>
      </c>
      <c r="AE888" s="18" t="str">
        <f>IFERROR(VLOOKUP(L888,'EFM Funds June 2020'!D:M,9,FALSE),"No")</f>
        <v>No</v>
      </c>
      <c r="AF888" s="18" t="str">
        <f>IFERROR(VLOOKUP(W888,'EFM Funds June 2020'!D:L,9,FALSE),"No")</f>
        <v>No</v>
      </c>
      <c r="AG888" s="19" t="str">
        <f t="shared" ca="1" si="81"/>
        <v>No</v>
      </c>
      <c r="AH888" s="19" t="str">
        <f t="shared" si="82"/>
        <v>No</v>
      </c>
      <c r="AI888" s="56" t="str">
        <f t="shared" ca="1" si="83"/>
        <v>Yes</v>
      </c>
      <c r="AJ888" s="56" t="str">
        <f ca="1">IFERROR(IF(OR($R$1&gt;Q888+90,$R$1&gt;VLOOKUP(W888,'EFM Funds June 2020'!D:E,2,FALSE)+90),"Yes","No"),"No")</f>
        <v>No</v>
      </c>
      <c r="AK888" s="56" t="str">
        <f>IFERROR(IF(OR(IFERROR(IF(AND(VLOOKUP(L888,'EFM Funds June 2020'!$D:$M,10,FALSE)="Yes",T888&lt;0),"Yes","No"),"No")="Yes",IFERROR(IF(AND(VLOOKUP(W888,'EFM Funds June 2020'!$D:$M,10,FALSE)="Yes",AA888&gt;0),"Yes","No"),"No")="Yes"),"Yes","No"),"No")</f>
        <v>No</v>
      </c>
      <c r="AL888" s="95" t="str">
        <f t="shared" si="84"/>
        <v>NoNo</v>
      </c>
    </row>
    <row r="889" spans="1:38" s="12" customFormat="1" x14ac:dyDescent="0.35">
      <c r="A889" s="13"/>
      <c r="B889" s="20"/>
      <c r="C889" s="20"/>
      <c r="D889" s="13"/>
      <c r="E889" s="13"/>
      <c r="F889" s="13"/>
      <c r="G889" s="21"/>
      <c r="H889" s="104"/>
      <c r="I889" s="21"/>
      <c r="J889" s="21"/>
      <c r="K889" s="13"/>
      <c r="L889" s="13"/>
      <c r="M889" s="20"/>
      <c r="N889" s="13"/>
      <c r="O889" s="13"/>
      <c r="P889" s="13"/>
      <c r="Q889" s="22"/>
      <c r="R889" s="13"/>
      <c r="S889" s="13"/>
      <c r="T889" s="13"/>
      <c r="U889" s="116"/>
      <c r="V889" s="116"/>
      <c r="W889" s="116"/>
      <c r="X889" s="118"/>
      <c r="Y889" s="120"/>
      <c r="Z889" s="116"/>
      <c r="AA889" s="116"/>
      <c r="AB889" s="55">
        <f t="shared" si="79"/>
        <v>0</v>
      </c>
      <c r="AC889" s="39"/>
      <c r="AD889" s="96" t="str">
        <f t="shared" si="80"/>
        <v>No</v>
      </c>
      <c r="AE889" s="18" t="str">
        <f>IFERROR(VLOOKUP(L889,'EFM Funds June 2020'!D:M,9,FALSE),"No")</f>
        <v>No</v>
      </c>
      <c r="AF889" s="18" t="str">
        <f>IFERROR(VLOOKUP(W889,'EFM Funds June 2020'!D:L,9,FALSE),"No")</f>
        <v>No</v>
      </c>
      <c r="AG889" s="19" t="str">
        <f t="shared" ca="1" si="81"/>
        <v>No</v>
      </c>
      <c r="AH889" s="19" t="str">
        <f t="shared" si="82"/>
        <v>No</v>
      </c>
      <c r="AI889" s="56" t="str">
        <f t="shared" ca="1" si="83"/>
        <v>Yes</v>
      </c>
      <c r="AJ889" s="56" t="str">
        <f ca="1">IFERROR(IF(OR($R$1&gt;Q889+90,$R$1&gt;VLOOKUP(W889,'EFM Funds June 2020'!D:E,2,FALSE)+90),"Yes","No"),"No")</f>
        <v>No</v>
      </c>
      <c r="AK889" s="56" t="str">
        <f>IFERROR(IF(OR(IFERROR(IF(AND(VLOOKUP(L889,'EFM Funds June 2020'!$D:$M,10,FALSE)="Yes",T889&lt;0),"Yes","No"),"No")="Yes",IFERROR(IF(AND(VLOOKUP(W889,'EFM Funds June 2020'!$D:$M,10,FALSE)="Yes",AA889&gt;0),"Yes","No"),"No")="Yes"),"Yes","No"),"No")</f>
        <v>No</v>
      </c>
      <c r="AL889" s="95" t="str">
        <f t="shared" si="84"/>
        <v>NoNo</v>
      </c>
    </row>
    <row r="890" spans="1:38" s="12" customFormat="1" x14ac:dyDescent="0.35">
      <c r="A890" s="13"/>
      <c r="B890" s="20"/>
      <c r="C890" s="20"/>
      <c r="D890" s="13"/>
      <c r="E890" s="13"/>
      <c r="F890" s="13"/>
      <c r="G890" s="21"/>
      <c r="H890" s="104"/>
      <c r="I890" s="21"/>
      <c r="J890" s="21"/>
      <c r="K890" s="13"/>
      <c r="L890" s="13"/>
      <c r="M890" s="20"/>
      <c r="N890" s="13"/>
      <c r="O890" s="13"/>
      <c r="P890" s="13"/>
      <c r="Q890" s="22"/>
      <c r="R890" s="13"/>
      <c r="S890" s="13"/>
      <c r="T890" s="13"/>
      <c r="U890" s="116"/>
      <c r="V890" s="116"/>
      <c r="W890" s="116"/>
      <c r="X890" s="118"/>
      <c r="Y890" s="120"/>
      <c r="Z890" s="116"/>
      <c r="AA890" s="116"/>
      <c r="AB890" s="55">
        <f t="shared" si="79"/>
        <v>0</v>
      </c>
      <c r="AC890" s="39"/>
      <c r="AD890" s="96" t="str">
        <f t="shared" si="80"/>
        <v>No</v>
      </c>
      <c r="AE890" s="18" t="str">
        <f>IFERROR(VLOOKUP(L890,'EFM Funds June 2020'!D:M,9,FALSE),"No")</f>
        <v>No</v>
      </c>
      <c r="AF890" s="18" t="str">
        <f>IFERROR(VLOOKUP(W890,'EFM Funds June 2020'!D:L,9,FALSE),"No")</f>
        <v>No</v>
      </c>
      <c r="AG890" s="19" t="str">
        <f t="shared" ca="1" si="81"/>
        <v>No</v>
      </c>
      <c r="AH890" s="19" t="str">
        <f t="shared" si="82"/>
        <v>No</v>
      </c>
      <c r="AI890" s="56" t="str">
        <f t="shared" ca="1" si="83"/>
        <v>Yes</v>
      </c>
      <c r="AJ890" s="56" t="str">
        <f ca="1">IFERROR(IF(OR($R$1&gt;Q890+90,$R$1&gt;VLOOKUP(W890,'EFM Funds June 2020'!D:E,2,FALSE)+90),"Yes","No"),"No")</f>
        <v>No</v>
      </c>
      <c r="AK890" s="56" t="str">
        <f>IFERROR(IF(OR(IFERROR(IF(AND(VLOOKUP(L890,'EFM Funds June 2020'!$D:$M,10,FALSE)="Yes",T890&lt;0),"Yes","No"),"No")="Yes",IFERROR(IF(AND(VLOOKUP(W890,'EFM Funds June 2020'!$D:$M,10,FALSE)="Yes",AA890&gt;0),"Yes","No"),"No")="Yes"),"Yes","No"),"No")</f>
        <v>No</v>
      </c>
      <c r="AL890" s="95" t="str">
        <f t="shared" si="84"/>
        <v>NoNo</v>
      </c>
    </row>
    <row r="891" spans="1:38" s="12" customFormat="1" x14ac:dyDescent="0.35">
      <c r="A891" s="13"/>
      <c r="B891" s="20"/>
      <c r="C891" s="20"/>
      <c r="D891" s="13"/>
      <c r="E891" s="13"/>
      <c r="F891" s="13"/>
      <c r="G891" s="21"/>
      <c r="H891" s="104"/>
      <c r="I891" s="21"/>
      <c r="J891" s="21"/>
      <c r="K891" s="13"/>
      <c r="L891" s="13"/>
      <c r="M891" s="20"/>
      <c r="N891" s="13"/>
      <c r="O891" s="13"/>
      <c r="P891" s="13"/>
      <c r="Q891" s="22"/>
      <c r="R891" s="13"/>
      <c r="S891" s="13"/>
      <c r="T891" s="13"/>
      <c r="U891" s="116"/>
      <c r="V891" s="116"/>
      <c r="W891" s="116"/>
      <c r="X891" s="118"/>
      <c r="Y891" s="120"/>
      <c r="Z891" s="116"/>
      <c r="AA891" s="116"/>
      <c r="AB891" s="55">
        <f t="shared" si="79"/>
        <v>0</v>
      </c>
      <c r="AC891" s="39"/>
      <c r="AD891" s="96" t="str">
        <f t="shared" si="80"/>
        <v>No</v>
      </c>
      <c r="AE891" s="18" t="str">
        <f>IFERROR(VLOOKUP(L891,'EFM Funds June 2020'!D:M,9,FALSE),"No")</f>
        <v>No</v>
      </c>
      <c r="AF891" s="18" t="str">
        <f>IFERROR(VLOOKUP(W891,'EFM Funds June 2020'!D:L,9,FALSE),"No")</f>
        <v>No</v>
      </c>
      <c r="AG891" s="19" t="str">
        <f t="shared" ca="1" si="81"/>
        <v>No</v>
      </c>
      <c r="AH891" s="19" t="str">
        <f t="shared" si="82"/>
        <v>No</v>
      </c>
      <c r="AI891" s="56" t="str">
        <f t="shared" ca="1" si="83"/>
        <v>Yes</v>
      </c>
      <c r="AJ891" s="56" t="str">
        <f ca="1">IFERROR(IF(OR($R$1&gt;Q891+90,$R$1&gt;VLOOKUP(W891,'EFM Funds June 2020'!D:E,2,FALSE)+90),"Yes","No"),"No")</f>
        <v>No</v>
      </c>
      <c r="AK891" s="56" t="str">
        <f>IFERROR(IF(OR(IFERROR(IF(AND(VLOOKUP(L891,'EFM Funds June 2020'!$D:$M,10,FALSE)="Yes",T891&lt;0),"Yes","No"),"No")="Yes",IFERROR(IF(AND(VLOOKUP(W891,'EFM Funds June 2020'!$D:$M,10,FALSE)="Yes",AA891&gt;0),"Yes","No"),"No")="Yes"),"Yes","No"),"No")</f>
        <v>No</v>
      </c>
      <c r="AL891" s="95" t="str">
        <f t="shared" si="84"/>
        <v>NoNo</v>
      </c>
    </row>
    <row r="892" spans="1:38" s="12" customFormat="1" x14ac:dyDescent="0.35">
      <c r="A892" s="13"/>
      <c r="B892" s="20"/>
      <c r="C892" s="20"/>
      <c r="D892" s="13"/>
      <c r="E892" s="13"/>
      <c r="F892" s="13"/>
      <c r="G892" s="21"/>
      <c r="H892" s="104"/>
      <c r="I892" s="21"/>
      <c r="J892" s="21"/>
      <c r="K892" s="13"/>
      <c r="L892" s="13"/>
      <c r="M892" s="20"/>
      <c r="N892" s="13"/>
      <c r="O892" s="13"/>
      <c r="P892" s="13"/>
      <c r="Q892" s="22"/>
      <c r="R892" s="13"/>
      <c r="S892" s="13"/>
      <c r="T892" s="13"/>
      <c r="U892" s="116"/>
      <c r="V892" s="116"/>
      <c r="W892" s="116"/>
      <c r="X892" s="118"/>
      <c r="Y892" s="120"/>
      <c r="Z892" s="116"/>
      <c r="AA892" s="116"/>
      <c r="AB892" s="55">
        <f t="shared" si="79"/>
        <v>0</v>
      </c>
      <c r="AC892" s="39"/>
      <c r="AD892" s="96" t="str">
        <f t="shared" si="80"/>
        <v>No</v>
      </c>
      <c r="AE892" s="18" t="str">
        <f>IFERROR(VLOOKUP(L892,'EFM Funds June 2020'!D:M,9,FALSE),"No")</f>
        <v>No</v>
      </c>
      <c r="AF892" s="18" t="str">
        <f>IFERROR(VLOOKUP(W892,'EFM Funds June 2020'!D:L,9,FALSE),"No")</f>
        <v>No</v>
      </c>
      <c r="AG892" s="19" t="str">
        <f t="shared" ca="1" si="81"/>
        <v>No</v>
      </c>
      <c r="AH892" s="19" t="str">
        <f t="shared" si="82"/>
        <v>No</v>
      </c>
      <c r="AI892" s="56" t="str">
        <f t="shared" ca="1" si="83"/>
        <v>Yes</v>
      </c>
      <c r="AJ892" s="56" t="str">
        <f ca="1">IFERROR(IF(OR($R$1&gt;Q892+90,$R$1&gt;VLOOKUP(W892,'EFM Funds June 2020'!D:E,2,FALSE)+90),"Yes","No"),"No")</f>
        <v>No</v>
      </c>
      <c r="AK892" s="56" t="str">
        <f>IFERROR(IF(OR(IFERROR(IF(AND(VLOOKUP(L892,'EFM Funds June 2020'!$D:$M,10,FALSE)="Yes",T892&lt;0),"Yes","No"),"No")="Yes",IFERROR(IF(AND(VLOOKUP(W892,'EFM Funds June 2020'!$D:$M,10,FALSE)="Yes",AA892&gt;0),"Yes","No"),"No")="Yes"),"Yes","No"),"No")</f>
        <v>No</v>
      </c>
      <c r="AL892" s="95" t="str">
        <f t="shared" si="84"/>
        <v>NoNo</v>
      </c>
    </row>
    <row r="893" spans="1:38" s="12" customFormat="1" x14ac:dyDescent="0.35">
      <c r="A893" s="13"/>
      <c r="B893" s="20"/>
      <c r="C893" s="20"/>
      <c r="D893" s="13"/>
      <c r="E893" s="13"/>
      <c r="F893" s="13"/>
      <c r="G893" s="21"/>
      <c r="H893" s="104"/>
      <c r="I893" s="21"/>
      <c r="J893" s="21"/>
      <c r="K893" s="13"/>
      <c r="L893" s="13"/>
      <c r="M893" s="20"/>
      <c r="N893" s="13"/>
      <c r="O893" s="13"/>
      <c r="P893" s="13"/>
      <c r="Q893" s="22"/>
      <c r="R893" s="13"/>
      <c r="S893" s="13"/>
      <c r="T893" s="13"/>
      <c r="U893" s="116"/>
      <c r="V893" s="116"/>
      <c r="W893" s="116"/>
      <c r="X893" s="118"/>
      <c r="Y893" s="120"/>
      <c r="Z893" s="116"/>
      <c r="AA893" s="116"/>
      <c r="AB893" s="55">
        <f t="shared" si="79"/>
        <v>0</v>
      </c>
      <c r="AC893" s="39"/>
      <c r="AD893" s="96" t="str">
        <f t="shared" si="80"/>
        <v>No</v>
      </c>
      <c r="AE893" s="18" t="str">
        <f>IFERROR(VLOOKUP(L893,'EFM Funds June 2020'!D:M,9,FALSE),"No")</f>
        <v>No</v>
      </c>
      <c r="AF893" s="18" t="str">
        <f>IFERROR(VLOOKUP(W893,'EFM Funds June 2020'!D:L,9,FALSE),"No")</f>
        <v>No</v>
      </c>
      <c r="AG893" s="19" t="str">
        <f t="shared" ca="1" si="81"/>
        <v>No</v>
      </c>
      <c r="AH893" s="19" t="str">
        <f t="shared" si="82"/>
        <v>No</v>
      </c>
      <c r="AI893" s="56" t="str">
        <f t="shared" ca="1" si="83"/>
        <v>Yes</v>
      </c>
      <c r="AJ893" s="56" t="str">
        <f ca="1">IFERROR(IF(OR($R$1&gt;Q893+90,$R$1&gt;VLOOKUP(W893,'EFM Funds June 2020'!D:E,2,FALSE)+90),"Yes","No"),"No")</f>
        <v>No</v>
      </c>
      <c r="AK893" s="56" t="str">
        <f>IFERROR(IF(OR(IFERROR(IF(AND(VLOOKUP(L893,'EFM Funds June 2020'!$D:$M,10,FALSE)="Yes",T893&lt;0),"Yes","No"),"No")="Yes",IFERROR(IF(AND(VLOOKUP(W893,'EFM Funds June 2020'!$D:$M,10,FALSE)="Yes",AA893&gt;0),"Yes","No"),"No")="Yes"),"Yes","No"),"No")</f>
        <v>No</v>
      </c>
      <c r="AL893" s="95" t="str">
        <f t="shared" si="84"/>
        <v>NoNo</v>
      </c>
    </row>
    <row r="894" spans="1:38" s="12" customFormat="1" x14ac:dyDescent="0.35">
      <c r="A894" s="13"/>
      <c r="B894" s="20"/>
      <c r="C894" s="20"/>
      <c r="D894" s="13"/>
      <c r="E894" s="13"/>
      <c r="F894" s="13"/>
      <c r="G894" s="21"/>
      <c r="H894" s="104"/>
      <c r="I894" s="21"/>
      <c r="J894" s="21"/>
      <c r="K894" s="13"/>
      <c r="L894" s="13"/>
      <c r="M894" s="20"/>
      <c r="N894" s="13"/>
      <c r="O894" s="13"/>
      <c r="P894" s="13"/>
      <c r="Q894" s="22"/>
      <c r="R894" s="13"/>
      <c r="S894" s="13"/>
      <c r="T894" s="13"/>
      <c r="U894" s="116"/>
      <c r="V894" s="116"/>
      <c r="W894" s="116"/>
      <c r="X894" s="118"/>
      <c r="Y894" s="120"/>
      <c r="Z894" s="116"/>
      <c r="AA894" s="116"/>
      <c r="AB894" s="55">
        <f t="shared" si="79"/>
        <v>0</v>
      </c>
      <c r="AC894" s="39"/>
      <c r="AD894" s="96" t="str">
        <f t="shared" si="80"/>
        <v>No</v>
      </c>
      <c r="AE894" s="18" t="str">
        <f>IFERROR(VLOOKUP(L894,'EFM Funds June 2020'!D:M,9,FALSE),"No")</f>
        <v>No</v>
      </c>
      <c r="AF894" s="18" t="str">
        <f>IFERROR(VLOOKUP(W894,'EFM Funds June 2020'!D:L,9,FALSE),"No")</f>
        <v>No</v>
      </c>
      <c r="AG894" s="19" t="str">
        <f t="shared" ca="1" si="81"/>
        <v>No</v>
      </c>
      <c r="AH894" s="19" t="str">
        <f t="shared" si="82"/>
        <v>No</v>
      </c>
      <c r="AI894" s="56" t="str">
        <f t="shared" ca="1" si="83"/>
        <v>Yes</v>
      </c>
      <c r="AJ894" s="56" t="str">
        <f ca="1">IFERROR(IF(OR($R$1&gt;Q894+90,$R$1&gt;VLOOKUP(W894,'EFM Funds June 2020'!D:E,2,FALSE)+90),"Yes","No"),"No")</f>
        <v>No</v>
      </c>
      <c r="AK894" s="56" t="str">
        <f>IFERROR(IF(OR(IFERROR(IF(AND(VLOOKUP(L894,'EFM Funds June 2020'!$D:$M,10,FALSE)="Yes",T894&lt;0),"Yes","No"),"No")="Yes",IFERROR(IF(AND(VLOOKUP(W894,'EFM Funds June 2020'!$D:$M,10,FALSE)="Yes",AA894&gt;0),"Yes","No"),"No")="Yes"),"Yes","No"),"No")</f>
        <v>No</v>
      </c>
      <c r="AL894" s="95" t="str">
        <f t="shared" si="84"/>
        <v>NoNo</v>
      </c>
    </row>
    <row r="895" spans="1:38" s="12" customFormat="1" x14ac:dyDescent="0.35">
      <c r="A895" s="13"/>
      <c r="B895" s="20"/>
      <c r="C895" s="20"/>
      <c r="D895" s="13"/>
      <c r="E895" s="13"/>
      <c r="F895" s="13"/>
      <c r="G895" s="21"/>
      <c r="H895" s="104"/>
      <c r="I895" s="21"/>
      <c r="J895" s="21"/>
      <c r="K895" s="13"/>
      <c r="L895" s="13"/>
      <c r="M895" s="20"/>
      <c r="N895" s="13"/>
      <c r="O895" s="13"/>
      <c r="P895" s="13"/>
      <c r="Q895" s="22"/>
      <c r="R895" s="13"/>
      <c r="S895" s="13"/>
      <c r="T895" s="13"/>
      <c r="U895" s="116"/>
      <c r="V895" s="116"/>
      <c r="W895" s="116"/>
      <c r="X895" s="118"/>
      <c r="Y895" s="120"/>
      <c r="Z895" s="116"/>
      <c r="AA895" s="116"/>
      <c r="AB895" s="55">
        <f t="shared" si="79"/>
        <v>0</v>
      </c>
      <c r="AC895" s="39"/>
      <c r="AD895" s="96" t="str">
        <f t="shared" si="80"/>
        <v>No</v>
      </c>
      <c r="AE895" s="18" t="str">
        <f>IFERROR(VLOOKUP(L895,'EFM Funds June 2020'!D:M,9,FALSE),"No")</f>
        <v>No</v>
      </c>
      <c r="AF895" s="18" t="str">
        <f>IFERROR(VLOOKUP(W895,'EFM Funds June 2020'!D:L,9,FALSE),"No")</f>
        <v>No</v>
      </c>
      <c r="AG895" s="19" t="str">
        <f t="shared" ca="1" si="81"/>
        <v>No</v>
      </c>
      <c r="AH895" s="19" t="str">
        <f t="shared" si="82"/>
        <v>No</v>
      </c>
      <c r="AI895" s="56" t="str">
        <f t="shared" ca="1" si="83"/>
        <v>Yes</v>
      </c>
      <c r="AJ895" s="56" t="str">
        <f ca="1">IFERROR(IF(OR($R$1&gt;Q895+90,$R$1&gt;VLOOKUP(W895,'EFM Funds June 2020'!D:E,2,FALSE)+90),"Yes","No"),"No")</f>
        <v>No</v>
      </c>
      <c r="AK895" s="56" t="str">
        <f>IFERROR(IF(OR(IFERROR(IF(AND(VLOOKUP(L895,'EFM Funds June 2020'!$D:$M,10,FALSE)="Yes",T895&lt;0),"Yes","No"),"No")="Yes",IFERROR(IF(AND(VLOOKUP(W895,'EFM Funds June 2020'!$D:$M,10,FALSE)="Yes",AA895&gt;0),"Yes","No"),"No")="Yes"),"Yes","No"),"No")</f>
        <v>No</v>
      </c>
      <c r="AL895" s="95" t="str">
        <f t="shared" si="84"/>
        <v>NoNo</v>
      </c>
    </row>
    <row r="896" spans="1:38" s="12" customFormat="1" x14ac:dyDescent="0.35">
      <c r="A896" s="13"/>
      <c r="B896" s="20"/>
      <c r="C896" s="20"/>
      <c r="D896" s="13"/>
      <c r="E896" s="13"/>
      <c r="F896" s="13"/>
      <c r="G896" s="21"/>
      <c r="H896" s="104"/>
      <c r="I896" s="21"/>
      <c r="J896" s="21"/>
      <c r="K896" s="13"/>
      <c r="L896" s="13"/>
      <c r="M896" s="20"/>
      <c r="N896" s="13"/>
      <c r="O896" s="13"/>
      <c r="P896" s="13"/>
      <c r="Q896" s="22"/>
      <c r="R896" s="13"/>
      <c r="S896" s="13"/>
      <c r="T896" s="13"/>
      <c r="U896" s="116"/>
      <c r="V896" s="116"/>
      <c r="W896" s="116"/>
      <c r="X896" s="118"/>
      <c r="Y896" s="120"/>
      <c r="Z896" s="116"/>
      <c r="AA896" s="116"/>
      <c r="AB896" s="55">
        <f t="shared" si="79"/>
        <v>0</v>
      </c>
      <c r="AC896" s="39"/>
      <c r="AD896" s="96" t="str">
        <f t="shared" si="80"/>
        <v>No</v>
      </c>
      <c r="AE896" s="18" t="str">
        <f>IFERROR(VLOOKUP(L896,'EFM Funds June 2020'!D:M,9,FALSE),"No")</f>
        <v>No</v>
      </c>
      <c r="AF896" s="18" t="str">
        <f>IFERROR(VLOOKUP(W896,'EFM Funds June 2020'!D:L,9,FALSE),"No")</f>
        <v>No</v>
      </c>
      <c r="AG896" s="19" t="str">
        <f t="shared" ca="1" si="81"/>
        <v>No</v>
      </c>
      <c r="AH896" s="19" t="str">
        <f t="shared" si="82"/>
        <v>No</v>
      </c>
      <c r="AI896" s="56" t="str">
        <f t="shared" ca="1" si="83"/>
        <v>Yes</v>
      </c>
      <c r="AJ896" s="56" t="str">
        <f ca="1">IFERROR(IF(OR($R$1&gt;Q896+90,$R$1&gt;VLOOKUP(W896,'EFM Funds June 2020'!D:E,2,FALSE)+90),"Yes","No"),"No")</f>
        <v>No</v>
      </c>
      <c r="AK896" s="56" t="str">
        <f>IFERROR(IF(OR(IFERROR(IF(AND(VLOOKUP(L896,'EFM Funds June 2020'!$D:$M,10,FALSE)="Yes",T896&lt;0),"Yes","No"),"No")="Yes",IFERROR(IF(AND(VLOOKUP(W896,'EFM Funds June 2020'!$D:$M,10,FALSE)="Yes",AA896&gt;0),"Yes","No"),"No")="Yes"),"Yes","No"),"No")</f>
        <v>No</v>
      </c>
      <c r="AL896" s="95" t="str">
        <f t="shared" si="84"/>
        <v>NoNo</v>
      </c>
    </row>
    <row r="897" spans="1:38" s="12" customFormat="1" x14ac:dyDescent="0.35">
      <c r="A897" s="13"/>
      <c r="B897" s="20"/>
      <c r="C897" s="20"/>
      <c r="D897" s="13"/>
      <c r="E897" s="13"/>
      <c r="F897" s="13"/>
      <c r="G897" s="21"/>
      <c r="H897" s="104"/>
      <c r="I897" s="21"/>
      <c r="J897" s="21"/>
      <c r="K897" s="13"/>
      <c r="L897" s="13"/>
      <c r="M897" s="20"/>
      <c r="N897" s="13"/>
      <c r="O897" s="13"/>
      <c r="P897" s="13"/>
      <c r="Q897" s="22"/>
      <c r="R897" s="13"/>
      <c r="S897" s="13"/>
      <c r="T897" s="13"/>
      <c r="U897" s="116"/>
      <c r="V897" s="116"/>
      <c r="W897" s="116"/>
      <c r="X897" s="118"/>
      <c r="Y897" s="120"/>
      <c r="Z897" s="116"/>
      <c r="AA897" s="116"/>
      <c r="AB897" s="55">
        <f t="shared" si="79"/>
        <v>0</v>
      </c>
      <c r="AC897" s="39"/>
      <c r="AD897" s="96" t="str">
        <f t="shared" si="80"/>
        <v>No</v>
      </c>
      <c r="AE897" s="18" t="str">
        <f>IFERROR(VLOOKUP(L897,'EFM Funds June 2020'!D:M,9,FALSE),"No")</f>
        <v>No</v>
      </c>
      <c r="AF897" s="18" t="str">
        <f>IFERROR(VLOOKUP(W897,'EFM Funds June 2020'!D:L,9,FALSE),"No")</f>
        <v>No</v>
      </c>
      <c r="AG897" s="19" t="str">
        <f t="shared" ca="1" si="81"/>
        <v>No</v>
      </c>
      <c r="AH897" s="19" t="str">
        <f t="shared" si="82"/>
        <v>No</v>
      </c>
      <c r="AI897" s="56" t="str">
        <f t="shared" ca="1" si="83"/>
        <v>Yes</v>
      </c>
      <c r="AJ897" s="56" t="str">
        <f ca="1">IFERROR(IF(OR($R$1&gt;Q897+90,$R$1&gt;VLOOKUP(W897,'EFM Funds June 2020'!D:E,2,FALSE)+90),"Yes","No"),"No")</f>
        <v>No</v>
      </c>
      <c r="AK897" s="56" t="str">
        <f>IFERROR(IF(OR(IFERROR(IF(AND(VLOOKUP(L897,'EFM Funds June 2020'!$D:$M,10,FALSE)="Yes",T897&lt;0),"Yes","No"),"No")="Yes",IFERROR(IF(AND(VLOOKUP(W897,'EFM Funds June 2020'!$D:$M,10,FALSE)="Yes",AA897&gt;0),"Yes","No"),"No")="Yes"),"Yes","No"),"No")</f>
        <v>No</v>
      </c>
      <c r="AL897" s="95" t="str">
        <f t="shared" si="84"/>
        <v>NoNo</v>
      </c>
    </row>
    <row r="898" spans="1:38" s="12" customFormat="1" x14ac:dyDescent="0.35">
      <c r="A898" s="13"/>
      <c r="B898" s="20"/>
      <c r="C898" s="20"/>
      <c r="D898" s="13"/>
      <c r="E898" s="13"/>
      <c r="F898" s="13"/>
      <c r="G898" s="21"/>
      <c r="H898" s="104"/>
      <c r="I898" s="21"/>
      <c r="J898" s="21"/>
      <c r="K898" s="13"/>
      <c r="L898" s="13"/>
      <c r="M898" s="20"/>
      <c r="N898" s="13"/>
      <c r="O898" s="13"/>
      <c r="P898" s="13"/>
      <c r="Q898" s="22"/>
      <c r="R898" s="13"/>
      <c r="S898" s="13"/>
      <c r="T898" s="13"/>
      <c r="U898" s="116"/>
      <c r="V898" s="116"/>
      <c r="W898" s="116"/>
      <c r="X898" s="118"/>
      <c r="Y898" s="120"/>
      <c r="Z898" s="116"/>
      <c r="AA898" s="116"/>
      <c r="AB898" s="55">
        <f t="shared" si="79"/>
        <v>0</v>
      </c>
      <c r="AC898" s="39"/>
      <c r="AD898" s="96" t="str">
        <f t="shared" si="80"/>
        <v>No</v>
      </c>
      <c r="AE898" s="18" t="str">
        <f>IFERROR(VLOOKUP(L898,'EFM Funds June 2020'!D:M,9,FALSE),"No")</f>
        <v>No</v>
      </c>
      <c r="AF898" s="18" t="str">
        <f>IFERROR(VLOOKUP(W898,'EFM Funds June 2020'!D:L,9,FALSE),"No")</f>
        <v>No</v>
      </c>
      <c r="AG898" s="19" t="str">
        <f t="shared" ca="1" si="81"/>
        <v>No</v>
      </c>
      <c r="AH898" s="19" t="str">
        <f t="shared" si="82"/>
        <v>No</v>
      </c>
      <c r="AI898" s="56" t="str">
        <f t="shared" ca="1" si="83"/>
        <v>Yes</v>
      </c>
      <c r="AJ898" s="56" t="str">
        <f ca="1">IFERROR(IF(OR($R$1&gt;Q898+90,$R$1&gt;VLOOKUP(W898,'EFM Funds June 2020'!D:E,2,FALSE)+90),"Yes","No"),"No")</f>
        <v>No</v>
      </c>
      <c r="AK898" s="56" t="str">
        <f>IFERROR(IF(OR(IFERROR(IF(AND(VLOOKUP(L898,'EFM Funds June 2020'!$D:$M,10,FALSE)="Yes",T898&lt;0),"Yes","No"),"No")="Yes",IFERROR(IF(AND(VLOOKUP(W898,'EFM Funds June 2020'!$D:$M,10,FALSE)="Yes",AA898&gt;0),"Yes","No"),"No")="Yes"),"Yes","No"),"No")</f>
        <v>No</v>
      </c>
      <c r="AL898" s="95" t="str">
        <f t="shared" si="84"/>
        <v>NoNo</v>
      </c>
    </row>
    <row r="899" spans="1:38" s="12" customFormat="1" x14ac:dyDescent="0.35">
      <c r="A899" s="13"/>
      <c r="B899" s="20"/>
      <c r="C899" s="20"/>
      <c r="D899" s="13"/>
      <c r="E899" s="13"/>
      <c r="F899" s="13"/>
      <c r="G899" s="21"/>
      <c r="H899" s="104"/>
      <c r="I899" s="21"/>
      <c r="J899" s="21"/>
      <c r="K899" s="13"/>
      <c r="L899" s="13"/>
      <c r="M899" s="20"/>
      <c r="N899" s="13"/>
      <c r="O899" s="13"/>
      <c r="P899" s="13"/>
      <c r="Q899" s="22"/>
      <c r="R899" s="13"/>
      <c r="S899" s="13"/>
      <c r="T899" s="13"/>
      <c r="U899" s="116"/>
      <c r="V899" s="116"/>
      <c r="W899" s="116"/>
      <c r="X899" s="118"/>
      <c r="Y899" s="120"/>
      <c r="Z899" s="116"/>
      <c r="AA899" s="116"/>
      <c r="AB899" s="55">
        <f t="shared" si="79"/>
        <v>0</v>
      </c>
      <c r="AC899" s="39"/>
      <c r="AD899" s="96" t="str">
        <f t="shared" si="80"/>
        <v>No</v>
      </c>
      <c r="AE899" s="18" t="str">
        <f>IFERROR(VLOOKUP(L899,'EFM Funds June 2020'!D:M,9,FALSE),"No")</f>
        <v>No</v>
      </c>
      <c r="AF899" s="18" t="str">
        <f>IFERROR(VLOOKUP(W899,'EFM Funds June 2020'!D:L,9,FALSE),"No")</f>
        <v>No</v>
      </c>
      <c r="AG899" s="19" t="str">
        <f t="shared" ca="1" si="81"/>
        <v>No</v>
      </c>
      <c r="AH899" s="19" t="str">
        <f t="shared" si="82"/>
        <v>No</v>
      </c>
      <c r="AI899" s="56" t="str">
        <f t="shared" ca="1" si="83"/>
        <v>Yes</v>
      </c>
      <c r="AJ899" s="56" t="str">
        <f ca="1">IFERROR(IF(OR($R$1&gt;Q899+90,$R$1&gt;VLOOKUP(W899,'EFM Funds June 2020'!D:E,2,FALSE)+90),"Yes","No"),"No")</f>
        <v>No</v>
      </c>
      <c r="AK899" s="56" t="str">
        <f>IFERROR(IF(OR(IFERROR(IF(AND(VLOOKUP(L899,'EFM Funds June 2020'!$D:$M,10,FALSE)="Yes",T899&lt;0),"Yes","No"),"No")="Yes",IFERROR(IF(AND(VLOOKUP(W899,'EFM Funds June 2020'!$D:$M,10,FALSE)="Yes",AA899&gt;0),"Yes","No"),"No")="Yes"),"Yes","No"),"No")</f>
        <v>No</v>
      </c>
      <c r="AL899" s="95" t="str">
        <f t="shared" si="84"/>
        <v>NoNo</v>
      </c>
    </row>
    <row r="900" spans="1:38" s="12" customFormat="1" x14ac:dyDescent="0.35">
      <c r="A900" s="13"/>
      <c r="B900" s="20"/>
      <c r="C900" s="20"/>
      <c r="D900" s="13"/>
      <c r="E900" s="13"/>
      <c r="F900" s="13"/>
      <c r="G900" s="21"/>
      <c r="H900" s="104"/>
      <c r="I900" s="21"/>
      <c r="J900" s="21"/>
      <c r="K900" s="13"/>
      <c r="L900" s="13"/>
      <c r="M900" s="20"/>
      <c r="N900" s="13"/>
      <c r="O900" s="13"/>
      <c r="P900" s="13"/>
      <c r="Q900" s="22"/>
      <c r="R900" s="13"/>
      <c r="S900" s="13"/>
      <c r="T900" s="13"/>
      <c r="U900" s="116"/>
      <c r="V900" s="116"/>
      <c r="W900" s="116"/>
      <c r="X900" s="118"/>
      <c r="Y900" s="120"/>
      <c r="Z900" s="116"/>
      <c r="AA900" s="116"/>
      <c r="AB900" s="55">
        <f t="shared" si="79"/>
        <v>0</v>
      </c>
      <c r="AC900" s="39"/>
      <c r="AD900" s="96" t="str">
        <f t="shared" si="80"/>
        <v>No</v>
      </c>
      <c r="AE900" s="18" t="str">
        <f>IFERROR(VLOOKUP(L900,'EFM Funds June 2020'!D:M,9,FALSE),"No")</f>
        <v>No</v>
      </c>
      <c r="AF900" s="18" t="str">
        <f>IFERROR(VLOOKUP(W900,'EFM Funds June 2020'!D:L,9,FALSE),"No")</f>
        <v>No</v>
      </c>
      <c r="AG900" s="19" t="str">
        <f t="shared" ca="1" si="81"/>
        <v>No</v>
      </c>
      <c r="AH900" s="19" t="str">
        <f t="shared" si="82"/>
        <v>No</v>
      </c>
      <c r="AI900" s="56" t="str">
        <f t="shared" ca="1" si="83"/>
        <v>Yes</v>
      </c>
      <c r="AJ900" s="56" t="str">
        <f ca="1">IFERROR(IF(OR($R$1&gt;Q900+90,$R$1&gt;VLOOKUP(W900,'EFM Funds June 2020'!D:E,2,FALSE)+90),"Yes","No"),"No")</f>
        <v>No</v>
      </c>
      <c r="AK900" s="56" t="str">
        <f>IFERROR(IF(OR(IFERROR(IF(AND(VLOOKUP(L900,'EFM Funds June 2020'!$D:$M,10,FALSE)="Yes",T900&lt;0),"Yes","No"),"No")="Yes",IFERROR(IF(AND(VLOOKUP(W900,'EFM Funds June 2020'!$D:$M,10,FALSE)="Yes",AA900&gt;0),"Yes","No"),"No")="Yes"),"Yes","No"),"No")</f>
        <v>No</v>
      </c>
      <c r="AL900" s="95" t="str">
        <f t="shared" si="84"/>
        <v>NoNo</v>
      </c>
    </row>
    <row r="901" spans="1:38" s="12" customFormat="1" x14ac:dyDescent="0.35">
      <c r="A901" s="13"/>
      <c r="B901" s="20"/>
      <c r="C901" s="20"/>
      <c r="D901" s="13"/>
      <c r="E901" s="13"/>
      <c r="F901" s="13"/>
      <c r="G901" s="21"/>
      <c r="H901" s="104"/>
      <c r="I901" s="21"/>
      <c r="J901" s="21"/>
      <c r="K901" s="13"/>
      <c r="L901" s="13"/>
      <c r="M901" s="20"/>
      <c r="N901" s="13"/>
      <c r="O901" s="13"/>
      <c r="P901" s="13"/>
      <c r="Q901" s="22"/>
      <c r="R901" s="13"/>
      <c r="S901" s="13"/>
      <c r="T901" s="13"/>
      <c r="U901" s="116"/>
      <c r="V901" s="116"/>
      <c r="W901" s="116"/>
      <c r="X901" s="118"/>
      <c r="Y901" s="120"/>
      <c r="Z901" s="116"/>
      <c r="AA901" s="116"/>
      <c r="AB901" s="55">
        <f t="shared" si="79"/>
        <v>0</v>
      </c>
      <c r="AC901" s="39"/>
      <c r="AD901" s="96" t="str">
        <f t="shared" si="80"/>
        <v>No</v>
      </c>
      <c r="AE901" s="18" t="str">
        <f>IFERROR(VLOOKUP(L901,'EFM Funds June 2020'!D:M,9,FALSE),"No")</f>
        <v>No</v>
      </c>
      <c r="AF901" s="18" t="str">
        <f>IFERROR(VLOOKUP(W901,'EFM Funds June 2020'!D:L,9,FALSE),"No")</f>
        <v>No</v>
      </c>
      <c r="AG901" s="19" t="str">
        <f t="shared" ca="1" si="81"/>
        <v>No</v>
      </c>
      <c r="AH901" s="19" t="str">
        <f t="shared" si="82"/>
        <v>No</v>
      </c>
      <c r="AI901" s="56" t="str">
        <f t="shared" ca="1" si="83"/>
        <v>Yes</v>
      </c>
      <c r="AJ901" s="56" t="str">
        <f ca="1">IFERROR(IF(OR($R$1&gt;Q901+90,$R$1&gt;VLOOKUP(W901,'EFM Funds June 2020'!D:E,2,FALSE)+90),"Yes","No"),"No")</f>
        <v>No</v>
      </c>
      <c r="AK901" s="56" t="str">
        <f>IFERROR(IF(OR(IFERROR(IF(AND(VLOOKUP(L901,'EFM Funds June 2020'!$D:$M,10,FALSE)="Yes",T901&lt;0),"Yes","No"),"No")="Yes",IFERROR(IF(AND(VLOOKUP(W901,'EFM Funds June 2020'!$D:$M,10,FALSE)="Yes",AA901&gt;0),"Yes","No"),"No")="Yes"),"Yes","No"),"No")</f>
        <v>No</v>
      </c>
      <c r="AL901" s="95" t="str">
        <f t="shared" si="84"/>
        <v>NoNo</v>
      </c>
    </row>
    <row r="902" spans="1:38" s="12" customFormat="1" x14ac:dyDescent="0.35">
      <c r="A902" s="13"/>
      <c r="B902" s="20"/>
      <c r="C902" s="20"/>
      <c r="D902" s="13"/>
      <c r="E902" s="13"/>
      <c r="F902" s="13"/>
      <c r="G902" s="21"/>
      <c r="H902" s="104"/>
      <c r="I902" s="21"/>
      <c r="J902" s="21"/>
      <c r="K902" s="13"/>
      <c r="L902" s="13"/>
      <c r="M902" s="20"/>
      <c r="N902" s="13"/>
      <c r="O902" s="13"/>
      <c r="P902" s="13"/>
      <c r="Q902" s="22"/>
      <c r="R902" s="13"/>
      <c r="S902" s="13"/>
      <c r="T902" s="13"/>
      <c r="U902" s="116"/>
      <c r="V902" s="116"/>
      <c r="W902" s="116"/>
      <c r="X902" s="118"/>
      <c r="Y902" s="120"/>
      <c r="Z902" s="116"/>
      <c r="AA902" s="116"/>
      <c r="AB902" s="55">
        <f t="shared" si="79"/>
        <v>0</v>
      </c>
      <c r="AC902" s="39"/>
      <c r="AD902" s="96" t="str">
        <f t="shared" si="80"/>
        <v>No</v>
      </c>
      <c r="AE902" s="18" t="str">
        <f>IFERROR(VLOOKUP(L902,'EFM Funds June 2020'!D:M,9,FALSE),"No")</f>
        <v>No</v>
      </c>
      <c r="AF902" s="18" t="str">
        <f>IFERROR(VLOOKUP(W902,'EFM Funds June 2020'!D:L,9,FALSE),"No")</f>
        <v>No</v>
      </c>
      <c r="AG902" s="19" t="str">
        <f t="shared" ca="1" si="81"/>
        <v>No</v>
      </c>
      <c r="AH902" s="19" t="str">
        <f t="shared" si="82"/>
        <v>No</v>
      </c>
      <c r="AI902" s="56" t="str">
        <f t="shared" ca="1" si="83"/>
        <v>Yes</v>
      </c>
      <c r="AJ902" s="56" t="str">
        <f ca="1">IFERROR(IF(OR($R$1&gt;Q902+90,$R$1&gt;VLOOKUP(W902,'EFM Funds June 2020'!D:E,2,FALSE)+90),"Yes","No"),"No")</f>
        <v>No</v>
      </c>
      <c r="AK902" s="56" t="str">
        <f>IFERROR(IF(OR(IFERROR(IF(AND(VLOOKUP(L902,'EFM Funds June 2020'!$D:$M,10,FALSE)="Yes",T902&lt;0),"Yes","No"),"No")="Yes",IFERROR(IF(AND(VLOOKUP(W902,'EFM Funds June 2020'!$D:$M,10,FALSE)="Yes",AA902&gt;0),"Yes","No"),"No")="Yes"),"Yes","No"),"No")</f>
        <v>No</v>
      </c>
      <c r="AL902" s="95" t="str">
        <f t="shared" si="84"/>
        <v>NoNo</v>
      </c>
    </row>
    <row r="903" spans="1:38" s="12" customFormat="1" x14ac:dyDescent="0.35">
      <c r="A903" s="13"/>
      <c r="B903" s="20"/>
      <c r="C903" s="20"/>
      <c r="D903" s="13"/>
      <c r="E903" s="13"/>
      <c r="F903" s="13"/>
      <c r="G903" s="21"/>
      <c r="H903" s="104"/>
      <c r="I903" s="21"/>
      <c r="J903" s="21"/>
      <c r="K903" s="13"/>
      <c r="L903" s="13"/>
      <c r="M903" s="20"/>
      <c r="N903" s="13"/>
      <c r="O903" s="13"/>
      <c r="P903" s="13"/>
      <c r="Q903" s="22"/>
      <c r="R903" s="13"/>
      <c r="S903" s="13"/>
      <c r="T903" s="13"/>
      <c r="U903" s="116"/>
      <c r="V903" s="116"/>
      <c r="W903" s="116"/>
      <c r="X903" s="118"/>
      <c r="Y903" s="120"/>
      <c r="Z903" s="116"/>
      <c r="AA903" s="116"/>
      <c r="AB903" s="55">
        <f t="shared" si="79"/>
        <v>0</v>
      </c>
      <c r="AC903" s="39"/>
      <c r="AD903" s="96" t="str">
        <f t="shared" si="80"/>
        <v>No</v>
      </c>
      <c r="AE903" s="18" t="str">
        <f>IFERROR(VLOOKUP(L903,'EFM Funds June 2020'!D:M,9,FALSE),"No")</f>
        <v>No</v>
      </c>
      <c r="AF903" s="18" t="str">
        <f>IFERROR(VLOOKUP(W903,'EFM Funds June 2020'!D:L,9,FALSE),"No")</f>
        <v>No</v>
      </c>
      <c r="AG903" s="19" t="str">
        <f t="shared" ca="1" si="81"/>
        <v>No</v>
      </c>
      <c r="AH903" s="19" t="str">
        <f t="shared" si="82"/>
        <v>No</v>
      </c>
      <c r="AI903" s="56" t="str">
        <f t="shared" ca="1" si="83"/>
        <v>Yes</v>
      </c>
      <c r="AJ903" s="56" t="str">
        <f ca="1">IFERROR(IF(OR($R$1&gt;Q903+90,$R$1&gt;VLOOKUP(W903,'EFM Funds June 2020'!D:E,2,FALSE)+90),"Yes","No"),"No")</f>
        <v>No</v>
      </c>
      <c r="AK903" s="56" t="str">
        <f>IFERROR(IF(OR(IFERROR(IF(AND(VLOOKUP(L903,'EFM Funds June 2020'!$D:$M,10,FALSE)="Yes",T903&lt;0),"Yes","No"),"No")="Yes",IFERROR(IF(AND(VLOOKUP(W903,'EFM Funds June 2020'!$D:$M,10,FALSE)="Yes",AA903&gt;0),"Yes","No"),"No")="Yes"),"Yes","No"),"No")</f>
        <v>No</v>
      </c>
      <c r="AL903" s="95" t="str">
        <f t="shared" si="84"/>
        <v>NoNo</v>
      </c>
    </row>
    <row r="904" spans="1:38" s="12" customFormat="1" x14ac:dyDescent="0.35">
      <c r="A904" s="13"/>
      <c r="B904" s="20"/>
      <c r="C904" s="20"/>
      <c r="D904" s="13"/>
      <c r="E904" s="13"/>
      <c r="F904" s="13"/>
      <c r="G904" s="21"/>
      <c r="H904" s="104"/>
      <c r="I904" s="21"/>
      <c r="J904" s="21"/>
      <c r="K904" s="13"/>
      <c r="L904" s="13"/>
      <c r="M904" s="20"/>
      <c r="N904" s="13"/>
      <c r="O904" s="13"/>
      <c r="P904" s="13"/>
      <c r="Q904" s="22"/>
      <c r="R904" s="13"/>
      <c r="S904" s="13"/>
      <c r="T904" s="13"/>
      <c r="U904" s="116"/>
      <c r="V904" s="116"/>
      <c r="W904" s="116"/>
      <c r="X904" s="118"/>
      <c r="Y904" s="120"/>
      <c r="Z904" s="116"/>
      <c r="AA904" s="116"/>
      <c r="AB904" s="55">
        <f t="shared" si="79"/>
        <v>0</v>
      </c>
      <c r="AC904" s="39"/>
      <c r="AD904" s="96" t="str">
        <f t="shared" si="80"/>
        <v>No</v>
      </c>
      <c r="AE904" s="18" t="str">
        <f>IFERROR(VLOOKUP(L904,'EFM Funds June 2020'!D:M,9,FALSE),"No")</f>
        <v>No</v>
      </c>
      <c r="AF904" s="18" t="str">
        <f>IFERROR(VLOOKUP(W904,'EFM Funds June 2020'!D:L,9,FALSE),"No")</f>
        <v>No</v>
      </c>
      <c r="AG904" s="19" t="str">
        <f t="shared" ca="1" si="81"/>
        <v>No</v>
      </c>
      <c r="AH904" s="19" t="str">
        <f t="shared" si="82"/>
        <v>No</v>
      </c>
      <c r="AI904" s="56" t="str">
        <f t="shared" ca="1" si="83"/>
        <v>Yes</v>
      </c>
      <c r="AJ904" s="56" t="str">
        <f ca="1">IFERROR(IF(OR($R$1&gt;Q904+90,$R$1&gt;VLOOKUP(W904,'EFM Funds June 2020'!D:E,2,FALSE)+90),"Yes","No"),"No")</f>
        <v>No</v>
      </c>
      <c r="AK904" s="56" t="str">
        <f>IFERROR(IF(OR(IFERROR(IF(AND(VLOOKUP(L904,'EFM Funds June 2020'!$D:$M,10,FALSE)="Yes",T904&lt;0),"Yes","No"),"No")="Yes",IFERROR(IF(AND(VLOOKUP(W904,'EFM Funds June 2020'!$D:$M,10,FALSE)="Yes",AA904&gt;0),"Yes","No"),"No")="Yes"),"Yes","No"),"No")</f>
        <v>No</v>
      </c>
      <c r="AL904" s="95" t="str">
        <f t="shared" si="84"/>
        <v>NoNo</v>
      </c>
    </row>
    <row r="905" spans="1:38" s="12" customFormat="1" x14ac:dyDescent="0.35">
      <c r="A905" s="13"/>
      <c r="B905" s="20"/>
      <c r="C905" s="20"/>
      <c r="D905" s="13"/>
      <c r="E905" s="13"/>
      <c r="F905" s="13"/>
      <c r="G905" s="21"/>
      <c r="H905" s="104"/>
      <c r="I905" s="21"/>
      <c r="J905" s="21"/>
      <c r="K905" s="13"/>
      <c r="L905" s="13"/>
      <c r="M905" s="20"/>
      <c r="N905" s="13"/>
      <c r="O905" s="13"/>
      <c r="P905" s="13"/>
      <c r="Q905" s="22"/>
      <c r="R905" s="13"/>
      <c r="S905" s="13"/>
      <c r="T905" s="13"/>
      <c r="U905" s="116"/>
      <c r="V905" s="116"/>
      <c r="W905" s="116"/>
      <c r="X905" s="118"/>
      <c r="Y905" s="120"/>
      <c r="Z905" s="116"/>
      <c r="AA905" s="116"/>
      <c r="AB905" s="55">
        <f t="shared" si="79"/>
        <v>0</v>
      </c>
      <c r="AC905" s="39"/>
      <c r="AD905" s="96" t="str">
        <f t="shared" si="80"/>
        <v>No</v>
      </c>
      <c r="AE905" s="18" t="str">
        <f>IFERROR(VLOOKUP(L905,'EFM Funds June 2020'!D:M,9,FALSE),"No")</f>
        <v>No</v>
      </c>
      <c r="AF905" s="18" t="str">
        <f>IFERROR(VLOOKUP(W905,'EFM Funds June 2020'!D:L,9,FALSE),"No")</f>
        <v>No</v>
      </c>
      <c r="AG905" s="19" t="str">
        <f t="shared" ca="1" si="81"/>
        <v>No</v>
      </c>
      <c r="AH905" s="19" t="str">
        <f t="shared" si="82"/>
        <v>No</v>
      </c>
      <c r="AI905" s="56" t="str">
        <f t="shared" ca="1" si="83"/>
        <v>Yes</v>
      </c>
      <c r="AJ905" s="56" t="str">
        <f ca="1">IFERROR(IF(OR($R$1&gt;Q905+90,$R$1&gt;VLOOKUP(W905,'EFM Funds June 2020'!D:E,2,FALSE)+90),"Yes","No"),"No")</f>
        <v>No</v>
      </c>
      <c r="AK905" s="56" t="str">
        <f>IFERROR(IF(OR(IFERROR(IF(AND(VLOOKUP(L905,'EFM Funds June 2020'!$D:$M,10,FALSE)="Yes",T905&lt;0),"Yes","No"),"No")="Yes",IFERROR(IF(AND(VLOOKUP(W905,'EFM Funds June 2020'!$D:$M,10,FALSE)="Yes",AA905&gt;0),"Yes","No"),"No")="Yes"),"Yes","No"),"No")</f>
        <v>No</v>
      </c>
      <c r="AL905" s="95" t="str">
        <f t="shared" si="84"/>
        <v>NoNo</v>
      </c>
    </row>
    <row r="906" spans="1:38" s="12" customFormat="1" x14ac:dyDescent="0.35">
      <c r="A906" s="13"/>
      <c r="B906" s="20"/>
      <c r="C906" s="20"/>
      <c r="D906" s="13"/>
      <c r="E906" s="13"/>
      <c r="F906" s="13"/>
      <c r="G906" s="21"/>
      <c r="H906" s="104"/>
      <c r="I906" s="21"/>
      <c r="J906" s="21"/>
      <c r="K906" s="13"/>
      <c r="L906" s="13"/>
      <c r="M906" s="20"/>
      <c r="N906" s="13"/>
      <c r="O906" s="13"/>
      <c r="P906" s="13"/>
      <c r="Q906" s="22"/>
      <c r="R906" s="13"/>
      <c r="S906" s="13"/>
      <c r="T906" s="13"/>
      <c r="U906" s="116"/>
      <c r="V906" s="116"/>
      <c r="W906" s="116"/>
      <c r="X906" s="118"/>
      <c r="Y906" s="120"/>
      <c r="Z906" s="116"/>
      <c r="AA906" s="116"/>
      <c r="AB906" s="55">
        <f t="shared" si="79"/>
        <v>0</v>
      </c>
      <c r="AC906" s="39"/>
      <c r="AD906" s="96" t="str">
        <f t="shared" si="80"/>
        <v>No</v>
      </c>
      <c r="AE906" s="18" t="str">
        <f>IFERROR(VLOOKUP(L906,'EFM Funds June 2020'!D:M,9,FALSE),"No")</f>
        <v>No</v>
      </c>
      <c r="AF906" s="18" t="str">
        <f>IFERROR(VLOOKUP(W906,'EFM Funds June 2020'!D:L,9,FALSE),"No")</f>
        <v>No</v>
      </c>
      <c r="AG906" s="19" t="str">
        <f t="shared" ca="1" si="81"/>
        <v>No</v>
      </c>
      <c r="AH906" s="19" t="str">
        <f t="shared" si="82"/>
        <v>No</v>
      </c>
      <c r="AI906" s="56" t="str">
        <f t="shared" ca="1" si="83"/>
        <v>Yes</v>
      </c>
      <c r="AJ906" s="56" t="str">
        <f ca="1">IFERROR(IF(OR($R$1&gt;Q906+90,$R$1&gt;VLOOKUP(W906,'EFM Funds June 2020'!D:E,2,FALSE)+90),"Yes","No"),"No")</f>
        <v>No</v>
      </c>
      <c r="AK906" s="56" t="str">
        <f>IFERROR(IF(OR(IFERROR(IF(AND(VLOOKUP(L906,'EFM Funds June 2020'!$D:$M,10,FALSE)="Yes",T906&lt;0),"Yes","No"),"No")="Yes",IFERROR(IF(AND(VLOOKUP(W906,'EFM Funds June 2020'!$D:$M,10,FALSE)="Yes",AA906&gt;0),"Yes","No"),"No")="Yes"),"Yes","No"),"No")</f>
        <v>No</v>
      </c>
      <c r="AL906" s="95" t="str">
        <f t="shared" si="84"/>
        <v>NoNo</v>
      </c>
    </row>
    <row r="907" spans="1:38" s="12" customFormat="1" x14ac:dyDescent="0.35">
      <c r="A907" s="13"/>
      <c r="B907" s="20"/>
      <c r="C907" s="20"/>
      <c r="D907" s="13"/>
      <c r="E907" s="13"/>
      <c r="F907" s="13"/>
      <c r="G907" s="21"/>
      <c r="H907" s="104"/>
      <c r="I907" s="21"/>
      <c r="J907" s="21"/>
      <c r="K907" s="13"/>
      <c r="L907" s="13"/>
      <c r="M907" s="20"/>
      <c r="N907" s="13"/>
      <c r="O907" s="13"/>
      <c r="P907" s="13"/>
      <c r="Q907" s="22"/>
      <c r="R907" s="13"/>
      <c r="S907" s="13"/>
      <c r="T907" s="13"/>
      <c r="U907" s="116"/>
      <c r="V907" s="116"/>
      <c r="W907" s="116"/>
      <c r="X907" s="118"/>
      <c r="Y907" s="120"/>
      <c r="Z907" s="116"/>
      <c r="AA907" s="116"/>
      <c r="AB907" s="55">
        <f t="shared" si="79"/>
        <v>0</v>
      </c>
      <c r="AC907" s="39"/>
      <c r="AD907" s="96" t="str">
        <f t="shared" si="80"/>
        <v>No</v>
      </c>
      <c r="AE907" s="18" t="str">
        <f>IFERROR(VLOOKUP(L907,'EFM Funds June 2020'!D:M,9,FALSE),"No")</f>
        <v>No</v>
      </c>
      <c r="AF907" s="18" t="str">
        <f>IFERROR(VLOOKUP(W907,'EFM Funds June 2020'!D:L,9,FALSE),"No")</f>
        <v>No</v>
      </c>
      <c r="AG907" s="19" t="str">
        <f t="shared" ca="1" si="81"/>
        <v>No</v>
      </c>
      <c r="AH907" s="19" t="str">
        <f t="shared" si="82"/>
        <v>No</v>
      </c>
      <c r="AI907" s="56" t="str">
        <f t="shared" ca="1" si="83"/>
        <v>Yes</v>
      </c>
      <c r="AJ907" s="56" t="str">
        <f ca="1">IFERROR(IF(OR($R$1&gt;Q907+90,$R$1&gt;VLOOKUP(W907,'EFM Funds June 2020'!D:E,2,FALSE)+90),"Yes","No"),"No")</f>
        <v>No</v>
      </c>
      <c r="AK907" s="56" t="str">
        <f>IFERROR(IF(OR(IFERROR(IF(AND(VLOOKUP(L907,'EFM Funds June 2020'!$D:$M,10,FALSE)="Yes",T907&lt;0),"Yes","No"),"No")="Yes",IFERROR(IF(AND(VLOOKUP(W907,'EFM Funds June 2020'!$D:$M,10,FALSE)="Yes",AA907&gt;0),"Yes","No"),"No")="Yes"),"Yes","No"),"No")</f>
        <v>No</v>
      </c>
      <c r="AL907" s="95" t="str">
        <f t="shared" si="84"/>
        <v>NoNo</v>
      </c>
    </row>
    <row r="908" spans="1:38" s="12" customFormat="1" x14ac:dyDescent="0.35">
      <c r="A908" s="13"/>
      <c r="B908" s="20"/>
      <c r="C908" s="20"/>
      <c r="D908" s="13"/>
      <c r="E908" s="13"/>
      <c r="F908" s="13"/>
      <c r="G908" s="21"/>
      <c r="H908" s="104"/>
      <c r="I908" s="21"/>
      <c r="J908" s="21"/>
      <c r="K908" s="13"/>
      <c r="L908" s="13"/>
      <c r="M908" s="20"/>
      <c r="N908" s="13"/>
      <c r="O908" s="13"/>
      <c r="P908" s="13"/>
      <c r="Q908" s="22"/>
      <c r="R908" s="13"/>
      <c r="S908" s="13"/>
      <c r="T908" s="13"/>
      <c r="U908" s="116"/>
      <c r="V908" s="116"/>
      <c r="W908" s="116"/>
      <c r="X908" s="118"/>
      <c r="Y908" s="120"/>
      <c r="Z908" s="116"/>
      <c r="AA908" s="116"/>
      <c r="AB908" s="55">
        <f t="shared" si="79"/>
        <v>0</v>
      </c>
      <c r="AC908" s="39"/>
      <c r="AD908" s="96" t="str">
        <f t="shared" si="80"/>
        <v>No</v>
      </c>
      <c r="AE908" s="18" t="str">
        <f>IFERROR(VLOOKUP(L908,'EFM Funds June 2020'!D:M,9,FALSE),"No")</f>
        <v>No</v>
      </c>
      <c r="AF908" s="18" t="str">
        <f>IFERROR(VLOOKUP(W908,'EFM Funds June 2020'!D:L,9,FALSE),"No")</f>
        <v>No</v>
      </c>
      <c r="AG908" s="19" t="str">
        <f t="shared" ca="1" si="81"/>
        <v>No</v>
      </c>
      <c r="AH908" s="19" t="str">
        <f t="shared" si="82"/>
        <v>No</v>
      </c>
      <c r="AI908" s="56" t="str">
        <f t="shared" ca="1" si="83"/>
        <v>Yes</v>
      </c>
      <c r="AJ908" s="56" t="str">
        <f ca="1">IFERROR(IF(OR($R$1&gt;Q908+90,$R$1&gt;VLOOKUP(W908,'EFM Funds June 2020'!D:E,2,FALSE)+90),"Yes","No"),"No")</f>
        <v>No</v>
      </c>
      <c r="AK908" s="56" t="str">
        <f>IFERROR(IF(OR(IFERROR(IF(AND(VLOOKUP(L908,'EFM Funds June 2020'!$D:$M,10,FALSE)="Yes",T908&lt;0),"Yes","No"),"No")="Yes",IFERROR(IF(AND(VLOOKUP(W908,'EFM Funds June 2020'!$D:$M,10,FALSE)="Yes",AA908&gt;0),"Yes","No"),"No")="Yes"),"Yes","No"),"No")</f>
        <v>No</v>
      </c>
      <c r="AL908" s="95" t="str">
        <f t="shared" si="84"/>
        <v>NoNo</v>
      </c>
    </row>
    <row r="909" spans="1:38" s="12" customFormat="1" x14ac:dyDescent="0.35">
      <c r="A909" s="13"/>
      <c r="B909" s="20"/>
      <c r="C909" s="20"/>
      <c r="D909" s="13"/>
      <c r="E909" s="13"/>
      <c r="F909" s="13"/>
      <c r="G909" s="21"/>
      <c r="H909" s="104"/>
      <c r="I909" s="21"/>
      <c r="J909" s="21"/>
      <c r="K909" s="13"/>
      <c r="L909" s="13"/>
      <c r="M909" s="20"/>
      <c r="N909" s="13"/>
      <c r="O909" s="13"/>
      <c r="P909" s="13"/>
      <c r="Q909" s="22"/>
      <c r="R909" s="13"/>
      <c r="S909" s="13"/>
      <c r="T909" s="13"/>
      <c r="U909" s="116"/>
      <c r="V909" s="116"/>
      <c r="W909" s="116"/>
      <c r="X909" s="118"/>
      <c r="Y909" s="120"/>
      <c r="Z909" s="116"/>
      <c r="AA909" s="116"/>
      <c r="AB909" s="55">
        <f t="shared" si="79"/>
        <v>0</v>
      </c>
      <c r="AC909" s="39"/>
      <c r="AD909" s="96" t="str">
        <f t="shared" si="80"/>
        <v>No</v>
      </c>
      <c r="AE909" s="18" t="str">
        <f>IFERROR(VLOOKUP(L909,'EFM Funds June 2020'!D:M,9,FALSE),"No")</f>
        <v>No</v>
      </c>
      <c r="AF909" s="18" t="str">
        <f>IFERROR(VLOOKUP(W909,'EFM Funds June 2020'!D:L,9,FALSE),"No")</f>
        <v>No</v>
      </c>
      <c r="AG909" s="19" t="str">
        <f t="shared" ca="1" si="81"/>
        <v>No</v>
      </c>
      <c r="AH909" s="19" t="str">
        <f t="shared" si="82"/>
        <v>No</v>
      </c>
      <c r="AI909" s="56" t="str">
        <f t="shared" ca="1" si="83"/>
        <v>Yes</v>
      </c>
      <c r="AJ909" s="56" t="str">
        <f ca="1">IFERROR(IF(OR($R$1&gt;Q909+90,$R$1&gt;VLOOKUP(W909,'EFM Funds June 2020'!D:E,2,FALSE)+90),"Yes","No"),"No")</f>
        <v>No</v>
      </c>
      <c r="AK909" s="56" t="str">
        <f>IFERROR(IF(OR(IFERROR(IF(AND(VLOOKUP(L909,'EFM Funds June 2020'!$D:$M,10,FALSE)="Yes",T909&lt;0),"Yes","No"),"No")="Yes",IFERROR(IF(AND(VLOOKUP(W909,'EFM Funds June 2020'!$D:$M,10,FALSE)="Yes",AA909&gt;0),"Yes","No"),"No")="Yes"),"Yes","No"),"No")</f>
        <v>No</v>
      </c>
      <c r="AL909" s="95" t="str">
        <f t="shared" si="84"/>
        <v>NoNo</v>
      </c>
    </row>
    <row r="910" spans="1:38" s="12" customFormat="1" x14ac:dyDescent="0.35">
      <c r="A910" s="13"/>
      <c r="B910" s="20"/>
      <c r="C910" s="20"/>
      <c r="D910" s="13"/>
      <c r="E910" s="13"/>
      <c r="F910" s="13"/>
      <c r="G910" s="21"/>
      <c r="H910" s="104"/>
      <c r="I910" s="21"/>
      <c r="J910" s="21"/>
      <c r="K910" s="13"/>
      <c r="L910" s="13"/>
      <c r="M910" s="20"/>
      <c r="N910" s="13"/>
      <c r="O910" s="13"/>
      <c r="P910" s="13"/>
      <c r="Q910" s="22"/>
      <c r="R910" s="13"/>
      <c r="S910" s="13"/>
      <c r="T910" s="13"/>
      <c r="U910" s="116"/>
      <c r="V910" s="116"/>
      <c r="W910" s="116"/>
      <c r="X910" s="118"/>
      <c r="Y910" s="120"/>
      <c r="Z910" s="116"/>
      <c r="AA910" s="116"/>
      <c r="AB910" s="55">
        <f t="shared" si="79"/>
        <v>0</v>
      </c>
      <c r="AC910" s="39"/>
      <c r="AD910" s="96" t="str">
        <f t="shared" si="80"/>
        <v>No</v>
      </c>
      <c r="AE910" s="18" t="str">
        <f>IFERROR(VLOOKUP(L910,'EFM Funds June 2020'!D:M,9,FALSE),"No")</f>
        <v>No</v>
      </c>
      <c r="AF910" s="18" t="str">
        <f>IFERROR(VLOOKUP(W910,'EFM Funds June 2020'!D:L,9,FALSE),"No")</f>
        <v>No</v>
      </c>
      <c r="AG910" s="19" t="str">
        <f t="shared" ca="1" si="81"/>
        <v>No</v>
      </c>
      <c r="AH910" s="19" t="str">
        <f t="shared" si="82"/>
        <v>No</v>
      </c>
      <c r="AI910" s="56" t="str">
        <f t="shared" ca="1" si="83"/>
        <v>Yes</v>
      </c>
      <c r="AJ910" s="56" t="str">
        <f ca="1">IFERROR(IF(OR($R$1&gt;Q910+90,$R$1&gt;VLOOKUP(W910,'EFM Funds June 2020'!D:E,2,FALSE)+90),"Yes","No"),"No")</f>
        <v>No</v>
      </c>
      <c r="AK910" s="56" t="str">
        <f>IFERROR(IF(OR(IFERROR(IF(AND(VLOOKUP(L910,'EFM Funds June 2020'!$D:$M,10,FALSE)="Yes",T910&lt;0),"Yes","No"),"No")="Yes",IFERROR(IF(AND(VLOOKUP(W910,'EFM Funds June 2020'!$D:$M,10,FALSE)="Yes",AA910&gt;0),"Yes","No"),"No")="Yes"),"Yes","No"),"No")</f>
        <v>No</v>
      </c>
      <c r="AL910" s="95" t="str">
        <f t="shared" si="84"/>
        <v>NoNo</v>
      </c>
    </row>
    <row r="911" spans="1:38" s="12" customFormat="1" x14ac:dyDescent="0.35">
      <c r="A911" s="13"/>
      <c r="B911" s="20"/>
      <c r="C911" s="20"/>
      <c r="D911" s="13"/>
      <c r="E911" s="13"/>
      <c r="F911" s="13"/>
      <c r="G911" s="21"/>
      <c r="H911" s="104"/>
      <c r="I911" s="21"/>
      <c r="J911" s="21"/>
      <c r="K911" s="13"/>
      <c r="L911" s="13"/>
      <c r="M911" s="20"/>
      <c r="N911" s="13"/>
      <c r="O911" s="13"/>
      <c r="P911" s="13"/>
      <c r="Q911" s="22"/>
      <c r="R911" s="13"/>
      <c r="S911" s="13"/>
      <c r="T911" s="13"/>
      <c r="U911" s="116"/>
      <c r="V911" s="116"/>
      <c r="W911" s="116"/>
      <c r="X911" s="118"/>
      <c r="Y911" s="120"/>
      <c r="Z911" s="116"/>
      <c r="AA911" s="116"/>
      <c r="AB911" s="55">
        <f t="shared" si="79"/>
        <v>0</v>
      </c>
      <c r="AC911" s="39"/>
      <c r="AD911" s="96" t="str">
        <f t="shared" si="80"/>
        <v>No</v>
      </c>
      <c r="AE911" s="18" t="str">
        <f>IFERROR(VLOOKUP(L911,'EFM Funds June 2020'!D:M,9,FALSE),"No")</f>
        <v>No</v>
      </c>
      <c r="AF911" s="18" t="str">
        <f>IFERROR(VLOOKUP(W911,'EFM Funds June 2020'!D:L,9,FALSE),"No")</f>
        <v>No</v>
      </c>
      <c r="AG911" s="19" t="str">
        <f t="shared" ca="1" si="81"/>
        <v>No</v>
      </c>
      <c r="AH911" s="19" t="str">
        <f t="shared" si="82"/>
        <v>No</v>
      </c>
      <c r="AI911" s="56" t="str">
        <f t="shared" ca="1" si="83"/>
        <v>Yes</v>
      </c>
      <c r="AJ911" s="56" t="str">
        <f ca="1">IFERROR(IF(OR($R$1&gt;Q911+90,$R$1&gt;VLOOKUP(W911,'EFM Funds June 2020'!D:E,2,FALSE)+90),"Yes","No"),"No")</f>
        <v>No</v>
      </c>
      <c r="AK911" s="56" t="str">
        <f>IFERROR(IF(OR(IFERROR(IF(AND(VLOOKUP(L911,'EFM Funds June 2020'!$D:$M,10,FALSE)="Yes",T911&lt;0),"Yes","No"),"No")="Yes",IFERROR(IF(AND(VLOOKUP(W911,'EFM Funds June 2020'!$D:$M,10,FALSE)="Yes",AA911&gt;0),"Yes","No"),"No")="Yes"),"Yes","No"),"No")</f>
        <v>No</v>
      </c>
      <c r="AL911" s="95" t="str">
        <f t="shared" si="84"/>
        <v>NoNo</v>
      </c>
    </row>
    <row r="912" spans="1:38" s="12" customFormat="1" x14ac:dyDescent="0.35">
      <c r="A912" s="13"/>
      <c r="B912" s="20"/>
      <c r="C912" s="20"/>
      <c r="D912" s="13"/>
      <c r="E912" s="13"/>
      <c r="F912" s="13"/>
      <c r="G912" s="21"/>
      <c r="H912" s="104"/>
      <c r="I912" s="21"/>
      <c r="J912" s="21"/>
      <c r="K912" s="13"/>
      <c r="L912" s="13"/>
      <c r="M912" s="20"/>
      <c r="N912" s="13"/>
      <c r="O912" s="13"/>
      <c r="P912" s="13"/>
      <c r="Q912" s="22"/>
      <c r="R912" s="13"/>
      <c r="S912" s="13"/>
      <c r="T912" s="13"/>
      <c r="U912" s="116"/>
      <c r="V912" s="116"/>
      <c r="W912" s="116"/>
      <c r="X912" s="118"/>
      <c r="Y912" s="120"/>
      <c r="Z912" s="116"/>
      <c r="AA912" s="116"/>
      <c r="AB912" s="55">
        <f t="shared" si="79"/>
        <v>0</v>
      </c>
      <c r="AC912" s="39"/>
      <c r="AD912" s="96" t="str">
        <f t="shared" si="80"/>
        <v>No</v>
      </c>
      <c r="AE912" s="18" t="str">
        <f>IFERROR(VLOOKUP(L912,'EFM Funds June 2020'!D:M,9,FALSE),"No")</f>
        <v>No</v>
      </c>
      <c r="AF912" s="18" t="str">
        <f>IFERROR(VLOOKUP(W912,'EFM Funds June 2020'!D:L,9,FALSE),"No")</f>
        <v>No</v>
      </c>
      <c r="AG912" s="19" t="str">
        <f t="shared" ca="1" si="81"/>
        <v>No</v>
      </c>
      <c r="AH912" s="19" t="str">
        <f t="shared" si="82"/>
        <v>No</v>
      </c>
      <c r="AI912" s="56" t="str">
        <f t="shared" ca="1" si="83"/>
        <v>Yes</v>
      </c>
      <c r="AJ912" s="56" t="str">
        <f ca="1">IFERROR(IF(OR($R$1&gt;Q912+90,$R$1&gt;VLOOKUP(W912,'EFM Funds June 2020'!D:E,2,FALSE)+90),"Yes","No"),"No")</f>
        <v>No</v>
      </c>
      <c r="AK912" s="56" t="str">
        <f>IFERROR(IF(OR(IFERROR(IF(AND(VLOOKUP(L912,'EFM Funds June 2020'!$D:$M,10,FALSE)="Yes",T912&lt;0),"Yes","No"),"No")="Yes",IFERROR(IF(AND(VLOOKUP(W912,'EFM Funds June 2020'!$D:$M,10,FALSE)="Yes",AA912&gt;0),"Yes","No"),"No")="Yes"),"Yes","No"),"No")</f>
        <v>No</v>
      </c>
      <c r="AL912" s="95" t="str">
        <f t="shared" si="84"/>
        <v>NoNo</v>
      </c>
    </row>
    <row r="913" spans="1:38" s="12" customFormat="1" x14ac:dyDescent="0.35">
      <c r="A913" s="13"/>
      <c r="B913" s="20"/>
      <c r="C913" s="20"/>
      <c r="D913" s="13"/>
      <c r="E913" s="13"/>
      <c r="F913" s="13"/>
      <c r="G913" s="21"/>
      <c r="H913" s="104"/>
      <c r="I913" s="21"/>
      <c r="J913" s="21"/>
      <c r="K913" s="13"/>
      <c r="L913" s="13"/>
      <c r="M913" s="20"/>
      <c r="N913" s="13"/>
      <c r="O913" s="13"/>
      <c r="P913" s="13"/>
      <c r="Q913" s="22"/>
      <c r="R913" s="13"/>
      <c r="S913" s="13"/>
      <c r="T913" s="13"/>
      <c r="U913" s="116"/>
      <c r="V913" s="116"/>
      <c r="W913" s="116"/>
      <c r="X913" s="118"/>
      <c r="Y913" s="120"/>
      <c r="Z913" s="116"/>
      <c r="AA913" s="116"/>
      <c r="AB913" s="55">
        <f t="shared" si="79"/>
        <v>0</v>
      </c>
      <c r="AC913" s="39"/>
      <c r="AD913" s="96" t="str">
        <f t="shared" si="80"/>
        <v>No</v>
      </c>
      <c r="AE913" s="18" t="str">
        <f>IFERROR(VLOOKUP(L913,'EFM Funds June 2020'!D:M,9,FALSE),"No")</f>
        <v>No</v>
      </c>
      <c r="AF913" s="18" t="str">
        <f>IFERROR(VLOOKUP(W913,'EFM Funds June 2020'!D:L,9,FALSE),"No")</f>
        <v>No</v>
      </c>
      <c r="AG913" s="19" t="str">
        <f t="shared" ca="1" si="81"/>
        <v>No</v>
      </c>
      <c r="AH913" s="19" t="str">
        <f t="shared" si="82"/>
        <v>No</v>
      </c>
      <c r="AI913" s="56" t="str">
        <f t="shared" ca="1" si="83"/>
        <v>Yes</v>
      </c>
      <c r="AJ913" s="56" t="str">
        <f ca="1">IFERROR(IF(OR($R$1&gt;Q913+90,$R$1&gt;VLOOKUP(W913,'EFM Funds June 2020'!D:E,2,FALSE)+90),"Yes","No"),"No")</f>
        <v>No</v>
      </c>
      <c r="AK913" s="56" t="str">
        <f>IFERROR(IF(OR(IFERROR(IF(AND(VLOOKUP(L913,'EFM Funds June 2020'!$D:$M,10,FALSE)="Yes",T913&lt;0),"Yes","No"),"No")="Yes",IFERROR(IF(AND(VLOOKUP(W913,'EFM Funds June 2020'!$D:$M,10,FALSE)="Yes",AA913&gt;0),"Yes","No"),"No")="Yes"),"Yes","No"),"No")</f>
        <v>No</v>
      </c>
      <c r="AL913" s="95" t="str">
        <f t="shared" si="84"/>
        <v>NoNo</v>
      </c>
    </row>
    <row r="914" spans="1:38" s="12" customFormat="1" x14ac:dyDescent="0.35">
      <c r="A914" s="13"/>
      <c r="B914" s="20"/>
      <c r="C914" s="20"/>
      <c r="D914" s="13"/>
      <c r="E914" s="13"/>
      <c r="F914" s="13"/>
      <c r="G914" s="21"/>
      <c r="H914" s="104"/>
      <c r="I914" s="21"/>
      <c r="J914" s="21"/>
      <c r="K914" s="13"/>
      <c r="L914" s="13"/>
      <c r="M914" s="20"/>
      <c r="N914" s="13"/>
      <c r="O914" s="13"/>
      <c r="P914" s="13"/>
      <c r="Q914" s="22"/>
      <c r="R914" s="13"/>
      <c r="S914" s="13"/>
      <c r="T914" s="13"/>
      <c r="U914" s="116"/>
      <c r="V914" s="116"/>
      <c r="W914" s="116"/>
      <c r="X914" s="118"/>
      <c r="Y914" s="120"/>
      <c r="Z914" s="116"/>
      <c r="AA914" s="116"/>
      <c r="AB914" s="55">
        <f t="shared" si="79"/>
        <v>0</v>
      </c>
      <c r="AC914" s="39"/>
      <c r="AD914" s="96" t="str">
        <f t="shared" si="80"/>
        <v>No</v>
      </c>
      <c r="AE914" s="18" t="str">
        <f>IFERROR(VLOOKUP(L914,'EFM Funds June 2020'!D:M,9,FALSE),"No")</f>
        <v>No</v>
      </c>
      <c r="AF914" s="18" t="str">
        <f>IFERROR(VLOOKUP(W914,'EFM Funds June 2020'!D:L,9,FALSE),"No")</f>
        <v>No</v>
      </c>
      <c r="AG914" s="19" t="str">
        <f t="shared" ca="1" si="81"/>
        <v>No</v>
      </c>
      <c r="AH914" s="19" t="str">
        <f t="shared" si="82"/>
        <v>No</v>
      </c>
      <c r="AI914" s="56" t="str">
        <f t="shared" ca="1" si="83"/>
        <v>Yes</v>
      </c>
      <c r="AJ914" s="56" t="str">
        <f ca="1">IFERROR(IF(OR($R$1&gt;Q914+90,$R$1&gt;VLOOKUP(W914,'EFM Funds June 2020'!D:E,2,FALSE)+90),"Yes","No"),"No")</f>
        <v>No</v>
      </c>
      <c r="AK914" s="56" t="str">
        <f>IFERROR(IF(OR(IFERROR(IF(AND(VLOOKUP(L914,'EFM Funds June 2020'!$D:$M,10,FALSE)="Yes",T914&lt;0),"Yes","No"),"No")="Yes",IFERROR(IF(AND(VLOOKUP(W914,'EFM Funds June 2020'!$D:$M,10,FALSE)="Yes",AA914&gt;0),"Yes","No"),"No")="Yes"),"Yes","No"),"No")</f>
        <v>No</v>
      </c>
      <c r="AL914" s="95" t="str">
        <f t="shared" si="84"/>
        <v>NoNo</v>
      </c>
    </row>
    <row r="915" spans="1:38" s="12" customFormat="1" x14ac:dyDescent="0.35">
      <c r="A915" s="13"/>
      <c r="B915" s="20"/>
      <c r="C915" s="20"/>
      <c r="D915" s="13"/>
      <c r="E915" s="13"/>
      <c r="F915" s="13"/>
      <c r="G915" s="21"/>
      <c r="H915" s="104"/>
      <c r="I915" s="21"/>
      <c r="J915" s="21"/>
      <c r="K915" s="13"/>
      <c r="L915" s="13"/>
      <c r="M915" s="20"/>
      <c r="N915" s="13"/>
      <c r="O915" s="13"/>
      <c r="P915" s="13"/>
      <c r="Q915" s="22"/>
      <c r="R915" s="13"/>
      <c r="S915" s="13"/>
      <c r="T915" s="13"/>
      <c r="U915" s="116"/>
      <c r="V915" s="116"/>
      <c r="W915" s="116"/>
      <c r="X915" s="118"/>
      <c r="Y915" s="120"/>
      <c r="Z915" s="116"/>
      <c r="AA915" s="116"/>
      <c r="AB915" s="55">
        <f t="shared" ref="AB915:AB978" si="85">T915-AA915</f>
        <v>0</v>
      </c>
      <c r="AC915" s="39"/>
      <c r="AD915" s="96" t="str">
        <f t="shared" si="80"/>
        <v>No</v>
      </c>
      <c r="AE915" s="18" t="str">
        <f>IFERROR(VLOOKUP(L915,'EFM Funds June 2020'!D:M,9,FALSE),"No")</f>
        <v>No</v>
      </c>
      <c r="AF915" s="18" t="str">
        <f>IFERROR(VLOOKUP(W915,'EFM Funds June 2020'!D:L,9,FALSE),"No")</f>
        <v>No</v>
      </c>
      <c r="AG915" s="19" t="str">
        <f t="shared" ca="1" si="81"/>
        <v>No</v>
      </c>
      <c r="AH915" s="19" t="str">
        <f t="shared" si="82"/>
        <v>No</v>
      </c>
      <c r="AI915" s="56" t="str">
        <f t="shared" ca="1" si="83"/>
        <v>Yes</v>
      </c>
      <c r="AJ915" s="56" t="str">
        <f ca="1">IFERROR(IF(OR($R$1&gt;Q915+90,$R$1&gt;VLOOKUP(W915,'EFM Funds June 2020'!D:E,2,FALSE)+90),"Yes","No"),"No")</f>
        <v>No</v>
      </c>
      <c r="AK915" s="56" t="str">
        <f>IFERROR(IF(OR(IFERROR(IF(AND(VLOOKUP(L915,'EFM Funds June 2020'!$D:$M,10,FALSE)="Yes",T915&lt;0),"Yes","No"),"No")="Yes",IFERROR(IF(AND(VLOOKUP(W915,'EFM Funds June 2020'!$D:$M,10,FALSE)="Yes",AA915&gt;0),"Yes","No"),"No")="Yes"),"Yes","No"),"No")</f>
        <v>No</v>
      </c>
      <c r="AL915" s="95" t="str">
        <f t="shared" si="84"/>
        <v>NoNo</v>
      </c>
    </row>
    <row r="916" spans="1:38" s="12" customFormat="1" x14ac:dyDescent="0.35">
      <c r="A916" s="13"/>
      <c r="B916" s="20"/>
      <c r="C916" s="20"/>
      <c r="D916" s="13"/>
      <c r="E916" s="13"/>
      <c r="F916" s="13"/>
      <c r="G916" s="21"/>
      <c r="H916" s="104"/>
      <c r="I916" s="21"/>
      <c r="J916" s="21"/>
      <c r="K916" s="13"/>
      <c r="L916" s="13"/>
      <c r="M916" s="20"/>
      <c r="N916" s="13"/>
      <c r="O916" s="13"/>
      <c r="P916" s="13"/>
      <c r="Q916" s="22"/>
      <c r="R916" s="13"/>
      <c r="S916" s="13"/>
      <c r="T916" s="13"/>
      <c r="U916" s="116"/>
      <c r="V916" s="116"/>
      <c r="W916" s="116"/>
      <c r="X916" s="118"/>
      <c r="Y916" s="120"/>
      <c r="Z916" s="116"/>
      <c r="AA916" s="116"/>
      <c r="AB916" s="55">
        <f t="shared" si="85"/>
        <v>0</v>
      </c>
      <c r="AC916" s="39"/>
      <c r="AD916" s="96" t="str">
        <f t="shared" ref="AD916:AD979" si="86">IF(ISNUMBER(SEARCH("Yes",AL916)),"Yes","No")</f>
        <v>No</v>
      </c>
      <c r="AE916" s="18" t="str">
        <f>IFERROR(VLOOKUP(L916,'EFM Funds June 2020'!D:M,9,FALSE),"No")</f>
        <v>No</v>
      </c>
      <c r="AF916" s="18" t="str">
        <f>IFERROR(VLOOKUP(W916,'EFM Funds June 2020'!D:L,9,FALSE),"No")</f>
        <v>No</v>
      </c>
      <c r="AG916" s="19" t="str">
        <f t="shared" ref="AG916:AG979" ca="1" si="87">IF(AND(AI916="Yes",AK916="Yes"),"Yes",IF(AND(AJ916="Yes",AK916="Yes"),"Yes","No"))</f>
        <v>No</v>
      </c>
      <c r="AH916" s="19" t="str">
        <f t="shared" ref="AH916:AH979" si="88">IF(OR(R916="GSHIP",R916="FEEREM",R916="GSPFR",R916="TUITRM",R916="CMPFEE"),"Yes","No")</f>
        <v>No</v>
      </c>
      <c r="AI916" s="56" t="str">
        <f t="shared" ref="AI916:AI979" ca="1" si="89">IFERROR(IF($R$1&gt;=(H916+120),"Yes","No"),"")</f>
        <v>Yes</v>
      </c>
      <c r="AJ916" s="56" t="str">
        <f ca="1">IFERROR(IF(OR($R$1&gt;Q916+90,$R$1&gt;VLOOKUP(W916,'EFM Funds June 2020'!D:E,2,FALSE)+90),"Yes","No"),"No")</f>
        <v>No</v>
      </c>
      <c r="AK916" s="56" t="str">
        <f>IFERROR(IF(OR(IFERROR(IF(AND(VLOOKUP(L916,'EFM Funds June 2020'!$D:$M,10,FALSE)="Yes",T916&lt;0),"Yes","No"),"No")="Yes",IFERROR(IF(AND(VLOOKUP(W916,'EFM Funds June 2020'!$D:$M,10,FALSE)="Yes",AA916&gt;0),"Yes","No"),"No")="Yes"),"Yes","No"),"No")</f>
        <v>No</v>
      </c>
      <c r="AL916" s="95" t="str">
        <f t="shared" ref="AL916:AL979" si="90">AE916&amp;AF916</f>
        <v>NoNo</v>
      </c>
    </row>
    <row r="917" spans="1:38" s="12" customFormat="1" x14ac:dyDescent="0.35">
      <c r="A917" s="13"/>
      <c r="B917" s="20"/>
      <c r="C917" s="20"/>
      <c r="D917" s="13"/>
      <c r="E917" s="13"/>
      <c r="F917" s="13"/>
      <c r="G917" s="21"/>
      <c r="H917" s="104"/>
      <c r="I917" s="21"/>
      <c r="J917" s="21"/>
      <c r="K917" s="13"/>
      <c r="L917" s="13"/>
      <c r="M917" s="20"/>
      <c r="N917" s="13"/>
      <c r="O917" s="13"/>
      <c r="P917" s="13"/>
      <c r="Q917" s="22"/>
      <c r="R917" s="13"/>
      <c r="S917" s="13"/>
      <c r="T917" s="13"/>
      <c r="U917" s="116"/>
      <c r="V917" s="116"/>
      <c r="W917" s="116"/>
      <c r="X917" s="118"/>
      <c r="Y917" s="120"/>
      <c r="Z917" s="116"/>
      <c r="AA917" s="116"/>
      <c r="AB917" s="55">
        <f t="shared" si="85"/>
        <v>0</v>
      </c>
      <c r="AC917" s="39"/>
      <c r="AD917" s="96" t="str">
        <f t="shared" si="86"/>
        <v>No</v>
      </c>
      <c r="AE917" s="18" t="str">
        <f>IFERROR(VLOOKUP(L917,'EFM Funds June 2020'!D:M,9,FALSE),"No")</f>
        <v>No</v>
      </c>
      <c r="AF917" s="18" t="str">
        <f>IFERROR(VLOOKUP(W917,'EFM Funds June 2020'!D:L,9,FALSE),"No")</f>
        <v>No</v>
      </c>
      <c r="AG917" s="19" t="str">
        <f t="shared" ca="1" si="87"/>
        <v>No</v>
      </c>
      <c r="AH917" s="19" t="str">
        <f t="shared" si="88"/>
        <v>No</v>
      </c>
      <c r="AI917" s="56" t="str">
        <f t="shared" ca="1" si="89"/>
        <v>Yes</v>
      </c>
      <c r="AJ917" s="56" t="str">
        <f ca="1">IFERROR(IF(OR($R$1&gt;Q917+90,$R$1&gt;VLOOKUP(W917,'EFM Funds June 2020'!D:E,2,FALSE)+90),"Yes","No"),"No")</f>
        <v>No</v>
      </c>
      <c r="AK917" s="56" t="str">
        <f>IFERROR(IF(OR(IFERROR(IF(AND(VLOOKUP(L917,'EFM Funds June 2020'!$D:$M,10,FALSE)="Yes",T917&lt;0),"Yes","No"),"No")="Yes",IFERROR(IF(AND(VLOOKUP(W917,'EFM Funds June 2020'!$D:$M,10,FALSE)="Yes",AA917&gt;0),"Yes","No"),"No")="Yes"),"Yes","No"),"No")</f>
        <v>No</v>
      </c>
      <c r="AL917" s="95" t="str">
        <f t="shared" si="90"/>
        <v>NoNo</v>
      </c>
    </row>
    <row r="918" spans="1:38" s="12" customFormat="1" x14ac:dyDescent="0.35">
      <c r="A918" s="13"/>
      <c r="B918" s="20"/>
      <c r="C918" s="20"/>
      <c r="D918" s="13"/>
      <c r="E918" s="13"/>
      <c r="F918" s="13"/>
      <c r="G918" s="21"/>
      <c r="H918" s="104"/>
      <c r="I918" s="21"/>
      <c r="J918" s="21"/>
      <c r="K918" s="13"/>
      <c r="L918" s="13"/>
      <c r="M918" s="20"/>
      <c r="N918" s="13"/>
      <c r="O918" s="13"/>
      <c r="P918" s="13"/>
      <c r="Q918" s="22"/>
      <c r="R918" s="13"/>
      <c r="S918" s="13"/>
      <c r="T918" s="13"/>
      <c r="U918" s="116"/>
      <c r="V918" s="116"/>
      <c r="W918" s="116"/>
      <c r="X918" s="118"/>
      <c r="Y918" s="120"/>
      <c r="Z918" s="116"/>
      <c r="AA918" s="116"/>
      <c r="AB918" s="55">
        <f t="shared" si="85"/>
        <v>0</v>
      </c>
      <c r="AC918" s="39"/>
      <c r="AD918" s="96" t="str">
        <f t="shared" si="86"/>
        <v>No</v>
      </c>
      <c r="AE918" s="18" t="str">
        <f>IFERROR(VLOOKUP(L918,'EFM Funds June 2020'!D:M,9,FALSE),"No")</f>
        <v>No</v>
      </c>
      <c r="AF918" s="18" t="str">
        <f>IFERROR(VLOOKUP(W918,'EFM Funds June 2020'!D:L,9,FALSE),"No")</f>
        <v>No</v>
      </c>
      <c r="AG918" s="19" t="str">
        <f t="shared" ca="1" si="87"/>
        <v>No</v>
      </c>
      <c r="AH918" s="19" t="str">
        <f t="shared" si="88"/>
        <v>No</v>
      </c>
      <c r="AI918" s="56" t="str">
        <f t="shared" ca="1" si="89"/>
        <v>Yes</v>
      </c>
      <c r="AJ918" s="56" t="str">
        <f ca="1">IFERROR(IF(OR($R$1&gt;Q918+90,$R$1&gt;VLOOKUP(W918,'EFM Funds June 2020'!D:E,2,FALSE)+90),"Yes","No"),"No")</f>
        <v>No</v>
      </c>
      <c r="AK918" s="56" t="str">
        <f>IFERROR(IF(OR(IFERROR(IF(AND(VLOOKUP(L918,'EFM Funds June 2020'!$D:$M,10,FALSE)="Yes",T918&lt;0),"Yes","No"),"No")="Yes",IFERROR(IF(AND(VLOOKUP(W918,'EFM Funds June 2020'!$D:$M,10,FALSE)="Yes",AA918&gt;0),"Yes","No"),"No")="Yes"),"Yes","No"),"No")</f>
        <v>No</v>
      </c>
      <c r="AL918" s="95" t="str">
        <f t="shared" si="90"/>
        <v>NoNo</v>
      </c>
    </row>
    <row r="919" spans="1:38" s="12" customFormat="1" x14ac:dyDescent="0.35">
      <c r="A919" s="13"/>
      <c r="B919" s="20"/>
      <c r="C919" s="20"/>
      <c r="D919" s="13"/>
      <c r="E919" s="13"/>
      <c r="F919" s="13"/>
      <c r="G919" s="21"/>
      <c r="H919" s="104"/>
      <c r="I919" s="21"/>
      <c r="J919" s="21"/>
      <c r="K919" s="13"/>
      <c r="L919" s="13"/>
      <c r="M919" s="20"/>
      <c r="N919" s="13"/>
      <c r="O919" s="13"/>
      <c r="P919" s="13"/>
      <c r="Q919" s="22"/>
      <c r="R919" s="13"/>
      <c r="S919" s="13"/>
      <c r="T919" s="13"/>
      <c r="U919" s="116"/>
      <c r="V919" s="116"/>
      <c r="W919" s="116"/>
      <c r="X919" s="118"/>
      <c r="Y919" s="120"/>
      <c r="Z919" s="116"/>
      <c r="AA919" s="116"/>
      <c r="AB919" s="55">
        <f t="shared" si="85"/>
        <v>0</v>
      </c>
      <c r="AC919" s="39"/>
      <c r="AD919" s="96" t="str">
        <f t="shared" si="86"/>
        <v>No</v>
      </c>
      <c r="AE919" s="18" t="str">
        <f>IFERROR(VLOOKUP(L919,'EFM Funds June 2020'!D:M,9,FALSE),"No")</f>
        <v>No</v>
      </c>
      <c r="AF919" s="18" t="str">
        <f>IFERROR(VLOOKUP(W919,'EFM Funds June 2020'!D:L,9,FALSE),"No")</f>
        <v>No</v>
      </c>
      <c r="AG919" s="19" t="str">
        <f t="shared" ca="1" si="87"/>
        <v>No</v>
      </c>
      <c r="AH919" s="19" t="str">
        <f t="shared" si="88"/>
        <v>No</v>
      </c>
      <c r="AI919" s="56" t="str">
        <f t="shared" ca="1" si="89"/>
        <v>Yes</v>
      </c>
      <c r="AJ919" s="56" t="str">
        <f ca="1">IFERROR(IF(OR($R$1&gt;Q919+90,$R$1&gt;VLOOKUP(W919,'EFM Funds June 2020'!D:E,2,FALSE)+90),"Yes","No"),"No")</f>
        <v>No</v>
      </c>
      <c r="AK919" s="56" t="str">
        <f>IFERROR(IF(OR(IFERROR(IF(AND(VLOOKUP(L919,'EFM Funds June 2020'!$D:$M,10,FALSE)="Yes",T919&lt;0),"Yes","No"),"No")="Yes",IFERROR(IF(AND(VLOOKUP(W919,'EFM Funds June 2020'!$D:$M,10,FALSE)="Yes",AA919&gt;0),"Yes","No"),"No")="Yes"),"Yes","No"),"No")</f>
        <v>No</v>
      </c>
      <c r="AL919" s="95" t="str">
        <f t="shared" si="90"/>
        <v>NoNo</v>
      </c>
    </row>
    <row r="920" spans="1:38" s="12" customFormat="1" x14ac:dyDescent="0.35">
      <c r="A920" s="13"/>
      <c r="B920" s="20"/>
      <c r="C920" s="20"/>
      <c r="D920" s="13"/>
      <c r="E920" s="13"/>
      <c r="F920" s="13"/>
      <c r="G920" s="21"/>
      <c r="H920" s="104"/>
      <c r="I920" s="21"/>
      <c r="J920" s="21"/>
      <c r="K920" s="13"/>
      <c r="L920" s="13"/>
      <c r="M920" s="20"/>
      <c r="N920" s="13"/>
      <c r="O920" s="13"/>
      <c r="P920" s="13"/>
      <c r="Q920" s="22"/>
      <c r="R920" s="13"/>
      <c r="S920" s="13"/>
      <c r="T920" s="13"/>
      <c r="U920" s="116"/>
      <c r="V920" s="116"/>
      <c r="W920" s="116"/>
      <c r="X920" s="118"/>
      <c r="Y920" s="120"/>
      <c r="Z920" s="116"/>
      <c r="AA920" s="116"/>
      <c r="AB920" s="55">
        <f t="shared" si="85"/>
        <v>0</v>
      </c>
      <c r="AC920" s="39"/>
      <c r="AD920" s="96" t="str">
        <f t="shared" si="86"/>
        <v>No</v>
      </c>
      <c r="AE920" s="18" t="str">
        <f>IFERROR(VLOOKUP(L920,'EFM Funds June 2020'!D:M,9,FALSE),"No")</f>
        <v>No</v>
      </c>
      <c r="AF920" s="18" t="str">
        <f>IFERROR(VLOOKUP(W920,'EFM Funds June 2020'!D:L,9,FALSE),"No")</f>
        <v>No</v>
      </c>
      <c r="AG920" s="19" t="str">
        <f t="shared" ca="1" si="87"/>
        <v>No</v>
      </c>
      <c r="AH920" s="19" t="str">
        <f t="shared" si="88"/>
        <v>No</v>
      </c>
      <c r="AI920" s="56" t="str">
        <f t="shared" ca="1" si="89"/>
        <v>Yes</v>
      </c>
      <c r="AJ920" s="56" t="str">
        <f ca="1">IFERROR(IF(OR($R$1&gt;Q920+90,$R$1&gt;VLOOKUP(W920,'EFM Funds June 2020'!D:E,2,FALSE)+90),"Yes","No"),"No")</f>
        <v>No</v>
      </c>
      <c r="AK920" s="56" t="str">
        <f>IFERROR(IF(OR(IFERROR(IF(AND(VLOOKUP(L920,'EFM Funds June 2020'!$D:$M,10,FALSE)="Yes",T920&lt;0),"Yes","No"),"No")="Yes",IFERROR(IF(AND(VLOOKUP(W920,'EFM Funds June 2020'!$D:$M,10,FALSE)="Yes",AA920&gt;0),"Yes","No"),"No")="Yes"),"Yes","No"),"No")</f>
        <v>No</v>
      </c>
      <c r="AL920" s="95" t="str">
        <f t="shared" si="90"/>
        <v>NoNo</v>
      </c>
    </row>
    <row r="921" spans="1:38" s="12" customFormat="1" x14ac:dyDescent="0.35">
      <c r="A921" s="13"/>
      <c r="B921" s="20"/>
      <c r="C921" s="20"/>
      <c r="D921" s="13"/>
      <c r="E921" s="13"/>
      <c r="F921" s="13"/>
      <c r="G921" s="21"/>
      <c r="H921" s="104"/>
      <c r="I921" s="21"/>
      <c r="J921" s="21"/>
      <c r="K921" s="13"/>
      <c r="L921" s="13"/>
      <c r="M921" s="20"/>
      <c r="N921" s="13"/>
      <c r="O921" s="13"/>
      <c r="P921" s="13"/>
      <c r="Q921" s="22"/>
      <c r="R921" s="13"/>
      <c r="S921" s="13"/>
      <c r="T921" s="13"/>
      <c r="U921" s="116"/>
      <c r="V921" s="116"/>
      <c r="W921" s="116"/>
      <c r="X921" s="118"/>
      <c r="Y921" s="120"/>
      <c r="Z921" s="116"/>
      <c r="AA921" s="116"/>
      <c r="AB921" s="55">
        <f t="shared" si="85"/>
        <v>0</v>
      </c>
      <c r="AC921" s="39"/>
      <c r="AD921" s="96" t="str">
        <f t="shared" si="86"/>
        <v>No</v>
      </c>
      <c r="AE921" s="18" t="str">
        <f>IFERROR(VLOOKUP(L921,'EFM Funds June 2020'!D:M,9,FALSE),"No")</f>
        <v>No</v>
      </c>
      <c r="AF921" s="18" t="str">
        <f>IFERROR(VLOOKUP(W921,'EFM Funds June 2020'!D:L,9,FALSE),"No")</f>
        <v>No</v>
      </c>
      <c r="AG921" s="19" t="str">
        <f t="shared" ca="1" si="87"/>
        <v>No</v>
      </c>
      <c r="AH921" s="19" t="str">
        <f t="shared" si="88"/>
        <v>No</v>
      </c>
      <c r="AI921" s="56" t="str">
        <f t="shared" ca="1" si="89"/>
        <v>Yes</v>
      </c>
      <c r="AJ921" s="56" t="str">
        <f ca="1">IFERROR(IF(OR($R$1&gt;Q921+90,$R$1&gt;VLOOKUP(W921,'EFM Funds June 2020'!D:E,2,FALSE)+90),"Yes","No"),"No")</f>
        <v>No</v>
      </c>
      <c r="AK921" s="56" t="str">
        <f>IFERROR(IF(OR(IFERROR(IF(AND(VLOOKUP(L921,'EFM Funds June 2020'!$D:$M,10,FALSE)="Yes",T921&lt;0),"Yes","No"),"No")="Yes",IFERROR(IF(AND(VLOOKUP(W921,'EFM Funds June 2020'!$D:$M,10,FALSE)="Yes",AA921&gt;0),"Yes","No"),"No")="Yes"),"Yes","No"),"No")</f>
        <v>No</v>
      </c>
      <c r="AL921" s="95" t="str">
        <f t="shared" si="90"/>
        <v>NoNo</v>
      </c>
    </row>
    <row r="922" spans="1:38" s="12" customFormat="1" x14ac:dyDescent="0.35">
      <c r="A922" s="13"/>
      <c r="B922" s="20"/>
      <c r="C922" s="20"/>
      <c r="D922" s="13"/>
      <c r="E922" s="13"/>
      <c r="F922" s="13"/>
      <c r="G922" s="21"/>
      <c r="H922" s="104"/>
      <c r="I922" s="21"/>
      <c r="J922" s="21"/>
      <c r="K922" s="13"/>
      <c r="L922" s="13"/>
      <c r="M922" s="20"/>
      <c r="N922" s="13"/>
      <c r="O922" s="13"/>
      <c r="P922" s="13"/>
      <c r="Q922" s="22"/>
      <c r="R922" s="13"/>
      <c r="S922" s="13"/>
      <c r="T922" s="13"/>
      <c r="U922" s="116"/>
      <c r="V922" s="116"/>
      <c r="W922" s="116"/>
      <c r="X922" s="118"/>
      <c r="Y922" s="120"/>
      <c r="Z922" s="116"/>
      <c r="AA922" s="116"/>
      <c r="AB922" s="55">
        <f t="shared" si="85"/>
        <v>0</v>
      </c>
      <c r="AC922" s="39"/>
      <c r="AD922" s="96" t="str">
        <f t="shared" si="86"/>
        <v>No</v>
      </c>
      <c r="AE922" s="18" t="str">
        <f>IFERROR(VLOOKUP(L922,'EFM Funds June 2020'!D:M,9,FALSE),"No")</f>
        <v>No</v>
      </c>
      <c r="AF922" s="18" t="str">
        <f>IFERROR(VLOOKUP(W922,'EFM Funds June 2020'!D:L,9,FALSE),"No")</f>
        <v>No</v>
      </c>
      <c r="AG922" s="19" t="str">
        <f t="shared" ca="1" si="87"/>
        <v>No</v>
      </c>
      <c r="AH922" s="19" t="str">
        <f t="shared" si="88"/>
        <v>No</v>
      </c>
      <c r="AI922" s="56" t="str">
        <f t="shared" ca="1" si="89"/>
        <v>Yes</v>
      </c>
      <c r="AJ922" s="56" t="str">
        <f ca="1">IFERROR(IF(OR($R$1&gt;Q922+90,$R$1&gt;VLOOKUP(W922,'EFM Funds June 2020'!D:E,2,FALSE)+90),"Yes","No"),"No")</f>
        <v>No</v>
      </c>
      <c r="AK922" s="56" t="str">
        <f>IFERROR(IF(OR(IFERROR(IF(AND(VLOOKUP(L922,'EFM Funds June 2020'!$D:$M,10,FALSE)="Yes",T922&lt;0),"Yes","No"),"No")="Yes",IFERROR(IF(AND(VLOOKUP(W922,'EFM Funds June 2020'!$D:$M,10,FALSE)="Yes",AA922&gt;0),"Yes","No"),"No")="Yes"),"Yes","No"),"No")</f>
        <v>No</v>
      </c>
      <c r="AL922" s="95" t="str">
        <f t="shared" si="90"/>
        <v>NoNo</v>
      </c>
    </row>
    <row r="923" spans="1:38" s="12" customFormat="1" x14ac:dyDescent="0.35">
      <c r="A923" s="13"/>
      <c r="B923" s="20"/>
      <c r="C923" s="20"/>
      <c r="D923" s="13"/>
      <c r="E923" s="13"/>
      <c r="F923" s="13"/>
      <c r="G923" s="21"/>
      <c r="H923" s="104"/>
      <c r="I923" s="21"/>
      <c r="J923" s="21"/>
      <c r="K923" s="13"/>
      <c r="L923" s="13"/>
      <c r="M923" s="20"/>
      <c r="N923" s="13"/>
      <c r="O923" s="13"/>
      <c r="P923" s="13"/>
      <c r="Q923" s="22"/>
      <c r="R923" s="13"/>
      <c r="S923" s="13"/>
      <c r="T923" s="13"/>
      <c r="U923" s="116"/>
      <c r="V923" s="116"/>
      <c r="W923" s="116"/>
      <c r="X923" s="118"/>
      <c r="Y923" s="120"/>
      <c r="Z923" s="116"/>
      <c r="AA923" s="116"/>
      <c r="AB923" s="55">
        <f t="shared" si="85"/>
        <v>0</v>
      </c>
      <c r="AC923" s="39"/>
      <c r="AD923" s="96" t="str">
        <f t="shared" si="86"/>
        <v>No</v>
      </c>
      <c r="AE923" s="18" t="str">
        <f>IFERROR(VLOOKUP(L923,'EFM Funds June 2020'!D:M,9,FALSE),"No")</f>
        <v>No</v>
      </c>
      <c r="AF923" s="18" t="str">
        <f>IFERROR(VLOOKUP(W923,'EFM Funds June 2020'!D:L,9,FALSE),"No")</f>
        <v>No</v>
      </c>
      <c r="AG923" s="19" t="str">
        <f t="shared" ca="1" si="87"/>
        <v>No</v>
      </c>
      <c r="AH923" s="19" t="str">
        <f t="shared" si="88"/>
        <v>No</v>
      </c>
      <c r="AI923" s="56" t="str">
        <f t="shared" ca="1" si="89"/>
        <v>Yes</v>
      </c>
      <c r="AJ923" s="56" t="str">
        <f ca="1">IFERROR(IF(OR($R$1&gt;Q923+90,$R$1&gt;VLOOKUP(W923,'EFM Funds June 2020'!D:E,2,FALSE)+90),"Yes","No"),"No")</f>
        <v>No</v>
      </c>
      <c r="AK923" s="56" t="str">
        <f>IFERROR(IF(OR(IFERROR(IF(AND(VLOOKUP(L923,'EFM Funds June 2020'!$D:$M,10,FALSE)="Yes",T923&lt;0),"Yes","No"),"No")="Yes",IFERROR(IF(AND(VLOOKUP(W923,'EFM Funds June 2020'!$D:$M,10,FALSE)="Yes",AA923&gt;0),"Yes","No"),"No")="Yes"),"Yes","No"),"No")</f>
        <v>No</v>
      </c>
      <c r="AL923" s="95" t="str">
        <f t="shared" si="90"/>
        <v>NoNo</v>
      </c>
    </row>
    <row r="924" spans="1:38" s="12" customFormat="1" x14ac:dyDescent="0.35">
      <c r="A924" s="13"/>
      <c r="B924" s="20"/>
      <c r="C924" s="20"/>
      <c r="D924" s="13"/>
      <c r="E924" s="13"/>
      <c r="F924" s="13"/>
      <c r="G924" s="21"/>
      <c r="H924" s="104"/>
      <c r="I924" s="21"/>
      <c r="J924" s="21"/>
      <c r="K924" s="13"/>
      <c r="L924" s="13"/>
      <c r="M924" s="20"/>
      <c r="N924" s="13"/>
      <c r="O924" s="13"/>
      <c r="P924" s="13"/>
      <c r="Q924" s="22"/>
      <c r="R924" s="13"/>
      <c r="S924" s="13"/>
      <c r="T924" s="13"/>
      <c r="U924" s="116"/>
      <c r="V924" s="116"/>
      <c r="W924" s="116"/>
      <c r="X924" s="118"/>
      <c r="Y924" s="120"/>
      <c r="Z924" s="116"/>
      <c r="AA924" s="116"/>
      <c r="AB924" s="55">
        <f t="shared" si="85"/>
        <v>0</v>
      </c>
      <c r="AC924" s="39"/>
      <c r="AD924" s="96" t="str">
        <f t="shared" si="86"/>
        <v>No</v>
      </c>
      <c r="AE924" s="18" t="str">
        <f>IFERROR(VLOOKUP(L924,'EFM Funds June 2020'!D:M,9,FALSE),"No")</f>
        <v>No</v>
      </c>
      <c r="AF924" s="18" t="str">
        <f>IFERROR(VLOOKUP(W924,'EFM Funds June 2020'!D:L,9,FALSE),"No")</f>
        <v>No</v>
      </c>
      <c r="AG924" s="19" t="str">
        <f t="shared" ca="1" si="87"/>
        <v>No</v>
      </c>
      <c r="AH924" s="19" t="str">
        <f t="shared" si="88"/>
        <v>No</v>
      </c>
      <c r="AI924" s="56" t="str">
        <f t="shared" ca="1" si="89"/>
        <v>Yes</v>
      </c>
      <c r="AJ924" s="56" t="str">
        <f ca="1">IFERROR(IF(OR($R$1&gt;Q924+90,$R$1&gt;VLOOKUP(W924,'EFM Funds June 2020'!D:E,2,FALSE)+90),"Yes","No"),"No")</f>
        <v>No</v>
      </c>
      <c r="AK924" s="56" t="str">
        <f>IFERROR(IF(OR(IFERROR(IF(AND(VLOOKUP(L924,'EFM Funds June 2020'!$D:$M,10,FALSE)="Yes",T924&lt;0),"Yes","No"),"No")="Yes",IFERROR(IF(AND(VLOOKUP(W924,'EFM Funds June 2020'!$D:$M,10,FALSE)="Yes",AA924&gt;0),"Yes","No"),"No")="Yes"),"Yes","No"),"No")</f>
        <v>No</v>
      </c>
      <c r="AL924" s="95" t="str">
        <f t="shared" si="90"/>
        <v>NoNo</v>
      </c>
    </row>
    <row r="925" spans="1:38" s="12" customFormat="1" x14ac:dyDescent="0.35">
      <c r="A925" s="13"/>
      <c r="B925" s="20"/>
      <c r="C925" s="20"/>
      <c r="D925" s="13"/>
      <c r="E925" s="13"/>
      <c r="F925" s="13"/>
      <c r="G925" s="21"/>
      <c r="H925" s="104"/>
      <c r="I925" s="21"/>
      <c r="J925" s="21"/>
      <c r="K925" s="13"/>
      <c r="L925" s="13"/>
      <c r="M925" s="20"/>
      <c r="N925" s="13"/>
      <c r="O925" s="13"/>
      <c r="P925" s="13"/>
      <c r="Q925" s="22"/>
      <c r="R925" s="13"/>
      <c r="S925" s="13"/>
      <c r="T925" s="13"/>
      <c r="U925" s="116"/>
      <c r="V925" s="116"/>
      <c r="W925" s="116"/>
      <c r="X925" s="118"/>
      <c r="Y925" s="120"/>
      <c r="Z925" s="116"/>
      <c r="AA925" s="116"/>
      <c r="AB925" s="55">
        <f t="shared" si="85"/>
        <v>0</v>
      </c>
      <c r="AC925" s="39"/>
      <c r="AD925" s="96" t="str">
        <f t="shared" si="86"/>
        <v>No</v>
      </c>
      <c r="AE925" s="18" t="str">
        <f>IFERROR(VLOOKUP(L925,'EFM Funds June 2020'!D:M,9,FALSE),"No")</f>
        <v>No</v>
      </c>
      <c r="AF925" s="18" t="str">
        <f>IFERROR(VLOOKUP(W925,'EFM Funds June 2020'!D:L,9,FALSE),"No")</f>
        <v>No</v>
      </c>
      <c r="AG925" s="19" t="str">
        <f t="shared" ca="1" si="87"/>
        <v>No</v>
      </c>
      <c r="AH925" s="19" t="str">
        <f t="shared" si="88"/>
        <v>No</v>
      </c>
      <c r="AI925" s="56" t="str">
        <f t="shared" ca="1" si="89"/>
        <v>Yes</v>
      </c>
      <c r="AJ925" s="56" t="str">
        <f ca="1">IFERROR(IF(OR($R$1&gt;Q925+90,$R$1&gt;VLOOKUP(W925,'EFM Funds June 2020'!D:E,2,FALSE)+90),"Yes","No"),"No")</f>
        <v>No</v>
      </c>
      <c r="AK925" s="56" t="str">
        <f>IFERROR(IF(OR(IFERROR(IF(AND(VLOOKUP(L925,'EFM Funds June 2020'!$D:$M,10,FALSE)="Yes",T925&lt;0),"Yes","No"),"No")="Yes",IFERROR(IF(AND(VLOOKUP(W925,'EFM Funds June 2020'!$D:$M,10,FALSE)="Yes",AA925&gt;0),"Yes","No"),"No")="Yes"),"Yes","No"),"No")</f>
        <v>No</v>
      </c>
      <c r="AL925" s="95" t="str">
        <f t="shared" si="90"/>
        <v>NoNo</v>
      </c>
    </row>
    <row r="926" spans="1:38" s="12" customFormat="1" x14ac:dyDescent="0.35">
      <c r="A926" s="13"/>
      <c r="B926" s="20"/>
      <c r="C926" s="20"/>
      <c r="D926" s="13"/>
      <c r="E926" s="13"/>
      <c r="F926" s="13"/>
      <c r="G926" s="21"/>
      <c r="H926" s="104"/>
      <c r="I926" s="21"/>
      <c r="J926" s="21"/>
      <c r="K926" s="13"/>
      <c r="L926" s="13"/>
      <c r="M926" s="20"/>
      <c r="N926" s="13"/>
      <c r="O926" s="13"/>
      <c r="P926" s="13"/>
      <c r="Q926" s="22"/>
      <c r="R926" s="13"/>
      <c r="S926" s="13"/>
      <c r="T926" s="13"/>
      <c r="U926" s="116"/>
      <c r="V926" s="116"/>
      <c r="W926" s="116"/>
      <c r="X926" s="118"/>
      <c r="Y926" s="120"/>
      <c r="Z926" s="116"/>
      <c r="AA926" s="116"/>
      <c r="AB926" s="55">
        <f t="shared" si="85"/>
        <v>0</v>
      </c>
      <c r="AC926" s="39"/>
      <c r="AD926" s="96" t="str">
        <f t="shared" si="86"/>
        <v>No</v>
      </c>
      <c r="AE926" s="18" t="str">
        <f>IFERROR(VLOOKUP(L926,'EFM Funds June 2020'!D:M,9,FALSE),"No")</f>
        <v>No</v>
      </c>
      <c r="AF926" s="18" t="str">
        <f>IFERROR(VLOOKUP(W926,'EFM Funds June 2020'!D:L,9,FALSE),"No")</f>
        <v>No</v>
      </c>
      <c r="AG926" s="19" t="str">
        <f t="shared" ca="1" si="87"/>
        <v>No</v>
      </c>
      <c r="AH926" s="19" t="str">
        <f t="shared" si="88"/>
        <v>No</v>
      </c>
      <c r="AI926" s="56" t="str">
        <f t="shared" ca="1" si="89"/>
        <v>Yes</v>
      </c>
      <c r="AJ926" s="56" t="str">
        <f ca="1">IFERROR(IF(OR($R$1&gt;Q926+90,$R$1&gt;VLOOKUP(W926,'EFM Funds June 2020'!D:E,2,FALSE)+90),"Yes","No"),"No")</f>
        <v>No</v>
      </c>
      <c r="AK926" s="56" t="str">
        <f>IFERROR(IF(OR(IFERROR(IF(AND(VLOOKUP(L926,'EFM Funds June 2020'!$D:$M,10,FALSE)="Yes",T926&lt;0),"Yes","No"),"No")="Yes",IFERROR(IF(AND(VLOOKUP(W926,'EFM Funds June 2020'!$D:$M,10,FALSE)="Yes",AA926&gt;0),"Yes","No"),"No")="Yes"),"Yes","No"),"No")</f>
        <v>No</v>
      </c>
      <c r="AL926" s="95" t="str">
        <f t="shared" si="90"/>
        <v>NoNo</v>
      </c>
    </row>
    <row r="927" spans="1:38" s="12" customFormat="1" x14ac:dyDescent="0.35">
      <c r="A927" s="13"/>
      <c r="B927" s="20"/>
      <c r="C927" s="20"/>
      <c r="D927" s="13"/>
      <c r="E927" s="13"/>
      <c r="F927" s="13"/>
      <c r="G927" s="21"/>
      <c r="H927" s="104"/>
      <c r="I927" s="21"/>
      <c r="J927" s="21"/>
      <c r="K927" s="13"/>
      <c r="L927" s="13"/>
      <c r="M927" s="20"/>
      <c r="N927" s="13"/>
      <c r="O927" s="13"/>
      <c r="P927" s="13"/>
      <c r="Q927" s="22"/>
      <c r="R927" s="13"/>
      <c r="S927" s="13"/>
      <c r="T927" s="13"/>
      <c r="U927" s="116"/>
      <c r="V927" s="116"/>
      <c r="W927" s="116"/>
      <c r="X927" s="118"/>
      <c r="Y927" s="120"/>
      <c r="Z927" s="116"/>
      <c r="AA927" s="116"/>
      <c r="AB927" s="55">
        <f t="shared" si="85"/>
        <v>0</v>
      </c>
      <c r="AC927" s="39"/>
      <c r="AD927" s="96" t="str">
        <f t="shared" si="86"/>
        <v>No</v>
      </c>
      <c r="AE927" s="18" t="str">
        <f>IFERROR(VLOOKUP(L927,'EFM Funds June 2020'!D:M,9,FALSE),"No")</f>
        <v>No</v>
      </c>
      <c r="AF927" s="18" t="str">
        <f>IFERROR(VLOOKUP(W927,'EFM Funds June 2020'!D:L,9,FALSE),"No")</f>
        <v>No</v>
      </c>
      <c r="AG927" s="19" t="str">
        <f t="shared" ca="1" si="87"/>
        <v>No</v>
      </c>
      <c r="AH927" s="19" t="str">
        <f t="shared" si="88"/>
        <v>No</v>
      </c>
      <c r="AI927" s="56" t="str">
        <f t="shared" ca="1" si="89"/>
        <v>Yes</v>
      </c>
      <c r="AJ927" s="56" t="str">
        <f ca="1">IFERROR(IF(OR($R$1&gt;Q927+90,$R$1&gt;VLOOKUP(W927,'EFM Funds June 2020'!D:E,2,FALSE)+90),"Yes","No"),"No")</f>
        <v>No</v>
      </c>
      <c r="AK927" s="56" t="str">
        <f>IFERROR(IF(OR(IFERROR(IF(AND(VLOOKUP(L927,'EFM Funds June 2020'!$D:$M,10,FALSE)="Yes",T927&lt;0),"Yes","No"),"No")="Yes",IFERROR(IF(AND(VLOOKUP(W927,'EFM Funds June 2020'!$D:$M,10,FALSE)="Yes",AA927&gt;0),"Yes","No"),"No")="Yes"),"Yes","No"),"No")</f>
        <v>No</v>
      </c>
      <c r="AL927" s="95" t="str">
        <f t="shared" si="90"/>
        <v>NoNo</v>
      </c>
    </row>
    <row r="928" spans="1:38" s="12" customFormat="1" x14ac:dyDescent="0.35">
      <c r="A928" s="13"/>
      <c r="B928" s="20"/>
      <c r="C928" s="20"/>
      <c r="D928" s="13"/>
      <c r="E928" s="13"/>
      <c r="F928" s="13"/>
      <c r="G928" s="21"/>
      <c r="H928" s="104"/>
      <c r="I928" s="21"/>
      <c r="J928" s="21"/>
      <c r="K928" s="13"/>
      <c r="L928" s="13"/>
      <c r="M928" s="20"/>
      <c r="N928" s="13"/>
      <c r="O928" s="13"/>
      <c r="P928" s="13"/>
      <c r="Q928" s="22"/>
      <c r="R928" s="13"/>
      <c r="S928" s="13"/>
      <c r="T928" s="13"/>
      <c r="U928" s="116"/>
      <c r="V928" s="116"/>
      <c r="W928" s="116"/>
      <c r="X928" s="118"/>
      <c r="Y928" s="120"/>
      <c r="Z928" s="116"/>
      <c r="AA928" s="116"/>
      <c r="AB928" s="55">
        <f t="shared" si="85"/>
        <v>0</v>
      </c>
      <c r="AC928" s="39"/>
      <c r="AD928" s="96" t="str">
        <f t="shared" si="86"/>
        <v>No</v>
      </c>
      <c r="AE928" s="18" t="str">
        <f>IFERROR(VLOOKUP(L928,'EFM Funds June 2020'!D:M,9,FALSE),"No")</f>
        <v>No</v>
      </c>
      <c r="AF928" s="18" t="str">
        <f>IFERROR(VLOOKUP(W928,'EFM Funds June 2020'!D:L,9,FALSE),"No")</f>
        <v>No</v>
      </c>
      <c r="AG928" s="19" t="str">
        <f t="shared" ca="1" si="87"/>
        <v>No</v>
      </c>
      <c r="AH928" s="19" t="str">
        <f t="shared" si="88"/>
        <v>No</v>
      </c>
      <c r="AI928" s="56" t="str">
        <f t="shared" ca="1" si="89"/>
        <v>Yes</v>
      </c>
      <c r="AJ928" s="56" t="str">
        <f ca="1">IFERROR(IF(OR($R$1&gt;Q928+90,$R$1&gt;VLOOKUP(W928,'EFM Funds June 2020'!D:E,2,FALSE)+90),"Yes","No"),"No")</f>
        <v>No</v>
      </c>
      <c r="AK928" s="56" t="str">
        <f>IFERROR(IF(OR(IFERROR(IF(AND(VLOOKUP(L928,'EFM Funds June 2020'!$D:$M,10,FALSE)="Yes",T928&lt;0),"Yes","No"),"No")="Yes",IFERROR(IF(AND(VLOOKUP(W928,'EFM Funds June 2020'!$D:$M,10,FALSE)="Yes",AA928&gt;0),"Yes","No"),"No")="Yes"),"Yes","No"),"No")</f>
        <v>No</v>
      </c>
      <c r="AL928" s="95" t="str">
        <f t="shared" si="90"/>
        <v>NoNo</v>
      </c>
    </row>
    <row r="929" spans="1:38" s="12" customFormat="1" x14ac:dyDescent="0.35">
      <c r="A929" s="13"/>
      <c r="B929" s="20"/>
      <c r="C929" s="20"/>
      <c r="D929" s="13"/>
      <c r="E929" s="13"/>
      <c r="F929" s="13"/>
      <c r="G929" s="21"/>
      <c r="H929" s="104"/>
      <c r="I929" s="21"/>
      <c r="J929" s="21"/>
      <c r="K929" s="13"/>
      <c r="L929" s="13"/>
      <c r="M929" s="20"/>
      <c r="N929" s="13"/>
      <c r="O929" s="13"/>
      <c r="P929" s="13"/>
      <c r="Q929" s="22"/>
      <c r="R929" s="13"/>
      <c r="S929" s="13"/>
      <c r="T929" s="13"/>
      <c r="U929" s="116"/>
      <c r="V929" s="116"/>
      <c r="W929" s="116"/>
      <c r="X929" s="118"/>
      <c r="Y929" s="120"/>
      <c r="Z929" s="116"/>
      <c r="AA929" s="116"/>
      <c r="AB929" s="55">
        <f t="shared" si="85"/>
        <v>0</v>
      </c>
      <c r="AC929" s="39"/>
      <c r="AD929" s="96" t="str">
        <f t="shared" si="86"/>
        <v>No</v>
      </c>
      <c r="AE929" s="18" t="str">
        <f>IFERROR(VLOOKUP(L929,'EFM Funds June 2020'!D:M,9,FALSE),"No")</f>
        <v>No</v>
      </c>
      <c r="AF929" s="18" t="str">
        <f>IFERROR(VLOOKUP(W929,'EFM Funds June 2020'!D:L,9,FALSE),"No")</f>
        <v>No</v>
      </c>
      <c r="AG929" s="19" t="str">
        <f t="shared" ca="1" si="87"/>
        <v>No</v>
      </c>
      <c r="AH929" s="19" t="str">
        <f t="shared" si="88"/>
        <v>No</v>
      </c>
      <c r="AI929" s="56" t="str">
        <f t="shared" ca="1" si="89"/>
        <v>Yes</v>
      </c>
      <c r="AJ929" s="56" t="str">
        <f ca="1">IFERROR(IF(OR($R$1&gt;Q929+90,$R$1&gt;VLOOKUP(W929,'EFM Funds June 2020'!D:E,2,FALSE)+90),"Yes","No"),"No")</f>
        <v>No</v>
      </c>
      <c r="AK929" s="56" t="str">
        <f>IFERROR(IF(OR(IFERROR(IF(AND(VLOOKUP(L929,'EFM Funds June 2020'!$D:$M,10,FALSE)="Yes",T929&lt;0),"Yes","No"),"No")="Yes",IFERROR(IF(AND(VLOOKUP(W929,'EFM Funds June 2020'!$D:$M,10,FALSE)="Yes",AA929&gt;0),"Yes","No"),"No")="Yes"),"Yes","No"),"No")</f>
        <v>No</v>
      </c>
      <c r="AL929" s="95" t="str">
        <f t="shared" si="90"/>
        <v>NoNo</v>
      </c>
    </row>
    <row r="930" spans="1:38" s="12" customFormat="1" x14ac:dyDescent="0.35">
      <c r="A930" s="13"/>
      <c r="B930" s="20"/>
      <c r="C930" s="20"/>
      <c r="D930" s="13"/>
      <c r="E930" s="13"/>
      <c r="F930" s="13"/>
      <c r="G930" s="21"/>
      <c r="H930" s="104"/>
      <c r="I930" s="21"/>
      <c r="J930" s="21"/>
      <c r="K930" s="13"/>
      <c r="L930" s="13"/>
      <c r="M930" s="20"/>
      <c r="N930" s="13"/>
      <c r="O930" s="13"/>
      <c r="P930" s="13"/>
      <c r="Q930" s="22"/>
      <c r="R930" s="13"/>
      <c r="S930" s="13"/>
      <c r="T930" s="13"/>
      <c r="U930" s="116"/>
      <c r="V930" s="116"/>
      <c r="W930" s="116"/>
      <c r="X930" s="118"/>
      <c r="Y930" s="120"/>
      <c r="Z930" s="116"/>
      <c r="AA930" s="116"/>
      <c r="AB930" s="55">
        <f t="shared" si="85"/>
        <v>0</v>
      </c>
      <c r="AC930" s="39"/>
      <c r="AD930" s="96" t="str">
        <f t="shared" si="86"/>
        <v>No</v>
      </c>
      <c r="AE930" s="18" t="str">
        <f>IFERROR(VLOOKUP(L930,'EFM Funds June 2020'!D:M,9,FALSE),"No")</f>
        <v>No</v>
      </c>
      <c r="AF930" s="18" t="str">
        <f>IFERROR(VLOOKUP(W930,'EFM Funds June 2020'!D:L,9,FALSE),"No")</f>
        <v>No</v>
      </c>
      <c r="AG930" s="19" t="str">
        <f t="shared" ca="1" si="87"/>
        <v>No</v>
      </c>
      <c r="AH930" s="19" t="str">
        <f t="shared" si="88"/>
        <v>No</v>
      </c>
      <c r="AI930" s="56" t="str">
        <f t="shared" ca="1" si="89"/>
        <v>Yes</v>
      </c>
      <c r="AJ930" s="56" t="str">
        <f ca="1">IFERROR(IF(OR($R$1&gt;Q930+90,$R$1&gt;VLOOKUP(W930,'EFM Funds June 2020'!D:E,2,FALSE)+90),"Yes","No"),"No")</f>
        <v>No</v>
      </c>
      <c r="AK930" s="56" t="str">
        <f>IFERROR(IF(OR(IFERROR(IF(AND(VLOOKUP(L930,'EFM Funds June 2020'!$D:$M,10,FALSE)="Yes",T930&lt;0),"Yes","No"),"No")="Yes",IFERROR(IF(AND(VLOOKUP(W930,'EFM Funds June 2020'!$D:$M,10,FALSE)="Yes",AA930&gt;0),"Yes","No"),"No")="Yes"),"Yes","No"),"No")</f>
        <v>No</v>
      </c>
      <c r="AL930" s="95" t="str">
        <f t="shared" si="90"/>
        <v>NoNo</v>
      </c>
    </row>
    <row r="931" spans="1:38" s="12" customFormat="1" x14ac:dyDescent="0.35">
      <c r="A931" s="13"/>
      <c r="B931" s="20"/>
      <c r="C931" s="20"/>
      <c r="D931" s="13"/>
      <c r="E931" s="13"/>
      <c r="F931" s="13"/>
      <c r="G931" s="21"/>
      <c r="H931" s="104"/>
      <c r="I931" s="21"/>
      <c r="J931" s="21"/>
      <c r="K931" s="13"/>
      <c r="L931" s="13"/>
      <c r="M931" s="20"/>
      <c r="N931" s="13"/>
      <c r="O931" s="13"/>
      <c r="P931" s="13"/>
      <c r="Q931" s="22"/>
      <c r="R931" s="13"/>
      <c r="S931" s="13"/>
      <c r="T931" s="13"/>
      <c r="U931" s="116"/>
      <c r="V931" s="116"/>
      <c r="W931" s="116"/>
      <c r="X931" s="118"/>
      <c r="Y931" s="120"/>
      <c r="Z931" s="116"/>
      <c r="AA931" s="116"/>
      <c r="AB931" s="55">
        <f t="shared" si="85"/>
        <v>0</v>
      </c>
      <c r="AC931" s="39"/>
      <c r="AD931" s="96" t="str">
        <f t="shared" si="86"/>
        <v>No</v>
      </c>
      <c r="AE931" s="18" t="str">
        <f>IFERROR(VLOOKUP(L931,'EFM Funds June 2020'!D:M,9,FALSE),"No")</f>
        <v>No</v>
      </c>
      <c r="AF931" s="18" t="str">
        <f>IFERROR(VLOOKUP(W931,'EFM Funds June 2020'!D:L,9,FALSE),"No")</f>
        <v>No</v>
      </c>
      <c r="AG931" s="19" t="str">
        <f t="shared" ca="1" si="87"/>
        <v>No</v>
      </c>
      <c r="AH931" s="19" t="str">
        <f t="shared" si="88"/>
        <v>No</v>
      </c>
      <c r="AI931" s="56" t="str">
        <f t="shared" ca="1" si="89"/>
        <v>Yes</v>
      </c>
      <c r="AJ931" s="56" t="str">
        <f ca="1">IFERROR(IF(OR($R$1&gt;Q931+90,$R$1&gt;VLOOKUP(W931,'EFM Funds June 2020'!D:E,2,FALSE)+90),"Yes","No"),"No")</f>
        <v>No</v>
      </c>
      <c r="AK931" s="56" t="str">
        <f>IFERROR(IF(OR(IFERROR(IF(AND(VLOOKUP(L931,'EFM Funds June 2020'!$D:$M,10,FALSE)="Yes",T931&lt;0),"Yes","No"),"No")="Yes",IFERROR(IF(AND(VLOOKUP(W931,'EFM Funds June 2020'!$D:$M,10,FALSE)="Yes",AA931&gt;0),"Yes","No"),"No")="Yes"),"Yes","No"),"No")</f>
        <v>No</v>
      </c>
      <c r="AL931" s="95" t="str">
        <f t="shared" si="90"/>
        <v>NoNo</v>
      </c>
    </row>
    <row r="932" spans="1:38" s="12" customFormat="1" x14ac:dyDescent="0.35">
      <c r="A932" s="13"/>
      <c r="B932" s="20"/>
      <c r="C932" s="20"/>
      <c r="D932" s="13"/>
      <c r="E932" s="13"/>
      <c r="F932" s="13"/>
      <c r="G932" s="21"/>
      <c r="H932" s="104"/>
      <c r="I932" s="21"/>
      <c r="J932" s="21"/>
      <c r="K932" s="13"/>
      <c r="L932" s="13"/>
      <c r="M932" s="20"/>
      <c r="N932" s="13"/>
      <c r="O932" s="13"/>
      <c r="P932" s="13"/>
      <c r="Q932" s="22"/>
      <c r="R932" s="13"/>
      <c r="S932" s="13"/>
      <c r="T932" s="13"/>
      <c r="U932" s="116"/>
      <c r="V932" s="116"/>
      <c r="W932" s="116"/>
      <c r="X932" s="118"/>
      <c r="Y932" s="120"/>
      <c r="Z932" s="116"/>
      <c r="AA932" s="116"/>
      <c r="AB932" s="55">
        <f t="shared" si="85"/>
        <v>0</v>
      </c>
      <c r="AC932" s="39"/>
      <c r="AD932" s="96" t="str">
        <f t="shared" si="86"/>
        <v>No</v>
      </c>
      <c r="AE932" s="18" t="str">
        <f>IFERROR(VLOOKUP(L932,'EFM Funds June 2020'!D:M,9,FALSE),"No")</f>
        <v>No</v>
      </c>
      <c r="AF932" s="18" t="str">
        <f>IFERROR(VLOOKUP(W932,'EFM Funds June 2020'!D:L,9,FALSE),"No")</f>
        <v>No</v>
      </c>
      <c r="AG932" s="19" t="str">
        <f t="shared" ca="1" si="87"/>
        <v>No</v>
      </c>
      <c r="AH932" s="19" t="str">
        <f t="shared" si="88"/>
        <v>No</v>
      </c>
      <c r="AI932" s="56" t="str">
        <f t="shared" ca="1" si="89"/>
        <v>Yes</v>
      </c>
      <c r="AJ932" s="56" t="str">
        <f ca="1">IFERROR(IF(OR($R$1&gt;Q932+90,$R$1&gt;VLOOKUP(W932,'EFM Funds June 2020'!D:E,2,FALSE)+90),"Yes","No"),"No")</f>
        <v>No</v>
      </c>
      <c r="AK932" s="56" t="str">
        <f>IFERROR(IF(OR(IFERROR(IF(AND(VLOOKUP(L932,'EFM Funds June 2020'!$D:$M,10,FALSE)="Yes",T932&lt;0),"Yes","No"),"No")="Yes",IFERROR(IF(AND(VLOOKUP(W932,'EFM Funds June 2020'!$D:$M,10,FALSE)="Yes",AA932&gt;0),"Yes","No"),"No")="Yes"),"Yes","No"),"No")</f>
        <v>No</v>
      </c>
      <c r="AL932" s="95" t="str">
        <f t="shared" si="90"/>
        <v>NoNo</v>
      </c>
    </row>
    <row r="933" spans="1:38" s="12" customFormat="1" x14ac:dyDescent="0.35">
      <c r="A933" s="13"/>
      <c r="B933" s="20"/>
      <c r="C933" s="20"/>
      <c r="D933" s="13"/>
      <c r="E933" s="13"/>
      <c r="F933" s="13"/>
      <c r="G933" s="21"/>
      <c r="H933" s="104"/>
      <c r="I933" s="21"/>
      <c r="J933" s="21"/>
      <c r="K933" s="13"/>
      <c r="L933" s="13"/>
      <c r="M933" s="20"/>
      <c r="N933" s="13"/>
      <c r="O933" s="13"/>
      <c r="P933" s="13"/>
      <c r="Q933" s="22"/>
      <c r="R933" s="13"/>
      <c r="S933" s="13"/>
      <c r="T933" s="13"/>
      <c r="U933" s="116"/>
      <c r="V933" s="116"/>
      <c r="W933" s="116"/>
      <c r="X933" s="118"/>
      <c r="Y933" s="120"/>
      <c r="Z933" s="116"/>
      <c r="AA933" s="116"/>
      <c r="AB933" s="55">
        <f t="shared" si="85"/>
        <v>0</v>
      </c>
      <c r="AC933" s="39"/>
      <c r="AD933" s="96" t="str">
        <f t="shared" si="86"/>
        <v>No</v>
      </c>
      <c r="AE933" s="18" t="str">
        <f>IFERROR(VLOOKUP(L933,'EFM Funds June 2020'!D:M,9,FALSE),"No")</f>
        <v>No</v>
      </c>
      <c r="AF933" s="18" t="str">
        <f>IFERROR(VLOOKUP(W933,'EFM Funds June 2020'!D:L,9,FALSE),"No")</f>
        <v>No</v>
      </c>
      <c r="AG933" s="19" t="str">
        <f t="shared" ca="1" si="87"/>
        <v>No</v>
      </c>
      <c r="AH933" s="19" t="str">
        <f t="shared" si="88"/>
        <v>No</v>
      </c>
      <c r="AI933" s="56" t="str">
        <f t="shared" ca="1" si="89"/>
        <v>Yes</v>
      </c>
      <c r="AJ933" s="56" t="str">
        <f ca="1">IFERROR(IF(OR($R$1&gt;Q933+90,$R$1&gt;VLOOKUP(W933,'EFM Funds June 2020'!D:E,2,FALSE)+90),"Yes","No"),"No")</f>
        <v>No</v>
      </c>
      <c r="AK933" s="56" t="str">
        <f>IFERROR(IF(OR(IFERROR(IF(AND(VLOOKUP(L933,'EFM Funds June 2020'!$D:$M,10,FALSE)="Yes",T933&lt;0),"Yes","No"),"No")="Yes",IFERROR(IF(AND(VLOOKUP(W933,'EFM Funds June 2020'!$D:$M,10,FALSE)="Yes",AA933&gt;0),"Yes","No"),"No")="Yes"),"Yes","No"),"No")</f>
        <v>No</v>
      </c>
      <c r="AL933" s="95" t="str">
        <f t="shared" si="90"/>
        <v>NoNo</v>
      </c>
    </row>
    <row r="934" spans="1:38" s="12" customFormat="1" x14ac:dyDescent="0.35">
      <c r="A934" s="13"/>
      <c r="B934" s="20"/>
      <c r="C934" s="20"/>
      <c r="D934" s="13"/>
      <c r="E934" s="13"/>
      <c r="F934" s="13"/>
      <c r="G934" s="21"/>
      <c r="H934" s="104"/>
      <c r="I934" s="21"/>
      <c r="J934" s="21"/>
      <c r="K934" s="13"/>
      <c r="L934" s="13"/>
      <c r="M934" s="20"/>
      <c r="N934" s="13"/>
      <c r="O934" s="13"/>
      <c r="P934" s="13"/>
      <c r="Q934" s="22"/>
      <c r="R934" s="13"/>
      <c r="S934" s="13"/>
      <c r="T934" s="13"/>
      <c r="U934" s="116"/>
      <c r="V934" s="116"/>
      <c r="W934" s="116"/>
      <c r="X934" s="118"/>
      <c r="Y934" s="120"/>
      <c r="Z934" s="116"/>
      <c r="AA934" s="116"/>
      <c r="AB934" s="55">
        <f t="shared" si="85"/>
        <v>0</v>
      </c>
      <c r="AC934" s="39"/>
      <c r="AD934" s="96" t="str">
        <f t="shared" si="86"/>
        <v>No</v>
      </c>
      <c r="AE934" s="18" t="str">
        <f>IFERROR(VLOOKUP(L934,'EFM Funds June 2020'!D:M,9,FALSE),"No")</f>
        <v>No</v>
      </c>
      <c r="AF934" s="18" t="str">
        <f>IFERROR(VLOOKUP(W934,'EFM Funds June 2020'!D:L,9,FALSE),"No")</f>
        <v>No</v>
      </c>
      <c r="AG934" s="19" t="str">
        <f t="shared" ca="1" si="87"/>
        <v>No</v>
      </c>
      <c r="AH934" s="19" t="str">
        <f t="shared" si="88"/>
        <v>No</v>
      </c>
      <c r="AI934" s="56" t="str">
        <f t="shared" ca="1" si="89"/>
        <v>Yes</v>
      </c>
      <c r="AJ934" s="56" t="str">
        <f ca="1">IFERROR(IF(OR($R$1&gt;Q934+90,$R$1&gt;VLOOKUP(W934,'EFM Funds June 2020'!D:E,2,FALSE)+90),"Yes","No"),"No")</f>
        <v>No</v>
      </c>
      <c r="AK934" s="56" t="str">
        <f>IFERROR(IF(OR(IFERROR(IF(AND(VLOOKUP(L934,'EFM Funds June 2020'!$D:$M,10,FALSE)="Yes",T934&lt;0),"Yes","No"),"No")="Yes",IFERROR(IF(AND(VLOOKUP(W934,'EFM Funds June 2020'!$D:$M,10,FALSE)="Yes",AA934&gt;0),"Yes","No"),"No")="Yes"),"Yes","No"),"No")</f>
        <v>No</v>
      </c>
      <c r="AL934" s="95" t="str">
        <f t="shared" si="90"/>
        <v>NoNo</v>
      </c>
    </row>
    <row r="935" spans="1:38" s="12" customFormat="1" x14ac:dyDescent="0.35">
      <c r="A935" s="13"/>
      <c r="B935" s="20"/>
      <c r="C935" s="20"/>
      <c r="D935" s="13"/>
      <c r="E935" s="13"/>
      <c r="F935" s="13"/>
      <c r="G935" s="21"/>
      <c r="H935" s="104"/>
      <c r="I935" s="21"/>
      <c r="J935" s="21"/>
      <c r="K935" s="13"/>
      <c r="L935" s="13"/>
      <c r="M935" s="20"/>
      <c r="N935" s="13"/>
      <c r="O935" s="13"/>
      <c r="P935" s="13"/>
      <c r="Q935" s="22"/>
      <c r="R935" s="13"/>
      <c r="S935" s="13"/>
      <c r="T935" s="13"/>
      <c r="U935" s="116"/>
      <c r="V935" s="116"/>
      <c r="W935" s="116"/>
      <c r="X935" s="118"/>
      <c r="Y935" s="120"/>
      <c r="Z935" s="116"/>
      <c r="AA935" s="116"/>
      <c r="AB935" s="55">
        <f t="shared" si="85"/>
        <v>0</v>
      </c>
      <c r="AC935" s="39"/>
      <c r="AD935" s="96" t="str">
        <f t="shared" si="86"/>
        <v>No</v>
      </c>
      <c r="AE935" s="18" t="str">
        <f>IFERROR(VLOOKUP(L935,'EFM Funds June 2020'!D:M,9,FALSE),"No")</f>
        <v>No</v>
      </c>
      <c r="AF935" s="18" t="str">
        <f>IFERROR(VLOOKUP(W935,'EFM Funds June 2020'!D:L,9,FALSE),"No")</f>
        <v>No</v>
      </c>
      <c r="AG935" s="19" t="str">
        <f t="shared" ca="1" si="87"/>
        <v>No</v>
      </c>
      <c r="AH935" s="19" t="str">
        <f t="shared" si="88"/>
        <v>No</v>
      </c>
      <c r="AI935" s="56" t="str">
        <f t="shared" ca="1" si="89"/>
        <v>Yes</v>
      </c>
      <c r="AJ935" s="56" t="str">
        <f ca="1">IFERROR(IF(OR($R$1&gt;Q935+90,$R$1&gt;VLOOKUP(W935,'EFM Funds June 2020'!D:E,2,FALSE)+90),"Yes","No"),"No")</f>
        <v>No</v>
      </c>
      <c r="AK935" s="56" t="str">
        <f>IFERROR(IF(OR(IFERROR(IF(AND(VLOOKUP(L935,'EFM Funds June 2020'!$D:$M,10,FALSE)="Yes",T935&lt;0),"Yes","No"),"No")="Yes",IFERROR(IF(AND(VLOOKUP(W935,'EFM Funds June 2020'!$D:$M,10,FALSE)="Yes",AA935&gt;0),"Yes","No"),"No")="Yes"),"Yes","No"),"No")</f>
        <v>No</v>
      </c>
      <c r="AL935" s="95" t="str">
        <f t="shared" si="90"/>
        <v>NoNo</v>
      </c>
    </row>
    <row r="936" spans="1:38" s="12" customFormat="1" x14ac:dyDescent="0.35">
      <c r="A936" s="13"/>
      <c r="B936" s="20"/>
      <c r="C936" s="20"/>
      <c r="D936" s="13"/>
      <c r="E936" s="13"/>
      <c r="F936" s="13"/>
      <c r="G936" s="21"/>
      <c r="H936" s="104"/>
      <c r="I936" s="21"/>
      <c r="J936" s="21"/>
      <c r="K936" s="13"/>
      <c r="L936" s="13"/>
      <c r="M936" s="20"/>
      <c r="N936" s="13"/>
      <c r="O936" s="13"/>
      <c r="P936" s="13"/>
      <c r="Q936" s="22"/>
      <c r="R936" s="13"/>
      <c r="S936" s="13"/>
      <c r="T936" s="13"/>
      <c r="U936" s="116"/>
      <c r="V936" s="116"/>
      <c r="W936" s="116"/>
      <c r="X936" s="118"/>
      <c r="Y936" s="120"/>
      <c r="Z936" s="116"/>
      <c r="AA936" s="116"/>
      <c r="AB936" s="55">
        <f t="shared" si="85"/>
        <v>0</v>
      </c>
      <c r="AC936" s="39"/>
      <c r="AD936" s="96" t="str">
        <f t="shared" si="86"/>
        <v>No</v>
      </c>
      <c r="AE936" s="18" t="str">
        <f>IFERROR(VLOOKUP(L936,'EFM Funds June 2020'!D:M,9,FALSE),"No")</f>
        <v>No</v>
      </c>
      <c r="AF936" s="18" t="str">
        <f>IFERROR(VLOOKUP(W936,'EFM Funds June 2020'!D:L,9,FALSE),"No")</f>
        <v>No</v>
      </c>
      <c r="AG936" s="19" t="str">
        <f t="shared" ca="1" si="87"/>
        <v>No</v>
      </c>
      <c r="AH936" s="19" t="str">
        <f t="shared" si="88"/>
        <v>No</v>
      </c>
      <c r="AI936" s="56" t="str">
        <f t="shared" ca="1" si="89"/>
        <v>Yes</v>
      </c>
      <c r="AJ936" s="56" t="str">
        <f ca="1">IFERROR(IF(OR($R$1&gt;Q936+90,$R$1&gt;VLOOKUP(W936,'EFM Funds June 2020'!D:E,2,FALSE)+90),"Yes","No"),"No")</f>
        <v>No</v>
      </c>
      <c r="AK936" s="56" t="str">
        <f>IFERROR(IF(OR(IFERROR(IF(AND(VLOOKUP(L936,'EFM Funds June 2020'!$D:$M,10,FALSE)="Yes",T936&lt;0),"Yes","No"),"No")="Yes",IFERROR(IF(AND(VLOOKUP(W936,'EFM Funds June 2020'!$D:$M,10,FALSE)="Yes",AA936&gt;0),"Yes","No"),"No")="Yes"),"Yes","No"),"No")</f>
        <v>No</v>
      </c>
      <c r="AL936" s="95" t="str">
        <f t="shared" si="90"/>
        <v>NoNo</v>
      </c>
    </row>
    <row r="937" spans="1:38" s="12" customFormat="1" x14ac:dyDescent="0.35">
      <c r="A937" s="13"/>
      <c r="B937" s="20"/>
      <c r="C937" s="20"/>
      <c r="D937" s="13"/>
      <c r="E937" s="13"/>
      <c r="F937" s="13"/>
      <c r="G937" s="21"/>
      <c r="H937" s="104"/>
      <c r="I937" s="21"/>
      <c r="J937" s="21"/>
      <c r="K937" s="13"/>
      <c r="L937" s="13"/>
      <c r="M937" s="20"/>
      <c r="N937" s="13"/>
      <c r="O937" s="13"/>
      <c r="P937" s="13"/>
      <c r="Q937" s="22"/>
      <c r="R937" s="13"/>
      <c r="S937" s="13"/>
      <c r="T937" s="13"/>
      <c r="U937" s="116"/>
      <c r="V937" s="116"/>
      <c r="W937" s="116"/>
      <c r="X937" s="118"/>
      <c r="Y937" s="120"/>
      <c r="Z937" s="116"/>
      <c r="AA937" s="116"/>
      <c r="AB937" s="55">
        <f t="shared" si="85"/>
        <v>0</v>
      </c>
      <c r="AC937" s="39"/>
      <c r="AD937" s="96" t="str">
        <f t="shared" si="86"/>
        <v>No</v>
      </c>
      <c r="AE937" s="18" t="str">
        <f>IFERROR(VLOOKUP(L937,'EFM Funds June 2020'!D:M,9,FALSE),"No")</f>
        <v>No</v>
      </c>
      <c r="AF937" s="18" t="str">
        <f>IFERROR(VLOOKUP(W937,'EFM Funds June 2020'!D:L,9,FALSE),"No")</f>
        <v>No</v>
      </c>
      <c r="AG937" s="19" t="str">
        <f t="shared" ca="1" si="87"/>
        <v>No</v>
      </c>
      <c r="AH937" s="19" t="str">
        <f t="shared" si="88"/>
        <v>No</v>
      </c>
      <c r="AI937" s="56" t="str">
        <f t="shared" ca="1" si="89"/>
        <v>Yes</v>
      </c>
      <c r="AJ937" s="56" t="str">
        <f ca="1">IFERROR(IF(OR($R$1&gt;Q937+90,$R$1&gt;VLOOKUP(W937,'EFM Funds June 2020'!D:E,2,FALSE)+90),"Yes","No"),"No")</f>
        <v>No</v>
      </c>
      <c r="AK937" s="56" t="str">
        <f>IFERROR(IF(OR(IFERROR(IF(AND(VLOOKUP(L937,'EFM Funds June 2020'!$D:$M,10,FALSE)="Yes",T937&lt;0),"Yes","No"),"No")="Yes",IFERROR(IF(AND(VLOOKUP(W937,'EFM Funds June 2020'!$D:$M,10,FALSE)="Yes",AA937&gt;0),"Yes","No"),"No")="Yes"),"Yes","No"),"No")</f>
        <v>No</v>
      </c>
      <c r="AL937" s="95" t="str">
        <f t="shared" si="90"/>
        <v>NoNo</v>
      </c>
    </row>
    <row r="938" spans="1:38" s="12" customFormat="1" x14ac:dyDescent="0.35">
      <c r="A938" s="13"/>
      <c r="B938" s="20"/>
      <c r="C938" s="20"/>
      <c r="D938" s="13"/>
      <c r="E938" s="13"/>
      <c r="F938" s="13"/>
      <c r="G938" s="21"/>
      <c r="H938" s="104"/>
      <c r="I938" s="21"/>
      <c r="J938" s="21"/>
      <c r="K938" s="13"/>
      <c r="L938" s="13"/>
      <c r="M938" s="20"/>
      <c r="N938" s="13"/>
      <c r="O938" s="13"/>
      <c r="P938" s="13"/>
      <c r="Q938" s="22"/>
      <c r="R938" s="13"/>
      <c r="S938" s="13"/>
      <c r="T938" s="13"/>
      <c r="U938" s="116"/>
      <c r="V938" s="116"/>
      <c r="W938" s="116"/>
      <c r="X938" s="118"/>
      <c r="Y938" s="120"/>
      <c r="Z938" s="116"/>
      <c r="AA938" s="116"/>
      <c r="AB938" s="55">
        <f t="shared" si="85"/>
        <v>0</v>
      </c>
      <c r="AC938" s="39"/>
      <c r="AD938" s="96" t="str">
        <f t="shared" si="86"/>
        <v>No</v>
      </c>
      <c r="AE938" s="18" t="str">
        <f>IFERROR(VLOOKUP(L938,'EFM Funds June 2020'!D:M,9,FALSE),"No")</f>
        <v>No</v>
      </c>
      <c r="AF938" s="18" t="str">
        <f>IFERROR(VLOOKUP(W938,'EFM Funds June 2020'!D:L,9,FALSE),"No")</f>
        <v>No</v>
      </c>
      <c r="AG938" s="19" t="str">
        <f t="shared" ca="1" si="87"/>
        <v>No</v>
      </c>
      <c r="AH938" s="19" t="str">
        <f t="shared" si="88"/>
        <v>No</v>
      </c>
      <c r="AI938" s="56" t="str">
        <f t="shared" ca="1" si="89"/>
        <v>Yes</v>
      </c>
      <c r="AJ938" s="56" t="str">
        <f ca="1">IFERROR(IF(OR($R$1&gt;Q938+90,$R$1&gt;VLOOKUP(W938,'EFM Funds June 2020'!D:E,2,FALSE)+90),"Yes","No"),"No")</f>
        <v>No</v>
      </c>
      <c r="AK938" s="56" t="str">
        <f>IFERROR(IF(OR(IFERROR(IF(AND(VLOOKUP(L938,'EFM Funds June 2020'!$D:$M,10,FALSE)="Yes",T938&lt;0),"Yes","No"),"No")="Yes",IFERROR(IF(AND(VLOOKUP(W938,'EFM Funds June 2020'!$D:$M,10,FALSE)="Yes",AA938&gt;0),"Yes","No"),"No")="Yes"),"Yes","No"),"No")</f>
        <v>No</v>
      </c>
      <c r="AL938" s="95" t="str">
        <f t="shared" si="90"/>
        <v>NoNo</v>
      </c>
    </row>
    <row r="939" spans="1:38" s="12" customFormat="1" x14ac:dyDescent="0.35">
      <c r="A939" s="13"/>
      <c r="B939" s="20"/>
      <c r="C939" s="20"/>
      <c r="D939" s="13"/>
      <c r="E939" s="13"/>
      <c r="F939" s="13"/>
      <c r="G939" s="21"/>
      <c r="H939" s="104"/>
      <c r="I939" s="21"/>
      <c r="J939" s="21"/>
      <c r="K939" s="13"/>
      <c r="L939" s="13"/>
      <c r="M939" s="20"/>
      <c r="N939" s="13"/>
      <c r="O939" s="13"/>
      <c r="P939" s="13"/>
      <c r="Q939" s="22"/>
      <c r="R939" s="13"/>
      <c r="S939" s="13"/>
      <c r="T939" s="13"/>
      <c r="U939" s="116"/>
      <c r="V939" s="116"/>
      <c r="W939" s="116"/>
      <c r="X939" s="118"/>
      <c r="Y939" s="120"/>
      <c r="Z939" s="116"/>
      <c r="AA939" s="116"/>
      <c r="AB939" s="55">
        <f t="shared" si="85"/>
        <v>0</v>
      </c>
      <c r="AC939" s="39"/>
      <c r="AD939" s="96" t="str">
        <f t="shared" si="86"/>
        <v>No</v>
      </c>
      <c r="AE939" s="18" t="str">
        <f>IFERROR(VLOOKUP(L939,'EFM Funds June 2020'!D:M,9,FALSE),"No")</f>
        <v>No</v>
      </c>
      <c r="AF939" s="18" t="str">
        <f>IFERROR(VLOOKUP(W939,'EFM Funds June 2020'!D:L,9,FALSE),"No")</f>
        <v>No</v>
      </c>
      <c r="AG939" s="19" t="str">
        <f t="shared" ca="1" si="87"/>
        <v>No</v>
      </c>
      <c r="AH939" s="19" t="str">
        <f t="shared" si="88"/>
        <v>No</v>
      </c>
      <c r="AI939" s="56" t="str">
        <f t="shared" ca="1" si="89"/>
        <v>Yes</v>
      </c>
      <c r="AJ939" s="56" t="str">
        <f ca="1">IFERROR(IF(OR($R$1&gt;Q939+90,$R$1&gt;VLOOKUP(W939,'EFM Funds June 2020'!D:E,2,FALSE)+90),"Yes","No"),"No")</f>
        <v>No</v>
      </c>
      <c r="AK939" s="56" t="str">
        <f>IFERROR(IF(OR(IFERROR(IF(AND(VLOOKUP(L939,'EFM Funds June 2020'!$D:$M,10,FALSE)="Yes",T939&lt;0),"Yes","No"),"No")="Yes",IFERROR(IF(AND(VLOOKUP(W939,'EFM Funds June 2020'!$D:$M,10,FALSE)="Yes",AA939&gt;0),"Yes","No"),"No")="Yes"),"Yes","No"),"No")</f>
        <v>No</v>
      </c>
      <c r="AL939" s="95" t="str">
        <f t="shared" si="90"/>
        <v>NoNo</v>
      </c>
    </row>
    <row r="940" spans="1:38" s="12" customFormat="1" x14ac:dyDescent="0.35">
      <c r="A940" s="13"/>
      <c r="B940" s="20"/>
      <c r="C940" s="20"/>
      <c r="D940" s="13"/>
      <c r="E940" s="13"/>
      <c r="F940" s="13"/>
      <c r="G940" s="21"/>
      <c r="H940" s="104"/>
      <c r="I940" s="21"/>
      <c r="J940" s="21"/>
      <c r="K940" s="13"/>
      <c r="L940" s="13"/>
      <c r="M940" s="20"/>
      <c r="N940" s="13"/>
      <c r="O940" s="13"/>
      <c r="P940" s="13"/>
      <c r="Q940" s="22"/>
      <c r="R940" s="13"/>
      <c r="S940" s="13"/>
      <c r="T940" s="13"/>
      <c r="U940" s="116"/>
      <c r="V940" s="116"/>
      <c r="W940" s="116"/>
      <c r="X940" s="118"/>
      <c r="Y940" s="120"/>
      <c r="Z940" s="116"/>
      <c r="AA940" s="116"/>
      <c r="AB940" s="55">
        <f t="shared" si="85"/>
        <v>0</v>
      </c>
      <c r="AC940" s="39"/>
      <c r="AD940" s="96" t="str">
        <f t="shared" si="86"/>
        <v>No</v>
      </c>
      <c r="AE940" s="18" t="str">
        <f>IFERROR(VLOOKUP(L940,'EFM Funds June 2020'!D:M,9,FALSE),"No")</f>
        <v>No</v>
      </c>
      <c r="AF940" s="18" t="str">
        <f>IFERROR(VLOOKUP(W940,'EFM Funds June 2020'!D:L,9,FALSE),"No")</f>
        <v>No</v>
      </c>
      <c r="AG940" s="19" t="str">
        <f t="shared" ca="1" si="87"/>
        <v>No</v>
      </c>
      <c r="AH940" s="19" t="str">
        <f t="shared" si="88"/>
        <v>No</v>
      </c>
      <c r="AI940" s="56" t="str">
        <f t="shared" ca="1" si="89"/>
        <v>Yes</v>
      </c>
      <c r="AJ940" s="56" t="str">
        <f ca="1">IFERROR(IF(OR($R$1&gt;Q940+90,$R$1&gt;VLOOKUP(W940,'EFM Funds June 2020'!D:E,2,FALSE)+90),"Yes","No"),"No")</f>
        <v>No</v>
      </c>
      <c r="AK940" s="56" t="str">
        <f>IFERROR(IF(OR(IFERROR(IF(AND(VLOOKUP(L940,'EFM Funds June 2020'!$D:$M,10,FALSE)="Yes",T940&lt;0),"Yes","No"),"No")="Yes",IFERROR(IF(AND(VLOOKUP(W940,'EFM Funds June 2020'!$D:$M,10,FALSE)="Yes",AA940&gt;0),"Yes","No"),"No")="Yes"),"Yes","No"),"No")</f>
        <v>No</v>
      </c>
      <c r="AL940" s="95" t="str">
        <f t="shared" si="90"/>
        <v>NoNo</v>
      </c>
    </row>
    <row r="941" spans="1:38" s="12" customFormat="1" x14ac:dyDescent="0.35">
      <c r="A941" s="13"/>
      <c r="B941" s="20"/>
      <c r="C941" s="20"/>
      <c r="D941" s="13"/>
      <c r="E941" s="13"/>
      <c r="F941" s="13"/>
      <c r="G941" s="21"/>
      <c r="H941" s="104"/>
      <c r="I941" s="21"/>
      <c r="J941" s="21"/>
      <c r="K941" s="13"/>
      <c r="L941" s="13"/>
      <c r="M941" s="20"/>
      <c r="N941" s="13"/>
      <c r="O941" s="13"/>
      <c r="P941" s="13"/>
      <c r="Q941" s="22"/>
      <c r="R941" s="13"/>
      <c r="S941" s="13"/>
      <c r="T941" s="13"/>
      <c r="U941" s="116"/>
      <c r="V941" s="116"/>
      <c r="W941" s="116"/>
      <c r="X941" s="118"/>
      <c r="Y941" s="120"/>
      <c r="Z941" s="116"/>
      <c r="AA941" s="116"/>
      <c r="AB941" s="55">
        <f t="shared" si="85"/>
        <v>0</v>
      </c>
      <c r="AC941" s="39"/>
      <c r="AD941" s="96" t="str">
        <f t="shared" si="86"/>
        <v>No</v>
      </c>
      <c r="AE941" s="18" t="str">
        <f>IFERROR(VLOOKUP(L941,'EFM Funds June 2020'!D:M,9,FALSE),"No")</f>
        <v>No</v>
      </c>
      <c r="AF941" s="18" t="str">
        <f>IFERROR(VLOOKUP(W941,'EFM Funds June 2020'!D:L,9,FALSE),"No")</f>
        <v>No</v>
      </c>
      <c r="AG941" s="19" t="str">
        <f t="shared" ca="1" si="87"/>
        <v>No</v>
      </c>
      <c r="AH941" s="19" t="str">
        <f t="shared" si="88"/>
        <v>No</v>
      </c>
      <c r="AI941" s="56" t="str">
        <f t="shared" ca="1" si="89"/>
        <v>Yes</v>
      </c>
      <c r="AJ941" s="56" t="str">
        <f ca="1">IFERROR(IF(OR($R$1&gt;Q941+90,$R$1&gt;VLOOKUP(W941,'EFM Funds June 2020'!D:E,2,FALSE)+90),"Yes","No"),"No")</f>
        <v>No</v>
      </c>
      <c r="AK941" s="56" t="str">
        <f>IFERROR(IF(OR(IFERROR(IF(AND(VLOOKUP(L941,'EFM Funds June 2020'!$D:$M,10,FALSE)="Yes",T941&lt;0),"Yes","No"),"No")="Yes",IFERROR(IF(AND(VLOOKUP(W941,'EFM Funds June 2020'!$D:$M,10,FALSE)="Yes",AA941&gt;0),"Yes","No"),"No")="Yes"),"Yes","No"),"No")</f>
        <v>No</v>
      </c>
      <c r="AL941" s="95" t="str">
        <f t="shared" si="90"/>
        <v>NoNo</v>
      </c>
    </row>
    <row r="942" spans="1:38" s="12" customFormat="1" x14ac:dyDescent="0.35">
      <c r="A942" s="13"/>
      <c r="B942" s="20"/>
      <c r="C942" s="20"/>
      <c r="D942" s="13"/>
      <c r="E942" s="13"/>
      <c r="F942" s="13"/>
      <c r="G942" s="21"/>
      <c r="H942" s="104"/>
      <c r="I942" s="21"/>
      <c r="J942" s="21"/>
      <c r="K942" s="13"/>
      <c r="L942" s="13"/>
      <c r="M942" s="20"/>
      <c r="N942" s="13"/>
      <c r="O942" s="13"/>
      <c r="P942" s="13"/>
      <c r="Q942" s="22"/>
      <c r="R942" s="13"/>
      <c r="S942" s="13"/>
      <c r="T942" s="13"/>
      <c r="U942" s="116"/>
      <c r="V942" s="116"/>
      <c r="W942" s="116"/>
      <c r="X942" s="118"/>
      <c r="Y942" s="120"/>
      <c r="Z942" s="116"/>
      <c r="AA942" s="116"/>
      <c r="AB942" s="55">
        <f t="shared" si="85"/>
        <v>0</v>
      </c>
      <c r="AC942" s="39"/>
      <c r="AD942" s="96" t="str">
        <f t="shared" si="86"/>
        <v>No</v>
      </c>
      <c r="AE942" s="18" t="str">
        <f>IFERROR(VLOOKUP(L942,'EFM Funds June 2020'!D:M,9,FALSE),"No")</f>
        <v>No</v>
      </c>
      <c r="AF942" s="18" t="str">
        <f>IFERROR(VLOOKUP(W942,'EFM Funds June 2020'!D:L,9,FALSE),"No")</f>
        <v>No</v>
      </c>
      <c r="AG942" s="19" t="str">
        <f t="shared" ca="1" si="87"/>
        <v>No</v>
      </c>
      <c r="AH942" s="19" t="str">
        <f t="shared" si="88"/>
        <v>No</v>
      </c>
      <c r="AI942" s="56" t="str">
        <f t="shared" ca="1" si="89"/>
        <v>Yes</v>
      </c>
      <c r="AJ942" s="56" t="str">
        <f ca="1">IFERROR(IF(OR($R$1&gt;Q942+90,$R$1&gt;VLOOKUP(W942,'EFM Funds June 2020'!D:E,2,FALSE)+90),"Yes","No"),"No")</f>
        <v>No</v>
      </c>
      <c r="AK942" s="56" t="str">
        <f>IFERROR(IF(OR(IFERROR(IF(AND(VLOOKUP(L942,'EFM Funds June 2020'!$D:$M,10,FALSE)="Yes",T942&lt;0),"Yes","No"),"No")="Yes",IFERROR(IF(AND(VLOOKUP(W942,'EFM Funds June 2020'!$D:$M,10,FALSE)="Yes",AA942&gt;0),"Yes","No"),"No")="Yes"),"Yes","No"),"No")</f>
        <v>No</v>
      </c>
      <c r="AL942" s="95" t="str">
        <f t="shared" si="90"/>
        <v>NoNo</v>
      </c>
    </row>
    <row r="943" spans="1:38" s="12" customFormat="1" x14ac:dyDescent="0.35">
      <c r="A943" s="13"/>
      <c r="B943" s="20"/>
      <c r="C943" s="20"/>
      <c r="D943" s="13"/>
      <c r="E943" s="13"/>
      <c r="F943" s="13"/>
      <c r="G943" s="21"/>
      <c r="H943" s="104"/>
      <c r="I943" s="21"/>
      <c r="J943" s="21"/>
      <c r="K943" s="13"/>
      <c r="L943" s="13"/>
      <c r="M943" s="20"/>
      <c r="N943" s="13"/>
      <c r="O943" s="13"/>
      <c r="P943" s="13"/>
      <c r="Q943" s="22"/>
      <c r="R943" s="13"/>
      <c r="S943" s="13"/>
      <c r="T943" s="13"/>
      <c r="U943" s="116"/>
      <c r="V943" s="116"/>
      <c r="W943" s="116"/>
      <c r="X943" s="118"/>
      <c r="Y943" s="120"/>
      <c r="Z943" s="116"/>
      <c r="AA943" s="116"/>
      <c r="AB943" s="55">
        <f t="shared" si="85"/>
        <v>0</v>
      </c>
      <c r="AC943" s="39"/>
      <c r="AD943" s="96" t="str">
        <f t="shared" si="86"/>
        <v>No</v>
      </c>
      <c r="AE943" s="18" t="str">
        <f>IFERROR(VLOOKUP(L943,'EFM Funds June 2020'!D:M,9,FALSE),"No")</f>
        <v>No</v>
      </c>
      <c r="AF943" s="18" t="str">
        <f>IFERROR(VLOOKUP(W943,'EFM Funds June 2020'!D:L,9,FALSE),"No")</f>
        <v>No</v>
      </c>
      <c r="AG943" s="19" t="str">
        <f t="shared" ca="1" si="87"/>
        <v>No</v>
      </c>
      <c r="AH943" s="19" t="str">
        <f t="shared" si="88"/>
        <v>No</v>
      </c>
      <c r="AI943" s="56" t="str">
        <f t="shared" ca="1" si="89"/>
        <v>Yes</v>
      </c>
      <c r="AJ943" s="56" t="str">
        <f ca="1">IFERROR(IF(OR($R$1&gt;Q943+90,$R$1&gt;VLOOKUP(W943,'EFM Funds June 2020'!D:E,2,FALSE)+90),"Yes","No"),"No")</f>
        <v>No</v>
      </c>
      <c r="AK943" s="56" t="str">
        <f>IFERROR(IF(OR(IFERROR(IF(AND(VLOOKUP(L943,'EFM Funds June 2020'!$D:$M,10,FALSE)="Yes",T943&lt;0),"Yes","No"),"No")="Yes",IFERROR(IF(AND(VLOOKUP(W943,'EFM Funds June 2020'!$D:$M,10,FALSE)="Yes",AA943&gt;0),"Yes","No"),"No")="Yes"),"Yes","No"),"No")</f>
        <v>No</v>
      </c>
      <c r="AL943" s="95" t="str">
        <f t="shared" si="90"/>
        <v>NoNo</v>
      </c>
    </row>
    <row r="944" spans="1:38" s="12" customFormat="1" x14ac:dyDescent="0.35">
      <c r="A944" s="13"/>
      <c r="B944" s="20"/>
      <c r="C944" s="20"/>
      <c r="D944" s="13"/>
      <c r="E944" s="13"/>
      <c r="F944" s="13"/>
      <c r="G944" s="21"/>
      <c r="H944" s="104"/>
      <c r="I944" s="21"/>
      <c r="J944" s="21"/>
      <c r="K944" s="13"/>
      <c r="L944" s="13"/>
      <c r="M944" s="20"/>
      <c r="N944" s="13"/>
      <c r="O944" s="13"/>
      <c r="P944" s="13"/>
      <c r="Q944" s="22"/>
      <c r="R944" s="13"/>
      <c r="S944" s="13"/>
      <c r="T944" s="13"/>
      <c r="U944" s="116"/>
      <c r="V944" s="116"/>
      <c r="W944" s="116"/>
      <c r="X944" s="118"/>
      <c r="Y944" s="120"/>
      <c r="Z944" s="116"/>
      <c r="AA944" s="116"/>
      <c r="AB944" s="55">
        <f t="shared" si="85"/>
        <v>0</v>
      </c>
      <c r="AC944" s="39"/>
      <c r="AD944" s="96" t="str">
        <f t="shared" si="86"/>
        <v>No</v>
      </c>
      <c r="AE944" s="18" t="str">
        <f>IFERROR(VLOOKUP(L944,'EFM Funds June 2020'!D:M,9,FALSE),"No")</f>
        <v>No</v>
      </c>
      <c r="AF944" s="18" t="str">
        <f>IFERROR(VLOOKUP(W944,'EFM Funds June 2020'!D:L,9,FALSE),"No")</f>
        <v>No</v>
      </c>
      <c r="AG944" s="19" t="str">
        <f t="shared" ca="1" si="87"/>
        <v>No</v>
      </c>
      <c r="AH944" s="19" t="str">
        <f t="shared" si="88"/>
        <v>No</v>
      </c>
      <c r="AI944" s="56" t="str">
        <f t="shared" ca="1" si="89"/>
        <v>Yes</v>
      </c>
      <c r="AJ944" s="56" t="str">
        <f ca="1">IFERROR(IF(OR($R$1&gt;Q944+90,$R$1&gt;VLOOKUP(W944,'EFM Funds June 2020'!D:E,2,FALSE)+90),"Yes","No"),"No")</f>
        <v>No</v>
      </c>
      <c r="AK944" s="56" t="str">
        <f>IFERROR(IF(OR(IFERROR(IF(AND(VLOOKUP(L944,'EFM Funds June 2020'!$D:$M,10,FALSE)="Yes",T944&lt;0),"Yes","No"),"No")="Yes",IFERROR(IF(AND(VLOOKUP(W944,'EFM Funds June 2020'!$D:$M,10,FALSE)="Yes",AA944&gt;0),"Yes","No"),"No")="Yes"),"Yes","No"),"No")</f>
        <v>No</v>
      </c>
      <c r="AL944" s="95" t="str">
        <f t="shared" si="90"/>
        <v>NoNo</v>
      </c>
    </row>
    <row r="945" spans="1:38" s="12" customFormat="1" x14ac:dyDescent="0.35">
      <c r="A945" s="13"/>
      <c r="B945" s="20"/>
      <c r="C945" s="20"/>
      <c r="D945" s="13"/>
      <c r="E945" s="13"/>
      <c r="F945" s="13"/>
      <c r="G945" s="21"/>
      <c r="H945" s="104"/>
      <c r="I945" s="21"/>
      <c r="J945" s="21"/>
      <c r="K945" s="13"/>
      <c r="L945" s="13"/>
      <c r="M945" s="20"/>
      <c r="N945" s="13"/>
      <c r="O945" s="13"/>
      <c r="P945" s="13"/>
      <c r="Q945" s="22"/>
      <c r="R945" s="13"/>
      <c r="S945" s="13"/>
      <c r="T945" s="13"/>
      <c r="U945" s="116"/>
      <c r="V945" s="116"/>
      <c r="W945" s="116"/>
      <c r="X945" s="118"/>
      <c r="Y945" s="120"/>
      <c r="Z945" s="116"/>
      <c r="AA945" s="116"/>
      <c r="AB945" s="55">
        <f t="shared" si="85"/>
        <v>0</v>
      </c>
      <c r="AC945" s="39"/>
      <c r="AD945" s="96" t="str">
        <f t="shared" si="86"/>
        <v>No</v>
      </c>
      <c r="AE945" s="18" t="str">
        <f>IFERROR(VLOOKUP(L945,'EFM Funds June 2020'!D:M,9,FALSE),"No")</f>
        <v>No</v>
      </c>
      <c r="AF945" s="18" t="str">
        <f>IFERROR(VLOOKUP(W945,'EFM Funds June 2020'!D:L,9,FALSE),"No")</f>
        <v>No</v>
      </c>
      <c r="AG945" s="19" t="str">
        <f t="shared" ca="1" si="87"/>
        <v>No</v>
      </c>
      <c r="AH945" s="19" t="str">
        <f t="shared" si="88"/>
        <v>No</v>
      </c>
      <c r="AI945" s="56" t="str">
        <f t="shared" ca="1" si="89"/>
        <v>Yes</v>
      </c>
      <c r="AJ945" s="56" t="str">
        <f ca="1">IFERROR(IF(OR($R$1&gt;Q945+90,$R$1&gt;VLOOKUP(W945,'EFM Funds June 2020'!D:E,2,FALSE)+90),"Yes","No"),"No")</f>
        <v>No</v>
      </c>
      <c r="AK945" s="56" t="str">
        <f>IFERROR(IF(OR(IFERROR(IF(AND(VLOOKUP(L945,'EFM Funds June 2020'!$D:$M,10,FALSE)="Yes",T945&lt;0),"Yes","No"),"No")="Yes",IFERROR(IF(AND(VLOOKUP(W945,'EFM Funds June 2020'!$D:$M,10,FALSE)="Yes",AA945&gt;0),"Yes","No"),"No")="Yes"),"Yes","No"),"No")</f>
        <v>No</v>
      </c>
      <c r="AL945" s="95" t="str">
        <f t="shared" si="90"/>
        <v>NoNo</v>
      </c>
    </row>
    <row r="946" spans="1:38" s="12" customFormat="1" x14ac:dyDescent="0.35">
      <c r="A946" s="13"/>
      <c r="B946" s="20"/>
      <c r="C946" s="20"/>
      <c r="D946" s="13"/>
      <c r="E946" s="13"/>
      <c r="F946" s="13"/>
      <c r="G946" s="21"/>
      <c r="H946" s="104"/>
      <c r="I946" s="21"/>
      <c r="J946" s="21"/>
      <c r="K946" s="13"/>
      <c r="L946" s="13"/>
      <c r="M946" s="20"/>
      <c r="N946" s="13"/>
      <c r="O946" s="13"/>
      <c r="P946" s="13"/>
      <c r="Q946" s="22"/>
      <c r="R946" s="13"/>
      <c r="S946" s="13"/>
      <c r="T946" s="13"/>
      <c r="U946" s="116"/>
      <c r="V946" s="116"/>
      <c r="W946" s="116"/>
      <c r="X946" s="118"/>
      <c r="Y946" s="120"/>
      <c r="Z946" s="116"/>
      <c r="AA946" s="116"/>
      <c r="AB946" s="55">
        <f t="shared" si="85"/>
        <v>0</v>
      </c>
      <c r="AC946" s="39"/>
      <c r="AD946" s="96" t="str">
        <f t="shared" si="86"/>
        <v>No</v>
      </c>
      <c r="AE946" s="18" t="str">
        <f>IFERROR(VLOOKUP(L946,'EFM Funds June 2020'!D:M,9,FALSE),"No")</f>
        <v>No</v>
      </c>
      <c r="AF946" s="18" t="str">
        <f>IFERROR(VLOOKUP(W946,'EFM Funds June 2020'!D:L,9,FALSE),"No")</f>
        <v>No</v>
      </c>
      <c r="AG946" s="19" t="str">
        <f t="shared" ca="1" si="87"/>
        <v>No</v>
      </c>
      <c r="AH946" s="19" t="str">
        <f t="shared" si="88"/>
        <v>No</v>
      </c>
      <c r="AI946" s="56" t="str">
        <f t="shared" ca="1" si="89"/>
        <v>Yes</v>
      </c>
      <c r="AJ946" s="56" t="str">
        <f ca="1">IFERROR(IF(OR($R$1&gt;Q946+90,$R$1&gt;VLOOKUP(W946,'EFM Funds June 2020'!D:E,2,FALSE)+90),"Yes","No"),"No")</f>
        <v>No</v>
      </c>
      <c r="AK946" s="56" t="str">
        <f>IFERROR(IF(OR(IFERROR(IF(AND(VLOOKUP(L946,'EFM Funds June 2020'!$D:$M,10,FALSE)="Yes",T946&lt;0),"Yes","No"),"No")="Yes",IFERROR(IF(AND(VLOOKUP(W946,'EFM Funds June 2020'!$D:$M,10,FALSE)="Yes",AA946&gt;0),"Yes","No"),"No")="Yes"),"Yes","No"),"No")</f>
        <v>No</v>
      </c>
      <c r="AL946" s="95" t="str">
        <f t="shared" si="90"/>
        <v>NoNo</v>
      </c>
    </row>
    <row r="947" spans="1:38" s="12" customFormat="1" x14ac:dyDescent="0.35">
      <c r="A947" s="13"/>
      <c r="B947" s="20"/>
      <c r="C947" s="20"/>
      <c r="D947" s="13"/>
      <c r="E947" s="13"/>
      <c r="F947" s="13"/>
      <c r="G947" s="21"/>
      <c r="H947" s="104"/>
      <c r="I947" s="21"/>
      <c r="J947" s="21"/>
      <c r="K947" s="13"/>
      <c r="L947" s="13"/>
      <c r="M947" s="20"/>
      <c r="N947" s="13"/>
      <c r="O947" s="13"/>
      <c r="P947" s="13"/>
      <c r="Q947" s="22"/>
      <c r="R947" s="13"/>
      <c r="S947" s="13"/>
      <c r="T947" s="13"/>
      <c r="U947" s="116"/>
      <c r="V947" s="116"/>
      <c r="W947" s="116"/>
      <c r="X947" s="118"/>
      <c r="Y947" s="120"/>
      <c r="Z947" s="116"/>
      <c r="AA947" s="116"/>
      <c r="AB947" s="55">
        <f t="shared" si="85"/>
        <v>0</v>
      </c>
      <c r="AC947" s="39"/>
      <c r="AD947" s="96" t="str">
        <f t="shared" si="86"/>
        <v>No</v>
      </c>
      <c r="AE947" s="18" t="str">
        <f>IFERROR(VLOOKUP(L947,'EFM Funds June 2020'!D:M,9,FALSE),"No")</f>
        <v>No</v>
      </c>
      <c r="AF947" s="18" t="str">
        <f>IFERROR(VLOOKUP(W947,'EFM Funds June 2020'!D:L,9,FALSE),"No")</f>
        <v>No</v>
      </c>
      <c r="AG947" s="19" t="str">
        <f t="shared" ca="1" si="87"/>
        <v>No</v>
      </c>
      <c r="AH947" s="19" t="str">
        <f t="shared" si="88"/>
        <v>No</v>
      </c>
      <c r="AI947" s="56" t="str">
        <f t="shared" ca="1" si="89"/>
        <v>Yes</v>
      </c>
      <c r="AJ947" s="56" t="str">
        <f ca="1">IFERROR(IF(OR($R$1&gt;Q947+90,$R$1&gt;VLOOKUP(W947,'EFM Funds June 2020'!D:E,2,FALSE)+90),"Yes","No"),"No")</f>
        <v>No</v>
      </c>
      <c r="AK947" s="56" t="str">
        <f>IFERROR(IF(OR(IFERROR(IF(AND(VLOOKUP(L947,'EFM Funds June 2020'!$D:$M,10,FALSE)="Yes",T947&lt;0),"Yes","No"),"No")="Yes",IFERROR(IF(AND(VLOOKUP(W947,'EFM Funds June 2020'!$D:$M,10,FALSE)="Yes",AA947&gt;0),"Yes","No"),"No")="Yes"),"Yes","No"),"No")</f>
        <v>No</v>
      </c>
      <c r="AL947" s="95" t="str">
        <f t="shared" si="90"/>
        <v>NoNo</v>
      </c>
    </row>
    <row r="948" spans="1:38" s="12" customFormat="1" x14ac:dyDescent="0.35">
      <c r="A948" s="13"/>
      <c r="B948" s="20"/>
      <c r="C948" s="20"/>
      <c r="D948" s="13"/>
      <c r="E948" s="13"/>
      <c r="F948" s="13"/>
      <c r="G948" s="21"/>
      <c r="H948" s="104"/>
      <c r="I948" s="21"/>
      <c r="J948" s="21"/>
      <c r="K948" s="13"/>
      <c r="L948" s="13"/>
      <c r="M948" s="20"/>
      <c r="N948" s="13"/>
      <c r="O948" s="13"/>
      <c r="P948" s="13"/>
      <c r="Q948" s="22"/>
      <c r="R948" s="13"/>
      <c r="S948" s="13"/>
      <c r="T948" s="13"/>
      <c r="U948" s="116"/>
      <c r="V948" s="116"/>
      <c r="W948" s="116"/>
      <c r="X948" s="118"/>
      <c r="Y948" s="120"/>
      <c r="Z948" s="116"/>
      <c r="AA948" s="116"/>
      <c r="AB948" s="55">
        <f t="shared" si="85"/>
        <v>0</v>
      </c>
      <c r="AC948" s="39"/>
      <c r="AD948" s="96" t="str">
        <f t="shared" si="86"/>
        <v>No</v>
      </c>
      <c r="AE948" s="18" t="str">
        <f>IFERROR(VLOOKUP(L948,'EFM Funds June 2020'!D:M,9,FALSE),"No")</f>
        <v>No</v>
      </c>
      <c r="AF948" s="18" t="str">
        <f>IFERROR(VLOOKUP(W948,'EFM Funds June 2020'!D:L,9,FALSE),"No")</f>
        <v>No</v>
      </c>
      <c r="AG948" s="19" t="str">
        <f t="shared" ca="1" si="87"/>
        <v>No</v>
      </c>
      <c r="AH948" s="19" t="str">
        <f t="shared" si="88"/>
        <v>No</v>
      </c>
      <c r="AI948" s="56" t="str">
        <f t="shared" ca="1" si="89"/>
        <v>Yes</v>
      </c>
      <c r="AJ948" s="56" t="str">
        <f ca="1">IFERROR(IF(OR($R$1&gt;Q948+90,$R$1&gt;VLOOKUP(W948,'EFM Funds June 2020'!D:E,2,FALSE)+90),"Yes","No"),"No")</f>
        <v>No</v>
      </c>
      <c r="AK948" s="56" t="str">
        <f>IFERROR(IF(OR(IFERROR(IF(AND(VLOOKUP(L948,'EFM Funds June 2020'!$D:$M,10,FALSE)="Yes",T948&lt;0),"Yes","No"),"No")="Yes",IFERROR(IF(AND(VLOOKUP(W948,'EFM Funds June 2020'!$D:$M,10,FALSE)="Yes",AA948&gt;0),"Yes","No"),"No")="Yes"),"Yes","No"),"No")</f>
        <v>No</v>
      </c>
      <c r="AL948" s="95" t="str">
        <f t="shared" si="90"/>
        <v>NoNo</v>
      </c>
    </row>
    <row r="949" spans="1:38" s="12" customFormat="1" x14ac:dyDescent="0.35">
      <c r="A949" s="13"/>
      <c r="B949" s="20"/>
      <c r="C949" s="20"/>
      <c r="D949" s="13"/>
      <c r="E949" s="13"/>
      <c r="F949" s="13"/>
      <c r="G949" s="21"/>
      <c r="H949" s="104"/>
      <c r="I949" s="21"/>
      <c r="J949" s="21"/>
      <c r="K949" s="13"/>
      <c r="L949" s="13"/>
      <c r="M949" s="20"/>
      <c r="N949" s="13"/>
      <c r="O949" s="13"/>
      <c r="P949" s="13"/>
      <c r="Q949" s="22"/>
      <c r="R949" s="13"/>
      <c r="S949" s="13"/>
      <c r="T949" s="13"/>
      <c r="U949" s="116"/>
      <c r="V949" s="116"/>
      <c r="W949" s="116"/>
      <c r="X949" s="118"/>
      <c r="Y949" s="120"/>
      <c r="Z949" s="116"/>
      <c r="AA949" s="116"/>
      <c r="AB949" s="55">
        <f t="shared" si="85"/>
        <v>0</v>
      </c>
      <c r="AC949" s="39"/>
      <c r="AD949" s="96" t="str">
        <f t="shared" si="86"/>
        <v>No</v>
      </c>
      <c r="AE949" s="18" t="str">
        <f>IFERROR(VLOOKUP(L949,'EFM Funds June 2020'!D:M,9,FALSE),"No")</f>
        <v>No</v>
      </c>
      <c r="AF949" s="18" t="str">
        <f>IFERROR(VLOOKUP(W949,'EFM Funds June 2020'!D:L,9,FALSE),"No")</f>
        <v>No</v>
      </c>
      <c r="AG949" s="19" t="str">
        <f t="shared" ca="1" si="87"/>
        <v>No</v>
      </c>
      <c r="AH949" s="19" t="str">
        <f t="shared" si="88"/>
        <v>No</v>
      </c>
      <c r="AI949" s="56" t="str">
        <f t="shared" ca="1" si="89"/>
        <v>Yes</v>
      </c>
      <c r="AJ949" s="56" t="str">
        <f ca="1">IFERROR(IF(OR($R$1&gt;Q949+90,$R$1&gt;VLOOKUP(W949,'EFM Funds June 2020'!D:E,2,FALSE)+90),"Yes","No"),"No")</f>
        <v>No</v>
      </c>
      <c r="AK949" s="56" t="str">
        <f>IFERROR(IF(OR(IFERROR(IF(AND(VLOOKUP(L949,'EFM Funds June 2020'!$D:$M,10,FALSE)="Yes",T949&lt;0),"Yes","No"),"No")="Yes",IFERROR(IF(AND(VLOOKUP(W949,'EFM Funds June 2020'!$D:$M,10,FALSE)="Yes",AA949&gt;0),"Yes","No"),"No")="Yes"),"Yes","No"),"No")</f>
        <v>No</v>
      </c>
      <c r="AL949" s="95" t="str">
        <f t="shared" si="90"/>
        <v>NoNo</v>
      </c>
    </row>
    <row r="950" spans="1:38" s="12" customFormat="1" x14ac:dyDescent="0.35">
      <c r="A950" s="13"/>
      <c r="B950" s="20"/>
      <c r="C950" s="20"/>
      <c r="D950" s="13"/>
      <c r="E950" s="13"/>
      <c r="F950" s="13"/>
      <c r="G950" s="21"/>
      <c r="H950" s="104"/>
      <c r="I950" s="21"/>
      <c r="J950" s="21"/>
      <c r="K950" s="13"/>
      <c r="L950" s="13"/>
      <c r="M950" s="20"/>
      <c r="N950" s="13"/>
      <c r="O950" s="13"/>
      <c r="P950" s="13"/>
      <c r="Q950" s="22"/>
      <c r="R950" s="13"/>
      <c r="S950" s="13"/>
      <c r="T950" s="13"/>
      <c r="U950" s="116"/>
      <c r="V950" s="116"/>
      <c r="W950" s="116"/>
      <c r="X950" s="118"/>
      <c r="Y950" s="120"/>
      <c r="Z950" s="116"/>
      <c r="AA950" s="116"/>
      <c r="AB950" s="55">
        <f t="shared" si="85"/>
        <v>0</v>
      </c>
      <c r="AC950" s="39"/>
      <c r="AD950" s="96" t="str">
        <f t="shared" si="86"/>
        <v>No</v>
      </c>
      <c r="AE950" s="18" t="str">
        <f>IFERROR(VLOOKUP(L950,'EFM Funds June 2020'!D:M,9,FALSE),"No")</f>
        <v>No</v>
      </c>
      <c r="AF950" s="18" t="str">
        <f>IFERROR(VLOOKUP(W950,'EFM Funds June 2020'!D:L,9,FALSE),"No")</f>
        <v>No</v>
      </c>
      <c r="AG950" s="19" t="str">
        <f t="shared" ca="1" si="87"/>
        <v>No</v>
      </c>
      <c r="AH950" s="19" t="str">
        <f t="shared" si="88"/>
        <v>No</v>
      </c>
      <c r="AI950" s="56" t="str">
        <f t="shared" ca="1" si="89"/>
        <v>Yes</v>
      </c>
      <c r="AJ950" s="56" t="str">
        <f ca="1">IFERROR(IF(OR($R$1&gt;Q950+90,$R$1&gt;VLOOKUP(W950,'EFM Funds June 2020'!D:E,2,FALSE)+90),"Yes","No"),"No")</f>
        <v>No</v>
      </c>
      <c r="AK950" s="56" t="str">
        <f>IFERROR(IF(OR(IFERROR(IF(AND(VLOOKUP(L950,'EFM Funds June 2020'!$D:$M,10,FALSE)="Yes",T950&lt;0),"Yes","No"),"No")="Yes",IFERROR(IF(AND(VLOOKUP(W950,'EFM Funds June 2020'!$D:$M,10,FALSE)="Yes",AA950&gt;0),"Yes","No"),"No")="Yes"),"Yes","No"),"No")</f>
        <v>No</v>
      </c>
      <c r="AL950" s="95" t="str">
        <f t="shared" si="90"/>
        <v>NoNo</v>
      </c>
    </row>
    <row r="951" spans="1:38" s="12" customFormat="1" x14ac:dyDescent="0.35">
      <c r="A951" s="13"/>
      <c r="B951" s="20"/>
      <c r="C951" s="20"/>
      <c r="D951" s="13"/>
      <c r="E951" s="13"/>
      <c r="F951" s="13"/>
      <c r="G951" s="21"/>
      <c r="H951" s="104"/>
      <c r="I951" s="21"/>
      <c r="J951" s="21"/>
      <c r="K951" s="13"/>
      <c r="L951" s="13"/>
      <c r="M951" s="20"/>
      <c r="N951" s="13"/>
      <c r="O951" s="13"/>
      <c r="P951" s="13"/>
      <c r="Q951" s="22"/>
      <c r="R951" s="13"/>
      <c r="S951" s="13"/>
      <c r="T951" s="13"/>
      <c r="U951" s="116"/>
      <c r="V951" s="116"/>
      <c r="W951" s="116"/>
      <c r="X951" s="118"/>
      <c r="Y951" s="120"/>
      <c r="Z951" s="116"/>
      <c r="AA951" s="116"/>
      <c r="AB951" s="55">
        <f t="shared" si="85"/>
        <v>0</v>
      </c>
      <c r="AC951" s="39"/>
      <c r="AD951" s="96" t="str">
        <f t="shared" si="86"/>
        <v>No</v>
      </c>
      <c r="AE951" s="18" t="str">
        <f>IFERROR(VLOOKUP(L951,'EFM Funds June 2020'!D:M,9,FALSE),"No")</f>
        <v>No</v>
      </c>
      <c r="AF951" s="18" t="str">
        <f>IFERROR(VLOOKUP(W951,'EFM Funds June 2020'!D:L,9,FALSE),"No")</f>
        <v>No</v>
      </c>
      <c r="AG951" s="19" t="str">
        <f t="shared" ca="1" si="87"/>
        <v>No</v>
      </c>
      <c r="AH951" s="19" t="str">
        <f t="shared" si="88"/>
        <v>No</v>
      </c>
      <c r="AI951" s="56" t="str">
        <f t="shared" ca="1" si="89"/>
        <v>Yes</v>
      </c>
      <c r="AJ951" s="56" t="str">
        <f ca="1">IFERROR(IF(OR($R$1&gt;Q951+90,$R$1&gt;VLOOKUP(W951,'EFM Funds June 2020'!D:E,2,FALSE)+90),"Yes","No"),"No")</f>
        <v>No</v>
      </c>
      <c r="AK951" s="56" t="str">
        <f>IFERROR(IF(OR(IFERROR(IF(AND(VLOOKUP(L951,'EFM Funds June 2020'!$D:$M,10,FALSE)="Yes",T951&lt;0),"Yes","No"),"No")="Yes",IFERROR(IF(AND(VLOOKUP(W951,'EFM Funds June 2020'!$D:$M,10,FALSE)="Yes",AA951&gt;0),"Yes","No"),"No")="Yes"),"Yes","No"),"No")</f>
        <v>No</v>
      </c>
      <c r="AL951" s="95" t="str">
        <f t="shared" si="90"/>
        <v>NoNo</v>
      </c>
    </row>
    <row r="952" spans="1:38" s="12" customFormat="1" x14ac:dyDescent="0.35">
      <c r="A952" s="13"/>
      <c r="B952" s="20"/>
      <c r="C952" s="20"/>
      <c r="D952" s="13"/>
      <c r="E952" s="13"/>
      <c r="F952" s="13"/>
      <c r="G952" s="21"/>
      <c r="H952" s="104"/>
      <c r="I952" s="21"/>
      <c r="J952" s="21"/>
      <c r="K952" s="13"/>
      <c r="L952" s="13"/>
      <c r="M952" s="20"/>
      <c r="N952" s="13"/>
      <c r="O952" s="13"/>
      <c r="P952" s="13"/>
      <c r="Q952" s="22"/>
      <c r="R952" s="13"/>
      <c r="S952" s="13"/>
      <c r="T952" s="13"/>
      <c r="U952" s="116"/>
      <c r="V952" s="116"/>
      <c r="W952" s="116"/>
      <c r="X952" s="118"/>
      <c r="Y952" s="120"/>
      <c r="Z952" s="116"/>
      <c r="AA952" s="116"/>
      <c r="AB952" s="55">
        <f t="shared" si="85"/>
        <v>0</v>
      </c>
      <c r="AC952" s="39"/>
      <c r="AD952" s="96" t="str">
        <f t="shared" si="86"/>
        <v>No</v>
      </c>
      <c r="AE952" s="18" t="str">
        <f>IFERROR(VLOOKUP(L952,'EFM Funds June 2020'!D:M,9,FALSE),"No")</f>
        <v>No</v>
      </c>
      <c r="AF952" s="18" t="str">
        <f>IFERROR(VLOOKUP(W952,'EFM Funds June 2020'!D:L,9,FALSE),"No")</f>
        <v>No</v>
      </c>
      <c r="AG952" s="19" t="str">
        <f t="shared" ca="1" si="87"/>
        <v>No</v>
      </c>
      <c r="AH952" s="19" t="str">
        <f t="shared" si="88"/>
        <v>No</v>
      </c>
      <c r="AI952" s="56" t="str">
        <f t="shared" ca="1" si="89"/>
        <v>Yes</v>
      </c>
      <c r="AJ952" s="56" t="str">
        <f ca="1">IFERROR(IF(OR($R$1&gt;Q952+90,$R$1&gt;VLOOKUP(W952,'EFM Funds June 2020'!D:E,2,FALSE)+90),"Yes","No"),"No")</f>
        <v>No</v>
      </c>
      <c r="AK952" s="56" t="str">
        <f>IFERROR(IF(OR(IFERROR(IF(AND(VLOOKUP(L952,'EFM Funds June 2020'!$D:$M,10,FALSE)="Yes",T952&lt;0),"Yes","No"),"No")="Yes",IFERROR(IF(AND(VLOOKUP(W952,'EFM Funds June 2020'!$D:$M,10,FALSE)="Yes",AA952&gt;0),"Yes","No"),"No")="Yes"),"Yes","No"),"No")</f>
        <v>No</v>
      </c>
      <c r="AL952" s="95" t="str">
        <f t="shared" si="90"/>
        <v>NoNo</v>
      </c>
    </row>
    <row r="953" spans="1:38" s="12" customFormat="1" x14ac:dyDescent="0.35">
      <c r="A953" s="13"/>
      <c r="B953" s="20"/>
      <c r="C953" s="20"/>
      <c r="D953" s="13"/>
      <c r="E953" s="13"/>
      <c r="F953" s="13"/>
      <c r="G953" s="21"/>
      <c r="H953" s="104"/>
      <c r="I953" s="21"/>
      <c r="J953" s="21"/>
      <c r="K953" s="13"/>
      <c r="L953" s="13"/>
      <c r="M953" s="20"/>
      <c r="N953" s="13"/>
      <c r="O953" s="13"/>
      <c r="P953" s="13"/>
      <c r="Q953" s="22"/>
      <c r="R953" s="13"/>
      <c r="S953" s="13"/>
      <c r="T953" s="13"/>
      <c r="U953" s="116"/>
      <c r="V953" s="116"/>
      <c r="W953" s="116"/>
      <c r="X953" s="118"/>
      <c r="Y953" s="120"/>
      <c r="Z953" s="116"/>
      <c r="AA953" s="116"/>
      <c r="AB953" s="55">
        <f t="shared" si="85"/>
        <v>0</v>
      </c>
      <c r="AC953" s="39"/>
      <c r="AD953" s="96" t="str">
        <f t="shared" si="86"/>
        <v>No</v>
      </c>
      <c r="AE953" s="18" t="str">
        <f>IFERROR(VLOOKUP(L953,'EFM Funds June 2020'!D:M,9,FALSE),"No")</f>
        <v>No</v>
      </c>
      <c r="AF953" s="18" t="str">
        <f>IFERROR(VLOOKUP(W953,'EFM Funds June 2020'!D:L,9,FALSE),"No")</f>
        <v>No</v>
      </c>
      <c r="AG953" s="19" t="str">
        <f t="shared" ca="1" si="87"/>
        <v>No</v>
      </c>
      <c r="AH953" s="19" t="str">
        <f t="shared" si="88"/>
        <v>No</v>
      </c>
      <c r="AI953" s="56" t="str">
        <f t="shared" ca="1" si="89"/>
        <v>Yes</v>
      </c>
      <c r="AJ953" s="56" t="str">
        <f ca="1">IFERROR(IF(OR($R$1&gt;Q953+90,$R$1&gt;VLOOKUP(W953,'EFM Funds June 2020'!D:E,2,FALSE)+90),"Yes","No"),"No")</f>
        <v>No</v>
      </c>
      <c r="AK953" s="56" t="str">
        <f>IFERROR(IF(OR(IFERROR(IF(AND(VLOOKUP(L953,'EFM Funds June 2020'!$D:$M,10,FALSE)="Yes",T953&lt;0),"Yes","No"),"No")="Yes",IFERROR(IF(AND(VLOOKUP(W953,'EFM Funds June 2020'!$D:$M,10,FALSE)="Yes",AA953&gt;0),"Yes","No"),"No")="Yes"),"Yes","No"),"No")</f>
        <v>No</v>
      </c>
      <c r="AL953" s="95" t="str">
        <f t="shared" si="90"/>
        <v>NoNo</v>
      </c>
    </row>
    <row r="954" spans="1:38" s="12" customFormat="1" x14ac:dyDescent="0.35">
      <c r="A954" s="13"/>
      <c r="B954" s="20"/>
      <c r="C954" s="20"/>
      <c r="D954" s="13"/>
      <c r="E954" s="13"/>
      <c r="F954" s="13"/>
      <c r="G954" s="21"/>
      <c r="H954" s="104"/>
      <c r="I954" s="21"/>
      <c r="J954" s="21"/>
      <c r="K954" s="13"/>
      <c r="L954" s="13"/>
      <c r="M954" s="20"/>
      <c r="N954" s="13"/>
      <c r="O954" s="13"/>
      <c r="P954" s="13"/>
      <c r="Q954" s="22"/>
      <c r="R954" s="13"/>
      <c r="S954" s="13"/>
      <c r="T954" s="13"/>
      <c r="U954" s="116"/>
      <c r="V954" s="116"/>
      <c r="W954" s="116"/>
      <c r="X954" s="118"/>
      <c r="Y954" s="120"/>
      <c r="Z954" s="116"/>
      <c r="AA954" s="116"/>
      <c r="AB954" s="55">
        <f t="shared" si="85"/>
        <v>0</v>
      </c>
      <c r="AC954" s="39"/>
      <c r="AD954" s="96" t="str">
        <f t="shared" si="86"/>
        <v>No</v>
      </c>
      <c r="AE954" s="18" t="str">
        <f>IFERROR(VLOOKUP(L954,'EFM Funds June 2020'!D:M,9,FALSE),"No")</f>
        <v>No</v>
      </c>
      <c r="AF954" s="18" t="str">
        <f>IFERROR(VLOOKUP(W954,'EFM Funds June 2020'!D:L,9,FALSE),"No")</f>
        <v>No</v>
      </c>
      <c r="AG954" s="19" t="str">
        <f t="shared" ca="1" si="87"/>
        <v>No</v>
      </c>
      <c r="AH954" s="19" t="str">
        <f t="shared" si="88"/>
        <v>No</v>
      </c>
      <c r="AI954" s="56" t="str">
        <f t="shared" ca="1" si="89"/>
        <v>Yes</v>
      </c>
      <c r="AJ954" s="56" t="str">
        <f ca="1">IFERROR(IF(OR($R$1&gt;Q954+90,$R$1&gt;VLOOKUP(W954,'EFM Funds June 2020'!D:E,2,FALSE)+90),"Yes","No"),"No")</f>
        <v>No</v>
      </c>
      <c r="AK954" s="56" t="str">
        <f>IFERROR(IF(OR(IFERROR(IF(AND(VLOOKUP(L954,'EFM Funds June 2020'!$D:$M,10,FALSE)="Yes",T954&lt;0),"Yes","No"),"No")="Yes",IFERROR(IF(AND(VLOOKUP(W954,'EFM Funds June 2020'!$D:$M,10,FALSE)="Yes",AA954&gt;0),"Yes","No"),"No")="Yes"),"Yes","No"),"No")</f>
        <v>No</v>
      </c>
      <c r="AL954" s="95" t="str">
        <f t="shared" si="90"/>
        <v>NoNo</v>
      </c>
    </row>
    <row r="955" spans="1:38" s="12" customFormat="1" x14ac:dyDescent="0.35">
      <c r="A955" s="13"/>
      <c r="B955" s="20"/>
      <c r="C955" s="20"/>
      <c r="D955" s="13"/>
      <c r="E955" s="13"/>
      <c r="F955" s="13"/>
      <c r="G955" s="21"/>
      <c r="H955" s="104"/>
      <c r="I955" s="21"/>
      <c r="J955" s="21"/>
      <c r="K955" s="13"/>
      <c r="L955" s="13"/>
      <c r="M955" s="20"/>
      <c r="N955" s="13"/>
      <c r="O955" s="13"/>
      <c r="P955" s="13"/>
      <c r="Q955" s="22"/>
      <c r="R955" s="13"/>
      <c r="S955" s="13"/>
      <c r="T955" s="13"/>
      <c r="U955" s="116"/>
      <c r="V955" s="116"/>
      <c r="W955" s="116"/>
      <c r="X955" s="118"/>
      <c r="Y955" s="120"/>
      <c r="Z955" s="116"/>
      <c r="AA955" s="116"/>
      <c r="AB955" s="55">
        <f t="shared" si="85"/>
        <v>0</v>
      </c>
      <c r="AC955" s="39"/>
      <c r="AD955" s="96" t="str">
        <f t="shared" si="86"/>
        <v>No</v>
      </c>
      <c r="AE955" s="18" t="str">
        <f>IFERROR(VLOOKUP(L955,'EFM Funds June 2020'!D:M,9,FALSE),"No")</f>
        <v>No</v>
      </c>
      <c r="AF955" s="18" t="str">
        <f>IFERROR(VLOOKUP(W955,'EFM Funds June 2020'!D:L,9,FALSE),"No")</f>
        <v>No</v>
      </c>
      <c r="AG955" s="19" t="str">
        <f t="shared" ca="1" si="87"/>
        <v>No</v>
      </c>
      <c r="AH955" s="19" t="str">
        <f t="shared" si="88"/>
        <v>No</v>
      </c>
      <c r="AI955" s="56" t="str">
        <f t="shared" ca="1" si="89"/>
        <v>Yes</v>
      </c>
      <c r="AJ955" s="56" t="str">
        <f ca="1">IFERROR(IF(OR($R$1&gt;Q955+90,$R$1&gt;VLOOKUP(W955,'EFM Funds June 2020'!D:E,2,FALSE)+90),"Yes","No"),"No")</f>
        <v>No</v>
      </c>
      <c r="AK955" s="56" t="str">
        <f>IFERROR(IF(OR(IFERROR(IF(AND(VLOOKUP(L955,'EFM Funds June 2020'!$D:$M,10,FALSE)="Yes",T955&lt;0),"Yes","No"),"No")="Yes",IFERROR(IF(AND(VLOOKUP(W955,'EFM Funds June 2020'!$D:$M,10,FALSE)="Yes",AA955&gt;0),"Yes","No"),"No")="Yes"),"Yes","No"),"No")</f>
        <v>No</v>
      </c>
      <c r="AL955" s="95" t="str">
        <f t="shared" si="90"/>
        <v>NoNo</v>
      </c>
    </row>
    <row r="956" spans="1:38" s="12" customFormat="1" x14ac:dyDescent="0.35">
      <c r="A956" s="13"/>
      <c r="B956" s="20"/>
      <c r="C956" s="20"/>
      <c r="D956" s="13"/>
      <c r="E956" s="13"/>
      <c r="F956" s="13"/>
      <c r="G956" s="21"/>
      <c r="H956" s="104"/>
      <c r="I956" s="21"/>
      <c r="J956" s="21"/>
      <c r="K956" s="13"/>
      <c r="L956" s="13"/>
      <c r="M956" s="20"/>
      <c r="N956" s="13"/>
      <c r="O956" s="13"/>
      <c r="P956" s="13"/>
      <c r="Q956" s="22"/>
      <c r="R956" s="13"/>
      <c r="S956" s="13"/>
      <c r="T956" s="13"/>
      <c r="U956" s="116"/>
      <c r="V956" s="116"/>
      <c r="W956" s="116"/>
      <c r="X956" s="118"/>
      <c r="Y956" s="120"/>
      <c r="Z956" s="116"/>
      <c r="AA956" s="116"/>
      <c r="AB956" s="55">
        <f t="shared" si="85"/>
        <v>0</v>
      </c>
      <c r="AC956" s="39"/>
      <c r="AD956" s="96" t="str">
        <f t="shared" si="86"/>
        <v>No</v>
      </c>
      <c r="AE956" s="18" t="str">
        <f>IFERROR(VLOOKUP(L956,'EFM Funds June 2020'!D:M,9,FALSE),"No")</f>
        <v>No</v>
      </c>
      <c r="AF956" s="18" t="str">
        <f>IFERROR(VLOOKUP(W956,'EFM Funds June 2020'!D:L,9,FALSE),"No")</f>
        <v>No</v>
      </c>
      <c r="AG956" s="19" t="str">
        <f t="shared" ca="1" si="87"/>
        <v>No</v>
      </c>
      <c r="AH956" s="19" t="str">
        <f t="shared" si="88"/>
        <v>No</v>
      </c>
      <c r="AI956" s="56" t="str">
        <f t="shared" ca="1" si="89"/>
        <v>Yes</v>
      </c>
      <c r="AJ956" s="56" t="str">
        <f ca="1">IFERROR(IF(OR($R$1&gt;Q956+90,$R$1&gt;VLOOKUP(W956,'EFM Funds June 2020'!D:E,2,FALSE)+90),"Yes","No"),"No")</f>
        <v>No</v>
      </c>
      <c r="AK956" s="56" t="str">
        <f>IFERROR(IF(OR(IFERROR(IF(AND(VLOOKUP(L956,'EFM Funds June 2020'!$D:$M,10,FALSE)="Yes",T956&lt;0),"Yes","No"),"No")="Yes",IFERROR(IF(AND(VLOOKUP(W956,'EFM Funds June 2020'!$D:$M,10,FALSE)="Yes",AA956&gt;0),"Yes","No"),"No")="Yes"),"Yes","No"),"No")</f>
        <v>No</v>
      </c>
      <c r="AL956" s="95" t="str">
        <f t="shared" si="90"/>
        <v>NoNo</v>
      </c>
    </row>
    <row r="957" spans="1:38" s="12" customFormat="1" x14ac:dyDescent="0.35">
      <c r="A957" s="13"/>
      <c r="B957" s="20"/>
      <c r="C957" s="20"/>
      <c r="D957" s="13"/>
      <c r="E957" s="13"/>
      <c r="F957" s="13"/>
      <c r="G957" s="21"/>
      <c r="H957" s="104"/>
      <c r="I957" s="21"/>
      <c r="J957" s="21"/>
      <c r="K957" s="13"/>
      <c r="L957" s="13"/>
      <c r="M957" s="20"/>
      <c r="N957" s="13"/>
      <c r="O957" s="13"/>
      <c r="P957" s="13"/>
      <c r="Q957" s="22"/>
      <c r="R957" s="13"/>
      <c r="S957" s="13"/>
      <c r="T957" s="13"/>
      <c r="U957" s="116"/>
      <c r="V957" s="116"/>
      <c r="W957" s="116"/>
      <c r="X957" s="118"/>
      <c r="Y957" s="120"/>
      <c r="Z957" s="116"/>
      <c r="AA957" s="116"/>
      <c r="AB957" s="55">
        <f t="shared" si="85"/>
        <v>0</v>
      </c>
      <c r="AC957" s="39"/>
      <c r="AD957" s="96" t="str">
        <f t="shared" si="86"/>
        <v>No</v>
      </c>
      <c r="AE957" s="18" t="str">
        <f>IFERROR(VLOOKUP(L957,'EFM Funds June 2020'!D:M,9,FALSE),"No")</f>
        <v>No</v>
      </c>
      <c r="AF957" s="18" t="str">
        <f>IFERROR(VLOOKUP(W957,'EFM Funds June 2020'!D:L,9,FALSE),"No")</f>
        <v>No</v>
      </c>
      <c r="AG957" s="19" t="str">
        <f t="shared" ca="1" si="87"/>
        <v>No</v>
      </c>
      <c r="AH957" s="19" t="str">
        <f t="shared" si="88"/>
        <v>No</v>
      </c>
      <c r="AI957" s="56" t="str">
        <f t="shared" ca="1" si="89"/>
        <v>Yes</v>
      </c>
      <c r="AJ957" s="56" t="str">
        <f ca="1">IFERROR(IF(OR($R$1&gt;Q957+90,$R$1&gt;VLOOKUP(W957,'EFM Funds June 2020'!D:E,2,FALSE)+90),"Yes","No"),"No")</f>
        <v>No</v>
      </c>
      <c r="AK957" s="56" t="str">
        <f>IFERROR(IF(OR(IFERROR(IF(AND(VLOOKUP(L957,'EFM Funds June 2020'!$D:$M,10,FALSE)="Yes",T957&lt;0),"Yes","No"),"No")="Yes",IFERROR(IF(AND(VLOOKUP(W957,'EFM Funds June 2020'!$D:$M,10,FALSE)="Yes",AA957&gt;0),"Yes","No"),"No")="Yes"),"Yes","No"),"No")</f>
        <v>No</v>
      </c>
      <c r="AL957" s="95" t="str">
        <f t="shared" si="90"/>
        <v>NoNo</v>
      </c>
    </row>
    <row r="958" spans="1:38" s="12" customFormat="1" x14ac:dyDescent="0.35">
      <c r="A958" s="13"/>
      <c r="B958" s="20"/>
      <c r="C958" s="20"/>
      <c r="D958" s="13"/>
      <c r="E958" s="13"/>
      <c r="F958" s="13"/>
      <c r="G958" s="21"/>
      <c r="H958" s="104"/>
      <c r="I958" s="21"/>
      <c r="J958" s="21"/>
      <c r="K958" s="13"/>
      <c r="L958" s="13"/>
      <c r="M958" s="20"/>
      <c r="N958" s="13"/>
      <c r="O958" s="13"/>
      <c r="P958" s="13"/>
      <c r="Q958" s="22"/>
      <c r="R958" s="13"/>
      <c r="S958" s="13"/>
      <c r="T958" s="13"/>
      <c r="U958" s="116"/>
      <c r="V958" s="116"/>
      <c r="W958" s="116"/>
      <c r="X958" s="118"/>
      <c r="Y958" s="120"/>
      <c r="Z958" s="116"/>
      <c r="AA958" s="116"/>
      <c r="AB958" s="55">
        <f t="shared" si="85"/>
        <v>0</v>
      </c>
      <c r="AC958" s="39"/>
      <c r="AD958" s="96" t="str">
        <f t="shared" si="86"/>
        <v>No</v>
      </c>
      <c r="AE958" s="18" t="str">
        <f>IFERROR(VLOOKUP(L958,'EFM Funds June 2020'!D:M,9,FALSE),"No")</f>
        <v>No</v>
      </c>
      <c r="AF958" s="18" t="str">
        <f>IFERROR(VLOOKUP(W958,'EFM Funds June 2020'!D:L,9,FALSE),"No")</f>
        <v>No</v>
      </c>
      <c r="AG958" s="19" t="str">
        <f t="shared" ca="1" si="87"/>
        <v>No</v>
      </c>
      <c r="AH958" s="19" t="str">
        <f t="shared" si="88"/>
        <v>No</v>
      </c>
      <c r="AI958" s="56" t="str">
        <f t="shared" ca="1" si="89"/>
        <v>Yes</v>
      </c>
      <c r="AJ958" s="56" t="str">
        <f ca="1">IFERROR(IF(OR($R$1&gt;Q958+90,$R$1&gt;VLOOKUP(W958,'EFM Funds June 2020'!D:E,2,FALSE)+90),"Yes","No"),"No")</f>
        <v>No</v>
      </c>
      <c r="AK958" s="56" t="str">
        <f>IFERROR(IF(OR(IFERROR(IF(AND(VLOOKUP(L958,'EFM Funds June 2020'!$D:$M,10,FALSE)="Yes",T958&lt;0),"Yes","No"),"No")="Yes",IFERROR(IF(AND(VLOOKUP(W958,'EFM Funds June 2020'!$D:$M,10,FALSE)="Yes",AA958&gt;0),"Yes","No"),"No")="Yes"),"Yes","No"),"No")</f>
        <v>No</v>
      </c>
      <c r="AL958" s="95" t="str">
        <f t="shared" si="90"/>
        <v>NoNo</v>
      </c>
    </row>
    <row r="959" spans="1:38" s="12" customFormat="1" x14ac:dyDescent="0.35">
      <c r="A959" s="13"/>
      <c r="B959" s="20"/>
      <c r="C959" s="20"/>
      <c r="D959" s="13"/>
      <c r="E959" s="13"/>
      <c r="F959" s="13"/>
      <c r="G959" s="21"/>
      <c r="H959" s="104"/>
      <c r="I959" s="21"/>
      <c r="J959" s="21"/>
      <c r="K959" s="13"/>
      <c r="L959" s="13"/>
      <c r="M959" s="20"/>
      <c r="N959" s="13"/>
      <c r="O959" s="13"/>
      <c r="P959" s="13"/>
      <c r="Q959" s="22"/>
      <c r="R959" s="13"/>
      <c r="S959" s="13"/>
      <c r="T959" s="13"/>
      <c r="U959" s="116"/>
      <c r="V959" s="116"/>
      <c r="W959" s="116"/>
      <c r="X959" s="118"/>
      <c r="Y959" s="120"/>
      <c r="Z959" s="116"/>
      <c r="AA959" s="116"/>
      <c r="AB959" s="55">
        <f t="shared" si="85"/>
        <v>0</v>
      </c>
      <c r="AC959" s="39"/>
      <c r="AD959" s="96" t="str">
        <f t="shared" si="86"/>
        <v>No</v>
      </c>
      <c r="AE959" s="18" t="str">
        <f>IFERROR(VLOOKUP(L959,'EFM Funds June 2020'!D:M,9,FALSE),"No")</f>
        <v>No</v>
      </c>
      <c r="AF959" s="18" t="str">
        <f>IFERROR(VLOOKUP(W959,'EFM Funds June 2020'!D:L,9,FALSE),"No")</f>
        <v>No</v>
      </c>
      <c r="AG959" s="19" t="str">
        <f t="shared" ca="1" si="87"/>
        <v>No</v>
      </c>
      <c r="AH959" s="19" t="str">
        <f t="shared" si="88"/>
        <v>No</v>
      </c>
      <c r="AI959" s="56" t="str">
        <f t="shared" ca="1" si="89"/>
        <v>Yes</v>
      </c>
      <c r="AJ959" s="56" t="str">
        <f ca="1">IFERROR(IF(OR($R$1&gt;Q959+90,$R$1&gt;VLOOKUP(W959,'EFM Funds June 2020'!D:E,2,FALSE)+90),"Yes","No"),"No")</f>
        <v>No</v>
      </c>
      <c r="AK959" s="56" t="str">
        <f>IFERROR(IF(OR(IFERROR(IF(AND(VLOOKUP(L959,'EFM Funds June 2020'!$D:$M,10,FALSE)="Yes",T959&lt;0),"Yes","No"),"No")="Yes",IFERROR(IF(AND(VLOOKUP(W959,'EFM Funds June 2020'!$D:$M,10,FALSE)="Yes",AA959&gt;0),"Yes","No"),"No")="Yes"),"Yes","No"),"No")</f>
        <v>No</v>
      </c>
      <c r="AL959" s="95" t="str">
        <f t="shared" si="90"/>
        <v>NoNo</v>
      </c>
    </row>
    <row r="960" spans="1:38" s="12" customFormat="1" x14ac:dyDescent="0.35">
      <c r="A960" s="13"/>
      <c r="B960" s="20"/>
      <c r="C960" s="20"/>
      <c r="D960" s="13"/>
      <c r="E960" s="13"/>
      <c r="F960" s="13"/>
      <c r="G960" s="21"/>
      <c r="H960" s="104"/>
      <c r="I960" s="21"/>
      <c r="J960" s="21"/>
      <c r="K960" s="13"/>
      <c r="L960" s="13"/>
      <c r="M960" s="20"/>
      <c r="N960" s="13"/>
      <c r="O960" s="13"/>
      <c r="P960" s="13"/>
      <c r="Q960" s="22"/>
      <c r="R960" s="13"/>
      <c r="S960" s="13"/>
      <c r="T960" s="13"/>
      <c r="U960" s="116"/>
      <c r="V960" s="116"/>
      <c r="W960" s="116"/>
      <c r="X960" s="118"/>
      <c r="Y960" s="120"/>
      <c r="Z960" s="116"/>
      <c r="AA960" s="116"/>
      <c r="AB960" s="55">
        <f t="shared" si="85"/>
        <v>0</v>
      </c>
      <c r="AC960" s="39"/>
      <c r="AD960" s="96" t="str">
        <f t="shared" si="86"/>
        <v>No</v>
      </c>
      <c r="AE960" s="18" t="str">
        <f>IFERROR(VLOOKUP(L960,'EFM Funds June 2020'!D:M,9,FALSE),"No")</f>
        <v>No</v>
      </c>
      <c r="AF960" s="18" t="str">
        <f>IFERROR(VLOOKUP(W960,'EFM Funds June 2020'!D:L,9,FALSE),"No")</f>
        <v>No</v>
      </c>
      <c r="AG960" s="19" t="str">
        <f t="shared" ca="1" si="87"/>
        <v>No</v>
      </c>
      <c r="AH960" s="19" t="str">
        <f t="shared" si="88"/>
        <v>No</v>
      </c>
      <c r="AI960" s="56" t="str">
        <f t="shared" ca="1" si="89"/>
        <v>Yes</v>
      </c>
      <c r="AJ960" s="56" t="str">
        <f ca="1">IFERROR(IF(OR($R$1&gt;Q960+90,$R$1&gt;VLOOKUP(W960,'EFM Funds June 2020'!D:E,2,FALSE)+90),"Yes","No"),"No")</f>
        <v>No</v>
      </c>
      <c r="AK960" s="56" t="str">
        <f>IFERROR(IF(OR(IFERROR(IF(AND(VLOOKUP(L960,'EFM Funds June 2020'!$D:$M,10,FALSE)="Yes",T960&lt;0),"Yes","No"),"No")="Yes",IFERROR(IF(AND(VLOOKUP(W960,'EFM Funds June 2020'!$D:$M,10,FALSE)="Yes",AA960&gt;0),"Yes","No"),"No")="Yes"),"Yes","No"),"No")</f>
        <v>No</v>
      </c>
      <c r="AL960" s="95" t="str">
        <f t="shared" si="90"/>
        <v>NoNo</v>
      </c>
    </row>
    <row r="961" spans="1:38" s="12" customFormat="1" x14ac:dyDescent="0.35">
      <c r="A961" s="13"/>
      <c r="B961" s="20"/>
      <c r="C961" s="20"/>
      <c r="D961" s="13"/>
      <c r="E961" s="13"/>
      <c r="F961" s="13"/>
      <c r="G961" s="21"/>
      <c r="H961" s="104"/>
      <c r="I961" s="21"/>
      <c r="J961" s="21"/>
      <c r="K961" s="13"/>
      <c r="L961" s="13"/>
      <c r="M961" s="20"/>
      <c r="N961" s="13"/>
      <c r="O961" s="13"/>
      <c r="P961" s="13"/>
      <c r="Q961" s="22"/>
      <c r="R961" s="13"/>
      <c r="S961" s="13"/>
      <c r="T961" s="13"/>
      <c r="U961" s="116"/>
      <c r="V961" s="116"/>
      <c r="W961" s="116"/>
      <c r="X961" s="118"/>
      <c r="Y961" s="120"/>
      <c r="Z961" s="116"/>
      <c r="AA961" s="116"/>
      <c r="AB961" s="55">
        <f t="shared" si="85"/>
        <v>0</v>
      </c>
      <c r="AC961" s="39"/>
      <c r="AD961" s="96" t="str">
        <f t="shared" si="86"/>
        <v>No</v>
      </c>
      <c r="AE961" s="18" t="str">
        <f>IFERROR(VLOOKUP(L961,'EFM Funds June 2020'!D:M,9,FALSE),"No")</f>
        <v>No</v>
      </c>
      <c r="AF961" s="18" t="str">
        <f>IFERROR(VLOOKUP(W961,'EFM Funds June 2020'!D:L,9,FALSE),"No")</f>
        <v>No</v>
      </c>
      <c r="AG961" s="19" t="str">
        <f t="shared" ca="1" si="87"/>
        <v>No</v>
      </c>
      <c r="AH961" s="19" t="str">
        <f t="shared" si="88"/>
        <v>No</v>
      </c>
      <c r="AI961" s="56" t="str">
        <f t="shared" ca="1" si="89"/>
        <v>Yes</v>
      </c>
      <c r="AJ961" s="56" t="str">
        <f ca="1">IFERROR(IF(OR($R$1&gt;Q961+90,$R$1&gt;VLOOKUP(W961,'EFM Funds June 2020'!D:E,2,FALSE)+90),"Yes","No"),"No")</f>
        <v>No</v>
      </c>
      <c r="AK961" s="56" t="str">
        <f>IFERROR(IF(OR(IFERROR(IF(AND(VLOOKUP(L961,'EFM Funds June 2020'!$D:$M,10,FALSE)="Yes",T961&lt;0),"Yes","No"),"No")="Yes",IFERROR(IF(AND(VLOOKUP(W961,'EFM Funds June 2020'!$D:$M,10,FALSE)="Yes",AA961&gt;0),"Yes","No"),"No")="Yes"),"Yes","No"),"No")</f>
        <v>No</v>
      </c>
      <c r="AL961" s="95" t="str">
        <f t="shared" si="90"/>
        <v>NoNo</v>
      </c>
    </row>
    <row r="962" spans="1:38" s="12" customFormat="1" x14ac:dyDescent="0.35">
      <c r="A962" s="13"/>
      <c r="B962" s="20"/>
      <c r="C962" s="20"/>
      <c r="D962" s="13"/>
      <c r="E962" s="13"/>
      <c r="F962" s="13"/>
      <c r="G962" s="21"/>
      <c r="H962" s="104"/>
      <c r="I962" s="21"/>
      <c r="J962" s="21"/>
      <c r="K962" s="13"/>
      <c r="L962" s="13"/>
      <c r="M962" s="20"/>
      <c r="N962" s="13"/>
      <c r="O962" s="13"/>
      <c r="P962" s="13"/>
      <c r="Q962" s="22"/>
      <c r="R962" s="13"/>
      <c r="S962" s="13"/>
      <c r="T962" s="13"/>
      <c r="U962" s="116"/>
      <c r="V962" s="116"/>
      <c r="W962" s="116"/>
      <c r="X962" s="118"/>
      <c r="Y962" s="120"/>
      <c r="Z962" s="116"/>
      <c r="AA962" s="116"/>
      <c r="AB962" s="55">
        <f t="shared" si="85"/>
        <v>0</v>
      </c>
      <c r="AC962" s="39"/>
      <c r="AD962" s="96" t="str">
        <f t="shared" si="86"/>
        <v>No</v>
      </c>
      <c r="AE962" s="18" t="str">
        <f>IFERROR(VLOOKUP(L962,'EFM Funds June 2020'!D:M,9,FALSE),"No")</f>
        <v>No</v>
      </c>
      <c r="AF962" s="18" t="str">
        <f>IFERROR(VLOOKUP(W962,'EFM Funds June 2020'!D:L,9,FALSE),"No")</f>
        <v>No</v>
      </c>
      <c r="AG962" s="19" t="str">
        <f t="shared" ca="1" si="87"/>
        <v>No</v>
      </c>
      <c r="AH962" s="19" t="str">
        <f t="shared" si="88"/>
        <v>No</v>
      </c>
      <c r="AI962" s="56" t="str">
        <f t="shared" ca="1" si="89"/>
        <v>Yes</v>
      </c>
      <c r="AJ962" s="56" t="str">
        <f ca="1">IFERROR(IF(OR($R$1&gt;Q962+90,$R$1&gt;VLOOKUP(W962,'EFM Funds June 2020'!D:E,2,FALSE)+90),"Yes","No"),"No")</f>
        <v>No</v>
      </c>
      <c r="AK962" s="56" t="str">
        <f>IFERROR(IF(OR(IFERROR(IF(AND(VLOOKUP(L962,'EFM Funds June 2020'!$D:$M,10,FALSE)="Yes",T962&lt;0),"Yes","No"),"No")="Yes",IFERROR(IF(AND(VLOOKUP(W962,'EFM Funds June 2020'!$D:$M,10,FALSE)="Yes",AA962&gt;0),"Yes","No"),"No")="Yes"),"Yes","No"),"No")</f>
        <v>No</v>
      </c>
      <c r="AL962" s="95" t="str">
        <f t="shared" si="90"/>
        <v>NoNo</v>
      </c>
    </row>
    <row r="963" spans="1:38" s="12" customFormat="1" x14ac:dyDescent="0.35">
      <c r="A963" s="13"/>
      <c r="B963" s="20"/>
      <c r="C963" s="20"/>
      <c r="D963" s="13"/>
      <c r="E963" s="13"/>
      <c r="F963" s="13"/>
      <c r="G963" s="21"/>
      <c r="H963" s="104"/>
      <c r="I963" s="21"/>
      <c r="J963" s="21"/>
      <c r="K963" s="13"/>
      <c r="L963" s="13"/>
      <c r="M963" s="20"/>
      <c r="N963" s="13"/>
      <c r="O963" s="13"/>
      <c r="P963" s="13"/>
      <c r="Q963" s="22"/>
      <c r="R963" s="13"/>
      <c r="S963" s="13"/>
      <c r="T963" s="13"/>
      <c r="U963" s="116"/>
      <c r="V963" s="116"/>
      <c r="W963" s="116"/>
      <c r="X963" s="118"/>
      <c r="Y963" s="120"/>
      <c r="Z963" s="116"/>
      <c r="AA963" s="116"/>
      <c r="AB963" s="55">
        <f t="shared" si="85"/>
        <v>0</v>
      </c>
      <c r="AC963" s="39"/>
      <c r="AD963" s="96" t="str">
        <f t="shared" si="86"/>
        <v>No</v>
      </c>
      <c r="AE963" s="18" t="str">
        <f>IFERROR(VLOOKUP(L963,'EFM Funds June 2020'!D:M,9,FALSE),"No")</f>
        <v>No</v>
      </c>
      <c r="AF963" s="18" t="str">
        <f>IFERROR(VLOOKUP(W963,'EFM Funds June 2020'!D:L,9,FALSE),"No")</f>
        <v>No</v>
      </c>
      <c r="AG963" s="19" t="str">
        <f t="shared" ca="1" si="87"/>
        <v>No</v>
      </c>
      <c r="AH963" s="19" t="str">
        <f t="shared" si="88"/>
        <v>No</v>
      </c>
      <c r="AI963" s="56" t="str">
        <f t="shared" ca="1" si="89"/>
        <v>Yes</v>
      </c>
      <c r="AJ963" s="56" t="str">
        <f ca="1">IFERROR(IF(OR($R$1&gt;Q963+90,$R$1&gt;VLOOKUP(W963,'EFM Funds June 2020'!D:E,2,FALSE)+90),"Yes","No"),"No")</f>
        <v>No</v>
      </c>
      <c r="AK963" s="56" t="str">
        <f>IFERROR(IF(OR(IFERROR(IF(AND(VLOOKUP(L963,'EFM Funds June 2020'!$D:$M,10,FALSE)="Yes",T963&lt;0),"Yes","No"),"No")="Yes",IFERROR(IF(AND(VLOOKUP(W963,'EFM Funds June 2020'!$D:$M,10,FALSE)="Yes",AA963&gt;0),"Yes","No"),"No")="Yes"),"Yes","No"),"No")</f>
        <v>No</v>
      </c>
      <c r="AL963" s="95" t="str">
        <f t="shared" si="90"/>
        <v>NoNo</v>
      </c>
    </row>
    <row r="964" spans="1:38" s="12" customFormat="1" x14ac:dyDescent="0.35">
      <c r="A964" s="13"/>
      <c r="B964" s="20"/>
      <c r="C964" s="20"/>
      <c r="D964" s="13"/>
      <c r="E964" s="13"/>
      <c r="F964" s="13"/>
      <c r="G964" s="21"/>
      <c r="H964" s="104"/>
      <c r="I964" s="21"/>
      <c r="J964" s="21"/>
      <c r="K964" s="13"/>
      <c r="L964" s="13"/>
      <c r="M964" s="20"/>
      <c r="N964" s="13"/>
      <c r="O964" s="13"/>
      <c r="P964" s="13"/>
      <c r="Q964" s="22"/>
      <c r="R964" s="13"/>
      <c r="S964" s="13"/>
      <c r="T964" s="13"/>
      <c r="U964" s="116"/>
      <c r="V964" s="116"/>
      <c r="W964" s="116"/>
      <c r="X964" s="118"/>
      <c r="Y964" s="120"/>
      <c r="Z964" s="116"/>
      <c r="AA964" s="116"/>
      <c r="AB964" s="55">
        <f t="shared" si="85"/>
        <v>0</v>
      </c>
      <c r="AC964" s="39"/>
      <c r="AD964" s="96" t="str">
        <f t="shared" si="86"/>
        <v>No</v>
      </c>
      <c r="AE964" s="18" t="str">
        <f>IFERROR(VLOOKUP(L964,'EFM Funds June 2020'!D:M,9,FALSE),"No")</f>
        <v>No</v>
      </c>
      <c r="AF964" s="18" t="str">
        <f>IFERROR(VLOOKUP(W964,'EFM Funds June 2020'!D:L,9,FALSE),"No")</f>
        <v>No</v>
      </c>
      <c r="AG964" s="19" t="str">
        <f t="shared" ca="1" si="87"/>
        <v>No</v>
      </c>
      <c r="AH964" s="19" t="str">
        <f t="shared" si="88"/>
        <v>No</v>
      </c>
      <c r="AI964" s="56" t="str">
        <f t="shared" ca="1" si="89"/>
        <v>Yes</v>
      </c>
      <c r="AJ964" s="56" t="str">
        <f ca="1">IFERROR(IF(OR($R$1&gt;Q964+90,$R$1&gt;VLOOKUP(W964,'EFM Funds June 2020'!D:E,2,FALSE)+90),"Yes","No"),"No")</f>
        <v>No</v>
      </c>
      <c r="AK964" s="56" t="str">
        <f>IFERROR(IF(OR(IFERROR(IF(AND(VLOOKUP(L964,'EFM Funds June 2020'!$D:$M,10,FALSE)="Yes",T964&lt;0),"Yes","No"),"No")="Yes",IFERROR(IF(AND(VLOOKUP(W964,'EFM Funds June 2020'!$D:$M,10,FALSE)="Yes",AA964&gt;0),"Yes","No"),"No")="Yes"),"Yes","No"),"No")</f>
        <v>No</v>
      </c>
      <c r="AL964" s="95" t="str">
        <f t="shared" si="90"/>
        <v>NoNo</v>
      </c>
    </row>
    <row r="965" spans="1:38" s="12" customFormat="1" x14ac:dyDescent="0.35">
      <c r="A965" s="13"/>
      <c r="B965" s="20"/>
      <c r="C965" s="20"/>
      <c r="D965" s="13"/>
      <c r="E965" s="13"/>
      <c r="F965" s="13"/>
      <c r="G965" s="21"/>
      <c r="H965" s="104"/>
      <c r="I965" s="21"/>
      <c r="J965" s="21"/>
      <c r="K965" s="13"/>
      <c r="L965" s="13"/>
      <c r="M965" s="20"/>
      <c r="N965" s="13"/>
      <c r="O965" s="13"/>
      <c r="P965" s="13"/>
      <c r="Q965" s="22"/>
      <c r="R965" s="13"/>
      <c r="S965" s="13"/>
      <c r="T965" s="13"/>
      <c r="U965" s="116"/>
      <c r="V965" s="116"/>
      <c r="W965" s="116"/>
      <c r="X965" s="118"/>
      <c r="Y965" s="120"/>
      <c r="Z965" s="116"/>
      <c r="AA965" s="116"/>
      <c r="AB965" s="55">
        <f t="shared" si="85"/>
        <v>0</v>
      </c>
      <c r="AC965" s="39"/>
      <c r="AD965" s="96" t="str">
        <f t="shared" si="86"/>
        <v>No</v>
      </c>
      <c r="AE965" s="18" t="str">
        <f>IFERROR(VLOOKUP(L965,'EFM Funds June 2020'!D:M,9,FALSE),"No")</f>
        <v>No</v>
      </c>
      <c r="AF965" s="18" t="str">
        <f>IFERROR(VLOOKUP(W965,'EFM Funds June 2020'!D:L,9,FALSE),"No")</f>
        <v>No</v>
      </c>
      <c r="AG965" s="19" t="str">
        <f t="shared" ca="1" si="87"/>
        <v>No</v>
      </c>
      <c r="AH965" s="19" t="str">
        <f t="shared" si="88"/>
        <v>No</v>
      </c>
      <c r="AI965" s="56" t="str">
        <f t="shared" ca="1" si="89"/>
        <v>Yes</v>
      </c>
      <c r="AJ965" s="56" t="str">
        <f ca="1">IFERROR(IF(OR($R$1&gt;Q965+90,$R$1&gt;VLOOKUP(W965,'EFM Funds June 2020'!D:E,2,FALSE)+90),"Yes","No"),"No")</f>
        <v>No</v>
      </c>
      <c r="AK965" s="56" t="str">
        <f>IFERROR(IF(OR(IFERROR(IF(AND(VLOOKUP(L965,'EFM Funds June 2020'!$D:$M,10,FALSE)="Yes",T965&lt;0),"Yes","No"),"No")="Yes",IFERROR(IF(AND(VLOOKUP(W965,'EFM Funds June 2020'!$D:$M,10,FALSE)="Yes",AA965&gt;0),"Yes","No"),"No")="Yes"),"Yes","No"),"No")</f>
        <v>No</v>
      </c>
      <c r="AL965" s="95" t="str">
        <f t="shared" si="90"/>
        <v>NoNo</v>
      </c>
    </row>
    <row r="966" spans="1:38" s="12" customFormat="1" x14ac:dyDescent="0.35">
      <c r="A966" s="13"/>
      <c r="B966" s="20"/>
      <c r="C966" s="20"/>
      <c r="D966" s="13"/>
      <c r="E966" s="13"/>
      <c r="F966" s="13"/>
      <c r="G966" s="21"/>
      <c r="H966" s="104"/>
      <c r="I966" s="21"/>
      <c r="J966" s="21"/>
      <c r="K966" s="13"/>
      <c r="L966" s="13"/>
      <c r="M966" s="20"/>
      <c r="N966" s="13"/>
      <c r="O966" s="13"/>
      <c r="P966" s="13"/>
      <c r="Q966" s="22"/>
      <c r="R966" s="13"/>
      <c r="S966" s="13"/>
      <c r="T966" s="13"/>
      <c r="U966" s="116"/>
      <c r="V966" s="116"/>
      <c r="W966" s="116"/>
      <c r="X966" s="118"/>
      <c r="Y966" s="120"/>
      <c r="Z966" s="116"/>
      <c r="AA966" s="116"/>
      <c r="AB966" s="55">
        <f t="shared" si="85"/>
        <v>0</v>
      </c>
      <c r="AC966" s="39"/>
      <c r="AD966" s="96" t="str">
        <f t="shared" si="86"/>
        <v>No</v>
      </c>
      <c r="AE966" s="18" t="str">
        <f>IFERROR(VLOOKUP(L966,'EFM Funds June 2020'!D:M,9,FALSE),"No")</f>
        <v>No</v>
      </c>
      <c r="AF966" s="18" t="str">
        <f>IFERROR(VLOOKUP(W966,'EFM Funds June 2020'!D:L,9,FALSE),"No")</f>
        <v>No</v>
      </c>
      <c r="AG966" s="19" t="str">
        <f t="shared" ca="1" si="87"/>
        <v>No</v>
      </c>
      <c r="AH966" s="19" t="str">
        <f t="shared" si="88"/>
        <v>No</v>
      </c>
      <c r="AI966" s="56" t="str">
        <f t="shared" ca="1" si="89"/>
        <v>Yes</v>
      </c>
      <c r="AJ966" s="56" t="str">
        <f ca="1">IFERROR(IF(OR($R$1&gt;Q966+90,$R$1&gt;VLOOKUP(W966,'EFM Funds June 2020'!D:E,2,FALSE)+90),"Yes","No"),"No")</f>
        <v>No</v>
      </c>
      <c r="AK966" s="56" t="str">
        <f>IFERROR(IF(OR(IFERROR(IF(AND(VLOOKUP(L966,'EFM Funds June 2020'!$D:$M,10,FALSE)="Yes",T966&lt;0),"Yes","No"),"No")="Yes",IFERROR(IF(AND(VLOOKUP(W966,'EFM Funds June 2020'!$D:$M,10,FALSE)="Yes",AA966&gt;0),"Yes","No"),"No")="Yes"),"Yes","No"),"No")</f>
        <v>No</v>
      </c>
      <c r="AL966" s="95" t="str">
        <f t="shared" si="90"/>
        <v>NoNo</v>
      </c>
    </row>
    <row r="967" spans="1:38" s="12" customFormat="1" x14ac:dyDescent="0.35">
      <c r="A967" s="13"/>
      <c r="B967" s="20"/>
      <c r="C967" s="20"/>
      <c r="D967" s="13"/>
      <c r="E967" s="13"/>
      <c r="F967" s="13"/>
      <c r="G967" s="21"/>
      <c r="H967" s="104"/>
      <c r="I967" s="21"/>
      <c r="J967" s="21"/>
      <c r="K967" s="13"/>
      <c r="L967" s="13"/>
      <c r="M967" s="20"/>
      <c r="N967" s="13"/>
      <c r="O967" s="13"/>
      <c r="P967" s="13"/>
      <c r="Q967" s="22"/>
      <c r="R967" s="13"/>
      <c r="S967" s="13"/>
      <c r="T967" s="13"/>
      <c r="U967" s="116"/>
      <c r="V967" s="116"/>
      <c r="W967" s="116"/>
      <c r="X967" s="118"/>
      <c r="Y967" s="120"/>
      <c r="Z967" s="116"/>
      <c r="AA967" s="116"/>
      <c r="AB967" s="55">
        <f t="shared" si="85"/>
        <v>0</v>
      </c>
      <c r="AC967" s="39"/>
      <c r="AD967" s="96" t="str">
        <f t="shared" si="86"/>
        <v>No</v>
      </c>
      <c r="AE967" s="18" t="str">
        <f>IFERROR(VLOOKUP(L967,'EFM Funds June 2020'!D:M,9,FALSE),"No")</f>
        <v>No</v>
      </c>
      <c r="AF967" s="18" t="str">
        <f>IFERROR(VLOOKUP(W967,'EFM Funds June 2020'!D:L,9,FALSE),"No")</f>
        <v>No</v>
      </c>
      <c r="AG967" s="19" t="str">
        <f t="shared" ca="1" si="87"/>
        <v>No</v>
      </c>
      <c r="AH967" s="19" t="str">
        <f t="shared" si="88"/>
        <v>No</v>
      </c>
      <c r="AI967" s="56" t="str">
        <f t="shared" ca="1" si="89"/>
        <v>Yes</v>
      </c>
      <c r="AJ967" s="56" t="str">
        <f ca="1">IFERROR(IF(OR($R$1&gt;Q967+90,$R$1&gt;VLOOKUP(W967,'EFM Funds June 2020'!D:E,2,FALSE)+90),"Yes","No"),"No")</f>
        <v>No</v>
      </c>
      <c r="AK967" s="56" t="str">
        <f>IFERROR(IF(OR(IFERROR(IF(AND(VLOOKUP(L967,'EFM Funds June 2020'!$D:$M,10,FALSE)="Yes",T967&lt;0),"Yes","No"),"No")="Yes",IFERROR(IF(AND(VLOOKUP(W967,'EFM Funds June 2020'!$D:$M,10,FALSE)="Yes",AA967&gt;0),"Yes","No"),"No")="Yes"),"Yes","No"),"No")</f>
        <v>No</v>
      </c>
      <c r="AL967" s="95" t="str">
        <f t="shared" si="90"/>
        <v>NoNo</v>
      </c>
    </row>
    <row r="968" spans="1:38" s="12" customFormat="1" x14ac:dyDescent="0.35">
      <c r="A968" s="13"/>
      <c r="B968" s="20"/>
      <c r="C968" s="20"/>
      <c r="D968" s="13"/>
      <c r="E968" s="13"/>
      <c r="F968" s="13"/>
      <c r="G968" s="21"/>
      <c r="H968" s="104"/>
      <c r="I968" s="21"/>
      <c r="J968" s="21"/>
      <c r="K968" s="13"/>
      <c r="L968" s="13"/>
      <c r="M968" s="20"/>
      <c r="N968" s="13"/>
      <c r="O968" s="13"/>
      <c r="P968" s="13"/>
      <c r="Q968" s="22"/>
      <c r="R968" s="13"/>
      <c r="S968" s="13"/>
      <c r="T968" s="13"/>
      <c r="U968" s="116"/>
      <c r="V968" s="116"/>
      <c r="W968" s="116"/>
      <c r="X968" s="118"/>
      <c r="Y968" s="120"/>
      <c r="Z968" s="116"/>
      <c r="AA968" s="116"/>
      <c r="AB968" s="55">
        <f t="shared" si="85"/>
        <v>0</v>
      </c>
      <c r="AC968" s="39"/>
      <c r="AD968" s="96" t="str">
        <f t="shared" si="86"/>
        <v>No</v>
      </c>
      <c r="AE968" s="18" t="str">
        <f>IFERROR(VLOOKUP(L968,'EFM Funds June 2020'!D:M,9,FALSE),"No")</f>
        <v>No</v>
      </c>
      <c r="AF968" s="18" t="str">
        <f>IFERROR(VLOOKUP(W968,'EFM Funds June 2020'!D:L,9,FALSE),"No")</f>
        <v>No</v>
      </c>
      <c r="AG968" s="19" t="str">
        <f t="shared" ca="1" si="87"/>
        <v>No</v>
      </c>
      <c r="AH968" s="19" t="str">
        <f t="shared" si="88"/>
        <v>No</v>
      </c>
      <c r="AI968" s="56" t="str">
        <f t="shared" ca="1" si="89"/>
        <v>Yes</v>
      </c>
      <c r="AJ968" s="56" t="str">
        <f ca="1">IFERROR(IF(OR($R$1&gt;Q968+90,$R$1&gt;VLOOKUP(W968,'EFM Funds June 2020'!D:E,2,FALSE)+90),"Yes","No"),"No")</f>
        <v>No</v>
      </c>
      <c r="AK968" s="56" t="str">
        <f>IFERROR(IF(OR(IFERROR(IF(AND(VLOOKUP(L968,'EFM Funds June 2020'!$D:$M,10,FALSE)="Yes",T968&lt;0),"Yes","No"),"No")="Yes",IFERROR(IF(AND(VLOOKUP(W968,'EFM Funds June 2020'!$D:$M,10,FALSE)="Yes",AA968&gt;0),"Yes","No"),"No")="Yes"),"Yes","No"),"No")</f>
        <v>No</v>
      </c>
      <c r="AL968" s="95" t="str">
        <f t="shared" si="90"/>
        <v>NoNo</v>
      </c>
    </row>
    <row r="969" spans="1:38" s="12" customFormat="1" x14ac:dyDescent="0.35">
      <c r="A969" s="13"/>
      <c r="B969" s="20"/>
      <c r="C969" s="20"/>
      <c r="D969" s="13"/>
      <c r="E969" s="13"/>
      <c r="F969" s="13"/>
      <c r="G969" s="21"/>
      <c r="H969" s="104"/>
      <c r="I969" s="21"/>
      <c r="J969" s="21"/>
      <c r="K969" s="13"/>
      <c r="L969" s="13"/>
      <c r="M969" s="20"/>
      <c r="N969" s="13"/>
      <c r="O969" s="13"/>
      <c r="P969" s="13"/>
      <c r="Q969" s="22"/>
      <c r="R969" s="13"/>
      <c r="S969" s="13"/>
      <c r="T969" s="13"/>
      <c r="U969" s="116"/>
      <c r="V969" s="116"/>
      <c r="W969" s="116"/>
      <c r="X969" s="118"/>
      <c r="Y969" s="120"/>
      <c r="Z969" s="116"/>
      <c r="AA969" s="116"/>
      <c r="AB969" s="55">
        <f t="shared" si="85"/>
        <v>0</v>
      </c>
      <c r="AC969" s="39"/>
      <c r="AD969" s="96" t="str">
        <f t="shared" si="86"/>
        <v>No</v>
      </c>
      <c r="AE969" s="18" t="str">
        <f>IFERROR(VLOOKUP(L969,'EFM Funds June 2020'!D:M,9,FALSE),"No")</f>
        <v>No</v>
      </c>
      <c r="AF969" s="18" t="str">
        <f>IFERROR(VLOOKUP(W969,'EFM Funds June 2020'!D:L,9,FALSE),"No")</f>
        <v>No</v>
      </c>
      <c r="AG969" s="19" t="str">
        <f t="shared" ca="1" si="87"/>
        <v>No</v>
      </c>
      <c r="AH969" s="19" t="str">
        <f t="shared" si="88"/>
        <v>No</v>
      </c>
      <c r="AI969" s="56" t="str">
        <f t="shared" ca="1" si="89"/>
        <v>Yes</v>
      </c>
      <c r="AJ969" s="56" t="str">
        <f ca="1">IFERROR(IF(OR($R$1&gt;Q969+90,$R$1&gt;VLOOKUP(W969,'EFM Funds June 2020'!D:E,2,FALSE)+90),"Yes","No"),"No")</f>
        <v>No</v>
      </c>
      <c r="AK969" s="56" t="str">
        <f>IFERROR(IF(OR(IFERROR(IF(AND(VLOOKUP(L969,'EFM Funds June 2020'!$D:$M,10,FALSE)="Yes",T969&lt;0),"Yes","No"),"No")="Yes",IFERROR(IF(AND(VLOOKUP(W969,'EFM Funds June 2020'!$D:$M,10,FALSE)="Yes",AA969&gt;0),"Yes","No"),"No")="Yes"),"Yes","No"),"No")</f>
        <v>No</v>
      </c>
      <c r="AL969" s="95" t="str">
        <f t="shared" si="90"/>
        <v>NoNo</v>
      </c>
    </row>
    <row r="970" spans="1:38" s="12" customFormat="1" x14ac:dyDescent="0.35">
      <c r="A970" s="13"/>
      <c r="B970" s="20"/>
      <c r="C970" s="20"/>
      <c r="D970" s="13"/>
      <c r="E970" s="13"/>
      <c r="F970" s="13"/>
      <c r="G970" s="21"/>
      <c r="H970" s="104"/>
      <c r="I970" s="21"/>
      <c r="J970" s="21"/>
      <c r="K970" s="13"/>
      <c r="L970" s="13"/>
      <c r="M970" s="20"/>
      <c r="N970" s="13"/>
      <c r="O970" s="13"/>
      <c r="P970" s="13"/>
      <c r="Q970" s="22"/>
      <c r="R970" s="13"/>
      <c r="S970" s="13"/>
      <c r="T970" s="13"/>
      <c r="U970" s="116"/>
      <c r="V970" s="116"/>
      <c r="W970" s="116"/>
      <c r="X970" s="118"/>
      <c r="Y970" s="120"/>
      <c r="Z970" s="116"/>
      <c r="AA970" s="116"/>
      <c r="AB970" s="55">
        <f t="shared" si="85"/>
        <v>0</v>
      </c>
      <c r="AC970" s="39"/>
      <c r="AD970" s="96" t="str">
        <f t="shared" si="86"/>
        <v>No</v>
      </c>
      <c r="AE970" s="18" t="str">
        <f>IFERROR(VLOOKUP(L970,'EFM Funds June 2020'!D:M,9,FALSE),"No")</f>
        <v>No</v>
      </c>
      <c r="AF970" s="18" t="str">
        <f>IFERROR(VLOOKUP(W970,'EFM Funds June 2020'!D:L,9,FALSE),"No")</f>
        <v>No</v>
      </c>
      <c r="AG970" s="19" t="str">
        <f t="shared" ca="1" si="87"/>
        <v>No</v>
      </c>
      <c r="AH970" s="19" t="str">
        <f t="shared" si="88"/>
        <v>No</v>
      </c>
      <c r="AI970" s="56" t="str">
        <f t="shared" ca="1" si="89"/>
        <v>Yes</v>
      </c>
      <c r="AJ970" s="56" t="str">
        <f ca="1">IFERROR(IF(OR($R$1&gt;Q970+90,$R$1&gt;VLOOKUP(W970,'EFM Funds June 2020'!D:E,2,FALSE)+90),"Yes","No"),"No")</f>
        <v>No</v>
      </c>
      <c r="AK970" s="56" t="str">
        <f>IFERROR(IF(OR(IFERROR(IF(AND(VLOOKUP(L970,'EFM Funds June 2020'!$D:$M,10,FALSE)="Yes",T970&lt;0),"Yes","No"),"No")="Yes",IFERROR(IF(AND(VLOOKUP(W970,'EFM Funds June 2020'!$D:$M,10,FALSE)="Yes",AA970&gt;0),"Yes","No"),"No")="Yes"),"Yes","No"),"No")</f>
        <v>No</v>
      </c>
      <c r="AL970" s="95" t="str">
        <f t="shared" si="90"/>
        <v>NoNo</v>
      </c>
    </row>
    <row r="971" spans="1:38" s="12" customFormat="1" x14ac:dyDescent="0.35">
      <c r="A971" s="13"/>
      <c r="B971" s="20"/>
      <c r="C971" s="20"/>
      <c r="D971" s="13"/>
      <c r="E971" s="13"/>
      <c r="F971" s="13"/>
      <c r="G971" s="21"/>
      <c r="H971" s="104"/>
      <c r="I971" s="21"/>
      <c r="J971" s="21"/>
      <c r="K971" s="13"/>
      <c r="L971" s="13"/>
      <c r="M971" s="20"/>
      <c r="N971" s="13"/>
      <c r="O971" s="13"/>
      <c r="P971" s="13"/>
      <c r="Q971" s="22"/>
      <c r="R971" s="13"/>
      <c r="S971" s="13"/>
      <c r="T971" s="13"/>
      <c r="U971" s="116"/>
      <c r="V971" s="116"/>
      <c r="W971" s="116"/>
      <c r="X971" s="118"/>
      <c r="Y971" s="120"/>
      <c r="Z971" s="116"/>
      <c r="AA971" s="116"/>
      <c r="AB971" s="55">
        <f t="shared" si="85"/>
        <v>0</v>
      </c>
      <c r="AC971" s="39"/>
      <c r="AD971" s="96" t="str">
        <f t="shared" si="86"/>
        <v>No</v>
      </c>
      <c r="AE971" s="18" t="str">
        <f>IFERROR(VLOOKUP(L971,'EFM Funds June 2020'!D:M,9,FALSE),"No")</f>
        <v>No</v>
      </c>
      <c r="AF971" s="18" t="str">
        <f>IFERROR(VLOOKUP(W971,'EFM Funds June 2020'!D:L,9,FALSE),"No")</f>
        <v>No</v>
      </c>
      <c r="AG971" s="19" t="str">
        <f t="shared" ca="1" si="87"/>
        <v>No</v>
      </c>
      <c r="AH971" s="19" t="str">
        <f t="shared" si="88"/>
        <v>No</v>
      </c>
      <c r="AI971" s="56" t="str">
        <f t="shared" ca="1" si="89"/>
        <v>Yes</v>
      </c>
      <c r="AJ971" s="56" t="str">
        <f ca="1">IFERROR(IF(OR($R$1&gt;Q971+90,$R$1&gt;VLOOKUP(W971,'EFM Funds June 2020'!D:E,2,FALSE)+90),"Yes","No"),"No")</f>
        <v>No</v>
      </c>
      <c r="AK971" s="56" t="str">
        <f>IFERROR(IF(OR(IFERROR(IF(AND(VLOOKUP(L971,'EFM Funds June 2020'!$D:$M,10,FALSE)="Yes",T971&lt;0),"Yes","No"),"No")="Yes",IFERROR(IF(AND(VLOOKUP(W971,'EFM Funds June 2020'!$D:$M,10,FALSE)="Yes",AA971&gt;0),"Yes","No"),"No")="Yes"),"Yes","No"),"No")</f>
        <v>No</v>
      </c>
      <c r="AL971" s="95" t="str">
        <f t="shared" si="90"/>
        <v>NoNo</v>
      </c>
    </row>
    <row r="972" spans="1:38" s="12" customFormat="1" x14ac:dyDescent="0.35">
      <c r="A972" s="13"/>
      <c r="B972" s="20"/>
      <c r="C972" s="20"/>
      <c r="D972" s="13"/>
      <c r="E972" s="13"/>
      <c r="F972" s="13"/>
      <c r="G972" s="21"/>
      <c r="H972" s="104"/>
      <c r="I972" s="21"/>
      <c r="J972" s="21"/>
      <c r="K972" s="13"/>
      <c r="L972" s="13"/>
      <c r="M972" s="20"/>
      <c r="N972" s="13"/>
      <c r="O972" s="13"/>
      <c r="P972" s="13"/>
      <c r="Q972" s="22"/>
      <c r="R972" s="13"/>
      <c r="S972" s="13"/>
      <c r="T972" s="13"/>
      <c r="U972" s="116"/>
      <c r="V972" s="116"/>
      <c r="W972" s="116"/>
      <c r="X972" s="118"/>
      <c r="Y972" s="120"/>
      <c r="Z972" s="116"/>
      <c r="AA972" s="116"/>
      <c r="AB972" s="55">
        <f t="shared" si="85"/>
        <v>0</v>
      </c>
      <c r="AC972" s="39"/>
      <c r="AD972" s="96" t="str">
        <f t="shared" si="86"/>
        <v>No</v>
      </c>
      <c r="AE972" s="18" t="str">
        <f>IFERROR(VLOOKUP(L972,'EFM Funds June 2020'!D:M,9,FALSE),"No")</f>
        <v>No</v>
      </c>
      <c r="AF972" s="18" t="str">
        <f>IFERROR(VLOOKUP(W972,'EFM Funds June 2020'!D:L,9,FALSE),"No")</f>
        <v>No</v>
      </c>
      <c r="AG972" s="19" t="str">
        <f t="shared" ca="1" si="87"/>
        <v>No</v>
      </c>
      <c r="AH972" s="19" t="str">
        <f t="shared" si="88"/>
        <v>No</v>
      </c>
      <c r="AI972" s="56" t="str">
        <f t="shared" ca="1" si="89"/>
        <v>Yes</v>
      </c>
      <c r="AJ972" s="56" t="str">
        <f ca="1">IFERROR(IF(OR($R$1&gt;Q972+90,$R$1&gt;VLOOKUP(W972,'EFM Funds June 2020'!D:E,2,FALSE)+90),"Yes","No"),"No")</f>
        <v>No</v>
      </c>
      <c r="AK972" s="56" t="str">
        <f>IFERROR(IF(OR(IFERROR(IF(AND(VLOOKUP(L972,'EFM Funds June 2020'!$D:$M,10,FALSE)="Yes",T972&lt;0),"Yes","No"),"No")="Yes",IFERROR(IF(AND(VLOOKUP(W972,'EFM Funds June 2020'!$D:$M,10,FALSE)="Yes",AA972&gt;0),"Yes","No"),"No")="Yes"),"Yes","No"),"No")</f>
        <v>No</v>
      </c>
      <c r="AL972" s="95" t="str">
        <f t="shared" si="90"/>
        <v>NoNo</v>
      </c>
    </row>
    <row r="973" spans="1:38" s="12" customFormat="1" x14ac:dyDescent="0.35">
      <c r="A973" s="13"/>
      <c r="B973" s="20"/>
      <c r="C973" s="20"/>
      <c r="D973" s="13"/>
      <c r="E973" s="13"/>
      <c r="F973" s="13"/>
      <c r="G973" s="21"/>
      <c r="H973" s="104"/>
      <c r="I973" s="21"/>
      <c r="J973" s="21"/>
      <c r="K973" s="13"/>
      <c r="L973" s="13"/>
      <c r="M973" s="20"/>
      <c r="N973" s="13"/>
      <c r="O973" s="13"/>
      <c r="P973" s="13"/>
      <c r="Q973" s="22"/>
      <c r="R973" s="13"/>
      <c r="S973" s="13"/>
      <c r="T973" s="13"/>
      <c r="U973" s="116"/>
      <c r="V973" s="116"/>
      <c r="W973" s="116"/>
      <c r="X973" s="118"/>
      <c r="Y973" s="120"/>
      <c r="Z973" s="116"/>
      <c r="AA973" s="116"/>
      <c r="AB973" s="55">
        <f t="shared" si="85"/>
        <v>0</v>
      </c>
      <c r="AC973" s="39"/>
      <c r="AD973" s="96" t="str">
        <f t="shared" si="86"/>
        <v>No</v>
      </c>
      <c r="AE973" s="18" t="str">
        <f>IFERROR(VLOOKUP(L973,'EFM Funds June 2020'!D:M,9,FALSE),"No")</f>
        <v>No</v>
      </c>
      <c r="AF973" s="18" t="str">
        <f>IFERROR(VLOOKUP(W973,'EFM Funds June 2020'!D:L,9,FALSE),"No")</f>
        <v>No</v>
      </c>
      <c r="AG973" s="19" t="str">
        <f t="shared" ca="1" si="87"/>
        <v>No</v>
      </c>
      <c r="AH973" s="19" t="str">
        <f t="shared" si="88"/>
        <v>No</v>
      </c>
      <c r="AI973" s="56" t="str">
        <f t="shared" ca="1" si="89"/>
        <v>Yes</v>
      </c>
      <c r="AJ973" s="56" t="str">
        <f ca="1">IFERROR(IF(OR($R$1&gt;Q973+90,$R$1&gt;VLOOKUP(W973,'EFM Funds June 2020'!D:E,2,FALSE)+90),"Yes","No"),"No")</f>
        <v>No</v>
      </c>
      <c r="AK973" s="56" t="str">
        <f>IFERROR(IF(OR(IFERROR(IF(AND(VLOOKUP(L973,'EFM Funds June 2020'!$D:$M,10,FALSE)="Yes",T973&lt;0),"Yes","No"),"No")="Yes",IFERROR(IF(AND(VLOOKUP(W973,'EFM Funds June 2020'!$D:$M,10,FALSE)="Yes",AA973&gt;0),"Yes","No"),"No")="Yes"),"Yes","No"),"No")</f>
        <v>No</v>
      </c>
      <c r="AL973" s="95" t="str">
        <f t="shared" si="90"/>
        <v>NoNo</v>
      </c>
    </row>
    <row r="974" spans="1:38" s="12" customFormat="1" x14ac:dyDescent="0.35">
      <c r="A974" s="13"/>
      <c r="B974" s="20"/>
      <c r="C974" s="20"/>
      <c r="D974" s="13"/>
      <c r="E974" s="13"/>
      <c r="F974" s="13"/>
      <c r="G974" s="21"/>
      <c r="H974" s="104"/>
      <c r="I974" s="21"/>
      <c r="J974" s="21"/>
      <c r="K974" s="13"/>
      <c r="L974" s="13"/>
      <c r="M974" s="20"/>
      <c r="N974" s="13"/>
      <c r="O974" s="13"/>
      <c r="P974" s="13"/>
      <c r="Q974" s="22"/>
      <c r="R974" s="13"/>
      <c r="S974" s="13"/>
      <c r="T974" s="13"/>
      <c r="U974" s="116"/>
      <c r="V974" s="116"/>
      <c r="W974" s="116"/>
      <c r="X974" s="118"/>
      <c r="Y974" s="120"/>
      <c r="Z974" s="116"/>
      <c r="AA974" s="116"/>
      <c r="AB974" s="55">
        <f t="shared" si="85"/>
        <v>0</v>
      </c>
      <c r="AC974" s="39"/>
      <c r="AD974" s="96" t="str">
        <f t="shared" si="86"/>
        <v>No</v>
      </c>
      <c r="AE974" s="18" t="str">
        <f>IFERROR(VLOOKUP(L974,'EFM Funds June 2020'!D:M,9,FALSE),"No")</f>
        <v>No</v>
      </c>
      <c r="AF974" s="18" t="str">
        <f>IFERROR(VLOOKUP(W974,'EFM Funds June 2020'!D:L,9,FALSE),"No")</f>
        <v>No</v>
      </c>
      <c r="AG974" s="19" t="str">
        <f t="shared" ca="1" si="87"/>
        <v>No</v>
      </c>
      <c r="AH974" s="19" t="str">
        <f t="shared" si="88"/>
        <v>No</v>
      </c>
      <c r="AI974" s="56" t="str">
        <f t="shared" ca="1" si="89"/>
        <v>Yes</v>
      </c>
      <c r="AJ974" s="56" t="str">
        <f ca="1">IFERROR(IF(OR($R$1&gt;Q974+90,$R$1&gt;VLOOKUP(W974,'EFM Funds June 2020'!D:E,2,FALSE)+90),"Yes","No"),"No")</f>
        <v>No</v>
      </c>
      <c r="AK974" s="56" t="str">
        <f>IFERROR(IF(OR(IFERROR(IF(AND(VLOOKUP(L974,'EFM Funds June 2020'!$D:$M,10,FALSE)="Yes",T974&lt;0),"Yes","No"),"No")="Yes",IFERROR(IF(AND(VLOOKUP(W974,'EFM Funds June 2020'!$D:$M,10,FALSE)="Yes",AA974&gt;0),"Yes","No"),"No")="Yes"),"Yes","No"),"No")</f>
        <v>No</v>
      </c>
      <c r="AL974" s="95" t="str">
        <f t="shared" si="90"/>
        <v>NoNo</v>
      </c>
    </row>
    <row r="975" spans="1:38" s="12" customFormat="1" x14ac:dyDescent="0.35">
      <c r="A975" s="13"/>
      <c r="B975" s="20"/>
      <c r="C975" s="20"/>
      <c r="D975" s="13"/>
      <c r="E975" s="13"/>
      <c r="F975" s="13"/>
      <c r="G975" s="21"/>
      <c r="H975" s="104"/>
      <c r="I975" s="21"/>
      <c r="J975" s="21"/>
      <c r="K975" s="13"/>
      <c r="L975" s="13"/>
      <c r="M975" s="20"/>
      <c r="N975" s="13"/>
      <c r="O975" s="13"/>
      <c r="P975" s="13"/>
      <c r="Q975" s="22"/>
      <c r="R975" s="13"/>
      <c r="S975" s="13"/>
      <c r="T975" s="13"/>
      <c r="U975" s="116"/>
      <c r="V975" s="116"/>
      <c r="W975" s="116"/>
      <c r="X975" s="118"/>
      <c r="Y975" s="120"/>
      <c r="Z975" s="116"/>
      <c r="AA975" s="116"/>
      <c r="AB975" s="55">
        <f t="shared" si="85"/>
        <v>0</v>
      </c>
      <c r="AC975" s="39"/>
      <c r="AD975" s="96" t="str">
        <f t="shared" si="86"/>
        <v>No</v>
      </c>
      <c r="AE975" s="18" t="str">
        <f>IFERROR(VLOOKUP(L975,'EFM Funds June 2020'!D:M,9,FALSE),"No")</f>
        <v>No</v>
      </c>
      <c r="AF975" s="18" t="str">
        <f>IFERROR(VLOOKUP(W975,'EFM Funds June 2020'!D:L,9,FALSE),"No")</f>
        <v>No</v>
      </c>
      <c r="AG975" s="19" t="str">
        <f t="shared" ca="1" si="87"/>
        <v>No</v>
      </c>
      <c r="AH975" s="19" t="str">
        <f t="shared" si="88"/>
        <v>No</v>
      </c>
      <c r="AI975" s="56" t="str">
        <f t="shared" ca="1" si="89"/>
        <v>Yes</v>
      </c>
      <c r="AJ975" s="56" t="str">
        <f ca="1">IFERROR(IF(OR($R$1&gt;Q975+90,$R$1&gt;VLOOKUP(W975,'EFM Funds June 2020'!D:E,2,FALSE)+90),"Yes","No"),"No")</f>
        <v>No</v>
      </c>
      <c r="AK975" s="56" t="str">
        <f>IFERROR(IF(OR(IFERROR(IF(AND(VLOOKUP(L975,'EFM Funds June 2020'!$D:$M,10,FALSE)="Yes",T975&lt;0),"Yes","No"),"No")="Yes",IFERROR(IF(AND(VLOOKUP(W975,'EFM Funds June 2020'!$D:$M,10,FALSE)="Yes",AA975&gt;0),"Yes","No"),"No")="Yes"),"Yes","No"),"No")</f>
        <v>No</v>
      </c>
      <c r="AL975" s="95" t="str">
        <f t="shared" si="90"/>
        <v>NoNo</v>
      </c>
    </row>
    <row r="976" spans="1:38" s="12" customFormat="1" x14ac:dyDescent="0.35">
      <c r="A976" s="13"/>
      <c r="B976" s="20"/>
      <c r="C976" s="20"/>
      <c r="D976" s="13"/>
      <c r="E976" s="13"/>
      <c r="F976" s="13"/>
      <c r="G976" s="21"/>
      <c r="H976" s="104"/>
      <c r="I976" s="21"/>
      <c r="J976" s="21"/>
      <c r="K976" s="13"/>
      <c r="L976" s="13"/>
      <c r="M976" s="20"/>
      <c r="N976" s="13"/>
      <c r="O976" s="13"/>
      <c r="P976" s="13"/>
      <c r="Q976" s="22"/>
      <c r="R976" s="13"/>
      <c r="S976" s="13"/>
      <c r="T976" s="13"/>
      <c r="U976" s="116"/>
      <c r="V976" s="116"/>
      <c r="W976" s="116"/>
      <c r="X976" s="118"/>
      <c r="Y976" s="120"/>
      <c r="Z976" s="116"/>
      <c r="AA976" s="116"/>
      <c r="AB976" s="55">
        <f t="shared" si="85"/>
        <v>0</v>
      </c>
      <c r="AC976" s="39"/>
      <c r="AD976" s="96" t="str">
        <f t="shared" si="86"/>
        <v>No</v>
      </c>
      <c r="AE976" s="18" t="str">
        <f>IFERROR(VLOOKUP(L976,'EFM Funds June 2020'!D:M,9,FALSE),"No")</f>
        <v>No</v>
      </c>
      <c r="AF976" s="18" t="str">
        <f>IFERROR(VLOOKUP(W976,'EFM Funds June 2020'!D:L,9,FALSE),"No")</f>
        <v>No</v>
      </c>
      <c r="AG976" s="19" t="str">
        <f t="shared" ca="1" si="87"/>
        <v>No</v>
      </c>
      <c r="AH976" s="19" t="str">
        <f t="shared" si="88"/>
        <v>No</v>
      </c>
      <c r="AI976" s="56" t="str">
        <f t="shared" ca="1" si="89"/>
        <v>Yes</v>
      </c>
      <c r="AJ976" s="56" t="str">
        <f ca="1">IFERROR(IF(OR($R$1&gt;Q976+90,$R$1&gt;VLOOKUP(W976,'EFM Funds June 2020'!D:E,2,FALSE)+90),"Yes","No"),"No")</f>
        <v>No</v>
      </c>
      <c r="AK976" s="56" t="str">
        <f>IFERROR(IF(OR(IFERROR(IF(AND(VLOOKUP(L976,'EFM Funds June 2020'!$D:$M,10,FALSE)="Yes",T976&lt;0),"Yes","No"),"No")="Yes",IFERROR(IF(AND(VLOOKUP(W976,'EFM Funds June 2020'!$D:$M,10,FALSE)="Yes",AA976&gt;0),"Yes","No"),"No")="Yes"),"Yes","No"),"No")</f>
        <v>No</v>
      </c>
      <c r="AL976" s="95" t="str">
        <f t="shared" si="90"/>
        <v>NoNo</v>
      </c>
    </row>
    <row r="977" spans="1:38" s="12" customFormat="1" x14ac:dyDescent="0.35">
      <c r="A977" s="13"/>
      <c r="B977" s="20"/>
      <c r="C977" s="20"/>
      <c r="D977" s="13"/>
      <c r="E977" s="13"/>
      <c r="F977" s="13"/>
      <c r="G977" s="21"/>
      <c r="H977" s="104"/>
      <c r="I977" s="21"/>
      <c r="J977" s="21"/>
      <c r="K977" s="13"/>
      <c r="L977" s="13"/>
      <c r="M977" s="20"/>
      <c r="N977" s="13"/>
      <c r="O977" s="13"/>
      <c r="P977" s="13"/>
      <c r="Q977" s="22"/>
      <c r="R977" s="13"/>
      <c r="S977" s="13"/>
      <c r="T977" s="13"/>
      <c r="U977" s="116"/>
      <c r="V977" s="116"/>
      <c r="W977" s="116"/>
      <c r="X977" s="118"/>
      <c r="Y977" s="120"/>
      <c r="Z977" s="116"/>
      <c r="AA977" s="116"/>
      <c r="AB977" s="55">
        <f t="shared" si="85"/>
        <v>0</v>
      </c>
      <c r="AC977" s="39"/>
      <c r="AD977" s="96" t="str">
        <f t="shared" si="86"/>
        <v>No</v>
      </c>
      <c r="AE977" s="18" t="str">
        <f>IFERROR(VLOOKUP(L977,'EFM Funds June 2020'!D:M,9,FALSE),"No")</f>
        <v>No</v>
      </c>
      <c r="AF977" s="18" t="str">
        <f>IFERROR(VLOOKUP(W977,'EFM Funds June 2020'!D:L,9,FALSE),"No")</f>
        <v>No</v>
      </c>
      <c r="AG977" s="19" t="str">
        <f t="shared" ca="1" si="87"/>
        <v>No</v>
      </c>
      <c r="AH977" s="19" t="str">
        <f t="shared" si="88"/>
        <v>No</v>
      </c>
      <c r="AI977" s="56" t="str">
        <f t="shared" ca="1" si="89"/>
        <v>Yes</v>
      </c>
      <c r="AJ977" s="56" t="str">
        <f ca="1">IFERROR(IF(OR($R$1&gt;Q977+90,$R$1&gt;VLOOKUP(W977,'EFM Funds June 2020'!D:E,2,FALSE)+90),"Yes","No"),"No")</f>
        <v>No</v>
      </c>
      <c r="AK977" s="56" t="str">
        <f>IFERROR(IF(OR(IFERROR(IF(AND(VLOOKUP(L977,'EFM Funds June 2020'!$D:$M,10,FALSE)="Yes",T977&lt;0),"Yes","No"),"No")="Yes",IFERROR(IF(AND(VLOOKUP(W977,'EFM Funds June 2020'!$D:$M,10,FALSE)="Yes",AA977&gt;0),"Yes","No"),"No")="Yes"),"Yes","No"),"No")</f>
        <v>No</v>
      </c>
      <c r="AL977" s="95" t="str">
        <f t="shared" si="90"/>
        <v>NoNo</v>
      </c>
    </row>
    <row r="978" spans="1:38" s="12" customFormat="1" x14ac:dyDescent="0.35">
      <c r="A978" s="13"/>
      <c r="B978" s="20"/>
      <c r="C978" s="20"/>
      <c r="D978" s="13"/>
      <c r="E978" s="13"/>
      <c r="F978" s="13"/>
      <c r="G978" s="21"/>
      <c r="H978" s="104"/>
      <c r="I978" s="21"/>
      <c r="J978" s="21"/>
      <c r="K978" s="13"/>
      <c r="L978" s="13"/>
      <c r="M978" s="20"/>
      <c r="N978" s="13"/>
      <c r="O978" s="13"/>
      <c r="P978" s="13"/>
      <c r="Q978" s="22"/>
      <c r="R978" s="13"/>
      <c r="S978" s="13"/>
      <c r="T978" s="13"/>
      <c r="U978" s="116"/>
      <c r="V978" s="116"/>
      <c r="W978" s="116"/>
      <c r="X978" s="118"/>
      <c r="Y978" s="120"/>
      <c r="Z978" s="116"/>
      <c r="AA978" s="116"/>
      <c r="AB978" s="55">
        <f t="shared" si="85"/>
        <v>0</v>
      </c>
      <c r="AC978" s="39"/>
      <c r="AD978" s="96" t="str">
        <f t="shared" si="86"/>
        <v>No</v>
      </c>
      <c r="AE978" s="18" t="str">
        <f>IFERROR(VLOOKUP(L978,'EFM Funds June 2020'!D:M,9,FALSE),"No")</f>
        <v>No</v>
      </c>
      <c r="AF978" s="18" t="str">
        <f>IFERROR(VLOOKUP(W978,'EFM Funds June 2020'!D:L,9,FALSE),"No")</f>
        <v>No</v>
      </c>
      <c r="AG978" s="19" t="str">
        <f t="shared" ca="1" si="87"/>
        <v>No</v>
      </c>
      <c r="AH978" s="19" t="str">
        <f t="shared" si="88"/>
        <v>No</v>
      </c>
      <c r="AI978" s="56" t="str">
        <f t="shared" ca="1" si="89"/>
        <v>Yes</v>
      </c>
      <c r="AJ978" s="56" t="str">
        <f ca="1">IFERROR(IF(OR($R$1&gt;Q978+90,$R$1&gt;VLOOKUP(W978,'EFM Funds June 2020'!D:E,2,FALSE)+90),"Yes","No"),"No")</f>
        <v>No</v>
      </c>
      <c r="AK978" s="56" t="str">
        <f>IFERROR(IF(OR(IFERROR(IF(AND(VLOOKUP(L978,'EFM Funds June 2020'!$D:$M,10,FALSE)="Yes",T978&lt;0),"Yes","No"),"No")="Yes",IFERROR(IF(AND(VLOOKUP(W978,'EFM Funds June 2020'!$D:$M,10,FALSE)="Yes",AA978&gt;0),"Yes","No"),"No")="Yes"),"Yes","No"),"No")</f>
        <v>No</v>
      </c>
      <c r="AL978" s="95" t="str">
        <f t="shared" si="90"/>
        <v>NoNo</v>
      </c>
    </row>
    <row r="979" spans="1:38" s="12" customFormat="1" x14ac:dyDescent="0.35">
      <c r="A979" s="13"/>
      <c r="B979" s="20"/>
      <c r="C979" s="20"/>
      <c r="D979" s="13"/>
      <c r="E979" s="13"/>
      <c r="F979" s="13"/>
      <c r="G979" s="21"/>
      <c r="H979" s="104"/>
      <c r="I979" s="21"/>
      <c r="J979" s="21"/>
      <c r="K979" s="13"/>
      <c r="L979" s="13"/>
      <c r="M979" s="20"/>
      <c r="N979" s="13"/>
      <c r="O979" s="13"/>
      <c r="P979" s="13"/>
      <c r="Q979" s="22"/>
      <c r="R979" s="13"/>
      <c r="S979" s="13"/>
      <c r="T979" s="13"/>
      <c r="U979" s="116"/>
      <c r="V979" s="116"/>
      <c r="W979" s="116"/>
      <c r="X979" s="118"/>
      <c r="Y979" s="120"/>
      <c r="Z979" s="116"/>
      <c r="AA979" s="116"/>
      <c r="AB979" s="55">
        <f t="shared" ref="AB979:AB984" si="91">T979-AA979</f>
        <v>0</v>
      </c>
      <c r="AC979" s="39"/>
      <c r="AD979" s="96" t="str">
        <f t="shared" si="86"/>
        <v>No</v>
      </c>
      <c r="AE979" s="18" t="str">
        <f>IFERROR(VLOOKUP(L979,'EFM Funds June 2020'!D:M,9,FALSE),"No")</f>
        <v>No</v>
      </c>
      <c r="AF979" s="18" t="str">
        <f>IFERROR(VLOOKUP(W979,'EFM Funds June 2020'!D:L,9,FALSE),"No")</f>
        <v>No</v>
      </c>
      <c r="AG979" s="19" t="str">
        <f t="shared" ca="1" si="87"/>
        <v>No</v>
      </c>
      <c r="AH979" s="19" t="str">
        <f t="shared" si="88"/>
        <v>No</v>
      </c>
      <c r="AI979" s="56" t="str">
        <f t="shared" ca="1" si="89"/>
        <v>Yes</v>
      </c>
      <c r="AJ979" s="56" t="str">
        <f ca="1">IFERROR(IF(OR($R$1&gt;Q979+90,$R$1&gt;VLOOKUP(W979,'EFM Funds June 2020'!D:E,2,FALSE)+90),"Yes","No"),"No")</f>
        <v>No</v>
      </c>
      <c r="AK979" s="56" t="str">
        <f>IFERROR(IF(OR(IFERROR(IF(AND(VLOOKUP(L979,'EFM Funds June 2020'!$D:$M,10,FALSE)="Yes",T979&lt;0),"Yes","No"),"No")="Yes",IFERROR(IF(AND(VLOOKUP(W979,'EFM Funds June 2020'!$D:$M,10,FALSE)="Yes",AA979&gt;0),"Yes","No"),"No")="Yes"),"Yes","No"),"No")</f>
        <v>No</v>
      </c>
      <c r="AL979" s="95" t="str">
        <f t="shared" si="90"/>
        <v>NoNo</v>
      </c>
    </row>
    <row r="980" spans="1:38" s="12" customFormat="1" x14ac:dyDescent="0.35">
      <c r="A980" s="13"/>
      <c r="B980" s="20"/>
      <c r="C980" s="20"/>
      <c r="D980" s="13"/>
      <c r="E980" s="13"/>
      <c r="F980" s="13"/>
      <c r="G980" s="21"/>
      <c r="H980" s="104"/>
      <c r="I980" s="21"/>
      <c r="J980" s="21"/>
      <c r="K980" s="13"/>
      <c r="L980" s="13"/>
      <c r="M980" s="20"/>
      <c r="N980" s="13"/>
      <c r="O980" s="13"/>
      <c r="P980" s="13"/>
      <c r="Q980" s="22"/>
      <c r="R980" s="13"/>
      <c r="S980" s="13"/>
      <c r="T980" s="13"/>
      <c r="U980" s="116"/>
      <c r="V980" s="116"/>
      <c r="W980" s="116"/>
      <c r="X980" s="118"/>
      <c r="Y980" s="120"/>
      <c r="Z980" s="116"/>
      <c r="AA980" s="116"/>
      <c r="AB980" s="55">
        <f t="shared" si="91"/>
        <v>0</v>
      </c>
      <c r="AC980" s="39"/>
      <c r="AD980" s="96" t="str">
        <f t="shared" ref="AD980:AD984" si="92">IF(ISNUMBER(SEARCH("Yes",AL980)),"Yes","No")</f>
        <v>No</v>
      </c>
      <c r="AE980" s="18" t="str">
        <f>IFERROR(VLOOKUP(L980,'EFM Funds June 2020'!D:M,9,FALSE),"No")</f>
        <v>No</v>
      </c>
      <c r="AF980" s="18" t="str">
        <f>IFERROR(VLOOKUP(W980,'EFM Funds June 2020'!D:L,9,FALSE),"No")</f>
        <v>No</v>
      </c>
      <c r="AG980" s="19" t="str">
        <f t="shared" ref="AG980:AG984" ca="1" si="93">IF(AND(AI980="Yes",AK980="Yes"),"Yes",IF(AND(AJ980="Yes",AK980="Yes"),"Yes","No"))</f>
        <v>No</v>
      </c>
      <c r="AH980" s="19" t="str">
        <f t="shared" ref="AH980:AH984" si="94">IF(OR(R980="GSHIP",R980="FEEREM",R980="GSPFR",R980="TUITRM",R980="CMPFEE"),"Yes","No")</f>
        <v>No</v>
      </c>
      <c r="AI980" s="56" t="str">
        <f t="shared" ref="AI980:AI984" ca="1" si="95">IFERROR(IF($R$1&gt;=(H980+120),"Yes","No"),"")</f>
        <v>Yes</v>
      </c>
      <c r="AJ980" s="56" t="str">
        <f ca="1">IFERROR(IF(OR($R$1&gt;Q980+90,$R$1&gt;VLOOKUP(W980,'EFM Funds June 2020'!D:E,2,FALSE)+90),"Yes","No"),"No")</f>
        <v>No</v>
      </c>
      <c r="AK980" s="56" t="str">
        <f>IFERROR(IF(OR(IFERROR(IF(AND(VLOOKUP(L980,'EFM Funds June 2020'!$D:$M,10,FALSE)="Yes",T980&lt;0),"Yes","No"),"No")="Yes",IFERROR(IF(AND(VLOOKUP(W980,'EFM Funds June 2020'!$D:$M,10,FALSE)="Yes",AA980&gt;0),"Yes","No"),"No")="Yes"),"Yes","No"),"No")</f>
        <v>No</v>
      </c>
      <c r="AL980" s="95" t="str">
        <f t="shared" ref="AL980:AL984" si="96">AE980&amp;AF980</f>
        <v>NoNo</v>
      </c>
    </row>
    <row r="981" spans="1:38" s="12" customFormat="1" x14ac:dyDescent="0.35">
      <c r="A981" s="13"/>
      <c r="B981" s="20"/>
      <c r="C981" s="20"/>
      <c r="D981" s="13"/>
      <c r="E981" s="13"/>
      <c r="F981" s="13"/>
      <c r="G981" s="21"/>
      <c r="H981" s="104"/>
      <c r="I981" s="21"/>
      <c r="J981" s="21"/>
      <c r="K981" s="13"/>
      <c r="L981" s="13"/>
      <c r="M981" s="20"/>
      <c r="N981" s="13"/>
      <c r="O981" s="13"/>
      <c r="P981" s="13"/>
      <c r="Q981" s="22"/>
      <c r="R981" s="13"/>
      <c r="S981" s="13"/>
      <c r="T981" s="13"/>
      <c r="U981" s="116"/>
      <c r="V981" s="116"/>
      <c r="W981" s="116"/>
      <c r="X981" s="118"/>
      <c r="Y981" s="120"/>
      <c r="Z981" s="116"/>
      <c r="AA981" s="116"/>
      <c r="AB981" s="55">
        <f t="shared" si="91"/>
        <v>0</v>
      </c>
      <c r="AC981" s="39"/>
      <c r="AD981" s="96" t="str">
        <f t="shared" si="92"/>
        <v>No</v>
      </c>
      <c r="AE981" s="18" t="str">
        <f>IFERROR(VLOOKUP(L981,'EFM Funds June 2020'!D:M,9,FALSE),"No")</f>
        <v>No</v>
      </c>
      <c r="AF981" s="18" t="str">
        <f>IFERROR(VLOOKUP(W981,'EFM Funds June 2020'!D:L,9,FALSE),"No")</f>
        <v>No</v>
      </c>
      <c r="AG981" s="19" t="str">
        <f t="shared" ca="1" si="93"/>
        <v>No</v>
      </c>
      <c r="AH981" s="19" t="str">
        <f t="shared" si="94"/>
        <v>No</v>
      </c>
      <c r="AI981" s="56" t="str">
        <f t="shared" ca="1" si="95"/>
        <v>Yes</v>
      </c>
      <c r="AJ981" s="56" t="str">
        <f ca="1">IFERROR(IF(OR($R$1&gt;Q981+90,$R$1&gt;VLOOKUP(W981,'EFM Funds June 2020'!D:E,2,FALSE)+90),"Yes","No"),"No")</f>
        <v>No</v>
      </c>
      <c r="AK981" s="56" t="str">
        <f>IFERROR(IF(OR(IFERROR(IF(AND(VLOOKUP(L981,'EFM Funds June 2020'!$D:$M,10,FALSE)="Yes",T981&lt;0),"Yes","No"),"No")="Yes",IFERROR(IF(AND(VLOOKUP(W981,'EFM Funds June 2020'!$D:$M,10,FALSE)="Yes",AA981&gt;0),"Yes","No"),"No")="Yes"),"Yes","No"),"No")</f>
        <v>No</v>
      </c>
      <c r="AL981" s="95" t="str">
        <f t="shared" si="96"/>
        <v>NoNo</v>
      </c>
    </row>
    <row r="982" spans="1:38" s="12" customFormat="1" x14ac:dyDescent="0.35">
      <c r="A982" s="13"/>
      <c r="B982" s="20"/>
      <c r="C982" s="20"/>
      <c r="D982" s="13"/>
      <c r="E982" s="13"/>
      <c r="F982" s="13"/>
      <c r="G982" s="21"/>
      <c r="H982" s="104"/>
      <c r="I982" s="21"/>
      <c r="J982" s="21"/>
      <c r="K982" s="13"/>
      <c r="L982" s="13"/>
      <c r="M982" s="20"/>
      <c r="N982" s="13"/>
      <c r="O982" s="13"/>
      <c r="P982" s="13"/>
      <c r="Q982" s="22"/>
      <c r="R982" s="13"/>
      <c r="S982" s="13"/>
      <c r="T982" s="13"/>
      <c r="U982" s="116"/>
      <c r="V982" s="116"/>
      <c r="W982" s="116"/>
      <c r="X982" s="118"/>
      <c r="Y982" s="120"/>
      <c r="Z982" s="116"/>
      <c r="AA982" s="116"/>
      <c r="AB982" s="55">
        <f t="shared" si="91"/>
        <v>0</v>
      </c>
      <c r="AC982" s="39"/>
      <c r="AD982" s="96" t="str">
        <f t="shared" si="92"/>
        <v>No</v>
      </c>
      <c r="AE982" s="18" t="str">
        <f>IFERROR(VLOOKUP(L982,'EFM Funds June 2020'!D:M,9,FALSE),"No")</f>
        <v>No</v>
      </c>
      <c r="AF982" s="18" t="str">
        <f>IFERROR(VLOOKUP(W982,'EFM Funds June 2020'!D:L,9,FALSE),"No")</f>
        <v>No</v>
      </c>
      <c r="AG982" s="19" t="str">
        <f t="shared" ca="1" si="93"/>
        <v>No</v>
      </c>
      <c r="AH982" s="19" t="str">
        <f t="shared" si="94"/>
        <v>No</v>
      </c>
      <c r="AI982" s="56" t="str">
        <f t="shared" ca="1" si="95"/>
        <v>Yes</v>
      </c>
      <c r="AJ982" s="56" t="str">
        <f ca="1">IFERROR(IF(OR($R$1&gt;Q982+90,$R$1&gt;VLOOKUP(W982,'EFM Funds June 2020'!D:E,2,FALSE)+90),"Yes","No"),"No")</f>
        <v>No</v>
      </c>
      <c r="AK982" s="56" t="str">
        <f>IFERROR(IF(OR(IFERROR(IF(AND(VLOOKUP(L982,'EFM Funds June 2020'!$D:$M,10,FALSE)="Yes",T982&lt;0),"Yes","No"),"No")="Yes",IFERROR(IF(AND(VLOOKUP(W982,'EFM Funds June 2020'!$D:$M,10,FALSE)="Yes",AA982&gt;0),"Yes","No"),"No")="Yes"),"Yes","No"),"No")</f>
        <v>No</v>
      </c>
      <c r="AL982" s="95" t="str">
        <f t="shared" si="96"/>
        <v>NoNo</v>
      </c>
    </row>
    <row r="983" spans="1:38" s="12" customFormat="1" x14ac:dyDescent="0.35">
      <c r="A983" s="13"/>
      <c r="B983" s="20"/>
      <c r="C983" s="20"/>
      <c r="D983" s="13"/>
      <c r="E983" s="13"/>
      <c r="F983" s="13"/>
      <c r="G983" s="21"/>
      <c r="H983" s="104"/>
      <c r="I983" s="21"/>
      <c r="J983" s="21"/>
      <c r="K983" s="13"/>
      <c r="L983" s="13"/>
      <c r="M983" s="20"/>
      <c r="N983" s="13"/>
      <c r="O983" s="13"/>
      <c r="P983" s="13"/>
      <c r="Q983" s="22"/>
      <c r="R983" s="13"/>
      <c r="S983" s="13"/>
      <c r="T983" s="13"/>
      <c r="U983" s="116"/>
      <c r="V983" s="116"/>
      <c r="W983" s="116"/>
      <c r="X983" s="118"/>
      <c r="Y983" s="120"/>
      <c r="Z983" s="116"/>
      <c r="AA983" s="116"/>
      <c r="AB983" s="55">
        <f t="shared" si="91"/>
        <v>0</v>
      </c>
      <c r="AC983" s="39"/>
      <c r="AD983" s="96" t="str">
        <f t="shared" si="92"/>
        <v>No</v>
      </c>
      <c r="AE983" s="18" t="str">
        <f>IFERROR(VLOOKUP(L983,'EFM Funds June 2020'!D:M,9,FALSE),"No")</f>
        <v>No</v>
      </c>
      <c r="AF983" s="18" t="str">
        <f>IFERROR(VLOOKUP(W983,'EFM Funds June 2020'!D:L,9,FALSE),"No")</f>
        <v>No</v>
      </c>
      <c r="AG983" s="19" t="str">
        <f t="shared" ca="1" si="93"/>
        <v>No</v>
      </c>
      <c r="AH983" s="19" t="str">
        <f t="shared" si="94"/>
        <v>No</v>
      </c>
      <c r="AI983" s="56" t="str">
        <f t="shared" ca="1" si="95"/>
        <v>Yes</v>
      </c>
      <c r="AJ983" s="56" t="str">
        <f ca="1">IFERROR(IF(OR($R$1&gt;Q983+90,$R$1&gt;VLOOKUP(W983,'EFM Funds June 2020'!D:E,2,FALSE)+90),"Yes","No"),"No")</f>
        <v>No</v>
      </c>
      <c r="AK983" s="56" t="str">
        <f>IFERROR(IF(OR(IFERROR(IF(AND(VLOOKUP(L983,'EFM Funds June 2020'!$D:$M,10,FALSE)="Yes",T983&lt;0),"Yes","No"),"No")="Yes",IFERROR(IF(AND(VLOOKUP(W983,'EFM Funds June 2020'!$D:$M,10,FALSE)="Yes",AA983&gt;0),"Yes","No"),"No")="Yes"),"Yes","No"),"No")</f>
        <v>No</v>
      </c>
      <c r="AL983" s="95" t="str">
        <f t="shared" si="96"/>
        <v>NoNo</v>
      </c>
    </row>
    <row r="984" spans="1:38" s="12" customFormat="1" x14ac:dyDescent="0.35">
      <c r="A984" s="13"/>
      <c r="B984" s="20"/>
      <c r="C984" s="20"/>
      <c r="D984" s="13"/>
      <c r="E984" s="13"/>
      <c r="F984" s="13"/>
      <c r="G984" s="21"/>
      <c r="H984" s="104"/>
      <c r="I984" s="21"/>
      <c r="J984" s="21"/>
      <c r="K984" s="13"/>
      <c r="L984" s="13"/>
      <c r="M984" s="20"/>
      <c r="N984" s="13"/>
      <c r="O984" s="13"/>
      <c r="P984" s="13"/>
      <c r="Q984" s="22"/>
      <c r="R984" s="13"/>
      <c r="S984" s="13"/>
      <c r="T984" s="13"/>
      <c r="U984" s="116"/>
      <c r="V984" s="116"/>
      <c r="W984" s="116"/>
      <c r="X984" s="118"/>
      <c r="Y984" s="120"/>
      <c r="Z984" s="116"/>
      <c r="AA984" s="116"/>
      <c r="AB984" s="55">
        <f t="shared" si="91"/>
        <v>0</v>
      </c>
      <c r="AC984" s="39"/>
      <c r="AD984" s="96" t="str">
        <f t="shared" si="92"/>
        <v>No</v>
      </c>
      <c r="AE984" s="18" t="str">
        <f>IFERROR(VLOOKUP(L984,'EFM Funds June 2020'!D:M,9,FALSE),"No")</f>
        <v>No</v>
      </c>
      <c r="AF984" s="18" t="str">
        <f>IFERROR(VLOOKUP(W984,'EFM Funds June 2020'!D:L,9,FALSE),"No")</f>
        <v>No</v>
      </c>
      <c r="AG984" s="19" t="str">
        <f t="shared" ca="1" si="93"/>
        <v>No</v>
      </c>
      <c r="AH984" s="19" t="str">
        <f t="shared" si="94"/>
        <v>No</v>
      </c>
      <c r="AI984" s="56" t="str">
        <f t="shared" ca="1" si="95"/>
        <v>Yes</v>
      </c>
      <c r="AJ984" s="56" t="str">
        <f ca="1">IFERROR(IF(OR($R$1&gt;Q984+90,$R$1&gt;VLOOKUP(W984,'EFM Funds June 2020'!D:E,2,FALSE)+90),"Yes","No"),"No")</f>
        <v>No</v>
      </c>
      <c r="AK984" s="56" t="str">
        <f>IFERROR(IF(OR(IFERROR(IF(AND(VLOOKUP(L984,'EFM Funds June 2020'!$D:$M,10,FALSE)="Yes",T984&lt;0),"Yes","No"),"No")="Yes",IFERROR(IF(AND(VLOOKUP(W984,'EFM Funds June 2020'!$D:$M,10,FALSE)="Yes",AA984&gt;0),"Yes","No"),"No")="Yes"),"Yes","No"),"No")</f>
        <v>No</v>
      </c>
      <c r="AL984" s="95" t="str">
        <f t="shared" si="96"/>
        <v>NoNo</v>
      </c>
    </row>
  </sheetData>
  <sheetProtection algorithmName="SHA-512" hashValue="2M9UQ4rATd4ofvNyfuHD0mSdAOtxL5hva3ezpsQjlolObOSa3j9WylYXQ7UesN6HlFEMvnpa9BXEyBf3AwdlnQ==" saltValue="ST866irNu9anXLi7i4Q1Tw==" spinCount="100000" sheet="1"/>
  <mergeCells count="13">
    <mergeCell ref="U17:AA17"/>
    <mergeCell ref="N9:S9"/>
    <mergeCell ref="F10:M10"/>
    <mergeCell ref="N10:S10"/>
    <mergeCell ref="C11:E13"/>
    <mergeCell ref="F11:M13"/>
    <mergeCell ref="N11:S13"/>
    <mergeCell ref="N8:S8"/>
    <mergeCell ref="F1:I1"/>
    <mergeCell ref="R1:S1"/>
    <mergeCell ref="F2:I2"/>
    <mergeCell ref="F3:I3"/>
    <mergeCell ref="N7:S7"/>
  </mergeCells>
  <conditionalFormatting sqref="C11:C12">
    <cfRule type="expression" dxfId="20" priority="17">
      <formula>$G$6&lt;&gt;0</formula>
    </cfRule>
  </conditionalFormatting>
  <conditionalFormatting sqref="F11:F12">
    <cfRule type="expression" dxfId="19" priority="16">
      <formula>$G$6&lt;&gt;0</formula>
    </cfRule>
  </conditionalFormatting>
  <conditionalFormatting sqref="AA2">
    <cfRule type="expression" dxfId="18" priority="15">
      <formula>$AA$2&lt;&gt;0</formula>
    </cfRule>
  </conditionalFormatting>
  <conditionalFormatting sqref="AA3">
    <cfRule type="expression" dxfId="17" priority="14">
      <formula>$AA$3&lt;&gt;0</formula>
    </cfRule>
  </conditionalFormatting>
  <conditionalFormatting sqref="AA4">
    <cfRule type="expression" dxfId="16" priority="13">
      <formula>$AA$4&lt;&gt;0</formula>
    </cfRule>
  </conditionalFormatting>
  <conditionalFormatting sqref="AA5">
    <cfRule type="expression" dxfId="15" priority="12">
      <formula>$AA$5&lt;&gt;0</formula>
    </cfRule>
  </conditionalFormatting>
  <conditionalFormatting sqref="AA6">
    <cfRule type="expression" dxfId="14" priority="11">
      <formula>$AA$6&lt;&gt;0</formula>
    </cfRule>
  </conditionalFormatting>
  <conditionalFormatting sqref="AA7">
    <cfRule type="expression" dxfId="13" priority="10">
      <formula>$AA$7&lt;&gt;0</formula>
    </cfRule>
  </conditionalFormatting>
  <conditionalFormatting sqref="AA8">
    <cfRule type="expression" dxfId="12" priority="9">
      <formula>$AA$8&lt;&gt;0</formula>
    </cfRule>
  </conditionalFormatting>
  <conditionalFormatting sqref="AA13">
    <cfRule type="expression" dxfId="11" priority="8">
      <formula>$AA$13&lt;&gt;0</formula>
    </cfRule>
  </conditionalFormatting>
  <conditionalFormatting sqref="W16">
    <cfRule type="expression" dxfId="10" priority="7">
      <formula>$W$16&lt;&gt;0</formula>
    </cfRule>
  </conditionalFormatting>
  <conditionalFormatting sqref="AA9">
    <cfRule type="expression" dxfId="9" priority="6">
      <formula>$AA$9&lt;&gt;0</formula>
    </cfRule>
  </conditionalFormatting>
  <conditionalFormatting sqref="AA10">
    <cfRule type="expression" dxfId="8" priority="5">
      <formula>$AA$10&lt;&gt;0</formula>
    </cfRule>
  </conditionalFormatting>
  <conditionalFormatting sqref="AA12">
    <cfRule type="expression" dxfId="7" priority="21">
      <formula>$AA$12&lt;&gt;0</formula>
    </cfRule>
  </conditionalFormatting>
  <conditionalFormatting sqref="AA11">
    <cfRule type="expression" dxfId="6" priority="4">
      <formula>$AA$11&lt;&gt;0</formula>
    </cfRule>
  </conditionalFormatting>
  <conditionalFormatting sqref="W2">
    <cfRule type="expression" dxfId="5" priority="3">
      <formula>$W$2&lt;&gt;0</formula>
    </cfRule>
  </conditionalFormatting>
  <conditionalFormatting sqref="W3">
    <cfRule type="expression" dxfId="4" priority="2">
      <formula>$W$3&lt;&gt;0</formula>
    </cfRule>
  </conditionalFormatting>
  <conditionalFormatting sqref="W13">
    <cfRule type="expression" dxfId="3" priority="1">
      <formula>$W$13&lt;&gt;0</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0" operator="equal" id="{4BB07CE6-3BA5-4968-A9A2-CC972E804451}">
            <xm:f>List!$A$8</xm:f>
            <x14:dxf>
              <font>
                <color theme="0"/>
              </font>
              <fill>
                <patternFill>
                  <bgColor rgb="FFFF0000"/>
                </patternFill>
              </fill>
            </x14:dxf>
          </x14:cfRule>
          <xm:sqref>F4</xm:sqref>
        </x14:conditionalFormatting>
        <x14:conditionalFormatting xmlns:xm="http://schemas.microsoft.com/office/excel/2006/main">
          <x14:cfRule type="cellIs" priority="19" operator="equal" id="{5F4E3E24-29A4-49B6-A330-091797EBFE08}">
            <xm:f>List!$A$8</xm:f>
            <x14:dxf>
              <font>
                <color theme="0"/>
              </font>
              <fill>
                <patternFill>
                  <bgColor rgb="FFFF0000"/>
                </patternFill>
              </fill>
            </x14:dxf>
          </x14:cfRule>
          <xm:sqref>F5</xm:sqref>
        </x14:conditionalFormatting>
        <x14:conditionalFormatting xmlns:xm="http://schemas.microsoft.com/office/excel/2006/main">
          <x14:cfRule type="cellIs" priority="18" operator="equal" id="{7E9B0FFC-359A-493F-81A6-D905DBFACABA}">
            <xm:f>List!$A$8</xm:f>
            <x14:dxf>
              <font>
                <color theme="0"/>
              </font>
              <fill>
                <patternFill>
                  <bgColor rgb="FFFF0000"/>
                </patternFill>
              </fill>
            </x14:dxf>
          </x14:cfRule>
          <xm:sqref>F6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List!$A$1:$A$4</xm:f>
          </x14:formula1>
          <xm:sqref>F3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4"/>
  <sheetViews>
    <sheetView workbookViewId="0">
      <selection activeCell="A15" sqref="A15"/>
    </sheetView>
  </sheetViews>
  <sheetFormatPr defaultRowHeight="14.5" x14ac:dyDescent="0.35"/>
  <sheetData>
    <row r="1" spans="1:1" x14ac:dyDescent="0.35">
      <c r="A1" t="s">
        <v>61</v>
      </c>
    </row>
    <row r="2" spans="1:1" x14ac:dyDescent="0.35">
      <c r="A2" t="s">
        <v>33</v>
      </c>
    </row>
    <row r="3" spans="1:1" x14ac:dyDescent="0.35">
      <c r="A3" t="s">
        <v>32</v>
      </c>
    </row>
    <row r="4" spans="1:1" x14ac:dyDescent="0.35">
      <c r="A4" t="s">
        <v>34</v>
      </c>
    </row>
    <row r="8" spans="1:1" x14ac:dyDescent="0.35">
      <c r="A8" t="s">
        <v>164</v>
      </c>
    </row>
    <row r="9" spans="1:1" x14ac:dyDescent="0.35">
      <c r="A9" t="s">
        <v>165</v>
      </c>
    </row>
    <row r="12" spans="1:1" x14ac:dyDescent="0.35">
      <c r="A12" t="s">
        <v>12097</v>
      </c>
    </row>
    <row r="14" spans="1:1" x14ac:dyDescent="0.35">
      <c r="A1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887"/>
  <sheetViews>
    <sheetView topLeftCell="A5462" workbookViewId="0">
      <selection activeCell="D5478" sqref="D5478"/>
    </sheetView>
  </sheetViews>
  <sheetFormatPr defaultRowHeight="14.5" x14ac:dyDescent="0.35"/>
  <cols>
    <col min="3" max="3" width="0" hidden="1" customWidth="1"/>
    <col min="5" max="5" width="16.81640625" customWidth="1"/>
    <col min="6" max="6" width="20.453125" customWidth="1"/>
    <col min="7" max="7" width="12.7265625" customWidth="1"/>
    <col min="9" max="9" width="37.54296875" customWidth="1"/>
    <col min="11" max="11" width="37.1796875" bestFit="1" customWidth="1"/>
    <col min="13" max="13" width="24.26953125" customWidth="1"/>
  </cols>
  <sheetData>
    <row r="1" spans="1:13" ht="15" thickBot="1" x14ac:dyDescent="0.4">
      <c r="A1" s="4" t="s">
        <v>166</v>
      </c>
      <c r="B1" s="4" t="s">
        <v>167</v>
      </c>
      <c r="C1" s="4" t="s">
        <v>90</v>
      </c>
      <c r="D1" s="4" t="s">
        <v>90</v>
      </c>
      <c r="E1" s="4" t="s">
        <v>93</v>
      </c>
      <c r="F1" s="4" t="s">
        <v>168</v>
      </c>
      <c r="G1" s="4" t="s">
        <v>103</v>
      </c>
      <c r="H1" s="4" t="s">
        <v>169</v>
      </c>
      <c r="I1" s="4" t="s">
        <v>170</v>
      </c>
      <c r="J1" s="4" t="s">
        <v>171</v>
      </c>
      <c r="K1" s="4" t="s">
        <v>172</v>
      </c>
      <c r="L1" s="8" t="s">
        <v>173</v>
      </c>
      <c r="M1" s="8" t="s">
        <v>174</v>
      </c>
    </row>
    <row r="2" spans="1:13" ht="15" thickBot="1" x14ac:dyDescent="0.4">
      <c r="A2" s="5" t="s">
        <v>175</v>
      </c>
      <c r="B2" s="5" t="s">
        <v>176</v>
      </c>
      <c r="C2" s="5" t="s">
        <v>177</v>
      </c>
      <c r="D2" s="5">
        <f>C2*1</f>
        <v>30300</v>
      </c>
      <c r="E2" s="6">
        <v>44074</v>
      </c>
      <c r="F2" s="6">
        <f>E2+90</f>
        <v>44164</v>
      </c>
      <c r="G2" s="6" t="str">
        <f ca="1">IF('BCT Template'!R1&gt;F2,"Yes","No")</f>
        <v>Yes</v>
      </c>
      <c r="H2" s="5" t="s">
        <v>178</v>
      </c>
      <c r="I2" s="5" t="s">
        <v>179</v>
      </c>
      <c r="J2" s="5" t="s">
        <v>35</v>
      </c>
      <c r="K2" s="5" t="s">
        <v>180</v>
      </c>
      <c r="L2" s="7" t="s">
        <v>164</v>
      </c>
      <c r="M2" t="str">
        <f>IF(J2=" ","Yes",IF(J2="3","Yes","No"))</f>
        <v>Yes</v>
      </c>
    </row>
    <row r="3" spans="1:13" ht="15" thickBot="1" x14ac:dyDescent="0.4">
      <c r="A3" s="5" t="s">
        <v>175</v>
      </c>
      <c r="B3" s="5" t="s">
        <v>176</v>
      </c>
      <c r="C3" s="5" t="s">
        <v>181</v>
      </c>
      <c r="D3" s="5">
        <f t="shared" ref="D3:D66" si="0">C3*1</f>
        <v>81045</v>
      </c>
      <c r="E3" s="6">
        <v>43100</v>
      </c>
      <c r="F3" s="6">
        <f t="shared" ref="F3:F66" si="1">E3+90</f>
        <v>43190</v>
      </c>
      <c r="G3" s="6" t="str">
        <f>IF('BCT Template'!R2&gt;F3,"Yes","No")</f>
        <v>No</v>
      </c>
      <c r="H3" s="5" t="s">
        <v>182</v>
      </c>
      <c r="I3" s="5" t="s">
        <v>183</v>
      </c>
      <c r="J3" s="5" t="s">
        <v>184</v>
      </c>
      <c r="K3" s="5" t="s">
        <v>185</v>
      </c>
      <c r="L3" s="7" t="s">
        <v>164</v>
      </c>
      <c r="M3" t="str">
        <f t="shared" ref="M3:M66" si="2">IF(J3=" ","Yes",IF(J3="3","Yes","No"))</f>
        <v>No</v>
      </c>
    </row>
    <row r="4" spans="1:13" ht="15" thickBot="1" x14ac:dyDescent="0.4">
      <c r="A4" s="5" t="s">
        <v>175</v>
      </c>
      <c r="B4" s="5" t="s">
        <v>176</v>
      </c>
      <c r="C4" s="5" t="s">
        <v>186</v>
      </c>
      <c r="D4" s="5">
        <f t="shared" si="0"/>
        <v>59615</v>
      </c>
      <c r="E4" s="6">
        <v>44286</v>
      </c>
      <c r="F4" s="6">
        <f t="shared" si="1"/>
        <v>44376</v>
      </c>
      <c r="G4" s="6" t="str">
        <f>IF('BCT Template'!R3&gt;F4,"Yes","No")</f>
        <v>No</v>
      </c>
      <c r="H4" s="5" t="s">
        <v>182</v>
      </c>
      <c r="I4" s="5" t="s">
        <v>183</v>
      </c>
      <c r="J4" s="5" t="s">
        <v>184</v>
      </c>
      <c r="K4" s="5" t="s">
        <v>185</v>
      </c>
      <c r="L4" s="7" t="s">
        <v>164</v>
      </c>
      <c r="M4" t="str">
        <f t="shared" si="2"/>
        <v>No</v>
      </c>
    </row>
    <row r="5" spans="1:13" ht="15" thickBot="1" x14ac:dyDescent="0.4">
      <c r="A5" s="5" t="s">
        <v>175</v>
      </c>
      <c r="B5" s="5" t="s">
        <v>176</v>
      </c>
      <c r="C5" s="5" t="s">
        <v>187</v>
      </c>
      <c r="D5" s="5">
        <f t="shared" si="0"/>
        <v>30124</v>
      </c>
      <c r="E5" s="6">
        <v>44165</v>
      </c>
      <c r="F5" s="6">
        <f>E5+90</f>
        <v>44255</v>
      </c>
      <c r="G5" s="6" t="str">
        <f>IF('BCT Template'!R4&gt;F5,"Yes","No")</f>
        <v>No</v>
      </c>
      <c r="H5" s="5" t="s">
        <v>178</v>
      </c>
      <c r="I5" s="5" t="s">
        <v>179</v>
      </c>
      <c r="J5" s="5" t="s">
        <v>35</v>
      </c>
      <c r="K5" s="5" t="s">
        <v>180</v>
      </c>
      <c r="L5" s="7" t="s">
        <v>164</v>
      </c>
      <c r="M5" t="str">
        <f t="shared" si="2"/>
        <v>Yes</v>
      </c>
    </row>
    <row r="6" spans="1:13" ht="15" thickBot="1" x14ac:dyDescent="0.4">
      <c r="A6" s="5" t="s">
        <v>175</v>
      </c>
      <c r="B6" s="5" t="s">
        <v>176</v>
      </c>
      <c r="C6" s="5" t="s">
        <v>188</v>
      </c>
      <c r="D6" s="5">
        <f t="shared" si="0"/>
        <v>79027</v>
      </c>
      <c r="E6" s="6">
        <v>43921</v>
      </c>
      <c r="F6" s="6">
        <f t="shared" si="1"/>
        <v>44011</v>
      </c>
      <c r="G6" s="6" t="str">
        <f>IF('BCT Template'!R5&gt;F6,"Yes","No")</f>
        <v>No</v>
      </c>
      <c r="H6" s="5" t="s">
        <v>189</v>
      </c>
      <c r="I6" s="5" t="s">
        <v>190</v>
      </c>
      <c r="J6" s="5" t="s">
        <v>184</v>
      </c>
      <c r="K6" s="5" t="s">
        <v>185</v>
      </c>
      <c r="L6" s="7" t="s">
        <v>164</v>
      </c>
      <c r="M6" t="str">
        <f t="shared" si="2"/>
        <v>No</v>
      </c>
    </row>
    <row r="7" spans="1:13" ht="15" thickBot="1" x14ac:dyDescent="0.4">
      <c r="A7" s="5" t="s">
        <v>175</v>
      </c>
      <c r="B7" s="5" t="s">
        <v>176</v>
      </c>
      <c r="C7" s="5" t="s">
        <v>191</v>
      </c>
      <c r="D7" s="5">
        <f t="shared" si="0"/>
        <v>59662</v>
      </c>
      <c r="E7" s="6">
        <v>42155</v>
      </c>
      <c r="F7" s="6">
        <f t="shared" si="1"/>
        <v>42245</v>
      </c>
      <c r="G7" s="6" t="str">
        <f>IF('BCT Template'!R6&gt;F7,"Yes","No")</f>
        <v>No</v>
      </c>
      <c r="H7" s="5" t="s">
        <v>182</v>
      </c>
      <c r="I7" s="5" t="s">
        <v>183</v>
      </c>
      <c r="J7" s="5" t="s">
        <v>184</v>
      </c>
      <c r="K7" s="5" t="s">
        <v>185</v>
      </c>
      <c r="L7" s="7" t="s">
        <v>164</v>
      </c>
      <c r="M7" t="str">
        <f t="shared" si="2"/>
        <v>No</v>
      </c>
    </row>
    <row r="8" spans="1:13" ht="15" thickBot="1" x14ac:dyDescent="0.4">
      <c r="A8" s="5" t="s">
        <v>175</v>
      </c>
      <c r="B8" s="5" t="s">
        <v>176</v>
      </c>
      <c r="C8" s="5" t="s">
        <v>192</v>
      </c>
      <c r="D8" s="5">
        <f t="shared" si="0"/>
        <v>18094</v>
      </c>
      <c r="E8" s="6">
        <v>44377</v>
      </c>
      <c r="F8" s="6">
        <f t="shared" si="1"/>
        <v>44467</v>
      </c>
      <c r="G8" s="6" t="str">
        <f>IF('BCT Template'!R7&gt;F8,"Yes","No")</f>
        <v>No</v>
      </c>
      <c r="H8" s="5" t="s">
        <v>193</v>
      </c>
      <c r="I8" s="5" t="s">
        <v>194</v>
      </c>
      <c r="J8" s="5" t="s">
        <v>35</v>
      </c>
      <c r="K8" s="5" t="s">
        <v>180</v>
      </c>
      <c r="L8" s="7" t="s">
        <v>164</v>
      </c>
      <c r="M8" t="str">
        <f t="shared" si="2"/>
        <v>Yes</v>
      </c>
    </row>
    <row r="9" spans="1:13" ht="15" thickBot="1" x14ac:dyDescent="0.4">
      <c r="A9" s="5" t="s">
        <v>175</v>
      </c>
      <c r="B9" s="5" t="s">
        <v>176</v>
      </c>
      <c r="C9" s="5" t="s">
        <v>195</v>
      </c>
      <c r="D9" s="5">
        <f t="shared" si="0"/>
        <v>31305</v>
      </c>
      <c r="E9" s="6">
        <v>44043</v>
      </c>
      <c r="F9" s="6">
        <f t="shared" si="1"/>
        <v>44133</v>
      </c>
      <c r="G9" s="6" t="str">
        <f>IF('BCT Template'!R8&gt;F9,"Yes","No")</f>
        <v>No</v>
      </c>
      <c r="H9" s="5" t="s">
        <v>178</v>
      </c>
      <c r="I9" s="5" t="s">
        <v>179</v>
      </c>
      <c r="J9" s="5" t="s">
        <v>35</v>
      </c>
      <c r="K9" s="5" t="s">
        <v>180</v>
      </c>
      <c r="L9" s="7" t="s">
        <v>164</v>
      </c>
      <c r="M9" t="str">
        <f t="shared" si="2"/>
        <v>Yes</v>
      </c>
    </row>
    <row r="10" spans="1:13" ht="15" thickBot="1" x14ac:dyDescent="0.4">
      <c r="A10" s="5" t="s">
        <v>175</v>
      </c>
      <c r="B10" s="5" t="s">
        <v>176</v>
      </c>
      <c r="C10" s="5" t="s">
        <v>196</v>
      </c>
      <c r="D10" s="5">
        <f t="shared" si="0"/>
        <v>20610</v>
      </c>
      <c r="E10" s="6">
        <v>42643</v>
      </c>
      <c r="F10" s="6">
        <f t="shared" si="1"/>
        <v>42733</v>
      </c>
      <c r="G10" s="6" t="str">
        <f>IF('BCT Template'!R9&gt;F10,"Yes","No")</f>
        <v>No</v>
      </c>
      <c r="H10" s="5" t="s">
        <v>197</v>
      </c>
      <c r="I10" s="5" t="s">
        <v>198</v>
      </c>
      <c r="J10" s="5" t="s">
        <v>184</v>
      </c>
      <c r="K10" s="5" t="s">
        <v>185</v>
      </c>
      <c r="L10" s="7" t="s">
        <v>164</v>
      </c>
      <c r="M10" t="str">
        <f t="shared" si="2"/>
        <v>No</v>
      </c>
    </row>
    <row r="11" spans="1:13" ht="15" thickBot="1" x14ac:dyDescent="0.4">
      <c r="A11" s="5" t="s">
        <v>175</v>
      </c>
      <c r="B11" s="5" t="s">
        <v>176</v>
      </c>
      <c r="C11" s="5" t="s">
        <v>199</v>
      </c>
      <c r="D11" s="5">
        <f t="shared" si="0"/>
        <v>77738</v>
      </c>
      <c r="E11" s="6">
        <v>43373</v>
      </c>
      <c r="F11" s="6">
        <f t="shared" si="1"/>
        <v>43463</v>
      </c>
      <c r="G11" s="6" t="str">
        <f>IF('BCT Template'!R10&gt;F11,"Yes","No")</f>
        <v>No</v>
      </c>
      <c r="H11" s="5" t="s">
        <v>189</v>
      </c>
      <c r="I11" s="5" t="s">
        <v>190</v>
      </c>
      <c r="J11" s="5" t="s">
        <v>200</v>
      </c>
      <c r="K11" s="5" t="s">
        <v>201</v>
      </c>
      <c r="L11" s="7" t="s">
        <v>164</v>
      </c>
      <c r="M11" t="str">
        <f t="shared" si="2"/>
        <v>Yes</v>
      </c>
    </row>
    <row r="12" spans="1:13" ht="15" thickBot="1" x14ac:dyDescent="0.4">
      <c r="A12" s="5" t="s">
        <v>175</v>
      </c>
      <c r="B12" s="5" t="s">
        <v>176</v>
      </c>
      <c r="C12" s="5" t="s">
        <v>202</v>
      </c>
      <c r="D12" s="5">
        <f t="shared" si="0"/>
        <v>80238</v>
      </c>
      <c r="E12" s="6">
        <v>44012</v>
      </c>
      <c r="F12" s="6">
        <f t="shared" si="1"/>
        <v>44102</v>
      </c>
      <c r="G12" s="6" t="str">
        <f>IF('BCT Template'!R11&gt;F12,"Yes","No")</f>
        <v>No</v>
      </c>
      <c r="H12" s="5" t="s">
        <v>182</v>
      </c>
      <c r="I12" s="5" t="s">
        <v>183</v>
      </c>
      <c r="J12" s="5" t="s">
        <v>184</v>
      </c>
      <c r="K12" s="5" t="s">
        <v>185</v>
      </c>
      <c r="L12" s="7" t="s">
        <v>164</v>
      </c>
      <c r="M12" t="str">
        <f t="shared" si="2"/>
        <v>No</v>
      </c>
    </row>
    <row r="13" spans="1:13" ht="15" thickBot="1" x14ac:dyDescent="0.4">
      <c r="A13" s="5" t="s">
        <v>175</v>
      </c>
      <c r="B13" s="5" t="s">
        <v>176</v>
      </c>
      <c r="C13" s="5" t="s">
        <v>203</v>
      </c>
      <c r="D13" s="5">
        <f t="shared" si="0"/>
        <v>80850</v>
      </c>
      <c r="E13" s="6">
        <v>43281</v>
      </c>
      <c r="F13" s="6">
        <f t="shared" si="1"/>
        <v>43371</v>
      </c>
      <c r="G13" s="6" t="str">
        <f>IF('BCT Template'!R12&gt;F13,"Yes","No")</f>
        <v>No</v>
      </c>
      <c r="H13" s="5" t="s">
        <v>182</v>
      </c>
      <c r="I13" s="5" t="s">
        <v>183</v>
      </c>
      <c r="J13" s="5" t="s">
        <v>184</v>
      </c>
      <c r="K13" s="5" t="s">
        <v>185</v>
      </c>
      <c r="L13" s="7" t="s">
        <v>164</v>
      </c>
      <c r="M13" t="str">
        <f t="shared" si="2"/>
        <v>No</v>
      </c>
    </row>
    <row r="14" spans="1:13" ht="15" thickBot="1" x14ac:dyDescent="0.4">
      <c r="A14" s="5" t="s">
        <v>175</v>
      </c>
      <c r="B14" s="5" t="s">
        <v>176</v>
      </c>
      <c r="C14" s="5" t="s">
        <v>204</v>
      </c>
      <c r="D14" s="5">
        <f t="shared" si="0"/>
        <v>81401</v>
      </c>
      <c r="E14" s="6">
        <v>43342</v>
      </c>
      <c r="F14" s="6">
        <f t="shared" si="1"/>
        <v>43432</v>
      </c>
      <c r="G14" s="6" t="str">
        <f>IF('BCT Template'!R13&gt;F14,"Yes","No")</f>
        <v>No</v>
      </c>
      <c r="H14" s="5" t="s">
        <v>182</v>
      </c>
      <c r="I14" s="5" t="s">
        <v>183</v>
      </c>
      <c r="J14" s="5" t="s">
        <v>184</v>
      </c>
      <c r="K14" s="5" t="s">
        <v>185</v>
      </c>
      <c r="L14" s="7" t="s">
        <v>164</v>
      </c>
      <c r="M14" t="str">
        <f t="shared" si="2"/>
        <v>No</v>
      </c>
    </row>
    <row r="15" spans="1:13" ht="15" thickBot="1" x14ac:dyDescent="0.4">
      <c r="A15" s="5" t="s">
        <v>175</v>
      </c>
      <c r="B15" s="5" t="s">
        <v>176</v>
      </c>
      <c r="C15" s="5" t="s">
        <v>205</v>
      </c>
      <c r="D15" s="5">
        <f t="shared" si="0"/>
        <v>21559</v>
      </c>
      <c r="E15" s="6">
        <v>41820</v>
      </c>
      <c r="F15" s="6">
        <f t="shared" si="1"/>
        <v>41910</v>
      </c>
      <c r="G15" s="6" t="str">
        <f>IF('BCT Template'!R14&gt;F15,"Yes","No")</f>
        <v>No</v>
      </c>
      <c r="H15" s="5" t="s">
        <v>178</v>
      </c>
      <c r="I15" s="5" t="s">
        <v>179</v>
      </c>
      <c r="J15" s="5" t="s">
        <v>35</v>
      </c>
      <c r="K15" s="5" t="s">
        <v>180</v>
      </c>
      <c r="L15" s="7" t="s">
        <v>164</v>
      </c>
      <c r="M15" t="str">
        <f t="shared" si="2"/>
        <v>Yes</v>
      </c>
    </row>
    <row r="16" spans="1:13" ht="15" thickBot="1" x14ac:dyDescent="0.4">
      <c r="A16" s="5" t="s">
        <v>175</v>
      </c>
      <c r="B16" s="5" t="s">
        <v>176</v>
      </c>
      <c r="C16" s="5" t="s">
        <v>206</v>
      </c>
      <c r="D16" s="5">
        <f t="shared" si="0"/>
        <v>33720</v>
      </c>
      <c r="E16" s="6">
        <v>38321</v>
      </c>
      <c r="F16" s="6">
        <f t="shared" si="1"/>
        <v>38411</v>
      </c>
      <c r="G16" s="6" t="str">
        <f>IF('BCT Template'!R15&gt;F16,"Yes","No")</f>
        <v>No</v>
      </c>
      <c r="H16" s="5" t="s">
        <v>178</v>
      </c>
      <c r="I16" s="5" t="s">
        <v>179</v>
      </c>
      <c r="J16" s="5" t="s">
        <v>35</v>
      </c>
      <c r="K16" s="5" t="s">
        <v>180</v>
      </c>
      <c r="L16" s="7" t="s">
        <v>164</v>
      </c>
      <c r="M16" t="str">
        <f t="shared" si="2"/>
        <v>Yes</v>
      </c>
    </row>
    <row r="17" spans="1:13" ht="15" thickBot="1" x14ac:dyDescent="0.4">
      <c r="A17" s="5" t="s">
        <v>175</v>
      </c>
      <c r="B17" s="5" t="s">
        <v>176</v>
      </c>
      <c r="C17" s="5" t="s">
        <v>207</v>
      </c>
      <c r="D17" s="5">
        <f t="shared" si="0"/>
        <v>59185</v>
      </c>
      <c r="E17" s="6">
        <v>42613</v>
      </c>
      <c r="F17" s="6">
        <f t="shared" si="1"/>
        <v>42703</v>
      </c>
      <c r="G17" s="6" t="str">
        <f>IF('BCT Template'!R16&gt;F17,"Yes","No")</f>
        <v>No</v>
      </c>
      <c r="H17" s="5" t="s">
        <v>182</v>
      </c>
      <c r="I17" s="5" t="s">
        <v>183</v>
      </c>
      <c r="J17" s="5" t="s">
        <v>200</v>
      </c>
      <c r="K17" s="5" t="s">
        <v>201</v>
      </c>
      <c r="L17" s="7" t="s">
        <v>164</v>
      </c>
      <c r="M17" t="str">
        <f t="shared" si="2"/>
        <v>Yes</v>
      </c>
    </row>
    <row r="18" spans="1:13" ht="15" thickBot="1" x14ac:dyDescent="0.4">
      <c r="A18" s="5" t="s">
        <v>175</v>
      </c>
      <c r="B18" s="5" t="s">
        <v>176</v>
      </c>
      <c r="C18" s="5" t="s">
        <v>208</v>
      </c>
      <c r="D18" s="5">
        <f t="shared" si="0"/>
        <v>59923</v>
      </c>
      <c r="E18" s="6">
        <v>42307</v>
      </c>
      <c r="F18" s="6">
        <f t="shared" si="1"/>
        <v>42397</v>
      </c>
      <c r="G18" s="6" t="str">
        <f>IF('BCT Template'!R17&gt;F18,"Yes","No")</f>
        <v>No</v>
      </c>
      <c r="H18" s="5" t="s">
        <v>182</v>
      </c>
      <c r="I18" s="5" t="s">
        <v>183</v>
      </c>
      <c r="J18" s="5" t="s">
        <v>184</v>
      </c>
      <c r="K18" s="5" t="s">
        <v>185</v>
      </c>
      <c r="L18" s="7" t="s">
        <v>164</v>
      </c>
      <c r="M18" t="str">
        <f t="shared" si="2"/>
        <v>No</v>
      </c>
    </row>
    <row r="19" spans="1:13" ht="15" thickBot="1" x14ac:dyDescent="0.4">
      <c r="A19" s="5" t="s">
        <v>175</v>
      </c>
      <c r="B19" s="5" t="s">
        <v>176</v>
      </c>
      <c r="C19" s="5" t="s">
        <v>209</v>
      </c>
      <c r="D19" s="5">
        <f t="shared" si="0"/>
        <v>82788</v>
      </c>
      <c r="E19" s="6">
        <v>44508</v>
      </c>
      <c r="F19" s="6">
        <f t="shared" si="1"/>
        <v>44598</v>
      </c>
      <c r="G19" s="6" t="str">
        <f>IF('BCT Template'!R18&gt;F19,"Yes","No")</f>
        <v>Yes</v>
      </c>
      <c r="H19" s="5" t="s">
        <v>210</v>
      </c>
      <c r="I19" s="5" t="s">
        <v>211</v>
      </c>
      <c r="J19" s="5" t="s">
        <v>184</v>
      </c>
      <c r="K19" s="5" t="s">
        <v>185</v>
      </c>
      <c r="L19" s="7" t="s">
        <v>164</v>
      </c>
      <c r="M19" t="str">
        <f t="shared" si="2"/>
        <v>No</v>
      </c>
    </row>
    <row r="20" spans="1:13" ht="15" thickBot="1" x14ac:dyDescent="0.4">
      <c r="A20" s="5" t="s">
        <v>175</v>
      </c>
      <c r="B20" s="5" t="s">
        <v>176</v>
      </c>
      <c r="C20" s="5" t="s">
        <v>212</v>
      </c>
      <c r="D20" s="5">
        <f t="shared" si="0"/>
        <v>81819</v>
      </c>
      <c r="E20" s="6">
        <v>43343</v>
      </c>
      <c r="F20" s="6">
        <f t="shared" si="1"/>
        <v>43433</v>
      </c>
      <c r="G20" s="6" t="str">
        <f>IF('BCT Template'!R19&gt;F20,"Yes","No")</f>
        <v>No</v>
      </c>
      <c r="H20" s="5" t="s">
        <v>182</v>
      </c>
      <c r="I20" s="5" t="s">
        <v>183</v>
      </c>
      <c r="J20" s="5" t="s">
        <v>200</v>
      </c>
      <c r="K20" s="5" t="s">
        <v>201</v>
      </c>
      <c r="L20" s="7" t="s">
        <v>164</v>
      </c>
      <c r="M20" t="str">
        <f t="shared" si="2"/>
        <v>Yes</v>
      </c>
    </row>
    <row r="21" spans="1:13" ht="15" thickBot="1" x14ac:dyDescent="0.4">
      <c r="A21" s="5" t="s">
        <v>175</v>
      </c>
      <c r="B21" s="5" t="s">
        <v>176</v>
      </c>
      <c r="C21" s="5" t="s">
        <v>213</v>
      </c>
      <c r="D21" s="5">
        <f t="shared" si="0"/>
        <v>21542</v>
      </c>
      <c r="E21" s="6">
        <v>44269</v>
      </c>
      <c r="F21" s="6">
        <f t="shared" si="1"/>
        <v>44359</v>
      </c>
      <c r="G21" s="6" t="str">
        <f>IF('BCT Template'!R20&gt;F21,"Yes","No")</f>
        <v>No</v>
      </c>
      <c r="H21" s="5" t="s">
        <v>178</v>
      </c>
      <c r="I21" s="5" t="s">
        <v>179</v>
      </c>
      <c r="J21" s="5" t="s">
        <v>35</v>
      </c>
      <c r="K21" s="5" t="s">
        <v>180</v>
      </c>
      <c r="L21" s="7" t="s">
        <v>164</v>
      </c>
      <c r="M21" t="str">
        <f t="shared" si="2"/>
        <v>Yes</v>
      </c>
    </row>
    <row r="22" spans="1:13" ht="15" thickBot="1" x14ac:dyDescent="0.4">
      <c r="A22" s="5" t="s">
        <v>175</v>
      </c>
      <c r="B22" s="5" t="s">
        <v>176</v>
      </c>
      <c r="C22" s="5" t="s">
        <v>214</v>
      </c>
      <c r="D22" s="5">
        <f t="shared" si="0"/>
        <v>81822</v>
      </c>
      <c r="E22" s="6">
        <v>43496</v>
      </c>
      <c r="F22" s="6">
        <f t="shared" si="1"/>
        <v>43586</v>
      </c>
      <c r="G22" s="6" t="str">
        <f>IF('BCT Template'!R21&gt;F22,"Yes","No")</f>
        <v>No</v>
      </c>
      <c r="H22" s="5" t="s">
        <v>182</v>
      </c>
      <c r="I22" s="5" t="s">
        <v>183</v>
      </c>
      <c r="J22" s="5" t="s">
        <v>200</v>
      </c>
      <c r="K22" s="5" t="s">
        <v>201</v>
      </c>
      <c r="L22" s="7" t="s">
        <v>164</v>
      </c>
      <c r="M22" t="str">
        <f t="shared" si="2"/>
        <v>Yes</v>
      </c>
    </row>
    <row r="23" spans="1:13" ht="15" thickBot="1" x14ac:dyDescent="0.4">
      <c r="A23" s="5" t="s">
        <v>175</v>
      </c>
      <c r="B23" s="5" t="s">
        <v>176</v>
      </c>
      <c r="C23" s="5" t="s">
        <v>215</v>
      </c>
      <c r="D23" s="5">
        <f t="shared" si="0"/>
        <v>79254</v>
      </c>
      <c r="E23" s="6">
        <v>42423</v>
      </c>
      <c r="F23" s="6">
        <f t="shared" si="1"/>
        <v>42513</v>
      </c>
      <c r="G23" s="6" t="str">
        <f>IF('BCT Template'!R22&gt;F23,"Yes","No")</f>
        <v>No</v>
      </c>
      <c r="H23" s="5" t="s">
        <v>189</v>
      </c>
      <c r="I23" s="5" t="s">
        <v>190</v>
      </c>
      <c r="J23" s="5" t="s">
        <v>200</v>
      </c>
      <c r="K23" s="5" t="s">
        <v>201</v>
      </c>
      <c r="L23" s="7" t="s">
        <v>164</v>
      </c>
      <c r="M23" t="str">
        <f t="shared" si="2"/>
        <v>Yes</v>
      </c>
    </row>
    <row r="24" spans="1:13" ht="15" thickBot="1" x14ac:dyDescent="0.4">
      <c r="A24" s="5" t="s">
        <v>175</v>
      </c>
      <c r="B24" s="5" t="s">
        <v>176</v>
      </c>
      <c r="C24" s="5" t="s">
        <v>216</v>
      </c>
      <c r="D24" s="5">
        <f t="shared" si="0"/>
        <v>58775</v>
      </c>
      <c r="E24" s="6">
        <v>41608</v>
      </c>
      <c r="F24" s="6">
        <f t="shared" si="1"/>
        <v>41698</v>
      </c>
      <c r="G24" s="6" t="str">
        <f>IF('BCT Template'!R23&gt;F24,"Yes","No")</f>
        <v>No</v>
      </c>
      <c r="H24" s="5" t="s">
        <v>182</v>
      </c>
      <c r="I24" s="5" t="s">
        <v>183</v>
      </c>
      <c r="J24" s="5" t="s">
        <v>200</v>
      </c>
      <c r="K24" s="5" t="s">
        <v>201</v>
      </c>
      <c r="L24" s="7" t="s">
        <v>164</v>
      </c>
      <c r="M24" t="str">
        <f t="shared" si="2"/>
        <v>Yes</v>
      </c>
    </row>
    <row r="25" spans="1:13" ht="15" thickBot="1" x14ac:dyDescent="0.4">
      <c r="A25" s="5" t="s">
        <v>175</v>
      </c>
      <c r="B25" s="5" t="s">
        <v>176</v>
      </c>
      <c r="C25" s="5" t="s">
        <v>217</v>
      </c>
      <c r="D25" s="5">
        <f t="shared" si="0"/>
        <v>81161</v>
      </c>
      <c r="E25" s="6">
        <v>44104</v>
      </c>
      <c r="F25" s="6">
        <f t="shared" si="1"/>
        <v>44194</v>
      </c>
      <c r="G25" s="6" t="str">
        <f>IF('BCT Template'!R24&gt;F25,"Yes","No")</f>
        <v>No</v>
      </c>
      <c r="H25" s="5" t="s">
        <v>182</v>
      </c>
      <c r="I25" s="5" t="s">
        <v>183</v>
      </c>
      <c r="J25" s="5" t="s">
        <v>200</v>
      </c>
      <c r="K25" s="5" t="s">
        <v>201</v>
      </c>
      <c r="L25" s="7" t="s">
        <v>164</v>
      </c>
      <c r="M25" t="str">
        <f t="shared" si="2"/>
        <v>Yes</v>
      </c>
    </row>
    <row r="26" spans="1:13" ht="15" thickBot="1" x14ac:dyDescent="0.4">
      <c r="A26" s="5" t="s">
        <v>175</v>
      </c>
      <c r="B26" s="5" t="s">
        <v>176</v>
      </c>
      <c r="C26" s="5" t="s">
        <v>218</v>
      </c>
      <c r="D26" s="5">
        <f t="shared" si="0"/>
        <v>21615</v>
      </c>
      <c r="E26" s="6">
        <v>43312</v>
      </c>
      <c r="F26" s="6">
        <f t="shared" si="1"/>
        <v>43402</v>
      </c>
      <c r="G26" s="6" t="str">
        <f>IF('BCT Template'!R25&gt;F26,"Yes","No")</f>
        <v>No</v>
      </c>
      <c r="H26" s="5" t="s">
        <v>178</v>
      </c>
      <c r="I26" s="5" t="s">
        <v>179</v>
      </c>
      <c r="J26" s="5" t="s">
        <v>35</v>
      </c>
      <c r="K26" s="5" t="s">
        <v>180</v>
      </c>
      <c r="L26" s="7" t="s">
        <v>164</v>
      </c>
      <c r="M26" t="str">
        <f t="shared" si="2"/>
        <v>Yes</v>
      </c>
    </row>
    <row r="27" spans="1:13" ht="15" thickBot="1" x14ac:dyDescent="0.4">
      <c r="A27" s="5" t="s">
        <v>175</v>
      </c>
      <c r="B27" s="5" t="s">
        <v>176</v>
      </c>
      <c r="C27" s="5" t="s">
        <v>219</v>
      </c>
      <c r="D27" s="5">
        <f t="shared" si="0"/>
        <v>80214</v>
      </c>
      <c r="E27" s="6">
        <v>41820</v>
      </c>
      <c r="F27" s="6">
        <f t="shared" si="1"/>
        <v>41910</v>
      </c>
      <c r="G27" s="6" t="str">
        <f>IF('BCT Template'!R26&gt;F27,"Yes","No")</f>
        <v>No</v>
      </c>
      <c r="H27" s="5" t="s">
        <v>182</v>
      </c>
      <c r="I27" s="5" t="s">
        <v>183</v>
      </c>
      <c r="J27" s="5" t="s">
        <v>184</v>
      </c>
      <c r="K27" s="5" t="s">
        <v>185</v>
      </c>
      <c r="L27" s="7" t="s">
        <v>164</v>
      </c>
      <c r="M27" t="str">
        <f t="shared" si="2"/>
        <v>No</v>
      </c>
    </row>
    <row r="28" spans="1:13" ht="15" thickBot="1" x14ac:dyDescent="0.4">
      <c r="A28" s="5" t="s">
        <v>175</v>
      </c>
      <c r="B28" s="5" t="s">
        <v>176</v>
      </c>
      <c r="C28" s="5" t="s">
        <v>220</v>
      </c>
      <c r="D28" s="5">
        <f t="shared" si="0"/>
        <v>80198</v>
      </c>
      <c r="E28" s="6">
        <v>43830</v>
      </c>
      <c r="F28" s="6">
        <f t="shared" si="1"/>
        <v>43920</v>
      </c>
      <c r="G28" s="6" t="str">
        <f>IF('BCT Template'!R27&gt;F28,"Yes","No")</f>
        <v>No</v>
      </c>
      <c r="H28" s="5" t="s">
        <v>182</v>
      </c>
      <c r="I28" s="5" t="s">
        <v>183</v>
      </c>
      <c r="J28" s="5" t="s">
        <v>200</v>
      </c>
      <c r="K28" s="5" t="s">
        <v>201</v>
      </c>
      <c r="L28" s="7" t="s">
        <v>164</v>
      </c>
      <c r="M28" t="str">
        <f t="shared" si="2"/>
        <v>Yes</v>
      </c>
    </row>
    <row r="29" spans="1:13" ht="15" thickBot="1" x14ac:dyDescent="0.4">
      <c r="A29" s="5" t="s">
        <v>175</v>
      </c>
      <c r="B29" s="5" t="s">
        <v>176</v>
      </c>
      <c r="C29" s="5" t="s">
        <v>221</v>
      </c>
      <c r="D29" s="5">
        <f t="shared" si="0"/>
        <v>79682</v>
      </c>
      <c r="E29" s="6">
        <v>42735</v>
      </c>
      <c r="F29" s="6">
        <f t="shared" si="1"/>
        <v>42825</v>
      </c>
      <c r="G29" s="6" t="str">
        <f>IF('BCT Template'!R28&gt;F29,"Yes","No")</f>
        <v>No</v>
      </c>
      <c r="H29" s="5" t="s">
        <v>182</v>
      </c>
      <c r="I29" s="5" t="s">
        <v>183</v>
      </c>
      <c r="J29" s="5" t="s">
        <v>184</v>
      </c>
      <c r="K29" s="5" t="s">
        <v>185</v>
      </c>
      <c r="L29" s="7" t="s">
        <v>164</v>
      </c>
      <c r="M29" t="str">
        <f t="shared" si="2"/>
        <v>No</v>
      </c>
    </row>
    <row r="30" spans="1:13" ht="15" thickBot="1" x14ac:dyDescent="0.4">
      <c r="A30" s="5" t="s">
        <v>175</v>
      </c>
      <c r="B30" s="5" t="s">
        <v>176</v>
      </c>
      <c r="C30" s="5" t="s">
        <v>222</v>
      </c>
      <c r="D30" s="5">
        <f t="shared" si="0"/>
        <v>57627</v>
      </c>
      <c r="E30" s="6">
        <v>42756</v>
      </c>
      <c r="F30" s="6">
        <f t="shared" si="1"/>
        <v>42846</v>
      </c>
      <c r="G30" s="6" t="str">
        <f>IF('BCT Template'!R29&gt;F30,"Yes","No")</f>
        <v>No</v>
      </c>
      <c r="H30" s="5" t="s">
        <v>189</v>
      </c>
      <c r="I30" s="5" t="s">
        <v>190</v>
      </c>
      <c r="J30" s="5" t="s">
        <v>184</v>
      </c>
      <c r="K30" s="5" t="s">
        <v>185</v>
      </c>
      <c r="L30" s="7" t="s">
        <v>164</v>
      </c>
      <c r="M30" t="str">
        <f t="shared" si="2"/>
        <v>No</v>
      </c>
    </row>
    <row r="31" spans="1:13" ht="15" thickBot="1" x14ac:dyDescent="0.4">
      <c r="A31" s="5" t="s">
        <v>175</v>
      </c>
      <c r="B31" s="5" t="s">
        <v>176</v>
      </c>
      <c r="C31" s="5" t="s">
        <v>223</v>
      </c>
      <c r="D31" s="5">
        <f t="shared" si="0"/>
        <v>78586</v>
      </c>
      <c r="E31" s="6">
        <v>43593</v>
      </c>
      <c r="F31" s="6">
        <f t="shared" si="1"/>
        <v>43683</v>
      </c>
      <c r="G31" s="6" t="str">
        <f>IF('BCT Template'!R30&gt;F31,"Yes","No")</f>
        <v>No</v>
      </c>
      <c r="H31" s="5" t="s">
        <v>210</v>
      </c>
      <c r="I31" s="5" t="s">
        <v>211</v>
      </c>
      <c r="J31" s="5" t="s">
        <v>184</v>
      </c>
      <c r="K31" s="5" t="s">
        <v>185</v>
      </c>
      <c r="L31" s="7" t="s">
        <v>164</v>
      </c>
      <c r="M31" t="str">
        <f t="shared" si="2"/>
        <v>No</v>
      </c>
    </row>
    <row r="32" spans="1:13" ht="15" thickBot="1" x14ac:dyDescent="0.4">
      <c r="A32" s="5" t="s">
        <v>175</v>
      </c>
      <c r="B32" s="5" t="s">
        <v>176</v>
      </c>
      <c r="C32" s="5" t="s">
        <v>224</v>
      </c>
      <c r="D32" s="5">
        <f t="shared" si="0"/>
        <v>77534</v>
      </c>
      <c r="E32" s="6">
        <v>43042</v>
      </c>
      <c r="F32" s="6">
        <f t="shared" si="1"/>
        <v>43132</v>
      </c>
      <c r="G32" s="6" t="str">
        <f>IF('BCT Template'!R31&gt;F32,"Yes","No")</f>
        <v>No</v>
      </c>
      <c r="H32" s="5" t="s">
        <v>189</v>
      </c>
      <c r="I32" s="5" t="s">
        <v>190</v>
      </c>
      <c r="J32" s="5" t="s">
        <v>184</v>
      </c>
      <c r="K32" s="5" t="s">
        <v>185</v>
      </c>
      <c r="L32" s="7" t="s">
        <v>164</v>
      </c>
      <c r="M32" t="str">
        <f t="shared" si="2"/>
        <v>No</v>
      </c>
    </row>
    <row r="33" spans="1:13" ht="15" thickBot="1" x14ac:dyDescent="0.4">
      <c r="A33" s="5" t="s">
        <v>175</v>
      </c>
      <c r="B33" s="5" t="s">
        <v>176</v>
      </c>
      <c r="C33" s="5" t="s">
        <v>225</v>
      </c>
      <c r="D33" s="5">
        <f t="shared" si="0"/>
        <v>30543</v>
      </c>
      <c r="E33" s="6">
        <v>42185</v>
      </c>
      <c r="F33" s="6">
        <f t="shared" si="1"/>
        <v>42275</v>
      </c>
      <c r="G33" s="6" t="str">
        <f>IF('BCT Template'!R32&gt;F33,"Yes","No")</f>
        <v>No</v>
      </c>
      <c r="H33" s="5" t="s">
        <v>178</v>
      </c>
      <c r="I33" s="5" t="s">
        <v>179</v>
      </c>
      <c r="J33" s="5" t="s">
        <v>35</v>
      </c>
      <c r="K33" s="5" t="s">
        <v>180</v>
      </c>
      <c r="L33" s="7" t="s">
        <v>164</v>
      </c>
      <c r="M33" t="str">
        <f t="shared" si="2"/>
        <v>Yes</v>
      </c>
    </row>
    <row r="34" spans="1:13" ht="15" thickBot="1" x14ac:dyDescent="0.4">
      <c r="A34" s="5" t="s">
        <v>175</v>
      </c>
      <c r="B34" s="5" t="s">
        <v>176</v>
      </c>
      <c r="C34" s="5" t="s">
        <v>226</v>
      </c>
      <c r="D34" s="5">
        <f t="shared" si="0"/>
        <v>59928</v>
      </c>
      <c r="E34" s="6">
        <v>44012</v>
      </c>
      <c r="F34" s="6">
        <f t="shared" si="1"/>
        <v>44102</v>
      </c>
      <c r="G34" s="6" t="str">
        <f>IF('BCT Template'!R33&gt;F34,"Yes","No")</f>
        <v>No</v>
      </c>
      <c r="H34" s="5" t="s">
        <v>182</v>
      </c>
      <c r="I34" s="5" t="s">
        <v>183</v>
      </c>
      <c r="J34" s="5" t="s">
        <v>184</v>
      </c>
      <c r="K34" s="5" t="s">
        <v>185</v>
      </c>
      <c r="L34" s="7" t="s">
        <v>164</v>
      </c>
      <c r="M34" t="str">
        <f t="shared" si="2"/>
        <v>No</v>
      </c>
    </row>
    <row r="35" spans="1:13" ht="15" thickBot="1" x14ac:dyDescent="0.4">
      <c r="A35" s="5" t="s">
        <v>175</v>
      </c>
      <c r="B35" s="5" t="s">
        <v>176</v>
      </c>
      <c r="C35" s="5" t="s">
        <v>227</v>
      </c>
      <c r="D35" s="5">
        <f t="shared" si="0"/>
        <v>22933</v>
      </c>
      <c r="E35" s="6">
        <v>43039</v>
      </c>
      <c r="F35" s="6">
        <f t="shared" si="1"/>
        <v>43129</v>
      </c>
      <c r="G35" s="6" t="str">
        <f>IF('BCT Template'!R34&gt;F35,"Yes","No")</f>
        <v>No</v>
      </c>
      <c r="H35" s="5" t="s">
        <v>178</v>
      </c>
      <c r="I35" s="5" t="s">
        <v>179</v>
      </c>
      <c r="J35" s="5" t="s">
        <v>35</v>
      </c>
      <c r="K35" s="5" t="s">
        <v>180</v>
      </c>
      <c r="L35" s="7" t="s">
        <v>164</v>
      </c>
      <c r="M35" t="str">
        <f t="shared" si="2"/>
        <v>Yes</v>
      </c>
    </row>
    <row r="36" spans="1:13" ht="15" thickBot="1" x14ac:dyDescent="0.4">
      <c r="A36" s="5" t="s">
        <v>175</v>
      </c>
      <c r="B36" s="5" t="s">
        <v>176</v>
      </c>
      <c r="C36" s="5" t="s">
        <v>228</v>
      </c>
      <c r="D36" s="5">
        <f t="shared" si="0"/>
        <v>77503</v>
      </c>
      <c r="E36" s="6">
        <v>42794</v>
      </c>
      <c r="F36" s="6">
        <f t="shared" si="1"/>
        <v>42884</v>
      </c>
      <c r="G36" s="6" t="str">
        <f>IF('BCT Template'!R35&gt;F36,"Yes","No")</f>
        <v>No</v>
      </c>
      <c r="H36" s="5" t="s">
        <v>189</v>
      </c>
      <c r="I36" s="5" t="s">
        <v>190</v>
      </c>
      <c r="J36" s="5" t="s">
        <v>184</v>
      </c>
      <c r="K36" s="5" t="s">
        <v>185</v>
      </c>
      <c r="L36" s="7" t="s">
        <v>164</v>
      </c>
      <c r="M36" t="str">
        <f t="shared" si="2"/>
        <v>No</v>
      </c>
    </row>
    <row r="37" spans="1:13" ht="15" thickBot="1" x14ac:dyDescent="0.4">
      <c r="A37" s="5" t="s">
        <v>175</v>
      </c>
      <c r="B37" s="5" t="s">
        <v>176</v>
      </c>
      <c r="C37" s="5" t="s">
        <v>229</v>
      </c>
      <c r="D37" s="5">
        <f t="shared" si="0"/>
        <v>21426</v>
      </c>
      <c r="E37" s="6">
        <v>43008</v>
      </c>
      <c r="F37" s="6">
        <f t="shared" si="1"/>
        <v>43098</v>
      </c>
      <c r="G37" s="6" t="str">
        <f>IF('BCT Template'!R36&gt;F37,"Yes","No")</f>
        <v>No</v>
      </c>
      <c r="H37" s="5" t="s">
        <v>178</v>
      </c>
      <c r="I37" s="5" t="s">
        <v>179</v>
      </c>
      <c r="J37" s="5" t="s">
        <v>35</v>
      </c>
      <c r="K37" s="5" t="s">
        <v>180</v>
      </c>
      <c r="L37" s="7" t="s">
        <v>164</v>
      </c>
      <c r="M37" t="str">
        <f t="shared" si="2"/>
        <v>Yes</v>
      </c>
    </row>
    <row r="38" spans="1:13" ht="15" thickBot="1" x14ac:dyDescent="0.4">
      <c r="A38" s="5" t="s">
        <v>175</v>
      </c>
      <c r="B38" s="5" t="s">
        <v>176</v>
      </c>
      <c r="C38" s="5" t="s">
        <v>230</v>
      </c>
      <c r="D38" s="5">
        <f t="shared" si="0"/>
        <v>59528</v>
      </c>
      <c r="E38" s="6">
        <v>39903</v>
      </c>
      <c r="F38" s="6">
        <f t="shared" si="1"/>
        <v>39993</v>
      </c>
      <c r="G38" s="6" t="str">
        <f>IF('BCT Template'!R37&gt;F38,"Yes","No")</f>
        <v>No</v>
      </c>
      <c r="H38" s="5" t="s">
        <v>182</v>
      </c>
      <c r="I38" s="5" t="s">
        <v>183</v>
      </c>
      <c r="J38" s="5" t="s">
        <v>184</v>
      </c>
      <c r="K38" s="5" t="s">
        <v>185</v>
      </c>
      <c r="L38" s="7" t="s">
        <v>164</v>
      </c>
      <c r="M38" t="str">
        <f t="shared" si="2"/>
        <v>No</v>
      </c>
    </row>
    <row r="39" spans="1:13" ht="15" thickBot="1" x14ac:dyDescent="0.4">
      <c r="A39" s="5" t="s">
        <v>175</v>
      </c>
      <c r="B39" s="5" t="s">
        <v>176</v>
      </c>
      <c r="C39" s="5" t="s">
        <v>231</v>
      </c>
      <c r="D39" s="5">
        <f t="shared" si="0"/>
        <v>21327</v>
      </c>
      <c r="E39" s="6">
        <v>43524</v>
      </c>
      <c r="F39" s="6">
        <f t="shared" si="1"/>
        <v>43614</v>
      </c>
      <c r="G39" s="6" t="str">
        <f>IF('BCT Template'!R38&gt;F39,"Yes","No")</f>
        <v>No</v>
      </c>
      <c r="H39" s="5" t="s">
        <v>178</v>
      </c>
      <c r="I39" s="5" t="s">
        <v>179</v>
      </c>
      <c r="J39" s="5" t="s">
        <v>35</v>
      </c>
      <c r="K39" s="5" t="s">
        <v>180</v>
      </c>
      <c r="L39" s="7" t="s">
        <v>164</v>
      </c>
      <c r="M39" t="str">
        <f t="shared" si="2"/>
        <v>Yes</v>
      </c>
    </row>
    <row r="40" spans="1:13" ht="15" thickBot="1" x14ac:dyDescent="0.4">
      <c r="A40" s="5" t="s">
        <v>175</v>
      </c>
      <c r="B40" s="5" t="s">
        <v>176</v>
      </c>
      <c r="C40" s="5" t="s">
        <v>232</v>
      </c>
      <c r="D40" s="5">
        <f t="shared" si="0"/>
        <v>57389</v>
      </c>
      <c r="E40" s="6">
        <v>42643</v>
      </c>
      <c r="F40" s="6">
        <f t="shared" si="1"/>
        <v>42733</v>
      </c>
      <c r="G40" s="6" t="str">
        <f>IF('BCT Template'!R39&gt;F40,"Yes","No")</f>
        <v>No</v>
      </c>
      <c r="H40" s="5" t="s">
        <v>189</v>
      </c>
      <c r="I40" s="5" t="s">
        <v>190</v>
      </c>
      <c r="J40" s="5" t="s">
        <v>184</v>
      </c>
      <c r="K40" s="5" t="s">
        <v>185</v>
      </c>
      <c r="L40" s="7" t="s">
        <v>164</v>
      </c>
      <c r="M40" t="str">
        <f t="shared" si="2"/>
        <v>No</v>
      </c>
    </row>
    <row r="41" spans="1:13" ht="15" thickBot="1" x14ac:dyDescent="0.4">
      <c r="A41" s="5" t="s">
        <v>175</v>
      </c>
      <c r="B41" s="5" t="s">
        <v>176</v>
      </c>
      <c r="C41" s="5" t="s">
        <v>233</v>
      </c>
      <c r="D41" s="5">
        <f t="shared" si="0"/>
        <v>18361</v>
      </c>
      <c r="E41" s="6">
        <v>42870</v>
      </c>
      <c r="F41" s="6">
        <f t="shared" si="1"/>
        <v>42960</v>
      </c>
      <c r="G41" s="6" t="str">
        <f>IF('BCT Template'!R40&gt;F41,"Yes","No")</f>
        <v>No</v>
      </c>
      <c r="H41" s="5" t="s">
        <v>234</v>
      </c>
      <c r="I41" s="5" t="s">
        <v>235</v>
      </c>
      <c r="J41" s="5" t="s">
        <v>184</v>
      </c>
      <c r="K41" s="5" t="s">
        <v>185</v>
      </c>
      <c r="L41" s="7" t="s">
        <v>164</v>
      </c>
      <c r="M41" t="str">
        <f t="shared" si="2"/>
        <v>No</v>
      </c>
    </row>
    <row r="42" spans="1:13" ht="15" thickBot="1" x14ac:dyDescent="0.4">
      <c r="A42" s="5" t="s">
        <v>175</v>
      </c>
      <c r="B42" s="5" t="s">
        <v>176</v>
      </c>
      <c r="C42" s="5" t="s">
        <v>236</v>
      </c>
      <c r="D42" s="5">
        <f t="shared" si="0"/>
        <v>79546</v>
      </c>
      <c r="E42" s="6">
        <v>42247</v>
      </c>
      <c r="F42" s="6">
        <f t="shared" si="1"/>
        <v>42337</v>
      </c>
      <c r="G42" s="6" t="str">
        <f>IF('BCT Template'!R41&gt;F42,"Yes","No")</f>
        <v>No</v>
      </c>
      <c r="H42" s="5" t="s">
        <v>182</v>
      </c>
      <c r="I42" s="5" t="s">
        <v>183</v>
      </c>
      <c r="J42" s="5" t="s">
        <v>184</v>
      </c>
      <c r="K42" s="5" t="s">
        <v>185</v>
      </c>
      <c r="L42" s="7" t="s">
        <v>164</v>
      </c>
      <c r="M42" t="str">
        <f t="shared" si="2"/>
        <v>No</v>
      </c>
    </row>
    <row r="43" spans="1:13" ht="15" thickBot="1" x14ac:dyDescent="0.4">
      <c r="A43" s="5" t="s">
        <v>175</v>
      </c>
      <c r="B43" s="5" t="s">
        <v>176</v>
      </c>
      <c r="C43" s="5" t="s">
        <v>237</v>
      </c>
      <c r="D43" s="5">
        <f t="shared" si="0"/>
        <v>29846</v>
      </c>
      <c r="E43" s="6">
        <v>43281</v>
      </c>
      <c r="F43" s="6">
        <f t="shared" si="1"/>
        <v>43371</v>
      </c>
      <c r="G43" s="6" t="str">
        <f>IF('BCT Template'!R42&gt;F43,"Yes","No")</f>
        <v>No</v>
      </c>
      <c r="H43" s="5" t="s">
        <v>178</v>
      </c>
      <c r="I43" s="5" t="s">
        <v>179</v>
      </c>
      <c r="J43" s="5" t="s">
        <v>35</v>
      </c>
      <c r="K43" s="5" t="s">
        <v>180</v>
      </c>
      <c r="L43" s="7" t="s">
        <v>164</v>
      </c>
      <c r="M43" t="str">
        <f t="shared" si="2"/>
        <v>Yes</v>
      </c>
    </row>
    <row r="44" spans="1:13" ht="15" thickBot="1" x14ac:dyDescent="0.4">
      <c r="A44" s="5" t="s">
        <v>175</v>
      </c>
      <c r="B44" s="5" t="s">
        <v>176</v>
      </c>
      <c r="C44" s="5" t="s">
        <v>238</v>
      </c>
      <c r="D44" s="5">
        <f t="shared" si="0"/>
        <v>31206</v>
      </c>
      <c r="E44" s="6">
        <v>44286</v>
      </c>
      <c r="F44" s="6">
        <f t="shared" si="1"/>
        <v>44376</v>
      </c>
      <c r="G44" s="6" t="str">
        <f>IF('BCT Template'!R43&gt;F44,"Yes","No")</f>
        <v>No</v>
      </c>
      <c r="H44" s="5" t="s">
        <v>178</v>
      </c>
      <c r="I44" s="5" t="s">
        <v>179</v>
      </c>
      <c r="J44" s="5" t="s">
        <v>35</v>
      </c>
      <c r="K44" s="5" t="s">
        <v>180</v>
      </c>
      <c r="L44" s="7" t="s">
        <v>164</v>
      </c>
      <c r="M44" t="str">
        <f t="shared" si="2"/>
        <v>Yes</v>
      </c>
    </row>
    <row r="45" spans="1:13" ht="15" thickBot="1" x14ac:dyDescent="0.4">
      <c r="A45" s="5" t="s">
        <v>175</v>
      </c>
      <c r="B45" s="5" t="s">
        <v>176</v>
      </c>
      <c r="C45" s="5" t="s">
        <v>239</v>
      </c>
      <c r="D45" s="5">
        <f t="shared" si="0"/>
        <v>25124</v>
      </c>
      <c r="E45" s="6">
        <v>42735</v>
      </c>
      <c r="F45" s="6">
        <f t="shared" si="1"/>
        <v>42825</v>
      </c>
      <c r="G45" s="6" t="str">
        <f>IF('BCT Template'!R44&gt;F45,"Yes","No")</f>
        <v>No</v>
      </c>
      <c r="H45" s="5" t="s">
        <v>240</v>
      </c>
      <c r="I45" s="5" t="s">
        <v>241</v>
      </c>
      <c r="J45" s="5" t="s">
        <v>35</v>
      </c>
      <c r="K45" s="5" t="s">
        <v>180</v>
      </c>
      <c r="L45" s="7" t="s">
        <v>164</v>
      </c>
      <c r="M45" t="str">
        <f t="shared" si="2"/>
        <v>Yes</v>
      </c>
    </row>
    <row r="46" spans="1:13" ht="15" thickBot="1" x14ac:dyDescent="0.4">
      <c r="A46" s="5" t="s">
        <v>175</v>
      </c>
      <c r="B46" s="5" t="s">
        <v>176</v>
      </c>
      <c r="C46" s="5" t="s">
        <v>242</v>
      </c>
      <c r="D46" s="5">
        <f t="shared" si="0"/>
        <v>80179</v>
      </c>
      <c r="E46" s="6">
        <v>43282</v>
      </c>
      <c r="F46" s="6">
        <f t="shared" si="1"/>
        <v>43372</v>
      </c>
      <c r="G46" s="6" t="str">
        <f>IF('BCT Template'!R45&gt;F46,"Yes","No")</f>
        <v>No</v>
      </c>
      <c r="H46" s="5" t="s">
        <v>182</v>
      </c>
      <c r="I46" s="5" t="s">
        <v>183</v>
      </c>
      <c r="J46" s="5" t="s">
        <v>200</v>
      </c>
      <c r="K46" s="5" t="s">
        <v>201</v>
      </c>
      <c r="L46" s="7" t="s">
        <v>164</v>
      </c>
      <c r="M46" t="str">
        <f t="shared" si="2"/>
        <v>Yes</v>
      </c>
    </row>
    <row r="47" spans="1:13" ht="15" thickBot="1" x14ac:dyDescent="0.4">
      <c r="A47" s="5" t="s">
        <v>175</v>
      </c>
      <c r="B47" s="5" t="s">
        <v>176</v>
      </c>
      <c r="C47" s="5" t="s">
        <v>243</v>
      </c>
      <c r="D47" s="5">
        <f t="shared" si="0"/>
        <v>31435</v>
      </c>
      <c r="E47" s="6">
        <v>44347</v>
      </c>
      <c r="F47" s="6">
        <f t="shared" si="1"/>
        <v>44437</v>
      </c>
      <c r="G47" s="6" t="str">
        <f>IF('BCT Template'!R46&gt;F47,"Yes","No")</f>
        <v>No</v>
      </c>
      <c r="H47" s="5" t="s">
        <v>178</v>
      </c>
      <c r="I47" s="5" t="s">
        <v>179</v>
      </c>
      <c r="J47" s="5" t="s">
        <v>35</v>
      </c>
      <c r="K47" s="5" t="s">
        <v>180</v>
      </c>
      <c r="L47" s="7" t="s">
        <v>164</v>
      </c>
      <c r="M47" t="str">
        <f t="shared" si="2"/>
        <v>Yes</v>
      </c>
    </row>
    <row r="48" spans="1:13" ht="15" thickBot="1" x14ac:dyDescent="0.4">
      <c r="A48" s="5" t="s">
        <v>175</v>
      </c>
      <c r="B48" s="5" t="s">
        <v>176</v>
      </c>
      <c r="C48" s="5" t="s">
        <v>244</v>
      </c>
      <c r="D48" s="5">
        <f t="shared" si="0"/>
        <v>21236</v>
      </c>
      <c r="E48" s="6">
        <v>42155</v>
      </c>
      <c r="F48" s="6">
        <f t="shared" si="1"/>
        <v>42245</v>
      </c>
      <c r="G48" s="6" t="str">
        <f>IF('BCT Template'!R47&gt;F48,"Yes","No")</f>
        <v>No</v>
      </c>
      <c r="H48" s="5" t="s">
        <v>178</v>
      </c>
      <c r="I48" s="5" t="s">
        <v>179</v>
      </c>
      <c r="J48" s="5" t="s">
        <v>35</v>
      </c>
      <c r="K48" s="5" t="s">
        <v>180</v>
      </c>
      <c r="L48" s="7" t="s">
        <v>164</v>
      </c>
      <c r="M48" t="str">
        <f t="shared" si="2"/>
        <v>Yes</v>
      </c>
    </row>
    <row r="49" spans="1:13" ht="15" thickBot="1" x14ac:dyDescent="0.4">
      <c r="A49" s="5" t="s">
        <v>175</v>
      </c>
      <c r="B49" s="5" t="s">
        <v>176</v>
      </c>
      <c r="C49" s="5" t="s">
        <v>245</v>
      </c>
      <c r="D49" s="5">
        <f t="shared" si="0"/>
        <v>20735</v>
      </c>
      <c r="E49" s="6">
        <v>42582</v>
      </c>
      <c r="F49" s="6">
        <f t="shared" si="1"/>
        <v>42672</v>
      </c>
      <c r="G49" s="6" t="str">
        <f>IF('BCT Template'!R48&gt;F49,"Yes","No")</f>
        <v>No</v>
      </c>
      <c r="H49" s="5" t="s">
        <v>197</v>
      </c>
      <c r="I49" s="5" t="s">
        <v>198</v>
      </c>
      <c r="J49" s="5" t="s">
        <v>184</v>
      </c>
      <c r="K49" s="5" t="s">
        <v>185</v>
      </c>
      <c r="L49" s="7" t="s">
        <v>164</v>
      </c>
      <c r="M49" t="str">
        <f t="shared" si="2"/>
        <v>No</v>
      </c>
    </row>
    <row r="50" spans="1:13" ht="15" thickBot="1" x14ac:dyDescent="0.4">
      <c r="A50" s="5" t="s">
        <v>175</v>
      </c>
      <c r="B50" s="5" t="s">
        <v>176</v>
      </c>
      <c r="C50" s="5" t="s">
        <v>246</v>
      </c>
      <c r="D50" s="5">
        <f t="shared" si="0"/>
        <v>79542</v>
      </c>
      <c r="E50" s="6">
        <v>43616</v>
      </c>
      <c r="F50" s="6">
        <f t="shared" si="1"/>
        <v>43706</v>
      </c>
      <c r="G50" s="6" t="str">
        <f>IF('BCT Template'!R49&gt;F50,"Yes","No")</f>
        <v>No</v>
      </c>
      <c r="H50" s="5" t="s">
        <v>182</v>
      </c>
      <c r="I50" s="5" t="s">
        <v>183</v>
      </c>
      <c r="J50" s="5" t="s">
        <v>200</v>
      </c>
      <c r="K50" s="5" t="s">
        <v>201</v>
      </c>
      <c r="L50" s="7" t="s">
        <v>164</v>
      </c>
      <c r="M50" t="str">
        <f t="shared" si="2"/>
        <v>Yes</v>
      </c>
    </row>
    <row r="51" spans="1:13" ht="15" thickBot="1" x14ac:dyDescent="0.4">
      <c r="A51" s="5" t="s">
        <v>175</v>
      </c>
      <c r="B51" s="5" t="s">
        <v>176</v>
      </c>
      <c r="C51" s="5" t="s">
        <v>247</v>
      </c>
      <c r="D51" s="5">
        <f t="shared" si="0"/>
        <v>81417</v>
      </c>
      <c r="E51" s="6">
        <v>44074</v>
      </c>
      <c r="F51" s="6">
        <f t="shared" si="1"/>
        <v>44164</v>
      </c>
      <c r="G51" s="6" t="str">
        <f>IF('BCT Template'!R50&gt;F51,"Yes","No")</f>
        <v>No</v>
      </c>
      <c r="H51" s="5" t="s">
        <v>182</v>
      </c>
      <c r="I51" s="5" t="s">
        <v>183</v>
      </c>
      <c r="J51" s="5" t="s">
        <v>184</v>
      </c>
      <c r="K51" s="5" t="s">
        <v>185</v>
      </c>
      <c r="L51" s="7" t="s">
        <v>164</v>
      </c>
      <c r="M51" t="str">
        <f t="shared" si="2"/>
        <v>No</v>
      </c>
    </row>
    <row r="52" spans="1:13" ht="15" thickBot="1" x14ac:dyDescent="0.4">
      <c r="A52" s="5" t="s">
        <v>175</v>
      </c>
      <c r="B52" s="5" t="s">
        <v>176</v>
      </c>
      <c r="C52" s="5" t="s">
        <v>248</v>
      </c>
      <c r="D52" s="5">
        <f t="shared" si="0"/>
        <v>18690</v>
      </c>
      <c r="E52" s="6">
        <v>44074</v>
      </c>
      <c r="F52" s="6">
        <f t="shared" si="1"/>
        <v>44164</v>
      </c>
      <c r="G52" s="6" t="str">
        <f>IF('BCT Template'!R51&gt;F52,"Yes","No")</f>
        <v>No</v>
      </c>
      <c r="H52" s="5" t="s">
        <v>234</v>
      </c>
      <c r="I52" s="5" t="s">
        <v>235</v>
      </c>
      <c r="J52" s="5" t="s">
        <v>184</v>
      </c>
      <c r="K52" s="5" t="s">
        <v>185</v>
      </c>
      <c r="L52" s="7" t="s">
        <v>164</v>
      </c>
      <c r="M52" t="str">
        <f t="shared" si="2"/>
        <v>No</v>
      </c>
    </row>
    <row r="53" spans="1:13" ht="15" thickBot="1" x14ac:dyDescent="0.4">
      <c r="A53" s="5" t="s">
        <v>175</v>
      </c>
      <c r="B53" s="5" t="s">
        <v>176</v>
      </c>
      <c r="C53" s="5" t="s">
        <v>249</v>
      </c>
      <c r="D53" s="5">
        <f t="shared" si="0"/>
        <v>59136</v>
      </c>
      <c r="E53" s="6">
        <v>44196</v>
      </c>
      <c r="F53" s="6">
        <f t="shared" si="1"/>
        <v>44286</v>
      </c>
      <c r="G53" s="6" t="str">
        <f>IF('BCT Template'!R52&gt;F53,"Yes","No")</f>
        <v>No</v>
      </c>
      <c r="H53" s="5" t="s">
        <v>182</v>
      </c>
      <c r="I53" s="5" t="s">
        <v>183</v>
      </c>
      <c r="J53" s="5" t="s">
        <v>184</v>
      </c>
      <c r="K53" s="5" t="s">
        <v>185</v>
      </c>
      <c r="L53" s="7" t="s">
        <v>164</v>
      </c>
      <c r="M53" t="str">
        <f t="shared" si="2"/>
        <v>No</v>
      </c>
    </row>
    <row r="54" spans="1:13" ht="15" thickBot="1" x14ac:dyDescent="0.4">
      <c r="A54" s="5" t="s">
        <v>175</v>
      </c>
      <c r="B54" s="5" t="s">
        <v>176</v>
      </c>
      <c r="C54" s="5" t="s">
        <v>250</v>
      </c>
      <c r="D54" s="5">
        <f t="shared" si="0"/>
        <v>84878</v>
      </c>
      <c r="E54" s="6">
        <v>41972</v>
      </c>
      <c r="F54" s="6">
        <f t="shared" si="1"/>
        <v>42062</v>
      </c>
      <c r="G54" s="6" t="str">
        <f>IF('BCT Template'!R53&gt;F54,"Yes","No")</f>
        <v>No</v>
      </c>
      <c r="H54" s="5" t="s">
        <v>210</v>
      </c>
      <c r="I54" s="5" t="s">
        <v>211</v>
      </c>
      <c r="J54" s="5" t="s">
        <v>184</v>
      </c>
      <c r="K54" s="5" t="s">
        <v>185</v>
      </c>
      <c r="L54" s="7" t="s">
        <v>164</v>
      </c>
      <c r="M54" t="str">
        <f t="shared" si="2"/>
        <v>No</v>
      </c>
    </row>
    <row r="55" spans="1:13" ht="15" thickBot="1" x14ac:dyDescent="0.4">
      <c r="A55" s="5" t="s">
        <v>175</v>
      </c>
      <c r="B55" s="5" t="s">
        <v>176</v>
      </c>
      <c r="C55" s="5" t="s">
        <v>251</v>
      </c>
      <c r="D55" s="5">
        <f t="shared" si="0"/>
        <v>81636</v>
      </c>
      <c r="E55" s="6">
        <v>43769</v>
      </c>
      <c r="F55" s="6">
        <f t="shared" si="1"/>
        <v>43859</v>
      </c>
      <c r="G55" s="6" t="str">
        <f>IF('BCT Template'!R54&gt;F55,"Yes","No")</f>
        <v>No</v>
      </c>
      <c r="H55" s="5" t="s">
        <v>182</v>
      </c>
      <c r="I55" s="5" t="s">
        <v>183</v>
      </c>
      <c r="J55" s="5" t="s">
        <v>184</v>
      </c>
      <c r="K55" s="5" t="s">
        <v>185</v>
      </c>
      <c r="L55" s="7" t="s">
        <v>164</v>
      </c>
      <c r="M55" t="str">
        <f t="shared" si="2"/>
        <v>No</v>
      </c>
    </row>
    <row r="56" spans="1:13" ht="15" thickBot="1" x14ac:dyDescent="0.4">
      <c r="A56" s="5" t="s">
        <v>175</v>
      </c>
      <c r="B56" s="5" t="s">
        <v>176</v>
      </c>
      <c r="C56" s="5" t="s">
        <v>252</v>
      </c>
      <c r="D56" s="5">
        <f t="shared" si="0"/>
        <v>29726</v>
      </c>
      <c r="E56" s="6">
        <v>43799</v>
      </c>
      <c r="F56" s="6">
        <f t="shared" si="1"/>
        <v>43889</v>
      </c>
      <c r="G56" s="6" t="str">
        <f>IF('BCT Template'!R55&gt;F56,"Yes","No")</f>
        <v>No</v>
      </c>
      <c r="H56" s="5" t="s">
        <v>178</v>
      </c>
      <c r="I56" s="5" t="s">
        <v>179</v>
      </c>
      <c r="J56" s="5" t="s">
        <v>35</v>
      </c>
      <c r="K56" s="5" t="s">
        <v>180</v>
      </c>
      <c r="L56" s="7" t="s">
        <v>164</v>
      </c>
      <c r="M56" t="str">
        <f t="shared" si="2"/>
        <v>Yes</v>
      </c>
    </row>
    <row r="57" spans="1:13" ht="15" thickBot="1" x14ac:dyDescent="0.4">
      <c r="A57" s="5" t="s">
        <v>175</v>
      </c>
      <c r="B57" s="5" t="s">
        <v>176</v>
      </c>
      <c r="C57" s="5" t="s">
        <v>253</v>
      </c>
      <c r="D57" s="5">
        <f t="shared" si="0"/>
        <v>58415</v>
      </c>
      <c r="E57" s="6">
        <v>43131</v>
      </c>
      <c r="F57" s="6">
        <f t="shared" si="1"/>
        <v>43221</v>
      </c>
      <c r="G57" s="6" t="str">
        <f>IF('BCT Template'!R56&gt;F57,"Yes","No")</f>
        <v>No</v>
      </c>
      <c r="H57" s="5" t="s">
        <v>182</v>
      </c>
      <c r="I57" s="5" t="s">
        <v>183</v>
      </c>
      <c r="J57" s="5" t="s">
        <v>184</v>
      </c>
      <c r="K57" s="5" t="s">
        <v>185</v>
      </c>
      <c r="L57" s="7" t="s">
        <v>164</v>
      </c>
      <c r="M57" t="str">
        <f t="shared" si="2"/>
        <v>No</v>
      </c>
    </row>
    <row r="58" spans="1:13" ht="15" thickBot="1" x14ac:dyDescent="0.4">
      <c r="A58" s="5" t="s">
        <v>175</v>
      </c>
      <c r="B58" s="5" t="s">
        <v>176</v>
      </c>
      <c r="C58" s="5" t="s">
        <v>254</v>
      </c>
      <c r="D58" s="5">
        <f t="shared" si="0"/>
        <v>81314</v>
      </c>
      <c r="E58" s="6">
        <v>43769</v>
      </c>
      <c r="F58" s="6">
        <f t="shared" si="1"/>
        <v>43859</v>
      </c>
      <c r="G58" s="6" t="str">
        <f>IF('BCT Template'!R57&gt;F58,"Yes","No")</f>
        <v>No</v>
      </c>
      <c r="H58" s="5" t="s">
        <v>182</v>
      </c>
      <c r="I58" s="5" t="s">
        <v>183</v>
      </c>
      <c r="J58" s="5" t="s">
        <v>184</v>
      </c>
      <c r="K58" s="5" t="s">
        <v>185</v>
      </c>
      <c r="L58" s="7" t="s">
        <v>164</v>
      </c>
      <c r="M58" t="str">
        <f t="shared" si="2"/>
        <v>No</v>
      </c>
    </row>
    <row r="59" spans="1:13" ht="15" thickBot="1" x14ac:dyDescent="0.4">
      <c r="A59" s="5" t="s">
        <v>175</v>
      </c>
      <c r="B59" s="5" t="s">
        <v>176</v>
      </c>
      <c r="C59" s="5" t="s">
        <v>255</v>
      </c>
      <c r="D59" s="5">
        <f t="shared" si="0"/>
        <v>23576</v>
      </c>
      <c r="E59" s="6">
        <v>43709</v>
      </c>
      <c r="F59" s="6">
        <f t="shared" si="1"/>
        <v>43799</v>
      </c>
      <c r="G59" s="6" t="str">
        <f>IF('BCT Template'!R58&gt;F59,"Yes","No")</f>
        <v>No</v>
      </c>
      <c r="H59" s="5" t="s">
        <v>178</v>
      </c>
      <c r="I59" s="5" t="s">
        <v>179</v>
      </c>
      <c r="J59" s="5" t="s">
        <v>35</v>
      </c>
      <c r="K59" s="5" t="s">
        <v>180</v>
      </c>
      <c r="L59" s="7" t="s">
        <v>164</v>
      </c>
      <c r="M59" t="str">
        <f t="shared" si="2"/>
        <v>Yes</v>
      </c>
    </row>
    <row r="60" spans="1:13" ht="15" thickBot="1" x14ac:dyDescent="0.4">
      <c r="A60" s="5" t="s">
        <v>175</v>
      </c>
      <c r="B60" s="5" t="s">
        <v>176</v>
      </c>
      <c r="C60" s="5" t="s">
        <v>256</v>
      </c>
      <c r="D60" s="5">
        <f t="shared" si="0"/>
        <v>78791</v>
      </c>
      <c r="E60" s="6">
        <v>44182</v>
      </c>
      <c r="F60" s="6">
        <f t="shared" si="1"/>
        <v>44272</v>
      </c>
      <c r="G60" s="6" t="str">
        <f>IF('BCT Template'!R59&gt;F60,"Yes","No")</f>
        <v>No</v>
      </c>
      <c r="H60" s="5" t="s">
        <v>210</v>
      </c>
      <c r="I60" s="5" t="s">
        <v>211</v>
      </c>
      <c r="J60" s="5" t="s">
        <v>184</v>
      </c>
      <c r="K60" s="5" t="s">
        <v>185</v>
      </c>
      <c r="L60" s="7" t="s">
        <v>164</v>
      </c>
      <c r="M60" t="str">
        <f t="shared" si="2"/>
        <v>No</v>
      </c>
    </row>
    <row r="61" spans="1:13" ht="15" thickBot="1" x14ac:dyDescent="0.4">
      <c r="A61" s="5" t="s">
        <v>175</v>
      </c>
      <c r="B61" s="5" t="s">
        <v>176</v>
      </c>
      <c r="C61" s="5" t="s">
        <v>257</v>
      </c>
      <c r="D61" s="5">
        <f t="shared" si="0"/>
        <v>23010</v>
      </c>
      <c r="E61" s="6">
        <v>44099</v>
      </c>
      <c r="F61" s="6">
        <f t="shared" si="1"/>
        <v>44189</v>
      </c>
      <c r="G61" s="6" t="str">
        <f>IF('BCT Template'!R60&gt;F61,"Yes","No")</f>
        <v>No</v>
      </c>
      <c r="H61" s="5" t="s">
        <v>178</v>
      </c>
      <c r="I61" s="5" t="s">
        <v>179</v>
      </c>
      <c r="J61" s="5" t="s">
        <v>35</v>
      </c>
      <c r="K61" s="5" t="s">
        <v>180</v>
      </c>
      <c r="L61" s="7" t="s">
        <v>164</v>
      </c>
      <c r="M61" t="str">
        <f t="shared" si="2"/>
        <v>Yes</v>
      </c>
    </row>
    <row r="62" spans="1:13" ht="15" thickBot="1" x14ac:dyDescent="0.4">
      <c r="A62" s="5" t="s">
        <v>175</v>
      </c>
      <c r="B62" s="5" t="s">
        <v>176</v>
      </c>
      <c r="C62" s="5" t="s">
        <v>258</v>
      </c>
      <c r="D62" s="5">
        <f t="shared" si="0"/>
        <v>30820</v>
      </c>
      <c r="E62" s="6">
        <v>42978</v>
      </c>
      <c r="F62" s="6">
        <f t="shared" si="1"/>
        <v>43068</v>
      </c>
      <c r="G62" s="6" t="str">
        <f>IF('BCT Template'!R61&gt;F62,"Yes","No")</f>
        <v>No</v>
      </c>
      <c r="H62" s="5" t="s">
        <v>178</v>
      </c>
      <c r="I62" s="5" t="s">
        <v>179</v>
      </c>
      <c r="J62" s="5" t="s">
        <v>35</v>
      </c>
      <c r="K62" s="5" t="s">
        <v>180</v>
      </c>
      <c r="L62" s="7" t="s">
        <v>164</v>
      </c>
      <c r="M62" t="str">
        <f t="shared" si="2"/>
        <v>Yes</v>
      </c>
    </row>
    <row r="63" spans="1:13" ht="15" thickBot="1" x14ac:dyDescent="0.4">
      <c r="A63" s="5" t="s">
        <v>175</v>
      </c>
      <c r="B63" s="5" t="s">
        <v>176</v>
      </c>
      <c r="C63" s="5" t="s">
        <v>259</v>
      </c>
      <c r="D63" s="5">
        <f t="shared" si="0"/>
        <v>30952</v>
      </c>
      <c r="E63" s="6">
        <v>42551</v>
      </c>
      <c r="F63" s="6">
        <f t="shared" si="1"/>
        <v>42641</v>
      </c>
      <c r="G63" s="6" t="str">
        <f>IF('BCT Template'!R62&gt;F63,"Yes","No")</f>
        <v>No</v>
      </c>
      <c r="H63" s="5" t="s">
        <v>178</v>
      </c>
      <c r="I63" s="5" t="s">
        <v>179</v>
      </c>
      <c r="J63" s="5" t="s">
        <v>35</v>
      </c>
      <c r="K63" s="5" t="s">
        <v>180</v>
      </c>
      <c r="L63" s="7" t="s">
        <v>164</v>
      </c>
      <c r="M63" t="str">
        <f t="shared" si="2"/>
        <v>Yes</v>
      </c>
    </row>
    <row r="64" spans="1:13" ht="15" thickBot="1" x14ac:dyDescent="0.4">
      <c r="A64" s="5" t="s">
        <v>175</v>
      </c>
      <c r="B64" s="5" t="s">
        <v>176</v>
      </c>
      <c r="C64" s="5" t="s">
        <v>260</v>
      </c>
      <c r="D64" s="5">
        <f t="shared" si="0"/>
        <v>82000</v>
      </c>
      <c r="E64" s="6">
        <v>44238</v>
      </c>
      <c r="F64" s="6">
        <f t="shared" si="1"/>
        <v>44328</v>
      </c>
      <c r="G64" s="6" t="str">
        <f>IF('BCT Template'!R63&gt;F64,"Yes","No")</f>
        <v>No</v>
      </c>
      <c r="H64" s="5" t="s">
        <v>210</v>
      </c>
      <c r="I64" s="5" t="s">
        <v>211</v>
      </c>
      <c r="J64" s="5" t="s">
        <v>184</v>
      </c>
      <c r="K64" s="5" t="s">
        <v>185</v>
      </c>
      <c r="L64" s="7" t="s">
        <v>164</v>
      </c>
      <c r="M64" t="str">
        <f t="shared" si="2"/>
        <v>No</v>
      </c>
    </row>
    <row r="65" spans="1:13" ht="15" thickBot="1" x14ac:dyDescent="0.4">
      <c r="A65" s="5" t="s">
        <v>175</v>
      </c>
      <c r="B65" s="5" t="s">
        <v>176</v>
      </c>
      <c r="C65" s="5" t="s">
        <v>261</v>
      </c>
      <c r="D65" s="5">
        <f t="shared" si="0"/>
        <v>79006</v>
      </c>
      <c r="E65" s="6">
        <v>43738</v>
      </c>
      <c r="F65" s="6">
        <f t="shared" si="1"/>
        <v>43828</v>
      </c>
      <c r="G65" s="6" t="str">
        <f>IF('BCT Template'!R64&gt;F65,"Yes","No")</f>
        <v>No</v>
      </c>
      <c r="H65" s="5" t="s">
        <v>189</v>
      </c>
      <c r="I65" s="5" t="s">
        <v>190</v>
      </c>
      <c r="J65" s="5" t="s">
        <v>200</v>
      </c>
      <c r="K65" s="5" t="s">
        <v>201</v>
      </c>
      <c r="L65" s="7" t="s">
        <v>164</v>
      </c>
      <c r="M65" t="str">
        <f t="shared" si="2"/>
        <v>Yes</v>
      </c>
    </row>
    <row r="66" spans="1:13" ht="15" thickBot="1" x14ac:dyDescent="0.4">
      <c r="A66" s="5" t="s">
        <v>175</v>
      </c>
      <c r="B66" s="5" t="s">
        <v>176</v>
      </c>
      <c r="C66" s="5" t="s">
        <v>262</v>
      </c>
      <c r="D66" s="5">
        <f t="shared" si="0"/>
        <v>30959</v>
      </c>
      <c r="E66" s="6">
        <v>44043</v>
      </c>
      <c r="F66" s="6">
        <f t="shared" si="1"/>
        <v>44133</v>
      </c>
      <c r="G66" s="6" t="str">
        <f>IF('BCT Template'!R65&gt;F66,"Yes","No")</f>
        <v>No</v>
      </c>
      <c r="H66" s="5" t="s">
        <v>178</v>
      </c>
      <c r="I66" s="5" t="s">
        <v>179</v>
      </c>
      <c r="J66" s="5" t="s">
        <v>35</v>
      </c>
      <c r="K66" s="5" t="s">
        <v>180</v>
      </c>
      <c r="L66" s="7" t="s">
        <v>164</v>
      </c>
      <c r="M66" t="str">
        <f t="shared" si="2"/>
        <v>Yes</v>
      </c>
    </row>
    <row r="67" spans="1:13" ht="15" thickBot="1" x14ac:dyDescent="0.4">
      <c r="A67" s="5" t="s">
        <v>175</v>
      </c>
      <c r="B67" s="5" t="s">
        <v>176</v>
      </c>
      <c r="C67" s="5" t="s">
        <v>263</v>
      </c>
      <c r="D67" s="5">
        <f t="shared" ref="D67:D130" si="3">C67*1</f>
        <v>77518</v>
      </c>
      <c r="E67" s="6">
        <v>42185</v>
      </c>
      <c r="F67" s="6">
        <f t="shared" ref="F67:F130" si="4">E67+90</f>
        <v>42275</v>
      </c>
      <c r="G67" s="6" t="str">
        <f>IF('BCT Template'!R66&gt;F67,"Yes","No")</f>
        <v>No</v>
      </c>
      <c r="H67" s="5" t="s">
        <v>189</v>
      </c>
      <c r="I67" s="5" t="s">
        <v>190</v>
      </c>
      <c r="J67" s="5" t="s">
        <v>200</v>
      </c>
      <c r="K67" s="5" t="s">
        <v>201</v>
      </c>
      <c r="L67" s="7" t="s">
        <v>164</v>
      </c>
      <c r="M67" t="str">
        <f t="shared" ref="M67:M130" si="5">IF(J67=" ","Yes",IF(J67="3","Yes","No"))</f>
        <v>Yes</v>
      </c>
    </row>
    <row r="68" spans="1:13" ht="15" thickBot="1" x14ac:dyDescent="0.4">
      <c r="A68" s="5" t="s">
        <v>175</v>
      </c>
      <c r="B68" s="5" t="s">
        <v>176</v>
      </c>
      <c r="C68" s="5" t="s">
        <v>264</v>
      </c>
      <c r="D68" s="5">
        <f t="shared" si="3"/>
        <v>59307</v>
      </c>
      <c r="E68" s="6">
        <v>41851</v>
      </c>
      <c r="F68" s="6">
        <f t="shared" si="4"/>
        <v>41941</v>
      </c>
      <c r="G68" s="6" t="str">
        <f>IF('BCT Template'!R67&gt;F68,"Yes","No")</f>
        <v>No</v>
      </c>
      <c r="H68" s="5" t="s">
        <v>182</v>
      </c>
      <c r="I68" s="5" t="s">
        <v>183</v>
      </c>
      <c r="J68" s="5" t="s">
        <v>200</v>
      </c>
      <c r="K68" s="5" t="s">
        <v>201</v>
      </c>
      <c r="L68" s="7" t="s">
        <v>164</v>
      </c>
      <c r="M68" t="str">
        <f t="shared" si="5"/>
        <v>Yes</v>
      </c>
    </row>
    <row r="69" spans="1:13" ht="15" thickBot="1" x14ac:dyDescent="0.4">
      <c r="A69" s="5" t="s">
        <v>175</v>
      </c>
      <c r="B69" s="5" t="s">
        <v>176</v>
      </c>
      <c r="C69" s="5" t="s">
        <v>265</v>
      </c>
      <c r="D69" s="5">
        <f t="shared" si="3"/>
        <v>29821</v>
      </c>
      <c r="E69" s="6">
        <v>42916</v>
      </c>
      <c r="F69" s="6">
        <f t="shared" si="4"/>
        <v>43006</v>
      </c>
      <c r="G69" s="6" t="str">
        <f>IF('BCT Template'!R68&gt;F69,"Yes","No")</f>
        <v>No</v>
      </c>
      <c r="H69" s="5" t="s">
        <v>178</v>
      </c>
      <c r="I69" s="5" t="s">
        <v>179</v>
      </c>
      <c r="J69" s="5" t="s">
        <v>35</v>
      </c>
      <c r="K69" s="5" t="s">
        <v>180</v>
      </c>
      <c r="L69" s="7" t="s">
        <v>164</v>
      </c>
      <c r="M69" t="str">
        <f t="shared" si="5"/>
        <v>Yes</v>
      </c>
    </row>
    <row r="70" spans="1:13" ht="15" thickBot="1" x14ac:dyDescent="0.4">
      <c r="A70" s="5" t="s">
        <v>175</v>
      </c>
      <c r="B70" s="5" t="s">
        <v>176</v>
      </c>
      <c r="C70" s="5" t="s">
        <v>266</v>
      </c>
      <c r="D70" s="5">
        <f t="shared" si="3"/>
        <v>21325</v>
      </c>
      <c r="E70" s="6">
        <v>44712</v>
      </c>
      <c r="F70" s="6">
        <f t="shared" si="4"/>
        <v>44802</v>
      </c>
      <c r="G70" s="6" t="str">
        <f>IF('BCT Template'!R69&gt;F70,"Yes","No")</f>
        <v>No</v>
      </c>
      <c r="H70" s="5" t="s">
        <v>178</v>
      </c>
      <c r="I70" s="5" t="s">
        <v>179</v>
      </c>
      <c r="J70" s="5" t="s">
        <v>35</v>
      </c>
      <c r="K70" s="5" t="s">
        <v>180</v>
      </c>
      <c r="L70" s="7" t="s">
        <v>164</v>
      </c>
      <c r="M70" t="str">
        <f t="shared" si="5"/>
        <v>Yes</v>
      </c>
    </row>
    <row r="71" spans="1:13" ht="15" thickBot="1" x14ac:dyDescent="0.4">
      <c r="A71" s="5" t="s">
        <v>175</v>
      </c>
      <c r="B71" s="5" t="s">
        <v>176</v>
      </c>
      <c r="C71" s="5" t="s">
        <v>267</v>
      </c>
      <c r="D71" s="5">
        <f t="shared" si="3"/>
        <v>79215</v>
      </c>
      <c r="E71" s="6">
        <v>44469</v>
      </c>
      <c r="F71" s="6">
        <f t="shared" si="4"/>
        <v>44559</v>
      </c>
      <c r="G71" s="6" t="str">
        <f>IF('BCT Template'!R70&gt;F71,"Yes","No")</f>
        <v>No</v>
      </c>
      <c r="H71" s="5" t="s">
        <v>189</v>
      </c>
      <c r="I71" s="5" t="s">
        <v>190</v>
      </c>
      <c r="J71" s="5" t="s">
        <v>200</v>
      </c>
      <c r="K71" s="5" t="s">
        <v>201</v>
      </c>
      <c r="L71" s="7" t="s">
        <v>164</v>
      </c>
      <c r="M71" t="str">
        <f t="shared" si="5"/>
        <v>Yes</v>
      </c>
    </row>
    <row r="72" spans="1:13" ht="15" thickBot="1" x14ac:dyDescent="0.4">
      <c r="A72" s="5" t="s">
        <v>175</v>
      </c>
      <c r="B72" s="5" t="s">
        <v>176</v>
      </c>
      <c r="C72" s="5" t="s">
        <v>268</v>
      </c>
      <c r="D72" s="5">
        <f t="shared" si="3"/>
        <v>30945</v>
      </c>
      <c r="E72" s="6">
        <v>39903</v>
      </c>
      <c r="F72" s="6">
        <f t="shared" si="4"/>
        <v>39993</v>
      </c>
      <c r="G72" s="6" t="str">
        <f>IF('BCT Template'!R71&gt;F72,"Yes","No")</f>
        <v>No</v>
      </c>
      <c r="H72" s="5" t="s">
        <v>178</v>
      </c>
      <c r="I72" s="5" t="s">
        <v>179</v>
      </c>
      <c r="J72" s="5" t="s">
        <v>35</v>
      </c>
      <c r="K72" s="5" t="s">
        <v>180</v>
      </c>
      <c r="L72" s="7" t="s">
        <v>164</v>
      </c>
      <c r="M72" t="str">
        <f t="shared" si="5"/>
        <v>Yes</v>
      </c>
    </row>
    <row r="73" spans="1:13" ht="15" thickBot="1" x14ac:dyDescent="0.4">
      <c r="A73" s="5" t="s">
        <v>175</v>
      </c>
      <c r="B73" s="5" t="s">
        <v>176</v>
      </c>
      <c r="C73" s="5" t="s">
        <v>269</v>
      </c>
      <c r="D73" s="5">
        <f t="shared" si="3"/>
        <v>58870</v>
      </c>
      <c r="E73" s="6">
        <v>40602</v>
      </c>
      <c r="F73" s="6">
        <f t="shared" si="4"/>
        <v>40692</v>
      </c>
      <c r="G73" s="6" t="str">
        <f>IF('BCT Template'!R72&gt;F73,"Yes","No")</f>
        <v>No</v>
      </c>
      <c r="H73" s="5" t="s">
        <v>182</v>
      </c>
      <c r="I73" s="5" t="s">
        <v>183</v>
      </c>
      <c r="J73" s="5" t="s">
        <v>184</v>
      </c>
      <c r="K73" s="5" t="s">
        <v>185</v>
      </c>
      <c r="L73" s="7" t="s">
        <v>164</v>
      </c>
      <c r="M73" t="str">
        <f t="shared" si="5"/>
        <v>No</v>
      </c>
    </row>
    <row r="74" spans="1:13" ht="15" thickBot="1" x14ac:dyDescent="0.4">
      <c r="A74" s="5" t="s">
        <v>175</v>
      </c>
      <c r="B74" s="5" t="s">
        <v>176</v>
      </c>
      <c r="C74" s="5" t="s">
        <v>270</v>
      </c>
      <c r="D74" s="5">
        <f t="shared" si="3"/>
        <v>79005</v>
      </c>
      <c r="E74" s="6">
        <v>42247</v>
      </c>
      <c r="F74" s="6">
        <f t="shared" si="4"/>
        <v>42337</v>
      </c>
      <c r="G74" s="6" t="str">
        <f>IF('BCT Template'!R73&gt;F74,"Yes","No")</f>
        <v>No</v>
      </c>
      <c r="H74" s="5" t="s">
        <v>189</v>
      </c>
      <c r="I74" s="5" t="s">
        <v>190</v>
      </c>
      <c r="J74" s="5" t="s">
        <v>200</v>
      </c>
      <c r="K74" s="5" t="s">
        <v>201</v>
      </c>
      <c r="L74" s="7" t="s">
        <v>164</v>
      </c>
      <c r="M74" t="str">
        <f t="shared" si="5"/>
        <v>Yes</v>
      </c>
    </row>
    <row r="75" spans="1:13" ht="15" thickBot="1" x14ac:dyDescent="0.4">
      <c r="A75" s="5" t="s">
        <v>175</v>
      </c>
      <c r="B75" s="5" t="s">
        <v>176</v>
      </c>
      <c r="C75" s="5" t="s">
        <v>271</v>
      </c>
      <c r="D75" s="5">
        <f t="shared" si="3"/>
        <v>57475</v>
      </c>
      <c r="E75" s="6">
        <v>41639</v>
      </c>
      <c r="F75" s="6">
        <f t="shared" si="4"/>
        <v>41729</v>
      </c>
      <c r="G75" s="6" t="str">
        <f>IF('BCT Template'!R74&gt;F75,"Yes","No")</f>
        <v>No</v>
      </c>
      <c r="H75" s="5" t="s">
        <v>189</v>
      </c>
      <c r="I75" s="5" t="s">
        <v>190</v>
      </c>
      <c r="J75" s="5" t="s">
        <v>184</v>
      </c>
      <c r="K75" s="5" t="s">
        <v>185</v>
      </c>
      <c r="L75" s="7" t="s">
        <v>164</v>
      </c>
      <c r="M75" t="str">
        <f t="shared" si="5"/>
        <v>No</v>
      </c>
    </row>
    <row r="76" spans="1:13" ht="15" thickBot="1" x14ac:dyDescent="0.4">
      <c r="A76" s="5" t="s">
        <v>175</v>
      </c>
      <c r="B76" s="5" t="s">
        <v>176</v>
      </c>
      <c r="C76" s="5" t="s">
        <v>272</v>
      </c>
      <c r="D76" s="5">
        <f t="shared" si="3"/>
        <v>22108</v>
      </c>
      <c r="E76" s="6">
        <v>43312</v>
      </c>
      <c r="F76" s="6">
        <f t="shared" si="4"/>
        <v>43402</v>
      </c>
      <c r="G76" s="6" t="str">
        <f>IF('BCT Template'!R75&gt;F76,"Yes","No")</f>
        <v>No</v>
      </c>
      <c r="H76" s="5" t="s">
        <v>178</v>
      </c>
      <c r="I76" s="5" t="s">
        <v>179</v>
      </c>
      <c r="J76" s="5" t="s">
        <v>35</v>
      </c>
      <c r="K76" s="5" t="s">
        <v>180</v>
      </c>
      <c r="L76" s="7" t="s">
        <v>164</v>
      </c>
      <c r="M76" t="str">
        <f t="shared" si="5"/>
        <v>Yes</v>
      </c>
    </row>
    <row r="77" spans="1:13" ht="15" thickBot="1" x14ac:dyDescent="0.4">
      <c r="A77" s="5" t="s">
        <v>175</v>
      </c>
      <c r="B77" s="5" t="s">
        <v>176</v>
      </c>
      <c r="C77" s="5" t="s">
        <v>273</v>
      </c>
      <c r="D77" s="5">
        <f t="shared" si="3"/>
        <v>81525</v>
      </c>
      <c r="E77" s="6">
        <v>43982</v>
      </c>
      <c r="F77" s="6">
        <f t="shared" si="4"/>
        <v>44072</v>
      </c>
      <c r="G77" s="6" t="str">
        <f>IF('BCT Template'!R76&gt;F77,"Yes","No")</f>
        <v>No</v>
      </c>
      <c r="H77" s="5" t="s">
        <v>182</v>
      </c>
      <c r="I77" s="5" t="s">
        <v>183</v>
      </c>
      <c r="J77" s="5" t="s">
        <v>200</v>
      </c>
      <c r="K77" s="5" t="s">
        <v>201</v>
      </c>
      <c r="L77" s="7" t="s">
        <v>164</v>
      </c>
      <c r="M77" t="str">
        <f t="shared" si="5"/>
        <v>Yes</v>
      </c>
    </row>
    <row r="78" spans="1:13" ht="15" thickBot="1" x14ac:dyDescent="0.4">
      <c r="A78" s="5" t="s">
        <v>175</v>
      </c>
      <c r="B78" s="5" t="s">
        <v>176</v>
      </c>
      <c r="C78" s="5" t="s">
        <v>274</v>
      </c>
      <c r="D78" s="5">
        <f t="shared" si="3"/>
        <v>29023</v>
      </c>
      <c r="E78" s="6">
        <v>44012</v>
      </c>
      <c r="F78" s="6">
        <f t="shared" si="4"/>
        <v>44102</v>
      </c>
      <c r="G78" s="6" t="str">
        <f>IF('BCT Template'!R77&gt;F78,"Yes","No")</f>
        <v>No</v>
      </c>
      <c r="H78" s="5" t="s">
        <v>178</v>
      </c>
      <c r="I78" s="5" t="s">
        <v>179</v>
      </c>
      <c r="J78" s="5" t="s">
        <v>35</v>
      </c>
      <c r="K78" s="5" t="s">
        <v>180</v>
      </c>
      <c r="L78" s="7" t="s">
        <v>164</v>
      </c>
      <c r="M78" t="str">
        <f t="shared" si="5"/>
        <v>Yes</v>
      </c>
    </row>
    <row r="79" spans="1:13" ht="15" thickBot="1" x14ac:dyDescent="0.4">
      <c r="A79" s="5" t="s">
        <v>175</v>
      </c>
      <c r="B79" s="5" t="s">
        <v>176</v>
      </c>
      <c r="C79" s="5" t="s">
        <v>275</v>
      </c>
      <c r="D79" s="5">
        <f t="shared" si="3"/>
        <v>83138</v>
      </c>
      <c r="E79" s="6">
        <v>45395</v>
      </c>
      <c r="F79" s="6">
        <f t="shared" si="4"/>
        <v>45485</v>
      </c>
      <c r="G79" s="6" t="str">
        <f>IF('BCT Template'!R78&gt;F79,"Yes","No")</f>
        <v>No</v>
      </c>
      <c r="H79" s="5" t="s">
        <v>210</v>
      </c>
      <c r="I79" s="5" t="s">
        <v>211</v>
      </c>
      <c r="J79" s="5" t="s">
        <v>184</v>
      </c>
      <c r="K79" s="5" t="s">
        <v>185</v>
      </c>
      <c r="L79" s="7" t="s">
        <v>164</v>
      </c>
      <c r="M79" t="str">
        <f t="shared" si="5"/>
        <v>No</v>
      </c>
    </row>
    <row r="80" spans="1:13" ht="15" thickBot="1" x14ac:dyDescent="0.4">
      <c r="A80" s="5" t="s">
        <v>175</v>
      </c>
      <c r="B80" s="5" t="s">
        <v>176</v>
      </c>
      <c r="C80" s="5" t="s">
        <v>276</v>
      </c>
      <c r="D80" s="5">
        <f t="shared" si="3"/>
        <v>30844</v>
      </c>
      <c r="E80" s="6">
        <v>42947</v>
      </c>
      <c r="F80" s="6">
        <f t="shared" si="4"/>
        <v>43037</v>
      </c>
      <c r="G80" s="6" t="str">
        <f>IF('BCT Template'!R79&gt;F80,"Yes","No")</f>
        <v>No</v>
      </c>
      <c r="H80" s="5" t="s">
        <v>178</v>
      </c>
      <c r="I80" s="5" t="s">
        <v>179</v>
      </c>
      <c r="J80" s="5" t="s">
        <v>35</v>
      </c>
      <c r="K80" s="5" t="s">
        <v>180</v>
      </c>
      <c r="L80" s="7" t="s">
        <v>164</v>
      </c>
      <c r="M80" t="str">
        <f t="shared" si="5"/>
        <v>Yes</v>
      </c>
    </row>
    <row r="81" spans="1:13" ht="15" thickBot="1" x14ac:dyDescent="0.4">
      <c r="A81" s="5" t="s">
        <v>175</v>
      </c>
      <c r="B81" s="5" t="s">
        <v>176</v>
      </c>
      <c r="C81" s="5" t="s">
        <v>277</v>
      </c>
      <c r="D81" s="5">
        <f t="shared" si="3"/>
        <v>82203</v>
      </c>
      <c r="E81" s="6">
        <v>43754</v>
      </c>
      <c r="F81" s="6">
        <f t="shared" si="4"/>
        <v>43844</v>
      </c>
      <c r="G81" s="6" t="str">
        <f>IF('BCT Template'!R80&gt;F81,"Yes","No")</f>
        <v>No</v>
      </c>
      <c r="H81" s="5" t="s">
        <v>210</v>
      </c>
      <c r="I81" s="5" t="s">
        <v>211</v>
      </c>
      <c r="J81" s="5" t="s">
        <v>184</v>
      </c>
      <c r="K81" s="5" t="s">
        <v>185</v>
      </c>
      <c r="L81" s="7" t="s">
        <v>164</v>
      </c>
      <c r="M81" t="str">
        <f t="shared" si="5"/>
        <v>No</v>
      </c>
    </row>
    <row r="82" spans="1:13" ht="15" thickBot="1" x14ac:dyDescent="0.4">
      <c r="A82" s="5" t="s">
        <v>175</v>
      </c>
      <c r="B82" s="5" t="s">
        <v>176</v>
      </c>
      <c r="C82" s="5" t="s">
        <v>278</v>
      </c>
      <c r="D82" s="5">
        <f t="shared" si="3"/>
        <v>59848</v>
      </c>
      <c r="E82" s="6">
        <v>44012</v>
      </c>
      <c r="F82" s="6">
        <f t="shared" si="4"/>
        <v>44102</v>
      </c>
      <c r="G82" s="6" t="str">
        <f>IF('BCT Template'!R81&gt;F82,"Yes","No")</f>
        <v>No</v>
      </c>
      <c r="H82" s="5" t="s">
        <v>182</v>
      </c>
      <c r="I82" s="5" t="s">
        <v>183</v>
      </c>
      <c r="J82" s="5" t="s">
        <v>184</v>
      </c>
      <c r="K82" s="5" t="s">
        <v>185</v>
      </c>
      <c r="L82" s="7" t="s">
        <v>164</v>
      </c>
      <c r="M82" t="str">
        <f t="shared" si="5"/>
        <v>No</v>
      </c>
    </row>
    <row r="83" spans="1:13" ht="15" thickBot="1" x14ac:dyDescent="0.4">
      <c r="A83" s="5" t="s">
        <v>175</v>
      </c>
      <c r="B83" s="5" t="s">
        <v>176</v>
      </c>
      <c r="C83" s="5" t="s">
        <v>279</v>
      </c>
      <c r="D83" s="5">
        <f t="shared" si="3"/>
        <v>82938</v>
      </c>
      <c r="E83" s="6">
        <v>45089</v>
      </c>
      <c r="F83" s="6">
        <f t="shared" si="4"/>
        <v>45179</v>
      </c>
      <c r="G83" s="6" t="str">
        <f>IF('BCT Template'!R82&gt;F83,"Yes","No")</f>
        <v>No</v>
      </c>
      <c r="H83" s="5" t="s">
        <v>210</v>
      </c>
      <c r="I83" s="5" t="s">
        <v>211</v>
      </c>
      <c r="J83" s="5" t="s">
        <v>184</v>
      </c>
      <c r="K83" s="5" t="s">
        <v>185</v>
      </c>
      <c r="L83" s="7" t="s">
        <v>164</v>
      </c>
      <c r="M83" t="str">
        <f t="shared" si="5"/>
        <v>No</v>
      </c>
    </row>
    <row r="84" spans="1:13" ht="15" thickBot="1" x14ac:dyDescent="0.4">
      <c r="A84" s="5" t="s">
        <v>175</v>
      </c>
      <c r="B84" s="5" t="s">
        <v>176</v>
      </c>
      <c r="C84" s="5" t="s">
        <v>280</v>
      </c>
      <c r="D84" s="5">
        <f t="shared" si="3"/>
        <v>82280</v>
      </c>
      <c r="E84" s="6">
        <v>44116</v>
      </c>
      <c r="F84" s="6">
        <f t="shared" si="4"/>
        <v>44206</v>
      </c>
      <c r="G84" s="6" t="str">
        <f>IF('BCT Template'!R83&gt;F84,"Yes","No")</f>
        <v>No</v>
      </c>
      <c r="H84" s="5" t="s">
        <v>210</v>
      </c>
      <c r="I84" s="5" t="s">
        <v>211</v>
      </c>
      <c r="J84" s="5" t="s">
        <v>184</v>
      </c>
      <c r="K84" s="5" t="s">
        <v>185</v>
      </c>
      <c r="L84" s="7" t="s">
        <v>164</v>
      </c>
      <c r="M84" t="str">
        <f t="shared" si="5"/>
        <v>No</v>
      </c>
    </row>
    <row r="85" spans="1:13" ht="15" thickBot="1" x14ac:dyDescent="0.4">
      <c r="A85" s="5" t="s">
        <v>175</v>
      </c>
      <c r="B85" s="5" t="s">
        <v>176</v>
      </c>
      <c r="C85" s="5" t="s">
        <v>281</v>
      </c>
      <c r="D85" s="5">
        <f t="shared" si="3"/>
        <v>80428</v>
      </c>
      <c r="E85" s="6">
        <v>44012</v>
      </c>
      <c r="F85" s="6">
        <f t="shared" si="4"/>
        <v>44102</v>
      </c>
      <c r="G85" s="6" t="str">
        <f>IF('BCT Template'!R84&gt;F85,"Yes","No")</f>
        <v>No</v>
      </c>
      <c r="H85" s="5" t="s">
        <v>182</v>
      </c>
      <c r="I85" s="5" t="s">
        <v>183</v>
      </c>
      <c r="J85" s="5" t="s">
        <v>184</v>
      </c>
      <c r="K85" s="5" t="s">
        <v>185</v>
      </c>
      <c r="L85" s="7" t="s">
        <v>164</v>
      </c>
      <c r="M85" t="str">
        <f t="shared" si="5"/>
        <v>No</v>
      </c>
    </row>
    <row r="86" spans="1:13" ht="15" thickBot="1" x14ac:dyDescent="0.4">
      <c r="A86" s="5" t="s">
        <v>175</v>
      </c>
      <c r="B86" s="5" t="s">
        <v>176</v>
      </c>
      <c r="C86" s="5" t="s">
        <v>282</v>
      </c>
      <c r="D86" s="5">
        <f t="shared" si="3"/>
        <v>78065</v>
      </c>
      <c r="E86" s="6">
        <v>43373</v>
      </c>
      <c r="F86" s="6">
        <f t="shared" si="4"/>
        <v>43463</v>
      </c>
      <c r="G86" s="6" t="str">
        <f>IF('BCT Template'!R85&gt;F86,"Yes","No")</f>
        <v>No</v>
      </c>
      <c r="H86" s="5" t="s">
        <v>189</v>
      </c>
      <c r="I86" s="5" t="s">
        <v>190</v>
      </c>
      <c r="J86" s="5" t="s">
        <v>200</v>
      </c>
      <c r="K86" s="5" t="s">
        <v>201</v>
      </c>
      <c r="L86" s="7" t="s">
        <v>164</v>
      </c>
      <c r="M86" t="str">
        <f t="shared" si="5"/>
        <v>Yes</v>
      </c>
    </row>
    <row r="87" spans="1:13" ht="15" thickBot="1" x14ac:dyDescent="0.4">
      <c r="A87" s="5" t="s">
        <v>175</v>
      </c>
      <c r="B87" s="5" t="s">
        <v>176</v>
      </c>
      <c r="C87" s="5" t="s">
        <v>283</v>
      </c>
      <c r="D87" s="5">
        <f t="shared" si="3"/>
        <v>31059</v>
      </c>
      <c r="E87" s="6">
        <v>44377</v>
      </c>
      <c r="F87" s="6">
        <f t="shared" si="4"/>
        <v>44467</v>
      </c>
      <c r="G87" s="6" t="str">
        <f>IF('BCT Template'!R86&gt;F87,"Yes","No")</f>
        <v>No</v>
      </c>
      <c r="H87" s="5" t="s">
        <v>178</v>
      </c>
      <c r="I87" s="5" t="s">
        <v>179</v>
      </c>
      <c r="J87" s="5" t="s">
        <v>35</v>
      </c>
      <c r="K87" s="5" t="s">
        <v>180</v>
      </c>
      <c r="L87" s="7" t="s">
        <v>164</v>
      </c>
      <c r="M87" t="str">
        <f t="shared" si="5"/>
        <v>Yes</v>
      </c>
    </row>
    <row r="88" spans="1:13" ht="15" thickBot="1" x14ac:dyDescent="0.4">
      <c r="A88" s="5" t="s">
        <v>175</v>
      </c>
      <c r="B88" s="5" t="s">
        <v>176</v>
      </c>
      <c r="C88" s="5" t="s">
        <v>284</v>
      </c>
      <c r="D88" s="5">
        <f t="shared" si="3"/>
        <v>18519</v>
      </c>
      <c r="E88" s="6">
        <v>44012</v>
      </c>
      <c r="F88" s="6">
        <f t="shared" si="4"/>
        <v>44102</v>
      </c>
      <c r="G88" s="6" t="str">
        <f>IF('BCT Template'!R87&gt;F88,"Yes","No")</f>
        <v>No</v>
      </c>
      <c r="H88" s="5" t="s">
        <v>234</v>
      </c>
      <c r="I88" s="5" t="s">
        <v>235</v>
      </c>
      <c r="J88" s="5" t="s">
        <v>184</v>
      </c>
      <c r="K88" s="5" t="s">
        <v>185</v>
      </c>
      <c r="L88" s="7" t="s">
        <v>164</v>
      </c>
      <c r="M88" t="str">
        <f t="shared" si="5"/>
        <v>No</v>
      </c>
    </row>
    <row r="89" spans="1:13" ht="15" thickBot="1" x14ac:dyDescent="0.4">
      <c r="A89" s="5" t="s">
        <v>175</v>
      </c>
      <c r="B89" s="5" t="s">
        <v>176</v>
      </c>
      <c r="C89" s="5" t="s">
        <v>285</v>
      </c>
      <c r="D89" s="5">
        <f t="shared" si="3"/>
        <v>80010</v>
      </c>
      <c r="E89" s="6">
        <v>44324</v>
      </c>
      <c r="F89" s="6">
        <f t="shared" si="4"/>
        <v>44414</v>
      </c>
      <c r="G89" s="6" t="str">
        <f>IF('BCT Template'!R88&gt;F89,"Yes","No")</f>
        <v>No</v>
      </c>
      <c r="H89" s="5" t="s">
        <v>182</v>
      </c>
      <c r="I89" s="5" t="s">
        <v>183</v>
      </c>
      <c r="J89" s="5" t="s">
        <v>184</v>
      </c>
      <c r="K89" s="5" t="s">
        <v>185</v>
      </c>
      <c r="L89" s="7" t="s">
        <v>164</v>
      </c>
      <c r="M89" t="str">
        <f t="shared" si="5"/>
        <v>No</v>
      </c>
    </row>
    <row r="90" spans="1:13" ht="15" thickBot="1" x14ac:dyDescent="0.4">
      <c r="A90" s="5" t="s">
        <v>175</v>
      </c>
      <c r="B90" s="5" t="s">
        <v>176</v>
      </c>
      <c r="C90" s="5" t="s">
        <v>286</v>
      </c>
      <c r="D90" s="5">
        <f t="shared" si="3"/>
        <v>57762</v>
      </c>
      <c r="E90" s="6">
        <v>44286</v>
      </c>
      <c r="F90" s="6">
        <f t="shared" si="4"/>
        <v>44376</v>
      </c>
      <c r="G90" s="6" t="str">
        <f>IF('BCT Template'!R89&gt;F90,"Yes","No")</f>
        <v>No</v>
      </c>
      <c r="H90" s="5" t="s">
        <v>189</v>
      </c>
      <c r="I90" s="5" t="s">
        <v>190</v>
      </c>
      <c r="J90" s="5" t="s">
        <v>184</v>
      </c>
      <c r="K90" s="5" t="s">
        <v>185</v>
      </c>
      <c r="L90" s="7" t="s">
        <v>164</v>
      </c>
      <c r="M90" t="str">
        <f t="shared" si="5"/>
        <v>No</v>
      </c>
    </row>
    <row r="91" spans="1:13" ht="15" thickBot="1" x14ac:dyDescent="0.4">
      <c r="A91" s="5" t="s">
        <v>175</v>
      </c>
      <c r="B91" s="5" t="s">
        <v>176</v>
      </c>
      <c r="C91" s="5" t="s">
        <v>287</v>
      </c>
      <c r="D91" s="5">
        <f t="shared" si="3"/>
        <v>58695</v>
      </c>
      <c r="E91" s="6">
        <v>44592</v>
      </c>
      <c r="F91" s="6">
        <f t="shared" si="4"/>
        <v>44682</v>
      </c>
      <c r="G91" s="6" t="str">
        <f>IF('BCT Template'!R90&gt;F91,"Yes","No")</f>
        <v>No</v>
      </c>
      <c r="H91" s="5" t="s">
        <v>182</v>
      </c>
      <c r="I91" s="5" t="s">
        <v>183</v>
      </c>
      <c r="J91" s="5" t="s">
        <v>200</v>
      </c>
      <c r="K91" s="5" t="s">
        <v>201</v>
      </c>
      <c r="L91" s="7" t="s">
        <v>164</v>
      </c>
      <c r="M91" t="str">
        <f t="shared" si="5"/>
        <v>Yes</v>
      </c>
    </row>
    <row r="92" spans="1:13" ht="15" thickBot="1" x14ac:dyDescent="0.4">
      <c r="A92" s="5" t="s">
        <v>175</v>
      </c>
      <c r="B92" s="5" t="s">
        <v>176</v>
      </c>
      <c r="C92" s="5" t="s">
        <v>288</v>
      </c>
      <c r="D92" s="5">
        <f t="shared" si="3"/>
        <v>59175</v>
      </c>
      <c r="E92" s="6">
        <v>44043</v>
      </c>
      <c r="F92" s="6">
        <f t="shared" si="4"/>
        <v>44133</v>
      </c>
      <c r="G92" s="6" t="str">
        <f>IF('BCT Template'!R91&gt;F92,"Yes","No")</f>
        <v>No</v>
      </c>
      <c r="H92" s="5" t="s">
        <v>182</v>
      </c>
      <c r="I92" s="5" t="s">
        <v>183</v>
      </c>
      <c r="J92" s="5" t="s">
        <v>184</v>
      </c>
      <c r="K92" s="5" t="s">
        <v>185</v>
      </c>
      <c r="L92" s="7" t="s">
        <v>164</v>
      </c>
      <c r="M92" t="str">
        <f t="shared" si="5"/>
        <v>No</v>
      </c>
    </row>
    <row r="93" spans="1:13" ht="15" thickBot="1" x14ac:dyDescent="0.4">
      <c r="A93" s="5" t="s">
        <v>175</v>
      </c>
      <c r="B93" s="5" t="s">
        <v>176</v>
      </c>
      <c r="C93" s="5" t="s">
        <v>289</v>
      </c>
      <c r="D93" s="5">
        <f t="shared" si="3"/>
        <v>18287</v>
      </c>
      <c r="E93" s="6">
        <v>44012</v>
      </c>
      <c r="F93" s="6">
        <f t="shared" si="4"/>
        <v>44102</v>
      </c>
      <c r="G93" s="6" t="str">
        <f>IF('BCT Template'!R92&gt;F93,"Yes","No")</f>
        <v>No</v>
      </c>
      <c r="H93" s="5" t="s">
        <v>234</v>
      </c>
      <c r="I93" s="5" t="s">
        <v>235</v>
      </c>
      <c r="J93" s="5" t="s">
        <v>184</v>
      </c>
      <c r="K93" s="5" t="s">
        <v>185</v>
      </c>
      <c r="L93" s="7" t="s">
        <v>164</v>
      </c>
      <c r="M93" t="str">
        <f t="shared" si="5"/>
        <v>No</v>
      </c>
    </row>
    <row r="94" spans="1:13" ht="15" thickBot="1" x14ac:dyDescent="0.4">
      <c r="A94" s="5" t="s">
        <v>175</v>
      </c>
      <c r="B94" s="5" t="s">
        <v>176</v>
      </c>
      <c r="C94" s="5" t="s">
        <v>290</v>
      </c>
      <c r="D94" s="5">
        <f t="shared" si="3"/>
        <v>80242</v>
      </c>
      <c r="E94" s="6">
        <v>41882</v>
      </c>
      <c r="F94" s="6">
        <f t="shared" si="4"/>
        <v>41972</v>
      </c>
      <c r="G94" s="6" t="str">
        <f>IF('BCT Template'!R93&gt;F94,"Yes","No")</f>
        <v>No</v>
      </c>
      <c r="H94" s="5" t="s">
        <v>182</v>
      </c>
      <c r="I94" s="5" t="s">
        <v>183</v>
      </c>
      <c r="J94" s="5" t="s">
        <v>200</v>
      </c>
      <c r="K94" s="5" t="s">
        <v>201</v>
      </c>
      <c r="L94" s="7" t="s">
        <v>164</v>
      </c>
      <c r="M94" t="str">
        <f t="shared" si="5"/>
        <v>Yes</v>
      </c>
    </row>
    <row r="95" spans="1:13" ht="15" thickBot="1" x14ac:dyDescent="0.4">
      <c r="A95" s="5" t="s">
        <v>175</v>
      </c>
      <c r="B95" s="5" t="s">
        <v>176</v>
      </c>
      <c r="C95" s="5" t="s">
        <v>291</v>
      </c>
      <c r="D95" s="5">
        <f t="shared" si="3"/>
        <v>21766</v>
      </c>
      <c r="E95" s="6">
        <v>43951</v>
      </c>
      <c r="F95" s="6">
        <f t="shared" si="4"/>
        <v>44041</v>
      </c>
      <c r="G95" s="6" t="str">
        <f>IF('BCT Template'!R94&gt;F95,"Yes","No")</f>
        <v>No</v>
      </c>
      <c r="H95" s="5" t="s">
        <v>178</v>
      </c>
      <c r="I95" s="5" t="s">
        <v>179</v>
      </c>
      <c r="J95" s="5" t="s">
        <v>35</v>
      </c>
      <c r="K95" s="5" t="s">
        <v>180</v>
      </c>
      <c r="L95" s="7" t="s">
        <v>164</v>
      </c>
      <c r="M95" t="str">
        <f t="shared" si="5"/>
        <v>Yes</v>
      </c>
    </row>
    <row r="96" spans="1:13" ht="15" thickBot="1" x14ac:dyDescent="0.4">
      <c r="A96" s="5" t="s">
        <v>175</v>
      </c>
      <c r="B96" s="5" t="s">
        <v>176</v>
      </c>
      <c r="C96" s="5" t="s">
        <v>292</v>
      </c>
      <c r="D96" s="5">
        <f t="shared" si="3"/>
        <v>80489</v>
      </c>
      <c r="E96" s="6">
        <v>44012</v>
      </c>
      <c r="F96" s="6">
        <f t="shared" si="4"/>
        <v>44102</v>
      </c>
      <c r="G96" s="6" t="str">
        <f>IF('BCT Template'!R95&gt;F96,"Yes","No")</f>
        <v>No</v>
      </c>
      <c r="H96" s="5" t="s">
        <v>182</v>
      </c>
      <c r="I96" s="5" t="s">
        <v>183</v>
      </c>
      <c r="J96" s="5" t="s">
        <v>200</v>
      </c>
      <c r="K96" s="5" t="s">
        <v>201</v>
      </c>
      <c r="L96" s="7" t="s">
        <v>164</v>
      </c>
      <c r="M96" t="str">
        <f t="shared" si="5"/>
        <v>Yes</v>
      </c>
    </row>
    <row r="97" spans="1:13" ht="15" thickBot="1" x14ac:dyDescent="0.4">
      <c r="A97" s="5" t="s">
        <v>175</v>
      </c>
      <c r="B97" s="5" t="s">
        <v>176</v>
      </c>
      <c r="C97" s="5" t="s">
        <v>293</v>
      </c>
      <c r="D97" s="5">
        <f t="shared" si="3"/>
        <v>59617</v>
      </c>
      <c r="E97" s="6">
        <v>44255</v>
      </c>
      <c r="F97" s="6">
        <f t="shared" si="4"/>
        <v>44345</v>
      </c>
      <c r="G97" s="6" t="str">
        <f>IF('BCT Template'!R96&gt;F97,"Yes","No")</f>
        <v>No</v>
      </c>
      <c r="H97" s="5" t="s">
        <v>182</v>
      </c>
      <c r="I97" s="5" t="s">
        <v>183</v>
      </c>
      <c r="J97" s="5" t="s">
        <v>184</v>
      </c>
      <c r="K97" s="5" t="s">
        <v>185</v>
      </c>
      <c r="L97" s="7" t="s">
        <v>164</v>
      </c>
      <c r="M97" t="str">
        <f t="shared" si="5"/>
        <v>No</v>
      </c>
    </row>
    <row r="98" spans="1:13" ht="15" thickBot="1" x14ac:dyDescent="0.4">
      <c r="A98" s="5" t="s">
        <v>175</v>
      </c>
      <c r="B98" s="5" t="s">
        <v>176</v>
      </c>
      <c r="C98" s="5" t="s">
        <v>294</v>
      </c>
      <c r="D98" s="5">
        <f t="shared" si="3"/>
        <v>59943</v>
      </c>
      <c r="E98" s="6">
        <v>43114</v>
      </c>
      <c r="F98" s="6">
        <f t="shared" si="4"/>
        <v>43204</v>
      </c>
      <c r="G98" s="6" t="str">
        <f>IF('BCT Template'!R97&gt;F98,"Yes","No")</f>
        <v>No</v>
      </c>
      <c r="H98" s="5" t="s">
        <v>182</v>
      </c>
      <c r="I98" s="5" t="s">
        <v>183</v>
      </c>
      <c r="J98" s="5" t="s">
        <v>200</v>
      </c>
      <c r="K98" s="5" t="s">
        <v>201</v>
      </c>
      <c r="L98" s="7" t="s">
        <v>164</v>
      </c>
      <c r="M98" t="str">
        <f t="shared" si="5"/>
        <v>Yes</v>
      </c>
    </row>
    <row r="99" spans="1:13" ht="15" thickBot="1" x14ac:dyDescent="0.4">
      <c r="A99" s="5" t="s">
        <v>175</v>
      </c>
      <c r="B99" s="5" t="s">
        <v>176</v>
      </c>
      <c r="C99" s="5" t="s">
        <v>295</v>
      </c>
      <c r="D99" s="5">
        <f t="shared" si="3"/>
        <v>80467</v>
      </c>
      <c r="E99" s="6">
        <v>42582</v>
      </c>
      <c r="F99" s="6">
        <f t="shared" si="4"/>
        <v>42672</v>
      </c>
      <c r="G99" s="6" t="str">
        <f>IF('BCT Template'!R98&gt;F99,"Yes","No")</f>
        <v>No</v>
      </c>
      <c r="H99" s="5" t="s">
        <v>182</v>
      </c>
      <c r="I99" s="5" t="s">
        <v>183</v>
      </c>
      <c r="J99" s="5" t="s">
        <v>200</v>
      </c>
      <c r="K99" s="5" t="s">
        <v>201</v>
      </c>
      <c r="L99" s="7" t="s">
        <v>164</v>
      </c>
      <c r="M99" t="str">
        <f t="shared" si="5"/>
        <v>Yes</v>
      </c>
    </row>
    <row r="100" spans="1:13" ht="15" thickBot="1" x14ac:dyDescent="0.4">
      <c r="A100" s="5" t="s">
        <v>175</v>
      </c>
      <c r="B100" s="5" t="s">
        <v>176</v>
      </c>
      <c r="C100" s="5" t="s">
        <v>296</v>
      </c>
      <c r="D100" s="5">
        <f t="shared" si="3"/>
        <v>82359</v>
      </c>
      <c r="E100" s="6">
        <v>44272</v>
      </c>
      <c r="F100" s="6">
        <f t="shared" si="4"/>
        <v>44362</v>
      </c>
      <c r="G100" s="6" t="str">
        <f>IF('BCT Template'!R99&gt;F100,"Yes","No")</f>
        <v>No</v>
      </c>
      <c r="H100" s="5" t="s">
        <v>210</v>
      </c>
      <c r="I100" s="5" t="s">
        <v>211</v>
      </c>
      <c r="J100" s="5" t="s">
        <v>184</v>
      </c>
      <c r="K100" s="5" t="s">
        <v>185</v>
      </c>
      <c r="L100" s="7" t="s">
        <v>164</v>
      </c>
      <c r="M100" t="str">
        <f t="shared" si="5"/>
        <v>No</v>
      </c>
    </row>
    <row r="101" spans="1:13" ht="15" thickBot="1" x14ac:dyDescent="0.4">
      <c r="A101" s="5" t="s">
        <v>175</v>
      </c>
      <c r="B101" s="5" t="s">
        <v>176</v>
      </c>
      <c r="C101" s="5" t="s">
        <v>297</v>
      </c>
      <c r="D101" s="5">
        <f t="shared" si="3"/>
        <v>80004</v>
      </c>
      <c r="E101" s="6">
        <v>43251</v>
      </c>
      <c r="F101" s="6">
        <f t="shared" si="4"/>
        <v>43341</v>
      </c>
      <c r="G101" s="6" t="str">
        <f>IF('BCT Template'!R100&gt;F101,"Yes","No")</f>
        <v>No</v>
      </c>
      <c r="H101" s="5" t="s">
        <v>182</v>
      </c>
      <c r="I101" s="5" t="s">
        <v>183</v>
      </c>
      <c r="J101" s="5" t="s">
        <v>200</v>
      </c>
      <c r="K101" s="5" t="s">
        <v>201</v>
      </c>
      <c r="L101" s="7" t="s">
        <v>164</v>
      </c>
      <c r="M101" t="str">
        <f t="shared" si="5"/>
        <v>Yes</v>
      </c>
    </row>
    <row r="102" spans="1:13" ht="15" thickBot="1" x14ac:dyDescent="0.4">
      <c r="A102" s="5" t="s">
        <v>175</v>
      </c>
      <c r="B102" s="5" t="s">
        <v>176</v>
      </c>
      <c r="C102" s="5" t="s">
        <v>298</v>
      </c>
      <c r="D102" s="5">
        <f t="shared" si="3"/>
        <v>82950</v>
      </c>
      <c r="E102" s="6">
        <v>45104</v>
      </c>
      <c r="F102" s="6">
        <f t="shared" si="4"/>
        <v>45194</v>
      </c>
      <c r="G102" s="6" t="str">
        <f>IF('BCT Template'!R101&gt;F102,"Yes","No")</f>
        <v>No</v>
      </c>
      <c r="H102" s="5" t="s">
        <v>210</v>
      </c>
      <c r="I102" s="5" t="s">
        <v>211</v>
      </c>
      <c r="J102" s="5" t="s">
        <v>184</v>
      </c>
      <c r="K102" s="5" t="s">
        <v>185</v>
      </c>
      <c r="L102" s="7" t="s">
        <v>164</v>
      </c>
      <c r="M102" t="str">
        <f t="shared" si="5"/>
        <v>No</v>
      </c>
    </row>
    <row r="103" spans="1:13" ht="15" thickBot="1" x14ac:dyDescent="0.4">
      <c r="A103" s="5" t="s">
        <v>175</v>
      </c>
      <c r="B103" s="5" t="s">
        <v>176</v>
      </c>
      <c r="C103" s="5" t="s">
        <v>299</v>
      </c>
      <c r="D103" s="5">
        <f t="shared" si="3"/>
        <v>79460</v>
      </c>
      <c r="E103" s="6">
        <v>43738</v>
      </c>
      <c r="F103" s="6">
        <f t="shared" si="4"/>
        <v>43828</v>
      </c>
      <c r="G103" s="6" t="str">
        <f>IF('BCT Template'!R102&gt;F103,"Yes","No")</f>
        <v>No</v>
      </c>
      <c r="H103" s="5" t="s">
        <v>189</v>
      </c>
      <c r="I103" s="5" t="s">
        <v>190</v>
      </c>
      <c r="J103" s="5" t="s">
        <v>200</v>
      </c>
      <c r="K103" s="5" t="s">
        <v>201</v>
      </c>
      <c r="L103" s="7" t="s">
        <v>164</v>
      </c>
      <c r="M103" t="str">
        <f t="shared" si="5"/>
        <v>Yes</v>
      </c>
    </row>
    <row r="104" spans="1:13" ht="15" thickBot="1" x14ac:dyDescent="0.4">
      <c r="A104" s="5" t="s">
        <v>175</v>
      </c>
      <c r="B104" s="5" t="s">
        <v>176</v>
      </c>
      <c r="C104" s="5" t="s">
        <v>300</v>
      </c>
      <c r="D104" s="5">
        <f t="shared" si="3"/>
        <v>22561</v>
      </c>
      <c r="E104" s="6">
        <v>44773</v>
      </c>
      <c r="F104" s="6">
        <f t="shared" si="4"/>
        <v>44863</v>
      </c>
      <c r="G104" s="6" t="str">
        <f>IF('BCT Template'!R103&gt;F104,"Yes","No")</f>
        <v>No</v>
      </c>
      <c r="H104" s="5" t="s">
        <v>178</v>
      </c>
      <c r="I104" s="5" t="s">
        <v>179</v>
      </c>
      <c r="J104" s="5" t="s">
        <v>35</v>
      </c>
      <c r="K104" s="5" t="s">
        <v>180</v>
      </c>
      <c r="L104" s="7" t="s">
        <v>164</v>
      </c>
      <c r="M104" t="str">
        <f t="shared" si="5"/>
        <v>Yes</v>
      </c>
    </row>
    <row r="105" spans="1:13" ht="15" thickBot="1" x14ac:dyDescent="0.4">
      <c r="A105" s="5" t="s">
        <v>175</v>
      </c>
      <c r="B105" s="5" t="s">
        <v>176</v>
      </c>
      <c r="C105" s="5" t="s">
        <v>301</v>
      </c>
      <c r="D105" s="5">
        <f t="shared" si="3"/>
        <v>22429</v>
      </c>
      <c r="E105" s="6">
        <v>44408</v>
      </c>
      <c r="F105" s="6">
        <f t="shared" si="4"/>
        <v>44498</v>
      </c>
      <c r="G105" s="6" t="str">
        <f>IF('BCT Template'!R104&gt;F105,"Yes","No")</f>
        <v>No</v>
      </c>
      <c r="H105" s="5" t="s">
        <v>178</v>
      </c>
      <c r="I105" s="5" t="s">
        <v>179</v>
      </c>
      <c r="J105" s="5" t="s">
        <v>35</v>
      </c>
      <c r="K105" s="5" t="s">
        <v>180</v>
      </c>
      <c r="L105" s="7" t="s">
        <v>164</v>
      </c>
      <c r="M105" t="str">
        <f t="shared" si="5"/>
        <v>Yes</v>
      </c>
    </row>
    <row r="106" spans="1:13" ht="15" thickBot="1" x14ac:dyDescent="0.4">
      <c r="A106" s="5" t="s">
        <v>175</v>
      </c>
      <c r="B106" s="5" t="s">
        <v>176</v>
      </c>
      <c r="C106" s="5" t="s">
        <v>302</v>
      </c>
      <c r="D106" s="5">
        <f t="shared" si="3"/>
        <v>78032</v>
      </c>
      <c r="E106" s="6">
        <v>43312</v>
      </c>
      <c r="F106" s="6">
        <f t="shared" si="4"/>
        <v>43402</v>
      </c>
      <c r="G106" s="6" t="str">
        <f>IF('BCT Template'!R105&gt;F106,"Yes","No")</f>
        <v>No</v>
      </c>
      <c r="H106" s="5" t="s">
        <v>189</v>
      </c>
      <c r="I106" s="5" t="s">
        <v>190</v>
      </c>
      <c r="J106" s="5" t="s">
        <v>200</v>
      </c>
      <c r="K106" s="5" t="s">
        <v>201</v>
      </c>
      <c r="L106" s="7" t="s">
        <v>164</v>
      </c>
      <c r="M106" t="str">
        <f t="shared" si="5"/>
        <v>Yes</v>
      </c>
    </row>
    <row r="107" spans="1:13" ht="15" thickBot="1" x14ac:dyDescent="0.4">
      <c r="A107" s="5" t="s">
        <v>175</v>
      </c>
      <c r="B107" s="5" t="s">
        <v>176</v>
      </c>
      <c r="C107" s="5" t="s">
        <v>303</v>
      </c>
      <c r="D107" s="5">
        <f t="shared" si="3"/>
        <v>31263</v>
      </c>
      <c r="E107" s="6">
        <v>44742</v>
      </c>
      <c r="F107" s="6">
        <f t="shared" si="4"/>
        <v>44832</v>
      </c>
      <c r="G107" s="6" t="str">
        <f>IF('BCT Template'!R106&gt;F107,"Yes","No")</f>
        <v>No</v>
      </c>
      <c r="H107" s="5" t="s">
        <v>178</v>
      </c>
      <c r="I107" s="5" t="s">
        <v>179</v>
      </c>
      <c r="J107" s="5" t="s">
        <v>35</v>
      </c>
      <c r="K107" s="5" t="s">
        <v>180</v>
      </c>
      <c r="L107" s="7" t="s">
        <v>164</v>
      </c>
      <c r="M107" t="str">
        <f t="shared" si="5"/>
        <v>Yes</v>
      </c>
    </row>
    <row r="108" spans="1:13" ht="15" thickBot="1" x14ac:dyDescent="0.4">
      <c r="A108" s="5" t="s">
        <v>175</v>
      </c>
      <c r="B108" s="5" t="s">
        <v>176</v>
      </c>
      <c r="C108" s="5" t="s">
        <v>304</v>
      </c>
      <c r="D108" s="5">
        <f t="shared" si="3"/>
        <v>77876</v>
      </c>
      <c r="E108" s="6">
        <v>43708</v>
      </c>
      <c r="F108" s="6">
        <f t="shared" si="4"/>
        <v>43798</v>
      </c>
      <c r="G108" s="6" t="str">
        <f>IF('BCT Template'!R107&gt;F108,"Yes","No")</f>
        <v>No</v>
      </c>
      <c r="H108" s="5" t="s">
        <v>189</v>
      </c>
      <c r="I108" s="5" t="s">
        <v>190</v>
      </c>
      <c r="J108" s="5" t="s">
        <v>184</v>
      </c>
      <c r="K108" s="5" t="s">
        <v>185</v>
      </c>
      <c r="L108" s="7" t="s">
        <v>164</v>
      </c>
      <c r="M108" t="str">
        <f t="shared" si="5"/>
        <v>No</v>
      </c>
    </row>
    <row r="109" spans="1:13" ht="15" thickBot="1" x14ac:dyDescent="0.4">
      <c r="A109" s="5" t="s">
        <v>175</v>
      </c>
      <c r="B109" s="5" t="s">
        <v>176</v>
      </c>
      <c r="C109" s="5" t="s">
        <v>305</v>
      </c>
      <c r="D109" s="5">
        <f t="shared" si="3"/>
        <v>78342</v>
      </c>
      <c r="E109" s="6">
        <v>43684</v>
      </c>
      <c r="F109" s="6">
        <f t="shared" si="4"/>
        <v>43774</v>
      </c>
      <c r="G109" s="6" t="str">
        <f>IF('BCT Template'!R108&gt;F109,"Yes","No")</f>
        <v>No</v>
      </c>
      <c r="H109" s="5" t="s">
        <v>210</v>
      </c>
      <c r="I109" s="5" t="s">
        <v>211</v>
      </c>
      <c r="J109" s="5" t="s">
        <v>184</v>
      </c>
      <c r="K109" s="5" t="s">
        <v>185</v>
      </c>
      <c r="L109" s="7" t="s">
        <v>164</v>
      </c>
      <c r="M109" t="str">
        <f t="shared" si="5"/>
        <v>No</v>
      </c>
    </row>
    <row r="110" spans="1:13" ht="15" thickBot="1" x14ac:dyDescent="0.4">
      <c r="A110" s="5" t="s">
        <v>175</v>
      </c>
      <c r="B110" s="5" t="s">
        <v>176</v>
      </c>
      <c r="C110" s="5" t="s">
        <v>306</v>
      </c>
      <c r="D110" s="5">
        <f t="shared" si="3"/>
        <v>82575</v>
      </c>
      <c r="E110" s="6">
        <v>43987</v>
      </c>
      <c r="F110" s="6">
        <f t="shared" si="4"/>
        <v>44077</v>
      </c>
      <c r="G110" s="6" t="str">
        <f>IF('BCT Template'!R109&gt;F110,"Yes","No")</f>
        <v>No</v>
      </c>
      <c r="H110" s="5" t="s">
        <v>210</v>
      </c>
      <c r="I110" s="5" t="s">
        <v>211</v>
      </c>
      <c r="J110" s="5" t="s">
        <v>184</v>
      </c>
      <c r="K110" s="5" t="s">
        <v>185</v>
      </c>
      <c r="L110" s="7" t="s">
        <v>164</v>
      </c>
      <c r="M110" t="str">
        <f t="shared" si="5"/>
        <v>No</v>
      </c>
    </row>
    <row r="111" spans="1:13" ht="15" thickBot="1" x14ac:dyDescent="0.4">
      <c r="A111" s="5" t="s">
        <v>175</v>
      </c>
      <c r="B111" s="5" t="s">
        <v>176</v>
      </c>
      <c r="C111" s="5" t="s">
        <v>307</v>
      </c>
      <c r="D111" s="5">
        <f t="shared" si="3"/>
        <v>82417</v>
      </c>
      <c r="E111" s="6">
        <v>43465</v>
      </c>
      <c r="F111" s="6">
        <f t="shared" si="4"/>
        <v>43555</v>
      </c>
      <c r="G111" s="6" t="str">
        <f>IF('BCT Template'!R110&gt;F111,"Yes","No")</f>
        <v>No</v>
      </c>
      <c r="H111" s="5" t="s">
        <v>210</v>
      </c>
      <c r="I111" s="5" t="s">
        <v>211</v>
      </c>
      <c r="J111" s="5" t="s">
        <v>184</v>
      </c>
      <c r="K111" s="5" t="s">
        <v>185</v>
      </c>
      <c r="L111" s="7" t="s">
        <v>164</v>
      </c>
      <c r="M111" t="str">
        <f t="shared" si="5"/>
        <v>No</v>
      </c>
    </row>
    <row r="112" spans="1:13" ht="15" thickBot="1" x14ac:dyDescent="0.4">
      <c r="A112" s="5" t="s">
        <v>175</v>
      </c>
      <c r="B112" s="5" t="s">
        <v>176</v>
      </c>
      <c r="C112" s="5" t="s">
        <v>308</v>
      </c>
      <c r="D112" s="5">
        <f t="shared" si="3"/>
        <v>20652</v>
      </c>
      <c r="E112" s="6">
        <v>41455</v>
      </c>
      <c r="F112" s="6">
        <f t="shared" si="4"/>
        <v>41545</v>
      </c>
      <c r="G112" s="6" t="str">
        <f>IF('BCT Template'!R111&gt;F112,"Yes","No")</f>
        <v>No</v>
      </c>
      <c r="H112" s="5" t="s">
        <v>197</v>
      </c>
      <c r="I112" s="5" t="s">
        <v>198</v>
      </c>
      <c r="J112" s="5" t="s">
        <v>200</v>
      </c>
      <c r="K112" s="5" t="s">
        <v>201</v>
      </c>
      <c r="L112" s="7" t="s">
        <v>164</v>
      </c>
      <c r="M112" t="str">
        <f t="shared" si="5"/>
        <v>Yes</v>
      </c>
    </row>
    <row r="113" spans="1:13" ht="15" thickBot="1" x14ac:dyDescent="0.4">
      <c r="A113" s="5" t="s">
        <v>175</v>
      </c>
      <c r="B113" s="5" t="s">
        <v>176</v>
      </c>
      <c r="C113" s="5" t="s">
        <v>309</v>
      </c>
      <c r="D113" s="5">
        <f t="shared" si="3"/>
        <v>30266</v>
      </c>
      <c r="E113" s="6">
        <v>44012</v>
      </c>
      <c r="F113" s="6">
        <f t="shared" si="4"/>
        <v>44102</v>
      </c>
      <c r="G113" s="6" t="str">
        <f>IF('BCT Template'!R112&gt;F113,"Yes","No")</f>
        <v>No</v>
      </c>
      <c r="H113" s="5" t="s">
        <v>178</v>
      </c>
      <c r="I113" s="5" t="s">
        <v>179</v>
      </c>
      <c r="J113" s="5" t="s">
        <v>35</v>
      </c>
      <c r="K113" s="5" t="s">
        <v>180</v>
      </c>
      <c r="L113" s="7" t="s">
        <v>164</v>
      </c>
      <c r="M113" t="str">
        <f t="shared" si="5"/>
        <v>Yes</v>
      </c>
    </row>
    <row r="114" spans="1:13" ht="15" thickBot="1" x14ac:dyDescent="0.4">
      <c r="A114" s="5" t="s">
        <v>175</v>
      </c>
      <c r="B114" s="5" t="s">
        <v>176</v>
      </c>
      <c r="C114" s="5" t="s">
        <v>310</v>
      </c>
      <c r="D114" s="5">
        <f t="shared" si="3"/>
        <v>58101</v>
      </c>
      <c r="E114" s="6">
        <v>43982</v>
      </c>
      <c r="F114" s="6">
        <f t="shared" si="4"/>
        <v>44072</v>
      </c>
      <c r="G114" s="6" t="str">
        <f>IF('BCT Template'!R113&gt;F114,"Yes","No")</f>
        <v>No</v>
      </c>
      <c r="H114" s="5" t="s">
        <v>182</v>
      </c>
      <c r="I114" s="5" t="s">
        <v>183</v>
      </c>
      <c r="J114" s="5" t="s">
        <v>200</v>
      </c>
      <c r="K114" s="5" t="s">
        <v>201</v>
      </c>
      <c r="L114" s="7" t="s">
        <v>164</v>
      </c>
      <c r="M114" t="str">
        <f t="shared" si="5"/>
        <v>Yes</v>
      </c>
    </row>
    <row r="115" spans="1:13" ht="15" thickBot="1" x14ac:dyDescent="0.4">
      <c r="A115" s="5" t="s">
        <v>175</v>
      </c>
      <c r="B115" s="5" t="s">
        <v>176</v>
      </c>
      <c r="C115" s="5" t="s">
        <v>311</v>
      </c>
      <c r="D115" s="5">
        <f t="shared" si="3"/>
        <v>58728</v>
      </c>
      <c r="E115" s="6">
        <v>44185</v>
      </c>
      <c r="F115" s="6">
        <f t="shared" si="4"/>
        <v>44275</v>
      </c>
      <c r="G115" s="6" t="str">
        <f>IF('BCT Template'!R114&gt;F115,"Yes","No")</f>
        <v>No</v>
      </c>
      <c r="H115" s="5" t="s">
        <v>182</v>
      </c>
      <c r="I115" s="5" t="s">
        <v>183</v>
      </c>
      <c r="J115" s="5" t="s">
        <v>184</v>
      </c>
      <c r="K115" s="5" t="s">
        <v>185</v>
      </c>
      <c r="L115" s="7" t="s">
        <v>164</v>
      </c>
      <c r="M115" t="str">
        <f t="shared" si="5"/>
        <v>No</v>
      </c>
    </row>
    <row r="116" spans="1:13" ht="15" thickBot="1" x14ac:dyDescent="0.4">
      <c r="A116" s="5" t="s">
        <v>175</v>
      </c>
      <c r="B116" s="5" t="s">
        <v>176</v>
      </c>
      <c r="C116" s="5" t="s">
        <v>312</v>
      </c>
      <c r="D116" s="5">
        <f t="shared" si="3"/>
        <v>29847</v>
      </c>
      <c r="E116" s="6">
        <v>43861</v>
      </c>
      <c r="F116" s="6">
        <f t="shared" si="4"/>
        <v>43951</v>
      </c>
      <c r="G116" s="6" t="str">
        <f>IF('BCT Template'!R115&gt;F116,"Yes","No")</f>
        <v>No</v>
      </c>
      <c r="H116" s="5" t="s">
        <v>178</v>
      </c>
      <c r="I116" s="5" t="s">
        <v>179</v>
      </c>
      <c r="J116" s="5" t="s">
        <v>35</v>
      </c>
      <c r="K116" s="5" t="s">
        <v>180</v>
      </c>
      <c r="L116" s="7" t="s">
        <v>164</v>
      </c>
      <c r="M116" t="str">
        <f t="shared" si="5"/>
        <v>Yes</v>
      </c>
    </row>
    <row r="117" spans="1:13" ht="15" thickBot="1" x14ac:dyDescent="0.4">
      <c r="A117" s="5" t="s">
        <v>175</v>
      </c>
      <c r="B117" s="5" t="s">
        <v>176</v>
      </c>
      <c r="C117" s="5" t="s">
        <v>313</v>
      </c>
      <c r="D117" s="5">
        <f t="shared" si="3"/>
        <v>29740</v>
      </c>
      <c r="E117" s="6">
        <v>44012</v>
      </c>
      <c r="F117" s="6">
        <f t="shared" si="4"/>
        <v>44102</v>
      </c>
      <c r="G117" s="6" t="str">
        <f>IF('BCT Template'!R116&gt;F117,"Yes","No")</f>
        <v>No</v>
      </c>
      <c r="H117" s="5" t="s">
        <v>178</v>
      </c>
      <c r="I117" s="5" t="s">
        <v>179</v>
      </c>
      <c r="J117" s="5" t="s">
        <v>35</v>
      </c>
      <c r="K117" s="5" t="s">
        <v>180</v>
      </c>
      <c r="L117" s="7" t="s">
        <v>164</v>
      </c>
      <c r="M117" t="str">
        <f t="shared" si="5"/>
        <v>Yes</v>
      </c>
    </row>
    <row r="118" spans="1:13" ht="15" thickBot="1" x14ac:dyDescent="0.4">
      <c r="A118" s="5" t="s">
        <v>175</v>
      </c>
      <c r="B118" s="5" t="s">
        <v>176</v>
      </c>
      <c r="C118" s="5" t="s">
        <v>314</v>
      </c>
      <c r="D118" s="5">
        <f t="shared" si="3"/>
        <v>30950</v>
      </c>
      <c r="E118" s="6">
        <v>39294</v>
      </c>
      <c r="F118" s="6">
        <f t="shared" si="4"/>
        <v>39384</v>
      </c>
      <c r="G118" s="6" t="str">
        <f>IF('BCT Template'!R117&gt;F118,"Yes","No")</f>
        <v>No</v>
      </c>
      <c r="H118" s="5" t="s">
        <v>178</v>
      </c>
      <c r="I118" s="5" t="s">
        <v>179</v>
      </c>
      <c r="J118" s="5" t="s">
        <v>35</v>
      </c>
      <c r="K118" s="5" t="s">
        <v>180</v>
      </c>
      <c r="L118" s="7" t="s">
        <v>164</v>
      </c>
      <c r="M118" t="str">
        <f t="shared" si="5"/>
        <v>Yes</v>
      </c>
    </row>
    <row r="119" spans="1:13" ht="15" thickBot="1" x14ac:dyDescent="0.4">
      <c r="A119" s="5" t="s">
        <v>175</v>
      </c>
      <c r="B119" s="5" t="s">
        <v>176</v>
      </c>
      <c r="C119" s="5" t="s">
        <v>315</v>
      </c>
      <c r="D119" s="5">
        <f t="shared" si="3"/>
        <v>58446</v>
      </c>
      <c r="E119" s="6">
        <v>44043</v>
      </c>
      <c r="F119" s="6">
        <f t="shared" si="4"/>
        <v>44133</v>
      </c>
      <c r="G119" s="6" t="str">
        <f>IF('BCT Template'!R118&gt;F119,"Yes","No")</f>
        <v>No</v>
      </c>
      <c r="H119" s="5" t="s">
        <v>182</v>
      </c>
      <c r="I119" s="5" t="s">
        <v>183</v>
      </c>
      <c r="J119" s="5" t="s">
        <v>184</v>
      </c>
      <c r="K119" s="5" t="s">
        <v>185</v>
      </c>
      <c r="L119" s="7" t="s">
        <v>164</v>
      </c>
      <c r="M119" t="str">
        <f t="shared" si="5"/>
        <v>No</v>
      </c>
    </row>
    <row r="120" spans="1:13" ht="15" thickBot="1" x14ac:dyDescent="0.4">
      <c r="A120" s="5" t="s">
        <v>175</v>
      </c>
      <c r="B120" s="5" t="s">
        <v>176</v>
      </c>
      <c r="C120" s="5" t="s">
        <v>316</v>
      </c>
      <c r="D120" s="5">
        <f t="shared" si="3"/>
        <v>82335</v>
      </c>
      <c r="E120" s="6">
        <v>44211</v>
      </c>
      <c r="F120" s="6">
        <f t="shared" si="4"/>
        <v>44301</v>
      </c>
      <c r="G120" s="6" t="str">
        <f>IF('BCT Template'!R119&gt;F120,"Yes","No")</f>
        <v>No</v>
      </c>
      <c r="H120" s="5" t="s">
        <v>210</v>
      </c>
      <c r="I120" s="5" t="s">
        <v>211</v>
      </c>
      <c r="J120" s="5" t="s">
        <v>184</v>
      </c>
      <c r="K120" s="5" t="s">
        <v>185</v>
      </c>
      <c r="L120" s="7" t="s">
        <v>164</v>
      </c>
      <c r="M120" t="str">
        <f t="shared" si="5"/>
        <v>No</v>
      </c>
    </row>
    <row r="121" spans="1:13" ht="15" thickBot="1" x14ac:dyDescent="0.4">
      <c r="A121" s="5" t="s">
        <v>175</v>
      </c>
      <c r="B121" s="5" t="s">
        <v>176</v>
      </c>
      <c r="C121" s="5" t="s">
        <v>317</v>
      </c>
      <c r="D121" s="5">
        <f t="shared" si="3"/>
        <v>57485</v>
      </c>
      <c r="E121" s="6">
        <v>43465</v>
      </c>
      <c r="F121" s="6">
        <f t="shared" si="4"/>
        <v>43555</v>
      </c>
      <c r="G121" s="6" t="str">
        <f>IF('BCT Template'!R120&gt;F121,"Yes","No")</f>
        <v>No</v>
      </c>
      <c r="H121" s="5" t="s">
        <v>189</v>
      </c>
      <c r="I121" s="5" t="s">
        <v>190</v>
      </c>
      <c r="J121" s="5" t="s">
        <v>184</v>
      </c>
      <c r="K121" s="5" t="s">
        <v>185</v>
      </c>
      <c r="L121" s="7" t="s">
        <v>164</v>
      </c>
      <c r="M121" t="str">
        <f t="shared" si="5"/>
        <v>No</v>
      </c>
    </row>
    <row r="122" spans="1:13" ht="15" thickBot="1" x14ac:dyDescent="0.4">
      <c r="A122" s="5" t="s">
        <v>175</v>
      </c>
      <c r="B122" s="5" t="s">
        <v>176</v>
      </c>
      <c r="C122" s="5" t="s">
        <v>318</v>
      </c>
      <c r="D122" s="5">
        <f t="shared" si="3"/>
        <v>31424</v>
      </c>
      <c r="E122" s="6">
        <v>44255</v>
      </c>
      <c r="F122" s="6">
        <f t="shared" si="4"/>
        <v>44345</v>
      </c>
      <c r="G122" s="6" t="str">
        <f>IF('BCT Template'!R121&gt;F122,"Yes","No")</f>
        <v>No</v>
      </c>
      <c r="H122" s="5" t="s">
        <v>178</v>
      </c>
      <c r="I122" s="5" t="s">
        <v>179</v>
      </c>
      <c r="J122" s="5" t="s">
        <v>35</v>
      </c>
      <c r="K122" s="5" t="s">
        <v>180</v>
      </c>
      <c r="L122" s="7" t="s">
        <v>164</v>
      </c>
      <c r="M122" t="str">
        <f t="shared" si="5"/>
        <v>Yes</v>
      </c>
    </row>
    <row r="123" spans="1:13" ht="15" thickBot="1" x14ac:dyDescent="0.4">
      <c r="A123" s="5" t="s">
        <v>175</v>
      </c>
      <c r="B123" s="5" t="s">
        <v>176</v>
      </c>
      <c r="C123" s="5" t="s">
        <v>319</v>
      </c>
      <c r="D123" s="5">
        <f t="shared" si="3"/>
        <v>31407</v>
      </c>
      <c r="E123" s="6">
        <v>44255</v>
      </c>
      <c r="F123" s="6">
        <f t="shared" si="4"/>
        <v>44345</v>
      </c>
      <c r="G123" s="6" t="str">
        <f>IF('BCT Template'!R122&gt;F123,"Yes","No")</f>
        <v>No</v>
      </c>
      <c r="H123" s="5" t="s">
        <v>178</v>
      </c>
      <c r="I123" s="5" t="s">
        <v>179</v>
      </c>
      <c r="J123" s="5" t="s">
        <v>35</v>
      </c>
      <c r="K123" s="5" t="s">
        <v>180</v>
      </c>
      <c r="L123" s="7" t="s">
        <v>164</v>
      </c>
      <c r="M123" t="str">
        <f t="shared" si="5"/>
        <v>Yes</v>
      </c>
    </row>
    <row r="124" spans="1:13" ht="15" thickBot="1" x14ac:dyDescent="0.4">
      <c r="A124" s="5" t="s">
        <v>175</v>
      </c>
      <c r="B124" s="5" t="s">
        <v>176</v>
      </c>
      <c r="C124" s="5" t="s">
        <v>320</v>
      </c>
      <c r="D124" s="5">
        <f t="shared" si="3"/>
        <v>83120</v>
      </c>
      <c r="E124" s="6">
        <v>44746</v>
      </c>
      <c r="F124" s="6">
        <f t="shared" si="4"/>
        <v>44836</v>
      </c>
      <c r="G124" s="6" t="str">
        <f>IF('BCT Template'!R123&gt;F124,"Yes","No")</f>
        <v>No</v>
      </c>
      <c r="H124" s="5" t="s">
        <v>210</v>
      </c>
      <c r="I124" s="5" t="s">
        <v>211</v>
      </c>
      <c r="J124" s="5" t="s">
        <v>184</v>
      </c>
      <c r="K124" s="5" t="s">
        <v>185</v>
      </c>
      <c r="L124" s="7" t="s">
        <v>164</v>
      </c>
      <c r="M124" t="str">
        <f t="shared" si="5"/>
        <v>No</v>
      </c>
    </row>
    <row r="125" spans="1:13" ht="15" thickBot="1" x14ac:dyDescent="0.4">
      <c r="A125" s="5" t="s">
        <v>175</v>
      </c>
      <c r="B125" s="5" t="s">
        <v>176</v>
      </c>
      <c r="C125" s="5" t="s">
        <v>321</v>
      </c>
      <c r="D125" s="5">
        <f t="shared" si="3"/>
        <v>29949</v>
      </c>
      <c r="E125" s="6">
        <v>43434</v>
      </c>
      <c r="F125" s="6">
        <f t="shared" si="4"/>
        <v>43524</v>
      </c>
      <c r="G125" s="6" t="str">
        <f>IF('BCT Template'!R124&gt;F125,"Yes","No")</f>
        <v>No</v>
      </c>
      <c r="H125" s="5" t="s">
        <v>178</v>
      </c>
      <c r="I125" s="5" t="s">
        <v>179</v>
      </c>
      <c r="J125" s="5" t="s">
        <v>35</v>
      </c>
      <c r="K125" s="5" t="s">
        <v>180</v>
      </c>
      <c r="L125" s="7" t="s">
        <v>164</v>
      </c>
      <c r="M125" t="str">
        <f t="shared" si="5"/>
        <v>Yes</v>
      </c>
    </row>
    <row r="126" spans="1:13" ht="15" thickBot="1" x14ac:dyDescent="0.4">
      <c r="A126" s="5" t="s">
        <v>175</v>
      </c>
      <c r="B126" s="5" t="s">
        <v>176</v>
      </c>
      <c r="C126" s="5" t="s">
        <v>322</v>
      </c>
      <c r="D126" s="5">
        <f t="shared" si="3"/>
        <v>80740</v>
      </c>
      <c r="E126" s="6">
        <v>43921</v>
      </c>
      <c r="F126" s="6">
        <f t="shared" si="4"/>
        <v>44011</v>
      </c>
      <c r="G126" s="6" t="str">
        <f>IF('BCT Template'!R125&gt;F126,"Yes","No")</f>
        <v>No</v>
      </c>
      <c r="H126" s="5" t="s">
        <v>182</v>
      </c>
      <c r="I126" s="5" t="s">
        <v>183</v>
      </c>
      <c r="J126" s="5" t="s">
        <v>184</v>
      </c>
      <c r="K126" s="5" t="s">
        <v>185</v>
      </c>
      <c r="L126" s="7" t="s">
        <v>164</v>
      </c>
      <c r="M126" t="str">
        <f t="shared" si="5"/>
        <v>No</v>
      </c>
    </row>
    <row r="127" spans="1:13" ht="15" thickBot="1" x14ac:dyDescent="0.4">
      <c r="A127" s="5" t="s">
        <v>175</v>
      </c>
      <c r="B127" s="5" t="s">
        <v>176</v>
      </c>
      <c r="C127" s="5" t="s">
        <v>323</v>
      </c>
      <c r="D127" s="5">
        <f t="shared" si="3"/>
        <v>29420</v>
      </c>
      <c r="E127" s="6">
        <v>42551</v>
      </c>
      <c r="F127" s="6">
        <f t="shared" si="4"/>
        <v>42641</v>
      </c>
      <c r="G127" s="6" t="str">
        <f>IF('BCT Template'!R126&gt;F127,"Yes","No")</f>
        <v>No</v>
      </c>
      <c r="H127" s="5" t="s">
        <v>178</v>
      </c>
      <c r="I127" s="5" t="s">
        <v>179</v>
      </c>
      <c r="J127" s="5" t="s">
        <v>35</v>
      </c>
      <c r="K127" s="5" t="s">
        <v>180</v>
      </c>
      <c r="L127" s="7" t="s">
        <v>164</v>
      </c>
      <c r="M127" t="str">
        <f t="shared" si="5"/>
        <v>Yes</v>
      </c>
    </row>
    <row r="128" spans="1:13" ht="15" thickBot="1" x14ac:dyDescent="0.4">
      <c r="A128" s="5" t="s">
        <v>175</v>
      </c>
      <c r="B128" s="5" t="s">
        <v>176</v>
      </c>
      <c r="C128" s="5" t="s">
        <v>324</v>
      </c>
      <c r="D128" s="5">
        <f t="shared" si="3"/>
        <v>58472</v>
      </c>
      <c r="E128" s="6">
        <v>44196</v>
      </c>
      <c r="F128" s="6">
        <f t="shared" si="4"/>
        <v>44286</v>
      </c>
      <c r="G128" s="6" t="str">
        <f>IF('BCT Template'!R127&gt;F128,"Yes","No")</f>
        <v>No</v>
      </c>
      <c r="H128" s="5" t="s">
        <v>182</v>
      </c>
      <c r="I128" s="5" t="s">
        <v>183</v>
      </c>
      <c r="J128" s="5" t="s">
        <v>184</v>
      </c>
      <c r="K128" s="5" t="s">
        <v>185</v>
      </c>
      <c r="L128" s="7" t="s">
        <v>164</v>
      </c>
      <c r="M128" t="str">
        <f t="shared" si="5"/>
        <v>No</v>
      </c>
    </row>
    <row r="129" spans="1:13" ht="15" thickBot="1" x14ac:dyDescent="0.4">
      <c r="A129" s="5" t="s">
        <v>175</v>
      </c>
      <c r="B129" s="5" t="s">
        <v>176</v>
      </c>
      <c r="C129" s="5" t="s">
        <v>325</v>
      </c>
      <c r="D129" s="5">
        <f t="shared" si="3"/>
        <v>59027</v>
      </c>
      <c r="E129" s="6">
        <v>42216</v>
      </c>
      <c r="F129" s="6">
        <f t="shared" si="4"/>
        <v>42306</v>
      </c>
      <c r="G129" s="6" t="str">
        <f>IF('BCT Template'!R128&gt;F129,"Yes","No")</f>
        <v>No</v>
      </c>
      <c r="H129" s="5" t="s">
        <v>182</v>
      </c>
      <c r="I129" s="5" t="s">
        <v>183</v>
      </c>
      <c r="J129" s="5" t="s">
        <v>200</v>
      </c>
      <c r="K129" s="5" t="s">
        <v>201</v>
      </c>
      <c r="L129" s="7" t="s">
        <v>164</v>
      </c>
      <c r="M129" t="str">
        <f t="shared" si="5"/>
        <v>Yes</v>
      </c>
    </row>
    <row r="130" spans="1:13" ht="15" thickBot="1" x14ac:dyDescent="0.4">
      <c r="A130" s="5" t="s">
        <v>175</v>
      </c>
      <c r="B130" s="5" t="s">
        <v>176</v>
      </c>
      <c r="C130" s="5" t="s">
        <v>326</v>
      </c>
      <c r="D130" s="5">
        <f t="shared" si="3"/>
        <v>57647</v>
      </c>
      <c r="E130" s="6">
        <v>42004</v>
      </c>
      <c r="F130" s="6">
        <f t="shared" si="4"/>
        <v>42094</v>
      </c>
      <c r="G130" s="6" t="str">
        <f>IF('BCT Template'!R129&gt;F130,"Yes","No")</f>
        <v>No</v>
      </c>
      <c r="H130" s="5" t="s">
        <v>189</v>
      </c>
      <c r="I130" s="5" t="s">
        <v>190</v>
      </c>
      <c r="J130" s="5" t="s">
        <v>184</v>
      </c>
      <c r="K130" s="5" t="s">
        <v>185</v>
      </c>
      <c r="L130" s="7" t="s">
        <v>164</v>
      </c>
      <c r="M130" t="str">
        <f t="shared" si="5"/>
        <v>No</v>
      </c>
    </row>
    <row r="131" spans="1:13" ht="15" thickBot="1" x14ac:dyDescent="0.4">
      <c r="A131" s="5" t="s">
        <v>175</v>
      </c>
      <c r="B131" s="5" t="s">
        <v>176</v>
      </c>
      <c r="C131" s="5" t="s">
        <v>327</v>
      </c>
      <c r="D131" s="5">
        <f t="shared" ref="D131:D194" si="6">C131*1</f>
        <v>81124</v>
      </c>
      <c r="E131" s="6">
        <v>43890</v>
      </c>
      <c r="F131" s="6">
        <f t="shared" ref="F131:F194" si="7">E131+90</f>
        <v>43980</v>
      </c>
      <c r="G131" s="6" t="str">
        <f>IF('BCT Template'!R130&gt;F131,"Yes","No")</f>
        <v>No</v>
      </c>
      <c r="H131" s="5" t="s">
        <v>182</v>
      </c>
      <c r="I131" s="5" t="s">
        <v>183</v>
      </c>
      <c r="J131" s="5" t="s">
        <v>200</v>
      </c>
      <c r="K131" s="5" t="s">
        <v>201</v>
      </c>
      <c r="L131" s="7" t="s">
        <v>164</v>
      </c>
      <c r="M131" t="str">
        <f t="shared" ref="M131:M194" si="8">IF(J131=" ","Yes",IF(J131="3","Yes","No"))</f>
        <v>Yes</v>
      </c>
    </row>
    <row r="132" spans="1:13" ht="15" thickBot="1" x14ac:dyDescent="0.4">
      <c r="A132" s="5" t="s">
        <v>175</v>
      </c>
      <c r="B132" s="5" t="s">
        <v>176</v>
      </c>
      <c r="C132" s="5" t="s">
        <v>328</v>
      </c>
      <c r="D132" s="5">
        <f t="shared" si="6"/>
        <v>57833</v>
      </c>
      <c r="E132" s="6">
        <v>44104</v>
      </c>
      <c r="F132" s="6">
        <f t="shared" si="7"/>
        <v>44194</v>
      </c>
      <c r="G132" s="6" t="str">
        <f>IF('BCT Template'!R131&gt;F132,"Yes","No")</f>
        <v>No</v>
      </c>
      <c r="H132" s="5" t="s">
        <v>189</v>
      </c>
      <c r="I132" s="5" t="s">
        <v>190</v>
      </c>
      <c r="J132" s="5" t="s">
        <v>184</v>
      </c>
      <c r="K132" s="5" t="s">
        <v>185</v>
      </c>
      <c r="L132" s="7" t="s">
        <v>164</v>
      </c>
      <c r="M132" t="str">
        <f t="shared" si="8"/>
        <v>No</v>
      </c>
    </row>
    <row r="133" spans="1:13" ht="15" thickBot="1" x14ac:dyDescent="0.4">
      <c r="A133" s="5" t="s">
        <v>175</v>
      </c>
      <c r="B133" s="5" t="s">
        <v>176</v>
      </c>
      <c r="C133" s="5" t="s">
        <v>329</v>
      </c>
      <c r="D133" s="5">
        <f t="shared" si="6"/>
        <v>29398</v>
      </c>
      <c r="E133" s="6">
        <v>38686</v>
      </c>
      <c r="F133" s="6">
        <f t="shared" si="7"/>
        <v>38776</v>
      </c>
      <c r="G133" s="6" t="str">
        <f>IF('BCT Template'!R132&gt;F133,"Yes","No")</f>
        <v>No</v>
      </c>
      <c r="H133" s="5" t="s">
        <v>178</v>
      </c>
      <c r="I133" s="5" t="s">
        <v>179</v>
      </c>
      <c r="J133" s="5" t="s">
        <v>35</v>
      </c>
      <c r="K133" s="5" t="s">
        <v>180</v>
      </c>
      <c r="L133" s="7" t="s">
        <v>164</v>
      </c>
      <c r="M133" t="str">
        <f t="shared" si="8"/>
        <v>Yes</v>
      </c>
    </row>
    <row r="134" spans="1:13" ht="15" thickBot="1" x14ac:dyDescent="0.4">
      <c r="A134" s="5" t="s">
        <v>175</v>
      </c>
      <c r="B134" s="5" t="s">
        <v>176</v>
      </c>
      <c r="C134" s="5" t="s">
        <v>330</v>
      </c>
      <c r="D134" s="5">
        <f t="shared" si="6"/>
        <v>18915</v>
      </c>
      <c r="E134" s="6">
        <v>37986</v>
      </c>
      <c r="F134" s="6">
        <f t="shared" si="7"/>
        <v>38076</v>
      </c>
      <c r="G134" s="6" t="str">
        <f>IF('BCT Template'!R133&gt;F134,"Yes","No")</f>
        <v>No</v>
      </c>
      <c r="H134" s="5" t="s">
        <v>234</v>
      </c>
      <c r="I134" s="5" t="s">
        <v>235</v>
      </c>
      <c r="J134" s="5" t="s">
        <v>184</v>
      </c>
      <c r="K134" s="5" t="s">
        <v>185</v>
      </c>
      <c r="L134" s="7" t="s">
        <v>164</v>
      </c>
      <c r="M134" t="str">
        <f t="shared" si="8"/>
        <v>No</v>
      </c>
    </row>
    <row r="135" spans="1:13" ht="15" thickBot="1" x14ac:dyDescent="0.4">
      <c r="A135" s="5" t="s">
        <v>175</v>
      </c>
      <c r="B135" s="5" t="s">
        <v>176</v>
      </c>
      <c r="C135" s="5" t="s">
        <v>331</v>
      </c>
      <c r="D135" s="5">
        <f t="shared" si="6"/>
        <v>80695</v>
      </c>
      <c r="E135" s="6">
        <v>43646</v>
      </c>
      <c r="F135" s="6">
        <f t="shared" si="7"/>
        <v>43736</v>
      </c>
      <c r="G135" s="6" t="str">
        <f>IF('BCT Template'!R134&gt;F135,"Yes","No")</f>
        <v>No</v>
      </c>
      <c r="H135" s="5" t="s">
        <v>182</v>
      </c>
      <c r="I135" s="5" t="s">
        <v>183</v>
      </c>
      <c r="J135" s="5" t="s">
        <v>184</v>
      </c>
      <c r="K135" s="5" t="s">
        <v>185</v>
      </c>
      <c r="L135" s="7" t="s">
        <v>164</v>
      </c>
      <c r="M135" t="str">
        <f t="shared" si="8"/>
        <v>No</v>
      </c>
    </row>
    <row r="136" spans="1:13" ht="15" thickBot="1" x14ac:dyDescent="0.4">
      <c r="A136" s="5" t="s">
        <v>175</v>
      </c>
      <c r="B136" s="5" t="s">
        <v>176</v>
      </c>
      <c r="C136" s="5" t="s">
        <v>332</v>
      </c>
      <c r="D136" s="5">
        <f t="shared" si="6"/>
        <v>80324</v>
      </c>
      <c r="E136" s="6">
        <v>44012</v>
      </c>
      <c r="F136" s="6">
        <f t="shared" si="7"/>
        <v>44102</v>
      </c>
      <c r="G136" s="6" t="str">
        <f>IF('BCT Template'!R135&gt;F136,"Yes","No")</f>
        <v>No</v>
      </c>
      <c r="H136" s="5" t="s">
        <v>182</v>
      </c>
      <c r="I136" s="5" t="s">
        <v>183</v>
      </c>
      <c r="J136" s="5" t="s">
        <v>184</v>
      </c>
      <c r="K136" s="5" t="s">
        <v>185</v>
      </c>
      <c r="L136" s="7" t="s">
        <v>164</v>
      </c>
      <c r="M136" t="str">
        <f t="shared" si="8"/>
        <v>No</v>
      </c>
    </row>
    <row r="137" spans="1:13" ht="15" thickBot="1" x14ac:dyDescent="0.4">
      <c r="A137" s="5" t="s">
        <v>175</v>
      </c>
      <c r="B137" s="5" t="s">
        <v>176</v>
      </c>
      <c r="C137" s="5" t="s">
        <v>333</v>
      </c>
      <c r="D137" s="5">
        <f t="shared" si="6"/>
        <v>18248</v>
      </c>
      <c r="E137" s="6">
        <v>43465</v>
      </c>
      <c r="F137" s="6">
        <f t="shared" si="7"/>
        <v>43555</v>
      </c>
      <c r="G137" s="6" t="str">
        <f>IF('BCT Template'!R136&gt;F137,"Yes","No")</f>
        <v>No</v>
      </c>
      <c r="H137" s="5" t="s">
        <v>234</v>
      </c>
      <c r="I137" s="5" t="s">
        <v>235</v>
      </c>
      <c r="J137" s="5" t="s">
        <v>200</v>
      </c>
      <c r="K137" s="5" t="s">
        <v>201</v>
      </c>
      <c r="L137" s="7" t="s">
        <v>164</v>
      </c>
      <c r="M137" t="str">
        <f t="shared" si="8"/>
        <v>Yes</v>
      </c>
    </row>
    <row r="138" spans="1:13" ht="15" thickBot="1" x14ac:dyDescent="0.4">
      <c r="A138" s="5" t="s">
        <v>175</v>
      </c>
      <c r="B138" s="5" t="s">
        <v>176</v>
      </c>
      <c r="C138" s="5" t="s">
        <v>334</v>
      </c>
      <c r="D138" s="5">
        <f t="shared" si="6"/>
        <v>57137</v>
      </c>
      <c r="E138" s="6">
        <v>43100</v>
      </c>
      <c r="F138" s="6">
        <f t="shared" si="7"/>
        <v>43190</v>
      </c>
      <c r="G138" s="6" t="str">
        <f>IF('BCT Template'!R137&gt;F138,"Yes","No")</f>
        <v>No</v>
      </c>
      <c r="H138" s="5" t="s">
        <v>189</v>
      </c>
      <c r="I138" s="5" t="s">
        <v>190</v>
      </c>
      <c r="J138" s="5" t="s">
        <v>184</v>
      </c>
      <c r="K138" s="5" t="s">
        <v>185</v>
      </c>
      <c r="L138" s="7" t="s">
        <v>164</v>
      </c>
      <c r="M138" t="str">
        <f t="shared" si="8"/>
        <v>No</v>
      </c>
    </row>
    <row r="139" spans="1:13" ht="15" thickBot="1" x14ac:dyDescent="0.4">
      <c r="A139" s="5" t="s">
        <v>175</v>
      </c>
      <c r="B139" s="5" t="s">
        <v>176</v>
      </c>
      <c r="C139" s="5" t="s">
        <v>335</v>
      </c>
      <c r="D139" s="5">
        <f t="shared" si="6"/>
        <v>18367</v>
      </c>
      <c r="E139" s="6">
        <v>42369</v>
      </c>
      <c r="F139" s="6">
        <f t="shared" si="7"/>
        <v>42459</v>
      </c>
      <c r="G139" s="6" t="str">
        <f>IF('BCT Template'!R138&gt;F139,"Yes","No")</f>
        <v>No</v>
      </c>
      <c r="H139" s="5" t="s">
        <v>234</v>
      </c>
      <c r="I139" s="5" t="s">
        <v>235</v>
      </c>
      <c r="J139" s="5" t="s">
        <v>184</v>
      </c>
      <c r="K139" s="5" t="s">
        <v>185</v>
      </c>
      <c r="L139" s="7" t="s">
        <v>164</v>
      </c>
      <c r="M139" t="str">
        <f t="shared" si="8"/>
        <v>No</v>
      </c>
    </row>
    <row r="140" spans="1:13" ht="15" thickBot="1" x14ac:dyDescent="0.4">
      <c r="A140" s="5" t="s">
        <v>175</v>
      </c>
      <c r="B140" s="5" t="s">
        <v>176</v>
      </c>
      <c r="C140" s="5" t="s">
        <v>336</v>
      </c>
      <c r="D140" s="5">
        <f t="shared" si="6"/>
        <v>81862</v>
      </c>
      <c r="E140" s="6">
        <v>43281</v>
      </c>
      <c r="F140" s="6">
        <f t="shared" si="7"/>
        <v>43371</v>
      </c>
      <c r="G140" s="6" t="str">
        <f>IF('BCT Template'!R139&gt;F140,"Yes","No")</f>
        <v>No</v>
      </c>
      <c r="H140" s="5" t="s">
        <v>182</v>
      </c>
      <c r="I140" s="5" t="s">
        <v>183</v>
      </c>
      <c r="J140" s="5" t="s">
        <v>184</v>
      </c>
      <c r="K140" s="5" t="s">
        <v>185</v>
      </c>
      <c r="L140" s="7" t="s">
        <v>164</v>
      </c>
      <c r="M140" t="str">
        <f t="shared" si="8"/>
        <v>No</v>
      </c>
    </row>
    <row r="141" spans="1:13" ht="15" thickBot="1" x14ac:dyDescent="0.4">
      <c r="A141" s="5" t="s">
        <v>175</v>
      </c>
      <c r="B141" s="5" t="s">
        <v>176</v>
      </c>
      <c r="C141" s="5" t="s">
        <v>337</v>
      </c>
      <c r="D141" s="5">
        <f t="shared" si="6"/>
        <v>59621</v>
      </c>
      <c r="E141" s="6">
        <v>38990</v>
      </c>
      <c r="F141" s="6">
        <f t="shared" si="7"/>
        <v>39080</v>
      </c>
      <c r="G141" s="6" t="str">
        <f>IF('BCT Template'!R140&gt;F141,"Yes","No")</f>
        <v>No</v>
      </c>
      <c r="H141" s="5" t="s">
        <v>182</v>
      </c>
      <c r="I141" s="5" t="s">
        <v>183</v>
      </c>
      <c r="J141" s="5" t="s">
        <v>184</v>
      </c>
      <c r="K141" s="5" t="s">
        <v>185</v>
      </c>
      <c r="L141" s="7" t="s">
        <v>164</v>
      </c>
      <c r="M141" t="str">
        <f t="shared" si="8"/>
        <v>No</v>
      </c>
    </row>
    <row r="142" spans="1:13" ht="15" thickBot="1" x14ac:dyDescent="0.4">
      <c r="A142" s="5" t="s">
        <v>175</v>
      </c>
      <c r="B142" s="5" t="s">
        <v>176</v>
      </c>
      <c r="C142" s="5" t="s">
        <v>338</v>
      </c>
      <c r="D142" s="5">
        <f t="shared" si="6"/>
        <v>83101</v>
      </c>
      <c r="E142" s="6">
        <v>45318</v>
      </c>
      <c r="F142" s="6">
        <f t="shared" si="7"/>
        <v>45408</v>
      </c>
      <c r="G142" s="6" t="str">
        <f>IF('BCT Template'!R141&gt;F142,"Yes","No")</f>
        <v>No</v>
      </c>
      <c r="H142" s="5" t="s">
        <v>210</v>
      </c>
      <c r="I142" s="5" t="s">
        <v>211</v>
      </c>
      <c r="J142" s="5" t="s">
        <v>184</v>
      </c>
      <c r="K142" s="5" t="s">
        <v>185</v>
      </c>
      <c r="L142" s="7" t="s">
        <v>164</v>
      </c>
      <c r="M142" t="str">
        <f t="shared" si="8"/>
        <v>No</v>
      </c>
    </row>
    <row r="143" spans="1:13" ht="15" thickBot="1" x14ac:dyDescent="0.4">
      <c r="A143" s="5" t="s">
        <v>175</v>
      </c>
      <c r="B143" s="5" t="s">
        <v>176</v>
      </c>
      <c r="C143" s="5" t="s">
        <v>339</v>
      </c>
      <c r="D143" s="5">
        <f t="shared" si="6"/>
        <v>78034</v>
      </c>
      <c r="E143" s="6">
        <v>44074</v>
      </c>
      <c r="F143" s="6">
        <f t="shared" si="7"/>
        <v>44164</v>
      </c>
      <c r="G143" s="6" t="str">
        <f>IF('BCT Template'!R142&gt;F143,"Yes","No")</f>
        <v>No</v>
      </c>
      <c r="H143" s="5" t="s">
        <v>189</v>
      </c>
      <c r="I143" s="5" t="s">
        <v>190</v>
      </c>
      <c r="J143" s="5" t="s">
        <v>184</v>
      </c>
      <c r="K143" s="5" t="s">
        <v>185</v>
      </c>
      <c r="L143" s="7" t="s">
        <v>164</v>
      </c>
      <c r="M143" t="str">
        <f t="shared" si="8"/>
        <v>No</v>
      </c>
    </row>
    <row r="144" spans="1:13" ht="15" thickBot="1" x14ac:dyDescent="0.4">
      <c r="A144" s="5" t="s">
        <v>175</v>
      </c>
      <c r="B144" s="5" t="s">
        <v>176</v>
      </c>
      <c r="C144" s="5" t="s">
        <v>340</v>
      </c>
      <c r="D144" s="5">
        <f t="shared" si="6"/>
        <v>29672</v>
      </c>
      <c r="E144" s="6">
        <v>43646</v>
      </c>
      <c r="F144" s="6">
        <f t="shared" si="7"/>
        <v>43736</v>
      </c>
      <c r="G144" s="6" t="str">
        <f>IF('BCT Template'!R143&gt;F144,"Yes","No")</f>
        <v>No</v>
      </c>
      <c r="H144" s="5" t="s">
        <v>178</v>
      </c>
      <c r="I144" s="5" t="s">
        <v>179</v>
      </c>
      <c r="J144" s="5" t="s">
        <v>35</v>
      </c>
      <c r="K144" s="5" t="s">
        <v>180</v>
      </c>
      <c r="L144" s="7" t="s">
        <v>164</v>
      </c>
      <c r="M144" t="str">
        <f t="shared" si="8"/>
        <v>Yes</v>
      </c>
    </row>
    <row r="145" spans="1:13" ht="15" thickBot="1" x14ac:dyDescent="0.4">
      <c r="A145" s="5" t="s">
        <v>175</v>
      </c>
      <c r="B145" s="5" t="s">
        <v>176</v>
      </c>
      <c r="C145" s="5" t="s">
        <v>341</v>
      </c>
      <c r="D145" s="5">
        <f t="shared" si="6"/>
        <v>30593</v>
      </c>
      <c r="E145" s="6">
        <v>43982</v>
      </c>
      <c r="F145" s="6">
        <f t="shared" si="7"/>
        <v>44072</v>
      </c>
      <c r="G145" s="6" t="str">
        <f>IF('BCT Template'!R144&gt;F145,"Yes","No")</f>
        <v>No</v>
      </c>
      <c r="H145" s="5" t="s">
        <v>178</v>
      </c>
      <c r="I145" s="5" t="s">
        <v>179</v>
      </c>
      <c r="J145" s="5" t="s">
        <v>35</v>
      </c>
      <c r="K145" s="5" t="s">
        <v>180</v>
      </c>
      <c r="L145" s="7" t="s">
        <v>164</v>
      </c>
      <c r="M145" t="str">
        <f t="shared" si="8"/>
        <v>Yes</v>
      </c>
    </row>
    <row r="146" spans="1:13" ht="15" thickBot="1" x14ac:dyDescent="0.4">
      <c r="A146" s="5" t="s">
        <v>175</v>
      </c>
      <c r="B146" s="5" t="s">
        <v>176</v>
      </c>
      <c r="C146" s="5" t="s">
        <v>342</v>
      </c>
      <c r="D146" s="5">
        <f t="shared" si="6"/>
        <v>31389</v>
      </c>
      <c r="E146" s="6">
        <v>44255</v>
      </c>
      <c r="F146" s="6">
        <f t="shared" si="7"/>
        <v>44345</v>
      </c>
      <c r="G146" s="6" t="str">
        <f>IF('BCT Template'!R145&gt;F146,"Yes","No")</f>
        <v>No</v>
      </c>
      <c r="H146" s="5" t="s">
        <v>178</v>
      </c>
      <c r="I146" s="5" t="s">
        <v>179</v>
      </c>
      <c r="J146" s="5" t="s">
        <v>35</v>
      </c>
      <c r="K146" s="5" t="s">
        <v>180</v>
      </c>
      <c r="L146" s="7" t="s">
        <v>164</v>
      </c>
      <c r="M146" t="str">
        <f t="shared" si="8"/>
        <v>Yes</v>
      </c>
    </row>
    <row r="147" spans="1:13" ht="15" thickBot="1" x14ac:dyDescent="0.4">
      <c r="A147" s="5" t="s">
        <v>175</v>
      </c>
      <c r="B147" s="5" t="s">
        <v>176</v>
      </c>
      <c r="C147" s="5" t="s">
        <v>343</v>
      </c>
      <c r="D147" s="5">
        <f t="shared" si="6"/>
        <v>82011</v>
      </c>
      <c r="E147" s="6">
        <v>44149</v>
      </c>
      <c r="F147" s="6">
        <f t="shared" si="7"/>
        <v>44239</v>
      </c>
      <c r="G147" s="6" t="str">
        <f>IF('BCT Template'!R146&gt;F147,"Yes","No")</f>
        <v>No</v>
      </c>
      <c r="H147" s="5" t="s">
        <v>210</v>
      </c>
      <c r="I147" s="5" t="s">
        <v>211</v>
      </c>
      <c r="J147" s="5" t="s">
        <v>184</v>
      </c>
      <c r="K147" s="5" t="s">
        <v>185</v>
      </c>
      <c r="L147" s="7" t="s">
        <v>164</v>
      </c>
      <c r="M147" t="str">
        <f t="shared" si="8"/>
        <v>No</v>
      </c>
    </row>
    <row r="148" spans="1:13" ht="15" thickBot="1" x14ac:dyDescent="0.4">
      <c r="A148" s="5" t="s">
        <v>175</v>
      </c>
      <c r="B148" s="5" t="s">
        <v>176</v>
      </c>
      <c r="C148" s="5" t="s">
        <v>344</v>
      </c>
      <c r="D148" s="5">
        <f t="shared" si="6"/>
        <v>80325</v>
      </c>
      <c r="E148" s="6">
        <v>44196</v>
      </c>
      <c r="F148" s="6">
        <f t="shared" si="7"/>
        <v>44286</v>
      </c>
      <c r="G148" s="6" t="str">
        <f>IF('BCT Template'!R147&gt;F148,"Yes","No")</f>
        <v>No</v>
      </c>
      <c r="H148" s="5" t="s">
        <v>182</v>
      </c>
      <c r="I148" s="5" t="s">
        <v>183</v>
      </c>
      <c r="J148" s="5" t="s">
        <v>184</v>
      </c>
      <c r="K148" s="5" t="s">
        <v>185</v>
      </c>
      <c r="L148" s="7" t="s">
        <v>164</v>
      </c>
      <c r="M148" t="str">
        <f t="shared" si="8"/>
        <v>No</v>
      </c>
    </row>
    <row r="149" spans="1:13" ht="15" thickBot="1" x14ac:dyDescent="0.4">
      <c r="A149" s="5" t="s">
        <v>175</v>
      </c>
      <c r="B149" s="5" t="s">
        <v>176</v>
      </c>
      <c r="C149" s="5" t="s">
        <v>345</v>
      </c>
      <c r="D149" s="5">
        <f t="shared" si="6"/>
        <v>59739</v>
      </c>
      <c r="E149" s="6">
        <v>39447</v>
      </c>
      <c r="F149" s="6">
        <f t="shared" si="7"/>
        <v>39537</v>
      </c>
      <c r="G149" s="6" t="str">
        <f>IF('BCT Template'!R148&gt;F149,"Yes","No")</f>
        <v>No</v>
      </c>
      <c r="H149" s="5" t="s">
        <v>182</v>
      </c>
      <c r="I149" s="5" t="s">
        <v>183</v>
      </c>
      <c r="J149" s="5" t="s">
        <v>200</v>
      </c>
      <c r="K149" s="5" t="s">
        <v>201</v>
      </c>
      <c r="L149" s="7" t="s">
        <v>164</v>
      </c>
      <c r="M149" t="str">
        <f t="shared" si="8"/>
        <v>Yes</v>
      </c>
    </row>
    <row r="150" spans="1:13" ht="15" thickBot="1" x14ac:dyDescent="0.4">
      <c r="A150" s="5" t="s">
        <v>175</v>
      </c>
      <c r="B150" s="5" t="s">
        <v>176</v>
      </c>
      <c r="C150" s="5" t="s">
        <v>346</v>
      </c>
      <c r="D150" s="5">
        <f t="shared" si="6"/>
        <v>77536</v>
      </c>
      <c r="E150" s="6">
        <v>41989</v>
      </c>
      <c r="F150" s="6">
        <f t="shared" si="7"/>
        <v>42079</v>
      </c>
      <c r="G150" s="6" t="str">
        <f>IF('BCT Template'!R149&gt;F150,"Yes","No")</f>
        <v>No</v>
      </c>
      <c r="H150" s="5" t="s">
        <v>189</v>
      </c>
      <c r="I150" s="5" t="s">
        <v>190</v>
      </c>
      <c r="J150" s="5" t="s">
        <v>184</v>
      </c>
      <c r="K150" s="5" t="s">
        <v>185</v>
      </c>
      <c r="L150" s="7" t="s">
        <v>164</v>
      </c>
      <c r="M150" t="str">
        <f t="shared" si="8"/>
        <v>No</v>
      </c>
    </row>
    <row r="151" spans="1:13" ht="15" thickBot="1" x14ac:dyDescent="0.4">
      <c r="A151" s="5" t="s">
        <v>175</v>
      </c>
      <c r="B151" s="5" t="s">
        <v>176</v>
      </c>
      <c r="C151" s="5" t="s">
        <v>347</v>
      </c>
      <c r="D151" s="5">
        <f t="shared" si="6"/>
        <v>58133</v>
      </c>
      <c r="E151" s="6">
        <v>42795</v>
      </c>
      <c r="F151" s="6">
        <f t="shared" si="7"/>
        <v>42885</v>
      </c>
      <c r="G151" s="6" t="str">
        <f>IF('BCT Template'!R150&gt;F151,"Yes","No")</f>
        <v>No</v>
      </c>
      <c r="H151" s="5" t="s">
        <v>182</v>
      </c>
      <c r="I151" s="5" t="s">
        <v>183</v>
      </c>
      <c r="J151" s="5" t="s">
        <v>184</v>
      </c>
      <c r="K151" s="5" t="s">
        <v>185</v>
      </c>
      <c r="L151" s="7" t="s">
        <v>164</v>
      </c>
      <c r="M151" t="str">
        <f t="shared" si="8"/>
        <v>No</v>
      </c>
    </row>
    <row r="152" spans="1:13" ht="15" thickBot="1" x14ac:dyDescent="0.4">
      <c r="A152" s="5" t="s">
        <v>175</v>
      </c>
      <c r="B152" s="5" t="s">
        <v>176</v>
      </c>
      <c r="C152" s="5" t="s">
        <v>348</v>
      </c>
      <c r="D152" s="5">
        <f t="shared" si="6"/>
        <v>78083</v>
      </c>
      <c r="E152" s="6">
        <v>38002</v>
      </c>
      <c r="F152" s="6">
        <f t="shared" si="7"/>
        <v>38092</v>
      </c>
      <c r="G152" s="6" t="str">
        <f>IF('BCT Template'!R151&gt;F152,"Yes","No")</f>
        <v>No</v>
      </c>
      <c r="H152" s="5" t="s">
        <v>189</v>
      </c>
      <c r="I152" s="5" t="s">
        <v>190</v>
      </c>
      <c r="J152" s="5" t="s">
        <v>184</v>
      </c>
      <c r="K152" s="5" t="s">
        <v>185</v>
      </c>
      <c r="L152" s="7" t="s">
        <v>164</v>
      </c>
      <c r="M152" t="str">
        <f t="shared" si="8"/>
        <v>No</v>
      </c>
    </row>
    <row r="153" spans="1:13" ht="15" thickBot="1" x14ac:dyDescent="0.4">
      <c r="A153" s="5" t="s">
        <v>175</v>
      </c>
      <c r="B153" s="5" t="s">
        <v>176</v>
      </c>
      <c r="C153" s="5" t="s">
        <v>349</v>
      </c>
      <c r="D153" s="5">
        <f t="shared" si="6"/>
        <v>22646</v>
      </c>
      <c r="E153" s="6">
        <v>43357</v>
      </c>
      <c r="F153" s="6">
        <f t="shared" si="7"/>
        <v>43447</v>
      </c>
      <c r="G153" s="6" t="str">
        <f>IF('BCT Template'!R152&gt;F153,"Yes","No")</f>
        <v>No</v>
      </c>
      <c r="H153" s="5" t="s">
        <v>178</v>
      </c>
      <c r="I153" s="5" t="s">
        <v>179</v>
      </c>
      <c r="J153" s="5" t="s">
        <v>35</v>
      </c>
      <c r="K153" s="5" t="s">
        <v>180</v>
      </c>
      <c r="L153" s="7" t="s">
        <v>164</v>
      </c>
      <c r="M153" t="str">
        <f t="shared" si="8"/>
        <v>Yes</v>
      </c>
    </row>
    <row r="154" spans="1:13" ht="15" thickBot="1" x14ac:dyDescent="0.4">
      <c r="A154" s="5" t="s">
        <v>175</v>
      </c>
      <c r="B154" s="5" t="s">
        <v>176</v>
      </c>
      <c r="C154" s="5" t="s">
        <v>350</v>
      </c>
      <c r="D154" s="5">
        <f t="shared" si="6"/>
        <v>29229</v>
      </c>
      <c r="E154" s="6">
        <v>44286</v>
      </c>
      <c r="F154" s="6">
        <f t="shared" si="7"/>
        <v>44376</v>
      </c>
      <c r="G154" s="6" t="str">
        <f>IF('BCT Template'!R153&gt;F154,"Yes","No")</f>
        <v>No</v>
      </c>
      <c r="H154" s="5" t="s">
        <v>178</v>
      </c>
      <c r="I154" s="5" t="s">
        <v>179</v>
      </c>
      <c r="J154" s="5" t="s">
        <v>35</v>
      </c>
      <c r="K154" s="5" t="s">
        <v>180</v>
      </c>
      <c r="L154" s="7" t="s">
        <v>164</v>
      </c>
      <c r="M154" t="str">
        <f t="shared" si="8"/>
        <v>Yes</v>
      </c>
    </row>
    <row r="155" spans="1:13" ht="15" thickBot="1" x14ac:dyDescent="0.4">
      <c r="A155" s="5" t="s">
        <v>175</v>
      </c>
      <c r="B155" s="5" t="s">
        <v>176</v>
      </c>
      <c r="C155" s="5" t="s">
        <v>351</v>
      </c>
      <c r="D155" s="5">
        <f t="shared" si="6"/>
        <v>81117</v>
      </c>
      <c r="E155" s="6">
        <v>43465</v>
      </c>
      <c r="F155" s="6">
        <f t="shared" si="7"/>
        <v>43555</v>
      </c>
      <c r="G155" s="6" t="str">
        <f>IF('BCT Template'!R154&gt;F155,"Yes","No")</f>
        <v>No</v>
      </c>
      <c r="H155" s="5" t="s">
        <v>182</v>
      </c>
      <c r="I155" s="5" t="s">
        <v>183</v>
      </c>
      <c r="J155" s="5" t="s">
        <v>184</v>
      </c>
      <c r="K155" s="5" t="s">
        <v>185</v>
      </c>
      <c r="L155" s="7" t="s">
        <v>164</v>
      </c>
      <c r="M155" t="str">
        <f t="shared" si="8"/>
        <v>No</v>
      </c>
    </row>
    <row r="156" spans="1:13" ht="15" thickBot="1" x14ac:dyDescent="0.4">
      <c r="A156" s="5" t="s">
        <v>175</v>
      </c>
      <c r="B156" s="5" t="s">
        <v>176</v>
      </c>
      <c r="C156" s="5" t="s">
        <v>352</v>
      </c>
      <c r="D156" s="5">
        <f t="shared" si="6"/>
        <v>30456</v>
      </c>
      <c r="E156" s="6">
        <v>44255</v>
      </c>
      <c r="F156" s="6">
        <f t="shared" si="7"/>
        <v>44345</v>
      </c>
      <c r="G156" s="6" t="str">
        <f>IF('BCT Template'!R155&gt;F156,"Yes","No")</f>
        <v>No</v>
      </c>
      <c r="H156" s="5" t="s">
        <v>178</v>
      </c>
      <c r="I156" s="5" t="s">
        <v>179</v>
      </c>
      <c r="J156" s="5" t="s">
        <v>35</v>
      </c>
      <c r="K156" s="5" t="s">
        <v>180</v>
      </c>
      <c r="L156" s="7" t="s">
        <v>164</v>
      </c>
      <c r="M156" t="str">
        <f t="shared" si="8"/>
        <v>Yes</v>
      </c>
    </row>
    <row r="157" spans="1:13" ht="15" thickBot="1" x14ac:dyDescent="0.4">
      <c r="A157" s="5" t="s">
        <v>175</v>
      </c>
      <c r="B157" s="5" t="s">
        <v>176</v>
      </c>
      <c r="C157" s="5" t="s">
        <v>353</v>
      </c>
      <c r="D157" s="5">
        <f t="shared" si="6"/>
        <v>58580</v>
      </c>
      <c r="E157" s="6">
        <v>44043</v>
      </c>
      <c r="F157" s="6">
        <f t="shared" si="7"/>
        <v>44133</v>
      </c>
      <c r="G157" s="6" t="str">
        <f>IF('BCT Template'!R156&gt;F157,"Yes","No")</f>
        <v>No</v>
      </c>
      <c r="H157" s="5" t="s">
        <v>182</v>
      </c>
      <c r="I157" s="5" t="s">
        <v>183</v>
      </c>
      <c r="J157" s="5" t="s">
        <v>184</v>
      </c>
      <c r="K157" s="5" t="s">
        <v>185</v>
      </c>
      <c r="L157" s="7" t="s">
        <v>164</v>
      </c>
      <c r="M157" t="str">
        <f t="shared" si="8"/>
        <v>No</v>
      </c>
    </row>
    <row r="158" spans="1:13" ht="15" thickBot="1" x14ac:dyDescent="0.4">
      <c r="A158" s="5" t="s">
        <v>175</v>
      </c>
      <c r="B158" s="5" t="s">
        <v>176</v>
      </c>
      <c r="C158" s="5" t="s">
        <v>354</v>
      </c>
      <c r="D158" s="5">
        <f t="shared" si="6"/>
        <v>25115</v>
      </c>
      <c r="E158" s="6">
        <v>43769</v>
      </c>
      <c r="F158" s="6">
        <f t="shared" si="7"/>
        <v>43859</v>
      </c>
      <c r="G158" s="6" t="str">
        <f>IF('BCT Template'!R157&gt;F158,"Yes","No")</f>
        <v>No</v>
      </c>
      <c r="H158" s="5" t="s">
        <v>240</v>
      </c>
      <c r="I158" s="5" t="s">
        <v>241</v>
      </c>
      <c r="J158" s="5" t="s">
        <v>35</v>
      </c>
      <c r="K158" s="5" t="s">
        <v>180</v>
      </c>
      <c r="L158" s="7" t="s">
        <v>164</v>
      </c>
      <c r="M158" t="str">
        <f t="shared" si="8"/>
        <v>Yes</v>
      </c>
    </row>
    <row r="159" spans="1:13" ht="15" thickBot="1" x14ac:dyDescent="0.4">
      <c r="A159" s="5" t="s">
        <v>175</v>
      </c>
      <c r="B159" s="5" t="s">
        <v>176</v>
      </c>
      <c r="C159" s="5" t="s">
        <v>355</v>
      </c>
      <c r="D159" s="5">
        <f t="shared" si="6"/>
        <v>18513</v>
      </c>
      <c r="E159" s="6">
        <v>42551</v>
      </c>
      <c r="F159" s="6">
        <f t="shared" si="7"/>
        <v>42641</v>
      </c>
      <c r="G159" s="6" t="str">
        <f>IF('BCT Template'!R158&gt;F159,"Yes","No")</f>
        <v>No</v>
      </c>
      <c r="H159" s="5" t="s">
        <v>234</v>
      </c>
      <c r="I159" s="5" t="s">
        <v>235</v>
      </c>
      <c r="J159" s="5" t="s">
        <v>184</v>
      </c>
      <c r="K159" s="5" t="s">
        <v>185</v>
      </c>
      <c r="L159" s="7" t="s">
        <v>164</v>
      </c>
      <c r="M159" t="str">
        <f t="shared" si="8"/>
        <v>No</v>
      </c>
    </row>
    <row r="160" spans="1:13" ht="15" thickBot="1" x14ac:dyDescent="0.4">
      <c r="A160" s="5" t="s">
        <v>175</v>
      </c>
      <c r="B160" s="5" t="s">
        <v>176</v>
      </c>
      <c r="C160" s="5" t="s">
        <v>356</v>
      </c>
      <c r="D160" s="5">
        <f t="shared" si="6"/>
        <v>83148</v>
      </c>
      <c r="E160" s="6">
        <v>44417</v>
      </c>
      <c r="F160" s="6">
        <f t="shared" si="7"/>
        <v>44507</v>
      </c>
      <c r="G160" s="6" t="str">
        <f>IF('BCT Template'!R159&gt;F160,"Yes","No")</f>
        <v>No</v>
      </c>
      <c r="H160" s="5" t="s">
        <v>210</v>
      </c>
      <c r="I160" s="5" t="s">
        <v>211</v>
      </c>
      <c r="J160" s="5" t="s">
        <v>184</v>
      </c>
      <c r="K160" s="5" t="s">
        <v>185</v>
      </c>
      <c r="L160" s="7" t="s">
        <v>164</v>
      </c>
      <c r="M160" t="str">
        <f t="shared" si="8"/>
        <v>No</v>
      </c>
    </row>
    <row r="161" spans="1:13" ht="15" thickBot="1" x14ac:dyDescent="0.4">
      <c r="A161" s="5" t="s">
        <v>175</v>
      </c>
      <c r="B161" s="5" t="s">
        <v>176</v>
      </c>
      <c r="C161" s="5" t="s">
        <v>357</v>
      </c>
      <c r="D161" s="5">
        <f t="shared" si="6"/>
        <v>80503</v>
      </c>
      <c r="E161" s="6">
        <v>44196</v>
      </c>
      <c r="F161" s="6">
        <f t="shared" si="7"/>
        <v>44286</v>
      </c>
      <c r="G161" s="6" t="str">
        <f>IF('BCT Template'!R160&gt;F161,"Yes","No")</f>
        <v>No</v>
      </c>
      <c r="H161" s="5" t="s">
        <v>182</v>
      </c>
      <c r="I161" s="5" t="s">
        <v>183</v>
      </c>
      <c r="J161" s="5" t="s">
        <v>184</v>
      </c>
      <c r="K161" s="5" t="s">
        <v>185</v>
      </c>
      <c r="L161" s="7" t="s">
        <v>164</v>
      </c>
      <c r="M161" t="str">
        <f t="shared" si="8"/>
        <v>No</v>
      </c>
    </row>
    <row r="162" spans="1:13" ht="15" thickBot="1" x14ac:dyDescent="0.4">
      <c r="A162" s="5" t="s">
        <v>175</v>
      </c>
      <c r="B162" s="5" t="s">
        <v>176</v>
      </c>
      <c r="C162" s="5" t="s">
        <v>358</v>
      </c>
      <c r="D162" s="5">
        <f t="shared" si="6"/>
        <v>21444</v>
      </c>
      <c r="E162" s="6">
        <v>44104</v>
      </c>
      <c r="F162" s="6">
        <f t="shared" si="7"/>
        <v>44194</v>
      </c>
      <c r="G162" s="6" t="str">
        <f>IF('BCT Template'!R161&gt;F162,"Yes","No")</f>
        <v>No</v>
      </c>
      <c r="H162" s="5" t="s">
        <v>178</v>
      </c>
      <c r="I162" s="5" t="s">
        <v>179</v>
      </c>
      <c r="J162" s="5" t="s">
        <v>35</v>
      </c>
      <c r="K162" s="5" t="s">
        <v>180</v>
      </c>
      <c r="L162" s="7" t="s">
        <v>164</v>
      </c>
      <c r="M162" t="str">
        <f t="shared" si="8"/>
        <v>Yes</v>
      </c>
    </row>
    <row r="163" spans="1:13" ht="15" thickBot="1" x14ac:dyDescent="0.4">
      <c r="A163" s="5" t="s">
        <v>175</v>
      </c>
      <c r="B163" s="5" t="s">
        <v>176</v>
      </c>
      <c r="C163" s="5" t="s">
        <v>359</v>
      </c>
      <c r="D163" s="5">
        <f t="shared" si="6"/>
        <v>29081</v>
      </c>
      <c r="E163" s="6">
        <v>44196</v>
      </c>
      <c r="F163" s="6">
        <f t="shared" si="7"/>
        <v>44286</v>
      </c>
      <c r="G163" s="6" t="str">
        <f>IF('BCT Template'!R162&gt;F163,"Yes","No")</f>
        <v>No</v>
      </c>
      <c r="H163" s="5" t="s">
        <v>178</v>
      </c>
      <c r="I163" s="5" t="s">
        <v>179</v>
      </c>
      <c r="J163" s="5" t="s">
        <v>35</v>
      </c>
      <c r="K163" s="5" t="s">
        <v>180</v>
      </c>
      <c r="L163" s="7" t="s">
        <v>164</v>
      </c>
      <c r="M163" t="str">
        <f t="shared" si="8"/>
        <v>Yes</v>
      </c>
    </row>
    <row r="164" spans="1:13" ht="15" thickBot="1" x14ac:dyDescent="0.4">
      <c r="A164" s="5" t="s">
        <v>175</v>
      </c>
      <c r="B164" s="5" t="s">
        <v>176</v>
      </c>
      <c r="C164" s="5" t="s">
        <v>360</v>
      </c>
      <c r="D164" s="5">
        <f t="shared" si="6"/>
        <v>82826</v>
      </c>
      <c r="E164" s="6">
        <v>44587</v>
      </c>
      <c r="F164" s="6">
        <f t="shared" si="7"/>
        <v>44677</v>
      </c>
      <c r="G164" s="6" t="str">
        <f>IF('BCT Template'!R163&gt;F164,"Yes","No")</f>
        <v>No</v>
      </c>
      <c r="H164" s="5" t="s">
        <v>210</v>
      </c>
      <c r="I164" s="5" t="s">
        <v>211</v>
      </c>
      <c r="J164" s="5" t="s">
        <v>184</v>
      </c>
      <c r="K164" s="5" t="s">
        <v>185</v>
      </c>
      <c r="L164" s="7" t="s">
        <v>164</v>
      </c>
      <c r="M164" t="str">
        <f t="shared" si="8"/>
        <v>No</v>
      </c>
    </row>
    <row r="165" spans="1:13" ht="15" thickBot="1" x14ac:dyDescent="0.4">
      <c r="A165" s="5" t="s">
        <v>175</v>
      </c>
      <c r="B165" s="5" t="s">
        <v>176</v>
      </c>
      <c r="C165" s="5" t="s">
        <v>361</v>
      </c>
      <c r="D165" s="5">
        <f t="shared" si="6"/>
        <v>29243</v>
      </c>
      <c r="E165" s="6">
        <v>43646</v>
      </c>
      <c r="F165" s="6">
        <f t="shared" si="7"/>
        <v>43736</v>
      </c>
      <c r="G165" s="6" t="str">
        <f>IF('BCT Template'!R164&gt;F165,"Yes","No")</f>
        <v>No</v>
      </c>
      <c r="H165" s="5" t="s">
        <v>178</v>
      </c>
      <c r="I165" s="5" t="s">
        <v>179</v>
      </c>
      <c r="J165" s="5" t="s">
        <v>35</v>
      </c>
      <c r="K165" s="5" t="s">
        <v>180</v>
      </c>
      <c r="L165" s="7" t="s">
        <v>164</v>
      </c>
      <c r="M165" t="str">
        <f t="shared" si="8"/>
        <v>Yes</v>
      </c>
    </row>
    <row r="166" spans="1:13" ht="15" thickBot="1" x14ac:dyDescent="0.4">
      <c r="A166" s="5" t="s">
        <v>175</v>
      </c>
      <c r="B166" s="5" t="s">
        <v>176</v>
      </c>
      <c r="C166" s="5" t="s">
        <v>362</v>
      </c>
      <c r="D166" s="5">
        <f t="shared" si="6"/>
        <v>31544</v>
      </c>
      <c r="E166" s="6">
        <v>44165</v>
      </c>
      <c r="F166" s="6">
        <f t="shared" si="7"/>
        <v>44255</v>
      </c>
      <c r="G166" s="6" t="str">
        <f>IF('BCT Template'!R165&gt;F166,"Yes","No")</f>
        <v>No</v>
      </c>
      <c r="H166" s="5" t="s">
        <v>178</v>
      </c>
      <c r="I166" s="5" t="s">
        <v>179</v>
      </c>
      <c r="J166" s="5" t="s">
        <v>35</v>
      </c>
      <c r="K166" s="5" t="s">
        <v>180</v>
      </c>
      <c r="L166" s="7" t="s">
        <v>164</v>
      </c>
      <c r="M166" t="str">
        <f t="shared" si="8"/>
        <v>Yes</v>
      </c>
    </row>
    <row r="167" spans="1:13" ht="15" thickBot="1" x14ac:dyDescent="0.4">
      <c r="A167" s="5" t="s">
        <v>175</v>
      </c>
      <c r="B167" s="5" t="s">
        <v>176</v>
      </c>
      <c r="C167" s="5" t="s">
        <v>363</v>
      </c>
      <c r="D167" s="5">
        <f t="shared" si="6"/>
        <v>29501</v>
      </c>
      <c r="E167" s="6">
        <v>43951</v>
      </c>
      <c r="F167" s="6">
        <f t="shared" si="7"/>
        <v>44041</v>
      </c>
      <c r="G167" s="6" t="str">
        <f>IF('BCT Template'!R166&gt;F167,"Yes","No")</f>
        <v>No</v>
      </c>
      <c r="H167" s="5" t="s">
        <v>178</v>
      </c>
      <c r="I167" s="5" t="s">
        <v>179</v>
      </c>
      <c r="J167" s="5" t="s">
        <v>35</v>
      </c>
      <c r="K167" s="5" t="s">
        <v>180</v>
      </c>
      <c r="L167" s="7" t="s">
        <v>164</v>
      </c>
      <c r="M167" t="str">
        <f t="shared" si="8"/>
        <v>Yes</v>
      </c>
    </row>
    <row r="168" spans="1:13" ht="15" thickBot="1" x14ac:dyDescent="0.4">
      <c r="A168" s="5" t="s">
        <v>175</v>
      </c>
      <c r="B168" s="5" t="s">
        <v>176</v>
      </c>
      <c r="C168" s="5" t="s">
        <v>364</v>
      </c>
      <c r="D168" s="5">
        <f t="shared" si="6"/>
        <v>30424</v>
      </c>
      <c r="E168" s="6">
        <v>44165</v>
      </c>
      <c r="F168" s="6">
        <f t="shared" si="7"/>
        <v>44255</v>
      </c>
      <c r="G168" s="6" t="str">
        <f>IF('BCT Template'!R167&gt;F168,"Yes","No")</f>
        <v>No</v>
      </c>
      <c r="H168" s="5" t="s">
        <v>178</v>
      </c>
      <c r="I168" s="5" t="s">
        <v>179</v>
      </c>
      <c r="J168" s="5" t="s">
        <v>35</v>
      </c>
      <c r="K168" s="5" t="s">
        <v>180</v>
      </c>
      <c r="L168" s="7" t="s">
        <v>164</v>
      </c>
      <c r="M168" t="str">
        <f t="shared" si="8"/>
        <v>Yes</v>
      </c>
    </row>
    <row r="169" spans="1:13" ht="15" thickBot="1" x14ac:dyDescent="0.4">
      <c r="A169" s="5" t="s">
        <v>175</v>
      </c>
      <c r="B169" s="5" t="s">
        <v>176</v>
      </c>
      <c r="C169" s="5" t="s">
        <v>365</v>
      </c>
      <c r="D169" s="5">
        <f t="shared" si="6"/>
        <v>58160</v>
      </c>
      <c r="E169" s="6">
        <v>43646</v>
      </c>
      <c r="F169" s="6">
        <f t="shared" si="7"/>
        <v>43736</v>
      </c>
      <c r="G169" s="6" t="str">
        <f>IF('BCT Template'!R168&gt;F169,"Yes","No")</f>
        <v>No</v>
      </c>
      <c r="H169" s="5" t="s">
        <v>182</v>
      </c>
      <c r="I169" s="5" t="s">
        <v>183</v>
      </c>
      <c r="J169" s="5" t="s">
        <v>184</v>
      </c>
      <c r="K169" s="5" t="s">
        <v>185</v>
      </c>
      <c r="L169" s="7" t="s">
        <v>164</v>
      </c>
      <c r="M169" t="str">
        <f t="shared" si="8"/>
        <v>No</v>
      </c>
    </row>
    <row r="170" spans="1:13" ht="15" thickBot="1" x14ac:dyDescent="0.4">
      <c r="A170" s="5" t="s">
        <v>175</v>
      </c>
      <c r="B170" s="5" t="s">
        <v>176</v>
      </c>
      <c r="C170" s="5" t="s">
        <v>366</v>
      </c>
      <c r="D170" s="5">
        <f t="shared" si="6"/>
        <v>58841</v>
      </c>
      <c r="E170" s="6">
        <v>42094</v>
      </c>
      <c r="F170" s="6">
        <f t="shared" si="7"/>
        <v>42184</v>
      </c>
      <c r="G170" s="6" t="str">
        <f>IF('BCT Template'!R169&gt;F170,"Yes","No")</f>
        <v>No</v>
      </c>
      <c r="H170" s="5" t="s">
        <v>182</v>
      </c>
      <c r="I170" s="5" t="s">
        <v>183</v>
      </c>
      <c r="J170" s="5" t="s">
        <v>200</v>
      </c>
      <c r="K170" s="5" t="s">
        <v>201</v>
      </c>
      <c r="L170" s="7" t="s">
        <v>164</v>
      </c>
      <c r="M170" t="str">
        <f t="shared" si="8"/>
        <v>Yes</v>
      </c>
    </row>
    <row r="171" spans="1:13" ht="15" thickBot="1" x14ac:dyDescent="0.4">
      <c r="A171" s="5" t="s">
        <v>175</v>
      </c>
      <c r="B171" s="5" t="s">
        <v>176</v>
      </c>
      <c r="C171" s="5" t="s">
        <v>367</v>
      </c>
      <c r="D171" s="5">
        <f t="shared" si="6"/>
        <v>22065</v>
      </c>
      <c r="E171" s="6">
        <v>44043</v>
      </c>
      <c r="F171" s="6">
        <f t="shared" si="7"/>
        <v>44133</v>
      </c>
      <c r="G171" s="6" t="str">
        <f>IF('BCT Template'!R170&gt;F171,"Yes","No")</f>
        <v>No</v>
      </c>
      <c r="H171" s="5" t="s">
        <v>178</v>
      </c>
      <c r="I171" s="5" t="s">
        <v>179</v>
      </c>
      <c r="J171" s="5" t="s">
        <v>35</v>
      </c>
      <c r="K171" s="5" t="s">
        <v>180</v>
      </c>
      <c r="L171" s="7" t="s">
        <v>164</v>
      </c>
      <c r="M171" t="str">
        <f t="shared" si="8"/>
        <v>Yes</v>
      </c>
    </row>
    <row r="172" spans="1:13" ht="15" thickBot="1" x14ac:dyDescent="0.4">
      <c r="A172" s="5" t="s">
        <v>175</v>
      </c>
      <c r="B172" s="5" t="s">
        <v>176</v>
      </c>
      <c r="C172" s="5" t="s">
        <v>368</v>
      </c>
      <c r="D172" s="5">
        <f t="shared" si="6"/>
        <v>82234</v>
      </c>
      <c r="E172" s="6">
        <v>43298</v>
      </c>
      <c r="F172" s="6">
        <f t="shared" si="7"/>
        <v>43388</v>
      </c>
      <c r="G172" s="6" t="str">
        <f>IF('BCT Template'!R171&gt;F172,"Yes","No")</f>
        <v>No</v>
      </c>
      <c r="H172" s="5" t="s">
        <v>210</v>
      </c>
      <c r="I172" s="5" t="s">
        <v>211</v>
      </c>
      <c r="J172" s="5" t="s">
        <v>184</v>
      </c>
      <c r="K172" s="5" t="s">
        <v>185</v>
      </c>
      <c r="L172" s="7" t="s">
        <v>164</v>
      </c>
      <c r="M172" t="str">
        <f t="shared" si="8"/>
        <v>No</v>
      </c>
    </row>
    <row r="173" spans="1:13" ht="15" thickBot="1" x14ac:dyDescent="0.4">
      <c r="A173" s="5" t="s">
        <v>175</v>
      </c>
      <c r="B173" s="5" t="s">
        <v>176</v>
      </c>
      <c r="C173" s="5" t="s">
        <v>369</v>
      </c>
      <c r="D173" s="5">
        <f t="shared" si="6"/>
        <v>29557</v>
      </c>
      <c r="E173" s="6">
        <v>43677</v>
      </c>
      <c r="F173" s="6">
        <f t="shared" si="7"/>
        <v>43767</v>
      </c>
      <c r="G173" s="6" t="str">
        <f>IF('BCT Template'!R172&gt;F173,"Yes","No")</f>
        <v>No</v>
      </c>
      <c r="H173" s="5" t="s">
        <v>178</v>
      </c>
      <c r="I173" s="5" t="s">
        <v>179</v>
      </c>
      <c r="J173" s="5" t="s">
        <v>35</v>
      </c>
      <c r="K173" s="5" t="s">
        <v>180</v>
      </c>
      <c r="L173" s="7" t="s">
        <v>164</v>
      </c>
      <c r="M173" t="str">
        <f t="shared" si="8"/>
        <v>Yes</v>
      </c>
    </row>
    <row r="174" spans="1:13" ht="15" thickBot="1" x14ac:dyDescent="0.4">
      <c r="A174" s="5" t="s">
        <v>175</v>
      </c>
      <c r="B174" s="5" t="s">
        <v>176</v>
      </c>
      <c r="C174" s="5" t="s">
        <v>370</v>
      </c>
      <c r="D174" s="5">
        <f t="shared" si="6"/>
        <v>77941</v>
      </c>
      <c r="E174" s="6">
        <v>44012</v>
      </c>
      <c r="F174" s="6">
        <f t="shared" si="7"/>
        <v>44102</v>
      </c>
      <c r="G174" s="6" t="str">
        <f>IF('BCT Template'!R173&gt;F174,"Yes","No")</f>
        <v>No</v>
      </c>
      <c r="H174" s="5" t="s">
        <v>189</v>
      </c>
      <c r="I174" s="5" t="s">
        <v>190</v>
      </c>
      <c r="J174" s="5" t="s">
        <v>200</v>
      </c>
      <c r="K174" s="5" t="s">
        <v>201</v>
      </c>
      <c r="L174" s="7" t="s">
        <v>164</v>
      </c>
      <c r="M174" t="str">
        <f t="shared" si="8"/>
        <v>Yes</v>
      </c>
    </row>
    <row r="175" spans="1:13" ht="15" thickBot="1" x14ac:dyDescent="0.4">
      <c r="A175" s="5" t="s">
        <v>175</v>
      </c>
      <c r="B175" s="5" t="s">
        <v>176</v>
      </c>
      <c r="C175" s="5" t="s">
        <v>371</v>
      </c>
      <c r="D175" s="5">
        <f t="shared" si="6"/>
        <v>80126</v>
      </c>
      <c r="E175" s="6">
        <v>43524</v>
      </c>
      <c r="F175" s="6">
        <f t="shared" si="7"/>
        <v>43614</v>
      </c>
      <c r="G175" s="6" t="str">
        <f>IF('BCT Template'!R174&gt;F175,"Yes","No")</f>
        <v>No</v>
      </c>
      <c r="H175" s="5" t="s">
        <v>182</v>
      </c>
      <c r="I175" s="5" t="s">
        <v>183</v>
      </c>
      <c r="J175" s="5" t="s">
        <v>200</v>
      </c>
      <c r="K175" s="5" t="s">
        <v>201</v>
      </c>
      <c r="L175" s="7" t="s">
        <v>164</v>
      </c>
      <c r="M175" t="str">
        <f t="shared" si="8"/>
        <v>Yes</v>
      </c>
    </row>
    <row r="176" spans="1:13" ht="15" thickBot="1" x14ac:dyDescent="0.4">
      <c r="A176" s="5" t="s">
        <v>175</v>
      </c>
      <c r="B176" s="5" t="s">
        <v>176</v>
      </c>
      <c r="C176" s="5" t="s">
        <v>372</v>
      </c>
      <c r="D176" s="5">
        <f t="shared" si="6"/>
        <v>83110</v>
      </c>
      <c r="E176" s="6">
        <v>45333</v>
      </c>
      <c r="F176" s="6">
        <f t="shared" si="7"/>
        <v>45423</v>
      </c>
      <c r="G176" s="6" t="str">
        <f>IF('BCT Template'!R175&gt;F176,"Yes","No")</f>
        <v>No</v>
      </c>
      <c r="H176" s="5" t="s">
        <v>210</v>
      </c>
      <c r="I176" s="5" t="s">
        <v>211</v>
      </c>
      <c r="J176" s="5" t="s">
        <v>184</v>
      </c>
      <c r="K176" s="5" t="s">
        <v>185</v>
      </c>
      <c r="L176" s="7" t="s">
        <v>164</v>
      </c>
      <c r="M176" t="str">
        <f t="shared" si="8"/>
        <v>No</v>
      </c>
    </row>
    <row r="177" spans="1:13" ht="15" thickBot="1" x14ac:dyDescent="0.4">
      <c r="A177" s="5" t="s">
        <v>175</v>
      </c>
      <c r="B177" s="5" t="s">
        <v>176</v>
      </c>
      <c r="C177" s="5" t="s">
        <v>373</v>
      </c>
      <c r="D177" s="5">
        <f t="shared" si="6"/>
        <v>81208</v>
      </c>
      <c r="E177" s="6">
        <v>43708</v>
      </c>
      <c r="F177" s="6">
        <f t="shared" si="7"/>
        <v>43798</v>
      </c>
      <c r="G177" s="6" t="str">
        <f>IF('BCT Template'!R176&gt;F177,"Yes","No")</f>
        <v>No</v>
      </c>
      <c r="H177" s="5" t="s">
        <v>182</v>
      </c>
      <c r="I177" s="5" t="s">
        <v>183</v>
      </c>
      <c r="J177" s="5" t="s">
        <v>200</v>
      </c>
      <c r="K177" s="5" t="s">
        <v>201</v>
      </c>
      <c r="L177" s="7" t="s">
        <v>164</v>
      </c>
      <c r="M177" t="str">
        <f t="shared" si="8"/>
        <v>Yes</v>
      </c>
    </row>
    <row r="178" spans="1:13" ht="15" thickBot="1" x14ac:dyDescent="0.4">
      <c r="A178" s="5" t="s">
        <v>175</v>
      </c>
      <c r="B178" s="5" t="s">
        <v>176</v>
      </c>
      <c r="C178" s="5" t="s">
        <v>374</v>
      </c>
      <c r="D178" s="5">
        <f t="shared" si="6"/>
        <v>78145</v>
      </c>
      <c r="E178" s="6">
        <v>43729</v>
      </c>
      <c r="F178" s="6">
        <f t="shared" si="7"/>
        <v>43819</v>
      </c>
      <c r="G178" s="6" t="str">
        <f>IF('BCT Template'!R177&gt;F178,"Yes","No")</f>
        <v>No</v>
      </c>
      <c r="H178" s="5" t="s">
        <v>189</v>
      </c>
      <c r="I178" s="5" t="s">
        <v>190</v>
      </c>
      <c r="J178" s="5" t="s">
        <v>200</v>
      </c>
      <c r="K178" s="5" t="s">
        <v>201</v>
      </c>
      <c r="L178" s="7" t="s">
        <v>164</v>
      </c>
      <c r="M178" t="str">
        <f t="shared" si="8"/>
        <v>Yes</v>
      </c>
    </row>
    <row r="179" spans="1:13" ht="15" thickBot="1" x14ac:dyDescent="0.4">
      <c r="A179" s="5" t="s">
        <v>175</v>
      </c>
      <c r="B179" s="5" t="s">
        <v>176</v>
      </c>
      <c r="C179" s="5" t="s">
        <v>375</v>
      </c>
      <c r="D179" s="5">
        <f t="shared" si="6"/>
        <v>31231</v>
      </c>
      <c r="E179" s="6">
        <v>42277</v>
      </c>
      <c r="F179" s="6">
        <f t="shared" si="7"/>
        <v>42367</v>
      </c>
      <c r="G179" s="6" t="str">
        <f>IF('BCT Template'!R178&gt;F179,"Yes","No")</f>
        <v>No</v>
      </c>
      <c r="H179" s="5" t="s">
        <v>178</v>
      </c>
      <c r="I179" s="5" t="s">
        <v>179</v>
      </c>
      <c r="J179" s="5" t="s">
        <v>35</v>
      </c>
      <c r="K179" s="5" t="s">
        <v>180</v>
      </c>
      <c r="L179" s="7" t="s">
        <v>164</v>
      </c>
      <c r="M179" t="str">
        <f t="shared" si="8"/>
        <v>Yes</v>
      </c>
    </row>
    <row r="180" spans="1:13" ht="15" thickBot="1" x14ac:dyDescent="0.4">
      <c r="A180" s="5" t="s">
        <v>175</v>
      </c>
      <c r="B180" s="5" t="s">
        <v>176</v>
      </c>
      <c r="C180" s="5" t="s">
        <v>376</v>
      </c>
      <c r="D180" s="5">
        <f t="shared" si="6"/>
        <v>78148</v>
      </c>
      <c r="E180" s="6">
        <v>44135</v>
      </c>
      <c r="F180" s="6">
        <f t="shared" si="7"/>
        <v>44225</v>
      </c>
      <c r="G180" s="6" t="str">
        <f>IF('BCT Template'!R179&gt;F180,"Yes","No")</f>
        <v>No</v>
      </c>
      <c r="H180" s="5" t="s">
        <v>189</v>
      </c>
      <c r="I180" s="5" t="s">
        <v>190</v>
      </c>
      <c r="J180" s="5" t="s">
        <v>184</v>
      </c>
      <c r="K180" s="5" t="s">
        <v>185</v>
      </c>
      <c r="L180" s="7" t="s">
        <v>164</v>
      </c>
      <c r="M180" t="str">
        <f t="shared" si="8"/>
        <v>No</v>
      </c>
    </row>
    <row r="181" spans="1:13" ht="15" thickBot="1" x14ac:dyDescent="0.4">
      <c r="A181" s="5" t="s">
        <v>175</v>
      </c>
      <c r="B181" s="5" t="s">
        <v>176</v>
      </c>
      <c r="C181" s="5" t="s">
        <v>377</v>
      </c>
      <c r="D181" s="5">
        <f t="shared" si="6"/>
        <v>29480</v>
      </c>
      <c r="E181" s="6">
        <v>44165</v>
      </c>
      <c r="F181" s="6">
        <f t="shared" si="7"/>
        <v>44255</v>
      </c>
      <c r="G181" s="6" t="str">
        <f>IF('BCT Template'!R180&gt;F181,"Yes","No")</f>
        <v>No</v>
      </c>
      <c r="H181" s="5" t="s">
        <v>178</v>
      </c>
      <c r="I181" s="5" t="s">
        <v>179</v>
      </c>
      <c r="J181" s="5" t="s">
        <v>35</v>
      </c>
      <c r="K181" s="5" t="s">
        <v>180</v>
      </c>
      <c r="L181" s="7" t="s">
        <v>164</v>
      </c>
      <c r="M181" t="str">
        <f t="shared" si="8"/>
        <v>Yes</v>
      </c>
    </row>
    <row r="182" spans="1:13" ht="15" thickBot="1" x14ac:dyDescent="0.4">
      <c r="A182" s="5" t="s">
        <v>175</v>
      </c>
      <c r="B182" s="5" t="s">
        <v>176</v>
      </c>
      <c r="C182" s="5" t="s">
        <v>378</v>
      </c>
      <c r="D182" s="5">
        <f t="shared" si="6"/>
        <v>59546</v>
      </c>
      <c r="E182" s="6">
        <v>44255</v>
      </c>
      <c r="F182" s="6">
        <f t="shared" si="7"/>
        <v>44345</v>
      </c>
      <c r="G182" s="6" t="str">
        <f>IF('BCT Template'!R181&gt;F182,"Yes","No")</f>
        <v>No</v>
      </c>
      <c r="H182" s="5" t="s">
        <v>182</v>
      </c>
      <c r="I182" s="5" t="s">
        <v>183</v>
      </c>
      <c r="J182" s="5" t="s">
        <v>184</v>
      </c>
      <c r="K182" s="5" t="s">
        <v>185</v>
      </c>
      <c r="L182" s="7" t="s">
        <v>164</v>
      </c>
      <c r="M182" t="str">
        <f t="shared" si="8"/>
        <v>No</v>
      </c>
    </row>
    <row r="183" spans="1:13" ht="15" thickBot="1" x14ac:dyDescent="0.4">
      <c r="A183" s="5" t="s">
        <v>175</v>
      </c>
      <c r="B183" s="5" t="s">
        <v>176</v>
      </c>
      <c r="C183" s="5" t="s">
        <v>379</v>
      </c>
      <c r="D183" s="5">
        <f t="shared" si="6"/>
        <v>82808</v>
      </c>
      <c r="E183" s="6">
        <v>43629</v>
      </c>
      <c r="F183" s="6">
        <f t="shared" si="7"/>
        <v>43719</v>
      </c>
      <c r="G183" s="6" t="str">
        <f>IF('BCT Template'!R182&gt;F183,"Yes","No")</f>
        <v>No</v>
      </c>
      <c r="H183" s="5" t="s">
        <v>210</v>
      </c>
      <c r="I183" s="5" t="s">
        <v>211</v>
      </c>
      <c r="J183" s="5" t="s">
        <v>184</v>
      </c>
      <c r="K183" s="5" t="s">
        <v>185</v>
      </c>
      <c r="L183" s="7" t="s">
        <v>164</v>
      </c>
      <c r="M183" t="str">
        <f t="shared" si="8"/>
        <v>No</v>
      </c>
    </row>
    <row r="184" spans="1:13" ht="15" thickBot="1" x14ac:dyDescent="0.4">
      <c r="A184" s="5" t="s">
        <v>175</v>
      </c>
      <c r="B184" s="5" t="s">
        <v>176</v>
      </c>
      <c r="C184" s="5" t="s">
        <v>380</v>
      </c>
      <c r="D184" s="5">
        <f t="shared" si="6"/>
        <v>29754</v>
      </c>
      <c r="E184" s="6">
        <v>44074</v>
      </c>
      <c r="F184" s="6">
        <f t="shared" si="7"/>
        <v>44164</v>
      </c>
      <c r="G184" s="6" t="str">
        <f>IF('BCT Template'!R183&gt;F184,"Yes","No")</f>
        <v>No</v>
      </c>
      <c r="H184" s="5" t="s">
        <v>178</v>
      </c>
      <c r="I184" s="5" t="s">
        <v>179</v>
      </c>
      <c r="J184" s="5" t="s">
        <v>35</v>
      </c>
      <c r="K184" s="5" t="s">
        <v>180</v>
      </c>
      <c r="L184" s="7" t="s">
        <v>164</v>
      </c>
      <c r="M184" t="str">
        <f t="shared" si="8"/>
        <v>Yes</v>
      </c>
    </row>
    <row r="185" spans="1:13" ht="15" thickBot="1" x14ac:dyDescent="0.4">
      <c r="A185" s="5" t="s">
        <v>175</v>
      </c>
      <c r="B185" s="5" t="s">
        <v>176</v>
      </c>
      <c r="C185" s="5" t="s">
        <v>381</v>
      </c>
      <c r="D185" s="5">
        <f t="shared" si="6"/>
        <v>58258</v>
      </c>
      <c r="E185" s="6">
        <v>43646</v>
      </c>
      <c r="F185" s="6">
        <f t="shared" si="7"/>
        <v>43736</v>
      </c>
      <c r="G185" s="6" t="str">
        <f>IF('BCT Template'!R184&gt;F185,"Yes","No")</f>
        <v>No</v>
      </c>
      <c r="H185" s="5" t="s">
        <v>182</v>
      </c>
      <c r="I185" s="5" t="s">
        <v>183</v>
      </c>
      <c r="J185" s="5" t="s">
        <v>184</v>
      </c>
      <c r="K185" s="5" t="s">
        <v>185</v>
      </c>
      <c r="L185" s="7" t="s">
        <v>164</v>
      </c>
      <c r="M185" t="str">
        <f t="shared" si="8"/>
        <v>No</v>
      </c>
    </row>
    <row r="186" spans="1:13" ht="15" thickBot="1" x14ac:dyDescent="0.4">
      <c r="A186" s="5" t="s">
        <v>175</v>
      </c>
      <c r="B186" s="5" t="s">
        <v>176</v>
      </c>
      <c r="C186" s="5" t="s">
        <v>382</v>
      </c>
      <c r="D186" s="5">
        <f t="shared" si="6"/>
        <v>82871</v>
      </c>
      <c r="E186" s="6">
        <v>44998</v>
      </c>
      <c r="F186" s="6">
        <f t="shared" si="7"/>
        <v>45088</v>
      </c>
      <c r="G186" s="6" t="str">
        <f>IF('BCT Template'!R185&gt;F186,"Yes","No")</f>
        <v>No</v>
      </c>
      <c r="H186" s="5" t="s">
        <v>210</v>
      </c>
      <c r="I186" s="5" t="s">
        <v>211</v>
      </c>
      <c r="J186" s="5" t="s">
        <v>184</v>
      </c>
      <c r="K186" s="5" t="s">
        <v>185</v>
      </c>
      <c r="L186" s="7" t="s">
        <v>164</v>
      </c>
      <c r="M186" t="str">
        <f t="shared" si="8"/>
        <v>No</v>
      </c>
    </row>
    <row r="187" spans="1:13" ht="15" thickBot="1" x14ac:dyDescent="0.4">
      <c r="A187" s="5" t="s">
        <v>175</v>
      </c>
      <c r="B187" s="5" t="s">
        <v>176</v>
      </c>
      <c r="C187" s="5" t="s">
        <v>383</v>
      </c>
      <c r="D187" s="5">
        <f t="shared" si="6"/>
        <v>18777</v>
      </c>
      <c r="E187" s="6">
        <v>44058</v>
      </c>
      <c r="F187" s="6">
        <f t="shared" si="7"/>
        <v>44148</v>
      </c>
      <c r="G187" s="6" t="str">
        <f>IF('BCT Template'!R186&gt;F187,"Yes","No")</f>
        <v>No</v>
      </c>
      <c r="H187" s="5" t="s">
        <v>234</v>
      </c>
      <c r="I187" s="5" t="s">
        <v>235</v>
      </c>
      <c r="J187" s="5" t="s">
        <v>184</v>
      </c>
      <c r="K187" s="5" t="s">
        <v>185</v>
      </c>
      <c r="L187" s="7" t="s">
        <v>164</v>
      </c>
      <c r="M187" t="str">
        <f t="shared" si="8"/>
        <v>No</v>
      </c>
    </row>
    <row r="188" spans="1:13" ht="15" thickBot="1" x14ac:dyDescent="0.4">
      <c r="A188" s="5" t="s">
        <v>175</v>
      </c>
      <c r="B188" s="5" t="s">
        <v>176</v>
      </c>
      <c r="C188" s="5" t="s">
        <v>384</v>
      </c>
      <c r="D188" s="5">
        <f t="shared" si="6"/>
        <v>80504</v>
      </c>
      <c r="E188" s="6">
        <v>43938</v>
      </c>
      <c r="F188" s="6">
        <f t="shared" si="7"/>
        <v>44028</v>
      </c>
      <c r="G188" s="6" t="str">
        <f>IF('BCT Template'!R187&gt;F188,"Yes","No")</f>
        <v>No</v>
      </c>
      <c r="H188" s="5" t="s">
        <v>182</v>
      </c>
      <c r="I188" s="5" t="s">
        <v>183</v>
      </c>
      <c r="J188" s="5" t="s">
        <v>184</v>
      </c>
      <c r="K188" s="5" t="s">
        <v>185</v>
      </c>
      <c r="L188" s="7" t="s">
        <v>164</v>
      </c>
      <c r="M188" t="str">
        <f t="shared" si="8"/>
        <v>No</v>
      </c>
    </row>
    <row r="189" spans="1:13" ht="15" thickBot="1" x14ac:dyDescent="0.4">
      <c r="A189" s="5" t="s">
        <v>175</v>
      </c>
      <c r="B189" s="5" t="s">
        <v>176</v>
      </c>
      <c r="C189" s="5" t="s">
        <v>385</v>
      </c>
      <c r="D189" s="5">
        <f t="shared" si="6"/>
        <v>29035</v>
      </c>
      <c r="E189" s="6">
        <v>43982</v>
      </c>
      <c r="F189" s="6">
        <f t="shared" si="7"/>
        <v>44072</v>
      </c>
      <c r="G189" s="6" t="str">
        <f>IF('BCT Template'!R188&gt;F189,"Yes","No")</f>
        <v>No</v>
      </c>
      <c r="H189" s="5" t="s">
        <v>178</v>
      </c>
      <c r="I189" s="5" t="s">
        <v>179</v>
      </c>
      <c r="J189" s="5" t="s">
        <v>35</v>
      </c>
      <c r="K189" s="5" t="s">
        <v>180</v>
      </c>
      <c r="L189" s="7" t="s">
        <v>164</v>
      </c>
      <c r="M189" t="str">
        <f t="shared" si="8"/>
        <v>Yes</v>
      </c>
    </row>
    <row r="190" spans="1:13" ht="15" thickBot="1" x14ac:dyDescent="0.4">
      <c r="A190" s="5" t="s">
        <v>175</v>
      </c>
      <c r="B190" s="5" t="s">
        <v>176</v>
      </c>
      <c r="C190" s="5" t="s">
        <v>386</v>
      </c>
      <c r="D190" s="5">
        <f t="shared" si="6"/>
        <v>59364</v>
      </c>
      <c r="E190" s="6">
        <v>44012</v>
      </c>
      <c r="F190" s="6">
        <f t="shared" si="7"/>
        <v>44102</v>
      </c>
      <c r="G190" s="6" t="str">
        <f>IF('BCT Template'!R189&gt;F190,"Yes","No")</f>
        <v>No</v>
      </c>
      <c r="H190" s="5" t="s">
        <v>182</v>
      </c>
      <c r="I190" s="5" t="s">
        <v>183</v>
      </c>
      <c r="J190" s="5" t="s">
        <v>184</v>
      </c>
      <c r="K190" s="5" t="s">
        <v>185</v>
      </c>
      <c r="L190" s="7" t="s">
        <v>164</v>
      </c>
      <c r="M190" t="str">
        <f t="shared" si="8"/>
        <v>No</v>
      </c>
    </row>
    <row r="191" spans="1:13" ht="15" thickBot="1" x14ac:dyDescent="0.4">
      <c r="A191" s="5" t="s">
        <v>175</v>
      </c>
      <c r="B191" s="5" t="s">
        <v>176</v>
      </c>
      <c r="C191" s="5" t="s">
        <v>387</v>
      </c>
      <c r="D191" s="5">
        <f t="shared" si="6"/>
        <v>21252</v>
      </c>
      <c r="E191" s="6">
        <v>44227</v>
      </c>
      <c r="F191" s="6">
        <f t="shared" si="7"/>
        <v>44317</v>
      </c>
      <c r="G191" s="6" t="str">
        <f>IF('BCT Template'!R190&gt;F191,"Yes","No")</f>
        <v>No</v>
      </c>
      <c r="H191" s="5" t="s">
        <v>178</v>
      </c>
      <c r="I191" s="5" t="s">
        <v>179</v>
      </c>
      <c r="J191" s="5" t="s">
        <v>35</v>
      </c>
      <c r="K191" s="5" t="s">
        <v>180</v>
      </c>
      <c r="L191" s="7" t="s">
        <v>164</v>
      </c>
      <c r="M191" t="str">
        <f t="shared" si="8"/>
        <v>Yes</v>
      </c>
    </row>
    <row r="192" spans="1:13" ht="15" thickBot="1" x14ac:dyDescent="0.4">
      <c r="A192" s="5" t="s">
        <v>175</v>
      </c>
      <c r="B192" s="5" t="s">
        <v>176</v>
      </c>
      <c r="C192" s="5" t="s">
        <v>388</v>
      </c>
      <c r="D192" s="5">
        <f t="shared" si="6"/>
        <v>58174</v>
      </c>
      <c r="E192" s="6">
        <v>41136</v>
      </c>
      <c r="F192" s="6">
        <f t="shared" si="7"/>
        <v>41226</v>
      </c>
      <c r="G192" s="6" t="str">
        <f>IF('BCT Template'!R191&gt;F192,"Yes","No")</f>
        <v>No</v>
      </c>
      <c r="H192" s="5" t="s">
        <v>182</v>
      </c>
      <c r="I192" s="5" t="s">
        <v>183</v>
      </c>
      <c r="J192" s="5" t="s">
        <v>184</v>
      </c>
      <c r="K192" s="5" t="s">
        <v>185</v>
      </c>
      <c r="L192" s="7" t="s">
        <v>164</v>
      </c>
      <c r="M192" t="str">
        <f t="shared" si="8"/>
        <v>No</v>
      </c>
    </row>
    <row r="193" spans="1:13" ht="15" thickBot="1" x14ac:dyDescent="0.4">
      <c r="A193" s="5" t="s">
        <v>175</v>
      </c>
      <c r="B193" s="5" t="s">
        <v>176</v>
      </c>
      <c r="C193" s="5" t="s">
        <v>389</v>
      </c>
      <c r="D193" s="5">
        <f t="shared" si="6"/>
        <v>58677</v>
      </c>
      <c r="E193" s="6">
        <v>37072</v>
      </c>
      <c r="F193" s="6">
        <f t="shared" si="7"/>
        <v>37162</v>
      </c>
      <c r="G193" s="6" t="str">
        <f>IF('BCT Template'!R192&gt;F193,"Yes","No")</f>
        <v>No</v>
      </c>
      <c r="H193" s="5" t="s">
        <v>182</v>
      </c>
      <c r="I193" s="5" t="s">
        <v>183</v>
      </c>
      <c r="J193" s="5" t="s">
        <v>184</v>
      </c>
      <c r="K193" s="5" t="s">
        <v>185</v>
      </c>
      <c r="L193" s="7" t="s">
        <v>164</v>
      </c>
      <c r="M193" t="str">
        <f t="shared" si="8"/>
        <v>No</v>
      </c>
    </row>
    <row r="194" spans="1:13" ht="15" thickBot="1" x14ac:dyDescent="0.4">
      <c r="A194" s="5" t="s">
        <v>175</v>
      </c>
      <c r="B194" s="5" t="s">
        <v>176</v>
      </c>
      <c r="C194" s="5" t="s">
        <v>390</v>
      </c>
      <c r="D194" s="5">
        <f t="shared" si="6"/>
        <v>22290</v>
      </c>
      <c r="E194" s="6">
        <v>43646</v>
      </c>
      <c r="F194" s="6">
        <f t="shared" si="7"/>
        <v>43736</v>
      </c>
      <c r="G194" s="6" t="str">
        <f>IF('BCT Template'!R193&gt;F194,"Yes","No")</f>
        <v>No</v>
      </c>
      <c r="H194" s="5" t="s">
        <v>178</v>
      </c>
      <c r="I194" s="5" t="s">
        <v>179</v>
      </c>
      <c r="J194" s="5" t="s">
        <v>35</v>
      </c>
      <c r="K194" s="5" t="s">
        <v>180</v>
      </c>
      <c r="L194" s="7" t="s">
        <v>164</v>
      </c>
      <c r="M194" t="str">
        <f t="shared" si="8"/>
        <v>Yes</v>
      </c>
    </row>
    <row r="195" spans="1:13" ht="15" thickBot="1" x14ac:dyDescent="0.4">
      <c r="A195" s="5" t="s">
        <v>175</v>
      </c>
      <c r="B195" s="5" t="s">
        <v>176</v>
      </c>
      <c r="C195" s="5" t="s">
        <v>391</v>
      </c>
      <c r="D195" s="5">
        <f t="shared" ref="D195:D258" si="9">C195*1</f>
        <v>58453</v>
      </c>
      <c r="E195" s="6">
        <v>44377</v>
      </c>
      <c r="F195" s="6">
        <f t="shared" ref="F195:F258" si="10">E195+90</f>
        <v>44467</v>
      </c>
      <c r="G195" s="6" t="str">
        <f>IF('BCT Template'!R194&gt;F195,"Yes","No")</f>
        <v>No</v>
      </c>
      <c r="H195" s="5" t="s">
        <v>182</v>
      </c>
      <c r="I195" s="5" t="s">
        <v>183</v>
      </c>
      <c r="J195" s="5" t="s">
        <v>184</v>
      </c>
      <c r="K195" s="5" t="s">
        <v>185</v>
      </c>
      <c r="L195" s="7" t="s">
        <v>164</v>
      </c>
      <c r="M195" t="str">
        <f t="shared" ref="M195:M258" si="11">IF(J195=" ","Yes",IF(J195="3","Yes","No"))</f>
        <v>No</v>
      </c>
    </row>
    <row r="196" spans="1:13" ht="15" thickBot="1" x14ac:dyDescent="0.4">
      <c r="A196" s="5" t="s">
        <v>175</v>
      </c>
      <c r="B196" s="5" t="s">
        <v>176</v>
      </c>
      <c r="C196" s="5" t="s">
        <v>392</v>
      </c>
      <c r="D196" s="5">
        <f t="shared" si="9"/>
        <v>29778</v>
      </c>
      <c r="E196" s="6">
        <v>44286</v>
      </c>
      <c r="F196" s="6">
        <f t="shared" si="10"/>
        <v>44376</v>
      </c>
      <c r="G196" s="6" t="str">
        <f>IF('BCT Template'!R195&gt;F196,"Yes","No")</f>
        <v>No</v>
      </c>
      <c r="H196" s="5" t="s">
        <v>178</v>
      </c>
      <c r="I196" s="5" t="s">
        <v>179</v>
      </c>
      <c r="J196" s="5" t="s">
        <v>35</v>
      </c>
      <c r="K196" s="5" t="s">
        <v>180</v>
      </c>
      <c r="L196" s="7" t="s">
        <v>164</v>
      </c>
      <c r="M196" t="str">
        <f t="shared" si="11"/>
        <v>Yes</v>
      </c>
    </row>
    <row r="197" spans="1:13" ht="15" thickBot="1" x14ac:dyDescent="0.4">
      <c r="A197" s="5" t="s">
        <v>175</v>
      </c>
      <c r="B197" s="5" t="s">
        <v>176</v>
      </c>
      <c r="C197" s="5" t="s">
        <v>393</v>
      </c>
      <c r="D197" s="5">
        <f t="shared" si="9"/>
        <v>58961</v>
      </c>
      <c r="E197" s="6">
        <v>44196</v>
      </c>
      <c r="F197" s="6">
        <f t="shared" si="10"/>
        <v>44286</v>
      </c>
      <c r="G197" s="6" t="str">
        <f>IF('BCT Template'!R196&gt;F197,"Yes","No")</f>
        <v>No</v>
      </c>
      <c r="H197" s="5" t="s">
        <v>182</v>
      </c>
      <c r="I197" s="5" t="s">
        <v>183</v>
      </c>
      <c r="J197" s="5" t="s">
        <v>184</v>
      </c>
      <c r="K197" s="5" t="s">
        <v>185</v>
      </c>
      <c r="L197" s="7" t="s">
        <v>164</v>
      </c>
      <c r="M197" t="str">
        <f t="shared" si="11"/>
        <v>No</v>
      </c>
    </row>
    <row r="198" spans="1:13" ht="15" thickBot="1" x14ac:dyDescent="0.4">
      <c r="A198" s="5" t="s">
        <v>175</v>
      </c>
      <c r="B198" s="5" t="s">
        <v>176</v>
      </c>
      <c r="C198" s="5" t="s">
        <v>394</v>
      </c>
      <c r="D198" s="5">
        <f t="shared" si="9"/>
        <v>77767</v>
      </c>
      <c r="E198" s="6">
        <v>43077</v>
      </c>
      <c r="F198" s="6">
        <f t="shared" si="10"/>
        <v>43167</v>
      </c>
      <c r="G198" s="6" t="str">
        <f>IF('BCT Template'!R197&gt;F198,"Yes","No")</f>
        <v>No</v>
      </c>
      <c r="H198" s="5" t="s">
        <v>189</v>
      </c>
      <c r="I198" s="5" t="s">
        <v>190</v>
      </c>
      <c r="J198" s="5" t="s">
        <v>200</v>
      </c>
      <c r="K198" s="5" t="s">
        <v>201</v>
      </c>
      <c r="L198" s="7" t="s">
        <v>164</v>
      </c>
      <c r="M198" t="str">
        <f t="shared" si="11"/>
        <v>Yes</v>
      </c>
    </row>
    <row r="199" spans="1:13" ht="15" thickBot="1" x14ac:dyDescent="0.4">
      <c r="A199" s="5" t="s">
        <v>175</v>
      </c>
      <c r="B199" s="5" t="s">
        <v>176</v>
      </c>
      <c r="C199" s="5" t="s">
        <v>395</v>
      </c>
      <c r="D199" s="5">
        <f t="shared" si="9"/>
        <v>77847</v>
      </c>
      <c r="E199" s="6">
        <v>44273</v>
      </c>
      <c r="F199" s="6">
        <f t="shared" si="10"/>
        <v>44363</v>
      </c>
      <c r="G199" s="6" t="str">
        <f>IF('BCT Template'!R198&gt;F199,"Yes","No")</f>
        <v>No</v>
      </c>
      <c r="H199" s="5" t="s">
        <v>189</v>
      </c>
      <c r="I199" s="5" t="s">
        <v>190</v>
      </c>
      <c r="J199" s="5" t="s">
        <v>184</v>
      </c>
      <c r="K199" s="5" t="s">
        <v>185</v>
      </c>
      <c r="L199" s="7" t="s">
        <v>164</v>
      </c>
      <c r="M199" t="str">
        <f t="shared" si="11"/>
        <v>No</v>
      </c>
    </row>
    <row r="200" spans="1:13" ht="15" thickBot="1" x14ac:dyDescent="0.4">
      <c r="A200" s="5" t="s">
        <v>175</v>
      </c>
      <c r="B200" s="5" t="s">
        <v>176</v>
      </c>
      <c r="C200" s="5" t="s">
        <v>396</v>
      </c>
      <c r="D200" s="5">
        <f t="shared" si="9"/>
        <v>81248</v>
      </c>
      <c r="E200" s="6">
        <v>44165</v>
      </c>
      <c r="F200" s="6">
        <f t="shared" si="10"/>
        <v>44255</v>
      </c>
      <c r="G200" s="6" t="str">
        <f>IF('BCT Template'!R199&gt;F200,"Yes","No")</f>
        <v>No</v>
      </c>
      <c r="H200" s="5" t="s">
        <v>182</v>
      </c>
      <c r="I200" s="5" t="s">
        <v>183</v>
      </c>
      <c r="J200" s="5" t="s">
        <v>200</v>
      </c>
      <c r="K200" s="5" t="s">
        <v>201</v>
      </c>
      <c r="L200" s="7" t="s">
        <v>164</v>
      </c>
      <c r="M200" t="str">
        <f t="shared" si="11"/>
        <v>Yes</v>
      </c>
    </row>
    <row r="201" spans="1:13" ht="15" thickBot="1" x14ac:dyDescent="0.4">
      <c r="A201" s="5" t="s">
        <v>175</v>
      </c>
      <c r="B201" s="5" t="s">
        <v>176</v>
      </c>
      <c r="C201" s="5" t="s">
        <v>397</v>
      </c>
      <c r="D201" s="5">
        <f t="shared" si="9"/>
        <v>59029</v>
      </c>
      <c r="E201" s="6">
        <v>42247</v>
      </c>
      <c r="F201" s="6">
        <f t="shared" si="10"/>
        <v>42337</v>
      </c>
      <c r="G201" s="6" t="str">
        <f>IF('BCT Template'!R200&gt;F201,"Yes","No")</f>
        <v>No</v>
      </c>
      <c r="H201" s="5" t="s">
        <v>182</v>
      </c>
      <c r="I201" s="5" t="s">
        <v>183</v>
      </c>
      <c r="J201" s="5" t="s">
        <v>200</v>
      </c>
      <c r="K201" s="5" t="s">
        <v>201</v>
      </c>
      <c r="L201" s="7" t="s">
        <v>164</v>
      </c>
      <c r="M201" t="str">
        <f t="shared" si="11"/>
        <v>Yes</v>
      </c>
    </row>
    <row r="202" spans="1:13" ht="15" thickBot="1" x14ac:dyDescent="0.4">
      <c r="A202" s="5" t="s">
        <v>175</v>
      </c>
      <c r="B202" s="5" t="s">
        <v>176</v>
      </c>
      <c r="C202" s="5" t="s">
        <v>398</v>
      </c>
      <c r="D202" s="5">
        <f t="shared" si="9"/>
        <v>57246</v>
      </c>
      <c r="E202" s="6">
        <v>44051</v>
      </c>
      <c r="F202" s="6">
        <f t="shared" si="10"/>
        <v>44141</v>
      </c>
      <c r="G202" s="6" t="str">
        <f>IF('BCT Template'!R201&gt;F202,"Yes","No")</f>
        <v>No</v>
      </c>
      <c r="H202" s="5" t="s">
        <v>189</v>
      </c>
      <c r="I202" s="5" t="s">
        <v>190</v>
      </c>
      <c r="J202" s="5" t="s">
        <v>184</v>
      </c>
      <c r="K202" s="5" t="s">
        <v>185</v>
      </c>
      <c r="L202" s="7" t="s">
        <v>164</v>
      </c>
      <c r="M202" t="str">
        <f t="shared" si="11"/>
        <v>No</v>
      </c>
    </row>
    <row r="203" spans="1:13" ht="15" thickBot="1" x14ac:dyDescent="0.4">
      <c r="A203" s="5" t="s">
        <v>175</v>
      </c>
      <c r="B203" s="5" t="s">
        <v>176</v>
      </c>
      <c r="C203" s="5" t="s">
        <v>399</v>
      </c>
      <c r="D203" s="5">
        <f t="shared" si="9"/>
        <v>81308</v>
      </c>
      <c r="E203" s="6">
        <v>43555</v>
      </c>
      <c r="F203" s="6">
        <f t="shared" si="10"/>
        <v>43645</v>
      </c>
      <c r="G203" s="6" t="str">
        <f>IF('BCT Template'!R202&gt;F203,"Yes","No")</f>
        <v>No</v>
      </c>
      <c r="H203" s="5" t="s">
        <v>182</v>
      </c>
      <c r="I203" s="5" t="s">
        <v>183</v>
      </c>
      <c r="J203" s="5" t="s">
        <v>184</v>
      </c>
      <c r="K203" s="5" t="s">
        <v>185</v>
      </c>
      <c r="L203" s="7" t="s">
        <v>164</v>
      </c>
      <c r="M203" t="str">
        <f t="shared" si="11"/>
        <v>No</v>
      </c>
    </row>
    <row r="204" spans="1:13" ht="15" thickBot="1" x14ac:dyDescent="0.4">
      <c r="A204" s="5" t="s">
        <v>175</v>
      </c>
      <c r="B204" s="5" t="s">
        <v>176</v>
      </c>
      <c r="C204" s="5" t="s">
        <v>400</v>
      </c>
      <c r="D204" s="5">
        <f t="shared" si="9"/>
        <v>82909</v>
      </c>
      <c r="E204" s="6">
        <v>45032</v>
      </c>
      <c r="F204" s="6">
        <f t="shared" si="10"/>
        <v>45122</v>
      </c>
      <c r="G204" s="6" t="str">
        <f>IF('BCT Template'!R203&gt;F204,"Yes","No")</f>
        <v>No</v>
      </c>
      <c r="H204" s="5" t="s">
        <v>210</v>
      </c>
      <c r="I204" s="5" t="s">
        <v>211</v>
      </c>
      <c r="J204" s="5" t="s">
        <v>184</v>
      </c>
      <c r="K204" s="5" t="s">
        <v>185</v>
      </c>
      <c r="L204" s="7" t="s">
        <v>164</v>
      </c>
      <c r="M204" t="str">
        <f t="shared" si="11"/>
        <v>No</v>
      </c>
    </row>
    <row r="205" spans="1:13" ht="15" thickBot="1" x14ac:dyDescent="0.4">
      <c r="A205" s="5" t="s">
        <v>175</v>
      </c>
      <c r="B205" s="5" t="s">
        <v>176</v>
      </c>
      <c r="C205" s="5" t="s">
        <v>401</v>
      </c>
      <c r="D205" s="5">
        <f t="shared" si="9"/>
        <v>21267</v>
      </c>
      <c r="E205" s="6">
        <v>44270</v>
      </c>
      <c r="F205" s="6">
        <f t="shared" si="10"/>
        <v>44360</v>
      </c>
      <c r="G205" s="6" t="str">
        <f>IF('BCT Template'!R204&gt;F205,"Yes","No")</f>
        <v>No</v>
      </c>
      <c r="H205" s="5" t="s">
        <v>178</v>
      </c>
      <c r="I205" s="5" t="s">
        <v>179</v>
      </c>
      <c r="J205" s="5" t="s">
        <v>35</v>
      </c>
      <c r="K205" s="5" t="s">
        <v>180</v>
      </c>
      <c r="L205" s="7" t="s">
        <v>164</v>
      </c>
      <c r="M205" t="str">
        <f t="shared" si="11"/>
        <v>Yes</v>
      </c>
    </row>
    <row r="206" spans="1:13" ht="15" thickBot="1" x14ac:dyDescent="0.4">
      <c r="A206" s="5" t="s">
        <v>175</v>
      </c>
      <c r="B206" s="5" t="s">
        <v>176</v>
      </c>
      <c r="C206" s="5" t="s">
        <v>402</v>
      </c>
      <c r="D206" s="5">
        <f t="shared" si="9"/>
        <v>80600</v>
      </c>
      <c r="E206" s="6">
        <v>44196</v>
      </c>
      <c r="F206" s="6">
        <f t="shared" si="10"/>
        <v>44286</v>
      </c>
      <c r="G206" s="6" t="str">
        <f>IF('BCT Template'!R205&gt;F206,"Yes","No")</f>
        <v>No</v>
      </c>
      <c r="H206" s="5" t="s">
        <v>182</v>
      </c>
      <c r="I206" s="5" t="s">
        <v>183</v>
      </c>
      <c r="J206" s="5" t="s">
        <v>184</v>
      </c>
      <c r="K206" s="5" t="s">
        <v>185</v>
      </c>
      <c r="L206" s="7" t="s">
        <v>164</v>
      </c>
      <c r="M206" t="str">
        <f t="shared" si="11"/>
        <v>No</v>
      </c>
    </row>
    <row r="207" spans="1:13" ht="15" thickBot="1" x14ac:dyDescent="0.4">
      <c r="A207" s="5" t="s">
        <v>175</v>
      </c>
      <c r="B207" s="5" t="s">
        <v>176</v>
      </c>
      <c r="C207" s="5" t="s">
        <v>403</v>
      </c>
      <c r="D207" s="5">
        <f t="shared" si="9"/>
        <v>22773</v>
      </c>
      <c r="E207" s="6">
        <v>44012</v>
      </c>
      <c r="F207" s="6">
        <f t="shared" si="10"/>
        <v>44102</v>
      </c>
      <c r="G207" s="6" t="str">
        <f>IF('BCT Template'!R206&gt;F207,"Yes","No")</f>
        <v>No</v>
      </c>
      <c r="H207" s="5" t="s">
        <v>178</v>
      </c>
      <c r="I207" s="5" t="s">
        <v>179</v>
      </c>
      <c r="J207" s="5" t="s">
        <v>35</v>
      </c>
      <c r="K207" s="5" t="s">
        <v>180</v>
      </c>
      <c r="L207" s="7" t="s">
        <v>164</v>
      </c>
      <c r="M207" t="str">
        <f t="shared" si="11"/>
        <v>Yes</v>
      </c>
    </row>
    <row r="208" spans="1:13" ht="15" thickBot="1" x14ac:dyDescent="0.4">
      <c r="A208" s="5" t="s">
        <v>175</v>
      </c>
      <c r="B208" s="5" t="s">
        <v>176</v>
      </c>
      <c r="C208" s="5" t="s">
        <v>404</v>
      </c>
      <c r="D208" s="5">
        <f t="shared" si="9"/>
        <v>82828</v>
      </c>
      <c r="E208" s="6">
        <v>44178</v>
      </c>
      <c r="F208" s="6">
        <f t="shared" si="10"/>
        <v>44268</v>
      </c>
      <c r="G208" s="6" t="str">
        <f>IF('BCT Template'!R207&gt;F208,"Yes","No")</f>
        <v>No</v>
      </c>
      <c r="H208" s="5" t="s">
        <v>210</v>
      </c>
      <c r="I208" s="5" t="s">
        <v>211</v>
      </c>
      <c r="J208" s="5" t="s">
        <v>184</v>
      </c>
      <c r="K208" s="5" t="s">
        <v>185</v>
      </c>
      <c r="L208" s="7" t="s">
        <v>164</v>
      </c>
      <c r="M208" t="str">
        <f t="shared" si="11"/>
        <v>No</v>
      </c>
    </row>
    <row r="209" spans="1:13" ht="15" thickBot="1" x14ac:dyDescent="0.4">
      <c r="A209" s="5" t="s">
        <v>175</v>
      </c>
      <c r="B209" s="5" t="s">
        <v>176</v>
      </c>
      <c r="C209" s="5" t="s">
        <v>405</v>
      </c>
      <c r="D209" s="5">
        <f t="shared" si="9"/>
        <v>30056</v>
      </c>
      <c r="E209" s="6">
        <v>43100</v>
      </c>
      <c r="F209" s="6">
        <f t="shared" si="10"/>
        <v>43190</v>
      </c>
      <c r="G209" s="6" t="str">
        <f>IF('BCT Template'!R208&gt;F209,"Yes","No")</f>
        <v>No</v>
      </c>
      <c r="H209" s="5" t="s">
        <v>178</v>
      </c>
      <c r="I209" s="5" t="s">
        <v>179</v>
      </c>
      <c r="J209" s="5" t="s">
        <v>35</v>
      </c>
      <c r="K209" s="5" t="s">
        <v>180</v>
      </c>
      <c r="L209" s="7" t="s">
        <v>164</v>
      </c>
      <c r="M209" t="str">
        <f t="shared" si="11"/>
        <v>Yes</v>
      </c>
    </row>
    <row r="210" spans="1:13" ht="15" thickBot="1" x14ac:dyDescent="0.4">
      <c r="A210" s="5" t="s">
        <v>175</v>
      </c>
      <c r="B210" s="5" t="s">
        <v>176</v>
      </c>
      <c r="C210" s="5" t="s">
        <v>406</v>
      </c>
      <c r="D210" s="5">
        <f t="shared" si="9"/>
        <v>30921</v>
      </c>
      <c r="E210" s="6">
        <v>43616</v>
      </c>
      <c r="F210" s="6">
        <f t="shared" si="10"/>
        <v>43706</v>
      </c>
      <c r="G210" s="6" t="str">
        <f>IF('BCT Template'!R209&gt;F210,"Yes","No")</f>
        <v>No</v>
      </c>
      <c r="H210" s="5" t="s">
        <v>178</v>
      </c>
      <c r="I210" s="5" t="s">
        <v>179</v>
      </c>
      <c r="J210" s="5" t="s">
        <v>35</v>
      </c>
      <c r="K210" s="5" t="s">
        <v>180</v>
      </c>
      <c r="L210" s="7" t="s">
        <v>164</v>
      </c>
      <c r="M210" t="str">
        <f t="shared" si="11"/>
        <v>Yes</v>
      </c>
    </row>
    <row r="211" spans="1:13" ht="15" thickBot="1" x14ac:dyDescent="0.4">
      <c r="A211" s="5" t="s">
        <v>175</v>
      </c>
      <c r="B211" s="5" t="s">
        <v>176</v>
      </c>
      <c r="C211" s="5" t="s">
        <v>407</v>
      </c>
      <c r="D211" s="5">
        <f t="shared" si="9"/>
        <v>59051</v>
      </c>
      <c r="E211" s="6">
        <v>43830</v>
      </c>
      <c r="F211" s="6">
        <f t="shared" si="10"/>
        <v>43920</v>
      </c>
      <c r="G211" s="6" t="str">
        <f>IF('BCT Template'!R210&gt;F211,"Yes","No")</f>
        <v>No</v>
      </c>
      <c r="H211" s="5" t="s">
        <v>182</v>
      </c>
      <c r="I211" s="5" t="s">
        <v>183</v>
      </c>
      <c r="J211" s="5" t="s">
        <v>184</v>
      </c>
      <c r="K211" s="5" t="s">
        <v>185</v>
      </c>
      <c r="L211" s="7" t="s">
        <v>164</v>
      </c>
      <c r="M211" t="str">
        <f t="shared" si="11"/>
        <v>No</v>
      </c>
    </row>
    <row r="212" spans="1:13" ht="15" thickBot="1" x14ac:dyDescent="0.4">
      <c r="A212" s="5" t="s">
        <v>175</v>
      </c>
      <c r="B212" s="5" t="s">
        <v>176</v>
      </c>
      <c r="C212" s="5" t="s">
        <v>408</v>
      </c>
      <c r="D212" s="5">
        <f t="shared" si="9"/>
        <v>31322</v>
      </c>
      <c r="E212" s="6">
        <v>44286</v>
      </c>
      <c r="F212" s="6">
        <f t="shared" si="10"/>
        <v>44376</v>
      </c>
      <c r="G212" s="6" t="str">
        <f>IF('BCT Template'!R211&gt;F212,"Yes","No")</f>
        <v>No</v>
      </c>
      <c r="H212" s="5" t="s">
        <v>178</v>
      </c>
      <c r="I212" s="5" t="s">
        <v>179</v>
      </c>
      <c r="J212" s="5" t="s">
        <v>35</v>
      </c>
      <c r="K212" s="5" t="s">
        <v>180</v>
      </c>
      <c r="L212" s="7" t="s">
        <v>164</v>
      </c>
      <c r="M212" t="str">
        <f t="shared" si="11"/>
        <v>Yes</v>
      </c>
    </row>
    <row r="213" spans="1:13" ht="15" thickBot="1" x14ac:dyDescent="0.4">
      <c r="A213" s="5" t="s">
        <v>175</v>
      </c>
      <c r="B213" s="5" t="s">
        <v>176</v>
      </c>
      <c r="C213" s="5" t="s">
        <v>409</v>
      </c>
      <c r="D213" s="5">
        <f t="shared" si="9"/>
        <v>82434</v>
      </c>
      <c r="E213" s="6">
        <v>44210</v>
      </c>
      <c r="F213" s="6">
        <f t="shared" si="10"/>
        <v>44300</v>
      </c>
      <c r="G213" s="6" t="str">
        <f>IF('BCT Template'!R212&gt;F213,"Yes","No")</f>
        <v>No</v>
      </c>
      <c r="H213" s="5" t="s">
        <v>210</v>
      </c>
      <c r="I213" s="5" t="s">
        <v>211</v>
      </c>
      <c r="J213" s="5" t="s">
        <v>184</v>
      </c>
      <c r="K213" s="5" t="s">
        <v>185</v>
      </c>
      <c r="L213" s="7" t="s">
        <v>164</v>
      </c>
      <c r="M213" t="str">
        <f t="shared" si="11"/>
        <v>No</v>
      </c>
    </row>
    <row r="214" spans="1:13" ht="15" thickBot="1" x14ac:dyDescent="0.4">
      <c r="A214" s="5" t="s">
        <v>175</v>
      </c>
      <c r="B214" s="5" t="s">
        <v>176</v>
      </c>
      <c r="C214" s="5" t="s">
        <v>410</v>
      </c>
      <c r="D214" s="5">
        <f t="shared" si="9"/>
        <v>80778</v>
      </c>
      <c r="E214" s="6">
        <v>43677</v>
      </c>
      <c r="F214" s="6">
        <f t="shared" si="10"/>
        <v>43767</v>
      </c>
      <c r="G214" s="6" t="str">
        <f>IF('BCT Template'!R213&gt;F214,"Yes","No")</f>
        <v>No</v>
      </c>
      <c r="H214" s="5" t="s">
        <v>182</v>
      </c>
      <c r="I214" s="5" t="s">
        <v>183</v>
      </c>
      <c r="J214" s="5" t="s">
        <v>200</v>
      </c>
      <c r="K214" s="5" t="s">
        <v>201</v>
      </c>
      <c r="L214" s="7" t="s">
        <v>164</v>
      </c>
      <c r="M214" t="str">
        <f t="shared" si="11"/>
        <v>Yes</v>
      </c>
    </row>
    <row r="215" spans="1:13" ht="15" thickBot="1" x14ac:dyDescent="0.4">
      <c r="A215" s="5" t="s">
        <v>175</v>
      </c>
      <c r="B215" s="5" t="s">
        <v>176</v>
      </c>
      <c r="C215" s="5" t="s">
        <v>411</v>
      </c>
      <c r="D215" s="5">
        <f t="shared" si="9"/>
        <v>30779</v>
      </c>
      <c r="E215" s="6">
        <v>43616</v>
      </c>
      <c r="F215" s="6">
        <f t="shared" si="10"/>
        <v>43706</v>
      </c>
      <c r="G215" s="6" t="str">
        <f>IF('BCT Template'!R214&gt;F215,"Yes","No")</f>
        <v>No</v>
      </c>
      <c r="H215" s="5" t="s">
        <v>178</v>
      </c>
      <c r="I215" s="5" t="s">
        <v>179</v>
      </c>
      <c r="J215" s="5" t="s">
        <v>35</v>
      </c>
      <c r="K215" s="5" t="s">
        <v>180</v>
      </c>
      <c r="L215" s="7" t="s">
        <v>164</v>
      </c>
      <c r="M215" t="str">
        <f t="shared" si="11"/>
        <v>Yes</v>
      </c>
    </row>
    <row r="216" spans="1:13" ht="15" thickBot="1" x14ac:dyDescent="0.4">
      <c r="A216" s="5" t="s">
        <v>175</v>
      </c>
      <c r="B216" s="5" t="s">
        <v>176</v>
      </c>
      <c r="C216" s="5" t="s">
        <v>412</v>
      </c>
      <c r="D216" s="5">
        <f t="shared" si="9"/>
        <v>79383</v>
      </c>
      <c r="E216" s="6">
        <v>43265</v>
      </c>
      <c r="F216" s="6">
        <f t="shared" si="10"/>
        <v>43355</v>
      </c>
      <c r="G216" s="6" t="str">
        <f>IF('BCT Template'!R215&gt;F216,"Yes","No")</f>
        <v>No</v>
      </c>
      <c r="H216" s="5" t="s">
        <v>189</v>
      </c>
      <c r="I216" s="5" t="s">
        <v>190</v>
      </c>
      <c r="J216" s="5" t="s">
        <v>200</v>
      </c>
      <c r="K216" s="5" t="s">
        <v>201</v>
      </c>
      <c r="L216" s="7" t="s">
        <v>164</v>
      </c>
      <c r="M216" t="str">
        <f t="shared" si="11"/>
        <v>Yes</v>
      </c>
    </row>
    <row r="217" spans="1:13" ht="15" thickBot="1" x14ac:dyDescent="0.4">
      <c r="A217" s="5" t="s">
        <v>175</v>
      </c>
      <c r="B217" s="5" t="s">
        <v>176</v>
      </c>
      <c r="C217" s="5" t="s">
        <v>413</v>
      </c>
      <c r="D217" s="5">
        <f t="shared" si="9"/>
        <v>57148</v>
      </c>
      <c r="E217" s="6">
        <v>44135</v>
      </c>
      <c r="F217" s="6">
        <f t="shared" si="10"/>
        <v>44225</v>
      </c>
      <c r="G217" s="6" t="str">
        <f>IF('BCT Template'!R216&gt;F217,"Yes","No")</f>
        <v>No</v>
      </c>
      <c r="H217" s="5" t="s">
        <v>189</v>
      </c>
      <c r="I217" s="5" t="s">
        <v>190</v>
      </c>
      <c r="J217" s="5" t="s">
        <v>184</v>
      </c>
      <c r="K217" s="5" t="s">
        <v>185</v>
      </c>
      <c r="L217" s="7" t="s">
        <v>164</v>
      </c>
      <c r="M217" t="str">
        <f t="shared" si="11"/>
        <v>No</v>
      </c>
    </row>
    <row r="218" spans="1:13" ht="15" thickBot="1" x14ac:dyDescent="0.4">
      <c r="A218" s="5" t="s">
        <v>175</v>
      </c>
      <c r="B218" s="5" t="s">
        <v>176</v>
      </c>
      <c r="C218" s="5" t="s">
        <v>414</v>
      </c>
      <c r="D218" s="5">
        <f t="shared" si="9"/>
        <v>81185</v>
      </c>
      <c r="E218" s="6">
        <v>43343</v>
      </c>
      <c r="F218" s="6">
        <f t="shared" si="10"/>
        <v>43433</v>
      </c>
      <c r="G218" s="6" t="str">
        <f>IF('BCT Template'!R217&gt;F218,"Yes","No")</f>
        <v>No</v>
      </c>
      <c r="H218" s="5" t="s">
        <v>182</v>
      </c>
      <c r="I218" s="5" t="s">
        <v>183</v>
      </c>
      <c r="J218" s="5" t="s">
        <v>200</v>
      </c>
      <c r="K218" s="5" t="s">
        <v>201</v>
      </c>
      <c r="L218" s="7" t="s">
        <v>164</v>
      </c>
      <c r="M218" t="str">
        <f t="shared" si="11"/>
        <v>Yes</v>
      </c>
    </row>
    <row r="219" spans="1:13" ht="15" thickBot="1" x14ac:dyDescent="0.4">
      <c r="A219" s="5" t="s">
        <v>175</v>
      </c>
      <c r="B219" s="5" t="s">
        <v>176</v>
      </c>
      <c r="C219" s="5" t="s">
        <v>415</v>
      </c>
      <c r="D219" s="5">
        <f t="shared" si="9"/>
        <v>57159</v>
      </c>
      <c r="E219" s="6">
        <v>43100</v>
      </c>
      <c r="F219" s="6">
        <f t="shared" si="10"/>
        <v>43190</v>
      </c>
      <c r="G219" s="6" t="str">
        <f>IF('BCT Template'!R218&gt;F219,"Yes","No")</f>
        <v>No</v>
      </c>
      <c r="H219" s="5" t="s">
        <v>189</v>
      </c>
      <c r="I219" s="5" t="s">
        <v>190</v>
      </c>
      <c r="J219" s="5" t="s">
        <v>184</v>
      </c>
      <c r="K219" s="5" t="s">
        <v>185</v>
      </c>
      <c r="L219" s="7" t="s">
        <v>164</v>
      </c>
      <c r="M219" t="str">
        <f t="shared" si="11"/>
        <v>No</v>
      </c>
    </row>
    <row r="220" spans="1:13" ht="15" thickBot="1" x14ac:dyDescent="0.4">
      <c r="A220" s="5" t="s">
        <v>175</v>
      </c>
      <c r="B220" s="5" t="s">
        <v>176</v>
      </c>
      <c r="C220" s="5" t="s">
        <v>416</v>
      </c>
      <c r="D220" s="5">
        <f t="shared" si="9"/>
        <v>30139</v>
      </c>
      <c r="E220" s="6">
        <v>40543</v>
      </c>
      <c r="F220" s="6">
        <f t="shared" si="10"/>
        <v>40633</v>
      </c>
      <c r="G220" s="6" t="str">
        <f>IF('BCT Template'!R219&gt;F220,"Yes","No")</f>
        <v>No</v>
      </c>
      <c r="H220" s="5" t="s">
        <v>178</v>
      </c>
      <c r="I220" s="5" t="s">
        <v>179</v>
      </c>
      <c r="J220" s="5" t="s">
        <v>35</v>
      </c>
      <c r="K220" s="5" t="s">
        <v>180</v>
      </c>
      <c r="L220" s="7" t="s">
        <v>164</v>
      </c>
      <c r="M220" t="str">
        <f t="shared" si="11"/>
        <v>Yes</v>
      </c>
    </row>
    <row r="221" spans="1:13" ht="15" thickBot="1" x14ac:dyDescent="0.4">
      <c r="A221" s="5" t="s">
        <v>175</v>
      </c>
      <c r="B221" s="5" t="s">
        <v>176</v>
      </c>
      <c r="C221" s="5" t="s">
        <v>417</v>
      </c>
      <c r="D221" s="5">
        <f t="shared" si="9"/>
        <v>79135</v>
      </c>
      <c r="E221" s="6">
        <v>43585</v>
      </c>
      <c r="F221" s="6">
        <f t="shared" si="10"/>
        <v>43675</v>
      </c>
      <c r="G221" s="6" t="str">
        <f>IF('BCT Template'!R220&gt;F221,"Yes","No")</f>
        <v>No</v>
      </c>
      <c r="H221" s="5" t="s">
        <v>189</v>
      </c>
      <c r="I221" s="5" t="s">
        <v>190</v>
      </c>
      <c r="J221" s="5" t="s">
        <v>200</v>
      </c>
      <c r="K221" s="5" t="s">
        <v>201</v>
      </c>
      <c r="L221" s="7" t="s">
        <v>164</v>
      </c>
      <c r="M221" t="str">
        <f t="shared" si="11"/>
        <v>Yes</v>
      </c>
    </row>
    <row r="222" spans="1:13" ht="15" thickBot="1" x14ac:dyDescent="0.4">
      <c r="A222" s="5" t="s">
        <v>175</v>
      </c>
      <c r="B222" s="5" t="s">
        <v>176</v>
      </c>
      <c r="C222" s="5" t="s">
        <v>418</v>
      </c>
      <c r="D222" s="5">
        <f t="shared" si="9"/>
        <v>57576</v>
      </c>
      <c r="E222" s="6">
        <v>43397</v>
      </c>
      <c r="F222" s="6">
        <f t="shared" si="10"/>
        <v>43487</v>
      </c>
      <c r="G222" s="6" t="str">
        <f>IF('BCT Template'!R221&gt;F222,"Yes","No")</f>
        <v>No</v>
      </c>
      <c r="H222" s="5" t="s">
        <v>189</v>
      </c>
      <c r="I222" s="5" t="s">
        <v>190</v>
      </c>
      <c r="J222" s="5" t="s">
        <v>200</v>
      </c>
      <c r="K222" s="5" t="s">
        <v>201</v>
      </c>
      <c r="L222" s="7" t="s">
        <v>164</v>
      </c>
      <c r="M222" t="str">
        <f t="shared" si="11"/>
        <v>Yes</v>
      </c>
    </row>
    <row r="223" spans="1:13" ht="15" thickBot="1" x14ac:dyDescent="0.4">
      <c r="A223" s="5" t="s">
        <v>175</v>
      </c>
      <c r="B223" s="5" t="s">
        <v>176</v>
      </c>
      <c r="C223" s="5" t="s">
        <v>419</v>
      </c>
      <c r="D223" s="5">
        <f t="shared" si="9"/>
        <v>59252</v>
      </c>
      <c r="E223" s="6">
        <v>43921</v>
      </c>
      <c r="F223" s="6">
        <f t="shared" si="10"/>
        <v>44011</v>
      </c>
      <c r="G223" s="6" t="str">
        <f>IF('BCT Template'!R222&gt;F223,"Yes","No")</f>
        <v>No</v>
      </c>
      <c r="H223" s="5" t="s">
        <v>182</v>
      </c>
      <c r="I223" s="5" t="s">
        <v>183</v>
      </c>
      <c r="J223" s="5" t="s">
        <v>200</v>
      </c>
      <c r="K223" s="5" t="s">
        <v>201</v>
      </c>
      <c r="L223" s="7" t="s">
        <v>164</v>
      </c>
      <c r="M223" t="str">
        <f t="shared" si="11"/>
        <v>Yes</v>
      </c>
    </row>
    <row r="224" spans="1:13" ht="15" thickBot="1" x14ac:dyDescent="0.4">
      <c r="A224" s="5" t="s">
        <v>175</v>
      </c>
      <c r="B224" s="5" t="s">
        <v>176</v>
      </c>
      <c r="C224" s="5" t="s">
        <v>420</v>
      </c>
      <c r="D224" s="5">
        <f t="shared" si="9"/>
        <v>83116</v>
      </c>
      <c r="E224" s="6">
        <v>45326</v>
      </c>
      <c r="F224" s="6">
        <f t="shared" si="10"/>
        <v>45416</v>
      </c>
      <c r="G224" s="6" t="str">
        <f>IF('BCT Template'!R223&gt;F224,"Yes","No")</f>
        <v>No</v>
      </c>
      <c r="H224" s="5" t="s">
        <v>210</v>
      </c>
      <c r="I224" s="5" t="s">
        <v>211</v>
      </c>
      <c r="J224" s="5" t="s">
        <v>184</v>
      </c>
      <c r="K224" s="5" t="s">
        <v>185</v>
      </c>
      <c r="L224" s="7" t="s">
        <v>164</v>
      </c>
      <c r="M224" t="str">
        <f t="shared" si="11"/>
        <v>No</v>
      </c>
    </row>
    <row r="225" spans="1:13" ht="15" thickBot="1" x14ac:dyDescent="0.4">
      <c r="A225" s="5" t="s">
        <v>175</v>
      </c>
      <c r="B225" s="5" t="s">
        <v>176</v>
      </c>
      <c r="C225" s="5" t="s">
        <v>421</v>
      </c>
      <c r="D225" s="5">
        <f t="shared" si="9"/>
        <v>25144</v>
      </c>
      <c r="E225" s="6">
        <v>41912</v>
      </c>
      <c r="F225" s="6">
        <f t="shared" si="10"/>
        <v>42002</v>
      </c>
      <c r="G225" s="6" t="str">
        <f>IF('BCT Template'!R224&gt;F225,"Yes","No")</f>
        <v>No</v>
      </c>
      <c r="H225" s="5" t="s">
        <v>240</v>
      </c>
      <c r="I225" s="5" t="s">
        <v>241</v>
      </c>
      <c r="J225" s="5" t="s">
        <v>35</v>
      </c>
      <c r="K225" s="5" t="s">
        <v>180</v>
      </c>
      <c r="L225" s="7" t="s">
        <v>164</v>
      </c>
      <c r="M225" t="str">
        <f t="shared" si="11"/>
        <v>Yes</v>
      </c>
    </row>
    <row r="226" spans="1:13" ht="15" thickBot="1" x14ac:dyDescent="0.4">
      <c r="A226" s="5" t="s">
        <v>175</v>
      </c>
      <c r="B226" s="5" t="s">
        <v>176</v>
      </c>
      <c r="C226" s="5" t="s">
        <v>422</v>
      </c>
      <c r="D226" s="5">
        <f t="shared" si="9"/>
        <v>21888</v>
      </c>
      <c r="E226" s="6">
        <v>43281</v>
      </c>
      <c r="F226" s="6">
        <f t="shared" si="10"/>
        <v>43371</v>
      </c>
      <c r="G226" s="6" t="str">
        <f>IF('BCT Template'!R225&gt;F226,"Yes","No")</f>
        <v>No</v>
      </c>
      <c r="H226" s="5" t="s">
        <v>178</v>
      </c>
      <c r="I226" s="5" t="s">
        <v>179</v>
      </c>
      <c r="J226" s="5" t="s">
        <v>35</v>
      </c>
      <c r="K226" s="5" t="s">
        <v>180</v>
      </c>
      <c r="L226" s="7" t="s">
        <v>164</v>
      </c>
      <c r="M226" t="str">
        <f t="shared" si="11"/>
        <v>Yes</v>
      </c>
    </row>
    <row r="227" spans="1:13" ht="15" thickBot="1" x14ac:dyDescent="0.4">
      <c r="A227" s="5" t="s">
        <v>175</v>
      </c>
      <c r="B227" s="5" t="s">
        <v>176</v>
      </c>
      <c r="C227" s="5" t="s">
        <v>423</v>
      </c>
      <c r="D227" s="5">
        <f t="shared" si="9"/>
        <v>58768</v>
      </c>
      <c r="E227" s="6">
        <v>43201</v>
      </c>
      <c r="F227" s="6">
        <f t="shared" si="10"/>
        <v>43291</v>
      </c>
      <c r="G227" s="6" t="str">
        <f>IF('BCT Template'!R226&gt;F227,"Yes","No")</f>
        <v>No</v>
      </c>
      <c r="H227" s="5" t="s">
        <v>182</v>
      </c>
      <c r="I227" s="5" t="s">
        <v>183</v>
      </c>
      <c r="J227" s="5" t="s">
        <v>200</v>
      </c>
      <c r="K227" s="5" t="s">
        <v>201</v>
      </c>
      <c r="L227" s="7" t="s">
        <v>164</v>
      </c>
      <c r="M227" t="str">
        <f t="shared" si="11"/>
        <v>Yes</v>
      </c>
    </row>
    <row r="228" spans="1:13" ht="15" thickBot="1" x14ac:dyDescent="0.4">
      <c r="A228" s="5" t="s">
        <v>175</v>
      </c>
      <c r="B228" s="5" t="s">
        <v>176</v>
      </c>
      <c r="C228" s="5" t="s">
        <v>424</v>
      </c>
      <c r="D228" s="5">
        <f t="shared" si="9"/>
        <v>59635</v>
      </c>
      <c r="E228" s="6">
        <v>41029</v>
      </c>
      <c r="F228" s="6">
        <f t="shared" si="10"/>
        <v>41119</v>
      </c>
      <c r="G228" s="6" t="str">
        <f>IF('BCT Template'!R227&gt;F228,"Yes","No")</f>
        <v>No</v>
      </c>
      <c r="H228" s="5" t="s">
        <v>182</v>
      </c>
      <c r="I228" s="5" t="s">
        <v>183</v>
      </c>
      <c r="J228" s="5" t="s">
        <v>200</v>
      </c>
      <c r="K228" s="5" t="s">
        <v>201</v>
      </c>
      <c r="L228" s="7" t="s">
        <v>164</v>
      </c>
      <c r="M228" t="str">
        <f t="shared" si="11"/>
        <v>Yes</v>
      </c>
    </row>
    <row r="229" spans="1:13" ht="15" thickBot="1" x14ac:dyDescent="0.4">
      <c r="A229" s="5" t="s">
        <v>175</v>
      </c>
      <c r="B229" s="5" t="s">
        <v>176</v>
      </c>
      <c r="C229" s="5" t="s">
        <v>425</v>
      </c>
      <c r="D229" s="5">
        <f t="shared" si="9"/>
        <v>59147</v>
      </c>
      <c r="E229" s="6">
        <v>43220</v>
      </c>
      <c r="F229" s="6">
        <f t="shared" si="10"/>
        <v>43310</v>
      </c>
      <c r="G229" s="6" t="str">
        <f>IF('BCT Template'!R228&gt;F229,"Yes","No")</f>
        <v>No</v>
      </c>
      <c r="H229" s="5" t="s">
        <v>182</v>
      </c>
      <c r="I229" s="5" t="s">
        <v>183</v>
      </c>
      <c r="J229" s="5" t="s">
        <v>200</v>
      </c>
      <c r="K229" s="5" t="s">
        <v>201</v>
      </c>
      <c r="L229" s="7" t="s">
        <v>164</v>
      </c>
      <c r="M229" t="str">
        <f t="shared" si="11"/>
        <v>Yes</v>
      </c>
    </row>
    <row r="230" spans="1:13" ht="15" thickBot="1" x14ac:dyDescent="0.4">
      <c r="A230" s="5" t="s">
        <v>175</v>
      </c>
      <c r="B230" s="5" t="s">
        <v>176</v>
      </c>
      <c r="C230" s="5" t="s">
        <v>426</v>
      </c>
      <c r="D230" s="5">
        <f t="shared" si="9"/>
        <v>21286</v>
      </c>
      <c r="E230" s="6">
        <v>44316</v>
      </c>
      <c r="F230" s="6">
        <f t="shared" si="10"/>
        <v>44406</v>
      </c>
      <c r="G230" s="6" t="str">
        <f>IF('BCT Template'!R229&gt;F230,"Yes","No")</f>
        <v>No</v>
      </c>
      <c r="H230" s="5" t="s">
        <v>178</v>
      </c>
      <c r="I230" s="5" t="s">
        <v>179</v>
      </c>
      <c r="J230" s="5" t="s">
        <v>35</v>
      </c>
      <c r="K230" s="5" t="s">
        <v>180</v>
      </c>
      <c r="L230" s="7" t="s">
        <v>164</v>
      </c>
      <c r="M230" t="str">
        <f t="shared" si="11"/>
        <v>Yes</v>
      </c>
    </row>
    <row r="231" spans="1:13" ht="15" thickBot="1" x14ac:dyDescent="0.4">
      <c r="A231" s="5" t="s">
        <v>175</v>
      </c>
      <c r="B231" s="5" t="s">
        <v>176</v>
      </c>
      <c r="C231" s="5" t="s">
        <v>427</v>
      </c>
      <c r="D231" s="5">
        <f t="shared" si="9"/>
        <v>31211</v>
      </c>
      <c r="E231" s="6">
        <v>41486</v>
      </c>
      <c r="F231" s="6">
        <f t="shared" si="10"/>
        <v>41576</v>
      </c>
      <c r="G231" s="6" t="str">
        <f>IF('BCT Template'!R230&gt;F231,"Yes","No")</f>
        <v>No</v>
      </c>
      <c r="H231" s="5" t="s">
        <v>178</v>
      </c>
      <c r="I231" s="5" t="s">
        <v>179</v>
      </c>
      <c r="J231" s="5" t="s">
        <v>35</v>
      </c>
      <c r="K231" s="5" t="s">
        <v>180</v>
      </c>
      <c r="L231" s="7" t="s">
        <v>164</v>
      </c>
      <c r="M231" t="str">
        <f t="shared" si="11"/>
        <v>Yes</v>
      </c>
    </row>
    <row r="232" spans="1:13" ht="15" thickBot="1" x14ac:dyDescent="0.4">
      <c r="A232" s="5" t="s">
        <v>175</v>
      </c>
      <c r="B232" s="5" t="s">
        <v>176</v>
      </c>
      <c r="C232" s="5" t="s">
        <v>428</v>
      </c>
      <c r="D232" s="5">
        <f t="shared" si="9"/>
        <v>31396</v>
      </c>
      <c r="E232" s="6">
        <v>43861</v>
      </c>
      <c r="F232" s="6">
        <f t="shared" si="10"/>
        <v>43951</v>
      </c>
      <c r="G232" s="6" t="str">
        <f>IF('BCT Template'!R231&gt;F232,"Yes","No")</f>
        <v>No</v>
      </c>
      <c r="H232" s="5" t="s">
        <v>178</v>
      </c>
      <c r="I232" s="5" t="s">
        <v>179</v>
      </c>
      <c r="J232" s="5" t="s">
        <v>35</v>
      </c>
      <c r="K232" s="5" t="s">
        <v>180</v>
      </c>
      <c r="L232" s="7" t="s">
        <v>164</v>
      </c>
      <c r="M232" t="str">
        <f t="shared" si="11"/>
        <v>Yes</v>
      </c>
    </row>
    <row r="233" spans="1:13" ht="15" thickBot="1" x14ac:dyDescent="0.4">
      <c r="A233" s="5" t="s">
        <v>175</v>
      </c>
      <c r="B233" s="5" t="s">
        <v>176</v>
      </c>
      <c r="C233" s="5" t="s">
        <v>429</v>
      </c>
      <c r="D233" s="5">
        <f t="shared" si="9"/>
        <v>78079</v>
      </c>
      <c r="E233" s="6">
        <v>43717</v>
      </c>
      <c r="F233" s="6">
        <f t="shared" si="10"/>
        <v>43807</v>
      </c>
      <c r="G233" s="6" t="str">
        <f>IF('BCT Template'!R232&gt;F233,"Yes","No")</f>
        <v>No</v>
      </c>
      <c r="H233" s="5" t="s">
        <v>189</v>
      </c>
      <c r="I233" s="5" t="s">
        <v>190</v>
      </c>
      <c r="J233" s="5" t="s">
        <v>184</v>
      </c>
      <c r="K233" s="5" t="s">
        <v>185</v>
      </c>
      <c r="L233" s="7" t="s">
        <v>164</v>
      </c>
      <c r="M233" t="str">
        <f t="shared" si="11"/>
        <v>No</v>
      </c>
    </row>
    <row r="234" spans="1:13" ht="15" thickBot="1" x14ac:dyDescent="0.4">
      <c r="A234" s="5" t="s">
        <v>175</v>
      </c>
      <c r="B234" s="5" t="s">
        <v>176</v>
      </c>
      <c r="C234" s="5" t="s">
        <v>430</v>
      </c>
      <c r="D234" s="5">
        <f t="shared" si="9"/>
        <v>29064</v>
      </c>
      <c r="E234" s="6">
        <v>44074</v>
      </c>
      <c r="F234" s="6">
        <f t="shared" si="10"/>
        <v>44164</v>
      </c>
      <c r="G234" s="6" t="str">
        <f>IF('BCT Template'!R233&gt;F234,"Yes","No")</f>
        <v>No</v>
      </c>
      <c r="H234" s="5" t="s">
        <v>178</v>
      </c>
      <c r="I234" s="5" t="s">
        <v>179</v>
      </c>
      <c r="J234" s="5" t="s">
        <v>35</v>
      </c>
      <c r="K234" s="5" t="s">
        <v>180</v>
      </c>
      <c r="L234" s="7" t="s">
        <v>164</v>
      </c>
      <c r="M234" t="str">
        <f t="shared" si="11"/>
        <v>Yes</v>
      </c>
    </row>
    <row r="235" spans="1:13" ht="15" thickBot="1" x14ac:dyDescent="0.4">
      <c r="A235" s="5" t="s">
        <v>175</v>
      </c>
      <c r="B235" s="5" t="s">
        <v>176</v>
      </c>
      <c r="C235" s="5" t="s">
        <v>431</v>
      </c>
      <c r="D235" s="5">
        <f t="shared" si="9"/>
        <v>58754</v>
      </c>
      <c r="E235" s="6">
        <v>44377</v>
      </c>
      <c r="F235" s="6">
        <f t="shared" si="10"/>
        <v>44467</v>
      </c>
      <c r="G235" s="6" t="str">
        <f>IF('BCT Template'!R234&gt;F235,"Yes","No")</f>
        <v>No</v>
      </c>
      <c r="H235" s="5" t="s">
        <v>182</v>
      </c>
      <c r="I235" s="5" t="s">
        <v>183</v>
      </c>
      <c r="J235" s="5" t="s">
        <v>184</v>
      </c>
      <c r="K235" s="5" t="s">
        <v>185</v>
      </c>
      <c r="L235" s="7" t="s">
        <v>164</v>
      </c>
      <c r="M235" t="str">
        <f t="shared" si="11"/>
        <v>No</v>
      </c>
    </row>
    <row r="236" spans="1:13" ht="15" thickBot="1" x14ac:dyDescent="0.4">
      <c r="A236" s="5" t="s">
        <v>175</v>
      </c>
      <c r="B236" s="5" t="s">
        <v>176</v>
      </c>
      <c r="C236" s="5" t="s">
        <v>432</v>
      </c>
      <c r="D236" s="5">
        <f t="shared" si="9"/>
        <v>80027</v>
      </c>
      <c r="E236" s="6">
        <v>40862</v>
      </c>
      <c r="F236" s="6">
        <f t="shared" si="10"/>
        <v>40952</v>
      </c>
      <c r="G236" s="6" t="str">
        <f>IF('BCT Template'!R235&gt;F236,"Yes","No")</f>
        <v>No</v>
      </c>
      <c r="H236" s="5" t="s">
        <v>182</v>
      </c>
      <c r="I236" s="5" t="s">
        <v>183</v>
      </c>
      <c r="J236" s="5" t="s">
        <v>184</v>
      </c>
      <c r="K236" s="5" t="s">
        <v>185</v>
      </c>
      <c r="L236" s="7" t="s">
        <v>164</v>
      </c>
      <c r="M236" t="str">
        <f t="shared" si="11"/>
        <v>No</v>
      </c>
    </row>
    <row r="237" spans="1:13" ht="15" thickBot="1" x14ac:dyDescent="0.4">
      <c r="A237" s="5" t="s">
        <v>175</v>
      </c>
      <c r="B237" s="5" t="s">
        <v>176</v>
      </c>
      <c r="C237" s="5" t="s">
        <v>433</v>
      </c>
      <c r="D237" s="5">
        <f t="shared" si="9"/>
        <v>21437</v>
      </c>
      <c r="E237" s="6">
        <v>43646</v>
      </c>
      <c r="F237" s="6">
        <f t="shared" si="10"/>
        <v>43736</v>
      </c>
      <c r="G237" s="6" t="str">
        <f>IF('BCT Template'!R236&gt;F237,"Yes","No")</f>
        <v>No</v>
      </c>
      <c r="H237" s="5" t="s">
        <v>178</v>
      </c>
      <c r="I237" s="5" t="s">
        <v>179</v>
      </c>
      <c r="J237" s="5" t="s">
        <v>35</v>
      </c>
      <c r="K237" s="5" t="s">
        <v>180</v>
      </c>
      <c r="L237" s="7" t="s">
        <v>164</v>
      </c>
      <c r="M237" t="str">
        <f t="shared" si="11"/>
        <v>Yes</v>
      </c>
    </row>
    <row r="238" spans="1:13" ht="15" thickBot="1" x14ac:dyDescent="0.4">
      <c r="A238" s="5" t="s">
        <v>175</v>
      </c>
      <c r="B238" s="5" t="s">
        <v>176</v>
      </c>
      <c r="C238" s="5" t="s">
        <v>434</v>
      </c>
      <c r="D238" s="5">
        <f t="shared" si="9"/>
        <v>29895</v>
      </c>
      <c r="E238" s="6">
        <v>39933</v>
      </c>
      <c r="F238" s="6">
        <f t="shared" si="10"/>
        <v>40023</v>
      </c>
      <c r="G238" s="6" t="str">
        <f>IF('BCT Template'!R237&gt;F238,"Yes","No")</f>
        <v>No</v>
      </c>
      <c r="H238" s="5" t="s">
        <v>178</v>
      </c>
      <c r="I238" s="5" t="s">
        <v>179</v>
      </c>
      <c r="J238" s="5" t="s">
        <v>35</v>
      </c>
      <c r="K238" s="5" t="s">
        <v>180</v>
      </c>
      <c r="L238" s="7" t="s">
        <v>164</v>
      </c>
      <c r="M238" t="str">
        <f t="shared" si="11"/>
        <v>Yes</v>
      </c>
    </row>
    <row r="239" spans="1:13" ht="15" thickBot="1" x14ac:dyDescent="0.4">
      <c r="A239" s="5" t="s">
        <v>175</v>
      </c>
      <c r="B239" s="5" t="s">
        <v>176</v>
      </c>
      <c r="C239" s="5" t="s">
        <v>435</v>
      </c>
      <c r="D239" s="5">
        <f t="shared" si="9"/>
        <v>20945</v>
      </c>
      <c r="E239" s="6">
        <v>45838</v>
      </c>
      <c r="F239" s="6">
        <f t="shared" si="10"/>
        <v>45928</v>
      </c>
      <c r="G239" s="6" t="str">
        <f>IF('BCT Template'!R238&gt;F239,"Yes","No")</f>
        <v>No</v>
      </c>
      <c r="H239" s="5" t="s">
        <v>197</v>
      </c>
      <c r="I239" s="5" t="s">
        <v>198</v>
      </c>
      <c r="J239" s="5" t="s">
        <v>184</v>
      </c>
      <c r="K239" s="5" t="s">
        <v>185</v>
      </c>
      <c r="L239" s="7" t="s">
        <v>164</v>
      </c>
      <c r="M239" t="str">
        <f t="shared" si="11"/>
        <v>No</v>
      </c>
    </row>
    <row r="240" spans="1:13" ht="15" thickBot="1" x14ac:dyDescent="0.4">
      <c r="A240" s="5" t="s">
        <v>175</v>
      </c>
      <c r="B240" s="5" t="s">
        <v>176</v>
      </c>
      <c r="C240" s="5" t="s">
        <v>436</v>
      </c>
      <c r="D240" s="5">
        <f t="shared" si="9"/>
        <v>58526</v>
      </c>
      <c r="E240" s="6">
        <v>43008</v>
      </c>
      <c r="F240" s="6">
        <f t="shared" si="10"/>
        <v>43098</v>
      </c>
      <c r="G240" s="6" t="str">
        <f>IF('BCT Template'!R239&gt;F240,"Yes","No")</f>
        <v>No</v>
      </c>
      <c r="H240" s="5" t="s">
        <v>182</v>
      </c>
      <c r="I240" s="5" t="s">
        <v>183</v>
      </c>
      <c r="J240" s="5" t="s">
        <v>184</v>
      </c>
      <c r="K240" s="5" t="s">
        <v>185</v>
      </c>
      <c r="L240" s="7" t="s">
        <v>164</v>
      </c>
      <c r="M240" t="str">
        <f t="shared" si="11"/>
        <v>No</v>
      </c>
    </row>
    <row r="241" spans="1:13" ht="15" thickBot="1" x14ac:dyDescent="0.4">
      <c r="A241" s="5" t="s">
        <v>175</v>
      </c>
      <c r="B241" s="5" t="s">
        <v>176</v>
      </c>
      <c r="C241" s="5" t="s">
        <v>437</v>
      </c>
      <c r="D241" s="5">
        <f t="shared" si="9"/>
        <v>22238</v>
      </c>
      <c r="E241" s="6">
        <v>43890</v>
      </c>
      <c r="F241" s="6">
        <f t="shared" si="10"/>
        <v>43980</v>
      </c>
      <c r="G241" s="6" t="str">
        <f>IF('BCT Template'!R240&gt;F241,"Yes","No")</f>
        <v>No</v>
      </c>
      <c r="H241" s="5" t="s">
        <v>178</v>
      </c>
      <c r="I241" s="5" t="s">
        <v>179</v>
      </c>
      <c r="J241" s="5" t="s">
        <v>35</v>
      </c>
      <c r="K241" s="5" t="s">
        <v>180</v>
      </c>
      <c r="L241" s="7" t="s">
        <v>164</v>
      </c>
      <c r="M241" t="str">
        <f t="shared" si="11"/>
        <v>Yes</v>
      </c>
    </row>
    <row r="242" spans="1:13" ht="15" thickBot="1" x14ac:dyDescent="0.4">
      <c r="A242" s="5" t="s">
        <v>175</v>
      </c>
      <c r="B242" s="5" t="s">
        <v>176</v>
      </c>
      <c r="C242" s="5" t="s">
        <v>438</v>
      </c>
      <c r="D242" s="5">
        <f t="shared" si="9"/>
        <v>80129</v>
      </c>
      <c r="E242" s="6">
        <v>44834</v>
      </c>
      <c r="F242" s="6">
        <f t="shared" si="10"/>
        <v>44924</v>
      </c>
      <c r="G242" s="6" t="str">
        <f>IF('BCT Template'!R241&gt;F242,"Yes","No")</f>
        <v>No</v>
      </c>
      <c r="H242" s="5" t="s">
        <v>182</v>
      </c>
      <c r="I242" s="5" t="s">
        <v>183</v>
      </c>
      <c r="J242" s="5" t="s">
        <v>184</v>
      </c>
      <c r="K242" s="5" t="s">
        <v>185</v>
      </c>
      <c r="L242" s="7" t="s">
        <v>164</v>
      </c>
      <c r="M242" t="str">
        <f t="shared" si="11"/>
        <v>No</v>
      </c>
    </row>
    <row r="243" spans="1:13" ht="15" thickBot="1" x14ac:dyDescent="0.4">
      <c r="A243" s="5" t="s">
        <v>175</v>
      </c>
      <c r="B243" s="5" t="s">
        <v>176</v>
      </c>
      <c r="C243" s="5" t="s">
        <v>439</v>
      </c>
      <c r="D243" s="5">
        <f t="shared" si="9"/>
        <v>30025</v>
      </c>
      <c r="E243" s="6">
        <v>44043</v>
      </c>
      <c r="F243" s="6">
        <f t="shared" si="10"/>
        <v>44133</v>
      </c>
      <c r="G243" s="6" t="str">
        <f>IF('BCT Template'!R242&gt;F243,"Yes","No")</f>
        <v>No</v>
      </c>
      <c r="H243" s="5" t="s">
        <v>178</v>
      </c>
      <c r="I243" s="5" t="s">
        <v>179</v>
      </c>
      <c r="J243" s="5" t="s">
        <v>35</v>
      </c>
      <c r="K243" s="5" t="s">
        <v>180</v>
      </c>
      <c r="L243" s="7" t="s">
        <v>164</v>
      </c>
      <c r="M243" t="str">
        <f t="shared" si="11"/>
        <v>Yes</v>
      </c>
    </row>
    <row r="244" spans="1:13" ht="15" thickBot="1" x14ac:dyDescent="0.4">
      <c r="A244" s="5" t="s">
        <v>175</v>
      </c>
      <c r="B244" s="5" t="s">
        <v>176</v>
      </c>
      <c r="C244" s="5" t="s">
        <v>440</v>
      </c>
      <c r="D244" s="5">
        <f t="shared" si="9"/>
        <v>30923</v>
      </c>
      <c r="E244" s="6">
        <v>43982</v>
      </c>
      <c r="F244" s="6">
        <f t="shared" si="10"/>
        <v>44072</v>
      </c>
      <c r="G244" s="6" t="str">
        <f>IF('BCT Template'!R243&gt;F244,"Yes","No")</f>
        <v>No</v>
      </c>
      <c r="H244" s="5" t="s">
        <v>178</v>
      </c>
      <c r="I244" s="5" t="s">
        <v>179</v>
      </c>
      <c r="J244" s="5" t="s">
        <v>35</v>
      </c>
      <c r="K244" s="5" t="s">
        <v>180</v>
      </c>
      <c r="L244" s="7" t="s">
        <v>164</v>
      </c>
      <c r="M244" t="str">
        <f t="shared" si="11"/>
        <v>Yes</v>
      </c>
    </row>
    <row r="245" spans="1:13" ht="15" thickBot="1" x14ac:dyDescent="0.4">
      <c r="A245" s="5" t="s">
        <v>175</v>
      </c>
      <c r="B245" s="5" t="s">
        <v>176</v>
      </c>
      <c r="C245" s="5" t="s">
        <v>441</v>
      </c>
      <c r="D245" s="5">
        <f t="shared" si="9"/>
        <v>84855</v>
      </c>
      <c r="E245" s="6">
        <v>43846</v>
      </c>
      <c r="F245" s="6">
        <f t="shared" si="10"/>
        <v>43936</v>
      </c>
      <c r="G245" s="6" t="str">
        <f>IF('BCT Template'!R244&gt;F245,"Yes","No")</f>
        <v>No</v>
      </c>
      <c r="H245" s="5" t="s">
        <v>210</v>
      </c>
      <c r="I245" s="5" t="s">
        <v>211</v>
      </c>
      <c r="J245" s="5" t="s">
        <v>184</v>
      </c>
      <c r="K245" s="5" t="s">
        <v>185</v>
      </c>
      <c r="L245" s="7" t="s">
        <v>164</v>
      </c>
      <c r="M245" t="str">
        <f t="shared" si="11"/>
        <v>No</v>
      </c>
    </row>
    <row r="246" spans="1:13" ht="15" thickBot="1" x14ac:dyDescent="0.4">
      <c r="A246" s="5" t="s">
        <v>175</v>
      </c>
      <c r="B246" s="5" t="s">
        <v>176</v>
      </c>
      <c r="C246" s="5" t="s">
        <v>442</v>
      </c>
      <c r="D246" s="5">
        <f t="shared" si="9"/>
        <v>82242</v>
      </c>
      <c r="E246" s="6">
        <v>43838</v>
      </c>
      <c r="F246" s="6">
        <f t="shared" si="10"/>
        <v>43928</v>
      </c>
      <c r="G246" s="6" t="str">
        <f>IF('BCT Template'!R245&gt;F246,"Yes","No")</f>
        <v>No</v>
      </c>
      <c r="H246" s="5" t="s">
        <v>210</v>
      </c>
      <c r="I246" s="5" t="s">
        <v>211</v>
      </c>
      <c r="J246" s="5" t="s">
        <v>184</v>
      </c>
      <c r="K246" s="5" t="s">
        <v>185</v>
      </c>
      <c r="L246" s="7" t="s">
        <v>164</v>
      </c>
      <c r="M246" t="str">
        <f t="shared" si="11"/>
        <v>No</v>
      </c>
    </row>
    <row r="247" spans="1:13" ht="15" thickBot="1" x14ac:dyDescent="0.4">
      <c r="A247" s="5" t="s">
        <v>175</v>
      </c>
      <c r="B247" s="5" t="s">
        <v>176</v>
      </c>
      <c r="C247" s="5" t="s">
        <v>443</v>
      </c>
      <c r="D247" s="5">
        <f t="shared" si="9"/>
        <v>20648</v>
      </c>
      <c r="E247" s="6">
        <v>41455</v>
      </c>
      <c r="F247" s="6">
        <f t="shared" si="10"/>
        <v>41545</v>
      </c>
      <c r="G247" s="6" t="str">
        <f>IF('BCT Template'!R246&gt;F247,"Yes","No")</f>
        <v>No</v>
      </c>
      <c r="H247" s="5" t="s">
        <v>197</v>
      </c>
      <c r="I247" s="5" t="s">
        <v>198</v>
      </c>
      <c r="J247" s="5" t="s">
        <v>184</v>
      </c>
      <c r="K247" s="5" t="s">
        <v>185</v>
      </c>
      <c r="L247" s="7" t="s">
        <v>164</v>
      </c>
      <c r="M247" t="str">
        <f t="shared" si="11"/>
        <v>No</v>
      </c>
    </row>
    <row r="248" spans="1:13" ht="15" thickBot="1" x14ac:dyDescent="0.4">
      <c r="A248" s="5" t="s">
        <v>175</v>
      </c>
      <c r="B248" s="5" t="s">
        <v>176</v>
      </c>
      <c r="C248" s="5" t="s">
        <v>444</v>
      </c>
      <c r="D248" s="5">
        <f t="shared" si="9"/>
        <v>57672</v>
      </c>
      <c r="E248" s="6">
        <v>42258</v>
      </c>
      <c r="F248" s="6">
        <f t="shared" si="10"/>
        <v>42348</v>
      </c>
      <c r="G248" s="6" t="str">
        <f>IF('BCT Template'!R247&gt;F248,"Yes","No")</f>
        <v>No</v>
      </c>
      <c r="H248" s="5" t="s">
        <v>189</v>
      </c>
      <c r="I248" s="5" t="s">
        <v>190</v>
      </c>
      <c r="J248" s="5" t="s">
        <v>200</v>
      </c>
      <c r="K248" s="5" t="s">
        <v>201</v>
      </c>
      <c r="L248" s="7" t="s">
        <v>164</v>
      </c>
      <c r="M248" t="str">
        <f t="shared" si="11"/>
        <v>Yes</v>
      </c>
    </row>
    <row r="249" spans="1:13" ht="15" thickBot="1" x14ac:dyDescent="0.4">
      <c r="A249" s="5" t="s">
        <v>175</v>
      </c>
      <c r="B249" s="5" t="s">
        <v>176</v>
      </c>
      <c r="C249" s="5" t="s">
        <v>445</v>
      </c>
      <c r="D249" s="5">
        <f t="shared" si="9"/>
        <v>78189</v>
      </c>
      <c r="E249" s="6">
        <v>44020</v>
      </c>
      <c r="F249" s="6">
        <f t="shared" si="10"/>
        <v>44110</v>
      </c>
      <c r="G249" s="6" t="str">
        <f>IF('BCT Template'!R248&gt;F249,"Yes","No")</f>
        <v>No</v>
      </c>
      <c r="H249" s="5" t="s">
        <v>189</v>
      </c>
      <c r="I249" s="5" t="s">
        <v>190</v>
      </c>
      <c r="J249" s="5" t="s">
        <v>184</v>
      </c>
      <c r="K249" s="5" t="s">
        <v>185</v>
      </c>
      <c r="L249" s="7" t="s">
        <v>164</v>
      </c>
      <c r="M249" t="str">
        <f t="shared" si="11"/>
        <v>No</v>
      </c>
    </row>
    <row r="250" spans="1:13" ht="15" thickBot="1" x14ac:dyDescent="0.4">
      <c r="A250" s="5" t="s">
        <v>175</v>
      </c>
      <c r="B250" s="5" t="s">
        <v>176</v>
      </c>
      <c r="C250" s="5" t="s">
        <v>446</v>
      </c>
      <c r="D250" s="5">
        <f t="shared" si="9"/>
        <v>29109</v>
      </c>
      <c r="E250" s="6">
        <v>44074</v>
      </c>
      <c r="F250" s="6">
        <f t="shared" si="10"/>
        <v>44164</v>
      </c>
      <c r="G250" s="6" t="str">
        <f>IF('BCT Template'!R249&gt;F250,"Yes","No")</f>
        <v>No</v>
      </c>
      <c r="H250" s="5" t="s">
        <v>178</v>
      </c>
      <c r="I250" s="5" t="s">
        <v>179</v>
      </c>
      <c r="J250" s="5" t="s">
        <v>35</v>
      </c>
      <c r="K250" s="5" t="s">
        <v>180</v>
      </c>
      <c r="L250" s="7" t="s">
        <v>164</v>
      </c>
      <c r="M250" t="str">
        <f t="shared" si="11"/>
        <v>Yes</v>
      </c>
    </row>
    <row r="251" spans="1:13" ht="15" thickBot="1" x14ac:dyDescent="0.4">
      <c r="A251" s="5" t="s">
        <v>175</v>
      </c>
      <c r="B251" s="5" t="s">
        <v>176</v>
      </c>
      <c r="C251" s="5" t="s">
        <v>447</v>
      </c>
      <c r="D251" s="5">
        <f t="shared" si="9"/>
        <v>58428</v>
      </c>
      <c r="E251" s="6">
        <v>43769</v>
      </c>
      <c r="F251" s="6">
        <f t="shared" si="10"/>
        <v>43859</v>
      </c>
      <c r="G251" s="6" t="str">
        <f>IF('BCT Template'!R250&gt;F251,"Yes","No")</f>
        <v>No</v>
      </c>
      <c r="H251" s="5" t="s">
        <v>182</v>
      </c>
      <c r="I251" s="5" t="s">
        <v>183</v>
      </c>
      <c r="J251" s="5" t="s">
        <v>184</v>
      </c>
      <c r="K251" s="5" t="s">
        <v>185</v>
      </c>
      <c r="L251" s="7" t="s">
        <v>164</v>
      </c>
      <c r="M251" t="str">
        <f t="shared" si="11"/>
        <v>No</v>
      </c>
    </row>
    <row r="252" spans="1:13" ht="15" thickBot="1" x14ac:dyDescent="0.4">
      <c r="A252" s="5" t="s">
        <v>175</v>
      </c>
      <c r="B252" s="5" t="s">
        <v>176</v>
      </c>
      <c r="C252" s="5" t="s">
        <v>448</v>
      </c>
      <c r="D252" s="5">
        <f t="shared" si="9"/>
        <v>30371</v>
      </c>
      <c r="E252" s="6">
        <v>42582</v>
      </c>
      <c r="F252" s="6">
        <f t="shared" si="10"/>
        <v>42672</v>
      </c>
      <c r="G252" s="6" t="str">
        <f>IF('BCT Template'!R251&gt;F252,"Yes","No")</f>
        <v>No</v>
      </c>
      <c r="H252" s="5" t="s">
        <v>178</v>
      </c>
      <c r="I252" s="5" t="s">
        <v>179</v>
      </c>
      <c r="J252" s="5" t="s">
        <v>35</v>
      </c>
      <c r="K252" s="5" t="s">
        <v>180</v>
      </c>
      <c r="L252" s="7" t="s">
        <v>164</v>
      </c>
      <c r="M252" t="str">
        <f t="shared" si="11"/>
        <v>Yes</v>
      </c>
    </row>
    <row r="253" spans="1:13" ht="15" thickBot="1" x14ac:dyDescent="0.4">
      <c r="A253" s="5" t="s">
        <v>175</v>
      </c>
      <c r="B253" s="5" t="s">
        <v>176</v>
      </c>
      <c r="C253" s="5" t="s">
        <v>449</v>
      </c>
      <c r="D253" s="5">
        <f t="shared" si="9"/>
        <v>79538</v>
      </c>
      <c r="E253" s="6">
        <v>43799</v>
      </c>
      <c r="F253" s="6">
        <f t="shared" si="10"/>
        <v>43889</v>
      </c>
      <c r="G253" s="6" t="str">
        <f>IF('BCT Template'!R252&gt;F253,"Yes","No")</f>
        <v>No</v>
      </c>
      <c r="H253" s="5" t="s">
        <v>182</v>
      </c>
      <c r="I253" s="5" t="s">
        <v>183</v>
      </c>
      <c r="J253" s="5" t="s">
        <v>200</v>
      </c>
      <c r="K253" s="5" t="s">
        <v>201</v>
      </c>
      <c r="L253" s="7" t="s">
        <v>164</v>
      </c>
      <c r="M253" t="str">
        <f t="shared" si="11"/>
        <v>Yes</v>
      </c>
    </row>
    <row r="254" spans="1:13" ht="15" thickBot="1" x14ac:dyDescent="0.4">
      <c r="A254" s="5" t="s">
        <v>175</v>
      </c>
      <c r="B254" s="5" t="s">
        <v>176</v>
      </c>
      <c r="C254" s="5" t="s">
        <v>450</v>
      </c>
      <c r="D254" s="5">
        <f t="shared" si="9"/>
        <v>57431</v>
      </c>
      <c r="E254" s="6">
        <v>42627</v>
      </c>
      <c r="F254" s="6">
        <f t="shared" si="10"/>
        <v>42717</v>
      </c>
      <c r="G254" s="6" t="str">
        <f>IF('BCT Template'!R253&gt;F254,"Yes","No")</f>
        <v>No</v>
      </c>
      <c r="H254" s="5" t="s">
        <v>189</v>
      </c>
      <c r="I254" s="5" t="s">
        <v>190</v>
      </c>
      <c r="J254" s="5" t="s">
        <v>200</v>
      </c>
      <c r="K254" s="5" t="s">
        <v>201</v>
      </c>
      <c r="L254" s="7" t="s">
        <v>164</v>
      </c>
      <c r="M254" t="str">
        <f t="shared" si="11"/>
        <v>Yes</v>
      </c>
    </row>
    <row r="255" spans="1:13" ht="15" thickBot="1" x14ac:dyDescent="0.4">
      <c r="A255" s="5" t="s">
        <v>175</v>
      </c>
      <c r="B255" s="5" t="s">
        <v>176</v>
      </c>
      <c r="C255" s="5" t="s">
        <v>451</v>
      </c>
      <c r="D255" s="5">
        <f t="shared" si="9"/>
        <v>81254</v>
      </c>
      <c r="E255" s="6">
        <v>43646</v>
      </c>
      <c r="F255" s="6">
        <f t="shared" si="10"/>
        <v>43736</v>
      </c>
      <c r="G255" s="6" t="str">
        <f>IF('BCT Template'!R254&gt;F255,"Yes","No")</f>
        <v>No</v>
      </c>
      <c r="H255" s="5" t="s">
        <v>182</v>
      </c>
      <c r="I255" s="5" t="s">
        <v>183</v>
      </c>
      <c r="J255" s="5" t="s">
        <v>184</v>
      </c>
      <c r="K255" s="5" t="s">
        <v>185</v>
      </c>
      <c r="L255" s="7" t="s">
        <v>164</v>
      </c>
      <c r="M255" t="str">
        <f t="shared" si="11"/>
        <v>No</v>
      </c>
    </row>
    <row r="256" spans="1:13" ht="15" thickBot="1" x14ac:dyDescent="0.4">
      <c r="A256" s="5" t="s">
        <v>175</v>
      </c>
      <c r="B256" s="5" t="s">
        <v>176</v>
      </c>
      <c r="C256" s="5" t="s">
        <v>452</v>
      </c>
      <c r="D256" s="5">
        <f t="shared" si="9"/>
        <v>31293</v>
      </c>
      <c r="E256" s="6">
        <v>44347</v>
      </c>
      <c r="F256" s="6">
        <f t="shared" si="10"/>
        <v>44437</v>
      </c>
      <c r="G256" s="6" t="str">
        <f>IF('BCT Template'!R255&gt;F256,"Yes","No")</f>
        <v>No</v>
      </c>
      <c r="H256" s="5" t="s">
        <v>178</v>
      </c>
      <c r="I256" s="5" t="s">
        <v>179</v>
      </c>
      <c r="J256" s="5" t="s">
        <v>35</v>
      </c>
      <c r="K256" s="5" t="s">
        <v>180</v>
      </c>
      <c r="L256" s="7" t="s">
        <v>164</v>
      </c>
      <c r="M256" t="str">
        <f t="shared" si="11"/>
        <v>Yes</v>
      </c>
    </row>
    <row r="257" spans="1:13" ht="15" thickBot="1" x14ac:dyDescent="0.4">
      <c r="A257" s="5" t="s">
        <v>175</v>
      </c>
      <c r="B257" s="5" t="s">
        <v>176</v>
      </c>
      <c r="C257" s="5" t="s">
        <v>453</v>
      </c>
      <c r="D257" s="5">
        <f t="shared" si="9"/>
        <v>30005</v>
      </c>
      <c r="E257" s="6">
        <v>44286</v>
      </c>
      <c r="F257" s="6">
        <f t="shared" si="10"/>
        <v>44376</v>
      </c>
      <c r="G257" s="6" t="str">
        <f>IF('BCT Template'!R256&gt;F257,"Yes","No")</f>
        <v>No</v>
      </c>
      <c r="H257" s="5" t="s">
        <v>178</v>
      </c>
      <c r="I257" s="5" t="s">
        <v>179</v>
      </c>
      <c r="J257" s="5" t="s">
        <v>35</v>
      </c>
      <c r="K257" s="5" t="s">
        <v>180</v>
      </c>
      <c r="L257" s="7" t="s">
        <v>164</v>
      </c>
      <c r="M257" t="str">
        <f t="shared" si="11"/>
        <v>Yes</v>
      </c>
    </row>
    <row r="258" spans="1:13" ht="15" thickBot="1" x14ac:dyDescent="0.4">
      <c r="A258" s="5" t="s">
        <v>175</v>
      </c>
      <c r="B258" s="5" t="s">
        <v>176</v>
      </c>
      <c r="C258" s="5" t="s">
        <v>454</v>
      </c>
      <c r="D258" s="5">
        <f t="shared" si="9"/>
        <v>58033</v>
      </c>
      <c r="E258" s="6">
        <v>45322</v>
      </c>
      <c r="F258" s="6">
        <f t="shared" si="10"/>
        <v>45412</v>
      </c>
      <c r="G258" s="6" t="str">
        <f>IF('BCT Template'!R257&gt;F258,"Yes","No")</f>
        <v>No</v>
      </c>
      <c r="H258" s="5" t="s">
        <v>182</v>
      </c>
      <c r="I258" s="5" t="s">
        <v>183</v>
      </c>
      <c r="J258" s="5" t="s">
        <v>200</v>
      </c>
      <c r="K258" s="5" t="s">
        <v>201</v>
      </c>
      <c r="L258" s="7" t="s">
        <v>164</v>
      </c>
      <c r="M258" t="str">
        <f t="shared" si="11"/>
        <v>Yes</v>
      </c>
    </row>
    <row r="259" spans="1:13" ht="15" thickBot="1" x14ac:dyDescent="0.4">
      <c r="A259" s="5" t="s">
        <v>175</v>
      </c>
      <c r="B259" s="5" t="s">
        <v>176</v>
      </c>
      <c r="C259" s="5" t="s">
        <v>455</v>
      </c>
      <c r="D259" s="5">
        <f t="shared" ref="D259:D322" si="12">C259*1</f>
        <v>84521</v>
      </c>
      <c r="E259" s="6">
        <v>42923</v>
      </c>
      <c r="F259" s="6">
        <f t="shared" ref="F259:F322" si="13">E259+90</f>
        <v>43013</v>
      </c>
      <c r="G259" s="6" t="str">
        <f>IF('BCT Template'!R258&gt;F259,"Yes","No")</f>
        <v>No</v>
      </c>
      <c r="H259" s="5" t="s">
        <v>210</v>
      </c>
      <c r="I259" s="5" t="s">
        <v>211</v>
      </c>
      <c r="J259" s="5" t="s">
        <v>184</v>
      </c>
      <c r="K259" s="5" t="s">
        <v>185</v>
      </c>
      <c r="L259" s="7" t="s">
        <v>164</v>
      </c>
      <c r="M259" t="str">
        <f t="shared" ref="M259:M322" si="14">IF(J259=" ","Yes",IF(J259="3","Yes","No"))</f>
        <v>No</v>
      </c>
    </row>
    <row r="260" spans="1:13" ht="15" thickBot="1" x14ac:dyDescent="0.4">
      <c r="A260" s="5" t="s">
        <v>175</v>
      </c>
      <c r="B260" s="5" t="s">
        <v>176</v>
      </c>
      <c r="C260" s="5" t="s">
        <v>456</v>
      </c>
      <c r="D260" s="5">
        <f t="shared" si="12"/>
        <v>79779</v>
      </c>
      <c r="E260" s="6">
        <v>43921</v>
      </c>
      <c r="F260" s="6">
        <f t="shared" si="13"/>
        <v>44011</v>
      </c>
      <c r="G260" s="6" t="str">
        <f>IF('BCT Template'!R259&gt;F260,"Yes","No")</f>
        <v>No</v>
      </c>
      <c r="H260" s="5" t="s">
        <v>182</v>
      </c>
      <c r="I260" s="5" t="s">
        <v>183</v>
      </c>
      <c r="J260" s="5" t="s">
        <v>200</v>
      </c>
      <c r="K260" s="5" t="s">
        <v>201</v>
      </c>
      <c r="L260" s="7" t="s">
        <v>164</v>
      </c>
      <c r="M260" t="str">
        <f t="shared" si="14"/>
        <v>Yes</v>
      </c>
    </row>
    <row r="261" spans="1:13" ht="15" thickBot="1" x14ac:dyDescent="0.4">
      <c r="A261" s="5" t="s">
        <v>175</v>
      </c>
      <c r="B261" s="5" t="s">
        <v>176</v>
      </c>
      <c r="C261" s="5" t="s">
        <v>457</v>
      </c>
      <c r="D261" s="5">
        <f t="shared" si="12"/>
        <v>23609</v>
      </c>
      <c r="E261" s="6">
        <v>44012</v>
      </c>
      <c r="F261" s="6">
        <f t="shared" si="13"/>
        <v>44102</v>
      </c>
      <c r="G261" s="6" t="str">
        <f>IF('BCT Template'!R260&gt;F261,"Yes","No")</f>
        <v>No</v>
      </c>
      <c r="H261" s="5" t="s">
        <v>178</v>
      </c>
      <c r="I261" s="5" t="s">
        <v>179</v>
      </c>
      <c r="J261" s="5" t="s">
        <v>35</v>
      </c>
      <c r="K261" s="5" t="s">
        <v>180</v>
      </c>
      <c r="L261" s="7" t="s">
        <v>164</v>
      </c>
      <c r="M261" t="str">
        <f t="shared" si="14"/>
        <v>Yes</v>
      </c>
    </row>
    <row r="262" spans="1:13" ht="15" thickBot="1" x14ac:dyDescent="0.4">
      <c r="A262" s="5" t="s">
        <v>175</v>
      </c>
      <c r="B262" s="5" t="s">
        <v>176</v>
      </c>
      <c r="C262" s="5" t="s">
        <v>458</v>
      </c>
      <c r="D262" s="5">
        <f t="shared" si="12"/>
        <v>82706</v>
      </c>
      <c r="E262" s="6">
        <v>43651</v>
      </c>
      <c r="F262" s="6">
        <f t="shared" si="13"/>
        <v>43741</v>
      </c>
      <c r="G262" s="6" t="str">
        <f>IF('BCT Template'!R261&gt;F262,"Yes","No")</f>
        <v>No</v>
      </c>
      <c r="H262" s="5" t="s">
        <v>210</v>
      </c>
      <c r="I262" s="5" t="s">
        <v>211</v>
      </c>
      <c r="J262" s="5" t="s">
        <v>184</v>
      </c>
      <c r="K262" s="5" t="s">
        <v>185</v>
      </c>
      <c r="L262" s="7" t="s">
        <v>164</v>
      </c>
      <c r="M262" t="str">
        <f t="shared" si="14"/>
        <v>No</v>
      </c>
    </row>
    <row r="263" spans="1:13" ht="15" thickBot="1" x14ac:dyDescent="0.4">
      <c r="A263" s="5" t="s">
        <v>175</v>
      </c>
      <c r="B263" s="5" t="s">
        <v>176</v>
      </c>
      <c r="C263" s="5" t="s">
        <v>459</v>
      </c>
      <c r="D263" s="5">
        <f t="shared" si="12"/>
        <v>30398</v>
      </c>
      <c r="E263" s="6">
        <v>44316</v>
      </c>
      <c r="F263" s="6">
        <f t="shared" si="13"/>
        <v>44406</v>
      </c>
      <c r="G263" s="6" t="str">
        <f>IF('BCT Template'!R262&gt;F263,"Yes","No")</f>
        <v>No</v>
      </c>
      <c r="H263" s="5" t="s">
        <v>178</v>
      </c>
      <c r="I263" s="5" t="s">
        <v>179</v>
      </c>
      <c r="J263" s="5" t="s">
        <v>35</v>
      </c>
      <c r="K263" s="5" t="s">
        <v>180</v>
      </c>
      <c r="L263" s="7" t="s">
        <v>164</v>
      </c>
      <c r="M263" t="str">
        <f t="shared" si="14"/>
        <v>Yes</v>
      </c>
    </row>
    <row r="264" spans="1:13" ht="15" thickBot="1" x14ac:dyDescent="0.4">
      <c r="A264" s="5" t="s">
        <v>175</v>
      </c>
      <c r="B264" s="5" t="s">
        <v>176</v>
      </c>
      <c r="C264" s="5" t="s">
        <v>460</v>
      </c>
      <c r="D264" s="5">
        <f t="shared" si="12"/>
        <v>30876</v>
      </c>
      <c r="E264" s="6">
        <v>44074</v>
      </c>
      <c r="F264" s="6">
        <f t="shared" si="13"/>
        <v>44164</v>
      </c>
      <c r="G264" s="6" t="str">
        <f>IF('BCT Template'!R263&gt;F264,"Yes","No")</f>
        <v>No</v>
      </c>
      <c r="H264" s="5" t="s">
        <v>178</v>
      </c>
      <c r="I264" s="5" t="s">
        <v>179</v>
      </c>
      <c r="J264" s="5" t="s">
        <v>35</v>
      </c>
      <c r="K264" s="5" t="s">
        <v>180</v>
      </c>
      <c r="L264" s="7" t="s">
        <v>164</v>
      </c>
      <c r="M264" t="str">
        <f t="shared" si="14"/>
        <v>Yes</v>
      </c>
    </row>
    <row r="265" spans="1:13" ht="15" thickBot="1" x14ac:dyDescent="0.4">
      <c r="A265" s="5" t="s">
        <v>175</v>
      </c>
      <c r="B265" s="5" t="s">
        <v>176</v>
      </c>
      <c r="C265" s="5" t="s">
        <v>461</v>
      </c>
      <c r="D265" s="5">
        <f t="shared" si="12"/>
        <v>21324</v>
      </c>
      <c r="E265" s="6">
        <v>44347</v>
      </c>
      <c r="F265" s="6">
        <f t="shared" si="13"/>
        <v>44437</v>
      </c>
      <c r="G265" s="6" t="str">
        <f>IF('BCT Template'!R264&gt;F265,"Yes","No")</f>
        <v>No</v>
      </c>
      <c r="H265" s="5" t="s">
        <v>178</v>
      </c>
      <c r="I265" s="5" t="s">
        <v>179</v>
      </c>
      <c r="J265" s="5" t="s">
        <v>35</v>
      </c>
      <c r="K265" s="5" t="s">
        <v>180</v>
      </c>
      <c r="L265" s="7" t="s">
        <v>164</v>
      </c>
      <c r="M265" t="str">
        <f t="shared" si="14"/>
        <v>Yes</v>
      </c>
    </row>
    <row r="266" spans="1:13" ht="15" thickBot="1" x14ac:dyDescent="0.4">
      <c r="A266" s="5" t="s">
        <v>175</v>
      </c>
      <c r="B266" s="5" t="s">
        <v>176</v>
      </c>
      <c r="C266" s="5" t="s">
        <v>462</v>
      </c>
      <c r="D266" s="5">
        <f t="shared" si="12"/>
        <v>30181</v>
      </c>
      <c r="E266" s="6">
        <v>43585</v>
      </c>
      <c r="F266" s="6">
        <f t="shared" si="13"/>
        <v>43675</v>
      </c>
      <c r="G266" s="6" t="str">
        <f>IF('BCT Template'!R265&gt;F266,"Yes","No")</f>
        <v>No</v>
      </c>
      <c r="H266" s="5" t="s">
        <v>178</v>
      </c>
      <c r="I266" s="5" t="s">
        <v>179</v>
      </c>
      <c r="J266" s="5" t="s">
        <v>35</v>
      </c>
      <c r="K266" s="5" t="s">
        <v>180</v>
      </c>
      <c r="L266" s="7" t="s">
        <v>164</v>
      </c>
      <c r="M266" t="str">
        <f t="shared" si="14"/>
        <v>Yes</v>
      </c>
    </row>
    <row r="267" spans="1:13" ht="15" thickBot="1" x14ac:dyDescent="0.4">
      <c r="A267" s="5" t="s">
        <v>175</v>
      </c>
      <c r="B267" s="5" t="s">
        <v>176</v>
      </c>
      <c r="C267" s="5" t="s">
        <v>463</v>
      </c>
      <c r="D267" s="5">
        <f t="shared" si="12"/>
        <v>22941</v>
      </c>
      <c r="E267" s="6">
        <v>44074</v>
      </c>
      <c r="F267" s="6">
        <f t="shared" si="13"/>
        <v>44164</v>
      </c>
      <c r="G267" s="6" t="str">
        <f>IF('BCT Template'!R266&gt;F267,"Yes","No")</f>
        <v>No</v>
      </c>
      <c r="H267" s="5" t="s">
        <v>178</v>
      </c>
      <c r="I267" s="5" t="s">
        <v>179</v>
      </c>
      <c r="J267" s="5" t="s">
        <v>35</v>
      </c>
      <c r="K267" s="5" t="s">
        <v>180</v>
      </c>
      <c r="L267" s="7" t="s">
        <v>164</v>
      </c>
      <c r="M267" t="str">
        <f t="shared" si="14"/>
        <v>Yes</v>
      </c>
    </row>
    <row r="268" spans="1:13" ht="15" thickBot="1" x14ac:dyDescent="0.4">
      <c r="A268" s="5" t="s">
        <v>175</v>
      </c>
      <c r="B268" s="5" t="s">
        <v>176</v>
      </c>
      <c r="C268" s="5" t="s">
        <v>464</v>
      </c>
      <c r="D268" s="5">
        <f t="shared" si="12"/>
        <v>18811</v>
      </c>
      <c r="E268" s="6">
        <v>43434</v>
      </c>
      <c r="F268" s="6">
        <f t="shared" si="13"/>
        <v>43524</v>
      </c>
      <c r="G268" s="6" t="str">
        <f>IF('BCT Template'!R267&gt;F268,"Yes","No")</f>
        <v>No</v>
      </c>
      <c r="H268" s="5" t="s">
        <v>234</v>
      </c>
      <c r="I268" s="5" t="s">
        <v>235</v>
      </c>
      <c r="J268" s="5" t="s">
        <v>184</v>
      </c>
      <c r="K268" s="5" t="s">
        <v>185</v>
      </c>
      <c r="L268" s="7" t="s">
        <v>164</v>
      </c>
      <c r="M268" t="str">
        <f t="shared" si="14"/>
        <v>No</v>
      </c>
    </row>
    <row r="269" spans="1:13" ht="15" thickBot="1" x14ac:dyDescent="0.4">
      <c r="A269" s="5" t="s">
        <v>175</v>
      </c>
      <c r="B269" s="5" t="s">
        <v>176</v>
      </c>
      <c r="C269" s="5" t="s">
        <v>465</v>
      </c>
      <c r="D269" s="5">
        <f t="shared" si="12"/>
        <v>29517</v>
      </c>
      <c r="E269" s="6">
        <v>39325</v>
      </c>
      <c r="F269" s="6">
        <f t="shared" si="13"/>
        <v>39415</v>
      </c>
      <c r="G269" s="6" t="str">
        <f>IF('BCT Template'!R268&gt;F269,"Yes","No")</f>
        <v>No</v>
      </c>
      <c r="H269" s="5" t="s">
        <v>178</v>
      </c>
      <c r="I269" s="5" t="s">
        <v>179</v>
      </c>
      <c r="J269" s="5" t="s">
        <v>35</v>
      </c>
      <c r="K269" s="5" t="s">
        <v>180</v>
      </c>
      <c r="L269" s="7" t="s">
        <v>164</v>
      </c>
      <c r="M269" t="str">
        <f t="shared" si="14"/>
        <v>Yes</v>
      </c>
    </row>
    <row r="270" spans="1:13" ht="15" thickBot="1" x14ac:dyDescent="0.4">
      <c r="A270" s="5" t="s">
        <v>175</v>
      </c>
      <c r="B270" s="5" t="s">
        <v>176</v>
      </c>
      <c r="C270" s="5" t="s">
        <v>466</v>
      </c>
      <c r="D270" s="5">
        <f t="shared" si="12"/>
        <v>79738</v>
      </c>
      <c r="E270" s="6">
        <v>44316</v>
      </c>
      <c r="F270" s="6">
        <f t="shared" si="13"/>
        <v>44406</v>
      </c>
      <c r="G270" s="6" t="str">
        <f>IF('BCT Template'!R269&gt;F270,"Yes","No")</f>
        <v>No</v>
      </c>
      <c r="H270" s="5" t="s">
        <v>182</v>
      </c>
      <c r="I270" s="5" t="s">
        <v>183</v>
      </c>
      <c r="J270" s="5" t="s">
        <v>200</v>
      </c>
      <c r="K270" s="5" t="s">
        <v>201</v>
      </c>
      <c r="L270" s="7" t="s">
        <v>164</v>
      </c>
      <c r="M270" t="str">
        <f t="shared" si="14"/>
        <v>Yes</v>
      </c>
    </row>
    <row r="271" spans="1:13" ht="15" thickBot="1" x14ac:dyDescent="0.4">
      <c r="A271" s="5" t="s">
        <v>175</v>
      </c>
      <c r="B271" s="5" t="s">
        <v>176</v>
      </c>
      <c r="C271" s="5" t="s">
        <v>467</v>
      </c>
      <c r="D271" s="5">
        <f t="shared" si="12"/>
        <v>77797</v>
      </c>
      <c r="E271" s="6">
        <v>44347</v>
      </c>
      <c r="F271" s="6">
        <f t="shared" si="13"/>
        <v>44437</v>
      </c>
      <c r="G271" s="6" t="str">
        <f>IF('BCT Template'!R270&gt;F271,"Yes","No")</f>
        <v>No</v>
      </c>
      <c r="H271" s="5" t="s">
        <v>189</v>
      </c>
      <c r="I271" s="5" t="s">
        <v>190</v>
      </c>
      <c r="J271" s="5" t="s">
        <v>184</v>
      </c>
      <c r="K271" s="5" t="s">
        <v>185</v>
      </c>
      <c r="L271" s="7" t="s">
        <v>164</v>
      </c>
      <c r="M271" t="str">
        <f t="shared" si="14"/>
        <v>No</v>
      </c>
    </row>
    <row r="272" spans="1:13" ht="15" thickBot="1" x14ac:dyDescent="0.4">
      <c r="A272" s="5" t="s">
        <v>175</v>
      </c>
      <c r="B272" s="5" t="s">
        <v>176</v>
      </c>
      <c r="C272" s="5" t="s">
        <v>468</v>
      </c>
      <c r="D272" s="5">
        <f t="shared" si="12"/>
        <v>18261</v>
      </c>
      <c r="E272" s="6">
        <v>43254</v>
      </c>
      <c r="F272" s="6">
        <f t="shared" si="13"/>
        <v>43344</v>
      </c>
      <c r="G272" s="6" t="str">
        <f>IF('BCT Template'!R271&gt;F272,"Yes","No")</f>
        <v>No</v>
      </c>
      <c r="H272" s="5" t="s">
        <v>234</v>
      </c>
      <c r="I272" s="5" t="s">
        <v>235</v>
      </c>
      <c r="J272" s="5" t="s">
        <v>184</v>
      </c>
      <c r="K272" s="5" t="s">
        <v>185</v>
      </c>
      <c r="L272" s="7" t="s">
        <v>164</v>
      </c>
      <c r="M272" t="str">
        <f t="shared" si="14"/>
        <v>No</v>
      </c>
    </row>
    <row r="273" spans="1:13" ht="15" thickBot="1" x14ac:dyDescent="0.4">
      <c r="A273" s="5" t="s">
        <v>175</v>
      </c>
      <c r="B273" s="5" t="s">
        <v>176</v>
      </c>
      <c r="C273" s="5" t="s">
        <v>469</v>
      </c>
      <c r="D273" s="5">
        <f t="shared" si="12"/>
        <v>59158</v>
      </c>
      <c r="E273" s="6">
        <v>44012</v>
      </c>
      <c r="F273" s="6">
        <f t="shared" si="13"/>
        <v>44102</v>
      </c>
      <c r="G273" s="6" t="str">
        <f>IF('BCT Template'!R272&gt;F273,"Yes","No")</f>
        <v>No</v>
      </c>
      <c r="H273" s="5" t="s">
        <v>182</v>
      </c>
      <c r="I273" s="5" t="s">
        <v>183</v>
      </c>
      <c r="J273" s="5" t="s">
        <v>184</v>
      </c>
      <c r="K273" s="5" t="s">
        <v>185</v>
      </c>
      <c r="L273" s="7" t="s">
        <v>164</v>
      </c>
      <c r="M273" t="str">
        <f t="shared" si="14"/>
        <v>No</v>
      </c>
    </row>
    <row r="274" spans="1:13" ht="15" thickBot="1" x14ac:dyDescent="0.4">
      <c r="A274" s="5" t="s">
        <v>175</v>
      </c>
      <c r="B274" s="5" t="s">
        <v>176</v>
      </c>
      <c r="C274" s="5" t="s">
        <v>470</v>
      </c>
      <c r="D274" s="5">
        <f t="shared" si="12"/>
        <v>82915</v>
      </c>
      <c r="E274" s="6">
        <v>45033</v>
      </c>
      <c r="F274" s="6">
        <f t="shared" si="13"/>
        <v>45123</v>
      </c>
      <c r="G274" s="6" t="str">
        <f>IF('BCT Template'!R273&gt;F274,"Yes","No")</f>
        <v>No</v>
      </c>
      <c r="H274" s="5" t="s">
        <v>210</v>
      </c>
      <c r="I274" s="5" t="s">
        <v>211</v>
      </c>
      <c r="J274" s="5" t="s">
        <v>184</v>
      </c>
      <c r="K274" s="5" t="s">
        <v>185</v>
      </c>
      <c r="L274" s="7" t="s">
        <v>164</v>
      </c>
      <c r="M274" t="str">
        <f t="shared" si="14"/>
        <v>No</v>
      </c>
    </row>
    <row r="275" spans="1:13" ht="15" thickBot="1" x14ac:dyDescent="0.4">
      <c r="A275" s="5" t="s">
        <v>175</v>
      </c>
      <c r="B275" s="5" t="s">
        <v>176</v>
      </c>
      <c r="C275" s="5" t="s">
        <v>471</v>
      </c>
      <c r="D275" s="5">
        <f t="shared" si="12"/>
        <v>57562</v>
      </c>
      <c r="E275" s="6">
        <v>43830</v>
      </c>
      <c r="F275" s="6">
        <f t="shared" si="13"/>
        <v>43920</v>
      </c>
      <c r="G275" s="6" t="str">
        <f>IF('BCT Template'!R274&gt;F275,"Yes","No")</f>
        <v>No</v>
      </c>
      <c r="H275" s="5" t="s">
        <v>189</v>
      </c>
      <c r="I275" s="5" t="s">
        <v>190</v>
      </c>
      <c r="J275" s="5" t="s">
        <v>200</v>
      </c>
      <c r="K275" s="5" t="s">
        <v>201</v>
      </c>
      <c r="L275" s="7" t="s">
        <v>164</v>
      </c>
      <c r="M275" t="str">
        <f t="shared" si="14"/>
        <v>Yes</v>
      </c>
    </row>
    <row r="276" spans="1:13" ht="15" thickBot="1" x14ac:dyDescent="0.4">
      <c r="A276" s="5" t="s">
        <v>175</v>
      </c>
      <c r="B276" s="5" t="s">
        <v>176</v>
      </c>
      <c r="C276" s="5" t="s">
        <v>472</v>
      </c>
      <c r="D276" s="5">
        <f t="shared" si="12"/>
        <v>78809</v>
      </c>
      <c r="E276" s="6">
        <v>41274</v>
      </c>
      <c r="F276" s="6">
        <f t="shared" si="13"/>
        <v>41364</v>
      </c>
      <c r="G276" s="6" t="str">
        <f>IF('BCT Template'!R275&gt;F276,"Yes","No")</f>
        <v>No</v>
      </c>
      <c r="H276" s="5" t="s">
        <v>210</v>
      </c>
      <c r="I276" s="5" t="s">
        <v>211</v>
      </c>
      <c r="J276" s="5" t="s">
        <v>184</v>
      </c>
      <c r="K276" s="5" t="s">
        <v>185</v>
      </c>
      <c r="L276" s="7" t="s">
        <v>164</v>
      </c>
      <c r="M276" t="str">
        <f t="shared" si="14"/>
        <v>No</v>
      </c>
    </row>
    <row r="277" spans="1:13" ht="15" thickBot="1" x14ac:dyDescent="0.4">
      <c r="A277" s="5" t="s">
        <v>175</v>
      </c>
      <c r="B277" s="5" t="s">
        <v>176</v>
      </c>
      <c r="C277" s="5" t="s">
        <v>473</v>
      </c>
      <c r="D277" s="5">
        <f t="shared" si="12"/>
        <v>80567</v>
      </c>
      <c r="E277" s="6">
        <v>42247</v>
      </c>
      <c r="F277" s="6">
        <f t="shared" si="13"/>
        <v>42337</v>
      </c>
      <c r="G277" s="6" t="str">
        <f>IF('BCT Template'!R276&gt;F277,"Yes","No")</f>
        <v>No</v>
      </c>
      <c r="H277" s="5" t="s">
        <v>182</v>
      </c>
      <c r="I277" s="5" t="s">
        <v>183</v>
      </c>
      <c r="J277" s="5" t="s">
        <v>184</v>
      </c>
      <c r="K277" s="5" t="s">
        <v>185</v>
      </c>
      <c r="L277" s="7" t="s">
        <v>164</v>
      </c>
      <c r="M277" t="str">
        <f t="shared" si="14"/>
        <v>No</v>
      </c>
    </row>
    <row r="278" spans="1:13" ht="15" thickBot="1" x14ac:dyDescent="0.4">
      <c r="A278" s="5" t="s">
        <v>175</v>
      </c>
      <c r="B278" s="5" t="s">
        <v>176</v>
      </c>
      <c r="C278" s="5" t="s">
        <v>474</v>
      </c>
      <c r="D278" s="5">
        <f t="shared" si="12"/>
        <v>18879</v>
      </c>
      <c r="E278" s="6">
        <v>42155</v>
      </c>
      <c r="F278" s="6">
        <f t="shared" si="13"/>
        <v>42245</v>
      </c>
      <c r="G278" s="6" t="str">
        <f>IF('BCT Template'!R277&gt;F278,"Yes","No")</f>
        <v>No</v>
      </c>
      <c r="H278" s="5" t="s">
        <v>234</v>
      </c>
      <c r="I278" s="5" t="s">
        <v>235</v>
      </c>
      <c r="J278" s="5" t="s">
        <v>184</v>
      </c>
      <c r="K278" s="5" t="s">
        <v>185</v>
      </c>
      <c r="L278" s="7" t="s">
        <v>164</v>
      </c>
      <c r="M278" t="str">
        <f t="shared" si="14"/>
        <v>No</v>
      </c>
    </row>
    <row r="279" spans="1:13" ht="15" thickBot="1" x14ac:dyDescent="0.4">
      <c r="A279" s="5" t="s">
        <v>175</v>
      </c>
      <c r="B279" s="5" t="s">
        <v>176</v>
      </c>
      <c r="C279" s="5" t="s">
        <v>475</v>
      </c>
      <c r="D279" s="5">
        <f t="shared" si="12"/>
        <v>78743</v>
      </c>
      <c r="E279" s="6">
        <v>40573</v>
      </c>
      <c r="F279" s="6">
        <f t="shared" si="13"/>
        <v>40663</v>
      </c>
      <c r="G279" s="6" t="str">
        <f>IF('BCT Template'!R278&gt;F279,"Yes","No")</f>
        <v>No</v>
      </c>
      <c r="H279" s="5" t="s">
        <v>210</v>
      </c>
      <c r="I279" s="5" t="s">
        <v>211</v>
      </c>
      <c r="J279" s="5" t="s">
        <v>184</v>
      </c>
      <c r="K279" s="5" t="s">
        <v>185</v>
      </c>
      <c r="L279" s="7" t="s">
        <v>164</v>
      </c>
      <c r="M279" t="str">
        <f t="shared" si="14"/>
        <v>No</v>
      </c>
    </row>
    <row r="280" spans="1:13" ht="15" thickBot="1" x14ac:dyDescent="0.4">
      <c r="A280" s="5" t="s">
        <v>175</v>
      </c>
      <c r="B280" s="5" t="s">
        <v>176</v>
      </c>
      <c r="C280" s="5" t="s">
        <v>476</v>
      </c>
      <c r="D280" s="5">
        <f t="shared" si="12"/>
        <v>81400</v>
      </c>
      <c r="E280" s="6">
        <v>44012</v>
      </c>
      <c r="F280" s="6">
        <f t="shared" si="13"/>
        <v>44102</v>
      </c>
      <c r="G280" s="6" t="str">
        <f>IF('BCT Template'!R279&gt;F280,"Yes","No")</f>
        <v>No</v>
      </c>
      <c r="H280" s="5" t="s">
        <v>182</v>
      </c>
      <c r="I280" s="5" t="s">
        <v>183</v>
      </c>
      <c r="J280" s="5" t="s">
        <v>184</v>
      </c>
      <c r="K280" s="5" t="s">
        <v>185</v>
      </c>
      <c r="L280" s="7" t="s">
        <v>164</v>
      </c>
      <c r="M280" t="str">
        <f t="shared" si="14"/>
        <v>No</v>
      </c>
    </row>
    <row r="281" spans="1:13" ht="15" thickBot="1" x14ac:dyDescent="0.4">
      <c r="A281" s="5" t="s">
        <v>175</v>
      </c>
      <c r="B281" s="5" t="s">
        <v>176</v>
      </c>
      <c r="C281" s="5" t="s">
        <v>477</v>
      </c>
      <c r="D281" s="5">
        <f t="shared" si="12"/>
        <v>82208</v>
      </c>
      <c r="E281" s="6">
        <v>44148</v>
      </c>
      <c r="F281" s="6">
        <f t="shared" si="13"/>
        <v>44238</v>
      </c>
      <c r="G281" s="6" t="str">
        <f>IF('BCT Template'!R280&gt;F281,"Yes","No")</f>
        <v>No</v>
      </c>
      <c r="H281" s="5" t="s">
        <v>210</v>
      </c>
      <c r="I281" s="5" t="s">
        <v>211</v>
      </c>
      <c r="J281" s="5" t="s">
        <v>184</v>
      </c>
      <c r="K281" s="5" t="s">
        <v>185</v>
      </c>
      <c r="L281" s="7" t="s">
        <v>164</v>
      </c>
      <c r="M281" t="str">
        <f t="shared" si="14"/>
        <v>No</v>
      </c>
    </row>
    <row r="282" spans="1:13" ht="15" thickBot="1" x14ac:dyDescent="0.4">
      <c r="A282" s="5" t="s">
        <v>175</v>
      </c>
      <c r="B282" s="5" t="s">
        <v>176</v>
      </c>
      <c r="C282" s="5" t="s">
        <v>478</v>
      </c>
      <c r="D282" s="5">
        <f t="shared" si="12"/>
        <v>80220</v>
      </c>
      <c r="E282" s="6">
        <v>40724</v>
      </c>
      <c r="F282" s="6">
        <f t="shared" si="13"/>
        <v>40814</v>
      </c>
      <c r="G282" s="6" t="str">
        <f>IF('BCT Template'!R281&gt;F282,"Yes","No")</f>
        <v>No</v>
      </c>
      <c r="H282" s="5" t="s">
        <v>182</v>
      </c>
      <c r="I282" s="5" t="s">
        <v>183</v>
      </c>
      <c r="J282" s="5" t="s">
        <v>184</v>
      </c>
      <c r="K282" s="5" t="s">
        <v>185</v>
      </c>
      <c r="L282" s="7" t="s">
        <v>164</v>
      </c>
      <c r="M282" t="str">
        <f t="shared" si="14"/>
        <v>No</v>
      </c>
    </row>
    <row r="283" spans="1:13" ht="15" thickBot="1" x14ac:dyDescent="0.4">
      <c r="A283" s="5" t="s">
        <v>175</v>
      </c>
      <c r="B283" s="5" t="s">
        <v>176</v>
      </c>
      <c r="C283" s="5" t="s">
        <v>479</v>
      </c>
      <c r="D283" s="5">
        <f t="shared" si="12"/>
        <v>33897</v>
      </c>
      <c r="E283" s="6">
        <v>37103</v>
      </c>
      <c r="F283" s="6">
        <f t="shared" si="13"/>
        <v>37193</v>
      </c>
      <c r="G283" s="6" t="str">
        <f>IF('BCT Template'!R282&gt;F283,"Yes","No")</f>
        <v>No</v>
      </c>
      <c r="H283" s="5" t="s">
        <v>178</v>
      </c>
      <c r="I283" s="5" t="s">
        <v>179</v>
      </c>
      <c r="J283" s="5" t="s">
        <v>35</v>
      </c>
      <c r="K283" s="5" t="s">
        <v>180</v>
      </c>
      <c r="L283" s="7" t="s">
        <v>164</v>
      </c>
      <c r="M283" t="str">
        <f t="shared" si="14"/>
        <v>Yes</v>
      </c>
    </row>
    <row r="284" spans="1:13" ht="15" thickBot="1" x14ac:dyDescent="0.4">
      <c r="A284" s="5" t="s">
        <v>175</v>
      </c>
      <c r="B284" s="5" t="s">
        <v>176</v>
      </c>
      <c r="C284" s="5" t="s">
        <v>480</v>
      </c>
      <c r="D284" s="5">
        <f t="shared" si="12"/>
        <v>77745</v>
      </c>
      <c r="E284" s="6">
        <v>42886</v>
      </c>
      <c r="F284" s="6">
        <f t="shared" si="13"/>
        <v>42976</v>
      </c>
      <c r="G284" s="6" t="str">
        <f>IF('BCT Template'!R283&gt;F284,"Yes","No")</f>
        <v>No</v>
      </c>
      <c r="H284" s="5" t="s">
        <v>189</v>
      </c>
      <c r="I284" s="5" t="s">
        <v>190</v>
      </c>
      <c r="J284" s="5" t="s">
        <v>184</v>
      </c>
      <c r="K284" s="5" t="s">
        <v>185</v>
      </c>
      <c r="L284" s="7" t="s">
        <v>164</v>
      </c>
      <c r="M284" t="str">
        <f t="shared" si="14"/>
        <v>No</v>
      </c>
    </row>
    <row r="285" spans="1:13" ht="15" thickBot="1" x14ac:dyDescent="0.4">
      <c r="A285" s="5" t="s">
        <v>175</v>
      </c>
      <c r="B285" s="5" t="s">
        <v>176</v>
      </c>
      <c r="C285" s="5" t="s">
        <v>481</v>
      </c>
      <c r="D285" s="5">
        <f t="shared" si="12"/>
        <v>21108</v>
      </c>
      <c r="E285" s="6">
        <v>41029</v>
      </c>
      <c r="F285" s="6">
        <f t="shared" si="13"/>
        <v>41119</v>
      </c>
      <c r="G285" s="6" t="str">
        <f>IF('BCT Template'!R284&gt;F285,"Yes","No")</f>
        <v>No</v>
      </c>
      <c r="H285" s="5" t="s">
        <v>178</v>
      </c>
      <c r="I285" s="5" t="s">
        <v>179</v>
      </c>
      <c r="J285" s="5" t="s">
        <v>35</v>
      </c>
      <c r="K285" s="5" t="s">
        <v>180</v>
      </c>
      <c r="L285" s="7" t="s">
        <v>164</v>
      </c>
      <c r="M285" t="str">
        <f t="shared" si="14"/>
        <v>Yes</v>
      </c>
    </row>
    <row r="286" spans="1:13" ht="15" thickBot="1" x14ac:dyDescent="0.4">
      <c r="A286" s="5" t="s">
        <v>175</v>
      </c>
      <c r="B286" s="5" t="s">
        <v>176</v>
      </c>
      <c r="C286" s="5" t="s">
        <v>482</v>
      </c>
      <c r="D286" s="5">
        <f t="shared" si="12"/>
        <v>82892</v>
      </c>
      <c r="E286" s="6">
        <v>45024</v>
      </c>
      <c r="F286" s="6">
        <f t="shared" si="13"/>
        <v>45114</v>
      </c>
      <c r="G286" s="6" t="str">
        <f>IF('BCT Template'!R285&gt;F286,"Yes","No")</f>
        <v>No</v>
      </c>
      <c r="H286" s="5" t="s">
        <v>210</v>
      </c>
      <c r="I286" s="5" t="s">
        <v>211</v>
      </c>
      <c r="J286" s="5" t="s">
        <v>184</v>
      </c>
      <c r="K286" s="5" t="s">
        <v>185</v>
      </c>
      <c r="L286" s="7" t="s">
        <v>164</v>
      </c>
      <c r="M286" t="str">
        <f t="shared" si="14"/>
        <v>No</v>
      </c>
    </row>
    <row r="287" spans="1:13" ht="15" thickBot="1" x14ac:dyDescent="0.4">
      <c r="A287" s="5" t="s">
        <v>175</v>
      </c>
      <c r="B287" s="5" t="s">
        <v>176</v>
      </c>
      <c r="C287" s="5" t="s">
        <v>483</v>
      </c>
      <c r="D287" s="5">
        <f t="shared" si="12"/>
        <v>77989</v>
      </c>
      <c r="E287" s="6">
        <v>44598</v>
      </c>
      <c r="F287" s="6">
        <f t="shared" si="13"/>
        <v>44688</v>
      </c>
      <c r="G287" s="6" t="str">
        <f>IF('BCT Template'!R286&gt;F287,"Yes","No")</f>
        <v>No</v>
      </c>
      <c r="H287" s="5" t="s">
        <v>189</v>
      </c>
      <c r="I287" s="5" t="s">
        <v>190</v>
      </c>
      <c r="J287" s="5" t="s">
        <v>200</v>
      </c>
      <c r="K287" s="5" t="s">
        <v>201</v>
      </c>
      <c r="L287" s="7" t="s">
        <v>164</v>
      </c>
      <c r="M287" t="str">
        <f t="shared" si="14"/>
        <v>Yes</v>
      </c>
    </row>
    <row r="288" spans="1:13" ht="15" thickBot="1" x14ac:dyDescent="0.4">
      <c r="A288" s="5" t="s">
        <v>175</v>
      </c>
      <c r="B288" s="5" t="s">
        <v>176</v>
      </c>
      <c r="C288" s="5" t="s">
        <v>484</v>
      </c>
      <c r="D288" s="5">
        <f t="shared" si="12"/>
        <v>23042</v>
      </c>
      <c r="E288" s="6">
        <v>44439</v>
      </c>
      <c r="F288" s="6">
        <f t="shared" si="13"/>
        <v>44529</v>
      </c>
      <c r="G288" s="6" t="str">
        <f>IF('BCT Template'!R287&gt;F288,"Yes","No")</f>
        <v>No</v>
      </c>
      <c r="H288" s="5" t="s">
        <v>178</v>
      </c>
      <c r="I288" s="5" t="s">
        <v>179</v>
      </c>
      <c r="J288" s="5" t="s">
        <v>35</v>
      </c>
      <c r="K288" s="5" t="s">
        <v>180</v>
      </c>
      <c r="L288" s="7" t="s">
        <v>164</v>
      </c>
      <c r="M288" t="str">
        <f t="shared" si="14"/>
        <v>Yes</v>
      </c>
    </row>
    <row r="289" spans="1:13" ht="15" thickBot="1" x14ac:dyDescent="0.4">
      <c r="A289" s="5" t="s">
        <v>175</v>
      </c>
      <c r="B289" s="5" t="s">
        <v>176</v>
      </c>
      <c r="C289" s="5" t="s">
        <v>485</v>
      </c>
      <c r="D289" s="5">
        <f t="shared" si="12"/>
        <v>29873</v>
      </c>
      <c r="E289" s="6">
        <v>44286</v>
      </c>
      <c r="F289" s="6">
        <f t="shared" si="13"/>
        <v>44376</v>
      </c>
      <c r="G289" s="6" t="str">
        <f>IF('BCT Template'!R288&gt;F289,"Yes","No")</f>
        <v>No</v>
      </c>
      <c r="H289" s="5" t="s">
        <v>178</v>
      </c>
      <c r="I289" s="5" t="s">
        <v>179</v>
      </c>
      <c r="J289" s="5" t="s">
        <v>35</v>
      </c>
      <c r="K289" s="5" t="s">
        <v>180</v>
      </c>
      <c r="L289" s="7" t="s">
        <v>164</v>
      </c>
      <c r="M289" t="str">
        <f t="shared" si="14"/>
        <v>Yes</v>
      </c>
    </row>
    <row r="290" spans="1:13" ht="15" thickBot="1" x14ac:dyDescent="0.4">
      <c r="A290" s="5" t="s">
        <v>175</v>
      </c>
      <c r="B290" s="5" t="s">
        <v>176</v>
      </c>
      <c r="C290" s="5" t="s">
        <v>486</v>
      </c>
      <c r="D290" s="5">
        <f t="shared" si="12"/>
        <v>18766</v>
      </c>
      <c r="E290" s="6">
        <v>43276</v>
      </c>
      <c r="F290" s="6">
        <f t="shared" si="13"/>
        <v>43366</v>
      </c>
      <c r="G290" s="6" t="str">
        <f>IF('BCT Template'!R289&gt;F290,"Yes","No")</f>
        <v>No</v>
      </c>
      <c r="H290" s="5" t="s">
        <v>234</v>
      </c>
      <c r="I290" s="5" t="s">
        <v>235</v>
      </c>
      <c r="J290" s="5" t="s">
        <v>184</v>
      </c>
      <c r="K290" s="5" t="s">
        <v>185</v>
      </c>
      <c r="L290" s="7" t="s">
        <v>164</v>
      </c>
      <c r="M290" t="str">
        <f t="shared" si="14"/>
        <v>No</v>
      </c>
    </row>
    <row r="291" spans="1:13" ht="15" thickBot="1" x14ac:dyDescent="0.4">
      <c r="A291" s="5" t="s">
        <v>175</v>
      </c>
      <c r="B291" s="5" t="s">
        <v>176</v>
      </c>
      <c r="C291" s="5" t="s">
        <v>487</v>
      </c>
      <c r="D291" s="5">
        <f t="shared" si="12"/>
        <v>57090</v>
      </c>
      <c r="E291" s="6">
        <v>41820</v>
      </c>
      <c r="F291" s="6">
        <f t="shared" si="13"/>
        <v>41910</v>
      </c>
      <c r="G291" s="6" t="str">
        <f>IF('BCT Template'!R290&gt;F291,"Yes","No")</f>
        <v>No</v>
      </c>
      <c r="H291" s="5" t="s">
        <v>189</v>
      </c>
      <c r="I291" s="5" t="s">
        <v>190</v>
      </c>
      <c r="J291" s="5" t="s">
        <v>184</v>
      </c>
      <c r="K291" s="5" t="s">
        <v>185</v>
      </c>
      <c r="L291" s="7" t="s">
        <v>164</v>
      </c>
      <c r="M291" t="str">
        <f t="shared" si="14"/>
        <v>No</v>
      </c>
    </row>
    <row r="292" spans="1:13" ht="15" thickBot="1" x14ac:dyDescent="0.4">
      <c r="A292" s="5" t="s">
        <v>175</v>
      </c>
      <c r="B292" s="5" t="s">
        <v>176</v>
      </c>
      <c r="C292" s="5" t="s">
        <v>488</v>
      </c>
      <c r="D292" s="5">
        <f t="shared" si="12"/>
        <v>81948</v>
      </c>
      <c r="E292" s="6">
        <v>43982</v>
      </c>
      <c r="F292" s="6">
        <f t="shared" si="13"/>
        <v>44072</v>
      </c>
      <c r="G292" s="6" t="str">
        <f>IF('BCT Template'!R291&gt;F292,"Yes","No")</f>
        <v>No</v>
      </c>
      <c r="H292" s="5" t="s">
        <v>182</v>
      </c>
      <c r="I292" s="5" t="s">
        <v>183</v>
      </c>
      <c r="J292" s="5" t="s">
        <v>200</v>
      </c>
      <c r="K292" s="5" t="s">
        <v>201</v>
      </c>
      <c r="L292" s="7" t="s">
        <v>164</v>
      </c>
      <c r="M292" t="str">
        <f t="shared" si="14"/>
        <v>Yes</v>
      </c>
    </row>
    <row r="293" spans="1:13" ht="15" thickBot="1" x14ac:dyDescent="0.4">
      <c r="A293" s="5" t="s">
        <v>175</v>
      </c>
      <c r="B293" s="5" t="s">
        <v>176</v>
      </c>
      <c r="C293" s="5" t="s">
        <v>489</v>
      </c>
      <c r="D293" s="5">
        <f t="shared" si="12"/>
        <v>59276</v>
      </c>
      <c r="E293" s="6">
        <v>41060</v>
      </c>
      <c r="F293" s="6">
        <f t="shared" si="13"/>
        <v>41150</v>
      </c>
      <c r="G293" s="6" t="str">
        <f>IF('BCT Template'!R292&gt;F293,"Yes","No")</f>
        <v>No</v>
      </c>
      <c r="H293" s="5" t="s">
        <v>182</v>
      </c>
      <c r="I293" s="5" t="s">
        <v>183</v>
      </c>
      <c r="J293" s="5" t="s">
        <v>200</v>
      </c>
      <c r="K293" s="5" t="s">
        <v>201</v>
      </c>
      <c r="L293" s="7" t="s">
        <v>164</v>
      </c>
      <c r="M293" t="str">
        <f t="shared" si="14"/>
        <v>Yes</v>
      </c>
    </row>
    <row r="294" spans="1:13" ht="15" thickBot="1" x14ac:dyDescent="0.4">
      <c r="A294" s="5" t="s">
        <v>175</v>
      </c>
      <c r="B294" s="5" t="s">
        <v>176</v>
      </c>
      <c r="C294" s="5" t="s">
        <v>490</v>
      </c>
      <c r="D294" s="5">
        <f t="shared" si="12"/>
        <v>80582</v>
      </c>
      <c r="E294" s="6">
        <v>42916</v>
      </c>
      <c r="F294" s="6">
        <f t="shared" si="13"/>
        <v>43006</v>
      </c>
      <c r="G294" s="6" t="str">
        <f>IF('BCT Template'!R293&gt;F294,"Yes","No")</f>
        <v>No</v>
      </c>
      <c r="H294" s="5" t="s">
        <v>182</v>
      </c>
      <c r="I294" s="5" t="s">
        <v>183</v>
      </c>
      <c r="J294" s="5" t="s">
        <v>200</v>
      </c>
      <c r="K294" s="5" t="s">
        <v>201</v>
      </c>
      <c r="L294" s="7" t="s">
        <v>164</v>
      </c>
      <c r="M294" t="str">
        <f t="shared" si="14"/>
        <v>Yes</v>
      </c>
    </row>
    <row r="295" spans="1:13" ht="15" thickBot="1" x14ac:dyDescent="0.4">
      <c r="A295" s="5" t="s">
        <v>175</v>
      </c>
      <c r="B295" s="5" t="s">
        <v>176</v>
      </c>
      <c r="C295" s="5" t="s">
        <v>491</v>
      </c>
      <c r="D295" s="5">
        <f t="shared" si="12"/>
        <v>81856</v>
      </c>
      <c r="E295" s="6">
        <v>43982</v>
      </c>
      <c r="F295" s="6">
        <f t="shared" si="13"/>
        <v>44072</v>
      </c>
      <c r="G295" s="6" t="str">
        <f>IF('BCT Template'!R294&gt;F295,"Yes","No")</f>
        <v>No</v>
      </c>
      <c r="H295" s="5" t="s">
        <v>182</v>
      </c>
      <c r="I295" s="5" t="s">
        <v>183</v>
      </c>
      <c r="J295" s="5" t="s">
        <v>200</v>
      </c>
      <c r="K295" s="5" t="s">
        <v>201</v>
      </c>
      <c r="L295" s="7" t="s">
        <v>164</v>
      </c>
      <c r="M295" t="str">
        <f t="shared" si="14"/>
        <v>Yes</v>
      </c>
    </row>
    <row r="296" spans="1:13" ht="15" thickBot="1" x14ac:dyDescent="0.4">
      <c r="A296" s="5" t="s">
        <v>175</v>
      </c>
      <c r="B296" s="5" t="s">
        <v>176</v>
      </c>
      <c r="C296" s="5" t="s">
        <v>492</v>
      </c>
      <c r="D296" s="5">
        <f t="shared" si="12"/>
        <v>78897</v>
      </c>
      <c r="E296" s="6">
        <v>43075</v>
      </c>
      <c r="F296" s="6">
        <f t="shared" si="13"/>
        <v>43165</v>
      </c>
      <c r="G296" s="6" t="str">
        <f>IF('BCT Template'!R295&gt;F296,"Yes","No")</f>
        <v>No</v>
      </c>
      <c r="H296" s="5" t="s">
        <v>210</v>
      </c>
      <c r="I296" s="5" t="s">
        <v>211</v>
      </c>
      <c r="J296" s="5" t="s">
        <v>184</v>
      </c>
      <c r="K296" s="5" t="s">
        <v>185</v>
      </c>
      <c r="L296" s="7" t="s">
        <v>164</v>
      </c>
      <c r="M296" t="str">
        <f t="shared" si="14"/>
        <v>No</v>
      </c>
    </row>
    <row r="297" spans="1:13" ht="15" thickBot="1" x14ac:dyDescent="0.4">
      <c r="A297" s="5" t="s">
        <v>175</v>
      </c>
      <c r="B297" s="5" t="s">
        <v>176</v>
      </c>
      <c r="C297" s="5" t="s">
        <v>493</v>
      </c>
      <c r="D297" s="5">
        <f t="shared" si="12"/>
        <v>31239</v>
      </c>
      <c r="E297" s="6">
        <v>39691</v>
      </c>
      <c r="F297" s="6">
        <f t="shared" si="13"/>
        <v>39781</v>
      </c>
      <c r="G297" s="6" t="str">
        <f>IF('BCT Template'!R296&gt;F297,"Yes","No")</f>
        <v>No</v>
      </c>
      <c r="H297" s="5" t="s">
        <v>178</v>
      </c>
      <c r="I297" s="5" t="s">
        <v>179</v>
      </c>
      <c r="J297" s="5" t="s">
        <v>35</v>
      </c>
      <c r="K297" s="5" t="s">
        <v>180</v>
      </c>
      <c r="L297" s="7" t="s">
        <v>164</v>
      </c>
      <c r="M297" t="str">
        <f t="shared" si="14"/>
        <v>Yes</v>
      </c>
    </row>
    <row r="298" spans="1:13" ht="15" thickBot="1" x14ac:dyDescent="0.4">
      <c r="A298" s="5" t="s">
        <v>175</v>
      </c>
      <c r="B298" s="5" t="s">
        <v>176</v>
      </c>
      <c r="C298" s="5" t="s">
        <v>494</v>
      </c>
      <c r="D298" s="5">
        <f t="shared" si="12"/>
        <v>57451</v>
      </c>
      <c r="E298" s="6">
        <v>43585</v>
      </c>
      <c r="F298" s="6">
        <f t="shared" si="13"/>
        <v>43675</v>
      </c>
      <c r="G298" s="6" t="str">
        <f>IF('BCT Template'!R297&gt;F298,"Yes","No")</f>
        <v>No</v>
      </c>
      <c r="H298" s="5" t="s">
        <v>189</v>
      </c>
      <c r="I298" s="5" t="s">
        <v>190</v>
      </c>
      <c r="J298" s="5" t="s">
        <v>184</v>
      </c>
      <c r="K298" s="5" t="s">
        <v>185</v>
      </c>
      <c r="L298" s="7" t="s">
        <v>164</v>
      </c>
      <c r="M298" t="str">
        <f t="shared" si="14"/>
        <v>No</v>
      </c>
    </row>
    <row r="299" spans="1:13" ht="15" thickBot="1" x14ac:dyDescent="0.4">
      <c r="A299" s="5" t="s">
        <v>175</v>
      </c>
      <c r="B299" s="5" t="s">
        <v>176</v>
      </c>
      <c r="C299" s="5" t="s">
        <v>495</v>
      </c>
      <c r="D299" s="5">
        <f t="shared" si="12"/>
        <v>29947</v>
      </c>
      <c r="E299" s="6">
        <v>44043</v>
      </c>
      <c r="F299" s="6">
        <f t="shared" si="13"/>
        <v>44133</v>
      </c>
      <c r="G299" s="6" t="str">
        <f>IF('BCT Template'!R298&gt;F299,"Yes","No")</f>
        <v>No</v>
      </c>
      <c r="H299" s="5" t="s">
        <v>178</v>
      </c>
      <c r="I299" s="5" t="s">
        <v>179</v>
      </c>
      <c r="J299" s="5" t="s">
        <v>35</v>
      </c>
      <c r="K299" s="5" t="s">
        <v>180</v>
      </c>
      <c r="L299" s="7" t="s">
        <v>164</v>
      </c>
      <c r="M299" t="str">
        <f t="shared" si="14"/>
        <v>Yes</v>
      </c>
    </row>
    <row r="300" spans="1:13" ht="15" thickBot="1" x14ac:dyDescent="0.4">
      <c r="A300" s="5" t="s">
        <v>175</v>
      </c>
      <c r="B300" s="5" t="s">
        <v>176</v>
      </c>
      <c r="C300" s="5" t="s">
        <v>496</v>
      </c>
      <c r="D300" s="5">
        <f t="shared" si="12"/>
        <v>81041</v>
      </c>
      <c r="E300" s="6">
        <v>44196</v>
      </c>
      <c r="F300" s="6">
        <f t="shared" si="13"/>
        <v>44286</v>
      </c>
      <c r="G300" s="6" t="str">
        <f>IF('BCT Template'!R299&gt;F300,"Yes","No")</f>
        <v>No</v>
      </c>
      <c r="H300" s="5" t="s">
        <v>182</v>
      </c>
      <c r="I300" s="5" t="s">
        <v>183</v>
      </c>
      <c r="J300" s="5" t="s">
        <v>184</v>
      </c>
      <c r="K300" s="5" t="s">
        <v>185</v>
      </c>
      <c r="L300" s="7" t="s">
        <v>164</v>
      </c>
      <c r="M300" t="str">
        <f t="shared" si="14"/>
        <v>No</v>
      </c>
    </row>
    <row r="301" spans="1:13" ht="15" thickBot="1" x14ac:dyDescent="0.4">
      <c r="A301" s="5" t="s">
        <v>175</v>
      </c>
      <c r="B301" s="5" t="s">
        <v>176</v>
      </c>
      <c r="C301" s="5" t="s">
        <v>497</v>
      </c>
      <c r="D301" s="5">
        <f t="shared" si="12"/>
        <v>30483</v>
      </c>
      <c r="E301" s="6">
        <v>40694</v>
      </c>
      <c r="F301" s="6">
        <f t="shared" si="13"/>
        <v>40784</v>
      </c>
      <c r="G301" s="6" t="str">
        <f>IF('BCT Template'!R300&gt;F301,"Yes","No")</f>
        <v>No</v>
      </c>
      <c r="H301" s="5" t="s">
        <v>178</v>
      </c>
      <c r="I301" s="5" t="s">
        <v>179</v>
      </c>
      <c r="J301" s="5" t="s">
        <v>35</v>
      </c>
      <c r="K301" s="5" t="s">
        <v>180</v>
      </c>
      <c r="L301" s="7" t="s">
        <v>164</v>
      </c>
      <c r="M301" t="str">
        <f t="shared" si="14"/>
        <v>Yes</v>
      </c>
    </row>
    <row r="302" spans="1:13" ht="15" thickBot="1" x14ac:dyDescent="0.4">
      <c r="A302" s="5" t="s">
        <v>175</v>
      </c>
      <c r="B302" s="5" t="s">
        <v>176</v>
      </c>
      <c r="C302" s="5" t="s">
        <v>498</v>
      </c>
      <c r="D302" s="5">
        <f t="shared" si="12"/>
        <v>79711</v>
      </c>
      <c r="E302" s="6">
        <v>38625</v>
      </c>
      <c r="F302" s="6">
        <f t="shared" si="13"/>
        <v>38715</v>
      </c>
      <c r="G302" s="6" t="str">
        <f>IF('BCT Template'!R301&gt;F302,"Yes","No")</f>
        <v>No</v>
      </c>
      <c r="H302" s="5" t="s">
        <v>182</v>
      </c>
      <c r="I302" s="5" t="s">
        <v>183</v>
      </c>
      <c r="J302" s="5" t="s">
        <v>184</v>
      </c>
      <c r="K302" s="5" t="s">
        <v>185</v>
      </c>
      <c r="L302" s="7" t="s">
        <v>164</v>
      </c>
      <c r="M302" t="str">
        <f t="shared" si="14"/>
        <v>No</v>
      </c>
    </row>
    <row r="303" spans="1:13" ht="15" thickBot="1" x14ac:dyDescent="0.4">
      <c r="A303" s="5" t="s">
        <v>175</v>
      </c>
      <c r="B303" s="5" t="s">
        <v>176</v>
      </c>
      <c r="C303" s="5" t="s">
        <v>499</v>
      </c>
      <c r="D303" s="5">
        <f t="shared" si="12"/>
        <v>82538</v>
      </c>
      <c r="E303" s="6">
        <v>46247</v>
      </c>
      <c r="F303" s="6">
        <f t="shared" si="13"/>
        <v>46337</v>
      </c>
      <c r="G303" s="6" t="str">
        <f>IF('BCT Template'!R302&gt;F303,"Yes","No")</f>
        <v>No</v>
      </c>
      <c r="H303" s="5" t="s">
        <v>210</v>
      </c>
      <c r="I303" s="5" t="s">
        <v>211</v>
      </c>
      <c r="J303" s="5" t="s">
        <v>184</v>
      </c>
      <c r="K303" s="5" t="s">
        <v>185</v>
      </c>
      <c r="L303" s="7" t="s">
        <v>164</v>
      </c>
      <c r="M303" t="str">
        <f t="shared" si="14"/>
        <v>No</v>
      </c>
    </row>
    <row r="304" spans="1:13" ht="15" thickBot="1" x14ac:dyDescent="0.4">
      <c r="A304" s="5" t="s">
        <v>175</v>
      </c>
      <c r="B304" s="5" t="s">
        <v>176</v>
      </c>
      <c r="C304" s="5" t="s">
        <v>500</v>
      </c>
      <c r="D304" s="5">
        <f t="shared" si="12"/>
        <v>81379</v>
      </c>
      <c r="E304" s="6">
        <v>43465</v>
      </c>
      <c r="F304" s="6">
        <f t="shared" si="13"/>
        <v>43555</v>
      </c>
      <c r="G304" s="6" t="str">
        <f>IF('BCT Template'!R303&gt;F304,"Yes","No")</f>
        <v>No</v>
      </c>
      <c r="H304" s="5" t="s">
        <v>182</v>
      </c>
      <c r="I304" s="5" t="s">
        <v>183</v>
      </c>
      <c r="J304" s="5" t="s">
        <v>184</v>
      </c>
      <c r="K304" s="5" t="s">
        <v>185</v>
      </c>
      <c r="L304" s="7" t="s">
        <v>164</v>
      </c>
      <c r="M304" t="str">
        <f t="shared" si="14"/>
        <v>No</v>
      </c>
    </row>
    <row r="305" spans="1:13" ht="15" thickBot="1" x14ac:dyDescent="0.4">
      <c r="A305" s="5" t="s">
        <v>175</v>
      </c>
      <c r="B305" s="5" t="s">
        <v>176</v>
      </c>
      <c r="C305" s="5" t="s">
        <v>501</v>
      </c>
      <c r="D305" s="5">
        <f t="shared" si="12"/>
        <v>81796</v>
      </c>
      <c r="E305" s="6">
        <v>43373</v>
      </c>
      <c r="F305" s="6">
        <f t="shared" si="13"/>
        <v>43463</v>
      </c>
      <c r="G305" s="6" t="str">
        <f>IF('BCT Template'!R304&gt;F305,"Yes","No")</f>
        <v>No</v>
      </c>
      <c r="H305" s="5" t="s">
        <v>182</v>
      </c>
      <c r="I305" s="5" t="s">
        <v>183</v>
      </c>
      <c r="J305" s="5" t="s">
        <v>200</v>
      </c>
      <c r="K305" s="5" t="s">
        <v>201</v>
      </c>
      <c r="L305" s="7" t="s">
        <v>164</v>
      </c>
      <c r="M305" t="str">
        <f t="shared" si="14"/>
        <v>Yes</v>
      </c>
    </row>
    <row r="306" spans="1:13" ht="15" thickBot="1" x14ac:dyDescent="0.4">
      <c r="A306" s="5" t="s">
        <v>175</v>
      </c>
      <c r="B306" s="5" t="s">
        <v>176</v>
      </c>
      <c r="C306" s="5" t="s">
        <v>502</v>
      </c>
      <c r="D306" s="5">
        <f t="shared" si="12"/>
        <v>22983</v>
      </c>
      <c r="E306" s="6">
        <v>44102</v>
      </c>
      <c r="F306" s="6">
        <f t="shared" si="13"/>
        <v>44192</v>
      </c>
      <c r="G306" s="6" t="str">
        <f>IF('BCT Template'!R305&gt;F306,"Yes","No")</f>
        <v>No</v>
      </c>
      <c r="H306" s="5" t="s">
        <v>178</v>
      </c>
      <c r="I306" s="5" t="s">
        <v>179</v>
      </c>
      <c r="J306" s="5" t="s">
        <v>35</v>
      </c>
      <c r="K306" s="5" t="s">
        <v>180</v>
      </c>
      <c r="L306" s="7" t="s">
        <v>164</v>
      </c>
      <c r="M306" t="str">
        <f t="shared" si="14"/>
        <v>Yes</v>
      </c>
    </row>
    <row r="307" spans="1:13" ht="15" thickBot="1" x14ac:dyDescent="0.4">
      <c r="A307" s="5" t="s">
        <v>175</v>
      </c>
      <c r="B307" s="5" t="s">
        <v>176</v>
      </c>
      <c r="C307" s="5" t="s">
        <v>503</v>
      </c>
      <c r="D307" s="5">
        <f t="shared" si="12"/>
        <v>30688</v>
      </c>
      <c r="E307" s="6">
        <v>44043</v>
      </c>
      <c r="F307" s="6">
        <f t="shared" si="13"/>
        <v>44133</v>
      </c>
      <c r="G307" s="6" t="str">
        <f>IF('BCT Template'!R306&gt;F307,"Yes","No")</f>
        <v>No</v>
      </c>
      <c r="H307" s="5" t="s">
        <v>178</v>
      </c>
      <c r="I307" s="5" t="s">
        <v>179</v>
      </c>
      <c r="J307" s="5" t="s">
        <v>35</v>
      </c>
      <c r="K307" s="5" t="s">
        <v>180</v>
      </c>
      <c r="L307" s="7" t="s">
        <v>164</v>
      </c>
      <c r="M307" t="str">
        <f t="shared" si="14"/>
        <v>Yes</v>
      </c>
    </row>
    <row r="308" spans="1:13" ht="15" thickBot="1" x14ac:dyDescent="0.4">
      <c r="A308" s="5" t="s">
        <v>175</v>
      </c>
      <c r="B308" s="5" t="s">
        <v>176</v>
      </c>
      <c r="C308" s="5" t="s">
        <v>504</v>
      </c>
      <c r="D308" s="5">
        <f t="shared" si="12"/>
        <v>29273</v>
      </c>
      <c r="E308" s="6">
        <v>44196</v>
      </c>
      <c r="F308" s="6">
        <f t="shared" si="13"/>
        <v>44286</v>
      </c>
      <c r="G308" s="6" t="str">
        <f>IF('BCT Template'!R307&gt;F308,"Yes","No")</f>
        <v>No</v>
      </c>
      <c r="H308" s="5" t="s">
        <v>178</v>
      </c>
      <c r="I308" s="5" t="s">
        <v>179</v>
      </c>
      <c r="J308" s="5" t="s">
        <v>35</v>
      </c>
      <c r="K308" s="5" t="s">
        <v>180</v>
      </c>
      <c r="L308" s="7" t="s">
        <v>164</v>
      </c>
      <c r="M308" t="str">
        <f t="shared" si="14"/>
        <v>Yes</v>
      </c>
    </row>
    <row r="309" spans="1:13" ht="15" thickBot="1" x14ac:dyDescent="0.4">
      <c r="A309" s="5" t="s">
        <v>175</v>
      </c>
      <c r="B309" s="5" t="s">
        <v>176</v>
      </c>
      <c r="C309" s="5" t="s">
        <v>505</v>
      </c>
      <c r="D309" s="5">
        <f t="shared" si="12"/>
        <v>58006</v>
      </c>
      <c r="E309" s="6">
        <v>42735</v>
      </c>
      <c r="F309" s="6">
        <f t="shared" si="13"/>
        <v>42825</v>
      </c>
      <c r="G309" s="6" t="str">
        <f>IF('BCT Template'!R308&gt;F309,"Yes","No")</f>
        <v>No</v>
      </c>
      <c r="H309" s="5" t="s">
        <v>182</v>
      </c>
      <c r="I309" s="5" t="s">
        <v>183</v>
      </c>
      <c r="J309" s="5" t="s">
        <v>200</v>
      </c>
      <c r="K309" s="5" t="s">
        <v>201</v>
      </c>
      <c r="L309" s="7" t="s">
        <v>164</v>
      </c>
      <c r="M309" t="str">
        <f t="shared" si="14"/>
        <v>Yes</v>
      </c>
    </row>
    <row r="310" spans="1:13" ht="15" thickBot="1" x14ac:dyDescent="0.4">
      <c r="A310" s="5" t="s">
        <v>175</v>
      </c>
      <c r="B310" s="5" t="s">
        <v>176</v>
      </c>
      <c r="C310" s="5" t="s">
        <v>506</v>
      </c>
      <c r="D310" s="5">
        <f t="shared" si="12"/>
        <v>82275</v>
      </c>
      <c r="E310" s="6">
        <v>44217</v>
      </c>
      <c r="F310" s="6">
        <f t="shared" si="13"/>
        <v>44307</v>
      </c>
      <c r="G310" s="6" t="str">
        <f>IF('BCT Template'!R309&gt;F310,"Yes","No")</f>
        <v>No</v>
      </c>
      <c r="H310" s="5" t="s">
        <v>210</v>
      </c>
      <c r="I310" s="5" t="s">
        <v>211</v>
      </c>
      <c r="J310" s="5" t="s">
        <v>184</v>
      </c>
      <c r="K310" s="5" t="s">
        <v>185</v>
      </c>
      <c r="L310" s="7" t="s">
        <v>164</v>
      </c>
      <c r="M310" t="str">
        <f t="shared" si="14"/>
        <v>No</v>
      </c>
    </row>
    <row r="311" spans="1:13" ht="15" thickBot="1" x14ac:dyDescent="0.4">
      <c r="A311" s="5" t="s">
        <v>175</v>
      </c>
      <c r="B311" s="5" t="s">
        <v>176</v>
      </c>
      <c r="C311" s="5" t="s">
        <v>507</v>
      </c>
      <c r="D311" s="5">
        <f t="shared" si="12"/>
        <v>81775</v>
      </c>
      <c r="E311" s="6">
        <v>44043</v>
      </c>
      <c r="F311" s="6">
        <f t="shared" si="13"/>
        <v>44133</v>
      </c>
      <c r="G311" s="6" t="str">
        <f>IF('BCT Template'!R310&gt;F311,"Yes","No")</f>
        <v>No</v>
      </c>
      <c r="H311" s="5" t="s">
        <v>182</v>
      </c>
      <c r="I311" s="5" t="s">
        <v>183</v>
      </c>
      <c r="J311" s="5" t="s">
        <v>200</v>
      </c>
      <c r="K311" s="5" t="s">
        <v>201</v>
      </c>
      <c r="L311" s="7" t="s">
        <v>164</v>
      </c>
      <c r="M311" t="str">
        <f t="shared" si="14"/>
        <v>Yes</v>
      </c>
    </row>
    <row r="312" spans="1:13" ht="15" thickBot="1" x14ac:dyDescent="0.4">
      <c r="A312" s="5" t="s">
        <v>175</v>
      </c>
      <c r="B312" s="5" t="s">
        <v>176</v>
      </c>
      <c r="C312" s="5" t="s">
        <v>508</v>
      </c>
      <c r="D312" s="5">
        <f t="shared" si="12"/>
        <v>59317</v>
      </c>
      <c r="E312" s="6">
        <v>44196</v>
      </c>
      <c r="F312" s="6">
        <f t="shared" si="13"/>
        <v>44286</v>
      </c>
      <c r="G312" s="6" t="str">
        <f>IF('BCT Template'!R311&gt;F312,"Yes","No")</f>
        <v>No</v>
      </c>
      <c r="H312" s="5" t="s">
        <v>182</v>
      </c>
      <c r="I312" s="5" t="s">
        <v>183</v>
      </c>
      <c r="J312" s="5" t="s">
        <v>184</v>
      </c>
      <c r="K312" s="5" t="s">
        <v>185</v>
      </c>
      <c r="L312" s="7" t="s">
        <v>164</v>
      </c>
      <c r="M312" t="str">
        <f t="shared" si="14"/>
        <v>No</v>
      </c>
    </row>
    <row r="313" spans="1:13" ht="15" thickBot="1" x14ac:dyDescent="0.4">
      <c r="A313" s="5" t="s">
        <v>175</v>
      </c>
      <c r="B313" s="5" t="s">
        <v>176</v>
      </c>
      <c r="C313" s="5" t="s">
        <v>509</v>
      </c>
      <c r="D313" s="5">
        <f t="shared" si="12"/>
        <v>77556</v>
      </c>
      <c r="E313" s="6">
        <v>40237</v>
      </c>
      <c r="F313" s="6">
        <f t="shared" si="13"/>
        <v>40327</v>
      </c>
      <c r="G313" s="6" t="str">
        <f>IF('BCT Template'!R312&gt;F313,"Yes","No")</f>
        <v>No</v>
      </c>
      <c r="H313" s="5" t="s">
        <v>189</v>
      </c>
      <c r="I313" s="5" t="s">
        <v>190</v>
      </c>
      <c r="J313" s="5" t="s">
        <v>184</v>
      </c>
      <c r="K313" s="5" t="s">
        <v>185</v>
      </c>
      <c r="L313" s="7" t="s">
        <v>164</v>
      </c>
      <c r="M313" t="str">
        <f t="shared" si="14"/>
        <v>No</v>
      </c>
    </row>
    <row r="314" spans="1:13" ht="15" thickBot="1" x14ac:dyDescent="0.4">
      <c r="A314" s="5" t="s">
        <v>175</v>
      </c>
      <c r="B314" s="5" t="s">
        <v>176</v>
      </c>
      <c r="C314" s="5" t="s">
        <v>510</v>
      </c>
      <c r="D314" s="5">
        <f t="shared" si="12"/>
        <v>30417</v>
      </c>
      <c r="E314" s="6">
        <v>44255</v>
      </c>
      <c r="F314" s="6">
        <f t="shared" si="13"/>
        <v>44345</v>
      </c>
      <c r="G314" s="6" t="str">
        <f>IF('BCT Template'!R313&gt;F314,"Yes","No")</f>
        <v>No</v>
      </c>
      <c r="H314" s="5" t="s">
        <v>178</v>
      </c>
      <c r="I314" s="5" t="s">
        <v>179</v>
      </c>
      <c r="J314" s="5" t="s">
        <v>35</v>
      </c>
      <c r="K314" s="5" t="s">
        <v>180</v>
      </c>
      <c r="L314" s="7" t="s">
        <v>164</v>
      </c>
      <c r="M314" t="str">
        <f t="shared" si="14"/>
        <v>Yes</v>
      </c>
    </row>
    <row r="315" spans="1:13" ht="15" thickBot="1" x14ac:dyDescent="0.4">
      <c r="A315" s="5" t="s">
        <v>175</v>
      </c>
      <c r="B315" s="5" t="s">
        <v>176</v>
      </c>
      <c r="C315" s="5" t="s">
        <v>511</v>
      </c>
      <c r="D315" s="5">
        <f t="shared" si="12"/>
        <v>58193</v>
      </c>
      <c r="E315" s="6">
        <v>42216</v>
      </c>
      <c r="F315" s="6">
        <f t="shared" si="13"/>
        <v>42306</v>
      </c>
      <c r="G315" s="6" t="str">
        <f>IF('BCT Template'!R314&gt;F315,"Yes","No")</f>
        <v>No</v>
      </c>
      <c r="H315" s="5" t="s">
        <v>182</v>
      </c>
      <c r="I315" s="5" t="s">
        <v>183</v>
      </c>
      <c r="J315" s="5" t="s">
        <v>200</v>
      </c>
      <c r="K315" s="5" t="s">
        <v>201</v>
      </c>
      <c r="L315" s="7" t="s">
        <v>164</v>
      </c>
      <c r="M315" t="str">
        <f t="shared" si="14"/>
        <v>Yes</v>
      </c>
    </row>
    <row r="316" spans="1:13" ht="15" thickBot="1" x14ac:dyDescent="0.4">
      <c r="A316" s="5" t="s">
        <v>175</v>
      </c>
      <c r="B316" s="5" t="s">
        <v>176</v>
      </c>
      <c r="C316" s="5" t="s">
        <v>512</v>
      </c>
      <c r="D316" s="5">
        <f t="shared" si="12"/>
        <v>81615</v>
      </c>
      <c r="E316" s="6">
        <v>43100</v>
      </c>
      <c r="F316" s="6">
        <f t="shared" si="13"/>
        <v>43190</v>
      </c>
      <c r="G316" s="6" t="str">
        <f>IF('BCT Template'!R315&gt;F316,"Yes","No")</f>
        <v>No</v>
      </c>
      <c r="H316" s="5" t="s">
        <v>182</v>
      </c>
      <c r="I316" s="5" t="s">
        <v>183</v>
      </c>
      <c r="J316" s="5" t="s">
        <v>200</v>
      </c>
      <c r="K316" s="5" t="s">
        <v>201</v>
      </c>
      <c r="L316" s="7" t="s">
        <v>164</v>
      </c>
      <c r="M316" t="str">
        <f t="shared" si="14"/>
        <v>Yes</v>
      </c>
    </row>
    <row r="317" spans="1:13" ht="15" thickBot="1" x14ac:dyDescent="0.4">
      <c r="A317" s="5" t="s">
        <v>175</v>
      </c>
      <c r="B317" s="5" t="s">
        <v>176</v>
      </c>
      <c r="C317" s="5" t="s">
        <v>513</v>
      </c>
      <c r="D317" s="5">
        <f t="shared" si="12"/>
        <v>30857</v>
      </c>
      <c r="E317" s="6">
        <v>44316</v>
      </c>
      <c r="F317" s="6">
        <f t="shared" si="13"/>
        <v>44406</v>
      </c>
      <c r="G317" s="6" t="str">
        <f>IF('BCT Template'!R316&gt;F317,"Yes","No")</f>
        <v>No</v>
      </c>
      <c r="H317" s="5" t="s">
        <v>178</v>
      </c>
      <c r="I317" s="5" t="s">
        <v>179</v>
      </c>
      <c r="J317" s="5" t="s">
        <v>35</v>
      </c>
      <c r="K317" s="5" t="s">
        <v>180</v>
      </c>
      <c r="L317" s="7" t="s">
        <v>164</v>
      </c>
      <c r="M317" t="str">
        <f t="shared" si="14"/>
        <v>Yes</v>
      </c>
    </row>
    <row r="318" spans="1:13" ht="15" thickBot="1" x14ac:dyDescent="0.4">
      <c r="A318" s="5" t="s">
        <v>175</v>
      </c>
      <c r="B318" s="5" t="s">
        <v>176</v>
      </c>
      <c r="C318" s="5" t="s">
        <v>514</v>
      </c>
      <c r="D318" s="5">
        <f t="shared" si="12"/>
        <v>82607</v>
      </c>
      <c r="E318" s="6">
        <v>44219</v>
      </c>
      <c r="F318" s="6">
        <f t="shared" si="13"/>
        <v>44309</v>
      </c>
      <c r="G318" s="6" t="str">
        <f>IF('BCT Template'!R317&gt;F318,"Yes","No")</f>
        <v>No</v>
      </c>
      <c r="H318" s="5" t="s">
        <v>210</v>
      </c>
      <c r="I318" s="5" t="s">
        <v>211</v>
      </c>
      <c r="J318" s="5" t="s">
        <v>184</v>
      </c>
      <c r="K318" s="5" t="s">
        <v>185</v>
      </c>
      <c r="L318" s="7" t="s">
        <v>164</v>
      </c>
      <c r="M318" t="str">
        <f t="shared" si="14"/>
        <v>No</v>
      </c>
    </row>
    <row r="319" spans="1:13" ht="15" thickBot="1" x14ac:dyDescent="0.4">
      <c r="A319" s="5" t="s">
        <v>175</v>
      </c>
      <c r="B319" s="5" t="s">
        <v>176</v>
      </c>
      <c r="C319" s="5" t="s">
        <v>515</v>
      </c>
      <c r="D319" s="5">
        <f t="shared" si="12"/>
        <v>79142</v>
      </c>
      <c r="E319" s="6">
        <v>42881</v>
      </c>
      <c r="F319" s="6">
        <f t="shared" si="13"/>
        <v>42971</v>
      </c>
      <c r="G319" s="6" t="str">
        <f>IF('BCT Template'!R318&gt;F319,"Yes","No")</f>
        <v>No</v>
      </c>
      <c r="H319" s="5" t="s">
        <v>189</v>
      </c>
      <c r="I319" s="5" t="s">
        <v>190</v>
      </c>
      <c r="J319" s="5" t="s">
        <v>184</v>
      </c>
      <c r="K319" s="5" t="s">
        <v>185</v>
      </c>
      <c r="L319" s="7" t="s">
        <v>164</v>
      </c>
      <c r="M319" t="str">
        <f t="shared" si="14"/>
        <v>No</v>
      </c>
    </row>
    <row r="320" spans="1:13" ht="15" thickBot="1" x14ac:dyDescent="0.4">
      <c r="A320" s="5" t="s">
        <v>175</v>
      </c>
      <c r="B320" s="5" t="s">
        <v>176</v>
      </c>
      <c r="C320" s="5" t="s">
        <v>516</v>
      </c>
      <c r="D320" s="5">
        <f t="shared" si="12"/>
        <v>30290</v>
      </c>
      <c r="E320" s="6">
        <v>41455</v>
      </c>
      <c r="F320" s="6">
        <f t="shared" si="13"/>
        <v>41545</v>
      </c>
      <c r="G320" s="6" t="str">
        <f>IF('BCT Template'!R319&gt;F320,"Yes","No")</f>
        <v>No</v>
      </c>
      <c r="H320" s="5" t="s">
        <v>178</v>
      </c>
      <c r="I320" s="5" t="s">
        <v>179</v>
      </c>
      <c r="J320" s="5" t="s">
        <v>35</v>
      </c>
      <c r="K320" s="5" t="s">
        <v>180</v>
      </c>
      <c r="L320" s="7" t="s">
        <v>164</v>
      </c>
      <c r="M320" t="str">
        <f t="shared" si="14"/>
        <v>Yes</v>
      </c>
    </row>
    <row r="321" spans="1:13" ht="15" thickBot="1" x14ac:dyDescent="0.4">
      <c r="A321" s="5" t="s">
        <v>175</v>
      </c>
      <c r="B321" s="5" t="s">
        <v>176</v>
      </c>
      <c r="C321" s="5" t="s">
        <v>517</v>
      </c>
      <c r="D321" s="5">
        <f t="shared" si="12"/>
        <v>18580</v>
      </c>
      <c r="E321" s="6">
        <v>43830</v>
      </c>
      <c r="F321" s="6">
        <f t="shared" si="13"/>
        <v>43920</v>
      </c>
      <c r="G321" s="6" t="str">
        <f>IF('BCT Template'!R320&gt;F321,"Yes","No")</f>
        <v>No</v>
      </c>
      <c r="H321" s="5" t="s">
        <v>234</v>
      </c>
      <c r="I321" s="5" t="s">
        <v>235</v>
      </c>
      <c r="J321" s="5" t="s">
        <v>184</v>
      </c>
      <c r="K321" s="5" t="s">
        <v>185</v>
      </c>
      <c r="L321" s="7" t="s">
        <v>164</v>
      </c>
      <c r="M321" t="str">
        <f t="shared" si="14"/>
        <v>No</v>
      </c>
    </row>
    <row r="322" spans="1:13" ht="15" thickBot="1" x14ac:dyDescent="0.4">
      <c r="A322" s="5" t="s">
        <v>175</v>
      </c>
      <c r="B322" s="5" t="s">
        <v>176</v>
      </c>
      <c r="C322" s="5" t="s">
        <v>518</v>
      </c>
      <c r="D322" s="5">
        <f t="shared" si="12"/>
        <v>82917</v>
      </c>
      <c r="E322" s="6">
        <v>45054</v>
      </c>
      <c r="F322" s="6">
        <f t="shared" si="13"/>
        <v>45144</v>
      </c>
      <c r="G322" s="6" t="str">
        <f>IF('BCT Template'!R321&gt;F322,"Yes","No")</f>
        <v>No</v>
      </c>
      <c r="H322" s="5" t="s">
        <v>210</v>
      </c>
      <c r="I322" s="5" t="s">
        <v>211</v>
      </c>
      <c r="J322" s="5" t="s">
        <v>184</v>
      </c>
      <c r="K322" s="5" t="s">
        <v>185</v>
      </c>
      <c r="L322" s="7" t="s">
        <v>164</v>
      </c>
      <c r="M322" t="str">
        <f t="shared" si="14"/>
        <v>No</v>
      </c>
    </row>
    <row r="323" spans="1:13" ht="15" thickBot="1" x14ac:dyDescent="0.4">
      <c r="A323" s="5" t="s">
        <v>175</v>
      </c>
      <c r="B323" s="5" t="s">
        <v>176</v>
      </c>
      <c r="C323" s="5" t="s">
        <v>519</v>
      </c>
      <c r="D323" s="5">
        <f t="shared" ref="D323:D386" si="15">C323*1</f>
        <v>79998</v>
      </c>
      <c r="E323" s="6">
        <v>46022</v>
      </c>
      <c r="F323" s="6">
        <f t="shared" ref="F323:F386" si="16">E323+90</f>
        <v>46112</v>
      </c>
      <c r="G323" s="6" t="str">
        <f>IF('BCT Template'!R322&gt;F323,"Yes","No")</f>
        <v>No</v>
      </c>
      <c r="H323" s="5" t="s">
        <v>182</v>
      </c>
      <c r="I323" s="5" t="s">
        <v>183</v>
      </c>
      <c r="J323" s="5" t="s">
        <v>184</v>
      </c>
      <c r="K323" s="5" t="s">
        <v>185</v>
      </c>
      <c r="L323" s="7" t="s">
        <v>164</v>
      </c>
      <c r="M323" t="str">
        <f t="shared" ref="M323:M386" si="17">IF(J323=" ","Yes",IF(J323="3","Yes","No"))</f>
        <v>No</v>
      </c>
    </row>
    <row r="324" spans="1:13" ht="15" thickBot="1" x14ac:dyDescent="0.4">
      <c r="A324" s="5" t="s">
        <v>175</v>
      </c>
      <c r="B324" s="5" t="s">
        <v>176</v>
      </c>
      <c r="C324" s="5" t="s">
        <v>520</v>
      </c>
      <c r="D324" s="5">
        <f t="shared" si="15"/>
        <v>29669</v>
      </c>
      <c r="E324" s="6">
        <v>44043</v>
      </c>
      <c r="F324" s="6">
        <f t="shared" si="16"/>
        <v>44133</v>
      </c>
      <c r="G324" s="6" t="str">
        <f>IF('BCT Template'!R323&gt;F324,"Yes","No")</f>
        <v>No</v>
      </c>
      <c r="H324" s="5" t="s">
        <v>178</v>
      </c>
      <c r="I324" s="5" t="s">
        <v>179</v>
      </c>
      <c r="J324" s="5" t="s">
        <v>35</v>
      </c>
      <c r="K324" s="5" t="s">
        <v>180</v>
      </c>
      <c r="L324" s="7" t="s">
        <v>164</v>
      </c>
      <c r="M324" t="str">
        <f t="shared" si="17"/>
        <v>Yes</v>
      </c>
    </row>
    <row r="325" spans="1:13" ht="15" thickBot="1" x14ac:dyDescent="0.4">
      <c r="A325" s="5" t="s">
        <v>175</v>
      </c>
      <c r="B325" s="5" t="s">
        <v>176</v>
      </c>
      <c r="C325" s="5" t="s">
        <v>521</v>
      </c>
      <c r="D325" s="5">
        <f t="shared" si="15"/>
        <v>58897</v>
      </c>
      <c r="E325" s="6">
        <v>43830</v>
      </c>
      <c r="F325" s="6">
        <f t="shared" si="16"/>
        <v>43920</v>
      </c>
      <c r="G325" s="6" t="str">
        <f>IF('BCT Template'!R324&gt;F325,"Yes","No")</f>
        <v>No</v>
      </c>
      <c r="H325" s="5" t="s">
        <v>182</v>
      </c>
      <c r="I325" s="5" t="s">
        <v>183</v>
      </c>
      <c r="J325" s="5" t="s">
        <v>184</v>
      </c>
      <c r="K325" s="5" t="s">
        <v>185</v>
      </c>
      <c r="L325" s="7" t="s">
        <v>164</v>
      </c>
      <c r="M325" t="str">
        <f t="shared" si="17"/>
        <v>No</v>
      </c>
    </row>
    <row r="326" spans="1:13" ht="15" thickBot="1" x14ac:dyDescent="0.4">
      <c r="A326" s="5" t="s">
        <v>175</v>
      </c>
      <c r="B326" s="5" t="s">
        <v>176</v>
      </c>
      <c r="C326" s="5" t="s">
        <v>522</v>
      </c>
      <c r="D326" s="5">
        <f t="shared" si="15"/>
        <v>31243</v>
      </c>
      <c r="E326" s="6">
        <v>44043</v>
      </c>
      <c r="F326" s="6">
        <f t="shared" si="16"/>
        <v>44133</v>
      </c>
      <c r="G326" s="6" t="str">
        <f>IF('BCT Template'!R325&gt;F326,"Yes","No")</f>
        <v>No</v>
      </c>
      <c r="H326" s="5" t="s">
        <v>178</v>
      </c>
      <c r="I326" s="5" t="s">
        <v>179</v>
      </c>
      <c r="J326" s="5" t="s">
        <v>35</v>
      </c>
      <c r="K326" s="5" t="s">
        <v>180</v>
      </c>
      <c r="L326" s="7" t="s">
        <v>164</v>
      </c>
      <c r="M326" t="str">
        <f t="shared" si="17"/>
        <v>Yes</v>
      </c>
    </row>
    <row r="327" spans="1:13" ht="15" thickBot="1" x14ac:dyDescent="0.4">
      <c r="A327" s="5" t="s">
        <v>175</v>
      </c>
      <c r="B327" s="5" t="s">
        <v>176</v>
      </c>
      <c r="C327" s="5" t="s">
        <v>523</v>
      </c>
      <c r="D327" s="5">
        <f t="shared" si="15"/>
        <v>18634</v>
      </c>
      <c r="E327" s="6">
        <v>43312</v>
      </c>
      <c r="F327" s="6">
        <f t="shared" si="16"/>
        <v>43402</v>
      </c>
      <c r="G327" s="6" t="str">
        <f>IF('BCT Template'!R326&gt;F327,"Yes","No")</f>
        <v>No</v>
      </c>
      <c r="H327" s="5" t="s">
        <v>234</v>
      </c>
      <c r="I327" s="5" t="s">
        <v>235</v>
      </c>
      <c r="J327" s="5" t="s">
        <v>184</v>
      </c>
      <c r="K327" s="5" t="s">
        <v>185</v>
      </c>
      <c r="L327" s="7" t="s">
        <v>164</v>
      </c>
      <c r="M327" t="str">
        <f t="shared" si="17"/>
        <v>No</v>
      </c>
    </row>
    <row r="328" spans="1:13" ht="15" thickBot="1" x14ac:dyDescent="0.4">
      <c r="A328" s="5" t="s">
        <v>175</v>
      </c>
      <c r="B328" s="5" t="s">
        <v>176</v>
      </c>
      <c r="C328" s="5" t="s">
        <v>524</v>
      </c>
      <c r="D328" s="5">
        <f t="shared" si="15"/>
        <v>33776</v>
      </c>
      <c r="E328" s="6">
        <v>37833</v>
      </c>
      <c r="F328" s="6">
        <f t="shared" si="16"/>
        <v>37923</v>
      </c>
      <c r="G328" s="6" t="str">
        <f>IF('BCT Template'!R327&gt;F328,"Yes","No")</f>
        <v>No</v>
      </c>
      <c r="H328" s="5" t="s">
        <v>178</v>
      </c>
      <c r="I328" s="5" t="s">
        <v>179</v>
      </c>
      <c r="J328" s="5" t="s">
        <v>35</v>
      </c>
      <c r="K328" s="5" t="s">
        <v>180</v>
      </c>
      <c r="L328" s="7" t="s">
        <v>164</v>
      </c>
      <c r="M328" t="str">
        <f t="shared" si="17"/>
        <v>Yes</v>
      </c>
    </row>
    <row r="329" spans="1:13" ht="15" thickBot="1" x14ac:dyDescent="0.4">
      <c r="A329" s="5" t="s">
        <v>175</v>
      </c>
      <c r="B329" s="5" t="s">
        <v>176</v>
      </c>
      <c r="C329" s="5" t="s">
        <v>525</v>
      </c>
      <c r="D329" s="5">
        <f t="shared" si="15"/>
        <v>79605</v>
      </c>
      <c r="E329" s="6">
        <v>42185</v>
      </c>
      <c r="F329" s="6">
        <f t="shared" si="16"/>
        <v>42275</v>
      </c>
      <c r="G329" s="6" t="str">
        <f>IF('BCT Template'!R328&gt;F329,"Yes","No")</f>
        <v>No</v>
      </c>
      <c r="H329" s="5" t="s">
        <v>182</v>
      </c>
      <c r="I329" s="5" t="s">
        <v>183</v>
      </c>
      <c r="J329" s="5" t="s">
        <v>200</v>
      </c>
      <c r="K329" s="5" t="s">
        <v>201</v>
      </c>
      <c r="L329" s="7" t="s">
        <v>164</v>
      </c>
      <c r="M329" t="str">
        <f t="shared" si="17"/>
        <v>Yes</v>
      </c>
    </row>
    <row r="330" spans="1:13" ht="15" thickBot="1" x14ac:dyDescent="0.4">
      <c r="A330" s="5" t="s">
        <v>175</v>
      </c>
      <c r="B330" s="5" t="s">
        <v>176</v>
      </c>
      <c r="C330" s="5" t="s">
        <v>526</v>
      </c>
      <c r="D330" s="5">
        <f t="shared" si="15"/>
        <v>58087</v>
      </c>
      <c r="E330" s="6">
        <v>39933</v>
      </c>
      <c r="F330" s="6">
        <f t="shared" si="16"/>
        <v>40023</v>
      </c>
      <c r="G330" s="6" t="str">
        <f>IF('BCT Template'!R329&gt;F330,"Yes","No")</f>
        <v>No</v>
      </c>
      <c r="H330" s="5" t="s">
        <v>182</v>
      </c>
      <c r="I330" s="5" t="s">
        <v>183</v>
      </c>
      <c r="J330" s="5" t="s">
        <v>200</v>
      </c>
      <c r="K330" s="5" t="s">
        <v>201</v>
      </c>
      <c r="L330" s="7" t="s">
        <v>164</v>
      </c>
      <c r="M330" t="str">
        <f t="shared" si="17"/>
        <v>Yes</v>
      </c>
    </row>
    <row r="331" spans="1:13" ht="15" thickBot="1" x14ac:dyDescent="0.4">
      <c r="A331" s="5" t="s">
        <v>175</v>
      </c>
      <c r="B331" s="5" t="s">
        <v>176</v>
      </c>
      <c r="C331" s="5" t="s">
        <v>527</v>
      </c>
      <c r="D331" s="5">
        <f t="shared" si="15"/>
        <v>84764</v>
      </c>
      <c r="E331" s="6">
        <v>43446</v>
      </c>
      <c r="F331" s="6">
        <f t="shared" si="16"/>
        <v>43536</v>
      </c>
      <c r="G331" s="6" t="str">
        <f>IF('BCT Template'!R330&gt;F331,"Yes","No")</f>
        <v>No</v>
      </c>
      <c r="H331" s="5" t="s">
        <v>210</v>
      </c>
      <c r="I331" s="5" t="s">
        <v>211</v>
      </c>
      <c r="J331" s="5" t="s">
        <v>184</v>
      </c>
      <c r="K331" s="5" t="s">
        <v>185</v>
      </c>
      <c r="L331" s="7" t="s">
        <v>164</v>
      </c>
      <c r="M331" t="str">
        <f t="shared" si="17"/>
        <v>No</v>
      </c>
    </row>
    <row r="332" spans="1:13" ht="15" thickBot="1" x14ac:dyDescent="0.4">
      <c r="A332" s="5" t="s">
        <v>175</v>
      </c>
      <c r="B332" s="5" t="s">
        <v>176</v>
      </c>
      <c r="C332" s="5" t="s">
        <v>528</v>
      </c>
      <c r="D332" s="5">
        <f t="shared" si="15"/>
        <v>29610</v>
      </c>
      <c r="E332" s="6">
        <v>43830</v>
      </c>
      <c r="F332" s="6">
        <f t="shared" si="16"/>
        <v>43920</v>
      </c>
      <c r="G332" s="6" t="str">
        <f>IF('BCT Template'!R331&gt;F332,"Yes","No")</f>
        <v>No</v>
      </c>
      <c r="H332" s="5" t="s">
        <v>178</v>
      </c>
      <c r="I332" s="5" t="s">
        <v>179</v>
      </c>
      <c r="J332" s="5" t="s">
        <v>35</v>
      </c>
      <c r="K332" s="5" t="s">
        <v>180</v>
      </c>
      <c r="L332" s="7" t="s">
        <v>164</v>
      </c>
      <c r="M332" t="str">
        <f t="shared" si="17"/>
        <v>Yes</v>
      </c>
    </row>
    <row r="333" spans="1:13" ht="15" thickBot="1" x14ac:dyDescent="0.4">
      <c r="A333" s="5" t="s">
        <v>175</v>
      </c>
      <c r="B333" s="5" t="s">
        <v>176</v>
      </c>
      <c r="C333" s="5" t="s">
        <v>529</v>
      </c>
      <c r="D333" s="5">
        <f t="shared" si="15"/>
        <v>22650</v>
      </c>
      <c r="E333" s="6">
        <v>44773</v>
      </c>
      <c r="F333" s="6">
        <f t="shared" si="16"/>
        <v>44863</v>
      </c>
      <c r="G333" s="6" t="str">
        <f>IF('BCT Template'!R332&gt;F333,"Yes","No")</f>
        <v>No</v>
      </c>
      <c r="H333" s="5" t="s">
        <v>178</v>
      </c>
      <c r="I333" s="5" t="s">
        <v>179</v>
      </c>
      <c r="J333" s="5" t="s">
        <v>35</v>
      </c>
      <c r="K333" s="5" t="s">
        <v>180</v>
      </c>
      <c r="L333" s="7" t="s">
        <v>164</v>
      </c>
      <c r="M333" t="str">
        <f t="shared" si="17"/>
        <v>Yes</v>
      </c>
    </row>
    <row r="334" spans="1:13" ht="15" thickBot="1" x14ac:dyDescent="0.4">
      <c r="A334" s="5" t="s">
        <v>175</v>
      </c>
      <c r="B334" s="5" t="s">
        <v>176</v>
      </c>
      <c r="C334" s="5" t="s">
        <v>530</v>
      </c>
      <c r="D334" s="5">
        <f t="shared" si="15"/>
        <v>57842</v>
      </c>
      <c r="E334" s="6">
        <v>42794</v>
      </c>
      <c r="F334" s="6">
        <f t="shared" si="16"/>
        <v>42884</v>
      </c>
      <c r="G334" s="6" t="str">
        <f>IF('BCT Template'!R333&gt;F334,"Yes","No")</f>
        <v>No</v>
      </c>
      <c r="H334" s="5" t="s">
        <v>189</v>
      </c>
      <c r="I334" s="5" t="s">
        <v>190</v>
      </c>
      <c r="J334" s="5" t="s">
        <v>184</v>
      </c>
      <c r="K334" s="5" t="s">
        <v>185</v>
      </c>
      <c r="L334" s="7" t="s">
        <v>164</v>
      </c>
      <c r="M334" t="str">
        <f t="shared" si="17"/>
        <v>No</v>
      </c>
    </row>
    <row r="335" spans="1:13" ht="15" thickBot="1" x14ac:dyDescent="0.4">
      <c r="A335" s="5" t="s">
        <v>175</v>
      </c>
      <c r="B335" s="5" t="s">
        <v>176</v>
      </c>
      <c r="C335" s="5" t="s">
        <v>531</v>
      </c>
      <c r="D335" s="5">
        <f t="shared" si="15"/>
        <v>79428</v>
      </c>
      <c r="E335" s="6">
        <v>43312</v>
      </c>
      <c r="F335" s="6">
        <f t="shared" si="16"/>
        <v>43402</v>
      </c>
      <c r="G335" s="6" t="str">
        <f>IF('BCT Template'!R334&gt;F335,"Yes","No")</f>
        <v>No</v>
      </c>
      <c r="H335" s="5" t="s">
        <v>189</v>
      </c>
      <c r="I335" s="5" t="s">
        <v>190</v>
      </c>
      <c r="J335" s="5" t="s">
        <v>200</v>
      </c>
      <c r="K335" s="5" t="s">
        <v>201</v>
      </c>
      <c r="L335" s="7" t="s">
        <v>164</v>
      </c>
      <c r="M335" t="str">
        <f t="shared" si="17"/>
        <v>Yes</v>
      </c>
    </row>
    <row r="336" spans="1:13" ht="15" thickBot="1" x14ac:dyDescent="0.4">
      <c r="A336" s="5" t="s">
        <v>175</v>
      </c>
      <c r="B336" s="5" t="s">
        <v>176</v>
      </c>
      <c r="C336" s="5" t="s">
        <v>532</v>
      </c>
      <c r="D336" s="5">
        <f t="shared" si="15"/>
        <v>20666</v>
      </c>
      <c r="E336" s="6">
        <v>42369</v>
      </c>
      <c r="F336" s="6">
        <f t="shared" si="16"/>
        <v>42459</v>
      </c>
      <c r="G336" s="6" t="str">
        <f>IF('BCT Template'!R335&gt;F336,"Yes","No")</f>
        <v>No</v>
      </c>
      <c r="H336" s="5" t="s">
        <v>197</v>
      </c>
      <c r="I336" s="5" t="s">
        <v>198</v>
      </c>
      <c r="J336" s="5" t="s">
        <v>184</v>
      </c>
      <c r="K336" s="5" t="s">
        <v>185</v>
      </c>
      <c r="L336" s="7" t="s">
        <v>164</v>
      </c>
      <c r="M336" t="str">
        <f t="shared" si="17"/>
        <v>No</v>
      </c>
    </row>
    <row r="337" spans="1:13" ht="15" thickBot="1" x14ac:dyDescent="0.4">
      <c r="A337" s="5" t="s">
        <v>175</v>
      </c>
      <c r="B337" s="5" t="s">
        <v>176</v>
      </c>
      <c r="C337" s="5" t="s">
        <v>533</v>
      </c>
      <c r="D337" s="5">
        <f t="shared" si="15"/>
        <v>81673</v>
      </c>
      <c r="E337" s="6">
        <v>43738</v>
      </c>
      <c r="F337" s="6">
        <f t="shared" si="16"/>
        <v>43828</v>
      </c>
      <c r="G337" s="6" t="str">
        <f>IF('BCT Template'!R336&gt;F337,"Yes","No")</f>
        <v>No</v>
      </c>
      <c r="H337" s="5" t="s">
        <v>182</v>
      </c>
      <c r="I337" s="5" t="s">
        <v>183</v>
      </c>
      <c r="J337" s="5" t="s">
        <v>200</v>
      </c>
      <c r="K337" s="5" t="s">
        <v>201</v>
      </c>
      <c r="L337" s="7" t="s">
        <v>164</v>
      </c>
      <c r="M337" t="str">
        <f t="shared" si="17"/>
        <v>Yes</v>
      </c>
    </row>
    <row r="338" spans="1:13" ht="15" thickBot="1" x14ac:dyDescent="0.4">
      <c r="A338" s="5" t="s">
        <v>175</v>
      </c>
      <c r="B338" s="5" t="s">
        <v>176</v>
      </c>
      <c r="C338" s="5" t="s">
        <v>534</v>
      </c>
      <c r="D338" s="5">
        <f t="shared" si="15"/>
        <v>59958</v>
      </c>
      <c r="E338" s="6">
        <v>43691</v>
      </c>
      <c r="F338" s="6">
        <f t="shared" si="16"/>
        <v>43781</v>
      </c>
      <c r="G338" s="6" t="str">
        <f>IF('BCT Template'!R337&gt;F338,"Yes","No")</f>
        <v>No</v>
      </c>
      <c r="H338" s="5" t="s">
        <v>182</v>
      </c>
      <c r="I338" s="5" t="s">
        <v>183</v>
      </c>
      <c r="J338" s="5" t="s">
        <v>200</v>
      </c>
      <c r="K338" s="5" t="s">
        <v>201</v>
      </c>
      <c r="L338" s="7" t="s">
        <v>164</v>
      </c>
      <c r="M338" t="str">
        <f t="shared" si="17"/>
        <v>Yes</v>
      </c>
    </row>
    <row r="339" spans="1:13" ht="15" thickBot="1" x14ac:dyDescent="0.4">
      <c r="A339" s="5" t="s">
        <v>175</v>
      </c>
      <c r="B339" s="5" t="s">
        <v>176</v>
      </c>
      <c r="C339" s="5" t="s">
        <v>535</v>
      </c>
      <c r="D339" s="5">
        <f t="shared" si="15"/>
        <v>77914</v>
      </c>
      <c r="E339" s="6">
        <v>44196</v>
      </c>
      <c r="F339" s="6">
        <f t="shared" si="16"/>
        <v>44286</v>
      </c>
      <c r="G339" s="6" t="str">
        <f>IF('BCT Template'!R338&gt;F339,"Yes","No")</f>
        <v>No</v>
      </c>
      <c r="H339" s="5" t="s">
        <v>189</v>
      </c>
      <c r="I339" s="5" t="s">
        <v>190</v>
      </c>
      <c r="J339" s="5" t="s">
        <v>184</v>
      </c>
      <c r="K339" s="5" t="s">
        <v>185</v>
      </c>
      <c r="L339" s="7" t="s">
        <v>164</v>
      </c>
      <c r="M339" t="str">
        <f t="shared" si="17"/>
        <v>No</v>
      </c>
    </row>
    <row r="340" spans="1:13" ht="15" thickBot="1" x14ac:dyDescent="0.4">
      <c r="A340" s="5" t="s">
        <v>175</v>
      </c>
      <c r="B340" s="5" t="s">
        <v>176</v>
      </c>
      <c r="C340" s="5" t="s">
        <v>536</v>
      </c>
      <c r="D340" s="5">
        <f t="shared" si="15"/>
        <v>82091</v>
      </c>
      <c r="E340" s="6">
        <v>44231</v>
      </c>
      <c r="F340" s="6">
        <f t="shared" si="16"/>
        <v>44321</v>
      </c>
      <c r="G340" s="6" t="str">
        <f>IF('BCT Template'!R339&gt;F340,"Yes","No")</f>
        <v>No</v>
      </c>
      <c r="H340" s="5" t="s">
        <v>210</v>
      </c>
      <c r="I340" s="5" t="s">
        <v>211</v>
      </c>
      <c r="J340" s="5" t="s">
        <v>184</v>
      </c>
      <c r="K340" s="5" t="s">
        <v>185</v>
      </c>
      <c r="L340" s="7" t="s">
        <v>164</v>
      </c>
      <c r="M340" t="str">
        <f t="shared" si="17"/>
        <v>No</v>
      </c>
    </row>
    <row r="341" spans="1:13" ht="15" thickBot="1" x14ac:dyDescent="0.4">
      <c r="A341" s="5" t="s">
        <v>175</v>
      </c>
      <c r="B341" s="5" t="s">
        <v>176</v>
      </c>
      <c r="C341" s="5" t="s">
        <v>537</v>
      </c>
      <c r="D341" s="5">
        <f t="shared" si="15"/>
        <v>59377</v>
      </c>
      <c r="E341" s="6">
        <v>43373</v>
      </c>
      <c r="F341" s="6">
        <f t="shared" si="16"/>
        <v>43463</v>
      </c>
      <c r="G341" s="6" t="str">
        <f>IF('BCT Template'!R340&gt;F341,"Yes","No")</f>
        <v>No</v>
      </c>
      <c r="H341" s="5" t="s">
        <v>182</v>
      </c>
      <c r="I341" s="5" t="s">
        <v>183</v>
      </c>
      <c r="J341" s="5" t="s">
        <v>184</v>
      </c>
      <c r="K341" s="5" t="s">
        <v>185</v>
      </c>
      <c r="L341" s="7" t="s">
        <v>164</v>
      </c>
      <c r="M341" t="str">
        <f t="shared" si="17"/>
        <v>No</v>
      </c>
    </row>
    <row r="342" spans="1:13" ht="15" thickBot="1" x14ac:dyDescent="0.4">
      <c r="A342" s="5" t="s">
        <v>175</v>
      </c>
      <c r="B342" s="5" t="s">
        <v>176</v>
      </c>
      <c r="C342" s="5" t="s">
        <v>538</v>
      </c>
      <c r="D342" s="5">
        <f t="shared" si="15"/>
        <v>82961</v>
      </c>
      <c r="E342" s="6">
        <v>43883</v>
      </c>
      <c r="F342" s="6">
        <f t="shared" si="16"/>
        <v>43973</v>
      </c>
      <c r="G342" s="6" t="str">
        <f>IF('BCT Template'!R341&gt;F342,"Yes","No")</f>
        <v>No</v>
      </c>
      <c r="H342" s="5" t="s">
        <v>210</v>
      </c>
      <c r="I342" s="5" t="s">
        <v>211</v>
      </c>
      <c r="J342" s="5" t="s">
        <v>184</v>
      </c>
      <c r="K342" s="5" t="s">
        <v>185</v>
      </c>
      <c r="L342" s="7" t="s">
        <v>164</v>
      </c>
      <c r="M342" t="str">
        <f t="shared" si="17"/>
        <v>No</v>
      </c>
    </row>
    <row r="343" spans="1:13" ht="15" thickBot="1" x14ac:dyDescent="0.4">
      <c r="A343" s="5" t="s">
        <v>175</v>
      </c>
      <c r="B343" s="5" t="s">
        <v>176</v>
      </c>
      <c r="C343" s="5" t="s">
        <v>539</v>
      </c>
      <c r="D343" s="5">
        <f t="shared" si="15"/>
        <v>80346</v>
      </c>
      <c r="E343" s="6">
        <v>44196</v>
      </c>
      <c r="F343" s="6">
        <f t="shared" si="16"/>
        <v>44286</v>
      </c>
      <c r="G343" s="6" t="str">
        <f>IF('BCT Template'!R342&gt;F343,"Yes","No")</f>
        <v>No</v>
      </c>
      <c r="H343" s="5" t="s">
        <v>182</v>
      </c>
      <c r="I343" s="5" t="s">
        <v>183</v>
      </c>
      <c r="J343" s="5" t="s">
        <v>184</v>
      </c>
      <c r="K343" s="5" t="s">
        <v>185</v>
      </c>
      <c r="L343" s="7" t="s">
        <v>164</v>
      </c>
      <c r="M343" t="str">
        <f t="shared" si="17"/>
        <v>No</v>
      </c>
    </row>
    <row r="344" spans="1:13" ht="15" thickBot="1" x14ac:dyDescent="0.4">
      <c r="A344" s="5" t="s">
        <v>175</v>
      </c>
      <c r="B344" s="5" t="s">
        <v>176</v>
      </c>
      <c r="C344" s="5" t="s">
        <v>540</v>
      </c>
      <c r="D344" s="5">
        <f t="shared" si="15"/>
        <v>29818</v>
      </c>
      <c r="E344" s="6">
        <v>39994</v>
      </c>
      <c r="F344" s="6">
        <f t="shared" si="16"/>
        <v>40084</v>
      </c>
      <c r="G344" s="6" t="str">
        <f>IF('BCT Template'!R343&gt;F344,"Yes","No")</f>
        <v>No</v>
      </c>
      <c r="H344" s="5" t="s">
        <v>178</v>
      </c>
      <c r="I344" s="5" t="s">
        <v>179</v>
      </c>
      <c r="J344" s="5" t="s">
        <v>35</v>
      </c>
      <c r="K344" s="5" t="s">
        <v>180</v>
      </c>
      <c r="L344" s="7" t="s">
        <v>164</v>
      </c>
      <c r="M344" t="str">
        <f t="shared" si="17"/>
        <v>Yes</v>
      </c>
    </row>
    <row r="345" spans="1:13" ht="15" thickBot="1" x14ac:dyDescent="0.4">
      <c r="A345" s="5" t="s">
        <v>175</v>
      </c>
      <c r="B345" s="5" t="s">
        <v>176</v>
      </c>
      <c r="C345" s="5" t="s">
        <v>541</v>
      </c>
      <c r="D345" s="5">
        <f t="shared" si="15"/>
        <v>82238</v>
      </c>
      <c r="E345" s="6">
        <v>43612</v>
      </c>
      <c r="F345" s="6">
        <f t="shared" si="16"/>
        <v>43702</v>
      </c>
      <c r="G345" s="6" t="str">
        <f>IF('BCT Template'!R344&gt;F345,"Yes","No")</f>
        <v>No</v>
      </c>
      <c r="H345" s="5" t="s">
        <v>210</v>
      </c>
      <c r="I345" s="5" t="s">
        <v>211</v>
      </c>
      <c r="J345" s="5" t="s">
        <v>184</v>
      </c>
      <c r="K345" s="5" t="s">
        <v>185</v>
      </c>
      <c r="L345" s="7" t="s">
        <v>164</v>
      </c>
      <c r="M345" t="str">
        <f t="shared" si="17"/>
        <v>No</v>
      </c>
    </row>
    <row r="346" spans="1:13" ht="15" thickBot="1" x14ac:dyDescent="0.4">
      <c r="A346" s="5" t="s">
        <v>175</v>
      </c>
      <c r="B346" s="5" t="s">
        <v>176</v>
      </c>
      <c r="C346" s="5" t="s">
        <v>542</v>
      </c>
      <c r="D346" s="5">
        <f t="shared" si="15"/>
        <v>22155</v>
      </c>
      <c r="E346" s="6">
        <v>43982</v>
      </c>
      <c r="F346" s="6">
        <f t="shared" si="16"/>
        <v>44072</v>
      </c>
      <c r="G346" s="6" t="str">
        <f>IF('BCT Template'!R345&gt;F346,"Yes","No")</f>
        <v>No</v>
      </c>
      <c r="H346" s="5" t="s">
        <v>178</v>
      </c>
      <c r="I346" s="5" t="s">
        <v>179</v>
      </c>
      <c r="J346" s="5" t="s">
        <v>35</v>
      </c>
      <c r="K346" s="5" t="s">
        <v>180</v>
      </c>
      <c r="L346" s="7" t="s">
        <v>164</v>
      </c>
      <c r="M346" t="str">
        <f t="shared" si="17"/>
        <v>Yes</v>
      </c>
    </row>
    <row r="347" spans="1:13" ht="15" thickBot="1" x14ac:dyDescent="0.4">
      <c r="A347" s="5" t="s">
        <v>175</v>
      </c>
      <c r="B347" s="5" t="s">
        <v>176</v>
      </c>
      <c r="C347" s="5" t="s">
        <v>543</v>
      </c>
      <c r="D347" s="5">
        <f t="shared" si="15"/>
        <v>80219</v>
      </c>
      <c r="E347" s="6">
        <v>44103</v>
      </c>
      <c r="F347" s="6">
        <f t="shared" si="16"/>
        <v>44193</v>
      </c>
      <c r="G347" s="6" t="str">
        <f>IF('BCT Template'!R346&gt;F347,"Yes","No")</f>
        <v>No</v>
      </c>
      <c r="H347" s="5" t="s">
        <v>182</v>
      </c>
      <c r="I347" s="5" t="s">
        <v>183</v>
      </c>
      <c r="J347" s="5" t="s">
        <v>200</v>
      </c>
      <c r="K347" s="5" t="s">
        <v>201</v>
      </c>
      <c r="L347" s="7" t="s">
        <v>164</v>
      </c>
      <c r="M347" t="str">
        <f t="shared" si="17"/>
        <v>Yes</v>
      </c>
    </row>
    <row r="348" spans="1:13" ht="15" thickBot="1" x14ac:dyDescent="0.4">
      <c r="A348" s="5" t="s">
        <v>175</v>
      </c>
      <c r="B348" s="5" t="s">
        <v>176</v>
      </c>
      <c r="C348" s="5" t="s">
        <v>544</v>
      </c>
      <c r="D348" s="5">
        <f t="shared" si="15"/>
        <v>79120</v>
      </c>
      <c r="E348" s="6">
        <v>42216</v>
      </c>
      <c r="F348" s="6">
        <f t="shared" si="16"/>
        <v>42306</v>
      </c>
      <c r="G348" s="6" t="str">
        <f>IF('BCT Template'!R347&gt;F348,"Yes","No")</f>
        <v>No</v>
      </c>
      <c r="H348" s="5" t="s">
        <v>189</v>
      </c>
      <c r="I348" s="5" t="s">
        <v>190</v>
      </c>
      <c r="J348" s="5" t="s">
        <v>200</v>
      </c>
      <c r="K348" s="5" t="s">
        <v>201</v>
      </c>
      <c r="L348" s="7" t="s">
        <v>164</v>
      </c>
      <c r="M348" t="str">
        <f t="shared" si="17"/>
        <v>Yes</v>
      </c>
    </row>
    <row r="349" spans="1:13" ht="15" thickBot="1" x14ac:dyDescent="0.4">
      <c r="A349" s="5" t="s">
        <v>175</v>
      </c>
      <c r="B349" s="5" t="s">
        <v>176</v>
      </c>
      <c r="C349" s="5" t="s">
        <v>545</v>
      </c>
      <c r="D349" s="5">
        <f t="shared" si="15"/>
        <v>58900</v>
      </c>
      <c r="E349" s="6">
        <v>44074</v>
      </c>
      <c r="F349" s="6">
        <f t="shared" si="16"/>
        <v>44164</v>
      </c>
      <c r="G349" s="6" t="str">
        <f>IF('BCT Template'!R348&gt;F349,"Yes","No")</f>
        <v>No</v>
      </c>
      <c r="H349" s="5" t="s">
        <v>182</v>
      </c>
      <c r="I349" s="5" t="s">
        <v>183</v>
      </c>
      <c r="J349" s="5" t="s">
        <v>184</v>
      </c>
      <c r="K349" s="5" t="s">
        <v>185</v>
      </c>
      <c r="L349" s="7" t="s">
        <v>164</v>
      </c>
      <c r="M349" t="str">
        <f t="shared" si="17"/>
        <v>No</v>
      </c>
    </row>
    <row r="350" spans="1:13" ht="15" thickBot="1" x14ac:dyDescent="0.4">
      <c r="A350" s="5" t="s">
        <v>175</v>
      </c>
      <c r="B350" s="5" t="s">
        <v>176</v>
      </c>
      <c r="C350" s="5" t="s">
        <v>546</v>
      </c>
      <c r="D350" s="5">
        <f t="shared" si="15"/>
        <v>22861</v>
      </c>
      <c r="E350" s="6">
        <v>44012</v>
      </c>
      <c r="F350" s="6">
        <f t="shared" si="16"/>
        <v>44102</v>
      </c>
      <c r="G350" s="6" t="str">
        <f>IF('BCT Template'!R349&gt;F350,"Yes","No")</f>
        <v>No</v>
      </c>
      <c r="H350" s="5" t="s">
        <v>178</v>
      </c>
      <c r="I350" s="5" t="s">
        <v>179</v>
      </c>
      <c r="J350" s="5" t="s">
        <v>35</v>
      </c>
      <c r="K350" s="5" t="s">
        <v>180</v>
      </c>
      <c r="L350" s="7" t="s">
        <v>164</v>
      </c>
      <c r="M350" t="str">
        <f t="shared" si="17"/>
        <v>Yes</v>
      </c>
    </row>
    <row r="351" spans="1:13" ht="15" thickBot="1" x14ac:dyDescent="0.4">
      <c r="A351" s="5" t="s">
        <v>175</v>
      </c>
      <c r="B351" s="5" t="s">
        <v>176</v>
      </c>
      <c r="C351" s="5" t="s">
        <v>547</v>
      </c>
      <c r="D351" s="5">
        <f t="shared" si="15"/>
        <v>18225</v>
      </c>
      <c r="E351" s="6">
        <v>41486</v>
      </c>
      <c r="F351" s="6">
        <f t="shared" si="16"/>
        <v>41576</v>
      </c>
      <c r="G351" s="6" t="str">
        <f>IF('BCT Template'!R350&gt;F351,"Yes","No")</f>
        <v>No</v>
      </c>
      <c r="H351" s="5" t="s">
        <v>234</v>
      </c>
      <c r="I351" s="5" t="s">
        <v>235</v>
      </c>
      <c r="J351" s="5" t="s">
        <v>184</v>
      </c>
      <c r="K351" s="5" t="s">
        <v>185</v>
      </c>
      <c r="L351" s="7" t="s">
        <v>164</v>
      </c>
      <c r="M351" t="str">
        <f t="shared" si="17"/>
        <v>No</v>
      </c>
    </row>
    <row r="352" spans="1:13" ht="15" thickBot="1" x14ac:dyDescent="0.4">
      <c r="A352" s="5" t="s">
        <v>175</v>
      </c>
      <c r="B352" s="5" t="s">
        <v>176</v>
      </c>
      <c r="C352" s="5" t="s">
        <v>548</v>
      </c>
      <c r="D352" s="5">
        <f t="shared" si="15"/>
        <v>82581</v>
      </c>
      <c r="E352" s="6">
        <v>44852</v>
      </c>
      <c r="F352" s="6">
        <f t="shared" si="16"/>
        <v>44942</v>
      </c>
      <c r="G352" s="6" t="str">
        <f>IF('BCT Template'!R351&gt;F352,"Yes","No")</f>
        <v>No</v>
      </c>
      <c r="H352" s="5" t="s">
        <v>210</v>
      </c>
      <c r="I352" s="5" t="s">
        <v>211</v>
      </c>
      <c r="J352" s="5" t="s">
        <v>184</v>
      </c>
      <c r="K352" s="5" t="s">
        <v>185</v>
      </c>
      <c r="L352" s="7" t="s">
        <v>164</v>
      </c>
      <c r="M352" t="str">
        <f t="shared" si="17"/>
        <v>No</v>
      </c>
    </row>
    <row r="353" spans="1:13" ht="15" thickBot="1" x14ac:dyDescent="0.4">
      <c r="A353" s="5" t="s">
        <v>175</v>
      </c>
      <c r="B353" s="5" t="s">
        <v>176</v>
      </c>
      <c r="C353" s="5" t="s">
        <v>549</v>
      </c>
      <c r="D353" s="5">
        <f t="shared" si="15"/>
        <v>82974</v>
      </c>
      <c r="E353" s="6">
        <v>45109</v>
      </c>
      <c r="F353" s="6">
        <f t="shared" si="16"/>
        <v>45199</v>
      </c>
      <c r="G353" s="6" t="str">
        <f>IF('BCT Template'!R352&gt;F353,"Yes","No")</f>
        <v>No</v>
      </c>
      <c r="H353" s="5" t="s">
        <v>210</v>
      </c>
      <c r="I353" s="5" t="s">
        <v>211</v>
      </c>
      <c r="J353" s="5" t="s">
        <v>184</v>
      </c>
      <c r="K353" s="5" t="s">
        <v>185</v>
      </c>
      <c r="L353" s="7" t="s">
        <v>164</v>
      </c>
      <c r="M353" t="str">
        <f t="shared" si="17"/>
        <v>No</v>
      </c>
    </row>
    <row r="354" spans="1:13" ht="15" thickBot="1" x14ac:dyDescent="0.4">
      <c r="A354" s="5" t="s">
        <v>175</v>
      </c>
      <c r="B354" s="5" t="s">
        <v>176</v>
      </c>
      <c r="C354" s="5" t="s">
        <v>550</v>
      </c>
      <c r="D354" s="5">
        <f t="shared" si="15"/>
        <v>79202</v>
      </c>
      <c r="E354" s="6">
        <v>44196</v>
      </c>
      <c r="F354" s="6">
        <f t="shared" si="16"/>
        <v>44286</v>
      </c>
      <c r="G354" s="6" t="str">
        <f>IF('BCT Template'!R353&gt;F354,"Yes","No")</f>
        <v>No</v>
      </c>
      <c r="H354" s="5" t="s">
        <v>189</v>
      </c>
      <c r="I354" s="5" t="s">
        <v>190</v>
      </c>
      <c r="J354" s="5" t="s">
        <v>184</v>
      </c>
      <c r="K354" s="5" t="s">
        <v>185</v>
      </c>
      <c r="L354" s="7" t="s">
        <v>164</v>
      </c>
      <c r="M354" t="str">
        <f t="shared" si="17"/>
        <v>No</v>
      </c>
    </row>
    <row r="355" spans="1:13" ht="15" thickBot="1" x14ac:dyDescent="0.4">
      <c r="A355" s="5" t="s">
        <v>175</v>
      </c>
      <c r="B355" s="5" t="s">
        <v>176</v>
      </c>
      <c r="C355" s="5" t="s">
        <v>551</v>
      </c>
      <c r="D355" s="5">
        <f t="shared" si="15"/>
        <v>81630</v>
      </c>
      <c r="E355" s="6">
        <v>43646</v>
      </c>
      <c r="F355" s="6">
        <f t="shared" si="16"/>
        <v>43736</v>
      </c>
      <c r="G355" s="6" t="str">
        <f>IF('BCT Template'!R354&gt;F355,"Yes","No")</f>
        <v>No</v>
      </c>
      <c r="H355" s="5" t="s">
        <v>182</v>
      </c>
      <c r="I355" s="5" t="s">
        <v>183</v>
      </c>
      <c r="J355" s="5" t="s">
        <v>184</v>
      </c>
      <c r="K355" s="5" t="s">
        <v>185</v>
      </c>
      <c r="L355" s="7" t="s">
        <v>164</v>
      </c>
      <c r="M355" t="str">
        <f t="shared" si="17"/>
        <v>No</v>
      </c>
    </row>
    <row r="356" spans="1:13" ht="15" thickBot="1" x14ac:dyDescent="0.4">
      <c r="A356" s="5" t="s">
        <v>175</v>
      </c>
      <c r="B356" s="5" t="s">
        <v>176</v>
      </c>
      <c r="C356" s="5" t="s">
        <v>552</v>
      </c>
      <c r="D356" s="5">
        <f t="shared" si="15"/>
        <v>29702</v>
      </c>
      <c r="E356" s="6">
        <v>43251</v>
      </c>
      <c r="F356" s="6">
        <f t="shared" si="16"/>
        <v>43341</v>
      </c>
      <c r="G356" s="6" t="str">
        <f>IF('BCT Template'!R355&gt;F356,"Yes","No")</f>
        <v>No</v>
      </c>
      <c r="H356" s="5" t="s">
        <v>178</v>
      </c>
      <c r="I356" s="5" t="s">
        <v>179</v>
      </c>
      <c r="J356" s="5" t="s">
        <v>35</v>
      </c>
      <c r="K356" s="5" t="s">
        <v>180</v>
      </c>
      <c r="L356" s="7" t="s">
        <v>164</v>
      </c>
      <c r="M356" t="str">
        <f t="shared" si="17"/>
        <v>Yes</v>
      </c>
    </row>
    <row r="357" spans="1:13" ht="15" thickBot="1" x14ac:dyDescent="0.4">
      <c r="A357" s="5" t="s">
        <v>175</v>
      </c>
      <c r="B357" s="5" t="s">
        <v>176</v>
      </c>
      <c r="C357" s="5" t="s">
        <v>553</v>
      </c>
      <c r="D357" s="5">
        <f t="shared" si="15"/>
        <v>30186</v>
      </c>
      <c r="E357" s="6">
        <v>42613</v>
      </c>
      <c r="F357" s="6">
        <f t="shared" si="16"/>
        <v>42703</v>
      </c>
      <c r="G357" s="6" t="str">
        <f>IF('BCT Template'!R356&gt;F357,"Yes","No")</f>
        <v>No</v>
      </c>
      <c r="H357" s="5" t="s">
        <v>178</v>
      </c>
      <c r="I357" s="5" t="s">
        <v>179</v>
      </c>
      <c r="J357" s="5" t="s">
        <v>35</v>
      </c>
      <c r="K357" s="5" t="s">
        <v>180</v>
      </c>
      <c r="L357" s="7" t="s">
        <v>164</v>
      </c>
      <c r="M357" t="str">
        <f t="shared" si="17"/>
        <v>Yes</v>
      </c>
    </row>
    <row r="358" spans="1:13" ht="15" thickBot="1" x14ac:dyDescent="0.4">
      <c r="A358" s="5" t="s">
        <v>175</v>
      </c>
      <c r="B358" s="5" t="s">
        <v>176</v>
      </c>
      <c r="C358" s="5" t="s">
        <v>554</v>
      </c>
      <c r="D358" s="5">
        <f t="shared" si="15"/>
        <v>83044</v>
      </c>
      <c r="E358" s="6">
        <v>45186</v>
      </c>
      <c r="F358" s="6">
        <f t="shared" si="16"/>
        <v>45276</v>
      </c>
      <c r="G358" s="6" t="str">
        <f>IF('BCT Template'!R357&gt;F358,"Yes","No")</f>
        <v>No</v>
      </c>
      <c r="H358" s="5" t="s">
        <v>210</v>
      </c>
      <c r="I358" s="5" t="s">
        <v>211</v>
      </c>
      <c r="J358" s="5" t="s">
        <v>184</v>
      </c>
      <c r="K358" s="5" t="s">
        <v>185</v>
      </c>
      <c r="L358" s="7" t="s">
        <v>164</v>
      </c>
      <c r="M358" t="str">
        <f t="shared" si="17"/>
        <v>No</v>
      </c>
    </row>
    <row r="359" spans="1:13" ht="15" thickBot="1" x14ac:dyDescent="0.4">
      <c r="A359" s="5" t="s">
        <v>175</v>
      </c>
      <c r="B359" s="5" t="s">
        <v>176</v>
      </c>
      <c r="C359" s="5" t="s">
        <v>555</v>
      </c>
      <c r="D359" s="5">
        <f t="shared" si="15"/>
        <v>82922</v>
      </c>
      <c r="E359" s="6">
        <v>45045</v>
      </c>
      <c r="F359" s="6">
        <f t="shared" si="16"/>
        <v>45135</v>
      </c>
      <c r="G359" s="6" t="str">
        <f>IF('BCT Template'!R358&gt;F359,"Yes","No")</f>
        <v>No</v>
      </c>
      <c r="H359" s="5" t="s">
        <v>210</v>
      </c>
      <c r="I359" s="5" t="s">
        <v>211</v>
      </c>
      <c r="J359" s="5" t="s">
        <v>184</v>
      </c>
      <c r="K359" s="5" t="s">
        <v>185</v>
      </c>
      <c r="L359" s="7" t="s">
        <v>164</v>
      </c>
      <c r="M359" t="str">
        <f t="shared" si="17"/>
        <v>No</v>
      </c>
    </row>
    <row r="360" spans="1:13" ht="15" thickBot="1" x14ac:dyDescent="0.4">
      <c r="A360" s="5" t="s">
        <v>175</v>
      </c>
      <c r="B360" s="5" t="s">
        <v>176</v>
      </c>
      <c r="C360" s="5" t="s">
        <v>556</v>
      </c>
      <c r="D360" s="5">
        <f t="shared" si="15"/>
        <v>84651</v>
      </c>
      <c r="E360" s="6">
        <v>44091</v>
      </c>
      <c r="F360" s="6">
        <f t="shared" si="16"/>
        <v>44181</v>
      </c>
      <c r="G360" s="6" t="str">
        <f>IF('BCT Template'!R359&gt;F360,"Yes","No")</f>
        <v>No</v>
      </c>
      <c r="H360" s="5" t="s">
        <v>210</v>
      </c>
      <c r="I360" s="5" t="s">
        <v>211</v>
      </c>
      <c r="J360" s="5" t="s">
        <v>184</v>
      </c>
      <c r="K360" s="5" t="s">
        <v>185</v>
      </c>
      <c r="L360" s="7" t="s">
        <v>164</v>
      </c>
      <c r="M360" t="str">
        <f t="shared" si="17"/>
        <v>No</v>
      </c>
    </row>
    <row r="361" spans="1:13" ht="15" thickBot="1" x14ac:dyDescent="0.4">
      <c r="A361" s="5" t="s">
        <v>175</v>
      </c>
      <c r="B361" s="5" t="s">
        <v>176</v>
      </c>
      <c r="C361" s="5" t="s">
        <v>557</v>
      </c>
      <c r="D361" s="5">
        <f t="shared" si="15"/>
        <v>29299</v>
      </c>
      <c r="E361" s="6">
        <v>44043</v>
      </c>
      <c r="F361" s="6">
        <f t="shared" si="16"/>
        <v>44133</v>
      </c>
      <c r="G361" s="6" t="str">
        <f>IF('BCT Template'!R360&gt;F361,"Yes","No")</f>
        <v>No</v>
      </c>
      <c r="H361" s="5" t="s">
        <v>178</v>
      </c>
      <c r="I361" s="5" t="s">
        <v>179</v>
      </c>
      <c r="J361" s="5" t="s">
        <v>35</v>
      </c>
      <c r="K361" s="5" t="s">
        <v>180</v>
      </c>
      <c r="L361" s="7" t="s">
        <v>164</v>
      </c>
      <c r="M361" t="str">
        <f t="shared" si="17"/>
        <v>Yes</v>
      </c>
    </row>
    <row r="362" spans="1:13" ht="15" thickBot="1" x14ac:dyDescent="0.4">
      <c r="A362" s="5" t="s">
        <v>175</v>
      </c>
      <c r="B362" s="5" t="s">
        <v>176</v>
      </c>
      <c r="C362" s="5" t="s">
        <v>558</v>
      </c>
      <c r="D362" s="5">
        <f t="shared" si="15"/>
        <v>80830</v>
      </c>
      <c r="E362" s="6">
        <v>44012</v>
      </c>
      <c r="F362" s="6">
        <f t="shared" si="16"/>
        <v>44102</v>
      </c>
      <c r="G362" s="6" t="str">
        <f>IF('BCT Template'!R361&gt;F362,"Yes","No")</f>
        <v>No</v>
      </c>
      <c r="H362" s="5" t="s">
        <v>182</v>
      </c>
      <c r="I362" s="5" t="s">
        <v>183</v>
      </c>
      <c r="J362" s="5" t="s">
        <v>184</v>
      </c>
      <c r="K362" s="5" t="s">
        <v>185</v>
      </c>
      <c r="L362" s="7" t="s">
        <v>164</v>
      </c>
      <c r="M362" t="str">
        <f t="shared" si="17"/>
        <v>No</v>
      </c>
    </row>
    <row r="363" spans="1:13" ht="15" thickBot="1" x14ac:dyDescent="0.4">
      <c r="A363" s="5" t="s">
        <v>175</v>
      </c>
      <c r="B363" s="5" t="s">
        <v>176</v>
      </c>
      <c r="C363" s="5" t="s">
        <v>559</v>
      </c>
      <c r="D363" s="5">
        <f t="shared" si="15"/>
        <v>80241</v>
      </c>
      <c r="E363" s="6">
        <v>44196</v>
      </c>
      <c r="F363" s="6">
        <f t="shared" si="16"/>
        <v>44286</v>
      </c>
      <c r="G363" s="6" t="str">
        <f>IF('BCT Template'!R362&gt;F363,"Yes","No")</f>
        <v>No</v>
      </c>
      <c r="H363" s="5" t="s">
        <v>182</v>
      </c>
      <c r="I363" s="5" t="s">
        <v>183</v>
      </c>
      <c r="J363" s="5" t="s">
        <v>184</v>
      </c>
      <c r="K363" s="5" t="s">
        <v>185</v>
      </c>
      <c r="L363" s="7" t="s">
        <v>164</v>
      </c>
      <c r="M363" t="str">
        <f t="shared" si="17"/>
        <v>No</v>
      </c>
    </row>
    <row r="364" spans="1:13" ht="15" thickBot="1" x14ac:dyDescent="0.4">
      <c r="A364" s="5" t="s">
        <v>175</v>
      </c>
      <c r="B364" s="5" t="s">
        <v>176</v>
      </c>
      <c r="C364" s="5" t="s">
        <v>560</v>
      </c>
      <c r="D364" s="5">
        <f t="shared" si="15"/>
        <v>79942</v>
      </c>
      <c r="E364" s="6">
        <v>42735</v>
      </c>
      <c r="F364" s="6">
        <f t="shared" si="16"/>
        <v>42825</v>
      </c>
      <c r="G364" s="6" t="str">
        <f>IF('BCT Template'!R363&gt;F364,"Yes","No")</f>
        <v>No</v>
      </c>
      <c r="H364" s="5" t="s">
        <v>182</v>
      </c>
      <c r="I364" s="5" t="s">
        <v>183</v>
      </c>
      <c r="J364" s="5" t="s">
        <v>184</v>
      </c>
      <c r="K364" s="5" t="s">
        <v>185</v>
      </c>
      <c r="L364" s="7" t="s">
        <v>164</v>
      </c>
      <c r="M364" t="str">
        <f t="shared" si="17"/>
        <v>No</v>
      </c>
    </row>
    <row r="365" spans="1:13" ht="15" thickBot="1" x14ac:dyDescent="0.4">
      <c r="A365" s="5" t="s">
        <v>175</v>
      </c>
      <c r="B365" s="5" t="s">
        <v>176</v>
      </c>
      <c r="C365" s="5" t="s">
        <v>561</v>
      </c>
      <c r="D365" s="5">
        <f t="shared" si="15"/>
        <v>22662</v>
      </c>
      <c r="E365" s="6">
        <v>44439</v>
      </c>
      <c r="F365" s="6">
        <f t="shared" si="16"/>
        <v>44529</v>
      </c>
      <c r="G365" s="6" t="str">
        <f>IF('BCT Template'!R364&gt;F365,"Yes","No")</f>
        <v>No</v>
      </c>
      <c r="H365" s="5" t="s">
        <v>178</v>
      </c>
      <c r="I365" s="5" t="s">
        <v>179</v>
      </c>
      <c r="J365" s="5" t="s">
        <v>35</v>
      </c>
      <c r="K365" s="5" t="s">
        <v>180</v>
      </c>
      <c r="L365" s="7" t="s">
        <v>164</v>
      </c>
      <c r="M365" t="str">
        <f t="shared" si="17"/>
        <v>Yes</v>
      </c>
    </row>
    <row r="366" spans="1:13" ht="15" thickBot="1" x14ac:dyDescent="0.4">
      <c r="A366" s="5" t="s">
        <v>175</v>
      </c>
      <c r="B366" s="5" t="s">
        <v>176</v>
      </c>
      <c r="C366" s="5" t="s">
        <v>562</v>
      </c>
      <c r="D366" s="5">
        <f t="shared" si="15"/>
        <v>79443</v>
      </c>
      <c r="E366" s="6">
        <v>42947</v>
      </c>
      <c r="F366" s="6">
        <f t="shared" si="16"/>
        <v>43037</v>
      </c>
      <c r="G366" s="6" t="str">
        <f>IF('BCT Template'!R365&gt;F366,"Yes","No")</f>
        <v>No</v>
      </c>
      <c r="H366" s="5" t="s">
        <v>189</v>
      </c>
      <c r="I366" s="5" t="s">
        <v>190</v>
      </c>
      <c r="J366" s="5" t="s">
        <v>200</v>
      </c>
      <c r="K366" s="5" t="s">
        <v>201</v>
      </c>
      <c r="L366" s="7" t="s">
        <v>164</v>
      </c>
      <c r="M366" t="str">
        <f t="shared" si="17"/>
        <v>Yes</v>
      </c>
    </row>
    <row r="367" spans="1:13" ht="15" thickBot="1" x14ac:dyDescent="0.4">
      <c r="A367" s="5" t="s">
        <v>175</v>
      </c>
      <c r="B367" s="5" t="s">
        <v>176</v>
      </c>
      <c r="C367" s="5" t="s">
        <v>563</v>
      </c>
      <c r="D367" s="5">
        <f t="shared" si="15"/>
        <v>84531</v>
      </c>
      <c r="E367" s="6">
        <v>42690</v>
      </c>
      <c r="F367" s="6">
        <f t="shared" si="16"/>
        <v>42780</v>
      </c>
      <c r="G367" s="6" t="str">
        <f>IF('BCT Template'!R366&gt;F367,"Yes","No")</f>
        <v>No</v>
      </c>
      <c r="H367" s="5" t="s">
        <v>210</v>
      </c>
      <c r="I367" s="5" t="s">
        <v>211</v>
      </c>
      <c r="J367" s="5" t="s">
        <v>184</v>
      </c>
      <c r="K367" s="5" t="s">
        <v>185</v>
      </c>
      <c r="L367" s="7" t="s">
        <v>164</v>
      </c>
      <c r="M367" t="str">
        <f t="shared" si="17"/>
        <v>No</v>
      </c>
    </row>
    <row r="368" spans="1:13" ht="15" thickBot="1" x14ac:dyDescent="0.4">
      <c r="A368" s="5" t="s">
        <v>175</v>
      </c>
      <c r="B368" s="5" t="s">
        <v>176</v>
      </c>
      <c r="C368" s="5" t="s">
        <v>564</v>
      </c>
      <c r="D368" s="5">
        <f t="shared" si="15"/>
        <v>22149</v>
      </c>
      <c r="E368" s="6">
        <v>43465</v>
      </c>
      <c r="F368" s="6">
        <f t="shared" si="16"/>
        <v>43555</v>
      </c>
      <c r="G368" s="6" t="str">
        <f>IF('BCT Template'!R367&gt;F368,"Yes","No")</f>
        <v>No</v>
      </c>
      <c r="H368" s="5" t="s">
        <v>178</v>
      </c>
      <c r="I368" s="5" t="s">
        <v>179</v>
      </c>
      <c r="J368" s="5" t="s">
        <v>35</v>
      </c>
      <c r="K368" s="5" t="s">
        <v>180</v>
      </c>
      <c r="L368" s="7" t="s">
        <v>164</v>
      </c>
      <c r="M368" t="str">
        <f t="shared" si="17"/>
        <v>Yes</v>
      </c>
    </row>
    <row r="369" spans="1:13" ht="15" thickBot="1" x14ac:dyDescent="0.4">
      <c r="A369" s="5" t="s">
        <v>175</v>
      </c>
      <c r="B369" s="5" t="s">
        <v>176</v>
      </c>
      <c r="C369" s="5" t="s">
        <v>565</v>
      </c>
      <c r="D369" s="5">
        <f t="shared" si="15"/>
        <v>31097</v>
      </c>
      <c r="E369" s="6">
        <v>41455</v>
      </c>
      <c r="F369" s="6">
        <f t="shared" si="16"/>
        <v>41545</v>
      </c>
      <c r="G369" s="6" t="str">
        <f>IF('BCT Template'!R368&gt;F369,"Yes","No")</f>
        <v>No</v>
      </c>
      <c r="H369" s="5" t="s">
        <v>178</v>
      </c>
      <c r="I369" s="5" t="s">
        <v>179</v>
      </c>
      <c r="J369" s="5" t="s">
        <v>35</v>
      </c>
      <c r="K369" s="5" t="s">
        <v>180</v>
      </c>
      <c r="L369" s="7" t="s">
        <v>164</v>
      </c>
      <c r="M369" t="str">
        <f t="shared" si="17"/>
        <v>Yes</v>
      </c>
    </row>
    <row r="370" spans="1:13" ht="15" thickBot="1" x14ac:dyDescent="0.4">
      <c r="A370" s="5" t="s">
        <v>175</v>
      </c>
      <c r="B370" s="5" t="s">
        <v>176</v>
      </c>
      <c r="C370" s="5" t="s">
        <v>566</v>
      </c>
      <c r="D370" s="5">
        <f t="shared" si="15"/>
        <v>20780</v>
      </c>
      <c r="E370" s="6">
        <v>41820</v>
      </c>
      <c r="F370" s="6">
        <f t="shared" si="16"/>
        <v>41910</v>
      </c>
      <c r="G370" s="6" t="str">
        <f>IF('BCT Template'!R369&gt;F370,"Yes","No")</f>
        <v>No</v>
      </c>
      <c r="H370" s="5" t="s">
        <v>197</v>
      </c>
      <c r="I370" s="5" t="s">
        <v>198</v>
      </c>
      <c r="J370" s="5" t="s">
        <v>184</v>
      </c>
      <c r="K370" s="5" t="s">
        <v>185</v>
      </c>
      <c r="L370" s="7" t="s">
        <v>164</v>
      </c>
      <c r="M370" t="str">
        <f t="shared" si="17"/>
        <v>No</v>
      </c>
    </row>
    <row r="371" spans="1:13" ht="15" thickBot="1" x14ac:dyDescent="0.4">
      <c r="A371" s="5" t="s">
        <v>175</v>
      </c>
      <c r="B371" s="5" t="s">
        <v>176</v>
      </c>
      <c r="C371" s="5" t="s">
        <v>567</v>
      </c>
      <c r="D371" s="5">
        <f t="shared" si="15"/>
        <v>81194</v>
      </c>
      <c r="E371" s="6">
        <v>43830</v>
      </c>
      <c r="F371" s="6">
        <f t="shared" si="16"/>
        <v>43920</v>
      </c>
      <c r="G371" s="6" t="str">
        <f>IF('BCT Template'!R370&gt;F371,"Yes","No")</f>
        <v>No</v>
      </c>
      <c r="H371" s="5" t="s">
        <v>182</v>
      </c>
      <c r="I371" s="5" t="s">
        <v>183</v>
      </c>
      <c r="J371" s="5" t="s">
        <v>184</v>
      </c>
      <c r="K371" s="5" t="s">
        <v>185</v>
      </c>
      <c r="L371" s="7" t="s">
        <v>164</v>
      </c>
      <c r="M371" t="str">
        <f t="shared" si="17"/>
        <v>No</v>
      </c>
    </row>
    <row r="372" spans="1:13" ht="15" thickBot="1" x14ac:dyDescent="0.4">
      <c r="A372" s="5" t="s">
        <v>175</v>
      </c>
      <c r="B372" s="5" t="s">
        <v>176</v>
      </c>
      <c r="C372" s="5" t="s">
        <v>568</v>
      </c>
      <c r="D372" s="5">
        <f t="shared" si="15"/>
        <v>59696</v>
      </c>
      <c r="E372" s="6">
        <v>44074</v>
      </c>
      <c r="F372" s="6">
        <f t="shared" si="16"/>
        <v>44164</v>
      </c>
      <c r="G372" s="6" t="str">
        <f>IF('BCT Template'!R371&gt;F372,"Yes","No")</f>
        <v>No</v>
      </c>
      <c r="H372" s="5" t="s">
        <v>182</v>
      </c>
      <c r="I372" s="5" t="s">
        <v>183</v>
      </c>
      <c r="J372" s="5" t="s">
        <v>200</v>
      </c>
      <c r="K372" s="5" t="s">
        <v>201</v>
      </c>
      <c r="L372" s="7" t="s">
        <v>164</v>
      </c>
      <c r="M372" t="str">
        <f t="shared" si="17"/>
        <v>Yes</v>
      </c>
    </row>
    <row r="373" spans="1:13" ht="15" thickBot="1" x14ac:dyDescent="0.4">
      <c r="A373" s="5" t="s">
        <v>175</v>
      </c>
      <c r="B373" s="5" t="s">
        <v>176</v>
      </c>
      <c r="C373" s="5" t="s">
        <v>569</v>
      </c>
      <c r="D373" s="5">
        <f t="shared" si="15"/>
        <v>22241</v>
      </c>
      <c r="E373" s="6">
        <v>43343</v>
      </c>
      <c r="F373" s="6">
        <f t="shared" si="16"/>
        <v>43433</v>
      </c>
      <c r="G373" s="6" t="str">
        <f>IF('BCT Template'!R372&gt;F373,"Yes","No")</f>
        <v>No</v>
      </c>
      <c r="H373" s="5" t="s">
        <v>178</v>
      </c>
      <c r="I373" s="5" t="s">
        <v>179</v>
      </c>
      <c r="J373" s="5" t="s">
        <v>35</v>
      </c>
      <c r="K373" s="5" t="s">
        <v>180</v>
      </c>
      <c r="L373" s="7" t="s">
        <v>164</v>
      </c>
      <c r="M373" t="str">
        <f t="shared" si="17"/>
        <v>Yes</v>
      </c>
    </row>
    <row r="374" spans="1:13" ht="15" thickBot="1" x14ac:dyDescent="0.4">
      <c r="A374" s="5" t="s">
        <v>175</v>
      </c>
      <c r="B374" s="5" t="s">
        <v>176</v>
      </c>
      <c r="C374" s="5" t="s">
        <v>570</v>
      </c>
      <c r="D374" s="5">
        <f t="shared" si="15"/>
        <v>82964</v>
      </c>
      <c r="E374" s="6">
        <v>45122</v>
      </c>
      <c r="F374" s="6">
        <f t="shared" si="16"/>
        <v>45212</v>
      </c>
      <c r="G374" s="6" t="str">
        <f>IF('BCT Template'!R373&gt;F374,"Yes","No")</f>
        <v>No</v>
      </c>
      <c r="H374" s="5" t="s">
        <v>210</v>
      </c>
      <c r="I374" s="5" t="s">
        <v>211</v>
      </c>
      <c r="J374" s="5" t="s">
        <v>184</v>
      </c>
      <c r="K374" s="5" t="s">
        <v>185</v>
      </c>
      <c r="L374" s="7" t="s">
        <v>164</v>
      </c>
      <c r="M374" t="str">
        <f t="shared" si="17"/>
        <v>No</v>
      </c>
    </row>
    <row r="375" spans="1:13" ht="15" thickBot="1" x14ac:dyDescent="0.4">
      <c r="A375" s="5" t="s">
        <v>175</v>
      </c>
      <c r="B375" s="5" t="s">
        <v>176</v>
      </c>
      <c r="C375" s="5" t="s">
        <v>571</v>
      </c>
      <c r="D375" s="5">
        <f t="shared" si="15"/>
        <v>30939</v>
      </c>
      <c r="E375" s="6">
        <v>44227</v>
      </c>
      <c r="F375" s="6">
        <f t="shared" si="16"/>
        <v>44317</v>
      </c>
      <c r="G375" s="6" t="str">
        <f>IF('BCT Template'!R374&gt;F375,"Yes","No")</f>
        <v>No</v>
      </c>
      <c r="H375" s="5" t="s">
        <v>178</v>
      </c>
      <c r="I375" s="5" t="s">
        <v>179</v>
      </c>
      <c r="J375" s="5" t="s">
        <v>35</v>
      </c>
      <c r="K375" s="5" t="s">
        <v>180</v>
      </c>
      <c r="L375" s="7" t="s">
        <v>164</v>
      </c>
      <c r="M375" t="str">
        <f t="shared" si="17"/>
        <v>Yes</v>
      </c>
    </row>
    <row r="376" spans="1:13" ht="15" thickBot="1" x14ac:dyDescent="0.4">
      <c r="A376" s="5" t="s">
        <v>175</v>
      </c>
      <c r="B376" s="5" t="s">
        <v>176</v>
      </c>
      <c r="C376" s="5" t="s">
        <v>572</v>
      </c>
      <c r="D376" s="5">
        <f t="shared" si="15"/>
        <v>57655</v>
      </c>
      <c r="E376" s="6">
        <v>42469</v>
      </c>
      <c r="F376" s="6">
        <f t="shared" si="16"/>
        <v>42559</v>
      </c>
      <c r="G376" s="6" t="str">
        <f>IF('BCT Template'!R375&gt;F376,"Yes","No")</f>
        <v>No</v>
      </c>
      <c r="H376" s="5" t="s">
        <v>189</v>
      </c>
      <c r="I376" s="5" t="s">
        <v>190</v>
      </c>
      <c r="J376" s="5" t="s">
        <v>184</v>
      </c>
      <c r="K376" s="5" t="s">
        <v>185</v>
      </c>
      <c r="L376" s="7" t="s">
        <v>164</v>
      </c>
      <c r="M376" t="str">
        <f t="shared" si="17"/>
        <v>No</v>
      </c>
    </row>
    <row r="377" spans="1:13" ht="15" thickBot="1" x14ac:dyDescent="0.4">
      <c r="A377" s="5" t="s">
        <v>175</v>
      </c>
      <c r="B377" s="5" t="s">
        <v>176</v>
      </c>
      <c r="C377" s="5" t="s">
        <v>573</v>
      </c>
      <c r="D377" s="5">
        <f t="shared" si="15"/>
        <v>79824</v>
      </c>
      <c r="E377" s="6">
        <v>41851</v>
      </c>
      <c r="F377" s="6">
        <f t="shared" si="16"/>
        <v>41941</v>
      </c>
      <c r="G377" s="6" t="str">
        <f>IF('BCT Template'!R376&gt;F377,"Yes","No")</f>
        <v>No</v>
      </c>
      <c r="H377" s="5" t="s">
        <v>182</v>
      </c>
      <c r="I377" s="5" t="s">
        <v>183</v>
      </c>
      <c r="J377" s="5" t="s">
        <v>200</v>
      </c>
      <c r="K377" s="5" t="s">
        <v>201</v>
      </c>
      <c r="L377" s="7" t="s">
        <v>164</v>
      </c>
      <c r="M377" t="str">
        <f t="shared" si="17"/>
        <v>Yes</v>
      </c>
    </row>
    <row r="378" spans="1:13" ht="15" thickBot="1" x14ac:dyDescent="0.4">
      <c r="A378" s="5" t="s">
        <v>175</v>
      </c>
      <c r="B378" s="5" t="s">
        <v>176</v>
      </c>
      <c r="C378" s="5" t="s">
        <v>574</v>
      </c>
      <c r="D378" s="5">
        <f t="shared" si="15"/>
        <v>29780</v>
      </c>
      <c r="E378" s="6">
        <v>44316</v>
      </c>
      <c r="F378" s="6">
        <f t="shared" si="16"/>
        <v>44406</v>
      </c>
      <c r="G378" s="6" t="str">
        <f>IF('BCT Template'!R377&gt;F378,"Yes","No")</f>
        <v>No</v>
      </c>
      <c r="H378" s="5" t="s">
        <v>178</v>
      </c>
      <c r="I378" s="5" t="s">
        <v>179</v>
      </c>
      <c r="J378" s="5" t="s">
        <v>35</v>
      </c>
      <c r="K378" s="5" t="s">
        <v>180</v>
      </c>
      <c r="L378" s="7" t="s">
        <v>164</v>
      </c>
      <c r="M378" t="str">
        <f t="shared" si="17"/>
        <v>Yes</v>
      </c>
    </row>
    <row r="379" spans="1:13" ht="15" thickBot="1" x14ac:dyDescent="0.4">
      <c r="A379" s="5" t="s">
        <v>175</v>
      </c>
      <c r="B379" s="5" t="s">
        <v>176</v>
      </c>
      <c r="C379" s="5" t="s">
        <v>575</v>
      </c>
      <c r="D379" s="5">
        <f t="shared" si="15"/>
        <v>79791</v>
      </c>
      <c r="E379" s="6">
        <v>44255</v>
      </c>
      <c r="F379" s="6">
        <f t="shared" si="16"/>
        <v>44345</v>
      </c>
      <c r="G379" s="6" t="str">
        <f>IF('BCT Template'!R378&gt;F379,"Yes","No")</f>
        <v>No</v>
      </c>
      <c r="H379" s="5" t="s">
        <v>182</v>
      </c>
      <c r="I379" s="5" t="s">
        <v>183</v>
      </c>
      <c r="J379" s="5" t="s">
        <v>200</v>
      </c>
      <c r="K379" s="5" t="s">
        <v>201</v>
      </c>
      <c r="L379" s="7" t="s">
        <v>164</v>
      </c>
      <c r="M379" t="str">
        <f t="shared" si="17"/>
        <v>Yes</v>
      </c>
    </row>
    <row r="380" spans="1:13" ht="15" thickBot="1" x14ac:dyDescent="0.4">
      <c r="A380" s="5" t="s">
        <v>175</v>
      </c>
      <c r="B380" s="5" t="s">
        <v>176</v>
      </c>
      <c r="C380" s="5" t="s">
        <v>576</v>
      </c>
      <c r="D380" s="5">
        <f t="shared" si="15"/>
        <v>78508</v>
      </c>
      <c r="E380" s="6">
        <v>44152</v>
      </c>
      <c r="F380" s="6">
        <f t="shared" si="16"/>
        <v>44242</v>
      </c>
      <c r="G380" s="6" t="str">
        <f>IF('BCT Template'!R379&gt;F380,"Yes","No")</f>
        <v>No</v>
      </c>
      <c r="H380" s="5" t="s">
        <v>210</v>
      </c>
      <c r="I380" s="5" t="s">
        <v>211</v>
      </c>
      <c r="J380" s="5" t="s">
        <v>184</v>
      </c>
      <c r="K380" s="5" t="s">
        <v>185</v>
      </c>
      <c r="L380" s="7" t="s">
        <v>164</v>
      </c>
      <c r="M380" t="str">
        <f t="shared" si="17"/>
        <v>No</v>
      </c>
    </row>
    <row r="381" spans="1:13" ht="15" thickBot="1" x14ac:dyDescent="0.4">
      <c r="A381" s="5" t="s">
        <v>175</v>
      </c>
      <c r="B381" s="5" t="s">
        <v>176</v>
      </c>
      <c r="C381" s="5" t="s">
        <v>577</v>
      </c>
      <c r="D381" s="5">
        <f t="shared" si="15"/>
        <v>21743</v>
      </c>
      <c r="E381" s="6">
        <v>40421</v>
      </c>
      <c r="F381" s="6">
        <f t="shared" si="16"/>
        <v>40511</v>
      </c>
      <c r="G381" s="6" t="str">
        <f>IF('BCT Template'!R380&gt;F381,"Yes","No")</f>
        <v>No</v>
      </c>
      <c r="H381" s="5" t="s">
        <v>178</v>
      </c>
      <c r="I381" s="5" t="s">
        <v>179</v>
      </c>
      <c r="J381" s="5" t="s">
        <v>35</v>
      </c>
      <c r="K381" s="5" t="s">
        <v>180</v>
      </c>
      <c r="L381" s="7" t="s">
        <v>164</v>
      </c>
      <c r="M381" t="str">
        <f t="shared" si="17"/>
        <v>Yes</v>
      </c>
    </row>
    <row r="382" spans="1:13" ht="15" thickBot="1" x14ac:dyDescent="0.4">
      <c r="A382" s="5" t="s">
        <v>175</v>
      </c>
      <c r="B382" s="5" t="s">
        <v>176</v>
      </c>
      <c r="C382" s="5" t="s">
        <v>578</v>
      </c>
      <c r="D382" s="5">
        <f t="shared" si="15"/>
        <v>23045</v>
      </c>
      <c r="E382" s="6">
        <v>36752</v>
      </c>
      <c r="F382" s="6">
        <f t="shared" si="16"/>
        <v>36842</v>
      </c>
      <c r="G382" s="6" t="str">
        <f>IF('BCT Template'!R381&gt;F382,"Yes","No")</f>
        <v>No</v>
      </c>
      <c r="H382" s="5" t="s">
        <v>178</v>
      </c>
      <c r="I382" s="5" t="s">
        <v>179</v>
      </c>
      <c r="J382" s="5" t="s">
        <v>35</v>
      </c>
      <c r="K382" s="5" t="s">
        <v>180</v>
      </c>
      <c r="L382" s="7" t="s">
        <v>164</v>
      </c>
      <c r="M382" t="str">
        <f t="shared" si="17"/>
        <v>Yes</v>
      </c>
    </row>
    <row r="383" spans="1:13" ht="15" thickBot="1" x14ac:dyDescent="0.4">
      <c r="A383" s="5" t="s">
        <v>175</v>
      </c>
      <c r="B383" s="5" t="s">
        <v>176</v>
      </c>
      <c r="C383" s="5" t="s">
        <v>579</v>
      </c>
      <c r="D383" s="5">
        <f t="shared" si="15"/>
        <v>58942</v>
      </c>
      <c r="E383" s="6">
        <v>44012</v>
      </c>
      <c r="F383" s="6">
        <f t="shared" si="16"/>
        <v>44102</v>
      </c>
      <c r="G383" s="6" t="str">
        <f>IF('BCT Template'!R382&gt;F383,"Yes","No")</f>
        <v>No</v>
      </c>
      <c r="H383" s="5" t="s">
        <v>182</v>
      </c>
      <c r="I383" s="5" t="s">
        <v>183</v>
      </c>
      <c r="J383" s="5" t="s">
        <v>184</v>
      </c>
      <c r="K383" s="5" t="s">
        <v>185</v>
      </c>
      <c r="L383" s="7" t="s">
        <v>164</v>
      </c>
      <c r="M383" t="str">
        <f t="shared" si="17"/>
        <v>No</v>
      </c>
    </row>
    <row r="384" spans="1:13" ht="15" thickBot="1" x14ac:dyDescent="0.4">
      <c r="A384" s="5" t="s">
        <v>175</v>
      </c>
      <c r="B384" s="5" t="s">
        <v>176</v>
      </c>
      <c r="C384" s="5" t="s">
        <v>580</v>
      </c>
      <c r="D384" s="5">
        <f t="shared" si="15"/>
        <v>58517</v>
      </c>
      <c r="E384" s="6">
        <v>44377</v>
      </c>
      <c r="F384" s="6">
        <f t="shared" si="16"/>
        <v>44467</v>
      </c>
      <c r="G384" s="6" t="str">
        <f>IF('BCT Template'!R383&gt;F384,"Yes","No")</f>
        <v>No</v>
      </c>
      <c r="H384" s="5" t="s">
        <v>182</v>
      </c>
      <c r="I384" s="5" t="s">
        <v>183</v>
      </c>
      <c r="J384" s="5" t="s">
        <v>184</v>
      </c>
      <c r="K384" s="5" t="s">
        <v>185</v>
      </c>
      <c r="L384" s="7" t="s">
        <v>164</v>
      </c>
      <c r="M384" t="str">
        <f t="shared" si="17"/>
        <v>No</v>
      </c>
    </row>
    <row r="385" spans="1:13" ht="15" thickBot="1" x14ac:dyDescent="0.4">
      <c r="A385" s="5" t="s">
        <v>175</v>
      </c>
      <c r="B385" s="5" t="s">
        <v>176</v>
      </c>
      <c r="C385" s="5" t="s">
        <v>581</v>
      </c>
      <c r="D385" s="5">
        <f t="shared" si="15"/>
        <v>81993</v>
      </c>
      <c r="E385" s="6">
        <v>44012</v>
      </c>
      <c r="F385" s="6">
        <f t="shared" si="16"/>
        <v>44102</v>
      </c>
      <c r="G385" s="6" t="str">
        <f>IF('BCT Template'!R384&gt;F385,"Yes","No")</f>
        <v>No</v>
      </c>
      <c r="H385" s="5" t="s">
        <v>182</v>
      </c>
      <c r="I385" s="5" t="s">
        <v>183</v>
      </c>
      <c r="J385" s="5" t="s">
        <v>184</v>
      </c>
      <c r="K385" s="5" t="s">
        <v>185</v>
      </c>
      <c r="L385" s="7" t="s">
        <v>164</v>
      </c>
      <c r="M385" t="str">
        <f t="shared" si="17"/>
        <v>No</v>
      </c>
    </row>
    <row r="386" spans="1:13" ht="15" thickBot="1" x14ac:dyDescent="0.4">
      <c r="A386" s="5" t="s">
        <v>175</v>
      </c>
      <c r="B386" s="5" t="s">
        <v>176</v>
      </c>
      <c r="C386" s="5" t="s">
        <v>582</v>
      </c>
      <c r="D386" s="5">
        <f t="shared" si="15"/>
        <v>58346</v>
      </c>
      <c r="E386" s="6">
        <v>37287</v>
      </c>
      <c r="F386" s="6">
        <f t="shared" si="16"/>
        <v>37377</v>
      </c>
      <c r="G386" s="6" t="str">
        <f>IF('BCT Template'!R385&gt;F386,"Yes","No")</f>
        <v>No</v>
      </c>
      <c r="H386" s="5" t="s">
        <v>182</v>
      </c>
      <c r="I386" s="5" t="s">
        <v>183</v>
      </c>
      <c r="J386" s="5" t="s">
        <v>184</v>
      </c>
      <c r="K386" s="5" t="s">
        <v>185</v>
      </c>
      <c r="L386" s="7" t="s">
        <v>164</v>
      </c>
      <c r="M386" t="str">
        <f t="shared" si="17"/>
        <v>No</v>
      </c>
    </row>
    <row r="387" spans="1:13" ht="15" thickBot="1" x14ac:dyDescent="0.4">
      <c r="A387" s="5" t="s">
        <v>175</v>
      </c>
      <c r="B387" s="5" t="s">
        <v>176</v>
      </c>
      <c r="C387" s="5" t="s">
        <v>583</v>
      </c>
      <c r="D387" s="5">
        <f t="shared" ref="D387:D450" si="18">C387*1</f>
        <v>31228</v>
      </c>
      <c r="E387" s="6">
        <v>44043</v>
      </c>
      <c r="F387" s="6">
        <f t="shared" ref="F387:F450" si="19">E387+90</f>
        <v>44133</v>
      </c>
      <c r="G387" s="6" t="str">
        <f>IF('BCT Template'!R386&gt;F387,"Yes","No")</f>
        <v>No</v>
      </c>
      <c r="H387" s="5" t="s">
        <v>178</v>
      </c>
      <c r="I387" s="5" t="s">
        <v>179</v>
      </c>
      <c r="J387" s="5" t="s">
        <v>35</v>
      </c>
      <c r="K387" s="5" t="s">
        <v>180</v>
      </c>
      <c r="L387" s="7" t="s">
        <v>164</v>
      </c>
      <c r="M387" t="str">
        <f t="shared" ref="M387:M450" si="20">IF(J387=" ","Yes",IF(J387="3","Yes","No"))</f>
        <v>Yes</v>
      </c>
    </row>
    <row r="388" spans="1:13" ht="15" thickBot="1" x14ac:dyDescent="0.4">
      <c r="A388" s="5" t="s">
        <v>175</v>
      </c>
      <c r="B388" s="5" t="s">
        <v>176</v>
      </c>
      <c r="C388" s="5" t="s">
        <v>584</v>
      </c>
      <c r="D388" s="5">
        <f t="shared" si="18"/>
        <v>79453</v>
      </c>
      <c r="E388" s="6">
        <v>44014</v>
      </c>
      <c r="F388" s="6">
        <f t="shared" si="19"/>
        <v>44104</v>
      </c>
      <c r="G388" s="6" t="str">
        <f>IF('BCT Template'!R387&gt;F388,"Yes","No")</f>
        <v>No</v>
      </c>
      <c r="H388" s="5" t="s">
        <v>189</v>
      </c>
      <c r="I388" s="5" t="s">
        <v>190</v>
      </c>
      <c r="J388" s="5" t="s">
        <v>184</v>
      </c>
      <c r="K388" s="5" t="s">
        <v>185</v>
      </c>
      <c r="L388" s="7" t="s">
        <v>164</v>
      </c>
      <c r="M388" t="str">
        <f t="shared" si="20"/>
        <v>No</v>
      </c>
    </row>
    <row r="389" spans="1:13" ht="15" thickBot="1" x14ac:dyDescent="0.4">
      <c r="A389" s="5" t="s">
        <v>175</v>
      </c>
      <c r="B389" s="5" t="s">
        <v>176</v>
      </c>
      <c r="C389" s="5" t="s">
        <v>585</v>
      </c>
      <c r="D389" s="5">
        <f t="shared" si="18"/>
        <v>59286</v>
      </c>
      <c r="E389" s="6">
        <v>42916</v>
      </c>
      <c r="F389" s="6">
        <f t="shared" si="19"/>
        <v>43006</v>
      </c>
      <c r="G389" s="6" t="str">
        <f>IF('BCT Template'!R388&gt;F389,"Yes","No")</f>
        <v>No</v>
      </c>
      <c r="H389" s="5" t="s">
        <v>182</v>
      </c>
      <c r="I389" s="5" t="s">
        <v>183</v>
      </c>
      <c r="J389" s="5" t="s">
        <v>200</v>
      </c>
      <c r="K389" s="5" t="s">
        <v>201</v>
      </c>
      <c r="L389" s="7" t="s">
        <v>164</v>
      </c>
      <c r="M389" t="str">
        <f t="shared" si="20"/>
        <v>Yes</v>
      </c>
    </row>
    <row r="390" spans="1:13" ht="15" thickBot="1" x14ac:dyDescent="0.4">
      <c r="A390" s="5" t="s">
        <v>175</v>
      </c>
      <c r="B390" s="5" t="s">
        <v>176</v>
      </c>
      <c r="C390" s="5" t="s">
        <v>586</v>
      </c>
      <c r="D390" s="5">
        <f t="shared" si="18"/>
        <v>79100</v>
      </c>
      <c r="E390" s="6">
        <v>41425</v>
      </c>
      <c r="F390" s="6">
        <f t="shared" si="19"/>
        <v>41515</v>
      </c>
      <c r="G390" s="6" t="str">
        <f>IF('BCT Template'!R389&gt;F390,"Yes","No")</f>
        <v>No</v>
      </c>
      <c r="H390" s="5" t="s">
        <v>189</v>
      </c>
      <c r="I390" s="5" t="s">
        <v>190</v>
      </c>
      <c r="J390" s="5" t="s">
        <v>200</v>
      </c>
      <c r="K390" s="5" t="s">
        <v>201</v>
      </c>
      <c r="L390" s="7" t="s">
        <v>164</v>
      </c>
      <c r="M390" t="str">
        <f t="shared" si="20"/>
        <v>Yes</v>
      </c>
    </row>
    <row r="391" spans="1:13" ht="15" thickBot="1" x14ac:dyDescent="0.4">
      <c r="A391" s="5" t="s">
        <v>175</v>
      </c>
      <c r="B391" s="5" t="s">
        <v>176</v>
      </c>
      <c r="C391" s="5" t="s">
        <v>587</v>
      </c>
      <c r="D391" s="5">
        <f t="shared" si="18"/>
        <v>83133</v>
      </c>
      <c r="E391" s="6">
        <v>45384</v>
      </c>
      <c r="F391" s="6">
        <f t="shared" si="19"/>
        <v>45474</v>
      </c>
      <c r="G391" s="6" t="str">
        <f>IF('BCT Template'!R390&gt;F391,"Yes","No")</f>
        <v>No</v>
      </c>
      <c r="H391" s="5" t="s">
        <v>210</v>
      </c>
      <c r="I391" s="5" t="s">
        <v>211</v>
      </c>
      <c r="J391" s="5" t="s">
        <v>184</v>
      </c>
      <c r="K391" s="5" t="s">
        <v>185</v>
      </c>
      <c r="L391" s="7" t="s">
        <v>164</v>
      </c>
      <c r="M391" t="str">
        <f t="shared" si="20"/>
        <v>No</v>
      </c>
    </row>
    <row r="392" spans="1:13" ht="15" thickBot="1" x14ac:dyDescent="0.4">
      <c r="A392" s="5" t="s">
        <v>175</v>
      </c>
      <c r="B392" s="5" t="s">
        <v>176</v>
      </c>
      <c r="C392" s="5" t="s">
        <v>588</v>
      </c>
      <c r="D392" s="5">
        <f t="shared" si="18"/>
        <v>58678</v>
      </c>
      <c r="E392" s="6">
        <v>43100</v>
      </c>
      <c r="F392" s="6">
        <f t="shared" si="19"/>
        <v>43190</v>
      </c>
      <c r="G392" s="6" t="str">
        <f>IF('BCT Template'!R391&gt;F392,"Yes","No")</f>
        <v>No</v>
      </c>
      <c r="H392" s="5" t="s">
        <v>182</v>
      </c>
      <c r="I392" s="5" t="s">
        <v>183</v>
      </c>
      <c r="J392" s="5" t="s">
        <v>200</v>
      </c>
      <c r="K392" s="5" t="s">
        <v>201</v>
      </c>
      <c r="L392" s="7" t="s">
        <v>164</v>
      </c>
      <c r="M392" t="str">
        <f t="shared" si="20"/>
        <v>Yes</v>
      </c>
    </row>
    <row r="393" spans="1:13" ht="15" thickBot="1" x14ac:dyDescent="0.4">
      <c r="A393" s="5" t="s">
        <v>175</v>
      </c>
      <c r="B393" s="5" t="s">
        <v>176</v>
      </c>
      <c r="C393" s="5" t="s">
        <v>589</v>
      </c>
      <c r="D393" s="5">
        <f t="shared" si="18"/>
        <v>78728</v>
      </c>
      <c r="E393" s="6">
        <v>44257</v>
      </c>
      <c r="F393" s="6">
        <f t="shared" si="19"/>
        <v>44347</v>
      </c>
      <c r="G393" s="6" t="str">
        <f>IF('BCT Template'!R392&gt;F393,"Yes","No")</f>
        <v>No</v>
      </c>
      <c r="H393" s="5" t="s">
        <v>210</v>
      </c>
      <c r="I393" s="5" t="s">
        <v>211</v>
      </c>
      <c r="J393" s="5" t="s">
        <v>184</v>
      </c>
      <c r="K393" s="5" t="s">
        <v>185</v>
      </c>
      <c r="L393" s="7" t="s">
        <v>164</v>
      </c>
      <c r="M393" t="str">
        <f t="shared" si="20"/>
        <v>No</v>
      </c>
    </row>
    <row r="394" spans="1:13" ht="15" thickBot="1" x14ac:dyDescent="0.4">
      <c r="A394" s="5" t="s">
        <v>175</v>
      </c>
      <c r="B394" s="5" t="s">
        <v>176</v>
      </c>
      <c r="C394" s="5" t="s">
        <v>590</v>
      </c>
      <c r="D394" s="5">
        <f t="shared" si="18"/>
        <v>30426</v>
      </c>
      <c r="E394" s="6">
        <v>44012</v>
      </c>
      <c r="F394" s="6">
        <f t="shared" si="19"/>
        <v>44102</v>
      </c>
      <c r="G394" s="6" t="str">
        <f>IF('BCT Template'!R393&gt;F394,"Yes","No")</f>
        <v>No</v>
      </c>
      <c r="H394" s="5" t="s">
        <v>178</v>
      </c>
      <c r="I394" s="5" t="s">
        <v>179</v>
      </c>
      <c r="J394" s="5" t="s">
        <v>35</v>
      </c>
      <c r="K394" s="5" t="s">
        <v>180</v>
      </c>
      <c r="L394" s="7" t="s">
        <v>164</v>
      </c>
      <c r="M394" t="str">
        <f t="shared" si="20"/>
        <v>Yes</v>
      </c>
    </row>
    <row r="395" spans="1:13" ht="15" thickBot="1" x14ac:dyDescent="0.4">
      <c r="A395" s="5" t="s">
        <v>175</v>
      </c>
      <c r="B395" s="5" t="s">
        <v>176</v>
      </c>
      <c r="C395" s="5" t="s">
        <v>591</v>
      </c>
      <c r="D395" s="5">
        <f t="shared" si="18"/>
        <v>57666</v>
      </c>
      <c r="E395" s="6">
        <v>43952</v>
      </c>
      <c r="F395" s="6">
        <f t="shared" si="19"/>
        <v>44042</v>
      </c>
      <c r="G395" s="6" t="str">
        <f>IF('BCT Template'!R394&gt;F395,"Yes","No")</f>
        <v>No</v>
      </c>
      <c r="H395" s="5" t="s">
        <v>189</v>
      </c>
      <c r="I395" s="5" t="s">
        <v>190</v>
      </c>
      <c r="J395" s="5" t="s">
        <v>184</v>
      </c>
      <c r="K395" s="5" t="s">
        <v>185</v>
      </c>
      <c r="L395" s="7" t="s">
        <v>164</v>
      </c>
      <c r="M395" t="str">
        <f t="shared" si="20"/>
        <v>No</v>
      </c>
    </row>
    <row r="396" spans="1:13" ht="15" thickBot="1" x14ac:dyDescent="0.4">
      <c r="A396" s="5" t="s">
        <v>175</v>
      </c>
      <c r="B396" s="5" t="s">
        <v>176</v>
      </c>
      <c r="C396" s="5" t="s">
        <v>592</v>
      </c>
      <c r="D396" s="5">
        <f t="shared" si="18"/>
        <v>58509</v>
      </c>
      <c r="E396" s="6">
        <v>44196</v>
      </c>
      <c r="F396" s="6">
        <f t="shared" si="19"/>
        <v>44286</v>
      </c>
      <c r="G396" s="6" t="str">
        <f>IF('BCT Template'!R395&gt;F396,"Yes","No")</f>
        <v>No</v>
      </c>
      <c r="H396" s="5" t="s">
        <v>182</v>
      </c>
      <c r="I396" s="5" t="s">
        <v>183</v>
      </c>
      <c r="J396" s="5" t="s">
        <v>184</v>
      </c>
      <c r="K396" s="5" t="s">
        <v>185</v>
      </c>
      <c r="L396" s="7" t="s">
        <v>164</v>
      </c>
      <c r="M396" t="str">
        <f t="shared" si="20"/>
        <v>No</v>
      </c>
    </row>
    <row r="397" spans="1:13" ht="15" thickBot="1" x14ac:dyDescent="0.4">
      <c r="A397" s="5" t="s">
        <v>175</v>
      </c>
      <c r="B397" s="5" t="s">
        <v>176</v>
      </c>
      <c r="C397" s="5" t="s">
        <v>593</v>
      </c>
      <c r="D397" s="5">
        <f t="shared" si="18"/>
        <v>29718</v>
      </c>
      <c r="E397" s="6">
        <v>44286</v>
      </c>
      <c r="F397" s="6">
        <f t="shared" si="19"/>
        <v>44376</v>
      </c>
      <c r="G397" s="6" t="str">
        <f>IF('BCT Template'!R396&gt;F397,"Yes","No")</f>
        <v>No</v>
      </c>
      <c r="H397" s="5" t="s">
        <v>178</v>
      </c>
      <c r="I397" s="5" t="s">
        <v>179</v>
      </c>
      <c r="J397" s="5" t="s">
        <v>35</v>
      </c>
      <c r="K397" s="5" t="s">
        <v>180</v>
      </c>
      <c r="L397" s="7" t="s">
        <v>164</v>
      </c>
      <c r="M397" t="str">
        <f t="shared" si="20"/>
        <v>Yes</v>
      </c>
    </row>
    <row r="398" spans="1:13" ht="15" thickBot="1" x14ac:dyDescent="0.4">
      <c r="A398" s="5" t="s">
        <v>175</v>
      </c>
      <c r="B398" s="5" t="s">
        <v>176</v>
      </c>
      <c r="C398" s="5" t="s">
        <v>594</v>
      </c>
      <c r="D398" s="5">
        <f t="shared" si="18"/>
        <v>78765</v>
      </c>
      <c r="E398" s="6">
        <v>43297</v>
      </c>
      <c r="F398" s="6">
        <f t="shared" si="19"/>
        <v>43387</v>
      </c>
      <c r="G398" s="6" t="str">
        <f>IF('BCT Template'!R397&gt;F398,"Yes","No")</f>
        <v>No</v>
      </c>
      <c r="H398" s="5" t="s">
        <v>210</v>
      </c>
      <c r="I398" s="5" t="s">
        <v>211</v>
      </c>
      <c r="J398" s="5" t="s">
        <v>184</v>
      </c>
      <c r="K398" s="5" t="s">
        <v>185</v>
      </c>
      <c r="L398" s="7" t="s">
        <v>164</v>
      </c>
      <c r="M398" t="str">
        <f t="shared" si="20"/>
        <v>No</v>
      </c>
    </row>
    <row r="399" spans="1:13" ht="15" thickBot="1" x14ac:dyDescent="0.4">
      <c r="A399" s="5" t="s">
        <v>175</v>
      </c>
      <c r="B399" s="5" t="s">
        <v>176</v>
      </c>
      <c r="C399" s="5" t="s">
        <v>595</v>
      </c>
      <c r="D399" s="5">
        <f t="shared" si="18"/>
        <v>57636</v>
      </c>
      <c r="E399" s="6">
        <v>42218</v>
      </c>
      <c r="F399" s="6">
        <f t="shared" si="19"/>
        <v>42308</v>
      </c>
      <c r="G399" s="6" t="str">
        <f>IF('BCT Template'!R398&gt;F399,"Yes","No")</f>
        <v>No</v>
      </c>
      <c r="H399" s="5" t="s">
        <v>189</v>
      </c>
      <c r="I399" s="5" t="s">
        <v>190</v>
      </c>
      <c r="J399" s="5" t="s">
        <v>184</v>
      </c>
      <c r="K399" s="5" t="s">
        <v>185</v>
      </c>
      <c r="L399" s="7" t="s">
        <v>164</v>
      </c>
      <c r="M399" t="str">
        <f t="shared" si="20"/>
        <v>No</v>
      </c>
    </row>
    <row r="400" spans="1:13" ht="15" thickBot="1" x14ac:dyDescent="0.4">
      <c r="A400" s="5" t="s">
        <v>175</v>
      </c>
      <c r="B400" s="5" t="s">
        <v>176</v>
      </c>
      <c r="C400" s="5" t="s">
        <v>596</v>
      </c>
      <c r="D400" s="5">
        <f t="shared" si="18"/>
        <v>59821</v>
      </c>
      <c r="E400" s="6">
        <v>44196</v>
      </c>
      <c r="F400" s="6">
        <f t="shared" si="19"/>
        <v>44286</v>
      </c>
      <c r="G400" s="6" t="str">
        <f>IF('BCT Template'!R399&gt;F400,"Yes","No")</f>
        <v>No</v>
      </c>
      <c r="H400" s="5" t="s">
        <v>182</v>
      </c>
      <c r="I400" s="5" t="s">
        <v>183</v>
      </c>
      <c r="J400" s="5" t="s">
        <v>184</v>
      </c>
      <c r="K400" s="5" t="s">
        <v>185</v>
      </c>
      <c r="L400" s="7" t="s">
        <v>164</v>
      </c>
      <c r="M400" t="str">
        <f t="shared" si="20"/>
        <v>No</v>
      </c>
    </row>
    <row r="401" spans="1:13" ht="15" thickBot="1" x14ac:dyDescent="0.4">
      <c r="A401" s="5" t="s">
        <v>175</v>
      </c>
      <c r="B401" s="5" t="s">
        <v>176</v>
      </c>
      <c r="C401" s="5" t="s">
        <v>597</v>
      </c>
      <c r="D401" s="5">
        <f t="shared" si="18"/>
        <v>21217</v>
      </c>
      <c r="E401" s="6">
        <v>44104</v>
      </c>
      <c r="F401" s="6">
        <f t="shared" si="19"/>
        <v>44194</v>
      </c>
      <c r="G401" s="6" t="str">
        <f>IF('BCT Template'!R400&gt;F401,"Yes","No")</f>
        <v>No</v>
      </c>
      <c r="H401" s="5" t="s">
        <v>178</v>
      </c>
      <c r="I401" s="5" t="s">
        <v>179</v>
      </c>
      <c r="J401" s="5" t="s">
        <v>35</v>
      </c>
      <c r="K401" s="5" t="s">
        <v>180</v>
      </c>
      <c r="L401" s="7" t="s">
        <v>164</v>
      </c>
      <c r="M401" t="str">
        <f t="shared" si="20"/>
        <v>Yes</v>
      </c>
    </row>
    <row r="402" spans="1:13" ht="15" thickBot="1" x14ac:dyDescent="0.4">
      <c r="A402" s="5" t="s">
        <v>175</v>
      </c>
      <c r="B402" s="5" t="s">
        <v>176</v>
      </c>
      <c r="C402" s="5" t="s">
        <v>598</v>
      </c>
      <c r="D402" s="5">
        <f t="shared" si="18"/>
        <v>82196</v>
      </c>
      <c r="E402" s="6">
        <v>44068</v>
      </c>
      <c r="F402" s="6">
        <f t="shared" si="19"/>
        <v>44158</v>
      </c>
      <c r="G402" s="6" t="str">
        <f>IF('BCT Template'!R401&gt;F402,"Yes","No")</f>
        <v>No</v>
      </c>
      <c r="H402" s="5" t="s">
        <v>210</v>
      </c>
      <c r="I402" s="5" t="s">
        <v>211</v>
      </c>
      <c r="J402" s="5" t="s">
        <v>184</v>
      </c>
      <c r="K402" s="5" t="s">
        <v>185</v>
      </c>
      <c r="L402" s="7" t="s">
        <v>164</v>
      </c>
      <c r="M402" t="str">
        <f t="shared" si="20"/>
        <v>No</v>
      </c>
    </row>
    <row r="403" spans="1:13" ht="15" thickBot="1" x14ac:dyDescent="0.4">
      <c r="A403" s="5" t="s">
        <v>175</v>
      </c>
      <c r="B403" s="5" t="s">
        <v>176</v>
      </c>
      <c r="C403" s="5" t="s">
        <v>599</v>
      </c>
      <c r="D403" s="5">
        <f t="shared" si="18"/>
        <v>81164</v>
      </c>
      <c r="E403" s="6">
        <v>43921</v>
      </c>
      <c r="F403" s="6">
        <f t="shared" si="19"/>
        <v>44011</v>
      </c>
      <c r="G403" s="6" t="str">
        <f>IF('BCT Template'!R402&gt;F403,"Yes","No")</f>
        <v>No</v>
      </c>
      <c r="H403" s="5" t="s">
        <v>182</v>
      </c>
      <c r="I403" s="5" t="s">
        <v>183</v>
      </c>
      <c r="J403" s="5" t="s">
        <v>200</v>
      </c>
      <c r="K403" s="5" t="s">
        <v>201</v>
      </c>
      <c r="L403" s="7" t="s">
        <v>164</v>
      </c>
      <c r="M403" t="str">
        <f t="shared" si="20"/>
        <v>Yes</v>
      </c>
    </row>
    <row r="404" spans="1:13" ht="15" thickBot="1" x14ac:dyDescent="0.4">
      <c r="A404" s="5" t="s">
        <v>175</v>
      </c>
      <c r="B404" s="5" t="s">
        <v>176</v>
      </c>
      <c r="C404" s="5" t="s">
        <v>600</v>
      </c>
      <c r="D404" s="5">
        <f t="shared" si="18"/>
        <v>29721</v>
      </c>
      <c r="E404" s="6">
        <v>43555</v>
      </c>
      <c r="F404" s="6">
        <f t="shared" si="19"/>
        <v>43645</v>
      </c>
      <c r="G404" s="6" t="str">
        <f>IF('BCT Template'!R403&gt;F404,"Yes","No")</f>
        <v>No</v>
      </c>
      <c r="H404" s="5" t="s">
        <v>178</v>
      </c>
      <c r="I404" s="5" t="s">
        <v>179</v>
      </c>
      <c r="J404" s="5" t="s">
        <v>35</v>
      </c>
      <c r="K404" s="5" t="s">
        <v>180</v>
      </c>
      <c r="L404" s="7" t="s">
        <v>164</v>
      </c>
      <c r="M404" t="str">
        <f t="shared" si="20"/>
        <v>Yes</v>
      </c>
    </row>
    <row r="405" spans="1:13" ht="15" thickBot="1" x14ac:dyDescent="0.4">
      <c r="A405" s="5" t="s">
        <v>175</v>
      </c>
      <c r="B405" s="5" t="s">
        <v>176</v>
      </c>
      <c r="C405" s="5" t="s">
        <v>601</v>
      </c>
      <c r="D405" s="5">
        <f t="shared" si="18"/>
        <v>80722</v>
      </c>
      <c r="E405" s="6">
        <v>43009</v>
      </c>
      <c r="F405" s="6">
        <f t="shared" si="19"/>
        <v>43099</v>
      </c>
      <c r="G405" s="6" t="str">
        <f>IF('BCT Template'!R404&gt;F405,"Yes","No")</f>
        <v>No</v>
      </c>
      <c r="H405" s="5" t="s">
        <v>182</v>
      </c>
      <c r="I405" s="5" t="s">
        <v>183</v>
      </c>
      <c r="J405" s="5" t="s">
        <v>184</v>
      </c>
      <c r="K405" s="5" t="s">
        <v>185</v>
      </c>
      <c r="L405" s="7" t="s">
        <v>164</v>
      </c>
      <c r="M405" t="str">
        <f t="shared" si="20"/>
        <v>No</v>
      </c>
    </row>
    <row r="406" spans="1:13" ht="15" thickBot="1" x14ac:dyDescent="0.4">
      <c r="A406" s="5" t="s">
        <v>175</v>
      </c>
      <c r="B406" s="5" t="s">
        <v>176</v>
      </c>
      <c r="C406" s="5" t="s">
        <v>602</v>
      </c>
      <c r="D406" s="5">
        <f t="shared" si="18"/>
        <v>81568</v>
      </c>
      <c r="E406" s="6">
        <v>43890</v>
      </c>
      <c r="F406" s="6">
        <f t="shared" si="19"/>
        <v>43980</v>
      </c>
      <c r="G406" s="6" t="str">
        <f>IF('BCT Template'!R405&gt;F406,"Yes","No")</f>
        <v>No</v>
      </c>
      <c r="H406" s="5" t="s">
        <v>182</v>
      </c>
      <c r="I406" s="5" t="s">
        <v>183</v>
      </c>
      <c r="J406" s="5" t="s">
        <v>200</v>
      </c>
      <c r="K406" s="5" t="s">
        <v>201</v>
      </c>
      <c r="L406" s="7" t="s">
        <v>164</v>
      </c>
      <c r="M406" t="str">
        <f t="shared" si="20"/>
        <v>Yes</v>
      </c>
    </row>
    <row r="407" spans="1:13" ht="15" thickBot="1" x14ac:dyDescent="0.4">
      <c r="A407" s="5" t="s">
        <v>175</v>
      </c>
      <c r="B407" s="5" t="s">
        <v>176</v>
      </c>
      <c r="C407" s="5" t="s">
        <v>603</v>
      </c>
      <c r="D407" s="5">
        <f t="shared" si="18"/>
        <v>79297</v>
      </c>
      <c r="E407" s="6">
        <v>43921</v>
      </c>
      <c r="F407" s="6">
        <f t="shared" si="19"/>
        <v>44011</v>
      </c>
      <c r="G407" s="6" t="str">
        <f>IF('BCT Template'!R406&gt;F407,"Yes","No")</f>
        <v>No</v>
      </c>
      <c r="H407" s="5" t="s">
        <v>189</v>
      </c>
      <c r="I407" s="5" t="s">
        <v>190</v>
      </c>
      <c r="J407" s="5" t="s">
        <v>200</v>
      </c>
      <c r="K407" s="5" t="s">
        <v>201</v>
      </c>
      <c r="L407" s="7" t="s">
        <v>164</v>
      </c>
      <c r="M407" t="str">
        <f t="shared" si="20"/>
        <v>Yes</v>
      </c>
    </row>
    <row r="408" spans="1:13" ht="15" thickBot="1" x14ac:dyDescent="0.4">
      <c r="A408" s="5" t="s">
        <v>175</v>
      </c>
      <c r="B408" s="5" t="s">
        <v>176</v>
      </c>
      <c r="C408" s="5" t="s">
        <v>604</v>
      </c>
      <c r="D408" s="5">
        <f t="shared" si="18"/>
        <v>29890</v>
      </c>
      <c r="E408" s="6">
        <v>40421</v>
      </c>
      <c r="F408" s="6">
        <f t="shared" si="19"/>
        <v>40511</v>
      </c>
      <c r="G408" s="6" t="str">
        <f>IF('BCT Template'!R407&gt;F408,"Yes","No")</f>
        <v>No</v>
      </c>
      <c r="H408" s="5" t="s">
        <v>178</v>
      </c>
      <c r="I408" s="5" t="s">
        <v>179</v>
      </c>
      <c r="J408" s="5" t="s">
        <v>35</v>
      </c>
      <c r="K408" s="5" t="s">
        <v>180</v>
      </c>
      <c r="L408" s="7" t="s">
        <v>164</v>
      </c>
      <c r="M408" t="str">
        <f t="shared" si="20"/>
        <v>Yes</v>
      </c>
    </row>
    <row r="409" spans="1:13" ht="15" thickBot="1" x14ac:dyDescent="0.4">
      <c r="A409" s="5" t="s">
        <v>175</v>
      </c>
      <c r="B409" s="5" t="s">
        <v>176</v>
      </c>
      <c r="C409" s="5" t="s">
        <v>605</v>
      </c>
      <c r="D409" s="5">
        <f t="shared" si="18"/>
        <v>79805</v>
      </c>
      <c r="E409" s="6">
        <v>40359</v>
      </c>
      <c r="F409" s="6">
        <f t="shared" si="19"/>
        <v>40449</v>
      </c>
      <c r="G409" s="6" t="str">
        <f>IF('BCT Template'!R408&gt;F409,"Yes","No")</f>
        <v>No</v>
      </c>
      <c r="H409" s="5" t="s">
        <v>182</v>
      </c>
      <c r="I409" s="5" t="s">
        <v>183</v>
      </c>
      <c r="J409" s="5" t="s">
        <v>184</v>
      </c>
      <c r="K409" s="5" t="s">
        <v>185</v>
      </c>
      <c r="L409" s="7" t="s">
        <v>164</v>
      </c>
      <c r="M409" t="str">
        <f t="shared" si="20"/>
        <v>No</v>
      </c>
    </row>
    <row r="410" spans="1:13" ht="15" thickBot="1" x14ac:dyDescent="0.4">
      <c r="A410" s="5" t="s">
        <v>175</v>
      </c>
      <c r="B410" s="5" t="s">
        <v>176</v>
      </c>
      <c r="C410" s="5" t="s">
        <v>606</v>
      </c>
      <c r="D410" s="5">
        <f t="shared" si="18"/>
        <v>80018</v>
      </c>
      <c r="E410" s="6">
        <v>42460</v>
      </c>
      <c r="F410" s="6">
        <f t="shared" si="19"/>
        <v>42550</v>
      </c>
      <c r="G410" s="6" t="str">
        <f>IF('BCT Template'!R409&gt;F410,"Yes","No")</f>
        <v>No</v>
      </c>
      <c r="H410" s="5" t="s">
        <v>182</v>
      </c>
      <c r="I410" s="5" t="s">
        <v>183</v>
      </c>
      <c r="J410" s="5" t="s">
        <v>184</v>
      </c>
      <c r="K410" s="5" t="s">
        <v>185</v>
      </c>
      <c r="L410" s="7" t="s">
        <v>164</v>
      </c>
      <c r="M410" t="str">
        <f t="shared" si="20"/>
        <v>No</v>
      </c>
    </row>
    <row r="411" spans="1:13" ht="15" thickBot="1" x14ac:dyDescent="0.4">
      <c r="A411" s="5" t="s">
        <v>175</v>
      </c>
      <c r="B411" s="5" t="s">
        <v>176</v>
      </c>
      <c r="C411" s="5" t="s">
        <v>607</v>
      </c>
      <c r="D411" s="5">
        <f t="shared" si="18"/>
        <v>78113</v>
      </c>
      <c r="E411" s="6">
        <v>44078</v>
      </c>
      <c r="F411" s="6">
        <f t="shared" si="19"/>
        <v>44168</v>
      </c>
      <c r="G411" s="6" t="str">
        <f>IF('BCT Template'!R410&gt;F411,"Yes","No")</f>
        <v>No</v>
      </c>
      <c r="H411" s="5" t="s">
        <v>189</v>
      </c>
      <c r="I411" s="5" t="s">
        <v>190</v>
      </c>
      <c r="J411" s="5" t="s">
        <v>200</v>
      </c>
      <c r="K411" s="5" t="s">
        <v>201</v>
      </c>
      <c r="L411" s="7" t="s">
        <v>164</v>
      </c>
      <c r="M411" t="str">
        <f t="shared" si="20"/>
        <v>Yes</v>
      </c>
    </row>
    <row r="412" spans="1:13" ht="15" thickBot="1" x14ac:dyDescent="0.4">
      <c r="A412" s="5" t="s">
        <v>175</v>
      </c>
      <c r="B412" s="5" t="s">
        <v>176</v>
      </c>
      <c r="C412" s="5" t="s">
        <v>608</v>
      </c>
      <c r="D412" s="5">
        <f t="shared" si="18"/>
        <v>22475</v>
      </c>
      <c r="E412" s="6">
        <v>44074</v>
      </c>
      <c r="F412" s="6">
        <f t="shared" si="19"/>
        <v>44164</v>
      </c>
      <c r="G412" s="6" t="str">
        <f>IF('BCT Template'!R411&gt;F412,"Yes","No")</f>
        <v>No</v>
      </c>
      <c r="H412" s="5" t="s">
        <v>178</v>
      </c>
      <c r="I412" s="5" t="s">
        <v>179</v>
      </c>
      <c r="J412" s="5" t="s">
        <v>35</v>
      </c>
      <c r="K412" s="5" t="s">
        <v>180</v>
      </c>
      <c r="L412" s="7" t="s">
        <v>164</v>
      </c>
      <c r="M412" t="str">
        <f t="shared" si="20"/>
        <v>Yes</v>
      </c>
    </row>
    <row r="413" spans="1:13" ht="15" thickBot="1" x14ac:dyDescent="0.4">
      <c r="A413" s="5" t="s">
        <v>175</v>
      </c>
      <c r="B413" s="5" t="s">
        <v>176</v>
      </c>
      <c r="C413" s="5" t="s">
        <v>609</v>
      </c>
      <c r="D413" s="5">
        <f t="shared" si="18"/>
        <v>78154</v>
      </c>
      <c r="E413" s="6">
        <v>43677</v>
      </c>
      <c r="F413" s="6">
        <f t="shared" si="19"/>
        <v>43767</v>
      </c>
      <c r="G413" s="6" t="str">
        <f>IF('BCT Template'!R412&gt;F413,"Yes","No")</f>
        <v>No</v>
      </c>
      <c r="H413" s="5" t="s">
        <v>189</v>
      </c>
      <c r="I413" s="5" t="s">
        <v>190</v>
      </c>
      <c r="J413" s="5" t="s">
        <v>184</v>
      </c>
      <c r="K413" s="5" t="s">
        <v>185</v>
      </c>
      <c r="L413" s="7" t="s">
        <v>164</v>
      </c>
      <c r="M413" t="str">
        <f t="shared" si="20"/>
        <v>No</v>
      </c>
    </row>
    <row r="414" spans="1:13" ht="15" thickBot="1" x14ac:dyDescent="0.4">
      <c r="A414" s="5" t="s">
        <v>175</v>
      </c>
      <c r="B414" s="5" t="s">
        <v>176</v>
      </c>
      <c r="C414" s="5" t="s">
        <v>610</v>
      </c>
      <c r="D414" s="5">
        <f t="shared" si="18"/>
        <v>80277</v>
      </c>
      <c r="E414" s="6">
        <v>44196</v>
      </c>
      <c r="F414" s="6">
        <f t="shared" si="19"/>
        <v>44286</v>
      </c>
      <c r="G414" s="6" t="str">
        <f>IF('BCT Template'!R413&gt;F414,"Yes","No")</f>
        <v>No</v>
      </c>
      <c r="H414" s="5" t="s">
        <v>182</v>
      </c>
      <c r="I414" s="5" t="s">
        <v>183</v>
      </c>
      <c r="J414" s="5" t="s">
        <v>184</v>
      </c>
      <c r="K414" s="5" t="s">
        <v>185</v>
      </c>
      <c r="L414" s="7" t="s">
        <v>164</v>
      </c>
      <c r="M414" t="str">
        <f t="shared" si="20"/>
        <v>No</v>
      </c>
    </row>
    <row r="415" spans="1:13" ht="15" thickBot="1" x14ac:dyDescent="0.4">
      <c r="A415" s="5" t="s">
        <v>175</v>
      </c>
      <c r="B415" s="5" t="s">
        <v>176</v>
      </c>
      <c r="C415" s="5" t="s">
        <v>611</v>
      </c>
      <c r="D415" s="5">
        <f t="shared" si="18"/>
        <v>59082</v>
      </c>
      <c r="E415" s="6">
        <v>43879</v>
      </c>
      <c r="F415" s="6">
        <f t="shared" si="19"/>
        <v>43969</v>
      </c>
      <c r="G415" s="6" t="str">
        <f>IF('BCT Template'!R414&gt;F415,"Yes","No")</f>
        <v>No</v>
      </c>
      <c r="H415" s="5" t="s">
        <v>182</v>
      </c>
      <c r="I415" s="5" t="s">
        <v>183</v>
      </c>
      <c r="J415" s="5" t="s">
        <v>184</v>
      </c>
      <c r="K415" s="5" t="s">
        <v>185</v>
      </c>
      <c r="L415" s="7" t="s">
        <v>164</v>
      </c>
      <c r="M415" t="str">
        <f t="shared" si="20"/>
        <v>No</v>
      </c>
    </row>
    <row r="416" spans="1:13" ht="15" thickBot="1" x14ac:dyDescent="0.4">
      <c r="A416" s="5" t="s">
        <v>175</v>
      </c>
      <c r="B416" s="5" t="s">
        <v>176</v>
      </c>
      <c r="C416" s="5" t="s">
        <v>612</v>
      </c>
      <c r="D416" s="5">
        <f t="shared" si="18"/>
        <v>79185</v>
      </c>
      <c r="E416" s="6">
        <v>42766</v>
      </c>
      <c r="F416" s="6">
        <f t="shared" si="19"/>
        <v>42856</v>
      </c>
      <c r="G416" s="6" t="str">
        <f>IF('BCT Template'!R415&gt;F416,"Yes","No")</f>
        <v>No</v>
      </c>
      <c r="H416" s="5" t="s">
        <v>189</v>
      </c>
      <c r="I416" s="5" t="s">
        <v>190</v>
      </c>
      <c r="J416" s="5" t="s">
        <v>200</v>
      </c>
      <c r="K416" s="5" t="s">
        <v>201</v>
      </c>
      <c r="L416" s="7" t="s">
        <v>164</v>
      </c>
      <c r="M416" t="str">
        <f t="shared" si="20"/>
        <v>Yes</v>
      </c>
    </row>
    <row r="417" spans="1:13" ht="15" thickBot="1" x14ac:dyDescent="0.4">
      <c r="A417" s="5" t="s">
        <v>175</v>
      </c>
      <c r="B417" s="5" t="s">
        <v>176</v>
      </c>
      <c r="C417" s="5" t="s">
        <v>613</v>
      </c>
      <c r="D417" s="5">
        <f t="shared" si="18"/>
        <v>22553</v>
      </c>
      <c r="E417" s="6">
        <v>43007</v>
      </c>
      <c r="F417" s="6">
        <f t="shared" si="19"/>
        <v>43097</v>
      </c>
      <c r="G417" s="6" t="str">
        <f>IF('BCT Template'!R416&gt;F417,"Yes","No")</f>
        <v>No</v>
      </c>
      <c r="H417" s="5" t="s">
        <v>178</v>
      </c>
      <c r="I417" s="5" t="s">
        <v>179</v>
      </c>
      <c r="J417" s="5" t="s">
        <v>35</v>
      </c>
      <c r="K417" s="5" t="s">
        <v>180</v>
      </c>
      <c r="L417" s="7" t="s">
        <v>164</v>
      </c>
      <c r="M417" t="str">
        <f t="shared" si="20"/>
        <v>Yes</v>
      </c>
    </row>
    <row r="418" spans="1:13" ht="15" thickBot="1" x14ac:dyDescent="0.4">
      <c r="A418" s="5" t="s">
        <v>175</v>
      </c>
      <c r="B418" s="5" t="s">
        <v>176</v>
      </c>
      <c r="C418" s="5" t="s">
        <v>614</v>
      </c>
      <c r="D418" s="5">
        <f t="shared" si="18"/>
        <v>77864</v>
      </c>
      <c r="E418" s="6">
        <v>41912</v>
      </c>
      <c r="F418" s="6">
        <f t="shared" si="19"/>
        <v>42002</v>
      </c>
      <c r="G418" s="6" t="str">
        <f>IF('BCT Template'!R417&gt;F418,"Yes","No")</f>
        <v>No</v>
      </c>
      <c r="H418" s="5" t="s">
        <v>189</v>
      </c>
      <c r="I418" s="5" t="s">
        <v>190</v>
      </c>
      <c r="J418" s="5" t="s">
        <v>184</v>
      </c>
      <c r="K418" s="5" t="s">
        <v>185</v>
      </c>
      <c r="L418" s="7" t="s">
        <v>164</v>
      </c>
      <c r="M418" t="str">
        <f t="shared" si="20"/>
        <v>No</v>
      </c>
    </row>
    <row r="419" spans="1:13" ht="15" thickBot="1" x14ac:dyDescent="0.4">
      <c r="A419" s="5" t="s">
        <v>175</v>
      </c>
      <c r="B419" s="5" t="s">
        <v>176</v>
      </c>
      <c r="C419" s="5" t="s">
        <v>615</v>
      </c>
      <c r="D419" s="5">
        <f t="shared" si="18"/>
        <v>77809</v>
      </c>
      <c r="E419" s="6">
        <v>42916</v>
      </c>
      <c r="F419" s="6">
        <f t="shared" si="19"/>
        <v>43006</v>
      </c>
      <c r="G419" s="6" t="str">
        <f>IF('BCT Template'!R418&gt;F419,"Yes","No")</f>
        <v>No</v>
      </c>
      <c r="H419" s="5" t="s">
        <v>189</v>
      </c>
      <c r="I419" s="5" t="s">
        <v>190</v>
      </c>
      <c r="J419" s="5" t="s">
        <v>184</v>
      </c>
      <c r="K419" s="5" t="s">
        <v>185</v>
      </c>
      <c r="L419" s="7" t="s">
        <v>164</v>
      </c>
      <c r="M419" t="str">
        <f t="shared" si="20"/>
        <v>No</v>
      </c>
    </row>
    <row r="420" spans="1:13" ht="15" thickBot="1" x14ac:dyDescent="0.4">
      <c r="A420" s="5" t="s">
        <v>175</v>
      </c>
      <c r="B420" s="5" t="s">
        <v>176</v>
      </c>
      <c r="C420" s="5" t="s">
        <v>616</v>
      </c>
      <c r="D420" s="5">
        <f t="shared" si="18"/>
        <v>57952</v>
      </c>
      <c r="E420" s="6">
        <v>44111</v>
      </c>
      <c r="F420" s="6">
        <f t="shared" si="19"/>
        <v>44201</v>
      </c>
      <c r="G420" s="6" t="str">
        <f>IF('BCT Template'!R419&gt;F420,"Yes","No")</f>
        <v>No</v>
      </c>
      <c r="H420" s="5" t="s">
        <v>189</v>
      </c>
      <c r="I420" s="5" t="s">
        <v>190</v>
      </c>
      <c r="J420" s="5" t="s">
        <v>184</v>
      </c>
      <c r="K420" s="5" t="s">
        <v>185</v>
      </c>
      <c r="L420" s="7" t="s">
        <v>164</v>
      </c>
      <c r="M420" t="str">
        <f t="shared" si="20"/>
        <v>No</v>
      </c>
    </row>
    <row r="421" spans="1:13" ht="15" thickBot="1" x14ac:dyDescent="0.4">
      <c r="A421" s="5" t="s">
        <v>175</v>
      </c>
      <c r="B421" s="5" t="s">
        <v>176</v>
      </c>
      <c r="C421" s="5" t="s">
        <v>617</v>
      </c>
      <c r="D421" s="5">
        <f t="shared" si="18"/>
        <v>18397</v>
      </c>
      <c r="E421" s="6">
        <v>43646</v>
      </c>
      <c r="F421" s="6">
        <f t="shared" si="19"/>
        <v>43736</v>
      </c>
      <c r="G421" s="6" t="str">
        <f>IF('BCT Template'!R420&gt;F421,"Yes","No")</f>
        <v>No</v>
      </c>
      <c r="H421" s="5" t="s">
        <v>234</v>
      </c>
      <c r="I421" s="5" t="s">
        <v>235</v>
      </c>
      <c r="J421" s="5" t="s">
        <v>184</v>
      </c>
      <c r="K421" s="5" t="s">
        <v>185</v>
      </c>
      <c r="L421" s="7" t="s">
        <v>164</v>
      </c>
      <c r="M421" t="str">
        <f t="shared" si="20"/>
        <v>No</v>
      </c>
    </row>
    <row r="422" spans="1:13" ht="15" thickBot="1" x14ac:dyDescent="0.4">
      <c r="A422" s="5" t="s">
        <v>175</v>
      </c>
      <c r="B422" s="5" t="s">
        <v>176</v>
      </c>
      <c r="C422" s="5" t="s">
        <v>618</v>
      </c>
      <c r="D422" s="5">
        <f t="shared" si="18"/>
        <v>59363</v>
      </c>
      <c r="E422" s="6">
        <v>43343</v>
      </c>
      <c r="F422" s="6">
        <f t="shared" si="19"/>
        <v>43433</v>
      </c>
      <c r="G422" s="6" t="str">
        <f>IF('BCT Template'!R421&gt;F422,"Yes","No")</f>
        <v>No</v>
      </c>
      <c r="H422" s="5" t="s">
        <v>182</v>
      </c>
      <c r="I422" s="5" t="s">
        <v>183</v>
      </c>
      <c r="J422" s="5" t="s">
        <v>200</v>
      </c>
      <c r="K422" s="5" t="s">
        <v>201</v>
      </c>
      <c r="L422" s="7" t="s">
        <v>164</v>
      </c>
      <c r="M422" t="str">
        <f t="shared" si="20"/>
        <v>Yes</v>
      </c>
    </row>
    <row r="423" spans="1:13" ht="15" thickBot="1" x14ac:dyDescent="0.4">
      <c r="A423" s="5" t="s">
        <v>175</v>
      </c>
      <c r="B423" s="5" t="s">
        <v>176</v>
      </c>
      <c r="C423" s="5" t="s">
        <v>619</v>
      </c>
      <c r="D423" s="5">
        <f t="shared" si="18"/>
        <v>18530</v>
      </c>
      <c r="E423" s="6">
        <v>41089</v>
      </c>
      <c r="F423" s="6">
        <f t="shared" si="19"/>
        <v>41179</v>
      </c>
      <c r="G423" s="6" t="str">
        <f>IF('BCT Template'!R422&gt;F423,"Yes","No")</f>
        <v>No</v>
      </c>
      <c r="H423" s="5" t="s">
        <v>234</v>
      </c>
      <c r="I423" s="5" t="s">
        <v>235</v>
      </c>
      <c r="J423" s="5" t="s">
        <v>184</v>
      </c>
      <c r="K423" s="5" t="s">
        <v>185</v>
      </c>
      <c r="L423" s="7" t="s">
        <v>164</v>
      </c>
      <c r="M423" t="str">
        <f t="shared" si="20"/>
        <v>No</v>
      </c>
    </row>
    <row r="424" spans="1:13" ht="15" thickBot="1" x14ac:dyDescent="0.4">
      <c r="A424" s="5" t="s">
        <v>175</v>
      </c>
      <c r="B424" s="5" t="s">
        <v>176</v>
      </c>
      <c r="C424" s="5" t="s">
        <v>620</v>
      </c>
      <c r="D424" s="5">
        <f t="shared" si="18"/>
        <v>29902</v>
      </c>
      <c r="E424" s="6">
        <v>43677</v>
      </c>
      <c r="F424" s="6">
        <f t="shared" si="19"/>
        <v>43767</v>
      </c>
      <c r="G424" s="6" t="str">
        <f>IF('BCT Template'!R423&gt;F424,"Yes","No")</f>
        <v>No</v>
      </c>
      <c r="H424" s="5" t="s">
        <v>178</v>
      </c>
      <c r="I424" s="5" t="s">
        <v>179</v>
      </c>
      <c r="J424" s="5" t="s">
        <v>35</v>
      </c>
      <c r="K424" s="5" t="s">
        <v>180</v>
      </c>
      <c r="L424" s="7" t="s">
        <v>164</v>
      </c>
      <c r="M424" t="str">
        <f t="shared" si="20"/>
        <v>Yes</v>
      </c>
    </row>
    <row r="425" spans="1:13" ht="15" thickBot="1" x14ac:dyDescent="0.4">
      <c r="A425" s="5" t="s">
        <v>175</v>
      </c>
      <c r="B425" s="5" t="s">
        <v>176</v>
      </c>
      <c r="C425" s="5" t="s">
        <v>621</v>
      </c>
      <c r="D425" s="5">
        <f t="shared" si="18"/>
        <v>29631</v>
      </c>
      <c r="E425" s="6">
        <v>43921</v>
      </c>
      <c r="F425" s="6">
        <f t="shared" si="19"/>
        <v>44011</v>
      </c>
      <c r="G425" s="6" t="str">
        <f>IF('BCT Template'!R424&gt;F425,"Yes","No")</f>
        <v>No</v>
      </c>
      <c r="H425" s="5" t="s">
        <v>178</v>
      </c>
      <c r="I425" s="5" t="s">
        <v>179</v>
      </c>
      <c r="J425" s="5" t="s">
        <v>35</v>
      </c>
      <c r="K425" s="5" t="s">
        <v>180</v>
      </c>
      <c r="L425" s="7" t="s">
        <v>164</v>
      </c>
      <c r="M425" t="str">
        <f t="shared" si="20"/>
        <v>Yes</v>
      </c>
    </row>
    <row r="426" spans="1:13" ht="15" thickBot="1" x14ac:dyDescent="0.4">
      <c r="A426" s="5" t="s">
        <v>175</v>
      </c>
      <c r="B426" s="5" t="s">
        <v>176</v>
      </c>
      <c r="C426" s="5" t="s">
        <v>622</v>
      </c>
      <c r="D426" s="5">
        <f t="shared" si="18"/>
        <v>59045</v>
      </c>
      <c r="E426" s="6">
        <v>41074</v>
      </c>
      <c r="F426" s="6">
        <f t="shared" si="19"/>
        <v>41164</v>
      </c>
      <c r="G426" s="6" t="str">
        <f>IF('BCT Template'!R425&gt;F426,"Yes","No")</f>
        <v>No</v>
      </c>
      <c r="H426" s="5" t="s">
        <v>182</v>
      </c>
      <c r="I426" s="5" t="s">
        <v>183</v>
      </c>
      <c r="J426" s="5" t="s">
        <v>184</v>
      </c>
      <c r="K426" s="5" t="s">
        <v>185</v>
      </c>
      <c r="L426" s="7" t="s">
        <v>164</v>
      </c>
      <c r="M426" t="str">
        <f t="shared" si="20"/>
        <v>No</v>
      </c>
    </row>
    <row r="427" spans="1:13" ht="15" thickBot="1" x14ac:dyDescent="0.4">
      <c r="A427" s="5" t="s">
        <v>175</v>
      </c>
      <c r="B427" s="5" t="s">
        <v>176</v>
      </c>
      <c r="C427" s="5" t="s">
        <v>623</v>
      </c>
      <c r="D427" s="5">
        <f t="shared" si="18"/>
        <v>57791</v>
      </c>
      <c r="E427" s="6">
        <v>42258</v>
      </c>
      <c r="F427" s="6">
        <f t="shared" si="19"/>
        <v>42348</v>
      </c>
      <c r="G427" s="6" t="str">
        <f>IF('BCT Template'!R426&gt;F427,"Yes","No")</f>
        <v>No</v>
      </c>
      <c r="H427" s="5" t="s">
        <v>189</v>
      </c>
      <c r="I427" s="5" t="s">
        <v>190</v>
      </c>
      <c r="J427" s="5" t="s">
        <v>184</v>
      </c>
      <c r="K427" s="5" t="s">
        <v>185</v>
      </c>
      <c r="L427" s="7" t="s">
        <v>164</v>
      </c>
      <c r="M427" t="str">
        <f t="shared" si="20"/>
        <v>No</v>
      </c>
    </row>
    <row r="428" spans="1:13" ht="15" thickBot="1" x14ac:dyDescent="0.4">
      <c r="A428" s="5" t="s">
        <v>175</v>
      </c>
      <c r="B428" s="5" t="s">
        <v>176</v>
      </c>
      <c r="C428" s="5" t="s">
        <v>624</v>
      </c>
      <c r="D428" s="5">
        <f t="shared" si="18"/>
        <v>30285</v>
      </c>
      <c r="E428" s="6">
        <v>40421</v>
      </c>
      <c r="F428" s="6">
        <f t="shared" si="19"/>
        <v>40511</v>
      </c>
      <c r="G428" s="6" t="str">
        <f>IF('BCT Template'!R427&gt;F428,"Yes","No")</f>
        <v>No</v>
      </c>
      <c r="H428" s="5" t="s">
        <v>178</v>
      </c>
      <c r="I428" s="5" t="s">
        <v>179</v>
      </c>
      <c r="J428" s="5" t="s">
        <v>35</v>
      </c>
      <c r="K428" s="5" t="s">
        <v>180</v>
      </c>
      <c r="L428" s="7" t="s">
        <v>164</v>
      </c>
      <c r="M428" t="str">
        <f t="shared" si="20"/>
        <v>Yes</v>
      </c>
    </row>
    <row r="429" spans="1:13" ht="15" thickBot="1" x14ac:dyDescent="0.4">
      <c r="A429" s="5" t="s">
        <v>175</v>
      </c>
      <c r="B429" s="5" t="s">
        <v>176</v>
      </c>
      <c r="C429" s="5" t="s">
        <v>625</v>
      </c>
      <c r="D429" s="5">
        <f t="shared" si="18"/>
        <v>59314</v>
      </c>
      <c r="E429" s="6">
        <v>43921</v>
      </c>
      <c r="F429" s="6">
        <f t="shared" si="19"/>
        <v>44011</v>
      </c>
      <c r="G429" s="6" t="str">
        <f>IF('BCT Template'!R428&gt;F429,"Yes","No")</f>
        <v>No</v>
      </c>
      <c r="H429" s="5" t="s">
        <v>182</v>
      </c>
      <c r="I429" s="5" t="s">
        <v>183</v>
      </c>
      <c r="J429" s="5" t="s">
        <v>200</v>
      </c>
      <c r="K429" s="5" t="s">
        <v>201</v>
      </c>
      <c r="L429" s="7" t="s">
        <v>164</v>
      </c>
      <c r="M429" t="str">
        <f t="shared" si="20"/>
        <v>Yes</v>
      </c>
    </row>
    <row r="430" spans="1:13" ht="15" thickBot="1" x14ac:dyDescent="0.4">
      <c r="A430" s="5" t="s">
        <v>175</v>
      </c>
      <c r="B430" s="5" t="s">
        <v>176</v>
      </c>
      <c r="C430" s="5" t="s">
        <v>626</v>
      </c>
      <c r="D430" s="5">
        <f t="shared" si="18"/>
        <v>59743</v>
      </c>
      <c r="E430" s="6">
        <v>44308</v>
      </c>
      <c r="F430" s="6">
        <f t="shared" si="19"/>
        <v>44398</v>
      </c>
      <c r="G430" s="6" t="str">
        <f>IF('BCT Template'!R429&gt;F430,"Yes","No")</f>
        <v>No</v>
      </c>
      <c r="H430" s="5" t="s">
        <v>182</v>
      </c>
      <c r="I430" s="5" t="s">
        <v>183</v>
      </c>
      <c r="J430" s="5" t="s">
        <v>184</v>
      </c>
      <c r="K430" s="5" t="s">
        <v>185</v>
      </c>
      <c r="L430" s="7" t="s">
        <v>164</v>
      </c>
      <c r="M430" t="str">
        <f t="shared" si="20"/>
        <v>No</v>
      </c>
    </row>
    <row r="431" spans="1:13" ht="15" thickBot="1" x14ac:dyDescent="0.4">
      <c r="A431" s="5" t="s">
        <v>175</v>
      </c>
      <c r="B431" s="5" t="s">
        <v>176</v>
      </c>
      <c r="C431" s="5" t="s">
        <v>627</v>
      </c>
      <c r="D431" s="5">
        <f t="shared" si="18"/>
        <v>58069</v>
      </c>
      <c r="E431" s="6">
        <v>44012</v>
      </c>
      <c r="F431" s="6">
        <f t="shared" si="19"/>
        <v>44102</v>
      </c>
      <c r="G431" s="6" t="str">
        <f>IF('BCT Template'!R430&gt;F431,"Yes","No")</f>
        <v>No</v>
      </c>
      <c r="H431" s="5" t="s">
        <v>182</v>
      </c>
      <c r="I431" s="5" t="s">
        <v>183</v>
      </c>
      <c r="J431" s="5" t="s">
        <v>184</v>
      </c>
      <c r="K431" s="5" t="s">
        <v>185</v>
      </c>
      <c r="L431" s="7" t="s">
        <v>164</v>
      </c>
      <c r="M431" t="str">
        <f t="shared" si="20"/>
        <v>No</v>
      </c>
    </row>
    <row r="432" spans="1:13" ht="15" thickBot="1" x14ac:dyDescent="0.4">
      <c r="A432" s="5" t="s">
        <v>175</v>
      </c>
      <c r="B432" s="5" t="s">
        <v>176</v>
      </c>
      <c r="C432" s="5" t="s">
        <v>628</v>
      </c>
      <c r="D432" s="5">
        <f t="shared" si="18"/>
        <v>80827</v>
      </c>
      <c r="E432" s="6">
        <v>43716</v>
      </c>
      <c r="F432" s="6">
        <f t="shared" si="19"/>
        <v>43806</v>
      </c>
      <c r="G432" s="6" t="str">
        <f>IF('BCT Template'!R431&gt;F432,"Yes","No")</f>
        <v>No</v>
      </c>
      <c r="H432" s="5" t="s">
        <v>182</v>
      </c>
      <c r="I432" s="5" t="s">
        <v>183</v>
      </c>
      <c r="J432" s="5" t="s">
        <v>184</v>
      </c>
      <c r="K432" s="5" t="s">
        <v>185</v>
      </c>
      <c r="L432" s="7" t="s">
        <v>164</v>
      </c>
      <c r="M432" t="str">
        <f t="shared" si="20"/>
        <v>No</v>
      </c>
    </row>
    <row r="433" spans="1:13" ht="15" thickBot="1" x14ac:dyDescent="0.4">
      <c r="A433" s="5" t="s">
        <v>175</v>
      </c>
      <c r="B433" s="5" t="s">
        <v>176</v>
      </c>
      <c r="C433" s="5" t="s">
        <v>629</v>
      </c>
      <c r="D433" s="5">
        <f t="shared" si="18"/>
        <v>31052</v>
      </c>
      <c r="E433" s="6">
        <v>40786</v>
      </c>
      <c r="F433" s="6">
        <f t="shared" si="19"/>
        <v>40876</v>
      </c>
      <c r="G433" s="6" t="str">
        <f>IF('BCT Template'!R432&gt;F433,"Yes","No")</f>
        <v>No</v>
      </c>
      <c r="H433" s="5" t="s">
        <v>178</v>
      </c>
      <c r="I433" s="5" t="s">
        <v>179</v>
      </c>
      <c r="J433" s="5" t="s">
        <v>35</v>
      </c>
      <c r="K433" s="5" t="s">
        <v>180</v>
      </c>
      <c r="L433" s="7" t="s">
        <v>164</v>
      </c>
      <c r="M433" t="str">
        <f t="shared" si="20"/>
        <v>Yes</v>
      </c>
    </row>
    <row r="434" spans="1:13" ht="15" thickBot="1" x14ac:dyDescent="0.4">
      <c r="A434" s="5" t="s">
        <v>175</v>
      </c>
      <c r="B434" s="5" t="s">
        <v>176</v>
      </c>
      <c r="C434" s="5" t="s">
        <v>630</v>
      </c>
      <c r="D434" s="5">
        <f t="shared" si="18"/>
        <v>31398</v>
      </c>
      <c r="E434" s="6">
        <v>44165</v>
      </c>
      <c r="F434" s="6">
        <f t="shared" si="19"/>
        <v>44255</v>
      </c>
      <c r="G434" s="6" t="str">
        <f>IF('BCT Template'!R433&gt;F434,"Yes","No")</f>
        <v>No</v>
      </c>
      <c r="H434" s="5" t="s">
        <v>178</v>
      </c>
      <c r="I434" s="5" t="s">
        <v>179</v>
      </c>
      <c r="J434" s="5" t="s">
        <v>35</v>
      </c>
      <c r="K434" s="5" t="s">
        <v>180</v>
      </c>
      <c r="L434" s="7" t="s">
        <v>164</v>
      </c>
      <c r="M434" t="str">
        <f t="shared" si="20"/>
        <v>Yes</v>
      </c>
    </row>
    <row r="435" spans="1:13" ht="15" thickBot="1" x14ac:dyDescent="0.4">
      <c r="A435" s="5" t="s">
        <v>175</v>
      </c>
      <c r="B435" s="5" t="s">
        <v>176</v>
      </c>
      <c r="C435" s="5" t="s">
        <v>631</v>
      </c>
      <c r="D435" s="5">
        <f t="shared" si="18"/>
        <v>31417</v>
      </c>
      <c r="E435" s="6">
        <v>44773</v>
      </c>
      <c r="F435" s="6">
        <f t="shared" si="19"/>
        <v>44863</v>
      </c>
      <c r="G435" s="6" t="str">
        <f>IF('BCT Template'!R434&gt;F435,"Yes","No")</f>
        <v>No</v>
      </c>
      <c r="H435" s="5" t="s">
        <v>178</v>
      </c>
      <c r="I435" s="5" t="s">
        <v>179</v>
      </c>
      <c r="J435" s="5" t="s">
        <v>35</v>
      </c>
      <c r="K435" s="5" t="s">
        <v>180</v>
      </c>
      <c r="L435" s="7" t="s">
        <v>164</v>
      </c>
      <c r="M435" t="str">
        <f t="shared" si="20"/>
        <v>Yes</v>
      </c>
    </row>
    <row r="436" spans="1:13" ht="15" thickBot="1" x14ac:dyDescent="0.4">
      <c r="A436" s="5" t="s">
        <v>175</v>
      </c>
      <c r="B436" s="5" t="s">
        <v>176</v>
      </c>
      <c r="C436" s="5" t="s">
        <v>632</v>
      </c>
      <c r="D436" s="5">
        <f t="shared" si="18"/>
        <v>18880</v>
      </c>
      <c r="E436" s="6">
        <v>43646</v>
      </c>
      <c r="F436" s="6">
        <f t="shared" si="19"/>
        <v>43736</v>
      </c>
      <c r="G436" s="6" t="str">
        <f>IF('BCT Template'!R435&gt;F436,"Yes","No")</f>
        <v>No</v>
      </c>
      <c r="H436" s="5" t="s">
        <v>234</v>
      </c>
      <c r="I436" s="5" t="s">
        <v>235</v>
      </c>
      <c r="J436" s="5" t="s">
        <v>184</v>
      </c>
      <c r="K436" s="5" t="s">
        <v>185</v>
      </c>
      <c r="L436" s="7" t="s">
        <v>164</v>
      </c>
      <c r="M436" t="str">
        <f t="shared" si="20"/>
        <v>No</v>
      </c>
    </row>
    <row r="437" spans="1:13" ht="15" thickBot="1" x14ac:dyDescent="0.4">
      <c r="A437" s="5" t="s">
        <v>175</v>
      </c>
      <c r="B437" s="5" t="s">
        <v>176</v>
      </c>
      <c r="C437" s="5" t="s">
        <v>633</v>
      </c>
      <c r="D437" s="5">
        <f t="shared" si="18"/>
        <v>82199</v>
      </c>
      <c r="E437" s="6">
        <v>44049</v>
      </c>
      <c r="F437" s="6">
        <f t="shared" si="19"/>
        <v>44139</v>
      </c>
      <c r="G437" s="6" t="str">
        <f>IF('BCT Template'!R436&gt;F437,"Yes","No")</f>
        <v>No</v>
      </c>
      <c r="H437" s="5" t="s">
        <v>210</v>
      </c>
      <c r="I437" s="5" t="s">
        <v>211</v>
      </c>
      <c r="J437" s="5" t="s">
        <v>184</v>
      </c>
      <c r="K437" s="5" t="s">
        <v>185</v>
      </c>
      <c r="L437" s="7" t="s">
        <v>164</v>
      </c>
      <c r="M437" t="str">
        <f t="shared" si="20"/>
        <v>No</v>
      </c>
    </row>
    <row r="438" spans="1:13" ht="15" thickBot="1" x14ac:dyDescent="0.4">
      <c r="A438" s="5" t="s">
        <v>175</v>
      </c>
      <c r="B438" s="5" t="s">
        <v>176</v>
      </c>
      <c r="C438" s="5" t="s">
        <v>634</v>
      </c>
      <c r="D438" s="5">
        <f t="shared" si="18"/>
        <v>31038</v>
      </c>
      <c r="E438" s="6">
        <v>41121</v>
      </c>
      <c r="F438" s="6">
        <f t="shared" si="19"/>
        <v>41211</v>
      </c>
      <c r="G438" s="6" t="str">
        <f>IF('BCT Template'!R437&gt;F438,"Yes","No")</f>
        <v>No</v>
      </c>
      <c r="H438" s="5" t="s">
        <v>178</v>
      </c>
      <c r="I438" s="5" t="s">
        <v>179</v>
      </c>
      <c r="J438" s="5" t="s">
        <v>35</v>
      </c>
      <c r="K438" s="5" t="s">
        <v>180</v>
      </c>
      <c r="L438" s="7" t="s">
        <v>164</v>
      </c>
      <c r="M438" t="str">
        <f t="shared" si="20"/>
        <v>Yes</v>
      </c>
    </row>
    <row r="439" spans="1:13" ht="15" thickBot="1" x14ac:dyDescent="0.4">
      <c r="A439" s="5" t="s">
        <v>175</v>
      </c>
      <c r="B439" s="5" t="s">
        <v>176</v>
      </c>
      <c r="C439" s="5" t="s">
        <v>635</v>
      </c>
      <c r="D439" s="5">
        <f t="shared" si="18"/>
        <v>18121</v>
      </c>
      <c r="E439" s="6">
        <v>46022</v>
      </c>
      <c r="F439" s="6">
        <f t="shared" si="19"/>
        <v>46112</v>
      </c>
      <c r="G439" s="6" t="str">
        <f>IF('BCT Template'!R438&gt;F439,"Yes","No")</f>
        <v>No</v>
      </c>
      <c r="H439" s="5" t="s">
        <v>193</v>
      </c>
      <c r="I439" s="5" t="s">
        <v>194</v>
      </c>
      <c r="J439" s="5" t="s">
        <v>35</v>
      </c>
      <c r="K439" s="5" t="s">
        <v>180</v>
      </c>
      <c r="L439" s="7" t="s">
        <v>164</v>
      </c>
      <c r="M439" t="str">
        <f t="shared" si="20"/>
        <v>Yes</v>
      </c>
    </row>
    <row r="440" spans="1:13" ht="15" thickBot="1" x14ac:dyDescent="0.4">
      <c r="A440" s="5" t="s">
        <v>175</v>
      </c>
      <c r="B440" s="5" t="s">
        <v>176</v>
      </c>
      <c r="C440" s="5" t="s">
        <v>636</v>
      </c>
      <c r="D440" s="5">
        <f t="shared" si="18"/>
        <v>21708</v>
      </c>
      <c r="E440" s="6">
        <v>45060</v>
      </c>
      <c r="F440" s="6">
        <f t="shared" si="19"/>
        <v>45150</v>
      </c>
      <c r="G440" s="6" t="str">
        <f>IF('BCT Template'!R439&gt;F440,"Yes","No")</f>
        <v>No</v>
      </c>
      <c r="H440" s="5" t="s">
        <v>178</v>
      </c>
      <c r="I440" s="5" t="s">
        <v>179</v>
      </c>
      <c r="J440" s="5" t="s">
        <v>35</v>
      </c>
      <c r="K440" s="5" t="s">
        <v>180</v>
      </c>
      <c r="L440" s="7" t="s">
        <v>164</v>
      </c>
      <c r="M440" t="str">
        <f t="shared" si="20"/>
        <v>Yes</v>
      </c>
    </row>
    <row r="441" spans="1:13" ht="15" thickBot="1" x14ac:dyDescent="0.4">
      <c r="A441" s="5" t="s">
        <v>175</v>
      </c>
      <c r="B441" s="5" t="s">
        <v>176</v>
      </c>
      <c r="C441" s="5" t="s">
        <v>637</v>
      </c>
      <c r="D441" s="5">
        <f t="shared" si="18"/>
        <v>77050</v>
      </c>
      <c r="E441" s="6">
        <v>43646</v>
      </c>
      <c r="F441" s="6">
        <f t="shared" si="19"/>
        <v>43736</v>
      </c>
      <c r="G441" s="6" t="str">
        <f>IF('BCT Template'!R440&gt;F441,"Yes","No")</f>
        <v>No</v>
      </c>
      <c r="H441" s="5" t="s">
        <v>197</v>
      </c>
      <c r="I441" s="5" t="s">
        <v>198</v>
      </c>
      <c r="J441" s="5" t="s">
        <v>200</v>
      </c>
      <c r="K441" s="5" t="s">
        <v>201</v>
      </c>
      <c r="L441" s="7" t="s">
        <v>164</v>
      </c>
      <c r="M441" t="str">
        <f t="shared" si="20"/>
        <v>Yes</v>
      </c>
    </row>
    <row r="442" spans="1:13" ht="15" thickBot="1" x14ac:dyDescent="0.4">
      <c r="A442" s="5" t="s">
        <v>175</v>
      </c>
      <c r="B442" s="5" t="s">
        <v>176</v>
      </c>
      <c r="C442" s="5" t="s">
        <v>638</v>
      </c>
      <c r="D442" s="5">
        <f t="shared" si="18"/>
        <v>82928</v>
      </c>
      <c r="E442" s="6">
        <v>45060</v>
      </c>
      <c r="F442" s="6">
        <f t="shared" si="19"/>
        <v>45150</v>
      </c>
      <c r="G442" s="6" t="str">
        <f>IF('BCT Template'!R441&gt;F442,"Yes","No")</f>
        <v>No</v>
      </c>
      <c r="H442" s="5" t="s">
        <v>210</v>
      </c>
      <c r="I442" s="5" t="s">
        <v>211</v>
      </c>
      <c r="J442" s="5" t="s">
        <v>184</v>
      </c>
      <c r="K442" s="5" t="s">
        <v>185</v>
      </c>
      <c r="L442" s="7" t="s">
        <v>164</v>
      </c>
      <c r="M442" t="str">
        <f t="shared" si="20"/>
        <v>No</v>
      </c>
    </row>
    <row r="443" spans="1:13" ht="15" thickBot="1" x14ac:dyDescent="0.4">
      <c r="A443" s="5" t="s">
        <v>175</v>
      </c>
      <c r="B443" s="5" t="s">
        <v>176</v>
      </c>
      <c r="C443" s="5" t="s">
        <v>639</v>
      </c>
      <c r="D443" s="5">
        <f t="shared" si="18"/>
        <v>30438</v>
      </c>
      <c r="E443" s="6">
        <v>44074</v>
      </c>
      <c r="F443" s="6">
        <f t="shared" si="19"/>
        <v>44164</v>
      </c>
      <c r="G443" s="6" t="str">
        <f>IF('BCT Template'!R442&gt;F443,"Yes","No")</f>
        <v>No</v>
      </c>
      <c r="H443" s="5" t="s">
        <v>178</v>
      </c>
      <c r="I443" s="5" t="s">
        <v>179</v>
      </c>
      <c r="J443" s="5" t="s">
        <v>35</v>
      </c>
      <c r="K443" s="5" t="s">
        <v>180</v>
      </c>
      <c r="L443" s="7" t="s">
        <v>164</v>
      </c>
      <c r="M443" t="str">
        <f t="shared" si="20"/>
        <v>Yes</v>
      </c>
    </row>
    <row r="444" spans="1:13" ht="15" thickBot="1" x14ac:dyDescent="0.4">
      <c r="A444" s="5" t="s">
        <v>175</v>
      </c>
      <c r="B444" s="5" t="s">
        <v>176</v>
      </c>
      <c r="C444" s="5" t="s">
        <v>640</v>
      </c>
      <c r="D444" s="5">
        <f t="shared" si="18"/>
        <v>21555</v>
      </c>
      <c r="E444" s="6">
        <v>41486</v>
      </c>
      <c r="F444" s="6">
        <f t="shared" si="19"/>
        <v>41576</v>
      </c>
      <c r="G444" s="6" t="str">
        <f>IF('BCT Template'!R443&gt;F444,"Yes","No")</f>
        <v>No</v>
      </c>
      <c r="H444" s="5" t="s">
        <v>178</v>
      </c>
      <c r="I444" s="5" t="s">
        <v>179</v>
      </c>
      <c r="J444" s="5" t="s">
        <v>35</v>
      </c>
      <c r="K444" s="5" t="s">
        <v>180</v>
      </c>
      <c r="L444" s="7" t="s">
        <v>164</v>
      </c>
      <c r="M444" t="str">
        <f t="shared" si="20"/>
        <v>Yes</v>
      </c>
    </row>
    <row r="445" spans="1:13" ht="15" thickBot="1" x14ac:dyDescent="0.4">
      <c r="A445" s="5" t="s">
        <v>175</v>
      </c>
      <c r="B445" s="5" t="s">
        <v>176</v>
      </c>
      <c r="C445" s="5" t="s">
        <v>641</v>
      </c>
      <c r="D445" s="5">
        <f t="shared" si="18"/>
        <v>25998</v>
      </c>
      <c r="E445" s="6">
        <v>38206</v>
      </c>
      <c r="F445" s="6">
        <f t="shared" si="19"/>
        <v>38296</v>
      </c>
      <c r="G445" s="6" t="str">
        <f>IF('BCT Template'!R444&gt;F445,"Yes","No")</f>
        <v>No</v>
      </c>
      <c r="H445" s="5" t="s">
        <v>240</v>
      </c>
      <c r="I445" s="5" t="s">
        <v>241</v>
      </c>
      <c r="J445" s="5" t="s">
        <v>35</v>
      </c>
      <c r="K445" s="5" t="s">
        <v>180</v>
      </c>
      <c r="L445" s="7" t="s">
        <v>164</v>
      </c>
      <c r="M445" t="str">
        <f t="shared" si="20"/>
        <v>Yes</v>
      </c>
    </row>
    <row r="446" spans="1:13" ht="15" thickBot="1" x14ac:dyDescent="0.4">
      <c r="A446" s="5" t="s">
        <v>175</v>
      </c>
      <c r="B446" s="5" t="s">
        <v>176</v>
      </c>
      <c r="C446" s="5" t="s">
        <v>642</v>
      </c>
      <c r="D446" s="5">
        <f t="shared" si="18"/>
        <v>77759</v>
      </c>
      <c r="E446" s="6">
        <v>43738</v>
      </c>
      <c r="F446" s="6">
        <f t="shared" si="19"/>
        <v>43828</v>
      </c>
      <c r="G446" s="6" t="str">
        <f>IF('BCT Template'!R445&gt;F446,"Yes","No")</f>
        <v>No</v>
      </c>
      <c r="H446" s="5" t="s">
        <v>189</v>
      </c>
      <c r="I446" s="5" t="s">
        <v>190</v>
      </c>
      <c r="J446" s="5" t="s">
        <v>200</v>
      </c>
      <c r="K446" s="5" t="s">
        <v>201</v>
      </c>
      <c r="L446" s="7" t="s">
        <v>164</v>
      </c>
      <c r="M446" t="str">
        <f t="shared" si="20"/>
        <v>Yes</v>
      </c>
    </row>
    <row r="447" spans="1:13" ht="15" thickBot="1" x14ac:dyDescent="0.4">
      <c r="A447" s="5" t="s">
        <v>175</v>
      </c>
      <c r="B447" s="5" t="s">
        <v>176</v>
      </c>
      <c r="C447" s="5" t="s">
        <v>643</v>
      </c>
      <c r="D447" s="5">
        <f t="shared" si="18"/>
        <v>79524</v>
      </c>
      <c r="E447" s="6">
        <v>42582</v>
      </c>
      <c r="F447" s="6">
        <f t="shared" si="19"/>
        <v>42672</v>
      </c>
      <c r="G447" s="6" t="str">
        <f>IF('BCT Template'!R446&gt;F447,"Yes","No")</f>
        <v>No</v>
      </c>
      <c r="H447" s="5" t="s">
        <v>182</v>
      </c>
      <c r="I447" s="5" t="s">
        <v>183</v>
      </c>
      <c r="J447" s="5" t="s">
        <v>200</v>
      </c>
      <c r="K447" s="5" t="s">
        <v>201</v>
      </c>
      <c r="L447" s="7" t="s">
        <v>164</v>
      </c>
      <c r="M447" t="str">
        <f t="shared" si="20"/>
        <v>Yes</v>
      </c>
    </row>
    <row r="448" spans="1:13" ht="15" thickBot="1" x14ac:dyDescent="0.4">
      <c r="A448" s="5" t="s">
        <v>175</v>
      </c>
      <c r="B448" s="5" t="s">
        <v>176</v>
      </c>
      <c r="C448" s="5" t="s">
        <v>644</v>
      </c>
      <c r="D448" s="5">
        <f t="shared" si="18"/>
        <v>57744</v>
      </c>
      <c r="E448" s="6">
        <v>43872</v>
      </c>
      <c r="F448" s="6">
        <f t="shared" si="19"/>
        <v>43962</v>
      </c>
      <c r="G448" s="6" t="str">
        <f>IF('BCT Template'!R447&gt;F448,"Yes","No")</f>
        <v>No</v>
      </c>
      <c r="H448" s="5" t="s">
        <v>189</v>
      </c>
      <c r="I448" s="5" t="s">
        <v>190</v>
      </c>
      <c r="J448" s="5" t="s">
        <v>184</v>
      </c>
      <c r="K448" s="5" t="s">
        <v>185</v>
      </c>
      <c r="L448" s="7" t="s">
        <v>164</v>
      </c>
      <c r="M448" t="str">
        <f t="shared" si="20"/>
        <v>No</v>
      </c>
    </row>
    <row r="449" spans="1:13" ht="15" thickBot="1" x14ac:dyDescent="0.4">
      <c r="A449" s="5" t="s">
        <v>175</v>
      </c>
      <c r="B449" s="5" t="s">
        <v>176</v>
      </c>
      <c r="C449" s="5" t="s">
        <v>645</v>
      </c>
      <c r="D449" s="5">
        <f t="shared" si="18"/>
        <v>58362</v>
      </c>
      <c r="E449" s="6">
        <v>38533</v>
      </c>
      <c r="F449" s="6">
        <f t="shared" si="19"/>
        <v>38623</v>
      </c>
      <c r="G449" s="6" t="str">
        <f>IF('BCT Template'!R448&gt;F449,"Yes","No")</f>
        <v>No</v>
      </c>
      <c r="H449" s="5" t="s">
        <v>182</v>
      </c>
      <c r="I449" s="5" t="s">
        <v>183</v>
      </c>
      <c r="J449" s="5" t="s">
        <v>184</v>
      </c>
      <c r="K449" s="5" t="s">
        <v>185</v>
      </c>
      <c r="L449" s="7" t="s">
        <v>164</v>
      </c>
      <c r="M449" t="str">
        <f t="shared" si="20"/>
        <v>No</v>
      </c>
    </row>
    <row r="450" spans="1:13" ht="15" thickBot="1" x14ac:dyDescent="0.4">
      <c r="A450" s="5" t="s">
        <v>175</v>
      </c>
      <c r="B450" s="5" t="s">
        <v>176</v>
      </c>
      <c r="C450" s="5" t="s">
        <v>646</v>
      </c>
      <c r="D450" s="5">
        <f t="shared" si="18"/>
        <v>29467</v>
      </c>
      <c r="E450" s="6">
        <v>42551</v>
      </c>
      <c r="F450" s="6">
        <f t="shared" si="19"/>
        <v>42641</v>
      </c>
      <c r="G450" s="6" t="str">
        <f>IF('BCT Template'!R449&gt;F450,"Yes","No")</f>
        <v>No</v>
      </c>
      <c r="H450" s="5" t="s">
        <v>178</v>
      </c>
      <c r="I450" s="5" t="s">
        <v>179</v>
      </c>
      <c r="J450" s="5" t="s">
        <v>35</v>
      </c>
      <c r="K450" s="5" t="s">
        <v>180</v>
      </c>
      <c r="L450" s="7" t="s">
        <v>164</v>
      </c>
      <c r="M450" t="str">
        <f t="shared" si="20"/>
        <v>Yes</v>
      </c>
    </row>
    <row r="451" spans="1:13" ht="15" thickBot="1" x14ac:dyDescent="0.4">
      <c r="A451" s="5" t="s">
        <v>175</v>
      </c>
      <c r="B451" s="5" t="s">
        <v>176</v>
      </c>
      <c r="C451" s="5" t="s">
        <v>647</v>
      </c>
      <c r="D451" s="5">
        <f t="shared" ref="D451:D514" si="21">C451*1</f>
        <v>79348</v>
      </c>
      <c r="E451" s="6">
        <v>43295</v>
      </c>
      <c r="F451" s="6">
        <f t="shared" ref="F451:F514" si="22">E451+90</f>
        <v>43385</v>
      </c>
      <c r="G451" s="6" t="str">
        <f>IF('BCT Template'!R450&gt;F451,"Yes","No")</f>
        <v>No</v>
      </c>
      <c r="H451" s="5" t="s">
        <v>189</v>
      </c>
      <c r="I451" s="5" t="s">
        <v>190</v>
      </c>
      <c r="J451" s="5" t="s">
        <v>200</v>
      </c>
      <c r="K451" s="5" t="s">
        <v>201</v>
      </c>
      <c r="L451" s="7" t="s">
        <v>164</v>
      </c>
      <c r="M451" t="str">
        <f t="shared" ref="M451:M514" si="23">IF(J451=" ","Yes",IF(J451="3","Yes","No"))</f>
        <v>Yes</v>
      </c>
    </row>
    <row r="452" spans="1:13" ht="15" thickBot="1" x14ac:dyDescent="0.4">
      <c r="A452" s="5" t="s">
        <v>175</v>
      </c>
      <c r="B452" s="5" t="s">
        <v>176</v>
      </c>
      <c r="C452" s="5" t="s">
        <v>648</v>
      </c>
      <c r="D452" s="5">
        <f t="shared" si="21"/>
        <v>58561</v>
      </c>
      <c r="E452" s="6">
        <v>43890</v>
      </c>
      <c r="F452" s="6">
        <f t="shared" si="22"/>
        <v>43980</v>
      </c>
      <c r="G452" s="6" t="str">
        <f>IF('BCT Template'!R451&gt;F452,"Yes","No")</f>
        <v>No</v>
      </c>
      <c r="H452" s="5" t="s">
        <v>182</v>
      </c>
      <c r="I452" s="5" t="s">
        <v>183</v>
      </c>
      <c r="J452" s="5" t="s">
        <v>184</v>
      </c>
      <c r="K452" s="5" t="s">
        <v>185</v>
      </c>
      <c r="L452" s="7" t="s">
        <v>164</v>
      </c>
      <c r="M452" t="str">
        <f t="shared" si="23"/>
        <v>No</v>
      </c>
    </row>
    <row r="453" spans="1:13" ht="15" thickBot="1" x14ac:dyDescent="0.4">
      <c r="A453" s="5" t="s">
        <v>175</v>
      </c>
      <c r="B453" s="5" t="s">
        <v>176</v>
      </c>
      <c r="C453" s="5" t="s">
        <v>649</v>
      </c>
      <c r="D453" s="5">
        <f t="shared" si="21"/>
        <v>83070</v>
      </c>
      <c r="E453" s="6">
        <v>45271</v>
      </c>
      <c r="F453" s="6">
        <f t="shared" si="22"/>
        <v>45361</v>
      </c>
      <c r="G453" s="6" t="str">
        <f>IF('BCT Template'!R452&gt;F453,"Yes","No")</f>
        <v>No</v>
      </c>
      <c r="H453" s="5" t="s">
        <v>210</v>
      </c>
      <c r="I453" s="5" t="s">
        <v>211</v>
      </c>
      <c r="J453" s="5" t="s">
        <v>184</v>
      </c>
      <c r="K453" s="5" t="s">
        <v>185</v>
      </c>
      <c r="L453" s="7" t="s">
        <v>164</v>
      </c>
      <c r="M453" t="str">
        <f t="shared" si="23"/>
        <v>No</v>
      </c>
    </row>
    <row r="454" spans="1:13" ht="15" thickBot="1" x14ac:dyDescent="0.4">
      <c r="A454" s="5" t="s">
        <v>175</v>
      </c>
      <c r="B454" s="5" t="s">
        <v>176</v>
      </c>
      <c r="C454" s="5" t="s">
        <v>650</v>
      </c>
      <c r="D454" s="5">
        <f t="shared" si="21"/>
        <v>83115</v>
      </c>
      <c r="E454" s="6">
        <v>44942</v>
      </c>
      <c r="F454" s="6">
        <f t="shared" si="22"/>
        <v>45032</v>
      </c>
      <c r="G454" s="6" t="str">
        <f>IF('BCT Template'!R453&gt;F454,"Yes","No")</f>
        <v>No</v>
      </c>
      <c r="H454" s="5" t="s">
        <v>210</v>
      </c>
      <c r="I454" s="5" t="s">
        <v>211</v>
      </c>
      <c r="J454" s="5" t="s">
        <v>184</v>
      </c>
      <c r="K454" s="5" t="s">
        <v>185</v>
      </c>
      <c r="L454" s="7" t="s">
        <v>164</v>
      </c>
      <c r="M454" t="str">
        <f t="shared" si="23"/>
        <v>No</v>
      </c>
    </row>
    <row r="455" spans="1:13" ht="15" thickBot="1" x14ac:dyDescent="0.4">
      <c r="A455" s="5" t="s">
        <v>175</v>
      </c>
      <c r="B455" s="5" t="s">
        <v>176</v>
      </c>
      <c r="C455" s="5" t="s">
        <v>651</v>
      </c>
      <c r="D455" s="5">
        <f t="shared" si="21"/>
        <v>79279</v>
      </c>
      <c r="E455" s="6">
        <v>43524</v>
      </c>
      <c r="F455" s="6">
        <f t="shared" si="22"/>
        <v>43614</v>
      </c>
      <c r="G455" s="6" t="str">
        <f>IF('BCT Template'!R454&gt;F455,"Yes","No")</f>
        <v>No</v>
      </c>
      <c r="H455" s="5" t="s">
        <v>189</v>
      </c>
      <c r="I455" s="5" t="s">
        <v>190</v>
      </c>
      <c r="J455" s="5" t="s">
        <v>200</v>
      </c>
      <c r="K455" s="5" t="s">
        <v>201</v>
      </c>
      <c r="L455" s="7" t="s">
        <v>164</v>
      </c>
      <c r="M455" t="str">
        <f t="shared" si="23"/>
        <v>Yes</v>
      </c>
    </row>
    <row r="456" spans="1:13" ht="15" thickBot="1" x14ac:dyDescent="0.4">
      <c r="A456" s="5" t="s">
        <v>175</v>
      </c>
      <c r="B456" s="5" t="s">
        <v>176</v>
      </c>
      <c r="C456" s="5" t="s">
        <v>652</v>
      </c>
      <c r="D456" s="5">
        <f t="shared" si="21"/>
        <v>79734</v>
      </c>
      <c r="E456" s="6">
        <v>42521</v>
      </c>
      <c r="F456" s="6">
        <f t="shared" si="22"/>
        <v>42611</v>
      </c>
      <c r="G456" s="6" t="str">
        <f>IF('BCT Template'!R455&gt;F456,"Yes","No")</f>
        <v>No</v>
      </c>
      <c r="H456" s="5" t="s">
        <v>182</v>
      </c>
      <c r="I456" s="5" t="s">
        <v>183</v>
      </c>
      <c r="J456" s="5" t="s">
        <v>200</v>
      </c>
      <c r="K456" s="5" t="s">
        <v>201</v>
      </c>
      <c r="L456" s="7" t="s">
        <v>164</v>
      </c>
      <c r="M456" t="str">
        <f t="shared" si="23"/>
        <v>Yes</v>
      </c>
    </row>
    <row r="457" spans="1:13" ht="15" thickBot="1" x14ac:dyDescent="0.4">
      <c r="A457" s="5" t="s">
        <v>175</v>
      </c>
      <c r="B457" s="5" t="s">
        <v>176</v>
      </c>
      <c r="C457" s="5" t="s">
        <v>653</v>
      </c>
      <c r="D457" s="5">
        <f t="shared" si="21"/>
        <v>29585</v>
      </c>
      <c r="E457" s="6">
        <v>44316</v>
      </c>
      <c r="F457" s="6">
        <f t="shared" si="22"/>
        <v>44406</v>
      </c>
      <c r="G457" s="6" t="str">
        <f>IF('BCT Template'!R456&gt;F457,"Yes","No")</f>
        <v>No</v>
      </c>
      <c r="H457" s="5" t="s">
        <v>178</v>
      </c>
      <c r="I457" s="5" t="s">
        <v>179</v>
      </c>
      <c r="J457" s="5" t="s">
        <v>35</v>
      </c>
      <c r="K457" s="5" t="s">
        <v>180</v>
      </c>
      <c r="L457" s="7" t="s">
        <v>164</v>
      </c>
      <c r="M457" t="str">
        <f t="shared" si="23"/>
        <v>Yes</v>
      </c>
    </row>
    <row r="458" spans="1:13" ht="15" thickBot="1" x14ac:dyDescent="0.4">
      <c r="A458" s="5" t="s">
        <v>175</v>
      </c>
      <c r="B458" s="5" t="s">
        <v>176</v>
      </c>
      <c r="C458" s="5" t="s">
        <v>654</v>
      </c>
      <c r="D458" s="5">
        <f t="shared" si="21"/>
        <v>82555</v>
      </c>
      <c r="E458" s="6">
        <v>44286</v>
      </c>
      <c r="F458" s="6">
        <f t="shared" si="22"/>
        <v>44376</v>
      </c>
      <c r="G458" s="6" t="str">
        <f>IF('BCT Template'!R457&gt;F458,"Yes","No")</f>
        <v>No</v>
      </c>
      <c r="H458" s="5" t="s">
        <v>210</v>
      </c>
      <c r="I458" s="5" t="s">
        <v>211</v>
      </c>
      <c r="J458" s="5" t="s">
        <v>184</v>
      </c>
      <c r="K458" s="5" t="s">
        <v>185</v>
      </c>
      <c r="L458" s="7" t="s">
        <v>164</v>
      </c>
      <c r="M458" t="str">
        <f t="shared" si="23"/>
        <v>No</v>
      </c>
    </row>
    <row r="459" spans="1:13" ht="15" thickBot="1" x14ac:dyDescent="0.4">
      <c r="A459" s="5" t="s">
        <v>175</v>
      </c>
      <c r="B459" s="5" t="s">
        <v>176</v>
      </c>
      <c r="C459" s="5" t="s">
        <v>655</v>
      </c>
      <c r="D459" s="5">
        <f t="shared" si="21"/>
        <v>59880</v>
      </c>
      <c r="E459" s="6">
        <v>44358</v>
      </c>
      <c r="F459" s="6">
        <f t="shared" si="22"/>
        <v>44448</v>
      </c>
      <c r="G459" s="6" t="str">
        <f>IF('BCT Template'!R458&gt;F459,"Yes","No")</f>
        <v>No</v>
      </c>
      <c r="H459" s="5" t="s">
        <v>182</v>
      </c>
      <c r="I459" s="5" t="s">
        <v>183</v>
      </c>
      <c r="J459" s="5" t="s">
        <v>184</v>
      </c>
      <c r="K459" s="5" t="s">
        <v>185</v>
      </c>
      <c r="L459" s="7" t="s">
        <v>164</v>
      </c>
      <c r="M459" t="str">
        <f t="shared" si="23"/>
        <v>No</v>
      </c>
    </row>
    <row r="460" spans="1:13" ht="15" thickBot="1" x14ac:dyDescent="0.4">
      <c r="A460" s="5" t="s">
        <v>175</v>
      </c>
      <c r="B460" s="5" t="s">
        <v>176</v>
      </c>
      <c r="C460" s="5" t="s">
        <v>656</v>
      </c>
      <c r="D460" s="5">
        <f t="shared" si="21"/>
        <v>30103</v>
      </c>
      <c r="E460" s="6">
        <v>44165</v>
      </c>
      <c r="F460" s="6">
        <f t="shared" si="22"/>
        <v>44255</v>
      </c>
      <c r="G460" s="6" t="str">
        <f>IF('BCT Template'!R459&gt;F460,"Yes","No")</f>
        <v>No</v>
      </c>
      <c r="H460" s="5" t="s">
        <v>178</v>
      </c>
      <c r="I460" s="5" t="s">
        <v>179</v>
      </c>
      <c r="J460" s="5" t="s">
        <v>35</v>
      </c>
      <c r="K460" s="5" t="s">
        <v>180</v>
      </c>
      <c r="L460" s="7" t="s">
        <v>164</v>
      </c>
      <c r="M460" t="str">
        <f t="shared" si="23"/>
        <v>Yes</v>
      </c>
    </row>
    <row r="461" spans="1:13" ht="15" thickBot="1" x14ac:dyDescent="0.4">
      <c r="A461" s="5" t="s">
        <v>175</v>
      </c>
      <c r="B461" s="5" t="s">
        <v>176</v>
      </c>
      <c r="C461" s="5" t="s">
        <v>657</v>
      </c>
      <c r="D461" s="5">
        <f t="shared" si="21"/>
        <v>21494</v>
      </c>
      <c r="E461" s="6">
        <v>43312</v>
      </c>
      <c r="F461" s="6">
        <f t="shared" si="22"/>
        <v>43402</v>
      </c>
      <c r="G461" s="6" t="str">
        <f>IF('BCT Template'!R460&gt;F461,"Yes","No")</f>
        <v>No</v>
      </c>
      <c r="H461" s="5" t="s">
        <v>178</v>
      </c>
      <c r="I461" s="5" t="s">
        <v>179</v>
      </c>
      <c r="J461" s="5" t="s">
        <v>35</v>
      </c>
      <c r="K461" s="5" t="s">
        <v>180</v>
      </c>
      <c r="L461" s="7" t="s">
        <v>164</v>
      </c>
      <c r="M461" t="str">
        <f t="shared" si="23"/>
        <v>Yes</v>
      </c>
    </row>
    <row r="462" spans="1:13" ht="15" thickBot="1" x14ac:dyDescent="0.4">
      <c r="A462" s="5" t="s">
        <v>175</v>
      </c>
      <c r="B462" s="5" t="s">
        <v>176</v>
      </c>
      <c r="C462" s="5" t="s">
        <v>658</v>
      </c>
      <c r="D462" s="5">
        <f t="shared" si="21"/>
        <v>57954</v>
      </c>
      <c r="E462" s="6">
        <v>44910</v>
      </c>
      <c r="F462" s="6">
        <f t="shared" si="22"/>
        <v>45000</v>
      </c>
      <c r="G462" s="6" t="str">
        <f>IF('BCT Template'!R461&gt;F462,"Yes","No")</f>
        <v>No</v>
      </c>
      <c r="H462" s="5" t="s">
        <v>189</v>
      </c>
      <c r="I462" s="5" t="s">
        <v>190</v>
      </c>
      <c r="J462" s="5" t="s">
        <v>200</v>
      </c>
      <c r="K462" s="5" t="s">
        <v>201</v>
      </c>
      <c r="L462" s="7" t="s">
        <v>164</v>
      </c>
      <c r="M462" t="str">
        <f t="shared" si="23"/>
        <v>Yes</v>
      </c>
    </row>
    <row r="463" spans="1:13" ht="15" thickBot="1" x14ac:dyDescent="0.4">
      <c r="A463" s="5" t="s">
        <v>175</v>
      </c>
      <c r="B463" s="5" t="s">
        <v>176</v>
      </c>
      <c r="C463" s="5" t="s">
        <v>659</v>
      </c>
      <c r="D463" s="5">
        <f t="shared" si="21"/>
        <v>29083</v>
      </c>
      <c r="E463" s="6">
        <v>43131</v>
      </c>
      <c r="F463" s="6">
        <f t="shared" si="22"/>
        <v>43221</v>
      </c>
      <c r="G463" s="6" t="str">
        <f>IF('BCT Template'!R462&gt;F463,"Yes","No")</f>
        <v>No</v>
      </c>
      <c r="H463" s="5" t="s">
        <v>178</v>
      </c>
      <c r="I463" s="5" t="s">
        <v>179</v>
      </c>
      <c r="J463" s="5" t="s">
        <v>35</v>
      </c>
      <c r="K463" s="5" t="s">
        <v>180</v>
      </c>
      <c r="L463" s="7" t="s">
        <v>164</v>
      </c>
      <c r="M463" t="str">
        <f t="shared" si="23"/>
        <v>Yes</v>
      </c>
    </row>
    <row r="464" spans="1:13" ht="15" thickBot="1" x14ac:dyDescent="0.4">
      <c r="A464" s="5" t="s">
        <v>175</v>
      </c>
      <c r="B464" s="5" t="s">
        <v>176</v>
      </c>
      <c r="C464" s="5" t="s">
        <v>660</v>
      </c>
      <c r="D464" s="5">
        <f t="shared" si="21"/>
        <v>84676</v>
      </c>
      <c r="E464" s="6">
        <v>43438</v>
      </c>
      <c r="F464" s="6">
        <f t="shared" si="22"/>
        <v>43528</v>
      </c>
      <c r="G464" s="6" t="str">
        <f>IF('BCT Template'!R463&gt;F464,"Yes","No")</f>
        <v>No</v>
      </c>
      <c r="H464" s="5" t="s">
        <v>210</v>
      </c>
      <c r="I464" s="5" t="s">
        <v>211</v>
      </c>
      <c r="J464" s="5" t="s">
        <v>184</v>
      </c>
      <c r="K464" s="5" t="s">
        <v>185</v>
      </c>
      <c r="L464" s="7" t="s">
        <v>164</v>
      </c>
      <c r="M464" t="str">
        <f t="shared" si="23"/>
        <v>No</v>
      </c>
    </row>
    <row r="465" spans="1:13" ht="15" thickBot="1" x14ac:dyDescent="0.4">
      <c r="A465" s="5" t="s">
        <v>175</v>
      </c>
      <c r="B465" s="5" t="s">
        <v>176</v>
      </c>
      <c r="C465" s="5" t="s">
        <v>661</v>
      </c>
      <c r="D465" s="5">
        <f t="shared" si="21"/>
        <v>79536</v>
      </c>
      <c r="E465" s="6">
        <v>43616</v>
      </c>
      <c r="F465" s="6">
        <f t="shared" si="22"/>
        <v>43706</v>
      </c>
      <c r="G465" s="6" t="str">
        <f>IF('BCT Template'!R464&gt;F465,"Yes","No")</f>
        <v>No</v>
      </c>
      <c r="H465" s="5" t="s">
        <v>182</v>
      </c>
      <c r="I465" s="5" t="s">
        <v>183</v>
      </c>
      <c r="J465" s="5" t="s">
        <v>184</v>
      </c>
      <c r="K465" s="5" t="s">
        <v>185</v>
      </c>
      <c r="L465" s="7" t="s">
        <v>164</v>
      </c>
      <c r="M465" t="str">
        <f t="shared" si="23"/>
        <v>No</v>
      </c>
    </row>
    <row r="466" spans="1:13" ht="15" thickBot="1" x14ac:dyDescent="0.4">
      <c r="A466" s="5" t="s">
        <v>175</v>
      </c>
      <c r="B466" s="5" t="s">
        <v>176</v>
      </c>
      <c r="C466" s="5" t="s">
        <v>662</v>
      </c>
      <c r="D466" s="5">
        <f t="shared" si="21"/>
        <v>82427</v>
      </c>
      <c r="E466" s="6">
        <v>44307</v>
      </c>
      <c r="F466" s="6">
        <f t="shared" si="22"/>
        <v>44397</v>
      </c>
      <c r="G466" s="6" t="str">
        <f>IF('BCT Template'!R465&gt;F466,"Yes","No")</f>
        <v>No</v>
      </c>
      <c r="H466" s="5" t="s">
        <v>210</v>
      </c>
      <c r="I466" s="5" t="s">
        <v>211</v>
      </c>
      <c r="J466" s="5" t="s">
        <v>184</v>
      </c>
      <c r="K466" s="5" t="s">
        <v>185</v>
      </c>
      <c r="L466" s="7" t="s">
        <v>164</v>
      </c>
      <c r="M466" t="str">
        <f t="shared" si="23"/>
        <v>No</v>
      </c>
    </row>
    <row r="467" spans="1:13" ht="15" thickBot="1" x14ac:dyDescent="0.4">
      <c r="A467" s="5" t="s">
        <v>175</v>
      </c>
      <c r="B467" s="5" t="s">
        <v>176</v>
      </c>
      <c r="C467" s="5" t="s">
        <v>663</v>
      </c>
      <c r="D467" s="5">
        <f t="shared" si="21"/>
        <v>21448</v>
      </c>
      <c r="E467" s="6">
        <v>44926</v>
      </c>
      <c r="F467" s="6">
        <f t="shared" si="22"/>
        <v>45016</v>
      </c>
      <c r="G467" s="6" t="str">
        <f>IF('BCT Template'!R466&gt;F467,"Yes","No")</f>
        <v>No</v>
      </c>
      <c r="H467" s="5" t="s">
        <v>178</v>
      </c>
      <c r="I467" s="5" t="s">
        <v>179</v>
      </c>
      <c r="J467" s="5" t="s">
        <v>35</v>
      </c>
      <c r="K467" s="5" t="s">
        <v>180</v>
      </c>
      <c r="L467" s="7" t="s">
        <v>164</v>
      </c>
      <c r="M467" t="str">
        <f t="shared" si="23"/>
        <v>Yes</v>
      </c>
    </row>
    <row r="468" spans="1:13" ht="15" thickBot="1" x14ac:dyDescent="0.4">
      <c r="A468" s="5" t="s">
        <v>175</v>
      </c>
      <c r="B468" s="5" t="s">
        <v>176</v>
      </c>
      <c r="C468" s="5" t="s">
        <v>664</v>
      </c>
      <c r="D468" s="5">
        <f t="shared" si="21"/>
        <v>21943</v>
      </c>
      <c r="E468" s="6">
        <v>44326</v>
      </c>
      <c r="F468" s="6">
        <f t="shared" si="22"/>
        <v>44416</v>
      </c>
      <c r="G468" s="6" t="str">
        <f>IF('BCT Template'!R467&gt;F468,"Yes","No")</f>
        <v>No</v>
      </c>
      <c r="H468" s="5" t="s">
        <v>178</v>
      </c>
      <c r="I468" s="5" t="s">
        <v>179</v>
      </c>
      <c r="J468" s="5" t="s">
        <v>35</v>
      </c>
      <c r="K468" s="5" t="s">
        <v>180</v>
      </c>
      <c r="L468" s="7" t="s">
        <v>164</v>
      </c>
      <c r="M468" t="str">
        <f t="shared" si="23"/>
        <v>Yes</v>
      </c>
    </row>
    <row r="469" spans="1:13" ht="15" thickBot="1" x14ac:dyDescent="0.4">
      <c r="A469" s="5" t="s">
        <v>175</v>
      </c>
      <c r="B469" s="5" t="s">
        <v>176</v>
      </c>
      <c r="C469" s="5" t="s">
        <v>665</v>
      </c>
      <c r="D469" s="5">
        <f t="shared" si="21"/>
        <v>80297</v>
      </c>
      <c r="E469" s="6">
        <v>42186</v>
      </c>
      <c r="F469" s="6">
        <f t="shared" si="22"/>
        <v>42276</v>
      </c>
      <c r="G469" s="6" t="str">
        <f>IF('BCT Template'!R468&gt;F469,"Yes","No")</f>
        <v>No</v>
      </c>
      <c r="H469" s="5" t="s">
        <v>182</v>
      </c>
      <c r="I469" s="5" t="s">
        <v>183</v>
      </c>
      <c r="J469" s="5" t="s">
        <v>184</v>
      </c>
      <c r="K469" s="5" t="s">
        <v>185</v>
      </c>
      <c r="L469" s="7" t="s">
        <v>164</v>
      </c>
      <c r="M469" t="str">
        <f t="shared" si="23"/>
        <v>No</v>
      </c>
    </row>
    <row r="470" spans="1:13" ht="15" thickBot="1" x14ac:dyDescent="0.4">
      <c r="A470" s="5" t="s">
        <v>175</v>
      </c>
      <c r="B470" s="5" t="s">
        <v>176</v>
      </c>
      <c r="C470" s="5" t="s">
        <v>666</v>
      </c>
      <c r="D470" s="5">
        <f t="shared" si="21"/>
        <v>22792</v>
      </c>
      <c r="E470" s="6">
        <v>43616</v>
      </c>
      <c r="F470" s="6">
        <f t="shared" si="22"/>
        <v>43706</v>
      </c>
      <c r="G470" s="6" t="str">
        <f>IF('BCT Template'!R469&gt;F470,"Yes","No")</f>
        <v>No</v>
      </c>
      <c r="H470" s="5" t="s">
        <v>178</v>
      </c>
      <c r="I470" s="5" t="s">
        <v>179</v>
      </c>
      <c r="J470" s="5" t="s">
        <v>35</v>
      </c>
      <c r="K470" s="5" t="s">
        <v>180</v>
      </c>
      <c r="L470" s="7" t="s">
        <v>164</v>
      </c>
      <c r="M470" t="str">
        <f t="shared" si="23"/>
        <v>Yes</v>
      </c>
    </row>
    <row r="471" spans="1:13" ht="15" thickBot="1" x14ac:dyDescent="0.4">
      <c r="A471" s="5" t="s">
        <v>175</v>
      </c>
      <c r="B471" s="5" t="s">
        <v>176</v>
      </c>
      <c r="C471" s="5" t="s">
        <v>667</v>
      </c>
      <c r="D471" s="5">
        <f t="shared" si="21"/>
        <v>79624</v>
      </c>
      <c r="E471" s="6">
        <v>43799</v>
      </c>
      <c r="F471" s="6">
        <f t="shared" si="22"/>
        <v>43889</v>
      </c>
      <c r="G471" s="6" t="str">
        <f>IF('BCT Template'!R470&gt;F471,"Yes","No")</f>
        <v>No</v>
      </c>
      <c r="H471" s="5" t="s">
        <v>182</v>
      </c>
      <c r="I471" s="5" t="s">
        <v>183</v>
      </c>
      <c r="J471" s="5" t="s">
        <v>184</v>
      </c>
      <c r="K471" s="5" t="s">
        <v>185</v>
      </c>
      <c r="L471" s="7" t="s">
        <v>164</v>
      </c>
      <c r="M471" t="str">
        <f t="shared" si="23"/>
        <v>No</v>
      </c>
    </row>
    <row r="472" spans="1:13" ht="15" thickBot="1" x14ac:dyDescent="0.4">
      <c r="A472" s="5" t="s">
        <v>175</v>
      </c>
      <c r="B472" s="5" t="s">
        <v>176</v>
      </c>
      <c r="C472" s="5" t="s">
        <v>668</v>
      </c>
      <c r="D472" s="5">
        <f t="shared" si="21"/>
        <v>21701</v>
      </c>
      <c r="E472" s="6">
        <v>39325</v>
      </c>
      <c r="F472" s="6">
        <f t="shared" si="22"/>
        <v>39415</v>
      </c>
      <c r="G472" s="6" t="str">
        <f>IF('BCT Template'!R471&gt;F472,"Yes","No")</f>
        <v>No</v>
      </c>
      <c r="H472" s="5" t="s">
        <v>178</v>
      </c>
      <c r="I472" s="5" t="s">
        <v>179</v>
      </c>
      <c r="J472" s="5" t="s">
        <v>35</v>
      </c>
      <c r="K472" s="5" t="s">
        <v>180</v>
      </c>
      <c r="L472" s="7" t="s">
        <v>164</v>
      </c>
      <c r="M472" t="str">
        <f t="shared" si="23"/>
        <v>Yes</v>
      </c>
    </row>
    <row r="473" spans="1:13" ht="15" thickBot="1" x14ac:dyDescent="0.4">
      <c r="A473" s="5" t="s">
        <v>175</v>
      </c>
      <c r="B473" s="5" t="s">
        <v>176</v>
      </c>
      <c r="C473" s="5" t="s">
        <v>669</v>
      </c>
      <c r="D473" s="5">
        <f t="shared" si="21"/>
        <v>77166</v>
      </c>
      <c r="E473" s="6">
        <v>43373</v>
      </c>
      <c r="F473" s="6">
        <f t="shared" si="22"/>
        <v>43463</v>
      </c>
      <c r="G473" s="6" t="str">
        <f>IF('BCT Template'!R472&gt;F473,"Yes","No")</f>
        <v>No</v>
      </c>
      <c r="H473" s="5" t="s">
        <v>197</v>
      </c>
      <c r="I473" s="5" t="s">
        <v>198</v>
      </c>
      <c r="J473" s="5" t="s">
        <v>200</v>
      </c>
      <c r="K473" s="5" t="s">
        <v>201</v>
      </c>
      <c r="L473" s="7" t="s">
        <v>164</v>
      </c>
      <c r="M473" t="str">
        <f t="shared" si="23"/>
        <v>Yes</v>
      </c>
    </row>
    <row r="474" spans="1:13" ht="15" thickBot="1" x14ac:dyDescent="0.4">
      <c r="A474" s="5" t="s">
        <v>175</v>
      </c>
      <c r="B474" s="5" t="s">
        <v>176</v>
      </c>
      <c r="C474" s="5" t="s">
        <v>670</v>
      </c>
      <c r="D474" s="5">
        <f t="shared" si="21"/>
        <v>80763</v>
      </c>
      <c r="E474" s="6">
        <v>44196</v>
      </c>
      <c r="F474" s="6">
        <f t="shared" si="22"/>
        <v>44286</v>
      </c>
      <c r="G474" s="6" t="str">
        <f>IF('BCT Template'!R473&gt;F474,"Yes","No")</f>
        <v>No</v>
      </c>
      <c r="H474" s="5" t="s">
        <v>182</v>
      </c>
      <c r="I474" s="5" t="s">
        <v>183</v>
      </c>
      <c r="J474" s="5" t="s">
        <v>184</v>
      </c>
      <c r="K474" s="5" t="s">
        <v>185</v>
      </c>
      <c r="L474" s="7" t="s">
        <v>164</v>
      </c>
      <c r="M474" t="str">
        <f t="shared" si="23"/>
        <v>No</v>
      </c>
    </row>
    <row r="475" spans="1:13" ht="15" thickBot="1" x14ac:dyDescent="0.4">
      <c r="A475" s="5" t="s">
        <v>175</v>
      </c>
      <c r="B475" s="5" t="s">
        <v>176</v>
      </c>
      <c r="C475" s="5" t="s">
        <v>671</v>
      </c>
      <c r="D475" s="5">
        <f t="shared" si="21"/>
        <v>25080</v>
      </c>
      <c r="E475" s="6">
        <v>43465</v>
      </c>
      <c r="F475" s="6">
        <f t="shared" si="22"/>
        <v>43555</v>
      </c>
      <c r="G475" s="6" t="str">
        <f>IF('BCT Template'!R474&gt;F475,"Yes","No")</f>
        <v>No</v>
      </c>
      <c r="H475" s="5" t="s">
        <v>240</v>
      </c>
      <c r="I475" s="5" t="s">
        <v>241</v>
      </c>
      <c r="J475" s="5" t="s">
        <v>35</v>
      </c>
      <c r="K475" s="5" t="s">
        <v>180</v>
      </c>
      <c r="L475" s="7" t="s">
        <v>164</v>
      </c>
      <c r="M475" t="str">
        <f t="shared" si="23"/>
        <v>Yes</v>
      </c>
    </row>
    <row r="476" spans="1:13" ht="15" thickBot="1" x14ac:dyDescent="0.4">
      <c r="A476" s="5" t="s">
        <v>175</v>
      </c>
      <c r="B476" s="5" t="s">
        <v>176</v>
      </c>
      <c r="C476" s="5" t="s">
        <v>672</v>
      </c>
      <c r="D476" s="5">
        <f t="shared" si="21"/>
        <v>30050</v>
      </c>
      <c r="E476" s="6">
        <v>42855</v>
      </c>
      <c r="F476" s="6">
        <f t="shared" si="22"/>
        <v>42945</v>
      </c>
      <c r="G476" s="6" t="str">
        <f>IF('BCT Template'!R475&gt;F476,"Yes","No")</f>
        <v>No</v>
      </c>
      <c r="H476" s="5" t="s">
        <v>178</v>
      </c>
      <c r="I476" s="5" t="s">
        <v>179</v>
      </c>
      <c r="J476" s="5" t="s">
        <v>35</v>
      </c>
      <c r="K476" s="5" t="s">
        <v>180</v>
      </c>
      <c r="L476" s="7" t="s">
        <v>164</v>
      </c>
      <c r="M476" t="str">
        <f t="shared" si="23"/>
        <v>Yes</v>
      </c>
    </row>
    <row r="477" spans="1:13" ht="15" thickBot="1" x14ac:dyDescent="0.4">
      <c r="A477" s="5" t="s">
        <v>175</v>
      </c>
      <c r="B477" s="5" t="s">
        <v>176</v>
      </c>
      <c r="C477" s="5" t="s">
        <v>673</v>
      </c>
      <c r="D477" s="5">
        <f t="shared" si="21"/>
        <v>18408</v>
      </c>
      <c r="E477" s="6">
        <v>42185</v>
      </c>
      <c r="F477" s="6">
        <f t="shared" si="22"/>
        <v>42275</v>
      </c>
      <c r="G477" s="6" t="str">
        <f>IF('BCT Template'!R476&gt;F477,"Yes","No")</f>
        <v>No</v>
      </c>
      <c r="H477" s="5" t="s">
        <v>234</v>
      </c>
      <c r="I477" s="5" t="s">
        <v>235</v>
      </c>
      <c r="J477" s="5" t="s">
        <v>184</v>
      </c>
      <c r="K477" s="5" t="s">
        <v>185</v>
      </c>
      <c r="L477" s="7" t="s">
        <v>164</v>
      </c>
      <c r="M477" t="str">
        <f t="shared" si="23"/>
        <v>No</v>
      </c>
    </row>
    <row r="478" spans="1:13" ht="15" thickBot="1" x14ac:dyDescent="0.4">
      <c r="A478" s="5" t="s">
        <v>175</v>
      </c>
      <c r="B478" s="5" t="s">
        <v>176</v>
      </c>
      <c r="C478" s="5" t="s">
        <v>674</v>
      </c>
      <c r="D478" s="5">
        <f t="shared" si="21"/>
        <v>18547</v>
      </c>
      <c r="E478" s="6">
        <v>39263</v>
      </c>
      <c r="F478" s="6">
        <f t="shared" si="22"/>
        <v>39353</v>
      </c>
      <c r="G478" s="6" t="str">
        <f>IF('BCT Template'!R477&gt;F478,"Yes","No")</f>
        <v>No</v>
      </c>
      <c r="H478" s="5" t="s">
        <v>234</v>
      </c>
      <c r="I478" s="5" t="s">
        <v>235</v>
      </c>
      <c r="J478" s="5" t="s">
        <v>184</v>
      </c>
      <c r="K478" s="5" t="s">
        <v>185</v>
      </c>
      <c r="L478" s="7" t="s">
        <v>164</v>
      </c>
      <c r="M478" t="str">
        <f t="shared" si="23"/>
        <v>No</v>
      </c>
    </row>
    <row r="479" spans="1:13" ht="15" thickBot="1" x14ac:dyDescent="0.4">
      <c r="A479" s="5" t="s">
        <v>175</v>
      </c>
      <c r="B479" s="5" t="s">
        <v>176</v>
      </c>
      <c r="C479" s="5" t="s">
        <v>675</v>
      </c>
      <c r="D479" s="5">
        <f t="shared" si="21"/>
        <v>21692</v>
      </c>
      <c r="E479" s="6">
        <v>44074</v>
      </c>
      <c r="F479" s="6">
        <f t="shared" si="22"/>
        <v>44164</v>
      </c>
      <c r="G479" s="6" t="str">
        <f>IF('BCT Template'!R478&gt;F479,"Yes","No")</f>
        <v>No</v>
      </c>
      <c r="H479" s="5" t="s">
        <v>178</v>
      </c>
      <c r="I479" s="5" t="s">
        <v>179</v>
      </c>
      <c r="J479" s="5" t="s">
        <v>35</v>
      </c>
      <c r="K479" s="5" t="s">
        <v>180</v>
      </c>
      <c r="L479" s="7" t="s">
        <v>164</v>
      </c>
      <c r="M479" t="str">
        <f t="shared" si="23"/>
        <v>Yes</v>
      </c>
    </row>
    <row r="480" spans="1:13" ht="15" thickBot="1" x14ac:dyDescent="0.4">
      <c r="A480" s="5" t="s">
        <v>175</v>
      </c>
      <c r="B480" s="5" t="s">
        <v>176</v>
      </c>
      <c r="C480" s="5" t="s">
        <v>676</v>
      </c>
      <c r="D480" s="5">
        <f t="shared" si="21"/>
        <v>22616</v>
      </c>
      <c r="E480" s="6">
        <v>44103</v>
      </c>
      <c r="F480" s="6">
        <f t="shared" si="22"/>
        <v>44193</v>
      </c>
      <c r="G480" s="6" t="str">
        <f>IF('BCT Template'!R479&gt;F480,"Yes","No")</f>
        <v>No</v>
      </c>
      <c r="H480" s="5" t="s">
        <v>178</v>
      </c>
      <c r="I480" s="5" t="s">
        <v>179</v>
      </c>
      <c r="J480" s="5" t="s">
        <v>35</v>
      </c>
      <c r="K480" s="5" t="s">
        <v>180</v>
      </c>
      <c r="L480" s="7" t="s">
        <v>164</v>
      </c>
      <c r="M480" t="str">
        <f t="shared" si="23"/>
        <v>Yes</v>
      </c>
    </row>
    <row r="481" spans="1:13" ht="15" thickBot="1" x14ac:dyDescent="0.4">
      <c r="A481" s="5" t="s">
        <v>175</v>
      </c>
      <c r="B481" s="5" t="s">
        <v>176</v>
      </c>
      <c r="C481" s="5" t="s">
        <v>677</v>
      </c>
      <c r="D481" s="5">
        <f t="shared" si="21"/>
        <v>57424</v>
      </c>
      <c r="E481" s="6">
        <v>37072</v>
      </c>
      <c r="F481" s="6">
        <f t="shared" si="22"/>
        <v>37162</v>
      </c>
      <c r="G481" s="6" t="str">
        <f>IF('BCT Template'!R480&gt;F481,"Yes","No")</f>
        <v>No</v>
      </c>
      <c r="H481" s="5" t="s">
        <v>189</v>
      </c>
      <c r="I481" s="5" t="s">
        <v>190</v>
      </c>
      <c r="J481" s="5" t="s">
        <v>184</v>
      </c>
      <c r="K481" s="5" t="s">
        <v>185</v>
      </c>
      <c r="L481" s="7" t="s">
        <v>164</v>
      </c>
      <c r="M481" t="str">
        <f t="shared" si="23"/>
        <v>No</v>
      </c>
    </row>
    <row r="482" spans="1:13" ht="15" thickBot="1" x14ac:dyDescent="0.4">
      <c r="A482" s="5" t="s">
        <v>175</v>
      </c>
      <c r="B482" s="5" t="s">
        <v>176</v>
      </c>
      <c r="C482" s="5" t="s">
        <v>678</v>
      </c>
      <c r="D482" s="5">
        <f t="shared" si="21"/>
        <v>57173</v>
      </c>
      <c r="E482" s="6">
        <v>39599</v>
      </c>
      <c r="F482" s="6">
        <f t="shared" si="22"/>
        <v>39689</v>
      </c>
      <c r="G482" s="6" t="str">
        <f>IF('BCT Template'!R481&gt;F482,"Yes","No")</f>
        <v>No</v>
      </c>
      <c r="H482" s="5" t="s">
        <v>189</v>
      </c>
      <c r="I482" s="5" t="s">
        <v>190</v>
      </c>
      <c r="J482" s="5" t="s">
        <v>200</v>
      </c>
      <c r="K482" s="5" t="s">
        <v>201</v>
      </c>
      <c r="L482" s="7" t="s">
        <v>164</v>
      </c>
      <c r="M482" t="str">
        <f t="shared" si="23"/>
        <v>Yes</v>
      </c>
    </row>
    <row r="483" spans="1:13" ht="15" thickBot="1" x14ac:dyDescent="0.4">
      <c r="A483" s="5" t="s">
        <v>175</v>
      </c>
      <c r="B483" s="5" t="s">
        <v>176</v>
      </c>
      <c r="C483" s="5" t="s">
        <v>679</v>
      </c>
      <c r="D483" s="5">
        <f t="shared" si="21"/>
        <v>82398</v>
      </c>
      <c r="E483" s="6">
        <v>43951</v>
      </c>
      <c r="F483" s="6">
        <f t="shared" si="22"/>
        <v>44041</v>
      </c>
      <c r="G483" s="6" t="str">
        <f>IF('BCT Template'!R482&gt;F483,"Yes","No")</f>
        <v>No</v>
      </c>
      <c r="H483" s="5" t="s">
        <v>210</v>
      </c>
      <c r="I483" s="5" t="s">
        <v>211</v>
      </c>
      <c r="J483" s="5" t="s">
        <v>184</v>
      </c>
      <c r="K483" s="5" t="s">
        <v>185</v>
      </c>
      <c r="L483" s="7" t="s">
        <v>164</v>
      </c>
      <c r="M483" t="str">
        <f t="shared" si="23"/>
        <v>No</v>
      </c>
    </row>
    <row r="484" spans="1:13" ht="15" thickBot="1" x14ac:dyDescent="0.4">
      <c r="A484" s="5" t="s">
        <v>175</v>
      </c>
      <c r="B484" s="5" t="s">
        <v>176</v>
      </c>
      <c r="C484" s="5" t="s">
        <v>680</v>
      </c>
      <c r="D484" s="5">
        <f t="shared" si="21"/>
        <v>21825</v>
      </c>
      <c r="E484" s="6">
        <v>43646</v>
      </c>
      <c r="F484" s="6">
        <f t="shared" si="22"/>
        <v>43736</v>
      </c>
      <c r="G484" s="6" t="str">
        <f>IF('BCT Template'!R483&gt;F484,"Yes","No")</f>
        <v>No</v>
      </c>
      <c r="H484" s="5" t="s">
        <v>178</v>
      </c>
      <c r="I484" s="5" t="s">
        <v>179</v>
      </c>
      <c r="J484" s="5" t="s">
        <v>35</v>
      </c>
      <c r="K484" s="5" t="s">
        <v>180</v>
      </c>
      <c r="L484" s="7" t="s">
        <v>164</v>
      </c>
      <c r="M484" t="str">
        <f t="shared" si="23"/>
        <v>Yes</v>
      </c>
    </row>
    <row r="485" spans="1:13" ht="15" thickBot="1" x14ac:dyDescent="0.4">
      <c r="A485" s="5" t="s">
        <v>175</v>
      </c>
      <c r="B485" s="5" t="s">
        <v>176</v>
      </c>
      <c r="C485" s="5" t="s">
        <v>681</v>
      </c>
      <c r="D485" s="5">
        <f t="shared" si="21"/>
        <v>22898</v>
      </c>
      <c r="E485" s="6">
        <v>44043</v>
      </c>
      <c r="F485" s="6">
        <f t="shared" si="22"/>
        <v>44133</v>
      </c>
      <c r="G485" s="6" t="str">
        <f>IF('BCT Template'!R484&gt;F485,"Yes","No")</f>
        <v>No</v>
      </c>
      <c r="H485" s="5" t="s">
        <v>178</v>
      </c>
      <c r="I485" s="5" t="s">
        <v>179</v>
      </c>
      <c r="J485" s="5" t="s">
        <v>35</v>
      </c>
      <c r="K485" s="5" t="s">
        <v>180</v>
      </c>
      <c r="L485" s="7" t="s">
        <v>164</v>
      </c>
      <c r="M485" t="str">
        <f t="shared" si="23"/>
        <v>Yes</v>
      </c>
    </row>
    <row r="486" spans="1:13" ht="15" thickBot="1" x14ac:dyDescent="0.4">
      <c r="A486" s="5" t="s">
        <v>175</v>
      </c>
      <c r="B486" s="5" t="s">
        <v>176</v>
      </c>
      <c r="C486" s="5" t="s">
        <v>682</v>
      </c>
      <c r="D486" s="5">
        <f t="shared" si="21"/>
        <v>58238</v>
      </c>
      <c r="E486" s="6">
        <v>43997</v>
      </c>
      <c r="F486" s="6">
        <f t="shared" si="22"/>
        <v>44087</v>
      </c>
      <c r="G486" s="6" t="str">
        <f>IF('BCT Template'!R485&gt;F486,"Yes","No")</f>
        <v>No</v>
      </c>
      <c r="H486" s="5" t="s">
        <v>182</v>
      </c>
      <c r="I486" s="5" t="s">
        <v>183</v>
      </c>
      <c r="J486" s="5" t="s">
        <v>184</v>
      </c>
      <c r="K486" s="5" t="s">
        <v>185</v>
      </c>
      <c r="L486" s="7" t="s">
        <v>164</v>
      </c>
      <c r="M486" t="str">
        <f t="shared" si="23"/>
        <v>No</v>
      </c>
    </row>
    <row r="487" spans="1:13" ht="15" thickBot="1" x14ac:dyDescent="0.4">
      <c r="A487" s="5" t="s">
        <v>175</v>
      </c>
      <c r="B487" s="5" t="s">
        <v>176</v>
      </c>
      <c r="C487" s="5" t="s">
        <v>683</v>
      </c>
      <c r="D487" s="5">
        <f t="shared" si="21"/>
        <v>21186</v>
      </c>
      <c r="E487" s="6">
        <v>39933</v>
      </c>
      <c r="F487" s="6">
        <f t="shared" si="22"/>
        <v>40023</v>
      </c>
      <c r="G487" s="6" t="str">
        <f>IF('BCT Template'!R486&gt;F487,"Yes","No")</f>
        <v>No</v>
      </c>
      <c r="H487" s="5" t="s">
        <v>178</v>
      </c>
      <c r="I487" s="5" t="s">
        <v>179</v>
      </c>
      <c r="J487" s="5" t="s">
        <v>35</v>
      </c>
      <c r="K487" s="5" t="s">
        <v>180</v>
      </c>
      <c r="L487" s="7" t="s">
        <v>164</v>
      </c>
      <c r="M487" t="str">
        <f t="shared" si="23"/>
        <v>Yes</v>
      </c>
    </row>
    <row r="488" spans="1:13" ht="15" thickBot="1" x14ac:dyDescent="0.4">
      <c r="A488" s="5" t="s">
        <v>175</v>
      </c>
      <c r="B488" s="5" t="s">
        <v>176</v>
      </c>
      <c r="C488" s="5" t="s">
        <v>684</v>
      </c>
      <c r="D488" s="5">
        <f t="shared" si="21"/>
        <v>57161</v>
      </c>
      <c r="E488" s="6">
        <v>43677</v>
      </c>
      <c r="F488" s="6">
        <f t="shared" si="22"/>
        <v>43767</v>
      </c>
      <c r="G488" s="6" t="str">
        <f>IF('BCT Template'!R487&gt;F488,"Yes","No")</f>
        <v>No</v>
      </c>
      <c r="H488" s="5" t="s">
        <v>189</v>
      </c>
      <c r="I488" s="5" t="s">
        <v>190</v>
      </c>
      <c r="J488" s="5" t="s">
        <v>200</v>
      </c>
      <c r="K488" s="5" t="s">
        <v>201</v>
      </c>
      <c r="L488" s="7" t="s">
        <v>164</v>
      </c>
      <c r="M488" t="str">
        <f t="shared" si="23"/>
        <v>Yes</v>
      </c>
    </row>
    <row r="489" spans="1:13" ht="15" thickBot="1" x14ac:dyDescent="0.4">
      <c r="A489" s="5" t="s">
        <v>175</v>
      </c>
      <c r="B489" s="5" t="s">
        <v>176</v>
      </c>
      <c r="C489" s="5" t="s">
        <v>685</v>
      </c>
      <c r="D489" s="5">
        <f t="shared" si="21"/>
        <v>31250</v>
      </c>
      <c r="E489" s="6">
        <v>44286</v>
      </c>
      <c r="F489" s="6">
        <f t="shared" si="22"/>
        <v>44376</v>
      </c>
      <c r="G489" s="6" t="str">
        <f>IF('BCT Template'!R488&gt;F489,"Yes","No")</f>
        <v>No</v>
      </c>
      <c r="H489" s="5" t="s">
        <v>178</v>
      </c>
      <c r="I489" s="5" t="s">
        <v>179</v>
      </c>
      <c r="J489" s="5" t="s">
        <v>35</v>
      </c>
      <c r="K489" s="5" t="s">
        <v>180</v>
      </c>
      <c r="L489" s="7" t="s">
        <v>164</v>
      </c>
      <c r="M489" t="str">
        <f t="shared" si="23"/>
        <v>Yes</v>
      </c>
    </row>
    <row r="490" spans="1:13" ht="15" thickBot="1" x14ac:dyDescent="0.4">
      <c r="A490" s="5" t="s">
        <v>175</v>
      </c>
      <c r="B490" s="5" t="s">
        <v>176</v>
      </c>
      <c r="C490" s="5" t="s">
        <v>686</v>
      </c>
      <c r="D490" s="5">
        <f t="shared" si="21"/>
        <v>57920</v>
      </c>
      <c r="E490" s="6">
        <v>43646</v>
      </c>
      <c r="F490" s="6">
        <f t="shared" si="22"/>
        <v>43736</v>
      </c>
      <c r="G490" s="6" t="str">
        <f>IF('BCT Template'!R489&gt;F490,"Yes","No")</f>
        <v>No</v>
      </c>
      <c r="H490" s="5" t="s">
        <v>189</v>
      </c>
      <c r="I490" s="5" t="s">
        <v>190</v>
      </c>
      <c r="J490" s="5" t="s">
        <v>184</v>
      </c>
      <c r="K490" s="5" t="s">
        <v>185</v>
      </c>
      <c r="L490" s="7" t="s">
        <v>164</v>
      </c>
      <c r="M490" t="str">
        <f t="shared" si="23"/>
        <v>No</v>
      </c>
    </row>
    <row r="491" spans="1:13" ht="15" thickBot="1" x14ac:dyDescent="0.4">
      <c r="A491" s="5" t="s">
        <v>175</v>
      </c>
      <c r="B491" s="5" t="s">
        <v>176</v>
      </c>
      <c r="C491" s="5" t="s">
        <v>687</v>
      </c>
      <c r="D491" s="5">
        <f t="shared" si="21"/>
        <v>57261</v>
      </c>
      <c r="E491" s="6">
        <v>42400</v>
      </c>
      <c r="F491" s="6">
        <f t="shared" si="22"/>
        <v>42490</v>
      </c>
      <c r="G491" s="6" t="str">
        <f>IF('BCT Template'!R490&gt;F491,"Yes","No")</f>
        <v>No</v>
      </c>
      <c r="H491" s="5" t="s">
        <v>189</v>
      </c>
      <c r="I491" s="5" t="s">
        <v>190</v>
      </c>
      <c r="J491" s="5" t="s">
        <v>200</v>
      </c>
      <c r="K491" s="5" t="s">
        <v>201</v>
      </c>
      <c r="L491" s="7" t="s">
        <v>164</v>
      </c>
      <c r="M491" t="str">
        <f t="shared" si="23"/>
        <v>Yes</v>
      </c>
    </row>
    <row r="492" spans="1:13" ht="15" thickBot="1" x14ac:dyDescent="0.4">
      <c r="A492" s="5" t="s">
        <v>175</v>
      </c>
      <c r="B492" s="5" t="s">
        <v>176</v>
      </c>
      <c r="C492" s="5" t="s">
        <v>688</v>
      </c>
      <c r="D492" s="5">
        <f t="shared" si="21"/>
        <v>18496</v>
      </c>
      <c r="E492" s="6">
        <v>44285</v>
      </c>
      <c r="F492" s="6">
        <f t="shared" si="22"/>
        <v>44375</v>
      </c>
      <c r="G492" s="6" t="str">
        <f>IF('BCT Template'!R491&gt;F492,"Yes","No")</f>
        <v>No</v>
      </c>
      <c r="H492" s="5" t="s">
        <v>234</v>
      </c>
      <c r="I492" s="5" t="s">
        <v>235</v>
      </c>
      <c r="J492" s="5" t="s">
        <v>184</v>
      </c>
      <c r="K492" s="5" t="s">
        <v>185</v>
      </c>
      <c r="L492" s="7" t="s">
        <v>164</v>
      </c>
      <c r="M492" t="str">
        <f t="shared" si="23"/>
        <v>No</v>
      </c>
    </row>
    <row r="493" spans="1:13" ht="15" thickBot="1" x14ac:dyDescent="0.4">
      <c r="A493" s="5" t="s">
        <v>175</v>
      </c>
      <c r="B493" s="5" t="s">
        <v>176</v>
      </c>
      <c r="C493" s="5" t="s">
        <v>689</v>
      </c>
      <c r="D493" s="5">
        <f t="shared" si="21"/>
        <v>79665</v>
      </c>
      <c r="E493" s="6">
        <v>43220</v>
      </c>
      <c r="F493" s="6">
        <f t="shared" si="22"/>
        <v>43310</v>
      </c>
      <c r="G493" s="6" t="str">
        <f>IF('BCT Template'!R492&gt;F493,"Yes","No")</f>
        <v>No</v>
      </c>
      <c r="H493" s="5" t="s">
        <v>182</v>
      </c>
      <c r="I493" s="5" t="s">
        <v>183</v>
      </c>
      <c r="J493" s="5" t="s">
        <v>200</v>
      </c>
      <c r="K493" s="5" t="s">
        <v>201</v>
      </c>
      <c r="L493" s="7" t="s">
        <v>164</v>
      </c>
      <c r="M493" t="str">
        <f t="shared" si="23"/>
        <v>Yes</v>
      </c>
    </row>
    <row r="494" spans="1:13" ht="15" thickBot="1" x14ac:dyDescent="0.4">
      <c r="A494" s="5" t="s">
        <v>175</v>
      </c>
      <c r="B494" s="5" t="s">
        <v>176</v>
      </c>
      <c r="C494" s="5" t="s">
        <v>690</v>
      </c>
      <c r="D494" s="5">
        <f t="shared" si="21"/>
        <v>58502</v>
      </c>
      <c r="E494" s="6">
        <v>44012</v>
      </c>
      <c r="F494" s="6">
        <f t="shared" si="22"/>
        <v>44102</v>
      </c>
      <c r="G494" s="6" t="str">
        <f>IF('BCT Template'!R493&gt;F494,"Yes","No")</f>
        <v>No</v>
      </c>
      <c r="H494" s="5" t="s">
        <v>182</v>
      </c>
      <c r="I494" s="5" t="s">
        <v>183</v>
      </c>
      <c r="J494" s="5" t="s">
        <v>184</v>
      </c>
      <c r="K494" s="5" t="s">
        <v>185</v>
      </c>
      <c r="L494" s="7" t="s">
        <v>164</v>
      </c>
      <c r="M494" t="str">
        <f t="shared" si="23"/>
        <v>No</v>
      </c>
    </row>
    <row r="495" spans="1:13" ht="15" thickBot="1" x14ac:dyDescent="0.4">
      <c r="A495" s="5" t="s">
        <v>175</v>
      </c>
      <c r="B495" s="5" t="s">
        <v>176</v>
      </c>
      <c r="C495" s="5" t="s">
        <v>691</v>
      </c>
      <c r="D495" s="5">
        <f t="shared" si="21"/>
        <v>22825</v>
      </c>
      <c r="E495" s="6">
        <v>44408</v>
      </c>
      <c r="F495" s="6">
        <f t="shared" si="22"/>
        <v>44498</v>
      </c>
      <c r="G495" s="6" t="str">
        <f>IF('BCT Template'!R494&gt;F495,"Yes","No")</f>
        <v>No</v>
      </c>
      <c r="H495" s="5" t="s">
        <v>178</v>
      </c>
      <c r="I495" s="5" t="s">
        <v>179</v>
      </c>
      <c r="J495" s="5" t="s">
        <v>35</v>
      </c>
      <c r="K495" s="5" t="s">
        <v>180</v>
      </c>
      <c r="L495" s="7" t="s">
        <v>164</v>
      </c>
      <c r="M495" t="str">
        <f t="shared" si="23"/>
        <v>Yes</v>
      </c>
    </row>
    <row r="496" spans="1:13" ht="15" thickBot="1" x14ac:dyDescent="0.4">
      <c r="A496" s="5" t="s">
        <v>175</v>
      </c>
      <c r="B496" s="5" t="s">
        <v>176</v>
      </c>
      <c r="C496" s="5" t="s">
        <v>692</v>
      </c>
      <c r="D496" s="5">
        <f t="shared" si="21"/>
        <v>29311</v>
      </c>
      <c r="E496" s="6">
        <v>44227</v>
      </c>
      <c r="F496" s="6">
        <f t="shared" si="22"/>
        <v>44317</v>
      </c>
      <c r="G496" s="6" t="str">
        <f>IF('BCT Template'!R495&gt;F496,"Yes","No")</f>
        <v>No</v>
      </c>
      <c r="H496" s="5" t="s">
        <v>178</v>
      </c>
      <c r="I496" s="5" t="s">
        <v>179</v>
      </c>
      <c r="J496" s="5" t="s">
        <v>35</v>
      </c>
      <c r="K496" s="5" t="s">
        <v>180</v>
      </c>
      <c r="L496" s="7" t="s">
        <v>164</v>
      </c>
      <c r="M496" t="str">
        <f t="shared" si="23"/>
        <v>Yes</v>
      </c>
    </row>
    <row r="497" spans="1:13" ht="15" thickBot="1" x14ac:dyDescent="0.4">
      <c r="A497" s="5" t="s">
        <v>175</v>
      </c>
      <c r="B497" s="5" t="s">
        <v>176</v>
      </c>
      <c r="C497" s="5" t="s">
        <v>693</v>
      </c>
      <c r="D497" s="5">
        <f t="shared" si="21"/>
        <v>18074</v>
      </c>
      <c r="E497" s="6">
        <v>44377</v>
      </c>
      <c r="F497" s="6">
        <f t="shared" si="22"/>
        <v>44467</v>
      </c>
      <c r="G497" s="6" t="str">
        <f>IF('BCT Template'!R496&gt;F497,"Yes","No")</f>
        <v>No</v>
      </c>
      <c r="H497" s="5" t="s">
        <v>193</v>
      </c>
      <c r="I497" s="5" t="s">
        <v>194</v>
      </c>
      <c r="J497" s="5" t="s">
        <v>35</v>
      </c>
      <c r="K497" s="5" t="s">
        <v>180</v>
      </c>
      <c r="L497" s="7" t="s">
        <v>164</v>
      </c>
      <c r="M497" t="str">
        <f t="shared" si="23"/>
        <v>Yes</v>
      </c>
    </row>
    <row r="498" spans="1:13" ht="15" thickBot="1" x14ac:dyDescent="0.4">
      <c r="A498" s="5" t="s">
        <v>175</v>
      </c>
      <c r="B498" s="5" t="s">
        <v>176</v>
      </c>
      <c r="C498" s="5" t="s">
        <v>694</v>
      </c>
      <c r="D498" s="5">
        <f t="shared" si="21"/>
        <v>79050</v>
      </c>
      <c r="E498" s="6">
        <v>43830</v>
      </c>
      <c r="F498" s="6">
        <f t="shared" si="22"/>
        <v>43920</v>
      </c>
      <c r="G498" s="6" t="str">
        <f>IF('BCT Template'!R497&gt;F498,"Yes","No")</f>
        <v>No</v>
      </c>
      <c r="H498" s="5" t="s">
        <v>189</v>
      </c>
      <c r="I498" s="5" t="s">
        <v>190</v>
      </c>
      <c r="J498" s="5" t="s">
        <v>200</v>
      </c>
      <c r="K498" s="5" t="s">
        <v>201</v>
      </c>
      <c r="L498" s="7" t="s">
        <v>164</v>
      </c>
      <c r="M498" t="str">
        <f t="shared" si="23"/>
        <v>Yes</v>
      </c>
    </row>
    <row r="499" spans="1:13" ht="15" thickBot="1" x14ac:dyDescent="0.4">
      <c r="A499" s="5" t="s">
        <v>175</v>
      </c>
      <c r="B499" s="5" t="s">
        <v>176</v>
      </c>
      <c r="C499" s="5" t="s">
        <v>695</v>
      </c>
      <c r="D499" s="5">
        <f t="shared" si="21"/>
        <v>22329</v>
      </c>
      <c r="E499" s="6">
        <v>44012</v>
      </c>
      <c r="F499" s="6">
        <f t="shared" si="22"/>
        <v>44102</v>
      </c>
      <c r="G499" s="6" t="str">
        <f>IF('BCT Template'!R498&gt;F499,"Yes","No")</f>
        <v>No</v>
      </c>
      <c r="H499" s="5" t="s">
        <v>178</v>
      </c>
      <c r="I499" s="5" t="s">
        <v>179</v>
      </c>
      <c r="J499" s="5" t="s">
        <v>35</v>
      </c>
      <c r="K499" s="5" t="s">
        <v>180</v>
      </c>
      <c r="L499" s="7" t="s">
        <v>164</v>
      </c>
      <c r="M499" t="str">
        <f t="shared" si="23"/>
        <v>Yes</v>
      </c>
    </row>
    <row r="500" spans="1:13" ht="15" thickBot="1" x14ac:dyDescent="0.4">
      <c r="A500" s="5" t="s">
        <v>175</v>
      </c>
      <c r="B500" s="5" t="s">
        <v>176</v>
      </c>
      <c r="C500" s="5" t="s">
        <v>696</v>
      </c>
      <c r="D500" s="5">
        <f t="shared" si="21"/>
        <v>79082</v>
      </c>
      <c r="E500" s="6">
        <v>43920</v>
      </c>
      <c r="F500" s="6">
        <f t="shared" si="22"/>
        <v>44010</v>
      </c>
      <c r="G500" s="6" t="str">
        <f>IF('BCT Template'!R499&gt;F500,"Yes","No")</f>
        <v>No</v>
      </c>
      <c r="H500" s="5" t="s">
        <v>189</v>
      </c>
      <c r="I500" s="5" t="s">
        <v>190</v>
      </c>
      <c r="J500" s="5" t="s">
        <v>200</v>
      </c>
      <c r="K500" s="5" t="s">
        <v>201</v>
      </c>
      <c r="L500" s="7" t="s">
        <v>164</v>
      </c>
      <c r="M500" t="str">
        <f t="shared" si="23"/>
        <v>Yes</v>
      </c>
    </row>
    <row r="501" spans="1:13" ht="15" thickBot="1" x14ac:dyDescent="0.4">
      <c r="A501" s="5" t="s">
        <v>175</v>
      </c>
      <c r="B501" s="5" t="s">
        <v>176</v>
      </c>
      <c r="C501" s="5" t="s">
        <v>697</v>
      </c>
      <c r="D501" s="5">
        <f t="shared" si="21"/>
        <v>59667</v>
      </c>
      <c r="E501" s="6">
        <v>44012</v>
      </c>
      <c r="F501" s="6">
        <f t="shared" si="22"/>
        <v>44102</v>
      </c>
      <c r="G501" s="6" t="str">
        <f>IF('BCT Template'!R500&gt;F501,"Yes","No")</f>
        <v>No</v>
      </c>
      <c r="H501" s="5" t="s">
        <v>182</v>
      </c>
      <c r="I501" s="5" t="s">
        <v>183</v>
      </c>
      <c r="J501" s="5" t="s">
        <v>200</v>
      </c>
      <c r="K501" s="5" t="s">
        <v>201</v>
      </c>
      <c r="L501" s="7" t="s">
        <v>164</v>
      </c>
      <c r="M501" t="str">
        <f t="shared" si="23"/>
        <v>Yes</v>
      </c>
    </row>
    <row r="502" spans="1:13" ht="15" thickBot="1" x14ac:dyDescent="0.4">
      <c r="A502" s="5" t="s">
        <v>175</v>
      </c>
      <c r="B502" s="5" t="s">
        <v>176</v>
      </c>
      <c r="C502" s="5" t="s">
        <v>698</v>
      </c>
      <c r="D502" s="5">
        <f t="shared" si="21"/>
        <v>57364</v>
      </c>
      <c r="E502" s="6">
        <v>42490</v>
      </c>
      <c r="F502" s="6">
        <f t="shared" si="22"/>
        <v>42580</v>
      </c>
      <c r="G502" s="6" t="str">
        <f>IF('BCT Template'!R501&gt;F502,"Yes","No")</f>
        <v>No</v>
      </c>
      <c r="H502" s="5" t="s">
        <v>189</v>
      </c>
      <c r="I502" s="5" t="s">
        <v>190</v>
      </c>
      <c r="J502" s="5" t="s">
        <v>184</v>
      </c>
      <c r="K502" s="5" t="s">
        <v>185</v>
      </c>
      <c r="L502" s="7" t="s">
        <v>164</v>
      </c>
      <c r="M502" t="str">
        <f t="shared" si="23"/>
        <v>No</v>
      </c>
    </row>
    <row r="503" spans="1:13" ht="15" thickBot="1" x14ac:dyDescent="0.4">
      <c r="A503" s="5" t="s">
        <v>175</v>
      </c>
      <c r="B503" s="5" t="s">
        <v>176</v>
      </c>
      <c r="C503" s="5" t="s">
        <v>699</v>
      </c>
      <c r="D503" s="5">
        <f t="shared" si="21"/>
        <v>81637</v>
      </c>
      <c r="E503" s="6">
        <v>43378</v>
      </c>
      <c r="F503" s="6">
        <f t="shared" si="22"/>
        <v>43468</v>
      </c>
      <c r="G503" s="6" t="str">
        <f>IF('BCT Template'!R502&gt;F503,"Yes","No")</f>
        <v>No</v>
      </c>
      <c r="H503" s="5" t="s">
        <v>182</v>
      </c>
      <c r="I503" s="5" t="s">
        <v>183</v>
      </c>
      <c r="J503" s="5" t="s">
        <v>184</v>
      </c>
      <c r="K503" s="5" t="s">
        <v>185</v>
      </c>
      <c r="L503" s="7" t="s">
        <v>164</v>
      </c>
      <c r="M503" t="str">
        <f t="shared" si="23"/>
        <v>No</v>
      </c>
    </row>
    <row r="504" spans="1:13" ht="15" thickBot="1" x14ac:dyDescent="0.4">
      <c r="A504" s="5" t="s">
        <v>175</v>
      </c>
      <c r="B504" s="5" t="s">
        <v>176</v>
      </c>
      <c r="C504" s="5" t="s">
        <v>700</v>
      </c>
      <c r="D504" s="5">
        <f t="shared" si="21"/>
        <v>79987</v>
      </c>
      <c r="E504" s="6">
        <v>44408</v>
      </c>
      <c r="F504" s="6">
        <f t="shared" si="22"/>
        <v>44498</v>
      </c>
      <c r="G504" s="6" t="str">
        <f>IF('BCT Template'!R503&gt;F504,"Yes","No")</f>
        <v>No</v>
      </c>
      <c r="H504" s="5" t="s">
        <v>182</v>
      </c>
      <c r="I504" s="5" t="s">
        <v>183</v>
      </c>
      <c r="J504" s="5" t="s">
        <v>184</v>
      </c>
      <c r="K504" s="5" t="s">
        <v>185</v>
      </c>
      <c r="L504" s="7" t="s">
        <v>164</v>
      </c>
      <c r="M504" t="str">
        <f t="shared" si="23"/>
        <v>No</v>
      </c>
    </row>
    <row r="505" spans="1:13" ht="15" thickBot="1" x14ac:dyDescent="0.4">
      <c r="A505" s="5" t="s">
        <v>175</v>
      </c>
      <c r="B505" s="5" t="s">
        <v>176</v>
      </c>
      <c r="C505" s="5" t="s">
        <v>701</v>
      </c>
      <c r="D505" s="5">
        <f t="shared" si="21"/>
        <v>21438</v>
      </c>
      <c r="E505" s="6">
        <v>43951</v>
      </c>
      <c r="F505" s="6">
        <f t="shared" si="22"/>
        <v>44041</v>
      </c>
      <c r="G505" s="6" t="str">
        <f>IF('BCT Template'!R504&gt;F505,"Yes","No")</f>
        <v>No</v>
      </c>
      <c r="H505" s="5" t="s">
        <v>178</v>
      </c>
      <c r="I505" s="5" t="s">
        <v>179</v>
      </c>
      <c r="J505" s="5" t="s">
        <v>35</v>
      </c>
      <c r="K505" s="5" t="s">
        <v>180</v>
      </c>
      <c r="L505" s="7" t="s">
        <v>164</v>
      </c>
      <c r="M505" t="str">
        <f t="shared" si="23"/>
        <v>Yes</v>
      </c>
    </row>
    <row r="506" spans="1:13" ht="15" thickBot="1" x14ac:dyDescent="0.4">
      <c r="A506" s="5" t="s">
        <v>175</v>
      </c>
      <c r="B506" s="5" t="s">
        <v>176</v>
      </c>
      <c r="C506" s="5" t="s">
        <v>702</v>
      </c>
      <c r="D506" s="5">
        <f t="shared" si="21"/>
        <v>30485</v>
      </c>
      <c r="E506" s="6">
        <v>43982</v>
      </c>
      <c r="F506" s="6">
        <f t="shared" si="22"/>
        <v>44072</v>
      </c>
      <c r="G506" s="6" t="str">
        <f>IF('BCT Template'!R505&gt;F506,"Yes","No")</f>
        <v>No</v>
      </c>
      <c r="H506" s="5" t="s">
        <v>178</v>
      </c>
      <c r="I506" s="5" t="s">
        <v>179</v>
      </c>
      <c r="J506" s="5" t="s">
        <v>35</v>
      </c>
      <c r="K506" s="5" t="s">
        <v>180</v>
      </c>
      <c r="L506" s="7" t="s">
        <v>164</v>
      </c>
      <c r="M506" t="str">
        <f t="shared" si="23"/>
        <v>Yes</v>
      </c>
    </row>
    <row r="507" spans="1:13" ht="15" thickBot="1" x14ac:dyDescent="0.4">
      <c r="A507" s="5" t="s">
        <v>175</v>
      </c>
      <c r="B507" s="5" t="s">
        <v>176</v>
      </c>
      <c r="C507" s="5" t="s">
        <v>703</v>
      </c>
      <c r="D507" s="5">
        <f t="shared" si="21"/>
        <v>30184</v>
      </c>
      <c r="E507" s="6">
        <v>43982</v>
      </c>
      <c r="F507" s="6">
        <f t="shared" si="22"/>
        <v>44072</v>
      </c>
      <c r="G507" s="6" t="str">
        <f>IF('BCT Template'!R506&gt;F507,"Yes","No")</f>
        <v>No</v>
      </c>
      <c r="H507" s="5" t="s">
        <v>178</v>
      </c>
      <c r="I507" s="5" t="s">
        <v>179</v>
      </c>
      <c r="J507" s="5" t="s">
        <v>35</v>
      </c>
      <c r="K507" s="5" t="s">
        <v>180</v>
      </c>
      <c r="L507" s="7" t="s">
        <v>164</v>
      </c>
      <c r="M507" t="str">
        <f t="shared" si="23"/>
        <v>Yes</v>
      </c>
    </row>
    <row r="508" spans="1:13" ht="15" thickBot="1" x14ac:dyDescent="0.4">
      <c r="A508" s="5" t="s">
        <v>175</v>
      </c>
      <c r="B508" s="5" t="s">
        <v>176</v>
      </c>
      <c r="C508" s="5" t="s">
        <v>704</v>
      </c>
      <c r="D508" s="5">
        <f t="shared" si="21"/>
        <v>58459</v>
      </c>
      <c r="E508" s="6">
        <v>44074</v>
      </c>
      <c r="F508" s="6">
        <f t="shared" si="22"/>
        <v>44164</v>
      </c>
      <c r="G508" s="6" t="str">
        <f>IF('BCT Template'!R507&gt;F508,"Yes","No")</f>
        <v>No</v>
      </c>
      <c r="H508" s="5" t="s">
        <v>182</v>
      </c>
      <c r="I508" s="5" t="s">
        <v>183</v>
      </c>
      <c r="J508" s="5" t="s">
        <v>200</v>
      </c>
      <c r="K508" s="5" t="s">
        <v>201</v>
      </c>
      <c r="L508" s="7" t="s">
        <v>164</v>
      </c>
      <c r="M508" t="str">
        <f t="shared" si="23"/>
        <v>Yes</v>
      </c>
    </row>
    <row r="509" spans="1:13" ht="15" thickBot="1" x14ac:dyDescent="0.4">
      <c r="A509" s="5" t="s">
        <v>175</v>
      </c>
      <c r="B509" s="5" t="s">
        <v>176</v>
      </c>
      <c r="C509" s="5" t="s">
        <v>705</v>
      </c>
      <c r="D509" s="5">
        <f t="shared" si="21"/>
        <v>21826</v>
      </c>
      <c r="E509" s="6">
        <v>44291</v>
      </c>
      <c r="F509" s="6">
        <f t="shared" si="22"/>
        <v>44381</v>
      </c>
      <c r="G509" s="6" t="str">
        <f>IF('BCT Template'!R508&gt;F509,"Yes","No")</f>
        <v>No</v>
      </c>
      <c r="H509" s="5" t="s">
        <v>178</v>
      </c>
      <c r="I509" s="5" t="s">
        <v>179</v>
      </c>
      <c r="J509" s="5" t="s">
        <v>35</v>
      </c>
      <c r="K509" s="5" t="s">
        <v>180</v>
      </c>
      <c r="L509" s="7" t="s">
        <v>164</v>
      </c>
      <c r="M509" t="str">
        <f t="shared" si="23"/>
        <v>Yes</v>
      </c>
    </row>
    <row r="510" spans="1:13" ht="15" thickBot="1" x14ac:dyDescent="0.4">
      <c r="A510" s="5" t="s">
        <v>175</v>
      </c>
      <c r="B510" s="5" t="s">
        <v>176</v>
      </c>
      <c r="C510" s="5" t="s">
        <v>706</v>
      </c>
      <c r="D510" s="5">
        <f t="shared" si="21"/>
        <v>21588</v>
      </c>
      <c r="E510" s="6">
        <v>44377</v>
      </c>
      <c r="F510" s="6">
        <f t="shared" si="22"/>
        <v>44467</v>
      </c>
      <c r="G510" s="6" t="str">
        <f>IF('BCT Template'!R509&gt;F510,"Yes","No")</f>
        <v>No</v>
      </c>
      <c r="H510" s="5" t="s">
        <v>178</v>
      </c>
      <c r="I510" s="5" t="s">
        <v>179</v>
      </c>
      <c r="J510" s="5" t="s">
        <v>35</v>
      </c>
      <c r="K510" s="5" t="s">
        <v>180</v>
      </c>
      <c r="L510" s="7" t="s">
        <v>164</v>
      </c>
      <c r="M510" t="str">
        <f t="shared" si="23"/>
        <v>Yes</v>
      </c>
    </row>
    <row r="511" spans="1:13" ht="15" thickBot="1" x14ac:dyDescent="0.4">
      <c r="A511" s="5" t="s">
        <v>175</v>
      </c>
      <c r="B511" s="5" t="s">
        <v>176</v>
      </c>
      <c r="C511" s="5" t="s">
        <v>707</v>
      </c>
      <c r="D511" s="5">
        <f t="shared" si="21"/>
        <v>30650</v>
      </c>
      <c r="E511" s="6">
        <v>44043</v>
      </c>
      <c r="F511" s="6">
        <f t="shared" si="22"/>
        <v>44133</v>
      </c>
      <c r="G511" s="6" t="str">
        <f>IF('BCT Template'!R510&gt;F511,"Yes","No")</f>
        <v>No</v>
      </c>
      <c r="H511" s="5" t="s">
        <v>178</v>
      </c>
      <c r="I511" s="5" t="s">
        <v>179</v>
      </c>
      <c r="J511" s="5" t="s">
        <v>35</v>
      </c>
      <c r="K511" s="5" t="s">
        <v>180</v>
      </c>
      <c r="L511" s="7" t="s">
        <v>164</v>
      </c>
      <c r="M511" t="str">
        <f t="shared" si="23"/>
        <v>Yes</v>
      </c>
    </row>
    <row r="512" spans="1:13" ht="15" thickBot="1" x14ac:dyDescent="0.4">
      <c r="A512" s="5" t="s">
        <v>175</v>
      </c>
      <c r="B512" s="5" t="s">
        <v>176</v>
      </c>
      <c r="C512" s="5" t="s">
        <v>708</v>
      </c>
      <c r="D512" s="5">
        <f t="shared" si="21"/>
        <v>80788</v>
      </c>
      <c r="E512" s="6">
        <v>43585</v>
      </c>
      <c r="F512" s="6">
        <f t="shared" si="22"/>
        <v>43675</v>
      </c>
      <c r="G512" s="6" t="str">
        <f>IF('BCT Template'!R511&gt;F512,"Yes","No")</f>
        <v>No</v>
      </c>
      <c r="H512" s="5" t="s">
        <v>182</v>
      </c>
      <c r="I512" s="5" t="s">
        <v>183</v>
      </c>
      <c r="J512" s="5" t="s">
        <v>184</v>
      </c>
      <c r="K512" s="5" t="s">
        <v>185</v>
      </c>
      <c r="L512" s="7" t="s">
        <v>164</v>
      </c>
      <c r="M512" t="str">
        <f t="shared" si="23"/>
        <v>No</v>
      </c>
    </row>
    <row r="513" spans="1:13" ht="15" thickBot="1" x14ac:dyDescent="0.4">
      <c r="A513" s="5" t="s">
        <v>175</v>
      </c>
      <c r="B513" s="5" t="s">
        <v>176</v>
      </c>
      <c r="C513" s="5" t="s">
        <v>709</v>
      </c>
      <c r="D513" s="5">
        <f t="shared" si="21"/>
        <v>30889</v>
      </c>
      <c r="E513" s="6">
        <v>44012</v>
      </c>
      <c r="F513" s="6">
        <f t="shared" si="22"/>
        <v>44102</v>
      </c>
      <c r="G513" s="6" t="str">
        <f>IF('BCT Template'!R512&gt;F513,"Yes","No")</f>
        <v>No</v>
      </c>
      <c r="H513" s="5" t="s">
        <v>178</v>
      </c>
      <c r="I513" s="5" t="s">
        <v>179</v>
      </c>
      <c r="J513" s="5" t="s">
        <v>35</v>
      </c>
      <c r="K513" s="5" t="s">
        <v>180</v>
      </c>
      <c r="L513" s="7" t="s">
        <v>164</v>
      </c>
      <c r="M513" t="str">
        <f t="shared" si="23"/>
        <v>Yes</v>
      </c>
    </row>
    <row r="514" spans="1:13" ht="15" thickBot="1" x14ac:dyDescent="0.4">
      <c r="A514" s="5" t="s">
        <v>175</v>
      </c>
      <c r="B514" s="5" t="s">
        <v>176</v>
      </c>
      <c r="C514" s="5" t="s">
        <v>710</v>
      </c>
      <c r="D514" s="5">
        <f t="shared" si="21"/>
        <v>58784</v>
      </c>
      <c r="E514" s="6">
        <v>43982</v>
      </c>
      <c r="F514" s="6">
        <f t="shared" si="22"/>
        <v>44072</v>
      </c>
      <c r="G514" s="6" t="str">
        <f>IF('BCT Template'!R513&gt;F514,"Yes","No")</f>
        <v>No</v>
      </c>
      <c r="H514" s="5" t="s">
        <v>182</v>
      </c>
      <c r="I514" s="5" t="s">
        <v>183</v>
      </c>
      <c r="J514" s="5" t="s">
        <v>184</v>
      </c>
      <c r="K514" s="5" t="s">
        <v>185</v>
      </c>
      <c r="L514" s="7" t="s">
        <v>164</v>
      </c>
      <c r="M514" t="str">
        <f t="shared" si="23"/>
        <v>No</v>
      </c>
    </row>
    <row r="515" spans="1:13" ht="15" thickBot="1" x14ac:dyDescent="0.4">
      <c r="A515" s="5" t="s">
        <v>175</v>
      </c>
      <c r="B515" s="5" t="s">
        <v>176</v>
      </c>
      <c r="C515" s="5" t="s">
        <v>711</v>
      </c>
      <c r="D515" s="5">
        <f t="shared" ref="D515:D578" si="24">C515*1</f>
        <v>29452</v>
      </c>
      <c r="E515" s="6">
        <v>44286</v>
      </c>
      <c r="F515" s="6">
        <f t="shared" ref="F515:F578" si="25">E515+90</f>
        <v>44376</v>
      </c>
      <c r="G515" s="6" t="str">
        <f>IF('BCT Template'!R514&gt;F515,"Yes","No")</f>
        <v>No</v>
      </c>
      <c r="H515" s="5" t="s">
        <v>178</v>
      </c>
      <c r="I515" s="5" t="s">
        <v>179</v>
      </c>
      <c r="J515" s="5" t="s">
        <v>35</v>
      </c>
      <c r="K515" s="5" t="s">
        <v>180</v>
      </c>
      <c r="L515" s="7" t="s">
        <v>164</v>
      </c>
      <c r="M515" t="str">
        <f t="shared" ref="M515:M578" si="26">IF(J515=" ","Yes",IF(J515="3","Yes","No"))</f>
        <v>Yes</v>
      </c>
    </row>
    <row r="516" spans="1:13" ht="15" thickBot="1" x14ac:dyDescent="0.4">
      <c r="A516" s="5" t="s">
        <v>175</v>
      </c>
      <c r="B516" s="5" t="s">
        <v>176</v>
      </c>
      <c r="C516" s="5" t="s">
        <v>712</v>
      </c>
      <c r="D516" s="5">
        <f t="shared" si="24"/>
        <v>79446</v>
      </c>
      <c r="E516" s="6">
        <v>43465</v>
      </c>
      <c r="F516" s="6">
        <f t="shared" si="25"/>
        <v>43555</v>
      </c>
      <c r="G516" s="6" t="str">
        <f>IF('BCT Template'!R515&gt;F516,"Yes","No")</f>
        <v>No</v>
      </c>
      <c r="H516" s="5" t="s">
        <v>189</v>
      </c>
      <c r="I516" s="5" t="s">
        <v>190</v>
      </c>
      <c r="J516" s="5" t="s">
        <v>200</v>
      </c>
      <c r="K516" s="5" t="s">
        <v>201</v>
      </c>
      <c r="L516" s="7" t="s">
        <v>164</v>
      </c>
      <c r="M516" t="str">
        <f t="shared" si="26"/>
        <v>Yes</v>
      </c>
    </row>
    <row r="517" spans="1:13" ht="15" thickBot="1" x14ac:dyDescent="0.4">
      <c r="A517" s="5" t="s">
        <v>175</v>
      </c>
      <c r="B517" s="5" t="s">
        <v>176</v>
      </c>
      <c r="C517" s="5" t="s">
        <v>713</v>
      </c>
      <c r="D517" s="5">
        <f t="shared" si="24"/>
        <v>79883</v>
      </c>
      <c r="E517" s="6">
        <v>43008</v>
      </c>
      <c r="F517" s="6">
        <f t="shared" si="25"/>
        <v>43098</v>
      </c>
      <c r="G517" s="6" t="str">
        <f>IF('BCT Template'!R516&gt;F517,"Yes","No")</f>
        <v>No</v>
      </c>
      <c r="H517" s="5" t="s">
        <v>182</v>
      </c>
      <c r="I517" s="5" t="s">
        <v>183</v>
      </c>
      <c r="J517" s="5" t="s">
        <v>184</v>
      </c>
      <c r="K517" s="5" t="s">
        <v>185</v>
      </c>
      <c r="L517" s="7" t="s">
        <v>164</v>
      </c>
      <c r="M517" t="str">
        <f t="shared" si="26"/>
        <v>No</v>
      </c>
    </row>
    <row r="518" spans="1:13" ht="15" thickBot="1" x14ac:dyDescent="0.4">
      <c r="A518" s="5" t="s">
        <v>175</v>
      </c>
      <c r="B518" s="5" t="s">
        <v>176</v>
      </c>
      <c r="C518" s="5" t="s">
        <v>714</v>
      </c>
      <c r="D518" s="5">
        <f t="shared" si="24"/>
        <v>80022</v>
      </c>
      <c r="E518" s="6">
        <v>41509</v>
      </c>
      <c r="F518" s="6">
        <f t="shared" si="25"/>
        <v>41599</v>
      </c>
      <c r="G518" s="6" t="str">
        <f>IF('BCT Template'!R517&gt;F518,"Yes","No")</f>
        <v>No</v>
      </c>
      <c r="H518" s="5" t="s">
        <v>182</v>
      </c>
      <c r="I518" s="5" t="s">
        <v>183</v>
      </c>
      <c r="J518" s="5" t="s">
        <v>184</v>
      </c>
      <c r="K518" s="5" t="s">
        <v>185</v>
      </c>
      <c r="L518" s="7" t="s">
        <v>164</v>
      </c>
      <c r="M518" t="str">
        <f t="shared" si="26"/>
        <v>No</v>
      </c>
    </row>
    <row r="519" spans="1:13" ht="15" thickBot="1" x14ac:dyDescent="0.4">
      <c r="A519" s="5" t="s">
        <v>175</v>
      </c>
      <c r="B519" s="5" t="s">
        <v>176</v>
      </c>
      <c r="C519" s="5" t="s">
        <v>715</v>
      </c>
      <c r="D519" s="5">
        <f t="shared" si="24"/>
        <v>59033</v>
      </c>
      <c r="E519" s="6">
        <v>43738</v>
      </c>
      <c r="F519" s="6">
        <f t="shared" si="25"/>
        <v>43828</v>
      </c>
      <c r="G519" s="6" t="str">
        <f>IF('BCT Template'!R518&gt;F519,"Yes","No")</f>
        <v>No</v>
      </c>
      <c r="H519" s="5" t="s">
        <v>182</v>
      </c>
      <c r="I519" s="5" t="s">
        <v>183</v>
      </c>
      <c r="J519" s="5" t="s">
        <v>184</v>
      </c>
      <c r="K519" s="5" t="s">
        <v>185</v>
      </c>
      <c r="L519" s="7" t="s">
        <v>164</v>
      </c>
      <c r="M519" t="str">
        <f t="shared" si="26"/>
        <v>No</v>
      </c>
    </row>
    <row r="520" spans="1:13" ht="15" thickBot="1" x14ac:dyDescent="0.4">
      <c r="A520" s="5" t="s">
        <v>175</v>
      </c>
      <c r="B520" s="5" t="s">
        <v>176</v>
      </c>
      <c r="C520" s="5" t="s">
        <v>716</v>
      </c>
      <c r="D520" s="5">
        <f t="shared" si="24"/>
        <v>79043</v>
      </c>
      <c r="E520" s="6">
        <v>43738</v>
      </c>
      <c r="F520" s="6">
        <f t="shared" si="25"/>
        <v>43828</v>
      </c>
      <c r="G520" s="6" t="str">
        <f>IF('BCT Template'!R519&gt;F520,"Yes","No")</f>
        <v>No</v>
      </c>
      <c r="H520" s="5" t="s">
        <v>189</v>
      </c>
      <c r="I520" s="5" t="s">
        <v>190</v>
      </c>
      <c r="J520" s="5" t="s">
        <v>200</v>
      </c>
      <c r="K520" s="5" t="s">
        <v>201</v>
      </c>
      <c r="L520" s="7" t="s">
        <v>164</v>
      </c>
      <c r="M520" t="str">
        <f t="shared" si="26"/>
        <v>Yes</v>
      </c>
    </row>
    <row r="521" spans="1:13" ht="15" thickBot="1" x14ac:dyDescent="0.4">
      <c r="A521" s="5" t="s">
        <v>175</v>
      </c>
      <c r="B521" s="5" t="s">
        <v>176</v>
      </c>
      <c r="C521" s="5" t="s">
        <v>717</v>
      </c>
      <c r="D521" s="5">
        <f t="shared" si="24"/>
        <v>21475</v>
      </c>
      <c r="E521" s="6">
        <v>40390</v>
      </c>
      <c r="F521" s="6">
        <f t="shared" si="25"/>
        <v>40480</v>
      </c>
      <c r="G521" s="6" t="str">
        <f>IF('BCT Template'!R520&gt;F521,"Yes","No")</f>
        <v>No</v>
      </c>
      <c r="H521" s="5" t="s">
        <v>178</v>
      </c>
      <c r="I521" s="5" t="s">
        <v>179</v>
      </c>
      <c r="J521" s="5" t="s">
        <v>35</v>
      </c>
      <c r="K521" s="5" t="s">
        <v>180</v>
      </c>
      <c r="L521" s="7" t="s">
        <v>164</v>
      </c>
      <c r="M521" t="str">
        <f t="shared" si="26"/>
        <v>Yes</v>
      </c>
    </row>
    <row r="522" spans="1:13" ht="15" thickBot="1" x14ac:dyDescent="0.4">
      <c r="A522" s="5" t="s">
        <v>175</v>
      </c>
      <c r="B522" s="5" t="s">
        <v>176</v>
      </c>
      <c r="C522" s="5" t="s">
        <v>718</v>
      </c>
      <c r="D522" s="5">
        <f t="shared" si="24"/>
        <v>82811</v>
      </c>
      <c r="E522" s="6">
        <v>44485</v>
      </c>
      <c r="F522" s="6">
        <f t="shared" si="25"/>
        <v>44575</v>
      </c>
      <c r="G522" s="6" t="str">
        <f>IF('BCT Template'!R521&gt;F522,"Yes","No")</f>
        <v>No</v>
      </c>
      <c r="H522" s="5" t="s">
        <v>210</v>
      </c>
      <c r="I522" s="5" t="s">
        <v>211</v>
      </c>
      <c r="J522" s="5" t="s">
        <v>184</v>
      </c>
      <c r="K522" s="5" t="s">
        <v>185</v>
      </c>
      <c r="L522" s="7" t="s">
        <v>164</v>
      </c>
      <c r="M522" t="str">
        <f t="shared" si="26"/>
        <v>No</v>
      </c>
    </row>
    <row r="523" spans="1:13" ht="15" thickBot="1" x14ac:dyDescent="0.4">
      <c r="A523" s="5" t="s">
        <v>175</v>
      </c>
      <c r="B523" s="5" t="s">
        <v>176</v>
      </c>
      <c r="C523" s="5" t="s">
        <v>719</v>
      </c>
      <c r="D523" s="5">
        <f t="shared" si="24"/>
        <v>30505</v>
      </c>
      <c r="E523" s="6">
        <v>42124</v>
      </c>
      <c r="F523" s="6">
        <f t="shared" si="25"/>
        <v>42214</v>
      </c>
      <c r="G523" s="6" t="str">
        <f>IF('BCT Template'!R522&gt;F523,"Yes","No")</f>
        <v>No</v>
      </c>
      <c r="H523" s="5" t="s">
        <v>178</v>
      </c>
      <c r="I523" s="5" t="s">
        <v>179</v>
      </c>
      <c r="J523" s="5" t="s">
        <v>35</v>
      </c>
      <c r="K523" s="5" t="s">
        <v>180</v>
      </c>
      <c r="L523" s="7" t="s">
        <v>164</v>
      </c>
      <c r="M523" t="str">
        <f t="shared" si="26"/>
        <v>Yes</v>
      </c>
    </row>
    <row r="524" spans="1:13" ht="15" thickBot="1" x14ac:dyDescent="0.4">
      <c r="A524" s="5" t="s">
        <v>175</v>
      </c>
      <c r="B524" s="5" t="s">
        <v>176</v>
      </c>
      <c r="C524" s="5" t="s">
        <v>720</v>
      </c>
      <c r="D524" s="5">
        <f t="shared" si="24"/>
        <v>18328</v>
      </c>
      <c r="E524" s="6">
        <v>43131</v>
      </c>
      <c r="F524" s="6">
        <f t="shared" si="25"/>
        <v>43221</v>
      </c>
      <c r="G524" s="6" t="str">
        <f>IF('BCT Template'!R523&gt;F524,"Yes","No")</f>
        <v>No</v>
      </c>
      <c r="H524" s="5" t="s">
        <v>234</v>
      </c>
      <c r="I524" s="5" t="s">
        <v>235</v>
      </c>
      <c r="J524" s="5" t="s">
        <v>184</v>
      </c>
      <c r="K524" s="5" t="s">
        <v>185</v>
      </c>
      <c r="L524" s="7" t="s">
        <v>164</v>
      </c>
      <c r="M524" t="str">
        <f t="shared" si="26"/>
        <v>No</v>
      </c>
    </row>
    <row r="525" spans="1:13" ht="15" thickBot="1" x14ac:dyDescent="0.4">
      <c r="A525" s="5" t="s">
        <v>175</v>
      </c>
      <c r="B525" s="5" t="s">
        <v>176</v>
      </c>
      <c r="C525" s="5" t="s">
        <v>721</v>
      </c>
      <c r="D525" s="5">
        <f t="shared" si="24"/>
        <v>79056</v>
      </c>
      <c r="E525" s="6">
        <v>44286</v>
      </c>
      <c r="F525" s="6">
        <f t="shared" si="25"/>
        <v>44376</v>
      </c>
      <c r="G525" s="6" t="str">
        <f>IF('BCT Template'!R524&gt;F525,"Yes","No")</f>
        <v>No</v>
      </c>
      <c r="H525" s="5" t="s">
        <v>189</v>
      </c>
      <c r="I525" s="5" t="s">
        <v>190</v>
      </c>
      <c r="J525" s="5" t="s">
        <v>184</v>
      </c>
      <c r="K525" s="5" t="s">
        <v>185</v>
      </c>
      <c r="L525" s="7" t="s">
        <v>164</v>
      </c>
      <c r="M525" t="str">
        <f t="shared" si="26"/>
        <v>No</v>
      </c>
    </row>
    <row r="526" spans="1:13" ht="15" thickBot="1" x14ac:dyDescent="0.4">
      <c r="A526" s="5" t="s">
        <v>175</v>
      </c>
      <c r="B526" s="5" t="s">
        <v>176</v>
      </c>
      <c r="C526" s="5" t="s">
        <v>722</v>
      </c>
      <c r="D526" s="5">
        <f t="shared" si="24"/>
        <v>81631</v>
      </c>
      <c r="E526" s="6">
        <v>44712</v>
      </c>
      <c r="F526" s="6">
        <f t="shared" si="25"/>
        <v>44802</v>
      </c>
      <c r="G526" s="6" t="str">
        <f>IF('BCT Template'!R525&gt;F526,"Yes","No")</f>
        <v>No</v>
      </c>
      <c r="H526" s="5" t="s">
        <v>182</v>
      </c>
      <c r="I526" s="5" t="s">
        <v>183</v>
      </c>
      <c r="J526" s="5" t="s">
        <v>200</v>
      </c>
      <c r="K526" s="5" t="s">
        <v>201</v>
      </c>
      <c r="L526" s="7" t="s">
        <v>164</v>
      </c>
      <c r="M526" t="str">
        <f t="shared" si="26"/>
        <v>Yes</v>
      </c>
    </row>
    <row r="527" spans="1:13" ht="15" thickBot="1" x14ac:dyDescent="0.4">
      <c r="A527" s="5" t="s">
        <v>175</v>
      </c>
      <c r="B527" s="5" t="s">
        <v>176</v>
      </c>
      <c r="C527" s="5" t="s">
        <v>723</v>
      </c>
      <c r="D527" s="5">
        <f t="shared" si="24"/>
        <v>22643</v>
      </c>
      <c r="E527" s="6">
        <v>41517</v>
      </c>
      <c r="F527" s="6">
        <f t="shared" si="25"/>
        <v>41607</v>
      </c>
      <c r="G527" s="6" t="str">
        <f>IF('BCT Template'!R526&gt;F527,"Yes","No")</f>
        <v>No</v>
      </c>
      <c r="H527" s="5" t="s">
        <v>178</v>
      </c>
      <c r="I527" s="5" t="s">
        <v>179</v>
      </c>
      <c r="J527" s="5" t="s">
        <v>35</v>
      </c>
      <c r="K527" s="5" t="s">
        <v>180</v>
      </c>
      <c r="L527" s="7" t="s">
        <v>164</v>
      </c>
      <c r="M527" t="str">
        <f t="shared" si="26"/>
        <v>Yes</v>
      </c>
    </row>
    <row r="528" spans="1:13" ht="15" thickBot="1" x14ac:dyDescent="0.4">
      <c r="A528" s="5" t="s">
        <v>175</v>
      </c>
      <c r="B528" s="5" t="s">
        <v>176</v>
      </c>
      <c r="C528" s="5" t="s">
        <v>724</v>
      </c>
      <c r="D528" s="5">
        <f t="shared" si="24"/>
        <v>57079</v>
      </c>
      <c r="E528" s="6">
        <v>43496</v>
      </c>
      <c r="F528" s="6">
        <f t="shared" si="25"/>
        <v>43586</v>
      </c>
      <c r="G528" s="6" t="str">
        <f>IF('BCT Template'!R527&gt;F528,"Yes","No")</f>
        <v>No</v>
      </c>
      <c r="H528" s="5" t="s">
        <v>189</v>
      </c>
      <c r="I528" s="5" t="s">
        <v>190</v>
      </c>
      <c r="J528" s="5" t="s">
        <v>184</v>
      </c>
      <c r="K528" s="5" t="s">
        <v>185</v>
      </c>
      <c r="L528" s="7" t="s">
        <v>164</v>
      </c>
      <c r="M528" t="str">
        <f t="shared" si="26"/>
        <v>No</v>
      </c>
    </row>
    <row r="529" spans="1:13" ht="15" thickBot="1" x14ac:dyDescent="0.4">
      <c r="A529" s="5" t="s">
        <v>175</v>
      </c>
      <c r="B529" s="5" t="s">
        <v>176</v>
      </c>
      <c r="C529" s="5" t="s">
        <v>725</v>
      </c>
      <c r="D529" s="5">
        <f t="shared" si="24"/>
        <v>83093</v>
      </c>
      <c r="E529" s="6">
        <v>43942</v>
      </c>
      <c r="F529" s="6">
        <f t="shared" si="25"/>
        <v>44032</v>
      </c>
      <c r="G529" s="6" t="str">
        <f>IF('BCT Template'!R528&gt;F529,"Yes","No")</f>
        <v>No</v>
      </c>
      <c r="H529" s="5" t="s">
        <v>210</v>
      </c>
      <c r="I529" s="5" t="s">
        <v>211</v>
      </c>
      <c r="J529" s="5" t="s">
        <v>184</v>
      </c>
      <c r="K529" s="5" t="s">
        <v>185</v>
      </c>
      <c r="L529" s="7" t="s">
        <v>164</v>
      </c>
      <c r="M529" t="str">
        <f t="shared" si="26"/>
        <v>No</v>
      </c>
    </row>
    <row r="530" spans="1:13" ht="15" thickBot="1" x14ac:dyDescent="0.4">
      <c r="A530" s="5" t="s">
        <v>175</v>
      </c>
      <c r="B530" s="5" t="s">
        <v>176</v>
      </c>
      <c r="C530" s="5" t="s">
        <v>726</v>
      </c>
      <c r="D530" s="5">
        <f t="shared" si="24"/>
        <v>20806</v>
      </c>
      <c r="E530" s="6">
        <v>43281</v>
      </c>
      <c r="F530" s="6">
        <f t="shared" si="25"/>
        <v>43371</v>
      </c>
      <c r="G530" s="6" t="str">
        <f>IF('BCT Template'!R529&gt;F530,"Yes","No")</f>
        <v>No</v>
      </c>
      <c r="H530" s="5" t="s">
        <v>197</v>
      </c>
      <c r="I530" s="5" t="s">
        <v>198</v>
      </c>
      <c r="J530" s="5" t="s">
        <v>184</v>
      </c>
      <c r="K530" s="5" t="s">
        <v>185</v>
      </c>
      <c r="L530" s="7" t="s">
        <v>164</v>
      </c>
      <c r="M530" t="str">
        <f t="shared" si="26"/>
        <v>No</v>
      </c>
    </row>
    <row r="531" spans="1:13" ht="15" thickBot="1" x14ac:dyDescent="0.4">
      <c r="A531" s="5" t="s">
        <v>175</v>
      </c>
      <c r="B531" s="5" t="s">
        <v>176</v>
      </c>
      <c r="C531" s="5" t="s">
        <v>727</v>
      </c>
      <c r="D531" s="5">
        <f t="shared" si="24"/>
        <v>82705</v>
      </c>
      <c r="E531" s="6">
        <v>44383</v>
      </c>
      <c r="F531" s="6">
        <f t="shared" si="25"/>
        <v>44473</v>
      </c>
      <c r="G531" s="6" t="str">
        <f>IF('BCT Template'!R530&gt;F531,"Yes","No")</f>
        <v>No</v>
      </c>
      <c r="H531" s="5" t="s">
        <v>210</v>
      </c>
      <c r="I531" s="5" t="s">
        <v>211</v>
      </c>
      <c r="J531" s="5" t="s">
        <v>184</v>
      </c>
      <c r="K531" s="5" t="s">
        <v>185</v>
      </c>
      <c r="L531" s="7" t="s">
        <v>164</v>
      </c>
      <c r="M531" t="str">
        <f t="shared" si="26"/>
        <v>No</v>
      </c>
    </row>
    <row r="532" spans="1:13" ht="15" thickBot="1" x14ac:dyDescent="0.4">
      <c r="A532" s="5" t="s">
        <v>175</v>
      </c>
      <c r="B532" s="5" t="s">
        <v>176</v>
      </c>
      <c r="C532" s="5" t="s">
        <v>728</v>
      </c>
      <c r="D532" s="5">
        <f t="shared" si="24"/>
        <v>58853</v>
      </c>
      <c r="E532" s="6">
        <v>44134</v>
      </c>
      <c r="F532" s="6">
        <f t="shared" si="25"/>
        <v>44224</v>
      </c>
      <c r="G532" s="6" t="str">
        <f>IF('BCT Template'!R531&gt;F532,"Yes","No")</f>
        <v>No</v>
      </c>
      <c r="H532" s="5" t="s">
        <v>182</v>
      </c>
      <c r="I532" s="5" t="s">
        <v>183</v>
      </c>
      <c r="J532" s="5" t="s">
        <v>184</v>
      </c>
      <c r="K532" s="5" t="s">
        <v>185</v>
      </c>
      <c r="L532" s="7" t="s">
        <v>164</v>
      </c>
      <c r="M532" t="str">
        <f t="shared" si="26"/>
        <v>No</v>
      </c>
    </row>
    <row r="533" spans="1:13" ht="15" thickBot="1" x14ac:dyDescent="0.4">
      <c r="A533" s="5" t="s">
        <v>175</v>
      </c>
      <c r="B533" s="5" t="s">
        <v>176</v>
      </c>
      <c r="C533" s="5" t="s">
        <v>729</v>
      </c>
      <c r="D533" s="5">
        <f t="shared" si="24"/>
        <v>82849</v>
      </c>
      <c r="E533" s="6">
        <v>44928</v>
      </c>
      <c r="F533" s="6">
        <f t="shared" si="25"/>
        <v>45018</v>
      </c>
      <c r="G533" s="6" t="str">
        <f>IF('BCT Template'!R532&gt;F533,"Yes","No")</f>
        <v>No</v>
      </c>
      <c r="H533" s="5" t="s">
        <v>210</v>
      </c>
      <c r="I533" s="5" t="s">
        <v>211</v>
      </c>
      <c r="J533" s="5" t="s">
        <v>184</v>
      </c>
      <c r="K533" s="5" t="s">
        <v>185</v>
      </c>
      <c r="L533" s="7" t="s">
        <v>164</v>
      </c>
      <c r="M533" t="str">
        <f t="shared" si="26"/>
        <v>No</v>
      </c>
    </row>
    <row r="534" spans="1:13" ht="15" thickBot="1" x14ac:dyDescent="0.4">
      <c r="A534" s="5" t="s">
        <v>175</v>
      </c>
      <c r="B534" s="5" t="s">
        <v>176</v>
      </c>
      <c r="C534" s="5" t="s">
        <v>730</v>
      </c>
      <c r="D534" s="5">
        <f t="shared" si="24"/>
        <v>18647</v>
      </c>
      <c r="E534" s="6">
        <v>44012</v>
      </c>
      <c r="F534" s="6">
        <f t="shared" si="25"/>
        <v>44102</v>
      </c>
      <c r="G534" s="6" t="str">
        <f>IF('BCT Template'!R533&gt;F534,"Yes","No")</f>
        <v>No</v>
      </c>
      <c r="H534" s="5" t="s">
        <v>234</v>
      </c>
      <c r="I534" s="5" t="s">
        <v>235</v>
      </c>
      <c r="J534" s="5" t="s">
        <v>184</v>
      </c>
      <c r="K534" s="5" t="s">
        <v>185</v>
      </c>
      <c r="L534" s="7" t="s">
        <v>164</v>
      </c>
      <c r="M534" t="str">
        <f t="shared" si="26"/>
        <v>No</v>
      </c>
    </row>
    <row r="535" spans="1:13" ht="15" thickBot="1" x14ac:dyDescent="0.4">
      <c r="A535" s="5" t="s">
        <v>175</v>
      </c>
      <c r="B535" s="5" t="s">
        <v>176</v>
      </c>
      <c r="C535" s="5" t="s">
        <v>731</v>
      </c>
      <c r="D535" s="5">
        <f t="shared" si="24"/>
        <v>29363</v>
      </c>
      <c r="E535" s="6">
        <v>44165</v>
      </c>
      <c r="F535" s="6">
        <f t="shared" si="25"/>
        <v>44255</v>
      </c>
      <c r="G535" s="6" t="str">
        <f>IF('BCT Template'!R534&gt;F535,"Yes","No")</f>
        <v>No</v>
      </c>
      <c r="H535" s="5" t="s">
        <v>178</v>
      </c>
      <c r="I535" s="5" t="s">
        <v>179</v>
      </c>
      <c r="J535" s="5" t="s">
        <v>35</v>
      </c>
      <c r="K535" s="5" t="s">
        <v>180</v>
      </c>
      <c r="L535" s="7" t="s">
        <v>164</v>
      </c>
      <c r="M535" t="str">
        <f t="shared" si="26"/>
        <v>Yes</v>
      </c>
    </row>
    <row r="536" spans="1:13" ht="15" thickBot="1" x14ac:dyDescent="0.4">
      <c r="A536" s="5" t="s">
        <v>175</v>
      </c>
      <c r="B536" s="5" t="s">
        <v>176</v>
      </c>
      <c r="C536" s="5" t="s">
        <v>732</v>
      </c>
      <c r="D536" s="5">
        <f t="shared" si="24"/>
        <v>29215</v>
      </c>
      <c r="E536" s="6">
        <v>44347</v>
      </c>
      <c r="F536" s="6">
        <f t="shared" si="25"/>
        <v>44437</v>
      </c>
      <c r="G536" s="6" t="str">
        <f>IF('BCT Template'!R535&gt;F536,"Yes","No")</f>
        <v>No</v>
      </c>
      <c r="H536" s="5" t="s">
        <v>178</v>
      </c>
      <c r="I536" s="5" t="s">
        <v>179</v>
      </c>
      <c r="J536" s="5" t="s">
        <v>35</v>
      </c>
      <c r="K536" s="5" t="s">
        <v>180</v>
      </c>
      <c r="L536" s="7" t="s">
        <v>164</v>
      </c>
      <c r="M536" t="str">
        <f t="shared" si="26"/>
        <v>Yes</v>
      </c>
    </row>
    <row r="537" spans="1:13" ht="15" thickBot="1" x14ac:dyDescent="0.4">
      <c r="A537" s="5" t="s">
        <v>175</v>
      </c>
      <c r="B537" s="5" t="s">
        <v>176</v>
      </c>
      <c r="C537" s="5" t="s">
        <v>733</v>
      </c>
      <c r="D537" s="5">
        <f t="shared" si="24"/>
        <v>58886</v>
      </c>
      <c r="E537" s="6">
        <v>41547</v>
      </c>
      <c r="F537" s="6">
        <f t="shared" si="25"/>
        <v>41637</v>
      </c>
      <c r="G537" s="6" t="str">
        <f>IF('BCT Template'!R536&gt;F537,"Yes","No")</f>
        <v>No</v>
      </c>
      <c r="H537" s="5" t="s">
        <v>182</v>
      </c>
      <c r="I537" s="5" t="s">
        <v>183</v>
      </c>
      <c r="J537" s="5" t="s">
        <v>184</v>
      </c>
      <c r="K537" s="5" t="s">
        <v>185</v>
      </c>
      <c r="L537" s="7" t="s">
        <v>164</v>
      </c>
      <c r="M537" t="str">
        <f t="shared" si="26"/>
        <v>No</v>
      </c>
    </row>
    <row r="538" spans="1:13" ht="15" thickBot="1" x14ac:dyDescent="0.4">
      <c r="A538" s="5" t="s">
        <v>175</v>
      </c>
      <c r="B538" s="5" t="s">
        <v>176</v>
      </c>
      <c r="C538" s="5" t="s">
        <v>734</v>
      </c>
      <c r="D538" s="5">
        <f t="shared" si="24"/>
        <v>57682</v>
      </c>
      <c r="E538" s="6">
        <v>42916</v>
      </c>
      <c r="F538" s="6">
        <f t="shared" si="25"/>
        <v>43006</v>
      </c>
      <c r="G538" s="6" t="str">
        <f>IF('BCT Template'!R537&gt;F538,"Yes","No")</f>
        <v>No</v>
      </c>
      <c r="H538" s="5" t="s">
        <v>182</v>
      </c>
      <c r="I538" s="5" t="s">
        <v>183</v>
      </c>
      <c r="J538" s="5" t="s">
        <v>200</v>
      </c>
      <c r="K538" s="5" t="s">
        <v>201</v>
      </c>
      <c r="L538" s="7" t="s">
        <v>164</v>
      </c>
      <c r="M538" t="str">
        <f t="shared" si="26"/>
        <v>Yes</v>
      </c>
    </row>
    <row r="539" spans="1:13" ht="15" thickBot="1" x14ac:dyDescent="0.4">
      <c r="A539" s="5" t="s">
        <v>175</v>
      </c>
      <c r="B539" s="5" t="s">
        <v>176</v>
      </c>
      <c r="C539" s="5" t="s">
        <v>735</v>
      </c>
      <c r="D539" s="5">
        <f t="shared" si="24"/>
        <v>82854</v>
      </c>
      <c r="E539" s="6">
        <v>44971</v>
      </c>
      <c r="F539" s="6">
        <f t="shared" si="25"/>
        <v>45061</v>
      </c>
      <c r="G539" s="6" t="str">
        <f>IF('BCT Template'!R538&gt;F539,"Yes","No")</f>
        <v>No</v>
      </c>
      <c r="H539" s="5" t="s">
        <v>210</v>
      </c>
      <c r="I539" s="5" t="s">
        <v>211</v>
      </c>
      <c r="J539" s="5" t="s">
        <v>184</v>
      </c>
      <c r="K539" s="5" t="s">
        <v>185</v>
      </c>
      <c r="L539" s="7" t="s">
        <v>164</v>
      </c>
      <c r="M539" t="str">
        <f t="shared" si="26"/>
        <v>No</v>
      </c>
    </row>
    <row r="540" spans="1:13" ht="15" thickBot="1" x14ac:dyDescent="0.4">
      <c r="A540" s="5" t="s">
        <v>175</v>
      </c>
      <c r="B540" s="5" t="s">
        <v>176</v>
      </c>
      <c r="C540" s="5" t="s">
        <v>736</v>
      </c>
      <c r="D540" s="5">
        <f t="shared" si="24"/>
        <v>30230</v>
      </c>
      <c r="E540" s="6">
        <v>44043</v>
      </c>
      <c r="F540" s="6">
        <f t="shared" si="25"/>
        <v>44133</v>
      </c>
      <c r="G540" s="6" t="str">
        <f>IF('BCT Template'!R539&gt;F540,"Yes","No")</f>
        <v>No</v>
      </c>
      <c r="H540" s="5" t="s">
        <v>178</v>
      </c>
      <c r="I540" s="5" t="s">
        <v>179</v>
      </c>
      <c r="J540" s="5" t="s">
        <v>35</v>
      </c>
      <c r="K540" s="5" t="s">
        <v>180</v>
      </c>
      <c r="L540" s="7" t="s">
        <v>164</v>
      </c>
      <c r="M540" t="str">
        <f t="shared" si="26"/>
        <v>Yes</v>
      </c>
    </row>
    <row r="541" spans="1:13" ht="15" thickBot="1" x14ac:dyDescent="0.4">
      <c r="A541" s="5" t="s">
        <v>175</v>
      </c>
      <c r="B541" s="5" t="s">
        <v>176</v>
      </c>
      <c r="C541" s="5" t="s">
        <v>737</v>
      </c>
      <c r="D541" s="5">
        <f t="shared" si="24"/>
        <v>58999</v>
      </c>
      <c r="E541" s="6">
        <v>44179</v>
      </c>
      <c r="F541" s="6">
        <f t="shared" si="25"/>
        <v>44269</v>
      </c>
      <c r="G541" s="6" t="str">
        <f>IF('BCT Template'!R540&gt;F541,"Yes","No")</f>
        <v>No</v>
      </c>
      <c r="H541" s="5" t="s">
        <v>182</v>
      </c>
      <c r="I541" s="5" t="s">
        <v>183</v>
      </c>
      <c r="J541" s="5" t="s">
        <v>184</v>
      </c>
      <c r="K541" s="5" t="s">
        <v>185</v>
      </c>
      <c r="L541" s="7" t="s">
        <v>164</v>
      </c>
      <c r="M541" t="str">
        <f t="shared" si="26"/>
        <v>No</v>
      </c>
    </row>
    <row r="542" spans="1:13" ht="15" thickBot="1" x14ac:dyDescent="0.4">
      <c r="A542" s="5" t="s">
        <v>175</v>
      </c>
      <c r="B542" s="5" t="s">
        <v>176</v>
      </c>
      <c r="C542" s="5" t="s">
        <v>738</v>
      </c>
      <c r="D542" s="5">
        <f t="shared" si="24"/>
        <v>80136</v>
      </c>
      <c r="E542" s="6">
        <v>43800</v>
      </c>
      <c r="F542" s="6">
        <f t="shared" si="25"/>
        <v>43890</v>
      </c>
      <c r="G542" s="6" t="str">
        <f>IF('BCT Template'!R541&gt;F542,"Yes","No")</f>
        <v>No</v>
      </c>
      <c r="H542" s="5" t="s">
        <v>182</v>
      </c>
      <c r="I542" s="5" t="s">
        <v>183</v>
      </c>
      <c r="J542" s="5" t="s">
        <v>184</v>
      </c>
      <c r="K542" s="5" t="s">
        <v>185</v>
      </c>
      <c r="L542" s="7" t="s">
        <v>164</v>
      </c>
      <c r="M542" t="str">
        <f t="shared" si="26"/>
        <v>No</v>
      </c>
    </row>
    <row r="543" spans="1:13" ht="15" thickBot="1" x14ac:dyDescent="0.4">
      <c r="A543" s="5" t="s">
        <v>175</v>
      </c>
      <c r="B543" s="5" t="s">
        <v>176</v>
      </c>
      <c r="C543" s="5" t="s">
        <v>739</v>
      </c>
      <c r="D543" s="5">
        <f t="shared" si="24"/>
        <v>31351</v>
      </c>
      <c r="E543" s="6">
        <v>44227</v>
      </c>
      <c r="F543" s="6">
        <f t="shared" si="25"/>
        <v>44317</v>
      </c>
      <c r="G543" s="6" t="str">
        <f>IF('BCT Template'!R542&gt;F543,"Yes","No")</f>
        <v>No</v>
      </c>
      <c r="H543" s="5" t="s">
        <v>178</v>
      </c>
      <c r="I543" s="5" t="s">
        <v>179</v>
      </c>
      <c r="J543" s="5" t="s">
        <v>35</v>
      </c>
      <c r="K543" s="5" t="s">
        <v>180</v>
      </c>
      <c r="L543" s="7" t="s">
        <v>164</v>
      </c>
      <c r="M543" t="str">
        <f t="shared" si="26"/>
        <v>Yes</v>
      </c>
    </row>
    <row r="544" spans="1:13" ht="15" thickBot="1" x14ac:dyDescent="0.4">
      <c r="A544" s="5" t="s">
        <v>175</v>
      </c>
      <c r="B544" s="5" t="s">
        <v>176</v>
      </c>
      <c r="C544" s="5" t="s">
        <v>740</v>
      </c>
      <c r="D544" s="5">
        <f t="shared" si="24"/>
        <v>81158</v>
      </c>
      <c r="E544" s="6">
        <v>43982</v>
      </c>
      <c r="F544" s="6">
        <f t="shared" si="25"/>
        <v>44072</v>
      </c>
      <c r="G544" s="6" t="str">
        <f>IF('BCT Template'!R543&gt;F544,"Yes","No")</f>
        <v>No</v>
      </c>
      <c r="H544" s="5" t="s">
        <v>182</v>
      </c>
      <c r="I544" s="5" t="s">
        <v>183</v>
      </c>
      <c r="J544" s="5" t="s">
        <v>200</v>
      </c>
      <c r="K544" s="5" t="s">
        <v>201</v>
      </c>
      <c r="L544" s="7" t="s">
        <v>164</v>
      </c>
      <c r="M544" t="str">
        <f t="shared" si="26"/>
        <v>Yes</v>
      </c>
    </row>
    <row r="545" spans="1:13" ht="15" thickBot="1" x14ac:dyDescent="0.4">
      <c r="A545" s="5" t="s">
        <v>175</v>
      </c>
      <c r="B545" s="5" t="s">
        <v>176</v>
      </c>
      <c r="C545" s="5" t="s">
        <v>741</v>
      </c>
      <c r="D545" s="5">
        <f t="shared" si="24"/>
        <v>81549</v>
      </c>
      <c r="E545" s="6">
        <v>43769</v>
      </c>
      <c r="F545" s="6">
        <f t="shared" si="25"/>
        <v>43859</v>
      </c>
      <c r="G545" s="6" t="str">
        <f>IF('BCT Template'!R544&gt;F545,"Yes","No")</f>
        <v>No</v>
      </c>
      <c r="H545" s="5" t="s">
        <v>182</v>
      </c>
      <c r="I545" s="5" t="s">
        <v>183</v>
      </c>
      <c r="J545" s="5" t="s">
        <v>184</v>
      </c>
      <c r="K545" s="5" t="s">
        <v>185</v>
      </c>
      <c r="L545" s="7" t="s">
        <v>164</v>
      </c>
      <c r="M545" t="str">
        <f t="shared" si="26"/>
        <v>No</v>
      </c>
    </row>
    <row r="546" spans="1:13" ht="15" thickBot="1" x14ac:dyDescent="0.4">
      <c r="A546" s="5" t="s">
        <v>175</v>
      </c>
      <c r="B546" s="5" t="s">
        <v>176</v>
      </c>
      <c r="C546" s="5" t="s">
        <v>742</v>
      </c>
      <c r="D546" s="5">
        <f t="shared" si="24"/>
        <v>31266</v>
      </c>
      <c r="E546" s="6">
        <v>44255</v>
      </c>
      <c r="F546" s="6">
        <f t="shared" si="25"/>
        <v>44345</v>
      </c>
      <c r="G546" s="6" t="str">
        <f>IF('BCT Template'!R545&gt;F546,"Yes","No")</f>
        <v>No</v>
      </c>
      <c r="H546" s="5" t="s">
        <v>178</v>
      </c>
      <c r="I546" s="5" t="s">
        <v>179</v>
      </c>
      <c r="J546" s="5" t="s">
        <v>35</v>
      </c>
      <c r="K546" s="5" t="s">
        <v>180</v>
      </c>
      <c r="L546" s="7" t="s">
        <v>164</v>
      </c>
      <c r="M546" t="str">
        <f t="shared" si="26"/>
        <v>Yes</v>
      </c>
    </row>
    <row r="547" spans="1:13" ht="15" thickBot="1" x14ac:dyDescent="0.4">
      <c r="A547" s="5" t="s">
        <v>175</v>
      </c>
      <c r="B547" s="5" t="s">
        <v>176</v>
      </c>
      <c r="C547" s="5" t="s">
        <v>743</v>
      </c>
      <c r="D547" s="5">
        <f t="shared" si="24"/>
        <v>57220</v>
      </c>
      <c r="E547" s="6">
        <v>43129</v>
      </c>
      <c r="F547" s="6">
        <f t="shared" si="25"/>
        <v>43219</v>
      </c>
      <c r="G547" s="6" t="str">
        <f>IF('BCT Template'!R546&gt;F547,"Yes","No")</f>
        <v>No</v>
      </c>
      <c r="H547" s="5" t="s">
        <v>189</v>
      </c>
      <c r="I547" s="5" t="s">
        <v>190</v>
      </c>
      <c r="J547" s="5" t="s">
        <v>184</v>
      </c>
      <c r="K547" s="5" t="s">
        <v>185</v>
      </c>
      <c r="L547" s="7" t="s">
        <v>164</v>
      </c>
      <c r="M547" t="str">
        <f t="shared" si="26"/>
        <v>No</v>
      </c>
    </row>
    <row r="548" spans="1:13" ht="15" thickBot="1" x14ac:dyDescent="0.4">
      <c r="A548" s="5" t="s">
        <v>175</v>
      </c>
      <c r="B548" s="5" t="s">
        <v>176</v>
      </c>
      <c r="C548" s="5" t="s">
        <v>744</v>
      </c>
      <c r="D548" s="5">
        <f t="shared" si="24"/>
        <v>77703</v>
      </c>
      <c r="E548" s="6">
        <v>43585</v>
      </c>
      <c r="F548" s="6">
        <f t="shared" si="25"/>
        <v>43675</v>
      </c>
      <c r="G548" s="6" t="str">
        <f>IF('BCT Template'!R547&gt;F548,"Yes","No")</f>
        <v>No</v>
      </c>
      <c r="H548" s="5" t="s">
        <v>189</v>
      </c>
      <c r="I548" s="5" t="s">
        <v>190</v>
      </c>
      <c r="J548" s="5" t="s">
        <v>184</v>
      </c>
      <c r="K548" s="5" t="s">
        <v>185</v>
      </c>
      <c r="L548" s="7" t="s">
        <v>164</v>
      </c>
      <c r="M548" t="str">
        <f t="shared" si="26"/>
        <v>No</v>
      </c>
    </row>
    <row r="549" spans="1:13" ht="15" thickBot="1" x14ac:dyDescent="0.4">
      <c r="A549" s="5" t="s">
        <v>175</v>
      </c>
      <c r="B549" s="5" t="s">
        <v>176</v>
      </c>
      <c r="C549" s="5" t="s">
        <v>745</v>
      </c>
      <c r="D549" s="5">
        <f t="shared" si="24"/>
        <v>29767</v>
      </c>
      <c r="E549" s="6">
        <v>43921</v>
      </c>
      <c r="F549" s="6">
        <f t="shared" si="25"/>
        <v>44011</v>
      </c>
      <c r="G549" s="6" t="str">
        <f>IF('BCT Template'!R548&gt;F549,"Yes","No")</f>
        <v>No</v>
      </c>
      <c r="H549" s="5" t="s">
        <v>178</v>
      </c>
      <c r="I549" s="5" t="s">
        <v>179</v>
      </c>
      <c r="J549" s="5" t="s">
        <v>35</v>
      </c>
      <c r="K549" s="5" t="s">
        <v>180</v>
      </c>
      <c r="L549" s="7" t="s">
        <v>164</v>
      </c>
      <c r="M549" t="str">
        <f t="shared" si="26"/>
        <v>Yes</v>
      </c>
    </row>
    <row r="550" spans="1:13" ht="15" thickBot="1" x14ac:dyDescent="0.4">
      <c r="A550" s="5" t="s">
        <v>175</v>
      </c>
      <c r="B550" s="5" t="s">
        <v>176</v>
      </c>
      <c r="C550" s="5" t="s">
        <v>746</v>
      </c>
      <c r="D550" s="5">
        <f t="shared" si="24"/>
        <v>82042</v>
      </c>
      <c r="E550" s="6">
        <v>44217</v>
      </c>
      <c r="F550" s="6">
        <f t="shared" si="25"/>
        <v>44307</v>
      </c>
      <c r="G550" s="6" t="str">
        <f>IF('BCT Template'!R549&gt;F550,"Yes","No")</f>
        <v>No</v>
      </c>
      <c r="H550" s="5" t="s">
        <v>210</v>
      </c>
      <c r="I550" s="5" t="s">
        <v>211</v>
      </c>
      <c r="J550" s="5" t="s">
        <v>184</v>
      </c>
      <c r="K550" s="5" t="s">
        <v>185</v>
      </c>
      <c r="L550" s="7" t="s">
        <v>164</v>
      </c>
      <c r="M550" t="str">
        <f t="shared" si="26"/>
        <v>No</v>
      </c>
    </row>
    <row r="551" spans="1:13" ht="15" thickBot="1" x14ac:dyDescent="0.4">
      <c r="A551" s="5" t="s">
        <v>175</v>
      </c>
      <c r="B551" s="5" t="s">
        <v>176</v>
      </c>
      <c r="C551" s="5" t="s">
        <v>747</v>
      </c>
      <c r="D551" s="5">
        <f t="shared" si="24"/>
        <v>22793</v>
      </c>
      <c r="E551" s="6">
        <v>44012</v>
      </c>
      <c r="F551" s="6">
        <f t="shared" si="25"/>
        <v>44102</v>
      </c>
      <c r="G551" s="6" t="str">
        <f>IF('BCT Template'!R550&gt;F551,"Yes","No")</f>
        <v>No</v>
      </c>
      <c r="H551" s="5" t="s">
        <v>178</v>
      </c>
      <c r="I551" s="5" t="s">
        <v>179</v>
      </c>
      <c r="J551" s="5" t="s">
        <v>35</v>
      </c>
      <c r="K551" s="5" t="s">
        <v>180</v>
      </c>
      <c r="L551" s="7" t="s">
        <v>164</v>
      </c>
      <c r="M551" t="str">
        <f t="shared" si="26"/>
        <v>Yes</v>
      </c>
    </row>
    <row r="552" spans="1:13" ht="15" thickBot="1" x14ac:dyDescent="0.4">
      <c r="A552" s="5" t="s">
        <v>175</v>
      </c>
      <c r="B552" s="5" t="s">
        <v>176</v>
      </c>
      <c r="C552" s="5" t="s">
        <v>748</v>
      </c>
      <c r="D552" s="5">
        <f t="shared" si="24"/>
        <v>22433</v>
      </c>
      <c r="E552" s="6">
        <v>44074</v>
      </c>
      <c r="F552" s="6">
        <f t="shared" si="25"/>
        <v>44164</v>
      </c>
      <c r="G552" s="6" t="str">
        <f>IF('BCT Template'!R551&gt;F552,"Yes","No")</f>
        <v>No</v>
      </c>
      <c r="H552" s="5" t="s">
        <v>178</v>
      </c>
      <c r="I552" s="5" t="s">
        <v>179</v>
      </c>
      <c r="J552" s="5" t="s">
        <v>35</v>
      </c>
      <c r="K552" s="5" t="s">
        <v>180</v>
      </c>
      <c r="L552" s="7" t="s">
        <v>164</v>
      </c>
      <c r="M552" t="str">
        <f t="shared" si="26"/>
        <v>Yes</v>
      </c>
    </row>
    <row r="553" spans="1:13" ht="15" thickBot="1" x14ac:dyDescent="0.4">
      <c r="A553" s="5" t="s">
        <v>175</v>
      </c>
      <c r="B553" s="5" t="s">
        <v>176</v>
      </c>
      <c r="C553" s="5" t="s">
        <v>749</v>
      </c>
      <c r="D553" s="5">
        <f t="shared" si="24"/>
        <v>29629</v>
      </c>
      <c r="E553" s="6">
        <v>41152</v>
      </c>
      <c r="F553" s="6">
        <f t="shared" si="25"/>
        <v>41242</v>
      </c>
      <c r="G553" s="6" t="str">
        <f>IF('BCT Template'!R552&gt;F553,"Yes","No")</f>
        <v>No</v>
      </c>
      <c r="H553" s="5" t="s">
        <v>178</v>
      </c>
      <c r="I553" s="5" t="s">
        <v>179</v>
      </c>
      <c r="J553" s="5" t="s">
        <v>35</v>
      </c>
      <c r="K553" s="5" t="s">
        <v>180</v>
      </c>
      <c r="L553" s="7" t="s">
        <v>164</v>
      </c>
      <c r="M553" t="str">
        <f t="shared" si="26"/>
        <v>Yes</v>
      </c>
    </row>
    <row r="554" spans="1:13" ht="15" thickBot="1" x14ac:dyDescent="0.4">
      <c r="A554" s="5" t="s">
        <v>175</v>
      </c>
      <c r="B554" s="5" t="s">
        <v>176</v>
      </c>
      <c r="C554" s="5" t="s">
        <v>750</v>
      </c>
      <c r="D554" s="5">
        <f t="shared" si="24"/>
        <v>57753</v>
      </c>
      <c r="E554" s="6">
        <v>43555</v>
      </c>
      <c r="F554" s="6">
        <f t="shared" si="25"/>
        <v>43645</v>
      </c>
      <c r="G554" s="6" t="str">
        <f>IF('BCT Template'!R553&gt;F554,"Yes","No")</f>
        <v>No</v>
      </c>
      <c r="H554" s="5" t="s">
        <v>189</v>
      </c>
      <c r="I554" s="5" t="s">
        <v>190</v>
      </c>
      <c r="J554" s="5" t="s">
        <v>184</v>
      </c>
      <c r="K554" s="5" t="s">
        <v>185</v>
      </c>
      <c r="L554" s="7" t="s">
        <v>164</v>
      </c>
      <c r="M554" t="str">
        <f t="shared" si="26"/>
        <v>No</v>
      </c>
    </row>
    <row r="555" spans="1:13" ht="15" thickBot="1" x14ac:dyDescent="0.4">
      <c r="A555" s="5" t="s">
        <v>175</v>
      </c>
      <c r="B555" s="5" t="s">
        <v>176</v>
      </c>
      <c r="C555" s="5" t="s">
        <v>751</v>
      </c>
      <c r="D555" s="5">
        <f t="shared" si="24"/>
        <v>30506</v>
      </c>
      <c r="E555" s="6">
        <v>38199</v>
      </c>
      <c r="F555" s="6">
        <f t="shared" si="25"/>
        <v>38289</v>
      </c>
      <c r="G555" s="6" t="str">
        <f>IF('BCT Template'!R554&gt;F555,"Yes","No")</f>
        <v>No</v>
      </c>
      <c r="H555" s="5" t="s">
        <v>178</v>
      </c>
      <c r="I555" s="5" t="s">
        <v>179</v>
      </c>
      <c r="J555" s="5" t="s">
        <v>35</v>
      </c>
      <c r="K555" s="5" t="s">
        <v>180</v>
      </c>
      <c r="L555" s="7" t="s">
        <v>164</v>
      </c>
      <c r="M555" t="str">
        <f t="shared" si="26"/>
        <v>Yes</v>
      </c>
    </row>
    <row r="556" spans="1:13" ht="15" thickBot="1" x14ac:dyDescent="0.4">
      <c r="A556" s="5" t="s">
        <v>175</v>
      </c>
      <c r="B556" s="5" t="s">
        <v>176</v>
      </c>
      <c r="C556" s="5" t="s">
        <v>752</v>
      </c>
      <c r="D556" s="5">
        <f t="shared" si="24"/>
        <v>82443</v>
      </c>
      <c r="E556" s="6">
        <v>43397</v>
      </c>
      <c r="F556" s="6">
        <f t="shared" si="25"/>
        <v>43487</v>
      </c>
      <c r="G556" s="6" t="str">
        <f>IF('BCT Template'!R555&gt;F556,"Yes","No")</f>
        <v>No</v>
      </c>
      <c r="H556" s="5" t="s">
        <v>210</v>
      </c>
      <c r="I556" s="5" t="s">
        <v>211</v>
      </c>
      <c r="J556" s="5" t="s">
        <v>184</v>
      </c>
      <c r="K556" s="5" t="s">
        <v>185</v>
      </c>
      <c r="L556" s="7" t="s">
        <v>164</v>
      </c>
      <c r="M556" t="str">
        <f t="shared" si="26"/>
        <v>No</v>
      </c>
    </row>
    <row r="557" spans="1:13" ht="15" thickBot="1" x14ac:dyDescent="0.4">
      <c r="A557" s="5" t="s">
        <v>175</v>
      </c>
      <c r="B557" s="5" t="s">
        <v>176</v>
      </c>
      <c r="C557" s="5" t="s">
        <v>753</v>
      </c>
      <c r="D557" s="5">
        <f t="shared" si="24"/>
        <v>30503</v>
      </c>
      <c r="E557" s="6">
        <v>43616</v>
      </c>
      <c r="F557" s="6">
        <f t="shared" si="25"/>
        <v>43706</v>
      </c>
      <c r="G557" s="6" t="str">
        <f>IF('BCT Template'!R556&gt;F557,"Yes","No")</f>
        <v>No</v>
      </c>
      <c r="H557" s="5" t="s">
        <v>178</v>
      </c>
      <c r="I557" s="5" t="s">
        <v>179</v>
      </c>
      <c r="J557" s="5" t="s">
        <v>35</v>
      </c>
      <c r="K557" s="5" t="s">
        <v>180</v>
      </c>
      <c r="L557" s="7" t="s">
        <v>164</v>
      </c>
      <c r="M557" t="str">
        <f t="shared" si="26"/>
        <v>Yes</v>
      </c>
    </row>
    <row r="558" spans="1:13" ht="15" thickBot="1" x14ac:dyDescent="0.4">
      <c r="A558" s="5" t="s">
        <v>175</v>
      </c>
      <c r="B558" s="5" t="s">
        <v>176</v>
      </c>
      <c r="C558" s="5" t="s">
        <v>754</v>
      </c>
      <c r="D558" s="5">
        <f t="shared" si="24"/>
        <v>18316</v>
      </c>
      <c r="E558" s="6">
        <v>42825</v>
      </c>
      <c r="F558" s="6">
        <f t="shared" si="25"/>
        <v>42915</v>
      </c>
      <c r="G558" s="6" t="str">
        <f>IF('BCT Template'!R557&gt;F558,"Yes","No")</f>
        <v>No</v>
      </c>
      <c r="H558" s="5" t="s">
        <v>234</v>
      </c>
      <c r="I558" s="5" t="s">
        <v>235</v>
      </c>
      <c r="J558" s="5" t="s">
        <v>184</v>
      </c>
      <c r="K558" s="5" t="s">
        <v>185</v>
      </c>
      <c r="L558" s="7" t="s">
        <v>164</v>
      </c>
      <c r="M558" t="str">
        <f t="shared" si="26"/>
        <v>No</v>
      </c>
    </row>
    <row r="559" spans="1:13" ht="15" thickBot="1" x14ac:dyDescent="0.4">
      <c r="A559" s="5" t="s">
        <v>175</v>
      </c>
      <c r="B559" s="5" t="s">
        <v>176</v>
      </c>
      <c r="C559" s="5" t="s">
        <v>755</v>
      </c>
      <c r="D559" s="5">
        <f t="shared" si="24"/>
        <v>82062</v>
      </c>
      <c r="E559" s="6">
        <v>43719</v>
      </c>
      <c r="F559" s="6">
        <f t="shared" si="25"/>
        <v>43809</v>
      </c>
      <c r="G559" s="6" t="str">
        <f>IF('BCT Template'!R558&gt;F559,"Yes","No")</f>
        <v>No</v>
      </c>
      <c r="H559" s="5" t="s">
        <v>210</v>
      </c>
      <c r="I559" s="5" t="s">
        <v>211</v>
      </c>
      <c r="J559" s="5" t="s">
        <v>184</v>
      </c>
      <c r="K559" s="5" t="s">
        <v>185</v>
      </c>
      <c r="L559" s="7" t="s">
        <v>164</v>
      </c>
      <c r="M559" t="str">
        <f t="shared" si="26"/>
        <v>No</v>
      </c>
    </row>
    <row r="560" spans="1:13" ht="15" thickBot="1" x14ac:dyDescent="0.4">
      <c r="A560" s="5" t="s">
        <v>175</v>
      </c>
      <c r="B560" s="5" t="s">
        <v>176</v>
      </c>
      <c r="C560" s="5" t="s">
        <v>756</v>
      </c>
      <c r="D560" s="5">
        <f t="shared" si="24"/>
        <v>23113</v>
      </c>
      <c r="E560" s="6">
        <v>37711</v>
      </c>
      <c r="F560" s="6">
        <f t="shared" si="25"/>
        <v>37801</v>
      </c>
      <c r="G560" s="6" t="str">
        <f>IF('BCT Template'!R559&gt;F560,"Yes","No")</f>
        <v>No</v>
      </c>
      <c r="H560" s="5" t="s">
        <v>178</v>
      </c>
      <c r="I560" s="5" t="s">
        <v>179</v>
      </c>
      <c r="J560" s="5" t="s">
        <v>35</v>
      </c>
      <c r="K560" s="5" t="s">
        <v>180</v>
      </c>
      <c r="L560" s="7" t="s">
        <v>164</v>
      </c>
      <c r="M560" t="str">
        <f t="shared" si="26"/>
        <v>Yes</v>
      </c>
    </row>
    <row r="561" spans="1:13" ht="15" thickBot="1" x14ac:dyDescent="0.4">
      <c r="A561" s="5" t="s">
        <v>175</v>
      </c>
      <c r="B561" s="5" t="s">
        <v>176</v>
      </c>
      <c r="C561" s="5" t="s">
        <v>757</v>
      </c>
      <c r="D561" s="5">
        <f t="shared" si="24"/>
        <v>82703</v>
      </c>
      <c r="E561" s="6">
        <v>44386</v>
      </c>
      <c r="F561" s="6">
        <f t="shared" si="25"/>
        <v>44476</v>
      </c>
      <c r="G561" s="6" t="str">
        <f>IF('BCT Template'!R560&gt;F561,"Yes","No")</f>
        <v>No</v>
      </c>
      <c r="H561" s="5" t="s">
        <v>210</v>
      </c>
      <c r="I561" s="5" t="s">
        <v>211</v>
      </c>
      <c r="J561" s="5" t="s">
        <v>184</v>
      </c>
      <c r="K561" s="5" t="s">
        <v>185</v>
      </c>
      <c r="L561" s="7" t="s">
        <v>164</v>
      </c>
      <c r="M561" t="str">
        <f t="shared" si="26"/>
        <v>No</v>
      </c>
    </row>
    <row r="562" spans="1:13" ht="15" thickBot="1" x14ac:dyDescent="0.4">
      <c r="A562" s="5" t="s">
        <v>175</v>
      </c>
      <c r="B562" s="5" t="s">
        <v>176</v>
      </c>
      <c r="C562" s="5" t="s">
        <v>758</v>
      </c>
      <c r="D562" s="5">
        <f t="shared" si="24"/>
        <v>58890</v>
      </c>
      <c r="E562" s="6">
        <v>44561</v>
      </c>
      <c r="F562" s="6">
        <f t="shared" si="25"/>
        <v>44651</v>
      </c>
      <c r="G562" s="6" t="str">
        <f>IF('BCT Template'!R561&gt;F562,"Yes","No")</f>
        <v>No</v>
      </c>
      <c r="H562" s="5" t="s">
        <v>182</v>
      </c>
      <c r="I562" s="5" t="s">
        <v>183</v>
      </c>
      <c r="J562" s="5" t="s">
        <v>200</v>
      </c>
      <c r="K562" s="5" t="s">
        <v>201</v>
      </c>
      <c r="L562" s="7" t="s">
        <v>164</v>
      </c>
      <c r="M562" t="str">
        <f t="shared" si="26"/>
        <v>Yes</v>
      </c>
    </row>
    <row r="563" spans="1:13" ht="15" thickBot="1" x14ac:dyDescent="0.4">
      <c r="A563" s="5" t="s">
        <v>175</v>
      </c>
      <c r="B563" s="5" t="s">
        <v>176</v>
      </c>
      <c r="C563" s="5" t="s">
        <v>759</v>
      </c>
      <c r="D563" s="5">
        <f t="shared" si="24"/>
        <v>29801</v>
      </c>
      <c r="E563" s="6">
        <v>43555</v>
      </c>
      <c r="F563" s="6">
        <f t="shared" si="25"/>
        <v>43645</v>
      </c>
      <c r="G563" s="6" t="str">
        <f>IF('BCT Template'!R562&gt;F563,"Yes","No")</f>
        <v>No</v>
      </c>
      <c r="H563" s="5" t="s">
        <v>178</v>
      </c>
      <c r="I563" s="5" t="s">
        <v>179</v>
      </c>
      <c r="J563" s="5" t="s">
        <v>35</v>
      </c>
      <c r="K563" s="5" t="s">
        <v>180</v>
      </c>
      <c r="L563" s="7" t="s">
        <v>164</v>
      </c>
      <c r="M563" t="str">
        <f t="shared" si="26"/>
        <v>Yes</v>
      </c>
    </row>
    <row r="564" spans="1:13" ht="15" thickBot="1" x14ac:dyDescent="0.4">
      <c r="A564" s="5" t="s">
        <v>175</v>
      </c>
      <c r="B564" s="5" t="s">
        <v>176</v>
      </c>
      <c r="C564" s="5" t="s">
        <v>760</v>
      </c>
      <c r="D564" s="5">
        <f t="shared" si="24"/>
        <v>21517</v>
      </c>
      <c r="E564" s="6">
        <v>39629</v>
      </c>
      <c r="F564" s="6">
        <f t="shared" si="25"/>
        <v>39719</v>
      </c>
      <c r="G564" s="6" t="str">
        <f>IF('BCT Template'!R563&gt;F564,"Yes","No")</f>
        <v>No</v>
      </c>
      <c r="H564" s="5" t="s">
        <v>178</v>
      </c>
      <c r="I564" s="5" t="s">
        <v>179</v>
      </c>
      <c r="J564" s="5" t="s">
        <v>35</v>
      </c>
      <c r="K564" s="5" t="s">
        <v>180</v>
      </c>
      <c r="L564" s="7" t="s">
        <v>164</v>
      </c>
      <c r="M564" t="str">
        <f t="shared" si="26"/>
        <v>Yes</v>
      </c>
    </row>
    <row r="565" spans="1:13" ht="15" thickBot="1" x14ac:dyDescent="0.4">
      <c r="A565" s="5" t="s">
        <v>175</v>
      </c>
      <c r="B565" s="5" t="s">
        <v>176</v>
      </c>
      <c r="C565" s="5" t="s">
        <v>761</v>
      </c>
      <c r="D565" s="5">
        <f t="shared" si="24"/>
        <v>77982</v>
      </c>
      <c r="E565" s="6">
        <v>41518</v>
      </c>
      <c r="F565" s="6">
        <f t="shared" si="25"/>
        <v>41608</v>
      </c>
      <c r="G565" s="6" t="str">
        <f>IF('BCT Template'!R564&gt;F565,"Yes","No")</f>
        <v>No</v>
      </c>
      <c r="H565" s="5" t="s">
        <v>189</v>
      </c>
      <c r="I565" s="5" t="s">
        <v>190</v>
      </c>
      <c r="J565" s="5" t="s">
        <v>184</v>
      </c>
      <c r="K565" s="5" t="s">
        <v>185</v>
      </c>
      <c r="L565" s="7" t="s">
        <v>164</v>
      </c>
      <c r="M565" t="str">
        <f t="shared" si="26"/>
        <v>No</v>
      </c>
    </row>
    <row r="566" spans="1:13" ht="15" thickBot="1" x14ac:dyDescent="0.4">
      <c r="A566" s="5" t="s">
        <v>175</v>
      </c>
      <c r="B566" s="5" t="s">
        <v>176</v>
      </c>
      <c r="C566" s="5" t="s">
        <v>762</v>
      </c>
      <c r="D566" s="5">
        <f t="shared" si="24"/>
        <v>79240</v>
      </c>
      <c r="E566" s="6">
        <v>42766</v>
      </c>
      <c r="F566" s="6">
        <f t="shared" si="25"/>
        <v>42856</v>
      </c>
      <c r="G566" s="6" t="str">
        <f>IF('BCT Template'!R565&gt;F566,"Yes","No")</f>
        <v>No</v>
      </c>
      <c r="H566" s="5" t="s">
        <v>189</v>
      </c>
      <c r="I566" s="5" t="s">
        <v>190</v>
      </c>
      <c r="J566" s="5" t="s">
        <v>200</v>
      </c>
      <c r="K566" s="5" t="s">
        <v>201</v>
      </c>
      <c r="L566" s="7" t="s">
        <v>164</v>
      </c>
      <c r="M566" t="str">
        <f t="shared" si="26"/>
        <v>Yes</v>
      </c>
    </row>
    <row r="567" spans="1:13" ht="15" thickBot="1" x14ac:dyDescent="0.4">
      <c r="A567" s="5" t="s">
        <v>175</v>
      </c>
      <c r="B567" s="5" t="s">
        <v>176</v>
      </c>
      <c r="C567" s="5" t="s">
        <v>763</v>
      </c>
      <c r="D567" s="5">
        <f t="shared" si="24"/>
        <v>79901</v>
      </c>
      <c r="E567" s="6">
        <v>44377</v>
      </c>
      <c r="F567" s="6">
        <f t="shared" si="25"/>
        <v>44467</v>
      </c>
      <c r="G567" s="6" t="str">
        <f>IF('BCT Template'!R566&gt;F567,"Yes","No")</f>
        <v>No</v>
      </c>
      <c r="H567" s="5" t="s">
        <v>182</v>
      </c>
      <c r="I567" s="5" t="s">
        <v>183</v>
      </c>
      <c r="J567" s="5" t="s">
        <v>200</v>
      </c>
      <c r="K567" s="5" t="s">
        <v>201</v>
      </c>
      <c r="L567" s="7" t="s">
        <v>164</v>
      </c>
      <c r="M567" t="str">
        <f t="shared" si="26"/>
        <v>Yes</v>
      </c>
    </row>
    <row r="568" spans="1:13" ht="15" thickBot="1" x14ac:dyDescent="0.4">
      <c r="A568" s="5" t="s">
        <v>175</v>
      </c>
      <c r="B568" s="5" t="s">
        <v>176</v>
      </c>
      <c r="C568" s="5" t="s">
        <v>764</v>
      </c>
      <c r="D568" s="5">
        <f t="shared" si="24"/>
        <v>59155</v>
      </c>
      <c r="E568" s="6">
        <v>41790</v>
      </c>
      <c r="F568" s="6">
        <f t="shared" si="25"/>
        <v>41880</v>
      </c>
      <c r="G568" s="6" t="str">
        <f>IF('BCT Template'!R567&gt;F568,"Yes","No")</f>
        <v>No</v>
      </c>
      <c r="H568" s="5" t="s">
        <v>182</v>
      </c>
      <c r="I568" s="5" t="s">
        <v>183</v>
      </c>
      <c r="J568" s="5" t="s">
        <v>200</v>
      </c>
      <c r="K568" s="5" t="s">
        <v>201</v>
      </c>
      <c r="L568" s="7" t="s">
        <v>164</v>
      </c>
      <c r="M568" t="str">
        <f t="shared" si="26"/>
        <v>Yes</v>
      </c>
    </row>
    <row r="569" spans="1:13" ht="15" thickBot="1" x14ac:dyDescent="0.4">
      <c r="A569" s="5" t="s">
        <v>175</v>
      </c>
      <c r="B569" s="5" t="s">
        <v>176</v>
      </c>
      <c r="C569" s="5" t="s">
        <v>765</v>
      </c>
      <c r="D569" s="5">
        <f t="shared" si="24"/>
        <v>57944</v>
      </c>
      <c r="E569" s="6">
        <v>43475</v>
      </c>
      <c r="F569" s="6">
        <f t="shared" si="25"/>
        <v>43565</v>
      </c>
      <c r="G569" s="6" t="str">
        <f>IF('BCT Template'!R568&gt;F569,"Yes","No")</f>
        <v>No</v>
      </c>
      <c r="H569" s="5" t="s">
        <v>189</v>
      </c>
      <c r="I569" s="5" t="s">
        <v>190</v>
      </c>
      <c r="J569" s="5" t="s">
        <v>184</v>
      </c>
      <c r="K569" s="5" t="s">
        <v>185</v>
      </c>
      <c r="L569" s="7" t="s">
        <v>164</v>
      </c>
      <c r="M569" t="str">
        <f t="shared" si="26"/>
        <v>No</v>
      </c>
    </row>
    <row r="570" spans="1:13" ht="15" thickBot="1" x14ac:dyDescent="0.4">
      <c r="A570" s="5" t="s">
        <v>175</v>
      </c>
      <c r="B570" s="5" t="s">
        <v>176</v>
      </c>
      <c r="C570" s="5" t="s">
        <v>766</v>
      </c>
      <c r="D570" s="5">
        <f t="shared" si="24"/>
        <v>80261</v>
      </c>
      <c r="E570" s="6">
        <v>44012</v>
      </c>
      <c r="F570" s="6">
        <f t="shared" si="25"/>
        <v>44102</v>
      </c>
      <c r="G570" s="6" t="str">
        <f>IF('BCT Template'!R569&gt;F570,"Yes","No")</f>
        <v>No</v>
      </c>
      <c r="H570" s="5" t="s">
        <v>182</v>
      </c>
      <c r="I570" s="5" t="s">
        <v>183</v>
      </c>
      <c r="J570" s="5" t="s">
        <v>184</v>
      </c>
      <c r="K570" s="5" t="s">
        <v>185</v>
      </c>
      <c r="L570" s="7" t="s">
        <v>164</v>
      </c>
      <c r="M570" t="str">
        <f t="shared" si="26"/>
        <v>No</v>
      </c>
    </row>
    <row r="571" spans="1:13" ht="15" thickBot="1" x14ac:dyDescent="0.4">
      <c r="A571" s="5" t="s">
        <v>175</v>
      </c>
      <c r="B571" s="5" t="s">
        <v>176</v>
      </c>
      <c r="C571" s="5" t="s">
        <v>767</v>
      </c>
      <c r="D571" s="5">
        <f t="shared" si="24"/>
        <v>82382</v>
      </c>
      <c r="E571" s="6">
        <v>43852</v>
      </c>
      <c r="F571" s="6">
        <f t="shared" si="25"/>
        <v>43942</v>
      </c>
      <c r="G571" s="6" t="str">
        <f>IF('BCT Template'!R570&gt;F571,"Yes","No")</f>
        <v>No</v>
      </c>
      <c r="H571" s="5" t="s">
        <v>210</v>
      </c>
      <c r="I571" s="5" t="s">
        <v>211</v>
      </c>
      <c r="J571" s="5" t="s">
        <v>184</v>
      </c>
      <c r="K571" s="5" t="s">
        <v>185</v>
      </c>
      <c r="L571" s="7" t="s">
        <v>164</v>
      </c>
      <c r="M571" t="str">
        <f t="shared" si="26"/>
        <v>No</v>
      </c>
    </row>
    <row r="572" spans="1:13" ht="15" thickBot="1" x14ac:dyDescent="0.4">
      <c r="A572" s="5" t="s">
        <v>175</v>
      </c>
      <c r="B572" s="5" t="s">
        <v>176</v>
      </c>
      <c r="C572" s="5" t="s">
        <v>768</v>
      </c>
      <c r="D572" s="5">
        <f t="shared" si="24"/>
        <v>18554</v>
      </c>
      <c r="E572" s="6">
        <v>42916</v>
      </c>
      <c r="F572" s="6">
        <f t="shared" si="25"/>
        <v>43006</v>
      </c>
      <c r="G572" s="6" t="str">
        <f>IF('BCT Template'!R571&gt;F572,"Yes","No")</f>
        <v>No</v>
      </c>
      <c r="H572" s="5" t="s">
        <v>234</v>
      </c>
      <c r="I572" s="5" t="s">
        <v>235</v>
      </c>
      <c r="J572" s="5" t="s">
        <v>184</v>
      </c>
      <c r="K572" s="5" t="s">
        <v>185</v>
      </c>
      <c r="L572" s="7" t="s">
        <v>164</v>
      </c>
      <c r="M572" t="str">
        <f t="shared" si="26"/>
        <v>No</v>
      </c>
    </row>
    <row r="573" spans="1:13" ht="15" thickBot="1" x14ac:dyDescent="0.4">
      <c r="A573" s="5" t="s">
        <v>175</v>
      </c>
      <c r="B573" s="5" t="s">
        <v>176</v>
      </c>
      <c r="C573" s="5" t="s">
        <v>769</v>
      </c>
      <c r="D573" s="5">
        <f t="shared" si="24"/>
        <v>29344</v>
      </c>
      <c r="E573" s="6">
        <v>43190</v>
      </c>
      <c r="F573" s="6">
        <f t="shared" si="25"/>
        <v>43280</v>
      </c>
      <c r="G573" s="6" t="str">
        <f>IF('BCT Template'!R572&gt;F573,"Yes","No")</f>
        <v>No</v>
      </c>
      <c r="H573" s="5" t="s">
        <v>178</v>
      </c>
      <c r="I573" s="5" t="s">
        <v>179</v>
      </c>
      <c r="J573" s="5" t="s">
        <v>35</v>
      </c>
      <c r="K573" s="5" t="s">
        <v>180</v>
      </c>
      <c r="L573" s="7" t="s">
        <v>164</v>
      </c>
      <c r="M573" t="str">
        <f t="shared" si="26"/>
        <v>Yes</v>
      </c>
    </row>
    <row r="574" spans="1:13" ht="15" thickBot="1" x14ac:dyDescent="0.4">
      <c r="A574" s="5" t="s">
        <v>175</v>
      </c>
      <c r="B574" s="5" t="s">
        <v>176</v>
      </c>
      <c r="C574" s="5" t="s">
        <v>770</v>
      </c>
      <c r="D574" s="5">
        <f t="shared" si="24"/>
        <v>31365</v>
      </c>
      <c r="E574" s="6">
        <v>44286</v>
      </c>
      <c r="F574" s="6">
        <f t="shared" si="25"/>
        <v>44376</v>
      </c>
      <c r="G574" s="6" t="str">
        <f>IF('BCT Template'!R573&gt;F574,"Yes","No")</f>
        <v>No</v>
      </c>
      <c r="H574" s="5" t="s">
        <v>178</v>
      </c>
      <c r="I574" s="5" t="s">
        <v>179</v>
      </c>
      <c r="J574" s="5" t="s">
        <v>35</v>
      </c>
      <c r="K574" s="5" t="s">
        <v>180</v>
      </c>
      <c r="L574" s="7" t="s">
        <v>164</v>
      </c>
      <c r="M574" t="str">
        <f t="shared" si="26"/>
        <v>Yes</v>
      </c>
    </row>
    <row r="575" spans="1:13" ht="15" thickBot="1" x14ac:dyDescent="0.4">
      <c r="A575" s="5" t="s">
        <v>175</v>
      </c>
      <c r="B575" s="5" t="s">
        <v>176</v>
      </c>
      <c r="C575" s="5" t="s">
        <v>771</v>
      </c>
      <c r="D575" s="5">
        <f t="shared" si="24"/>
        <v>21991</v>
      </c>
      <c r="E575" s="6">
        <v>44104</v>
      </c>
      <c r="F575" s="6">
        <f t="shared" si="25"/>
        <v>44194</v>
      </c>
      <c r="G575" s="6" t="str">
        <f>IF('BCT Template'!R574&gt;F575,"Yes","No")</f>
        <v>No</v>
      </c>
      <c r="H575" s="5" t="s">
        <v>178</v>
      </c>
      <c r="I575" s="5" t="s">
        <v>179</v>
      </c>
      <c r="J575" s="5" t="s">
        <v>35</v>
      </c>
      <c r="K575" s="5" t="s">
        <v>180</v>
      </c>
      <c r="L575" s="7" t="s">
        <v>164</v>
      </c>
      <c r="M575" t="str">
        <f t="shared" si="26"/>
        <v>Yes</v>
      </c>
    </row>
    <row r="576" spans="1:13" ht="15" thickBot="1" x14ac:dyDescent="0.4">
      <c r="A576" s="5" t="s">
        <v>175</v>
      </c>
      <c r="B576" s="5" t="s">
        <v>176</v>
      </c>
      <c r="C576" s="5" t="s">
        <v>772</v>
      </c>
      <c r="D576" s="5">
        <f t="shared" si="24"/>
        <v>23690</v>
      </c>
      <c r="E576" s="6">
        <v>44012</v>
      </c>
      <c r="F576" s="6">
        <f t="shared" si="25"/>
        <v>44102</v>
      </c>
      <c r="G576" s="6" t="str">
        <f>IF('BCT Template'!R575&gt;F576,"Yes","No")</f>
        <v>No</v>
      </c>
      <c r="H576" s="5" t="s">
        <v>178</v>
      </c>
      <c r="I576" s="5" t="s">
        <v>179</v>
      </c>
      <c r="J576" s="5" t="s">
        <v>35</v>
      </c>
      <c r="K576" s="5" t="s">
        <v>180</v>
      </c>
      <c r="L576" s="7" t="s">
        <v>164</v>
      </c>
      <c r="M576" t="str">
        <f t="shared" si="26"/>
        <v>Yes</v>
      </c>
    </row>
    <row r="577" spans="1:13" ht="15" thickBot="1" x14ac:dyDescent="0.4">
      <c r="A577" s="5" t="s">
        <v>175</v>
      </c>
      <c r="B577" s="5" t="s">
        <v>176</v>
      </c>
      <c r="C577" s="5" t="s">
        <v>773</v>
      </c>
      <c r="D577" s="5">
        <f t="shared" si="24"/>
        <v>57942</v>
      </c>
      <c r="E577" s="6">
        <v>43789</v>
      </c>
      <c r="F577" s="6">
        <f t="shared" si="25"/>
        <v>43879</v>
      </c>
      <c r="G577" s="6" t="str">
        <f>IF('BCT Template'!R576&gt;F577,"Yes","No")</f>
        <v>No</v>
      </c>
      <c r="H577" s="5" t="s">
        <v>189</v>
      </c>
      <c r="I577" s="5" t="s">
        <v>190</v>
      </c>
      <c r="J577" s="5" t="s">
        <v>184</v>
      </c>
      <c r="K577" s="5" t="s">
        <v>185</v>
      </c>
      <c r="L577" s="7" t="s">
        <v>164</v>
      </c>
      <c r="M577" t="str">
        <f t="shared" si="26"/>
        <v>No</v>
      </c>
    </row>
    <row r="578" spans="1:13" ht="15" thickBot="1" x14ac:dyDescent="0.4">
      <c r="A578" s="5" t="s">
        <v>175</v>
      </c>
      <c r="B578" s="5" t="s">
        <v>176</v>
      </c>
      <c r="C578" s="5" t="s">
        <v>774</v>
      </c>
      <c r="D578" s="5">
        <f t="shared" si="24"/>
        <v>31004</v>
      </c>
      <c r="E578" s="6">
        <v>43921</v>
      </c>
      <c r="F578" s="6">
        <f t="shared" si="25"/>
        <v>44011</v>
      </c>
      <c r="G578" s="6" t="str">
        <f>IF('BCT Template'!R577&gt;F578,"Yes","No")</f>
        <v>No</v>
      </c>
      <c r="H578" s="5" t="s">
        <v>178</v>
      </c>
      <c r="I578" s="5" t="s">
        <v>179</v>
      </c>
      <c r="J578" s="5" t="s">
        <v>35</v>
      </c>
      <c r="K578" s="5" t="s">
        <v>180</v>
      </c>
      <c r="L578" s="7" t="s">
        <v>164</v>
      </c>
      <c r="M578" t="str">
        <f t="shared" si="26"/>
        <v>Yes</v>
      </c>
    </row>
    <row r="579" spans="1:13" ht="15" thickBot="1" x14ac:dyDescent="0.4">
      <c r="A579" s="5" t="s">
        <v>175</v>
      </c>
      <c r="B579" s="5" t="s">
        <v>176</v>
      </c>
      <c r="C579" s="5" t="s">
        <v>775</v>
      </c>
      <c r="D579" s="5">
        <f t="shared" ref="D579:D642" si="27">C579*1</f>
        <v>78170</v>
      </c>
      <c r="E579" s="6">
        <v>44165</v>
      </c>
      <c r="F579" s="6">
        <f t="shared" ref="F579:F642" si="28">E579+90</f>
        <v>44255</v>
      </c>
      <c r="G579" s="6" t="str">
        <f>IF('BCT Template'!R578&gt;F579,"Yes","No")</f>
        <v>No</v>
      </c>
      <c r="H579" s="5" t="s">
        <v>189</v>
      </c>
      <c r="I579" s="5" t="s">
        <v>190</v>
      </c>
      <c r="J579" s="5" t="s">
        <v>184</v>
      </c>
      <c r="K579" s="5" t="s">
        <v>185</v>
      </c>
      <c r="L579" s="7" t="s">
        <v>164</v>
      </c>
      <c r="M579" t="str">
        <f t="shared" ref="M579:M642" si="29">IF(J579=" ","Yes",IF(J579="3","Yes","No"))</f>
        <v>No</v>
      </c>
    </row>
    <row r="580" spans="1:13" ht="15" thickBot="1" x14ac:dyDescent="0.4">
      <c r="A580" s="5" t="s">
        <v>175</v>
      </c>
      <c r="B580" s="5" t="s">
        <v>176</v>
      </c>
      <c r="C580" s="5" t="s">
        <v>776</v>
      </c>
      <c r="D580" s="5">
        <f t="shared" si="27"/>
        <v>59602</v>
      </c>
      <c r="E580" s="6">
        <v>44196</v>
      </c>
      <c r="F580" s="6">
        <f t="shared" si="28"/>
        <v>44286</v>
      </c>
      <c r="G580" s="6" t="str">
        <f>IF('BCT Template'!R579&gt;F580,"Yes","No")</f>
        <v>No</v>
      </c>
      <c r="H580" s="5" t="s">
        <v>182</v>
      </c>
      <c r="I580" s="5" t="s">
        <v>183</v>
      </c>
      <c r="J580" s="5" t="s">
        <v>184</v>
      </c>
      <c r="K580" s="5" t="s">
        <v>185</v>
      </c>
      <c r="L580" s="7" t="s">
        <v>164</v>
      </c>
      <c r="M580" t="str">
        <f t="shared" si="29"/>
        <v>No</v>
      </c>
    </row>
    <row r="581" spans="1:13" ht="15" thickBot="1" x14ac:dyDescent="0.4">
      <c r="A581" s="5" t="s">
        <v>175</v>
      </c>
      <c r="B581" s="5" t="s">
        <v>176</v>
      </c>
      <c r="C581" s="5" t="s">
        <v>777</v>
      </c>
      <c r="D581" s="5">
        <f t="shared" si="27"/>
        <v>79426</v>
      </c>
      <c r="E581" s="6">
        <v>44043</v>
      </c>
      <c r="F581" s="6">
        <f t="shared" si="28"/>
        <v>44133</v>
      </c>
      <c r="G581" s="6" t="str">
        <f>IF('BCT Template'!R580&gt;F581,"Yes","No")</f>
        <v>No</v>
      </c>
      <c r="H581" s="5" t="s">
        <v>189</v>
      </c>
      <c r="I581" s="5" t="s">
        <v>190</v>
      </c>
      <c r="J581" s="5" t="s">
        <v>200</v>
      </c>
      <c r="K581" s="5" t="s">
        <v>201</v>
      </c>
      <c r="L581" s="7" t="s">
        <v>164</v>
      </c>
      <c r="M581" t="str">
        <f t="shared" si="29"/>
        <v>Yes</v>
      </c>
    </row>
    <row r="582" spans="1:13" ht="15" thickBot="1" x14ac:dyDescent="0.4">
      <c r="A582" s="5" t="s">
        <v>175</v>
      </c>
      <c r="B582" s="5" t="s">
        <v>176</v>
      </c>
      <c r="C582" s="5" t="s">
        <v>778</v>
      </c>
      <c r="D582" s="5">
        <f t="shared" si="27"/>
        <v>22977</v>
      </c>
      <c r="E582" s="6">
        <v>43630</v>
      </c>
      <c r="F582" s="6">
        <f t="shared" si="28"/>
        <v>43720</v>
      </c>
      <c r="G582" s="6" t="str">
        <f>IF('BCT Template'!R581&gt;F582,"Yes","No")</f>
        <v>No</v>
      </c>
      <c r="H582" s="5" t="s">
        <v>178</v>
      </c>
      <c r="I582" s="5" t="s">
        <v>179</v>
      </c>
      <c r="J582" s="5" t="s">
        <v>35</v>
      </c>
      <c r="K582" s="5" t="s">
        <v>180</v>
      </c>
      <c r="L582" s="7" t="s">
        <v>164</v>
      </c>
      <c r="M582" t="str">
        <f t="shared" si="29"/>
        <v>Yes</v>
      </c>
    </row>
    <row r="583" spans="1:13" ht="15" thickBot="1" x14ac:dyDescent="0.4">
      <c r="A583" s="5" t="s">
        <v>175</v>
      </c>
      <c r="B583" s="5" t="s">
        <v>176</v>
      </c>
      <c r="C583" s="5" t="s">
        <v>779</v>
      </c>
      <c r="D583" s="5">
        <f t="shared" si="27"/>
        <v>22774</v>
      </c>
      <c r="E583" s="6">
        <v>44242</v>
      </c>
      <c r="F583" s="6">
        <f t="shared" si="28"/>
        <v>44332</v>
      </c>
      <c r="G583" s="6" t="str">
        <f>IF('BCT Template'!R582&gt;F583,"Yes","No")</f>
        <v>No</v>
      </c>
      <c r="H583" s="5" t="s">
        <v>178</v>
      </c>
      <c r="I583" s="5" t="s">
        <v>179</v>
      </c>
      <c r="J583" s="5" t="s">
        <v>35</v>
      </c>
      <c r="K583" s="5" t="s">
        <v>180</v>
      </c>
      <c r="L583" s="7" t="s">
        <v>164</v>
      </c>
      <c r="M583" t="str">
        <f t="shared" si="29"/>
        <v>Yes</v>
      </c>
    </row>
    <row r="584" spans="1:13" ht="15" thickBot="1" x14ac:dyDescent="0.4">
      <c r="A584" s="5" t="s">
        <v>175</v>
      </c>
      <c r="B584" s="5" t="s">
        <v>176</v>
      </c>
      <c r="C584" s="5" t="s">
        <v>780</v>
      </c>
      <c r="D584" s="5">
        <f t="shared" si="27"/>
        <v>29529</v>
      </c>
      <c r="E584" s="6">
        <v>43646</v>
      </c>
      <c r="F584" s="6">
        <f t="shared" si="28"/>
        <v>43736</v>
      </c>
      <c r="G584" s="6" t="str">
        <f>IF('BCT Template'!R583&gt;F584,"Yes","No")</f>
        <v>No</v>
      </c>
      <c r="H584" s="5" t="s">
        <v>178</v>
      </c>
      <c r="I584" s="5" t="s">
        <v>179</v>
      </c>
      <c r="J584" s="5" t="s">
        <v>35</v>
      </c>
      <c r="K584" s="5" t="s">
        <v>180</v>
      </c>
      <c r="L584" s="7" t="s">
        <v>164</v>
      </c>
      <c r="M584" t="str">
        <f t="shared" si="29"/>
        <v>Yes</v>
      </c>
    </row>
    <row r="585" spans="1:13" ht="15" thickBot="1" x14ac:dyDescent="0.4">
      <c r="A585" s="5" t="s">
        <v>175</v>
      </c>
      <c r="B585" s="5" t="s">
        <v>176</v>
      </c>
      <c r="C585" s="5" t="s">
        <v>781</v>
      </c>
      <c r="D585" s="5">
        <f t="shared" si="27"/>
        <v>31134</v>
      </c>
      <c r="E585" s="6">
        <v>44286</v>
      </c>
      <c r="F585" s="6">
        <f t="shared" si="28"/>
        <v>44376</v>
      </c>
      <c r="G585" s="6" t="str">
        <f>IF('BCT Template'!R584&gt;F585,"Yes","No")</f>
        <v>No</v>
      </c>
      <c r="H585" s="5" t="s">
        <v>178</v>
      </c>
      <c r="I585" s="5" t="s">
        <v>179</v>
      </c>
      <c r="J585" s="5" t="s">
        <v>35</v>
      </c>
      <c r="K585" s="5" t="s">
        <v>180</v>
      </c>
      <c r="L585" s="7" t="s">
        <v>164</v>
      </c>
      <c r="M585" t="str">
        <f t="shared" si="29"/>
        <v>Yes</v>
      </c>
    </row>
    <row r="586" spans="1:13" ht="15" thickBot="1" x14ac:dyDescent="0.4">
      <c r="A586" s="5" t="s">
        <v>175</v>
      </c>
      <c r="B586" s="5" t="s">
        <v>176</v>
      </c>
      <c r="C586" s="5" t="s">
        <v>782</v>
      </c>
      <c r="D586" s="5">
        <f t="shared" si="27"/>
        <v>80347</v>
      </c>
      <c r="E586" s="6">
        <v>42216</v>
      </c>
      <c r="F586" s="6">
        <f t="shared" si="28"/>
        <v>42306</v>
      </c>
      <c r="G586" s="6" t="str">
        <f>IF('BCT Template'!R585&gt;F586,"Yes","No")</f>
        <v>No</v>
      </c>
      <c r="H586" s="5" t="s">
        <v>182</v>
      </c>
      <c r="I586" s="5" t="s">
        <v>183</v>
      </c>
      <c r="J586" s="5" t="s">
        <v>200</v>
      </c>
      <c r="K586" s="5" t="s">
        <v>201</v>
      </c>
      <c r="L586" s="7" t="s">
        <v>164</v>
      </c>
      <c r="M586" t="str">
        <f t="shared" si="29"/>
        <v>Yes</v>
      </c>
    </row>
    <row r="587" spans="1:13" ht="15" thickBot="1" x14ac:dyDescent="0.4">
      <c r="A587" s="5" t="s">
        <v>175</v>
      </c>
      <c r="B587" s="5" t="s">
        <v>176</v>
      </c>
      <c r="C587" s="5" t="s">
        <v>783</v>
      </c>
      <c r="D587" s="5">
        <f t="shared" si="27"/>
        <v>57796</v>
      </c>
      <c r="E587" s="6">
        <v>43405</v>
      </c>
      <c r="F587" s="6">
        <f t="shared" si="28"/>
        <v>43495</v>
      </c>
      <c r="G587" s="6" t="str">
        <f>IF('BCT Template'!R586&gt;F587,"Yes","No")</f>
        <v>No</v>
      </c>
      <c r="H587" s="5" t="s">
        <v>189</v>
      </c>
      <c r="I587" s="5" t="s">
        <v>190</v>
      </c>
      <c r="J587" s="5" t="s">
        <v>184</v>
      </c>
      <c r="K587" s="5" t="s">
        <v>185</v>
      </c>
      <c r="L587" s="7" t="s">
        <v>164</v>
      </c>
      <c r="M587" t="str">
        <f t="shared" si="29"/>
        <v>No</v>
      </c>
    </row>
    <row r="588" spans="1:13" ht="15" thickBot="1" x14ac:dyDescent="0.4">
      <c r="A588" s="5" t="s">
        <v>175</v>
      </c>
      <c r="B588" s="5" t="s">
        <v>176</v>
      </c>
      <c r="C588" s="5" t="s">
        <v>784</v>
      </c>
      <c r="D588" s="5">
        <f t="shared" si="27"/>
        <v>30113</v>
      </c>
      <c r="E588" s="6">
        <v>42916</v>
      </c>
      <c r="F588" s="6">
        <f t="shared" si="28"/>
        <v>43006</v>
      </c>
      <c r="G588" s="6" t="str">
        <f>IF('BCT Template'!R587&gt;F588,"Yes","No")</f>
        <v>No</v>
      </c>
      <c r="H588" s="5" t="s">
        <v>178</v>
      </c>
      <c r="I588" s="5" t="s">
        <v>179</v>
      </c>
      <c r="J588" s="5" t="s">
        <v>35</v>
      </c>
      <c r="K588" s="5" t="s">
        <v>180</v>
      </c>
      <c r="L588" s="7" t="s">
        <v>164</v>
      </c>
      <c r="M588" t="str">
        <f t="shared" si="29"/>
        <v>Yes</v>
      </c>
    </row>
    <row r="589" spans="1:13" ht="15" thickBot="1" x14ac:dyDescent="0.4">
      <c r="A589" s="5" t="s">
        <v>175</v>
      </c>
      <c r="B589" s="5" t="s">
        <v>176</v>
      </c>
      <c r="C589" s="5" t="s">
        <v>785</v>
      </c>
      <c r="D589" s="5">
        <f t="shared" si="27"/>
        <v>23527</v>
      </c>
      <c r="E589" s="6">
        <v>39263</v>
      </c>
      <c r="F589" s="6">
        <f t="shared" si="28"/>
        <v>39353</v>
      </c>
      <c r="G589" s="6" t="str">
        <f>IF('BCT Template'!R588&gt;F589,"Yes","No")</f>
        <v>No</v>
      </c>
      <c r="H589" s="5" t="s">
        <v>178</v>
      </c>
      <c r="I589" s="5" t="s">
        <v>179</v>
      </c>
      <c r="J589" s="5" t="s">
        <v>35</v>
      </c>
      <c r="K589" s="5" t="s">
        <v>180</v>
      </c>
      <c r="L589" s="7" t="s">
        <v>164</v>
      </c>
      <c r="M589" t="str">
        <f t="shared" si="29"/>
        <v>Yes</v>
      </c>
    </row>
    <row r="590" spans="1:13" ht="15" thickBot="1" x14ac:dyDescent="0.4">
      <c r="A590" s="5" t="s">
        <v>175</v>
      </c>
      <c r="B590" s="5" t="s">
        <v>176</v>
      </c>
      <c r="C590" s="5" t="s">
        <v>786</v>
      </c>
      <c r="D590" s="5">
        <f t="shared" si="27"/>
        <v>58226</v>
      </c>
      <c r="E590" s="6">
        <v>43971</v>
      </c>
      <c r="F590" s="6">
        <f t="shared" si="28"/>
        <v>44061</v>
      </c>
      <c r="G590" s="6" t="str">
        <f>IF('BCT Template'!R589&gt;F590,"Yes","No")</f>
        <v>No</v>
      </c>
      <c r="H590" s="5" t="s">
        <v>182</v>
      </c>
      <c r="I590" s="5" t="s">
        <v>183</v>
      </c>
      <c r="J590" s="5" t="s">
        <v>184</v>
      </c>
      <c r="K590" s="5" t="s">
        <v>185</v>
      </c>
      <c r="L590" s="7" t="s">
        <v>164</v>
      </c>
      <c r="M590" t="str">
        <f t="shared" si="29"/>
        <v>No</v>
      </c>
    </row>
    <row r="591" spans="1:13" ht="15" thickBot="1" x14ac:dyDescent="0.4">
      <c r="A591" s="5" t="s">
        <v>175</v>
      </c>
      <c r="B591" s="5" t="s">
        <v>176</v>
      </c>
      <c r="C591" s="5" t="s">
        <v>787</v>
      </c>
      <c r="D591" s="5">
        <f t="shared" si="27"/>
        <v>30652</v>
      </c>
      <c r="E591" s="6">
        <v>44043</v>
      </c>
      <c r="F591" s="6">
        <f t="shared" si="28"/>
        <v>44133</v>
      </c>
      <c r="G591" s="6" t="str">
        <f>IF('BCT Template'!R590&gt;F591,"Yes","No")</f>
        <v>No</v>
      </c>
      <c r="H591" s="5" t="s">
        <v>178</v>
      </c>
      <c r="I591" s="5" t="s">
        <v>179</v>
      </c>
      <c r="J591" s="5" t="s">
        <v>35</v>
      </c>
      <c r="K591" s="5" t="s">
        <v>180</v>
      </c>
      <c r="L591" s="7" t="s">
        <v>164</v>
      </c>
      <c r="M591" t="str">
        <f t="shared" si="29"/>
        <v>Yes</v>
      </c>
    </row>
    <row r="592" spans="1:13" ht="15" thickBot="1" x14ac:dyDescent="0.4">
      <c r="A592" s="5" t="s">
        <v>175</v>
      </c>
      <c r="B592" s="5" t="s">
        <v>176</v>
      </c>
      <c r="C592" s="5" t="s">
        <v>788</v>
      </c>
      <c r="D592" s="5">
        <f t="shared" si="27"/>
        <v>81747</v>
      </c>
      <c r="E592" s="6">
        <v>44012</v>
      </c>
      <c r="F592" s="6">
        <f t="shared" si="28"/>
        <v>44102</v>
      </c>
      <c r="G592" s="6" t="str">
        <f>IF('BCT Template'!R591&gt;F592,"Yes","No")</f>
        <v>No</v>
      </c>
      <c r="H592" s="5" t="s">
        <v>182</v>
      </c>
      <c r="I592" s="5" t="s">
        <v>183</v>
      </c>
      <c r="J592" s="5" t="s">
        <v>184</v>
      </c>
      <c r="K592" s="5" t="s">
        <v>185</v>
      </c>
      <c r="L592" s="7" t="s">
        <v>164</v>
      </c>
      <c r="M592" t="str">
        <f t="shared" si="29"/>
        <v>No</v>
      </c>
    </row>
    <row r="593" spans="1:13" ht="15" thickBot="1" x14ac:dyDescent="0.4">
      <c r="A593" s="5" t="s">
        <v>175</v>
      </c>
      <c r="B593" s="5" t="s">
        <v>176</v>
      </c>
      <c r="C593" s="5" t="s">
        <v>789</v>
      </c>
      <c r="D593" s="5">
        <f t="shared" si="27"/>
        <v>79745</v>
      </c>
      <c r="E593" s="6">
        <v>44074</v>
      </c>
      <c r="F593" s="6">
        <f t="shared" si="28"/>
        <v>44164</v>
      </c>
      <c r="G593" s="6" t="str">
        <f>IF('BCT Template'!R592&gt;F593,"Yes","No")</f>
        <v>No</v>
      </c>
      <c r="H593" s="5" t="s">
        <v>182</v>
      </c>
      <c r="I593" s="5" t="s">
        <v>183</v>
      </c>
      <c r="J593" s="5" t="s">
        <v>200</v>
      </c>
      <c r="K593" s="5" t="s">
        <v>201</v>
      </c>
      <c r="L593" s="7" t="s">
        <v>164</v>
      </c>
      <c r="M593" t="str">
        <f t="shared" si="29"/>
        <v>Yes</v>
      </c>
    </row>
    <row r="594" spans="1:13" ht="15" thickBot="1" x14ac:dyDescent="0.4">
      <c r="A594" s="5" t="s">
        <v>175</v>
      </c>
      <c r="B594" s="5" t="s">
        <v>176</v>
      </c>
      <c r="C594" s="5" t="s">
        <v>790</v>
      </c>
      <c r="D594" s="5">
        <f t="shared" si="27"/>
        <v>59085</v>
      </c>
      <c r="E594" s="6">
        <v>43769</v>
      </c>
      <c r="F594" s="6">
        <f t="shared" si="28"/>
        <v>43859</v>
      </c>
      <c r="G594" s="6" t="str">
        <f>IF('BCT Template'!R593&gt;F594,"Yes","No")</f>
        <v>No</v>
      </c>
      <c r="H594" s="5" t="s">
        <v>182</v>
      </c>
      <c r="I594" s="5" t="s">
        <v>183</v>
      </c>
      <c r="J594" s="5" t="s">
        <v>200</v>
      </c>
      <c r="K594" s="5" t="s">
        <v>201</v>
      </c>
      <c r="L594" s="7" t="s">
        <v>164</v>
      </c>
      <c r="M594" t="str">
        <f t="shared" si="29"/>
        <v>Yes</v>
      </c>
    </row>
    <row r="595" spans="1:13" ht="15" thickBot="1" x14ac:dyDescent="0.4">
      <c r="A595" s="5" t="s">
        <v>175</v>
      </c>
      <c r="B595" s="5" t="s">
        <v>176</v>
      </c>
      <c r="C595" s="5" t="s">
        <v>791</v>
      </c>
      <c r="D595" s="5">
        <f t="shared" si="27"/>
        <v>21846</v>
      </c>
      <c r="E595" s="6">
        <v>44104</v>
      </c>
      <c r="F595" s="6">
        <f t="shared" si="28"/>
        <v>44194</v>
      </c>
      <c r="G595" s="6" t="str">
        <f>IF('BCT Template'!R594&gt;F595,"Yes","No")</f>
        <v>No</v>
      </c>
      <c r="H595" s="5" t="s">
        <v>178</v>
      </c>
      <c r="I595" s="5" t="s">
        <v>179</v>
      </c>
      <c r="J595" s="5" t="s">
        <v>35</v>
      </c>
      <c r="K595" s="5" t="s">
        <v>180</v>
      </c>
      <c r="L595" s="7" t="s">
        <v>164</v>
      </c>
      <c r="M595" t="str">
        <f t="shared" si="29"/>
        <v>Yes</v>
      </c>
    </row>
    <row r="596" spans="1:13" ht="15" thickBot="1" x14ac:dyDescent="0.4">
      <c r="A596" s="5" t="s">
        <v>175</v>
      </c>
      <c r="B596" s="5" t="s">
        <v>176</v>
      </c>
      <c r="C596" s="5" t="s">
        <v>792</v>
      </c>
      <c r="D596" s="5">
        <f t="shared" si="27"/>
        <v>84964</v>
      </c>
      <c r="E596" s="6">
        <v>41186</v>
      </c>
      <c r="F596" s="6">
        <f t="shared" si="28"/>
        <v>41276</v>
      </c>
      <c r="G596" s="6" t="str">
        <f>IF('BCT Template'!R595&gt;F596,"Yes","No")</f>
        <v>No</v>
      </c>
      <c r="H596" s="5" t="s">
        <v>210</v>
      </c>
      <c r="I596" s="5" t="s">
        <v>211</v>
      </c>
      <c r="J596" s="5" t="s">
        <v>184</v>
      </c>
      <c r="K596" s="5" t="s">
        <v>185</v>
      </c>
      <c r="L596" s="7" t="s">
        <v>164</v>
      </c>
      <c r="M596" t="str">
        <f t="shared" si="29"/>
        <v>No</v>
      </c>
    </row>
    <row r="597" spans="1:13" ht="15" thickBot="1" x14ac:dyDescent="0.4">
      <c r="A597" s="5" t="s">
        <v>175</v>
      </c>
      <c r="B597" s="5" t="s">
        <v>176</v>
      </c>
      <c r="C597" s="5" t="s">
        <v>793</v>
      </c>
      <c r="D597" s="5">
        <f t="shared" si="27"/>
        <v>59383</v>
      </c>
      <c r="E597" s="6">
        <v>43800</v>
      </c>
      <c r="F597" s="6">
        <f t="shared" si="28"/>
        <v>43890</v>
      </c>
      <c r="G597" s="6" t="str">
        <f>IF('BCT Template'!R596&gt;F597,"Yes","No")</f>
        <v>No</v>
      </c>
      <c r="H597" s="5" t="s">
        <v>182</v>
      </c>
      <c r="I597" s="5" t="s">
        <v>183</v>
      </c>
      <c r="J597" s="5" t="s">
        <v>184</v>
      </c>
      <c r="K597" s="5" t="s">
        <v>185</v>
      </c>
      <c r="L597" s="7" t="s">
        <v>164</v>
      </c>
      <c r="M597" t="str">
        <f t="shared" si="29"/>
        <v>No</v>
      </c>
    </row>
    <row r="598" spans="1:13" ht="15" thickBot="1" x14ac:dyDescent="0.4">
      <c r="A598" s="5" t="s">
        <v>175</v>
      </c>
      <c r="B598" s="5" t="s">
        <v>176</v>
      </c>
      <c r="C598" s="5" t="s">
        <v>794</v>
      </c>
      <c r="D598" s="5">
        <f t="shared" si="27"/>
        <v>22450</v>
      </c>
      <c r="E598" s="6">
        <v>44712</v>
      </c>
      <c r="F598" s="6">
        <f t="shared" si="28"/>
        <v>44802</v>
      </c>
      <c r="G598" s="6" t="str">
        <f>IF('BCT Template'!R597&gt;F598,"Yes","No")</f>
        <v>No</v>
      </c>
      <c r="H598" s="5" t="s">
        <v>178</v>
      </c>
      <c r="I598" s="5" t="s">
        <v>179</v>
      </c>
      <c r="J598" s="5" t="s">
        <v>35</v>
      </c>
      <c r="K598" s="5" t="s">
        <v>180</v>
      </c>
      <c r="L598" s="7" t="s">
        <v>164</v>
      </c>
      <c r="M598" t="str">
        <f t="shared" si="29"/>
        <v>Yes</v>
      </c>
    </row>
    <row r="599" spans="1:13" ht="15" thickBot="1" x14ac:dyDescent="0.4">
      <c r="A599" s="5" t="s">
        <v>175</v>
      </c>
      <c r="B599" s="5" t="s">
        <v>176</v>
      </c>
      <c r="C599" s="5" t="s">
        <v>795</v>
      </c>
      <c r="D599" s="5">
        <f t="shared" si="27"/>
        <v>81125</v>
      </c>
      <c r="E599" s="6">
        <v>43190</v>
      </c>
      <c r="F599" s="6">
        <f t="shared" si="28"/>
        <v>43280</v>
      </c>
      <c r="G599" s="6" t="str">
        <f>IF('BCT Template'!R598&gt;F599,"Yes","No")</f>
        <v>No</v>
      </c>
      <c r="H599" s="5" t="s">
        <v>182</v>
      </c>
      <c r="I599" s="5" t="s">
        <v>183</v>
      </c>
      <c r="J599" s="5" t="s">
        <v>184</v>
      </c>
      <c r="K599" s="5" t="s">
        <v>185</v>
      </c>
      <c r="L599" s="7" t="s">
        <v>164</v>
      </c>
      <c r="M599" t="str">
        <f t="shared" si="29"/>
        <v>No</v>
      </c>
    </row>
    <row r="600" spans="1:13" ht="15" thickBot="1" x14ac:dyDescent="0.4">
      <c r="A600" s="5" t="s">
        <v>175</v>
      </c>
      <c r="B600" s="5" t="s">
        <v>176</v>
      </c>
      <c r="C600" s="5" t="s">
        <v>796</v>
      </c>
      <c r="D600" s="5">
        <f t="shared" si="27"/>
        <v>59763</v>
      </c>
      <c r="E600" s="6">
        <v>44377</v>
      </c>
      <c r="F600" s="6">
        <f t="shared" si="28"/>
        <v>44467</v>
      </c>
      <c r="G600" s="6" t="str">
        <f>IF('BCT Template'!R599&gt;F600,"Yes","No")</f>
        <v>No</v>
      </c>
      <c r="H600" s="5" t="s">
        <v>182</v>
      </c>
      <c r="I600" s="5" t="s">
        <v>183</v>
      </c>
      <c r="J600" s="5" t="s">
        <v>184</v>
      </c>
      <c r="K600" s="5" t="s">
        <v>185</v>
      </c>
      <c r="L600" s="7" t="s">
        <v>164</v>
      </c>
      <c r="M600" t="str">
        <f t="shared" si="29"/>
        <v>No</v>
      </c>
    </row>
    <row r="601" spans="1:13" ht="15" thickBot="1" x14ac:dyDescent="0.4">
      <c r="A601" s="5" t="s">
        <v>175</v>
      </c>
      <c r="B601" s="5" t="s">
        <v>176</v>
      </c>
      <c r="C601" s="5" t="s">
        <v>797</v>
      </c>
      <c r="D601" s="5">
        <f t="shared" si="27"/>
        <v>57264</v>
      </c>
      <c r="E601" s="6">
        <v>42644</v>
      </c>
      <c r="F601" s="6">
        <f t="shared" si="28"/>
        <v>42734</v>
      </c>
      <c r="G601" s="6" t="str">
        <f>IF('BCT Template'!R600&gt;F601,"Yes","No")</f>
        <v>No</v>
      </c>
      <c r="H601" s="5" t="s">
        <v>189</v>
      </c>
      <c r="I601" s="5" t="s">
        <v>190</v>
      </c>
      <c r="J601" s="5" t="s">
        <v>184</v>
      </c>
      <c r="K601" s="5" t="s">
        <v>185</v>
      </c>
      <c r="L601" s="7" t="s">
        <v>164</v>
      </c>
      <c r="M601" t="str">
        <f t="shared" si="29"/>
        <v>No</v>
      </c>
    </row>
    <row r="602" spans="1:13" ht="15" thickBot="1" x14ac:dyDescent="0.4">
      <c r="A602" s="5" t="s">
        <v>175</v>
      </c>
      <c r="B602" s="5" t="s">
        <v>176</v>
      </c>
      <c r="C602" s="5" t="s">
        <v>798</v>
      </c>
      <c r="D602" s="5">
        <f t="shared" si="27"/>
        <v>80526</v>
      </c>
      <c r="E602" s="6">
        <v>43538</v>
      </c>
      <c r="F602" s="6">
        <f t="shared" si="28"/>
        <v>43628</v>
      </c>
      <c r="G602" s="6" t="str">
        <f>IF('BCT Template'!R601&gt;F602,"Yes","No")</f>
        <v>No</v>
      </c>
      <c r="H602" s="5" t="s">
        <v>182</v>
      </c>
      <c r="I602" s="5" t="s">
        <v>183</v>
      </c>
      <c r="J602" s="5" t="s">
        <v>200</v>
      </c>
      <c r="K602" s="5" t="s">
        <v>201</v>
      </c>
      <c r="L602" s="7" t="s">
        <v>164</v>
      </c>
      <c r="M602" t="str">
        <f t="shared" si="29"/>
        <v>Yes</v>
      </c>
    </row>
    <row r="603" spans="1:13" ht="15" thickBot="1" x14ac:dyDescent="0.4">
      <c r="A603" s="5" t="s">
        <v>175</v>
      </c>
      <c r="B603" s="5" t="s">
        <v>176</v>
      </c>
      <c r="C603" s="5" t="s">
        <v>799</v>
      </c>
      <c r="D603" s="5">
        <f t="shared" si="27"/>
        <v>82527</v>
      </c>
      <c r="E603" s="6">
        <v>43880</v>
      </c>
      <c r="F603" s="6">
        <f t="shared" si="28"/>
        <v>43970</v>
      </c>
      <c r="G603" s="6" t="str">
        <f>IF('BCT Template'!R602&gt;F603,"Yes","No")</f>
        <v>No</v>
      </c>
      <c r="H603" s="5" t="s">
        <v>210</v>
      </c>
      <c r="I603" s="5" t="s">
        <v>211</v>
      </c>
      <c r="J603" s="5" t="s">
        <v>184</v>
      </c>
      <c r="K603" s="5" t="s">
        <v>185</v>
      </c>
      <c r="L603" s="7" t="s">
        <v>164</v>
      </c>
      <c r="M603" t="str">
        <f t="shared" si="29"/>
        <v>No</v>
      </c>
    </row>
    <row r="604" spans="1:13" ht="15" thickBot="1" x14ac:dyDescent="0.4">
      <c r="A604" s="5" t="s">
        <v>175</v>
      </c>
      <c r="B604" s="5" t="s">
        <v>176</v>
      </c>
      <c r="C604" s="5" t="s">
        <v>800</v>
      </c>
      <c r="D604" s="5">
        <f t="shared" si="27"/>
        <v>59058</v>
      </c>
      <c r="E604" s="6">
        <v>44377</v>
      </c>
      <c r="F604" s="6">
        <f t="shared" si="28"/>
        <v>44467</v>
      </c>
      <c r="G604" s="6" t="str">
        <f>IF('BCT Template'!R603&gt;F604,"Yes","No")</f>
        <v>No</v>
      </c>
      <c r="H604" s="5" t="s">
        <v>182</v>
      </c>
      <c r="I604" s="5" t="s">
        <v>183</v>
      </c>
      <c r="J604" s="5" t="s">
        <v>184</v>
      </c>
      <c r="K604" s="5" t="s">
        <v>185</v>
      </c>
      <c r="L604" s="7" t="s">
        <v>164</v>
      </c>
      <c r="M604" t="str">
        <f t="shared" si="29"/>
        <v>No</v>
      </c>
    </row>
    <row r="605" spans="1:13" ht="15" thickBot="1" x14ac:dyDescent="0.4">
      <c r="A605" s="5" t="s">
        <v>175</v>
      </c>
      <c r="B605" s="5" t="s">
        <v>176</v>
      </c>
      <c r="C605" s="5" t="s">
        <v>801</v>
      </c>
      <c r="D605" s="5">
        <f t="shared" si="27"/>
        <v>59287</v>
      </c>
      <c r="E605" s="6">
        <v>42400</v>
      </c>
      <c r="F605" s="6">
        <f t="shared" si="28"/>
        <v>42490</v>
      </c>
      <c r="G605" s="6" t="str">
        <f>IF('BCT Template'!R604&gt;F605,"Yes","No")</f>
        <v>No</v>
      </c>
      <c r="H605" s="5" t="s">
        <v>182</v>
      </c>
      <c r="I605" s="5" t="s">
        <v>183</v>
      </c>
      <c r="J605" s="5" t="s">
        <v>200</v>
      </c>
      <c r="K605" s="5" t="s">
        <v>201</v>
      </c>
      <c r="L605" s="7" t="s">
        <v>164</v>
      </c>
      <c r="M605" t="str">
        <f t="shared" si="29"/>
        <v>Yes</v>
      </c>
    </row>
    <row r="606" spans="1:13" ht="15" thickBot="1" x14ac:dyDescent="0.4">
      <c r="A606" s="5" t="s">
        <v>175</v>
      </c>
      <c r="B606" s="5" t="s">
        <v>176</v>
      </c>
      <c r="C606" s="5" t="s">
        <v>802</v>
      </c>
      <c r="D606" s="5">
        <f t="shared" si="27"/>
        <v>21251</v>
      </c>
      <c r="E606" s="6">
        <v>44440</v>
      </c>
      <c r="F606" s="6">
        <f t="shared" si="28"/>
        <v>44530</v>
      </c>
      <c r="G606" s="6" t="str">
        <f>IF('BCT Template'!R605&gt;F606,"Yes","No")</f>
        <v>No</v>
      </c>
      <c r="H606" s="5" t="s">
        <v>178</v>
      </c>
      <c r="I606" s="5" t="s">
        <v>179</v>
      </c>
      <c r="J606" s="5" t="s">
        <v>35</v>
      </c>
      <c r="K606" s="5" t="s">
        <v>180</v>
      </c>
      <c r="L606" s="7" t="s">
        <v>164</v>
      </c>
      <c r="M606" t="str">
        <f t="shared" si="29"/>
        <v>Yes</v>
      </c>
    </row>
    <row r="607" spans="1:13" ht="15" thickBot="1" x14ac:dyDescent="0.4">
      <c r="A607" s="5" t="s">
        <v>175</v>
      </c>
      <c r="B607" s="5" t="s">
        <v>176</v>
      </c>
      <c r="C607" s="5" t="s">
        <v>803</v>
      </c>
      <c r="D607" s="5">
        <f t="shared" si="27"/>
        <v>18083</v>
      </c>
      <c r="E607" s="6">
        <v>45838</v>
      </c>
      <c r="F607" s="6">
        <f t="shared" si="28"/>
        <v>45928</v>
      </c>
      <c r="G607" s="6" t="str">
        <f>IF('BCT Template'!R606&gt;F607,"Yes","No")</f>
        <v>No</v>
      </c>
      <c r="H607" s="5" t="s">
        <v>193</v>
      </c>
      <c r="I607" s="5" t="s">
        <v>194</v>
      </c>
      <c r="J607" s="5" t="s">
        <v>35</v>
      </c>
      <c r="K607" s="5" t="s">
        <v>180</v>
      </c>
      <c r="L607" s="7" t="s">
        <v>164</v>
      </c>
      <c r="M607" t="str">
        <f t="shared" si="29"/>
        <v>Yes</v>
      </c>
    </row>
    <row r="608" spans="1:13" ht="15" thickBot="1" x14ac:dyDescent="0.4">
      <c r="A608" s="5" t="s">
        <v>175</v>
      </c>
      <c r="B608" s="5" t="s">
        <v>176</v>
      </c>
      <c r="C608" s="5" t="s">
        <v>804</v>
      </c>
      <c r="D608" s="5">
        <f t="shared" si="27"/>
        <v>80410</v>
      </c>
      <c r="E608" s="6">
        <v>43190</v>
      </c>
      <c r="F608" s="6">
        <f t="shared" si="28"/>
        <v>43280</v>
      </c>
      <c r="G608" s="6" t="str">
        <f>IF('BCT Template'!R607&gt;F608,"Yes","No")</f>
        <v>No</v>
      </c>
      <c r="H608" s="5" t="s">
        <v>182</v>
      </c>
      <c r="I608" s="5" t="s">
        <v>183</v>
      </c>
      <c r="J608" s="5" t="s">
        <v>184</v>
      </c>
      <c r="K608" s="5" t="s">
        <v>185</v>
      </c>
      <c r="L608" s="7" t="s">
        <v>164</v>
      </c>
      <c r="M608" t="str">
        <f t="shared" si="29"/>
        <v>No</v>
      </c>
    </row>
    <row r="609" spans="1:13" ht="15" thickBot="1" x14ac:dyDescent="0.4">
      <c r="A609" s="5" t="s">
        <v>175</v>
      </c>
      <c r="B609" s="5" t="s">
        <v>176</v>
      </c>
      <c r="C609" s="5" t="s">
        <v>805</v>
      </c>
      <c r="D609" s="5">
        <f t="shared" si="27"/>
        <v>22929</v>
      </c>
      <c r="E609" s="6">
        <v>43343</v>
      </c>
      <c r="F609" s="6">
        <f t="shared" si="28"/>
        <v>43433</v>
      </c>
      <c r="G609" s="6" t="str">
        <f>IF('BCT Template'!R608&gt;F609,"Yes","No")</f>
        <v>No</v>
      </c>
      <c r="H609" s="5" t="s">
        <v>178</v>
      </c>
      <c r="I609" s="5" t="s">
        <v>179</v>
      </c>
      <c r="J609" s="5" t="s">
        <v>35</v>
      </c>
      <c r="K609" s="5" t="s">
        <v>180</v>
      </c>
      <c r="L609" s="7" t="s">
        <v>164</v>
      </c>
      <c r="M609" t="str">
        <f t="shared" si="29"/>
        <v>Yes</v>
      </c>
    </row>
    <row r="610" spans="1:13" ht="15" thickBot="1" x14ac:dyDescent="0.4">
      <c r="A610" s="5" t="s">
        <v>175</v>
      </c>
      <c r="B610" s="5" t="s">
        <v>176</v>
      </c>
      <c r="C610" s="5" t="s">
        <v>806</v>
      </c>
      <c r="D610" s="5">
        <f t="shared" si="27"/>
        <v>21869</v>
      </c>
      <c r="E610" s="6">
        <v>44012</v>
      </c>
      <c r="F610" s="6">
        <f t="shared" si="28"/>
        <v>44102</v>
      </c>
      <c r="G610" s="6" t="str">
        <f>IF('BCT Template'!R609&gt;F610,"Yes","No")</f>
        <v>No</v>
      </c>
      <c r="H610" s="5" t="s">
        <v>178</v>
      </c>
      <c r="I610" s="5" t="s">
        <v>179</v>
      </c>
      <c r="J610" s="5" t="s">
        <v>35</v>
      </c>
      <c r="K610" s="5" t="s">
        <v>180</v>
      </c>
      <c r="L610" s="7" t="s">
        <v>164</v>
      </c>
      <c r="M610" t="str">
        <f t="shared" si="29"/>
        <v>Yes</v>
      </c>
    </row>
    <row r="611" spans="1:13" ht="15" thickBot="1" x14ac:dyDescent="0.4">
      <c r="A611" s="5" t="s">
        <v>175</v>
      </c>
      <c r="B611" s="5" t="s">
        <v>176</v>
      </c>
      <c r="C611" s="5" t="s">
        <v>807</v>
      </c>
      <c r="D611" s="5">
        <f t="shared" si="27"/>
        <v>82334</v>
      </c>
      <c r="E611" s="6">
        <v>43986</v>
      </c>
      <c r="F611" s="6">
        <f t="shared" si="28"/>
        <v>44076</v>
      </c>
      <c r="G611" s="6" t="str">
        <f>IF('BCT Template'!R610&gt;F611,"Yes","No")</f>
        <v>No</v>
      </c>
      <c r="H611" s="5" t="s">
        <v>210</v>
      </c>
      <c r="I611" s="5" t="s">
        <v>211</v>
      </c>
      <c r="J611" s="5" t="s">
        <v>184</v>
      </c>
      <c r="K611" s="5" t="s">
        <v>185</v>
      </c>
      <c r="L611" s="7" t="s">
        <v>164</v>
      </c>
      <c r="M611" t="str">
        <f t="shared" si="29"/>
        <v>No</v>
      </c>
    </row>
    <row r="612" spans="1:13" ht="15" thickBot="1" x14ac:dyDescent="0.4">
      <c r="A612" s="5" t="s">
        <v>175</v>
      </c>
      <c r="B612" s="5" t="s">
        <v>176</v>
      </c>
      <c r="C612" s="5" t="s">
        <v>808</v>
      </c>
      <c r="D612" s="5">
        <f t="shared" si="27"/>
        <v>79026</v>
      </c>
      <c r="E612" s="6">
        <v>40025</v>
      </c>
      <c r="F612" s="6">
        <f t="shared" si="28"/>
        <v>40115</v>
      </c>
      <c r="G612" s="6" t="str">
        <f>IF('BCT Template'!R611&gt;F612,"Yes","No")</f>
        <v>No</v>
      </c>
      <c r="H612" s="5" t="s">
        <v>189</v>
      </c>
      <c r="I612" s="5" t="s">
        <v>190</v>
      </c>
      <c r="J612" s="5" t="s">
        <v>200</v>
      </c>
      <c r="K612" s="5" t="s">
        <v>201</v>
      </c>
      <c r="L612" s="7" t="s">
        <v>164</v>
      </c>
      <c r="M612" t="str">
        <f t="shared" si="29"/>
        <v>Yes</v>
      </c>
    </row>
    <row r="613" spans="1:13" ht="15" thickBot="1" x14ac:dyDescent="0.4">
      <c r="A613" s="5" t="s">
        <v>175</v>
      </c>
      <c r="B613" s="5" t="s">
        <v>176</v>
      </c>
      <c r="C613" s="5" t="s">
        <v>809</v>
      </c>
      <c r="D613" s="5">
        <f t="shared" si="27"/>
        <v>82595</v>
      </c>
      <c r="E613" s="6">
        <v>43892</v>
      </c>
      <c r="F613" s="6">
        <f t="shared" si="28"/>
        <v>43982</v>
      </c>
      <c r="G613" s="6" t="str">
        <f>IF('BCT Template'!R612&gt;F613,"Yes","No")</f>
        <v>No</v>
      </c>
      <c r="H613" s="5" t="s">
        <v>210</v>
      </c>
      <c r="I613" s="5" t="s">
        <v>211</v>
      </c>
      <c r="J613" s="5" t="s">
        <v>184</v>
      </c>
      <c r="K613" s="5" t="s">
        <v>185</v>
      </c>
      <c r="L613" s="7" t="s">
        <v>164</v>
      </c>
      <c r="M613" t="str">
        <f t="shared" si="29"/>
        <v>No</v>
      </c>
    </row>
    <row r="614" spans="1:13" ht="15" thickBot="1" x14ac:dyDescent="0.4">
      <c r="A614" s="5" t="s">
        <v>175</v>
      </c>
      <c r="B614" s="5" t="s">
        <v>176</v>
      </c>
      <c r="C614" s="5" t="s">
        <v>810</v>
      </c>
      <c r="D614" s="5">
        <f t="shared" si="27"/>
        <v>59356</v>
      </c>
      <c r="E614" s="6">
        <v>41851</v>
      </c>
      <c r="F614" s="6">
        <f t="shared" si="28"/>
        <v>41941</v>
      </c>
      <c r="G614" s="6" t="str">
        <f>IF('BCT Template'!R613&gt;F614,"Yes","No")</f>
        <v>No</v>
      </c>
      <c r="H614" s="5" t="s">
        <v>182</v>
      </c>
      <c r="I614" s="5" t="s">
        <v>183</v>
      </c>
      <c r="J614" s="5" t="s">
        <v>184</v>
      </c>
      <c r="K614" s="5" t="s">
        <v>185</v>
      </c>
      <c r="L614" s="7" t="s">
        <v>164</v>
      </c>
      <c r="M614" t="str">
        <f t="shared" si="29"/>
        <v>No</v>
      </c>
    </row>
    <row r="615" spans="1:13" ht="15" thickBot="1" x14ac:dyDescent="0.4">
      <c r="A615" s="5" t="s">
        <v>175</v>
      </c>
      <c r="B615" s="5" t="s">
        <v>176</v>
      </c>
      <c r="C615" s="5" t="s">
        <v>811</v>
      </c>
      <c r="D615" s="5">
        <f t="shared" si="27"/>
        <v>57499</v>
      </c>
      <c r="E615" s="6">
        <v>41973</v>
      </c>
      <c r="F615" s="6">
        <f t="shared" si="28"/>
        <v>42063</v>
      </c>
      <c r="G615" s="6" t="str">
        <f>IF('BCT Template'!R614&gt;F615,"Yes","No")</f>
        <v>No</v>
      </c>
      <c r="H615" s="5" t="s">
        <v>189</v>
      </c>
      <c r="I615" s="5" t="s">
        <v>190</v>
      </c>
      <c r="J615" s="5" t="s">
        <v>184</v>
      </c>
      <c r="K615" s="5" t="s">
        <v>185</v>
      </c>
      <c r="L615" s="7" t="s">
        <v>164</v>
      </c>
      <c r="M615" t="str">
        <f t="shared" si="29"/>
        <v>No</v>
      </c>
    </row>
    <row r="616" spans="1:13" ht="15" thickBot="1" x14ac:dyDescent="0.4">
      <c r="A616" s="5" t="s">
        <v>175</v>
      </c>
      <c r="B616" s="5" t="s">
        <v>176</v>
      </c>
      <c r="C616" s="5" t="s">
        <v>812</v>
      </c>
      <c r="D616" s="5">
        <f t="shared" si="27"/>
        <v>20624</v>
      </c>
      <c r="E616" s="6">
        <v>42124</v>
      </c>
      <c r="F616" s="6">
        <f t="shared" si="28"/>
        <v>42214</v>
      </c>
      <c r="G616" s="6" t="str">
        <f>IF('BCT Template'!R615&gt;F616,"Yes","No")</f>
        <v>No</v>
      </c>
      <c r="H616" s="5" t="s">
        <v>197</v>
      </c>
      <c r="I616" s="5" t="s">
        <v>198</v>
      </c>
      <c r="J616" s="5" t="s">
        <v>184</v>
      </c>
      <c r="K616" s="5" t="s">
        <v>185</v>
      </c>
      <c r="L616" s="7" t="s">
        <v>164</v>
      </c>
      <c r="M616" t="str">
        <f t="shared" si="29"/>
        <v>No</v>
      </c>
    </row>
    <row r="617" spans="1:13" ht="15" thickBot="1" x14ac:dyDescent="0.4">
      <c r="A617" s="5" t="s">
        <v>175</v>
      </c>
      <c r="B617" s="5" t="s">
        <v>176</v>
      </c>
      <c r="C617" s="5" t="s">
        <v>813</v>
      </c>
      <c r="D617" s="5">
        <f t="shared" si="27"/>
        <v>22529</v>
      </c>
      <c r="E617" s="6">
        <v>44074</v>
      </c>
      <c r="F617" s="6">
        <f t="shared" si="28"/>
        <v>44164</v>
      </c>
      <c r="G617" s="6" t="str">
        <f>IF('BCT Template'!R616&gt;F617,"Yes","No")</f>
        <v>No</v>
      </c>
      <c r="H617" s="5" t="s">
        <v>178</v>
      </c>
      <c r="I617" s="5" t="s">
        <v>179</v>
      </c>
      <c r="J617" s="5" t="s">
        <v>35</v>
      </c>
      <c r="K617" s="5" t="s">
        <v>180</v>
      </c>
      <c r="L617" s="7" t="s">
        <v>164</v>
      </c>
      <c r="M617" t="str">
        <f t="shared" si="29"/>
        <v>Yes</v>
      </c>
    </row>
    <row r="618" spans="1:13" ht="15" thickBot="1" x14ac:dyDescent="0.4">
      <c r="A618" s="5" t="s">
        <v>175</v>
      </c>
      <c r="B618" s="5" t="s">
        <v>176</v>
      </c>
      <c r="C618" s="5" t="s">
        <v>814</v>
      </c>
      <c r="D618" s="5">
        <f t="shared" si="27"/>
        <v>79847</v>
      </c>
      <c r="E618" s="6">
        <v>43982</v>
      </c>
      <c r="F618" s="6">
        <f t="shared" si="28"/>
        <v>44072</v>
      </c>
      <c r="G618" s="6" t="str">
        <f>IF('BCT Template'!R617&gt;F618,"Yes","No")</f>
        <v>No</v>
      </c>
      <c r="H618" s="5" t="s">
        <v>182</v>
      </c>
      <c r="I618" s="5" t="s">
        <v>183</v>
      </c>
      <c r="J618" s="5" t="s">
        <v>200</v>
      </c>
      <c r="K618" s="5" t="s">
        <v>201</v>
      </c>
      <c r="L618" s="7" t="s">
        <v>164</v>
      </c>
      <c r="M618" t="str">
        <f t="shared" si="29"/>
        <v>Yes</v>
      </c>
    </row>
    <row r="619" spans="1:13" ht="15" thickBot="1" x14ac:dyDescent="0.4">
      <c r="A619" s="5" t="s">
        <v>175</v>
      </c>
      <c r="B619" s="5" t="s">
        <v>176</v>
      </c>
      <c r="C619" s="5" t="s">
        <v>815</v>
      </c>
      <c r="D619" s="5">
        <f t="shared" si="27"/>
        <v>82381</v>
      </c>
      <c r="E619" s="6">
        <v>44217</v>
      </c>
      <c r="F619" s="6">
        <f t="shared" si="28"/>
        <v>44307</v>
      </c>
      <c r="G619" s="6" t="str">
        <f>IF('BCT Template'!R618&gt;F619,"Yes","No")</f>
        <v>No</v>
      </c>
      <c r="H619" s="5" t="s">
        <v>210</v>
      </c>
      <c r="I619" s="5" t="s">
        <v>211</v>
      </c>
      <c r="J619" s="5" t="s">
        <v>184</v>
      </c>
      <c r="K619" s="5" t="s">
        <v>185</v>
      </c>
      <c r="L619" s="7" t="s">
        <v>164</v>
      </c>
      <c r="M619" t="str">
        <f t="shared" si="29"/>
        <v>No</v>
      </c>
    </row>
    <row r="620" spans="1:13" ht="15" thickBot="1" x14ac:dyDescent="0.4">
      <c r="A620" s="5" t="s">
        <v>175</v>
      </c>
      <c r="B620" s="5" t="s">
        <v>176</v>
      </c>
      <c r="C620" s="5" t="s">
        <v>816</v>
      </c>
      <c r="D620" s="5">
        <f t="shared" si="27"/>
        <v>57951</v>
      </c>
      <c r="E620" s="6">
        <v>44255</v>
      </c>
      <c r="F620" s="6">
        <f t="shared" si="28"/>
        <v>44345</v>
      </c>
      <c r="G620" s="6" t="str">
        <f>IF('BCT Template'!R619&gt;F620,"Yes","No")</f>
        <v>No</v>
      </c>
      <c r="H620" s="5" t="s">
        <v>189</v>
      </c>
      <c r="I620" s="5" t="s">
        <v>190</v>
      </c>
      <c r="J620" s="5" t="s">
        <v>200</v>
      </c>
      <c r="K620" s="5" t="s">
        <v>201</v>
      </c>
      <c r="L620" s="7" t="s">
        <v>164</v>
      </c>
      <c r="M620" t="str">
        <f t="shared" si="29"/>
        <v>Yes</v>
      </c>
    </row>
    <row r="621" spans="1:13" ht="15" thickBot="1" x14ac:dyDescent="0.4">
      <c r="A621" s="5" t="s">
        <v>175</v>
      </c>
      <c r="B621" s="5" t="s">
        <v>176</v>
      </c>
      <c r="C621" s="5" t="s">
        <v>817</v>
      </c>
      <c r="D621" s="5">
        <f t="shared" si="27"/>
        <v>78412</v>
      </c>
      <c r="E621" s="6">
        <v>43592</v>
      </c>
      <c r="F621" s="6">
        <f t="shared" si="28"/>
        <v>43682</v>
      </c>
      <c r="G621" s="6" t="str">
        <f>IF('BCT Template'!R620&gt;F621,"Yes","No")</f>
        <v>No</v>
      </c>
      <c r="H621" s="5" t="s">
        <v>210</v>
      </c>
      <c r="I621" s="5" t="s">
        <v>211</v>
      </c>
      <c r="J621" s="5" t="s">
        <v>184</v>
      </c>
      <c r="K621" s="5" t="s">
        <v>185</v>
      </c>
      <c r="L621" s="7" t="s">
        <v>164</v>
      </c>
      <c r="M621" t="str">
        <f t="shared" si="29"/>
        <v>No</v>
      </c>
    </row>
    <row r="622" spans="1:13" ht="15" thickBot="1" x14ac:dyDescent="0.4">
      <c r="A622" s="5" t="s">
        <v>175</v>
      </c>
      <c r="B622" s="5" t="s">
        <v>176</v>
      </c>
      <c r="C622" s="5" t="s">
        <v>818</v>
      </c>
      <c r="D622" s="5">
        <f t="shared" si="27"/>
        <v>79662</v>
      </c>
      <c r="E622" s="6">
        <v>43830</v>
      </c>
      <c r="F622" s="6">
        <f t="shared" si="28"/>
        <v>43920</v>
      </c>
      <c r="G622" s="6" t="str">
        <f>IF('BCT Template'!R621&gt;F622,"Yes","No")</f>
        <v>No</v>
      </c>
      <c r="H622" s="5" t="s">
        <v>182</v>
      </c>
      <c r="I622" s="5" t="s">
        <v>183</v>
      </c>
      <c r="J622" s="5" t="s">
        <v>200</v>
      </c>
      <c r="K622" s="5" t="s">
        <v>201</v>
      </c>
      <c r="L622" s="7" t="s">
        <v>164</v>
      </c>
      <c r="M622" t="str">
        <f t="shared" si="29"/>
        <v>Yes</v>
      </c>
    </row>
    <row r="623" spans="1:13" ht="15" thickBot="1" x14ac:dyDescent="0.4">
      <c r="A623" s="5" t="s">
        <v>175</v>
      </c>
      <c r="B623" s="5" t="s">
        <v>176</v>
      </c>
      <c r="C623" s="5" t="s">
        <v>819</v>
      </c>
      <c r="D623" s="5">
        <f t="shared" si="27"/>
        <v>27003</v>
      </c>
      <c r="E623" s="6">
        <v>43889</v>
      </c>
      <c r="F623" s="6">
        <f t="shared" si="28"/>
        <v>43979</v>
      </c>
      <c r="G623" s="6" t="str">
        <f>IF('BCT Template'!R622&gt;F623,"Yes","No")</f>
        <v>No</v>
      </c>
      <c r="H623" s="5" t="s">
        <v>240</v>
      </c>
      <c r="I623" s="5" t="s">
        <v>241</v>
      </c>
      <c r="J623" s="5" t="s">
        <v>35</v>
      </c>
      <c r="K623" s="5" t="s">
        <v>180</v>
      </c>
      <c r="L623" s="7" t="s">
        <v>164</v>
      </c>
      <c r="M623" t="str">
        <f t="shared" si="29"/>
        <v>Yes</v>
      </c>
    </row>
    <row r="624" spans="1:13" ht="15" thickBot="1" x14ac:dyDescent="0.4">
      <c r="A624" s="5" t="s">
        <v>175</v>
      </c>
      <c r="B624" s="5" t="s">
        <v>176</v>
      </c>
      <c r="C624" s="5" t="s">
        <v>820</v>
      </c>
      <c r="D624" s="5">
        <f t="shared" si="27"/>
        <v>79993</v>
      </c>
      <c r="E624" s="6">
        <v>43524</v>
      </c>
      <c r="F624" s="6">
        <f t="shared" si="28"/>
        <v>43614</v>
      </c>
      <c r="G624" s="6" t="str">
        <f>IF('BCT Template'!R623&gt;F624,"Yes","No")</f>
        <v>No</v>
      </c>
      <c r="H624" s="5" t="s">
        <v>182</v>
      </c>
      <c r="I624" s="5" t="s">
        <v>183</v>
      </c>
      <c r="J624" s="5" t="s">
        <v>200</v>
      </c>
      <c r="K624" s="5" t="s">
        <v>201</v>
      </c>
      <c r="L624" s="7" t="s">
        <v>164</v>
      </c>
      <c r="M624" t="str">
        <f t="shared" si="29"/>
        <v>Yes</v>
      </c>
    </row>
    <row r="625" spans="1:13" ht="15" thickBot="1" x14ac:dyDescent="0.4">
      <c r="A625" s="5" t="s">
        <v>175</v>
      </c>
      <c r="B625" s="5" t="s">
        <v>176</v>
      </c>
      <c r="C625" s="5" t="s">
        <v>821</v>
      </c>
      <c r="D625" s="5">
        <f t="shared" si="27"/>
        <v>25141</v>
      </c>
      <c r="E625" s="6">
        <v>44185</v>
      </c>
      <c r="F625" s="6">
        <f t="shared" si="28"/>
        <v>44275</v>
      </c>
      <c r="G625" s="6" t="str">
        <f>IF('BCT Template'!R624&gt;F625,"Yes","No")</f>
        <v>No</v>
      </c>
      <c r="H625" s="5" t="s">
        <v>240</v>
      </c>
      <c r="I625" s="5" t="s">
        <v>241</v>
      </c>
      <c r="J625" s="5" t="s">
        <v>35</v>
      </c>
      <c r="K625" s="5" t="s">
        <v>180</v>
      </c>
      <c r="L625" s="7" t="s">
        <v>164</v>
      </c>
      <c r="M625" t="str">
        <f t="shared" si="29"/>
        <v>Yes</v>
      </c>
    </row>
    <row r="626" spans="1:13" ht="15" thickBot="1" x14ac:dyDescent="0.4">
      <c r="A626" s="5" t="s">
        <v>175</v>
      </c>
      <c r="B626" s="5" t="s">
        <v>176</v>
      </c>
      <c r="C626" s="5" t="s">
        <v>822</v>
      </c>
      <c r="D626" s="5">
        <f t="shared" si="27"/>
        <v>18437</v>
      </c>
      <c r="E626" s="6">
        <v>43434</v>
      </c>
      <c r="F626" s="6">
        <f t="shared" si="28"/>
        <v>43524</v>
      </c>
      <c r="G626" s="6" t="str">
        <f>IF('BCT Template'!R625&gt;F626,"Yes","No")</f>
        <v>No</v>
      </c>
      <c r="H626" s="5" t="s">
        <v>234</v>
      </c>
      <c r="I626" s="5" t="s">
        <v>235</v>
      </c>
      <c r="J626" s="5" t="s">
        <v>184</v>
      </c>
      <c r="K626" s="5" t="s">
        <v>185</v>
      </c>
      <c r="L626" s="7" t="s">
        <v>164</v>
      </c>
      <c r="M626" t="str">
        <f t="shared" si="29"/>
        <v>No</v>
      </c>
    </row>
    <row r="627" spans="1:13" ht="15" thickBot="1" x14ac:dyDescent="0.4">
      <c r="A627" s="5" t="s">
        <v>175</v>
      </c>
      <c r="B627" s="5" t="s">
        <v>176</v>
      </c>
      <c r="C627" s="5" t="s">
        <v>823</v>
      </c>
      <c r="D627" s="5">
        <f t="shared" si="27"/>
        <v>29627</v>
      </c>
      <c r="E627" s="6">
        <v>42490</v>
      </c>
      <c r="F627" s="6">
        <f t="shared" si="28"/>
        <v>42580</v>
      </c>
      <c r="G627" s="6" t="str">
        <f>IF('BCT Template'!R626&gt;F627,"Yes","No")</f>
        <v>No</v>
      </c>
      <c r="H627" s="5" t="s">
        <v>178</v>
      </c>
      <c r="I627" s="5" t="s">
        <v>179</v>
      </c>
      <c r="J627" s="5" t="s">
        <v>35</v>
      </c>
      <c r="K627" s="5" t="s">
        <v>180</v>
      </c>
      <c r="L627" s="7" t="s">
        <v>164</v>
      </c>
      <c r="M627" t="str">
        <f t="shared" si="29"/>
        <v>Yes</v>
      </c>
    </row>
    <row r="628" spans="1:13" ht="15" thickBot="1" x14ac:dyDescent="0.4">
      <c r="A628" s="5" t="s">
        <v>175</v>
      </c>
      <c r="B628" s="5" t="s">
        <v>176</v>
      </c>
      <c r="C628" s="5" t="s">
        <v>824</v>
      </c>
      <c r="D628" s="5">
        <f t="shared" si="27"/>
        <v>18610</v>
      </c>
      <c r="E628" s="6">
        <v>44012</v>
      </c>
      <c r="F628" s="6">
        <f t="shared" si="28"/>
        <v>44102</v>
      </c>
      <c r="G628" s="6" t="str">
        <f>IF('BCT Template'!R627&gt;F628,"Yes","No")</f>
        <v>No</v>
      </c>
      <c r="H628" s="5" t="s">
        <v>234</v>
      </c>
      <c r="I628" s="5" t="s">
        <v>235</v>
      </c>
      <c r="J628" s="5" t="s">
        <v>184</v>
      </c>
      <c r="K628" s="5" t="s">
        <v>185</v>
      </c>
      <c r="L628" s="7" t="s">
        <v>164</v>
      </c>
      <c r="M628" t="str">
        <f t="shared" si="29"/>
        <v>No</v>
      </c>
    </row>
    <row r="629" spans="1:13" ht="15" thickBot="1" x14ac:dyDescent="0.4">
      <c r="A629" s="5" t="s">
        <v>175</v>
      </c>
      <c r="B629" s="5" t="s">
        <v>176</v>
      </c>
      <c r="C629" s="5" t="s">
        <v>825</v>
      </c>
      <c r="D629" s="5">
        <f t="shared" si="27"/>
        <v>58838</v>
      </c>
      <c r="E629" s="6">
        <v>43951</v>
      </c>
      <c r="F629" s="6">
        <f t="shared" si="28"/>
        <v>44041</v>
      </c>
      <c r="G629" s="6" t="str">
        <f>IF('BCT Template'!R628&gt;F629,"Yes","No")</f>
        <v>No</v>
      </c>
      <c r="H629" s="5" t="s">
        <v>182</v>
      </c>
      <c r="I629" s="5" t="s">
        <v>183</v>
      </c>
      <c r="J629" s="5" t="s">
        <v>184</v>
      </c>
      <c r="K629" s="5" t="s">
        <v>185</v>
      </c>
      <c r="L629" s="7" t="s">
        <v>164</v>
      </c>
      <c r="M629" t="str">
        <f t="shared" si="29"/>
        <v>No</v>
      </c>
    </row>
    <row r="630" spans="1:13" ht="15" thickBot="1" x14ac:dyDescent="0.4">
      <c r="A630" s="5" t="s">
        <v>175</v>
      </c>
      <c r="B630" s="5" t="s">
        <v>176</v>
      </c>
      <c r="C630" s="5" t="s">
        <v>826</v>
      </c>
      <c r="D630" s="5">
        <f t="shared" si="27"/>
        <v>30839</v>
      </c>
      <c r="E630" s="6">
        <v>44043</v>
      </c>
      <c r="F630" s="6">
        <f t="shared" si="28"/>
        <v>44133</v>
      </c>
      <c r="G630" s="6" t="str">
        <f>IF('BCT Template'!R629&gt;F630,"Yes","No")</f>
        <v>No</v>
      </c>
      <c r="H630" s="5" t="s">
        <v>178</v>
      </c>
      <c r="I630" s="5" t="s">
        <v>179</v>
      </c>
      <c r="J630" s="5" t="s">
        <v>35</v>
      </c>
      <c r="K630" s="5" t="s">
        <v>180</v>
      </c>
      <c r="L630" s="7" t="s">
        <v>164</v>
      </c>
      <c r="M630" t="str">
        <f t="shared" si="29"/>
        <v>Yes</v>
      </c>
    </row>
    <row r="631" spans="1:13" ht="15" thickBot="1" x14ac:dyDescent="0.4">
      <c r="A631" s="5" t="s">
        <v>175</v>
      </c>
      <c r="B631" s="5" t="s">
        <v>176</v>
      </c>
      <c r="C631" s="5" t="s">
        <v>827</v>
      </c>
      <c r="D631" s="5">
        <f t="shared" si="27"/>
        <v>80043</v>
      </c>
      <c r="E631" s="6">
        <v>43100</v>
      </c>
      <c r="F631" s="6">
        <f t="shared" si="28"/>
        <v>43190</v>
      </c>
      <c r="G631" s="6" t="str">
        <f>IF('BCT Template'!R630&gt;F631,"Yes","No")</f>
        <v>No</v>
      </c>
      <c r="H631" s="5" t="s">
        <v>182</v>
      </c>
      <c r="I631" s="5" t="s">
        <v>183</v>
      </c>
      <c r="J631" s="5" t="s">
        <v>200</v>
      </c>
      <c r="K631" s="5" t="s">
        <v>201</v>
      </c>
      <c r="L631" s="7" t="s">
        <v>164</v>
      </c>
      <c r="M631" t="str">
        <f t="shared" si="29"/>
        <v>Yes</v>
      </c>
    </row>
    <row r="632" spans="1:13" ht="15" thickBot="1" x14ac:dyDescent="0.4">
      <c r="A632" s="5" t="s">
        <v>175</v>
      </c>
      <c r="B632" s="5" t="s">
        <v>176</v>
      </c>
      <c r="C632" s="5" t="s">
        <v>828</v>
      </c>
      <c r="D632" s="5">
        <f t="shared" si="27"/>
        <v>21187</v>
      </c>
      <c r="E632" s="6">
        <v>44505</v>
      </c>
      <c r="F632" s="6">
        <f t="shared" si="28"/>
        <v>44595</v>
      </c>
      <c r="G632" s="6" t="str">
        <f>IF('BCT Template'!R631&gt;F632,"Yes","No")</f>
        <v>No</v>
      </c>
      <c r="H632" s="5" t="s">
        <v>178</v>
      </c>
      <c r="I632" s="5" t="s">
        <v>179</v>
      </c>
      <c r="J632" s="5" t="s">
        <v>35</v>
      </c>
      <c r="K632" s="5" t="s">
        <v>180</v>
      </c>
      <c r="L632" s="7" t="s">
        <v>164</v>
      </c>
      <c r="M632" t="str">
        <f t="shared" si="29"/>
        <v>Yes</v>
      </c>
    </row>
    <row r="633" spans="1:13" ht="15" thickBot="1" x14ac:dyDescent="0.4">
      <c r="A633" s="5" t="s">
        <v>175</v>
      </c>
      <c r="B633" s="5" t="s">
        <v>176</v>
      </c>
      <c r="C633" s="5" t="s">
        <v>829</v>
      </c>
      <c r="D633" s="5">
        <f t="shared" si="27"/>
        <v>81236</v>
      </c>
      <c r="E633" s="6">
        <v>43024</v>
      </c>
      <c r="F633" s="6">
        <f t="shared" si="28"/>
        <v>43114</v>
      </c>
      <c r="G633" s="6" t="str">
        <f>IF('BCT Template'!R632&gt;F633,"Yes","No")</f>
        <v>No</v>
      </c>
      <c r="H633" s="5" t="s">
        <v>182</v>
      </c>
      <c r="I633" s="5" t="s">
        <v>183</v>
      </c>
      <c r="J633" s="5" t="s">
        <v>184</v>
      </c>
      <c r="K633" s="5" t="s">
        <v>185</v>
      </c>
      <c r="L633" s="7" t="s">
        <v>164</v>
      </c>
      <c r="M633" t="str">
        <f t="shared" si="29"/>
        <v>No</v>
      </c>
    </row>
    <row r="634" spans="1:13" ht="15" thickBot="1" x14ac:dyDescent="0.4">
      <c r="A634" s="5" t="s">
        <v>175</v>
      </c>
      <c r="B634" s="5" t="s">
        <v>176</v>
      </c>
      <c r="C634" s="5" t="s">
        <v>830</v>
      </c>
      <c r="D634" s="5">
        <f t="shared" si="27"/>
        <v>78815</v>
      </c>
      <c r="E634" s="6">
        <v>39639</v>
      </c>
      <c r="F634" s="6">
        <f t="shared" si="28"/>
        <v>39729</v>
      </c>
      <c r="G634" s="6" t="str">
        <f>IF('BCT Template'!R633&gt;F634,"Yes","No")</f>
        <v>No</v>
      </c>
      <c r="H634" s="5" t="s">
        <v>210</v>
      </c>
      <c r="I634" s="5" t="s">
        <v>211</v>
      </c>
      <c r="J634" s="5" t="s">
        <v>184</v>
      </c>
      <c r="K634" s="5" t="s">
        <v>185</v>
      </c>
      <c r="L634" s="7" t="s">
        <v>164</v>
      </c>
      <c r="M634" t="str">
        <f t="shared" si="29"/>
        <v>No</v>
      </c>
    </row>
    <row r="635" spans="1:13" ht="15" thickBot="1" x14ac:dyDescent="0.4">
      <c r="A635" s="5" t="s">
        <v>175</v>
      </c>
      <c r="B635" s="5" t="s">
        <v>176</v>
      </c>
      <c r="C635" s="5" t="s">
        <v>831</v>
      </c>
      <c r="D635" s="5">
        <f t="shared" si="27"/>
        <v>29473</v>
      </c>
      <c r="E635" s="6">
        <v>43982</v>
      </c>
      <c r="F635" s="6">
        <f t="shared" si="28"/>
        <v>44072</v>
      </c>
      <c r="G635" s="6" t="str">
        <f>IF('BCT Template'!R634&gt;F635,"Yes","No")</f>
        <v>No</v>
      </c>
      <c r="H635" s="5" t="s">
        <v>178</v>
      </c>
      <c r="I635" s="5" t="s">
        <v>179</v>
      </c>
      <c r="J635" s="5" t="s">
        <v>35</v>
      </c>
      <c r="K635" s="5" t="s">
        <v>180</v>
      </c>
      <c r="L635" s="7" t="s">
        <v>164</v>
      </c>
      <c r="M635" t="str">
        <f t="shared" si="29"/>
        <v>Yes</v>
      </c>
    </row>
    <row r="636" spans="1:13" ht="15" thickBot="1" x14ac:dyDescent="0.4">
      <c r="A636" s="5" t="s">
        <v>175</v>
      </c>
      <c r="B636" s="5" t="s">
        <v>176</v>
      </c>
      <c r="C636" s="5" t="s">
        <v>832</v>
      </c>
      <c r="D636" s="5">
        <f t="shared" si="27"/>
        <v>82113</v>
      </c>
      <c r="E636" s="6">
        <v>43792</v>
      </c>
      <c r="F636" s="6">
        <f t="shared" si="28"/>
        <v>43882</v>
      </c>
      <c r="G636" s="6" t="str">
        <f>IF('BCT Template'!R635&gt;F636,"Yes","No")</f>
        <v>No</v>
      </c>
      <c r="H636" s="5" t="s">
        <v>210</v>
      </c>
      <c r="I636" s="5" t="s">
        <v>211</v>
      </c>
      <c r="J636" s="5" t="s">
        <v>184</v>
      </c>
      <c r="K636" s="5" t="s">
        <v>185</v>
      </c>
      <c r="L636" s="7" t="s">
        <v>164</v>
      </c>
      <c r="M636" t="str">
        <f t="shared" si="29"/>
        <v>No</v>
      </c>
    </row>
    <row r="637" spans="1:13" ht="15" thickBot="1" x14ac:dyDescent="0.4">
      <c r="A637" s="5" t="s">
        <v>175</v>
      </c>
      <c r="B637" s="5" t="s">
        <v>176</v>
      </c>
      <c r="C637" s="5" t="s">
        <v>833</v>
      </c>
      <c r="D637" s="5">
        <f t="shared" si="27"/>
        <v>80140</v>
      </c>
      <c r="E637" s="6">
        <v>43729</v>
      </c>
      <c r="F637" s="6">
        <f t="shared" si="28"/>
        <v>43819</v>
      </c>
      <c r="G637" s="6" t="str">
        <f>IF('BCT Template'!R636&gt;F637,"Yes","No")</f>
        <v>No</v>
      </c>
      <c r="H637" s="5" t="s">
        <v>182</v>
      </c>
      <c r="I637" s="5" t="s">
        <v>183</v>
      </c>
      <c r="J637" s="5" t="s">
        <v>200</v>
      </c>
      <c r="K637" s="5" t="s">
        <v>201</v>
      </c>
      <c r="L637" s="7" t="s">
        <v>164</v>
      </c>
      <c r="M637" t="str">
        <f t="shared" si="29"/>
        <v>Yes</v>
      </c>
    </row>
    <row r="638" spans="1:13" ht="15" thickBot="1" x14ac:dyDescent="0.4">
      <c r="A638" s="5" t="s">
        <v>175</v>
      </c>
      <c r="B638" s="5" t="s">
        <v>176</v>
      </c>
      <c r="C638" s="5" t="s">
        <v>834</v>
      </c>
      <c r="D638" s="5">
        <f t="shared" si="27"/>
        <v>80934</v>
      </c>
      <c r="E638" s="6">
        <v>43404</v>
      </c>
      <c r="F638" s="6">
        <f t="shared" si="28"/>
        <v>43494</v>
      </c>
      <c r="G638" s="6" t="str">
        <f>IF('BCT Template'!R637&gt;F638,"Yes","No")</f>
        <v>No</v>
      </c>
      <c r="H638" s="5" t="s">
        <v>182</v>
      </c>
      <c r="I638" s="5" t="s">
        <v>183</v>
      </c>
      <c r="J638" s="5" t="s">
        <v>184</v>
      </c>
      <c r="K638" s="5" t="s">
        <v>185</v>
      </c>
      <c r="L638" s="7" t="s">
        <v>164</v>
      </c>
      <c r="M638" t="str">
        <f t="shared" si="29"/>
        <v>No</v>
      </c>
    </row>
    <row r="639" spans="1:13" ht="15" thickBot="1" x14ac:dyDescent="0.4">
      <c r="A639" s="5" t="s">
        <v>175</v>
      </c>
      <c r="B639" s="5" t="s">
        <v>176</v>
      </c>
      <c r="C639" s="5" t="s">
        <v>835</v>
      </c>
      <c r="D639" s="5">
        <f t="shared" si="27"/>
        <v>59219</v>
      </c>
      <c r="E639" s="6">
        <v>43282</v>
      </c>
      <c r="F639" s="6">
        <f t="shared" si="28"/>
        <v>43372</v>
      </c>
      <c r="G639" s="6" t="str">
        <f>IF('BCT Template'!R638&gt;F639,"Yes","No")</f>
        <v>No</v>
      </c>
      <c r="H639" s="5" t="s">
        <v>182</v>
      </c>
      <c r="I639" s="5" t="s">
        <v>183</v>
      </c>
      <c r="J639" s="5" t="s">
        <v>184</v>
      </c>
      <c r="K639" s="5" t="s">
        <v>185</v>
      </c>
      <c r="L639" s="7" t="s">
        <v>164</v>
      </c>
      <c r="M639" t="str">
        <f t="shared" si="29"/>
        <v>No</v>
      </c>
    </row>
    <row r="640" spans="1:13" ht="15" thickBot="1" x14ac:dyDescent="0.4">
      <c r="A640" s="5" t="s">
        <v>175</v>
      </c>
      <c r="B640" s="5" t="s">
        <v>176</v>
      </c>
      <c r="C640" s="5" t="s">
        <v>836</v>
      </c>
      <c r="D640" s="5">
        <f t="shared" si="27"/>
        <v>22887</v>
      </c>
      <c r="E640" s="6">
        <v>43830</v>
      </c>
      <c r="F640" s="6">
        <f t="shared" si="28"/>
        <v>43920</v>
      </c>
      <c r="G640" s="6" t="str">
        <f>IF('BCT Template'!R639&gt;F640,"Yes","No")</f>
        <v>No</v>
      </c>
      <c r="H640" s="5" t="s">
        <v>178</v>
      </c>
      <c r="I640" s="5" t="s">
        <v>179</v>
      </c>
      <c r="J640" s="5" t="s">
        <v>35</v>
      </c>
      <c r="K640" s="5" t="s">
        <v>180</v>
      </c>
      <c r="L640" s="7" t="s">
        <v>164</v>
      </c>
      <c r="M640" t="str">
        <f t="shared" si="29"/>
        <v>Yes</v>
      </c>
    </row>
    <row r="641" spans="1:13" ht="15" thickBot="1" x14ac:dyDescent="0.4">
      <c r="A641" s="5" t="s">
        <v>175</v>
      </c>
      <c r="B641" s="5" t="s">
        <v>176</v>
      </c>
      <c r="C641" s="5" t="s">
        <v>837</v>
      </c>
      <c r="D641" s="5">
        <f t="shared" si="27"/>
        <v>22440</v>
      </c>
      <c r="E641" s="6">
        <v>44804</v>
      </c>
      <c r="F641" s="6">
        <f t="shared" si="28"/>
        <v>44894</v>
      </c>
      <c r="G641" s="6" t="str">
        <f>IF('BCT Template'!R640&gt;F641,"Yes","No")</f>
        <v>No</v>
      </c>
      <c r="H641" s="5" t="s">
        <v>178</v>
      </c>
      <c r="I641" s="5" t="s">
        <v>179</v>
      </c>
      <c r="J641" s="5" t="s">
        <v>35</v>
      </c>
      <c r="K641" s="5" t="s">
        <v>180</v>
      </c>
      <c r="L641" s="7" t="s">
        <v>164</v>
      </c>
      <c r="M641" t="str">
        <f t="shared" si="29"/>
        <v>Yes</v>
      </c>
    </row>
    <row r="642" spans="1:13" ht="15" thickBot="1" x14ac:dyDescent="0.4">
      <c r="A642" s="5" t="s">
        <v>175</v>
      </c>
      <c r="B642" s="5" t="s">
        <v>176</v>
      </c>
      <c r="C642" s="5" t="s">
        <v>838</v>
      </c>
      <c r="D642" s="5">
        <f t="shared" si="27"/>
        <v>59805</v>
      </c>
      <c r="E642" s="6">
        <v>43251</v>
      </c>
      <c r="F642" s="6">
        <f t="shared" si="28"/>
        <v>43341</v>
      </c>
      <c r="G642" s="6" t="str">
        <f>IF('BCT Template'!R641&gt;F642,"Yes","No")</f>
        <v>No</v>
      </c>
      <c r="H642" s="5" t="s">
        <v>182</v>
      </c>
      <c r="I642" s="5" t="s">
        <v>183</v>
      </c>
      <c r="J642" s="5" t="s">
        <v>200</v>
      </c>
      <c r="K642" s="5" t="s">
        <v>201</v>
      </c>
      <c r="L642" s="7" t="s">
        <v>164</v>
      </c>
      <c r="M642" t="str">
        <f t="shared" si="29"/>
        <v>Yes</v>
      </c>
    </row>
    <row r="643" spans="1:13" ht="15" thickBot="1" x14ac:dyDescent="0.4">
      <c r="A643" s="5" t="s">
        <v>175</v>
      </c>
      <c r="B643" s="5" t="s">
        <v>176</v>
      </c>
      <c r="C643" s="5" t="s">
        <v>839</v>
      </c>
      <c r="D643" s="5">
        <f t="shared" ref="D643:D706" si="30">C643*1</f>
        <v>57823</v>
      </c>
      <c r="E643" s="6">
        <v>44330</v>
      </c>
      <c r="F643" s="6">
        <f t="shared" ref="F643:F706" si="31">E643+90</f>
        <v>44420</v>
      </c>
      <c r="G643" s="6" t="str">
        <f>IF('BCT Template'!R642&gt;F643,"Yes","No")</f>
        <v>No</v>
      </c>
      <c r="H643" s="5" t="s">
        <v>189</v>
      </c>
      <c r="I643" s="5" t="s">
        <v>190</v>
      </c>
      <c r="J643" s="5" t="s">
        <v>184</v>
      </c>
      <c r="K643" s="5" t="s">
        <v>185</v>
      </c>
      <c r="L643" s="7" t="s">
        <v>164</v>
      </c>
      <c r="M643" t="str">
        <f t="shared" ref="M643:M706" si="32">IF(J643=" ","Yes",IF(J643="3","Yes","No"))</f>
        <v>No</v>
      </c>
    </row>
    <row r="644" spans="1:13" ht="15" thickBot="1" x14ac:dyDescent="0.4">
      <c r="A644" s="5" t="s">
        <v>175</v>
      </c>
      <c r="B644" s="5" t="s">
        <v>176</v>
      </c>
      <c r="C644" s="5" t="s">
        <v>840</v>
      </c>
      <c r="D644" s="5">
        <f t="shared" si="30"/>
        <v>80545</v>
      </c>
      <c r="E644" s="6">
        <v>43677</v>
      </c>
      <c r="F644" s="6">
        <f t="shared" si="31"/>
        <v>43767</v>
      </c>
      <c r="G644" s="6" t="str">
        <f>IF('BCT Template'!R643&gt;F644,"Yes","No")</f>
        <v>No</v>
      </c>
      <c r="H644" s="5" t="s">
        <v>182</v>
      </c>
      <c r="I644" s="5" t="s">
        <v>183</v>
      </c>
      <c r="J644" s="5" t="s">
        <v>200</v>
      </c>
      <c r="K644" s="5" t="s">
        <v>201</v>
      </c>
      <c r="L644" s="7" t="s">
        <v>164</v>
      </c>
      <c r="M644" t="str">
        <f t="shared" si="32"/>
        <v>Yes</v>
      </c>
    </row>
    <row r="645" spans="1:13" ht="15" thickBot="1" x14ac:dyDescent="0.4">
      <c r="A645" s="5" t="s">
        <v>175</v>
      </c>
      <c r="B645" s="5" t="s">
        <v>176</v>
      </c>
      <c r="C645" s="5" t="s">
        <v>841</v>
      </c>
      <c r="D645" s="5">
        <f t="shared" si="30"/>
        <v>22717</v>
      </c>
      <c r="E645" s="6">
        <v>44286</v>
      </c>
      <c r="F645" s="6">
        <f t="shared" si="31"/>
        <v>44376</v>
      </c>
      <c r="G645" s="6" t="str">
        <f>IF('BCT Template'!R644&gt;F645,"Yes","No")</f>
        <v>No</v>
      </c>
      <c r="H645" s="5" t="s">
        <v>178</v>
      </c>
      <c r="I645" s="5" t="s">
        <v>179</v>
      </c>
      <c r="J645" s="5" t="s">
        <v>35</v>
      </c>
      <c r="K645" s="5" t="s">
        <v>180</v>
      </c>
      <c r="L645" s="7" t="s">
        <v>164</v>
      </c>
      <c r="M645" t="str">
        <f t="shared" si="32"/>
        <v>Yes</v>
      </c>
    </row>
    <row r="646" spans="1:13" ht="15" thickBot="1" x14ac:dyDescent="0.4">
      <c r="A646" s="5" t="s">
        <v>175</v>
      </c>
      <c r="B646" s="5" t="s">
        <v>176</v>
      </c>
      <c r="C646" s="5" t="s">
        <v>842</v>
      </c>
      <c r="D646" s="5">
        <f t="shared" si="30"/>
        <v>31020</v>
      </c>
      <c r="E646" s="6">
        <v>44012</v>
      </c>
      <c r="F646" s="6">
        <f t="shared" si="31"/>
        <v>44102</v>
      </c>
      <c r="G646" s="6" t="str">
        <f>IF('BCT Template'!R645&gt;F646,"Yes","No")</f>
        <v>No</v>
      </c>
      <c r="H646" s="5" t="s">
        <v>178</v>
      </c>
      <c r="I646" s="5" t="s">
        <v>179</v>
      </c>
      <c r="J646" s="5" t="s">
        <v>35</v>
      </c>
      <c r="K646" s="5" t="s">
        <v>180</v>
      </c>
      <c r="L646" s="7" t="s">
        <v>164</v>
      </c>
      <c r="M646" t="str">
        <f t="shared" si="32"/>
        <v>Yes</v>
      </c>
    </row>
    <row r="647" spans="1:13" ht="15" thickBot="1" x14ac:dyDescent="0.4">
      <c r="A647" s="5" t="s">
        <v>175</v>
      </c>
      <c r="B647" s="5" t="s">
        <v>176</v>
      </c>
      <c r="C647" s="5" t="s">
        <v>843</v>
      </c>
      <c r="D647" s="5">
        <f t="shared" si="30"/>
        <v>83140</v>
      </c>
      <c r="E647" s="6">
        <v>45396</v>
      </c>
      <c r="F647" s="6">
        <f t="shared" si="31"/>
        <v>45486</v>
      </c>
      <c r="G647" s="6" t="str">
        <f>IF('BCT Template'!R646&gt;F647,"Yes","No")</f>
        <v>No</v>
      </c>
      <c r="H647" s="5" t="s">
        <v>210</v>
      </c>
      <c r="I647" s="5" t="s">
        <v>211</v>
      </c>
      <c r="J647" s="5" t="s">
        <v>184</v>
      </c>
      <c r="K647" s="5" t="s">
        <v>185</v>
      </c>
      <c r="L647" s="7" t="s">
        <v>164</v>
      </c>
      <c r="M647" t="str">
        <f t="shared" si="32"/>
        <v>No</v>
      </c>
    </row>
    <row r="648" spans="1:13" ht="15" thickBot="1" x14ac:dyDescent="0.4">
      <c r="A648" s="5" t="s">
        <v>175</v>
      </c>
      <c r="B648" s="5" t="s">
        <v>176</v>
      </c>
      <c r="C648" s="5" t="s">
        <v>844</v>
      </c>
      <c r="D648" s="5">
        <f t="shared" si="30"/>
        <v>57548</v>
      </c>
      <c r="E648" s="6">
        <v>44272</v>
      </c>
      <c r="F648" s="6">
        <f t="shared" si="31"/>
        <v>44362</v>
      </c>
      <c r="G648" s="6" t="str">
        <f>IF('BCT Template'!R647&gt;F648,"Yes","No")</f>
        <v>No</v>
      </c>
      <c r="H648" s="5" t="s">
        <v>189</v>
      </c>
      <c r="I648" s="5" t="s">
        <v>190</v>
      </c>
      <c r="J648" s="5" t="s">
        <v>184</v>
      </c>
      <c r="K648" s="5" t="s">
        <v>185</v>
      </c>
      <c r="L648" s="7" t="s">
        <v>164</v>
      </c>
      <c r="M648" t="str">
        <f t="shared" si="32"/>
        <v>No</v>
      </c>
    </row>
    <row r="649" spans="1:13" ht="15" thickBot="1" x14ac:dyDescent="0.4">
      <c r="A649" s="5" t="s">
        <v>175</v>
      </c>
      <c r="B649" s="5" t="s">
        <v>176</v>
      </c>
      <c r="C649" s="5" t="s">
        <v>845</v>
      </c>
      <c r="D649" s="5">
        <f t="shared" si="30"/>
        <v>21317</v>
      </c>
      <c r="E649" s="6">
        <v>44104</v>
      </c>
      <c r="F649" s="6">
        <f t="shared" si="31"/>
        <v>44194</v>
      </c>
      <c r="G649" s="6" t="str">
        <f>IF('BCT Template'!R648&gt;F649,"Yes","No")</f>
        <v>No</v>
      </c>
      <c r="H649" s="5" t="s">
        <v>178</v>
      </c>
      <c r="I649" s="5" t="s">
        <v>179</v>
      </c>
      <c r="J649" s="5" t="s">
        <v>35</v>
      </c>
      <c r="K649" s="5" t="s">
        <v>180</v>
      </c>
      <c r="L649" s="7" t="s">
        <v>164</v>
      </c>
      <c r="M649" t="str">
        <f t="shared" si="32"/>
        <v>Yes</v>
      </c>
    </row>
    <row r="650" spans="1:13" ht="15" thickBot="1" x14ac:dyDescent="0.4">
      <c r="A650" s="5" t="s">
        <v>175</v>
      </c>
      <c r="B650" s="5" t="s">
        <v>176</v>
      </c>
      <c r="C650" s="5" t="s">
        <v>846</v>
      </c>
      <c r="D650" s="5">
        <f t="shared" si="30"/>
        <v>21847</v>
      </c>
      <c r="E650" s="6">
        <v>44012</v>
      </c>
      <c r="F650" s="6">
        <f t="shared" si="31"/>
        <v>44102</v>
      </c>
      <c r="G650" s="6" t="str">
        <f>IF('BCT Template'!R649&gt;F650,"Yes","No")</f>
        <v>No</v>
      </c>
      <c r="H650" s="5" t="s">
        <v>178</v>
      </c>
      <c r="I650" s="5" t="s">
        <v>179</v>
      </c>
      <c r="J650" s="5" t="s">
        <v>35</v>
      </c>
      <c r="K650" s="5" t="s">
        <v>180</v>
      </c>
      <c r="L650" s="7" t="s">
        <v>164</v>
      </c>
      <c r="M650" t="str">
        <f t="shared" si="32"/>
        <v>Yes</v>
      </c>
    </row>
    <row r="651" spans="1:13" ht="15" thickBot="1" x14ac:dyDescent="0.4">
      <c r="A651" s="5" t="s">
        <v>175</v>
      </c>
      <c r="B651" s="5" t="s">
        <v>176</v>
      </c>
      <c r="C651" s="5" t="s">
        <v>847</v>
      </c>
      <c r="D651" s="5">
        <f t="shared" si="30"/>
        <v>29462</v>
      </c>
      <c r="E651" s="6">
        <v>43585</v>
      </c>
      <c r="F651" s="6">
        <f t="shared" si="31"/>
        <v>43675</v>
      </c>
      <c r="G651" s="6" t="str">
        <f>IF('BCT Template'!R650&gt;F651,"Yes","No")</f>
        <v>No</v>
      </c>
      <c r="H651" s="5" t="s">
        <v>178</v>
      </c>
      <c r="I651" s="5" t="s">
        <v>179</v>
      </c>
      <c r="J651" s="5" t="s">
        <v>35</v>
      </c>
      <c r="K651" s="5" t="s">
        <v>180</v>
      </c>
      <c r="L651" s="7" t="s">
        <v>164</v>
      </c>
      <c r="M651" t="str">
        <f t="shared" si="32"/>
        <v>Yes</v>
      </c>
    </row>
    <row r="652" spans="1:13" ht="15" thickBot="1" x14ac:dyDescent="0.4">
      <c r="A652" s="5" t="s">
        <v>175</v>
      </c>
      <c r="B652" s="5" t="s">
        <v>176</v>
      </c>
      <c r="C652" s="5" t="s">
        <v>848</v>
      </c>
      <c r="D652" s="5">
        <f t="shared" si="30"/>
        <v>30366</v>
      </c>
      <c r="E652" s="6">
        <v>43616</v>
      </c>
      <c r="F652" s="6">
        <f t="shared" si="31"/>
        <v>43706</v>
      </c>
      <c r="G652" s="6" t="str">
        <f>IF('BCT Template'!R651&gt;F652,"Yes","No")</f>
        <v>No</v>
      </c>
      <c r="H652" s="5" t="s">
        <v>178</v>
      </c>
      <c r="I652" s="5" t="s">
        <v>179</v>
      </c>
      <c r="J652" s="5" t="s">
        <v>35</v>
      </c>
      <c r="K652" s="5" t="s">
        <v>180</v>
      </c>
      <c r="L652" s="7" t="s">
        <v>164</v>
      </c>
      <c r="M652" t="str">
        <f t="shared" si="32"/>
        <v>Yes</v>
      </c>
    </row>
    <row r="653" spans="1:13" ht="15" thickBot="1" x14ac:dyDescent="0.4">
      <c r="A653" s="5" t="s">
        <v>175</v>
      </c>
      <c r="B653" s="5" t="s">
        <v>176</v>
      </c>
      <c r="C653" s="5" t="s">
        <v>849</v>
      </c>
      <c r="D653" s="5">
        <f t="shared" si="30"/>
        <v>31355</v>
      </c>
      <c r="E653" s="6">
        <v>44043</v>
      </c>
      <c r="F653" s="6">
        <f t="shared" si="31"/>
        <v>44133</v>
      </c>
      <c r="G653" s="6" t="str">
        <f>IF('BCT Template'!R652&gt;F653,"Yes","No")</f>
        <v>No</v>
      </c>
      <c r="H653" s="5" t="s">
        <v>178</v>
      </c>
      <c r="I653" s="5" t="s">
        <v>179</v>
      </c>
      <c r="J653" s="5" t="s">
        <v>35</v>
      </c>
      <c r="K653" s="5" t="s">
        <v>180</v>
      </c>
      <c r="L653" s="7" t="s">
        <v>164</v>
      </c>
      <c r="M653" t="str">
        <f t="shared" si="32"/>
        <v>Yes</v>
      </c>
    </row>
    <row r="654" spans="1:13" ht="15" thickBot="1" x14ac:dyDescent="0.4">
      <c r="A654" s="5" t="s">
        <v>175</v>
      </c>
      <c r="B654" s="5" t="s">
        <v>176</v>
      </c>
      <c r="C654" s="5" t="s">
        <v>850</v>
      </c>
      <c r="D654" s="5">
        <f t="shared" si="30"/>
        <v>31072</v>
      </c>
      <c r="E654" s="6">
        <v>43251</v>
      </c>
      <c r="F654" s="6">
        <f t="shared" si="31"/>
        <v>43341</v>
      </c>
      <c r="G654" s="6" t="str">
        <f>IF('BCT Template'!R653&gt;F654,"Yes","No")</f>
        <v>No</v>
      </c>
      <c r="H654" s="5" t="s">
        <v>178</v>
      </c>
      <c r="I654" s="5" t="s">
        <v>179</v>
      </c>
      <c r="J654" s="5" t="s">
        <v>35</v>
      </c>
      <c r="K654" s="5" t="s">
        <v>180</v>
      </c>
      <c r="L654" s="7" t="s">
        <v>164</v>
      </c>
      <c r="M654" t="str">
        <f t="shared" si="32"/>
        <v>Yes</v>
      </c>
    </row>
    <row r="655" spans="1:13" ht="15" thickBot="1" x14ac:dyDescent="0.4">
      <c r="A655" s="5" t="s">
        <v>175</v>
      </c>
      <c r="B655" s="5" t="s">
        <v>176</v>
      </c>
      <c r="C655" s="5" t="s">
        <v>851</v>
      </c>
      <c r="D655" s="5">
        <f t="shared" si="30"/>
        <v>21393</v>
      </c>
      <c r="E655" s="6">
        <v>38868</v>
      </c>
      <c r="F655" s="6">
        <f t="shared" si="31"/>
        <v>38958</v>
      </c>
      <c r="G655" s="6" t="str">
        <f>IF('BCT Template'!R654&gt;F655,"Yes","No")</f>
        <v>No</v>
      </c>
      <c r="H655" s="5" t="s">
        <v>178</v>
      </c>
      <c r="I655" s="5" t="s">
        <v>179</v>
      </c>
      <c r="J655" s="5" t="s">
        <v>35</v>
      </c>
      <c r="K655" s="5" t="s">
        <v>180</v>
      </c>
      <c r="L655" s="7" t="s">
        <v>164</v>
      </c>
      <c r="M655" t="str">
        <f t="shared" si="32"/>
        <v>Yes</v>
      </c>
    </row>
    <row r="656" spans="1:13" ht="15" thickBot="1" x14ac:dyDescent="0.4">
      <c r="A656" s="5" t="s">
        <v>175</v>
      </c>
      <c r="B656" s="5" t="s">
        <v>176</v>
      </c>
      <c r="C656" s="5" t="s">
        <v>852</v>
      </c>
      <c r="D656" s="5">
        <f t="shared" si="30"/>
        <v>30764</v>
      </c>
      <c r="E656" s="6">
        <v>43616</v>
      </c>
      <c r="F656" s="6">
        <f t="shared" si="31"/>
        <v>43706</v>
      </c>
      <c r="G656" s="6" t="str">
        <f>IF('BCT Template'!R655&gt;F656,"Yes","No")</f>
        <v>No</v>
      </c>
      <c r="H656" s="5" t="s">
        <v>178</v>
      </c>
      <c r="I656" s="5" t="s">
        <v>179</v>
      </c>
      <c r="J656" s="5" t="s">
        <v>35</v>
      </c>
      <c r="K656" s="5" t="s">
        <v>180</v>
      </c>
      <c r="L656" s="7" t="s">
        <v>164</v>
      </c>
      <c r="M656" t="str">
        <f t="shared" si="32"/>
        <v>Yes</v>
      </c>
    </row>
    <row r="657" spans="1:13" ht="15" thickBot="1" x14ac:dyDescent="0.4">
      <c r="A657" s="5" t="s">
        <v>175</v>
      </c>
      <c r="B657" s="5" t="s">
        <v>176</v>
      </c>
      <c r="C657" s="5" t="s">
        <v>853</v>
      </c>
      <c r="D657" s="5">
        <f t="shared" si="30"/>
        <v>21663</v>
      </c>
      <c r="E657" s="6">
        <v>44408</v>
      </c>
      <c r="F657" s="6">
        <f t="shared" si="31"/>
        <v>44498</v>
      </c>
      <c r="G657" s="6" t="str">
        <f>IF('BCT Template'!R656&gt;F657,"Yes","No")</f>
        <v>No</v>
      </c>
      <c r="H657" s="5" t="s">
        <v>178</v>
      </c>
      <c r="I657" s="5" t="s">
        <v>179</v>
      </c>
      <c r="J657" s="5" t="s">
        <v>35</v>
      </c>
      <c r="K657" s="5" t="s">
        <v>180</v>
      </c>
      <c r="L657" s="7" t="s">
        <v>164</v>
      </c>
      <c r="M657" t="str">
        <f t="shared" si="32"/>
        <v>Yes</v>
      </c>
    </row>
    <row r="658" spans="1:13" ht="15" thickBot="1" x14ac:dyDescent="0.4">
      <c r="A658" s="5" t="s">
        <v>175</v>
      </c>
      <c r="B658" s="5" t="s">
        <v>176</v>
      </c>
      <c r="C658" s="5" t="s">
        <v>854</v>
      </c>
      <c r="D658" s="5">
        <f t="shared" si="30"/>
        <v>28998</v>
      </c>
      <c r="E658" s="6">
        <v>45838</v>
      </c>
      <c r="F658" s="6">
        <f t="shared" si="31"/>
        <v>45928</v>
      </c>
      <c r="G658" s="6" t="str">
        <f>IF('BCT Template'!R657&gt;F658,"Yes","No")</f>
        <v>No</v>
      </c>
      <c r="H658" s="5" t="s">
        <v>240</v>
      </c>
      <c r="I658" s="5" t="s">
        <v>241</v>
      </c>
      <c r="J658" s="5" t="s">
        <v>35</v>
      </c>
      <c r="K658" s="5" t="s">
        <v>180</v>
      </c>
      <c r="L658" s="7" t="s">
        <v>164</v>
      </c>
      <c r="M658" t="str">
        <f t="shared" si="32"/>
        <v>Yes</v>
      </c>
    </row>
    <row r="659" spans="1:13" ht="15" thickBot="1" x14ac:dyDescent="0.4">
      <c r="A659" s="5" t="s">
        <v>175</v>
      </c>
      <c r="B659" s="5" t="s">
        <v>176</v>
      </c>
      <c r="C659" s="5" t="s">
        <v>855</v>
      </c>
      <c r="D659" s="5">
        <f t="shared" si="30"/>
        <v>82485</v>
      </c>
      <c r="E659" s="6">
        <v>44009</v>
      </c>
      <c r="F659" s="6">
        <f t="shared" si="31"/>
        <v>44099</v>
      </c>
      <c r="G659" s="6" t="str">
        <f>IF('BCT Template'!R658&gt;F659,"Yes","No")</f>
        <v>No</v>
      </c>
      <c r="H659" s="5" t="s">
        <v>210</v>
      </c>
      <c r="I659" s="5" t="s">
        <v>211</v>
      </c>
      <c r="J659" s="5" t="s">
        <v>184</v>
      </c>
      <c r="K659" s="5" t="s">
        <v>185</v>
      </c>
      <c r="L659" s="7" t="s">
        <v>164</v>
      </c>
      <c r="M659" t="str">
        <f t="shared" si="32"/>
        <v>No</v>
      </c>
    </row>
    <row r="660" spans="1:13" ht="15" thickBot="1" x14ac:dyDescent="0.4">
      <c r="A660" s="5" t="s">
        <v>175</v>
      </c>
      <c r="B660" s="5" t="s">
        <v>176</v>
      </c>
      <c r="C660" s="5" t="s">
        <v>856</v>
      </c>
      <c r="D660" s="5">
        <f t="shared" si="30"/>
        <v>79405</v>
      </c>
      <c r="E660" s="6">
        <v>43159</v>
      </c>
      <c r="F660" s="6">
        <f t="shared" si="31"/>
        <v>43249</v>
      </c>
      <c r="G660" s="6" t="str">
        <f>IF('BCT Template'!R659&gt;F660,"Yes","No")</f>
        <v>No</v>
      </c>
      <c r="H660" s="5" t="s">
        <v>189</v>
      </c>
      <c r="I660" s="5" t="s">
        <v>190</v>
      </c>
      <c r="J660" s="5" t="s">
        <v>200</v>
      </c>
      <c r="K660" s="5" t="s">
        <v>201</v>
      </c>
      <c r="L660" s="7" t="s">
        <v>164</v>
      </c>
      <c r="M660" t="str">
        <f t="shared" si="32"/>
        <v>Yes</v>
      </c>
    </row>
    <row r="661" spans="1:13" ht="15" thickBot="1" x14ac:dyDescent="0.4">
      <c r="A661" s="5" t="s">
        <v>175</v>
      </c>
      <c r="B661" s="5" t="s">
        <v>176</v>
      </c>
      <c r="C661" s="5" t="s">
        <v>857</v>
      </c>
      <c r="D661" s="5">
        <f t="shared" si="30"/>
        <v>79729</v>
      </c>
      <c r="E661" s="6">
        <v>42794</v>
      </c>
      <c r="F661" s="6">
        <f t="shared" si="31"/>
        <v>42884</v>
      </c>
      <c r="G661" s="6" t="str">
        <f>IF('BCT Template'!R660&gt;F661,"Yes","No")</f>
        <v>No</v>
      </c>
      <c r="H661" s="5" t="s">
        <v>182</v>
      </c>
      <c r="I661" s="5" t="s">
        <v>183</v>
      </c>
      <c r="J661" s="5" t="s">
        <v>184</v>
      </c>
      <c r="K661" s="5" t="s">
        <v>185</v>
      </c>
      <c r="L661" s="7" t="s">
        <v>164</v>
      </c>
      <c r="M661" t="str">
        <f t="shared" si="32"/>
        <v>No</v>
      </c>
    </row>
    <row r="662" spans="1:13" ht="15" thickBot="1" x14ac:dyDescent="0.4">
      <c r="A662" s="5" t="s">
        <v>175</v>
      </c>
      <c r="B662" s="5" t="s">
        <v>176</v>
      </c>
      <c r="C662" s="5" t="s">
        <v>858</v>
      </c>
      <c r="D662" s="5">
        <f t="shared" si="30"/>
        <v>29934</v>
      </c>
      <c r="E662" s="6">
        <v>44196</v>
      </c>
      <c r="F662" s="6">
        <f t="shared" si="31"/>
        <v>44286</v>
      </c>
      <c r="G662" s="6" t="str">
        <f>IF('BCT Template'!R661&gt;F662,"Yes","No")</f>
        <v>No</v>
      </c>
      <c r="H662" s="5" t="s">
        <v>178</v>
      </c>
      <c r="I662" s="5" t="s">
        <v>179</v>
      </c>
      <c r="J662" s="5" t="s">
        <v>35</v>
      </c>
      <c r="K662" s="5" t="s">
        <v>180</v>
      </c>
      <c r="L662" s="7" t="s">
        <v>164</v>
      </c>
      <c r="M662" t="str">
        <f t="shared" si="32"/>
        <v>Yes</v>
      </c>
    </row>
    <row r="663" spans="1:13" ht="15" thickBot="1" x14ac:dyDescent="0.4">
      <c r="A663" s="5" t="s">
        <v>175</v>
      </c>
      <c r="B663" s="5" t="s">
        <v>176</v>
      </c>
      <c r="C663" s="5" t="s">
        <v>859</v>
      </c>
      <c r="D663" s="5">
        <f t="shared" si="30"/>
        <v>57095</v>
      </c>
      <c r="E663" s="6">
        <v>42004</v>
      </c>
      <c r="F663" s="6">
        <f t="shared" si="31"/>
        <v>42094</v>
      </c>
      <c r="G663" s="6" t="str">
        <f>IF('BCT Template'!R662&gt;F663,"Yes","No")</f>
        <v>No</v>
      </c>
      <c r="H663" s="5" t="s">
        <v>189</v>
      </c>
      <c r="I663" s="5" t="s">
        <v>190</v>
      </c>
      <c r="J663" s="5" t="s">
        <v>184</v>
      </c>
      <c r="K663" s="5" t="s">
        <v>185</v>
      </c>
      <c r="L663" s="7" t="s">
        <v>164</v>
      </c>
      <c r="M663" t="str">
        <f t="shared" si="32"/>
        <v>No</v>
      </c>
    </row>
    <row r="664" spans="1:13" ht="15" thickBot="1" x14ac:dyDescent="0.4">
      <c r="A664" s="5" t="s">
        <v>175</v>
      </c>
      <c r="B664" s="5" t="s">
        <v>176</v>
      </c>
      <c r="C664" s="5" t="s">
        <v>860</v>
      </c>
      <c r="D664" s="5">
        <f t="shared" si="30"/>
        <v>59195</v>
      </c>
      <c r="E664" s="6">
        <v>44043</v>
      </c>
      <c r="F664" s="6">
        <f t="shared" si="31"/>
        <v>44133</v>
      </c>
      <c r="G664" s="6" t="str">
        <f>IF('BCT Template'!R663&gt;F664,"Yes","No")</f>
        <v>No</v>
      </c>
      <c r="H664" s="5" t="s">
        <v>182</v>
      </c>
      <c r="I664" s="5" t="s">
        <v>183</v>
      </c>
      <c r="J664" s="5" t="s">
        <v>200</v>
      </c>
      <c r="K664" s="5" t="s">
        <v>201</v>
      </c>
      <c r="L664" s="7" t="s">
        <v>164</v>
      </c>
      <c r="M664" t="str">
        <f t="shared" si="32"/>
        <v>Yes</v>
      </c>
    </row>
    <row r="665" spans="1:13" ht="15" thickBot="1" x14ac:dyDescent="0.4">
      <c r="A665" s="5" t="s">
        <v>175</v>
      </c>
      <c r="B665" s="5" t="s">
        <v>176</v>
      </c>
      <c r="C665" s="5" t="s">
        <v>861</v>
      </c>
      <c r="D665" s="5">
        <f t="shared" si="30"/>
        <v>23632</v>
      </c>
      <c r="E665" s="6">
        <v>44074</v>
      </c>
      <c r="F665" s="6">
        <f t="shared" si="31"/>
        <v>44164</v>
      </c>
      <c r="G665" s="6" t="str">
        <f>IF('BCT Template'!R664&gt;F665,"Yes","No")</f>
        <v>No</v>
      </c>
      <c r="H665" s="5" t="s">
        <v>178</v>
      </c>
      <c r="I665" s="5" t="s">
        <v>179</v>
      </c>
      <c r="J665" s="5" t="s">
        <v>35</v>
      </c>
      <c r="K665" s="5" t="s">
        <v>180</v>
      </c>
      <c r="L665" s="7" t="s">
        <v>164</v>
      </c>
      <c r="M665" t="str">
        <f t="shared" si="32"/>
        <v>Yes</v>
      </c>
    </row>
    <row r="666" spans="1:13" ht="15" thickBot="1" x14ac:dyDescent="0.4">
      <c r="A666" s="5" t="s">
        <v>175</v>
      </c>
      <c r="B666" s="5" t="s">
        <v>176</v>
      </c>
      <c r="C666" s="5" t="s">
        <v>862</v>
      </c>
      <c r="D666" s="5">
        <f t="shared" si="30"/>
        <v>82821</v>
      </c>
      <c r="E666" s="6">
        <v>44563</v>
      </c>
      <c r="F666" s="6">
        <f t="shared" si="31"/>
        <v>44653</v>
      </c>
      <c r="G666" s="6" t="str">
        <f>IF('BCT Template'!R665&gt;F666,"Yes","No")</f>
        <v>No</v>
      </c>
      <c r="H666" s="5" t="s">
        <v>210</v>
      </c>
      <c r="I666" s="5" t="s">
        <v>211</v>
      </c>
      <c r="J666" s="5" t="s">
        <v>184</v>
      </c>
      <c r="K666" s="5" t="s">
        <v>185</v>
      </c>
      <c r="L666" s="7" t="s">
        <v>164</v>
      </c>
      <c r="M666" t="str">
        <f t="shared" si="32"/>
        <v>No</v>
      </c>
    </row>
    <row r="667" spans="1:13" ht="15" thickBot="1" x14ac:dyDescent="0.4">
      <c r="A667" s="5" t="s">
        <v>175</v>
      </c>
      <c r="B667" s="5" t="s">
        <v>176</v>
      </c>
      <c r="C667" s="5" t="s">
        <v>863</v>
      </c>
      <c r="D667" s="5">
        <f t="shared" si="30"/>
        <v>79072</v>
      </c>
      <c r="E667" s="6">
        <v>41213</v>
      </c>
      <c r="F667" s="6">
        <f t="shared" si="31"/>
        <v>41303</v>
      </c>
      <c r="G667" s="6" t="str">
        <f>IF('BCT Template'!R666&gt;F667,"Yes","No")</f>
        <v>No</v>
      </c>
      <c r="H667" s="5" t="s">
        <v>189</v>
      </c>
      <c r="I667" s="5" t="s">
        <v>190</v>
      </c>
      <c r="J667" s="5" t="s">
        <v>200</v>
      </c>
      <c r="K667" s="5" t="s">
        <v>201</v>
      </c>
      <c r="L667" s="7" t="s">
        <v>164</v>
      </c>
      <c r="M667" t="str">
        <f t="shared" si="32"/>
        <v>Yes</v>
      </c>
    </row>
    <row r="668" spans="1:13" ht="15" thickBot="1" x14ac:dyDescent="0.4">
      <c r="A668" s="5" t="s">
        <v>175</v>
      </c>
      <c r="B668" s="5" t="s">
        <v>176</v>
      </c>
      <c r="C668" s="5" t="s">
        <v>864</v>
      </c>
      <c r="D668" s="5">
        <f t="shared" si="30"/>
        <v>21508</v>
      </c>
      <c r="E668" s="6">
        <v>44408</v>
      </c>
      <c r="F668" s="6">
        <f t="shared" si="31"/>
        <v>44498</v>
      </c>
      <c r="G668" s="6" t="str">
        <f>IF('BCT Template'!R667&gt;F668,"Yes","No")</f>
        <v>No</v>
      </c>
      <c r="H668" s="5" t="s">
        <v>178</v>
      </c>
      <c r="I668" s="5" t="s">
        <v>179</v>
      </c>
      <c r="J668" s="5" t="s">
        <v>35</v>
      </c>
      <c r="K668" s="5" t="s">
        <v>180</v>
      </c>
      <c r="L668" s="7" t="s">
        <v>164</v>
      </c>
      <c r="M668" t="str">
        <f t="shared" si="32"/>
        <v>Yes</v>
      </c>
    </row>
    <row r="669" spans="1:13" ht="15" thickBot="1" x14ac:dyDescent="0.4">
      <c r="A669" s="5" t="s">
        <v>175</v>
      </c>
      <c r="B669" s="5" t="s">
        <v>176</v>
      </c>
      <c r="C669" s="5" t="s">
        <v>865</v>
      </c>
      <c r="D669" s="5">
        <f t="shared" si="30"/>
        <v>29268</v>
      </c>
      <c r="E669" s="6">
        <v>44012</v>
      </c>
      <c r="F669" s="6">
        <f t="shared" si="31"/>
        <v>44102</v>
      </c>
      <c r="G669" s="6" t="str">
        <f>IF('BCT Template'!R668&gt;F669,"Yes","No")</f>
        <v>No</v>
      </c>
      <c r="H669" s="5" t="s">
        <v>178</v>
      </c>
      <c r="I669" s="5" t="s">
        <v>179</v>
      </c>
      <c r="J669" s="5" t="s">
        <v>35</v>
      </c>
      <c r="K669" s="5" t="s">
        <v>180</v>
      </c>
      <c r="L669" s="7" t="s">
        <v>164</v>
      </c>
      <c r="M669" t="str">
        <f t="shared" si="32"/>
        <v>Yes</v>
      </c>
    </row>
    <row r="670" spans="1:13" ht="15" thickBot="1" x14ac:dyDescent="0.4">
      <c r="A670" s="5" t="s">
        <v>175</v>
      </c>
      <c r="B670" s="5" t="s">
        <v>176</v>
      </c>
      <c r="C670" s="5" t="s">
        <v>866</v>
      </c>
      <c r="D670" s="5">
        <f t="shared" si="30"/>
        <v>57581</v>
      </c>
      <c r="E670" s="6">
        <v>42643</v>
      </c>
      <c r="F670" s="6">
        <f t="shared" si="31"/>
        <v>42733</v>
      </c>
      <c r="G670" s="6" t="str">
        <f>IF('BCT Template'!R669&gt;F670,"Yes","No")</f>
        <v>No</v>
      </c>
      <c r="H670" s="5" t="s">
        <v>189</v>
      </c>
      <c r="I670" s="5" t="s">
        <v>190</v>
      </c>
      <c r="J670" s="5" t="s">
        <v>200</v>
      </c>
      <c r="K670" s="5" t="s">
        <v>201</v>
      </c>
      <c r="L670" s="7" t="s">
        <v>164</v>
      </c>
      <c r="M670" t="str">
        <f t="shared" si="32"/>
        <v>Yes</v>
      </c>
    </row>
    <row r="671" spans="1:13" ht="15" thickBot="1" x14ac:dyDescent="0.4">
      <c r="A671" s="5" t="s">
        <v>175</v>
      </c>
      <c r="B671" s="5" t="s">
        <v>176</v>
      </c>
      <c r="C671" s="5" t="s">
        <v>867</v>
      </c>
      <c r="D671" s="5">
        <f t="shared" si="30"/>
        <v>22829</v>
      </c>
      <c r="E671" s="6">
        <v>43555</v>
      </c>
      <c r="F671" s="6">
        <f t="shared" si="31"/>
        <v>43645</v>
      </c>
      <c r="G671" s="6" t="str">
        <f>IF('BCT Template'!R670&gt;F671,"Yes","No")</f>
        <v>No</v>
      </c>
      <c r="H671" s="5" t="s">
        <v>178</v>
      </c>
      <c r="I671" s="5" t="s">
        <v>179</v>
      </c>
      <c r="J671" s="5" t="s">
        <v>35</v>
      </c>
      <c r="K671" s="5" t="s">
        <v>180</v>
      </c>
      <c r="L671" s="7" t="s">
        <v>164</v>
      </c>
      <c r="M671" t="str">
        <f t="shared" si="32"/>
        <v>Yes</v>
      </c>
    </row>
    <row r="672" spans="1:13" ht="15" thickBot="1" x14ac:dyDescent="0.4">
      <c r="A672" s="5" t="s">
        <v>175</v>
      </c>
      <c r="B672" s="5" t="s">
        <v>176</v>
      </c>
      <c r="C672" s="5" t="s">
        <v>868</v>
      </c>
      <c r="D672" s="5">
        <f t="shared" si="30"/>
        <v>79308</v>
      </c>
      <c r="E672" s="6">
        <v>42602</v>
      </c>
      <c r="F672" s="6">
        <f t="shared" si="31"/>
        <v>42692</v>
      </c>
      <c r="G672" s="6" t="str">
        <f>IF('BCT Template'!R671&gt;F672,"Yes","No")</f>
        <v>No</v>
      </c>
      <c r="H672" s="5" t="s">
        <v>189</v>
      </c>
      <c r="I672" s="5" t="s">
        <v>190</v>
      </c>
      <c r="J672" s="5" t="s">
        <v>200</v>
      </c>
      <c r="K672" s="5" t="s">
        <v>201</v>
      </c>
      <c r="L672" s="7" t="s">
        <v>164</v>
      </c>
      <c r="M672" t="str">
        <f t="shared" si="32"/>
        <v>Yes</v>
      </c>
    </row>
    <row r="673" spans="1:13" ht="15" thickBot="1" x14ac:dyDescent="0.4">
      <c r="A673" s="5" t="s">
        <v>175</v>
      </c>
      <c r="B673" s="5" t="s">
        <v>176</v>
      </c>
      <c r="C673" s="5" t="s">
        <v>869</v>
      </c>
      <c r="D673" s="5">
        <f t="shared" si="30"/>
        <v>18526</v>
      </c>
      <c r="E673" s="6">
        <v>44104</v>
      </c>
      <c r="F673" s="6">
        <f t="shared" si="31"/>
        <v>44194</v>
      </c>
      <c r="G673" s="6" t="str">
        <f>IF('BCT Template'!R672&gt;F673,"Yes","No")</f>
        <v>No</v>
      </c>
      <c r="H673" s="5" t="s">
        <v>234</v>
      </c>
      <c r="I673" s="5" t="s">
        <v>235</v>
      </c>
      <c r="J673" s="5" t="s">
        <v>200</v>
      </c>
      <c r="K673" s="5" t="s">
        <v>201</v>
      </c>
      <c r="L673" s="7" t="s">
        <v>164</v>
      </c>
      <c r="M673" t="str">
        <f t="shared" si="32"/>
        <v>Yes</v>
      </c>
    </row>
    <row r="674" spans="1:13" ht="15" thickBot="1" x14ac:dyDescent="0.4">
      <c r="A674" s="5" t="s">
        <v>175</v>
      </c>
      <c r="B674" s="5" t="s">
        <v>176</v>
      </c>
      <c r="C674" s="5" t="s">
        <v>870</v>
      </c>
      <c r="D674" s="5">
        <f t="shared" si="30"/>
        <v>82322</v>
      </c>
      <c r="E674" s="6">
        <v>44049</v>
      </c>
      <c r="F674" s="6">
        <f t="shared" si="31"/>
        <v>44139</v>
      </c>
      <c r="G674" s="6" t="str">
        <f>IF('BCT Template'!R673&gt;F674,"Yes","No")</f>
        <v>No</v>
      </c>
      <c r="H674" s="5" t="s">
        <v>210</v>
      </c>
      <c r="I674" s="5" t="s">
        <v>211</v>
      </c>
      <c r="J674" s="5" t="s">
        <v>184</v>
      </c>
      <c r="K674" s="5" t="s">
        <v>185</v>
      </c>
      <c r="L674" s="7" t="s">
        <v>164</v>
      </c>
      <c r="M674" t="str">
        <f t="shared" si="32"/>
        <v>No</v>
      </c>
    </row>
    <row r="675" spans="1:13" ht="15" thickBot="1" x14ac:dyDescent="0.4">
      <c r="A675" s="5" t="s">
        <v>175</v>
      </c>
      <c r="B675" s="5" t="s">
        <v>176</v>
      </c>
      <c r="C675" s="5" t="s">
        <v>871</v>
      </c>
      <c r="D675" s="5">
        <f t="shared" si="30"/>
        <v>22927</v>
      </c>
      <c r="E675" s="6">
        <v>43708</v>
      </c>
      <c r="F675" s="6">
        <f t="shared" si="31"/>
        <v>43798</v>
      </c>
      <c r="G675" s="6" t="str">
        <f>IF('BCT Template'!R674&gt;F675,"Yes","No")</f>
        <v>No</v>
      </c>
      <c r="H675" s="5" t="s">
        <v>178</v>
      </c>
      <c r="I675" s="5" t="s">
        <v>179</v>
      </c>
      <c r="J675" s="5" t="s">
        <v>35</v>
      </c>
      <c r="K675" s="5" t="s">
        <v>180</v>
      </c>
      <c r="L675" s="7" t="s">
        <v>164</v>
      </c>
      <c r="M675" t="str">
        <f t="shared" si="32"/>
        <v>Yes</v>
      </c>
    </row>
    <row r="676" spans="1:13" ht="15" thickBot="1" x14ac:dyDescent="0.4">
      <c r="A676" s="5" t="s">
        <v>175</v>
      </c>
      <c r="B676" s="5" t="s">
        <v>176</v>
      </c>
      <c r="C676" s="5" t="s">
        <v>872</v>
      </c>
      <c r="D676" s="5">
        <f t="shared" si="30"/>
        <v>29341</v>
      </c>
      <c r="E676" s="6">
        <v>37955</v>
      </c>
      <c r="F676" s="6">
        <f t="shared" si="31"/>
        <v>38045</v>
      </c>
      <c r="G676" s="6" t="str">
        <f>IF('BCT Template'!R675&gt;F676,"Yes","No")</f>
        <v>No</v>
      </c>
      <c r="H676" s="5" t="s">
        <v>178</v>
      </c>
      <c r="I676" s="5" t="s">
        <v>179</v>
      </c>
      <c r="J676" s="5" t="s">
        <v>35</v>
      </c>
      <c r="K676" s="5" t="s">
        <v>180</v>
      </c>
      <c r="L676" s="7" t="s">
        <v>164</v>
      </c>
      <c r="M676" t="str">
        <f t="shared" si="32"/>
        <v>Yes</v>
      </c>
    </row>
    <row r="677" spans="1:13" ht="15" thickBot="1" x14ac:dyDescent="0.4">
      <c r="A677" s="5" t="s">
        <v>175</v>
      </c>
      <c r="B677" s="5" t="s">
        <v>176</v>
      </c>
      <c r="C677" s="5" t="s">
        <v>873</v>
      </c>
      <c r="D677" s="5">
        <f t="shared" si="30"/>
        <v>21412</v>
      </c>
      <c r="E677" s="6">
        <v>44240</v>
      </c>
      <c r="F677" s="6">
        <f t="shared" si="31"/>
        <v>44330</v>
      </c>
      <c r="G677" s="6" t="str">
        <f>IF('BCT Template'!R676&gt;F677,"Yes","No")</f>
        <v>No</v>
      </c>
      <c r="H677" s="5" t="s">
        <v>178</v>
      </c>
      <c r="I677" s="5" t="s">
        <v>179</v>
      </c>
      <c r="J677" s="5" t="s">
        <v>35</v>
      </c>
      <c r="K677" s="5" t="s">
        <v>180</v>
      </c>
      <c r="L677" s="7" t="s">
        <v>164</v>
      </c>
      <c r="M677" t="str">
        <f t="shared" si="32"/>
        <v>Yes</v>
      </c>
    </row>
    <row r="678" spans="1:13" ht="15" thickBot="1" x14ac:dyDescent="0.4">
      <c r="A678" s="5" t="s">
        <v>175</v>
      </c>
      <c r="B678" s="5" t="s">
        <v>176</v>
      </c>
      <c r="C678" s="5" t="s">
        <v>874</v>
      </c>
      <c r="D678" s="5">
        <f t="shared" si="30"/>
        <v>33508</v>
      </c>
      <c r="E678" s="6">
        <v>39082</v>
      </c>
      <c r="F678" s="6">
        <f t="shared" si="31"/>
        <v>39172</v>
      </c>
      <c r="G678" s="6" t="str">
        <f>IF('BCT Template'!R677&gt;F678,"Yes","No")</f>
        <v>No</v>
      </c>
      <c r="H678" s="5" t="s">
        <v>178</v>
      </c>
      <c r="I678" s="5" t="s">
        <v>179</v>
      </c>
      <c r="J678" s="5" t="s">
        <v>35</v>
      </c>
      <c r="K678" s="5" t="s">
        <v>180</v>
      </c>
      <c r="L678" s="7" t="s">
        <v>164</v>
      </c>
      <c r="M678" t="str">
        <f t="shared" si="32"/>
        <v>Yes</v>
      </c>
    </row>
    <row r="679" spans="1:13" ht="15" thickBot="1" x14ac:dyDescent="0.4">
      <c r="A679" s="5" t="s">
        <v>175</v>
      </c>
      <c r="B679" s="5" t="s">
        <v>176</v>
      </c>
      <c r="C679" s="5" t="s">
        <v>875</v>
      </c>
      <c r="D679" s="5">
        <f t="shared" si="30"/>
        <v>21430</v>
      </c>
      <c r="E679" s="6">
        <v>43646</v>
      </c>
      <c r="F679" s="6">
        <f t="shared" si="31"/>
        <v>43736</v>
      </c>
      <c r="G679" s="6" t="str">
        <f>IF('BCT Template'!R678&gt;F679,"Yes","No")</f>
        <v>No</v>
      </c>
      <c r="H679" s="5" t="s">
        <v>178</v>
      </c>
      <c r="I679" s="5" t="s">
        <v>179</v>
      </c>
      <c r="J679" s="5" t="s">
        <v>35</v>
      </c>
      <c r="K679" s="5" t="s">
        <v>180</v>
      </c>
      <c r="L679" s="7" t="s">
        <v>164</v>
      </c>
      <c r="M679" t="str">
        <f t="shared" si="32"/>
        <v>Yes</v>
      </c>
    </row>
    <row r="680" spans="1:13" ht="15" thickBot="1" x14ac:dyDescent="0.4">
      <c r="A680" s="5" t="s">
        <v>175</v>
      </c>
      <c r="B680" s="5" t="s">
        <v>176</v>
      </c>
      <c r="C680" s="5" t="s">
        <v>876</v>
      </c>
      <c r="D680" s="5">
        <f t="shared" si="30"/>
        <v>21599</v>
      </c>
      <c r="E680" s="6">
        <v>36341</v>
      </c>
      <c r="F680" s="6">
        <f t="shared" si="31"/>
        <v>36431</v>
      </c>
      <c r="G680" s="6" t="str">
        <f>IF('BCT Template'!R679&gt;F680,"Yes","No")</f>
        <v>No</v>
      </c>
      <c r="H680" s="5" t="s">
        <v>178</v>
      </c>
      <c r="I680" s="5" t="s">
        <v>179</v>
      </c>
      <c r="J680" s="5" t="s">
        <v>35</v>
      </c>
      <c r="K680" s="5" t="s">
        <v>180</v>
      </c>
      <c r="L680" s="7" t="s">
        <v>164</v>
      </c>
      <c r="M680" t="str">
        <f t="shared" si="32"/>
        <v>Yes</v>
      </c>
    </row>
    <row r="681" spans="1:13" ht="15" thickBot="1" x14ac:dyDescent="0.4">
      <c r="A681" s="5" t="s">
        <v>175</v>
      </c>
      <c r="B681" s="5" t="s">
        <v>176</v>
      </c>
      <c r="C681" s="5" t="s">
        <v>877</v>
      </c>
      <c r="D681" s="5">
        <f t="shared" si="30"/>
        <v>79119</v>
      </c>
      <c r="E681" s="6">
        <v>43737</v>
      </c>
      <c r="F681" s="6">
        <f t="shared" si="31"/>
        <v>43827</v>
      </c>
      <c r="G681" s="6" t="str">
        <f>IF('BCT Template'!R680&gt;F681,"Yes","No")</f>
        <v>No</v>
      </c>
      <c r="H681" s="5" t="s">
        <v>189</v>
      </c>
      <c r="I681" s="5" t="s">
        <v>190</v>
      </c>
      <c r="J681" s="5" t="s">
        <v>200</v>
      </c>
      <c r="K681" s="5" t="s">
        <v>201</v>
      </c>
      <c r="L681" s="7" t="s">
        <v>164</v>
      </c>
      <c r="M681" t="str">
        <f t="shared" si="32"/>
        <v>Yes</v>
      </c>
    </row>
    <row r="682" spans="1:13" ht="15" thickBot="1" x14ac:dyDescent="0.4">
      <c r="A682" s="5" t="s">
        <v>175</v>
      </c>
      <c r="B682" s="5" t="s">
        <v>176</v>
      </c>
      <c r="C682" s="5" t="s">
        <v>878</v>
      </c>
      <c r="D682" s="5">
        <f t="shared" si="30"/>
        <v>30032</v>
      </c>
      <c r="E682" s="6">
        <v>44043</v>
      </c>
      <c r="F682" s="6">
        <f t="shared" si="31"/>
        <v>44133</v>
      </c>
      <c r="G682" s="6" t="str">
        <f>IF('BCT Template'!R681&gt;F682,"Yes","No")</f>
        <v>No</v>
      </c>
      <c r="H682" s="5" t="s">
        <v>178</v>
      </c>
      <c r="I682" s="5" t="s">
        <v>179</v>
      </c>
      <c r="J682" s="5" t="s">
        <v>35</v>
      </c>
      <c r="K682" s="5" t="s">
        <v>180</v>
      </c>
      <c r="L682" s="7" t="s">
        <v>164</v>
      </c>
      <c r="M682" t="str">
        <f t="shared" si="32"/>
        <v>Yes</v>
      </c>
    </row>
    <row r="683" spans="1:13" ht="15" thickBot="1" x14ac:dyDescent="0.4">
      <c r="A683" s="5" t="s">
        <v>175</v>
      </c>
      <c r="B683" s="5" t="s">
        <v>176</v>
      </c>
      <c r="C683" s="5" t="s">
        <v>879</v>
      </c>
      <c r="D683" s="5">
        <f t="shared" si="30"/>
        <v>58529</v>
      </c>
      <c r="E683" s="6">
        <v>42582</v>
      </c>
      <c r="F683" s="6">
        <f t="shared" si="31"/>
        <v>42672</v>
      </c>
      <c r="G683" s="6" t="str">
        <f>IF('BCT Template'!R682&gt;F683,"Yes","No")</f>
        <v>No</v>
      </c>
      <c r="H683" s="5" t="s">
        <v>182</v>
      </c>
      <c r="I683" s="5" t="s">
        <v>183</v>
      </c>
      <c r="J683" s="5" t="s">
        <v>184</v>
      </c>
      <c r="K683" s="5" t="s">
        <v>185</v>
      </c>
      <c r="L683" s="7" t="s">
        <v>164</v>
      </c>
      <c r="M683" t="str">
        <f t="shared" si="32"/>
        <v>No</v>
      </c>
    </row>
    <row r="684" spans="1:13" ht="15" thickBot="1" x14ac:dyDescent="0.4">
      <c r="A684" s="5" t="s">
        <v>175</v>
      </c>
      <c r="B684" s="5" t="s">
        <v>176</v>
      </c>
      <c r="C684" s="5" t="s">
        <v>880</v>
      </c>
      <c r="D684" s="5">
        <f t="shared" si="30"/>
        <v>30684</v>
      </c>
      <c r="E684" s="6">
        <v>42947</v>
      </c>
      <c r="F684" s="6">
        <f t="shared" si="31"/>
        <v>43037</v>
      </c>
      <c r="G684" s="6" t="str">
        <f>IF('BCT Template'!R683&gt;F684,"Yes","No")</f>
        <v>No</v>
      </c>
      <c r="H684" s="5" t="s">
        <v>178</v>
      </c>
      <c r="I684" s="5" t="s">
        <v>179</v>
      </c>
      <c r="J684" s="5" t="s">
        <v>35</v>
      </c>
      <c r="K684" s="5" t="s">
        <v>180</v>
      </c>
      <c r="L684" s="7" t="s">
        <v>164</v>
      </c>
      <c r="M684" t="str">
        <f t="shared" si="32"/>
        <v>Yes</v>
      </c>
    </row>
    <row r="685" spans="1:13" ht="15" thickBot="1" x14ac:dyDescent="0.4">
      <c r="A685" s="5" t="s">
        <v>175</v>
      </c>
      <c r="B685" s="5" t="s">
        <v>176</v>
      </c>
      <c r="C685" s="5" t="s">
        <v>881</v>
      </c>
      <c r="D685" s="5">
        <f t="shared" si="30"/>
        <v>30609</v>
      </c>
      <c r="E685" s="6">
        <v>44043</v>
      </c>
      <c r="F685" s="6">
        <f t="shared" si="31"/>
        <v>44133</v>
      </c>
      <c r="G685" s="6" t="str">
        <f>IF('BCT Template'!R684&gt;F685,"Yes","No")</f>
        <v>No</v>
      </c>
      <c r="H685" s="5" t="s">
        <v>178</v>
      </c>
      <c r="I685" s="5" t="s">
        <v>179</v>
      </c>
      <c r="J685" s="5" t="s">
        <v>35</v>
      </c>
      <c r="K685" s="5" t="s">
        <v>180</v>
      </c>
      <c r="L685" s="7" t="s">
        <v>164</v>
      </c>
      <c r="M685" t="str">
        <f t="shared" si="32"/>
        <v>Yes</v>
      </c>
    </row>
    <row r="686" spans="1:13" ht="15" thickBot="1" x14ac:dyDescent="0.4">
      <c r="A686" s="5" t="s">
        <v>175</v>
      </c>
      <c r="B686" s="5" t="s">
        <v>176</v>
      </c>
      <c r="C686" s="5" t="s">
        <v>882</v>
      </c>
      <c r="D686" s="5">
        <f t="shared" si="30"/>
        <v>81970</v>
      </c>
      <c r="E686" s="6">
        <v>44012</v>
      </c>
      <c r="F686" s="6">
        <f t="shared" si="31"/>
        <v>44102</v>
      </c>
      <c r="G686" s="6" t="str">
        <f>IF('BCT Template'!R685&gt;F686,"Yes","No")</f>
        <v>No</v>
      </c>
      <c r="H686" s="5" t="s">
        <v>182</v>
      </c>
      <c r="I686" s="5" t="s">
        <v>183</v>
      </c>
      <c r="J686" s="5" t="s">
        <v>184</v>
      </c>
      <c r="K686" s="5" t="s">
        <v>185</v>
      </c>
      <c r="L686" s="7" t="s">
        <v>164</v>
      </c>
      <c r="M686" t="str">
        <f t="shared" si="32"/>
        <v>No</v>
      </c>
    </row>
    <row r="687" spans="1:13" ht="15" thickBot="1" x14ac:dyDescent="0.4">
      <c r="A687" s="5" t="s">
        <v>175</v>
      </c>
      <c r="B687" s="5" t="s">
        <v>176</v>
      </c>
      <c r="C687" s="5" t="s">
        <v>883</v>
      </c>
      <c r="D687" s="5">
        <f t="shared" si="30"/>
        <v>30847</v>
      </c>
      <c r="E687" s="6">
        <v>44347</v>
      </c>
      <c r="F687" s="6">
        <f t="shared" si="31"/>
        <v>44437</v>
      </c>
      <c r="G687" s="6" t="str">
        <f>IF('BCT Template'!R686&gt;F687,"Yes","No")</f>
        <v>No</v>
      </c>
      <c r="H687" s="5" t="s">
        <v>178</v>
      </c>
      <c r="I687" s="5" t="s">
        <v>179</v>
      </c>
      <c r="J687" s="5" t="s">
        <v>35</v>
      </c>
      <c r="K687" s="5" t="s">
        <v>180</v>
      </c>
      <c r="L687" s="7" t="s">
        <v>164</v>
      </c>
      <c r="M687" t="str">
        <f t="shared" si="32"/>
        <v>Yes</v>
      </c>
    </row>
    <row r="688" spans="1:13" ht="15" thickBot="1" x14ac:dyDescent="0.4">
      <c r="A688" s="5" t="s">
        <v>175</v>
      </c>
      <c r="B688" s="5" t="s">
        <v>176</v>
      </c>
      <c r="C688" s="5" t="s">
        <v>884</v>
      </c>
      <c r="D688" s="5">
        <f t="shared" si="30"/>
        <v>31208</v>
      </c>
      <c r="E688" s="6">
        <v>39660</v>
      </c>
      <c r="F688" s="6">
        <f t="shared" si="31"/>
        <v>39750</v>
      </c>
      <c r="G688" s="6" t="str">
        <f>IF('BCT Template'!R687&gt;F688,"Yes","No")</f>
        <v>No</v>
      </c>
      <c r="H688" s="5" t="s">
        <v>178</v>
      </c>
      <c r="I688" s="5" t="s">
        <v>179</v>
      </c>
      <c r="J688" s="5" t="s">
        <v>35</v>
      </c>
      <c r="K688" s="5" t="s">
        <v>180</v>
      </c>
      <c r="L688" s="7" t="s">
        <v>164</v>
      </c>
      <c r="M688" t="str">
        <f t="shared" si="32"/>
        <v>Yes</v>
      </c>
    </row>
    <row r="689" spans="1:13" ht="15" thickBot="1" x14ac:dyDescent="0.4">
      <c r="A689" s="5" t="s">
        <v>175</v>
      </c>
      <c r="B689" s="5" t="s">
        <v>176</v>
      </c>
      <c r="C689" s="5" t="s">
        <v>885</v>
      </c>
      <c r="D689" s="5">
        <f t="shared" si="30"/>
        <v>57437</v>
      </c>
      <c r="E689" s="6">
        <v>42285</v>
      </c>
      <c r="F689" s="6">
        <f t="shared" si="31"/>
        <v>42375</v>
      </c>
      <c r="G689" s="6" t="str">
        <f>IF('BCT Template'!R688&gt;F689,"Yes","No")</f>
        <v>No</v>
      </c>
      <c r="H689" s="5" t="s">
        <v>189</v>
      </c>
      <c r="I689" s="5" t="s">
        <v>190</v>
      </c>
      <c r="J689" s="5" t="s">
        <v>184</v>
      </c>
      <c r="K689" s="5" t="s">
        <v>185</v>
      </c>
      <c r="L689" s="7" t="s">
        <v>164</v>
      </c>
      <c r="M689" t="str">
        <f t="shared" si="32"/>
        <v>No</v>
      </c>
    </row>
    <row r="690" spans="1:13" ht="15" thickBot="1" x14ac:dyDescent="0.4">
      <c r="A690" s="5" t="s">
        <v>175</v>
      </c>
      <c r="B690" s="5" t="s">
        <v>176</v>
      </c>
      <c r="C690" s="5" t="s">
        <v>886</v>
      </c>
      <c r="D690" s="5">
        <f t="shared" si="30"/>
        <v>30588</v>
      </c>
      <c r="E690" s="6">
        <v>43646</v>
      </c>
      <c r="F690" s="6">
        <f t="shared" si="31"/>
        <v>43736</v>
      </c>
      <c r="G690" s="6" t="str">
        <f>IF('BCT Template'!R689&gt;F690,"Yes","No")</f>
        <v>No</v>
      </c>
      <c r="H690" s="5" t="s">
        <v>178</v>
      </c>
      <c r="I690" s="5" t="s">
        <v>179</v>
      </c>
      <c r="J690" s="5" t="s">
        <v>35</v>
      </c>
      <c r="K690" s="5" t="s">
        <v>180</v>
      </c>
      <c r="L690" s="7" t="s">
        <v>164</v>
      </c>
      <c r="M690" t="str">
        <f t="shared" si="32"/>
        <v>Yes</v>
      </c>
    </row>
    <row r="691" spans="1:13" ht="15" thickBot="1" x14ac:dyDescent="0.4">
      <c r="A691" s="5" t="s">
        <v>175</v>
      </c>
      <c r="B691" s="5" t="s">
        <v>176</v>
      </c>
      <c r="C691" s="5" t="s">
        <v>887</v>
      </c>
      <c r="D691" s="5">
        <f t="shared" si="30"/>
        <v>29334</v>
      </c>
      <c r="E691" s="6">
        <v>44227</v>
      </c>
      <c r="F691" s="6">
        <f t="shared" si="31"/>
        <v>44317</v>
      </c>
      <c r="G691" s="6" t="str">
        <f>IF('BCT Template'!R690&gt;F691,"Yes","No")</f>
        <v>No</v>
      </c>
      <c r="H691" s="5" t="s">
        <v>178</v>
      </c>
      <c r="I691" s="5" t="s">
        <v>179</v>
      </c>
      <c r="J691" s="5" t="s">
        <v>35</v>
      </c>
      <c r="K691" s="5" t="s">
        <v>180</v>
      </c>
      <c r="L691" s="7" t="s">
        <v>164</v>
      </c>
      <c r="M691" t="str">
        <f t="shared" si="32"/>
        <v>Yes</v>
      </c>
    </row>
    <row r="692" spans="1:13" ht="15" thickBot="1" x14ac:dyDescent="0.4">
      <c r="A692" s="5" t="s">
        <v>175</v>
      </c>
      <c r="B692" s="5" t="s">
        <v>176</v>
      </c>
      <c r="C692" s="5" t="s">
        <v>888</v>
      </c>
      <c r="D692" s="5">
        <f t="shared" si="30"/>
        <v>82289</v>
      </c>
      <c r="E692" s="6">
        <v>44210</v>
      </c>
      <c r="F692" s="6">
        <f t="shared" si="31"/>
        <v>44300</v>
      </c>
      <c r="G692" s="6" t="str">
        <f>IF('BCT Template'!R691&gt;F692,"Yes","No")</f>
        <v>No</v>
      </c>
      <c r="H692" s="5" t="s">
        <v>210</v>
      </c>
      <c r="I692" s="5" t="s">
        <v>211</v>
      </c>
      <c r="J692" s="5" t="s">
        <v>184</v>
      </c>
      <c r="K692" s="5" t="s">
        <v>185</v>
      </c>
      <c r="L692" s="7" t="s">
        <v>164</v>
      </c>
      <c r="M692" t="str">
        <f t="shared" si="32"/>
        <v>No</v>
      </c>
    </row>
    <row r="693" spans="1:13" ht="15" thickBot="1" x14ac:dyDescent="0.4">
      <c r="A693" s="5" t="s">
        <v>175</v>
      </c>
      <c r="B693" s="5" t="s">
        <v>176</v>
      </c>
      <c r="C693" s="5" t="s">
        <v>889</v>
      </c>
      <c r="D693" s="5">
        <f t="shared" si="30"/>
        <v>18493</v>
      </c>
      <c r="E693" s="6">
        <v>40329</v>
      </c>
      <c r="F693" s="6">
        <f t="shared" si="31"/>
        <v>40419</v>
      </c>
      <c r="G693" s="6" t="str">
        <f>IF('BCT Template'!R692&gt;F693,"Yes","No")</f>
        <v>No</v>
      </c>
      <c r="H693" s="5" t="s">
        <v>234</v>
      </c>
      <c r="I693" s="5" t="s">
        <v>235</v>
      </c>
      <c r="J693" s="5" t="s">
        <v>184</v>
      </c>
      <c r="K693" s="5" t="s">
        <v>185</v>
      </c>
      <c r="L693" s="7" t="s">
        <v>164</v>
      </c>
      <c r="M693" t="str">
        <f t="shared" si="32"/>
        <v>No</v>
      </c>
    </row>
    <row r="694" spans="1:13" ht="15" thickBot="1" x14ac:dyDescent="0.4">
      <c r="A694" s="5" t="s">
        <v>175</v>
      </c>
      <c r="B694" s="5" t="s">
        <v>176</v>
      </c>
      <c r="C694" s="5" t="s">
        <v>890</v>
      </c>
      <c r="D694" s="5">
        <f t="shared" si="30"/>
        <v>20767</v>
      </c>
      <c r="E694" s="6">
        <v>42185</v>
      </c>
      <c r="F694" s="6">
        <f t="shared" si="31"/>
        <v>42275</v>
      </c>
      <c r="G694" s="6" t="str">
        <f>IF('BCT Template'!R693&gt;F694,"Yes","No")</f>
        <v>No</v>
      </c>
      <c r="H694" s="5" t="s">
        <v>197</v>
      </c>
      <c r="I694" s="5" t="s">
        <v>198</v>
      </c>
      <c r="J694" s="5" t="s">
        <v>184</v>
      </c>
      <c r="K694" s="5" t="s">
        <v>185</v>
      </c>
      <c r="L694" s="7" t="s">
        <v>164</v>
      </c>
      <c r="M694" t="str">
        <f t="shared" si="32"/>
        <v>No</v>
      </c>
    </row>
    <row r="695" spans="1:13" ht="15" thickBot="1" x14ac:dyDescent="0.4">
      <c r="A695" s="5" t="s">
        <v>175</v>
      </c>
      <c r="B695" s="5" t="s">
        <v>176</v>
      </c>
      <c r="C695" s="5" t="s">
        <v>891</v>
      </c>
      <c r="D695" s="5">
        <f t="shared" si="30"/>
        <v>78709</v>
      </c>
      <c r="E695" s="6">
        <v>43575</v>
      </c>
      <c r="F695" s="6">
        <f t="shared" si="31"/>
        <v>43665</v>
      </c>
      <c r="G695" s="6" t="str">
        <f>IF('BCT Template'!R694&gt;F695,"Yes","No")</f>
        <v>No</v>
      </c>
      <c r="H695" s="5" t="s">
        <v>210</v>
      </c>
      <c r="I695" s="5" t="s">
        <v>211</v>
      </c>
      <c r="J695" s="5" t="s">
        <v>184</v>
      </c>
      <c r="K695" s="5" t="s">
        <v>185</v>
      </c>
      <c r="L695" s="7" t="s">
        <v>164</v>
      </c>
      <c r="M695" t="str">
        <f t="shared" si="32"/>
        <v>No</v>
      </c>
    </row>
    <row r="696" spans="1:13" ht="15" thickBot="1" x14ac:dyDescent="0.4">
      <c r="A696" s="5" t="s">
        <v>175</v>
      </c>
      <c r="B696" s="5" t="s">
        <v>176</v>
      </c>
      <c r="C696" s="5" t="s">
        <v>892</v>
      </c>
      <c r="D696" s="5">
        <f t="shared" si="30"/>
        <v>30834</v>
      </c>
      <c r="E696" s="6">
        <v>44316</v>
      </c>
      <c r="F696" s="6">
        <f t="shared" si="31"/>
        <v>44406</v>
      </c>
      <c r="G696" s="6" t="str">
        <f>IF('BCT Template'!R695&gt;F696,"Yes","No")</f>
        <v>No</v>
      </c>
      <c r="H696" s="5" t="s">
        <v>178</v>
      </c>
      <c r="I696" s="5" t="s">
        <v>179</v>
      </c>
      <c r="J696" s="5" t="s">
        <v>35</v>
      </c>
      <c r="K696" s="5" t="s">
        <v>180</v>
      </c>
      <c r="L696" s="7" t="s">
        <v>164</v>
      </c>
      <c r="M696" t="str">
        <f t="shared" si="32"/>
        <v>Yes</v>
      </c>
    </row>
    <row r="697" spans="1:13" ht="15" thickBot="1" x14ac:dyDescent="0.4">
      <c r="A697" s="5" t="s">
        <v>175</v>
      </c>
      <c r="B697" s="5" t="s">
        <v>176</v>
      </c>
      <c r="C697" s="5" t="s">
        <v>893</v>
      </c>
      <c r="D697" s="5">
        <f t="shared" si="30"/>
        <v>22442</v>
      </c>
      <c r="E697" s="6">
        <v>43738</v>
      </c>
      <c r="F697" s="6">
        <f t="shared" si="31"/>
        <v>43828</v>
      </c>
      <c r="G697" s="6" t="str">
        <f>IF('BCT Template'!R696&gt;F697,"Yes","No")</f>
        <v>No</v>
      </c>
      <c r="H697" s="5" t="s">
        <v>178</v>
      </c>
      <c r="I697" s="5" t="s">
        <v>179</v>
      </c>
      <c r="J697" s="5" t="s">
        <v>35</v>
      </c>
      <c r="K697" s="5" t="s">
        <v>180</v>
      </c>
      <c r="L697" s="7" t="s">
        <v>164</v>
      </c>
      <c r="M697" t="str">
        <f t="shared" si="32"/>
        <v>Yes</v>
      </c>
    </row>
    <row r="698" spans="1:13" ht="15" thickBot="1" x14ac:dyDescent="0.4">
      <c r="A698" s="5" t="s">
        <v>175</v>
      </c>
      <c r="B698" s="5" t="s">
        <v>176</v>
      </c>
      <c r="C698" s="5" t="s">
        <v>894</v>
      </c>
      <c r="D698" s="5">
        <f t="shared" si="30"/>
        <v>77677</v>
      </c>
      <c r="E698" s="6">
        <v>41690</v>
      </c>
      <c r="F698" s="6">
        <f t="shared" si="31"/>
        <v>41780</v>
      </c>
      <c r="G698" s="6" t="str">
        <f>IF('BCT Template'!R697&gt;F698,"Yes","No")</f>
        <v>No</v>
      </c>
      <c r="H698" s="5" t="s">
        <v>189</v>
      </c>
      <c r="I698" s="5" t="s">
        <v>190</v>
      </c>
      <c r="J698" s="5" t="s">
        <v>184</v>
      </c>
      <c r="K698" s="5" t="s">
        <v>185</v>
      </c>
      <c r="L698" s="7" t="s">
        <v>164</v>
      </c>
      <c r="M698" t="str">
        <f t="shared" si="32"/>
        <v>No</v>
      </c>
    </row>
    <row r="699" spans="1:13" ht="15" thickBot="1" x14ac:dyDescent="0.4">
      <c r="A699" s="5" t="s">
        <v>175</v>
      </c>
      <c r="B699" s="5" t="s">
        <v>176</v>
      </c>
      <c r="C699" s="5" t="s">
        <v>895</v>
      </c>
      <c r="D699" s="5">
        <f t="shared" si="30"/>
        <v>78979</v>
      </c>
      <c r="E699" s="6">
        <v>42004</v>
      </c>
      <c r="F699" s="6">
        <f t="shared" si="31"/>
        <v>42094</v>
      </c>
      <c r="G699" s="6" t="str">
        <f>IF('BCT Template'!R698&gt;F699,"Yes","No")</f>
        <v>No</v>
      </c>
      <c r="H699" s="5" t="s">
        <v>210</v>
      </c>
      <c r="I699" s="5" t="s">
        <v>211</v>
      </c>
      <c r="J699" s="5" t="s">
        <v>184</v>
      </c>
      <c r="K699" s="5" t="s">
        <v>185</v>
      </c>
      <c r="L699" s="7" t="s">
        <v>164</v>
      </c>
      <c r="M699" t="str">
        <f t="shared" si="32"/>
        <v>No</v>
      </c>
    </row>
    <row r="700" spans="1:13" ht="15" thickBot="1" x14ac:dyDescent="0.4">
      <c r="A700" s="5" t="s">
        <v>175</v>
      </c>
      <c r="B700" s="5" t="s">
        <v>176</v>
      </c>
      <c r="C700" s="5" t="s">
        <v>896</v>
      </c>
      <c r="D700" s="5">
        <f t="shared" si="30"/>
        <v>29063</v>
      </c>
      <c r="E700" s="6">
        <v>43951</v>
      </c>
      <c r="F700" s="6">
        <f t="shared" si="31"/>
        <v>44041</v>
      </c>
      <c r="G700" s="6" t="str">
        <f>IF('BCT Template'!R699&gt;F700,"Yes","No")</f>
        <v>No</v>
      </c>
      <c r="H700" s="5" t="s">
        <v>178</v>
      </c>
      <c r="I700" s="5" t="s">
        <v>179</v>
      </c>
      <c r="J700" s="5" t="s">
        <v>35</v>
      </c>
      <c r="K700" s="5" t="s">
        <v>180</v>
      </c>
      <c r="L700" s="7" t="s">
        <v>164</v>
      </c>
      <c r="M700" t="str">
        <f t="shared" si="32"/>
        <v>Yes</v>
      </c>
    </row>
    <row r="701" spans="1:13" ht="15" thickBot="1" x14ac:dyDescent="0.4">
      <c r="A701" s="5" t="s">
        <v>175</v>
      </c>
      <c r="B701" s="5" t="s">
        <v>176</v>
      </c>
      <c r="C701" s="5" t="s">
        <v>897</v>
      </c>
      <c r="D701" s="5">
        <f t="shared" si="30"/>
        <v>58125</v>
      </c>
      <c r="E701" s="6">
        <v>43861</v>
      </c>
      <c r="F701" s="6">
        <f t="shared" si="31"/>
        <v>43951</v>
      </c>
      <c r="G701" s="6" t="str">
        <f>IF('BCT Template'!R700&gt;F701,"Yes","No")</f>
        <v>No</v>
      </c>
      <c r="H701" s="5" t="s">
        <v>182</v>
      </c>
      <c r="I701" s="5" t="s">
        <v>183</v>
      </c>
      <c r="J701" s="5" t="s">
        <v>200</v>
      </c>
      <c r="K701" s="5" t="s">
        <v>201</v>
      </c>
      <c r="L701" s="7" t="s">
        <v>164</v>
      </c>
      <c r="M701" t="str">
        <f t="shared" si="32"/>
        <v>Yes</v>
      </c>
    </row>
    <row r="702" spans="1:13" ht="15" thickBot="1" x14ac:dyDescent="0.4">
      <c r="A702" s="5" t="s">
        <v>175</v>
      </c>
      <c r="B702" s="5" t="s">
        <v>176</v>
      </c>
      <c r="C702" s="5" t="s">
        <v>898</v>
      </c>
      <c r="D702" s="5">
        <f t="shared" si="30"/>
        <v>57251</v>
      </c>
      <c r="E702" s="6">
        <v>42310</v>
      </c>
      <c r="F702" s="6">
        <f t="shared" si="31"/>
        <v>42400</v>
      </c>
      <c r="G702" s="6" t="str">
        <f>IF('BCT Template'!R701&gt;F702,"Yes","No")</f>
        <v>No</v>
      </c>
      <c r="H702" s="5" t="s">
        <v>189</v>
      </c>
      <c r="I702" s="5" t="s">
        <v>190</v>
      </c>
      <c r="J702" s="5" t="s">
        <v>184</v>
      </c>
      <c r="K702" s="5" t="s">
        <v>185</v>
      </c>
      <c r="L702" s="7" t="s">
        <v>164</v>
      </c>
      <c r="M702" t="str">
        <f t="shared" si="32"/>
        <v>No</v>
      </c>
    </row>
    <row r="703" spans="1:13" ht="15" thickBot="1" x14ac:dyDescent="0.4">
      <c r="A703" s="5" t="s">
        <v>175</v>
      </c>
      <c r="B703" s="5" t="s">
        <v>176</v>
      </c>
      <c r="C703" s="5" t="s">
        <v>899</v>
      </c>
      <c r="D703" s="5">
        <f t="shared" si="30"/>
        <v>82947</v>
      </c>
      <c r="E703" s="6">
        <v>44957</v>
      </c>
      <c r="F703" s="6">
        <f t="shared" si="31"/>
        <v>45047</v>
      </c>
      <c r="G703" s="6" t="str">
        <f>IF('BCT Template'!R702&gt;F703,"Yes","No")</f>
        <v>No</v>
      </c>
      <c r="H703" s="5" t="s">
        <v>210</v>
      </c>
      <c r="I703" s="5" t="s">
        <v>211</v>
      </c>
      <c r="J703" s="5" t="s">
        <v>184</v>
      </c>
      <c r="K703" s="5" t="s">
        <v>185</v>
      </c>
      <c r="L703" s="7" t="s">
        <v>164</v>
      </c>
      <c r="M703" t="str">
        <f t="shared" si="32"/>
        <v>No</v>
      </c>
    </row>
    <row r="704" spans="1:13" ht="15" thickBot="1" x14ac:dyDescent="0.4">
      <c r="A704" s="5" t="s">
        <v>175</v>
      </c>
      <c r="B704" s="5" t="s">
        <v>176</v>
      </c>
      <c r="C704" s="5" t="s">
        <v>900</v>
      </c>
      <c r="D704" s="5">
        <f t="shared" si="30"/>
        <v>22061</v>
      </c>
      <c r="E704" s="6">
        <v>43295</v>
      </c>
      <c r="F704" s="6">
        <f t="shared" si="31"/>
        <v>43385</v>
      </c>
      <c r="G704" s="6" t="str">
        <f>IF('BCT Template'!R703&gt;F704,"Yes","No")</f>
        <v>No</v>
      </c>
      <c r="H704" s="5" t="s">
        <v>178</v>
      </c>
      <c r="I704" s="5" t="s">
        <v>179</v>
      </c>
      <c r="J704" s="5" t="s">
        <v>35</v>
      </c>
      <c r="K704" s="5" t="s">
        <v>180</v>
      </c>
      <c r="L704" s="7" t="s">
        <v>164</v>
      </c>
      <c r="M704" t="str">
        <f t="shared" si="32"/>
        <v>Yes</v>
      </c>
    </row>
    <row r="705" spans="1:13" ht="15" thickBot="1" x14ac:dyDescent="0.4">
      <c r="A705" s="5" t="s">
        <v>175</v>
      </c>
      <c r="B705" s="5" t="s">
        <v>176</v>
      </c>
      <c r="C705" s="5" t="s">
        <v>901</v>
      </c>
      <c r="D705" s="5">
        <f t="shared" si="30"/>
        <v>57400</v>
      </c>
      <c r="E705" s="6">
        <v>42004</v>
      </c>
      <c r="F705" s="6">
        <f t="shared" si="31"/>
        <v>42094</v>
      </c>
      <c r="G705" s="6" t="str">
        <f>IF('BCT Template'!R704&gt;F705,"Yes","No")</f>
        <v>No</v>
      </c>
      <c r="H705" s="5" t="s">
        <v>189</v>
      </c>
      <c r="I705" s="5" t="s">
        <v>190</v>
      </c>
      <c r="J705" s="5" t="s">
        <v>184</v>
      </c>
      <c r="K705" s="5" t="s">
        <v>185</v>
      </c>
      <c r="L705" s="7" t="s">
        <v>164</v>
      </c>
      <c r="M705" t="str">
        <f t="shared" si="32"/>
        <v>No</v>
      </c>
    </row>
    <row r="706" spans="1:13" ht="15" thickBot="1" x14ac:dyDescent="0.4">
      <c r="A706" s="5" t="s">
        <v>175</v>
      </c>
      <c r="B706" s="5" t="s">
        <v>176</v>
      </c>
      <c r="C706" s="5" t="s">
        <v>902</v>
      </c>
      <c r="D706" s="5">
        <f t="shared" si="30"/>
        <v>81640</v>
      </c>
      <c r="E706" s="6">
        <v>43434</v>
      </c>
      <c r="F706" s="6">
        <f t="shared" si="31"/>
        <v>43524</v>
      </c>
      <c r="G706" s="6" t="str">
        <f>IF('BCT Template'!R705&gt;F706,"Yes","No")</f>
        <v>No</v>
      </c>
      <c r="H706" s="5" t="s">
        <v>182</v>
      </c>
      <c r="I706" s="5" t="s">
        <v>183</v>
      </c>
      <c r="J706" s="5" t="s">
        <v>184</v>
      </c>
      <c r="K706" s="5" t="s">
        <v>185</v>
      </c>
      <c r="L706" s="7" t="s">
        <v>164</v>
      </c>
      <c r="M706" t="str">
        <f t="shared" si="32"/>
        <v>No</v>
      </c>
    </row>
    <row r="707" spans="1:13" ht="15" thickBot="1" x14ac:dyDescent="0.4">
      <c r="A707" s="5" t="s">
        <v>175</v>
      </c>
      <c r="B707" s="5" t="s">
        <v>176</v>
      </c>
      <c r="C707" s="5" t="s">
        <v>903</v>
      </c>
      <c r="D707" s="5">
        <f t="shared" ref="D707:D770" si="33">C707*1</f>
        <v>58444</v>
      </c>
      <c r="E707" s="6">
        <v>44377</v>
      </c>
      <c r="F707" s="6">
        <f t="shared" ref="F707:F770" si="34">E707+90</f>
        <v>44467</v>
      </c>
      <c r="G707" s="6" t="str">
        <f>IF('BCT Template'!R706&gt;F707,"Yes","No")</f>
        <v>No</v>
      </c>
      <c r="H707" s="5" t="s">
        <v>182</v>
      </c>
      <c r="I707" s="5" t="s">
        <v>183</v>
      </c>
      <c r="J707" s="5" t="s">
        <v>184</v>
      </c>
      <c r="K707" s="5" t="s">
        <v>185</v>
      </c>
      <c r="L707" s="7" t="s">
        <v>164</v>
      </c>
      <c r="M707" t="str">
        <f t="shared" ref="M707:M770" si="35">IF(J707=" ","Yes",IF(J707="3","Yes","No"))</f>
        <v>No</v>
      </c>
    </row>
    <row r="708" spans="1:13" ht="15" thickBot="1" x14ac:dyDescent="0.4">
      <c r="A708" s="5" t="s">
        <v>175</v>
      </c>
      <c r="B708" s="5" t="s">
        <v>176</v>
      </c>
      <c r="C708" s="5" t="s">
        <v>904</v>
      </c>
      <c r="D708" s="5">
        <f t="shared" si="33"/>
        <v>82480</v>
      </c>
      <c r="E708" s="6">
        <v>43998</v>
      </c>
      <c r="F708" s="6">
        <f t="shared" si="34"/>
        <v>44088</v>
      </c>
      <c r="G708" s="6" t="str">
        <f>IF('BCT Template'!R707&gt;F708,"Yes","No")</f>
        <v>No</v>
      </c>
      <c r="H708" s="5" t="s">
        <v>210</v>
      </c>
      <c r="I708" s="5" t="s">
        <v>211</v>
      </c>
      <c r="J708" s="5" t="s">
        <v>184</v>
      </c>
      <c r="K708" s="5" t="s">
        <v>185</v>
      </c>
      <c r="L708" s="7" t="s">
        <v>164</v>
      </c>
      <c r="M708" t="str">
        <f t="shared" si="35"/>
        <v>No</v>
      </c>
    </row>
    <row r="709" spans="1:13" ht="15" thickBot="1" x14ac:dyDescent="0.4">
      <c r="A709" s="5" t="s">
        <v>175</v>
      </c>
      <c r="B709" s="5" t="s">
        <v>176</v>
      </c>
      <c r="C709" s="5" t="s">
        <v>905</v>
      </c>
      <c r="D709" s="5">
        <f t="shared" si="33"/>
        <v>84749</v>
      </c>
      <c r="E709" s="6">
        <v>42010</v>
      </c>
      <c r="F709" s="6">
        <f t="shared" si="34"/>
        <v>42100</v>
      </c>
      <c r="G709" s="6" t="str">
        <f>IF('BCT Template'!R708&gt;F709,"Yes","No")</f>
        <v>No</v>
      </c>
      <c r="H709" s="5" t="s">
        <v>210</v>
      </c>
      <c r="I709" s="5" t="s">
        <v>211</v>
      </c>
      <c r="J709" s="5" t="s">
        <v>184</v>
      </c>
      <c r="K709" s="5" t="s">
        <v>185</v>
      </c>
      <c r="L709" s="7" t="s">
        <v>164</v>
      </c>
      <c r="M709" t="str">
        <f t="shared" si="35"/>
        <v>No</v>
      </c>
    </row>
    <row r="710" spans="1:13" ht="15" thickBot="1" x14ac:dyDescent="0.4">
      <c r="A710" s="5" t="s">
        <v>175</v>
      </c>
      <c r="B710" s="5" t="s">
        <v>176</v>
      </c>
      <c r="C710" s="5" t="s">
        <v>906</v>
      </c>
      <c r="D710" s="5">
        <f t="shared" si="33"/>
        <v>58548</v>
      </c>
      <c r="E710" s="6">
        <v>41639</v>
      </c>
      <c r="F710" s="6">
        <f t="shared" si="34"/>
        <v>41729</v>
      </c>
      <c r="G710" s="6" t="str">
        <f>IF('BCT Template'!R709&gt;F710,"Yes","No")</f>
        <v>No</v>
      </c>
      <c r="H710" s="5" t="s">
        <v>182</v>
      </c>
      <c r="I710" s="5" t="s">
        <v>183</v>
      </c>
      <c r="J710" s="5" t="s">
        <v>184</v>
      </c>
      <c r="K710" s="5" t="s">
        <v>185</v>
      </c>
      <c r="L710" s="7" t="s">
        <v>164</v>
      </c>
      <c r="M710" t="str">
        <f t="shared" si="35"/>
        <v>No</v>
      </c>
    </row>
    <row r="711" spans="1:13" ht="15" thickBot="1" x14ac:dyDescent="0.4">
      <c r="A711" s="5" t="s">
        <v>175</v>
      </c>
      <c r="B711" s="5" t="s">
        <v>176</v>
      </c>
      <c r="C711" s="5" t="s">
        <v>907</v>
      </c>
      <c r="D711" s="5">
        <f t="shared" si="33"/>
        <v>22119</v>
      </c>
      <c r="E711" s="6">
        <v>44286</v>
      </c>
      <c r="F711" s="6">
        <f t="shared" si="34"/>
        <v>44376</v>
      </c>
      <c r="G711" s="6" t="str">
        <f>IF('BCT Template'!R710&gt;F711,"Yes","No")</f>
        <v>No</v>
      </c>
      <c r="H711" s="5" t="s">
        <v>178</v>
      </c>
      <c r="I711" s="5" t="s">
        <v>179</v>
      </c>
      <c r="J711" s="5" t="s">
        <v>35</v>
      </c>
      <c r="K711" s="5" t="s">
        <v>180</v>
      </c>
      <c r="L711" s="7" t="s">
        <v>164</v>
      </c>
      <c r="M711" t="str">
        <f t="shared" si="35"/>
        <v>Yes</v>
      </c>
    </row>
    <row r="712" spans="1:13" ht="15" thickBot="1" x14ac:dyDescent="0.4">
      <c r="A712" s="5" t="s">
        <v>175</v>
      </c>
      <c r="B712" s="5" t="s">
        <v>176</v>
      </c>
      <c r="C712" s="5" t="s">
        <v>908</v>
      </c>
      <c r="D712" s="5">
        <f t="shared" si="33"/>
        <v>18654</v>
      </c>
      <c r="E712" s="6">
        <v>43830</v>
      </c>
      <c r="F712" s="6">
        <f t="shared" si="34"/>
        <v>43920</v>
      </c>
      <c r="G712" s="6" t="str">
        <f>IF('BCT Template'!R711&gt;F712,"Yes","No")</f>
        <v>No</v>
      </c>
      <c r="H712" s="5" t="s">
        <v>234</v>
      </c>
      <c r="I712" s="5" t="s">
        <v>235</v>
      </c>
      <c r="J712" s="5" t="s">
        <v>184</v>
      </c>
      <c r="K712" s="5" t="s">
        <v>185</v>
      </c>
      <c r="L712" s="7" t="s">
        <v>164</v>
      </c>
      <c r="M712" t="str">
        <f t="shared" si="35"/>
        <v>No</v>
      </c>
    </row>
    <row r="713" spans="1:13" ht="15" thickBot="1" x14ac:dyDescent="0.4">
      <c r="A713" s="5" t="s">
        <v>175</v>
      </c>
      <c r="B713" s="5" t="s">
        <v>176</v>
      </c>
      <c r="C713" s="5" t="s">
        <v>909</v>
      </c>
      <c r="D713" s="5">
        <f t="shared" si="33"/>
        <v>30793</v>
      </c>
      <c r="E713" s="6">
        <v>43982</v>
      </c>
      <c r="F713" s="6">
        <f t="shared" si="34"/>
        <v>44072</v>
      </c>
      <c r="G713" s="6" t="str">
        <f>IF('BCT Template'!R712&gt;F713,"Yes","No")</f>
        <v>No</v>
      </c>
      <c r="H713" s="5" t="s">
        <v>178</v>
      </c>
      <c r="I713" s="5" t="s">
        <v>179</v>
      </c>
      <c r="J713" s="5" t="s">
        <v>35</v>
      </c>
      <c r="K713" s="5" t="s">
        <v>180</v>
      </c>
      <c r="L713" s="7" t="s">
        <v>164</v>
      </c>
      <c r="M713" t="str">
        <f t="shared" si="35"/>
        <v>Yes</v>
      </c>
    </row>
    <row r="714" spans="1:13" ht="15" thickBot="1" x14ac:dyDescent="0.4">
      <c r="A714" s="5" t="s">
        <v>175</v>
      </c>
      <c r="B714" s="5" t="s">
        <v>176</v>
      </c>
      <c r="C714" s="5" t="s">
        <v>910</v>
      </c>
      <c r="D714" s="5">
        <f t="shared" si="33"/>
        <v>29111</v>
      </c>
      <c r="E714" s="6">
        <v>43159</v>
      </c>
      <c r="F714" s="6">
        <f t="shared" si="34"/>
        <v>43249</v>
      </c>
      <c r="G714" s="6" t="str">
        <f>IF('BCT Template'!R713&gt;F714,"Yes","No")</f>
        <v>No</v>
      </c>
      <c r="H714" s="5" t="s">
        <v>178</v>
      </c>
      <c r="I714" s="5" t="s">
        <v>179</v>
      </c>
      <c r="J714" s="5" t="s">
        <v>35</v>
      </c>
      <c r="K714" s="5" t="s">
        <v>180</v>
      </c>
      <c r="L714" s="7" t="s">
        <v>164</v>
      </c>
      <c r="M714" t="str">
        <f t="shared" si="35"/>
        <v>Yes</v>
      </c>
    </row>
    <row r="715" spans="1:13" ht="15" thickBot="1" x14ac:dyDescent="0.4">
      <c r="A715" s="5" t="s">
        <v>175</v>
      </c>
      <c r="B715" s="5" t="s">
        <v>176</v>
      </c>
      <c r="C715" s="5" t="s">
        <v>911</v>
      </c>
      <c r="D715" s="5">
        <f t="shared" si="33"/>
        <v>80656</v>
      </c>
      <c r="E715" s="6">
        <v>43281</v>
      </c>
      <c r="F715" s="6">
        <f t="shared" si="34"/>
        <v>43371</v>
      </c>
      <c r="G715" s="6" t="str">
        <f>IF('BCT Template'!R714&gt;F715,"Yes","No")</f>
        <v>No</v>
      </c>
      <c r="H715" s="5" t="s">
        <v>182</v>
      </c>
      <c r="I715" s="5" t="s">
        <v>183</v>
      </c>
      <c r="J715" s="5" t="s">
        <v>184</v>
      </c>
      <c r="K715" s="5" t="s">
        <v>185</v>
      </c>
      <c r="L715" s="7" t="s">
        <v>164</v>
      </c>
      <c r="M715" t="str">
        <f t="shared" si="35"/>
        <v>No</v>
      </c>
    </row>
    <row r="716" spans="1:13" ht="15" thickBot="1" x14ac:dyDescent="0.4">
      <c r="A716" s="5" t="s">
        <v>175</v>
      </c>
      <c r="B716" s="5" t="s">
        <v>176</v>
      </c>
      <c r="C716" s="5" t="s">
        <v>912</v>
      </c>
      <c r="D716" s="5">
        <f t="shared" si="33"/>
        <v>79486</v>
      </c>
      <c r="E716" s="6">
        <v>42035</v>
      </c>
      <c r="F716" s="6">
        <f t="shared" si="34"/>
        <v>42125</v>
      </c>
      <c r="G716" s="6" t="str">
        <f>IF('BCT Template'!R715&gt;F716,"Yes","No")</f>
        <v>No</v>
      </c>
      <c r="H716" s="5" t="s">
        <v>189</v>
      </c>
      <c r="I716" s="5" t="s">
        <v>190</v>
      </c>
      <c r="J716" s="5" t="s">
        <v>200</v>
      </c>
      <c r="K716" s="5" t="s">
        <v>201</v>
      </c>
      <c r="L716" s="7" t="s">
        <v>164</v>
      </c>
      <c r="M716" t="str">
        <f t="shared" si="35"/>
        <v>Yes</v>
      </c>
    </row>
    <row r="717" spans="1:13" ht="15" thickBot="1" x14ac:dyDescent="0.4">
      <c r="A717" s="5" t="s">
        <v>175</v>
      </c>
      <c r="B717" s="5" t="s">
        <v>176</v>
      </c>
      <c r="C717" s="5" t="s">
        <v>913</v>
      </c>
      <c r="D717" s="5">
        <f t="shared" si="33"/>
        <v>59384</v>
      </c>
      <c r="E717" s="6">
        <v>41817</v>
      </c>
      <c r="F717" s="6">
        <f t="shared" si="34"/>
        <v>41907</v>
      </c>
      <c r="G717" s="6" t="str">
        <f>IF('BCT Template'!R716&gt;F717,"Yes","No")</f>
        <v>No</v>
      </c>
      <c r="H717" s="5" t="s">
        <v>182</v>
      </c>
      <c r="I717" s="5" t="s">
        <v>183</v>
      </c>
      <c r="J717" s="5" t="s">
        <v>184</v>
      </c>
      <c r="K717" s="5" t="s">
        <v>185</v>
      </c>
      <c r="L717" s="7" t="s">
        <v>164</v>
      </c>
      <c r="M717" t="str">
        <f t="shared" si="35"/>
        <v>No</v>
      </c>
    </row>
    <row r="718" spans="1:13" ht="15" thickBot="1" x14ac:dyDescent="0.4">
      <c r="A718" s="5" t="s">
        <v>175</v>
      </c>
      <c r="B718" s="5" t="s">
        <v>176</v>
      </c>
      <c r="C718" s="5" t="s">
        <v>914</v>
      </c>
      <c r="D718" s="5">
        <f t="shared" si="33"/>
        <v>79500</v>
      </c>
      <c r="E718" s="6">
        <v>44147</v>
      </c>
      <c r="F718" s="6">
        <f t="shared" si="34"/>
        <v>44237</v>
      </c>
      <c r="G718" s="6" t="str">
        <f>IF('BCT Template'!R717&gt;F718,"Yes","No")</f>
        <v>No</v>
      </c>
      <c r="H718" s="5" t="s">
        <v>182</v>
      </c>
      <c r="I718" s="5" t="s">
        <v>183</v>
      </c>
      <c r="J718" s="5" t="s">
        <v>184</v>
      </c>
      <c r="K718" s="5" t="s">
        <v>185</v>
      </c>
      <c r="L718" s="7" t="s">
        <v>164</v>
      </c>
      <c r="M718" t="str">
        <f t="shared" si="35"/>
        <v>No</v>
      </c>
    </row>
    <row r="719" spans="1:13" ht="15" thickBot="1" x14ac:dyDescent="0.4">
      <c r="A719" s="5" t="s">
        <v>175</v>
      </c>
      <c r="B719" s="5" t="s">
        <v>176</v>
      </c>
      <c r="C719" s="5" t="s">
        <v>915</v>
      </c>
      <c r="D719" s="5">
        <f t="shared" si="33"/>
        <v>20671</v>
      </c>
      <c r="E719" s="6">
        <v>41820</v>
      </c>
      <c r="F719" s="6">
        <f t="shared" si="34"/>
        <v>41910</v>
      </c>
      <c r="G719" s="6" t="str">
        <f>IF('BCT Template'!R718&gt;F719,"Yes","No")</f>
        <v>No</v>
      </c>
      <c r="H719" s="5" t="s">
        <v>197</v>
      </c>
      <c r="I719" s="5" t="s">
        <v>198</v>
      </c>
      <c r="J719" s="5" t="s">
        <v>184</v>
      </c>
      <c r="K719" s="5" t="s">
        <v>185</v>
      </c>
      <c r="L719" s="7" t="s">
        <v>164</v>
      </c>
      <c r="M719" t="str">
        <f t="shared" si="35"/>
        <v>No</v>
      </c>
    </row>
    <row r="720" spans="1:13" ht="15" thickBot="1" x14ac:dyDescent="0.4">
      <c r="A720" s="5" t="s">
        <v>175</v>
      </c>
      <c r="B720" s="5" t="s">
        <v>176</v>
      </c>
      <c r="C720" s="5" t="s">
        <v>916</v>
      </c>
      <c r="D720" s="5">
        <f t="shared" si="33"/>
        <v>79958</v>
      </c>
      <c r="E720" s="6">
        <v>40908</v>
      </c>
      <c r="F720" s="6">
        <f t="shared" si="34"/>
        <v>40998</v>
      </c>
      <c r="G720" s="6" t="str">
        <f>IF('BCT Template'!R719&gt;F720,"Yes","No")</f>
        <v>No</v>
      </c>
      <c r="H720" s="5" t="s">
        <v>182</v>
      </c>
      <c r="I720" s="5" t="s">
        <v>183</v>
      </c>
      <c r="J720" s="5" t="s">
        <v>200</v>
      </c>
      <c r="K720" s="5" t="s">
        <v>201</v>
      </c>
      <c r="L720" s="7" t="s">
        <v>164</v>
      </c>
      <c r="M720" t="str">
        <f t="shared" si="35"/>
        <v>Yes</v>
      </c>
    </row>
    <row r="721" spans="1:13" ht="15" thickBot="1" x14ac:dyDescent="0.4">
      <c r="A721" s="5" t="s">
        <v>175</v>
      </c>
      <c r="B721" s="5" t="s">
        <v>176</v>
      </c>
      <c r="C721" s="5" t="s">
        <v>917</v>
      </c>
      <c r="D721" s="5">
        <f t="shared" si="33"/>
        <v>18474</v>
      </c>
      <c r="E721" s="6">
        <v>44931</v>
      </c>
      <c r="F721" s="6">
        <f t="shared" si="34"/>
        <v>45021</v>
      </c>
      <c r="G721" s="6" t="str">
        <f>IF('BCT Template'!R720&gt;F721,"Yes","No")</f>
        <v>No</v>
      </c>
      <c r="H721" s="5" t="s">
        <v>234</v>
      </c>
      <c r="I721" s="5" t="s">
        <v>235</v>
      </c>
      <c r="J721" s="5" t="s">
        <v>184</v>
      </c>
      <c r="K721" s="5" t="s">
        <v>185</v>
      </c>
      <c r="L721" s="7" t="s">
        <v>164</v>
      </c>
      <c r="M721" t="str">
        <f t="shared" si="35"/>
        <v>No</v>
      </c>
    </row>
    <row r="722" spans="1:13" ht="15" thickBot="1" x14ac:dyDescent="0.4">
      <c r="A722" s="5" t="s">
        <v>175</v>
      </c>
      <c r="B722" s="5" t="s">
        <v>176</v>
      </c>
      <c r="C722" s="5" t="s">
        <v>918</v>
      </c>
      <c r="D722" s="5">
        <f t="shared" si="33"/>
        <v>82913</v>
      </c>
      <c r="E722" s="6">
        <v>45039</v>
      </c>
      <c r="F722" s="6">
        <f t="shared" si="34"/>
        <v>45129</v>
      </c>
      <c r="G722" s="6" t="str">
        <f>IF('BCT Template'!R721&gt;F722,"Yes","No")</f>
        <v>No</v>
      </c>
      <c r="H722" s="5" t="s">
        <v>210</v>
      </c>
      <c r="I722" s="5" t="s">
        <v>211</v>
      </c>
      <c r="J722" s="5" t="s">
        <v>184</v>
      </c>
      <c r="K722" s="5" t="s">
        <v>185</v>
      </c>
      <c r="L722" s="7" t="s">
        <v>164</v>
      </c>
      <c r="M722" t="str">
        <f t="shared" si="35"/>
        <v>No</v>
      </c>
    </row>
    <row r="723" spans="1:13" ht="15" thickBot="1" x14ac:dyDescent="0.4">
      <c r="A723" s="5" t="s">
        <v>175</v>
      </c>
      <c r="B723" s="5" t="s">
        <v>176</v>
      </c>
      <c r="C723" s="5" t="s">
        <v>919</v>
      </c>
      <c r="D723" s="5">
        <f t="shared" si="33"/>
        <v>82174</v>
      </c>
      <c r="E723" s="6">
        <v>44244</v>
      </c>
      <c r="F723" s="6">
        <f t="shared" si="34"/>
        <v>44334</v>
      </c>
      <c r="G723" s="6" t="str">
        <f>IF('BCT Template'!R722&gt;F723,"Yes","No")</f>
        <v>No</v>
      </c>
      <c r="H723" s="5" t="s">
        <v>210</v>
      </c>
      <c r="I723" s="5" t="s">
        <v>211</v>
      </c>
      <c r="J723" s="5" t="s">
        <v>184</v>
      </c>
      <c r="K723" s="5" t="s">
        <v>185</v>
      </c>
      <c r="L723" s="7" t="s">
        <v>164</v>
      </c>
      <c r="M723" t="str">
        <f t="shared" si="35"/>
        <v>No</v>
      </c>
    </row>
    <row r="724" spans="1:13" ht="15" thickBot="1" x14ac:dyDescent="0.4">
      <c r="A724" s="5" t="s">
        <v>175</v>
      </c>
      <c r="B724" s="5" t="s">
        <v>176</v>
      </c>
      <c r="C724" s="5" t="s">
        <v>920</v>
      </c>
      <c r="D724" s="5">
        <f t="shared" si="33"/>
        <v>58320</v>
      </c>
      <c r="E724" s="6">
        <v>42004</v>
      </c>
      <c r="F724" s="6">
        <f t="shared" si="34"/>
        <v>42094</v>
      </c>
      <c r="G724" s="6" t="str">
        <f>IF('BCT Template'!R723&gt;F724,"Yes","No")</f>
        <v>No</v>
      </c>
      <c r="H724" s="5" t="s">
        <v>182</v>
      </c>
      <c r="I724" s="5" t="s">
        <v>183</v>
      </c>
      <c r="J724" s="5" t="s">
        <v>184</v>
      </c>
      <c r="K724" s="5" t="s">
        <v>185</v>
      </c>
      <c r="L724" s="7" t="s">
        <v>164</v>
      </c>
      <c r="M724" t="str">
        <f t="shared" si="35"/>
        <v>No</v>
      </c>
    </row>
    <row r="725" spans="1:13" ht="15" thickBot="1" x14ac:dyDescent="0.4">
      <c r="A725" s="5" t="s">
        <v>175</v>
      </c>
      <c r="B725" s="5" t="s">
        <v>176</v>
      </c>
      <c r="C725" s="5" t="s">
        <v>921</v>
      </c>
      <c r="D725" s="5">
        <f t="shared" si="33"/>
        <v>58359</v>
      </c>
      <c r="E725" s="6">
        <v>42185</v>
      </c>
      <c r="F725" s="6">
        <f t="shared" si="34"/>
        <v>42275</v>
      </c>
      <c r="G725" s="6" t="str">
        <f>IF('BCT Template'!R724&gt;F725,"Yes","No")</f>
        <v>No</v>
      </c>
      <c r="H725" s="5" t="s">
        <v>182</v>
      </c>
      <c r="I725" s="5" t="s">
        <v>183</v>
      </c>
      <c r="J725" s="5" t="s">
        <v>200</v>
      </c>
      <c r="K725" s="5" t="s">
        <v>201</v>
      </c>
      <c r="L725" s="7" t="s">
        <v>164</v>
      </c>
      <c r="M725" t="str">
        <f t="shared" si="35"/>
        <v>Yes</v>
      </c>
    </row>
    <row r="726" spans="1:13" ht="15" thickBot="1" x14ac:dyDescent="0.4">
      <c r="A726" s="5" t="s">
        <v>175</v>
      </c>
      <c r="B726" s="5" t="s">
        <v>176</v>
      </c>
      <c r="C726" s="5" t="s">
        <v>922</v>
      </c>
      <c r="D726" s="5">
        <f t="shared" si="33"/>
        <v>80156</v>
      </c>
      <c r="E726" s="6">
        <v>42155</v>
      </c>
      <c r="F726" s="6">
        <f t="shared" si="34"/>
        <v>42245</v>
      </c>
      <c r="G726" s="6" t="str">
        <f>IF('BCT Template'!R725&gt;F726,"Yes","No")</f>
        <v>No</v>
      </c>
      <c r="H726" s="5" t="s">
        <v>182</v>
      </c>
      <c r="I726" s="5" t="s">
        <v>183</v>
      </c>
      <c r="J726" s="5" t="s">
        <v>200</v>
      </c>
      <c r="K726" s="5" t="s">
        <v>201</v>
      </c>
      <c r="L726" s="7" t="s">
        <v>164</v>
      </c>
      <c r="M726" t="str">
        <f t="shared" si="35"/>
        <v>Yes</v>
      </c>
    </row>
    <row r="727" spans="1:13" ht="15" thickBot="1" x14ac:dyDescent="0.4">
      <c r="A727" s="5" t="s">
        <v>175</v>
      </c>
      <c r="B727" s="5" t="s">
        <v>176</v>
      </c>
      <c r="C727" s="5" t="s">
        <v>923</v>
      </c>
      <c r="D727" s="5">
        <f t="shared" si="33"/>
        <v>78014</v>
      </c>
      <c r="E727" s="6">
        <v>44012</v>
      </c>
      <c r="F727" s="6">
        <f t="shared" si="34"/>
        <v>44102</v>
      </c>
      <c r="G727" s="6" t="str">
        <f>IF('BCT Template'!R726&gt;F727,"Yes","No")</f>
        <v>No</v>
      </c>
      <c r="H727" s="5" t="s">
        <v>189</v>
      </c>
      <c r="I727" s="5" t="s">
        <v>190</v>
      </c>
      <c r="J727" s="5" t="s">
        <v>184</v>
      </c>
      <c r="K727" s="5" t="s">
        <v>185</v>
      </c>
      <c r="L727" s="7" t="s">
        <v>164</v>
      </c>
      <c r="M727" t="str">
        <f t="shared" si="35"/>
        <v>No</v>
      </c>
    </row>
    <row r="728" spans="1:13" ht="15" thickBot="1" x14ac:dyDescent="0.4">
      <c r="A728" s="5" t="s">
        <v>175</v>
      </c>
      <c r="B728" s="5" t="s">
        <v>176</v>
      </c>
      <c r="C728" s="5" t="s">
        <v>924</v>
      </c>
      <c r="D728" s="5">
        <f t="shared" si="33"/>
        <v>77555</v>
      </c>
      <c r="E728" s="6">
        <v>41727</v>
      </c>
      <c r="F728" s="6">
        <f t="shared" si="34"/>
        <v>41817</v>
      </c>
      <c r="G728" s="6" t="str">
        <f>IF('BCT Template'!R727&gt;F728,"Yes","No")</f>
        <v>No</v>
      </c>
      <c r="H728" s="5" t="s">
        <v>189</v>
      </c>
      <c r="I728" s="5" t="s">
        <v>190</v>
      </c>
      <c r="J728" s="5" t="s">
        <v>184</v>
      </c>
      <c r="K728" s="5" t="s">
        <v>185</v>
      </c>
      <c r="L728" s="7" t="s">
        <v>164</v>
      </c>
      <c r="M728" t="str">
        <f t="shared" si="35"/>
        <v>No</v>
      </c>
    </row>
    <row r="729" spans="1:13" ht="15" thickBot="1" x14ac:dyDescent="0.4">
      <c r="A729" s="5" t="s">
        <v>175</v>
      </c>
      <c r="B729" s="5" t="s">
        <v>176</v>
      </c>
      <c r="C729" s="5" t="s">
        <v>925</v>
      </c>
      <c r="D729" s="5">
        <f t="shared" si="33"/>
        <v>29911</v>
      </c>
      <c r="E729" s="6">
        <v>44012</v>
      </c>
      <c r="F729" s="6">
        <f t="shared" si="34"/>
        <v>44102</v>
      </c>
      <c r="G729" s="6" t="str">
        <f>IF('BCT Template'!R728&gt;F729,"Yes","No")</f>
        <v>No</v>
      </c>
      <c r="H729" s="5" t="s">
        <v>178</v>
      </c>
      <c r="I729" s="5" t="s">
        <v>179</v>
      </c>
      <c r="J729" s="5" t="s">
        <v>35</v>
      </c>
      <c r="K729" s="5" t="s">
        <v>180</v>
      </c>
      <c r="L729" s="7" t="s">
        <v>164</v>
      </c>
      <c r="M729" t="str">
        <f t="shared" si="35"/>
        <v>Yes</v>
      </c>
    </row>
    <row r="730" spans="1:13" ht="15" thickBot="1" x14ac:dyDescent="0.4">
      <c r="A730" s="5" t="s">
        <v>175</v>
      </c>
      <c r="B730" s="5" t="s">
        <v>176</v>
      </c>
      <c r="C730" s="5" t="s">
        <v>926</v>
      </c>
      <c r="D730" s="5">
        <f t="shared" si="33"/>
        <v>22640</v>
      </c>
      <c r="E730" s="6">
        <v>44742</v>
      </c>
      <c r="F730" s="6">
        <f t="shared" si="34"/>
        <v>44832</v>
      </c>
      <c r="G730" s="6" t="str">
        <f>IF('BCT Template'!R729&gt;F730,"Yes","No")</f>
        <v>No</v>
      </c>
      <c r="H730" s="5" t="s">
        <v>178</v>
      </c>
      <c r="I730" s="5" t="s">
        <v>179</v>
      </c>
      <c r="J730" s="5" t="s">
        <v>35</v>
      </c>
      <c r="K730" s="5" t="s">
        <v>180</v>
      </c>
      <c r="L730" s="7" t="s">
        <v>164</v>
      </c>
      <c r="M730" t="str">
        <f t="shared" si="35"/>
        <v>Yes</v>
      </c>
    </row>
    <row r="731" spans="1:13" ht="15" thickBot="1" x14ac:dyDescent="0.4">
      <c r="A731" s="5" t="s">
        <v>175</v>
      </c>
      <c r="B731" s="5" t="s">
        <v>176</v>
      </c>
      <c r="C731" s="5" t="s">
        <v>927</v>
      </c>
      <c r="D731" s="5">
        <f t="shared" si="33"/>
        <v>82978</v>
      </c>
      <c r="E731" s="6">
        <v>44092</v>
      </c>
      <c r="F731" s="6">
        <f t="shared" si="34"/>
        <v>44182</v>
      </c>
      <c r="G731" s="6" t="str">
        <f>IF('BCT Template'!R730&gt;F731,"Yes","No")</f>
        <v>No</v>
      </c>
      <c r="H731" s="5" t="s">
        <v>210</v>
      </c>
      <c r="I731" s="5" t="s">
        <v>211</v>
      </c>
      <c r="J731" s="5" t="s">
        <v>184</v>
      </c>
      <c r="K731" s="5" t="s">
        <v>185</v>
      </c>
      <c r="L731" s="7" t="s">
        <v>164</v>
      </c>
      <c r="M731" t="str">
        <f t="shared" si="35"/>
        <v>No</v>
      </c>
    </row>
    <row r="732" spans="1:13" ht="15" thickBot="1" x14ac:dyDescent="0.4">
      <c r="A732" s="5" t="s">
        <v>175</v>
      </c>
      <c r="B732" s="5" t="s">
        <v>176</v>
      </c>
      <c r="C732" s="5" t="s">
        <v>928</v>
      </c>
      <c r="D732" s="5">
        <f t="shared" si="33"/>
        <v>21330</v>
      </c>
      <c r="E732" s="6">
        <v>39844</v>
      </c>
      <c r="F732" s="6">
        <f t="shared" si="34"/>
        <v>39934</v>
      </c>
      <c r="G732" s="6" t="str">
        <f>IF('BCT Template'!R731&gt;F732,"Yes","No")</f>
        <v>No</v>
      </c>
      <c r="H732" s="5" t="s">
        <v>178</v>
      </c>
      <c r="I732" s="5" t="s">
        <v>179</v>
      </c>
      <c r="J732" s="5" t="s">
        <v>35</v>
      </c>
      <c r="K732" s="5" t="s">
        <v>180</v>
      </c>
      <c r="L732" s="7" t="s">
        <v>164</v>
      </c>
      <c r="M732" t="str">
        <f t="shared" si="35"/>
        <v>Yes</v>
      </c>
    </row>
    <row r="733" spans="1:13" ht="15" thickBot="1" x14ac:dyDescent="0.4">
      <c r="A733" s="5" t="s">
        <v>175</v>
      </c>
      <c r="B733" s="5" t="s">
        <v>176</v>
      </c>
      <c r="C733" s="5" t="s">
        <v>929</v>
      </c>
      <c r="D733" s="5">
        <f t="shared" si="33"/>
        <v>22464</v>
      </c>
      <c r="E733" s="6">
        <v>43330</v>
      </c>
      <c r="F733" s="6">
        <f t="shared" si="34"/>
        <v>43420</v>
      </c>
      <c r="G733" s="6" t="str">
        <f>IF('BCT Template'!R732&gt;F733,"Yes","No")</f>
        <v>No</v>
      </c>
      <c r="H733" s="5" t="s">
        <v>178</v>
      </c>
      <c r="I733" s="5" t="s">
        <v>179</v>
      </c>
      <c r="J733" s="5" t="s">
        <v>35</v>
      </c>
      <c r="K733" s="5" t="s">
        <v>180</v>
      </c>
      <c r="L733" s="7" t="s">
        <v>164</v>
      </c>
      <c r="M733" t="str">
        <f t="shared" si="35"/>
        <v>Yes</v>
      </c>
    </row>
    <row r="734" spans="1:13" ht="15" thickBot="1" x14ac:dyDescent="0.4">
      <c r="A734" s="5" t="s">
        <v>175</v>
      </c>
      <c r="B734" s="5" t="s">
        <v>176</v>
      </c>
      <c r="C734" s="5" t="s">
        <v>930</v>
      </c>
      <c r="D734" s="5">
        <f t="shared" si="33"/>
        <v>57346</v>
      </c>
      <c r="E734" s="6">
        <v>44196</v>
      </c>
      <c r="F734" s="6">
        <f t="shared" si="34"/>
        <v>44286</v>
      </c>
      <c r="G734" s="6" t="str">
        <f>IF('BCT Template'!R733&gt;F734,"Yes","No")</f>
        <v>No</v>
      </c>
      <c r="H734" s="5" t="s">
        <v>189</v>
      </c>
      <c r="I734" s="5" t="s">
        <v>190</v>
      </c>
      <c r="J734" s="5" t="s">
        <v>184</v>
      </c>
      <c r="K734" s="5" t="s">
        <v>185</v>
      </c>
      <c r="L734" s="7" t="s">
        <v>164</v>
      </c>
      <c r="M734" t="str">
        <f t="shared" si="35"/>
        <v>No</v>
      </c>
    </row>
    <row r="735" spans="1:13" ht="15" thickBot="1" x14ac:dyDescent="0.4">
      <c r="A735" s="5" t="s">
        <v>175</v>
      </c>
      <c r="B735" s="5" t="s">
        <v>176</v>
      </c>
      <c r="C735" s="5" t="s">
        <v>931</v>
      </c>
      <c r="D735" s="5">
        <f t="shared" si="33"/>
        <v>80601</v>
      </c>
      <c r="E735" s="6">
        <v>43738</v>
      </c>
      <c r="F735" s="6">
        <f t="shared" si="34"/>
        <v>43828</v>
      </c>
      <c r="G735" s="6" t="str">
        <f>IF('BCT Template'!R734&gt;F735,"Yes","No")</f>
        <v>No</v>
      </c>
      <c r="H735" s="5" t="s">
        <v>182</v>
      </c>
      <c r="I735" s="5" t="s">
        <v>183</v>
      </c>
      <c r="J735" s="5" t="s">
        <v>184</v>
      </c>
      <c r="K735" s="5" t="s">
        <v>185</v>
      </c>
      <c r="L735" s="7" t="s">
        <v>164</v>
      </c>
      <c r="M735" t="str">
        <f t="shared" si="35"/>
        <v>No</v>
      </c>
    </row>
    <row r="736" spans="1:13" ht="15" thickBot="1" x14ac:dyDescent="0.4">
      <c r="A736" s="5" t="s">
        <v>175</v>
      </c>
      <c r="B736" s="5" t="s">
        <v>176</v>
      </c>
      <c r="C736" s="5" t="s">
        <v>932</v>
      </c>
      <c r="D736" s="5">
        <f t="shared" si="33"/>
        <v>21531</v>
      </c>
      <c r="E736" s="6">
        <v>44043</v>
      </c>
      <c r="F736" s="6">
        <f t="shared" si="34"/>
        <v>44133</v>
      </c>
      <c r="G736" s="6" t="str">
        <f>IF('BCT Template'!R735&gt;F736,"Yes","No")</f>
        <v>No</v>
      </c>
      <c r="H736" s="5" t="s">
        <v>178</v>
      </c>
      <c r="I736" s="5" t="s">
        <v>179</v>
      </c>
      <c r="J736" s="5" t="s">
        <v>35</v>
      </c>
      <c r="K736" s="5" t="s">
        <v>180</v>
      </c>
      <c r="L736" s="7" t="s">
        <v>164</v>
      </c>
      <c r="M736" t="str">
        <f t="shared" si="35"/>
        <v>Yes</v>
      </c>
    </row>
    <row r="737" spans="1:13" ht="15" thickBot="1" x14ac:dyDescent="0.4">
      <c r="A737" s="5" t="s">
        <v>175</v>
      </c>
      <c r="B737" s="5" t="s">
        <v>176</v>
      </c>
      <c r="C737" s="5" t="s">
        <v>933</v>
      </c>
      <c r="D737" s="5">
        <f t="shared" si="33"/>
        <v>18214</v>
      </c>
      <c r="E737" s="6">
        <v>44012</v>
      </c>
      <c r="F737" s="6">
        <f t="shared" si="34"/>
        <v>44102</v>
      </c>
      <c r="G737" s="6" t="str">
        <f>IF('BCT Template'!R736&gt;F737,"Yes","No")</f>
        <v>No</v>
      </c>
      <c r="H737" s="5" t="s">
        <v>234</v>
      </c>
      <c r="I737" s="5" t="s">
        <v>235</v>
      </c>
      <c r="J737" s="5" t="s">
        <v>184</v>
      </c>
      <c r="K737" s="5" t="s">
        <v>185</v>
      </c>
      <c r="L737" s="7" t="s">
        <v>164</v>
      </c>
      <c r="M737" t="str">
        <f t="shared" si="35"/>
        <v>No</v>
      </c>
    </row>
    <row r="738" spans="1:13" ht="15" thickBot="1" x14ac:dyDescent="0.4">
      <c r="A738" s="5" t="s">
        <v>175</v>
      </c>
      <c r="B738" s="5" t="s">
        <v>176</v>
      </c>
      <c r="C738" s="5" t="s">
        <v>934</v>
      </c>
      <c r="D738" s="5">
        <f t="shared" si="33"/>
        <v>29768</v>
      </c>
      <c r="E738" s="6">
        <v>39691</v>
      </c>
      <c r="F738" s="6">
        <f t="shared" si="34"/>
        <v>39781</v>
      </c>
      <c r="G738" s="6" t="str">
        <f>IF('BCT Template'!R737&gt;F738,"Yes","No")</f>
        <v>No</v>
      </c>
      <c r="H738" s="5" t="s">
        <v>178</v>
      </c>
      <c r="I738" s="5" t="s">
        <v>179</v>
      </c>
      <c r="J738" s="5" t="s">
        <v>35</v>
      </c>
      <c r="K738" s="5" t="s">
        <v>180</v>
      </c>
      <c r="L738" s="7" t="s">
        <v>164</v>
      </c>
      <c r="M738" t="str">
        <f t="shared" si="35"/>
        <v>Yes</v>
      </c>
    </row>
    <row r="739" spans="1:13" ht="15" thickBot="1" x14ac:dyDescent="0.4">
      <c r="A739" s="5" t="s">
        <v>175</v>
      </c>
      <c r="B739" s="5" t="s">
        <v>176</v>
      </c>
      <c r="C739" s="5" t="s">
        <v>935</v>
      </c>
      <c r="D739" s="5">
        <f t="shared" si="33"/>
        <v>59732</v>
      </c>
      <c r="E739" s="6">
        <v>42185</v>
      </c>
      <c r="F739" s="6">
        <f t="shared" si="34"/>
        <v>42275</v>
      </c>
      <c r="G739" s="6" t="str">
        <f>IF('BCT Template'!R738&gt;F739,"Yes","No")</f>
        <v>No</v>
      </c>
      <c r="H739" s="5" t="s">
        <v>182</v>
      </c>
      <c r="I739" s="5" t="s">
        <v>183</v>
      </c>
      <c r="J739" s="5" t="s">
        <v>184</v>
      </c>
      <c r="K739" s="5" t="s">
        <v>185</v>
      </c>
      <c r="L739" s="7" t="s">
        <v>164</v>
      </c>
      <c r="M739" t="str">
        <f t="shared" si="35"/>
        <v>No</v>
      </c>
    </row>
    <row r="740" spans="1:13" ht="15" thickBot="1" x14ac:dyDescent="0.4">
      <c r="A740" s="5" t="s">
        <v>175</v>
      </c>
      <c r="B740" s="5" t="s">
        <v>176</v>
      </c>
      <c r="C740" s="5" t="s">
        <v>936</v>
      </c>
      <c r="D740" s="5">
        <f t="shared" si="33"/>
        <v>81440</v>
      </c>
      <c r="E740" s="6">
        <v>43646</v>
      </c>
      <c r="F740" s="6">
        <f t="shared" si="34"/>
        <v>43736</v>
      </c>
      <c r="G740" s="6" t="str">
        <f>IF('BCT Template'!R739&gt;F740,"Yes","No")</f>
        <v>No</v>
      </c>
      <c r="H740" s="5" t="s">
        <v>182</v>
      </c>
      <c r="I740" s="5" t="s">
        <v>183</v>
      </c>
      <c r="J740" s="5" t="s">
        <v>184</v>
      </c>
      <c r="K740" s="5" t="s">
        <v>185</v>
      </c>
      <c r="L740" s="7" t="s">
        <v>164</v>
      </c>
      <c r="M740" t="str">
        <f t="shared" si="35"/>
        <v>No</v>
      </c>
    </row>
    <row r="741" spans="1:13" ht="15" thickBot="1" x14ac:dyDescent="0.4">
      <c r="A741" s="5" t="s">
        <v>175</v>
      </c>
      <c r="B741" s="5" t="s">
        <v>176</v>
      </c>
      <c r="C741" s="5" t="s">
        <v>937</v>
      </c>
      <c r="D741" s="5">
        <f t="shared" si="33"/>
        <v>18409</v>
      </c>
      <c r="E741" s="6">
        <v>42916</v>
      </c>
      <c r="F741" s="6">
        <f t="shared" si="34"/>
        <v>43006</v>
      </c>
      <c r="G741" s="6" t="str">
        <f>IF('BCT Template'!R740&gt;F741,"Yes","No")</f>
        <v>No</v>
      </c>
      <c r="H741" s="5" t="s">
        <v>234</v>
      </c>
      <c r="I741" s="5" t="s">
        <v>235</v>
      </c>
      <c r="J741" s="5" t="s">
        <v>184</v>
      </c>
      <c r="K741" s="5" t="s">
        <v>185</v>
      </c>
      <c r="L741" s="7" t="s">
        <v>164</v>
      </c>
      <c r="M741" t="str">
        <f t="shared" si="35"/>
        <v>No</v>
      </c>
    </row>
    <row r="742" spans="1:13" ht="15" thickBot="1" x14ac:dyDescent="0.4">
      <c r="A742" s="5" t="s">
        <v>175</v>
      </c>
      <c r="B742" s="5" t="s">
        <v>176</v>
      </c>
      <c r="C742" s="5" t="s">
        <v>938</v>
      </c>
      <c r="D742" s="5">
        <f t="shared" si="33"/>
        <v>22863</v>
      </c>
      <c r="E742" s="6">
        <v>44012</v>
      </c>
      <c r="F742" s="6">
        <f t="shared" si="34"/>
        <v>44102</v>
      </c>
      <c r="G742" s="6" t="str">
        <f>IF('BCT Template'!R741&gt;F742,"Yes","No")</f>
        <v>No</v>
      </c>
      <c r="H742" s="5" t="s">
        <v>178</v>
      </c>
      <c r="I742" s="5" t="s">
        <v>179</v>
      </c>
      <c r="J742" s="5" t="s">
        <v>35</v>
      </c>
      <c r="K742" s="5" t="s">
        <v>180</v>
      </c>
      <c r="L742" s="7" t="s">
        <v>164</v>
      </c>
      <c r="M742" t="str">
        <f t="shared" si="35"/>
        <v>Yes</v>
      </c>
    </row>
    <row r="743" spans="1:13" ht="15" thickBot="1" x14ac:dyDescent="0.4">
      <c r="A743" s="5" t="s">
        <v>175</v>
      </c>
      <c r="B743" s="5" t="s">
        <v>176</v>
      </c>
      <c r="C743" s="5" t="s">
        <v>939</v>
      </c>
      <c r="D743" s="5">
        <f t="shared" si="33"/>
        <v>78362</v>
      </c>
      <c r="E743" s="6">
        <v>41774</v>
      </c>
      <c r="F743" s="6">
        <f t="shared" si="34"/>
        <v>41864</v>
      </c>
      <c r="G743" s="6" t="str">
        <f>IF('BCT Template'!R742&gt;F743,"Yes","No")</f>
        <v>No</v>
      </c>
      <c r="H743" s="5" t="s">
        <v>210</v>
      </c>
      <c r="I743" s="5" t="s">
        <v>211</v>
      </c>
      <c r="J743" s="5" t="s">
        <v>184</v>
      </c>
      <c r="K743" s="5" t="s">
        <v>185</v>
      </c>
      <c r="L743" s="7" t="s">
        <v>164</v>
      </c>
      <c r="M743" t="str">
        <f t="shared" si="35"/>
        <v>No</v>
      </c>
    </row>
    <row r="744" spans="1:13" ht="15" thickBot="1" x14ac:dyDescent="0.4">
      <c r="A744" s="5" t="s">
        <v>175</v>
      </c>
      <c r="B744" s="5" t="s">
        <v>176</v>
      </c>
      <c r="C744" s="5" t="s">
        <v>940</v>
      </c>
      <c r="D744" s="5">
        <f t="shared" si="33"/>
        <v>21697</v>
      </c>
      <c r="E744" s="6">
        <v>44043</v>
      </c>
      <c r="F744" s="6">
        <f t="shared" si="34"/>
        <v>44133</v>
      </c>
      <c r="G744" s="6" t="str">
        <f>IF('BCT Template'!R743&gt;F744,"Yes","No")</f>
        <v>No</v>
      </c>
      <c r="H744" s="5" t="s">
        <v>178</v>
      </c>
      <c r="I744" s="5" t="s">
        <v>179</v>
      </c>
      <c r="J744" s="5" t="s">
        <v>35</v>
      </c>
      <c r="K744" s="5" t="s">
        <v>180</v>
      </c>
      <c r="L744" s="7" t="s">
        <v>164</v>
      </c>
      <c r="M744" t="str">
        <f t="shared" si="35"/>
        <v>Yes</v>
      </c>
    </row>
    <row r="745" spans="1:13" ht="15" thickBot="1" x14ac:dyDescent="0.4">
      <c r="A745" s="5" t="s">
        <v>175</v>
      </c>
      <c r="B745" s="5" t="s">
        <v>176</v>
      </c>
      <c r="C745" s="5" t="s">
        <v>941</v>
      </c>
      <c r="D745" s="5">
        <f t="shared" si="33"/>
        <v>79714</v>
      </c>
      <c r="E745" s="6">
        <v>44104</v>
      </c>
      <c r="F745" s="6">
        <f t="shared" si="34"/>
        <v>44194</v>
      </c>
      <c r="G745" s="6" t="str">
        <f>IF('BCT Template'!R744&gt;F745,"Yes","No")</f>
        <v>No</v>
      </c>
      <c r="H745" s="5" t="s">
        <v>182</v>
      </c>
      <c r="I745" s="5" t="s">
        <v>183</v>
      </c>
      <c r="J745" s="5" t="s">
        <v>200</v>
      </c>
      <c r="K745" s="5" t="s">
        <v>201</v>
      </c>
      <c r="L745" s="7" t="s">
        <v>164</v>
      </c>
      <c r="M745" t="str">
        <f t="shared" si="35"/>
        <v>Yes</v>
      </c>
    </row>
    <row r="746" spans="1:13" ht="15" thickBot="1" x14ac:dyDescent="0.4">
      <c r="A746" s="5" t="s">
        <v>175</v>
      </c>
      <c r="B746" s="5" t="s">
        <v>176</v>
      </c>
      <c r="C746" s="5" t="s">
        <v>942</v>
      </c>
      <c r="D746" s="5">
        <f t="shared" si="33"/>
        <v>57694</v>
      </c>
      <c r="E746" s="6">
        <v>42916</v>
      </c>
      <c r="F746" s="6">
        <f t="shared" si="34"/>
        <v>43006</v>
      </c>
      <c r="G746" s="6" t="str">
        <f>IF('BCT Template'!R745&gt;F746,"Yes","No")</f>
        <v>No</v>
      </c>
      <c r="H746" s="5" t="s">
        <v>189</v>
      </c>
      <c r="I746" s="5" t="s">
        <v>190</v>
      </c>
      <c r="J746" s="5" t="s">
        <v>184</v>
      </c>
      <c r="K746" s="5" t="s">
        <v>185</v>
      </c>
      <c r="L746" s="7" t="s">
        <v>164</v>
      </c>
      <c r="M746" t="str">
        <f t="shared" si="35"/>
        <v>No</v>
      </c>
    </row>
    <row r="747" spans="1:13" ht="15" thickBot="1" x14ac:dyDescent="0.4">
      <c r="A747" s="5" t="s">
        <v>175</v>
      </c>
      <c r="B747" s="5" t="s">
        <v>176</v>
      </c>
      <c r="C747" s="5" t="s">
        <v>943</v>
      </c>
      <c r="D747" s="5">
        <f t="shared" si="33"/>
        <v>20786</v>
      </c>
      <c r="E747" s="6">
        <v>42185</v>
      </c>
      <c r="F747" s="6">
        <f t="shared" si="34"/>
        <v>42275</v>
      </c>
      <c r="G747" s="6" t="str">
        <f>IF('BCT Template'!R746&gt;F747,"Yes","No")</f>
        <v>No</v>
      </c>
      <c r="H747" s="5" t="s">
        <v>197</v>
      </c>
      <c r="I747" s="5" t="s">
        <v>198</v>
      </c>
      <c r="J747" s="5" t="s">
        <v>184</v>
      </c>
      <c r="K747" s="5" t="s">
        <v>185</v>
      </c>
      <c r="L747" s="7" t="s">
        <v>164</v>
      </c>
      <c r="M747" t="str">
        <f t="shared" si="35"/>
        <v>No</v>
      </c>
    </row>
    <row r="748" spans="1:13" ht="15" thickBot="1" x14ac:dyDescent="0.4">
      <c r="A748" s="5" t="s">
        <v>175</v>
      </c>
      <c r="B748" s="5" t="s">
        <v>176</v>
      </c>
      <c r="C748" s="5" t="s">
        <v>944</v>
      </c>
      <c r="D748" s="5">
        <f t="shared" si="33"/>
        <v>81004</v>
      </c>
      <c r="E748" s="6">
        <v>43426</v>
      </c>
      <c r="F748" s="6">
        <f t="shared" si="34"/>
        <v>43516</v>
      </c>
      <c r="G748" s="6" t="str">
        <f>IF('BCT Template'!R747&gt;F748,"Yes","No")</f>
        <v>No</v>
      </c>
      <c r="H748" s="5" t="s">
        <v>182</v>
      </c>
      <c r="I748" s="5" t="s">
        <v>183</v>
      </c>
      <c r="J748" s="5" t="s">
        <v>184</v>
      </c>
      <c r="K748" s="5" t="s">
        <v>185</v>
      </c>
      <c r="L748" s="7" t="s">
        <v>164</v>
      </c>
      <c r="M748" t="str">
        <f t="shared" si="35"/>
        <v>No</v>
      </c>
    </row>
    <row r="749" spans="1:13" ht="15" thickBot="1" x14ac:dyDescent="0.4">
      <c r="A749" s="5" t="s">
        <v>175</v>
      </c>
      <c r="B749" s="5" t="s">
        <v>176</v>
      </c>
      <c r="C749" s="5" t="s">
        <v>945</v>
      </c>
      <c r="D749" s="5">
        <f t="shared" si="33"/>
        <v>29751</v>
      </c>
      <c r="E749" s="6">
        <v>43677</v>
      </c>
      <c r="F749" s="6">
        <f t="shared" si="34"/>
        <v>43767</v>
      </c>
      <c r="G749" s="6" t="str">
        <f>IF('BCT Template'!R748&gt;F749,"Yes","No")</f>
        <v>No</v>
      </c>
      <c r="H749" s="5" t="s">
        <v>178</v>
      </c>
      <c r="I749" s="5" t="s">
        <v>179</v>
      </c>
      <c r="J749" s="5" t="s">
        <v>35</v>
      </c>
      <c r="K749" s="5" t="s">
        <v>180</v>
      </c>
      <c r="L749" s="7" t="s">
        <v>164</v>
      </c>
      <c r="M749" t="str">
        <f t="shared" si="35"/>
        <v>Yes</v>
      </c>
    </row>
    <row r="750" spans="1:13" ht="15" thickBot="1" x14ac:dyDescent="0.4">
      <c r="A750" s="5" t="s">
        <v>175</v>
      </c>
      <c r="B750" s="5" t="s">
        <v>176</v>
      </c>
      <c r="C750" s="5" t="s">
        <v>946</v>
      </c>
      <c r="D750" s="5">
        <f t="shared" si="33"/>
        <v>21689</v>
      </c>
      <c r="E750" s="6">
        <v>44286</v>
      </c>
      <c r="F750" s="6">
        <f t="shared" si="34"/>
        <v>44376</v>
      </c>
      <c r="G750" s="6" t="str">
        <f>IF('BCT Template'!R749&gt;F750,"Yes","No")</f>
        <v>No</v>
      </c>
      <c r="H750" s="5" t="s">
        <v>178</v>
      </c>
      <c r="I750" s="5" t="s">
        <v>179</v>
      </c>
      <c r="J750" s="5" t="s">
        <v>35</v>
      </c>
      <c r="K750" s="5" t="s">
        <v>180</v>
      </c>
      <c r="L750" s="7" t="s">
        <v>164</v>
      </c>
      <c r="M750" t="str">
        <f t="shared" si="35"/>
        <v>Yes</v>
      </c>
    </row>
    <row r="751" spans="1:13" ht="15" thickBot="1" x14ac:dyDescent="0.4">
      <c r="A751" s="5" t="s">
        <v>175</v>
      </c>
      <c r="B751" s="5" t="s">
        <v>176</v>
      </c>
      <c r="C751" s="5" t="s">
        <v>947</v>
      </c>
      <c r="D751" s="5">
        <f t="shared" si="33"/>
        <v>59334</v>
      </c>
      <c r="E751" s="6">
        <v>44196</v>
      </c>
      <c r="F751" s="6">
        <f t="shared" si="34"/>
        <v>44286</v>
      </c>
      <c r="G751" s="6" t="str">
        <f>IF('BCT Template'!R750&gt;F751,"Yes","No")</f>
        <v>No</v>
      </c>
      <c r="H751" s="5" t="s">
        <v>182</v>
      </c>
      <c r="I751" s="5" t="s">
        <v>183</v>
      </c>
      <c r="J751" s="5" t="s">
        <v>184</v>
      </c>
      <c r="K751" s="5" t="s">
        <v>185</v>
      </c>
      <c r="L751" s="7" t="s">
        <v>164</v>
      </c>
      <c r="M751" t="str">
        <f t="shared" si="35"/>
        <v>No</v>
      </c>
    </row>
    <row r="752" spans="1:13" ht="15" thickBot="1" x14ac:dyDescent="0.4">
      <c r="A752" s="5" t="s">
        <v>175</v>
      </c>
      <c r="B752" s="5" t="s">
        <v>176</v>
      </c>
      <c r="C752" s="5" t="s">
        <v>948</v>
      </c>
      <c r="D752" s="5">
        <f t="shared" si="33"/>
        <v>82418</v>
      </c>
      <c r="E752" s="6">
        <v>43864</v>
      </c>
      <c r="F752" s="6">
        <f t="shared" si="34"/>
        <v>43954</v>
      </c>
      <c r="G752" s="6" t="str">
        <f>IF('BCT Template'!R751&gt;F752,"Yes","No")</f>
        <v>No</v>
      </c>
      <c r="H752" s="5" t="s">
        <v>210</v>
      </c>
      <c r="I752" s="5" t="s">
        <v>211</v>
      </c>
      <c r="J752" s="5" t="s">
        <v>184</v>
      </c>
      <c r="K752" s="5" t="s">
        <v>185</v>
      </c>
      <c r="L752" s="7" t="s">
        <v>164</v>
      </c>
      <c r="M752" t="str">
        <f t="shared" si="35"/>
        <v>No</v>
      </c>
    </row>
    <row r="753" spans="1:13" ht="15" thickBot="1" x14ac:dyDescent="0.4">
      <c r="A753" s="5" t="s">
        <v>175</v>
      </c>
      <c r="B753" s="5" t="s">
        <v>176</v>
      </c>
      <c r="C753" s="5" t="s">
        <v>949</v>
      </c>
      <c r="D753" s="5">
        <f t="shared" si="33"/>
        <v>79564</v>
      </c>
      <c r="E753" s="6">
        <v>43830</v>
      </c>
      <c r="F753" s="6">
        <f t="shared" si="34"/>
        <v>43920</v>
      </c>
      <c r="G753" s="6" t="str">
        <f>IF('BCT Template'!R752&gt;F753,"Yes","No")</f>
        <v>No</v>
      </c>
      <c r="H753" s="5" t="s">
        <v>182</v>
      </c>
      <c r="I753" s="5" t="s">
        <v>183</v>
      </c>
      <c r="J753" s="5" t="s">
        <v>184</v>
      </c>
      <c r="K753" s="5" t="s">
        <v>185</v>
      </c>
      <c r="L753" s="7" t="s">
        <v>164</v>
      </c>
      <c r="M753" t="str">
        <f t="shared" si="35"/>
        <v>No</v>
      </c>
    </row>
    <row r="754" spans="1:13" ht="15" thickBot="1" x14ac:dyDescent="0.4">
      <c r="A754" s="5" t="s">
        <v>175</v>
      </c>
      <c r="B754" s="5" t="s">
        <v>176</v>
      </c>
      <c r="C754" s="5" t="s">
        <v>950</v>
      </c>
      <c r="D754" s="5">
        <f t="shared" si="33"/>
        <v>82472</v>
      </c>
      <c r="E754" s="6">
        <v>44105</v>
      </c>
      <c r="F754" s="6">
        <f t="shared" si="34"/>
        <v>44195</v>
      </c>
      <c r="G754" s="6" t="str">
        <f>IF('BCT Template'!R753&gt;F754,"Yes","No")</f>
        <v>No</v>
      </c>
      <c r="H754" s="5" t="s">
        <v>210</v>
      </c>
      <c r="I754" s="5" t="s">
        <v>211</v>
      </c>
      <c r="J754" s="5" t="s">
        <v>184</v>
      </c>
      <c r="K754" s="5" t="s">
        <v>185</v>
      </c>
      <c r="L754" s="7" t="s">
        <v>164</v>
      </c>
      <c r="M754" t="str">
        <f t="shared" si="35"/>
        <v>No</v>
      </c>
    </row>
    <row r="755" spans="1:13" ht="15" thickBot="1" x14ac:dyDescent="0.4">
      <c r="A755" s="5" t="s">
        <v>175</v>
      </c>
      <c r="B755" s="5" t="s">
        <v>176</v>
      </c>
      <c r="C755" s="5" t="s">
        <v>951</v>
      </c>
      <c r="D755" s="5">
        <f t="shared" si="33"/>
        <v>80438</v>
      </c>
      <c r="E755" s="6">
        <v>44651</v>
      </c>
      <c r="F755" s="6">
        <f t="shared" si="34"/>
        <v>44741</v>
      </c>
      <c r="G755" s="6" t="str">
        <f>IF('BCT Template'!R754&gt;F755,"Yes","No")</f>
        <v>No</v>
      </c>
      <c r="H755" s="5" t="s">
        <v>182</v>
      </c>
      <c r="I755" s="5" t="s">
        <v>183</v>
      </c>
      <c r="J755" s="5" t="s">
        <v>184</v>
      </c>
      <c r="K755" s="5" t="s">
        <v>185</v>
      </c>
      <c r="L755" s="7" t="s">
        <v>164</v>
      </c>
      <c r="M755" t="str">
        <f t="shared" si="35"/>
        <v>No</v>
      </c>
    </row>
    <row r="756" spans="1:13" ht="15" thickBot="1" x14ac:dyDescent="0.4">
      <c r="A756" s="5" t="s">
        <v>175</v>
      </c>
      <c r="B756" s="5" t="s">
        <v>176</v>
      </c>
      <c r="C756" s="5" t="s">
        <v>952</v>
      </c>
      <c r="D756" s="5">
        <f t="shared" si="33"/>
        <v>58234</v>
      </c>
      <c r="E756" s="6">
        <v>42551</v>
      </c>
      <c r="F756" s="6">
        <f t="shared" si="34"/>
        <v>42641</v>
      </c>
      <c r="G756" s="6" t="str">
        <f>IF('BCT Template'!R755&gt;F756,"Yes","No")</f>
        <v>No</v>
      </c>
      <c r="H756" s="5" t="s">
        <v>182</v>
      </c>
      <c r="I756" s="5" t="s">
        <v>183</v>
      </c>
      <c r="J756" s="5" t="s">
        <v>184</v>
      </c>
      <c r="K756" s="5" t="s">
        <v>185</v>
      </c>
      <c r="L756" s="7" t="s">
        <v>164</v>
      </c>
      <c r="M756" t="str">
        <f t="shared" si="35"/>
        <v>No</v>
      </c>
    </row>
    <row r="757" spans="1:13" ht="15" thickBot="1" x14ac:dyDescent="0.4">
      <c r="A757" s="5" t="s">
        <v>175</v>
      </c>
      <c r="B757" s="5" t="s">
        <v>176</v>
      </c>
      <c r="C757" s="5" t="s">
        <v>953</v>
      </c>
      <c r="D757" s="5">
        <f t="shared" si="33"/>
        <v>77978</v>
      </c>
      <c r="E757" s="6">
        <v>43910</v>
      </c>
      <c r="F757" s="6">
        <f t="shared" si="34"/>
        <v>44000</v>
      </c>
      <c r="G757" s="6" t="str">
        <f>IF('BCT Template'!R756&gt;F757,"Yes","No")</f>
        <v>No</v>
      </c>
      <c r="H757" s="5" t="s">
        <v>189</v>
      </c>
      <c r="I757" s="5" t="s">
        <v>190</v>
      </c>
      <c r="J757" s="5" t="s">
        <v>184</v>
      </c>
      <c r="K757" s="5" t="s">
        <v>185</v>
      </c>
      <c r="L757" s="7" t="s">
        <v>164</v>
      </c>
      <c r="M757" t="str">
        <f t="shared" si="35"/>
        <v>No</v>
      </c>
    </row>
    <row r="758" spans="1:13" ht="15" thickBot="1" x14ac:dyDescent="0.4">
      <c r="A758" s="5" t="s">
        <v>175</v>
      </c>
      <c r="B758" s="5" t="s">
        <v>176</v>
      </c>
      <c r="C758" s="5" t="s">
        <v>954</v>
      </c>
      <c r="D758" s="5">
        <f t="shared" si="33"/>
        <v>57583</v>
      </c>
      <c r="E758" s="6">
        <v>42916</v>
      </c>
      <c r="F758" s="6">
        <f t="shared" si="34"/>
        <v>43006</v>
      </c>
      <c r="G758" s="6" t="str">
        <f>IF('BCT Template'!R757&gt;F758,"Yes","No")</f>
        <v>No</v>
      </c>
      <c r="H758" s="5" t="s">
        <v>189</v>
      </c>
      <c r="I758" s="5" t="s">
        <v>190</v>
      </c>
      <c r="J758" s="5" t="s">
        <v>184</v>
      </c>
      <c r="K758" s="5" t="s">
        <v>185</v>
      </c>
      <c r="L758" s="7" t="s">
        <v>164</v>
      </c>
      <c r="M758" t="str">
        <f t="shared" si="35"/>
        <v>No</v>
      </c>
    </row>
    <row r="759" spans="1:13" ht="15" thickBot="1" x14ac:dyDescent="0.4">
      <c r="A759" s="5" t="s">
        <v>175</v>
      </c>
      <c r="B759" s="5" t="s">
        <v>176</v>
      </c>
      <c r="C759" s="5" t="s">
        <v>955</v>
      </c>
      <c r="D759" s="5">
        <f t="shared" si="33"/>
        <v>29622</v>
      </c>
      <c r="E759" s="6">
        <v>43434</v>
      </c>
      <c r="F759" s="6">
        <f t="shared" si="34"/>
        <v>43524</v>
      </c>
      <c r="G759" s="6" t="str">
        <f>IF('BCT Template'!R758&gt;F759,"Yes","No")</f>
        <v>No</v>
      </c>
      <c r="H759" s="5" t="s">
        <v>178</v>
      </c>
      <c r="I759" s="5" t="s">
        <v>179</v>
      </c>
      <c r="J759" s="5" t="s">
        <v>35</v>
      </c>
      <c r="K759" s="5" t="s">
        <v>180</v>
      </c>
      <c r="L759" s="7" t="s">
        <v>164</v>
      </c>
      <c r="M759" t="str">
        <f t="shared" si="35"/>
        <v>Yes</v>
      </c>
    </row>
    <row r="760" spans="1:13" ht="15" thickBot="1" x14ac:dyDescent="0.4">
      <c r="A760" s="5" t="s">
        <v>175</v>
      </c>
      <c r="B760" s="5" t="s">
        <v>176</v>
      </c>
      <c r="C760" s="5" t="s">
        <v>956</v>
      </c>
      <c r="D760" s="5">
        <f t="shared" si="33"/>
        <v>79480</v>
      </c>
      <c r="E760" s="6">
        <v>44317</v>
      </c>
      <c r="F760" s="6">
        <f t="shared" si="34"/>
        <v>44407</v>
      </c>
      <c r="G760" s="6" t="str">
        <f>IF('BCT Template'!R759&gt;F760,"Yes","No")</f>
        <v>No</v>
      </c>
      <c r="H760" s="5" t="s">
        <v>189</v>
      </c>
      <c r="I760" s="5" t="s">
        <v>190</v>
      </c>
      <c r="J760" s="5" t="s">
        <v>200</v>
      </c>
      <c r="K760" s="5" t="s">
        <v>201</v>
      </c>
      <c r="L760" s="7" t="s">
        <v>164</v>
      </c>
      <c r="M760" t="str">
        <f t="shared" si="35"/>
        <v>Yes</v>
      </c>
    </row>
    <row r="761" spans="1:13" ht="15" thickBot="1" x14ac:dyDescent="0.4">
      <c r="A761" s="5" t="s">
        <v>175</v>
      </c>
      <c r="B761" s="5" t="s">
        <v>176</v>
      </c>
      <c r="C761" s="5" t="s">
        <v>957</v>
      </c>
      <c r="D761" s="5">
        <f t="shared" si="33"/>
        <v>18564</v>
      </c>
      <c r="E761" s="6">
        <v>40847</v>
      </c>
      <c r="F761" s="6">
        <f t="shared" si="34"/>
        <v>40937</v>
      </c>
      <c r="G761" s="6" t="str">
        <f>IF('BCT Template'!R760&gt;F761,"Yes","No")</f>
        <v>No</v>
      </c>
      <c r="H761" s="5" t="s">
        <v>234</v>
      </c>
      <c r="I761" s="5" t="s">
        <v>235</v>
      </c>
      <c r="J761" s="5" t="s">
        <v>200</v>
      </c>
      <c r="K761" s="5" t="s">
        <v>201</v>
      </c>
      <c r="L761" s="7" t="s">
        <v>164</v>
      </c>
      <c r="M761" t="str">
        <f t="shared" si="35"/>
        <v>Yes</v>
      </c>
    </row>
    <row r="762" spans="1:13" ht="15" thickBot="1" x14ac:dyDescent="0.4">
      <c r="A762" s="5" t="s">
        <v>175</v>
      </c>
      <c r="B762" s="5" t="s">
        <v>176</v>
      </c>
      <c r="C762" s="5" t="s">
        <v>958</v>
      </c>
      <c r="D762" s="5">
        <f t="shared" si="33"/>
        <v>31127</v>
      </c>
      <c r="E762" s="6">
        <v>43343</v>
      </c>
      <c r="F762" s="6">
        <f t="shared" si="34"/>
        <v>43433</v>
      </c>
      <c r="G762" s="6" t="str">
        <f>IF('BCT Template'!R761&gt;F762,"Yes","No")</f>
        <v>No</v>
      </c>
      <c r="H762" s="5" t="s">
        <v>178</v>
      </c>
      <c r="I762" s="5" t="s">
        <v>179</v>
      </c>
      <c r="J762" s="5" t="s">
        <v>35</v>
      </c>
      <c r="K762" s="5" t="s">
        <v>180</v>
      </c>
      <c r="L762" s="7" t="s">
        <v>164</v>
      </c>
      <c r="M762" t="str">
        <f t="shared" si="35"/>
        <v>Yes</v>
      </c>
    </row>
    <row r="763" spans="1:13" ht="15" thickBot="1" x14ac:dyDescent="0.4">
      <c r="A763" s="5" t="s">
        <v>175</v>
      </c>
      <c r="B763" s="5" t="s">
        <v>176</v>
      </c>
      <c r="C763" s="5" t="s">
        <v>959</v>
      </c>
      <c r="D763" s="5">
        <f t="shared" si="33"/>
        <v>20793</v>
      </c>
      <c r="E763" s="6">
        <v>47254</v>
      </c>
      <c r="F763" s="6">
        <f t="shared" si="34"/>
        <v>47344</v>
      </c>
      <c r="G763" s="6" t="str">
        <f>IF('BCT Template'!R762&gt;F763,"Yes","No")</f>
        <v>No</v>
      </c>
      <c r="H763" s="5" t="s">
        <v>197</v>
      </c>
      <c r="I763" s="5" t="s">
        <v>198</v>
      </c>
      <c r="J763" s="5" t="s">
        <v>184</v>
      </c>
      <c r="K763" s="5" t="s">
        <v>185</v>
      </c>
      <c r="L763" s="7" t="s">
        <v>164</v>
      </c>
      <c r="M763" t="str">
        <f t="shared" si="35"/>
        <v>No</v>
      </c>
    </row>
    <row r="764" spans="1:13" ht="15" thickBot="1" x14ac:dyDescent="0.4">
      <c r="A764" s="5" t="s">
        <v>175</v>
      </c>
      <c r="B764" s="5" t="s">
        <v>176</v>
      </c>
      <c r="C764" s="5" t="s">
        <v>960</v>
      </c>
      <c r="D764" s="5">
        <f t="shared" si="33"/>
        <v>57588</v>
      </c>
      <c r="E764" s="6">
        <v>43860</v>
      </c>
      <c r="F764" s="6">
        <f t="shared" si="34"/>
        <v>43950</v>
      </c>
      <c r="G764" s="6" t="str">
        <f>IF('BCT Template'!R763&gt;F764,"Yes","No")</f>
        <v>No</v>
      </c>
      <c r="H764" s="5" t="s">
        <v>189</v>
      </c>
      <c r="I764" s="5" t="s">
        <v>190</v>
      </c>
      <c r="J764" s="5" t="s">
        <v>184</v>
      </c>
      <c r="K764" s="5" t="s">
        <v>185</v>
      </c>
      <c r="L764" s="7" t="s">
        <v>164</v>
      </c>
      <c r="M764" t="str">
        <f t="shared" si="35"/>
        <v>No</v>
      </c>
    </row>
    <row r="765" spans="1:13" ht="15" thickBot="1" x14ac:dyDescent="0.4">
      <c r="A765" s="5" t="s">
        <v>175</v>
      </c>
      <c r="B765" s="5" t="s">
        <v>176</v>
      </c>
      <c r="C765" s="5" t="s">
        <v>961</v>
      </c>
      <c r="D765" s="5">
        <f t="shared" si="33"/>
        <v>77537</v>
      </c>
      <c r="E765" s="6">
        <v>42185</v>
      </c>
      <c r="F765" s="6">
        <f t="shared" si="34"/>
        <v>42275</v>
      </c>
      <c r="G765" s="6" t="str">
        <f>IF('BCT Template'!R764&gt;F765,"Yes","No")</f>
        <v>No</v>
      </c>
      <c r="H765" s="5" t="s">
        <v>189</v>
      </c>
      <c r="I765" s="5" t="s">
        <v>190</v>
      </c>
      <c r="J765" s="5" t="s">
        <v>184</v>
      </c>
      <c r="K765" s="5" t="s">
        <v>185</v>
      </c>
      <c r="L765" s="7" t="s">
        <v>164</v>
      </c>
      <c r="M765" t="str">
        <f t="shared" si="35"/>
        <v>No</v>
      </c>
    </row>
    <row r="766" spans="1:13" ht="15" thickBot="1" x14ac:dyDescent="0.4">
      <c r="A766" s="5" t="s">
        <v>175</v>
      </c>
      <c r="B766" s="5" t="s">
        <v>176</v>
      </c>
      <c r="C766" s="5" t="s">
        <v>962</v>
      </c>
      <c r="D766" s="5">
        <f t="shared" si="33"/>
        <v>22438</v>
      </c>
      <c r="E766" s="6">
        <v>41912</v>
      </c>
      <c r="F766" s="6">
        <f t="shared" si="34"/>
        <v>42002</v>
      </c>
      <c r="G766" s="6" t="str">
        <f>IF('BCT Template'!R765&gt;F766,"Yes","No")</f>
        <v>No</v>
      </c>
      <c r="H766" s="5" t="s">
        <v>178</v>
      </c>
      <c r="I766" s="5" t="s">
        <v>179</v>
      </c>
      <c r="J766" s="5" t="s">
        <v>35</v>
      </c>
      <c r="K766" s="5" t="s">
        <v>180</v>
      </c>
      <c r="L766" s="7" t="s">
        <v>164</v>
      </c>
      <c r="M766" t="str">
        <f t="shared" si="35"/>
        <v>Yes</v>
      </c>
    </row>
    <row r="767" spans="1:13" ht="15" thickBot="1" x14ac:dyDescent="0.4">
      <c r="A767" s="5" t="s">
        <v>175</v>
      </c>
      <c r="B767" s="5" t="s">
        <v>176</v>
      </c>
      <c r="C767" s="5" t="s">
        <v>963</v>
      </c>
      <c r="D767" s="5">
        <f t="shared" si="33"/>
        <v>82307</v>
      </c>
      <c r="E767" s="6">
        <v>44063</v>
      </c>
      <c r="F767" s="6">
        <f t="shared" si="34"/>
        <v>44153</v>
      </c>
      <c r="G767" s="6" t="str">
        <f>IF('BCT Template'!R766&gt;F767,"Yes","No")</f>
        <v>No</v>
      </c>
      <c r="H767" s="5" t="s">
        <v>210</v>
      </c>
      <c r="I767" s="5" t="s">
        <v>211</v>
      </c>
      <c r="J767" s="5" t="s">
        <v>184</v>
      </c>
      <c r="K767" s="5" t="s">
        <v>185</v>
      </c>
      <c r="L767" s="7" t="s">
        <v>164</v>
      </c>
      <c r="M767" t="str">
        <f t="shared" si="35"/>
        <v>No</v>
      </c>
    </row>
    <row r="768" spans="1:13" ht="15" thickBot="1" x14ac:dyDescent="0.4">
      <c r="A768" s="5" t="s">
        <v>175</v>
      </c>
      <c r="B768" s="5" t="s">
        <v>176</v>
      </c>
      <c r="C768" s="5" t="s">
        <v>964</v>
      </c>
      <c r="D768" s="5">
        <f t="shared" si="33"/>
        <v>31314</v>
      </c>
      <c r="E768" s="6">
        <v>43708</v>
      </c>
      <c r="F768" s="6">
        <f t="shared" si="34"/>
        <v>43798</v>
      </c>
      <c r="G768" s="6" t="str">
        <f>IF('BCT Template'!R767&gt;F768,"Yes","No")</f>
        <v>No</v>
      </c>
      <c r="H768" s="5" t="s">
        <v>178</v>
      </c>
      <c r="I768" s="5" t="s">
        <v>179</v>
      </c>
      <c r="J768" s="5" t="s">
        <v>35</v>
      </c>
      <c r="K768" s="5" t="s">
        <v>180</v>
      </c>
      <c r="L768" s="7" t="s">
        <v>164</v>
      </c>
      <c r="M768" t="str">
        <f t="shared" si="35"/>
        <v>Yes</v>
      </c>
    </row>
    <row r="769" spans="1:13" ht="15" thickBot="1" x14ac:dyDescent="0.4">
      <c r="A769" s="5" t="s">
        <v>175</v>
      </c>
      <c r="B769" s="5" t="s">
        <v>176</v>
      </c>
      <c r="C769" s="5" t="s">
        <v>965</v>
      </c>
      <c r="D769" s="5">
        <f t="shared" si="33"/>
        <v>78077</v>
      </c>
      <c r="E769" s="6">
        <v>44012</v>
      </c>
      <c r="F769" s="6">
        <f t="shared" si="34"/>
        <v>44102</v>
      </c>
      <c r="G769" s="6" t="str">
        <f>IF('BCT Template'!R768&gt;F769,"Yes","No")</f>
        <v>No</v>
      </c>
      <c r="H769" s="5" t="s">
        <v>189</v>
      </c>
      <c r="I769" s="5" t="s">
        <v>190</v>
      </c>
      <c r="J769" s="5" t="s">
        <v>184</v>
      </c>
      <c r="K769" s="5" t="s">
        <v>185</v>
      </c>
      <c r="L769" s="7" t="s">
        <v>164</v>
      </c>
      <c r="M769" t="str">
        <f t="shared" si="35"/>
        <v>No</v>
      </c>
    </row>
    <row r="770" spans="1:13" ht="15" thickBot="1" x14ac:dyDescent="0.4">
      <c r="A770" s="5" t="s">
        <v>175</v>
      </c>
      <c r="B770" s="5" t="s">
        <v>176</v>
      </c>
      <c r="C770" s="5" t="s">
        <v>966</v>
      </c>
      <c r="D770" s="5">
        <f t="shared" si="33"/>
        <v>79643</v>
      </c>
      <c r="E770" s="6">
        <v>44012</v>
      </c>
      <c r="F770" s="6">
        <f t="shared" si="34"/>
        <v>44102</v>
      </c>
      <c r="G770" s="6" t="str">
        <f>IF('BCT Template'!R769&gt;F770,"Yes","No")</f>
        <v>No</v>
      </c>
      <c r="H770" s="5" t="s">
        <v>182</v>
      </c>
      <c r="I770" s="5" t="s">
        <v>183</v>
      </c>
      <c r="J770" s="5" t="s">
        <v>184</v>
      </c>
      <c r="K770" s="5" t="s">
        <v>185</v>
      </c>
      <c r="L770" s="7" t="s">
        <v>164</v>
      </c>
      <c r="M770" t="str">
        <f t="shared" si="35"/>
        <v>No</v>
      </c>
    </row>
    <row r="771" spans="1:13" ht="15" thickBot="1" x14ac:dyDescent="0.4">
      <c r="A771" s="5" t="s">
        <v>175</v>
      </c>
      <c r="B771" s="5" t="s">
        <v>176</v>
      </c>
      <c r="C771" s="5" t="s">
        <v>967</v>
      </c>
      <c r="D771" s="5">
        <f t="shared" ref="D771:D834" si="36">C771*1</f>
        <v>77654</v>
      </c>
      <c r="E771" s="6">
        <v>44012</v>
      </c>
      <c r="F771" s="6">
        <f t="shared" ref="F771:F834" si="37">E771+90</f>
        <v>44102</v>
      </c>
      <c r="G771" s="6" t="str">
        <f>IF('BCT Template'!R770&gt;F771,"Yes","No")</f>
        <v>No</v>
      </c>
      <c r="H771" s="5" t="s">
        <v>189</v>
      </c>
      <c r="I771" s="5" t="s">
        <v>190</v>
      </c>
      <c r="J771" s="5" t="s">
        <v>184</v>
      </c>
      <c r="K771" s="5" t="s">
        <v>185</v>
      </c>
      <c r="L771" s="7" t="s">
        <v>164</v>
      </c>
      <c r="M771" t="str">
        <f t="shared" ref="M771:M834" si="38">IF(J771=" ","Yes",IF(J771="3","Yes","No"))</f>
        <v>No</v>
      </c>
    </row>
    <row r="772" spans="1:13" ht="15" thickBot="1" x14ac:dyDescent="0.4">
      <c r="A772" s="5" t="s">
        <v>175</v>
      </c>
      <c r="B772" s="5" t="s">
        <v>176</v>
      </c>
      <c r="C772" s="5" t="s">
        <v>968</v>
      </c>
      <c r="D772" s="5">
        <f t="shared" si="36"/>
        <v>58161</v>
      </c>
      <c r="E772" s="6">
        <v>41882</v>
      </c>
      <c r="F772" s="6">
        <f t="shared" si="37"/>
        <v>41972</v>
      </c>
      <c r="G772" s="6" t="str">
        <f>IF('BCT Template'!R771&gt;F772,"Yes","No")</f>
        <v>No</v>
      </c>
      <c r="H772" s="5" t="s">
        <v>182</v>
      </c>
      <c r="I772" s="5" t="s">
        <v>183</v>
      </c>
      <c r="J772" s="5" t="s">
        <v>200</v>
      </c>
      <c r="K772" s="5" t="s">
        <v>201</v>
      </c>
      <c r="L772" s="7" t="s">
        <v>164</v>
      </c>
      <c r="M772" t="str">
        <f t="shared" si="38"/>
        <v>Yes</v>
      </c>
    </row>
    <row r="773" spans="1:13" ht="15" thickBot="1" x14ac:dyDescent="0.4">
      <c r="A773" s="5" t="s">
        <v>175</v>
      </c>
      <c r="B773" s="5" t="s">
        <v>176</v>
      </c>
      <c r="C773" s="5" t="s">
        <v>969</v>
      </c>
      <c r="D773" s="5">
        <f t="shared" si="36"/>
        <v>81538</v>
      </c>
      <c r="E773" s="6">
        <v>44196</v>
      </c>
      <c r="F773" s="6">
        <f t="shared" si="37"/>
        <v>44286</v>
      </c>
      <c r="G773" s="6" t="str">
        <f>IF('BCT Template'!R772&gt;F773,"Yes","No")</f>
        <v>No</v>
      </c>
      <c r="H773" s="5" t="s">
        <v>182</v>
      </c>
      <c r="I773" s="5" t="s">
        <v>183</v>
      </c>
      <c r="J773" s="5" t="s">
        <v>184</v>
      </c>
      <c r="K773" s="5" t="s">
        <v>185</v>
      </c>
      <c r="L773" s="7" t="s">
        <v>164</v>
      </c>
      <c r="M773" t="str">
        <f t="shared" si="38"/>
        <v>No</v>
      </c>
    </row>
    <row r="774" spans="1:13" ht="15" thickBot="1" x14ac:dyDescent="0.4">
      <c r="A774" s="5" t="s">
        <v>175</v>
      </c>
      <c r="B774" s="5" t="s">
        <v>176</v>
      </c>
      <c r="C774" s="5" t="s">
        <v>970</v>
      </c>
      <c r="D774" s="5">
        <f t="shared" si="36"/>
        <v>58057</v>
      </c>
      <c r="E774" s="6">
        <v>44135</v>
      </c>
      <c r="F774" s="6">
        <f t="shared" si="37"/>
        <v>44225</v>
      </c>
      <c r="G774" s="6" t="str">
        <f>IF('BCT Template'!R773&gt;F774,"Yes","No")</f>
        <v>No</v>
      </c>
      <c r="H774" s="5" t="s">
        <v>182</v>
      </c>
      <c r="I774" s="5" t="s">
        <v>183</v>
      </c>
      <c r="J774" s="5" t="s">
        <v>184</v>
      </c>
      <c r="K774" s="5" t="s">
        <v>185</v>
      </c>
      <c r="L774" s="7" t="s">
        <v>164</v>
      </c>
      <c r="M774" t="str">
        <f t="shared" si="38"/>
        <v>No</v>
      </c>
    </row>
    <row r="775" spans="1:13" ht="15" thickBot="1" x14ac:dyDescent="0.4">
      <c r="A775" s="5" t="s">
        <v>175</v>
      </c>
      <c r="B775" s="5" t="s">
        <v>176</v>
      </c>
      <c r="C775" s="5" t="s">
        <v>971</v>
      </c>
      <c r="D775" s="5">
        <f t="shared" si="36"/>
        <v>18395</v>
      </c>
      <c r="E775" s="6">
        <v>42184</v>
      </c>
      <c r="F775" s="6">
        <f t="shared" si="37"/>
        <v>42274</v>
      </c>
      <c r="G775" s="6" t="str">
        <f>IF('BCT Template'!R774&gt;F775,"Yes","No")</f>
        <v>No</v>
      </c>
      <c r="H775" s="5" t="s">
        <v>234</v>
      </c>
      <c r="I775" s="5" t="s">
        <v>235</v>
      </c>
      <c r="J775" s="5" t="s">
        <v>184</v>
      </c>
      <c r="K775" s="5" t="s">
        <v>185</v>
      </c>
      <c r="L775" s="7" t="s">
        <v>164</v>
      </c>
      <c r="M775" t="str">
        <f t="shared" si="38"/>
        <v>No</v>
      </c>
    </row>
    <row r="776" spans="1:13" ht="15" thickBot="1" x14ac:dyDescent="0.4">
      <c r="A776" s="5" t="s">
        <v>175</v>
      </c>
      <c r="B776" s="5" t="s">
        <v>176</v>
      </c>
      <c r="C776" s="5" t="s">
        <v>972</v>
      </c>
      <c r="D776" s="5">
        <f t="shared" si="36"/>
        <v>21289</v>
      </c>
      <c r="E776" s="6">
        <v>44074</v>
      </c>
      <c r="F776" s="6">
        <f t="shared" si="37"/>
        <v>44164</v>
      </c>
      <c r="G776" s="6" t="str">
        <f>IF('BCT Template'!R775&gt;F776,"Yes","No")</f>
        <v>No</v>
      </c>
      <c r="H776" s="5" t="s">
        <v>178</v>
      </c>
      <c r="I776" s="5" t="s">
        <v>179</v>
      </c>
      <c r="J776" s="5" t="s">
        <v>35</v>
      </c>
      <c r="K776" s="5" t="s">
        <v>180</v>
      </c>
      <c r="L776" s="7" t="s">
        <v>164</v>
      </c>
      <c r="M776" t="str">
        <f t="shared" si="38"/>
        <v>Yes</v>
      </c>
    </row>
    <row r="777" spans="1:13" ht="15" thickBot="1" x14ac:dyDescent="0.4">
      <c r="A777" s="5" t="s">
        <v>175</v>
      </c>
      <c r="B777" s="5" t="s">
        <v>176</v>
      </c>
      <c r="C777" s="5" t="s">
        <v>973</v>
      </c>
      <c r="D777" s="5">
        <f t="shared" si="36"/>
        <v>23051</v>
      </c>
      <c r="E777" s="6">
        <v>44272</v>
      </c>
      <c r="F777" s="6">
        <f t="shared" si="37"/>
        <v>44362</v>
      </c>
      <c r="G777" s="6" t="str">
        <f>IF('BCT Template'!R776&gt;F777,"Yes","No")</f>
        <v>No</v>
      </c>
      <c r="H777" s="5" t="s">
        <v>178</v>
      </c>
      <c r="I777" s="5" t="s">
        <v>179</v>
      </c>
      <c r="J777" s="5" t="s">
        <v>35</v>
      </c>
      <c r="K777" s="5" t="s">
        <v>180</v>
      </c>
      <c r="L777" s="7" t="s">
        <v>164</v>
      </c>
      <c r="M777" t="str">
        <f t="shared" si="38"/>
        <v>Yes</v>
      </c>
    </row>
    <row r="778" spans="1:13" ht="15" thickBot="1" x14ac:dyDescent="0.4">
      <c r="A778" s="5" t="s">
        <v>175</v>
      </c>
      <c r="B778" s="5" t="s">
        <v>176</v>
      </c>
      <c r="C778" s="5" t="s">
        <v>974</v>
      </c>
      <c r="D778" s="5">
        <f t="shared" si="36"/>
        <v>21371</v>
      </c>
      <c r="E778" s="6">
        <v>44002</v>
      </c>
      <c r="F778" s="6">
        <f t="shared" si="37"/>
        <v>44092</v>
      </c>
      <c r="G778" s="6" t="str">
        <f>IF('BCT Template'!R777&gt;F778,"Yes","No")</f>
        <v>No</v>
      </c>
      <c r="H778" s="5" t="s">
        <v>178</v>
      </c>
      <c r="I778" s="5" t="s">
        <v>179</v>
      </c>
      <c r="J778" s="5" t="s">
        <v>35</v>
      </c>
      <c r="K778" s="5" t="s">
        <v>180</v>
      </c>
      <c r="L778" s="7" t="s">
        <v>164</v>
      </c>
      <c r="M778" t="str">
        <f t="shared" si="38"/>
        <v>Yes</v>
      </c>
    </row>
    <row r="779" spans="1:13" ht="15" thickBot="1" x14ac:dyDescent="0.4">
      <c r="A779" s="5" t="s">
        <v>175</v>
      </c>
      <c r="B779" s="5" t="s">
        <v>176</v>
      </c>
      <c r="C779" s="5" t="s">
        <v>975</v>
      </c>
      <c r="D779" s="5">
        <f t="shared" si="36"/>
        <v>18389</v>
      </c>
      <c r="E779" s="6">
        <v>43585</v>
      </c>
      <c r="F779" s="6">
        <f t="shared" si="37"/>
        <v>43675</v>
      </c>
      <c r="G779" s="6" t="str">
        <f>IF('BCT Template'!R778&gt;F779,"Yes","No")</f>
        <v>No</v>
      </c>
      <c r="H779" s="5" t="s">
        <v>234</v>
      </c>
      <c r="I779" s="5" t="s">
        <v>235</v>
      </c>
      <c r="J779" s="5" t="s">
        <v>184</v>
      </c>
      <c r="K779" s="5" t="s">
        <v>185</v>
      </c>
      <c r="L779" s="7" t="s">
        <v>164</v>
      </c>
      <c r="M779" t="str">
        <f t="shared" si="38"/>
        <v>No</v>
      </c>
    </row>
    <row r="780" spans="1:13" ht="15" thickBot="1" x14ac:dyDescent="0.4">
      <c r="A780" s="5" t="s">
        <v>175</v>
      </c>
      <c r="B780" s="5" t="s">
        <v>176</v>
      </c>
      <c r="C780" s="5" t="s">
        <v>976</v>
      </c>
      <c r="D780" s="5">
        <f t="shared" si="36"/>
        <v>30199</v>
      </c>
      <c r="E780" s="6">
        <v>44316</v>
      </c>
      <c r="F780" s="6">
        <f t="shared" si="37"/>
        <v>44406</v>
      </c>
      <c r="G780" s="6" t="str">
        <f>IF('BCT Template'!R779&gt;F780,"Yes","No")</f>
        <v>No</v>
      </c>
      <c r="H780" s="5" t="s">
        <v>178</v>
      </c>
      <c r="I780" s="5" t="s">
        <v>179</v>
      </c>
      <c r="J780" s="5" t="s">
        <v>35</v>
      </c>
      <c r="K780" s="5" t="s">
        <v>180</v>
      </c>
      <c r="L780" s="7" t="s">
        <v>164</v>
      </c>
      <c r="M780" t="str">
        <f t="shared" si="38"/>
        <v>Yes</v>
      </c>
    </row>
    <row r="781" spans="1:13" ht="15" thickBot="1" x14ac:dyDescent="0.4">
      <c r="A781" s="5" t="s">
        <v>175</v>
      </c>
      <c r="B781" s="5" t="s">
        <v>176</v>
      </c>
      <c r="C781" s="5" t="s">
        <v>977</v>
      </c>
      <c r="D781" s="5">
        <f t="shared" si="36"/>
        <v>18336</v>
      </c>
      <c r="E781" s="6">
        <v>41810</v>
      </c>
      <c r="F781" s="6">
        <f t="shared" si="37"/>
        <v>41900</v>
      </c>
      <c r="G781" s="6" t="str">
        <f>IF('BCT Template'!R780&gt;F781,"Yes","No")</f>
        <v>No</v>
      </c>
      <c r="H781" s="5" t="s">
        <v>234</v>
      </c>
      <c r="I781" s="5" t="s">
        <v>235</v>
      </c>
      <c r="J781" s="5" t="s">
        <v>184</v>
      </c>
      <c r="K781" s="5" t="s">
        <v>185</v>
      </c>
      <c r="L781" s="7" t="s">
        <v>164</v>
      </c>
      <c r="M781" t="str">
        <f t="shared" si="38"/>
        <v>No</v>
      </c>
    </row>
    <row r="782" spans="1:13" ht="15" thickBot="1" x14ac:dyDescent="0.4">
      <c r="A782" s="5" t="s">
        <v>175</v>
      </c>
      <c r="B782" s="5" t="s">
        <v>176</v>
      </c>
      <c r="C782" s="5" t="s">
        <v>978</v>
      </c>
      <c r="D782" s="5">
        <f t="shared" si="36"/>
        <v>79595</v>
      </c>
      <c r="E782" s="6">
        <v>44377</v>
      </c>
      <c r="F782" s="6">
        <f t="shared" si="37"/>
        <v>44467</v>
      </c>
      <c r="G782" s="6" t="str">
        <f>IF('BCT Template'!R781&gt;F782,"Yes","No")</f>
        <v>No</v>
      </c>
      <c r="H782" s="5" t="s">
        <v>182</v>
      </c>
      <c r="I782" s="5" t="s">
        <v>183</v>
      </c>
      <c r="J782" s="5" t="s">
        <v>184</v>
      </c>
      <c r="K782" s="5" t="s">
        <v>185</v>
      </c>
      <c r="L782" s="7" t="s">
        <v>164</v>
      </c>
      <c r="M782" t="str">
        <f t="shared" si="38"/>
        <v>No</v>
      </c>
    </row>
    <row r="783" spans="1:13" ht="15" thickBot="1" x14ac:dyDescent="0.4">
      <c r="A783" s="5" t="s">
        <v>175</v>
      </c>
      <c r="B783" s="5" t="s">
        <v>176</v>
      </c>
      <c r="C783" s="5" t="s">
        <v>979</v>
      </c>
      <c r="D783" s="5">
        <f t="shared" si="36"/>
        <v>58335</v>
      </c>
      <c r="E783" s="6">
        <v>42004</v>
      </c>
      <c r="F783" s="6">
        <f t="shared" si="37"/>
        <v>42094</v>
      </c>
      <c r="G783" s="6" t="str">
        <f>IF('BCT Template'!R782&gt;F783,"Yes","No")</f>
        <v>No</v>
      </c>
      <c r="H783" s="5" t="s">
        <v>182</v>
      </c>
      <c r="I783" s="5" t="s">
        <v>183</v>
      </c>
      <c r="J783" s="5" t="s">
        <v>200</v>
      </c>
      <c r="K783" s="5" t="s">
        <v>201</v>
      </c>
      <c r="L783" s="7" t="s">
        <v>164</v>
      </c>
      <c r="M783" t="str">
        <f t="shared" si="38"/>
        <v>Yes</v>
      </c>
    </row>
    <row r="784" spans="1:13" ht="15" thickBot="1" x14ac:dyDescent="0.4">
      <c r="A784" s="5" t="s">
        <v>175</v>
      </c>
      <c r="B784" s="5" t="s">
        <v>176</v>
      </c>
      <c r="C784" s="5" t="s">
        <v>980</v>
      </c>
      <c r="D784" s="5">
        <f t="shared" si="36"/>
        <v>22082</v>
      </c>
      <c r="E784" s="6">
        <v>44104</v>
      </c>
      <c r="F784" s="6">
        <f t="shared" si="37"/>
        <v>44194</v>
      </c>
      <c r="G784" s="6" t="str">
        <f>IF('BCT Template'!R783&gt;F784,"Yes","No")</f>
        <v>No</v>
      </c>
      <c r="H784" s="5" t="s">
        <v>178</v>
      </c>
      <c r="I784" s="5" t="s">
        <v>179</v>
      </c>
      <c r="J784" s="5" t="s">
        <v>35</v>
      </c>
      <c r="K784" s="5" t="s">
        <v>180</v>
      </c>
      <c r="L784" s="7" t="s">
        <v>164</v>
      </c>
      <c r="M784" t="str">
        <f t="shared" si="38"/>
        <v>Yes</v>
      </c>
    </row>
    <row r="785" spans="1:13" ht="15" thickBot="1" x14ac:dyDescent="0.4">
      <c r="A785" s="5" t="s">
        <v>175</v>
      </c>
      <c r="B785" s="5" t="s">
        <v>176</v>
      </c>
      <c r="C785" s="5" t="s">
        <v>981</v>
      </c>
      <c r="D785" s="5">
        <f t="shared" si="36"/>
        <v>78827</v>
      </c>
      <c r="E785" s="6">
        <v>43712</v>
      </c>
      <c r="F785" s="6">
        <f t="shared" si="37"/>
        <v>43802</v>
      </c>
      <c r="G785" s="6" t="str">
        <f>IF('BCT Template'!R784&gt;F785,"Yes","No")</f>
        <v>No</v>
      </c>
      <c r="H785" s="5" t="s">
        <v>210</v>
      </c>
      <c r="I785" s="5" t="s">
        <v>211</v>
      </c>
      <c r="J785" s="5" t="s">
        <v>184</v>
      </c>
      <c r="K785" s="5" t="s">
        <v>185</v>
      </c>
      <c r="L785" s="7" t="s">
        <v>164</v>
      </c>
      <c r="M785" t="str">
        <f t="shared" si="38"/>
        <v>No</v>
      </c>
    </row>
    <row r="786" spans="1:13" ht="15" thickBot="1" x14ac:dyDescent="0.4">
      <c r="A786" s="5" t="s">
        <v>175</v>
      </c>
      <c r="B786" s="5" t="s">
        <v>176</v>
      </c>
      <c r="C786" s="5" t="s">
        <v>982</v>
      </c>
      <c r="D786" s="5">
        <f t="shared" si="36"/>
        <v>59345</v>
      </c>
      <c r="E786" s="6">
        <v>44012</v>
      </c>
      <c r="F786" s="6">
        <f t="shared" si="37"/>
        <v>44102</v>
      </c>
      <c r="G786" s="6" t="str">
        <f>IF('BCT Template'!R785&gt;F786,"Yes","No")</f>
        <v>No</v>
      </c>
      <c r="H786" s="5" t="s">
        <v>182</v>
      </c>
      <c r="I786" s="5" t="s">
        <v>183</v>
      </c>
      <c r="J786" s="5" t="s">
        <v>184</v>
      </c>
      <c r="K786" s="5" t="s">
        <v>185</v>
      </c>
      <c r="L786" s="7" t="s">
        <v>164</v>
      </c>
      <c r="M786" t="str">
        <f t="shared" si="38"/>
        <v>No</v>
      </c>
    </row>
    <row r="787" spans="1:13" ht="15" thickBot="1" x14ac:dyDescent="0.4">
      <c r="A787" s="5" t="s">
        <v>175</v>
      </c>
      <c r="B787" s="5" t="s">
        <v>176</v>
      </c>
      <c r="C787" s="5" t="s">
        <v>983</v>
      </c>
      <c r="D787" s="5">
        <f t="shared" si="36"/>
        <v>23043</v>
      </c>
      <c r="E787" s="6">
        <v>44804</v>
      </c>
      <c r="F787" s="6">
        <f t="shared" si="37"/>
        <v>44894</v>
      </c>
      <c r="G787" s="6" t="str">
        <f>IF('BCT Template'!R786&gt;F787,"Yes","No")</f>
        <v>No</v>
      </c>
      <c r="H787" s="5" t="s">
        <v>178</v>
      </c>
      <c r="I787" s="5" t="s">
        <v>179</v>
      </c>
      <c r="J787" s="5" t="s">
        <v>35</v>
      </c>
      <c r="K787" s="5" t="s">
        <v>180</v>
      </c>
      <c r="L787" s="7" t="s">
        <v>164</v>
      </c>
      <c r="M787" t="str">
        <f t="shared" si="38"/>
        <v>Yes</v>
      </c>
    </row>
    <row r="788" spans="1:13" ht="15" thickBot="1" x14ac:dyDescent="0.4">
      <c r="A788" s="5" t="s">
        <v>175</v>
      </c>
      <c r="B788" s="5" t="s">
        <v>176</v>
      </c>
      <c r="C788" s="5" t="s">
        <v>984</v>
      </c>
      <c r="D788" s="5">
        <f t="shared" si="36"/>
        <v>80081</v>
      </c>
      <c r="E788" s="6">
        <v>42185</v>
      </c>
      <c r="F788" s="6">
        <f t="shared" si="37"/>
        <v>42275</v>
      </c>
      <c r="G788" s="6" t="str">
        <f>IF('BCT Template'!R787&gt;F788,"Yes","No")</f>
        <v>No</v>
      </c>
      <c r="H788" s="5" t="s">
        <v>182</v>
      </c>
      <c r="I788" s="5" t="s">
        <v>183</v>
      </c>
      <c r="J788" s="5" t="s">
        <v>184</v>
      </c>
      <c r="K788" s="5" t="s">
        <v>185</v>
      </c>
      <c r="L788" s="7" t="s">
        <v>164</v>
      </c>
      <c r="M788" t="str">
        <f t="shared" si="38"/>
        <v>No</v>
      </c>
    </row>
    <row r="789" spans="1:13" ht="15" thickBot="1" x14ac:dyDescent="0.4">
      <c r="A789" s="5" t="s">
        <v>175</v>
      </c>
      <c r="B789" s="5" t="s">
        <v>176</v>
      </c>
      <c r="C789" s="5" t="s">
        <v>985</v>
      </c>
      <c r="D789" s="5">
        <f t="shared" si="36"/>
        <v>77551</v>
      </c>
      <c r="E789" s="6">
        <v>41258</v>
      </c>
      <c r="F789" s="6">
        <f t="shared" si="37"/>
        <v>41348</v>
      </c>
      <c r="G789" s="6" t="str">
        <f>IF('BCT Template'!R788&gt;F789,"Yes","No")</f>
        <v>No</v>
      </c>
      <c r="H789" s="5" t="s">
        <v>189</v>
      </c>
      <c r="I789" s="5" t="s">
        <v>190</v>
      </c>
      <c r="J789" s="5" t="s">
        <v>184</v>
      </c>
      <c r="K789" s="5" t="s">
        <v>185</v>
      </c>
      <c r="L789" s="7" t="s">
        <v>164</v>
      </c>
      <c r="M789" t="str">
        <f t="shared" si="38"/>
        <v>No</v>
      </c>
    </row>
    <row r="790" spans="1:13" ht="15" thickBot="1" x14ac:dyDescent="0.4">
      <c r="A790" s="5" t="s">
        <v>175</v>
      </c>
      <c r="B790" s="5" t="s">
        <v>176</v>
      </c>
      <c r="C790" s="5" t="s">
        <v>986</v>
      </c>
      <c r="D790" s="5">
        <f t="shared" si="36"/>
        <v>79736</v>
      </c>
      <c r="E790" s="6">
        <v>44198</v>
      </c>
      <c r="F790" s="6">
        <f t="shared" si="37"/>
        <v>44288</v>
      </c>
      <c r="G790" s="6" t="str">
        <f>IF('BCT Template'!R789&gt;F790,"Yes","No")</f>
        <v>No</v>
      </c>
      <c r="H790" s="5" t="s">
        <v>182</v>
      </c>
      <c r="I790" s="5" t="s">
        <v>183</v>
      </c>
      <c r="J790" s="5" t="s">
        <v>200</v>
      </c>
      <c r="K790" s="5" t="s">
        <v>201</v>
      </c>
      <c r="L790" s="7" t="s">
        <v>164</v>
      </c>
      <c r="M790" t="str">
        <f t="shared" si="38"/>
        <v>Yes</v>
      </c>
    </row>
    <row r="791" spans="1:13" ht="15" thickBot="1" x14ac:dyDescent="0.4">
      <c r="A791" s="5" t="s">
        <v>175</v>
      </c>
      <c r="B791" s="5" t="s">
        <v>176</v>
      </c>
      <c r="C791" s="5" t="s">
        <v>987</v>
      </c>
      <c r="D791" s="5">
        <f t="shared" si="36"/>
        <v>79431</v>
      </c>
      <c r="E791" s="6">
        <v>39964</v>
      </c>
      <c r="F791" s="6">
        <f t="shared" si="37"/>
        <v>40054</v>
      </c>
      <c r="G791" s="6" t="str">
        <f>IF('BCT Template'!R790&gt;F791,"Yes","No")</f>
        <v>No</v>
      </c>
      <c r="H791" s="5" t="s">
        <v>189</v>
      </c>
      <c r="I791" s="5" t="s">
        <v>190</v>
      </c>
      <c r="J791" s="5" t="s">
        <v>200</v>
      </c>
      <c r="K791" s="5" t="s">
        <v>201</v>
      </c>
      <c r="L791" s="7" t="s">
        <v>164</v>
      </c>
      <c r="M791" t="str">
        <f t="shared" si="38"/>
        <v>Yes</v>
      </c>
    </row>
    <row r="792" spans="1:13" ht="15" thickBot="1" x14ac:dyDescent="0.4">
      <c r="A792" s="5" t="s">
        <v>175</v>
      </c>
      <c r="B792" s="5" t="s">
        <v>176</v>
      </c>
      <c r="C792" s="5" t="s">
        <v>988</v>
      </c>
      <c r="D792" s="5">
        <f t="shared" si="36"/>
        <v>81647</v>
      </c>
      <c r="E792" s="6">
        <v>43434</v>
      </c>
      <c r="F792" s="6">
        <f t="shared" si="37"/>
        <v>43524</v>
      </c>
      <c r="G792" s="6" t="str">
        <f>IF('BCT Template'!R791&gt;F792,"Yes","No")</f>
        <v>No</v>
      </c>
      <c r="H792" s="5" t="s">
        <v>182</v>
      </c>
      <c r="I792" s="5" t="s">
        <v>183</v>
      </c>
      <c r="J792" s="5" t="s">
        <v>184</v>
      </c>
      <c r="K792" s="5" t="s">
        <v>185</v>
      </c>
      <c r="L792" s="7" t="s">
        <v>164</v>
      </c>
      <c r="M792" t="str">
        <f t="shared" si="38"/>
        <v>No</v>
      </c>
    </row>
    <row r="793" spans="1:13" ht="15" thickBot="1" x14ac:dyDescent="0.4">
      <c r="A793" s="5" t="s">
        <v>175</v>
      </c>
      <c r="B793" s="5" t="s">
        <v>176</v>
      </c>
      <c r="C793" s="5" t="s">
        <v>989</v>
      </c>
      <c r="D793" s="5">
        <f t="shared" si="36"/>
        <v>58674</v>
      </c>
      <c r="E793" s="6">
        <v>44074</v>
      </c>
      <c r="F793" s="6">
        <f t="shared" si="37"/>
        <v>44164</v>
      </c>
      <c r="G793" s="6" t="str">
        <f>IF('BCT Template'!R792&gt;F793,"Yes","No")</f>
        <v>No</v>
      </c>
      <c r="H793" s="5" t="s">
        <v>182</v>
      </c>
      <c r="I793" s="5" t="s">
        <v>183</v>
      </c>
      <c r="J793" s="5" t="s">
        <v>200</v>
      </c>
      <c r="K793" s="5" t="s">
        <v>201</v>
      </c>
      <c r="L793" s="7" t="s">
        <v>164</v>
      </c>
      <c r="M793" t="str">
        <f t="shared" si="38"/>
        <v>Yes</v>
      </c>
    </row>
    <row r="794" spans="1:13" ht="15" thickBot="1" x14ac:dyDescent="0.4">
      <c r="A794" s="5" t="s">
        <v>175</v>
      </c>
      <c r="B794" s="5" t="s">
        <v>176</v>
      </c>
      <c r="C794" s="5" t="s">
        <v>990</v>
      </c>
      <c r="D794" s="5">
        <f t="shared" si="36"/>
        <v>81939</v>
      </c>
      <c r="E794" s="6">
        <v>43799</v>
      </c>
      <c r="F794" s="6">
        <f t="shared" si="37"/>
        <v>43889</v>
      </c>
      <c r="G794" s="6" t="str">
        <f>IF('BCT Template'!R793&gt;F794,"Yes","No")</f>
        <v>No</v>
      </c>
      <c r="H794" s="5" t="s">
        <v>182</v>
      </c>
      <c r="I794" s="5" t="s">
        <v>183</v>
      </c>
      <c r="J794" s="5" t="s">
        <v>184</v>
      </c>
      <c r="K794" s="5" t="s">
        <v>185</v>
      </c>
      <c r="L794" s="7" t="s">
        <v>164</v>
      </c>
      <c r="M794" t="str">
        <f t="shared" si="38"/>
        <v>No</v>
      </c>
    </row>
    <row r="795" spans="1:13" ht="15" thickBot="1" x14ac:dyDescent="0.4">
      <c r="A795" s="5" t="s">
        <v>175</v>
      </c>
      <c r="B795" s="5" t="s">
        <v>176</v>
      </c>
      <c r="C795" s="5" t="s">
        <v>991</v>
      </c>
      <c r="D795" s="5">
        <f t="shared" si="36"/>
        <v>79311</v>
      </c>
      <c r="E795" s="6">
        <v>43799</v>
      </c>
      <c r="F795" s="6">
        <f t="shared" si="37"/>
        <v>43889</v>
      </c>
      <c r="G795" s="6" t="str">
        <f>IF('BCT Template'!R794&gt;F795,"Yes","No")</f>
        <v>No</v>
      </c>
      <c r="H795" s="5" t="s">
        <v>189</v>
      </c>
      <c r="I795" s="5" t="s">
        <v>190</v>
      </c>
      <c r="J795" s="5" t="s">
        <v>200</v>
      </c>
      <c r="K795" s="5" t="s">
        <v>201</v>
      </c>
      <c r="L795" s="7" t="s">
        <v>164</v>
      </c>
      <c r="M795" t="str">
        <f t="shared" si="38"/>
        <v>Yes</v>
      </c>
    </row>
    <row r="796" spans="1:13" ht="15" thickBot="1" x14ac:dyDescent="0.4">
      <c r="A796" s="5" t="s">
        <v>175</v>
      </c>
      <c r="B796" s="5" t="s">
        <v>176</v>
      </c>
      <c r="C796" s="5" t="s">
        <v>992</v>
      </c>
      <c r="D796" s="5">
        <f t="shared" si="36"/>
        <v>84500</v>
      </c>
      <c r="E796" s="6">
        <v>42094</v>
      </c>
      <c r="F796" s="6">
        <f t="shared" si="37"/>
        <v>42184</v>
      </c>
      <c r="G796" s="6" t="str">
        <f>IF('BCT Template'!R795&gt;F796,"Yes","No")</f>
        <v>No</v>
      </c>
      <c r="H796" s="5" t="s">
        <v>210</v>
      </c>
      <c r="I796" s="5" t="s">
        <v>211</v>
      </c>
      <c r="J796" s="5" t="s">
        <v>184</v>
      </c>
      <c r="K796" s="5" t="s">
        <v>185</v>
      </c>
      <c r="L796" s="7" t="s">
        <v>164</v>
      </c>
      <c r="M796" t="str">
        <f t="shared" si="38"/>
        <v>No</v>
      </c>
    </row>
    <row r="797" spans="1:13" ht="15" thickBot="1" x14ac:dyDescent="0.4">
      <c r="A797" s="5" t="s">
        <v>175</v>
      </c>
      <c r="B797" s="5" t="s">
        <v>176</v>
      </c>
      <c r="C797" s="5" t="s">
        <v>993</v>
      </c>
      <c r="D797" s="5">
        <f t="shared" si="36"/>
        <v>82629</v>
      </c>
      <c r="E797" s="6">
        <v>44171</v>
      </c>
      <c r="F797" s="6">
        <f t="shared" si="37"/>
        <v>44261</v>
      </c>
      <c r="G797" s="6" t="str">
        <f>IF('BCT Template'!R796&gt;F797,"Yes","No")</f>
        <v>No</v>
      </c>
      <c r="H797" s="5" t="s">
        <v>210</v>
      </c>
      <c r="I797" s="5" t="s">
        <v>211</v>
      </c>
      <c r="J797" s="5" t="s">
        <v>184</v>
      </c>
      <c r="K797" s="5" t="s">
        <v>185</v>
      </c>
      <c r="L797" s="7" t="s">
        <v>164</v>
      </c>
      <c r="M797" t="str">
        <f t="shared" si="38"/>
        <v>No</v>
      </c>
    </row>
    <row r="798" spans="1:13" ht="15" thickBot="1" x14ac:dyDescent="0.4">
      <c r="A798" s="5" t="s">
        <v>175</v>
      </c>
      <c r="B798" s="5" t="s">
        <v>176</v>
      </c>
      <c r="C798" s="5" t="s">
        <v>994</v>
      </c>
      <c r="D798" s="5">
        <f t="shared" si="36"/>
        <v>57591</v>
      </c>
      <c r="E798" s="6">
        <v>42185</v>
      </c>
      <c r="F798" s="6">
        <f t="shared" si="37"/>
        <v>42275</v>
      </c>
      <c r="G798" s="6" t="str">
        <f>IF('BCT Template'!R797&gt;F798,"Yes","No")</f>
        <v>No</v>
      </c>
      <c r="H798" s="5" t="s">
        <v>189</v>
      </c>
      <c r="I798" s="5" t="s">
        <v>190</v>
      </c>
      <c r="J798" s="5" t="s">
        <v>184</v>
      </c>
      <c r="K798" s="5" t="s">
        <v>185</v>
      </c>
      <c r="L798" s="7" t="s">
        <v>164</v>
      </c>
      <c r="M798" t="str">
        <f t="shared" si="38"/>
        <v>No</v>
      </c>
    </row>
    <row r="799" spans="1:13" ht="15" thickBot="1" x14ac:dyDescent="0.4">
      <c r="A799" s="5" t="s">
        <v>175</v>
      </c>
      <c r="B799" s="5" t="s">
        <v>176</v>
      </c>
      <c r="C799" s="5" t="s">
        <v>995</v>
      </c>
      <c r="D799" s="5">
        <f t="shared" si="36"/>
        <v>80381</v>
      </c>
      <c r="E799" s="6">
        <v>40786</v>
      </c>
      <c r="F799" s="6">
        <f t="shared" si="37"/>
        <v>40876</v>
      </c>
      <c r="G799" s="6" t="str">
        <f>IF('BCT Template'!R798&gt;F799,"Yes","No")</f>
        <v>No</v>
      </c>
      <c r="H799" s="5" t="s">
        <v>182</v>
      </c>
      <c r="I799" s="5" t="s">
        <v>183</v>
      </c>
      <c r="J799" s="5" t="s">
        <v>200</v>
      </c>
      <c r="K799" s="5" t="s">
        <v>201</v>
      </c>
      <c r="L799" s="7" t="s">
        <v>164</v>
      </c>
      <c r="M799" t="str">
        <f t="shared" si="38"/>
        <v>Yes</v>
      </c>
    </row>
    <row r="800" spans="1:13" ht="15" thickBot="1" x14ac:dyDescent="0.4">
      <c r="A800" s="5" t="s">
        <v>175</v>
      </c>
      <c r="B800" s="5" t="s">
        <v>176</v>
      </c>
      <c r="C800" s="5" t="s">
        <v>996</v>
      </c>
      <c r="D800" s="5">
        <f t="shared" si="36"/>
        <v>57241</v>
      </c>
      <c r="E800" s="6">
        <v>42715</v>
      </c>
      <c r="F800" s="6">
        <f t="shared" si="37"/>
        <v>42805</v>
      </c>
      <c r="G800" s="6" t="str">
        <f>IF('BCT Template'!R799&gt;F800,"Yes","No")</f>
        <v>No</v>
      </c>
      <c r="H800" s="5" t="s">
        <v>189</v>
      </c>
      <c r="I800" s="5" t="s">
        <v>190</v>
      </c>
      <c r="J800" s="5" t="s">
        <v>184</v>
      </c>
      <c r="K800" s="5" t="s">
        <v>185</v>
      </c>
      <c r="L800" s="7" t="s">
        <v>164</v>
      </c>
      <c r="M800" t="str">
        <f t="shared" si="38"/>
        <v>No</v>
      </c>
    </row>
    <row r="801" spans="1:13" ht="15" thickBot="1" x14ac:dyDescent="0.4">
      <c r="A801" s="5" t="s">
        <v>175</v>
      </c>
      <c r="B801" s="5" t="s">
        <v>176</v>
      </c>
      <c r="C801" s="5" t="s">
        <v>997</v>
      </c>
      <c r="D801" s="5">
        <f t="shared" si="36"/>
        <v>78129</v>
      </c>
      <c r="E801" s="6">
        <v>43100</v>
      </c>
      <c r="F801" s="6">
        <f t="shared" si="37"/>
        <v>43190</v>
      </c>
      <c r="G801" s="6" t="str">
        <f>IF('BCT Template'!R800&gt;F801,"Yes","No")</f>
        <v>No</v>
      </c>
      <c r="H801" s="5" t="s">
        <v>189</v>
      </c>
      <c r="I801" s="5" t="s">
        <v>190</v>
      </c>
      <c r="J801" s="5" t="s">
        <v>184</v>
      </c>
      <c r="K801" s="5" t="s">
        <v>185</v>
      </c>
      <c r="L801" s="7" t="s">
        <v>164</v>
      </c>
      <c r="M801" t="str">
        <f t="shared" si="38"/>
        <v>No</v>
      </c>
    </row>
    <row r="802" spans="1:13" ht="15" thickBot="1" x14ac:dyDescent="0.4">
      <c r="A802" s="5" t="s">
        <v>175</v>
      </c>
      <c r="B802" s="5" t="s">
        <v>176</v>
      </c>
      <c r="C802" s="5" t="s">
        <v>998</v>
      </c>
      <c r="D802" s="5">
        <f t="shared" si="36"/>
        <v>79774</v>
      </c>
      <c r="E802" s="6">
        <v>40724</v>
      </c>
      <c r="F802" s="6">
        <f t="shared" si="37"/>
        <v>40814</v>
      </c>
      <c r="G802" s="6" t="str">
        <f>IF('BCT Template'!R801&gt;F802,"Yes","No")</f>
        <v>No</v>
      </c>
      <c r="H802" s="5" t="s">
        <v>182</v>
      </c>
      <c r="I802" s="5" t="s">
        <v>183</v>
      </c>
      <c r="J802" s="5" t="s">
        <v>184</v>
      </c>
      <c r="K802" s="5" t="s">
        <v>185</v>
      </c>
      <c r="L802" s="7" t="s">
        <v>164</v>
      </c>
      <c r="M802" t="str">
        <f t="shared" si="38"/>
        <v>No</v>
      </c>
    </row>
    <row r="803" spans="1:13" ht="15" thickBot="1" x14ac:dyDescent="0.4">
      <c r="A803" s="5" t="s">
        <v>175</v>
      </c>
      <c r="B803" s="5" t="s">
        <v>176</v>
      </c>
      <c r="C803" s="5" t="s">
        <v>999</v>
      </c>
      <c r="D803" s="5">
        <f t="shared" si="36"/>
        <v>21831</v>
      </c>
      <c r="E803" s="6">
        <v>44070</v>
      </c>
      <c r="F803" s="6">
        <f t="shared" si="37"/>
        <v>44160</v>
      </c>
      <c r="G803" s="6" t="str">
        <f>IF('BCT Template'!R802&gt;F803,"Yes","No")</f>
        <v>No</v>
      </c>
      <c r="H803" s="5" t="s">
        <v>178</v>
      </c>
      <c r="I803" s="5" t="s">
        <v>179</v>
      </c>
      <c r="J803" s="5" t="s">
        <v>35</v>
      </c>
      <c r="K803" s="5" t="s">
        <v>180</v>
      </c>
      <c r="L803" s="7" t="s">
        <v>164</v>
      </c>
      <c r="M803" t="str">
        <f t="shared" si="38"/>
        <v>Yes</v>
      </c>
    </row>
    <row r="804" spans="1:13" ht="15" thickBot="1" x14ac:dyDescent="0.4">
      <c r="A804" s="5" t="s">
        <v>175</v>
      </c>
      <c r="B804" s="5" t="s">
        <v>176</v>
      </c>
      <c r="C804" s="5" t="s">
        <v>1000</v>
      </c>
      <c r="D804" s="5">
        <f t="shared" si="36"/>
        <v>81618</v>
      </c>
      <c r="E804" s="6">
        <v>44104</v>
      </c>
      <c r="F804" s="6">
        <f t="shared" si="37"/>
        <v>44194</v>
      </c>
      <c r="G804" s="6" t="str">
        <f>IF('BCT Template'!R803&gt;F804,"Yes","No")</f>
        <v>No</v>
      </c>
      <c r="H804" s="5" t="s">
        <v>182</v>
      </c>
      <c r="I804" s="5" t="s">
        <v>183</v>
      </c>
      <c r="J804" s="5" t="s">
        <v>184</v>
      </c>
      <c r="K804" s="5" t="s">
        <v>185</v>
      </c>
      <c r="L804" s="7" t="s">
        <v>164</v>
      </c>
      <c r="M804" t="str">
        <f t="shared" si="38"/>
        <v>No</v>
      </c>
    </row>
    <row r="805" spans="1:13" ht="15" thickBot="1" x14ac:dyDescent="0.4">
      <c r="A805" s="5" t="s">
        <v>175</v>
      </c>
      <c r="B805" s="5" t="s">
        <v>176</v>
      </c>
      <c r="C805" s="5" t="s">
        <v>1001</v>
      </c>
      <c r="D805" s="5">
        <f t="shared" si="36"/>
        <v>80256</v>
      </c>
      <c r="E805" s="6">
        <v>42124</v>
      </c>
      <c r="F805" s="6">
        <f t="shared" si="37"/>
        <v>42214</v>
      </c>
      <c r="G805" s="6" t="str">
        <f>IF('BCT Template'!R804&gt;F805,"Yes","No")</f>
        <v>No</v>
      </c>
      <c r="H805" s="5" t="s">
        <v>182</v>
      </c>
      <c r="I805" s="5" t="s">
        <v>183</v>
      </c>
      <c r="J805" s="5" t="s">
        <v>200</v>
      </c>
      <c r="K805" s="5" t="s">
        <v>201</v>
      </c>
      <c r="L805" s="7" t="s">
        <v>164</v>
      </c>
      <c r="M805" t="str">
        <f t="shared" si="38"/>
        <v>Yes</v>
      </c>
    </row>
    <row r="806" spans="1:13" ht="15" thickBot="1" x14ac:dyDescent="0.4">
      <c r="A806" s="5" t="s">
        <v>175</v>
      </c>
      <c r="B806" s="5" t="s">
        <v>176</v>
      </c>
      <c r="C806" s="5" t="s">
        <v>1002</v>
      </c>
      <c r="D806" s="5">
        <f t="shared" si="36"/>
        <v>82715</v>
      </c>
      <c r="E806" s="6">
        <v>44388</v>
      </c>
      <c r="F806" s="6">
        <f t="shared" si="37"/>
        <v>44478</v>
      </c>
      <c r="G806" s="6" t="str">
        <f>IF('BCT Template'!R805&gt;F806,"Yes","No")</f>
        <v>No</v>
      </c>
      <c r="H806" s="5" t="s">
        <v>210</v>
      </c>
      <c r="I806" s="5" t="s">
        <v>211</v>
      </c>
      <c r="J806" s="5" t="s">
        <v>184</v>
      </c>
      <c r="K806" s="5" t="s">
        <v>185</v>
      </c>
      <c r="L806" s="7" t="s">
        <v>164</v>
      </c>
      <c r="M806" t="str">
        <f t="shared" si="38"/>
        <v>No</v>
      </c>
    </row>
    <row r="807" spans="1:13" ht="15" thickBot="1" x14ac:dyDescent="0.4">
      <c r="A807" s="5" t="s">
        <v>175</v>
      </c>
      <c r="B807" s="5" t="s">
        <v>176</v>
      </c>
      <c r="C807" s="5" t="s">
        <v>1003</v>
      </c>
      <c r="D807" s="5">
        <f t="shared" si="36"/>
        <v>82660</v>
      </c>
      <c r="E807" s="6">
        <v>44310</v>
      </c>
      <c r="F807" s="6">
        <f t="shared" si="37"/>
        <v>44400</v>
      </c>
      <c r="G807" s="6" t="str">
        <f>IF('BCT Template'!R806&gt;F807,"Yes","No")</f>
        <v>No</v>
      </c>
      <c r="H807" s="5" t="s">
        <v>210</v>
      </c>
      <c r="I807" s="5" t="s">
        <v>211</v>
      </c>
      <c r="J807" s="5" t="s">
        <v>184</v>
      </c>
      <c r="K807" s="5" t="s">
        <v>185</v>
      </c>
      <c r="L807" s="7" t="s">
        <v>164</v>
      </c>
      <c r="M807" t="str">
        <f t="shared" si="38"/>
        <v>No</v>
      </c>
    </row>
    <row r="808" spans="1:13" ht="15" thickBot="1" x14ac:dyDescent="0.4">
      <c r="A808" s="5" t="s">
        <v>175</v>
      </c>
      <c r="B808" s="5" t="s">
        <v>176</v>
      </c>
      <c r="C808" s="5" t="s">
        <v>1004</v>
      </c>
      <c r="D808" s="5">
        <f t="shared" si="36"/>
        <v>21935</v>
      </c>
      <c r="E808" s="6">
        <v>44527</v>
      </c>
      <c r="F808" s="6">
        <f t="shared" si="37"/>
        <v>44617</v>
      </c>
      <c r="G808" s="6" t="str">
        <f>IF('BCT Template'!R807&gt;F808,"Yes","No")</f>
        <v>No</v>
      </c>
      <c r="H808" s="5" t="s">
        <v>178</v>
      </c>
      <c r="I808" s="5" t="s">
        <v>179</v>
      </c>
      <c r="J808" s="5" t="s">
        <v>35</v>
      </c>
      <c r="K808" s="5" t="s">
        <v>180</v>
      </c>
      <c r="L808" s="7" t="s">
        <v>164</v>
      </c>
      <c r="M808" t="str">
        <f t="shared" si="38"/>
        <v>Yes</v>
      </c>
    </row>
    <row r="809" spans="1:13" ht="15" thickBot="1" x14ac:dyDescent="0.4">
      <c r="A809" s="5" t="s">
        <v>175</v>
      </c>
      <c r="B809" s="5" t="s">
        <v>176</v>
      </c>
      <c r="C809" s="5" t="s">
        <v>1005</v>
      </c>
      <c r="D809" s="5">
        <f t="shared" si="36"/>
        <v>57087</v>
      </c>
      <c r="E809" s="6">
        <v>44196</v>
      </c>
      <c r="F809" s="6">
        <f t="shared" si="37"/>
        <v>44286</v>
      </c>
      <c r="G809" s="6" t="str">
        <f>IF('BCT Template'!R808&gt;F809,"Yes","No")</f>
        <v>No</v>
      </c>
      <c r="H809" s="5" t="s">
        <v>189</v>
      </c>
      <c r="I809" s="5" t="s">
        <v>190</v>
      </c>
      <c r="J809" s="5" t="s">
        <v>184</v>
      </c>
      <c r="K809" s="5" t="s">
        <v>185</v>
      </c>
      <c r="L809" s="7" t="s">
        <v>164</v>
      </c>
      <c r="M809" t="str">
        <f t="shared" si="38"/>
        <v>No</v>
      </c>
    </row>
    <row r="810" spans="1:13" ht="15" thickBot="1" x14ac:dyDescent="0.4">
      <c r="A810" s="5" t="s">
        <v>175</v>
      </c>
      <c r="B810" s="5" t="s">
        <v>176</v>
      </c>
      <c r="C810" s="5" t="s">
        <v>1006</v>
      </c>
      <c r="D810" s="5">
        <f t="shared" si="36"/>
        <v>59499</v>
      </c>
      <c r="E810" s="6">
        <v>44075</v>
      </c>
      <c r="F810" s="6">
        <f t="shared" si="37"/>
        <v>44165</v>
      </c>
      <c r="G810" s="6" t="str">
        <f>IF('BCT Template'!R809&gt;F810,"Yes","No")</f>
        <v>No</v>
      </c>
      <c r="H810" s="5" t="s">
        <v>182</v>
      </c>
      <c r="I810" s="5" t="s">
        <v>183</v>
      </c>
      <c r="J810" s="5" t="s">
        <v>200</v>
      </c>
      <c r="K810" s="5" t="s">
        <v>201</v>
      </c>
      <c r="L810" s="7" t="s">
        <v>164</v>
      </c>
      <c r="M810" t="str">
        <f t="shared" si="38"/>
        <v>Yes</v>
      </c>
    </row>
    <row r="811" spans="1:13" ht="15" thickBot="1" x14ac:dyDescent="0.4">
      <c r="A811" s="5" t="s">
        <v>175</v>
      </c>
      <c r="B811" s="5" t="s">
        <v>176</v>
      </c>
      <c r="C811" s="5" t="s">
        <v>1007</v>
      </c>
      <c r="D811" s="5">
        <f t="shared" si="36"/>
        <v>83074</v>
      </c>
      <c r="E811" s="6">
        <v>45262</v>
      </c>
      <c r="F811" s="6">
        <f t="shared" si="37"/>
        <v>45352</v>
      </c>
      <c r="G811" s="6" t="str">
        <f>IF('BCT Template'!R810&gt;F811,"Yes","No")</f>
        <v>No</v>
      </c>
      <c r="H811" s="5" t="s">
        <v>210</v>
      </c>
      <c r="I811" s="5" t="s">
        <v>211</v>
      </c>
      <c r="J811" s="5" t="s">
        <v>184</v>
      </c>
      <c r="K811" s="5" t="s">
        <v>185</v>
      </c>
      <c r="L811" s="7" t="s">
        <v>164</v>
      </c>
      <c r="M811" t="str">
        <f t="shared" si="38"/>
        <v>No</v>
      </c>
    </row>
    <row r="812" spans="1:13" ht="15" thickBot="1" x14ac:dyDescent="0.4">
      <c r="A812" s="5" t="s">
        <v>175</v>
      </c>
      <c r="B812" s="5" t="s">
        <v>176</v>
      </c>
      <c r="C812" s="5" t="s">
        <v>1008</v>
      </c>
      <c r="D812" s="5">
        <f t="shared" si="36"/>
        <v>84694</v>
      </c>
      <c r="E812" s="6">
        <v>43542</v>
      </c>
      <c r="F812" s="6">
        <f t="shared" si="37"/>
        <v>43632</v>
      </c>
      <c r="G812" s="6" t="str">
        <f>IF('BCT Template'!R811&gt;F812,"Yes","No")</f>
        <v>No</v>
      </c>
      <c r="H812" s="5" t="s">
        <v>210</v>
      </c>
      <c r="I812" s="5" t="s">
        <v>211</v>
      </c>
      <c r="J812" s="5" t="s">
        <v>184</v>
      </c>
      <c r="K812" s="5" t="s">
        <v>185</v>
      </c>
      <c r="L812" s="7" t="s">
        <v>164</v>
      </c>
      <c r="M812" t="str">
        <f t="shared" si="38"/>
        <v>No</v>
      </c>
    </row>
    <row r="813" spans="1:13" ht="15" thickBot="1" x14ac:dyDescent="0.4">
      <c r="A813" s="5" t="s">
        <v>175</v>
      </c>
      <c r="B813" s="5" t="s">
        <v>176</v>
      </c>
      <c r="C813" s="5" t="s">
        <v>1009</v>
      </c>
      <c r="D813" s="5">
        <f t="shared" si="36"/>
        <v>82095</v>
      </c>
      <c r="E813" s="6">
        <v>43749</v>
      </c>
      <c r="F813" s="6">
        <f t="shared" si="37"/>
        <v>43839</v>
      </c>
      <c r="G813" s="6" t="str">
        <f>IF('BCT Template'!R812&gt;F813,"Yes","No")</f>
        <v>No</v>
      </c>
      <c r="H813" s="5" t="s">
        <v>210</v>
      </c>
      <c r="I813" s="5" t="s">
        <v>211</v>
      </c>
      <c r="J813" s="5" t="s">
        <v>184</v>
      </c>
      <c r="K813" s="5" t="s">
        <v>185</v>
      </c>
      <c r="L813" s="7" t="s">
        <v>164</v>
      </c>
      <c r="M813" t="str">
        <f t="shared" si="38"/>
        <v>No</v>
      </c>
    </row>
    <row r="814" spans="1:13" ht="15" thickBot="1" x14ac:dyDescent="0.4">
      <c r="A814" s="5" t="s">
        <v>175</v>
      </c>
      <c r="B814" s="5" t="s">
        <v>176</v>
      </c>
      <c r="C814" s="5" t="s">
        <v>1010</v>
      </c>
      <c r="D814" s="5">
        <f t="shared" si="36"/>
        <v>29992</v>
      </c>
      <c r="E814" s="6">
        <v>43646</v>
      </c>
      <c r="F814" s="6">
        <f t="shared" si="37"/>
        <v>43736</v>
      </c>
      <c r="G814" s="6" t="str">
        <f>IF('BCT Template'!R813&gt;F814,"Yes","No")</f>
        <v>No</v>
      </c>
      <c r="H814" s="5" t="s">
        <v>178</v>
      </c>
      <c r="I814" s="5" t="s">
        <v>179</v>
      </c>
      <c r="J814" s="5" t="s">
        <v>35</v>
      </c>
      <c r="K814" s="5" t="s">
        <v>180</v>
      </c>
      <c r="L814" s="7" t="s">
        <v>164</v>
      </c>
      <c r="M814" t="str">
        <f t="shared" si="38"/>
        <v>Yes</v>
      </c>
    </row>
    <row r="815" spans="1:13" ht="15" thickBot="1" x14ac:dyDescent="0.4">
      <c r="A815" s="5" t="s">
        <v>175</v>
      </c>
      <c r="B815" s="5" t="s">
        <v>176</v>
      </c>
      <c r="C815" s="5" t="s">
        <v>1011</v>
      </c>
      <c r="D815" s="5">
        <f t="shared" si="36"/>
        <v>77093</v>
      </c>
      <c r="E815" s="6">
        <v>42596</v>
      </c>
      <c r="F815" s="6">
        <f t="shared" si="37"/>
        <v>42686</v>
      </c>
      <c r="G815" s="6" t="str">
        <f>IF('BCT Template'!R814&gt;F815,"Yes","No")</f>
        <v>No</v>
      </c>
      <c r="H815" s="5" t="s">
        <v>197</v>
      </c>
      <c r="I815" s="5" t="s">
        <v>198</v>
      </c>
      <c r="J815" s="5" t="s">
        <v>184</v>
      </c>
      <c r="K815" s="5" t="s">
        <v>185</v>
      </c>
      <c r="L815" s="7" t="s">
        <v>164</v>
      </c>
      <c r="M815" t="str">
        <f t="shared" si="38"/>
        <v>No</v>
      </c>
    </row>
    <row r="816" spans="1:13" ht="15" thickBot="1" x14ac:dyDescent="0.4">
      <c r="A816" s="5" t="s">
        <v>175</v>
      </c>
      <c r="B816" s="5" t="s">
        <v>176</v>
      </c>
      <c r="C816" s="5" t="s">
        <v>1012</v>
      </c>
      <c r="D816" s="5">
        <f t="shared" si="36"/>
        <v>57680</v>
      </c>
      <c r="E816" s="6">
        <v>43951</v>
      </c>
      <c r="F816" s="6">
        <f t="shared" si="37"/>
        <v>44041</v>
      </c>
      <c r="G816" s="6" t="str">
        <f>IF('BCT Template'!R815&gt;F816,"Yes","No")</f>
        <v>No</v>
      </c>
      <c r="H816" s="5" t="s">
        <v>189</v>
      </c>
      <c r="I816" s="5" t="s">
        <v>190</v>
      </c>
      <c r="J816" s="5" t="s">
        <v>200</v>
      </c>
      <c r="K816" s="5" t="s">
        <v>201</v>
      </c>
      <c r="L816" s="7" t="s">
        <v>164</v>
      </c>
      <c r="M816" t="str">
        <f t="shared" si="38"/>
        <v>Yes</v>
      </c>
    </row>
    <row r="817" spans="1:13" ht="15" thickBot="1" x14ac:dyDescent="0.4">
      <c r="A817" s="5" t="s">
        <v>175</v>
      </c>
      <c r="B817" s="5" t="s">
        <v>176</v>
      </c>
      <c r="C817" s="5" t="s">
        <v>1013</v>
      </c>
      <c r="D817" s="5">
        <f t="shared" si="36"/>
        <v>80819</v>
      </c>
      <c r="E817" s="6">
        <v>43677</v>
      </c>
      <c r="F817" s="6">
        <f t="shared" si="37"/>
        <v>43767</v>
      </c>
      <c r="G817" s="6" t="str">
        <f>IF('BCT Template'!R816&gt;F817,"Yes","No")</f>
        <v>No</v>
      </c>
      <c r="H817" s="5" t="s">
        <v>182</v>
      </c>
      <c r="I817" s="5" t="s">
        <v>183</v>
      </c>
      <c r="J817" s="5" t="s">
        <v>184</v>
      </c>
      <c r="K817" s="5" t="s">
        <v>185</v>
      </c>
      <c r="L817" s="7" t="s">
        <v>164</v>
      </c>
      <c r="M817" t="str">
        <f t="shared" si="38"/>
        <v>No</v>
      </c>
    </row>
    <row r="818" spans="1:13" ht="15" thickBot="1" x14ac:dyDescent="0.4">
      <c r="A818" s="5" t="s">
        <v>175</v>
      </c>
      <c r="B818" s="5" t="s">
        <v>176</v>
      </c>
      <c r="C818" s="5" t="s">
        <v>1014</v>
      </c>
      <c r="D818" s="5">
        <f t="shared" si="36"/>
        <v>30420</v>
      </c>
      <c r="E818" s="6">
        <v>44347</v>
      </c>
      <c r="F818" s="6">
        <f t="shared" si="37"/>
        <v>44437</v>
      </c>
      <c r="G818" s="6" t="str">
        <f>IF('BCT Template'!R817&gt;F818,"Yes","No")</f>
        <v>No</v>
      </c>
      <c r="H818" s="5" t="s">
        <v>178</v>
      </c>
      <c r="I818" s="5" t="s">
        <v>179</v>
      </c>
      <c r="J818" s="5" t="s">
        <v>35</v>
      </c>
      <c r="K818" s="5" t="s">
        <v>180</v>
      </c>
      <c r="L818" s="7" t="s">
        <v>164</v>
      </c>
      <c r="M818" t="str">
        <f t="shared" si="38"/>
        <v>Yes</v>
      </c>
    </row>
    <row r="819" spans="1:13" ht="15" thickBot="1" x14ac:dyDescent="0.4">
      <c r="A819" s="5" t="s">
        <v>175</v>
      </c>
      <c r="B819" s="5" t="s">
        <v>176</v>
      </c>
      <c r="C819" s="5" t="s">
        <v>1015</v>
      </c>
      <c r="D819" s="5">
        <f t="shared" si="36"/>
        <v>78108</v>
      </c>
      <c r="E819" s="6">
        <v>44196</v>
      </c>
      <c r="F819" s="6">
        <f t="shared" si="37"/>
        <v>44286</v>
      </c>
      <c r="G819" s="6" t="str">
        <f>IF('BCT Template'!R818&gt;F819,"Yes","No")</f>
        <v>No</v>
      </c>
      <c r="H819" s="5" t="s">
        <v>189</v>
      </c>
      <c r="I819" s="5" t="s">
        <v>190</v>
      </c>
      <c r="J819" s="5" t="s">
        <v>184</v>
      </c>
      <c r="K819" s="5" t="s">
        <v>185</v>
      </c>
      <c r="L819" s="7" t="s">
        <v>164</v>
      </c>
      <c r="M819" t="str">
        <f t="shared" si="38"/>
        <v>No</v>
      </c>
    </row>
    <row r="820" spans="1:13" ht="15" thickBot="1" x14ac:dyDescent="0.4">
      <c r="A820" s="5" t="s">
        <v>175</v>
      </c>
      <c r="B820" s="5" t="s">
        <v>176</v>
      </c>
      <c r="C820" s="5" t="s">
        <v>1016</v>
      </c>
      <c r="D820" s="5">
        <f t="shared" si="36"/>
        <v>77842</v>
      </c>
      <c r="E820" s="6">
        <v>43646</v>
      </c>
      <c r="F820" s="6">
        <f t="shared" si="37"/>
        <v>43736</v>
      </c>
      <c r="G820" s="6" t="str">
        <f>IF('BCT Template'!R819&gt;F820,"Yes","No")</f>
        <v>No</v>
      </c>
      <c r="H820" s="5" t="s">
        <v>189</v>
      </c>
      <c r="I820" s="5" t="s">
        <v>190</v>
      </c>
      <c r="J820" s="5" t="s">
        <v>184</v>
      </c>
      <c r="K820" s="5" t="s">
        <v>185</v>
      </c>
      <c r="L820" s="7" t="s">
        <v>164</v>
      </c>
      <c r="M820" t="str">
        <f t="shared" si="38"/>
        <v>No</v>
      </c>
    </row>
    <row r="821" spans="1:13" ht="15" thickBot="1" x14ac:dyDescent="0.4">
      <c r="A821" s="5" t="s">
        <v>175</v>
      </c>
      <c r="B821" s="5" t="s">
        <v>176</v>
      </c>
      <c r="C821" s="5" t="s">
        <v>1017</v>
      </c>
      <c r="D821" s="5">
        <f t="shared" si="36"/>
        <v>77177</v>
      </c>
      <c r="E821" s="6">
        <v>43100</v>
      </c>
      <c r="F821" s="6">
        <f t="shared" si="37"/>
        <v>43190</v>
      </c>
      <c r="G821" s="6" t="str">
        <f>IF('BCT Template'!R820&gt;F821,"Yes","No")</f>
        <v>No</v>
      </c>
      <c r="H821" s="5" t="s">
        <v>197</v>
      </c>
      <c r="I821" s="5" t="s">
        <v>198</v>
      </c>
      <c r="J821" s="5" t="s">
        <v>184</v>
      </c>
      <c r="K821" s="5" t="s">
        <v>185</v>
      </c>
      <c r="L821" s="7" t="s">
        <v>164</v>
      </c>
      <c r="M821" t="str">
        <f t="shared" si="38"/>
        <v>No</v>
      </c>
    </row>
    <row r="822" spans="1:13" ht="15" thickBot="1" x14ac:dyDescent="0.4">
      <c r="A822" s="5" t="s">
        <v>175</v>
      </c>
      <c r="B822" s="5" t="s">
        <v>176</v>
      </c>
      <c r="C822" s="5" t="s">
        <v>1018</v>
      </c>
      <c r="D822" s="5">
        <f t="shared" si="36"/>
        <v>22378</v>
      </c>
      <c r="E822" s="6">
        <v>43677</v>
      </c>
      <c r="F822" s="6">
        <f t="shared" si="37"/>
        <v>43767</v>
      </c>
      <c r="G822" s="6" t="str">
        <f>IF('BCT Template'!R821&gt;F822,"Yes","No")</f>
        <v>No</v>
      </c>
      <c r="H822" s="5" t="s">
        <v>178</v>
      </c>
      <c r="I822" s="5" t="s">
        <v>179</v>
      </c>
      <c r="J822" s="5" t="s">
        <v>35</v>
      </c>
      <c r="K822" s="5" t="s">
        <v>180</v>
      </c>
      <c r="L822" s="7" t="s">
        <v>164</v>
      </c>
      <c r="M822" t="str">
        <f t="shared" si="38"/>
        <v>Yes</v>
      </c>
    </row>
    <row r="823" spans="1:13" ht="15" thickBot="1" x14ac:dyDescent="0.4">
      <c r="A823" s="5" t="s">
        <v>175</v>
      </c>
      <c r="B823" s="5" t="s">
        <v>176</v>
      </c>
      <c r="C823" s="5" t="s">
        <v>1019</v>
      </c>
      <c r="D823" s="5">
        <f t="shared" si="36"/>
        <v>23028</v>
      </c>
      <c r="E823" s="6">
        <v>43854</v>
      </c>
      <c r="F823" s="6">
        <f t="shared" si="37"/>
        <v>43944</v>
      </c>
      <c r="G823" s="6" t="str">
        <f>IF('BCT Template'!R822&gt;F823,"Yes","No")</f>
        <v>No</v>
      </c>
      <c r="H823" s="5" t="s">
        <v>178</v>
      </c>
      <c r="I823" s="5" t="s">
        <v>179</v>
      </c>
      <c r="J823" s="5" t="s">
        <v>35</v>
      </c>
      <c r="K823" s="5" t="s">
        <v>180</v>
      </c>
      <c r="L823" s="7" t="s">
        <v>164</v>
      </c>
      <c r="M823" t="str">
        <f t="shared" si="38"/>
        <v>Yes</v>
      </c>
    </row>
    <row r="824" spans="1:13" ht="15" thickBot="1" x14ac:dyDescent="0.4">
      <c r="A824" s="5" t="s">
        <v>175</v>
      </c>
      <c r="B824" s="5" t="s">
        <v>176</v>
      </c>
      <c r="C824" s="5" t="s">
        <v>1020</v>
      </c>
      <c r="D824" s="5">
        <f t="shared" si="36"/>
        <v>22467</v>
      </c>
      <c r="E824" s="6">
        <v>44742</v>
      </c>
      <c r="F824" s="6">
        <f t="shared" si="37"/>
        <v>44832</v>
      </c>
      <c r="G824" s="6" t="str">
        <f>IF('BCT Template'!R823&gt;F824,"Yes","No")</f>
        <v>No</v>
      </c>
      <c r="H824" s="5" t="s">
        <v>178</v>
      </c>
      <c r="I824" s="5" t="s">
        <v>179</v>
      </c>
      <c r="J824" s="5" t="s">
        <v>35</v>
      </c>
      <c r="K824" s="5" t="s">
        <v>180</v>
      </c>
      <c r="L824" s="7" t="s">
        <v>164</v>
      </c>
      <c r="M824" t="str">
        <f t="shared" si="38"/>
        <v>Yes</v>
      </c>
    </row>
    <row r="825" spans="1:13" ht="15" thickBot="1" x14ac:dyDescent="0.4">
      <c r="A825" s="5" t="s">
        <v>175</v>
      </c>
      <c r="B825" s="5" t="s">
        <v>176</v>
      </c>
      <c r="C825" s="5" t="s">
        <v>1021</v>
      </c>
      <c r="D825" s="5">
        <f t="shared" si="36"/>
        <v>21929</v>
      </c>
      <c r="E825" s="6">
        <v>43281</v>
      </c>
      <c r="F825" s="6">
        <f t="shared" si="37"/>
        <v>43371</v>
      </c>
      <c r="G825" s="6" t="str">
        <f>IF('BCT Template'!R824&gt;F825,"Yes","No")</f>
        <v>No</v>
      </c>
      <c r="H825" s="5" t="s">
        <v>178</v>
      </c>
      <c r="I825" s="5" t="s">
        <v>179</v>
      </c>
      <c r="J825" s="5" t="s">
        <v>35</v>
      </c>
      <c r="K825" s="5" t="s">
        <v>180</v>
      </c>
      <c r="L825" s="7" t="s">
        <v>164</v>
      </c>
      <c r="M825" t="str">
        <f t="shared" si="38"/>
        <v>Yes</v>
      </c>
    </row>
    <row r="826" spans="1:13" ht="15" thickBot="1" x14ac:dyDescent="0.4">
      <c r="A826" s="5" t="s">
        <v>175</v>
      </c>
      <c r="B826" s="5" t="s">
        <v>176</v>
      </c>
      <c r="C826" s="5" t="s">
        <v>1022</v>
      </c>
      <c r="D826" s="5">
        <f t="shared" si="36"/>
        <v>82774</v>
      </c>
      <c r="E826" s="6">
        <v>44074</v>
      </c>
      <c r="F826" s="6">
        <f t="shared" si="37"/>
        <v>44164</v>
      </c>
      <c r="G826" s="6" t="str">
        <f>IF('BCT Template'!R825&gt;F826,"Yes","No")</f>
        <v>No</v>
      </c>
      <c r="H826" s="5" t="s">
        <v>210</v>
      </c>
      <c r="I826" s="5" t="s">
        <v>211</v>
      </c>
      <c r="J826" s="5" t="s">
        <v>184</v>
      </c>
      <c r="K826" s="5" t="s">
        <v>185</v>
      </c>
      <c r="L826" s="7" t="s">
        <v>164</v>
      </c>
      <c r="M826" t="str">
        <f t="shared" si="38"/>
        <v>No</v>
      </c>
    </row>
    <row r="827" spans="1:13" ht="15" thickBot="1" x14ac:dyDescent="0.4">
      <c r="A827" s="5" t="s">
        <v>175</v>
      </c>
      <c r="B827" s="5" t="s">
        <v>176</v>
      </c>
      <c r="C827" s="5" t="s">
        <v>1023</v>
      </c>
      <c r="D827" s="5">
        <f t="shared" si="36"/>
        <v>77544</v>
      </c>
      <c r="E827" s="6">
        <v>41608</v>
      </c>
      <c r="F827" s="6">
        <f t="shared" si="37"/>
        <v>41698</v>
      </c>
      <c r="G827" s="6" t="str">
        <f>IF('BCT Template'!R826&gt;F827,"Yes","No")</f>
        <v>No</v>
      </c>
      <c r="H827" s="5" t="s">
        <v>189</v>
      </c>
      <c r="I827" s="5" t="s">
        <v>190</v>
      </c>
      <c r="J827" s="5" t="s">
        <v>184</v>
      </c>
      <c r="K827" s="5" t="s">
        <v>185</v>
      </c>
      <c r="L827" s="7" t="s">
        <v>164</v>
      </c>
      <c r="M827" t="str">
        <f t="shared" si="38"/>
        <v>No</v>
      </c>
    </row>
    <row r="828" spans="1:13" ht="15" thickBot="1" x14ac:dyDescent="0.4">
      <c r="A828" s="5" t="s">
        <v>175</v>
      </c>
      <c r="B828" s="5" t="s">
        <v>176</v>
      </c>
      <c r="C828" s="5" t="s">
        <v>1024</v>
      </c>
      <c r="D828" s="5">
        <f t="shared" si="36"/>
        <v>31106</v>
      </c>
      <c r="E828" s="6">
        <v>44255</v>
      </c>
      <c r="F828" s="6">
        <f t="shared" si="37"/>
        <v>44345</v>
      </c>
      <c r="G828" s="6" t="str">
        <f>IF('BCT Template'!R827&gt;F828,"Yes","No")</f>
        <v>No</v>
      </c>
      <c r="H828" s="5" t="s">
        <v>178</v>
      </c>
      <c r="I828" s="5" t="s">
        <v>179</v>
      </c>
      <c r="J828" s="5" t="s">
        <v>35</v>
      </c>
      <c r="K828" s="5" t="s">
        <v>180</v>
      </c>
      <c r="L828" s="7" t="s">
        <v>164</v>
      </c>
      <c r="M828" t="str">
        <f t="shared" si="38"/>
        <v>Yes</v>
      </c>
    </row>
    <row r="829" spans="1:13" ht="15" thickBot="1" x14ac:dyDescent="0.4">
      <c r="A829" s="5" t="s">
        <v>175</v>
      </c>
      <c r="B829" s="5" t="s">
        <v>176</v>
      </c>
      <c r="C829" s="5" t="s">
        <v>1025</v>
      </c>
      <c r="D829" s="5">
        <f t="shared" si="36"/>
        <v>80918</v>
      </c>
      <c r="E829" s="6">
        <v>43465</v>
      </c>
      <c r="F829" s="6">
        <f t="shared" si="37"/>
        <v>43555</v>
      </c>
      <c r="G829" s="6" t="str">
        <f>IF('BCT Template'!R828&gt;F829,"Yes","No")</f>
        <v>No</v>
      </c>
      <c r="H829" s="5" t="s">
        <v>182</v>
      </c>
      <c r="I829" s="5" t="s">
        <v>183</v>
      </c>
      <c r="J829" s="5" t="s">
        <v>184</v>
      </c>
      <c r="K829" s="5" t="s">
        <v>185</v>
      </c>
      <c r="L829" s="7" t="s">
        <v>164</v>
      </c>
      <c r="M829" t="str">
        <f t="shared" si="38"/>
        <v>No</v>
      </c>
    </row>
    <row r="830" spans="1:13" ht="15" thickBot="1" x14ac:dyDescent="0.4">
      <c r="A830" s="5" t="s">
        <v>175</v>
      </c>
      <c r="B830" s="5" t="s">
        <v>176</v>
      </c>
      <c r="C830" s="5" t="s">
        <v>1026</v>
      </c>
      <c r="D830" s="5">
        <f t="shared" si="36"/>
        <v>22047</v>
      </c>
      <c r="E830" s="6">
        <v>44026</v>
      </c>
      <c r="F830" s="6">
        <f t="shared" si="37"/>
        <v>44116</v>
      </c>
      <c r="G830" s="6" t="str">
        <f>IF('BCT Template'!R829&gt;F830,"Yes","No")</f>
        <v>No</v>
      </c>
      <c r="H830" s="5" t="s">
        <v>178</v>
      </c>
      <c r="I830" s="5" t="s">
        <v>179</v>
      </c>
      <c r="J830" s="5" t="s">
        <v>35</v>
      </c>
      <c r="K830" s="5" t="s">
        <v>180</v>
      </c>
      <c r="L830" s="7" t="s">
        <v>164</v>
      </c>
      <c r="M830" t="str">
        <f t="shared" si="38"/>
        <v>Yes</v>
      </c>
    </row>
    <row r="831" spans="1:13" ht="15" thickBot="1" x14ac:dyDescent="0.4">
      <c r="A831" s="5" t="s">
        <v>175</v>
      </c>
      <c r="B831" s="5" t="s">
        <v>176</v>
      </c>
      <c r="C831" s="5" t="s">
        <v>1027</v>
      </c>
      <c r="D831" s="5">
        <f t="shared" si="36"/>
        <v>25167</v>
      </c>
      <c r="E831" s="6">
        <v>44093</v>
      </c>
      <c r="F831" s="6">
        <f t="shared" si="37"/>
        <v>44183</v>
      </c>
      <c r="G831" s="6" t="str">
        <f>IF('BCT Template'!R830&gt;F831,"Yes","No")</f>
        <v>No</v>
      </c>
      <c r="H831" s="5" t="s">
        <v>240</v>
      </c>
      <c r="I831" s="5" t="s">
        <v>241</v>
      </c>
      <c r="J831" s="5" t="s">
        <v>35</v>
      </c>
      <c r="K831" s="5" t="s">
        <v>180</v>
      </c>
      <c r="L831" s="7" t="s">
        <v>164</v>
      </c>
      <c r="M831" t="str">
        <f t="shared" si="38"/>
        <v>Yes</v>
      </c>
    </row>
    <row r="832" spans="1:13" ht="15" thickBot="1" x14ac:dyDescent="0.4">
      <c r="A832" s="5" t="s">
        <v>175</v>
      </c>
      <c r="B832" s="5" t="s">
        <v>176</v>
      </c>
      <c r="C832" s="5" t="s">
        <v>1028</v>
      </c>
      <c r="D832" s="5">
        <f t="shared" si="36"/>
        <v>23561</v>
      </c>
      <c r="E832" s="6">
        <v>44074</v>
      </c>
      <c r="F832" s="6">
        <f t="shared" si="37"/>
        <v>44164</v>
      </c>
      <c r="G832" s="6" t="str">
        <f>IF('BCT Template'!R831&gt;F832,"Yes","No")</f>
        <v>No</v>
      </c>
      <c r="H832" s="5" t="s">
        <v>178</v>
      </c>
      <c r="I832" s="5" t="s">
        <v>179</v>
      </c>
      <c r="J832" s="5" t="s">
        <v>35</v>
      </c>
      <c r="K832" s="5" t="s">
        <v>180</v>
      </c>
      <c r="L832" s="7" t="s">
        <v>164</v>
      </c>
      <c r="M832" t="str">
        <f t="shared" si="38"/>
        <v>Yes</v>
      </c>
    </row>
    <row r="833" spans="1:13" ht="15" thickBot="1" x14ac:dyDescent="0.4">
      <c r="A833" s="5" t="s">
        <v>175</v>
      </c>
      <c r="B833" s="5" t="s">
        <v>176</v>
      </c>
      <c r="C833" s="5" t="s">
        <v>1029</v>
      </c>
      <c r="D833" s="5">
        <f t="shared" si="36"/>
        <v>59690</v>
      </c>
      <c r="E833" s="6">
        <v>44012</v>
      </c>
      <c r="F833" s="6">
        <f t="shared" si="37"/>
        <v>44102</v>
      </c>
      <c r="G833" s="6" t="str">
        <f>IF('BCT Template'!R832&gt;F833,"Yes","No")</f>
        <v>No</v>
      </c>
      <c r="H833" s="5" t="s">
        <v>182</v>
      </c>
      <c r="I833" s="5" t="s">
        <v>183</v>
      </c>
      <c r="J833" s="5" t="s">
        <v>184</v>
      </c>
      <c r="K833" s="5" t="s">
        <v>185</v>
      </c>
      <c r="L833" s="7" t="s">
        <v>164</v>
      </c>
      <c r="M833" t="str">
        <f t="shared" si="38"/>
        <v>No</v>
      </c>
    </row>
    <row r="834" spans="1:13" ht="15" thickBot="1" x14ac:dyDescent="0.4">
      <c r="A834" s="5" t="s">
        <v>175</v>
      </c>
      <c r="B834" s="5" t="s">
        <v>176</v>
      </c>
      <c r="C834" s="5" t="s">
        <v>1030</v>
      </c>
      <c r="D834" s="5">
        <f t="shared" si="36"/>
        <v>58235</v>
      </c>
      <c r="E834" s="6">
        <v>44012</v>
      </c>
      <c r="F834" s="6">
        <f t="shared" si="37"/>
        <v>44102</v>
      </c>
      <c r="G834" s="6" t="str">
        <f>IF('BCT Template'!R833&gt;F834,"Yes","No")</f>
        <v>No</v>
      </c>
      <c r="H834" s="5" t="s">
        <v>182</v>
      </c>
      <c r="I834" s="5" t="s">
        <v>183</v>
      </c>
      <c r="J834" s="5" t="s">
        <v>184</v>
      </c>
      <c r="K834" s="5" t="s">
        <v>185</v>
      </c>
      <c r="L834" s="7" t="s">
        <v>164</v>
      </c>
      <c r="M834" t="str">
        <f t="shared" si="38"/>
        <v>No</v>
      </c>
    </row>
    <row r="835" spans="1:13" ht="15" thickBot="1" x14ac:dyDescent="0.4">
      <c r="A835" s="5" t="s">
        <v>175</v>
      </c>
      <c r="B835" s="5" t="s">
        <v>176</v>
      </c>
      <c r="C835" s="5" t="s">
        <v>1031</v>
      </c>
      <c r="D835" s="5">
        <f t="shared" ref="D835:D898" si="39">C835*1</f>
        <v>18578</v>
      </c>
      <c r="E835" s="6">
        <v>44012</v>
      </c>
      <c r="F835" s="6">
        <f t="shared" ref="F835:F898" si="40">E835+90</f>
        <v>44102</v>
      </c>
      <c r="G835" s="6" t="str">
        <f>IF('BCT Template'!R834&gt;F835,"Yes","No")</f>
        <v>No</v>
      </c>
      <c r="H835" s="5" t="s">
        <v>234</v>
      </c>
      <c r="I835" s="5" t="s">
        <v>235</v>
      </c>
      <c r="J835" s="5" t="s">
        <v>184</v>
      </c>
      <c r="K835" s="5" t="s">
        <v>185</v>
      </c>
      <c r="L835" s="7" t="s">
        <v>164</v>
      </c>
      <c r="M835" t="str">
        <f t="shared" ref="M835:M898" si="41">IF(J835=" ","Yes",IF(J835="3","Yes","No"))</f>
        <v>No</v>
      </c>
    </row>
    <row r="836" spans="1:13" ht="15" thickBot="1" x14ac:dyDescent="0.4">
      <c r="A836" s="5" t="s">
        <v>175</v>
      </c>
      <c r="B836" s="5" t="s">
        <v>176</v>
      </c>
      <c r="C836" s="5" t="s">
        <v>1032</v>
      </c>
      <c r="D836" s="5">
        <f t="shared" si="39"/>
        <v>22271</v>
      </c>
      <c r="E836" s="6">
        <v>44280</v>
      </c>
      <c r="F836" s="6">
        <f t="shared" si="40"/>
        <v>44370</v>
      </c>
      <c r="G836" s="6" t="str">
        <f>IF('BCT Template'!R835&gt;F836,"Yes","No")</f>
        <v>No</v>
      </c>
      <c r="H836" s="5" t="s">
        <v>178</v>
      </c>
      <c r="I836" s="5" t="s">
        <v>179</v>
      </c>
      <c r="J836" s="5" t="s">
        <v>35</v>
      </c>
      <c r="K836" s="5" t="s">
        <v>180</v>
      </c>
      <c r="L836" s="7" t="s">
        <v>164</v>
      </c>
      <c r="M836" t="str">
        <f t="shared" si="41"/>
        <v>Yes</v>
      </c>
    </row>
    <row r="837" spans="1:13" ht="15" thickBot="1" x14ac:dyDescent="0.4">
      <c r="A837" s="5" t="s">
        <v>175</v>
      </c>
      <c r="B837" s="5" t="s">
        <v>176</v>
      </c>
      <c r="C837" s="5" t="s">
        <v>1033</v>
      </c>
      <c r="D837" s="5">
        <f t="shared" si="39"/>
        <v>80158</v>
      </c>
      <c r="E837" s="6">
        <v>44149</v>
      </c>
      <c r="F837" s="6">
        <f t="shared" si="40"/>
        <v>44239</v>
      </c>
      <c r="G837" s="6" t="str">
        <f>IF('BCT Template'!R836&gt;F837,"Yes","No")</f>
        <v>No</v>
      </c>
      <c r="H837" s="5" t="s">
        <v>182</v>
      </c>
      <c r="I837" s="5" t="s">
        <v>183</v>
      </c>
      <c r="J837" s="5" t="s">
        <v>184</v>
      </c>
      <c r="K837" s="5" t="s">
        <v>185</v>
      </c>
      <c r="L837" s="7" t="s">
        <v>164</v>
      </c>
      <c r="M837" t="str">
        <f t="shared" si="41"/>
        <v>No</v>
      </c>
    </row>
    <row r="838" spans="1:13" ht="15" thickBot="1" x14ac:dyDescent="0.4">
      <c r="A838" s="5" t="s">
        <v>175</v>
      </c>
      <c r="B838" s="5" t="s">
        <v>176</v>
      </c>
      <c r="C838" s="5" t="s">
        <v>1034</v>
      </c>
      <c r="D838" s="5">
        <f t="shared" si="39"/>
        <v>79544</v>
      </c>
      <c r="E838" s="6">
        <v>43982</v>
      </c>
      <c r="F838" s="6">
        <f t="shared" si="40"/>
        <v>44072</v>
      </c>
      <c r="G838" s="6" t="str">
        <f>IF('BCT Template'!R837&gt;F838,"Yes","No")</f>
        <v>No</v>
      </c>
      <c r="H838" s="5" t="s">
        <v>182</v>
      </c>
      <c r="I838" s="5" t="s">
        <v>183</v>
      </c>
      <c r="J838" s="5" t="s">
        <v>200</v>
      </c>
      <c r="K838" s="5" t="s">
        <v>201</v>
      </c>
      <c r="L838" s="7" t="s">
        <v>164</v>
      </c>
      <c r="M838" t="str">
        <f t="shared" si="41"/>
        <v>Yes</v>
      </c>
    </row>
    <row r="839" spans="1:13" ht="15" thickBot="1" x14ac:dyDescent="0.4">
      <c r="A839" s="5" t="s">
        <v>175</v>
      </c>
      <c r="B839" s="5" t="s">
        <v>176</v>
      </c>
      <c r="C839" s="5" t="s">
        <v>1035</v>
      </c>
      <c r="D839" s="5">
        <f t="shared" si="39"/>
        <v>79355</v>
      </c>
      <c r="E839" s="6">
        <v>43585</v>
      </c>
      <c r="F839" s="6">
        <f t="shared" si="40"/>
        <v>43675</v>
      </c>
      <c r="G839" s="6" t="str">
        <f>IF('BCT Template'!R838&gt;F839,"Yes","No")</f>
        <v>No</v>
      </c>
      <c r="H839" s="5" t="s">
        <v>189</v>
      </c>
      <c r="I839" s="5" t="s">
        <v>190</v>
      </c>
      <c r="J839" s="5" t="s">
        <v>200</v>
      </c>
      <c r="K839" s="5" t="s">
        <v>201</v>
      </c>
      <c r="L839" s="7" t="s">
        <v>164</v>
      </c>
      <c r="M839" t="str">
        <f t="shared" si="41"/>
        <v>Yes</v>
      </c>
    </row>
    <row r="840" spans="1:13" ht="15" thickBot="1" x14ac:dyDescent="0.4">
      <c r="A840" s="5" t="s">
        <v>175</v>
      </c>
      <c r="B840" s="5" t="s">
        <v>176</v>
      </c>
      <c r="C840" s="5" t="s">
        <v>1036</v>
      </c>
      <c r="D840" s="5">
        <f t="shared" si="39"/>
        <v>23563</v>
      </c>
      <c r="E840" s="6">
        <v>43646</v>
      </c>
      <c r="F840" s="6">
        <f t="shared" si="40"/>
        <v>43736</v>
      </c>
      <c r="G840" s="6" t="str">
        <f>IF('BCT Template'!R839&gt;F840,"Yes","No")</f>
        <v>No</v>
      </c>
      <c r="H840" s="5" t="s">
        <v>178</v>
      </c>
      <c r="I840" s="5" t="s">
        <v>179</v>
      </c>
      <c r="J840" s="5" t="s">
        <v>35</v>
      </c>
      <c r="K840" s="5" t="s">
        <v>180</v>
      </c>
      <c r="L840" s="7" t="s">
        <v>164</v>
      </c>
      <c r="M840" t="str">
        <f t="shared" si="41"/>
        <v>Yes</v>
      </c>
    </row>
    <row r="841" spans="1:13" ht="15" thickBot="1" x14ac:dyDescent="0.4">
      <c r="A841" s="5" t="s">
        <v>175</v>
      </c>
      <c r="B841" s="5" t="s">
        <v>176</v>
      </c>
      <c r="C841" s="5" t="s">
        <v>1037</v>
      </c>
      <c r="D841" s="5">
        <f t="shared" si="39"/>
        <v>59070</v>
      </c>
      <c r="E841" s="6">
        <v>40633</v>
      </c>
      <c r="F841" s="6">
        <f t="shared" si="40"/>
        <v>40723</v>
      </c>
      <c r="G841" s="6" t="str">
        <f>IF('BCT Template'!R840&gt;F841,"Yes","No")</f>
        <v>No</v>
      </c>
      <c r="H841" s="5" t="s">
        <v>182</v>
      </c>
      <c r="I841" s="5" t="s">
        <v>183</v>
      </c>
      <c r="J841" s="5" t="s">
        <v>184</v>
      </c>
      <c r="K841" s="5" t="s">
        <v>185</v>
      </c>
      <c r="L841" s="7" t="s">
        <v>164</v>
      </c>
      <c r="M841" t="str">
        <f t="shared" si="41"/>
        <v>No</v>
      </c>
    </row>
    <row r="842" spans="1:13" ht="15" thickBot="1" x14ac:dyDescent="0.4">
      <c r="A842" s="5" t="s">
        <v>175</v>
      </c>
      <c r="B842" s="5" t="s">
        <v>176</v>
      </c>
      <c r="C842" s="5" t="s">
        <v>1038</v>
      </c>
      <c r="D842" s="5">
        <f t="shared" si="39"/>
        <v>81255</v>
      </c>
      <c r="E842" s="6">
        <v>43921</v>
      </c>
      <c r="F842" s="6">
        <f t="shared" si="40"/>
        <v>44011</v>
      </c>
      <c r="G842" s="6" t="str">
        <f>IF('BCT Template'!R841&gt;F842,"Yes","No")</f>
        <v>No</v>
      </c>
      <c r="H842" s="5" t="s">
        <v>182</v>
      </c>
      <c r="I842" s="5" t="s">
        <v>183</v>
      </c>
      <c r="J842" s="5" t="s">
        <v>184</v>
      </c>
      <c r="K842" s="5" t="s">
        <v>185</v>
      </c>
      <c r="L842" s="7" t="s">
        <v>164</v>
      </c>
      <c r="M842" t="str">
        <f t="shared" si="41"/>
        <v>No</v>
      </c>
    </row>
    <row r="843" spans="1:13" ht="15" thickBot="1" x14ac:dyDescent="0.4">
      <c r="A843" s="5" t="s">
        <v>175</v>
      </c>
      <c r="B843" s="5" t="s">
        <v>176</v>
      </c>
      <c r="C843" s="5" t="s">
        <v>1039</v>
      </c>
      <c r="D843" s="5">
        <f t="shared" si="39"/>
        <v>78478</v>
      </c>
      <c r="E843" s="6">
        <v>43992</v>
      </c>
      <c r="F843" s="6">
        <f t="shared" si="40"/>
        <v>44082</v>
      </c>
      <c r="G843" s="6" t="str">
        <f>IF('BCT Template'!R842&gt;F843,"Yes","No")</f>
        <v>No</v>
      </c>
      <c r="H843" s="5" t="s">
        <v>210</v>
      </c>
      <c r="I843" s="5" t="s">
        <v>211</v>
      </c>
      <c r="J843" s="5" t="s">
        <v>184</v>
      </c>
      <c r="K843" s="5" t="s">
        <v>185</v>
      </c>
      <c r="L843" s="7" t="s">
        <v>164</v>
      </c>
      <c r="M843" t="str">
        <f t="shared" si="41"/>
        <v>No</v>
      </c>
    </row>
    <row r="844" spans="1:13" ht="15" thickBot="1" x14ac:dyDescent="0.4">
      <c r="A844" s="5" t="s">
        <v>175</v>
      </c>
      <c r="B844" s="5" t="s">
        <v>176</v>
      </c>
      <c r="C844" s="5" t="s">
        <v>1040</v>
      </c>
      <c r="D844" s="5">
        <f t="shared" si="39"/>
        <v>29604</v>
      </c>
      <c r="E844" s="6">
        <v>44316</v>
      </c>
      <c r="F844" s="6">
        <f t="shared" si="40"/>
        <v>44406</v>
      </c>
      <c r="G844" s="6" t="str">
        <f>IF('BCT Template'!R843&gt;F844,"Yes","No")</f>
        <v>No</v>
      </c>
      <c r="H844" s="5" t="s">
        <v>178</v>
      </c>
      <c r="I844" s="5" t="s">
        <v>179</v>
      </c>
      <c r="J844" s="5" t="s">
        <v>35</v>
      </c>
      <c r="K844" s="5" t="s">
        <v>180</v>
      </c>
      <c r="L844" s="7" t="s">
        <v>164</v>
      </c>
      <c r="M844" t="str">
        <f t="shared" si="41"/>
        <v>Yes</v>
      </c>
    </row>
    <row r="845" spans="1:13" ht="15" thickBot="1" x14ac:dyDescent="0.4">
      <c r="A845" s="5" t="s">
        <v>175</v>
      </c>
      <c r="B845" s="5" t="s">
        <v>176</v>
      </c>
      <c r="C845" s="5" t="s">
        <v>1041</v>
      </c>
      <c r="D845" s="5">
        <f t="shared" si="39"/>
        <v>29621</v>
      </c>
      <c r="E845" s="6">
        <v>44012</v>
      </c>
      <c r="F845" s="6">
        <f t="shared" si="40"/>
        <v>44102</v>
      </c>
      <c r="G845" s="6" t="str">
        <f>IF('BCT Template'!R844&gt;F845,"Yes","No")</f>
        <v>No</v>
      </c>
      <c r="H845" s="5" t="s">
        <v>178</v>
      </c>
      <c r="I845" s="5" t="s">
        <v>179</v>
      </c>
      <c r="J845" s="5" t="s">
        <v>35</v>
      </c>
      <c r="K845" s="5" t="s">
        <v>180</v>
      </c>
      <c r="L845" s="7" t="s">
        <v>164</v>
      </c>
      <c r="M845" t="str">
        <f t="shared" si="41"/>
        <v>Yes</v>
      </c>
    </row>
    <row r="846" spans="1:13" ht="15" thickBot="1" x14ac:dyDescent="0.4">
      <c r="A846" s="5" t="s">
        <v>175</v>
      </c>
      <c r="B846" s="5" t="s">
        <v>176</v>
      </c>
      <c r="C846" s="5" t="s">
        <v>1042</v>
      </c>
      <c r="D846" s="5">
        <f t="shared" si="39"/>
        <v>78156</v>
      </c>
      <c r="E846" s="6">
        <v>43870</v>
      </c>
      <c r="F846" s="6">
        <f t="shared" si="40"/>
        <v>43960</v>
      </c>
      <c r="G846" s="6" t="str">
        <f>IF('BCT Template'!R845&gt;F846,"Yes","No")</f>
        <v>No</v>
      </c>
      <c r="H846" s="5" t="s">
        <v>189</v>
      </c>
      <c r="I846" s="5" t="s">
        <v>190</v>
      </c>
      <c r="J846" s="5" t="s">
        <v>184</v>
      </c>
      <c r="K846" s="5" t="s">
        <v>185</v>
      </c>
      <c r="L846" s="7" t="s">
        <v>164</v>
      </c>
      <c r="M846" t="str">
        <f t="shared" si="41"/>
        <v>No</v>
      </c>
    </row>
    <row r="847" spans="1:13" ht="15" thickBot="1" x14ac:dyDescent="0.4">
      <c r="A847" s="5" t="s">
        <v>175</v>
      </c>
      <c r="B847" s="5" t="s">
        <v>176</v>
      </c>
      <c r="C847" s="5" t="s">
        <v>1043</v>
      </c>
      <c r="D847" s="5">
        <f t="shared" si="39"/>
        <v>84873</v>
      </c>
      <c r="E847" s="6">
        <v>44091</v>
      </c>
      <c r="F847" s="6">
        <f t="shared" si="40"/>
        <v>44181</v>
      </c>
      <c r="G847" s="6" t="str">
        <f>IF('BCT Template'!R846&gt;F847,"Yes","No")</f>
        <v>No</v>
      </c>
      <c r="H847" s="5" t="s">
        <v>210</v>
      </c>
      <c r="I847" s="5" t="s">
        <v>211</v>
      </c>
      <c r="J847" s="5" t="s">
        <v>184</v>
      </c>
      <c r="K847" s="5" t="s">
        <v>185</v>
      </c>
      <c r="L847" s="7" t="s">
        <v>164</v>
      </c>
      <c r="M847" t="str">
        <f t="shared" si="41"/>
        <v>No</v>
      </c>
    </row>
    <row r="848" spans="1:13" ht="15" thickBot="1" x14ac:dyDescent="0.4">
      <c r="A848" s="5" t="s">
        <v>175</v>
      </c>
      <c r="B848" s="5" t="s">
        <v>176</v>
      </c>
      <c r="C848" s="5" t="s">
        <v>1044</v>
      </c>
      <c r="D848" s="5">
        <f t="shared" si="39"/>
        <v>22915</v>
      </c>
      <c r="E848" s="6">
        <v>44439</v>
      </c>
      <c r="F848" s="6">
        <f t="shared" si="40"/>
        <v>44529</v>
      </c>
      <c r="G848" s="6" t="str">
        <f>IF('BCT Template'!R847&gt;F848,"Yes","No")</f>
        <v>No</v>
      </c>
      <c r="H848" s="5" t="s">
        <v>178</v>
      </c>
      <c r="I848" s="5" t="s">
        <v>179</v>
      </c>
      <c r="J848" s="5" t="s">
        <v>35</v>
      </c>
      <c r="K848" s="5" t="s">
        <v>180</v>
      </c>
      <c r="L848" s="7" t="s">
        <v>164</v>
      </c>
      <c r="M848" t="str">
        <f t="shared" si="41"/>
        <v>Yes</v>
      </c>
    </row>
    <row r="849" spans="1:13" ht="15" thickBot="1" x14ac:dyDescent="0.4">
      <c r="A849" s="5" t="s">
        <v>175</v>
      </c>
      <c r="B849" s="5" t="s">
        <v>176</v>
      </c>
      <c r="C849" s="5" t="s">
        <v>1045</v>
      </c>
      <c r="D849" s="5">
        <f t="shared" si="39"/>
        <v>29697</v>
      </c>
      <c r="E849" s="6">
        <v>43616</v>
      </c>
      <c r="F849" s="6">
        <f t="shared" si="40"/>
        <v>43706</v>
      </c>
      <c r="G849" s="6" t="str">
        <f>IF('BCT Template'!R848&gt;F849,"Yes","No")</f>
        <v>No</v>
      </c>
      <c r="H849" s="5" t="s">
        <v>178</v>
      </c>
      <c r="I849" s="5" t="s">
        <v>179</v>
      </c>
      <c r="J849" s="5" t="s">
        <v>35</v>
      </c>
      <c r="K849" s="5" t="s">
        <v>180</v>
      </c>
      <c r="L849" s="7" t="s">
        <v>164</v>
      </c>
      <c r="M849" t="str">
        <f t="shared" si="41"/>
        <v>Yes</v>
      </c>
    </row>
    <row r="850" spans="1:13" ht="15" thickBot="1" x14ac:dyDescent="0.4">
      <c r="A850" s="5" t="s">
        <v>175</v>
      </c>
      <c r="B850" s="5" t="s">
        <v>176</v>
      </c>
      <c r="C850" s="5" t="s">
        <v>1046</v>
      </c>
      <c r="D850" s="5">
        <f t="shared" si="39"/>
        <v>57225</v>
      </c>
      <c r="E850" s="6">
        <v>42551</v>
      </c>
      <c r="F850" s="6">
        <f t="shared" si="40"/>
        <v>42641</v>
      </c>
      <c r="G850" s="6" t="str">
        <f>IF('BCT Template'!R849&gt;F850,"Yes","No")</f>
        <v>No</v>
      </c>
      <c r="H850" s="5" t="s">
        <v>189</v>
      </c>
      <c r="I850" s="5" t="s">
        <v>190</v>
      </c>
      <c r="J850" s="5" t="s">
        <v>184</v>
      </c>
      <c r="K850" s="5" t="s">
        <v>185</v>
      </c>
      <c r="L850" s="7" t="s">
        <v>164</v>
      </c>
      <c r="M850" t="str">
        <f t="shared" si="41"/>
        <v>No</v>
      </c>
    </row>
    <row r="851" spans="1:13" ht="15" thickBot="1" x14ac:dyDescent="0.4">
      <c r="A851" s="5" t="s">
        <v>175</v>
      </c>
      <c r="B851" s="5" t="s">
        <v>176</v>
      </c>
      <c r="C851" s="5" t="s">
        <v>1047</v>
      </c>
      <c r="D851" s="5">
        <f t="shared" si="39"/>
        <v>78824</v>
      </c>
      <c r="E851" s="6">
        <v>43677</v>
      </c>
      <c r="F851" s="6">
        <f t="shared" si="40"/>
        <v>43767</v>
      </c>
      <c r="G851" s="6" t="str">
        <f>IF('BCT Template'!R850&gt;F851,"Yes","No")</f>
        <v>No</v>
      </c>
      <c r="H851" s="5" t="s">
        <v>210</v>
      </c>
      <c r="I851" s="5" t="s">
        <v>211</v>
      </c>
      <c r="J851" s="5" t="s">
        <v>184</v>
      </c>
      <c r="K851" s="5" t="s">
        <v>185</v>
      </c>
      <c r="L851" s="7" t="s">
        <v>164</v>
      </c>
      <c r="M851" t="str">
        <f t="shared" si="41"/>
        <v>No</v>
      </c>
    </row>
    <row r="852" spans="1:13" ht="15" thickBot="1" x14ac:dyDescent="0.4">
      <c r="A852" s="5" t="s">
        <v>175</v>
      </c>
      <c r="B852" s="5" t="s">
        <v>176</v>
      </c>
      <c r="C852" s="5" t="s">
        <v>1048</v>
      </c>
      <c r="D852" s="5">
        <f t="shared" si="39"/>
        <v>81663</v>
      </c>
      <c r="E852" s="6">
        <v>43982</v>
      </c>
      <c r="F852" s="6">
        <f t="shared" si="40"/>
        <v>44072</v>
      </c>
      <c r="G852" s="6" t="str">
        <f>IF('BCT Template'!R851&gt;F852,"Yes","No")</f>
        <v>No</v>
      </c>
      <c r="H852" s="5" t="s">
        <v>182</v>
      </c>
      <c r="I852" s="5" t="s">
        <v>183</v>
      </c>
      <c r="J852" s="5" t="s">
        <v>184</v>
      </c>
      <c r="K852" s="5" t="s">
        <v>185</v>
      </c>
      <c r="L852" s="7" t="s">
        <v>164</v>
      </c>
      <c r="M852" t="str">
        <f t="shared" si="41"/>
        <v>No</v>
      </c>
    </row>
    <row r="853" spans="1:13" ht="15" thickBot="1" x14ac:dyDescent="0.4">
      <c r="A853" s="5" t="s">
        <v>175</v>
      </c>
      <c r="B853" s="5" t="s">
        <v>176</v>
      </c>
      <c r="C853" s="5" t="s">
        <v>1049</v>
      </c>
      <c r="D853" s="5">
        <f t="shared" si="39"/>
        <v>59874</v>
      </c>
      <c r="E853" s="6">
        <v>44074</v>
      </c>
      <c r="F853" s="6">
        <f t="shared" si="40"/>
        <v>44164</v>
      </c>
      <c r="G853" s="6" t="str">
        <f>IF('BCT Template'!R852&gt;F853,"Yes","No")</f>
        <v>No</v>
      </c>
      <c r="H853" s="5" t="s">
        <v>182</v>
      </c>
      <c r="I853" s="5" t="s">
        <v>183</v>
      </c>
      <c r="J853" s="5" t="s">
        <v>200</v>
      </c>
      <c r="K853" s="5" t="s">
        <v>201</v>
      </c>
      <c r="L853" s="7" t="s">
        <v>164</v>
      </c>
      <c r="M853" t="str">
        <f t="shared" si="41"/>
        <v>Yes</v>
      </c>
    </row>
    <row r="854" spans="1:13" ht="15" thickBot="1" x14ac:dyDescent="0.4">
      <c r="A854" s="5" t="s">
        <v>175</v>
      </c>
      <c r="B854" s="5" t="s">
        <v>176</v>
      </c>
      <c r="C854" s="5" t="s">
        <v>1050</v>
      </c>
      <c r="D854" s="5">
        <f t="shared" si="39"/>
        <v>22391</v>
      </c>
      <c r="E854" s="6">
        <v>44804</v>
      </c>
      <c r="F854" s="6">
        <f t="shared" si="40"/>
        <v>44894</v>
      </c>
      <c r="G854" s="6" t="str">
        <f>IF('BCT Template'!R853&gt;F854,"Yes","No")</f>
        <v>No</v>
      </c>
      <c r="H854" s="5" t="s">
        <v>178</v>
      </c>
      <c r="I854" s="5" t="s">
        <v>179</v>
      </c>
      <c r="J854" s="5" t="s">
        <v>35</v>
      </c>
      <c r="K854" s="5" t="s">
        <v>180</v>
      </c>
      <c r="L854" s="7" t="s">
        <v>164</v>
      </c>
      <c r="M854" t="str">
        <f t="shared" si="41"/>
        <v>Yes</v>
      </c>
    </row>
    <row r="855" spans="1:13" ht="15" thickBot="1" x14ac:dyDescent="0.4">
      <c r="A855" s="5" t="s">
        <v>175</v>
      </c>
      <c r="B855" s="5" t="s">
        <v>176</v>
      </c>
      <c r="C855" s="5" t="s">
        <v>1051</v>
      </c>
      <c r="D855" s="5">
        <f t="shared" si="39"/>
        <v>79440</v>
      </c>
      <c r="E855" s="6">
        <v>43970</v>
      </c>
      <c r="F855" s="6">
        <f t="shared" si="40"/>
        <v>44060</v>
      </c>
      <c r="G855" s="6" t="str">
        <f>IF('BCT Template'!R854&gt;F855,"Yes","No")</f>
        <v>No</v>
      </c>
      <c r="H855" s="5" t="s">
        <v>189</v>
      </c>
      <c r="I855" s="5" t="s">
        <v>190</v>
      </c>
      <c r="J855" s="5" t="s">
        <v>200</v>
      </c>
      <c r="K855" s="5" t="s">
        <v>201</v>
      </c>
      <c r="L855" s="7" t="s">
        <v>164</v>
      </c>
      <c r="M855" t="str">
        <f t="shared" si="41"/>
        <v>Yes</v>
      </c>
    </row>
    <row r="856" spans="1:13" ht="15" thickBot="1" x14ac:dyDescent="0.4">
      <c r="A856" s="5" t="s">
        <v>175</v>
      </c>
      <c r="B856" s="5" t="s">
        <v>176</v>
      </c>
      <c r="C856" s="5" t="s">
        <v>1052</v>
      </c>
      <c r="D856" s="5">
        <f t="shared" si="39"/>
        <v>59346</v>
      </c>
      <c r="E856" s="6">
        <v>43830</v>
      </c>
      <c r="F856" s="6">
        <f t="shared" si="40"/>
        <v>43920</v>
      </c>
      <c r="G856" s="6" t="str">
        <f>IF('BCT Template'!R855&gt;F856,"Yes","No")</f>
        <v>No</v>
      </c>
      <c r="H856" s="5" t="s">
        <v>182</v>
      </c>
      <c r="I856" s="5" t="s">
        <v>183</v>
      </c>
      <c r="J856" s="5" t="s">
        <v>184</v>
      </c>
      <c r="K856" s="5" t="s">
        <v>185</v>
      </c>
      <c r="L856" s="7" t="s">
        <v>164</v>
      </c>
      <c r="M856" t="str">
        <f t="shared" si="41"/>
        <v>No</v>
      </c>
    </row>
    <row r="857" spans="1:13" ht="15" thickBot="1" x14ac:dyDescent="0.4">
      <c r="A857" s="5" t="s">
        <v>175</v>
      </c>
      <c r="B857" s="5" t="s">
        <v>176</v>
      </c>
      <c r="C857" s="5" t="s">
        <v>1053</v>
      </c>
      <c r="D857" s="5">
        <f t="shared" si="39"/>
        <v>20766</v>
      </c>
      <c r="E857" s="6">
        <v>44012</v>
      </c>
      <c r="F857" s="6">
        <f t="shared" si="40"/>
        <v>44102</v>
      </c>
      <c r="G857" s="6" t="str">
        <f>IF('BCT Template'!R856&gt;F857,"Yes","No")</f>
        <v>No</v>
      </c>
      <c r="H857" s="5" t="s">
        <v>197</v>
      </c>
      <c r="I857" s="5" t="s">
        <v>198</v>
      </c>
      <c r="J857" s="5" t="s">
        <v>184</v>
      </c>
      <c r="K857" s="5" t="s">
        <v>185</v>
      </c>
      <c r="L857" s="7" t="s">
        <v>164</v>
      </c>
      <c r="M857" t="str">
        <f t="shared" si="41"/>
        <v>No</v>
      </c>
    </row>
    <row r="858" spans="1:13" ht="15" thickBot="1" x14ac:dyDescent="0.4">
      <c r="A858" s="5" t="s">
        <v>175</v>
      </c>
      <c r="B858" s="5" t="s">
        <v>176</v>
      </c>
      <c r="C858" s="5" t="s">
        <v>1054</v>
      </c>
      <c r="D858" s="5">
        <f t="shared" si="39"/>
        <v>29373</v>
      </c>
      <c r="E858" s="6">
        <v>42551</v>
      </c>
      <c r="F858" s="6">
        <f t="shared" si="40"/>
        <v>42641</v>
      </c>
      <c r="G858" s="6" t="str">
        <f>IF('BCT Template'!R857&gt;F858,"Yes","No")</f>
        <v>No</v>
      </c>
      <c r="H858" s="5" t="s">
        <v>178</v>
      </c>
      <c r="I858" s="5" t="s">
        <v>179</v>
      </c>
      <c r="J858" s="5" t="s">
        <v>35</v>
      </c>
      <c r="K858" s="5" t="s">
        <v>180</v>
      </c>
      <c r="L858" s="7" t="s">
        <v>164</v>
      </c>
      <c r="M858" t="str">
        <f t="shared" si="41"/>
        <v>Yes</v>
      </c>
    </row>
    <row r="859" spans="1:13" ht="15" thickBot="1" x14ac:dyDescent="0.4">
      <c r="A859" s="5" t="s">
        <v>175</v>
      </c>
      <c r="B859" s="5" t="s">
        <v>176</v>
      </c>
      <c r="C859" s="5" t="s">
        <v>1055</v>
      </c>
      <c r="D859" s="5">
        <f t="shared" si="39"/>
        <v>31601</v>
      </c>
      <c r="E859" s="6">
        <v>42185</v>
      </c>
      <c r="F859" s="6">
        <f t="shared" si="40"/>
        <v>42275</v>
      </c>
      <c r="G859" s="6" t="str">
        <f>IF('BCT Template'!R858&gt;F859,"Yes","No")</f>
        <v>No</v>
      </c>
      <c r="H859" s="5" t="s">
        <v>178</v>
      </c>
      <c r="I859" s="5" t="s">
        <v>179</v>
      </c>
      <c r="J859" s="5" t="s">
        <v>35</v>
      </c>
      <c r="K859" s="5" t="s">
        <v>180</v>
      </c>
      <c r="L859" s="7" t="s">
        <v>164</v>
      </c>
      <c r="M859" t="str">
        <f t="shared" si="41"/>
        <v>Yes</v>
      </c>
    </row>
    <row r="860" spans="1:13" ht="15" thickBot="1" x14ac:dyDescent="0.4">
      <c r="A860" s="5" t="s">
        <v>175</v>
      </c>
      <c r="B860" s="5" t="s">
        <v>176</v>
      </c>
      <c r="C860" s="5" t="s">
        <v>1056</v>
      </c>
      <c r="D860" s="5">
        <f t="shared" si="39"/>
        <v>57143</v>
      </c>
      <c r="E860" s="6">
        <v>41401</v>
      </c>
      <c r="F860" s="6">
        <f t="shared" si="40"/>
        <v>41491</v>
      </c>
      <c r="G860" s="6" t="str">
        <f>IF('BCT Template'!R859&gt;F860,"Yes","No")</f>
        <v>No</v>
      </c>
      <c r="H860" s="5" t="s">
        <v>189</v>
      </c>
      <c r="I860" s="5" t="s">
        <v>190</v>
      </c>
      <c r="J860" s="5" t="s">
        <v>184</v>
      </c>
      <c r="K860" s="5" t="s">
        <v>185</v>
      </c>
      <c r="L860" s="7" t="s">
        <v>164</v>
      </c>
      <c r="M860" t="str">
        <f t="shared" si="41"/>
        <v>No</v>
      </c>
    </row>
    <row r="861" spans="1:13" ht="15" thickBot="1" x14ac:dyDescent="0.4">
      <c r="A861" s="5" t="s">
        <v>175</v>
      </c>
      <c r="B861" s="5" t="s">
        <v>176</v>
      </c>
      <c r="C861" s="5" t="s">
        <v>1057</v>
      </c>
      <c r="D861" s="5">
        <f t="shared" si="39"/>
        <v>21744</v>
      </c>
      <c r="E861" s="6">
        <v>43890</v>
      </c>
      <c r="F861" s="6">
        <f t="shared" si="40"/>
        <v>43980</v>
      </c>
      <c r="G861" s="6" t="str">
        <f>IF('BCT Template'!R860&gt;F861,"Yes","No")</f>
        <v>No</v>
      </c>
      <c r="H861" s="5" t="s">
        <v>178</v>
      </c>
      <c r="I861" s="5" t="s">
        <v>179</v>
      </c>
      <c r="J861" s="5" t="s">
        <v>35</v>
      </c>
      <c r="K861" s="5" t="s">
        <v>180</v>
      </c>
      <c r="L861" s="7" t="s">
        <v>164</v>
      </c>
      <c r="M861" t="str">
        <f t="shared" si="41"/>
        <v>Yes</v>
      </c>
    </row>
    <row r="862" spans="1:13" ht="15" thickBot="1" x14ac:dyDescent="0.4">
      <c r="A862" s="5" t="s">
        <v>175</v>
      </c>
      <c r="B862" s="5" t="s">
        <v>176</v>
      </c>
      <c r="C862" s="5" t="s">
        <v>1058</v>
      </c>
      <c r="D862" s="5">
        <f t="shared" si="39"/>
        <v>57371</v>
      </c>
      <c r="E862" s="6">
        <v>43490</v>
      </c>
      <c r="F862" s="6">
        <f t="shared" si="40"/>
        <v>43580</v>
      </c>
      <c r="G862" s="6" t="str">
        <f>IF('BCT Template'!R861&gt;F862,"Yes","No")</f>
        <v>No</v>
      </c>
      <c r="H862" s="5" t="s">
        <v>189</v>
      </c>
      <c r="I862" s="5" t="s">
        <v>190</v>
      </c>
      <c r="J862" s="5" t="s">
        <v>200</v>
      </c>
      <c r="K862" s="5" t="s">
        <v>201</v>
      </c>
      <c r="L862" s="7" t="s">
        <v>164</v>
      </c>
      <c r="M862" t="str">
        <f t="shared" si="41"/>
        <v>Yes</v>
      </c>
    </row>
    <row r="863" spans="1:13" ht="15" thickBot="1" x14ac:dyDescent="0.4">
      <c r="A863" s="5" t="s">
        <v>175</v>
      </c>
      <c r="B863" s="5" t="s">
        <v>176</v>
      </c>
      <c r="C863" s="5" t="s">
        <v>1059</v>
      </c>
      <c r="D863" s="5">
        <f t="shared" si="39"/>
        <v>82866</v>
      </c>
      <c r="E863" s="6">
        <v>44989</v>
      </c>
      <c r="F863" s="6">
        <f t="shared" si="40"/>
        <v>45079</v>
      </c>
      <c r="G863" s="6" t="str">
        <f>IF('BCT Template'!R862&gt;F863,"Yes","No")</f>
        <v>No</v>
      </c>
      <c r="H863" s="5" t="s">
        <v>210</v>
      </c>
      <c r="I863" s="5" t="s">
        <v>211</v>
      </c>
      <c r="J863" s="5" t="s">
        <v>184</v>
      </c>
      <c r="K863" s="5" t="s">
        <v>185</v>
      </c>
      <c r="L863" s="7" t="s">
        <v>164</v>
      </c>
      <c r="M863" t="str">
        <f t="shared" si="41"/>
        <v>No</v>
      </c>
    </row>
    <row r="864" spans="1:13" ht="15" thickBot="1" x14ac:dyDescent="0.4">
      <c r="A864" s="5" t="s">
        <v>175</v>
      </c>
      <c r="B864" s="5" t="s">
        <v>176</v>
      </c>
      <c r="C864" s="5" t="s">
        <v>1060</v>
      </c>
      <c r="D864" s="5">
        <f t="shared" si="39"/>
        <v>82910</v>
      </c>
      <c r="E864" s="6">
        <v>45047</v>
      </c>
      <c r="F864" s="6">
        <f t="shared" si="40"/>
        <v>45137</v>
      </c>
      <c r="G864" s="6" t="str">
        <f>IF('BCT Template'!R863&gt;F864,"Yes","No")</f>
        <v>No</v>
      </c>
      <c r="H864" s="5" t="s">
        <v>210</v>
      </c>
      <c r="I864" s="5" t="s">
        <v>211</v>
      </c>
      <c r="J864" s="5" t="s">
        <v>184</v>
      </c>
      <c r="K864" s="5" t="s">
        <v>185</v>
      </c>
      <c r="L864" s="7" t="s">
        <v>164</v>
      </c>
      <c r="M864" t="str">
        <f t="shared" si="41"/>
        <v>No</v>
      </c>
    </row>
    <row r="865" spans="1:13" ht="15" thickBot="1" x14ac:dyDescent="0.4">
      <c r="A865" s="5" t="s">
        <v>175</v>
      </c>
      <c r="B865" s="5" t="s">
        <v>176</v>
      </c>
      <c r="C865" s="5" t="s">
        <v>1061</v>
      </c>
      <c r="D865" s="5">
        <f t="shared" si="39"/>
        <v>22254</v>
      </c>
      <c r="E865" s="6">
        <v>43738</v>
      </c>
      <c r="F865" s="6">
        <f t="shared" si="40"/>
        <v>43828</v>
      </c>
      <c r="G865" s="6" t="str">
        <f>IF('BCT Template'!R864&gt;F865,"Yes","No")</f>
        <v>No</v>
      </c>
      <c r="H865" s="5" t="s">
        <v>178</v>
      </c>
      <c r="I865" s="5" t="s">
        <v>179</v>
      </c>
      <c r="J865" s="5" t="s">
        <v>35</v>
      </c>
      <c r="K865" s="5" t="s">
        <v>180</v>
      </c>
      <c r="L865" s="7" t="s">
        <v>164</v>
      </c>
      <c r="M865" t="str">
        <f t="shared" si="41"/>
        <v>Yes</v>
      </c>
    </row>
    <row r="866" spans="1:13" ht="15" thickBot="1" x14ac:dyDescent="0.4">
      <c r="A866" s="5" t="s">
        <v>175</v>
      </c>
      <c r="B866" s="5" t="s">
        <v>176</v>
      </c>
      <c r="C866" s="5" t="s">
        <v>1062</v>
      </c>
      <c r="D866" s="5">
        <f t="shared" si="39"/>
        <v>33843</v>
      </c>
      <c r="E866" s="6">
        <v>37072</v>
      </c>
      <c r="F866" s="6">
        <f t="shared" si="40"/>
        <v>37162</v>
      </c>
      <c r="G866" s="6" t="str">
        <f>IF('BCT Template'!R865&gt;F866,"Yes","No")</f>
        <v>No</v>
      </c>
      <c r="H866" s="5" t="s">
        <v>178</v>
      </c>
      <c r="I866" s="5" t="s">
        <v>179</v>
      </c>
      <c r="J866" s="5" t="s">
        <v>35</v>
      </c>
      <c r="K866" s="5" t="s">
        <v>180</v>
      </c>
      <c r="L866" s="7" t="s">
        <v>164</v>
      </c>
      <c r="M866" t="str">
        <f t="shared" si="41"/>
        <v>Yes</v>
      </c>
    </row>
    <row r="867" spans="1:13" ht="15" thickBot="1" x14ac:dyDescent="0.4">
      <c r="A867" s="5" t="s">
        <v>175</v>
      </c>
      <c r="B867" s="5" t="s">
        <v>176</v>
      </c>
      <c r="C867" s="5" t="s">
        <v>1063</v>
      </c>
      <c r="D867" s="5">
        <f t="shared" si="39"/>
        <v>18127</v>
      </c>
      <c r="E867" s="6">
        <v>45838</v>
      </c>
      <c r="F867" s="6">
        <f t="shared" si="40"/>
        <v>45928</v>
      </c>
      <c r="G867" s="6" t="str">
        <f>IF('BCT Template'!R866&gt;F867,"Yes","No")</f>
        <v>No</v>
      </c>
      <c r="H867" s="5" t="s">
        <v>193</v>
      </c>
      <c r="I867" s="5" t="s">
        <v>194</v>
      </c>
      <c r="J867" s="5" t="s">
        <v>35</v>
      </c>
      <c r="K867" s="5" t="s">
        <v>180</v>
      </c>
      <c r="L867" s="7" t="s">
        <v>164</v>
      </c>
      <c r="M867" t="str">
        <f t="shared" si="41"/>
        <v>Yes</v>
      </c>
    </row>
    <row r="868" spans="1:13" ht="15" thickBot="1" x14ac:dyDescent="0.4">
      <c r="A868" s="5" t="s">
        <v>175</v>
      </c>
      <c r="B868" s="5" t="s">
        <v>176</v>
      </c>
      <c r="C868" s="5" t="s">
        <v>1064</v>
      </c>
      <c r="D868" s="5">
        <f t="shared" si="39"/>
        <v>78169</v>
      </c>
      <c r="E868" s="6">
        <v>43966</v>
      </c>
      <c r="F868" s="6">
        <f t="shared" si="40"/>
        <v>44056</v>
      </c>
      <c r="G868" s="6" t="str">
        <f>IF('BCT Template'!R867&gt;F868,"Yes","No")</f>
        <v>No</v>
      </c>
      <c r="H868" s="5" t="s">
        <v>189</v>
      </c>
      <c r="I868" s="5" t="s">
        <v>190</v>
      </c>
      <c r="J868" s="5" t="s">
        <v>184</v>
      </c>
      <c r="K868" s="5" t="s">
        <v>185</v>
      </c>
      <c r="L868" s="7" t="s">
        <v>164</v>
      </c>
      <c r="M868" t="str">
        <f t="shared" si="41"/>
        <v>No</v>
      </c>
    </row>
    <row r="869" spans="1:13" ht="15" thickBot="1" x14ac:dyDescent="0.4">
      <c r="A869" s="5" t="s">
        <v>175</v>
      </c>
      <c r="B869" s="5" t="s">
        <v>176</v>
      </c>
      <c r="C869" s="5" t="s">
        <v>1065</v>
      </c>
      <c r="D869" s="5">
        <f t="shared" si="39"/>
        <v>80550</v>
      </c>
      <c r="E869" s="6">
        <v>44012</v>
      </c>
      <c r="F869" s="6">
        <f t="shared" si="40"/>
        <v>44102</v>
      </c>
      <c r="G869" s="6" t="str">
        <f>IF('BCT Template'!R868&gt;F869,"Yes","No")</f>
        <v>No</v>
      </c>
      <c r="H869" s="5" t="s">
        <v>182</v>
      </c>
      <c r="I869" s="5" t="s">
        <v>183</v>
      </c>
      <c r="J869" s="5" t="s">
        <v>200</v>
      </c>
      <c r="K869" s="5" t="s">
        <v>201</v>
      </c>
      <c r="L869" s="7" t="s">
        <v>164</v>
      </c>
      <c r="M869" t="str">
        <f t="shared" si="41"/>
        <v>Yes</v>
      </c>
    </row>
    <row r="870" spans="1:13" ht="15" thickBot="1" x14ac:dyDescent="0.4">
      <c r="A870" s="5" t="s">
        <v>175</v>
      </c>
      <c r="B870" s="5" t="s">
        <v>176</v>
      </c>
      <c r="C870" s="5" t="s">
        <v>1066</v>
      </c>
      <c r="D870" s="5">
        <f t="shared" si="39"/>
        <v>22545</v>
      </c>
      <c r="E870" s="6">
        <v>44834</v>
      </c>
      <c r="F870" s="6">
        <f t="shared" si="40"/>
        <v>44924</v>
      </c>
      <c r="G870" s="6" t="str">
        <f>IF('BCT Template'!R869&gt;F870,"Yes","No")</f>
        <v>No</v>
      </c>
      <c r="H870" s="5" t="s">
        <v>178</v>
      </c>
      <c r="I870" s="5" t="s">
        <v>179</v>
      </c>
      <c r="J870" s="5" t="s">
        <v>35</v>
      </c>
      <c r="K870" s="5" t="s">
        <v>180</v>
      </c>
      <c r="L870" s="7" t="s">
        <v>164</v>
      </c>
      <c r="M870" t="str">
        <f t="shared" si="41"/>
        <v>Yes</v>
      </c>
    </row>
    <row r="871" spans="1:13" ht="15" thickBot="1" x14ac:dyDescent="0.4">
      <c r="A871" s="5" t="s">
        <v>175</v>
      </c>
      <c r="B871" s="5" t="s">
        <v>176</v>
      </c>
      <c r="C871" s="5" t="s">
        <v>1067</v>
      </c>
      <c r="D871" s="5">
        <f t="shared" si="39"/>
        <v>22784</v>
      </c>
      <c r="E871" s="6">
        <v>44285</v>
      </c>
      <c r="F871" s="6">
        <f t="shared" si="40"/>
        <v>44375</v>
      </c>
      <c r="G871" s="6" t="str">
        <f>IF('BCT Template'!R870&gt;F871,"Yes","No")</f>
        <v>No</v>
      </c>
      <c r="H871" s="5" t="s">
        <v>178</v>
      </c>
      <c r="I871" s="5" t="s">
        <v>179</v>
      </c>
      <c r="J871" s="5" t="s">
        <v>35</v>
      </c>
      <c r="K871" s="5" t="s">
        <v>180</v>
      </c>
      <c r="L871" s="7" t="s">
        <v>164</v>
      </c>
      <c r="M871" t="str">
        <f t="shared" si="41"/>
        <v>Yes</v>
      </c>
    </row>
    <row r="872" spans="1:13" ht="15" thickBot="1" x14ac:dyDescent="0.4">
      <c r="A872" s="5" t="s">
        <v>175</v>
      </c>
      <c r="B872" s="5" t="s">
        <v>176</v>
      </c>
      <c r="C872" s="5" t="s">
        <v>1068</v>
      </c>
      <c r="D872" s="5">
        <f t="shared" si="39"/>
        <v>30977</v>
      </c>
      <c r="E872" s="6">
        <v>44255</v>
      </c>
      <c r="F872" s="6">
        <f t="shared" si="40"/>
        <v>44345</v>
      </c>
      <c r="G872" s="6" t="str">
        <f>IF('BCT Template'!R871&gt;F872,"Yes","No")</f>
        <v>No</v>
      </c>
      <c r="H872" s="5" t="s">
        <v>178</v>
      </c>
      <c r="I872" s="5" t="s">
        <v>179</v>
      </c>
      <c r="J872" s="5" t="s">
        <v>35</v>
      </c>
      <c r="K872" s="5" t="s">
        <v>180</v>
      </c>
      <c r="L872" s="7" t="s">
        <v>164</v>
      </c>
      <c r="M872" t="str">
        <f t="shared" si="41"/>
        <v>Yes</v>
      </c>
    </row>
    <row r="873" spans="1:13" ht="15" thickBot="1" x14ac:dyDescent="0.4">
      <c r="A873" s="5" t="s">
        <v>175</v>
      </c>
      <c r="B873" s="5" t="s">
        <v>176</v>
      </c>
      <c r="C873" s="5" t="s">
        <v>1069</v>
      </c>
      <c r="D873" s="5">
        <f t="shared" si="39"/>
        <v>18340</v>
      </c>
      <c r="E873" s="6">
        <v>39263</v>
      </c>
      <c r="F873" s="6">
        <f t="shared" si="40"/>
        <v>39353</v>
      </c>
      <c r="G873" s="6" t="str">
        <f>IF('BCT Template'!R872&gt;F873,"Yes","No")</f>
        <v>No</v>
      </c>
      <c r="H873" s="5" t="s">
        <v>234</v>
      </c>
      <c r="I873" s="5" t="s">
        <v>235</v>
      </c>
      <c r="J873" s="5" t="s">
        <v>184</v>
      </c>
      <c r="K873" s="5" t="s">
        <v>185</v>
      </c>
      <c r="L873" s="7" t="s">
        <v>164</v>
      </c>
      <c r="M873" t="str">
        <f t="shared" si="41"/>
        <v>No</v>
      </c>
    </row>
    <row r="874" spans="1:13" ht="15" thickBot="1" x14ac:dyDescent="0.4">
      <c r="A874" s="5" t="s">
        <v>175</v>
      </c>
      <c r="B874" s="5" t="s">
        <v>176</v>
      </c>
      <c r="C874" s="5" t="s">
        <v>1070</v>
      </c>
      <c r="D874" s="5">
        <f t="shared" si="39"/>
        <v>20815</v>
      </c>
      <c r="E874" s="6">
        <v>43281</v>
      </c>
      <c r="F874" s="6">
        <f t="shared" si="40"/>
        <v>43371</v>
      </c>
      <c r="G874" s="6" t="str">
        <f>IF('BCT Template'!R873&gt;F874,"Yes","No")</f>
        <v>No</v>
      </c>
      <c r="H874" s="5" t="s">
        <v>197</v>
      </c>
      <c r="I874" s="5" t="s">
        <v>198</v>
      </c>
      <c r="J874" s="5" t="s">
        <v>184</v>
      </c>
      <c r="K874" s="5" t="s">
        <v>185</v>
      </c>
      <c r="L874" s="7" t="s">
        <v>164</v>
      </c>
      <c r="M874" t="str">
        <f t="shared" si="41"/>
        <v>No</v>
      </c>
    </row>
    <row r="875" spans="1:13" ht="15" thickBot="1" x14ac:dyDescent="0.4">
      <c r="A875" s="5" t="s">
        <v>175</v>
      </c>
      <c r="B875" s="5" t="s">
        <v>176</v>
      </c>
      <c r="C875" s="5" t="s">
        <v>1071</v>
      </c>
      <c r="D875" s="5">
        <f t="shared" si="39"/>
        <v>80222</v>
      </c>
      <c r="E875" s="6">
        <v>44135</v>
      </c>
      <c r="F875" s="6">
        <f t="shared" si="40"/>
        <v>44225</v>
      </c>
      <c r="G875" s="6" t="str">
        <f>IF('BCT Template'!R874&gt;F875,"Yes","No")</f>
        <v>No</v>
      </c>
      <c r="H875" s="5" t="s">
        <v>182</v>
      </c>
      <c r="I875" s="5" t="s">
        <v>183</v>
      </c>
      <c r="J875" s="5" t="s">
        <v>184</v>
      </c>
      <c r="K875" s="5" t="s">
        <v>185</v>
      </c>
      <c r="L875" s="7" t="s">
        <v>164</v>
      </c>
      <c r="M875" t="str">
        <f t="shared" si="41"/>
        <v>No</v>
      </c>
    </row>
    <row r="876" spans="1:13" ht="15" thickBot="1" x14ac:dyDescent="0.4">
      <c r="A876" s="5" t="s">
        <v>175</v>
      </c>
      <c r="B876" s="5" t="s">
        <v>176</v>
      </c>
      <c r="C876" s="5" t="s">
        <v>1072</v>
      </c>
      <c r="D876" s="5">
        <f t="shared" si="39"/>
        <v>57736</v>
      </c>
      <c r="E876" s="6">
        <v>44285</v>
      </c>
      <c r="F876" s="6">
        <f t="shared" si="40"/>
        <v>44375</v>
      </c>
      <c r="G876" s="6" t="str">
        <f>IF('BCT Template'!R875&gt;F876,"Yes","No")</f>
        <v>No</v>
      </c>
      <c r="H876" s="5" t="s">
        <v>189</v>
      </c>
      <c r="I876" s="5" t="s">
        <v>190</v>
      </c>
      <c r="J876" s="5" t="s">
        <v>184</v>
      </c>
      <c r="K876" s="5" t="s">
        <v>185</v>
      </c>
      <c r="L876" s="7" t="s">
        <v>164</v>
      </c>
      <c r="M876" t="str">
        <f t="shared" si="41"/>
        <v>No</v>
      </c>
    </row>
    <row r="877" spans="1:13" ht="15" thickBot="1" x14ac:dyDescent="0.4">
      <c r="A877" s="5" t="s">
        <v>175</v>
      </c>
      <c r="B877" s="5" t="s">
        <v>176</v>
      </c>
      <c r="C877" s="5" t="s">
        <v>1073</v>
      </c>
      <c r="D877" s="5">
        <f t="shared" si="39"/>
        <v>23660</v>
      </c>
      <c r="E877" s="6">
        <v>43645</v>
      </c>
      <c r="F877" s="6">
        <f t="shared" si="40"/>
        <v>43735</v>
      </c>
      <c r="G877" s="6" t="str">
        <f>IF('BCT Template'!R876&gt;F877,"Yes","No")</f>
        <v>No</v>
      </c>
      <c r="H877" s="5" t="s">
        <v>178</v>
      </c>
      <c r="I877" s="5" t="s">
        <v>179</v>
      </c>
      <c r="J877" s="5" t="s">
        <v>35</v>
      </c>
      <c r="K877" s="5" t="s">
        <v>180</v>
      </c>
      <c r="L877" s="7" t="s">
        <v>164</v>
      </c>
      <c r="M877" t="str">
        <f t="shared" si="41"/>
        <v>Yes</v>
      </c>
    </row>
    <row r="878" spans="1:13" ht="15" thickBot="1" x14ac:dyDescent="0.4">
      <c r="A878" s="5" t="s">
        <v>175</v>
      </c>
      <c r="B878" s="5" t="s">
        <v>176</v>
      </c>
      <c r="C878" s="5" t="s">
        <v>1074</v>
      </c>
      <c r="D878" s="5">
        <f t="shared" si="39"/>
        <v>81165</v>
      </c>
      <c r="E878" s="6">
        <v>44074</v>
      </c>
      <c r="F878" s="6">
        <f t="shared" si="40"/>
        <v>44164</v>
      </c>
      <c r="G878" s="6" t="str">
        <f>IF('BCT Template'!R877&gt;F878,"Yes","No")</f>
        <v>No</v>
      </c>
      <c r="H878" s="5" t="s">
        <v>182</v>
      </c>
      <c r="I878" s="5" t="s">
        <v>183</v>
      </c>
      <c r="J878" s="5" t="s">
        <v>200</v>
      </c>
      <c r="K878" s="5" t="s">
        <v>201</v>
      </c>
      <c r="L878" s="7" t="s">
        <v>164</v>
      </c>
      <c r="M878" t="str">
        <f t="shared" si="41"/>
        <v>Yes</v>
      </c>
    </row>
    <row r="879" spans="1:13" ht="15" thickBot="1" x14ac:dyDescent="0.4">
      <c r="A879" s="5" t="s">
        <v>175</v>
      </c>
      <c r="B879" s="5" t="s">
        <v>176</v>
      </c>
      <c r="C879" s="5" t="s">
        <v>1075</v>
      </c>
      <c r="D879" s="5">
        <f t="shared" si="39"/>
        <v>78110</v>
      </c>
      <c r="E879" s="6">
        <v>44043</v>
      </c>
      <c r="F879" s="6">
        <f t="shared" si="40"/>
        <v>44133</v>
      </c>
      <c r="G879" s="6" t="str">
        <f>IF('BCT Template'!R878&gt;F879,"Yes","No")</f>
        <v>No</v>
      </c>
      <c r="H879" s="5" t="s">
        <v>189</v>
      </c>
      <c r="I879" s="5" t="s">
        <v>190</v>
      </c>
      <c r="J879" s="5" t="s">
        <v>184</v>
      </c>
      <c r="K879" s="5" t="s">
        <v>185</v>
      </c>
      <c r="L879" s="7" t="s">
        <v>164</v>
      </c>
      <c r="M879" t="str">
        <f t="shared" si="41"/>
        <v>No</v>
      </c>
    </row>
    <row r="880" spans="1:13" ht="15" thickBot="1" x14ac:dyDescent="0.4">
      <c r="A880" s="5" t="s">
        <v>175</v>
      </c>
      <c r="B880" s="5" t="s">
        <v>176</v>
      </c>
      <c r="C880" s="5" t="s">
        <v>1076</v>
      </c>
      <c r="D880" s="5">
        <f t="shared" si="39"/>
        <v>21798</v>
      </c>
      <c r="E880" s="6">
        <v>44422</v>
      </c>
      <c r="F880" s="6">
        <f t="shared" si="40"/>
        <v>44512</v>
      </c>
      <c r="G880" s="6" t="str">
        <f>IF('BCT Template'!R879&gt;F880,"Yes","No")</f>
        <v>No</v>
      </c>
      <c r="H880" s="5" t="s">
        <v>178</v>
      </c>
      <c r="I880" s="5" t="s">
        <v>179</v>
      </c>
      <c r="J880" s="5" t="s">
        <v>35</v>
      </c>
      <c r="K880" s="5" t="s">
        <v>180</v>
      </c>
      <c r="L880" s="7" t="s">
        <v>164</v>
      </c>
      <c r="M880" t="str">
        <f t="shared" si="41"/>
        <v>Yes</v>
      </c>
    </row>
    <row r="881" spans="1:13" ht="15" thickBot="1" x14ac:dyDescent="0.4">
      <c r="A881" s="5" t="s">
        <v>175</v>
      </c>
      <c r="B881" s="5" t="s">
        <v>176</v>
      </c>
      <c r="C881" s="5" t="s">
        <v>1077</v>
      </c>
      <c r="D881" s="5">
        <f t="shared" si="39"/>
        <v>80139</v>
      </c>
      <c r="E881" s="6">
        <v>44286</v>
      </c>
      <c r="F881" s="6">
        <f t="shared" si="40"/>
        <v>44376</v>
      </c>
      <c r="G881" s="6" t="str">
        <f>IF('BCT Template'!R880&gt;F881,"Yes","No")</f>
        <v>No</v>
      </c>
      <c r="H881" s="5" t="s">
        <v>182</v>
      </c>
      <c r="I881" s="5" t="s">
        <v>183</v>
      </c>
      <c r="J881" s="5" t="s">
        <v>184</v>
      </c>
      <c r="K881" s="5" t="s">
        <v>185</v>
      </c>
      <c r="L881" s="7" t="s">
        <v>164</v>
      </c>
      <c r="M881" t="str">
        <f t="shared" si="41"/>
        <v>No</v>
      </c>
    </row>
    <row r="882" spans="1:13" ht="15" thickBot="1" x14ac:dyDescent="0.4">
      <c r="A882" s="5" t="s">
        <v>175</v>
      </c>
      <c r="B882" s="5" t="s">
        <v>176</v>
      </c>
      <c r="C882" s="5" t="s">
        <v>1078</v>
      </c>
      <c r="D882" s="5">
        <f t="shared" si="39"/>
        <v>24995</v>
      </c>
      <c r="E882" s="6">
        <v>45838</v>
      </c>
      <c r="F882" s="6">
        <f t="shared" si="40"/>
        <v>45928</v>
      </c>
      <c r="G882" s="6" t="str">
        <f>IF('BCT Template'!R881&gt;F882,"Yes","No")</f>
        <v>No</v>
      </c>
      <c r="H882" s="5" t="s">
        <v>178</v>
      </c>
      <c r="I882" s="5" t="s">
        <v>179</v>
      </c>
      <c r="J882" s="5" t="s">
        <v>35</v>
      </c>
      <c r="K882" s="5" t="s">
        <v>180</v>
      </c>
      <c r="L882" s="7" t="s">
        <v>164</v>
      </c>
      <c r="M882" t="str">
        <f t="shared" si="41"/>
        <v>Yes</v>
      </c>
    </row>
    <row r="883" spans="1:13" ht="15" thickBot="1" x14ac:dyDescent="0.4">
      <c r="A883" s="5" t="s">
        <v>175</v>
      </c>
      <c r="B883" s="5" t="s">
        <v>176</v>
      </c>
      <c r="C883" s="5" t="s">
        <v>1079</v>
      </c>
      <c r="D883" s="5">
        <f t="shared" si="39"/>
        <v>20611</v>
      </c>
      <c r="E883" s="6">
        <v>43100</v>
      </c>
      <c r="F883" s="6">
        <f t="shared" si="40"/>
        <v>43190</v>
      </c>
      <c r="G883" s="6" t="str">
        <f>IF('BCT Template'!R882&gt;F883,"Yes","No")</f>
        <v>No</v>
      </c>
      <c r="H883" s="5" t="s">
        <v>197</v>
      </c>
      <c r="I883" s="5" t="s">
        <v>198</v>
      </c>
      <c r="J883" s="5" t="s">
        <v>184</v>
      </c>
      <c r="K883" s="5" t="s">
        <v>185</v>
      </c>
      <c r="L883" s="7" t="s">
        <v>164</v>
      </c>
      <c r="M883" t="str">
        <f t="shared" si="41"/>
        <v>No</v>
      </c>
    </row>
    <row r="884" spans="1:13" ht="15" thickBot="1" x14ac:dyDescent="0.4">
      <c r="A884" s="5" t="s">
        <v>175</v>
      </c>
      <c r="B884" s="5" t="s">
        <v>176</v>
      </c>
      <c r="C884" s="5" t="s">
        <v>1080</v>
      </c>
      <c r="D884" s="5">
        <f t="shared" si="39"/>
        <v>31344</v>
      </c>
      <c r="E884" s="6">
        <v>44012</v>
      </c>
      <c r="F884" s="6">
        <f t="shared" si="40"/>
        <v>44102</v>
      </c>
      <c r="G884" s="6" t="str">
        <f>IF('BCT Template'!R883&gt;F884,"Yes","No")</f>
        <v>No</v>
      </c>
      <c r="H884" s="5" t="s">
        <v>178</v>
      </c>
      <c r="I884" s="5" t="s">
        <v>179</v>
      </c>
      <c r="J884" s="5" t="s">
        <v>35</v>
      </c>
      <c r="K884" s="5" t="s">
        <v>180</v>
      </c>
      <c r="L884" s="7" t="s">
        <v>164</v>
      </c>
      <c r="M884" t="str">
        <f t="shared" si="41"/>
        <v>Yes</v>
      </c>
    </row>
    <row r="885" spans="1:13" ht="15" thickBot="1" x14ac:dyDescent="0.4">
      <c r="A885" s="5" t="s">
        <v>175</v>
      </c>
      <c r="B885" s="5" t="s">
        <v>176</v>
      </c>
      <c r="C885" s="5" t="s">
        <v>1081</v>
      </c>
      <c r="D885" s="5">
        <f t="shared" si="39"/>
        <v>81985</v>
      </c>
      <c r="E885" s="6">
        <v>44196</v>
      </c>
      <c r="F885" s="6">
        <f t="shared" si="40"/>
        <v>44286</v>
      </c>
      <c r="G885" s="6" t="str">
        <f>IF('BCT Template'!R884&gt;F885,"Yes","No")</f>
        <v>No</v>
      </c>
      <c r="H885" s="5" t="s">
        <v>182</v>
      </c>
      <c r="I885" s="5" t="s">
        <v>183</v>
      </c>
      <c r="J885" s="5" t="s">
        <v>184</v>
      </c>
      <c r="K885" s="5" t="s">
        <v>185</v>
      </c>
      <c r="L885" s="7" t="s">
        <v>164</v>
      </c>
      <c r="M885" t="str">
        <f t="shared" si="41"/>
        <v>No</v>
      </c>
    </row>
    <row r="886" spans="1:13" ht="15" thickBot="1" x14ac:dyDescent="0.4">
      <c r="A886" s="5" t="s">
        <v>175</v>
      </c>
      <c r="B886" s="5" t="s">
        <v>176</v>
      </c>
      <c r="C886" s="5" t="s">
        <v>1082</v>
      </c>
      <c r="D886" s="5">
        <f t="shared" si="39"/>
        <v>79986</v>
      </c>
      <c r="E886" s="6">
        <v>44196</v>
      </c>
      <c r="F886" s="6">
        <f t="shared" si="40"/>
        <v>44286</v>
      </c>
      <c r="G886" s="6" t="str">
        <f>IF('BCT Template'!R885&gt;F886,"Yes","No")</f>
        <v>No</v>
      </c>
      <c r="H886" s="5" t="s">
        <v>182</v>
      </c>
      <c r="I886" s="5" t="s">
        <v>183</v>
      </c>
      <c r="J886" s="5" t="s">
        <v>184</v>
      </c>
      <c r="K886" s="5" t="s">
        <v>185</v>
      </c>
      <c r="L886" s="7" t="s">
        <v>164</v>
      </c>
      <c r="M886" t="str">
        <f t="shared" si="41"/>
        <v>No</v>
      </c>
    </row>
    <row r="887" spans="1:13" ht="15" thickBot="1" x14ac:dyDescent="0.4">
      <c r="A887" s="5" t="s">
        <v>175</v>
      </c>
      <c r="B887" s="5" t="s">
        <v>176</v>
      </c>
      <c r="C887" s="5" t="s">
        <v>1083</v>
      </c>
      <c r="D887" s="5">
        <f t="shared" si="39"/>
        <v>79415</v>
      </c>
      <c r="E887" s="6">
        <v>44104</v>
      </c>
      <c r="F887" s="6">
        <f t="shared" si="40"/>
        <v>44194</v>
      </c>
      <c r="G887" s="6" t="str">
        <f>IF('BCT Template'!R886&gt;F887,"Yes","No")</f>
        <v>No</v>
      </c>
      <c r="H887" s="5" t="s">
        <v>189</v>
      </c>
      <c r="I887" s="5" t="s">
        <v>190</v>
      </c>
      <c r="J887" s="5" t="s">
        <v>200</v>
      </c>
      <c r="K887" s="5" t="s">
        <v>201</v>
      </c>
      <c r="L887" s="7" t="s">
        <v>164</v>
      </c>
      <c r="M887" t="str">
        <f t="shared" si="41"/>
        <v>Yes</v>
      </c>
    </row>
    <row r="888" spans="1:13" ht="15" thickBot="1" x14ac:dyDescent="0.4">
      <c r="A888" s="5" t="s">
        <v>175</v>
      </c>
      <c r="B888" s="5" t="s">
        <v>176</v>
      </c>
      <c r="C888" s="5" t="s">
        <v>1084</v>
      </c>
      <c r="D888" s="5">
        <f t="shared" si="39"/>
        <v>59493</v>
      </c>
      <c r="E888" s="6">
        <v>44227</v>
      </c>
      <c r="F888" s="6">
        <f t="shared" si="40"/>
        <v>44317</v>
      </c>
      <c r="G888" s="6" t="str">
        <f>IF('BCT Template'!R887&gt;F888,"Yes","No")</f>
        <v>No</v>
      </c>
      <c r="H888" s="5" t="s">
        <v>182</v>
      </c>
      <c r="I888" s="5" t="s">
        <v>183</v>
      </c>
      <c r="J888" s="5" t="s">
        <v>200</v>
      </c>
      <c r="K888" s="5" t="s">
        <v>201</v>
      </c>
      <c r="L888" s="7" t="s">
        <v>164</v>
      </c>
      <c r="M888" t="str">
        <f t="shared" si="41"/>
        <v>Yes</v>
      </c>
    </row>
    <row r="889" spans="1:13" ht="15" thickBot="1" x14ac:dyDescent="0.4">
      <c r="A889" s="5" t="s">
        <v>175</v>
      </c>
      <c r="B889" s="5" t="s">
        <v>176</v>
      </c>
      <c r="C889" s="5" t="s">
        <v>1085</v>
      </c>
      <c r="D889" s="5">
        <f t="shared" si="39"/>
        <v>59159</v>
      </c>
      <c r="E889" s="6">
        <v>44012</v>
      </c>
      <c r="F889" s="6">
        <f t="shared" si="40"/>
        <v>44102</v>
      </c>
      <c r="G889" s="6" t="str">
        <f>IF('BCT Template'!R888&gt;F889,"Yes","No")</f>
        <v>No</v>
      </c>
      <c r="H889" s="5" t="s">
        <v>182</v>
      </c>
      <c r="I889" s="5" t="s">
        <v>183</v>
      </c>
      <c r="J889" s="5" t="s">
        <v>184</v>
      </c>
      <c r="K889" s="5" t="s">
        <v>185</v>
      </c>
      <c r="L889" s="7" t="s">
        <v>164</v>
      </c>
      <c r="M889" t="str">
        <f t="shared" si="41"/>
        <v>No</v>
      </c>
    </row>
    <row r="890" spans="1:13" ht="15" thickBot="1" x14ac:dyDescent="0.4">
      <c r="A890" s="5" t="s">
        <v>175</v>
      </c>
      <c r="B890" s="5" t="s">
        <v>176</v>
      </c>
      <c r="C890" s="5" t="s">
        <v>1086</v>
      </c>
      <c r="D890" s="5">
        <f t="shared" si="39"/>
        <v>21678</v>
      </c>
      <c r="E890" s="6">
        <v>43646</v>
      </c>
      <c r="F890" s="6">
        <f t="shared" si="40"/>
        <v>43736</v>
      </c>
      <c r="G890" s="6" t="str">
        <f>IF('BCT Template'!R889&gt;F890,"Yes","No")</f>
        <v>No</v>
      </c>
      <c r="H890" s="5" t="s">
        <v>178</v>
      </c>
      <c r="I890" s="5" t="s">
        <v>179</v>
      </c>
      <c r="J890" s="5" t="s">
        <v>35</v>
      </c>
      <c r="K890" s="5" t="s">
        <v>180</v>
      </c>
      <c r="L890" s="7" t="s">
        <v>164</v>
      </c>
      <c r="M890" t="str">
        <f t="shared" si="41"/>
        <v>Yes</v>
      </c>
    </row>
    <row r="891" spans="1:13" ht="15" thickBot="1" x14ac:dyDescent="0.4">
      <c r="A891" s="5" t="s">
        <v>175</v>
      </c>
      <c r="B891" s="5" t="s">
        <v>176</v>
      </c>
      <c r="C891" s="5" t="s">
        <v>1087</v>
      </c>
      <c r="D891" s="5">
        <f t="shared" si="39"/>
        <v>57679</v>
      </c>
      <c r="E891" s="6">
        <v>40633</v>
      </c>
      <c r="F891" s="6">
        <f t="shared" si="40"/>
        <v>40723</v>
      </c>
      <c r="G891" s="6" t="str">
        <f>IF('BCT Template'!R890&gt;F891,"Yes","No")</f>
        <v>No</v>
      </c>
      <c r="H891" s="5" t="s">
        <v>189</v>
      </c>
      <c r="I891" s="5" t="s">
        <v>190</v>
      </c>
      <c r="J891" s="5" t="s">
        <v>200</v>
      </c>
      <c r="K891" s="5" t="s">
        <v>201</v>
      </c>
      <c r="L891" s="7" t="s">
        <v>164</v>
      </c>
      <c r="M891" t="str">
        <f t="shared" si="41"/>
        <v>Yes</v>
      </c>
    </row>
    <row r="892" spans="1:13" ht="15" thickBot="1" x14ac:dyDescent="0.4">
      <c r="A892" s="5" t="s">
        <v>175</v>
      </c>
      <c r="B892" s="5" t="s">
        <v>176</v>
      </c>
      <c r="C892" s="5" t="s">
        <v>1088</v>
      </c>
      <c r="D892" s="5">
        <f t="shared" si="39"/>
        <v>31196</v>
      </c>
      <c r="E892" s="6">
        <v>42916</v>
      </c>
      <c r="F892" s="6">
        <f t="shared" si="40"/>
        <v>43006</v>
      </c>
      <c r="G892" s="6" t="str">
        <f>IF('BCT Template'!R891&gt;F892,"Yes","No")</f>
        <v>No</v>
      </c>
      <c r="H892" s="5" t="s">
        <v>178</v>
      </c>
      <c r="I892" s="5" t="s">
        <v>179</v>
      </c>
      <c r="J892" s="5" t="s">
        <v>35</v>
      </c>
      <c r="K892" s="5" t="s">
        <v>180</v>
      </c>
      <c r="L892" s="7" t="s">
        <v>164</v>
      </c>
      <c r="M892" t="str">
        <f t="shared" si="41"/>
        <v>Yes</v>
      </c>
    </row>
    <row r="893" spans="1:13" ht="15" thickBot="1" x14ac:dyDescent="0.4">
      <c r="A893" s="5" t="s">
        <v>175</v>
      </c>
      <c r="B893" s="5" t="s">
        <v>176</v>
      </c>
      <c r="C893" s="5" t="s">
        <v>1089</v>
      </c>
      <c r="D893" s="5">
        <f t="shared" si="39"/>
        <v>25086</v>
      </c>
      <c r="E893" s="6">
        <v>43737</v>
      </c>
      <c r="F893" s="6">
        <f t="shared" si="40"/>
        <v>43827</v>
      </c>
      <c r="G893" s="6" t="str">
        <f>IF('BCT Template'!R892&gt;F893,"Yes","No")</f>
        <v>No</v>
      </c>
      <c r="H893" s="5" t="s">
        <v>240</v>
      </c>
      <c r="I893" s="5" t="s">
        <v>241</v>
      </c>
      <c r="J893" s="5" t="s">
        <v>35</v>
      </c>
      <c r="K893" s="5" t="s">
        <v>180</v>
      </c>
      <c r="L893" s="7" t="s">
        <v>164</v>
      </c>
      <c r="M893" t="str">
        <f t="shared" si="41"/>
        <v>Yes</v>
      </c>
    </row>
    <row r="894" spans="1:13" ht="15" thickBot="1" x14ac:dyDescent="0.4">
      <c r="A894" s="5" t="s">
        <v>175</v>
      </c>
      <c r="B894" s="5" t="s">
        <v>176</v>
      </c>
      <c r="C894" s="5" t="s">
        <v>1090</v>
      </c>
      <c r="D894" s="5">
        <f t="shared" si="39"/>
        <v>30713</v>
      </c>
      <c r="E894" s="6">
        <v>44196</v>
      </c>
      <c r="F894" s="6">
        <f t="shared" si="40"/>
        <v>44286</v>
      </c>
      <c r="G894" s="6" t="str">
        <f>IF('BCT Template'!R893&gt;F894,"Yes","No")</f>
        <v>No</v>
      </c>
      <c r="H894" s="5" t="s">
        <v>178</v>
      </c>
      <c r="I894" s="5" t="s">
        <v>179</v>
      </c>
      <c r="J894" s="5" t="s">
        <v>35</v>
      </c>
      <c r="K894" s="5" t="s">
        <v>180</v>
      </c>
      <c r="L894" s="7" t="s">
        <v>164</v>
      </c>
      <c r="M894" t="str">
        <f t="shared" si="41"/>
        <v>Yes</v>
      </c>
    </row>
    <row r="895" spans="1:13" ht="15" thickBot="1" x14ac:dyDescent="0.4">
      <c r="A895" s="5" t="s">
        <v>175</v>
      </c>
      <c r="B895" s="5" t="s">
        <v>176</v>
      </c>
      <c r="C895" s="5" t="s">
        <v>1091</v>
      </c>
      <c r="D895" s="5">
        <f t="shared" si="39"/>
        <v>20821</v>
      </c>
      <c r="E895" s="6">
        <v>43281</v>
      </c>
      <c r="F895" s="6">
        <f t="shared" si="40"/>
        <v>43371</v>
      </c>
      <c r="G895" s="6" t="str">
        <f>IF('BCT Template'!R894&gt;F895,"Yes","No")</f>
        <v>No</v>
      </c>
      <c r="H895" s="5" t="s">
        <v>197</v>
      </c>
      <c r="I895" s="5" t="s">
        <v>198</v>
      </c>
      <c r="J895" s="5" t="s">
        <v>184</v>
      </c>
      <c r="K895" s="5" t="s">
        <v>185</v>
      </c>
      <c r="L895" s="7" t="s">
        <v>164</v>
      </c>
      <c r="M895" t="str">
        <f t="shared" si="41"/>
        <v>No</v>
      </c>
    </row>
    <row r="896" spans="1:13" ht="15" thickBot="1" x14ac:dyDescent="0.4">
      <c r="A896" s="5" t="s">
        <v>175</v>
      </c>
      <c r="B896" s="5" t="s">
        <v>176</v>
      </c>
      <c r="C896" s="5" t="s">
        <v>1092</v>
      </c>
      <c r="D896" s="5">
        <f t="shared" si="39"/>
        <v>59514</v>
      </c>
      <c r="E896" s="6">
        <v>44012</v>
      </c>
      <c r="F896" s="6">
        <f t="shared" si="40"/>
        <v>44102</v>
      </c>
      <c r="G896" s="6" t="str">
        <f>IF('BCT Template'!R895&gt;F896,"Yes","No")</f>
        <v>No</v>
      </c>
      <c r="H896" s="5" t="s">
        <v>182</v>
      </c>
      <c r="I896" s="5" t="s">
        <v>183</v>
      </c>
      <c r="J896" s="5" t="s">
        <v>184</v>
      </c>
      <c r="K896" s="5" t="s">
        <v>185</v>
      </c>
      <c r="L896" s="7" t="s">
        <v>164</v>
      </c>
      <c r="M896" t="str">
        <f t="shared" si="41"/>
        <v>No</v>
      </c>
    </row>
    <row r="897" spans="1:13" ht="15" thickBot="1" x14ac:dyDescent="0.4">
      <c r="A897" s="5" t="s">
        <v>175</v>
      </c>
      <c r="B897" s="5" t="s">
        <v>176</v>
      </c>
      <c r="C897" s="5" t="s">
        <v>1093</v>
      </c>
      <c r="D897" s="5">
        <f t="shared" si="39"/>
        <v>29459</v>
      </c>
      <c r="E897" s="6">
        <v>40209</v>
      </c>
      <c r="F897" s="6">
        <f t="shared" si="40"/>
        <v>40299</v>
      </c>
      <c r="G897" s="6" t="str">
        <f>IF('BCT Template'!R896&gt;F897,"Yes","No")</f>
        <v>No</v>
      </c>
      <c r="H897" s="5" t="s">
        <v>178</v>
      </c>
      <c r="I897" s="5" t="s">
        <v>179</v>
      </c>
      <c r="J897" s="5" t="s">
        <v>35</v>
      </c>
      <c r="K897" s="5" t="s">
        <v>180</v>
      </c>
      <c r="L897" s="7" t="s">
        <v>164</v>
      </c>
      <c r="M897" t="str">
        <f t="shared" si="41"/>
        <v>Yes</v>
      </c>
    </row>
    <row r="898" spans="1:13" ht="15" thickBot="1" x14ac:dyDescent="0.4">
      <c r="A898" s="5" t="s">
        <v>175</v>
      </c>
      <c r="B898" s="5" t="s">
        <v>176</v>
      </c>
      <c r="C898" s="5" t="s">
        <v>1094</v>
      </c>
      <c r="D898" s="5">
        <f t="shared" si="39"/>
        <v>58426</v>
      </c>
      <c r="E898" s="6">
        <v>42613</v>
      </c>
      <c r="F898" s="6">
        <f t="shared" si="40"/>
        <v>42703</v>
      </c>
      <c r="G898" s="6" t="str">
        <f>IF('BCT Template'!R897&gt;F898,"Yes","No")</f>
        <v>No</v>
      </c>
      <c r="H898" s="5" t="s">
        <v>182</v>
      </c>
      <c r="I898" s="5" t="s">
        <v>183</v>
      </c>
      <c r="J898" s="5" t="s">
        <v>200</v>
      </c>
      <c r="K898" s="5" t="s">
        <v>201</v>
      </c>
      <c r="L898" s="7" t="s">
        <v>164</v>
      </c>
      <c r="M898" t="str">
        <f t="shared" si="41"/>
        <v>Yes</v>
      </c>
    </row>
    <row r="899" spans="1:13" ht="15" thickBot="1" x14ac:dyDescent="0.4">
      <c r="A899" s="5" t="s">
        <v>175</v>
      </c>
      <c r="B899" s="5" t="s">
        <v>176</v>
      </c>
      <c r="C899" s="5" t="s">
        <v>1095</v>
      </c>
      <c r="D899" s="5">
        <f t="shared" ref="D899:D962" si="42">C899*1</f>
        <v>18998</v>
      </c>
      <c r="E899" s="6">
        <v>46022</v>
      </c>
      <c r="F899" s="6">
        <f t="shared" ref="F899:F962" si="43">E899+90</f>
        <v>46112</v>
      </c>
      <c r="G899" s="6" t="str">
        <f>IF('BCT Template'!R898&gt;F899,"Yes","No")</f>
        <v>No</v>
      </c>
      <c r="H899" s="5" t="s">
        <v>234</v>
      </c>
      <c r="I899" s="5" t="s">
        <v>235</v>
      </c>
      <c r="J899" s="5" t="s">
        <v>184</v>
      </c>
      <c r="K899" s="5" t="s">
        <v>185</v>
      </c>
      <c r="L899" s="7" t="s">
        <v>164</v>
      </c>
      <c r="M899" t="str">
        <f t="shared" ref="M899:M962" si="44">IF(J899=" ","Yes",IF(J899="3","Yes","No"))</f>
        <v>No</v>
      </c>
    </row>
    <row r="900" spans="1:13" ht="15" thickBot="1" x14ac:dyDescent="0.4">
      <c r="A900" s="5" t="s">
        <v>175</v>
      </c>
      <c r="B900" s="5" t="s">
        <v>176</v>
      </c>
      <c r="C900" s="5" t="s">
        <v>1096</v>
      </c>
      <c r="D900" s="5">
        <f t="shared" si="42"/>
        <v>58596</v>
      </c>
      <c r="E900" s="6">
        <v>44043</v>
      </c>
      <c r="F900" s="6">
        <f t="shared" si="43"/>
        <v>44133</v>
      </c>
      <c r="G900" s="6" t="str">
        <f>IF('BCT Template'!R899&gt;F900,"Yes","No")</f>
        <v>No</v>
      </c>
      <c r="H900" s="5" t="s">
        <v>182</v>
      </c>
      <c r="I900" s="5" t="s">
        <v>183</v>
      </c>
      <c r="J900" s="5" t="s">
        <v>200</v>
      </c>
      <c r="K900" s="5" t="s">
        <v>201</v>
      </c>
      <c r="L900" s="7" t="s">
        <v>164</v>
      </c>
      <c r="M900" t="str">
        <f t="shared" si="44"/>
        <v>Yes</v>
      </c>
    </row>
    <row r="901" spans="1:13" ht="15" thickBot="1" x14ac:dyDescent="0.4">
      <c r="A901" s="5" t="s">
        <v>175</v>
      </c>
      <c r="B901" s="5" t="s">
        <v>176</v>
      </c>
      <c r="C901" s="5" t="s">
        <v>1097</v>
      </c>
      <c r="D901" s="5">
        <f t="shared" si="42"/>
        <v>21219</v>
      </c>
      <c r="E901" s="6">
        <v>44316</v>
      </c>
      <c r="F901" s="6">
        <f t="shared" si="43"/>
        <v>44406</v>
      </c>
      <c r="G901" s="6" t="str">
        <f>IF('BCT Template'!R900&gt;F901,"Yes","No")</f>
        <v>No</v>
      </c>
      <c r="H901" s="5" t="s">
        <v>178</v>
      </c>
      <c r="I901" s="5" t="s">
        <v>179</v>
      </c>
      <c r="J901" s="5" t="s">
        <v>35</v>
      </c>
      <c r="K901" s="5" t="s">
        <v>180</v>
      </c>
      <c r="L901" s="7" t="s">
        <v>164</v>
      </c>
      <c r="M901" t="str">
        <f t="shared" si="44"/>
        <v>Yes</v>
      </c>
    </row>
    <row r="902" spans="1:13" ht="15" thickBot="1" x14ac:dyDescent="0.4">
      <c r="A902" s="5" t="s">
        <v>175</v>
      </c>
      <c r="B902" s="5" t="s">
        <v>176</v>
      </c>
      <c r="C902" s="5" t="s">
        <v>1098</v>
      </c>
      <c r="D902" s="5">
        <f t="shared" si="42"/>
        <v>23573</v>
      </c>
      <c r="E902" s="6">
        <v>44135</v>
      </c>
      <c r="F902" s="6">
        <f t="shared" si="43"/>
        <v>44225</v>
      </c>
      <c r="G902" s="6" t="str">
        <f>IF('BCT Template'!R901&gt;F902,"Yes","No")</f>
        <v>No</v>
      </c>
      <c r="H902" s="5" t="s">
        <v>178</v>
      </c>
      <c r="I902" s="5" t="s">
        <v>179</v>
      </c>
      <c r="J902" s="5" t="s">
        <v>35</v>
      </c>
      <c r="K902" s="5" t="s">
        <v>180</v>
      </c>
      <c r="L902" s="7" t="s">
        <v>164</v>
      </c>
      <c r="M902" t="str">
        <f t="shared" si="44"/>
        <v>Yes</v>
      </c>
    </row>
    <row r="903" spans="1:13" ht="15" thickBot="1" x14ac:dyDescent="0.4">
      <c r="A903" s="5" t="s">
        <v>175</v>
      </c>
      <c r="B903" s="5" t="s">
        <v>176</v>
      </c>
      <c r="C903" s="5" t="s">
        <v>1099</v>
      </c>
      <c r="D903" s="5">
        <f t="shared" si="42"/>
        <v>58772</v>
      </c>
      <c r="E903" s="6">
        <v>41243</v>
      </c>
      <c r="F903" s="6">
        <f t="shared" si="43"/>
        <v>41333</v>
      </c>
      <c r="G903" s="6" t="str">
        <f>IF('BCT Template'!R902&gt;F903,"Yes","No")</f>
        <v>No</v>
      </c>
      <c r="H903" s="5" t="s">
        <v>182</v>
      </c>
      <c r="I903" s="5" t="s">
        <v>183</v>
      </c>
      <c r="J903" s="5" t="s">
        <v>184</v>
      </c>
      <c r="K903" s="5" t="s">
        <v>185</v>
      </c>
      <c r="L903" s="7" t="s">
        <v>164</v>
      </c>
      <c r="M903" t="str">
        <f t="shared" si="44"/>
        <v>No</v>
      </c>
    </row>
    <row r="904" spans="1:13" ht="15" thickBot="1" x14ac:dyDescent="0.4">
      <c r="A904" s="5" t="s">
        <v>175</v>
      </c>
      <c r="B904" s="5" t="s">
        <v>176</v>
      </c>
      <c r="C904" s="5" t="s">
        <v>1100</v>
      </c>
      <c r="D904" s="5">
        <f t="shared" si="42"/>
        <v>30212</v>
      </c>
      <c r="E904" s="6">
        <v>42916</v>
      </c>
      <c r="F904" s="6">
        <f t="shared" si="43"/>
        <v>43006</v>
      </c>
      <c r="G904" s="6" t="str">
        <f>IF('BCT Template'!R903&gt;F904,"Yes","No")</f>
        <v>No</v>
      </c>
      <c r="H904" s="5" t="s">
        <v>178</v>
      </c>
      <c r="I904" s="5" t="s">
        <v>179</v>
      </c>
      <c r="J904" s="5" t="s">
        <v>35</v>
      </c>
      <c r="K904" s="5" t="s">
        <v>180</v>
      </c>
      <c r="L904" s="7" t="s">
        <v>164</v>
      </c>
      <c r="M904" t="str">
        <f t="shared" si="44"/>
        <v>Yes</v>
      </c>
    </row>
    <row r="905" spans="1:13" ht="15" thickBot="1" x14ac:dyDescent="0.4">
      <c r="A905" s="5" t="s">
        <v>175</v>
      </c>
      <c r="B905" s="5" t="s">
        <v>176</v>
      </c>
      <c r="C905" s="5" t="s">
        <v>1101</v>
      </c>
      <c r="D905" s="5">
        <f t="shared" si="42"/>
        <v>31512</v>
      </c>
      <c r="E905" s="6">
        <v>44316</v>
      </c>
      <c r="F905" s="6">
        <f t="shared" si="43"/>
        <v>44406</v>
      </c>
      <c r="G905" s="6" t="str">
        <f>IF('BCT Template'!R904&gt;F905,"Yes","No")</f>
        <v>No</v>
      </c>
      <c r="H905" s="5" t="s">
        <v>178</v>
      </c>
      <c r="I905" s="5" t="s">
        <v>179</v>
      </c>
      <c r="J905" s="5" t="s">
        <v>35</v>
      </c>
      <c r="K905" s="5" t="s">
        <v>180</v>
      </c>
      <c r="L905" s="7" t="s">
        <v>164</v>
      </c>
      <c r="M905" t="str">
        <f t="shared" si="44"/>
        <v>Yes</v>
      </c>
    </row>
    <row r="906" spans="1:13" ht="15" thickBot="1" x14ac:dyDescent="0.4">
      <c r="A906" s="5" t="s">
        <v>175</v>
      </c>
      <c r="B906" s="5" t="s">
        <v>176</v>
      </c>
      <c r="C906" s="5" t="s">
        <v>1102</v>
      </c>
      <c r="D906" s="5">
        <f t="shared" si="42"/>
        <v>59181</v>
      </c>
      <c r="E906" s="6">
        <v>42406</v>
      </c>
      <c r="F906" s="6">
        <f t="shared" si="43"/>
        <v>42496</v>
      </c>
      <c r="G906" s="6" t="str">
        <f>IF('BCT Template'!R905&gt;F906,"Yes","No")</f>
        <v>No</v>
      </c>
      <c r="H906" s="5" t="s">
        <v>182</v>
      </c>
      <c r="I906" s="5" t="s">
        <v>183</v>
      </c>
      <c r="J906" s="5" t="s">
        <v>200</v>
      </c>
      <c r="K906" s="5" t="s">
        <v>201</v>
      </c>
      <c r="L906" s="7" t="s">
        <v>164</v>
      </c>
      <c r="M906" t="str">
        <f t="shared" si="44"/>
        <v>Yes</v>
      </c>
    </row>
    <row r="907" spans="1:13" ht="15" thickBot="1" x14ac:dyDescent="0.4">
      <c r="A907" s="5" t="s">
        <v>175</v>
      </c>
      <c r="B907" s="5" t="s">
        <v>176</v>
      </c>
      <c r="C907" s="5" t="s">
        <v>1103</v>
      </c>
      <c r="D907" s="5">
        <f t="shared" si="42"/>
        <v>31401</v>
      </c>
      <c r="E907" s="6">
        <v>43921</v>
      </c>
      <c r="F907" s="6">
        <f t="shared" si="43"/>
        <v>44011</v>
      </c>
      <c r="G907" s="6" t="str">
        <f>IF('BCT Template'!R906&gt;F907,"Yes","No")</f>
        <v>No</v>
      </c>
      <c r="H907" s="5" t="s">
        <v>178</v>
      </c>
      <c r="I907" s="5" t="s">
        <v>179</v>
      </c>
      <c r="J907" s="5" t="s">
        <v>35</v>
      </c>
      <c r="K907" s="5" t="s">
        <v>180</v>
      </c>
      <c r="L907" s="7" t="s">
        <v>164</v>
      </c>
      <c r="M907" t="str">
        <f t="shared" si="44"/>
        <v>Yes</v>
      </c>
    </row>
    <row r="908" spans="1:13" ht="15" thickBot="1" x14ac:dyDescent="0.4">
      <c r="A908" s="5" t="s">
        <v>175</v>
      </c>
      <c r="B908" s="5" t="s">
        <v>176</v>
      </c>
      <c r="C908" s="5" t="s">
        <v>1104</v>
      </c>
      <c r="D908" s="5">
        <f t="shared" si="42"/>
        <v>29408</v>
      </c>
      <c r="E908" s="6">
        <v>44074</v>
      </c>
      <c r="F908" s="6">
        <f t="shared" si="43"/>
        <v>44164</v>
      </c>
      <c r="G908" s="6" t="str">
        <f>IF('BCT Template'!R907&gt;F908,"Yes","No")</f>
        <v>No</v>
      </c>
      <c r="H908" s="5" t="s">
        <v>178</v>
      </c>
      <c r="I908" s="5" t="s">
        <v>179</v>
      </c>
      <c r="J908" s="5" t="s">
        <v>35</v>
      </c>
      <c r="K908" s="5" t="s">
        <v>180</v>
      </c>
      <c r="L908" s="7" t="s">
        <v>164</v>
      </c>
      <c r="M908" t="str">
        <f t="shared" si="44"/>
        <v>Yes</v>
      </c>
    </row>
    <row r="909" spans="1:13" ht="15" thickBot="1" x14ac:dyDescent="0.4">
      <c r="A909" s="5" t="s">
        <v>175</v>
      </c>
      <c r="B909" s="5" t="s">
        <v>176</v>
      </c>
      <c r="C909" s="5" t="s">
        <v>1105</v>
      </c>
      <c r="D909" s="5">
        <f t="shared" si="42"/>
        <v>79660</v>
      </c>
      <c r="E909" s="6">
        <v>43555</v>
      </c>
      <c r="F909" s="6">
        <f t="shared" si="43"/>
        <v>43645</v>
      </c>
      <c r="G909" s="6" t="str">
        <f>IF('BCT Template'!R908&gt;F909,"Yes","No")</f>
        <v>No</v>
      </c>
      <c r="H909" s="5" t="s">
        <v>182</v>
      </c>
      <c r="I909" s="5" t="s">
        <v>183</v>
      </c>
      <c r="J909" s="5" t="s">
        <v>200</v>
      </c>
      <c r="K909" s="5" t="s">
        <v>201</v>
      </c>
      <c r="L909" s="7" t="s">
        <v>164</v>
      </c>
      <c r="M909" t="str">
        <f t="shared" si="44"/>
        <v>Yes</v>
      </c>
    </row>
    <row r="910" spans="1:13" ht="15" thickBot="1" x14ac:dyDescent="0.4">
      <c r="A910" s="5" t="s">
        <v>175</v>
      </c>
      <c r="B910" s="5" t="s">
        <v>176</v>
      </c>
      <c r="C910" s="5" t="s">
        <v>1106</v>
      </c>
      <c r="D910" s="5">
        <f t="shared" si="42"/>
        <v>31209</v>
      </c>
      <c r="E910" s="6">
        <v>42247</v>
      </c>
      <c r="F910" s="6">
        <f t="shared" si="43"/>
        <v>42337</v>
      </c>
      <c r="G910" s="6" t="str">
        <f>IF('BCT Template'!R909&gt;F910,"Yes","No")</f>
        <v>No</v>
      </c>
      <c r="H910" s="5" t="s">
        <v>178</v>
      </c>
      <c r="I910" s="5" t="s">
        <v>179</v>
      </c>
      <c r="J910" s="5" t="s">
        <v>35</v>
      </c>
      <c r="K910" s="5" t="s">
        <v>180</v>
      </c>
      <c r="L910" s="7" t="s">
        <v>164</v>
      </c>
      <c r="M910" t="str">
        <f t="shared" si="44"/>
        <v>Yes</v>
      </c>
    </row>
    <row r="911" spans="1:13" ht="15" thickBot="1" x14ac:dyDescent="0.4">
      <c r="A911" s="5" t="s">
        <v>175</v>
      </c>
      <c r="B911" s="5" t="s">
        <v>176</v>
      </c>
      <c r="C911" s="5" t="s">
        <v>1107</v>
      </c>
      <c r="D911" s="5">
        <f t="shared" si="42"/>
        <v>30635</v>
      </c>
      <c r="E911" s="6">
        <v>41455</v>
      </c>
      <c r="F911" s="6">
        <f t="shared" si="43"/>
        <v>41545</v>
      </c>
      <c r="G911" s="6" t="str">
        <f>IF('BCT Template'!R910&gt;F911,"Yes","No")</f>
        <v>No</v>
      </c>
      <c r="H911" s="5" t="s">
        <v>178</v>
      </c>
      <c r="I911" s="5" t="s">
        <v>179</v>
      </c>
      <c r="J911" s="5" t="s">
        <v>35</v>
      </c>
      <c r="K911" s="5" t="s">
        <v>180</v>
      </c>
      <c r="L911" s="7" t="s">
        <v>164</v>
      </c>
      <c r="M911" t="str">
        <f t="shared" si="44"/>
        <v>Yes</v>
      </c>
    </row>
    <row r="912" spans="1:13" ht="15" thickBot="1" x14ac:dyDescent="0.4">
      <c r="A912" s="5" t="s">
        <v>175</v>
      </c>
      <c r="B912" s="5" t="s">
        <v>176</v>
      </c>
      <c r="C912" s="5" t="s">
        <v>1108</v>
      </c>
      <c r="D912" s="5">
        <f t="shared" si="42"/>
        <v>29880</v>
      </c>
      <c r="E912" s="6">
        <v>44227</v>
      </c>
      <c r="F912" s="6">
        <f t="shared" si="43"/>
        <v>44317</v>
      </c>
      <c r="G912" s="6" t="str">
        <f>IF('BCT Template'!R911&gt;F912,"Yes","No")</f>
        <v>No</v>
      </c>
      <c r="H912" s="5" t="s">
        <v>178</v>
      </c>
      <c r="I912" s="5" t="s">
        <v>179</v>
      </c>
      <c r="J912" s="5" t="s">
        <v>35</v>
      </c>
      <c r="K912" s="5" t="s">
        <v>180</v>
      </c>
      <c r="L912" s="7" t="s">
        <v>164</v>
      </c>
      <c r="M912" t="str">
        <f t="shared" si="44"/>
        <v>Yes</v>
      </c>
    </row>
    <row r="913" spans="1:13" ht="15" thickBot="1" x14ac:dyDescent="0.4">
      <c r="A913" s="5" t="s">
        <v>175</v>
      </c>
      <c r="B913" s="5" t="s">
        <v>176</v>
      </c>
      <c r="C913" s="5" t="s">
        <v>1109</v>
      </c>
      <c r="D913" s="5">
        <f t="shared" si="42"/>
        <v>57768</v>
      </c>
      <c r="E913" s="6">
        <v>41274</v>
      </c>
      <c r="F913" s="6">
        <f t="shared" si="43"/>
        <v>41364</v>
      </c>
      <c r="G913" s="6" t="str">
        <f>IF('BCT Template'!R912&gt;F913,"Yes","No")</f>
        <v>No</v>
      </c>
      <c r="H913" s="5" t="s">
        <v>189</v>
      </c>
      <c r="I913" s="5" t="s">
        <v>190</v>
      </c>
      <c r="J913" s="5" t="s">
        <v>200</v>
      </c>
      <c r="K913" s="5" t="s">
        <v>201</v>
      </c>
      <c r="L913" s="7" t="s">
        <v>164</v>
      </c>
      <c r="M913" t="str">
        <f t="shared" si="44"/>
        <v>Yes</v>
      </c>
    </row>
    <row r="914" spans="1:13" ht="15" thickBot="1" x14ac:dyDescent="0.4">
      <c r="A914" s="5" t="s">
        <v>175</v>
      </c>
      <c r="B914" s="5" t="s">
        <v>176</v>
      </c>
      <c r="C914" s="5" t="s">
        <v>1110</v>
      </c>
      <c r="D914" s="5">
        <f t="shared" si="42"/>
        <v>29650</v>
      </c>
      <c r="E914" s="6">
        <v>43646</v>
      </c>
      <c r="F914" s="6">
        <f t="shared" si="43"/>
        <v>43736</v>
      </c>
      <c r="G914" s="6" t="str">
        <f>IF('BCT Template'!R913&gt;F914,"Yes","No")</f>
        <v>No</v>
      </c>
      <c r="H914" s="5" t="s">
        <v>178</v>
      </c>
      <c r="I914" s="5" t="s">
        <v>179</v>
      </c>
      <c r="J914" s="5" t="s">
        <v>35</v>
      </c>
      <c r="K914" s="5" t="s">
        <v>180</v>
      </c>
      <c r="L914" s="7" t="s">
        <v>164</v>
      </c>
      <c r="M914" t="str">
        <f t="shared" si="44"/>
        <v>Yes</v>
      </c>
    </row>
    <row r="915" spans="1:13" ht="15" thickBot="1" x14ac:dyDescent="0.4">
      <c r="A915" s="5" t="s">
        <v>175</v>
      </c>
      <c r="B915" s="5" t="s">
        <v>176</v>
      </c>
      <c r="C915" s="5" t="s">
        <v>1111</v>
      </c>
      <c r="D915" s="5">
        <f t="shared" si="42"/>
        <v>30789</v>
      </c>
      <c r="E915" s="6">
        <v>43646</v>
      </c>
      <c r="F915" s="6">
        <f t="shared" si="43"/>
        <v>43736</v>
      </c>
      <c r="G915" s="6" t="str">
        <f>IF('BCT Template'!R914&gt;F915,"Yes","No")</f>
        <v>No</v>
      </c>
      <c r="H915" s="5" t="s">
        <v>178</v>
      </c>
      <c r="I915" s="5" t="s">
        <v>179</v>
      </c>
      <c r="J915" s="5" t="s">
        <v>35</v>
      </c>
      <c r="K915" s="5" t="s">
        <v>180</v>
      </c>
      <c r="L915" s="7" t="s">
        <v>164</v>
      </c>
      <c r="M915" t="str">
        <f t="shared" si="44"/>
        <v>Yes</v>
      </c>
    </row>
    <row r="916" spans="1:13" ht="15" thickBot="1" x14ac:dyDescent="0.4">
      <c r="A916" s="5" t="s">
        <v>175</v>
      </c>
      <c r="B916" s="5" t="s">
        <v>176</v>
      </c>
      <c r="C916" s="5" t="s">
        <v>1112</v>
      </c>
      <c r="D916" s="5">
        <f t="shared" si="42"/>
        <v>81717</v>
      </c>
      <c r="E916" s="6">
        <v>43708</v>
      </c>
      <c r="F916" s="6">
        <f t="shared" si="43"/>
        <v>43798</v>
      </c>
      <c r="G916" s="6" t="str">
        <f>IF('BCT Template'!R915&gt;F916,"Yes","No")</f>
        <v>No</v>
      </c>
      <c r="H916" s="5" t="s">
        <v>182</v>
      </c>
      <c r="I916" s="5" t="s">
        <v>183</v>
      </c>
      <c r="J916" s="5" t="s">
        <v>200</v>
      </c>
      <c r="K916" s="5" t="s">
        <v>201</v>
      </c>
      <c r="L916" s="7" t="s">
        <v>164</v>
      </c>
      <c r="M916" t="str">
        <f t="shared" si="44"/>
        <v>Yes</v>
      </c>
    </row>
    <row r="917" spans="1:13" ht="15" thickBot="1" x14ac:dyDescent="0.4">
      <c r="A917" s="5" t="s">
        <v>175</v>
      </c>
      <c r="B917" s="5" t="s">
        <v>176</v>
      </c>
      <c r="C917" s="5" t="s">
        <v>1113</v>
      </c>
      <c r="D917" s="5">
        <f t="shared" si="42"/>
        <v>21609</v>
      </c>
      <c r="E917" s="6">
        <v>43570</v>
      </c>
      <c r="F917" s="6">
        <f t="shared" si="43"/>
        <v>43660</v>
      </c>
      <c r="G917" s="6" t="str">
        <f>IF('BCT Template'!R916&gt;F917,"Yes","No")</f>
        <v>No</v>
      </c>
      <c r="H917" s="5" t="s">
        <v>178</v>
      </c>
      <c r="I917" s="5" t="s">
        <v>179</v>
      </c>
      <c r="J917" s="5" t="s">
        <v>35</v>
      </c>
      <c r="K917" s="5" t="s">
        <v>180</v>
      </c>
      <c r="L917" s="7" t="s">
        <v>164</v>
      </c>
      <c r="M917" t="str">
        <f t="shared" si="44"/>
        <v>Yes</v>
      </c>
    </row>
    <row r="918" spans="1:13" ht="15" thickBot="1" x14ac:dyDescent="0.4">
      <c r="A918" s="5" t="s">
        <v>175</v>
      </c>
      <c r="B918" s="5" t="s">
        <v>176</v>
      </c>
      <c r="C918" s="5" t="s">
        <v>1114</v>
      </c>
      <c r="D918" s="5">
        <f t="shared" si="42"/>
        <v>79808</v>
      </c>
      <c r="E918" s="6">
        <v>44012</v>
      </c>
      <c r="F918" s="6">
        <f t="shared" si="43"/>
        <v>44102</v>
      </c>
      <c r="G918" s="6" t="str">
        <f>IF('BCT Template'!R917&gt;F918,"Yes","No")</f>
        <v>No</v>
      </c>
      <c r="H918" s="5" t="s">
        <v>182</v>
      </c>
      <c r="I918" s="5" t="s">
        <v>183</v>
      </c>
      <c r="J918" s="5" t="s">
        <v>200</v>
      </c>
      <c r="K918" s="5" t="s">
        <v>201</v>
      </c>
      <c r="L918" s="7" t="s">
        <v>164</v>
      </c>
      <c r="M918" t="str">
        <f t="shared" si="44"/>
        <v>Yes</v>
      </c>
    </row>
    <row r="919" spans="1:13" ht="15" thickBot="1" x14ac:dyDescent="0.4">
      <c r="A919" s="5" t="s">
        <v>175</v>
      </c>
      <c r="B919" s="5" t="s">
        <v>176</v>
      </c>
      <c r="C919" s="5" t="s">
        <v>1115</v>
      </c>
      <c r="D919" s="5">
        <f t="shared" si="42"/>
        <v>30707</v>
      </c>
      <c r="E919" s="6">
        <v>43982</v>
      </c>
      <c r="F919" s="6">
        <f t="shared" si="43"/>
        <v>44072</v>
      </c>
      <c r="G919" s="6" t="str">
        <f>IF('BCT Template'!R918&gt;F919,"Yes","No")</f>
        <v>No</v>
      </c>
      <c r="H919" s="5" t="s">
        <v>178</v>
      </c>
      <c r="I919" s="5" t="s">
        <v>179</v>
      </c>
      <c r="J919" s="5" t="s">
        <v>35</v>
      </c>
      <c r="K919" s="5" t="s">
        <v>180</v>
      </c>
      <c r="L919" s="7" t="s">
        <v>164</v>
      </c>
      <c r="M919" t="str">
        <f t="shared" si="44"/>
        <v>Yes</v>
      </c>
    </row>
    <row r="920" spans="1:13" ht="15" thickBot="1" x14ac:dyDescent="0.4">
      <c r="A920" s="5" t="s">
        <v>175</v>
      </c>
      <c r="B920" s="5" t="s">
        <v>176</v>
      </c>
      <c r="C920" s="5" t="s">
        <v>1116</v>
      </c>
      <c r="D920" s="5">
        <f t="shared" si="42"/>
        <v>29300</v>
      </c>
      <c r="E920" s="6">
        <v>44255</v>
      </c>
      <c r="F920" s="6">
        <f t="shared" si="43"/>
        <v>44345</v>
      </c>
      <c r="G920" s="6" t="str">
        <f>IF('BCT Template'!R919&gt;F920,"Yes","No")</f>
        <v>No</v>
      </c>
      <c r="H920" s="5" t="s">
        <v>178</v>
      </c>
      <c r="I920" s="5" t="s">
        <v>179</v>
      </c>
      <c r="J920" s="5" t="s">
        <v>35</v>
      </c>
      <c r="K920" s="5" t="s">
        <v>180</v>
      </c>
      <c r="L920" s="7" t="s">
        <v>164</v>
      </c>
      <c r="M920" t="str">
        <f t="shared" si="44"/>
        <v>Yes</v>
      </c>
    </row>
    <row r="921" spans="1:13" ht="15" thickBot="1" x14ac:dyDescent="0.4">
      <c r="A921" s="5" t="s">
        <v>175</v>
      </c>
      <c r="B921" s="5" t="s">
        <v>176</v>
      </c>
      <c r="C921" s="5" t="s">
        <v>1117</v>
      </c>
      <c r="D921" s="5">
        <f t="shared" si="42"/>
        <v>81074</v>
      </c>
      <c r="E921" s="6">
        <v>43677</v>
      </c>
      <c r="F921" s="6">
        <f t="shared" si="43"/>
        <v>43767</v>
      </c>
      <c r="G921" s="6" t="str">
        <f>IF('BCT Template'!R920&gt;F921,"Yes","No")</f>
        <v>No</v>
      </c>
      <c r="H921" s="5" t="s">
        <v>182</v>
      </c>
      <c r="I921" s="5" t="s">
        <v>183</v>
      </c>
      <c r="J921" s="5" t="s">
        <v>200</v>
      </c>
      <c r="K921" s="5" t="s">
        <v>201</v>
      </c>
      <c r="L921" s="7" t="s">
        <v>164</v>
      </c>
      <c r="M921" t="str">
        <f t="shared" si="44"/>
        <v>Yes</v>
      </c>
    </row>
    <row r="922" spans="1:13" ht="15" thickBot="1" x14ac:dyDescent="0.4">
      <c r="A922" s="5" t="s">
        <v>175</v>
      </c>
      <c r="B922" s="5" t="s">
        <v>176</v>
      </c>
      <c r="C922" s="5" t="s">
        <v>1118</v>
      </c>
      <c r="D922" s="5">
        <f t="shared" si="42"/>
        <v>82741</v>
      </c>
      <c r="E922" s="6">
        <v>44431</v>
      </c>
      <c r="F922" s="6">
        <f t="shared" si="43"/>
        <v>44521</v>
      </c>
      <c r="G922" s="6" t="str">
        <f>IF('BCT Template'!R921&gt;F922,"Yes","No")</f>
        <v>No</v>
      </c>
      <c r="H922" s="5" t="s">
        <v>210</v>
      </c>
      <c r="I922" s="5" t="s">
        <v>211</v>
      </c>
      <c r="J922" s="5" t="s">
        <v>184</v>
      </c>
      <c r="K922" s="5" t="s">
        <v>185</v>
      </c>
      <c r="L922" s="7" t="s">
        <v>164</v>
      </c>
      <c r="M922" t="str">
        <f t="shared" si="44"/>
        <v>No</v>
      </c>
    </row>
    <row r="923" spans="1:13" ht="15" thickBot="1" x14ac:dyDescent="0.4">
      <c r="A923" s="5" t="s">
        <v>175</v>
      </c>
      <c r="B923" s="5" t="s">
        <v>176</v>
      </c>
      <c r="C923" s="5" t="s">
        <v>1119</v>
      </c>
      <c r="D923" s="5">
        <f t="shared" si="42"/>
        <v>21308</v>
      </c>
      <c r="E923" s="6">
        <v>44468</v>
      </c>
      <c r="F923" s="6">
        <f t="shared" si="43"/>
        <v>44558</v>
      </c>
      <c r="G923" s="6" t="str">
        <f>IF('BCT Template'!R922&gt;F923,"Yes","No")</f>
        <v>No</v>
      </c>
      <c r="H923" s="5" t="s">
        <v>178</v>
      </c>
      <c r="I923" s="5" t="s">
        <v>179</v>
      </c>
      <c r="J923" s="5" t="s">
        <v>35</v>
      </c>
      <c r="K923" s="5" t="s">
        <v>180</v>
      </c>
      <c r="L923" s="7" t="s">
        <v>164</v>
      </c>
      <c r="M923" t="str">
        <f t="shared" si="44"/>
        <v>Yes</v>
      </c>
    </row>
    <row r="924" spans="1:13" ht="15" thickBot="1" x14ac:dyDescent="0.4">
      <c r="A924" s="5" t="s">
        <v>175</v>
      </c>
      <c r="B924" s="5" t="s">
        <v>176</v>
      </c>
      <c r="C924" s="5" t="s">
        <v>1120</v>
      </c>
      <c r="D924" s="5">
        <f t="shared" si="42"/>
        <v>30726</v>
      </c>
      <c r="E924" s="6">
        <v>44074</v>
      </c>
      <c r="F924" s="6">
        <f t="shared" si="43"/>
        <v>44164</v>
      </c>
      <c r="G924" s="6" t="str">
        <f>IF('BCT Template'!R923&gt;F924,"Yes","No")</f>
        <v>No</v>
      </c>
      <c r="H924" s="5" t="s">
        <v>178</v>
      </c>
      <c r="I924" s="5" t="s">
        <v>179</v>
      </c>
      <c r="J924" s="5" t="s">
        <v>35</v>
      </c>
      <c r="K924" s="5" t="s">
        <v>180</v>
      </c>
      <c r="L924" s="7" t="s">
        <v>164</v>
      </c>
      <c r="M924" t="str">
        <f t="shared" si="44"/>
        <v>Yes</v>
      </c>
    </row>
    <row r="925" spans="1:13" ht="15" thickBot="1" x14ac:dyDescent="0.4">
      <c r="A925" s="5" t="s">
        <v>175</v>
      </c>
      <c r="B925" s="5" t="s">
        <v>176</v>
      </c>
      <c r="C925" s="5" t="s">
        <v>1121</v>
      </c>
      <c r="D925" s="5">
        <f t="shared" si="42"/>
        <v>80118</v>
      </c>
      <c r="E925" s="6">
        <v>43921</v>
      </c>
      <c r="F925" s="6">
        <f t="shared" si="43"/>
        <v>44011</v>
      </c>
      <c r="G925" s="6" t="str">
        <f>IF('BCT Template'!R924&gt;F925,"Yes","No")</f>
        <v>No</v>
      </c>
      <c r="H925" s="5" t="s">
        <v>182</v>
      </c>
      <c r="I925" s="5" t="s">
        <v>183</v>
      </c>
      <c r="J925" s="5" t="s">
        <v>200</v>
      </c>
      <c r="K925" s="5" t="s">
        <v>201</v>
      </c>
      <c r="L925" s="7" t="s">
        <v>164</v>
      </c>
      <c r="M925" t="str">
        <f t="shared" si="44"/>
        <v>Yes</v>
      </c>
    </row>
    <row r="926" spans="1:13" ht="15" thickBot="1" x14ac:dyDescent="0.4">
      <c r="A926" s="5" t="s">
        <v>175</v>
      </c>
      <c r="B926" s="5" t="s">
        <v>176</v>
      </c>
      <c r="C926" s="5" t="s">
        <v>1122</v>
      </c>
      <c r="D926" s="5">
        <f t="shared" si="42"/>
        <v>77860</v>
      </c>
      <c r="E926" s="6">
        <v>44265</v>
      </c>
      <c r="F926" s="6">
        <f t="shared" si="43"/>
        <v>44355</v>
      </c>
      <c r="G926" s="6" t="str">
        <f>IF('BCT Template'!R925&gt;F926,"Yes","No")</f>
        <v>No</v>
      </c>
      <c r="H926" s="5" t="s">
        <v>189</v>
      </c>
      <c r="I926" s="5" t="s">
        <v>190</v>
      </c>
      <c r="J926" s="5" t="s">
        <v>184</v>
      </c>
      <c r="K926" s="5" t="s">
        <v>185</v>
      </c>
      <c r="L926" s="7" t="s">
        <v>164</v>
      </c>
      <c r="M926" t="str">
        <f t="shared" si="44"/>
        <v>No</v>
      </c>
    </row>
    <row r="927" spans="1:13" ht="15" thickBot="1" x14ac:dyDescent="0.4">
      <c r="A927" s="5" t="s">
        <v>175</v>
      </c>
      <c r="B927" s="5" t="s">
        <v>176</v>
      </c>
      <c r="C927" s="5" t="s">
        <v>1123</v>
      </c>
      <c r="D927" s="5">
        <f t="shared" si="42"/>
        <v>80570</v>
      </c>
      <c r="E927" s="6">
        <v>43465</v>
      </c>
      <c r="F927" s="6">
        <f t="shared" si="43"/>
        <v>43555</v>
      </c>
      <c r="G927" s="6" t="str">
        <f>IF('BCT Template'!R926&gt;F927,"Yes","No")</f>
        <v>No</v>
      </c>
      <c r="H927" s="5" t="s">
        <v>182</v>
      </c>
      <c r="I927" s="5" t="s">
        <v>183</v>
      </c>
      <c r="J927" s="5" t="s">
        <v>184</v>
      </c>
      <c r="K927" s="5" t="s">
        <v>185</v>
      </c>
      <c r="L927" s="7" t="s">
        <v>164</v>
      </c>
      <c r="M927" t="str">
        <f t="shared" si="44"/>
        <v>No</v>
      </c>
    </row>
    <row r="928" spans="1:13" ht="15" thickBot="1" x14ac:dyDescent="0.4">
      <c r="A928" s="5" t="s">
        <v>175</v>
      </c>
      <c r="B928" s="5" t="s">
        <v>176</v>
      </c>
      <c r="C928" s="5" t="s">
        <v>1124</v>
      </c>
      <c r="D928" s="5">
        <f t="shared" si="42"/>
        <v>22985</v>
      </c>
      <c r="E928" s="6">
        <v>44074</v>
      </c>
      <c r="F928" s="6">
        <f t="shared" si="43"/>
        <v>44164</v>
      </c>
      <c r="G928" s="6" t="str">
        <f>IF('BCT Template'!R927&gt;F928,"Yes","No")</f>
        <v>No</v>
      </c>
      <c r="H928" s="5" t="s">
        <v>178</v>
      </c>
      <c r="I928" s="5" t="s">
        <v>179</v>
      </c>
      <c r="J928" s="5" t="s">
        <v>35</v>
      </c>
      <c r="K928" s="5" t="s">
        <v>180</v>
      </c>
      <c r="L928" s="7" t="s">
        <v>164</v>
      </c>
      <c r="M928" t="str">
        <f t="shared" si="44"/>
        <v>Yes</v>
      </c>
    </row>
    <row r="929" spans="1:13" ht="15" thickBot="1" x14ac:dyDescent="0.4">
      <c r="A929" s="5" t="s">
        <v>175</v>
      </c>
      <c r="B929" s="5" t="s">
        <v>176</v>
      </c>
      <c r="C929" s="5" t="s">
        <v>1125</v>
      </c>
      <c r="D929" s="5">
        <f t="shared" si="42"/>
        <v>25147</v>
      </c>
      <c r="E929" s="6">
        <v>43373</v>
      </c>
      <c r="F929" s="6">
        <f t="shared" si="43"/>
        <v>43463</v>
      </c>
      <c r="G929" s="6" t="str">
        <f>IF('BCT Template'!R928&gt;F929,"Yes","No")</f>
        <v>No</v>
      </c>
      <c r="H929" s="5" t="s">
        <v>240</v>
      </c>
      <c r="I929" s="5" t="s">
        <v>241</v>
      </c>
      <c r="J929" s="5" t="s">
        <v>35</v>
      </c>
      <c r="K929" s="5" t="s">
        <v>180</v>
      </c>
      <c r="L929" s="7" t="s">
        <v>164</v>
      </c>
      <c r="M929" t="str">
        <f t="shared" si="44"/>
        <v>Yes</v>
      </c>
    </row>
    <row r="930" spans="1:13" ht="15" thickBot="1" x14ac:dyDescent="0.4">
      <c r="A930" s="5" t="s">
        <v>175</v>
      </c>
      <c r="B930" s="5" t="s">
        <v>176</v>
      </c>
      <c r="C930" s="5" t="s">
        <v>1126</v>
      </c>
      <c r="D930" s="5">
        <f t="shared" si="42"/>
        <v>31289</v>
      </c>
      <c r="E930" s="6">
        <v>43372</v>
      </c>
      <c r="F930" s="6">
        <f t="shared" si="43"/>
        <v>43462</v>
      </c>
      <c r="G930" s="6" t="str">
        <f>IF('BCT Template'!R929&gt;F930,"Yes","No")</f>
        <v>No</v>
      </c>
      <c r="H930" s="5" t="s">
        <v>178</v>
      </c>
      <c r="I930" s="5" t="s">
        <v>179</v>
      </c>
      <c r="J930" s="5" t="s">
        <v>35</v>
      </c>
      <c r="K930" s="5" t="s">
        <v>180</v>
      </c>
      <c r="L930" s="7" t="s">
        <v>164</v>
      </c>
      <c r="M930" t="str">
        <f t="shared" si="44"/>
        <v>Yes</v>
      </c>
    </row>
    <row r="931" spans="1:13" ht="15" thickBot="1" x14ac:dyDescent="0.4">
      <c r="A931" s="5" t="s">
        <v>175</v>
      </c>
      <c r="B931" s="5" t="s">
        <v>176</v>
      </c>
      <c r="C931" s="5" t="s">
        <v>1127</v>
      </c>
      <c r="D931" s="5">
        <f t="shared" si="42"/>
        <v>57326</v>
      </c>
      <c r="E931" s="6">
        <v>43404</v>
      </c>
      <c r="F931" s="6">
        <f t="shared" si="43"/>
        <v>43494</v>
      </c>
      <c r="G931" s="6" t="str">
        <f>IF('BCT Template'!R930&gt;F931,"Yes","No")</f>
        <v>No</v>
      </c>
      <c r="H931" s="5" t="s">
        <v>189</v>
      </c>
      <c r="I931" s="5" t="s">
        <v>190</v>
      </c>
      <c r="J931" s="5" t="s">
        <v>200</v>
      </c>
      <c r="K931" s="5" t="s">
        <v>201</v>
      </c>
      <c r="L931" s="7" t="s">
        <v>164</v>
      </c>
      <c r="M931" t="str">
        <f t="shared" si="44"/>
        <v>Yes</v>
      </c>
    </row>
    <row r="932" spans="1:13" ht="15" thickBot="1" x14ac:dyDescent="0.4">
      <c r="A932" s="5" t="s">
        <v>175</v>
      </c>
      <c r="B932" s="5" t="s">
        <v>176</v>
      </c>
      <c r="C932" s="5" t="s">
        <v>1128</v>
      </c>
      <c r="D932" s="5">
        <f t="shared" si="42"/>
        <v>78655</v>
      </c>
      <c r="E932" s="6">
        <v>43438</v>
      </c>
      <c r="F932" s="6">
        <f t="shared" si="43"/>
        <v>43528</v>
      </c>
      <c r="G932" s="6" t="str">
        <f>IF('BCT Template'!R931&gt;F932,"Yes","No")</f>
        <v>No</v>
      </c>
      <c r="H932" s="5" t="s">
        <v>210</v>
      </c>
      <c r="I932" s="5" t="s">
        <v>211</v>
      </c>
      <c r="J932" s="5" t="s">
        <v>184</v>
      </c>
      <c r="K932" s="5" t="s">
        <v>185</v>
      </c>
      <c r="L932" s="7" t="s">
        <v>164</v>
      </c>
      <c r="M932" t="str">
        <f t="shared" si="44"/>
        <v>No</v>
      </c>
    </row>
    <row r="933" spans="1:13" ht="15" thickBot="1" x14ac:dyDescent="0.4">
      <c r="A933" s="5" t="s">
        <v>175</v>
      </c>
      <c r="B933" s="5" t="s">
        <v>176</v>
      </c>
      <c r="C933" s="5" t="s">
        <v>1129</v>
      </c>
      <c r="D933" s="5">
        <f t="shared" si="42"/>
        <v>78102</v>
      </c>
      <c r="E933" s="6">
        <v>43281</v>
      </c>
      <c r="F933" s="6">
        <f t="shared" si="43"/>
        <v>43371</v>
      </c>
      <c r="G933" s="6" t="str">
        <f>IF('BCT Template'!R932&gt;F933,"Yes","No")</f>
        <v>No</v>
      </c>
      <c r="H933" s="5" t="s">
        <v>189</v>
      </c>
      <c r="I933" s="5" t="s">
        <v>190</v>
      </c>
      <c r="J933" s="5" t="s">
        <v>200</v>
      </c>
      <c r="K933" s="5" t="s">
        <v>201</v>
      </c>
      <c r="L933" s="7" t="s">
        <v>164</v>
      </c>
      <c r="M933" t="str">
        <f t="shared" si="44"/>
        <v>Yes</v>
      </c>
    </row>
    <row r="934" spans="1:13" ht="15" thickBot="1" x14ac:dyDescent="0.4">
      <c r="A934" s="5" t="s">
        <v>175</v>
      </c>
      <c r="B934" s="5" t="s">
        <v>176</v>
      </c>
      <c r="C934" s="5" t="s">
        <v>1130</v>
      </c>
      <c r="D934" s="5">
        <f t="shared" si="42"/>
        <v>77910</v>
      </c>
      <c r="E934" s="6">
        <v>44033</v>
      </c>
      <c r="F934" s="6">
        <f t="shared" si="43"/>
        <v>44123</v>
      </c>
      <c r="G934" s="6" t="str">
        <f>IF('BCT Template'!R933&gt;F934,"Yes","No")</f>
        <v>No</v>
      </c>
      <c r="H934" s="5" t="s">
        <v>189</v>
      </c>
      <c r="I934" s="5" t="s">
        <v>190</v>
      </c>
      <c r="J934" s="5" t="s">
        <v>184</v>
      </c>
      <c r="K934" s="5" t="s">
        <v>185</v>
      </c>
      <c r="L934" s="7" t="s">
        <v>164</v>
      </c>
      <c r="M934" t="str">
        <f t="shared" si="44"/>
        <v>No</v>
      </c>
    </row>
    <row r="935" spans="1:13" ht="15" thickBot="1" x14ac:dyDescent="0.4">
      <c r="A935" s="5" t="s">
        <v>175</v>
      </c>
      <c r="B935" s="5" t="s">
        <v>176</v>
      </c>
      <c r="C935" s="5" t="s">
        <v>1131</v>
      </c>
      <c r="D935" s="5">
        <f t="shared" si="42"/>
        <v>31464</v>
      </c>
      <c r="E935" s="6">
        <v>43982</v>
      </c>
      <c r="F935" s="6">
        <f t="shared" si="43"/>
        <v>44072</v>
      </c>
      <c r="G935" s="6" t="str">
        <f>IF('BCT Template'!R934&gt;F935,"Yes","No")</f>
        <v>No</v>
      </c>
      <c r="H935" s="5" t="s">
        <v>178</v>
      </c>
      <c r="I935" s="5" t="s">
        <v>179</v>
      </c>
      <c r="J935" s="5" t="s">
        <v>35</v>
      </c>
      <c r="K935" s="5" t="s">
        <v>180</v>
      </c>
      <c r="L935" s="7" t="s">
        <v>164</v>
      </c>
      <c r="M935" t="str">
        <f t="shared" si="44"/>
        <v>Yes</v>
      </c>
    </row>
    <row r="936" spans="1:13" ht="15" thickBot="1" x14ac:dyDescent="0.4">
      <c r="A936" s="5" t="s">
        <v>175</v>
      </c>
      <c r="B936" s="5" t="s">
        <v>176</v>
      </c>
      <c r="C936" s="5" t="s">
        <v>1132</v>
      </c>
      <c r="D936" s="5">
        <f t="shared" si="42"/>
        <v>79314</v>
      </c>
      <c r="E936" s="6">
        <v>41243</v>
      </c>
      <c r="F936" s="6">
        <f t="shared" si="43"/>
        <v>41333</v>
      </c>
      <c r="G936" s="6" t="str">
        <f>IF('BCT Template'!R935&gt;F936,"Yes","No")</f>
        <v>No</v>
      </c>
      <c r="H936" s="5" t="s">
        <v>189</v>
      </c>
      <c r="I936" s="5" t="s">
        <v>190</v>
      </c>
      <c r="J936" s="5" t="s">
        <v>200</v>
      </c>
      <c r="K936" s="5" t="s">
        <v>201</v>
      </c>
      <c r="L936" s="7" t="s">
        <v>164</v>
      </c>
      <c r="M936" t="str">
        <f t="shared" si="44"/>
        <v>Yes</v>
      </c>
    </row>
    <row r="937" spans="1:13" ht="15" thickBot="1" x14ac:dyDescent="0.4">
      <c r="A937" s="5" t="s">
        <v>175</v>
      </c>
      <c r="B937" s="5" t="s">
        <v>176</v>
      </c>
      <c r="C937" s="5" t="s">
        <v>1133</v>
      </c>
      <c r="D937" s="5">
        <f t="shared" si="42"/>
        <v>78914</v>
      </c>
      <c r="E937" s="6">
        <v>44196</v>
      </c>
      <c r="F937" s="6">
        <f t="shared" si="43"/>
        <v>44286</v>
      </c>
      <c r="G937" s="6" t="str">
        <f>IF('BCT Template'!R936&gt;F937,"Yes","No")</f>
        <v>No</v>
      </c>
      <c r="H937" s="5" t="s">
        <v>210</v>
      </c>
      <c r="I937" s="5" t="s">
        <v>211</v>
      </c>
      <c r="J937" s="5" t="s">
        <v>184</v>
      </c>
      <c r="K937" s="5" t="s">
        <v>185</v>
      </c>
      <c r="L937" s="7" t="s">
        <v>164</v>
      </c>
      <c r="M937" t="str">
        <f t="shared" si="44"/>
        <v>No</v>
      </c>
    </row>
    <row r="938" spans="1:13" ht="15" thickBot="1" x14ac:dyDescent="0.4">
      <c r="A938" s="5" t="s">
        <v>175</v>
      </c>
      <c r="B938" s="5" t="s">
        <v>176</v>
      </c>
      <c r="C938" s="5" t="s">
        <v>1134</v>
      </c>
      <c r="D938" s="5">
        <f t="shared" si="42"/>
        <v>59758</v>
      </c>
      <c r="E938" s="6">
        <v>43465</v>
      </c>
      <c r="F938" s="6">
        <f t="shared" si="43"/>
        <v>43555</v>
      </c>
      <c r="G938" s="6" t="str">
        <f>IF('BCT Template'!R937&gt;F938,"Yes","No")</f>
        <v>No</v>
      </c>
      <c r="H938" s="5" t="s">
        <v>182</v>
      </c>
      <c r="I938" s="5" t="s">
        <v>183</v>
      </c>
      <c r="J938" s="5" t="s">
        <v>184</v>
      </c>
      <c r="K938" s="5" t="s">
        <v>185</v>
      </c>
      <c r="L938" s="7" t="s">
        <v>164</v>
      </c>
      <c r="M938" t="str">
        <f t="shared" si="44"/>
        <v>No</v>
      </c>
    </row>
    <row r="939" spans="1:13" ht="15" thickBot="1" x14ac:dyDescent="0.4">
      <c r="A939" s="5" t="s">
        <v>175</v>
      </c>
      <c r="B939" s="5" t="s">
        <v>176</v>
      </c>
      <c r="C939" s="5" t="s">
        <v>1135</v>
      </c>
      <c r="D939" s="5">
        <f t="shared" si="42"/>
        <v>58854</v>
      </c>
      <c r="E939" s="6">
        <v>43616</v>
      </c>
      <c r="F939" s="6">
        <f t="shared" si="43"/>
        <v>43706</v>
      </c>
      <c r="G939" s="6" t="str">
        <f>IF('BCT Template'!R938&gt;F939,"Yes","No")</f>
        <v>No</v>
      </c>
      <c r="H939" s="5" t="s">
        <v>182</v>
      </c>
      <c r="I939" s="5" t="s">
        <v>183</v>
      </c>
      <c r="J939" s="5" t="s">
        <v>200</v>
      </c>
      <c r="K939" s="5" t="s">
        <v>201</v>
      </c>
      <c r="L939" s="7" t="s">
        <v>164</v>
      </c>
      <c r="M939" t="str">
        <f t="shared" si="44"/>
        <v>Yes</v>
      </c>
    </row>
    <row r="940" spans="1:13" ht="15" thickBot="1" x14ac:dyDescent="0.4">
      <c r="A940" s="5" t="s">
        <v>175</v>
      </c>
      <c r="B940" s="5" t="s">
        <v>176</v>
      </c>
      <c r="C940" s="5" t="s">
        <v>1136</v>
      </c>
      <c r="D940" s="5">
        <f t="shared" si="42"/>
        <v>58715</v>
      </c>
      <c r="E940" s="6">
        <v>41517</v>
      </c>
      <c r="F940" s="6">
        <f t="shared" si="43"/>
        <v>41607</v>
      </c>
      <c r="G940" s="6" t="str">
        <f>IF('BCT Template'!R939&gt;F940,"Yes","No")</f>
        <v>No</v>
      </c>
      <c r="H940" s="5" t="s">
        <v>182</v>
      </c>
      <c r="I940" s="5" t="s">
        <v>183</v>
      </c>
      <c r="J940" s="5" t="s">
        <v>184</v>
      </c>
      <c r="K940" s="5" t="s">
        <v>185</v>
      </c>
      <c r="L940" s="7" t="s">
        <v>164</v>
      </c>
      <c r="M940" t="str">
        <f t="shared" si="44"/>
        <v>No</v>
      </c>
    </row>
    <row r="941" spans="1:13" ht="15" thickBot="1" x14ac:dyDescent="0.4">
      <c r="A941" s="5" t="s">
        <v>175</v>
      </c>
      <c r="B941" s="5" t="s">
        <v>176</v>
      </c>
      <c r="C941" s="5" t="s">
        <v>1137</v>
      </c>
      <c r="D941" s="5">
        <f t="shared" si="42"/>
        <v>77599</v>
      </c>
      <c r="E941" s="6">
        <v>42735</v>
      </c>
      <c r="F941" s="6">
        <f t="shared" si="43"/>
        <v>42825</v>
      </c>
      <c r="G941" s="6" t="str">
        <f>IF('BCT Template'!R940&gt;F941,"Yes","No")</f>
        <v>No</v>
      </c>
      <c r="H941" s="5" t="s">
        <v>189</v>
      </c>
      <c r="I941" s="5" t="s">
        <v>190</v>
      </c>
      <c r="J941" s="5" t="s">
        <v>184</v>
      </c>
      <c r="K941" s="5" t="s">
        <v>185</v>
      </c>
      <c r="L941" s="7" t="s">
        <v>164</v>
      </c>
      <c r="M941" t="str">
        <f t="shared" si="44"/>
        <v>No</v>
      </c>
    </row>
    <row r="942" spans="1:13" ht="15" thickBot="1" x14ac:dyDescent="0.4">
      <c r="A942" s="5" t="s">
        <v>175</v>
      </c>
      <c r="B942" s="5" t="s">
        <v>176</v>
      </c>
      <c r="C942" s="5" t="s">
        <v>1138</v>
      </c>
      <c r="D942" s="5">
        <f t="shared" si="42"/>
        <v>79989</v>
      </c>
      <c r="E942" s="6">
        <v>44347</v>
      </c>
      <c r="F942" s="6">
        <f t="shared" si="43"/>
        <v>44437</v>
      </c>
      <c r="G942" s="6" t="str">
        <f>IF('BCT Template'!R941&gt;F942,"Yes","No")</f>
        <v>No</v>
      </c>
      <c r="H942" s="5" t="s">
        <v>182</v>
      </c>
      <c r="I942" s="5" t="s">
        <v>183</v>
      </c>
      <c r="J942" s="5" t="s">
        <v>184</v>
      </c>
      <c r="K942" s="5" t="s">
        <v>185</v>
      </c>
      <c r="L942" s="7" t="s">
        <v>164</v>
      </c>
      <c r="M942" t="str">
        <f t="shared" si="44"/>
        <v>No</v>
      </c>
    </row>
    <row r="943" spans="1:13" ht="15" thickBot="1" x14ac:dyDescent="0.4">
      <c r="A943" s="5" t="s">
        <v>175</v>
      </c>
      <c r="B943" s="5" t="s">
        <v>176</v>
      </c>
      <c r="C943" s="5" t="s">
        <v>1139</v>
      </c>
      <c r="D943" s="5">
        <f t="shared" si="42"/>
        <v>82750</v>
      </c>
      <c r="E943" s="6">
        <v>44445</v>
      </c>
      <c r="F943" s="6">
        <f t="shared" si="43"/>
        <v>44535</v>
      </c>
      <c r="G943" s="6" t="str">
        <f>IF('BCT Template'!R942&gt;F943,"Yes","No")</f>
        <v>No</v>
      </c>
      <c r="H943" s="5" t="s">
        <v>210</v>
      </c>
      <c r="I943" s="5" t="s">
        <v>211</v>
      </c>
      <c r="J943" s="5" t="s">
        <v>184</v>
      </c>
      <c r="K943" s="5" t="s">
        <v>185</v>
      </c>
      <c r="L943" s="7" t="s">
        <v>164</v>
      </c>
      <c r="M943" t="str">
        <f t="shared" si="44"/>
        <v>No</v>
      </c>
    </row>
    <row r="944" spans="1:13" ht="15" thickBot="1" x14ac:dyDescent="0.4">
      <c r="A944" s="5" t="s">
        <v>175</v>
      </c>
      <c r="B944" s="5" t="s">
        <v>176</v>
      </c>
      <c r="C944" s="5" t="s">
        <v>1140</v>
      </c>
      <c r="D944" s="5">
        <f t="shared" si="42"/>
        <v>81424</v>
      </c>
      <c r="E944" s="6">
        <v>43677</v>
      </c>
      <c r="F944" s="6">
        <f t="shared" si="43"/>
        <v>43767</v>
      </c>
      <c r="G944" s="6" t="str">
        <f>IF('BCT Template'!R943&gt;F944,"Yes","No")</f>
        <v>No</v>
      </c>
      <c r="H944" s="5" t="s">
        <v>182</v>
      </c>
      <c r="I944" s="5" t="s">
        <v>183</v>
      </c>
      <c r="J944" s="5" t="s">
        <v>200</v>
      </c>
      <c r="K944" s="5" t="s">
        <v>201</v>
      </c>
      <c r="L944" s="7" t="s">
        <v>164</v>
      </c>
      <c r="M944" t="str">
        <f t="shared" si="44"/>
        <v>Yes</v>
      </c>
    </row>
    <row r="945" spans="1:13" ht="15" thickBot="1" x14ac:dyDescent="0.4">
      <c r="A945" s="5" t="s">
        <v>175</v>
      </c>
      <c r="B945" s="5" t="s">
        <v>176</v>
      </c>
      <c r="C945" s="5" t="s">
        <v>1141</v>
      </c>
      <c r="D945" s="5">
        <f t="shared" si="42"/>
        <v>82688</v>
      </c>
      <c r="E945" s="6">
        <v>44346</v>
      </c>
      <c r="F945" s="6">
        <f t="shared" si="43"/>
        <v>44436</v>
      </c>
      <c r="G945" s="6" t="str">
        <f>IF('BCT Template'!R944&gt;F945,"Yes","No")</f>
        <v>No</v>
      </c>
      <c r="H945" s="5" t="s">
        <v>210</v>
      </c>
      <c r="I945" s="5" t="s">
        <v>211</v>
      </c>
      <c r="J945" s="5" t="s">
        <v>184</v>
      </c>
      <c r="K945" s="5" t="s">
        <v>185</v>
      </c>
      <c r="L945" s="7" t="s">
        <v>164</v>
      </c>
      <c r="M945" t="str">
        <f t="shared" si="44"/>
        <v>No</v>
      </c>
    </row>
    <row r="946" spans="1:13" ht="15" thickBot="1" x14ac:dyDescent="0.4">
      <c r="A946" s="5" t="s">
        <v>175</v>
      </c>
      <c r="B946" s="5" t="s">
        <v>176</v>
      </c>
      <c r="C946" s="5" t="s">
        <v>1142</v>
      </c>
      <c r="D946" s="5">
        <f t="shared" si="42"/>
        <v>18235</v>
      </c>
      <c r="E946" s="6">
        <v>43921</v>
      </c>
      <c r="F946" s="6">
        <f t="shared" si="43"/>
        <v>44011</v>
      </c>
      <c r="G946" s="6" t="str">
        <f>IF('BCT Template'!R945&gt;F946,"Yes","No")</f>
        <v>No</v>
      </c>
      <c r="H946" s="5" t="s">
        <v>234</v>
      </c>
      <c r="I946" s="5" t="s">
        <v>235</v>
      </c>
      <c r="J946" s="5" t="s">
        <v>184</v>
      </c>
      <c r="K946" s="5" t="s">
        <v>185</v>
      </c>
      <c r="L946" s="7" t="s">
        <v>164</v>
      </c>
      <c r="M946" t="str">
        <f t="shared" si="44"/>
        <v>No</v>
      </c>
    </row>
    <row r="947" spans="1:13" ht="15" thickBot="1" x14ac:dyDescent="0.4">
      <c r="A947" s="5" t="s">
        <v>175</v>
      </c>
      <c r="B947" s="5" t="s">
        <v>176</v>
      </c>
      <c r="C947" s="5" t="s">
        <v>1143</v>
      </c>
      <c r="D947" s="5">
        <f t="shared" si="42"/>
        <v>77929</v>
      </c>
      <c r="E947" s="6">
        <v>43799</v>
      </c>
      <c r="F947" s="6">
        <f t="shared" si="43"/>
        <v>43889</v>
      </c>
      <c r="G947" s="6" t="str">
        <f>IF('BCT Template'!R946&gt;F947,"Yes","No")</f>
        <v>No</v>
      </c>
      <c r="H947" s="5" t="s">
        <v>189</v>
      </c>
      <c r="I947" s="5" t="s">
        <v>190</v>
      </c>
      <c r="J947" s="5" t="s">
        <v>184</v>
      </c>
      <c r="K947" s="5" t="s">
        <v>185</v>
      </c>
      <c r="L947" s="7" t="s">
        <v>164</v>
      </c>
      <c r="M947" t="str">
        <f t="shared" si="44"/>
        <v>No</v>
      </c>
    </row>
    <row r="948" spans="1:13" ht="15" thickBot="1" x14ac:dyDescent="0.4">
      <c r="A948" s="5" t="s">
        <v>175</v>
      </c>
      <c r="B948" s="5" t="s">
        <v>176</v>
      </c>
      <c r="C948" s="5" t="s">
        <v>1144</v>
      </c>
      <c r="D948" s="5">
        <f t="shared" si="42"/>
        <v>22769</v>
      </c>
      <c r="E948" s="6">
        <v>44220</v>
      </c>
      <c r="F948" s="6">
        <f t="shared" si="43"/>
        <v>44310</v>
      </c>
      <c r="G948" s="6" t="str">
        <f>IF('BCT Template'!R947&gt;F948,"Yes","No")</f>
        <v>No</v>
      </c>
      <c r="H948" s="5" t="s">
        <v>178</v>
      </c>
      <c r="I948" s="5" t="s">
        <v>179</v>
      </c>
      <c r="J948" s="5" t="s">
        <v>35</v>
      </c>
      <c r="K948" s="5" t="s">
        <v>180</v>
      </c>
      <c r="L948" s="7" t="s">
        <v>164</v>
      </c>
      <c r="M948" t="str">
        <f t="shared" si="44"/>
        <v>Yes</v>
      </c>
    </row>
    <row r="949" spans="1:13" ht="15" thickBot="1" x14ac:dyDescent="0.4">
      <c r="A949" s="5" t="s">
        <v>175</v>
      </c>
      <c r="B949" s="5" t="s">
        <v>176</v>
      </c>
      <c r="C949" s="5" t="s">
        <v>1145</v>
      </c>
      <c r="D949" s="5">
        <f t="shared" si="42"/>
        <v>84664</v>
      </c>
      <c r="E949" s="6">
        <v>43633</v>
      </c>
      <c r="F949" s="6">
        <f t="shared" si="43"/>
        <v>43723</v>
      </c>
      <c r="G949" s="6" t="str">
        <f>IF('BCT Template'!R948&gt;F949,"Yes","No")</f>
        <v>No</v>
      </c>
      <c r="H949" s="5" t="s">
        <v>210</v>
      </c>
      <c r="I949" s="5" t="s">
        <v>211</v>
      </c>
      <c r="J949" s="5" t="s">
        <v>184</v>
      </c>
      <c r="K949" s="5" t="s">
        <v>185</v>
      </c>
      <c r="L949" s="7" t="s">
        <v>164</v>
      </c>
      <c r="M949" t="str">
        <f t="shared" si="44"/>
        <v>No</v>
      </c>
    </row>
    <row r="950" spans="1:13" ht="15" thickBot="1" x14ac:dyDescent="0.4">
      <c r="A950" s="5" t="s">
        <v>175</v>
      </c>
      <c r="B950" s="5" t="s">
        <v>176</v>
      </c>
      <c r="C950" s="5" t="s">
        <v>1146</v>
      </c>
      <c r="D950" s="5">
        <f t="shared" si="42"/>
        <v>77663</v>
      </c>
      <c r="E950" s="6">
        <v>44283</v>
      </c>
      <c r="F950" s="6">
        <f t="shared" si="43"/>
        <v>44373</v>
      </c>
      <c r="G950" s="6" t="str">
        <f>IF('BCT Template'!R949&gt;F950,"Yes","No")</f>
        <v>No</v>
      </c>
      <c r="H950" s="5" t="s">
        <v>189</v>
      </c>
      <c r="I950" s="5" t="s">
        <v>190</v>
      </c>
      <c r="J950" s="5" t="s">
        <v>184</v>
      </c>
      <c r="K950" s="5" t="s">
        <v>185</v>
      </c>
      <c r="L950" s="7" t="s">
        <v>164</v>
      </c>
      <c r="M950" t="str">
        <f t="shared" si="44"/>
        <v>No</v>
      </c>
    </row>
    <row r="951" spans="1:13" ht="15" thickBot="1" x14ac:dyDescent="0.4">
      <c r="A951" s="5" t="s">
        <v>175</v>
      </c>
      <c r="B951" s="5" t="s">
        <v>176</v>
      </c>
      <c r="C951" s="5" t="s">
        <v>1147</v>
      </c>
      <c r="D951" s="5">
        <f t="shared" si="42"/>
        <v>21918</v>
      </c>
      <c r="E951" s="6">
        <v>44012</v>
      </c>
      <c r="F951" s="6">
        <f t="shared" si="43"/>
        <v>44102</v>
      </c>
      <c r="G951" s="6" t="str">
        <f>IF('BCT Template'!R950&gt;F951,"Yes","No")</f>
        <v>No</v>
      </c>
      <c r="H951" s="5" t="s">
        <v>178</v>
      </c>
      <c r="I951" s="5" t="s">
        <v>179</v>
      </c>
      <c r="J951" s="5" t="s">
        <v>35</v>
      </c>
      <c r="K951" s="5" t="s">
        <v>180</v>
      </c>
      <c r="L951" s="7" t="s">
        <v>164</v>
      </c>
      <c r="M951" t="str">
        <f t="shared" si="44"/>
        <v>Yes</v>
      </c>
    </row>
    <row r="952" spans="1:13" ht="15" thickBot="1" x14ac:dyDescent="0.4">
      <c r="A952" s="5" t="s">
        <v>175</v>
      </c>
      <c r="B952" s="5" t="s">
        <v>176</v>
      </c>
      <c r="C952" s="5" t="s">
        <v>1148</v>
      </c>
      <c r="D952" s="5">
        <f t="shared" si="42"/>
        <v>80987</v>
      </c>
      <c r="E952" s="6">
        <v>42916</v>
      </c>
      <c r="F952" s="6">
        <f t="shared" si="43"/>
        <v>43006</v>
      </c>
      <c r="G952" s="6" t="str">
        <f>IF('BCT Template'!R951&gt;F952,"Yes","No")</f>
        <v>No</v>
      </c>
      <c r="H952" s="5" t="s">
        <v>182</v>
      </c>
      <c r="I952" s="5" t="s">
        <v>183</v>
      </c>
      <c r="J952" s="5" t="s">
        <v>200</v>
      </c>
      <c r="K952" s="5" t="s">
        <v>201</v>
      </c>
      <c r="L952" s="7" t="s">
        <v>164</v>
      </c>
      <c r="M952" t="str">
        <f t="shared" si="44"/>
        <v>Yes</v>
      </c>
    </row>
    <row r="953" spans="1:13" ht="15" thickBot="1" x14ac:dyDescent="0.4">
      <c r="A953" s="5" t="s">
        <v>175</v>
      </c>
      <c r="B953" s="5" t="s">
        <v>176</v>
      </c>
      <c r="C953" s="5" t="s">
        <v>1149</v>
      </c>
      <c r="D953" s="5">
        <f t="shared" si="42"/>
        <v>79274</v>
      </c>
      <c r="E953" s="6">
        <v>42551</v>
      </c>
      <c r="F953" s="6">
        <f t="shared" si="43"/>
        <v>42641</v>
      </c>
      <c r="G953" s="6" t="str">
        <f>IF('BCT Template'!R952&gt;F953,"Yes","No")</f>
        <v>No</v>
      </c>
      <c r="H953" s="5" t="s">
        <v>189</v>
      </c>
      <c r="I953" s="5" t="s">
        <v>190</v>
      </c>
      <c r="J953" s="5" t="s">
        <v>200</v>
      </c>
      <c r="K953" s="5" t="s">
        <v>201</v>
      </c>
      <c r="L953" s="7" t="s">
        <v>164</v>
      </c>
      <c r="M953" t="str">
        <f t="shared" si="44"/>
        <v>Yes</v>
      </c>
    </row>
    <row r="954" spans="1:13" ht="15" thickBot="1" x14ac:dyDescent="0.4">
      <c r="A954" s="5" t="s">
        <v>175</v>
      </c>
      <c r="B954" s="5" t="s">
        <v>176</v>
      </c>
      <c r="C954" s="5" t="s">
        <v>1150</v>
      </c>
      <c r="D954" s="5">
        <f t="shared" si="42"/>
        <v>22637</v>
      </c>
      <c r="E954" s="6">
        <v>44165</v>
      </c>
      <c r="F954" s="6">
        <f t="shared" si="43"/>
        <v>44255</v>
      </c>
      <c r="G954" s="6" t="str">
        <f>IF('BCT Template'!R953&gt;F954,"Yes","No")</f>
        <v>No</v>
      </c>
      <c r="H954" s="5" t="s">
        <v>178</v>
      </c>
      <c r="I954" s="5" t="s">
        <v>179</v>
      </c>
      <c r="J954" s="5" t="s">
        <v>35</v>
      </c>
      <c r="K954" s="5" t="s">
        <v>180</v>
      </c>
      <c r="L954" s="7" t="s">
        <v>164</v>
      </c>
      <c r="M954" t="str">
        <f t="shared" si="44"/>
        <v>Yes</v>
      </c>
    </row>
    <row r="955" spans="1:13" ht="15" thickBot="1" x14ac:dyDescent="0.4">
      <c r="A955" s="5" t="s">
        <v>175</v>
      </c>
      <c r="B955" s="5" t="s">
        <v>176</v>
      </c>
      <c r="C955" s="5" t="s">
        <v>1151</v>
      </c>
      <c r="D955" s="5">
        <f t="shared" si="42"/>
        <v>20728</v>
      </c>
      <c r="E955" s="6">
        <v>41212</v>
      </c>
      <c r="F955" s="6">
        <f t="shared" si="43"/>
        <v>41302</v>
      </c>
      <c r="G955" s="6" t="str">
        <f>IF('BCT Template'!R954&gt;F955,"Yes","No")</f>
        <v>No</v>
      </c>
      <c r="H955" s="5" t="s">
        <v>197</v>
      </c>
      <c r="I955" s="5" t="s">
        <v>198</v>
      </c>
      <c r="J955" s="5" t="s">
        <v>184</v>
      </c>
      <c r="K955" s="5" t="s">
        <v>185</v>
      </c>
      <c r="L955" s="7" t="s">
        <v>164</v>
      </c>
      <c r="M955" t="str">
        <f t="shared" si="44"/>
        <v>No</v>
      </c>
    </row>
    <row r="956" spans="1:13" ht="15" thickBot="1" x14ac:dyDescent="0.4">
      <c r="A956" s="5" t="s">
        <v>175</v>
      </c>
      <c r="B956" s="5" t="s">
        <v>176</v>
      </c>
      <c r="C956" s="5" t="s">
        <v>1152</v>
      </c>
      <c r="D956" s="5">
        <f t="shared" si="42"/>
        <v>82725</v>
      </c>
      <c r="E956" s="6">
        <v>43872</v>
      </c>
      <c r="F956" s="6">
        <f t="shared" si="43"/>
        <v>43962</v>
      </c>
      <c r="G956" s="6" t="str">
        <f>IF('BCT Template'!R955&gt;F956,"Yes","No")</f>
        <v>No</v>
      </c>
      <c r="H956" s="5" t="s">
        <v>210</v>
      </c>
      <c r="I956" s="5" t="s">
        <v>211</v>
      </c>
      <c r="J956" s="5" t="s">
        <v>184</v>
      </c>
      <c r="K956" s="5" t="s">
        <v>185</v>
      </c>
      <c r="L956" s="7" t="s">
        <v>164</v>
      </c>
      <c r="M956" t="str">
        <f t="shared" si="44"/>
        <v>No</v>
      </c>
    </row>
    <row r="957" spans="1:13" ht="15" thickBot="1" x14ac:dyDescent="0.4">
      <c r="A957" s="5" t="s">
        <v>175</v>
      </c>
      <c r="B957" s="5" t="s">
        <v>176</v>
      </c>
      <c r="C957" s="5" t="s">
        <v>1153</v>
      </c>
      <c r="D957" s="5">
        <f t="shared" si="42"/>
        <v>58488</v>
      </c>
      <c r="E957" s="6">
        <v>41670</v>
      </c>
      <c r="F957" s="6">
        <f t="shared" si="43"/>
        <v>41760</v>
      </c>
      <c r="G957" s="6" t="str">
        <f>IF('BCT Template'!R956&gt;F957,"Yes","No")</f>
        <v>No</v>
      </c>
      <c r="H957" s="5" t="s">
        <v>182</v>
      </c>
      <c r="I957" s="5" t="s">
        <v>183</v>
      </c>
      <c r="J957" s="5" t="s">
        <v>184</v>
      </c>
      <c r="K957" s="5" t="s">
        <v>185</v>
      </c>
      <c r="L957" s="7" t="s">
        <v>164</v>
      </c>
      <c r="M957" t="str">
        <f t="shared" si="44"/>
        <v>No</v>
      </c>
    </row>
    <row r="958" spans="1:13" ht="15" thickBot="1" x14ac:dyDescent="0.4">
      <c r="A958" s="5" t="s">
        <v>175</v>
      </c>
      <c r="B958" s="5" t="s">
        <v>176</v>
      </c>
      <c r="C958" s="5" t="s">
        <v>1154</v>
      </c>
      <c r="D958" s="5">
        <f t="shared" si="42"/>
        <v>80202</v>
      </c>
      <c r="E958" s="6">
        <v>42004</v>
      </c>
      <c r="F958" s="6">
        <f t="shared" si="43"/>
        <v>42094</v>
      </c>
      <c r="G958" s="6" t="str">
        <f>IF('BCT Template'!R957&gt;F958,"Yes","No")</f>
        <v>No</v>
      </c>
      <c r="H958" s="5" t="s">
        <v>182</v>
      </c>
      <c r="I958" s="5" t="s">
        <v>183</v>
      </c>
      <c r="J958" s="5" t="s">
        <v>184</v>
      </c>
      <c r="K958" s="5" t="s">
        <v>185</v>
      </c>
      <c r="L958" s="7" t="s">
        <v>164</v>
      </c>
      <c r="M958" t="str">
        <f t="shared" si="44"/>
        <v>No</v>
      </c>
    </row>
    <row r="959" spans="1:13" ht="15" thickBot="1" x14ac:dyDescent="0.4">
      <c r="A959" s="5" t="s">
        <v>175</v>
      </c>
      <c r="B959" s="5" t="s">
        <v>176</v>
      </c>
      <c r="C959" s="5" t="s">
        <v>1155</v>
      </c>
      <c r="D959" s="5">
        <f t="shared" si="42"/>
        <v>25039</v>
      </c>
      <c r="E959" s="6">
        <v>43616</v>
      </c>
      <c r="F959" s="6">
        <f t="shared" si="43"/>
        <v>43706</v>
      </c>
      <c r="G959" s="6" t="str">
        <f>IF('BCT Template'!R958&gt;F959,"Yes","No")</f>
        <v>No</v>
      </c>
      <c r="H959" s="5" t="s">
        <v>240</v>
      </c>
      <c r="I959" s="5" t="s">
        <v>241</v>
      </c>
      <c r="J959" s="5" t="s">
        <v>35</v>
      </c>
      <c r="K959" s="5" t="s">
        <v>180</v>
      </c>
      <c r="L959" s="7" t="s">
        <v>164</v>
      </c>
      <c r="M959" t="str">
        <f t="shared" si="44"/>
        <v>Yes</v>
      </c>
    </row>
    <row r="960" spans="1:13" ht="15" thickBot="1" x14ac:dyDescent="0.4">
      <c r="A960" s="5" t="s">
        <v>175</v>
      </c>
      <c r="B960" s="5" t="s">
        <v>176</v>
      </c>
      <c r="C960" s="5" t="s">
        <v>1156</v>
      </c>
      <c r="D960" s="5">
        <f t="shared" si="42"/>
        <v>23574</v>
      </c>
      <c r="E960" s="6">
        <v>44377</v>
      </c>
      <c r="F960" s="6">
        <f t="shared" si="43"/>
        <v>44467</v>
      </c>
      <c r="G960" s="6" t="str">
        <f>IF('BCT Template'!R959&gt;F960,"Yes","No")</f>
        <v>No</v>
      </c>
      <c r="H960" s="5" t="s">
        <v>178</v>
      </c>
      <c r="I960" s="5" t="s">
        <v>179</v>
      </c>
      <c r="J960" s="5" t="s">
        <v>35</v>
      </c>
      <c r="K960" s="5" t="s">
        <v>180</v>
      </c>
      <c r="L960" s="7" t="s">
        <v>164</v>
      </c>
      <c r="M960" t="str">
        <f t="shared" si="44"/>
        <v>Yes</v>
      </c>
    </row>
    <row r="961" spans="1:13" ht="15" thickBot="1" x14ac:dyDescent="0.4">
      <c r="A961" s="5" t="s">
        <v>175</v>
      </c>
      <c r="B961" s="5" t="s">
        <v>176</v>
      </c>
      <c r="C961" s="5" t="s">
        <v>1157</v>
      </c>
      <c r="D961" s="5">
        <f t="shared" si="42"/>
        <v>80350</v>
      </c>
      <c r="E961" s="6">
        <v>44012</v>
      </c>
      <c r="F961" s="6">
        <f t="shared" si="43"/>
        <v>44102</v>
      </c>
      <c r="G961" s="6" t="str">
        <f>IF('BCT Template'!R960&gt;F961,"Yes","No")</f>
        <v>No</v>
      </c>
      <c r="H961" s="5" t="s">
        <v>182</v>
      </c>
      <c r="I961" s="5" t="s">
        <v>183</v>
      </c>
      <c r="J961" s="5" t="s">
        <v>184</v>
      </c>
      <c r="K961" s="5" t="s">
        <v>185</v>
      </c>
      <c r="L961" s="7" t="s">
        <v>164</v>
      </c>
      <c r="M961" t="str">
        <f t="shared" si="44"/>
        <v>No</v>
      </c>
    </row>
    <row r="962" spans="1:13" ht="15" thickBot="1" x14ac:dyDescent="0.4">
      <c r="A962" s="5" t="s">
        <v>175</v>
      </c>
      <c r="B962" s="5" t="s">
        <v>176</v>
      </c>
      <c r="C962" s="5" t="s">
        <v>1158</v>
      </c>
      <c r="D962" s="5">
        <f t="shared" si="42"/>
        <v>21624</v>
      </c>
      <c r="E962" s="6">
        <v>44057</v>
      </c>
      <c r="F962" s="6">
        <f t="shared" si="43"/>
        <v>44147</v>
      </c>
      <c r="G962" s="6" t="str">
        <f>IF('BCT Template'!R961&gt;F962,"Yes","No")</f>
        <v>No</v>
      </c>
      <c r="H962" s="5" t="s">
        <v>178</v>
      </c>
      <c r="I962" s="5" t="s">
        <v>179</v>
      </c>
      <c r="J962" s="5" t="s">
        <v>35</v>
      </c>
      <c r="K962" s="5" t="s">
        <v>180</v>
      </c>
      <c r="L962" s="7" t="s">
        <v>164</v>
      </c>
      <c r="M962" t="str">
        <f t="shared" si="44"/>
        <v>Yes</v>
      </c>
    </row>
    <row r="963" spans="1:13" ht="15" thickBot="1" x14ac:dyDescent="0.4">
      <c r="A963" s="5" t="s">
        <v>175</v>
      </c>
      <c r="B963" s="5" t="s">
        <v>176</v>
      </c>
      <c r="C963" s="5" t="s">
        <v>1159</v>
      </c>
      <c r="D963" s="5">
        <f t="shared" ref="D963:D1026" si="45">C963*1</f>
        <v>79891</v>
      </c>
      <c r="E963" s="6">
        <v>42369</v>
      </c>
      <c r="F963" s="6">
        <f t="shared" ref="F963:F1026" si="46">E963+90</f>
        <v>42459</v>
      </c>
      <c r="G963" s="6" t="str">
        <f>IF('BCT Template'!R962&gt;F963,"Yes","No")</f>
        <v>No</v>
      </c>
      <c r="H963" s="5" t="s">
        <v>182</v>
      </c>
      <c r="I963" s="5" t="s">
        <v>183</v>
      </c>
      <c r="J963" s="5" t="s">
        <v>184</v>
      </c>
      <c r="K963" s="5" t="s">
        <v>185</v>
      </c>
      <c r="L963" s="7" t="s">
        <v>164</v>
      </c>
      <c r="M963" t="str">
        <f t="shared" ref="M963:M1026" si="47">IF(J963=" ","Yes",IF(J963="3","Yes","No"))</f>
        <v>No</v>
      </c>
    </row>
    <row r="964" spans="1:13" ht="15" thickBot="1" x14ac:dyDescent="0.4">
      <c r="A964" s="5" t="s">
        <v>175</v>
      </c>
      <c r="B964" s="5" t="s">
        <v>176</v>
      </c>
      <c r="C964" s="5" t="s">
        <v>1160</v>
      </c>
      <c r="D964" s="5">
        <f t="shared" si="45"/>
        <v>81490</v>
      </c>
      <c r="E964" s="6">
        <v>43770</v>
      </c>
      <c r="F964" s="6">
        <f t="shared" si="46"/>
        <v>43860</v>
      </c>
      <c r="G964" s="6" t="str">
        <f>IF('BCT Template'!R963&gt;F964,"Yes","No")</f>
        <v>No</v>
      </c>
      <c r="H964" s="5" t="s">
        <v>182</v>
      </c>
      <c r="I964" s="5" t="s">
        <v>183</v>
      </c>
      <c r="J964" s="5" t="s">
        <v>184</v>
      </c>
      <c r="K964" s="5" t="s">
        <v>185</v>
      </c>
      <c r="L964" s="7" t="s">
        <v>164</v>
      </c>
      <c r="M964" t="str">
        <f t="shared" si="47"/>
        <v>No</v>
      </c>
    </row>
    <row r="965" spans="1:13" ht="15" thickBot="1" x14ac:dyDescent="0.4">
      <c r="A965" s="5" t="s">
        <v>175</v>
      </c>
      <c r="B965" s="5" t="s">
        <v>176</v>
      </c>
      <c r="C965" s="5" t="s">
        <v>1161</v>
      </c>
      <c r="D965" s="5">
        <f t="shared" si="45"/>
        <v>21250</v>
      </c>
      <c r="E965" s="6">
        <v>42766</v>
      </c>
      <c r="F965" s="6">
        <f t="shared" si="46"/>
        <v>42856</v>
      </c>
      <c r="G965" s="6" t="str">
        <f>IF('BCT Template'!R964&gt;F965,"Yes","No")</f>
        <v>No</v>
      </c>
      <c r="H965" s="5" t="s">
        <v>178</v>
      </c>
      <c r="I965" s="5" t="s">
        <v>179</v>
      </c>
      <c r="J965" s="5" t="s">
        <v>35</v>
      </c>
      <c r="K965" s="5" t="s">
        <v>180</v>
      </c>
      <c r="L965" s="7" t="s">
        <v>164</v>
      </c>
      <c r="M965" t="str">
        <f t="shared" si="47"/>
        <v>Yes</v>
      </c>
    </row>
    <row r="966" spans="1:13" ht="15" thickBot="1" x14ac:dyDescent="0.4">
      <c r="A966" s="5" t="s">
        <v>175</v>
      </c>
      <c r="B966" s="5" t="s">
        <v>176</v>
      </c>
      <c r="C966" s="5" t="s">
        <v>1162</v>
      </c>
      <c r="D966" s="5">
        <f t="shared" si="45"/>
        <v>58449</v>
      </c>
      <c r="E966" s="6">
        <v>43982</v>
      </c>
      <c r="F966" s="6">
        <f t="shared" si="46"/>
        <v>44072</v>
      </c>
      <c r="G966" s="6" t="str">
        <f>IF('BCT Template'!R965&gt;F966,"Yes","No")</f>
        <v>No</v>
      </c>
      <c r="H966" s="5" t="s">
        <v>182</v>
      </c>
      <c r="I966" s="5" t="s">
        <v>183</v>
      </c>
      <c r="J966" s="5" t="s">
        <v>200</v>
      </c>
      <c r="K966" s="5" t="s">
        <v>201</v>
      </c>
      <c r="L966" s="7" t="s">
        <v>164</v>
      </c>
      <c r="M966" t="str">
        <f t="shared" si="47"/>
        <v>Yes</v>
      </c>
    </row>
    <row r="967" spans="1:13" ht="15" thickBot="1" x14ac:dyDescent="0.4">
      <c r="A967" s="5" t="s">
        <v>175</v>
      </c>
      <c r="B967" s="5" t="s">
        <v>176</v>
      </c>
      <c r="C967" s="5" t="s">
        <v>1163</v>
      </c>
      <c r="D967" s="5">
        <f t="shared" si="45"/>
        <v>31175</v>
      </c>
      <c r="E967" s="6">
        <v>43890</v>
      </c>
      <c r="F967" s="6">
        <f t="shared" si="46"/>
        <v>43980</v>
      </c>
      <c r="G967" s="6" t="str">
        <f>IF('BCT Template'!R966&gt;F967,"Yes","No")</f>
        <v>No</v>
      </c>
      <c r="H967" s="5" t="s">
        <v>178</v>
      </c>
      <c r="I967" s="5" t="s">
        <v>179</v>
      </c>
      <c r="J967" s="5" t="s">
        <v>35</v>
      </c>
      <c r="K967" s="5" t="s">
        <v>180</v>
      </c>
      <c r="L967" s="7" t="s">
        <v>164</v>
      </c>
      <c r="M967" t="str">
        <f t="shared" si="47"/>
        <v>Yes</v>
      </c>
    </row>
    <row r="968" spans="1:13" ht="15" thickBot="1" x14ac:dyDescent="0.4">
      <c r="A968" s="5" t="s">
        <v>175</v>
      </c>
      <c r="B968" s="5" t="s">
        <v>176</v>
      </c>
      <c r="C968" s="5" t="s">
        <v>1164</v>
      </c>
      <c r="D968" s="5">
        <f t="shared" si="45"/>
        <v>23030</v>
      </c>
      <c r="E968" s="6">
        <v>44074</v>
      </c>
      <c r="F968" s="6">
        <f t="shared" si="46"/>
        <v>44164</v>
      </c>
      <c r="G968" s="6" t="str">
        <f>IF('BCT Template'!R967&gt;F968,"Yes","No")</f>
        <v>No</v>
      </c>
      <c r="H968" s="5" t="s">
        <v>178</v>
      </c>
      <c r="I968" s="5" t="s">
        <v>179</v>
      </c>
      <c r="J968" s="5" t="s">
        <v>35</v>
      </c>
      <c r="K968" s="5" t="s">
        <v>180</v>
      </c>
      <c r="L968" s="7" t="s">
        <v>164</v>
      </c>
      <c r="M968" t="str">
        <f t="shared" si="47"/>
        <v>Yes</v>
      </c>
    </row>
    <row r="969" spans="1:13" ht="15" thickBot="1" x14ac:dyDescent="0.4">
      <c r="A969" s="5" t="s">
        <v>175</v>
      </c>
      <c r="B969" s="5" t="s">
        <v>176</v>
      </c>
      <c r="C969" s="5" t="s">
        <v>1165</v>
      </c>
      <c r="D969" s="5">
        <f t="shared" si="45"/>
        <v>59613</v>
      </c>
      <c r="E969" s="6">
        <v>44196</v>
      </c>
      <c r="F969" s="6">
        <f t="shared" si="46"/>
        <v>44286</v>
      </c>
      <c r="G969" s="6" t="str">
        <f>IF('BCT Template'!R968&gt;F969,"Yes","No")</f>
        <v>No</v>
      </c>
      <c r="H969" s="5" t="s">
        <v>182</v>
      </c>
      <c r="I969" s="5" t="s">
        <v>183</v>
      </c>
      <c r="J969" s="5" t="s">
        <v>184</v>
      </c>
      <c r="K969" s="5" t="s">
        <v>185</v>
      </c>
      <c r="L969" s="7" t="s">
        <v>164</v>
      </c>
      <c r="M969" t="str">
        <f t="shared" si="47"/>
        <v>No</v>
      </c>
    </row>
    <row r="970" spans="1:13" ht="15" thickBot="1" x14ac:dyDescent="0.4">
      <c r="A970" s="5" t="s">
        <v>175</v>
      </c>
      <c r="B970" s="5" t="s">
        <v>176</v>
      </c>
      <c r="C970" s="5" t="s">
        <v>1166</v>
      </c>
      <c r="D970" s="5">
        <f t="shared" si="45"/>
        <v>21423</v>
      </c>
      <c r="E970" s="6">
        <v>44439</v>
      </c>
      <c r="F970" s="6">
        <f t="shared" si="46"/>
        <v>44529</v>
      </c>
      <c r="G970" s="6" t="str">
        <f>IF('BCT Template'!R969&gt;F970,"Yes","No")</f>
        <v>No</v>
      </c>
      <c r="H970" s="5" t="s">
        <v>178</v>
      </c>
      <c r="I970" s="5" t="s">
        <v>179</v>
      </c>
      <c r="J970" s="5" t="s">
        <v>35</v>
      </c>
      <c r="K970" s="5" t="s">
        <v>180</v>
      </c>
      <c r="L970" s="7" t="s">
        <v>164</v>
      </c>
      <c r="M970" t="str">
        <f t="shared" si="47"/>
        <v>Yes</v>
      </c>
    </row>
    <row r="971" spans="1:13" ht="15" thickBot="1" x14ac:dyDescent="0.4">
      <c r="A971" s="5" t="s">
        <v>175</v>
      </c>
      <c r="B971" s="5" t="s">
        <v>176</v>
      </c>
      <c r="C971" s="5" t="s">
        <v>1167</v>
      </c>
      <c r="D971" s="5">
        <f t="shared" si="45"/>
        <v>18103</v>
      </c>
      <c r="E971" s="6">
        <v>43251</v>
      </c>
      <c r="F971" s="6">
        <f t="shared" si="46"/>
        <v>43341</v>
      </c>
      <c r="G971" s="6" t="str">
        <f>IF('BCT Template'!R970&gt;F971,"Yes","No")</f>
        <v>No</v>
      </c>
      <c r="H971" s="5" t="s">
        <v>193</v>
      </c>
      <c r="I971" s="5" t="s">
        <v>194</v>
      </c>
      <c r="J971" s="5" t="s">
        <v>35</v>
      </c>
      <c r="K971" s="5" t="s">
        <v>180</v>
      </c>
      <c r="L971" s="7" t="s">
        <v>164</v>
      </c>
      <c r="M971" t="str">
        <f t="shared" si="47"/>
        <v>Yes</v>
      </c>
    </row>
    <row r="972" spans="1:13" ht="15" thickBot="1" x14ac:dyDescent="0.4">
      <c r="A972" s="5" t="s">
        <v>175</v>
      </c>
      <c r="B972" s="5" t="s">
        <v>176</v>
      </c>
      <c r="C972" s="5" t="s">
        <v>1168</v>
      </c>
      <c r="D972" s="5">
        <f t="shared" si="45"/>
        <v>25044</v>
      </c>
      <c r="E972" s="6">
        <v>43738</v>
      </c>
      <c r="F972" s="6">
        <f t="shared" si="46"/>
        <v>43828</v>
      </c>
      <c r="G972" s="6" t="str">
        <f>IF('BCT Template'!R971&gt;F972,"Yes","No")</f>
        <v>No</v>
      </c>
      <c r="H972" s="5" t="s">
        <v>240</v>
      </c>
      <c r="I972" s="5" t="s">
        <v>241</v>
      </c>
      <c r="J972" s="5" t="s">
        <v>35</v>
      </c>
      <c r="K972" s="5" t="s">
        <v>180</v>
      </c>
      <c r="L972" s="7" t="s">
        <v>164</v>
      </c>
      <c r="M972" t="str">
        <f t="shared" si="47"/>
        <v>Yes</v>
      </c>
    </row>
    <row r="973" spans="1:13" ht="15" thickBot="1" x14ac:dyDescent="0.4">
      <c r="A973" s="5" t="s">
        <v>175</v>
      </c>
      <c r="B973" s="5" t="s">
        <v>176</v>
      </c>
      <c r="C973" s="5" t="s">
        <v>1169</v>
      </c>
      <c r="D973" s="5">
        <f t="shared" si="45"/>
        <v>80395</v>
      </c>
      <c r="E973" s="6">
        <v>43100</v>
      </c>
      <c r="F973" s="6">
        <f t="shared" si="46"/>
        <v>43190</v>
      </c>
      <c r="G973" s="6" t="str">
        <f>IF('BCT Template'!R972&gt;F973,"Yes","No")</f>
        <v>No</v>
      </c>
      <c r="H973" s="5" t="s">
        <v>182</v>
      </c>
      <c r="I973" s="5" t="s">
        <v>183</v>
      </c>
      <c r="J973" s="5" t="s">
        <v>184</v>
      </c>
      <c r="K973" s="5" t="s">
        <v>185</v>
      </c>
      <c r="L973" s="7" t="s">
        <v>164</v>
      </c>
      <c r="M973" t="str">
        <f t="shared" si="47"/>
        <v>No</v>
      </c>
    </row>
    <row r="974" spans="1:13" ht="15" thickBot="1" x14ac:dyDescent="0.4">
      <c r="A974" s="5" t="s">
        <v>175</v>
      </c>
      <c r="B974" s="5" t="s">
        <v>176</v>
      </c>
      <c r="C974" s="5" t="s">
        <v>1170</v>
      </c>
      <c r="D974" s="5">
        <f t="shared" si="45"/>
        <v>21702</v>
      </c>
      <c r="E974" s="6">
        <v>44439</v>
      </c>
      <c r="F974" s="6">
        <f t="shared" si="46"/>
        <v>44529</v>
      </c>
      <c r="G974" s="6" t="str">
        <f>IF('BCT Template'!R973&gt;F974,"Yes","No")</f>
        <v>No</v>
      </c>
      <c r="H974" s="5" t="s">
        <v>178</v>
      </c>
      <c r="I974" s="5" t="s">
        <v>179</v>
      </c>
      <c r="J974" s="5" t="s">
        <v>35</v>
      </c>
      <c r="K974" s="5" t="s">
        <v>180</v>
      </c>
      <c r="L974" s="7" t="s">
        <v>164</v>
      </c>
      <c r="M974" t="str">
        <f t="shared" si="47"/>
        <v>Yes</v>
      </c>
    </row>
    <row r="975" spans="1:13" ht="15" thickBot="1" x14ac:dyDescent="0.4">
      <c r="A975" s="5" t="s">
        <v>175</v>
      </c>
      <c r="B975" s="5" t="s">
        <v>176</v>
      </c>
      <c r="C975" s="5" t="s">
        <v>1171</v>
      </c>
      <c r="D975" s="5">
        <f t="shared" si="45"/>
        <v>22497</v>
      </c>
      <c r="E975" s="6">
        <v>44804</v>
      </c>
      <c r="F975" s="6">
        <f t="shared" si="46"/>
        <v>44894</v>
      </c>
      <c r="G975" s="6" t="str">
        <f>IF('BCT Template'!R974&gt;F975,"Yes","No")</f>
        <v>No</v>
      </c>
      <c r="H975" s="5" t="s">
        <v>178</v>
      </c>
      <c r="I975" s="5" t="s">
        <v>179</v>
      </c>
      <c r="J975" s="5" t="s">
        <v>35</v>
      </c>
      <c r="K975" s="5" t="s">
        <v>180</v>
      </c>
      <c r="L975" s="7" t="s">
        <v>164</v>
      </c>
      <c r="M975" t="str">
        <f t="shared" si="47"/>
        <v>Yes</v>
      </c>
    </row>
    <row r="976" spans="1:13" ht="15" thickBot="1" x14ac:dyDescent="0.4">
      <c r="A976" s="5" t="s">
        <v>175</v>
      </c>
      <c r="B976" s="5" t="s">
        <v>176</v>
      </c>
      <c r="C976" s="5" t="s">
        <v>1172</v>
      </c>
      <c r="D976" s="5">
        <f t="shared" si="45"/>
        <v>29412</v>
      </c>
      <c r="E976" s="6">
        <v>44347</v>
      </c>
      <c r="F976" s="6">
        <f t="shared" si="46"/>
        <v>44437</v>
      </c>
      <c r="G976" s="6" t="str">
        <f>IF('BCT Template'!R975&gt;F976,"Yes","No")</f>
        <v>No</v>
      </c>
      <c r="H976" s="5" t="s">
        <v>178</v>
      </c>
      <c r="I976" s="5" t="s">
        <v>179</v>
      </c>
      <c r="J976" s="5" t="s">
        <v>35</v>
      </c>
      <c r="K976" s="5" t="s">
        <v>180</v>
      </c>
      <c r="L976" s="7" t="s">
        <v>164</v>
      </c>
      <c r="M976" t="str">
        <f t="shared" si="47"/>
        <v>Yes</v>
      </c>
    </row>
    <row r="977" spans="1:13" ht="15" thickBot="1" x14ac:dyDescent="0.4">
      <c r="A977" s="5" t="s">
        <v>175</v>
      </c>
      <c r="B977" s="5" t="s">
        <v>176</v>
      </c>
      <c r="C977" s="5" t="s">
        <v>1173</v>
      </c>
      <c r="D977" s="5">
        <f t="shared" si="45"/>
        <v>59349</v>
      </c>
      <c r="E977" s="6">
        <v>43982</v>
      </c>
      <c r="F977" s="6">
        <f t="shared" si="46"/>
        <v>44072</v>
      </c>
      <c r="G977" s="6" t="str">
        <f>IF('BCT Template'!R976&gt;F977,"Yes","No")</f>
        <v>No</v>
      </c>
      <c r="H977" s="5" t="s">
        <v>182</v>
      </c>
      <c r="I977" s="5" t="s">
        <v>183</v>
      </c>
      <c r="J977" s="5" t="s">
        <v>200</v>
      </c>
      <c r="K977" s="5" t="s">
        <v>201</v>
      </c>
      <c r="L977" s="7" t="s">
        <v>164</v>
      </c>
      <c r="M977" t="str">
        <f t="shared" si="47"/>
        <v>Yes</v>
      </c>
    </row>
    <row r="978" spans="1:13" ht="15" thickBot="1" x14ac:dyDescent="0.4">
      <c r="A978" s="5" t="s">
        <v>175</v>
      </c>
      <c r="B978" s="5" t="s">
        <v>176</v>
      </c>
      <c r="C978" s="5" t="s">
        <v>1174</v>
      </c>
      <c r="D978" s="5">
        <f t="shared" si="45"/>
        <v>79190</v>
      </c>
      <c r="E978" s="6">
        <v>43728</v>
      </c>
      <c r="F978" s="6">
        <f t="shared" si="46"/>
        <v>43818</v>
      </c>
      <c r="G978" s="6" t="str">
        <f>IF('BCT Template'!R977&gt;F978,"Yes","No")</f>
        <v>No</v>
      </c>
      <c r="H978" s="5" t="s">
        <v>189</v>
      </c>
      <c r="I978" s="5" t="s">
        <v>190</v>
      </c>
      <c r="J978" s="5" t="s">
        <v>200</v>
      </c>
      <c r="K978" s="5" t="s">
        <v>201</v>
      </c>
      <c r="L978" s="7" t="s">
        <v>164</v>
      </c>
      <c r="M978" t="str">
        <f t="shared" si="47"/>
        <v>Yes</v>
      </c>
    </row>
    <row r="979" spans="1:13" ht="15" thickBot="1" x14ac:dyDescent="0.4">
      <c r="A979" s="5" t="s">
        <v>175</v>
      </c>
      <c r="B979" s="5" t="s">
        <v>176</v>
      </c>
      <c r="C979" s="5" t="s">
        <v>1175</v>
      </c>
      <c r="D979" s="5">
        <f t="shared" si="45"/>
        <v>23493</v>
      </c>
      <c r="E979" s="6">
        <v>41820</v>
      </c>
      <c r="F979" s="6">
        <f t="shared" si="46"/>
        <v>41910</v>
      </c>
      <c r="G979" s="6" t="str">
        <f>IF('BCT Template'!R978&gt;F979,"Yes","No")</f>
        <v>No</v>
      </c>
      <c r="H979" s="5" t="s">
        <v>178</v>
      </c>
      <c r="I979" s="5" t="s">
        <v>179</v>
      </c>
      <c r="J979" s="5" t="s">
        <v>35</v>
      </c>
      <c r="K979" s="5" t="s">
        <v>180</v>
      </c>
      <c r="L979" s="7" t="s">
        <v>164</v>
      </c>
      <c r="M979" t="str">
        <f t="shared" si="47"/>
        <v>Yes</v>
      </c>
    </row>
    <row r="980" spans="1:13" ht="15" thickBot="1" x14ac:dyDescent="0.4">
      <c r="A980" s="5" t="s">
        <v>175</v>
      </c>
      <c r="B980" s="5" t="s">
        <v>176</v>
      </c>
      <c r="C980" s="5" t="s">
        <v>1176</v>
      </c>
      <c r="D980" s="5">
        <f t="shared" si="45"/>
        <v>22415</v>
      </c>
      <c r="E980" s="6">
        <v>43718</v>
      </c>
      <c r="F980" s="6">
        <f t="shared" si="46"/>
        <v>43808</v>
      </c>
      <c r="G980" s="6" t="str">
        <f>IF('BCT Template'!R979&gt;F980,"Yes","No")</f>
        <v>No</v>
      </c>
      <c r="H980" s="5" t="s">
        <v>178</v>
      </c>
      <c r="I980" s="5" t="s">
        <v>179</v>
      </c>
      <c r="J980" s="5" t="s">
        <v>35</v>
      </c>
      <c r="K980" s="5" t="s">
        <v>180</v>
      </c>
      <c r="L980" s="7" t="s">
        <v>164</v>
      </c>
      <c r="M980" t="str">
        <f t="shared" si="47"/>
        <v>Yes</v>
      </c>
    </row>
    <row r="981" spans="1:13" ht="15" thickBot="1" x14ac:dyDescent="0.4">
      <c r="A981" s="5" t="s">
        <v>175</v>
      </c>
      <c r="B981" s="5" t="s">
        <v>176</v>
      </c>
      <c r="C981" s="5" t="s">
        <v>1177</v>
      </c>
      <c r="D981" s="5">
        <f t="shared" si="45"/>
        <v>29595</v>
      </c>
      <c r="E981" s="6">
        <v>44255</v>
      </c>
      <c r="F981" s="6">
        <f t="shared" si="46"/>
        <v>44345</v>
      </c>
      <c r="G981" s="6" t="str">
        <f>IF('BCT Template'!R980&gt;F981,"Yes","No")</f>
        <v>No</v>
      </c>
      <c r="H981" s="5" t="s">
        <v>178</v>
      </c>
      <c r="I981" s="5" t="s">
        <v>179</v>
      </c>
      <c r="J981" s="5" t="s">
        <v>35</v>
      </c>
      <c r="K981" s="5" t="s">
        <v>180</v>
      </c>
      <c r="L981" s="7" t="s">
        <v>164</v>
      </c>
      <c r="M981" t="str">
        <f t="shared" si="47"/>
        <v>Yes</v>
      </c>
    </row>
    <row r="982" spans="1:13" ht="15" thickBot="1" x14ac:dyDescent="0.4">
      <c r="A982" s="5" t="s">
        <v>175</v>
      </c>
      <c r="B982" s="5" t="s">
        <v>176</v>
      </c>
      <c r="C982" s="5" t="s">
        <v>1178</v>
      </c>
      <c r="D982" s="5">
        <f t="shared" si="45"/>
        <v>18383</v>
      </c>
      <c r="E982" s="6">
        <v>43646</v>
      </c>
      <c r="F982" s="6">
        <f t="shared" si="46"/>
        <v>43736</v>
      </c>
      <c r="G982" s="6" t="str">
        <f>IF('BCT Template'!R981&gt;F982,"Yes","No")</f>
        <v>No</v>
      </c>
      <c r="H982" s="5" t="s">
        <v>234</v>
      </c>
      <c r="I982" s="5" t="s">
        <v>235</v>
      </c>
      <c r="J982" s="5" t="s">
        <v>184</v>
      </c>
      <c r="K982" s="5" t="s">
        <v>185</v>
      </c>
      <c r="L982" s="7" t="s">
        <v>164</v>
      </c>
      <c r="M982" t="str">
        <f t="shared" si="47"/>
        <v>No</v>
      </c>
    </row>
    <row r="983" spans="1:13" ht="15" thickBot="1" x14ac:dyDescent="0.4">
      <c r="A983" s="5" t="s">
        <v>175</v>
      </c>
      <c r="B983" s="5" t="s">
        <v>176</v>
      </c>
      <c r="C983" s="5" t="s">
        <v>1179</v>
      </c>
      <c r="D983" s="5">
        <f t="shared" si="45"/>
        <v>82833</v>
      </c>
      <c r="E983" s="6">
        <v>44579</v>
      </c>
      <c r="F983" s="6">
        <f t="shared" si="46"/>
        <v>44669</v>
      </c>
      <c r="G983" s="6" t="str">
        <f>IF('BCT Template'!R982&gt;F983,"Yes","No")</f>
        <v>No</v>
      </c>
      <c r="H983" s="5" t="s">
        <v>210</v>
      </c>
      <c r="I983" s="5" t="s">
        <v>211</v>
      </c>
      <c r="J983" s="5" t="s">
        <v>184</v>
      </c>
      <c r="K983" s="5" t="s">
        <v>185</v>
      </c>
      <c r="L983" s="7" t="s">
        <v>164</v>
      </c>
      <c r="M983" t="str">
        <f t="shared" si="47"/>
        <v>No</v>
      </c>
    </row>
    <row r="984" spans="1:13" ht="15" thickBot="1" x14ac:dyDescent="0.4">
      <c r="A984" s="5" t="s">
        <v>175</v>
      </c>
      <c r="B984" s="5" t="s">
        <v>176</v>
      </c>
      <c r="C984" s="5" t="s">
        <v>1180</v>
      </c>
      <c r="D984" s="5">
        <f t="shared" si="45"/>
        <v>80805</v>
      </c>
      <c r="E984" s="6">
        <v>43769</v>
      </c>
      <c r="F984" s="6">
        <f t="shared" si="46"/>
        <v>43859</v>
      </c>
      <c r="G984" s="6" t="str">
        <f>IF('BCT Template'!R983&gt;F984,"Yes","No")</f>
        <v>No</v>
      </c>
      <c r="H984" s="5" t="s">
        <v>182</v>
      </c>
      <c r="I984" s="5" t="s">
        <v>183</v>
      </c>
      <c r="J984" s="5" t="s">
        <v>184</v>
      </c>
      <c r="K984" s="5" t="s">
        <v>185</v>
      </c>
      <c r="L984" s="7" t="s">
        <v>164</v>
      </c>
      <c r="M984" t="str">
        <f t="shared" si="47"/>
        <v>No</v>
      </c>
    </row>
    <row r="985" spans="1:13" ht="15" thickBot="1" x14ac:dyDescent="0.4">
      <c r="A985" s="5" t="s">
        <v>175</v>
      </c>
      <c r="B985" s="5" t="s">
        <v>176</v>
      </c>
      <c r="C985" s="5" t="s">
        <v>1181</v>
      </c>
      <c r="D985" s="5">
        <f t="shared" si="45"/>
        <v>18693</v>
      </c>
      <c r="E985" s="6">
        <v>43951</v>
      </c>
      <c r="F985" s="6">
        <f t="shared" si="46"/>
        <v>44041</v>
      </c>
      <c r="G985" s="6" t="str">
        <f>IF('BCT Template'!R984&gt;F985,"Yes","No")</f>
        <v>No</v>
      </c>
      <c r="H985" s="5" t="s">
        <v>234</v>
      </c>
      <c r="I985" s="5" t="s">
        <v>235</v>
      </c>
      <c r="J985" s="5" t="s">
        <v>184</v>
      </c>
      <c r="K985" s="5" t="s">
        <v>185</v>
      </c>
      <c r="L985" s="7" t="s">
        <v>164</v>
      </c>
      <c r="M985" t="str">
        <f t="shared" si="47"/>
        <v>No</v>
      </c>
    </row>
    <row r="986" spans="1:13" ht="15" thickBot="1" x14ac:dyDescent="0.4">
      <c r="A986" s="5" t="s">
        <v>175</v>
      </c>
      <c r="B986" s="5" t="s">
        <v>176</v>
      </c>
      <c r="C986" s="5" t="s">
        <v>1182</v>
      </c>
      <c r="D986" s="5">
        <f t="shared" si="45"/>
        <v>59074</v>
      </c>
      <c r="E986" s="6">
        <v>44012</v>
      </c>
      <c r="F986" s="6">
        <f t="shared" si="46"/>
        <v>44102</v>
      </c>
      <c r="G986" s="6" t="str">
        <f>IF('BCT Template'!R985&gt;F986,"Yes","No")</f>
        <v>No</v>
      </c>
      <c r="H986" s="5" t="s">
        <v>182</v>
      </c>
      <c r="I986" s="5" t="s">
        <v>183</v>
      </c>
      <c r="J986" s="5" t="s">
        <v>184</v>
      </c>
      <c r="K986" s="5" t="s">
        <v>185</v>
      </c>
      <c r="L986" s="7" t="s">
        <v>164</v>
      </c>
      <c r="M986" t="str">
        <f t="shared" si="47"/>
        <v>No</v>
      </c>
    </row>
    <row r="987" spans="1:13" ht="15" thickBot="1" x14ac:dyDescent="0.4">
      <c r="A987" s="5" t="s">
        <v>175</v>
      </c>
      <c r="B987" s="5" t="s">
        <v>176</v>
      </c>
      <c r="C987" s="5" t="s">
        <v>1183</v>
      </c>
      <c r="D987" s="5">
        <f t="shared" si="45"/>
        <v>58094</v>
      </c>
      <c r="E987" s="6">
        <v>43921</v>
      </c>
      <c r="F987" s="6">
        <f t="shared" si="46"/>
        <v>44011</v>
      </c>
      <c r="G987" s="6" t="str">
        <f>IF('BCT Template'!R986&gt;F987,"Yes","No")</f>
        <v>No</v>
      </c>
      <c r="H987" s="5" t="s">
        <v>182</v>
      </c>
      <c r="I987" s="5" t="s">
        <v>183</v>
      </c>
      <c r="J987" s="5" t="s">
        <v>200</v>
      </c>
      <c r="K987" s="5" t="s">
        <v>201</v>
      </c>
      <c r="L987" s="7" t="s">
        <v>164</v>
      </c>
      <c r="M987" t="str">
        <f t="shared" si="47"/>
        <v>Yes</v>
      </c>
    </row>
    <row r="988" spans="1:13" ht="15" thickBot="1" x14ac:dyDescent="0.4">
      <c r="A988" s="5" t="s">
        <v>175</v>
      </c>
      <c r="B988" s="5" t="s">
        <v>176</v>
      </c>
      <c r="C988" s="5" t="s">
        <v>1184</v>
      </c>
      <c r="D988" s="5">
        <f t="shared" si="45"/>
        <v>81816</v>
      </c>
      <c r="E988" s="6">
        <v>44165</v>
      </c>
      <c r="F988" s="6">
        <f t="shared" si="46"/>
        <v>44255</v>
      </c>
      <c r="G988" s="6" t="str">
        <f>IF('BCT Template'!R987&gt;F988,"Yes","No")</f>
        <v>No</v>
      </c>
      <c r="H988" s="5" t="s">
        <v>182</v>
      </c>
      <c r="I988" s="5" t="s">
        <v>183</v>
      </c>
      <c r="J988" s="5" t="s">
        <v>200</v>
      </c>
      <c r="K988" s="5" t="s">
        <v>201</v>
      </c>
      <c r="L988" s="7" t="s">
        <v>164</v>
      </c>
      <c r="M988" t="str">
        <f t="shared" si="47"/>
        <v>Yes</v>
      </c>
    </row>
    <row r="989" spans="1:13" ht="15" thickBot="1" x14ac:dyDescent="0.4">
      <c r="A989" s="5" t="s">
        <v>175</v>
      </c>
      <c r="B989" s="5" t="s">
        <v>176</v>
      </c>
      <c r="C989" s="5" t="s">
        <v>1185</v>
      </c>
      <c r="D989" s="5">
        <f t="shared" si="45"/>
        <v>22265</v>
      </c>
      <c r="E989" s="6">
        <v>43951</v>
      </c>
      <c r="F989" s="6">
        <f t="shared" si="46"/>
        <v>44041</v>
      </c>
      <c r="G989" s="6" t="str">
        <f>IF('BCT Template'!R988&gt;F989,"Yes","No")</f>
        <v>No</v>
      </c>
      <c r="H989" s="5" t="s">
        <v>178</v>
      </c>
      <c r="I989" s="5" t="s">
        <v>179</v>
      </c>
      <c r="J989" s="5" t="s">
        <v>35</v>
      </c>
      <c r="K989" s="5" t="s">
        <v>180</v>
      </c>
      <c r="L989" s="7" t="s">
        <v>164</v>
      </c>
      <c r="M989" t="str">
        <f t="shared" si="47"/>
        <v>Yes</v>
      </c>
    </row>
    <row r="990" spans="1:13" ht="15" thickBot="1" x14ac:dyDescent="0.4">
      <c r="A990" s="5" t="s">
        <v>175</v>
      </c>
      <c r="B990" s="5" t="s">
        <v>176</v>
      </c>
      <c r="C990" s="5" t="s">
        <v>1186</v>
      </c>
      <c r="D990" s="5">
        <f t="shared" si="45"/>
        <v>57367</v>
      </c>
      <c r="E990" s="6">
        <v>44196</v>
      </c>
      <c r="F990" s="6">
        <f t="shared" si="46"/>
        <v>44286</v>
      </c>
      <c r="G990" s="6" t="str">
        <f>IF('BCT Template'!R989&gt;F990,"Yes","No")</f>
        <v>No</v>
      </c>
      <c r="H990" s="5" t="s">
        <v>189</v>
      </c>
      <c r="I990" s="5" t="s">
        <v>190</v>
      </c>
      <c r="J990" s="5" t="s">
        <v>184</v>
      </c>
      <c r="K990" s="5" t="s">
        <v>185</v>
      </c>
      <c r="L990" s="7" t="s">
        <v>164</v>
      </c>
      <c r="M990" t="str">
        <f t="shared" si="47"/>
        <v>No</v>
      </c>
    </row>
    <row r="991" spans="1:13" ht="15" thickBot="1" x14ac:dyDescent="0.4">
      <c r="A991" s="5" t="s">
        <v>175</v>
      </c>
      <c r="B991" s="5" t="s">
        <v>176</v>
      </c>
      <c r="C991" s="5" t="s">
        <v>1187</v>
      </c>
      <c r="D991" s="5">
        <f t="shared" si="45"/>
        <v>82142</v>
      </c>
      <c r="E991" s="6">
        <v>43901</v>
      </c>
      <c r="F991" s="6">
        <f t="shared" si="46"/>
        <v>43991</v>
      </c>
      <c r="G991" s="6" t="str">
        <f>IF('BCT Template'!R990&gt;F991,"Yes","No")</f>
        <v>No</v>
      </c>
      <c r="H991" s="5" t="s">
        <v>210</v>
      </c>
      <c r="I991" s="5" t="s">
        <v>211</v>
      </c>
      <c r="J991" s="5" t="s">
        <v>184</v>
      </c>
      <c r="K991" s="5" t="s">
        <v>185</v>
      </c>
      <c r="L991" s="7" t="s">
        <v>164</v>
      </c>
      <c r="M991" t="str">
        <f t="shared" si="47"/>
        <v>No</v>
      </c>
    </row>
    <row r="992" spans="1:13" ht="15" thickBot="1" x14ac:dyDescent="0.4">
      <c r="A992" s="5" t="s">
        <v>175</v>
      </c>
      <c r="B992" s="5" t="s">
        <v>176</v>
      </c>
      <c r="C992" s="5" t="s">
        <v>1188</v>
      </c>
      <c r="D992" s="5">
        <f t="shared" si="45"/>
        <v>18488</v>
      </c>
      <c r="E992" s="6">
        <v>43646</v>
      </c>
      <c r="F992" s="6">
        <f t="shared" si="46"/>
        <v>43736</v>
      </c>
      <c r="G992" s="6" t="str">
        <f>IF('BCT Template'!R991&gt;F992,"Yes","No")</f>
        <v>No</v>
      </c>
      <c r="H992" s="5" t="s">
        <v>234</v>
      </c>
      <c r="I992" s="5" t="s">
        <v>235</v>
      </c>
      <c r="J992" s="5" t="s">
        <v>184</v>
      </c>
      <c r="K992" s="5" t="s">
        <v>185</v>
      </c>
      <c r="L992" s="7" t="s">
        <v>164</v>
      </c>
      <c r="M992" t="str">
        <f t="shared" si="47"/>
        <v>No</v>
      </c>
    </row>
    <row r="993" spans="1:13" ht="15" thickBot="1" x14ac:dyDescent="0.4">
      <c r="A993" s="5" t="s">
        <v>175</v>
      </c>
      <c r="B993" s="5" t="s">
        <v>176</v>
      </c>
      <c r="C993" s="5" t="s">
        <v>1189</v>
      </c>
      <c r="D993" s="5">
        <f t="shared" si="45"/>
        <v>20743</v>
      </c>
      <c r="E993" s="6">
        <v>42459</v>
      </c>
      <c r="F993" s="6">
        <f t="shared" si="46"/>
        <v>42549</v>
      </c>
      <c r="G993" s="6" t="str">
        <f>IF('BCT Template'!R992&gt;F993,"Yes","No")</f>
        <v>No</v>
      </c>
      <c r="H993" s="5" t="s">
        <v>197</v>
      </c>
      <c r="I993" s="5" t="s">
        <v>198</v>
      </c>
      <c r="J993" s="5" t="s">
        <v>184</v>
      </c>
      <c r="K993" s="5" t="s">
        <v>185</v>
      </c>
      <c r="L993" s="7" t="s">
        <v>164</v>
      </c>
      <c r="M993" t="str">
        <f t="shared" si="47"/>
        <v>No</v>
      </c>
    </row>
    <row r="994" spans="1:13" ht="15" thickBot="1" x14ac:dyDescent="0.4">
      <c r="A994" s="5" t="s">
        <v>175</v>
      </c>
      <c r="B994" s="5" t="s">
        <v>176</v>
      </c>
      <c r="C994" s="5" t="s">
        <v>1190</v>
      </c>
      <c r="D994" s="5">
        <f t="shared" si="45"/>
        <v>84875</v>
      </c>
      <c r="E994" s="6">
        <v>43366</v>
      </c>
      <c r="F994" s="6">
        <f t="shared" si="46"/>
        <v>43456</v>
      </c>
      <c r="G994" s="6" t="str">
        <f>IF('BCT Template'!R993&gt;F994,"Yes","No")</f>
        <v>No</v>
      </c>
      <c r="H994" s="5" t="s">
        <v>210</v>
      </c>
      <c r="I994" s="5" t="s">
        <v>211</v>
      </c>
      <c r="J994" s="5" t="s">
        <v>184</v>
      </c>
      <c r="K994" s="5" t="s">
        <v>185</v>
      </c>
      <c r="L994" s="7" t="s">
        <v>164</v>
      </c>
      <c r="M994" t="str">
        <f t="shared" si="47"/>
        <v>No</v>
      </c>
    </row>
    <row r="995" spans="1:13" ht="15" thickBot="1" x14ac:dyDescent="0.4">
      <c r="A995" s="5" t="s">
        <v>175</v>
      </c>
      <c r="B995" s="5" t="s">
        <v>176</v>
      </c>
      <c r="C995" s="5" t="s">
        <v>1191</v>
      </c>
      <c r="D995" s="5">
        <f t="shared" si="45"/>
        <v>20757</v>
      </c>
      <c r="E995" s="6">
        <v>42551</v>
      </c>
      <c r="F995" s="6">
        <f t="shared" si="46"/>
        <v>42641</v>
      </c>
      <c r="G995" s="6" t="str">
        <f>IF('BCT Template'!R994&gt;F995,"Yes","No")</f>
        <v>No</v>
      </c>
      <c r="H995" s="5" t="s">
        <v>197</v>
      </c>
      <c r="I995" s="5" t="s">
        <v>198</v>
      </c>
      <c r="J995" s="5" t="s">
        <v>184</v>
      </c>
      <c r="K995" s="5" t="s">
        <v>185</v>
      </c>
      <c r="L995" s="7" t="s">
        <v>164</v>
      </c>
      <c r="M995" t="str">
        <f t="shared" si="47"/>
        <v>No</v>
      </c>
    </row>
    <row r="996" spans="1:13" ht="15" thickBot="1" x14ac:dyDescent="0.4">
      <c r="A996" s="5" t="s">
        <v>175</v>
      </c>
      <c r="B996" s="5" t="s">
        <v>176</v>
      </c>
      <c r="C996" s="5" t="s">
        <v>1192</v>
      </c>
      <c r="D996" s="5">
        <f t="shared" si="45"/>
        <v>59108</v>
      </c>
      <c r="E996" s="6">
        <v>44012</v>
      </c>
      <c r="F996" s="6">
        <f t="shared" si="46"/>
        <v>44102</v>
      </c>
      <c r="G996" s="6" t="str">
        <f>IF('BCT Template'!R995&gt;F996,"Yes","No")</f>
        <v>No</v>
      </c>
      <c r="H996" s="5" t="s">
        <v>182</v>
      </c>
      <c r="I996" s="5" t="s">
        <v>183</v>
      </c>
      <c r="J996" s="5" t="s">
        <v>184</v>
      </c>
      <c r="K996" s="5" t="s">
        <v>185</v>
      </c>
      <c r="L996" s="7" t="s">
        <v>164</v>
      </c>
      <c r="M996" t="str">
        <f t="shared" si="47"/>
        <v>No</v>
      </c>
    </row>
    <row r="997" spans="1:13" ht="15" thickBot="1" x14ac:dyDescent="0.4">
      <c r="A997" s="5" t="s">
        <v>175</v>
      </c>
      <c r="B997" s="5" t="s">
        <v>176</v>
      </c>
      <c r="C997" s="5" t="s">
        <v>1193</v>
      </c>
      <c r="D997" s="5">
        <f t="shared" si="45"/>
        <v>81460</v>
      </c>
      <c r="E997" s="6">
        <v>43646</v>
      </c>
      <c r="F997" s="6">
        <f t="shared" si="46"/>
        <v>43736</v>
      </c>
      <c r="G997" s="6" t="str">
        <f>IF('BCT Template'!R996&gt;F997,"Yes","No")</f>
        <v>No</v>
      </c>
      <c r="H997" s="5" t="s">
        <v>182</v>
      </c>
      <c r="I997" s="5" t="s">
        <v>183</v>
      </c>
      <c r="J997" s="5" t="s">
        <v>184</v>
      </c>
      <c r="K997" s="5" t="s">
        <v>185</v>
      </c>
      <c r="L997" s="7" t="s">
        <v>164</v>
      </c>
      <c r="M997" t="str">
        <f t="shared" si="47"/>
        <v>No</v>
      </c>
    </row>
    <row r="998" spans="1:13" ht="15" thickBot="1" x14ac:dyDescent="0.4">
      <c r="A998" s="5" t="s">
        <v>175</v>
      </c>
      <c r="B998" s="5" t="s">
        <v>176</v>
      </c>
      <c r="C998" s="5" t="s">
        <v>1194</v>
      </c>
      <c r="D998" s="5">
        <f t="shared" si="45"/>
        <v>81470</v>
      </c>
      <c r="E998" s="6">
        <v>43312</v>
      </c>
      <c r="F998" s="6">
        <f t="shared" si="46"/>
        <v>43402</v>
      </c>
      <c r="G998" s="6" t="str">
        <f>IF('BCT Template'!R997&gt;F998,"Yes","No")</f>
        <v>No</v>
      </c>
      <c r="H998" s="5" t="s">
        <v>182</v>
      </c>
      <c r="I998" s="5" t="s">
        <v>183</v>
      </c>
      <c r="J998" s="5" t="s">
        <v>184</v>
      </c>
      <c r="K998" s="5" t="s">
        <v>185</v>
      </c>
      <c r="L998" s="7" t="s">
        <v>164</v>
      </c>
      <c r="M998" t="str">
        <f t="shared" si="47"/>
        <v>No</v>
      </c>
    </row>
    <row r="999" spans="1:13" ht="15" thickBot="1" x14ac:dyDescent="0.4">
      <c r="A999" s="5" t="s">
        <v>175</v>
      </c>
      <c r="B999" s="5" t="s">
        <v>176</v>
      </c>
      <c r="C999" s="5" t="s">
        <v>1195</v>
      </c>
      <c r="D999" s="5">
        <f t="shared" si="45"/>
        <v>58308</v>
      </c>
      <c r="E999" s="6">
        <v>44104</v>
      </c>
      <c r="F999" s="6">
        <f t="shared" si="46"/>
        <v>44194</v>
      </c>
      <c r="G999" s="6" t="str">
        <f>IF('BCT Template'!R998&gt;F999,"Yes","No")</f>
        <v>No</v>
      </c>
      <c r="H999" s="5" t="s">
        <v>182</v>
      </c>
      <c r="I999" s="5" t="s">
        <v>183</v>
      </c>
      <c r="J999" s="5" t="s">
        <v>184</v>
      </c>
      <c r="K999" s="5" t="s">
        <v>185</v>
      </c>
      <c r="L999" s="7" t="s">
        <v>164</v>
      </c>
      <c r="M999" t="str">
        <f t="shared" si="47"/>
        <v>No</v>
      </c>
    </row>
    <row r="1000" spans="1:13" ht="15" thickBot="1" x14ac:dyDescent="0.4">
      <c r="A1000" s="5" t="s">
        <v>175</v>
      </c>
      <c r="B1000" s="5" t="s">
        <v>176</v>
      </c>
      <c r="C1000" s="5" t="s">
        <v>1196</v>
      </c>
      <c r="D1000" s="5">
        <f t="shared" si="45"/>
        <v>77733</v>
      </c>
      <c r="E1000" s="6">
        <v>42185</v>
      </c>
      <c r="F1000" s="6">
        <f t="shared" si="46"/>
        <v>42275</v>
      </c>
      <c r="G1000" s="6" t="str">
        <f>IF('BCT Template'!R999&gt;F1000,"Yes","No")</f>
        <v>No</v>
      </c>
      <c r="H1000" s="5" t="s">
        <v>189</v>
      </c>
      <c r="I1000" s="5" t="s">
        <v>190</v>
      </c>
      <c r="J1000" s="5" t="s">
        <v>184</v>
      </c>
      <c r="K1000" s="5" t="s">
        <v>185</v>
      </c>
      <c r="L1000" s="7" t="s">
        <v>164</v>
      </c>
      <c r="M1000" t="str">
        <f t="shared" si="47"/>
        <v>No</v>
      </c>
    </row>
    <row r="1001" spans="1:13" ht="15" thickBot="1" x14ac:dyDescent="0.4">
      <c r="A1001" s="5" t="s">
        <v>175</v>
      </c>
      <c r="B1001" s="5" t="s">
        <v>176</v>
      </c>
      <c r="C1001" s="5" t="s">
        <v>1197</v>
      </c>
      <c r="D1001" s="5">
        <f t="shared" si="45"/>
        <v>31402</v>
      </c>
      <c r="E1001" s="6">
        <v>44012</v>
      </c>
      <c r="F1001" s="6">
        <f t="shared" si="46"/>
        <v>44102</v>
      </c>
      <c r="G1001" s="6" t="str">
        <f>IF('BCT Template'!R1000&gt;F1001,"Yes","No")</f>
        <v>No</v>
      </c>
      <c r="H1001" s="5" t="s">
        <v>178</v>
      </c>
      <c r="I1001" s="5" t="s">
        <v>179</v>
      </c>
      <c r="J1001" s="5" t="s">
        <v>35</v>
      </c>
      <c r="K1001" s="5" t="s">
        <v>180</v>
      </c>
      <c r="L1001" s="7" t="s">
        <v>164</v>
      </c>
      <c r="M1001" t="str">
        <f t="shared" si="47"/>
        <v>Yes</v>
      </c>
    </row>
    <row r="1002" spans="1:13" ht="15" thickBot="1" x14ac:dyDescent="0.4">
      <c r="A1002" s="5" t="s">
        <v>175</v>
      </c>
      <c r="B1002" s="5" t="s">
        <v>176</v>
      </c>
      <c r="C1002" s="5" t="s">
        <v>1198</v>
      </c>
      <c r="D1002" s="5">
        <f t="shared" si="45"/>
        <v>25012</v>
      </c>
      <c r="E1002" s="6">
        <v>44104</v>
      </c>
      <c r="F1002" s="6">
        <f t="shared" si="46"/>
        <v>44194</v>
      </c>
      <c r="G1002" s="6" t="str">
        <f>IF('BCT Template'!R1001&gt;F1002,"Yes","No")</f>
        <v>No</v>
      </c>
      <c r="H1002" s="5" t="s">
        <v>240</v>
      </c>
      <c r="I1002" s="5" t="s">
        <v>241</v>
      </c>
      <c r="J1002" s="5" t="s">
        <v>35</v>
      </c>
      <c r="K1002" s="5" t="s">
        <v>180</v>
      </c>
      <c r="L1002" s="7" t="s">
        <v>164</v>
      </c>
      <c r="M1002" t="str">
        <f t="shared" si="47"/>
        <v>Yes</v>
      </c>
    </row>
    <row r="1003" spans="1:13" ht="15" thickBot="1" x14ac:dyDescent="0.4">
      <c r="A1003" s="5" t="s">
        <v>175</v>
      </c>
      <c r="B1003" s="5" t="s">
        <v>176</v>
      </c>
      <c r="C1003" s="5" t="s">
        <v>1199</v>
      </c>
      <c r="D1003" s="5">
        <f t="shared" si="45"/>
        <v>82674</v>
      </c>
      <c r="E1003" s="6">
        <v>44334</v>
      </c>
      <c r="F1003" s="6">
        <f t="shared" si="46"/>
        <v>44424</v>
      </c>
      <c r="G1003" s="6" t="str">
        <f>IF('BCT Template'!R1002&gt;F1003,"Yes","No")</f>
        <v>No</v>
      </c>
      <c r="H1003" s="5" t="s">
        <v>210</v>
      </c>
      <c r="I1003" s="5" t="s">
        <v>211</v>
      </c>
      <c r="J1003" s="5" t="s">
        <v>184</v>
      </c>
      <c r="K1003" s="5" t="s">
        <v>185</v>
      </c>
      <c r="L1003" s="7" t="s">
        <v>164</v>
      </c>
      <c r="M1003" t="str">
        <f t="shared" si="47"/>
        <v>No</v>
      </c>
    </row>
    <row r="1004" spans="1:13" ht="15" thickBot="1" x14ac:dyDescent="0.4">
      <c r="A1004" s="5" t="s">
        <v>175</v>
      </c>
      <c r="B1004" s="5" t="s">
        <v>176</v>
      </c>
      <c r="C1004" s="5" t="s">
        <v>1200</v>
      </c>
      <c r="D1004" s="5">
        <f t="shared" si="45"/>
        <v>31367</v>
      </c>
      <c r="E1004" s="6">
        <v>44165</v>
      </c>
      <c r="F1004" s="6">
        <f t="shared" si="46"/>
        <v>44255</v>
      </c>
      <c r="G1004" s="6" t="str">
        <f>IF('BCT Template'!R1003&gt;F1004,"Yes","No")</f>
        <v>No</v>
      </c>
      <c r="H1004" s="5" t="s">
        <v>178</v>
      </c>
      <c r="I1004" s="5" t="s">
        <v>179</v>
      </c>
      <c r="J1004" s="5" t="s">
        <v>35</v>
      </c>
      <c r="K1004" s="5" t="s">
        <v>180</v>
      </c>
      <c r="L1004" s="7" t="s">
        <v>164</v>
      </c>
      <c r="M1004" t="str">
        <f t="shared" si="47"/>
        <v>Yes</v>
      </c>
    </row>
    <row r="1005" spans="1:13" ht="15" thickBot="1" x14ac:dyDescent="0.4">
      <c r="A1005" s="5" t="s">
        <v>175</v>
      </c>
      <c r="B1005" s="5" t="s">
        <v>176</v>
      </c>
      <c r="C1005" s="5" t="s">
        <v>1201</v>
      </c>
      <c r="D1005" s="5">
        <f t="shared" si="45"/>
        <v>80076</v>
      </c>
      <c r="E1005" s="6">
        <v>43693</v>
      </c>
      <c r="F1005" s="6">
        <f t="shared" si="46"/>
        <v>43783</v>
      </c>
      <c r="G1005" s="6" t="str">
        <f>IF('BCT Template'!R1004&gt;F1005,"Yes","No")</f>
        <v>No</v>
      </c>
      <c r="H1005" s="5" t="s">
        <v>182</v>
      </c>
      <c r="I1005" s="5" t="s">
        <v>183</v>
      </c>
      <c r="J1005" s="5" t="s">
        <v>184</v>
      </c>
      <c r="K1005" s="5" t="s">
        <v>185</v>
      </c>
      <c r="L1005" s="7" t="s">
        <v>164</v>
      </c>
      <c r="M1005" t="str">
        <f t="shared" si="47"/>
        <v>No</v>
      </c>
    </row>
    <row r="1006" spans="1:13" ht="15" thickBot="1" x14ac:dyDescent="0.4">
      <c r="A1006" s="5" t="s">
        <v>175</v>
      </c>
      <c r="B1006" s="5" t="s">
        <v>176</v>
      </c>
      <c r="C1006" s="5" t="s">
        <v>1202</v>
      </c>
      <c r="D1006" s="5">
        <f t="shared" si="45"/>
        <v>79004</v>
      </c>
      <c r="E1006" s="6">
        <v>43920</v>
      </c>
      <c r="F1006" s="6">
        <f t="shared" si="46"/>
        <v>44010</v>
      </c>
      <c r="G1006" s="6" t="str">
        <f>IF('BCT Template'!R1005&gt;F1006,"Yes","No")</f>
        <v>No</v>
      </c>
      <c r="H1006" s="5" t="s">
        <v>189</v>
      </c>
      <c r="I1006" s="5" t="s">
        <v>190</v>
      </c>
      <c r="J1006" s="5" t="s">
        <v>200</v>
      </c>
      <c r="K1006" s="5" t="s">
        <v>201</v>
      </c>
      <c r="L1006" s="7" t="s">
        <v>164</v>
      </c>
      <c r="M1006" t="str">
        <f t="shared" si="47"/>
        <v>Yes</v>
      </c>
    </row>
    <row r="1007" spans="1:13" ht="15" thickBot="1" x14ac:dyDescent="0.4">
      <c r="A1007" s="5" t="s">
        <v>175</v>
      </c>
      <c r="B1007" s="5" t="s">
        <v>176</v>
      </c>
      <c r="C1007" s="5" t="s">
        <v>1203</v>
      </c>
      <c r="D1007" s="5">
        <f t="shared" si="45"/>
        <v>29833</v>
      </c>
      <c r="E1007" s="6">
        <v>44165</v>
      </c>
      <c r="F1007" s="6">
        <f t="shared" si="46"/>
        <v>44255</v>
      </c>
      <c r="G1007" s="6" t="str">
        <f>IF('BCT Template'!R1006&gt;F1007,"Yes","No")</f>
        <v>No</v>
      </c>
      <c r="H1007" s="5" t="s">
        <v>178</v>
      </c>
      <c r="I1007" s="5" t="s">
        <v>179</v>
      </c>
      <c r="J1007" s="5" t="s">
        <v>35</v>
      </c>
      <c r="K1007" s="5" t="s">
        <v>180</v>
      </c>
      <c r="L1007" s="7" t="s">
        <v>164</v>
      </c>
      <c r="M1007" t="str">
        <f t="shared" si="47"/>
        <v>Yes</v>
      </c>
    </row>
    <row r="1008" spans="1:13" ht="15" thickBot="1" x14ac:dyDescent="0.4">
      <c r="A1008" s="5" t="s">
        <v>175</v>
      </c>
      <c r="B1008" s="5" t="s">
        <v>176</v>
      </c>
      <c r="C1008" s="5" t="s">
        <v>1204</v>
      </c>
      <c r="D1008" s="5">
        <f t="shared" si="45"/>
        <v>57063</v>
      </c>
      <c r="E1008" s="6">
        <v>41790</v>
      </c>
      <c r="F1008" s="6">
        <f t="shared" si="46"/>
        <v>41880</v>
      </c>
      <c r="G1008" s="6" t="str">
        <f>IF('BCT Template'!R1007&gt;F1008,"Yes","No")</f>
        <v>No</v>
      </c>
      <c r="H1008" s="5" t="s">
        <v>189</v>
      </c>
      <c r="I1008" s="5" t="s">
        <v>190</v>
      </c>
      <c r="J1008" s="5" t="s">
        <v>184</v>
      </c>
      <c r="K1008" s="5" t="s">
        <v>185</v>
      </c>
      <c r="L1008" s="7" t="s">
        <v>164</v>
      </c>
      <c r="M1008" t="str">
        <f t="shared" si="47"/>
        <v>No</v>
      </c>
    </row>
    <row r="1009" spans="1:13" ht="15" thickBot="1" x14ac:dyDescent="0.4">
      <c r="A1009" s="5" t="s">
        <v>175</v>
      </c>
      <c r="B1009" s="5" t="s">
        <v>176</v>
      </c>
      <c r="C1009" s="5" t="s">
        <v>1205</v>
      </c>
      <c r="D1009" s="5">
        <f t="shared" si="45"/>
        <v>58408</v>
      </c>
      <c r="E1009" s="6">
        <v>41639</v>
      </c>
      <c r="F1009" s="6">
        <f t="shared" si="46"/>
        <v>41729</v>
      </c>
      <c r="G1009" s="6" t="str">
        <f>IF('BCT Template'!R1008&gt;F1009,"Yes","No")</f>
        <v>No</v>
      </c>
      <c r="H1009" s="5" t="s">
        <v>182</v>
      </c>
      <c r="I1009" s="5" t="s">
        <v>183</v>
      </c>
      <c r="J1009" s="5" t="s">
        <v>184</v>
      </c>
      <c r="K1009" s="5" t="s">
        <v>185</v>
      </c>
      <c r="L1009" s="7" t="s">
        <v>164</v>
      </c>
      <c r="M1009" t="str">
        <f t="shared" si="47"/>
        <v>No</v>
      </c>
    </row>
    <row r="1010" spans="1:13" ht="15" thickBot="1" x14ac:dyDescent="0.4">
      <c r="A1010" s="5" t="s">
        <v>175</v>
      </c>
      <c r="B1010" s="5" t="s">
        <v>176</v>
      </c>
      <c r="C1010" s="5" t="s">
        <v>1206</v>
      </c>
      <c r="D1010" s="5">
        <f t="shared" si="45"/>
        <v>30464</v>
      </c>
      <c r="E1010" s="6">
        <v>38168</v>
      </c>
      <c r="F1010" s="6">
        <f t="shared" si="46"/>
        <v>38258</v>
      </c>
      <c r="G1010" s="6" t="str">
        <f>IF('BCT Template'!R1009&gt;F1010,"Yes","No")</f>
        <v>No</v>
      </c>
      <c r="H1010" s="5" t="s">
        <v>178</v>
      </c>
      <c r="I1010" s="5" t="s">
        <v>179</v>
      </c>
      <c r="J1010" s="5" t="s">
        <v>35</v>
      </c>
      <c r="K1010" s="5" t="s">
        <v>180</v>
      </c>
      <c r="L1010" s="7" t="s">
        <v>164</v>
      </c>
      <c r="M1010" t="str">
        <f t="shared" si="47"/>
        <v>Yes</v>
      </c>
    </row>
    <row r="1011" spans="1:13" ht="15" thickBot="1" x14ac:dyDescent="0.4">
      <c r="A1011" s="5" t="s">
        <v>175</v>
      </c>
      <c r="B1011" s="5" t="s">
        <v>176</v>
      </c>
      <c r="C1011" s="5" t="s">
        <v>1207</v>
      </c>
      <c r="D1011" s="5">
        <f t="shared" si="45"/>
        <v>58936</v>
      </c>
      <c r="E1011" s="6">
        <v>42551</v>
      </c>
      <c r="F1011" s="6">
        <f t="shared" si="46"/>
        <v>42641</v>
      </c>
      <c r="G1011" s="6" t="str">
        <f>IF('BCT Template'!R1010&gt;F1011,"Yes","No")</f>
        <v>No</v>
      </c>
      <c r="H1011" s="5" t="s">
        <v>182</v>
      </c>
      <c r="I1011" s="5" t="s">
        <v>183</v>
      </c>
      <c r="J1011" s="5" t="s">
        <v>184</v>
      </c>
      <c r="K1011" s="5" t="s">
        <v>185</v>
      </c>
      <c r="L1011" s="7" t="s">
        <v>164</v>
      </c>
      <c r="M1011" t="str">
        <f t="shared" si="47"/>
        <v>No</v>
      </c>
    </row>
    <row r="1012" spans="1:13" ht="15" thickBot="1" x14ac:dyDescent="0.4">
      <c r="A1012" s="5" t="s">
        <v>175</v>
      </c>
      <c r="B1012" s="5" t="s">
        <v>176</v>
      </c>
      <c r="C1012" s="5" t="s">
        <v>1208</v>
      </c>
      <c r="D1012" s="5">
        <f t="shared" si="45"/>
        <v>58349</v>
      </c>
      <c r="E1012" s="6">
        <v>42551</v>
      </c>
      <c r="F1012" s="6">
        <f t="shared" si="46"/>
        <v>42641</v>
      </c>
      <c r="G1012" s="6" t="str">
        <f>IF('BCT Template'!R1011&gt;F1012,"Yes","No")</f>
        <v>No</v>
      </c>
      <c r="H1012" s="5" t="s">
        <v>182</v>
      </c>
      <c r="I1012" s="5" t="s">
        <v>183</v>
      </c>
      <c r="J1012" s="5" t="s">
        <v>184</v>
      </c>
      <c r="K1012" s="5" t="s">
        <v>185</v>
      </c>
      <c r="L1012" s="7" t="s">
        <v>164</v>
      </c>
      <c r="M1012" t="str">
        <f t="shared" si="47"/>
        <v>No</v>
      </c>
    </row>
    <row r="1013" spans="1:13" ht="15" thickBot="1" x14ac:dyDescent="0.4">
      <c r="A1013" s="5" t="s">
        <v>175</v>
      </c>
      <c r="B1013" s="5" t="s">
        <v>176</v>
      </c>
      <c r="C1013" s="5" t="s">
        <v>1209</v>
      </c>
      <c r="D1013" s="5">
        <f t="shared" si="45"/>
        <v>77754</v>
      </c>
      <c r="E1013" s="6">
        <v>43723</v>
      </c>
      <c r="F1013" s="6">
        <f t="shared" si="46"/>
        <v>43813</v>
      </c>
      <c r="G1013" s="6" t="str">
        <f>IF('BCT Template'!R1012&gt;F1013,"Yes","No")</f>
        <v>No</v>
      </c>
      <c r="H1013" s="5" t="s">
        <v>189</v>
      </c>
      <c r="I1013" s="5" t="s">
        <v>190</v>
      </c>
      <c r="J1013" s="5" t="s">
        <v>184</v>
      </c>
      <c r="K1013" s="5" t="s">
        <v>185</v>
      </c>
      <c r="L1013" s="7" t="s">
        <v>164</v>
      </c>
      <c r="M1013" t="str">
        <f t="shared" si="47"/>
        <v>No</v>
      </c>
    </row>
    <row r="1014" spans="1:13" ht="15" thickBot="1" x14ac:dyDescent="0.4">
      <c r="A1014" s="5" t="s">
        <v>175</v>
      </c>
      <c r="B1014" s="5" t="s">
        <v>176</v>
      </c>
      <c r="C1014" s="5" t="s">
        <v>1210</v>
      </c>
      <c r="D1014" s="5">
        <f t="shared" si="45"/>
        <v>77953</v>
      </c>
      <c r="E1014" s="6">
        <v>43921</v>
      </c>
      <c r="F1014" s="6">
        <f t="shared" si="46"/>
        <v>44011</v>
      </c>
      <c r="G1014" s="6" t="str">
        <f>IF('BCT Template'!R1013&gt;F1014,"Yes","No")</f>
        <v>No</v>
      </c>
      <c r="H1014" s="5" t="s">
        <v>189</v>
      </c>
      <c r="I1014" s="5" t="s">
        <v>190</v>
      </c>
      <c r="J1014" s="5" t="s">
        <v>184</v>
      </c>
      <c r="K1014" s="5" t="s">
        <v>185</v>
      </c>
      <c r="L1014" s="7" t="s">
        <v>164</v>
      </c>
      <c r="M1014" t="str">
        <f t="shared" si="47"/>
        <v>No</v>
      </c>
    </row>
    <row r="1015" spans="1:13" ht="15" thickBot="1" x14ac:dyDescent="0.4">
      <c r="A1015" s="5" t="s">
        <v>175</v>
      </c>
      <c r="B1015" s="5" t="s">
        <v>176</v>
      </c>
      <c r="C1015" s="5" t="s">
        <v>1211</v>
      </c>
      <c r="D1015" s="5">
        <f t="shared" si="45"/>
        <v>78607</v>
      </c>
      <c r="E1015" s="6">
        <v>43985</v>
      </c>
      <c r="F1015" s="6">
        <f t="shared" si="46"/>
        <v>44075</v>
      </c>
      <c r="G1015" s="6" t="str">
        <f>IF('BCT Template'!R1014&gt;F1015,"Yes","No")</f>
        <v>No</v>
      </c>
      <c r="H1015" s="5" t="s">
        <v>210</v>
      </c>
      <c r="I1015" s="5" t="s">
        <v>211</v>
      </c>
      <c r="J1015" s="5" t="s">
        <v>184</v>
      </c>
      <c r="K1015" s="5" t="s">
        <v>185</v>
      </c>
      <c r="L1015" s="7" t="s">
        <v>164</v>
      </c>
      <c r="M1015" t="str">
        <f t="shared" si="47"/>
        <v>No</v>
      </c>
    </row>
    <row r="1016" spans="1:13" ht="15" thickBot="1" x14ac:dyDescent="0.4">
      <c r="A1016" s="5" t="s">
        <v>175</v>
      </c>
      <c r="B1016" s="5" t="s">
        <v>176</v>
      </c>
      <c r="C1016" s="5" t="s">
        <v>1212</v>
      </c>
      <c r="D1016" s="5">
        <f t="shared" si="45"/>
        <v>80035</v>
      </c>
      <c r="E1016" s="6">
        <v>44012</v>
      </c>
      <c r="F1016" s="6">
        <f t="shared" si="46"/>
        <v>44102</v>
      </c>
      <c r="G1016" s="6" t="str">
        <f>IF('BCT Template'!R1015&gt;F1016,"Yes","No")</f>
        <v>No</v>
      </c>
      <c r="H1016" s="5" t="s">
        <v>182</v>
      </c>
      <c r="I1016" s="5" t="s">
        <v>183</v>
      </c>
      <c r="J1016" s="5" t="s">
        <v>184</v>
      </c>
      <c r="K1016" s="5" t="s">
        <v>185</v>
      </c>
      <c r="L1016" s="7" t="s">
        <v>164</v>
      </c>
      <c r="M1016" t="str">
        <f t="shared" si="47"/>
        <v>No</v>
      </c>
    </row>
    <row r="1017" spans="1:13" ht="15" thickBot="1" x14ac:dyDescent="0.4">
      <c r="A1017" s="5" t="s">
        <v>175</v>
      </c>
      <c r="B1017" s="5" t="s">
        <v>176</v>
      </c>
      <c r="C1017" s="5" t="s">
        <v>1213</v>
      </c>
      <c r="D1017" s="5">
        <f t="shared" si="45"/>
        <v>81608</v>
      </c>
      <c r="E1017" s="6">
        <v>43343</v>
      </c>
      <c r="F1017" s="6">
        <f t="shared" si="46"/>
        <v>43433</v>
      </c>
      <c r="G1017" s="6" t="str">
        <f>IF('BCT Template'!R1016&gt;F1017,"Yes","No")</f>
        <v>No</v>
      </c>
      <c r="H1017" s="5" t="s">
        <v>182</v>
      </c>
      <c r="I1017" s="5" t="s">
        <v>183</v>
      </c>
      <c r="J1017" s="5" t="s">
        <v>184</v>
      </c>
      <c r="K1017" s="5" t="s">
        <v>185</v>
      </c>
      <c r="L1017" s="7" t="s">
        <v>164</v>
      </c>
      <c r="M1017" t="str">
        <f t="shared" si="47"/>
        <v>No</v>
      </c>
    </row>
    <row r="1018" spans="1:13" ht="15" thickBot="1" x14ac:dyDescent="0.4">
      <c r="A1018" s="5" t="s">
        <v>175</v>
      </c>
      <c r="B1018" s="5" t="s">
        <v>176</v>
      </c>
      <c r="C1018" s="5" t="s">
        <v>1214</v>
      </c>
      <c r="D1018" s="5">
        <f t="shared" si="45"/>
        <v>58196</v>
      </c>
      <c r="E1018" s="6">
        <v>42369</v>
      </c>
      <c r="F1018" s="6">
        <f t="shared" si="46"/>
        <v>42459</v>
      </c>
      <c r="G1018" s="6" t="str">
        <f>IF('BCT Template'!R1017&gt;F1018,"Yes","No")</f>
        <v>No</v>
      </c>
      <c r="H1018" s="5" t="s">
        <v>182</v>
      </c>
      <c r="I1018" s="5" t="s">
        <v>183</v>
      </c>
      <c r="J1018" s="5" t="s">
        <v>184</v>
      </c>
      <c r="K1018" s="5" t="s">
        <v>185</v>
      </c>
      <c r="L1018" s="7" t="s">
        <v>164</v>
      </c>
      <c r="M1018" t="str">
        <f t="shared" si="47"/>
        <v>No</v>
      </c>
    </row>
    <row r="1019" spans="1:13" ht="15" thickBot="1" x14ac:dyDescent="0.4">
      <c r="A1019" s="5" t="s">
        <v>175</v>
      </c>
      <c r="B1019" s="5" t="s">
        <v>176</v>
      </c>
      <c r="C1019" s="5" t="s">
        <v>1215</v>
      </c>
      <c r="D1019" s="5">
        <f t="shared" si="45"/>
        <v>80366</v>
      </c>
      <c r="E1019" s="6">
        <v>41578</v>
      </c>
      <c r="F1019" s="6">
        <f t="shared" si="46"/>
        <v>41668</v>
      </c>
      <c r="G1019" s="6" t="str">
        <f>IF('BCT Template'!R1018&gt;F1019,"Yes","No")</f>
        <v>No</v>
      </c>
      <c r="H1019" s="5" t="s">
        <v>182</v>
      </c>
      <c r="I1019" s="5" t="s">
        <v>183</v>
      </c>
      <c r="J1019" s="5" t="s">
        <v>200</v>
      </c>
      <c r="K1019" s="5" t="s">
        <v>201</v>
      </c>
      <c r="L1019" s="7" t="s">
        <v>164</v>
      </c>
      <c r="M1019" t="str">
        <f t="shared" si="47"/>
        <v>Yes</v>
      </c>
    </row>
    <row r="1020" spans="1:13" ht="15" thickBot="1" x14ac:dyDescent="0.4">
      <c r="A1020" s="5" t="s">
        <v>175</v>
      </c>
      <c r="B1020" s="5" t="s">
        <v>176</v>
      </c>
      <c r="C1020" s="5" t="s">
        <v>1216</v>
      </c>
      <c r="D1020" s="5">
        <f t="shared" si="45"/>
        <v>59675</v>
      </c>
      <c r="E1020" s="6">
        <v>44286</v>
      </c>
      <c r="F1020" s="6">
        <f t="shared" si="46"/>
        <v>44376</v>
      </c>
      <c r="G1020" s="6" t="str">
        <f>IF('BCT Template'!R1019&gt;F1020,"Yes","No")</f>
        <v>No</v>
      </c>
      <c r="H1020" s="5" t="s">
        <v>182</v>
      </c>
      <c r="I1020" s="5" t="s">
        <v>183</v>
      </c>
      <c r="J1020" s="5" t="s">
        <v>184</v>
      </c>
      <c r="K1020" s="5" t="s">
        <v>185</v>
      </c>
      <c r="L1020" s="7" t="s">
        <v>164</v>
      </c>
      <c r="M1020" t="str">
        <f t="shared" si="47"/>
        <v>No</v>
      </c>
    </row>
    <row r="1021" spans="1:13" ht="15" thickBot="1" x14ac:dyDescent="0.4">
      <c r="A1021" s="5" t="s">
        <v>175</v>
      </c>
      <c r="B1021" s="5" t="s">
        <v>176</v>
      </c>
      <c r="C1021" s="5" t="s">
        <v>1217</v>
      </c>
      <c r="D1021" s="5">
        <f t="shared" si="45"/>
        <v>29825</v>
      </c>
      <c r="E1021" s="6">
        <v>44316</v>
      </c>
      <c r="F1021" s="6">
        <f t="shared" si="46"/>
        <v>44406</v>
      </c>
      <c r="G1021" s="6" t="str">
        <f>IF('BCT Template'!R1020&gt;F1021,"Yes","No")</f>
        <v>No</v>
      </c>
      <c r="H1021" s="5" t="s">
        <v>178</v>
      </c>
      <c r="I1021" s="5" t="s">
        <v>179</v>
      </c>
      <c r="J1021" s="5" t="s">
        <v>35</v>
      </c>
      <c r="K1021" s="5" t="s">
        <v>180</v>
      </c>
      <c r="L1021" s="7" t="s">
        <v>164</v>
      </c>
      <c r="M1021" t="str">
        <f t="shared" si="47"/>
        <v>Yes</v>
      </c>
    </row>
    <row r="1022" spans="1:13" ht="15" thickBot="1" x14ac:dyDescent="0.4">
      <c r="A1022" s="5" t="s">
        <v>175</v>
      </c>
      <c r="B1022" s="5" t="s">
        <v>176</v>
      </c>
      <c r="C1022" s="5" t="s">
        <v>1218</v>
      </c>
      <c r="D1022" s="5">
        <f t="shared" si="45"/>
        <v>58905</v>
      </c>
      <c r="E1022" s="6">
        <v>44316</v>
      </c>
      <c r="F1022" s="6">
        <f t="shared" si="46"/>
        <v>44406</v>
      </c>
      <c r="G1022" s="6" t="str">
        <f>IF('BCT Template'!R1021&gt;F1022,"Yes","No")</f>
        <v>No</v>
      </c>
      <c r="H1022" s="5" t="s">
        <v>182</v>
      </c>
      <c r="I1022" s="5" t="s">
        <v>183</v>
      </c>
      <c r="J1022" s="5" t="s">
        <v>184</v>
      </c>
      <c r="K1022" s="5" t="s">
        <v>185</v>
      </c>
      <c r="L1022" s="7" t="s">
        <v>164</v>
      </c>
      <c r="M1022" t="str">
        <f t="shared" si="47"/>
        <v>No</v>
      </c>
    </row>
    <row r="1023" spans="1:13" ht="15" thickBot="1" x14ac:dyDescent="0.4">
      <c r="A1023" s="5" t="s">
        <v>175</v>
      </c>
      <c r="B1023" s="5" t="s">
        <v>176</v>
      </c>
      <c r="C1023" s="5" t="s">
        <v>1219</v>
      </c>
      <c r="D1023" s="5">
        <f t="shared" si="45"/>
        <v>57505</v>
      </c>
      <c r="E1023" s="6">
        <v>44012</v>
      </c>
      <c r="F1023" s="6">
        <f t="shared" si="46"/>
        <v>44102</v>
      </c>
      <c r="G1023" s="6" t="str">
        <f>IF('BCT Template'!R1022&gt;F1023,"Yes","No")</f>
        <v>No</v>
      </c>
      <c r="H1023" s="5" t="s">
        <v>189</v>
      </c>
      <c r="I1023" s="5" t="s">
        <v>190</v>
      </c>
      <c r="J1023" s="5" t="s">
        <v>184</v>
      </c>
      <c r="K1023" s="5" t="s">
        <v>185</v>
      </c>
      <c r="L1023" s="7" t="s">
        <v>164</v>
      </c>
      <c r="M1023" t="str">
        <f t="shared" si="47"/>
        <v>No</v>
      </c>
    </row>
    <row r="1024" spans="1:13" ht="15" thickBot="1" x14ac:dyDescent="0.4">
      <c r="A1024" s="5" t="s">
        <v>175</v>
      </c>
      <c r="B1024" s="5" t="s">
        <v>176</v>
      </c>
      <c r="C1024" s="5" t="s">
        <v>1220</v>
      </c>
      <c r="D1024" s="5">
        <f t="shared" si="45"/>
        <v>23007</v>
      </c>
      <c r="E1024" s="6">
        <v>43830</v>
      </c>
      <c r="F1024" s="6">
        <f t="shared" si="46"/>
        <v>43920</v>
      </c>
      <c r="G1024" s="6" t="str">
        <f>IF('BCT Template'!R1023&gt;F1024,"Yes","No")</f>
        <v>No</v>
      </c>
      <c r="H1024" s="5" t="s">
        <v>178</v>
      </c>
      <c r="I1024" s="5" t="s">
        <v>179</v>
      </c>
      <c r="J1024" s="5" t="s">
        <v>35</v>
      </c>
      <c r="K1024" s="5" t="s">
        <v>180</v>
      </c>
      <c r="L1024" s="7" t="s">
        <v>164</v>
      </c>
      <c r="M1024" t="str">
        <f t="shared" si="47"/>
        <v>Yes</v>
      </c>
    </row>
    <row r="1025" spans="1:13" ht="15" thickBot="1" x14ac:dyDescent="0.4">
      <c r="A1025" s="5" t="s">
        <v>175</v>
      </c>
      <c r="B1025" s="5" t="s">
        <v>176</v>
      </c>
      <c r="C1025" s="5" t="s">
        <v>1221</v>
      </c>
      <c r="D1025" s="5">
        <f t="shared" si="45"/>
        <v>30058</v>
      </c>
      <c r="E1025" s="6">
        <v>44074</v>
      </c>
      <c r="F1025" s="6">
        <f t="shared" si="46"/>
        <v>44164</v>
      </c>
      <c r="G1025" s="6" t="str">
        <f>IF('BCT Template'!R1024&gt;F1025,"Yes","No")</f>
        <v>No</v>
      </c>
      <c r="H1025" s="5" t="s">
        <v>178</v>
      </c>
      <c r="I1025" s="5" t="s">
        <v>179</v>
      </c>
      <c r="J1025" s="5" t="s">
        <v>35</v>
      </c>
      <c r="K1025" s="5" t="s">
        <v>180</v>
      </c>
      <c r="L1025" s="7" t="s">
        <v>164</v>
      </c>
      <c r="M1025" t="str">
        <f t="shared" si="47"/>
        <v>Yes</v>
      </c>
    </row>
    <row r="1026" spans="1:13" ht="15" thickBot="1" x14ac:dyDescent="0.4">
      <c r="A1026" s="5" t="s">
        <v>175</v>
      </c>
      <c r="B1026" s="5" t="s">
        <v>176</v>
      </c>
      <c r="C1026" s="5" t="s">
        <v>1222</v>
      </c>
      <c r="D1026" s="5">
        <f t="shared" si="45"/>
        <v>79384</v>
      </c>
      <c r="E1026" s="6">
        <v>43951</v>
      </c>
      <c r="F1026" s="6">
        <f t="shared" si="46"/>
        <v>44041</v>
      </c>
      <c r="G1026" s="6" t="str">
        <f>IF('BCT Template'!R1025&gt;F1026,"Yes","No")</f>
        <v>No</v>
      </c>
      <c r="H1026" s="5" t="s">
        <v>189</v>
      </c>
      <c r="I1026" s="5" t="s">
        <v>190</v>
      </c>
      <c r="J1026" s="5" t="s">
        <v>184</v>
      </c>
      <c r="K1026" s="5" t="s">
        <v>185</v>
      </c>
      <c r="L1026" s="7" t="s">
        <v>164</v>
      </c>
      <c r="M1026" t="str">
        <f t="shared" si="47"/>
        <v>No</v>
      </c>
    </row>
    <row r="1027" spans="1:13" ht="15" thickBot="1" x14ac:dyDescent="0.4">
      <c r="A1027" s="5" t="s">
        <v>175</v>
      </c>
      <c r="B1027" s="5" t="s">
        <v>176</v>
      </c>
      <c r="C1027" s="5" t="s">
        <v>1223</v>
      </c>
      <c r="D1027" s="5">
        <f t="shared" ref="D1027:D1090" si="48">C1027*1</f>
        <v>79237</v>
      </c>
      <c r="E1027" s="6">
        <v>42324</v>
      </c>
      <c r="F1027" s="6">
        <f t="shared" ref="F1027:F1090" si="49">E1027+90</f>
        <v>42414</v>
      </c>
      <c r="G1027" s="6" t="str">
        <f>IF('BCT Template'!R1026&gt;F1027,"Yes","No")</f>
        <v>No</v>
      </c>
      <c r="H1027" s="5" t="s">
        <v>189</v>
      </c>
      <c r="I1027" s="5" t="s">
        <v>190</v>
      </c>
      <c r="J1027" s="5" t="s">
        <v>200</v>
      </c>
      <c r="K1027" s="5" t="s">
        <v>201</v>
      </c>
      <c r="L1027" s="7" t="s">
        <v>164</v>
      </c>
      <c r="M1027" t="str">
        <f t="shared" ref="M1027:M1090" si="50">IF(J1027=" ","Yes",IF(J1027="3","Yes","No"))</f>
        <v>Yes</v>
      </c>
    </row>
    <row r="1028" spans="1:13" ht="15" thickBot="1" x14ac:dyDescent="0.4">
      <c r="A1028" s="5" t="s">
        <v>175</v>
      </c>
      <c r="B1028" s="5" t="s">
        <v>176</v>
      </c>
      <c r="C1028" s="5" t="s">
        <v>1224</v>
      </c>
      <c r="D1028" s="5">
        <f t="shared" si="48"/>
        <v>21409</v>
      </c>
      <c r="E1028" s="6">
        <v>43646</v>
      </c>
      <c r="F1028" s="6">
        <f t="shared" si="49"/>
        <v>43736</v>
      </c>
      <c r="G1028" s="6" t="str">
        <f>IF('BCT Template'!R1027&gt;F1028,"Yes","No")</f>
        <v>No</v>
      </c>
      <c r="H1028" s="5" t="s">
        <v>178</v>
      </c>
      <c r="I1028" s="5" t="s">
        <v>179</v>
      </c>
      <c r="J1028" s="5" t="s">
        <v>35</v>
      </c>
      <c r="K1028" s="5" t="s">
        <v>180</v>
      </c>
      <c r="L1028" s="7" t="s">
        <v>164</v>
      </c>
      <c r="M1028" t="str">
        <f t="shared" si="50"/>
        <v>Yes</v>
      </c>
    </row>
    <row r="1029" spans="1:13" ht="15" thickBot="1" x14ac:dyDescent="0.4">
      <c r="A1029" s="5" t="s">
        <v>175</v>
      </c>
      <c r="B1029" s="5" t="s">
        <v>176</v>
      </c>
      <c r="C1029" s="5" t="s">
        <v>1225</v>
      </c>
      <c r="D1029" s="5">
        <f t="shared" si="48"/>
        <v>80063</v>
      </c>
      <c r="E1029" s="6">
        <v>43100</v>
      </c>
      <c r="F1029" s="6">
        <f t="shared" si="49"/>
        <v>43190</v>
      </c>
      <c r="G1029" s="6" t="str">
        <f>IF('BCT Template'!R1028&gt;F1029,"Yes","No")</f>
        <v>No</v>
      </c>
      <c r="H1029" s="5" t="s">
        <v>182</v>
      </c>
      <c r="I1029" s="5" t="s">
        <v>183</v>
      </c>
      <c r="J1029" s="5" t="s">
        <v>184</v>
      </c>
      <c r="K1029" s="5" t="s">
        <v>185</v>
      </c>
      <c r="L1029" s="7" t="s">
        <v>164</v>
      </c>
      <c r="M1029" t="str">
        <f t="shared" si="50"/>
        <v>No</v>
      </c>
    </row>
    <row r="1030" spans="1:13" ht="15" thickBot="1" x14ac:dyDescent="0.4">
      <c r="A1030" s="5" t="s">
        <v>175</v>
      </c>
      <c r="B1030" s="5" t="s">
        <v>176</v>
      </c>
      <c r="C1030" s="5" t="s">
        <v>1226</v>
      </c>
      <c r="D1030" s="5">
        <f t="shared" si="48"/>
        <v>57516</v>
      </c>
      <c r="E1030" s="6">
        <v>41790</v>
      </c>
      <c r="F1030" s="6">
        <f t="shared" si="49"/>
        <v>41880</v>
      </c>
      <c r="G1030" s="6" t="str">
        <f>IF('BCT Template'!R1029&gt;F1030,"Yes","No")</f>
        <v>No</v>
      </c>
      <c r="H1030" s="5" t="s">
        <v>189</v>
      </c>
      <c r="I1030" s="5" t="s">
        <v>190</v>
      </c>
      <c r="J1030" s="5" t="s">
        <v>200</v>
      </c>
      <c r="K1030" s="5" t="s">
        <v>201</v>
      </c>
      <c r="L1030" s="7" t="s">
        <v>164</v>
      </c>
      <c r="M1030" t="str">
        <f t="shared" si="50"/>
        <v>Yes</v>
      </c>
    </row>
    <row r="1031" spans="1:13" ht="15" thickBot="1" x14ac:dyDescent="0.4">
      <c r="A1031" s="5" t="s">
        <v>175</v>
      </c>
      <c r="B1031" s="5" t="s">
        <v>176</v>
      </c>
      <c r="C1031" s="5" t="s">
        <v>1227</v>
      </c>
      <c r="D1031" s="5">
        <f t="shared" si="48"/>
        <v>20852</v>
      </c>
      <c r="E1031" s="6">
        <v>44012</v>
      </c>
      <c r="F1031" s="6">
        <f t="shared" si="49"/>
        <v>44102</v>
      </c>
      <c r="G1031" s="6" t="str">
        <f>IF('BCT Template'!R1030&gt;F1031,"Yes","No")</f>
        <v>No</v>
      </c>
      <c r="H1031" s="5" t="s">
        <v>197</v>
      </c>
      <c r="I1031" s="5" t="s">
        <v>198</v>
      </c>
      <c r="J1031" s="5" t="s">
        <v>184</v>
      </c>
      <c r="K1031" s="5" t="s">
        <v>185</v>
      </c>
      <c r="L1031" s="7" t="s">
        <v>164</v>
      </c>
      <c r="M1031" t="str">
        <f t="shared" si="50"/>
        <v>No</v>
      </c>
    </row>
    <row r="1032" spans="1:13" ht="15" thickBot="1" x14ac:dyDescent="0.4">
      <c r="A1032" s="5" t="s">
        <v>175</v>
      </c>
      <c r="B1032" s="5" t="s">
        <v>176</v>
      </c>
      <c r="C1032" s="5" t="s">
        <v>1228</v>
      </c>
      <c r="D1032" s="5">
        <f t="shared" si="48"/>
        <v>79423</v>
      </c>
      <c r="E1032" s="6">
        <v>43439</v>
      </c>
      <c r="F1032" s="6">
        <f t="shared" si="49"/>
        <v>43529</v>
      </c>
      <c r="G1032" s="6" t="str">
        <f>IF('BCT Template'!R1031&gt;F1032,"Yes","No")</f>
        <v>No</v>
      </c>
      <c r="H1032" s="5" t="s">
        <v>189</v>
      </c>
      <c r="I1032" s="5" t="s">
        <v>190</v>
      </c>
      <c r="J1032" s="5" t="s">
        <v>200</v>
      </c>
      <c r="K1032" s="5" t="s">
        <v>201</v>
      </c>
      <c r="L1032" s="7" t="s">
        <v>164</v>
      </c>
      <c r="M1032" t="str">
        <f t="shared" si="50"/>
        <v>Yes</v>
      </c>
    </row>
    <row r="1033" spans="1:13" ht="15" thickBot="1" x14ac:dyDescent="0.4">
      <c r="A1033" s="5" t="s">
        <v>175</v>
      </c>
      <c r="B1033" s="5" t="s">
        <v>176</v>
      </c>
      <c r="C1033" s="5" t="s">
        <v>1229</v>
      </c>
      <c r="D1033" s="5">
        <f t="shared" si="48"/>
        <v>21479</v>
      </c>
      <c r="E1033" s="6">
        <v>44408</v>
      </c>
      <c r="F1033" s="6">
        <f t="shared" si="49"/>
        <v>44498</v>
      </c>
      <c r="G1033" s="6" t="str">
        <f>IF('BCT Template'!R1032&gt;F1033,"Yes","No")</f>
        <v>No</v>
      </c>
      <c r="H1033" s="5" t="s">
        <v>178</v>
      </c>
      <c r="I1033" s="5" t="s">
        <v>179</v>
      </c>
      <c r="J1033" s="5" t="s">
        <v>35</v>
      </c>
      <c r="K1033" s="5" t="s">
        <v>180</v>
      </c>
      <c r="L1033" s="7" t="s">
        <v>164</v>
      </c>
      <c r="M1033" t="str">
        <f t="shared" si="50"/>
        <v>Yes</v>
      </c>
    </row>
    <row r="1034" spans="1:13" ht="15" thickBot="1" x14ac:dyDescent="0.4">
      <c r="A1034" s="5" t="s">
        <v>175</v>
      </c>
      <c r="B1034" s="5" t="s">
        <v>176</v>
      </c>
      <c r="C1034" s="5" t="s">
        <v>1230</v>
      </c>
      <c r="D1034" s="5">
        <f t="shared" si="48"/>
        <v>21374</v>
      </c>
      <c r="E1034" s="6">
        <v>44469</v>
      </c>
      <c r="F1034" s="6">
        <f t="shared" si="49"/>
        <v>44559</v>
      </c>
      <c r="G1034" s="6" t="str">
        <f>IF('BCT Template'!R1033&gt;F1034,"Yes","No")</f>
        <v>No</v>
      </c>
      <c r="H1034" s="5" t="s">
        <v>178</v>
      </c>
      <c r="I1034" s="5" t="s">
        <v>179</v>
      </c>
      <c r="J1034" s="5" t="s">
        <v>35</v>
      </c>
      <c r="K1034" s="5" t="s">
        <v>180</v>
      </c>
      <c r="L1034" s="7" t="s">
        <v>164</v>
      </c>
      <c r="M1034" t="str">
        <f t="shared" si="50"/>
        <v>Yes</v>
      </c>
    </row>
    <row r="1035" spans="1:13" ht="15" thickBot="1" x14ac:dyDescent="0.4">
      <c r="A1035" s="5" t="s">
        <v>175</v>
      </c>
      <c r="B1035" s="5" t="s">
        <v>176</v>
      </c>
      <c r="C1035" s="5" t="s">
        <v>1231</v>
      </c>
      <c r="D1035" s="5">
        <f t="shared" si="48"/>
        <v>83006</v>
      </c>
      <c r="E1035" s="6">
        <v>45181</v>
      </c>
      <c r="F1035" s="6">
        <f t="shared" si="49"/>
        <v>45271</v>
      </c>
      <c r="G1035" s="6" t="str">
        <f>IF('BCT Template'!R1034&gt;F1035,"Yes","No")</f>
        <v>No</v>
      </c>
      <c r="H1035" s="5" t="s">
        <v>210</v>
      </c>
      <c r="I1035" s="5" t="s">
        <v>211</v>
      </c>
      <c r="J1035" s="5" t="s">
        <v>184</v>
      </c>
      <c r="K1035" s="5" t="s">
        <v>185</v>
      </c>
      <c r="L1035" s="7" t="s">
        <v>164</v>
      </c>
      <c r="M1035" t="str">
        <f t="shared" si="50"/>
        <v>No</v>
      </c>
    </row>
    <row r="1036" spans="1:13" ht="15" thickBot="1" x14ac:dyDescent="0.4">
      <c r="A1036" s="5" t="s">
        <v>175</v>
      </c>
      <c r="B1036" s="5" t="s">
        <v>176</v>
      </c>
      <c r="C1036" s="5" t="s">
        <v>1232</v>
      </c>
      <c r="D1036" s="5">
        <f t="shared" si="48"/>
        <v>79195</v>
      </c>
      <c r="E1036" s="6">
        <v>43409</v>
      </c>
      <c r="F1036" s="6">
        <f t="shared" si="49"/>
        <v>43499</v>
      </c>
      <c r="G1036" s="6" t="str">
        <f>IF('BCT Template'!R1035&gt;F1036,"Yes","No")</f>
        <v>No</v>
      </c>
      <c r="H1036" s="5" t="s">
        <v>189</v>
      </c>
      <c r="I1036" s="5" t="s">
        <v>190</v>
      </c>
      <c r="J1036" s="5" t="s">
        <v>200</v>
      </c>
      <c r="K1036" s="5" t="s">
        <v>201</v>
      </c>
      <c r="L1036" s="7" t="s">
        <v>164</v>
      </c>
      <c r="M1036" t="str">
        <f t="shared" si="50"/>
        <v>Yes</v>
      </c>
    </row>
    <row r="1037" spans="1:13" ht="15" thickBot="1" x14ac:dyDescent="0.4">
      <c r="A1037" s="5" t="s">
        <v>175</v>
      </c>
      <c r="B1037" s="5" t="s">
        <v>176</v>
      </c>
      <c r="C1037" s="5" t="s">
        <v>1233</v>
      </c>
      <c r="D1037" s="5">
        <f t="shared" si="48"/>
        <v>58956</v>
      </c>
      <c r="E1037" s="6">
        <v>43100</v>
      </c>
      <c r="F1037" s="6">
        <f t="shared" si="49"/>
        <v>43190</v>
      </c>
      <c r="G1037" s="6" t="str">
        <f>IF('BCT Template'!R1036&gt;F1037,"Yes","No")</f>
        <v>No</v>
      </c>
      <c r="H1037" s="5" t="s">
        <v>182</v>
      </c>
      <c r="I1037" s="5" t="s">
        <v>183</v>
      </c>
      <c r="J1037" s="5" t="s">
        <v>184</v>
      </c>
      <c r="K1037" s="5" t="s">
        <v>185</v>
      </c>
      <c r="L1037" s="7" t="s">
        <v>164</v>
      </c>
      <c r="M1037" t="str">
        <f t="shared" si="50"/>
        <v>No</v>
      </c>
    </row>
    <row r="1038" spans="1:13" ht="15" thickBot="1" x14ac:dyDescent="0.4">
      <c r="A1038" s="5" t="s">
        <v>175</v>
      </c>
      <c r="B1038" s="5" t="s">
        <v>176</v>
      </c>
      <c r="C1038" s="5" t="s">
        <v>1234</v>
      </c>
      <c r="D1038" s="5">
        <f t="shared" si="48"/>
        <v>77525</v>
      </c>
      <c r="E1038" s="6">
        <v>42369</v>
      </c>
      <c r="F1038" s="6">
        <f t="shared" si="49"/>
        <v>42459</v>
      </c>
      <c r="G1038" s="6" t="str">
        <f>IF('BCT Template'!R1037&gt;F1038,"Yes","No")</f>
        <v>No</v>
      </c>
      <c r="H1038" s="5" t="s">
        <v>189</v>
      </c>
      <c r="I1038" s="5" t="s">
        <v>190</v>
      </c>
      <c r="J1038" s="5" t="s">
        <v>184</v>
      </c>
      <c r="K1038" s="5" t="s">
        <v>185</v>
      </c>
      <c r="L1038" s="7" t="s">
        <v>164</v>
      </c>
      <c r="M1038" t="str">
        <f t="shared" si="50"/>
        <v>No</v>
      </c>
    </row>
    <row r="1039" spans="1:13" ht="15" thickBot="1" x14ac:dyDescent="0.4">
      <c r="A1039" s="5" t="s">
        <v>175</v>
      </c>
      <c r="B1039" s="5" t="s">
        <v>176</v>
      </c>
      <c r="C1039" s="5" t="s">
        <v>1235</v>
      </c>
      <c r="D1039" s="5">
        <f t="shared" si="48"/>
        <v>82072</v>
      </c>
      <c r="E1039" s="6">
        <v>43730</v>
      </c>
      <c r="F1039" s="6">
        <f t="shared" si="49"/>
        <v>43820</v>
      </c>
      <c r="G1039" s="6" t="str">
        <f>IF('BCT Template'!R1038&gt;F1039,"Yes","No")</f>
        <v>No</v>
      </c>
      <c r="H1039" s="5" t="s">
        <v>210</v>
      </c>
      <c r="I1039" s="5" t="s">
        <v>211</v>
      </c>
      <c r="J1039" s="5" t="s">
        <v>184</v>
      </c>
      <c r="K1039" s="5" t="s">
        <v>185</v>
      </c>
      <c r="L1039" s="7" t="s">
        <v>164</v>
      </c>
      <c r="M1039" t="str">
        <f t="shared" si="50"/>
        <v>No</v>
      </c>
    </row>
    <row r="1040" spans="1:13" ht="15" thickBot="1" x14ac:dyDescent="0.4">
      <c r="A1040" s="5" t="s">
        <v>175</v>
      </c>
      <c r="B1040" s="5" t="s">
        <v>176</v>
      </c>
      <c r="C1040" s="5" t="s">
        <v>1236</v>
      </c>
      <c r="D1040" s="5">
        <f t="shared" si="48"/>
        <v>29152</v>
      </c>
      <c r="E1040" s="6">
        <v>43496</v>
      </c>
      <c r="F1040" s="6">
        <f t="shared" si="49"/>
        <v>43586</v>
      </c>
      <c r="G1040" s="6" t="str">
        <f>IF('BCT Template'!R1039&gt;F1040,"Yes","No")</f>
        <v>No</v>
      </c>
      <c r="H1040" s="5" t="s">
        <v>178</v>
      </c>
      <c r="I1040" s="5" t="s">
        <v>179</v>
      </c>
      <c r="J1040" s="5" t="s">
        <v>35</v>
      </c>
      <c r="K1040" s="5" t="s">
        <v>180</v>
      </c>
      <c r="L1040" s="7" t="s">
        <v>164</v>
      </c>
      <c r="M1040" t="str">
        <f t="shared" si="50"/>
        <v>Yes</v>
      </c>
    </row>
    <row r="1041" spans="1:13" ht="15" thickBot="1" x14ac:dyDescent="0.4">
      <c r="A1041" s="5" t="s">
        <v>175</v>
      </c>
      <c r="B1041" s="5" t="s">
        <v>176</v>
      </c>
      <c r="C1041" s="5" t="s">
        <v>1237</v>
      </c>
      <c r="D1041" s="5">
        <f t="shared" si="48"/>
        <v>21795</v>
      </c>
      <c r="E1041" s="6">
        <v>43830</v>
      </c>
      <c r="F1041" s="6">
        <f t="shared" si="49"/>
        <v>43920</v>
      </c>
      <c r="G1041" s="6" t="str">
        <f>IF('BCT Template'!R1040&gt;F1041,"Yes","No")</f>
        <v>No</v>
      </c>
      <c r="H1041" s="5" t="s">
        <v>178</v>
      </c>
      <c r="I1041" s="5" t="s">
        <v>179</v>
      </c>
      <c r="J1041" s="5" t="s">
        <v>35</v>
      </c>
      <c r="K1041" s="5" t="s">
        <v>180</v>
      </c>
      <c r="L1041" s="7" t="s">
        <v>164</v>
      </c>
      <c r="M1041" t="str">
        <f t="shared" si="50"/>
        <v>Yes</v>
      </c>
    </row>
    <row r="1042" spans="1:13" ht="15" thickBot="1" x14ac:dyDescent="0.4">
      <c r="A1042" s="5" t="s">
        <v>175</v>
      </c>
      <c r="B1042" s="5" t="s">
        <v>176</v>
      </c>
      <c r="C1042" s="5" t="s">
        <v>1238</v>
      </c>
      <c r="D1042" s="5">
        <f t="shared" si="48"/>
        <v>30288</v>
      </c>
      <c r="E1042" s="6">
        <v>44074</v>
      </c>
      <c r="F1042" s="6">
        <f t="shared" si="49"/>
        <v>44164</v>
      </c>
      <c r="G1042" s="6" t="str">
        <f>IF('BCT Template'!R1041&gt;F1042,"Yes","No")</f>
        <v>No</v>
      </c>
      <c r="H1042" s="5" t="s">
        <v>178</v>
      </c>
      <c r="I1042" s="5" t="s">
        <v>179</v>
      </c>
      <c r="J1042" s="5" t="s">
        <v>35</v>
      </c>
      <c r="K1042" s="5" t="s">
        <v>180</v>
      </c>
      <c r="L1042" s="7" t="s">
        <v>164</v>
      </c>
      <c r="M1042" t="str">
        <f t="shared" si="50"/>
        <v>Yes</v>
      </c>
    </row>
    <row r="1043" spans="1:13" ht="15" thickBot="1" x14ac:dyDescent="0.4">
      <c r="A1043" s="5" t="s">
        <v>175</v>
      </c>
      <c r="B1043" s="5" t="s">
        <v>176</v>
      </c>
      <c r="C1043" s="5" t="s">
        <v>1239</v>
      </c>
      <c r="D1043" s="5">
        <f t="shared" si="48"/>
        <v>29683</v>
      </c>
      <c r="E1043" s="6">
        <v>43982</v>
      </c>
      <c r="F1043" s="6">
        <f t="shared" si="49"/>
        <v>44072</v>
      </c>
      <c r="G1043" s="6" t="str">
        <f>IF('BCT Template'!R1042&gt;F1043,"Yes","No")</f>
        <v>No</v>
      </c>
      <c r="H1043" s="5" t="s">
        <v>178</v>
      </c>
      <c r="I1043" s="5" t="s">
        <v>179</v>
      </c>
      <c r="J1043" s="5" t="s">
        <v>35</v>
      </c>
      <c r="K1043" s="5" t="s">
        <v>180</v>
      </c>
      <c r="L1043" s="7" t="s">
        <v>164</v>
      </c>
      <c r="M1043" t="str">
        <f t="shared" si="50"/>
        <v>Yes</v>
      </c>
    </row>
    <row r="1044" spans="1:13" ht="15" thickBot="1" x14ac:dyDescent="0.4">
      <c r="A1044" s="5" t="s">
        <v>175</v>
      </c>
      <c r="B1044" s="5" t="s">
        <v>176</v>
      </c>
      <c r="C1044" s="5" t="s">
        <v>1240</v>
      </c>
      <c r="D1044" s="5">
        <f t="shared" si="48"/>
        <v>80309</v>
      </c>
      <c r="E1044" s="6">
        <v>44241</v>
      </c>
      <c r="F1044" s="6">
        <f t="shared" si="49"/>
        <v>44331</v>
      </c>
      <c r="G1044" s="6" t="str">
        <f>IF('BCT Template'!R1043&gt;F1044,"Yes","No")</f>
        <v>No</v>
      </c>
      <c r="H1044" s="5" t="s">
        <v>182</v>
      </c>
      <c r="I1044" s="5" t="s">
        <v>183</v>
      </c>
      <c r="J1044" s="5" t="s">
        <v>184</v>
      </c>
      <c r="K1044" s="5" t="s">
        <v>185</v>
      </c>
      <c r="L1044" s="7" t="s">
        <v>164</v>
      </c>
      <c r="M1044" t="str">
        <f t="shared" si="50"/>
        <v>No</v>
      </c>
    </row>
    <row r="1045" spans="1:13" ht="15" thickBot="1" x14ac:dyDescent="0.4">
      <c r="A1045" s="5" t="s">
        <v>175</v>
      </c>
      <c r="B1045" s="5" t="s">
        <v>176</v>
      </c>
      <c r="C1045" s="5" t="s">
        <v>1241</v>
      </c>
      <c r="D1045" s="5">
        <f t="shared" si="48"/>
        <v>21567</v>
      </c>
      <c r="E1045" s="6">
        <v>44270</v>
      </c>
      <c r="F1045" s="6">
        <f t="shared" si="49"/>
        <v>44360</v>
      </c>
      <c r="G1045" s="6" t="str">
        <f>IF('BCT Template'!R1044&gt;F1045,"Yes","No")</f>
        <v>No</v>
      </c>
      <c r="H1045" s="5" t="s">
        <v>178</v>
      </c>
      <c r="I1045" s="5" t="s">
        <v>179</v>
      </c>
      <c r="J1045" s="5" t="s">
        <v>35</v>
      </c>
      <c r="K1045" s="5" t="s">
        <v>180</v>
      </c>
      <c r="L1045" s="7" t="s">
        <v>164</v>
      </c>
      <c r="M1045" t="str">
        <f t="shared" si="50"/>
        <v>Yes</v>
      </c>
    </row>
    <row r="1046" spans="1:13" ht="15" thickBot="1" x14ac:dyDescent="0.4">
      <c r="A1046" s="5" t="s">
        <v>175</v>
      </c>
      <c r="B1046" s="5" t="s">
        <v>176</v>
      </c>
      <c r="C1046" s="5" t="s">
        <v>1242</v>
      </c>
      <c r="D1046" s="5">
        <f t="shared" si="48"/>
        <v>79563</v>
      </c>
      <c r="E1046" s="6">
        <v>43830</v>
      </c>
      <c r="F1046" s="6">
        <f t="shared" si="49"/>
        <v>43920</v>
      </c>
      <c r="G1046" s="6" t="str">
        <f>IF('BCT Template'!R1045&gt;F1046,"Yes","No")</f>
        <v>No</v>
      </c>
      <c r="H1046" s="5" t="s">
        <v>182</v>
      </c>
      <c r="I1046" s="5" t="s">
        <v>183</v>
      </c>
      <c r="J1046" s="5" t="s">
        <v>184</v>
      </c>
      <c r="K1046" s="5" t="s">
        <v>185</v>
      </c>
      <c r="L1046" s="7" t="s">
        <v>164</v>
      </c>
      <c r="M1046" t="str">
        <f t="shared" si="50"/>
        <v>No</v>
      </c>
    </row>
    <row r="1047" spans="1:13" ht="15" thickBot="1" x14ac:dyDescent="0.4">
      <c r="A1047" s="5" t="s">
        <v>175</v>
      </c>
      <c r="B1047" s="5" t="s">
        <v>176</v>
      </c>
      <c r="C1047" s="5" t="s">
        <v>1243</v>
      </c>
      <c r="D1047" s="5">
        <f t="shared" si="48"/>
        <v>81699</v>
      </c>
      <c r="E1047" s="6">
        <v>43343</v>
      </c>
      <c r="F1047" s="6">
        <f t="shared" si="49"/>
        <v>43433</v>
      </c>
      <c r="G1047" s="6" t="str">
        <f>IF('BCT Template'!R1046&gt;F1047,"Yes","No")</f>
        <v>No</v>
      </c>
      <c r="H1047" s="5" t="s">
        <v>182</v>
      </c>
      <c r="I1047" s="5" t="s">
        <v>183</v>
      </c>
      <c r="J1047" s="5" t="s">
        <v>200</v>
      </c>
      <c r="K1047" s="5" t="s">
        <v>201</v>
      </c>
      <c r="L1047" s="7" t="s">
        <v>164</v>
      </c>
      <c r="M1047" t="str">
        <f t="shared" si="50"/>
        <v>Yes</v>
      </c>
    </row>
    <row r="1048" spans="1:13" ht="15" thickBot="1" x14ac:dyDescent="0.4">
      <c r="A1048" s="5" t="s">
        <v>175</v>
      </c>
      <c r="B1048" s="5" t="s">
        <v>176</v>
      </c>
      <c r="C1048" s="5" t="s">
        <v>1244</v>
      </c>
      <c r="D1048" s="5">
        <f t="shared" si="48"/>
        <v>82989</v>
      </c>
      <c r="E1048" s="6">
        <v>43780</v>
      </c>
      <c r="F1048" s="6">
        <f t="shared" si="49"/>
        <v>43870</v>
      </c>
      <c r="G1048" s="6" t="str">
        <f>IF('BCT Template'!R1047&gt;F1048,"Yes","No")</f>
        <v>No</v>
      </c>
      <c r="H1048" s="5" t="s">
        <v>210</v>
      </c>
      <c r="I1048" s="5" t="s">
        <v>211</v>
      </c>
      <c r="J1048" s="5" t="s">
        <v>184</v>
      </c>
      <c r="K1048" s="5" t="s">
        <v>185</v>
      </c>
      <c r="L1048" s="7" t="s">
        <v>164</v>
      </c>
      <c r="M1048" t="str">
        <f t="shared" si="50"/>
        <v>No</v>
      </c>
    </row>
    <row r="1049" spans="1:13" ht="15" thickBot="1" x14ac:dyDescent="0.4">
      <c r="A1049" s="5" t="s">
        <v>175</v>
      </c>
      <c r="B1049" s="5" t="s">
        <v>176</v>
      </c>
      <c r="C1049" s="5" t="s">
        <v>1245</v>
      </c>
      <c r="D1049" s="5">
        <f t="shared" si="48"/>
        <v>79180</v>
      </c>
      <c r="E1049" s="6">
        <v>41885</v>
      </c>
      <c r="F1049" s="6">
        <f t="shared" si="49"/>
        <v>41975</v>
      </c>
      <c r="G1049" s="6" t="str">
        <f>IF('BCT Template'!R1048&gt;F1049,"Yes","No")</f>
        <v>No</v>
      </c>
      <c r="H1049" s="5" t="s">
        <v>189</v>
      </c>
      <c r="I1049" s="5" t="s">
        <v>190</v>
      </c>
      <c r="J1049" s="5" t="s">
        <v>200</v>
      </c>
      <c r="K1049" s="5" t="s">
        <v>201</v>
      </c>
      <c r="L1049" s="7" t="s">
        <v>164</v>
      </c>
      <c r="M1049" t="str">
        <f t="shared" si="50"/>
        <v>Yes</v>
      </c>
    </row>
    <row r="1050" spans="1:13" ht="15" thickBot="1" x14ac:dyDescent="0.4">
      <c r="A1050" s="5" t="s">
        <v>175</v>
      </c>
      <c r="B1050" s="5" t="s">
        <v>176</v>
      </c>
      <c r="C1050" s="5" t="s">
        <v>1246</v>
      </c>
      <c r="D1050" s="5">
        <f t="shared" si="48"/>
        <v>77939</v>
      </c>
      <c r="E1050" s="6">
        <v>40978</v>
      </c>
      <c r="F1050" s="6">
        <f t="shared" si="49"/>
        <v>41068</v>
      </c>
      <c r="G1050" s="6" t="str">
        <f>IF('BCT Template'!R1049&gt;F1050,"Yes","No")</f>
        <v>No</v>
      </c>
      <c r="H1050" s="5" t="s">
        <v>189</v>
      </c>
      <c r="I1050" s="5" t="s">
        <v>190</v>
      </c>
      <c r="J1050" s="5" t="s">
        <v>200</v>
      </c>
      <c r="K1050" s="5" t="s">
        <v>201</v>
      </c>
      <c r="L1050" s="7" t="s">
        <v>164</v>
      </c>
      <c r="M1050" t="str">
        <f t="shared" si="50"/>
        <v>Yes</v>
      </c>
    </row>
    <row r="1051" spans="1:13" ht="15" thickBot="1" x14ac:dyDescent="0.4">
      <c r="A1051" s="5" t="s">
        <v>175</v>
      </c>
      <c r="B1051" s="5" t="s">
        <v>176</v>
      </c>
      <c r="C1051" s="5" t="s">
        <v>1247</v>
      </c>
      <c r="D1051" s="5">
        <f t="shared" si="48"/>
        <v>57996</v>
      </c>
      <c r="E1051" s="6">
        <v>42056</v>
      </c>
      <c r="F1051" s="6">
        <f t="shared" si="49"/>
        <v>42146</v>
      </c>
      <c r="G1051" s="6" t="str">
        <f>IF('BCT Template'!R1050&gt;F1051,"Yes","No")</f>
        <v>No</v>
      </c>
      <c r="H1051" s="5" t="s">
        <v>189</v>
      </c>
      <c r="I1051" s="5" t="s">
        <v>190</v>
      </c>
      <c r="J1051" s="5" t="s">
        <v>200</v>
      </c>
      <c r="K1051" s="5" t="s">
        <v>201</v>
      </c>
      <c r="L1051" s="7" t="s">
        <v>164</v>
      </c>
      <c r="M1051" t="str">
        <f t="shared" si="50"/>
        <v>Yes</v>
      </c>
    </row>
    <row r="1052" spans="1:13" ht="15" thickBot="1" x14ac:dyDescent="0.4">
      <c r="A1052" s="5" t="s">
        <v>175</v>
      </c>
      <c r="B1052" s="5" t="s">
        <v>176</v>
      </c>
      <c r="C1052" s="5" t="s">
        <v>1248</v>
      </c>
      <c r="D1052" s="5">
        <f t="shared" si="48"/>
        <v>82797</v>
      </c>
      <c r="E1052" s="6">
        <v>44527</v>
      </c>
      <c r="F1052" s="6">
        <f t="shared" si="49"/>
        <v>44617</v>
      </c>
      <c r="G1052" s="6" t="str">
        <f>IF('BCT Template'!R1051&gt;F1052,"Yes","No")</f>
        <v>No</v>
      </c>
      <c r="H1052" s="5" t="s">
        <v>210</v>
      </c>
      <c r="I1052" s="5" t="s">
        <v>211</v>
      </c>
      <c r="J1052" s="5" t="s">
        <v>184</v>
      </c>
      <c r="K1052" s="5" t="s">
        <v>185</v>
      </c>
      <c r="L1052" s="7" t="s">
        <v>164</v>
      </c>
      <c r="M1052" t="str">
        <f t="shared" si="50"/>
        <v>No</v>
      </c>
    </row>
    <row r="1053" spans="1:13" ht="15" thickBot="1" x14ac:dyDescent="0.4">
      <c r="A1053" s="5" t="s">
        <v>175</v>
      </c>
      <c r="B1053" s="5" t="s">
        <v>176</v>
      </c>
      <c r="C1053" s="5" t="s">
        <v>1249</v>
      </c>
      <c r="D1053" s="5">
        <f t="shared" si="48"/>
        <v>30337</v>
      </c>
      <c r="E1053" s="6">
        <v>44043</v>
      </c>
      <c r="F1053" s="6">
        <f t="shared" si="49"/>
        <v>44133</v>
      </c>
      <c r="G1053" s="6" t="str">
        <f>IF('BCT Template'!R1052&gt;F1053,"Yes","No")</f>
        <v>No</v>
      </c>
      <c r="H1053" s="5" t="s">
        <v>178</v>
      </c>
      <c r="I1053" s="5" t="s">
        <v>179</v>
      </c>
      <c r="J1053" s="5" t="s">
        <v>35</v>
      </c>
      <c r="K1053" s="5" t="s">
        <v>180</v>
      </c>
      <c r="L1053" s="7" t="s">
        <v>164</v>
      </c>
      <c r="M1053" t="str">
        <f t="shared" si="50"/>
        <v>Yes</v>
      </c>
    </row>
    <row r="1054" spans="1:13" ht="15" thickBot="1" x14ac:dyDescent="0.4">
      <c r="A1054" s="5" t="s">
        <v>175</v>
      </c>
      <c r="B1054" s="5" t="s">
        <v>176</v>
      </c>
      <c r="C1054" s="5" t="s">
        <v>1250</v>
      </c>
      <c r="D1054" s="5">
        <f t="shared" si="48"/>
        <v>77650</v>
      </c>
      <c r="E1054" s="6">
        <v>43737</v>
      </c>
      <c r="F1054" s="6">
        <f t="shared" si="49"/>
        <v>43827</v>
      </c>
      <c r="G1054" s="6" t="str">
        <f>IF('BCT Template'!R1053&gt;F1054,"Yes","No")</f>
        <v>No</v>
      </c>
      <c r="H1054" s="5" t="s">
        <v>189</v>
      </c>
      <c r="I1054" s="5" t="s">
        <v>190</v>
      </c>
      <c r="J1054" s="5" t="s">
        <v>200</v>
      </c>
      <c r="K1054" s="5" t="s">
        <v>201</v>
      </c>
      <c r="L1054" s="7" t="s">
        <v>164</v>
      </c>
      <c r="M1054" t="str">
        <f t="shared" si="50"/>
        <v>Yes</v>
      </c>
    </row>
    <row r="1055" spans="1:13" ht="15" thickBot="1" x14ac:dyDescent="0.4">
      <c r="A1055" s="5" t="s">
        <v>175</v>
      </c>
      <c r="B1055" s="5" t="s">
        <v>176</v>
      </c>
      <c r="C1055" s="5" t="s">
        <v>1251</v>
      </c>
      <c r="D1055" s="5">
        <f t="shared" si="48"/>
        <v>31182</v>
      </c>
      <c r="E1055" s="6">
        <v>41517</v>
      </c>
      <c r="F1055" s="6">
        <f t="shared" si="49"/>
        <v>41607</v>
      </c>
      <c r="G1055" s="6" t="str">
        <f>IF('BCT Template'!R1054&gt;F1055,"Yes","No")</f>
        <v>No</v>
      </c>
      <c r="H1055" s="5" t="s">
        <v>178</v>
      </c>
      <c r="I1055" s="5" t="s">
        <v>179</v>
      </c>
      <c r="J1055" s="5" t="s">
        <v>35</v>
      </c>
      <c r="K1055" s="5" t="s">
        <v>180</v>
      </c>
      <c r="L1055" s="7" t="s">
        <v>164</v>
      </c>
      <c r="M1055" t="str">
        <f t="shared" si="50"/>
        <v>Yes</v>
      </c>
    </row>
    <row r="1056" spans="1:13" ht="15" thickBot="1" x14ac:dyDescent="0.4">
      <c r="A1056" s="5" t="s">
        <v>175</v>
      </c>
      <c r="B1056" s="5" t="s">
        <v>176</v>
      </c>
      <c r="C1056" s="5" t="s">
        <v>1252</v>
      </c>
      <c r="D1056" s="5">
        <f t="shared" si="48"/>
        <v>18385</v>
      </c>
      <c r="E1056" s="6">
        <v>42855</v>
      </c>
      <c r="F1056" s="6">
        <f t="shared" si="49"/>
        <v>42945</v>
      </c>
      <c r="G1056" s="6" t="str">
        <f>IF('BCT Template'!R1055&gt;F1056,"Yes","No")</f>
        <v>No</v>
      </c>
      <c r="H1056" s="5" t="s">
        <v>234</v>
      </c>
      <c r="I1056" s="5" t="s">
        <v>235</v>
      </c>
      <c r="J1056" s="5" t="s">
        <v>184</v>
      </c>
      <c r="K1056" s="5" t="s">
        <v>185</v>
      </c>
      <c r="L1056" s="7" t="s">
        <v>164</v>
      </c>
      <c r="M1056" t="str">
        <f t="shared" si="50"/>
        <v>No</v>
      </c>
    </row>
    <row r="1057" spans="1:13" ht="15" thickBot="1" x14ac:dyDescent="0.4">
      <c r="A1057" s="5" t="s">
        <v>175</v>
      </c>
      <c r="B1057" s="5" t="s">
        <v>176</v>
      </c>
      <c r="C1057" s="5" t="s">
        <v>1253</v>
      </c>
      <c r="D1057" s="5">
        <f t="shared" si="48"/>
        <v>80908</v>
      </c>
      <c r="E1057" s="6">
        <v>43379</v>
      </c>
      <c r="F1057" s="6">
        <f t="shared" si="49"/>
        <v>43469</v>
      </c>
      <c r="G1057" s="6" t="str">
        <f>IF('BCT Template'!R1056&gt;F1057,"Yes","No")</f>
        <v>No</v>
      </c>
      <c r="H1057" s="5" t="s">
        <v>182</v>
      </c>
      <c r="I1057" s="5" t="s">
        <v>183</v>
      </c>
      <c r="J1057" s="5" t="s">
        <v>184</v>
      </c>
      <c r="K1057" s="5" t="s">
        <v>185</v>
      </c>
      <c r="L1057" s="7" t="s">
        <v>164</v>
      </c>
      <c r="M1057" t="str">
        <f t="shared" si="50"/>
        <v>No</v>
      </c>
    </row>
    <row r="1058" spans="1:13" ht="15" thickBot="1" x14ac:dyDescent="0.4">
      <c r="A1058" s="5" t="s">
        <v>175</v>
      </c>
      <c r="B1058" s="5" t="s">
        <v>176</v>
      </c>
      <c r="C1058" s="5" t="s">
        <v>1254</v>
      </c>
      <c r="D1058" s="5">
        <f t="shared" si="48"/>
        <v>78589</v>
      </c>
      <c r="E1058" s="6">
        <v>43895</v>
      </c>
      <c r="F1058" s="6">
        <f t="shared" si="49"/>
        <v>43985</v>
      </c>
      <c r="G1058" s="6" t="str">
        <f>IF('BCT Template'!R1057&gt;F1058,"Yes","No")</f>
        <v>No</v>
      </c>
      <c r="H1058" s="5" t="s">
        <v>210</v>
      </c>
      <c r="I1058" s="5" t="s">
        <v>211</v>
      </c>
      <c r="J1058" s="5" t="s">
        <v>184</v>
      </c>
      <c r="K1058" s="5" t="s">
        <v>185</v>
      </c>
      <c r="L1058" s="7" t="s">
        <v>164</v>
      </c>
      <c r="M1058" t="str">
        <f t="shared" si="50"/>
        <v>No</v>
      </c>
    </row>
    <row r="1059" spans="1:13" ht="15" thickBot="1" x14ac:dyDescent="0.4">
      <c r="A1059" s="5" t="s">
        <v>175</v>
      </c>
      <c r="B1059" s="5" t="s">
        <v>176</v>
      </c>
      <c r="C1059" s="5" t="s">
        <v>1255</v>
      </c>
      <c r="D1059" s="5">
        <f t="shared" si="48"/>
        <v>29233</v>
      </c>
      <c r="E1059" s="6">
        <v>44255</v>
      </c>
      <c r="F1059" s="6">
        <f t="shared" si="49"/>
        <v>44345</v>
      </c>
      <c r="G1059" s="6" t="str">
        <f>IF('BCT Template'!R1058&gt;F1059,"Yes","No")</f>
        <v>No</v>
      </c>
      <c r="H1059" s="5" t="s">
        <v>178</v>
      </c>
      <c r="I1059" s="5" t="s">
        <v>179</v>
      </c>
      <c r="J1059" s="5" t="s">
        <v>35</v>
      </c>
      <c r="K1059" s="5" t="s">
        <v>180</v>
      </c>
      <c r="L1059" s="7" t="s">
        <v>164</v>
      </c>
      <c r="M1059" t="str">
        <f t="shared" si="50"/>
        <v>Yes</v>
      </c>
    </row>
    <row r="1060" spans="1:13" ht="15" thickBot="1" x14ac:dyDescent="0.4">
      <c r="A1060" s="5" t="s">
        <v>175</v>
      </c>
      <c r="B1060" s="5" t="s">
        <v>176</v>
      </c>
      <c r="C1060" s="5" t="s">
        <v>1256</v>
      </c>
      <c r="D1060" s="5">
        <f t="shared" si="48"/>
        <v>59577</v>
      </c>
      <c r="E1060" s="6">
        <v>44196</v>
      </c>
      <c r="F1060" s="6">
        <f t="shared" si="49"/>
        <v>44286</v>
      </c>
      <c r="G1060" s="6" t="str">
        <f>IF('BCT Template'!R1059&gt;F1060,"Yes","No")</f>
        <v>No</v>
      </c>
      <c r="H1060" s="5" t="s">
        <v>182</v>
      </c>
      <c r="I1060" s="5" t="s">
        <v>183</v>
      </c>
      <c r="J1060" s="5" t="s">
        <v>184</v>
      </c>
      <c r="K1060" s="5" t="s">
        <v>185</v>
      </c>
      <c r="L1060" s="7" t="s">
        <v>164</v>
      </c>
      <c r="M1060" t="str">
        <f t="shared" si="50"/>
        <v>No</v>
      </c>
    </row>
    <row r="1061" spans="1:13" ht="15" thickBot="1" x14ac:dyDescent="0.4">
      <c r="A1061" s="5" t="s">
        <v>175</v>
      </c>
      <c r="B1061" s="5" t="s">
        <v>176</v>
      </c>
      <c r="C1061" s="5" t="s">
        <v>1257</v>
      </c>
      <c r="D1061" s="5">
        <f t="shared" si="48"/>
        <v>78066</v>
      </c>
      <c r="E1061" s="6">
        <v>44605</v>
      </c>
      <c r="F1061" s="6">
        <f t="shared" si="49"/>
        <v>44695</v>
      </c>
      <c r="G1061" s="6" t="str">
        <f>IF('BCT Template'!R1060&gt;F1061,"Yes","No")</f>
        <v>No</v>
      </c>
      <c r="H1061" s="5" t="s">
        <v>189</v>
      </c>
      <c r="I1061" s="5" t="s">
        <v>190</v>
      </c>
      <c r="J1061" s="5" t="s">
        <v>184</v>
      </c>
      <c r="K1061" s="5" t="s">
        <v>185</v>
      </c>
      <c r="L1061" s="7" t="s">
        <v>164</v>
      </c>
      <c r="M1061" t="str">
        <f t="shared" si="50"/>
        <v>No</v>
      </c>
    </row>
    <row r="1062" spans="1:13" ht="15" thickBot="1" x14ac:dyDescent="0.4">
      <c r="A1062" s="5" t="s">
        <v>175</v>
      </c>
      <c r="B1062" s="5" t="s">
        <v>176</v>
      </c>
      <c r="C1062" s="5" t="s">
        <v>1258</v>
      </c>
      <c r="D1062" s="5">
        <f t="shared" si="48"/>
        <v>30310</v>
      </c>
      <c r="E1062" s="6">
        <v>44012</v>
      </c>
      <c r="F1062" s="6">
        <f t="shared" si="49"/>
        <v>44102</v>
      </c>
      <c r="G1062" s="6" t="str">
        <f>IF('BCT Template'!R1061&gt;F1062,"Yes","No")</f>
        <v>No</v>
      </c>
      <c r="H1062" s="5" t="s">
        <v>178</v>
      </c>
      <c r="I1062" s="5" t="s">
        <v>179</v>
      </c>
      <c r="J1062" s="5" t="s">
        <v>35</v>
      </c>
      <c r="K1062" s="5" t="s">
        <v>180</v>
      </c>
      <c r="L1062" s="7" t="s">
        <v>164</v>
      </c>
      <c r="M1062" t="str">
        <f t="shared" si="50"/>
        <v>Yes</v>
      </c>
    </row>
    <row r="1063" spans="1:13" ht="15" thickBot="1" x14ac:dyDescent="0.4">
      <c r="A1063" s="5" t="s">
        <v>175</v>
      </c>
      <c r="B1063" s="5" t="s">
        <v>176</v>
      </c>
      <c r="C1063" s="5" t="s">
        <v>1259</v>
      </c>
      <c r="D1063" s="5">
        <f t="shared" si="48"/>
        <v>80345</v>
      </c>
      <c r="E1063" s="6">
        <v>44104</v>
      </c>
      <c r="F1063" s="6">
        <f t="shared" si="49"/>
        <v>44194</v>
      </c>
      <c r="G1063" s="6" t="str">
        <f>IF('BCT Template'!R1062&gt;F1063,"Yes","No")</f>
        <v>No</v>
      </c>
      <c r="H1063" s="5" t="s">
        <v>182</v>
      </c>
      <c r="I1063" s="5" t="s">
        <v>183</v>
      </c>
      <c r="J1063" s="5" t="s">
        <v>184</v>
      </c>
      <c r="K1063" s="5" t="s">
        <v>185</v>
      </c>
      <c r="L1063" s="7" t="s">
        <v>164</v>
      </c>
      <c r="M1063" t="str">
        <f t="shared" si="50"/>
        <v>No</v>
      </c>
    </row>
    <row r="1064" spans="1:13" ht="15" thickBot="1" x14ac:dyDescent="0.4">
      <c r="A1064" s="5" t="s">
        <v>175</v>
      </c>
      <c r="B1064" s="5" t="s">
        <v>176</v>
      </c>
      <c r="C1064" s="5" t="s">
        <v>1260</v>
      </c>
      <c r="D1064" s="5">
        <f t="shared" si="48"/>
        <v>80392</v>
      </c>
      <c r="E1064" s="6">
        <v>40853</v>
      </c>
      <c r="F1064" s="6">
        <f t="shared" si="49"/>
        <v>40943</v>
      </c>
      <c r="G1064" s="6" t="str">
        <f>IF('BCT Template'!R1063&gt;F1064,"Yes","No")</f>
        <v>No</v>
      </c>
      <c r="H1064" s="5" t="s">
        <v>182</v>
      </c>
      <c r="I1064" s="5" t="s">
        <v>183</v>
      </c>
      <c r="J1064" s="5" t="s">
        <v>200</v>
      </c>
      <c r="K1064" s="5" t="s">
        <v>201</v>
      </c>
      <c r="L1064" s="7" t="s">
        <v>164</v>
      </c>
      <c r="M1064" t="str">
        <f t="shared" si="50"/>
        <v>Yes</v>
      </c>
    </row>
    <row r="1065" spans="1:13" ht="15" thickBot="1" x14ac:dyDescent="0.4">
      <c r="A1065" s="5" t="s">
        <v>175</v>
      </c>
      <c r="B1065" s="5" t="s">
        <v>176</v>
      </c>
      <c r="C1065" s="5" t="s">
        <v>1261</v>
      </c>
      <c r="D1065" s="5">
        <f t="shared" si="48"/>
        <v>80471</v>
      </c>
      <c r="E1065" s="6">
        <v>43616</v>
      </c>
      <c r="F1065" s="6">
        <f t="shared" si="49"/>
        <v>43706</v>
      </c>
      <c r="G1065" s="6" t="str">
        <f>IF('BCT Template'!R1064&gt;F1065,"Yes","No")</f>
        <v>No</v>
      </c>
      <c r="H1065" s="5" t="s">
        <v>182</v>
      </c>
      <c r="I1065" s="5" t="s">
        <v>183</v>
      </c>
      <c r="J1065" s="5" t="s">
        <v>200</v>
      </c>
      <c r="K1065" s="5" t="s">
        <v>201</v>
      </c>
      <c r="L1065" s="7" t="s">
        <v>164</v>
      </c>
      <c r="M1065" t="str">
        <f t="shared" si="50"/>
        <v>Yes</v>
      </c>
    </row>
    <row r="1066" spans="1:13" ht="15" thickBot="1" x14ac:dyDescent="0.4">
      <c r="A1066" s="5" t="s">
        <v>175</v>
      </c>
      <c r="B1066" s="5" t="s">
        <v>176</v>
      </c>
      <c r="C1066" s="5" t="s">
        <v>1262</v>
      </c>
      <c r="D1066" s="5">
        <f t="shared" si="48"/>
        <v>22846</v>
      </c>
      <c r="E1066" s="6">
        <v>44377</v>
      </c>
      <c r="F1066" s="6">
        <f t="shared" si="49"/>
        <v>44467</v>
      </c>
      <c r="G1066" s="6" t="str">
        <f>IF('BCT Template'!R1065&gt;F1066,"Yes","No")</f>
        <v>No</v>
      </c>
      <c r="H1066" s="5" t="s">
        <v>178</v>
      </c>
      <c r="I1066" s="5" t="s">
        <v>179</v>
      </c>
      <c r="J1066" s="5" t="s">
        <v>35</v>
      </c>
      <c r="K1066" s="5" t="s">
        <v>180</v>
      </c>
      <c r="L1066" s="7" t="s">
        <v>164</v>
      </c>
      <c r="M1066" t="str">
        <f t="shared" si="50"/>
        <v>Yes</v>
      </c>
    </row>
    <row r="1067" spans="1:13" ht="15" thickBot="1" x14ac:dyDescent="0.4">
      <c r="A1067" s="5" t="s">
        <v>175</v>
      </c>
      <c r="B1067" s="5" t="s">
        <v>176</v>
      </c>
      <c r="C1067" s="5" t="s">
        <v>1263</v>
      </c>
      <c r="D1067" s="5">
        <f t="shared" si="48"/>
        <v>79955</v>
      </c>
      <c r="E1067" s="6">
        <v>44743</v>
      </c>
      <c r="F1067" s="6">
        <f t="shared" si="49"/>
        <v>44833</v>
      </c>
      <c r="G1067" s="6" t="str">
        <f>IF('BCT Template'!R1066&gt;F1067,"Yes","No")</f>
        <v>No</v>
      </c>
      <c r="H1067" s="5" t="s">
        <v>182</v>
      </c>
      <c r="I1067" s="5" t="s">
        <v>183</v>
      </c>
      <c r="J1067" s="5" t="s">
        <v>184</v>
      </c>
      <c r="K1067" s="5" t="s">
        <v>185</v>
      </c>
      <c r="L1067" s="7" t="s">
        <v>164</v>
      </c>
      <c r="M1067" t="str">
        <f t="shared" si="50"/>
        <v>No</v>
      </c>
    </row>
    <row r="1068" spans="1:13" ht="15" thickBot="1" x14ac:dyDescent="0.4">
      <c r="A1068" s="5" t="s">
        <v>175</v>
      </c>
      <c r="B1068" s="5" t="s">
        <v>176</v>
      </c>
      <c r="C1068" s="5" t="s">
        <v>1264</v>
      </c>
      <c r="D1068" s="5">
        <f t="shared" si="48"/>
        <v>22036</v>
      </c>
      <c r="E1068" s="6">
        <v>44026</v>
      </c>
      <c r="F1068" s="6">
        <f t="shared" si="49"/>
        <v>44116</v>
      </c>
      <c r="G1068" s="6" t="str">
        <f>IF('BCT Template'!R1067&gt;F1068,"Yes","No")</f>
        <v>No</v>
      </c>
      <c r="H1068" s="5" t="s">
        <v>178</v>
      </c>
      <c r="I1068" s="5" t="s">
        <v>179</v>
      </c>
      <c r="J1068" s="5" t="s">
        <v>35</v>
      </c>
      <c r="K1068" s="5" t="s">
        <v>180</v>
      </c>
      <c r="L1068" s="7" t="s">
        <v>164</v>
      </c>
      <c r="M1068" t="str">
        <f t="shared" si="50"/>
        <v>Yes</v>
      </c>
    </row>
    <row r="1069" spans="1:13" ht="15" thickBot="1" x14ac:dyDescent="0.4">
      <c r="A1069" s="5" t="s">
        <v>175</v>
      </c>
      <c r="B1069" s="5" t="s">
        <v>176</v>
      </c>
      <c r="C1069" s="5" t="s">
        <v>1265</v>
      </c>
      <c r="D1069" s="5">
        <f t="shared" si="48"/>
        <v>31611</v>
      </c>
      <c r="E1069" s="6">
        <v>43524</v>
      </c>
      <c r="F1069" s="6">
        <f t="shared" si="49"/>
        <v>43614</v>
      </c>
      <c r="G1069" s="6" t="str">
        <f>IF('BCT Template'!R1068&gt;F1069,"Yes","No")</f>
        <v>No</v>
      </c>
      <c r="H1069" s="5" t="s">
        <v>178</v>
      </c>
      <c r="I1069" s="5" t="s">
        <v>179</v>
      </c>
      <c r="J1069" s="5" t="s">
        <v>35</v>
      </c>
      <c r="K1069" s="5" t="s">
        <v>180</v>
      </c>
      <c r="L1069" s="7" t="s">
        <v>164</v>
      </c>
      <c r="M1069" t="str">
        <f t="shared" si="50"/>
        <v>Yes</v>
      </c>
    </row>
    <row r="1070" spans="1:13" ht="15" thickBot="1" x14ac:dyDescent="0.4">
      <c r="A1070" s="5" t="s">
        <v>175</v>
      </c>
      <c r="B1070" s="5" t="s">
        <v>176</v>
      </c>
      <c r="C1070" s="5" t="s">
        <v>1266</v>
      </c>
      <c r="D1070" s="5">
        <f t="shared" si="48"/>
        <v>81033</v>
      </c>
      <c r="E1070" s="6">
        <v>43646</v>
      </c>
      <c r="F1070" s="6">
        <f t="shared" si="49"/>
        <v>43736</v>
      </c>
      <c r="G1070" s="6" t="str">
        <f>IF('BCT Template'!R1069&gt;F1070,"Yes","No")</f>
        <v>No</v>
      </c>
      <c r="H1070" s="5" t="s">
        <v>182</v>
      </c>
      <c r="I1070" s="5" t="s">
        <v>183</v>
      </c>
      <c r="J1070" s="5" t="s">
        <v>184</v>
      </c>
      <c r="K1070" s="5" t="s">
        <v>185</v>
      </c>
      <c r="L1070" s="7" t="s">
        <v>164</v>
      </c>
      <c r="M1070" t="str">
        <f t="shared" si="50"/>
        <v>No</v>
      </c>
    </row>
    <row r="1071" spans="1:13" ht="15" thickBot="1" x14ac:dyDescent="0.4">
      <c r="A1071" s="5" t="s">
        <v>175</v>
      </c>
      <c r="B1071" s="5" t="s">
        <v>176</v>
      </c>
      <c r="C1071" s="5" t="s">
        <v>1267</v>
      </c>
      <c r="D1071" s="5">
        <f t="shared" si="48"/>
        <v>58520</v>
      </c>
      <c r="E1071" s="6">
        <v>38077</v>
      </c>
      <c r="F1071" s="6">
        <f t="shared" si="49"/>
        <v>38167</v>
      </c>
      <c r="G1071" s="6" t="str">
        <f>IF('BCT Template'!R1070&gt;F1071,"Yes","No")</f>
        <v>No</v>
      </c>
      <c r="H1071" s="5" t="s">
        <v>182</v>
      </c>
      <c r="I1071" s="5" t="s">
        <v>183</v>
      </c>
      <c r="J1071" s="5" t="s">
        <v>184</v>
      </c>
      <c r="K1071" s="5" t="s">
        <v>185</v>
      </c>
      <c r="L1071" s="7" t="s">
        <v>164</v>
      </c>
      <c r="M1071" t="str">
        <f t="shared" si="50"/>
        <v>No</v>
      </c>
    </row>
    <row r="1072" spans="1:13" ht="15" thickBot="1" x14ac:dyDescent="0.4">
      <c r="A1072" s="5" t="s">
        <v>175</v>
      </c>
      <c r="B1072" s="5" t="s">
        <v>176</v>
      </c>
      <c r="C1072" s="5" t="s">
        <v>1268</v>
      </c>
      <c r="D1072" s="5">
        <f t="shared" si="48"/>
        <v>29251</v>
      </c>
      <c r="E1072" s="6">
        <v>43524</v>
      </c>
      <c r="F1072" s="6">
        <f t="shared" si="49"/>
        <v>43614</v>
      </c>
      <c r="G1072" s="6" t="str">
        <f>IF('BCT Template'!R1071&gt;F1072,"Yes","No")</f>
        <v>No</v>
      </c>
      <c r="H1072" s="5" t="s">
        <v>178</v>
      </c>
      <c r="I1072" s="5" t="s">
        <v>179</v>
      </c>
      <c r="J1072" s="5" t="s">
        <v>35</v>
      </c>
      <c r="K1072" s="5" t="s">
        <v>180</v>
      </c>
      <c r="L1072" s="7" t="s">
        <v>164</v>
      </c>
      <c r="M1072" t="str">
        <f t="shared" si="50"/>
        <v>Yes</v>
      </c>
    </row>
    <row r="1073" spans="1:13" ht="15" thickBot="1" x14ac:dyDescent="0.4">
      <c r="A1073" s="5" t="s">
        <v>175</v>
      </c>
      <c r="B1073" s="5" t="s">
        <v>176</v>
      </c>
      <c r="C1073" s="5" t="s">
        <v>1269</v>
      </c>
      <c r="D1073" s="5">
        <f t="shared" si="48"/>
        <v>57572</v>
      </c>
      <c r="E1073" s="6">
        <v>43312</v>
      </c>
      <c r="F1073" s="6">
        <f t="shared" si="49"/>
        <v>43402</v>
      </c>
      <c r="G1073" s="6" t="str">
        <f>IF('BCT Template'!R1072&gt;F1073,"Yes","No")</f>
        <v>No</v>
      </c>
      <c r="H1073" s="5" t="s">
        <v>189</v>
      </c>
      <c r="I1073" s="5" t="s">
        <v>190</v>
      </c>
      <c r="J1073" s="5" t="s">
        <v>200</v>
      </c>
      <c r="K1073" s="5" t="s">
        <v>201</v>
      </c>
      <c r="L1073" s="7" t="s">
        <v>164</v>
      </c>
      <c r="M1073" t="str">
        <f t="shared" si="50"/>
        <v>Yes</v>
      </c>
    </row>
    <row r="1074" spans="1:13" ht="15" thickBot="1" x14ac:dyDescent="0.4">
      <c r="A1074" s="5" t="s">
        <v>175</v>
      </c>
      <c r="B1074" s="5" t="s">
        <v>176</v>
      </c>
      <c r="C1074" s="5" t="s">
        <v>1270</v>
      </c>
      <c r="D1074" s="5">
        <f t="shared" si="48"/>
        <v>59523</v>
      </c>
      <c r="E1074" s="6">
        <v>42277</v>
      </c>
      <c r="F1074" s="6">
        <f t="shared" si="49"/>
        <v>42367</v>
      </c>
      <c r="G1074" s="6" t="str">
        <f>IF('BCT Template'!R1073&gt;F1074,"Yes","No")</f>
        <v>No</v>
      </c>
      <c r="H1074" s="5" t="s">
        <v>182</v>
      </c>
      <c r="I1074" s="5" t="s">
        <v>183</v>
      </c>
      <c r="J1074" s="5" t="s">
        <v>184</v>
      </c>
      <c r="K1074" s="5" t="s">
        <v>185</v>
      </c>
      <c r="L1074" s="7" t="s">
        <v>164</v>
      </c>
      <c r="M1074" t="str">
        <f t="shared" si="50"/>
        <v>No</v>
      </c>
    </row>
    <row r="1075" spans="1:13" ht="15" thickBot="1" x14ac:dyDescent="0.4">
      <c r="A1075" s="5" t="s">
        <v>175</v>
      </c>
      <c r="B1075" s="5" t="s">
        <v>176</v>
      </c>
      <c r="C1075" s="5" t="s">
        <v>1271</v>
      </c>
      <c r="D1075" s="5">
        <f t="shared" si="48"/>
        <v>21143</v>
      </c>
      <c r="E1075" s="6">
        <v>39082</v>
      </c>
      <c r="F1075" s="6">
        <f t="shared" si="49"/>
        <v>39172</v>
      </c>
      <c r="G1075" s="6" t="str">
        <f>IF('BCT Template'!R1074&gt;F1075,"Yes","No")</f>
        <v>No</v>
      </c>
      <c r="H1075" s="5" t="s">
        <v>178</v>
      </c>
      <c r="I1075" s="5" t="s">
        <v>179</v>
      </c>
      <c r="J1075" s="5" t="s">
        <v>35</v>
      </c>
      <c r="K1075" s="5" t="s">
        <v>180</v>
      </c>
      <c r="L1075" s="7" t="s">
        <v>164</v>
      </c>
      <c r="M1075" t="str">
        <f t="shared" si="50"/>
        <v>Yes</v>
      </c>
    </row>
    <row r="1076" spans="1:13" ht="15" thickBot="1" x14ac:dyDescent="0.4">
      <c r="A1076" s="5" t="s">
        <v>175</v>
      </c>
      <c r="B1076" s="5" t="s">
        <v>176</v>
      </c>
      <c r="C1076" s="5" t="s">
        <v>1272</v>
      </c>
      <c r="D1076" s="5">
        <f t="shared" si="48"/>
        <v>77035</v>
      </c>
      <c r="E1076" s="6">
        <v>43281</v>
      </c>
      <c r="F1076" s="6">
        <f t="shared" si="49"/>
        <v>43371</v>
      </c>
      <c r="G1076" s="6" t="str">
        <f>IF('BCT Template'!R1075&gt;F1076,"Yes","No")</f>
        <v>No</v>
      </c>
      <c r="H1076" s="5" t="s">
        <v>197</v>
      </c>
      <c r="I1076" s="5" t="s">
        <v>198</v>
      </c>
      <c r="J1076" s="5" t="s">
        <v>184</v>
      </c>
      <c r="K1076" s="5" t="s">
        <v>185</v>
      </c>
      <c r="L1076" s="7" t="s">
        <v>164</v>
      </c>
      <c r="M1076" t="str">
        <f t="shared" si="50"/>
        <v>No</v>
      </c>
    </row>
    <row r="1077" spans="1:13" ht="15" thickBot="1" x14ac:dyDescent="0.4">
      <c r="A1077" s="5" t="s">
        <v>175</v>
      </c>
      <c r="B1077" s="5" t="s">
        <v>176</v>
      </c>
      <c r="C1077" s="5" t="s">
        <v>1273</v>
      </c>
      <c r="D1077" s="5">
        <f t="shared" si="48"/>
        <v>30466</v>
      </c>
      <c r="E1077" s="6">
        <v>43616</v>
      </c>
      <c r="F1077" s="6">
        <f t="shared" si="49"/>
        <v>43706</v>
      </c>
      <c r="G1077" s="6" t="str">
        <f>IF('BCT Template'!R1076&gt;F1077,"Yes","No")</f>
        <v>No</v>
      </c>
      <c r="H1077" s="5" t="s">
        <v>178</v>
      </c>
      <c r="I1077" s="5" t="s">
        <v>179</v>
      </c>
      <c r="J1077" s="5" t="s">
        <v>35</v>
      </c>
      <c r="K1077" s="5" t="s">
        <v>180</v>
      </c>
      <c r="L1077" s="7" t="s">
        <v>164</v>
      </c>
      <c r="M1077" t="str">
        <f t="shared" si="50"/>
        <v>Yes</v>
      </c>
    </row>
    <row r="1078" spans="1:13" ht="15" thickBot="1" x14ac:dyDescent="0.4">
      <c r="A1078" s="5" t="s">
        <v>175</v>
      </c>
      <c r="B1078" s="5" t="s">
        <v>176</v>
      </c>
      <c r="C1078" s="5" t="s">
        <v>1274</v>
      </c>
      <c r="D1078" s="5">
        <f t="shared" si="48"/>
        <v>83033</v>
      </c>
      <c r="E1078" s="6">
        <v>43849</v>
      </c>
      <c r="F1078" s="6">
        <f t="shared" si="49"/>
        <v>43939</v>
      </c>
      <c r="G1078" s="6" t="str">
        <f>IF('BCT Template'!R1077&gt;F1078,"Yes","No")</f>
        <v>No</v>
      </c>
      <c r="H1078" s="5" t="s">
        <v>210</v>
      </c>
      <c r="I1078" s="5" t="s">
        <v>211</v>
      </c>
      <c r="J1078" s="5" t="s">
        <v>184</v>
      </c>
      <c r="K1078" s="5" t="s">
        <v>185</v>
      </c>
      <c r="L1078" s="7" t="s">
        <v>164</v>
      </c>
      <c r="M1078" t="str">
        <f t="shared" si="50"/>
        <v>No</v>
      </c>
    </row>
    <row r="1079" spans="1:13" ht="15" thickBot="1" x14ac:dyDescent="0.4">
      <c r="A1079" s="5" t="s">
        <v>175</v>
      </c>
      <c r="B1079" s="5" t="s">
        <v>176</v>
      </c>
      <c r="C1079" s="5" t="s">
        <v>1275</v>
      </c>
      <c r="D1079" s="5">
        <f t="shared" si="48"/>
        <v>78440</v>
      </c>
      <c r="E1079" s="6">
        <v>43906</v>
      </c>
      <c r="F1079" s="6">
        <f t="shared" si="49"/>
        <v>43996</v>
      </c>
      <c r="G1079" s="6" t="str">
        <f>IF('BCT Template'!R1078&gt;F1079,"Yes","No")</f>
        <v>No</v>
      </c>
      <c r="H1079" s="5" t="s">
        <v>210</v>
      </c>
      <c r="I1079" s="5" t="s">
        <v>211</v>
      </c>
      <c r="J1079" s="5" t="s">
        <v>184</v>
      </c>
      <c r="K1079" s="5" t="s">
        <v>185</v>
      </c>
      <c r="L1079" s="7" t="s">
        <v>164</v>
      </c>
      <c r="M1079" t="str">
        <f t="shared" si="50"/>
        <v>No</v>
      </c>
    </row>
    <row r="1080" spans="1:13" ht="15" thickBot="1" x14ac:dyDescent="0.4">
      <c r="A1080" s="5" t="s">
        <v>175</v>
      </c>
      <c r="B1080" s="5" t="s">
        <v>176</v>
      </c>
      <c r="C1080" s="5" t="s">
        <v>1276</v>
      </c>
      <c r="D1080" s="5">
        <f t="shared" si="48"/>
        <v>59220</v>
      </c>
      <c r="E1080" s="6">
        <v>44012</v>
      </c>
      <c r="F1080" s="6">
        <f t="shared" si="49"/>
        <v>44102</v>
      </c>
      <c r="G1080" s="6" t="str">
        <f>IF('BCT Template'!R1079&gt;F1080,"Yes","No")</f>
        <v>No</v>
      </c>
      <c r="H1080" s="5" t="s">
        <v>182</v>
      </c>
      <c r="I1080" s="5" t="s">
        <v>183</v>
      </c>
      <c r="J1080" s="5" t="s">
        <v>184</v>
      </c>
      <c r="K1080" s="5" t="s">
        <v>185</v>
      </c>
      <c r="L1080" s="7" t="s">
        <v>164</v>
      </c>
      <c r="M1080" t="str">
        <f t="shared" si="50"/>
        <v>No</v>
      </c>
    </row>
    <row r="1081" spans="1:13" ht="15" thickBot="1" x14ac:dyDescent="0.4">
      <c r="A1081" s="5" t="s">
        <v>175</v>
      </c>
      <c r="B1081" s="5" t="s">
        <v>176</v>
      </c>
      <c r="C1081" s="5" t="s">
        <v>1277</v>
      </c>
      <c r="D1081" s="5">
        <f t="shared" si="48"/>
        <v>57460</v>
      </c>
      <c r="E1081" s="6">
        <v>43343</v>
      </c>
      <c r="F1081" s="6">
        <f t="shared" si="49"/>
        <v>43433</v>
      </c>
      <c r="G1081" s="6" t="str">
        <f>IF('BCT Template'!R1080&gt;F1081,"Yes","No")</f>
        <v>No</v>
      </c>
      <c r="H1081" s="5" t="s">
        <v>189</v>
      </c>
      <c r="I1081" s="5" t="s">
        <v>190</v>
      </c>
      <c r="J1081" s="5" t="s">
        <v>184</v>
      </c>
      <c r="K1081" s="5" t="s">
        <v>185</v>
      </c>
      <c r="L1081" s="7" t="s">
        <v>164</v>
      </c>
      <c r="M1081" t="str">
        <f t="shared" si="50"/>
        <v>No</v>
      </c>
    </row>
    <row r="1082" spans="1:13" ht="15" thickBot="1" x14ac:dyDescent="0.4">
      <c r="A1082" s="5" t="s">
        <v>175</v>
      </c>
      <c r="B1082" s="5" t="s">
        <v>176</v>
      </c>
      <c r="C1082" s="5" t="s">
        <v>1278</v>
      </c>
      <c r="D1082" s="5">
        <f t="shared" si="48"/>
        <v>30604</v>
      </c>
      <c r="E1082" s="6">
        <v>42124</v>
      </c>
      <c r="F1082" s="6">
        <f t="shared" si="49"/>
        <v>42214</v>
      </c>
      <c r="G1082" s="6" t="str">
        <f>IF('BCT Template'!R1081&gt;F1082,"Yes","No")</f>
        <v>No</v>
      </c>
      <c r="H1082" s="5" t="s">
        <v>178</v>
      </c>
      <c r="I1082" s="5" t="s">
        <v>179</v>
      </c>
      <c r="J1082" s="5" t="s">
        <v>35</v>
      </c>
      <c r="K1082" s="5" t="s">
        <v>180</v>
      </c>
      <c r="L1082" s="7" t="s">
        <v>164</v>
      </c>
      <c r="M1082" t="str">
        <f t="shared" si="50"/>
        <v>Yes</v>
      </c>
    </row>
    <row r="1083" spans="1:13" ht="15" thickBot="1" x14ac:dyDescent="0.4">
      <c r="A1083" s="5" t="s">
        <v>175</v>
      </c>
      <c r="B1083" s="5" t="s">
        <v>176</v>
      </c>
      <c r="C1083" s="5" t="s">
        <v>1279</v>
      </c>
      <c r="D1083" s="5">
        <f t="shared" si="48"/>
        <v>82846</v>
      </c>
      <c r="E1083" s="6">
        <v>44962</v>
      </c>
      <c r="F1083" s="6">
        <f t="shared" si="49"/>
        <v>45052</v>
      </c>
      <c r="G1083" s="6" t="str">
        <f>IF('BCT Template'!R1082&gt;F1083,"Yes","No")</f>
        <v>No</v>
      </c>
      <c r="H1083" s="5" t="s">
        <v>210</v>
      </c>
      <c r="I1083" s="5" t="s">
        <v>211</v>
      </c>
      <c r="J1083" s="5" t="s">
        <v>184</v>
      </c>
      <c r="K1083" s="5" t="s">
        <v>185</v>
      </c>
      <c r="L1083" s="7" t="s">
        <v>164</v>
      </c>
      <c r="M1083" t="str">
        <f t="shared" si="50"/>
        <v>No</v>
      </c>
    </row>
    <row r="1084" spans="1:13" ht="15" thickBot="1" x14ac:dyDescent="0.4">
      <c r="A1084" s="5" t="s">
        <v>175</v>
      </c>
      <c r="B1084" s="5" t="s">
        <v>176</v>
      </c>
      <c r="C1084" s="5" t="s">
        <v>1280</v>
      </c>
      <c r="D1084" s="5">
        <f t="shared" si="48"/>
        <v>30786</v>
      </c>
      <c r="E1084" s="6">
        <v>43921</v>
      </c>
      <c r="F1084" s="6">
        <f t="shared" si="49"/>
        <v>44011</v>
      </c>
      <c r="G1084" s="6" t="str">
        <f>IF('BCT Template'!R1083&gt;F1084,"Yes","No")</f>
        <v>No</v>
      </c>
      <c r="H1084" s="5" t="s">
        <v>178</v>
      </c>
      <c r="I1084" s="5" t="s">
        <v>179</v>
      </c>
      <c r="J1084" s="5" t="s">
        <v>35</v>
      </c>
      <c r="K1084" s="5" t="s">
        <v>180</v>
      </c>
      <c r="L1084" s="7" t="s">
        <v>164</v>
      </c>
      <c r="M1084" t="str">
        <f t="shared" si="50"/>
        <v>Yes</v>
      </c>
    </row>
    <row r="1085" spans="1:13" ht="15" thickBot="1" x14ac:dyDescent="0.4">
      <c r="A1085" s="5" t="s">
        <v>175</v>
      </c>
      <c r="B1085" s="5" t="s">
        <v>176</v>
      </c>
      <c r="C1085" s="5" t="s">
        <v>1281</v>
      </c>
      <c r="D1085" s="5">
        <f t="shared" si="48"/>
        <v>29203</v>
      </c>
      <c r="E1085" s="6">
        <v>43616</v>
      </c>
      <c r="F1085" s="6">
        <f t="shared" si="49"/>
        <v>43706</v>
      </c>
      <c r="G1085" s="6" t="str">
        <f>IF('BCT Template'!R1084&gt;F1085,"Yes","No")</f>
        <v>No</v>
      </c>
      <c r="H1085" s="5" t="s">
        <v>178</v>
      </c>
      <c r="I1085" s="5" t="s">
        <v>179</v>
      </c>
      <c r="J1085" s="5" t="s">
        <v>35</v>
      </c>
      <c r="K1085" s="5" t="s">
        <v>180</v>
      </c>
      <c r="L1085" s="7" t="s">
        <v>164</v>
      </c>
      <c r="M1085" t="str">
        <f t="shared" si="50"/>
        <v>Yes</v>
      </c>
    </row>
    <row r="1086" spans="1:13" ht="15" thickBot="1" x14ac:dyDescent="0.4">
      <c r="A1086" s="5" t="s">
        <v>175</v>
      </c>
      <c r="B1086" s="5" t="s">
        <v>176</v>
      </c>
      <c r="C1086" s="5" t="s">
        <v>1282</v>
      </c>
      <c r="D1086" s="5">
        <f t="shared" si="48"/>
        <v>29515</v>
      </c>
      <c r="E1086" s="6">
        <v>43524</v>
      </c>
      <c r="F1086" s="6">
        <f t="shared" si="49"/>
        <v>43614</v>
      </c>
      <c r="G1086" s="6" t="str">
        <f>IF('BCT Template'!R1085&gt;F1086,"Yes","No")</f>
        <v>No</v>
      </c>
      <c r="H1086" s="5" t="s">
        <v>178</v>
      </c>
      <c r="I1086" s="5" t="s">
        <v>179</v>
      </c>
      <c r="J1086" s="5" t="s">
        <v>35</v>
      </c>
      <c r="K1086" s="5" t="s">
        <v>180</v>
      </c>
      <c r="L1086" s="7" t="s">
        <v>164</v>
      </c>
      <c r="M1086" t="str">
        <f t="shared" si="50"/>
        <v>Yes</v>
      </c>
    </row>
    <row r="1087" spans="1:13" ht="15" thickBot="1" x14ac:dyDescent="0.4">
      <c r="A1087" s="5" t="s">
        <v>175</v>
      </c>
      <c r="B1087" s="5" t="s">
        <v>176</v>
      </c>
      <c r="C1087" s="5" t="s">
        <v>1283</v>
      </c>
      <c r="D1087" s="5">
        <f t="shared" si="48"/>
        <v>81748</v>
      </c>
      <c r="E1087" s="6">
        <v>43789</v>
      </c>
      <c r="F1087" s="6">
        <f t="shared" si="49"/>
        <v>43879</v>
      </c>
      <c r="G1087" s="6" t="str">
        <f>IF('BCT Template'!R1086&gt;F1087,"Yes","No")</f>
        <v>No</v>
      </c>
      <c r="H1087" s="5" t="s">
        <v>182</v>
      </c>
      <c r="I1087" s="5" t="s">
        <v>183</v>
      </c>
      <c r="J1087" s="5" t="s">
        <v>184</v>
      </c>
      <c r="K1087" s="5" t="s">
        <v>185</v>
      </c>
      <c r="L1087" s="7" t="s">
        <v>164</v>
      </c>
      <c r="M1087" t="str">
        <f t="shared" si="50"/>
        <v>No</v>
      </c>
    </row>
    <row r="1088" spans="1:13" ht="15" thickBot="1" x14ac:dyDescent="0.4">
      <c r="A1088" s="5" t="s">
        <v>175</v>
      </c>
      <c r="B1088" s="5" t="s">
        <v>176</v>
      </c>
      <c r="C1088" s="5" t="s">
        <v>1284</v>
      </c>
      <c r="D1088" s="5">
        <f t="shared" si="48"/>
        <v>24959</v>
      </c>
      <c r="E1088" s="6">
        <v>44012</v>
      </c>
      <c r="F1088" s="6">
        <f t="shared" si="49"/>
        <v>44102</v>
      </c>
      <c r="G1088" s="6" t="str">
        <f>IF('BCT Template'!R1087&gt;F1088,"Yes","No")</f>
        <v>No</v>
      </c>
      <c r="H1088" s="5" t="s">
        <v>178</v>
      </c>
      <c r="I1088" s="5" t="s">
        <v>179</v>
      </c>
      <c r="J1088" s="5" t="s">
        <v>35</v>
      </c>
      <c r="K1088" s="5" t="s">
        <v>180</v>
      </c>
      <c r="L1088" s="7" t="s">
        <v>164</v>
      </c>
      <c r="M1088" t="str">
        <f t="shared" si="50"/>
        <v>Yes</v>
      </c>
    </row>
    <row r="1089" spans="1:13" ht="15" thickBot="1" x14ac:dyDescent="0.4">
      <c r="A1089" s="5" t="s">
        <v>175</v>
      </c>
      <c r="B1089" s="5" t="s">
        <v>176</v>
      </c>
      <c r="C1089" s="5" t="s">
        <v>1285</v>
      </c>
      <c r="D1089" s="5">
        <f t="shared" si="48"/>
        <v>22741</v>
      </c>
      <c r="E1089" s="6">
        <v>44012</v>
      </c>
      <c r="F1089" s="6">
        <f t="shared" si="49"/>
        <v>44102</v>
      </c>
      <c r="G1089" s="6" t="str">
        <f>IF('BCT Template'!R1088&gt;F1089,"Yes","No")</f>
        <v>No</v>
      </c>
      <c r="H1089" s="5" t="s">
        <v>178</v>
      </c>
      <c r="I1089" s="5" t="s">
        <v>179</v>
      </c>
      <c r="J1089" s="5" t="s">
        <v>35</v>
      </c>
      <c r="K1089" s="5" t="s">
        <v>180</v>
      </c>
      <c r="L1089" s="7" t="s">
        <v>164</v>
      </c>
      <c r="M1089" t="str">
        <f t="shared" si="50"/>
        <v>Yes</v>
      </c>
    </row>
    <row r="1090" spans="1:13" ht="15" thickBot="1" x14ac:dyDescent="0.4">
      <c r="A1090" s="5" t="s">
        <v>175</v>
      </c>
      <c r="B1090" s="5" t="s">
        <v>176</v>
      </c>
      <c r="C1090" s="5" t="s">
        <v>1286</v>
      </c>
      <c r="D1090" s="5">
        <f t="shared" si="48"/>
        <v>57527</v>
      </c>
      <c r="E1090" s="6">
        <v>44161</v>
      </c>
      <c r="F1090" s="6">
        <f t="shared" si="49"/>
        <v>44251</v>
      </c>
      <c r="G1090" s="6" t="str">
        <f>IF('BCT Template'!R1089&gt;F1090,"Yes","No")</f>
        <v>No</v>
      </c>
      <c r="H1090" s="5" t="s">
        <v>189</v>
      </c>
      <c r="I1090" s="5" t="s">
        <v>190</v>
      </c>
      <c r="J1090" s="5" t="s">
        <v>184</v>
      </c>
      <c r="K1090" s="5" t="s">
        <v>185</v>
      </c>
      <c r="L1090" s="7" t="s">
        <v>164</v>
      </c>
      <c r="M1090" t="str">
        <f t="shared" si="50"/>
        <v>No</v>
      </c>
    </row>
    <row r="1091" spans="1:13" ht="15" thickBot="1" x14ac:dyDescent="0.4">
      <c r="A1091" s="5" t="s">
        <v>175</v>
      </c>
      <c r="B1091" s="5" t="s">
        <v>176</v>
      </c>
      <c r="C1091" s="5" t="s">
        <v>1287</v>
      </c>
      <c r="D1091" s="5">
        <f t="shared" ref="D1091:D1154" si="51">C1091*1</f>
        <v>79339</v>
      </c>
      <c r="E1091" s="6">
        <v>45193</v>
      </c>
      <c r="F1091" s="6">
        <f t="shared" ref="F1091:F1154" si="52">E1091+90</f>
        <v>45283</v>
      </c>
      <c r="G1091" s="6" t="str">
        <f>IF('BCT Template'!R1090&gt;F1091,"Yes","No")</f>
        <v>No</v>
      </c>
      <c r="H1091" s="5" t="s">
        <v>189</v>
      </c>
      <c r="I1091" s="5" t="s">
        <v>190</v>
      </c>
      <c r="J1091" s="5" t="s">
        <v>200</v>
      </c>
      <c r="K1091" s="5" t="s">
        <v>201</v>
      </c>
      <c r="L1091" s="7" t="s">
        <v>164</v>
      </c>
      <c r="M1091" t="str">
        <f t="shared" ref="M1091:M1154" si="53">IF(J1091=" ","Yes",IF(J1091="3","Yes","No"))</f>
        <v>Yes</v>
      </c>
    </row>
    <row r="1092" spans="1:13" ht="15" thickBot="1" x14ac:dyDescent="0.4">
      <c r="A1092" s="5" t="s">
        <v>175</v>
      </c>
      <c r="B1092" s="5" t="s">
        <v>176</v>
      </c>
      <c r="C1092" s="5" t="s">
        <v>1288</v>
      </c>
      <c r="D1092" s="5">
        <f t="shared" si="51"/>
        <v>20744</v>
      </c>
      <c r="E1092" s="6">
        <v>44012</v>
      </c>
      <c r="F1092" s="6">
        <f t="shared" si="52"/>
        <v>44102</v>
      </c>
      <c r="G1092" s="6" t="str">
        <f>IF('BCT Template'!R1091&gt;F1092,"Yes","No")</f>
        <v>No</v>
      </c>
      <c r="H1092" s="5" t="s">
        <v>197</v>
      </c>
      <c r="I1092" s="5" t="s">
        <v>198</v>
      </c>
      <c r="J1092" s="5" t="s">
        <v>184</v>
      </c>
      <c r="K1092" s="5" t="s">
        <v>185</v>
      </c>
      <c r="L1092" s="7" t="s">
        <v>164</v>
      </c>
      <c r="M1092" t="str">
        <f t="shared" si="53"/>
        <v>No</v>
      </c>
    </row>
    <row r="1093" spans="1:13" ht="15" thickBot="1" x14ac:dyDescent="0.4">
      <c r="A1093" s="5" t="s">
        <v>175</v>
      </c>
      <c r="B1093" s="5" t="s">
        <v>176</v>
      </c>
      <c r="C1093" s="5" t="s">
        <v>1289</v>
      </c>
      <c r="D1093" s="5">
        <f t="shared" si="51"/>
        <v>58867</v>
      </c>
      <c r="E1093" s="6">
        <v>42262</v>
      </c>
      <c r="F1093" s="6">
        <f t="shared" si="52"/>
        <v>42352</v>
      </c>
      <c r="G1093" s="6" t="str">
        <f>IF('BCT Template'!R1092&gt;F1093,"Yes","No")</f>
        <v>No</v>
      </c>
      <c r="H1093" s="5" t="s">
        <v>182</v>
      </c>
      <c r="I1093" s="5" t="s">
        <v>183</v>
      </c>
      <c r="J1093" s="5" t="s">
        <v>184</v>
      </c>
      <c r="K1093" s="5" t="s">
        <v>185</v>
      </c>
      <c r="L1093" s="7" t="s">
        <v>164</v>
      </c>
      <c r="M1093" t="str">
        <f t="shared" si="53"/>
        <v>No</v>
      </c>
    </row>
    <row r="1094" spans="1:13" ht="15" thickBot="1" x14ac:dyDescent="0.4">
      <c r="A1094" s="5" t="s">
        <v>175</v>
      </c>
      <c r="B1094" s="5" t="s">
        <v>176</v>
      </c>
      <c r="C1094" s="5" t="s">
        <v>1290</v>
      </c>
      <c r="D1094" s="5">
        <f t="shared" si="51"/>
        <v>58686</v>
      </c>
      <c r="E1094" s="6">
        <v>42735</v>
      </c>
      <c r="F1094" s="6">
        <f t="shared" si="52"/>
        <v>42825</v>
      </c>
      <c r="G1094" s="6" t="str">
        <f>IF('BCT Template'!R1093&gt;F1094,"Yes","No")</f>
        <v>No</v>
      </c>
      <c r="H1094" s="5" t="s">
        <v>182</v>
      </c>
      <c r="I1094" s="5" t="s">
        <v>183</v>
      </c>
      <c r="J1094" s="5" t="s">
        <v>184</v>
      </c>
      <c r="K1094" s="5" t="s">
        <v>185</v>
      </c>
      <c r="L1094" s="7" t="s">
        <v>164</v>
      </c>
      <c r="M1094" t="str">
        <f t="shared" si="53"/>
        <v>No</v>
      </c>
    </row>
    <row r="1095" spans="1:13" ht="15" thickBot="1" x14ac:dyDescent="0.4">
      <c r="A1095" s="5" t="s">
        <v>175</v>
      </c>
      <c r="B1095" s="5" t="s">
        <v>176</v>
      </c>
      <c r="C1095" s="5" t="s">
        <v>1291</v>
      </c>
      <c r="D1095" s="5">
        <f t="shared" si="51"/>
        <v>20694</v>
      </c>
      <c r="E1095" s="6">
        <v>42215</v>
      </c>
      <c r="F1095" s="6">
        <f t="shared" si="52"/>
        <v>42305</v>
      </c>
      <c r="G1095" s="6" t="str">
        <f>IF('BCT Template'!R1094&gt;F1095,"Yes","No")</f>
        <v>No</v>
      </c>
      <c r="H1095" s="5" t="s">
        <v>197</v>
      </c>
      <c r="I1095" s="5" t="s">
        <v>198</v>
      </c>
      <c r="J1095" s="5" t="s">
        <v>184</v>
      </c>
      <c r="K1095" s="5" t="s">
        <v>185</v>
      </c>
      <c r="L1095" s="7" t="s">
        <v>164</v>
      </c>
      <c r="M1095" t="str">
        <f t="shared" si="53"/>
        <v>No</v>
      </c>
    </row>
    <row r="1096" spans="1:13" ht="15" thickBot="1" x14ac:dyDescent="0.4">
      <c r="A1096" s="5" t="s">
        <v>175</v>
      </c>
      <c r="B1096" s="5" t="s">
        <v>176</v>
      </c>
      <c r="C1096" s="5" t="s">
        <v>1292</v>
      </c>
      <c r="D1096" s="5">
        <f t="shared" si="51"/>
        <v>29872</v>
      </c>
      <c r="E1096" s="6">
        <v>44347</v>
      </c>
      <c r="F1096" s="6">
        <f t="shared" si="52"/>
        <v>44437</v>
      </c>
      <c r="G1096" s="6" t="str">
        <f>IF('BCT Template'!R1095&gt;F1096,"Yes","No")</f>
        <v>No</v>
      </c>
      <c r="H1096" s="5" t="s">
        <v>178</v>
      </c>
      <c r="I1096" s="5" t="s">
        <v>179</v>
      </c>
      <c r="J1096" s="5" t="s">
        <v>35</v>
      </c>
      <c r="K1096" s="5" t="s">
        <v>180</v>
      </c>
      <c r="L1096" s="7" t="s">
        <v>164</v>
      </c>
      <c r="M1096" t="str">
        <f t="shared" si="53"/>
        <v>Yes</v>
      </c>
    </row>
    <row r="1097" spans="1:13" ht="15" thickBot="1" x14ac:dyDescent="0.4">
      <c r="A1097" s="5" t="s">
        <v>175</v>
      </c>
      <c r="B1097" s="5" t="s">
        <v>176</v>
      </c>
      <c r="C1097" s="5" t="s">
        <v>1293</v>
      </c>
      <c r="D1097" s="5">
        <f t="shared" si="51"/>
        <v>29770</v>
      </c>
      <c r="E1097" s="6">
        <v>43616</v>
      </c>
      <c r="F1097" s="6">
        <f t="shared" si="52"/>
        <v>43706</v>
      </c>
      <c r="G1097" s="6" t="str">
        <f>IF('BCT Template'!R1096&gt;F1097,"Yes","No")</f>
        <v>No</v>
      </c>
      <c r="H1097" s="5" t="s">
        <v>178</v>
      </c>
      <c r="I1097" s="5" t="s">
        <v>179</v>
      </c>
      <c r="J1097" s="5" t="s">
        <v>35</v>
      </c>
      <c r="K1097" s="5" t="s">
        <v>180</v>
      </c>
      <c r="L1097" s="7" t="s">
        <v>164</v>
      </c>
      <c r="M1097" t="str">
        <f t="shared" si="53"/>
        <v>Yes</v>
      </c>
    </row>
    <row r="1098" spans="1:13" ht="15" thickBot="1" x14ac:dyDescent="0.4">
      <c r="A1098" s="5" t="s">
        <v>175</v>
      </c>
      <c r="B1098" s="5" t="s">
        <v>176</v>
      </c>
      <c r="C1098" s="5" t="s">
        <v>1294</v>
      </c>
      <c r="D1098" s="5">
        <f t="shared" si="51"/>
        <v>82354</v>
      </c>
      <c r="E1098" s="6">
        <v>44105</v>
      </c>
      <c r="F1098" s="6">
        <f t="shared" si="52"/>
        <v>44195</v>
      </c>
      <c r="G1098" s="6" t="str">
        <f>IF('BCT Template'!R1097&gt;F1098,"Yes","No")</f>
        <v>No</v>
      </c>
      <c r="H1098" s="5" t="s">
        <v>210</v>
      </c>
      <c r="I1098" s="5" t="s">
        <v>211</v>
      </c>
      <c r="J1098" s="5" t="s">
        <v>184</v>
      </c>
      <c r="K1098" s="5" t="s">
        <v>185</v>
      </c>
      <c r="L1098" s="7" t="s">
        <v>164</v>
      </c>
      <c r="M1098" t="str">
        <f t="shared" si="53"/>
        <v>No</v>
      </c>
    </row>
    <row r="1099" spans="1:13" ht="15" thickBot="1" x14ac:dyDescent="0.4">
      <c r="A1099" s="5" t="s">
        <v>175</v>
      </c>
      <c r="B1099" s="5" t="s">
        <v>176</v>
      </c>
      <c r="C1099" s="5" t="s">
        <v>1295</v>
      </c>
      <c r="D1099" s="5">
        <f t="shared" si="51"/>
        <v>18877</v>
      </c>
      <c r="E1099" s="6">
        <v>43646</v>
      </c>
      <c r="F1099" s="6">
        <f t="shared" si="52"/>
        <v>43736</v>
      </c>
      <c r="G1099" s="6" t="str">
        <f>IF('BCT Template'!R1098&gt;F1099,"Yes","No")</f>
        <v>No</v>
      </c>
      <c r="H1099" s="5" t="s">
        <v>234</v>
      </c>
      <c r="I1099" s="5" t="s">
        <v>235</v>
      </c>
      <c r="J1099" s="5" t="s">
        <v>200</v>
      </c>
      <c r="K1099" s="5" t="s">
        <v>201</v>
      </c>
      <c r="L1099" s="7" t="s">
        <v>164</v>
      </c>
      <c r="M1099" t="str">
        <f t="shared" si="53"/>
        <v>Yes</v>
      </c>
    </row>
    <row r="1100" spans="1:13" ht="15" thickBot="1" x14ac:dyDescent="0.4">
      <c r="A1100" s="5" t="s">
        <v>175</v>
      </c>
      <c r="B1100" s="5" t="s">
        <v>176</v>
      </c>
      <c r="C1100" s="5" t="s">
        <v>1296</v>
      </c>
      <c r="D1100" s="5">
        <f t="shared" si="51"/>
        <v>79320</v>
      </c>
      <c r="E1100" s="6">
        <v>42490</v>
      </c>
      <c r="F1100" s="6">
        <f t="shared" si="52"/>
        <v>42580</v>
      </c>
      <c r="G1100" s="6" t="str">
        <f>IF('BCT Template'!R1099&gt;F1100,"Yes","No")</f>
        <v>No</v>
      </c>
      <c r="H1100" s="5" t="s">
        <v>189</v>
      </c>
      <c r="I1100" s="5" t="s">
        <v>190</v>
      </c>
      <c r="J1100" s="5" t="s">
        <v>200</v>
      </c>
      <c r="K1100" s="5" t="s">
        <v>201</v>
      </c>
      <c r="L1100" s="7" t="s">
        <v>164</v>
      </c>
      <c r="M1100" t="str">
        <f t="shared" si="53"/>
        <v>Yes</v>
      </c>
    </row>
    <row r="1101" spans="1:13" ht="15" thickBot="1" x14ac:dyDescent="0.4">
      <c r="A1101" s="5" t="s">
        <v>175</v>
      </c>
      <c r="B1101" s="5" t="s">
        <v>176</v>
      </c>
      <c r="C1101" s="5" t="s">
        <v>1297</v>
      </c>
      <c r="D1101" s="5">
        <f t="shared" si="51"/>
        <v>57803</v>
      </c>
      <c r="E1101" s="6">
        <v>44315</v>
      </c>
      <c r="F1101" s="6">
        <f t="shared" si="52"/>
        <v>44405</v>
      </c>
      <c r="G1101" s="6" t="str">
        <f>IF('BCT Template'!R1100&gt;F1101,"Yes","No")</f>
        <v>No</v>
      </c>
      <c r="H1101" s="5" t="s">
        <v>189</v>
      </c>
      <c r="I1101" s="5" t="s">
        <v>190</v>
      </c>
      <c r="J1101" s="5" t="s">
        <v>184</v>
      </c>
      <c r="K1101" s="5" t="s">
        <v>185</v>
      </c>
      <c r="L1101" s="7" t="s">
        <v>164</v>
      </c>
      <c r="M1101" t="str">
        <f t="shared" si="53"/>
        <v>No</v>
      </c>
    </row>
    <row r="1102" spans="1:13" ht="15" thickBot="1" x14ac:dyDescent="0.4">
      <c r="A1102" s="5" t="s">
        <v>175</v>
      </c>
      <c r="B1102" s="5" t="s">
        <v>176</v>
      </c>
      <c r="C1102" s="5" t="s">
        <v>1298</v>
      </c>
      <c r="D1102" s="5">
        <f t="shared" si="51"/>
        <v>82223</v>
      </c>
      <c r="E1102" s="6">
        <v>44182</v>
      </c>
      <c r="F1102" s="6">
        <f t="shared" si="52"/>
        <v>44272</v>
      </c>
      <c r="G1102" s="6" t="str">
        <f>IF('BCT Template'!R1101&gt;F1102,"Yes","No")</f>
        <v>No</v>
      </c>
      <c r="H1102" s="5" t="s">
        <v>210</v>
      </c>
      <c r="I1102" s="5" t="s">
        <v>211</v>
      </c>
      <c r="J1102" s="5" t="s">
        <v>184</v>
      </c>
      <c r="K1102" s="5" t="s">
        <v>185</v>
      </c>
      <c r="L1102" s="7" t="s">
        <v>164</v>
      </c>
      <c r="M1102" t="str">
        <f t="shared" si="53"/>
        <v>No</v>
      </c>
    </row>
    <row r="1103" spans="1:13" ht="15" thickBot="1" x14ac:dyDescent="0.4">
      <c r="A1103" s="5" t="s">
        <v>175</v>
      </c>
      <c r="B1103" s="5" t="s">
        <v>176</v>
      </c>
      <c r="C1103" s="5" t="s">
        <v>1299</v>
      </c>
      <c r="D1103" s="5">
        <f t="shared" si="51"/>
        <v>29347</v>
      </c>
      <c r="E1103" s="6">
        <v>44227</v>
      </c>
      <c r="F1103" s="6">
        <f t="shared" si="52"/>
        <v>44317</v>
      </c>
      <c r="G1103" s="6" t="str">
        <f>IF('BCT Template'!R1102&gt;F1103,"Yes","No")</f>
        <v>No</v>
      </c>
      <c r="H1103" s="5" t="s">
        <v>178</v>
      </c>
      <c r="I1103" s="5" t="s">
        <v>179</v>
      </c>
      <c r="J1103" s="5" t="s">
        <v>35</v>
      </c>
      <c r="K1103" s="5" t="s">
        <v>180</v>
      </c>
      <c r="L1103" s="7" t="s">
        <v>164</v>
      </c>
      <c r="M1103" t="str">
        <f t="shared" si="53"/>
        <v>Yes</v>
      </c>
    </row>
    <row r="1104" spans="1:13" ht="15" thickBot="1" x14ac:dyDescent="0.4">
      <c r="A1104" s="5" t="s">
        <v>175</v>
      </c>
      <c r="B1104" s="5" t="s">
        <v>176</v>
      </c>
      <c r="C1104" s="5" t="s">
        <v>1300</v>
      </c>
      <c r="D1104" s="5">
        <f t="shared" si="51"/>
        <v>22356</v>
      </c>
      <c r="E1104" s="6">
        <v>37772</v>
      </c>
      <c r="F1104" s="6">
        <f t="shared" si="52"/>
        <v>37862</v>
      </c>
      <c r="G1104" s="6" t="str">
        <f>IF('BCT Template'!R1103&gt;F1104,"Yes","No")</f>
        <v>No</v>
      </c>
      <c r="H1104" s="5" t="s">
        <v>178</v>
      </c>
      <c r="I1104" s="5" t="s">
        <v>179</v>
      </c>
      <c r="J1104" s="5" t="s">
        <v>35</v>
      </c>
      <c r="K1104" s="5" t="s">
        <v>180</v>
      </c>
      <c r="L1104" s="7" t="s">
        <v>164</v>
      </c>
      <c r="M1104" t="str">
        <f t="shared" si="53"/>
        <v>Yes</v>
      </c>
    </row>
    <row r="1105" spans="1:13" ht="15" thickBot="1" x14ac:dyDescent="0.4">
      <c r="A1105" s="5" t="s">
        <v>175</v>
      </c>
      <c r="B1105" s="5" t="s">
        <v>176</v>
      </c>
      <c r="C1105" s="5" t="s">
        <v>1301</v>
      </c>
      <c r="D1105" s="5">
        <f t="shared" si="51"/>
        <v>59485</v>
      </c>
      <c r="E1105" s="6">
        <v>42247</v>
      </c>
      <c r="F1105" s="6">
        <f t="shared" si="52"/>
        <v>42337</v>
      </c>
      <c r="G1105" s="6" t="str">
        <f>IF('BCT Template'!R1104&gt;F1105,"Yes","No")</f>
        <v>No</v>
      </c>
      <c r="H1105" s="5" t="s">
        <v>182</v>
      </c>
      <c r="I1105" s="5" t="s">
        <v>183</v>
      </c>
      <c r="J1105" s="5" t="s">
        <v>184</v>
      </c>
      <c r="K1105" s="5" t="s">
        <v>185</v>
      </c>
      <c r="L1105" s="7" t="s">
        <v>164</v>
      </c>
      <c r="M1105" t="str">
        <f t="shared" si="53"/>
        <v>No</v>
      </c>
    </row>
    <row r="1106" spans="1:13" ht="15" thickBot="1" x14ac:dyDescent="0.4">
      <c r="A1106" s="5" t="s">
        <v>175</v>
      </c>
      <c r="B1106" s="5" t="s">
        <v>176</v>
      </c>
      <c r="C1106" s="5" t="s">
        <v>1302</v>
      </c>
      <c r="D1106" s="5">
        <f t="shared" si="51"/>
        <v>81555</v>
      </c>
      <c r="E1106" s="6">
        <v>43281</v>
      </c>
      <c r="F1106" s="6">
        <f t="shared" si="52"/>
        <v>43371</v>
      </c>
      <c r="G1106" s="6" t="str">
        <f>IF('BCT Template'!R1105&gt;F1106,"Yes","No")</f>
        <v>No</v>
      </c>
      <c r="H1106" s="5" t="s">
        <v>182</v>
      </c>
      <c r="I1106" s="5" t="s">
        <v>183</v>
      </c>
      <c r="J1106" s="5" t="s">
        <v>184</v>
      </c>
      <c r="K1106" s="5" t="s">
        <v>185</v>
      </c>
      <c r="L1106" s="7" t="s">
        <v>164</v>
      </c>
      <c r="M1106" t="str">
        <f t="shared" si="53"/>
        <v>No</v>
      </c>
    </row>
    <row r="1107" spans="1:13" ht="15" thickBot="1" x14ac:dyDescent="0.4">
      <c r="A1107" s="5" t="s">
        <v>175</v>
      </c>
      <c r="B1107" s="5" t="s">
        <v>176</v>
      </c>
      <c r="C1107" s="5" t="s">
        <v>1303</v>
      </c>
      <c r="D1107" s="5">
        <f t="shared" si="51"/>
        <v>58669</v>
      </c>
      <c r="E1107" s="6">
        <v>42489</v>
      </c>
      <c r="F1107" s="6">
        <f t="shared" si="52"/>
        <v>42579</v>
      </c>
      <c r="G1107" s="6" t="str">
        <f>IF('BCT Template'!R1106&gt;F1107,"Yes","No")</f>
        <v>No</v>
      </c>
      <c r="H1107" s="5" t="s">
        <v>182</v>
      </c>
      <c r="I1107" s="5" t="s">
        <v>183</v>
      </c>
      <c r="J1107" s="5" t="s">
        <v>200</v>
      </c>
      <c r="K1107" s="5" t="s">
        <v>201</v>
      </c>
      <c r="L1107" s="7" t="s">
        <v>164</v>
      </c>
      <c r="M1107" t="str">
        <f t="shared" si="53"/>
        <v>Yes</v>
      </c>
    </row>
    <row r="1108" spans="1:13" ht="15" thickBot="1" x14ac:dyDescent="0.4">
      <c r="A1108" s="5" t="s">
        <v>175</v>
      </c>
      <c r="B1108" s="5" t="s">
        <v>176</v>
      </c>
      <c r="C1108" s="5" t="s">
        <v>1304</v>
      </c>
      <c r="D1108" s="5">
        <f t="shared" si="51"/>
        <v>57099</v>
      </c>
      <c r="E1108" s="6">
        <v>43646</v>
      </c>
      <c r="F1108" s="6">
        <f t="shared" si="52"/>
        <v>43736</v>
      </c>
      <c r="G1108" s="6" t="str">
        <f>IF('BCT Template'!R1107&gt;F1108,"Yes","No")</f>
        <v>No</v>
      </c>
      <c r="H1108" s="5" t="s">
        <v>189</v>
      </c>
      <c r="I1108" s="5" t="s">
        <v>190</v>
      </c>
      <c r="J1108" s="5" t="s">
        <v>200</v>
      </c>
      <c r="K1108" s="5" t="s">
        <v>201</v>
      </c>
      <c r="L1108" s="7" t="s">
        <v>164</v>
      </c>
      <c r="M1108" t="str">
        <f t="shared" si="53"/>
        <v>Yes</v>
      </c>
    </row>
    <row r="1109" spans="1:13" ht="15" thickBot="1" x14ac:dyDescent="0.4">
      <c r="A1109" s="5" t="s">
        <v>175</v>
      </c>
      <c r="B1109" s="5" t="s">
        <v>176</v>
      </c>
      <c r="C1109" s="5" t="s">
        <v>1305</v>
      </c>
      <c r="D1109" s="5">
        <f t="shared" si="51"/>
        <v>81149</v>
      </c>
      <c r="E1109" s="6">
        <v>43982</v>
      </c>
      <c r="F1109" s="6">
        <f t="shared" si="52"/>
        <v>44072</v>
      </c>
      <c r="G1109" s="6" t="str">
        <f>IF('BCT Template'!R1108&gt;F1109,"Yes","No")</f>
        <v>No</v>
      </c>
      <c r="H1109" s="5" t="s">
        <v>182</v>
      </c>
      <c r="I1109" s="5" t="s">
        <v>183</v>
      </c>
      <c r="J1109" s="5" t="s">
        <v>200</v>
      </c>
      <c r="K1109" s="5" t="s">
        <v>201</v>
      </c>
      <c r="L1109" s="7" t="s">
        <v>164</v>
      </c>
      <c r="M1109" t="str">
        <f t="shared" si="53"/>
        <v>Yes</v>
      </c>
    </row>
    <row r="1110" spans="1:13" ht="15" thickBot="1" x14ac:dyDescent="0.4">
      <c r="A1110" s="5" t="s">
        <v>175</v>
      </c>
      <c r="B1110" s="5" t="s">
        <v>176</v>
      </c>
      <c r="C1110" s="5" t="s">
        <v>1306</v>
      </c>
      <c r="D1110" s="5">
        <f t="shared" si="51"/>
        <v>79554</v>
      </c>
      <c r="E1110" s="6">
        <v>43921</v>
      </c>
      <c r="F1110" s="6">
        <f t="shared" si="52"/>
        <v>44011</v>
      </c>
      <c r="G1110" s="6" t="str">
        <f>IF('BCT Template'!R1109&gt;F1110,"Yes","No")</f>
        <v>No</v>
      </c>
      <c r="H1110" s="5" t="s">
        <v>182</v>
      </c>
      <c r="I1110" s="5" t="s">
        <v>183</v>
      </c>
      <c r="J1110" s="5" t="s">
        <v>200</v>
      </c>
      <c r="K1110" s="5" t="s">
        <v>201</v>
      </c>
      <c r="L1110" s="7" t="s">
        <v>164</v>
      </c>
      <c r="M1110" t="str">
        <f t="shared" si="53"/>
        <v>Yes</v>
      </c>
    </row>
    <row r="1111" spans="1:13" ht="15" thickBot="1" x14ac:dyDescent="0.4">
      <c r="A1111" s="5" t="s">
        <v>175</v>
      </c>
      <c r="B1111" s="5" t="s">
        <v>176</v>
      </c>
      <c r="C1111" s="5" t="s">
        <v>1307</v>
      </c>
      <c r="D1111" s="5">
        <f t="shared" si="51"/>
        <v>82835</v>
      </c>
      <c r="E1111" s="6">
        <v>45291</v>
      </c>
      <c r="F1111" s="6">
        <f t="shared" si="52"/>
        <v>45381</v>
      </c>
      <c r="G1111" s="6" t="str">
        <f>IF('BCT Template'!R1110&gt;F1111,"Yes","No")</f>
        <v>No</v>
      </c>
      <c r="H1111" s="5" t="s">
        <v>210</v>
      </c>
      <c r="I1111" s="5" t="s">
        <v>211</v>
      </c>
      <c r="J1111" s="5" t="s">
        <v>184</v>
      </c>
      <c r="K1111" s="5" t="s">
        <v>185</v>
      </c>
      <c r="L1111" s="7" t="s">
        <v>164</v>
      </c>
      <c r="M1111" t="str">
        <f t="shared" si="53"/>
        <v>No</v>
      </c>
    </row>
    <row r="1112" spans="1:13" ht="15" thickBot="1" x14ac:dyDescent="0.4">
      <c r="A1112" s="5" t="s">
        <v>175</v>
      </c>
      <c r="B1112" s="5" t="s">
        <v>176</v>
      </c>
      <c r="C1112" s="5" t="s">
        <v>1308</v>
      </c>
      <c r="D1112" s="5">
        <f t="shared" si="51"/>
        <v>57037</v>
      </c>
      <c r="E1112" s="6">
        <v>43713</v>
      </c>
      <c r="F1112" s="6">
        <f t="shared" si="52"/>
        <v>43803</v>
      </c>
      <c r="G1112" s="6" t="str">
        <f>IF('BCT Template'!R1111&gt;F1112,"Yes","No")</f>
        <v>No</v>
      </c>
      <c r="H1112" s="5" t="s">
        <v>189</v>
      </c>
      <c r="I1112" s="5" t="s">
        <v>190</v>
      </c>
      <c r="J1112" s="5" t="s">
        <v>184</v>
      </c>
      <c r="K1112" s="5" t="s">
        <v>185</v>
      </c>
      <c r="L1112" s="7" t="s">
        <v>164</v>
      </c>
      <c r="M1112" t="str">
        <f t="shared" si="53"/>
        <v>No</v>
      </c>
    </row>
    <row r="1113" spans="1:13" ht="15" thickBot="1" x14ac:dyDescent="0.4">
      <c r="A1113" s="5" t="s">
        <v>175</v>
      </c>
      <c r="B1113" s="5" t="s">
        <v>176</v>
      </c>
      <c r="C1113" s="5" t="s">
        <v>1309</v>
      </c>
      <c r="D1113" s="5">
        <f t="shared" si="51"/>
        <v>80186</v>
      </c>
      <c r="E1113" s="6">
        <v>44012</v>
      </c>
      <c r="F1113" s="6">
        <f t="shared" si="52"/>
        <v>44102</v>
      </c>
      <c r="G1113" s="6" t="str">
        <f>IF('BCT Template'!R1112&gt;F1113,"Yes","No")</f>
        <v>No</v>
      </c>
      <c r="H1113" s="5" t="s">
        <v>182</v>
      </c>
      <c r="I1113" s="5" t="s">
        <v>183</v>
      </c>
      <c r="J1113" s="5" t="s">
        <v>184</v>
      </c>
      <c r="K1113" s="5" t="s">
        <v>185</v>
      </c>
      <c r="L1113" s="7" t="s">
        <v>164</v>
      </c>
      <c r="M1113" t="str">
        <f t="shared" si="53"/>
        <v>No</v>
      </c>
    </row>
    <row r="1114" spans="1:13" ht="15" thickBot="1" x14ac:dyDescent="0.4">
      <c r="A1114" s="5" t="s">
        <v>175</v>
      </c>
      <c r="B1114" s="5" t="s">
        <v>176</v>
      </c>
      <c r="C1114" s="5" t="s">
        <v>1310</v>
      </c>
      <c r="D1114" s="5">
        <f t="shared" si="51"/>
        <v>59719</v>
      </c>
      <c r="E1114" s="6">
        <v>44135</v>
      </c>
      <c r="F1114" s="6">
        <f t="shared" si="52"/>
        <v>44225</v>
      </c>
      <c r="G1114" s="6" t="str">
        <f>IF('BCT Template'!R1113&gt;F1114,"Yes","No")</f>
        <v>No</v>
      </c>
      <c r="H1114" s="5" t="s">
        <v>182</v>
      </c>
      <c r="I1114" s="5" t="s">
        <v>183</v>
      </c>
      <c r="J1114" s="5" t="s">
        <v>200</v>
      </c>
      <c r="K1114" s="5" t="s">
        <v>201</v>
      </c>
      <c r="L1114" s="7" t="s">
        <v>164</v>
      </c>
      <c r="M1114" t="str">
        <f t="shared" si="53"/>
        <v>Yes</v>
      </c>
    </row>
    <row r="1115" spans="1:13" ht="15" thickBot="1" x14ac:dyDescent="0.4">
      <c r="A1115" s="5" t="s">
        <v>175</v>
      </c>
      <c r="B1115" s="5" t="s">
        <v>176</v>
      </c>
      <c r="C1115" s="5" t="s">
        <v>1311</v>
      </c>
      <c r="D1115" s="5">
        <f t="shared" si="51"/>
        <v>77674</v>
      </c>
      <c r="E1115" s="6">
        <v>41639</v>
      </c>
      <c r="F1115" s="6">
        <f t="shared" si="52"/>
        <v>41729</v>
      </c>
      <c r="G1115" s="6" t="str">
        <f>IF('BCT Template'!R1114&gt;F1115,"Yes","No")</f>
        <v>No</v>
      </c>
      <c r="H1115" s="5" t="s">
        <v>189</v>
      </c>
      <c r="I1115" s="5" t="s">
        <v>190</v>
      </c>
      <c r="J1115" s="5" t="s">
        <v>184</v>
      </c>
      <c r="K1115" s="5" t="s">
        <v>185</v>
      </c>
      <c r="L1115" s="7" t="s">
        <v>164</v>
      </c>
      <c r="M1115" t="str">
        <f t="shared" si="53"/>
        <v>No</v>
      </c>
    </row>
    <row r="1116" spans="1:13" ht="15" thickBot="1" x14ac:dyDescent="0.4">
      <c r="A1116" s="5" t="s">
        <v>175</v>
      </c>
      <c r="B1116" s="5" t="s">
        <v>176</v>
      </c>
      <c r="C1116" s="5" t="s">
        <v>1312</v>
      </c>
      <c r="D1116" s="5">
        <f t="shared" si="51"/>
        <v>82621</v>
      </c>
      <c r="E1116" s="6">
        <v>43887</v>
      </c>
      <c r="F1116" s="6">
        <f t="shared" si="52"/>
        <v>43977</v>
      </c>
      <c r="G1116" s="6" t="str">
        <f>IF('BCT Template'!R1115&gt;F1116,"Yes","No")</f>
        <v>No</v>
      </c>
      <c r="H1116" s="5" t="s">
        <v>210</v>
      </c>
      <c r="I1116" s="5" t="s">
        <v>211</v>
      </c>
      <c r="J1116" s="5" t="s">
        <v>184</v>
      </c>
      <c r="K1116" s="5" t="s">
        <v>185</v>
      </c>
      <c r="L1116" s="7" t="s">
        <v>164</v>
      </c>
      <c r="M1116" t="str">
        <f t="shared" si="53"/>
        <v>No</v>
      </c>
    </row>
    <row r="1117" spans="1:13" ht="15" thickBot="1" x14ac:dyDescent="0.4">
      <c r="A1117" s="5" t="s">
        <v>175</v>
      </c>
      <c r="B1117" s="5" t="s">
        <v>176</v>
      </c>
      <c r="C1117" s="5" t="s">
        <v>1313</v>
      </c>
      <c r="D1117" s="5">
        <f t="shared" si="51"/>
        <v>59751</v>
      </c>
      <c r="E1117" s="6">
        <v>44377</v>
      </c>
      <c r="F1117" s="6">
        <f t="shared" si="52"/>
        <v>44467</v>
      </c>
      <c r="G1117" s="6" t="str">
        <f>IF('BCT Template'!R1116&gt;F1117,"Yes","No")</f>
        <v>No</v>
      </c>
      <c r="H1117" s="5" t="s">
        <v>182</v>
      </c>
      <c r="I1117" s="5" t="s">
        <v>183</v>
      </c>
      <c r="J1117" s="5" t="s">
        <v>184</v>
      </c>
      <c r="K1117" s="5" t="s">
        <v>185</v>
      </c>
      <c r="L1117" s="7" t="s">
        <v>164</v>
      </c>
      <c r="M1117" t="str">
        <f t="shared" si="53"/>
        <v>No</v>
      </c>
    </row>
    <row r="1118" spans="1:13" ht="15" thickBot="1" x14ac:dyDescent="0.4">
      <c r="A1118" s="5" t="s">
        <v>175</v>
      </c>
      <c r="B1118" s="5" t="s">
        <v>176</v>
      </c>
      <c r="C1118" s="5" t="s">
        <v>1314</v>
      </c>
      <c r="D1118" s="5">
        <f t="shared" si="51"/>
        <v>82452</v>
      </c>
      <c r="E1118" s="6">
        <v>43941</v>
      </c>
      <c r="F1118" s="6">
        <f t="shared" si="52"/>
        <v>44031</v>
      </c>
      <c r="G1118" s="6" t="str">
        <f>IF('BCT Template'!R1117&gt;F1118,"Yes","No")</f>
        <v>No</v>
      </c>
      <c r="H1118" s="5" t="s">
        <v>210</v>
      </c>
      <c r="I1118" s="5" t="s">
        <v>211</v>
      </c>
      <c r="J1118" s="5" t="s">
        <v>184</v>
      </c>
      <c r="K1118" s="5" t="s">
        <v>185</v>
      </c>
      <c r="L1118" s="7" t="s">
        <v>164</v>
      </c>
      <c r="M1118" t="str">
        <f t="shared" si="53"/>
        <v>No</v>
      </c>
    </row>
    <row r="1119" spans="1:13" ht="15" thickBot="1" x14ac:dyDescent="0.4">
      <c r="A1119" s="5" t="s">
        <v>175</v>
      </c>
      <c r="B1119" s="5" t="s">
        <v>176</v>
      </c>
      <c r="C1119" s="5" t="s">
        <v>1315</v>
      </c>
      <c r="D1119" s="5">
        <f t="shared" si="51"/>
        <v>58067</v>
      </c>
      <c r="E1119" s="6">
        <v>44012</v>
      </c>
      <c r="F1119" s="6">
        <f t="shared" si="52"/>
        <v>44102</v>
      </c>
      <c r="G1119" s="6" t="str">
        <f>IF('BCT Template'!R1118&gt;F1119,"Yes","No")</f>
        <v>No</v>
      </c>
      <c r="H1119" s="5" t="s">
        <v>182</v>
      </c>
      <c r="I1119" s="5" t="s">
        <v>183</v>
      </c>
      <c r="J1119" s="5" t="s">
        <v>184</v>
      </c>
      <c r="K1119" s="5" t="s">
        <v>185</v>
      </c>
      <c r="L1119" s="7" t="s">
        <v>164</v>
      </c>
      <c r="M1119" t="str">
        <f t="shared" si="53"/>
        <v>No</v>
      </c>
    </row>
    <row r="1120" spans="1:13" ht="15" thickBot="1" x14ac:dyDescent="0.4">
      <c r="A1120" s="5" t="s">
        <v>175</v>
      </c>
      <c r="B1120" s="5" t="s">
        <v>176</v>
      </c>
      <c r="C1120" s="5" t="s">
        <v>1316</v>
      </c>
      <c r="D1120" s="5">
        <f t="shared" si="51"/>
        <v>77690</v>
      </c>
      <c r="E1120" s="6">
        <v>44469</v>
      </c>
      <c r="F1120" s="6">
        <f t="shared" si="52"/>
        <v>44559</v>
      </c>
      <c r="G1120" s="6" t="str">
        <f>IF('BCT Template'!R1119&gt;F1120,"Yes","No")</f>
        <v>No</v>
      </c>
      <c r="H1120" s="5" t="s">
        <v>189</v>
      </c>
      <c r="I1120" s="5" t="s">
        <v>190</v>
      </c>
      <c r="J1120" s="5" t="s">
        <v>184</v>
      </c>
      <c r="K1120" s="5" t="s">
        <v>185</v>
      </c>
      <c r="L1120" s="7" t="s">
        <v>164</v>
      </c>
      <c r="M1120" t="str">
        <f t="shared" si="53"/>
        <v>No</v>
      </c>
    </row>
    <row r="1121" spans="1:13" ht="15" thickBot="1" x14ac:dyDescent="0.4">
      <c r="A1121" s="5" t="s">
        <v>175</v>
      </c>
      <c r="B1121" s="5" t="s">
        <v>176</v>
      </c>
      <c r="C1121" s="5" t="s">
        <v>1317</v>
      </c>
      <c r="D1121" s="5">
        <f t="shared" si="51"/>
        <v>82353</v>
      </c>
      <c r="E1121" s="6">
        <v>44204</v>
      </c>
      <c r="F1121" s="6">
        <f t="shared" si="52"/>
        <v>44294</v>
      </c>
      <c r="G1121" s="6" t="str">
        <f>IF('BCT Template'!R1120&gt;F1121,"Yes","No")</f>
        <v>No</v>
      </c>
      <c r="H1121" s="5" t="s">
        <v>210</v>
      </c>
      <c r="I1121" s="5" t="s">
        <v>211</v>
      </c>
      <c r="J1121" s="5" t="s">
        <v>184</v>
      </c>
      <c r="K1121" s="5" t="s">
        <v>185</v>
      </c>
      <c r="L1121" s="7" t="s">
        <v>164</v>
      </c>
      <c r="M1121" t="str">
        <f t="shared" si="53"/>
        <v>No</v>
      </c>
    </row>
    <row r="1122" spans="1:13" ht="15" thickBot="1" x14ac:dyDescent="0.4">
      <c r="A1122" s="5" t="s">
        <v>175</v>
      </c>
      <c r="B1122" s="5" t="s">
        <v>176</v>
      </c>
      <c r="C1122" s="5" t="s">
        <v>1318</v>
      </c>
      <c r="D1122" s="5">
        <f t="shared" si="51"/>
        <v>22486</v>
      </c>
      <c r="E1122" s="6">
        <v>44377</v>
      </c>
      <c r="F1122" s="6">
        <f t="shared" si="52"/>
        <v>44467</v>
      </c>
      <c r="G1122" s="6" t="str">
        <f>IF('BCT Template'!R1121&gt;F1122,"Yes","No")</f>
        <v>No</v>
      </c>
      <c r="H1122" s="5" t="s">
        <v>178</v>
      </c>
      <c r="I1122" s="5" t="s">
        <v>179</v>
      </c>
      <c r="J1122" s="5" t="s">
        <v>35</v>
      </c>
      <c r="K1122" s="5" t="s">
        <v>180</v>
      </c>
      <c r="L1122" s="7" t="s">
        <v>164</v>
      </c>
      <c r="M1122" t="str">
        <f t="shared" si="53"/>
        <v>Yes</v>
      </c>
    </row>
    <row r="1123" spans="1:13" ht="15" thickBot="1" x14ac:dyDescent="0.4">
      <c r="A1123" s="5" t="s">
        <v>175</v>
      </c>
      <c r="B1123" s="5" t="s">
        <v>176</v>
      </c>
      <c r="C1123" s="5" t="s">
        <v>1319</v>
      </c>
      <c r="D1123" s="5">
        <f t="shared" si="51"/>
        <v>29380</v>
      </c>
      <c r="E1123" s="6">
        <v>44227</v>
      </c>
      <c r="F1123" s="6">
        <f t="shared" si="52"/>
        <v>44317</v>
      </c>
      <c r="G1123" s="6" t="str">
        <f>IF('BCT Template'!R1122&gt;F1123,"Yes","No")</f>
        <v>No</v>
      </c>
      <c r="H1123" s="5" t="s">
        <v>178</v>
      </c>
      <c r="I1123" s="5" t="s">
        <v>179</v>
      </c>
      <c r="J1123" s="5" t="s">
        <v>35</v>
      </c>
      <c r="K1123" s="5" t="s">
        <v>180</v>
      </c>
      <c r="L1123" s="7" t="s">
        <v>164</v>
      </c>
      <c r="M1123" t="str">
        <f t="shared" si="53"/>
        <v>Yes</v>
      </c>
    </row>
    <row r="1124" spans="1:13" ht="15" thickBot="1" x14ac:dyDescent="0.4">
      <c r="A1124" s="5" t="s">
        <v>175</v>
      </c>
      <c r="B1124" s="5" t="s">
        <v>176</v>
      </c>
      <c r="C1124" s="5" t="s">
        <v>1320</v>
      </c>
      <c r="D1124" s="5">
        <f t="shared" si="51"/>
        <v>21196</v>
      </c>
      <c r="E1124" s="6">
        <v>44284</v>
      </c>
      <c r="F1124" s="6">
        <f t="shared" si="52"/>
        <v>44374</v>
      </c>
      <c r="G1124" s="6" t="str">
        <f>IF('BCT Template'!R1123&gt;F1124,"Yes","No")</f>
        <v>No</v>
      </c>
      <c r="H1124" s="5" t="s">
        <v>178</v>
      </c>
      <c r="I1124" s="5" t="s">
        <v>179</v>
      </c>
      <c r="J1124" s="5" t="s">
        <v>35</v>
      </c>
      <c r="K1124" s="5" t="s">
        <v>180</v>
      </c>
      <c r="L1124" s="7" t="s">
        <v>164</v>
      </c>
      <c r="M1124" t="str">
        <f t="shared" si="53"/>
        <v>Yes</v>
      </c>
    </row>
    <row r="1125" spans="1:13" ht="15" thickBot="1" x14ac:dyDescent="0.4">
      <c r="A1125" s="5" t="s">
        <v>175</v>
      </c>
      <c r="B1125" s="5" t="s">
        <v>176</v>
      </c>
      <c r="C1125" s="5" t="s">
        <v>1321</v>
      </c>
      <c r="D1125" s="5">
        <f t="shared" si="51"/>
        <v>18376</v>
      </c>
      <c r="E1125" s="6">
        <v>42916</v>
      </c>
      <c r="F1125" s="6">
        <f t="shared" si="52"/>
        <v>43006</v>
      </c>
      <c r="G1125" s="6" t="str">
        <f>IF('BCT Template'!R1124&gt;F1125,"Yes","No")</f>
        <v>No</v>
      </c>
      <c r="H1125" s="5" t="s">
        <v>234</v>
      </c>
      <c r="I1125" s="5" t="s">
        <v>235</v>
      </c>
      <c r="J1125" s="5" t="s">
        <v>184</v>
      </c>
      <c r="K1125" s="5" t="s">
        <v>185</v>
      </c>
      <c r="L1125" s="7" t="s">
        <v>164</v>
      </c>
      <c r="M1125" t="str">
        <f t="shared" si="53"/>
        <v>No</v>
      </c>
    </row>
    <row r="1126" spans="1:13" ht="15" thickBot="1" x14ac:dyDescent="0.4">
      <c r="A1126" s="5" t="s">
        <v>175</v>
      </c>
      <c r="B1126" s="5" t="s">
        <v>176</v>
      </c>
      <c r="C1126" s="5" t="s">
        <v>1322</v>
      </c>
      <c r="D1126" s="5">
        <f t="shared" si="51"/>
        <v>29069</v>
      </c>
      <c r="E1126" s="6">
        <v>42521</v>
      </c>
      <c r="F1126" s="6">
        <f t="shared" si="52"/>
        <v>42611</v>
      </c>
      <c r="G1126" s="6" t="str">
        <f>IF('BCT Template'!R1125&gt;F1126,"Yes","No")</f>
        <v>No</v>
      </c>
      <c r="H1126" s="5" t="s">
        <v>178</v>
      </c>
      <c r="I1126" s="5" t="s">
        <v>179</v>
      </c>
      <c r="J1126" s="5" t="s">
        <v>35</v>
      </c>
      <c r="K1126" s="5" t="s">
        <v>180</v>
      </c>
      <c r="L1126" s="7" t="s">
        <v>164</v>
      </c>
      <c r="M1126" t="str">
        <f t="shared" si="53"/>
        <v>Yes</v>
      </c>
    </row>
    <row r="1127" spans="1:13" ht="15" thickBot="1" x14ac:dyDescent="0.4">
      <c r="A1127" s="5" t="s">
        <v>175</v>
      </c>
      <c r="B1127" s="5" t="s">
        <v>176</v>
      </c>
      <c r="C1127" s="5" t="s">
        <v>1323</v>
      </c>
      <c r="D1127" s="5">
        <f t="shared" si="51"/>
        <v>58175</v>
      </c>
      <c r="E1127" s="6">
        <v>43921</v>
      </c>
      <c r="F1127" s="6">
        <f t="shared" si="52"/>
        <v>44011</v>
      </c>
      <c r="G1127" s="6" t="str">
        <f>IF('BCT Template'!R1126&gt;F1127,"Yes","No")</f>
        <v>No</v>
      </c>
      <c r="H1127" s="5" t="s">
        <v>182</v>
      </c>
      <c r="I1127" s="5" t="s">
        <v>183</v>
      </c>
      <c r="J1127" s="5" t="s">
        <v>200</v>
      </c>
      <c r="K1127" s="5" t="s">
        <v>201</v>
      </c>
      <c r="L1127" s="7" t="s">
        <v>164</v>
      </c>
      <c r="M1127" t="str">
        <f t="shared" si="53"/>
        <v>Yes</v>
      </c>
    </row>
    <row r="1128" spans="1:13" ht="15" thickBot="1" x14ac:dyDescent="0.4">
      <c r="A1128" s="5" t="s">
        <v>175</v>
      </c>
      <c r="B1128" s="5" t="s">
        <v>176</v>
      </c>
      <c r="C1128" s="5" t="s">
        <v>1324</v>
      </c>
      <c r="D1128" s="5">
        <f t="shared" si="51"/>
        <v>20673</v>
      </c>
      <c r="E1128" s="6">
        <v>44012</v>
      </c>
      <c r="F1128" s="6">
        <f t="shared" si="52"/>
        <v>44102</v>
      </c>
      <c r="G1128" s="6" t="str">
        <f>IF('BCT Template'!R1127&gt;F1128,"Yes","No")</f>
        <v>No</v>
      </c>
      <c r="H1128" s="5" t="s">
        <v>197</v>
      </c>
      <c r="I1128" s="5" t="s">
        <v>198</v>
      </c>
      <c r="J1128" s="5" t="s">
        <v>184</v>
      </c>
      <c r="K1128" s="5" t="s">
        <v>185</v>
      </c>
      <c r="L1128" s="7" t="s">
        <v>164</v>
      </c>
      <c r="M1128" t="str">
        <f t="shared" si="53"/>
        <v>No</v>
      </c>
    </row>
    <row r="1129" spans="1:13" ht="15" thickBot="1" x14ac:dyDescent="0.4">
      <c r="A1129" s="5" t="s">
        <v>175</v>
      </c>
      <c r="B1129" s="5" t="s">
        <v>176</v>
      </c>
      <c r="C1129" s="5" t="s">
        <v>1325</v>
      </c>
      <c r="D1129" s="5">
        <f t="shared" si="51"/>
        <v>81396</v>
      </c>
      <c r="E1129" s="6">
        <v>43159</v>
      </c>
      <c r="F1129" s="6">
        <f t="shared" si="52"/>
        <v>43249</v>
      </c>
      <c r="G1129" s="6" t="str">
        <f>IF('BCT Template'!R1128&gt;F1129,"Yes","No")</f>
        <v>No</v>
      </c>
      <c r="H1129" s="5" t="s">
        <v>182</v>
      </c>
      <c r="I1129" s="5" t="s">
        <v>183</v>
      </c>
      <c r="J1129" s="5" t="s">
        <v>184</v>
      </c>
      <c r="K1129" s="5" t="s">
        <v>185</v>
      </c>
      <c r="L1129" s="7" t="s">
        <v>164</v>
      </c>
      <c r="M1129" t="str">
        <f t="shared" si="53"/>
        <v>No</v>
      </c>
    </row>
    <row r="1130" spans="1:13" ht="15" thickBot="1" x14ac:dyDescent="0.4">
      <c r="A1130" s="5" t="s">
        <v>175</v>
      </c>
      <c r="B1130" s="5" t="s">
        <v>176</v>
      </c>
      <c r="C1130" s="5" t="s">
        <v>1326</v>
      </c>
      <c r="D1130" s="5">
        <f t="shared" si="51"/>
        <v>29376</v>
      </c>
      <c r="E1130" s="6">
        <v>44255</v>
      </c>
      <c r="F1130" s="6">
        <f t="shared" si="52"/>
        <v>44345</v>
      </c>
      <c r="G1130" s="6" t="str">
        <f>IF('BCT Template'!R1129&gt;F1130,"Yes","No")</f>
        <v>No</v>
      </c>
      <c r="H1130" s="5" t="s">
        <v>178</v>
      </c>
      <c r="I1130" s="5" t="s">
        <v>179</v>
      </c>
      <c r="J1130" s="5" t="s">
        <v>35</v>
      </c>
      <c r="K1130" s="5" t="s">
        <v>180</v>
      </c>
      <c r="L1130" s="7" t="s">
        <v>164</v>
      </c>
      <c r="M1130" t="str">
        <f t="shared" si="53"/>
        <v>Yes</v>
      </c>
    </row>
    <row r="1131" spans="1:13" ht="15" thickBot="1" x14ac:dyDescent="0.4">
      <c r="A1131" s="5" t="s">
        <v>175</v>
      </c>
      <c r="B1131" s="5" t="s">
        <v>176</v>
      </c>
      <c r="C1131" s="5" t="s">
        <v>1327</v>
      </c>
      <c r="D1131" s="5">
        <f t="shared" si="51"/>
        <v>82679</v>
      </c>
      <c r="E1131" s="6">
        <v>44346</v>
      </c>
      <c r="F1131" s="6">
        <f t="shared" si="52"/>
        <v>44436</v>
      </c>
      <c r="G1131" s="6" t="str">
        <f>IF('BCT Template'!R1130&gt;F1131,"Yes","No")</f>
        <v>No</v>
      </c>
      <c r="H1131" s="5" t="s">
        <v>210</v>
      </c>
      <c r="I1131" s="5" t="s">
        <v>211</v>
      </c>
      <c r="J1131" s="5" t="s">
        <v>184</v>
      </c>
      <c r="K1131" s="5" t="s">
        <v>185</v>
      </c>
      <c r="L1131" s="7" t="s">
        <v>164</v>
      </c>
      <c r="M1131" t="str">
        <f t="shared" si="53"/>
        <v>No</v>
      </c>
    </row>
    <row r="1132" spans="1:13" ht="15" thickBot="1" x14ac:dyDescent="0.4">
      <c r="A1132" s="5" t="s">
        <v>175</v>
      </c>
      <c r="B1132" s="5" t="s">
        <v>176</v>
      </c>
      <c r="C1132" s="5" t="s">
        <v>1328</v>
      </c>
      <c r="D1132" s="5">
        <f t="shared" si="51"/>
        <v>80497</v>
      </c>
      <c r="E1132" s="6">
        <v>44043</v>
      </c>
      <c r="F1132" s="6">
        <f t="shared" si="52"/>
        <v>44133</v>
      </c>
      <c r="G1132" s="6" t="str">
        <f>IF('BCT Template'!R1131&gt;F1132,"Yes","No")</f>
        <v>No</v>
      </c>
      <c r="H1132" s="5" t="s">
        <v>182</v>
      </c>
      <c r="I1132" s="5" t="s">
        <v>183</v>
      </c>
      <c r="J1132" s="5" t="s">
        <v>200</v>
      </c>
      <c r="K1132" s="5" t="s">
        <v>201</v>
      </c>
      <c r="L1132" s="7" t="s">
        <v>164</v>
      </c>
      <c r="M1132" t="str">
        <f t="shared" si="53"/>
        <v>Yes</v>
      </c>
    </row>
    <row r="1133" spans="1:13" ht="15" thickBot="1" x14ac:dyDescent="0.4">
      <c r="A1133" s="5" t="s">
        <v>175</v>
      </c>
      <c r="B1133" s="5" t="s">
        <v>176</v>
      </c>
      <c r="C1133" s="5" t="s">
        <v>1329</v>
      </c>
      <c r="D1133" s="5">
        <f t="shared" si="51"/>
        <v>21729</v>
      </c>
      <c r="E1133" s="6">
        <v>44408</v>
      </c>
      <c r="F1133" s="6">
        <f t="shared" si="52"/>
        <v>44498</v>
      </c>
      <c r="G1133" s="6" t="str">
        <f>IF('BCT Template'!R1132&gt;F1133,"Yes","No")</f>
        <v>No</v>
      </c>
      <c r="H1133" s="5" t="s">
        <v>178</v>
      </c>
      <c r="I1133" s="5" t="s">
        <v>179</v>
      </c>
      <c r="J1133" s="5" t="s">
        <v>35</v>
      </c>
      <c r="K1133" s="5" t="s">
        <v>180</v>
      </c>
      <c r="L1133" s="7" t="s">
        <v>164</v>
      </c>
      <c r="M1133" t="str">
        <f t="shared" si="53"/>
        <v>Yes</v>
      </c>
    </row>
    <row r="1134" spans="1:13" ht="15" thickBot="1" x14ac:dyDescent="0.4">
      <c r="A1134" s="5" t="s">
        <v>175</v>
      </c>
      <c r="B1134" s="5" t="s">
        <v>176</v>
      </c>
      <c r="C1134" s="5" t="s">
        <v>1330</v>
      </c>
      <c r="D1134" s="5">
        <f t="shared" si="51"/>
        <v>23586</v>
      </c>
      <c r="E1134" s="6">
        <v>44074</v>
      </c>
      <c r="F1134" s="6">
        <f t="shared" si="52"/>
        <v>44164</v>
      </c>
      <c r="G1134" s="6" t="str">
        <f>IF('BCT Template'!R1133&gt;F1134,"Yes","No")</f>
        <v>No</v>
      </c>
      <c r="H1134" s="5" t="s">
        <v>178</v>
      </c>
      <c r="I1134" s="5" t="s">
        <v>179</v>
      </c>
      <c r="J1134" s="5" t="s">
        <v>35</v>
      </c>
      <c r="K1134" s="5" t="s">
        <v>180</v>
      </c>
      <c r="L1134" s="7" t="s">
        <v>164</v>
      </c>
      <c r="M1134" t="str">
        <f t="shared" si="53"/>
        <v>Yes</v>
      </c>
    </row>
    <row r="1135" spans="1:13" ht="15" thickBot="1" x14ac:dyDescent="0.4">
      <c r="A1135" s="5" t="s">
        <v>175</v>
      </c>
      <c r="B1135" s="5" t="s">
        <v>176</v>
      </c>
      <c r="C1135" s="5" t="s">
        <v>1331</v>
      </c>
      <c r="D1135" s="5">
        <f t="shared" si="51"/>
        <v>29651</v>
      </c>
      <c r="E1135" s="6">
        <v>43251</v>
      </c>
      <c r="F1135" s="6">
        <f t="shared" si="52"/>
        <v>43341</v>
      </c>
      <c r="G1135" s="6" t="str">
        <f>IF('BCT Template'!R1134&gt;F1135,"Yes","No")</f>
        <v>No</v>
      </c>
      <c r="H1135" s="5" t="s">
        <v>178</v>
      </c>
      <c r="I1135" s="5" t="s">
        <v>179</v>
      </c>
      <c r="J1135" s="5" t="s">
        <v>35</v>
      </c>
      <c r="K1135" s="5" t="s">
        <v>180</v>
      </c>
      <c r="L1135" s="7" t="s">
        <v>164</v>
      </c>
      <c r="M1135" t="str">
        <f t="shared" si="53"/>
        <v>Yes</v>
      </c>
    </row>
    <row r="1136" spans="1:13" ht="15" thickBot="1" x14ac:dyDescent="0.4">
      <c r="A1136" s="5" t="s">
        <v>175</v>
      </c>
      <c r="B1136" s="5" t="s">
        <v>176</v>
      </c>
      <c r="C1136" s="5" t="s">
        <v>1332</v>
      </c>
      <c r="D1136" s="5">
        <f t="shared" si="51"/>
        <v>18485</v>
      </c>
      <c r="E1136" s="6">
        <v>44376</v>
      </c>
      <c r="F1136" s="6">
        <f t="shared" si="52"/>
        <v>44466</v>
      </c>
      <c r="G1136" s="6" t="str">
        <f>IF('BCT Template'!R1135&gt;F1136,"Yes","No")</f>
        <v>No</v>
      </c>
      <c r="H1136" s="5" t="s">
        <v>234</v>
      </c>
      <c r="I1136" s="5" t="s">
        <v>235</v>
      </c>
      <c r="J1136" s="5" t="s">
        <v>184</v>
      </c>
      <c r="K1136" s="5" t="s">
        <v>185</v>
      </c>
      <c r="L1136" s="7" t="s">
        <v>164</v>
      </c>
      <c r="M1136" t="str">
        <f t="shared" si="53"/>
        <v>No</v>
      </c>
    </row>
    <row r="1137" spans="1:13" ht="15" thickBot="1" x14ac:dyDescent="0.4">
      <c r="A1137" s="5" t="s">
        <v>175</v>
      </c>
      <c r="B1137" s="5" t="s">
        <v>176</v>
      </c>
      <c r="C1137" s="5" t="s">
        <v>1333</v>
      </c>
      <c r="D1137" s="5">
        <f t="shared" si="51"/>
        <v>31232</v>
      </c>
      <c r="E1137" s="6">
        <v>39720</v>
      </c>
      <c r="F1137" s="6">
        <f t="shared" si="52"/>
        <v>39810</v>
      </c>
      <c r="G1137" s="6" t="str">
        <f>IF('BCT Template'!R1136&gt;F1137,"Yes","No")</f>
        <v>No</v>
      </c>
      <c r="H1137" s="5" t="s">
        <v>178</v>
      </c>
      <c r="I1137" s="5" t="s">
        <v>179</v>
      </c>
      <c r="J1137" s="5" t="s">
        <v>35</v>
      </c>
      <c r="K1137" s="5" t="s">
        <v>180</v>
      </c>
      <c r="L1137" s="7" t="s">
        <v>164</v>
      </c>
      <c r="M1137" t="str">
        <f t="shared" si="53"/>
        <v>Yes</v>
      </c>
    </row>
    <row r="1138" spans="1:13" ht="15" thickBot="1" x14ac:dyDescent="0.4">
      <c r="A1138" s="5" t="s">
        <v>175</v>
      </c>
      <c r="B1138" s="5" t="s">
        <v>176</v>
      </c>
      <c r="C1138" s="5" t="s">
        <v>1334</v>
      </c>
      <c r="D1138" s="5">
        <f t="shared" si="51"/>
        <v>81228</v>
      </c>
      <c r="E1138" s="6">
        <v>43982</v>
      </c>
      <c r="F1138" s="6">
        <f t="shared" si="52"/>
        <v>44072</v>
      </c>
      <c r="G1138" s="6" t="str">
        <f>IF('BCT Template'!R1137&gt;F1138,"Yes","No")</f>
        <v>No</v>
      </c>
      <c r="H1138" s="5" t="s">
        <v>182</v>
      </c>
      <c r="I1138" s="5" t="s">
        <v>183</v>
      </c>
      <c r="J1138" s="5" t="s">
        <v>200</v>
      </c>
      <c r="K1138" s="5" t="s">
        <v>201</v>
      </c>
      <c r="L1138" s="7" t="s">
        <v>164</v>
      </c>
      <c r="M1138" t="str">
        <f t="shared" si="53"/>
        <v>Yes</v>
      </c>
    </row>
    <row r="1139" spans="1:13" ht="15" thickBot="1" x14ac:dyDescent="0.4">
      <c r="A1139" s="5" t="s">
        <v>175</v>
      </c>
      <c r="B1139" s="5" t="s">
        <v>176</v>
      </c>
      <c r="C1139" s="5" t="s">
        <v>1335</v>
      </c>
      <c r="D1139" s="5">
        <f t="shared" si="51"/>
        <v>29305</v>
      </c>
      <c r="E1139" s="6">
        <v>43646</v>
      </c>
      <c r="F1139" s="6">
        <f t="shared" si="52"/>
        <v>43736</v>
      </c>
      <c r="G1139" s="6" t="str">
        <f>IF('BCT Template'!R1138&gt;F1139,"Yes","No")</f>
        <v>No</v>
      </c>
      <c r="H1139" s="5" t="s">
        <v>178</v>
      </c>
      <c r="I1139" s="5" t="s">
        <v>179</v>
      </c>
      <c r="J1139" s="5" t="s">
        <v>35</v>
      </c>
      <c r="K1139" s="5" t="s">
        <v>180</v>
      </c>
      <c r="L1139" s="7" t="s">
        <v>164</v>
      </c>
      <c r="M1139" t="str">
        <f t="shared" si="53"/>
        <v>Yes</v>
      </c>
    </row>
    <row r="1140" spans="1:13" ht="15" thickBot="1" x14ac:dyDescent="0.4">
      <c r="A1140" s="5" t="s">
        <v>175</v>
      </c>
      <c r="B1140" s="5" t="s">
        <v>176</v>
      </c>
      <c r="C1140" s="5" t="s">
        <v>1336</v>
      </c>
      <c r="D1140" s="5">
        <f t="shared" si="51"/>
        <v>59299</v>
      </c>
      <c r="E1140" s="6">
        <v>43830</v>
      </c>
      <c r="F1140" s="6">
        <f t="shared" si="52"/>
        <v>43920</v>
      </c>
      <c r="G1140" s="6" t="str">
        <f>IF('BCT Template'!R1139&gt;F1140,"Yes","No")</f>
        <v>No</v>
      </c>
      <c r="H1140" s="5" t="s">
        <v>182</v>
      </c>
      <c r="I1140" s="5" t="s">
        <v>183</v>
      </c>
      <c r="J1140" s="5" t="s">
        <v>184</v>
      </c>
      <c r="K1140" s="5" t="s">
        <v>185</v>
      </c>
      <c r="L1140" s="7" t="s">
        <v>164</v>
      </c>
      <c r="M1140" t="str">
        <f t="shared" si="53"/>
        <v>No</v>
      </c>
    </row>
    <row r="1141" spans="1:13" ht="15" thickBot="1" x14ac:dyDescent="0.4">
      <c r="A1141" s="5" t="s">
        <v>175</v>
      </c>
      <c r="B1141" s="5" t="s">
        <v>176</v>
      </c>
      <c r="C1141" s="5" t="s">
        <v>1337</v>
      </c>
      <c r="D1141" s="5">
        <f t="shared" si="51"/>
        <v>84812</v>
      </c>
      <c r="E1141" s="6">
        <v>44140</v>
      </c>
      <c r="F1141" s="6">
        <f t="shared" si="52"/>
        <v>44230</v>
      </c>
      <c r="G1141" s="6" t="str">
        <f>IF('BCT Template'!R1140&gt;F1141,"Yes","No")</f>
        <v>No</v>
      </c>
      <c r="H1141" s="5" t="s">
        <v>210</v>
      </c>
      <c r="I1141" s="5" t="s">
        <v>211</v>
      </c>
      <c r="J1141" s="5" t="s">
        <v>184</v>
      </c>
      <c r="K1141" s="5" t="s">
        <v>185</v>
      </c>
      <c r="L1141" s="7" t="s">
        <v>164</v>
      </c>
      <c r="M1141" t="str">
        <f t="shared" si="53"/>
        <v>No</v>
      </c>
    </row>
    <row r="1142" spans="1:13" ht="15" thickBot="1" x14ac:dyDescent="0.4">
      <c r="A1142" s="5" t="s">
        <v>175</v>
      </c>
      <c r="B1142" s="5" t="s">
        <v>176</v>
      </c>
      <c r="C1142" s="5" t="s">
        <v>1338</v>
      </c>
      <c r="D1142" s="5">
        <f t="shared" si="51"/>
        <v>81553</v>
      </c>
      <c r="E1142" s="6">
        <v>44103</v>
      </c>
      <c r="F1142" s="6">
        <f t="shared" si="52"/>
        <v>44193</v>
      </c>
      <c r="G1142" s="6" t="str">
        <f>IF('BCT Template'!R1141&gt;F1142,"Yes","No")</f>
        <v>No</v>
      </c>
      <c r="H1142" s="5" t="s">
        <v>182</v>
      </c>
      <c r="I1142" s="5" t="s">
        <v>183</v>
      </c>
      <c r="J1142" s="5" t="s">
        <v>200</v>
      </c>
      <c r="K1142" s="5" t="s">
        <v>201</v>
      </c>
      <c r="L1142" s="7" t="s">
        <v>164</v>
      </c>
      <c r="M1142" t="str">
        <f t="shared" si="53"/>
        <v>Yes</v>
      </c>
    </row>
    <row r="1143" spans="1:13" ht="15" thickBot="1" x14ac:dyDescent="0.4">
      <c r="A1143" s="5" t="s">
        <v>175</v>
      </c>
      <c r="B1143" s="5" t="s">
        <v>176</v>
      </c>
      <c r="C1143" s="5" t="s">
        <v>1339</v>
      </c>
      <c r="D1143" s="5">
        <f t="shared" si="51"/>
        <v>18531</v>
      </c>
      <c r="E1143" s="6">
        <v>39599</v>
      </c>
      <c r="F1143" s="6">
        <f t="shared" si="52"/>
        <v>39689</v>
      </c>
      <c r="G1143" s="6" t="str">
        <f>IF('BCT Template'!R1142&gt;F1143,"Yes","No")</f>
        <v>No</v>
      </c>
      <c r="H1143" s="5" t="s">
        <v>234</v>
      </c>
      <c r="I1143" s="5" t="s">
        <v>235</v>
      </c>
      <c r="J1143" s="5" t="s">
        <v>200</v>
      </c>
      <c r="K1143" s="5" t="s">
        <v>201</v>
      </c>
      <c r="L1143" s="7" t="s">
        <v>164</v>
      </c>
      <c r="M1143" t="str">
        <f t="shared" si="53"/>
        <v>Yes</v>
      </c>
    </row>
    <row r="1144" spans="1:13" ht="15" thickBot="1" x14ac:dyDescent="0.4">
      <c r="A1144" s="5" t="s">
        <v>175</v>
      </c>
      <c r="B1144" s="5" t="s">
        <v>176</v>
      </c>
      <c r="C1144" s="5" t="s">
        <v>1340</v>
      </c>
      <c r="D1144" s="5">
        <f t="shared" si="51"/>
        <v>58855</v>
      </c>
      <c r="E1144" s="6">
        <v>42185</v>
      </c>
      <c r="F1144" s="6">
        <f t="shared" si="52"/>
        <v>42275</v>
      </c>
      <c r="G1144" s="6" t="str">
        <f>IF('BCT Template'!R1143&gt;F1144,"Yes","No")</f>
        <v>No</v>
      </c>
      <c r="H1144" s="5" t="s">
        <v>182</v>
      </c>
      <c r="I1144" s="5" t="s">
        <v>183</v>
      </c>
      <c r="J1144" s="5" t="s">
        <v>184</v>
      </c>
      <c r="K1144" s="5" t="s">
        <v>185</v>
      </c>
      <c r="L1144" s="7" t="s">
        <v>164</v>
      </c>
      <c r="M1144" t="str">
        <f t="shared" si="53"/>
        <v>No</v>
      </c>
    </row>
    <row r="1145" spans="1:13" ht="15" thickBot="1" x14ac:dyDescent="0.4">
      <c r="A1145" s="5" t="s">
        <v>175</v>
      </c>
      <c r="B1145" s="5" t="s">
        <v>176</v>
      </c>
      <c r="C1145" s="5" t="s">
        <v>1341</v>
      </c>
      <c r="D1145" s="5">
        <f t="shared" si="51"/>
        <v>77959</v>
      </c>
      <c r="E1145" s="6">
        <v>42004</v>
      </c>
      <c r="F1145" s="6">
        <f t="shared" si="52"/>
        <v>42094</v>
      </c>
      <c r="G1145" s="6" t="str">
        <f>IF('BCT Template'!R1144&gt;F1145,"Yes","No")</f>
        <v>No</v>
      </c>
      <c r="H1145" s="5" t="s">
        <v>189</v>
      </c>
      <c r="I1145" s="5" t="s">
        <v>190</v>
      </c>
      <c r="J1145" s="5" t="s">
        <v>184</v>
      </c>
      <c r="K1145" s="5" t="s">
        <v>185</v>
      </c>
      <c r="L1145" s="7" t="s">
        <v>164</v>
      </c>
      <c r="M1145" t="str">
        <f t="shared" si="53"/>
        <v>No</v>
      </c>
    </row>
    <row r="1146" spans="1:13" ht="15" thickBot="1" x14ac:dyDescent="0.4">
      <c r="A1146" s="5" t="s">
        <v>175</v>
      </c>
      <c r="B1146" s="5" t="s">
        <v>176</v>
      </c>
      <c r="C1146" s="5" t="s">
        <v>1342</v>
      </c>
      <c r="D1146" s="5">
        <f t="shared" si="51"/>
        <v>59172</v>
      </c>
      <c r="E1146" s="6">
        <v>42916</v>
      </c>
      <c r="F1146" s="6">
        <f t="shared" si="52"/>
        <v>43006</v>
      </c>
      <c r="G1146" s="6" t="str">
        <f>IF('BCT Template'!R1145&gt;F1146,"Yes","No")</f>
        <v>No</v>
      </c>
      <c r="H1146" s="5" t="s">
        <v>182</v>
      </c>
      <c r="I1146" s="5" t="s">
        <v>183</v>
      </c>
      <c r="J1146" s="5" t="s">
        <v>200</v>
      </c>
      <c r="K1146" s="5" t="s">
        <v>201</v>
      </c>
      <c r="L1146" s="7" t="s">
        <v>164</v>
      </c>
      <c r="M1146" t="str">
        <f t="shared" si="53"/>
        <v>Yes</v>
      </c>
    </row>
    <row r="1147" spans="1:13" ht="15" thickBot="1" x14ac:dyDescent="0.4">
      <c r="A1147" s="5" t="s">
        <v>175</v>
      </c>
      <c r="B1147" s="5" t="s">
        <v>176</v>
      </c>
      <c r="C1147" s="5" t="s">
        <v>1343</v>
      </c>
      <c r="D1147" s="5">
        <f t="shared" si="51"/>
        <v>82299</v>
      </c>
      <c r="E1147" s="6">
        <v>43709</v>
      </c>
      <c r="F1147" s="6">
        <f t="shared" si="52"/>
        <v>43799</v>
      </c>
      <c r="G1147" s="6" t="str">
        <f>IF('BCT Template'!R1146&gt;F1147,"Yes","No")</f>
        <v>No</v>
      </c>
      <c r="H1147" s="5" t="s">
        <v>210</v>
      </c>
      <c r="I1147" s="5" t="s">
        <v>211</v>
      </c>
      <c r="J1147" s="5" t="s">
        <v>184</v>
      </c>
      <c r="K1147" s="5" t="s">
        <v>185</v>
      </c>
      <c r="L1147" s="7" t="s">
        <v>164</v>
      </c>
      <c r="M1147" t="str">
        <f t="shared" si="53"/>
        <v>No</v>
      </c>
    </row>
    <row r="1148" spans="1:13" ht="15" thickBot="1" x14ac:dyDescent="0.4">
      <c r="A1148" s="5" t="s">
        <v>175</v>
      </c>
      <c r="B1148" s="5" t="s">
        <v>176</v>
      </c>
      <c r="C1148" s="5" t="s">
        <v>1344</v>
      </c>
      <c r="D1148" s="5">
        <f t="shared" si="51"/>
        <v>82087</v>
      </c>
      <c r="E1148" s="6">
        <v>44123</v>
      </c>
      <c r="F1148" s="6">
        <f t="shared" si="52"/>
        <v>44213</v>
      </c>
      <c r="G1148" s="6" t="str">
        <f>IF('BCT Template'!R1147&gt;F1148,"Yes","No")</f>
        <v>No</v>
      </c>
      <c r="H1148" s="5" t="s">
        <v>210</v>
      </c>
      <c r="I1148" s="5" t="s">
        <v>211</v>
      </c>
      <c r="J1148" s="5" t="s">
        <v>184</v>
      </c>
      <c r="K1148" s="5" t="s">
        <v>185</v>
      </c>
      <c r="L1148" s="7" t="s">
        <v>164</v>
      </c>
      <c r="M1148" t="str">
        <f t="shared" si="53"/>
        <v>No</v>
      </c>
    </row>
    <row r="1149" spans="1:13" ht="15" thickBot="1" x14ac:dyDescent="0.4">
      <c r="A1149" s="5" t="s">
        <v>175</v>
      </c>
      <c r="B1149" s="5" t="s">
        <v>176</v>
      </c>
      <c r="C1149" s="5" t="s">
        <v>1345</v>
      </c>
      <c r="D1149" s="5">
        <f t="shared" si="51"/>
        <v>84646</v>
      </c>
      <c r="E1149" s="6">
        <v>39660</v>
      </c>
      <c r="F1149" s="6">
        <f t="shared" si="52"/>
        <v>39750</v>
      </c>
      <c r="G1149" s="6" t="str">
        <f>IF('BCT Template'!R1148&gt;F1149,"Yes","No")</f>
        <v>No</v>
      </c>
      <c r="H1149" s="5" t="s">
        <v>210</v>
      </c>
      <c r="I1149" s="5" t="s">
        <v>211</v>
      </c>
      <c r="J1149" s="5" t="s">
        <v>184</v>
      </c>
      <c r="K1149" s="5" t="s">
        <v>185</v>
      </c>
      <c r="L1149" s="7" t="s">
        <v>164</v>
      </c>
      <c r="M1149" t="str">
        <f t="shared" si="53"/>
        <v>No</v>
      </c>
    </row>
    <row r="1150" spans="1:13" ht="15" thickBot="1" x14ac:dyDescent="0.4">
      <c r="A1150" s="5" t="s">
        <v>175</v>
      </c>
      <c r="B1150" s="5" t="s">
        <v>176</v>
      </c>
      <c r="C1150" s="5" t="s">
        <v>1346</v>
      </c>
      <c r="D1150" s="5">
        <f t="shared" si="51"/>
        <v>22754</v>
      </c>
      <c r="E1150" s="6">
        <v>43646</v>
      </c>
      <c r="F1150" s="6">
        <f t="shared" si="52"/>
        <v>43736</v>
      </c>
      <c r="G1150" s="6" t="str">
        <f>IF('BCT Template'!R1149&gt;F1150,"Yes","No")</f>
        <v>No</v>
      </c>
      <c r="H1150" s="5" t="s">
        <v>178</v>
      </c>
      <c r="I1150" s="5" t="s">
        <v>179</v>
      </c>
      <c r="J1150" s="5" t="s">
        <v>35</v>
      </c>
      <c r="K1150" s="5" t="s">
        <v>180</v>
      </c>
      <c r="L1150" s="7" t="s">
        <v>164</v>
      </c>
      <c r="M1150" t="str">
        <f t="shared" si="53"/>
        <v>Yes</v>
      </c>
    </row>
    <row r="1151" spans="1:13" ht="15" thickBot="1" x14ac:dyDescent="0.4">
      <c r="A1151" s="5" t="s">
        <v>175</v>
      </c>
      <c r="B1151" s="5" t="s">
        <v>176</v>
      </c>
      <c r="C1151" s="5" t="s">
        <v>1347</v>
      </c>
      <c r="D1151" s="5">
        <f t="shared" si="51"/>
        <v>79349</v>
      </c>
      <c r="E1151" s="6">
        <v>44435</v>
      </c>
      <c r="F1151" s="6">
        <f t="shared" si="52"/>
        <v>44525</v>
      </c>
      <c r="G1151" s="6" t="str">
        <f>IF('BCT Template'!R1150&gt;F1151,"Yes","No")</f>
        <v>No</v>
      </c>
      <c r="H1151" s="5" t="s">
        <v>189</v>
      </c>
      <c r="I1151" s="5" t="s">
        <v>190</v>
      </c>
      <c r="J1151" s="5" t="s">
        <v>184</v>
      </c>
      <c r="K1151" s="5" t="s">
        <v>185</v>
      </c>
      <c r="L1151" s="7" t="s">
        <v>164</v>
      </c>
      <c r="M1151" t="str">
        <f t="shared" si="53"/>
        <v>No</v>
      </c>
    </row>
    <row r="1152" spans="1:13" ht="15" thickBot="1" x14ac:dyDescent="0.4">
      <c r="A1152" s="5" t="s">
        <v>175</v>
      </c>
      <c r="B1152" s="5" t="s">
        <v>176</v>
      </c>
      <c r="C1152" s="5" t="s">
        <v>1348</v>
      </c>
      <c r="D1152" s="5">
        <f t="shared" si="51"/>
        <v>31129</v>
      </c>
      <c r="E1152" s="6">
        <v>43281</v>
      </c>
      <c r="F1152" s="6">
        <f t="shared" si="52"/>
        <v>43371</v>
      </c>
      <c r="G1152" s="6" t="str">
        <f>IF('BCT Template'!R1151&gt;F1152,"Yes","No")</f>
        <v>No</v>
      </c>
      <c r="H1152" s="5" t="s">
        <v>178</v>
      </c>
      <c r="I1152" s="5" t="s">
        <v>179</v>
      </c>
      <c r="J1152" s="5" t="s">
        <v>35</v>
      </c>
      <c r="K1152" s="5" t="s">
        <v>180</v>
      </c>
      <c r="L1152" s="7" t="s">
        <v>164</v>
      </c>
      <c r="M1152" t="str">
        <f t="shared" si="53"/>
        <v>Yes</v>
      </c>
    </row>
    <row r="1153" spans="1:13" ht="15" thickBot="1" x14ac:dyDescent="0.4">
      <c r="A1153" s="5" t="s">
        <v>175</v>
      </c>
      <c r="B1153" s="5" t="s">
        <v>176</v>
      </c>
      <c r="C1153" s="5" t="s">
        <v>1349</v>
      </c>
      <c r="D1153" s="5">
        <f t="shared" si="51"/>
        <v>22809</v>
      </c>
      <c r="E1153" s="6">
        <v>43982</v>
      </c>
      <c r="F1153" s="6">
        <f t="shared" si="52"/>
        <v>44072</v>
      </c>
      <c r="G1153" s="6" t="str">
        <f>IF('BCT Template'!R1152&gt;F1153,"Yes","No")</f>
        <v>No</v>
      </c>
      <c r="H1153" s="5" t="s">
        <v>178</v>
      </c>
      <c r="I1153" s="5" t="s">
        <v>179</v>
      </c>
      <c r="J1153" s="5" t="s">
        <v>35</v>
      </c>
      <c r="K1153" s="5" t="s">
        <v>180</v>
      </c>
      <c r="L1153" s="7" t="s">
        <v>164</v>
      </c>
      <c r="M1153" t="str">
        <f t="shared" si="53"/>
        <v>Yes</v>
      </c>
    </row>
    <row r="1154" spans="1:13" ht="15" thickBot="1" x14ac:dyDescent="0.4">
      <c r="A1154" s="5" t="s">
        <v>175</v>
      </c>
      <c r="B1154" s="5" t="s">
        <v>176</v>
      </c>
      <c r="C1154" s="5" t="s">
        <v>1350</v>
      </c>
      <c r="D1154" s="5">
        <f t="shared" si="51"/>
        <v>81452</v>
      </c>
      <c r="E1154" s="6">
        <v>43312</v>
      </c>
      <c r="F1154" s="6">
        <f t="shared" si="52"/>
        <v>43402</v>
      </c>
      <c r="G1154" s="6" t="str">
        <f>IF('BCT Template'!R1153&gt;F1154,"Yes","No")</f>
        <v>No</v>
      </c>
      <c r="H1154" s="5" t="s">
        <v>182</v>
      </c>
      <c r="I1154" s="5" t="s">
        <v>183</v>
      </c>
      <c r="J1154" s="5" t="s">
        <v>184</v>
      </c>
      <c r="K1154" s="5" t="s">
        <v>185</v>
      </c>
      <c r="L1154" s="7" t="s">
        <v>164</v>
      </c>
      <c r="M1154" t="str">
        <f t="shared" si="53"/>
        <v>No</v>
      </c>
    </row>
    <row r="1155" spans="1:13" ht="15" thickBot="1" x14ac:dyDescent="0.4">
      <c r="A1155" s="5" t="s">
        <v>175</v>
      </c>
      <c r="B1155" s="5" t="s">
        <v>176</v>
      </c>
      <c r="C1155" s="5" t="s">
        <v>1351</v>
      </c>
      <c r="D1155" s="5">
        <f t="shared" ref="D1155:D1218" si="54">C1155*1</f>
        <v>58576</v>
      </c>
      <c r="E1155" s="6">
        <v>44074</v>
      </c>
      <c r="F1155" s="6">
        <f t="shared" ref="F1155:F1218" si="55">E1155+90</f>
        <v>44164</v>
      </c>
      <c r="G1155" s="6" t="str">
        <f>IF('BCT Template'!R1154&gt;F1155,"Yes","No")</f>
        <v>No</v>
      </c>
      <c r="H1155" s="5" t="s">
        <v>182</v>
      </c>
      <c r="I1155" s="5" t="s">
        <v>183</v>
      </c>
      <c r="J1155" s="5" t="s">
        <v>184</v>
      </c>
      <c r="K1155" s="5" t="s">
        <v>185</v>
      </c>
      <c r="L1155" s="7" t="s">
        <v>164</v>
      </c>
      <c r="M1155" t="str">
        <f t="shared" ref="M1155:M1218" si="56">IF(J1155=" ","Yes",IF(J1155="3","Yes","No"))</f>
        <v>No</v>
      </c>
    </row>
    <row r="1156" spans="1:13" ht="15" thickBot="1" x14ac:dyDescent="0.4">
      <c r="A1156" s="5" t="s">
        <v>175</v>
      </c>
      <c r="B1156" s="5" t="s">
        <v>176</v>
      </c>
      <c r="C1156" s="5" t="s">
        <v>1352</v>
      </c>
      <c r="D1156" s="5">
        <f t="shared" si="54"/>
        <v>29013</v>
      </c>
      <c r="E1156" s="6">
        <v>43730</v>
      </c>
      <c r="F1156" s="6">
        <f t="shared" si="55"/>
        <v>43820</v>
      </c>
      <c r="G1156" s="6" t="str">
        <f>IF('BCT Template'!R1155&gt;F1156,"Yes","No")</f>
        <v>No</v>
      </c>
      <c r="H1156" s="5" t="s">
        <v>178</v>
      </c>
      <c r="I1156" s="5" t="s">
        <v>179</v>
      </c>
      <c r="J1156" s="5" t="s">
        <v>35</v>
      </c>
      <c r="K1156" s="5" t="s">
        <v>180</v>
      </c>
      <c r="L1156" s="7" t="s">
        <v>164</v>
      </c>
      <c r="M1156" t="str">
        <f t="shared" si="56"/>
        <v>Yes</v>
      </c>
    </row>
    <row r="1157" spans="1:13" ht="15" thickBot="1" x14ac:dyDescent="0.4">
      <c r="A1157" s="5" t="s">
        <v>175</v>
      </c>
      <c r="B1157" s="5" t="s">
        <v>176</v>
      </c>
      <c r="C1157" s="5" t="s">
        <v>1353</v>
      </c>
      <c r="D1157" s="5">
        <f t="shared" si="54"/>
        <v>59229</v>
      </c>
      <c r="E1157" s="6">
        <v>43100</v>
      </c>
      <c r="F1157" s="6">
        <f t="shared" si="55"/>
        <v>43190</v>
      </c>
      <c r="G1157" s="6" t="str">
        <f>IF('BCT Template'!R1156&gt;F1157,"Yes","No")</f>
        <v>No</v>
      </c>
      <c r="H1157" s="5" t="s">
        <v>182</v>
      </c>
      <c r="I1157" s="5" t="s">
        <v>183</v>
      </c>
      <c r="J1157" s="5" t="s">
        <v>184</v>
      </c>
      <c r="K1157" s="5" t="s">
        <v>185</v>
      </c>
      <c r="L1157" s="7" t="s">
        <v>164</v>
      </c>
      <c r="M1157" t="str">
        <f t="shared" si="56"/>
        <v>No</v>
      </c>
    </row>
    <row r="1158" spans="1:13" ht="15" thickBot="1" x14ac:dyDescent="0.4">
      <c r="A1158" s="5" t="s">
        <v>175</v>
      </c>
      <c r="B1158" s="5" t="s">
        <v>176</v>
      </c>
      <c r="C1158" s="5" t="s">
        <v>1354</v>
      </c>
      <c r="D1158" s="5">
        <f t="shared" si="54"/>
        <v>20809</v>
      </c>
      <c r="E1158" s="6">
        <v>42765</v>
      </c>
      <c r="F1158" s="6">
        <f t="shared" si="55"/>
        <v>42855</v>
      </c>
      <c r="G1158" s="6" t="str">
        <f>IF('BCT Template'!R1157&gt;F1158,"Yes","No")</f>
        <v>No</v>
      </c>
      <c r="H1158" s="5" t="s">
        <v>197</v>
      </c>
      <c r="I1158" s="5" t="s">
        <v>198</v>
      </c>
      <c r="J1158" s="5" t="s">
        <v>184</v>
      </c>
      <c r="K1158" s="5" t="s">
        <v>185</v>
      </c>
      <c r="L1158" s="7" t="s">
        <v>164</v>
      </c>
      <c r="M1158" t="str">
        <f t="shared" si="56"/>
        <v>No</v>
      </c>
    </row>
    <row r="1159" spans="1:13" ht="15" thickBot="1" x14ac:dyDescent="0.4">
      <c r="A1159" s="5" t="s">
        <v>175</v>
      </c>
      <c r="B1159" s="5" t="s">
        <v>176</v>
      </c>
      <c r="C1159" s="5" t="s">
        <v>1355</v>
      </c>
      <c r="D1159" s="5">
        <f t="shared" si="54"/>
        <v>59806</v>
      </c>
      <c r="E1159" s="6">
        <v>43312</v>
      </c>
      <c r="F1159" s="6">
        <f t="shared" si="55"/>
        <v>43402</v>
      </c>
      <c r="G1159" s="6" t="str">
        <f>IF('BCT Template'!R1158&gt;F1159,"Yes","No")</f>
        <v>No</v>
      </c>
      <c r="H1159" s="5" t="s">
        <v>182</v>
      </c>
      <c r="I1159" s="5" t="s">
        <v>183</v>
      </c>
      <c r="J1159" s="5" t="s">
        <v>200</v>
      </c>
      <c r="K1159" s="5" t="s">
        <v>201</v>
      </c>
      <c r="L1159" s="7" t="s">
        <v>164</v>
      </c>
      <c r="M1159" t="str">
        <f t="shared" si="56"/>
        <v>Yes</v>
      </c>
    </row>
    <row r="1160" spans="1:13" ht="15" thickBot="1" x14ac:dyDescent="0.4">
      <c r="A1160" s="5" t="s">
        <v>175</v>
      </c>
      <c r="B1160" s="5" t="s">
        <v>176</v>
      </c>
      <c r="C1160" s="5" t="s">
        <v>1356</v>
      </c>
      <c r="D1160" s="5">
        <f t="shared" si="54"/>
        <v>81566</v>
      </c>
      <c r="E1160" s="6">
        <v>43281</v>
      </c>
      <c r="F1160" s="6">
        <f t="shared" si="55"/>
        <v>43371</v>
      </c>
      <c r="G1160" s="6" t="str">
        <f>IF('BCT Template'!R1159&gt;F1160,"Yes","No")</f>
        <v>No</v>
      </c>
      <c r="H1160" s="5" t="s">
        <v>182</v>
      </c>
      <c r="I1160" s="5" t="s">
        <v>183</v>
      </c>
      <c r="J1160" s="5" t="s">
        <v>184</v>
      </c>
      <c r="K1160" s="5" t="s">
        <v>185</v>
      </c>
      <c r="L1160" s="7" t="s">
        <v>164</v>
      </c>
      <c r="M1160" t="str">
        <f t="shared" si="56"/>
        <v>No</v>
      </c>
    </row>
    <row r="1161" spans="1:13" ht="15" thickBot="1" x14ac:dyDescent="0.4">
      <c r="A1161" s="5" t="s">
        <v>175</v>
      </c>
      <c r="B1161" s="5" t="s">
        <v>176</v>
      </c>
      <c r="C1161" s="5" t="s">
        <v>1357</v>
      </c>
      <c r="D1161" s="5">
        <f t="shared" si="54"/>
        <v>31655</v>
      </c>
      <c r="E1161" s="6">
        <v>44286</v>
      </c>
      <c r="F1161" s="6">
        <f t="shared" si="55"/>
        <v>44376</v>
      </c>
      <c r="G1161" s="6" t="str">
        <f>IF('BCT Template'!R1160&gt;F1161,"Yes","No")</f>
        <v>No</v>
      </c>
      <c r="H1161" s="5" t="s">
        <v>178</v>
      </c>
      <c r="I1161" s="5" t="s">
        <v>179</v>
      </c>
      <c r="J1161" s="5" t="s">
        <v>35</v>
      </c>
      <c r="K1161" s="5" t="s">
        <v>180</v>
      </c>
      <c r="L1161" s="7" t="s">
        <v>164</v>
      </c>
      <c r="M1161" t="str">
        <f t="shared" si="56"/>
        <v>Yes</v>
      </c>
    </row>
    <row r="1162" spans="1:13" ht="15" thickBot="1" x14ac:dyDescent="0.4">
      <c r="A1162" s="5" t="s">
        <v>175</v>
      </c>
      <c r="B1162" s="5" t="s">
        <v>176</v>
      </c>
      <c r="C1162" s="5" t="s">
        <v>1358</v>
      </c>
      <c r="D1162" s="5">
        <f t="shared" si="54"/>
        <v>31588</v>
      </c>
      <c r="E1162" s="6">
        <v>44316</v>
      </c>
      <c r="F1162" s="6">
        <f t="shared" si="55"/>
        <v>44406</v>
      </c>
      <c r="G1162" s="6" t="str">
        <f>IF('BCT Template'!R1161&gt;F1162,"Yes","No")</f>
        <v>No</v>
      </c>
      <c r="H1162" s="5" t="s">
        <v>178</v>
      </c>
      <c r="I1162" s="5" t="s">
        <v>179</v>
      </c>
      <c r="J1162" s="5" t="s">
        <v>35</v>
      </c>
      <c r="K1162" s="5" t="s">
        <v>180</v>
      </c>
      <c r="L1162" s="7" t="s">
        <v>164</v>
      </c>
      <c r="M1162" t="str">
        <f t="shared" si="56"/>
        <v>Yes</v>
      </c>
    </row>
    <row r="1163" spans="1:13" ht="15" thickBot="1" x14ac:dyDescent="0.4">
      <c r="A1163" s="5" t="s">
        <v>175</v>
      </c>
      <c r="B1163" s="5" t="s">
        <v>176</v>
      </c>
      <c r="C1163" s="5" t="s">
        <v>1359</v>
      </c>
      <c r="D1163" s="5">
        <f t="shared" si="54"/>
        <v>20654</v>
      </c>
      <c r="E1163" s="6">
        <v>42094</v>
      </c>
      <c r="F1163" s="6">
        <f t="shared" si="55"/>
        <v>42184</v>
      </c>
      <c r="G1163" s="6" t="str">
        <f>IF('BCT Template'!R1162&gt;F1163,"Yes","No")</f>
        <v>No</v>
      </c>
      <c r="H1163" s="5" t="s">
        <v>197</v>
      </c>
      <c r="I1163" s="5" t="s">
        <v>198</v>
      </c>
      <c r="J1163" s="5" t="s">
        <v>184</v>
      </c>
      <c r="K1163" s="5" t="s">
        <v>185</v>
      </c>
      <c r="L1163" s="7" t="s">
        <v>164</v>
      </c>
      <c r="M1163" t="str">
        <f t="shared" si="56"/>
        <v>No</v>
      </c>
    </row>
    <row r="1164" spans="1:13" ht="15" thickBot="1" x14ac:dyDescent="0.4">
      <c r="A1164" s="5" t="s">
        <v>175</v>
      </c>
      <c r="B1164" s="5" t="s">
        <v>176</v>
      </c>
      <c r="C1164" s="5" t="s">
        <v>1360</v>
      </c>
      <c r="D1164" s="5">
        <f t="shared" si="54"/>
        <v>79969</v>
      </c>
      <c r="E1164" s="6">
        <v>44165</v>
      </c>
      <c r="F1164" s="6">
        <f t="shared" si="55"/>
        <v>44255</v>
      </c>
      <c r="G1164" s="6" t="str">
        <f>IF('BCT Template'!R1163&gt;F1164,"Yes","No")</f>
        <v>No</v>
      </c>
      <c r="H1164" s="5" t="s">
        <v>182</v>
      </c>
      <c r="I1164" s="5" t="s">
        <v>183</v>
      </c>
      <c r="J1164" s="5" t="s">
        <v>200</v>
      </c>
      <c r="K1164" s="5" t="s">
        <v>201</v>
      </c>
      <c r="L1164" s="7" t="s">
        <v>164</v>
      </c>
      <c r="M1164" t="str">
        <f t="shared" si="56"/>
        <v>Yes</v>
      </c>
    </row>
    <row r="1165" spans="1:13" ht="15" thickBot="1" x14ac:dyDescent="0.4">
      <c r="A1165" s="5" t="s">
        <v>175</v>
      </c>
      <c r="B1165" s="5" t="s">
        <v>176</v>
      </c>
      <c r="C1165" s="5" t="s">
        <v>1361</v>
      </c>
      <c r="D1165" s="5">
        <f t="shared" si="54"/>
        <v>79200</v>
      </c>
      <c r="E1165" s="6">
        <v>42613</v>
      </c>
      <c r="F1165" s="6">
        <f t="shared" si="55"/>
        <v>42703</v>
      </c>
      <c r="G1165" s="6" t="str">
        <f>IF('BCT Template'!R1164&gt;F1165,"Yes","No")</f>
        <v>No</v>
      </c>
      <c r="H1165" s="5" t="s">
        <v>189</v>
      </c>
      <c r="I1165" s="5" t="s">
        <v>190</v>
      </c>
      <c r="J1165" s="5" t="s">
        <v>200</v>
      </c>
      <c r="K1165" s="5" t="s">
        <v>201</v>
      </c>
      <c r="L1165" s="7" t="s">
        <v>164</v>
      </c>
      <c r="M1165" t="str">
        <f t="shared" si="56"/>
        <v>Yes</v>
      </c>
    </row>
    <row r="1166" spans="1:13" ht="15" thickBot="1" x14ac:dyDescent="0.4">
      <c r="A1166" s="5" t="s">
        <v>175</v>
      </c>
      <c r="B1166" s="5" t="s">
        <v>176</v>
      </c>
      <c r="C1166" s="5" t="s">
        <v>1362</v>
      </c>
      <c r="D1166" s="5">
        <f t="shared" si="54"/>
        <v>84677</v>
      </c>
      <c r="E1166" s="6">
        <v>40178</v>
      </c>
      <c r="F1166" s="6">
        <f t="shared" si="55"/>
        <v>40268</v>
      </c>
      <c r="G1166" s="6" t="str">
        <f>IF('BCT Template'!R1165&gt;F1166,"Yes","No")</f>
        <v>No</v>
      </c>
      <c r="H1166" s="5" t="s">
        <v>210</v>
      </c>
      <c r="I1166" s="5" t="s">
        <v>211</v>
      </c>
      <c r="J1166" s="5" t="s">
        <v>184</v>
      </c>
      <c r="K1166" s="5" t="s">
        <v>185</v>
      </c>
      <c r="L1166" s="7" t="s">
        <v>164</v>
      </c>
      <c r="M1166" t="str">
        <f t="shared" si="56"/>
        <v>No</v>
      </c>
    </row>
    <row r="1167" spans="1:13" ht="15" thickBot="1" x14ac:dyDescent="0.4">
      <c r="A1167" s="5" t="s">
        <v>175</v>
      </c>
      <c r="B1167" s="5" t="s">
        <v>176</v>
      </c>
      <c r="C1167" s="5" t="s">
        <v>1363</v>
      </c>
      <c r="D1167" s="5">
        <f t="shared" si="54"/>
        <v>59682</v>
      </c>
      <c r="E1167" s="6">
        <v>39933</v>
      </c>
      <c r="F1167" s="6">
        <f t="shared" si="55"/>
        <v>40023</v>
      </c>
      <c r="G1167" s="6" t="str">
        <f>IF('BCT Template'!R1166&gt;F1167,"Yes","No")</f>
        <v>No</v>
      </c>
      <c r="H1167" s="5" t="s">
        <v>182</v>
      </c>
      <c r="I1167" s="5" t="s">
        <v>183</v>
      </c>
      <c r="J1167" s="5" t="s">
        <v>200</v>
      </c>
      <c r="K1167" s="5" t="s">
        <v>201</v>
      </c>
      <c r="L1167" s="7" t="s">
        <v>164</v>
      </c>
      <c r="M1167" t="str">
        <f t="shared" si="56"/>
        <v>Yes</v>
      </c>
    </row>
    <row r="1168" spans="1:13" ht="15" thickBot="1" x14ac:dyDescent="0.4">
      <c r="A1168" s="5" t="s">
        <v>175</v>
      </c>
      <c r="B1168" s="5" t="s">
        <v>176</v>
      </c>
      <c r="C1168" s="5" t="s">
        <v>1364</v>
      </c>
      <c r="D1168" s="5">
        <f t="shared" si="54"/>
        <v>29419</v>
      </c>
      <c r="E1168" s="6">
        <v>44316</v>
      </c>
      <c r="F1168" s="6">
        <f t="shared" si="55"/>
        <v>44406</v>
      </c>
      <c r="G1168" s="6" t="str">
        <f>IF('BCT Template'!R1167&gt;F1168,"Yes","No")</f>
        <v>No</v>
      </c>
      <c r="H1168" s="5" t="s">
        <v>178</v>
      </c>
      <c r="I1168" s="5" t="s">
        <v>179</v>
      </c>
      <c r="J1168" s="5" t="s">
        <v>35</v>
      </c>
      <c r="K1168" s="5" t="s">
        <v>180</v>
      </c>
      <c r="L1168" s="7" t="s">
        <v>164</v>
      </c>
      <c r="M1168" t="str">
        <f t="shared" si="56"/>
        <v>Yes</v>
      </c>
    </row>
    <row r="1169" spans="1:13" ht="15" thickBot="1" x14ac:dyDescent="0.4">
      <c r="A1169" s="5" t="s">
        <v>175</v>
      </c>
      <c r="B1169" s="5" t="s">
        <v>176</v>
      </c>
      <c r="C1169" s="5" t="s">
        <v>1365</v>
      </c>
      <c r="D1169" s="5">
        <f t="shared" si="54"/>
        <v>81652</v>
      </c>
      <c r="E1169" s="6">
        <v>44165</v>
      </c>
      <c r="F1169" s="6">
        <f t="shared" si="55"/>
        <v>44255</v>
      </c>
      <c r="G1169" s="6" t="str">
        <f>IF('BCT Template'!R1168&gt;F1169,"Yes","No")</f>
        <v>No</v>
      </c>
      <c r="H1169" s="5" t="s">
        <v>182</v>
      </c>
      <c r="I1169" s="5" t="s">
        <v>183</v>
      </c>
      <c r="J1169" s="5" t="s">
        <v>184</v>
      </c>
      <c r="K1169" s="5" t="s">
        <v>185</v>
      </c>
      <c r="L1169" s="7" t="s">
        <v>164</v>
      </c>
      <c r="M1169" t="str">
        <f t="shared" si="56"/>
        <v>No</v>
      </c>
    </row>
    <row r="1170" spans="1:13" ht="15" thickBot="1" x14ac:dyDescent="0.4">
      <c r="A1170" s="5" t="s">
        <v>175</v>
      </c>
      <c r="B1170" s="5" t="s">
        <v>176</v>
      </c>
      <c r="C1170" s="5" t="s">
        <v>1366</v>
      </c>
      <c r="D1170" s="5">
        <f t="shared" si="54"/>
        <v>21746</v>
      </c>
      <c r="E1170" s="6">
        <v>44469</v>
      </c>
      <c r="F1170" s="6">
        <f t="shared" si="55"/>
        <v>44559</v>
      </c>
      <c r="G1170" s="6" t="str">
        <f>IF('BCT Template'!R1169&gt;F1170,"Yes","No")</f>
        <v>No</v>
      </c>
      <c r="H1170" s="5" t="s">
        <v>178</v>
      </c>
      <c r="I1170" s="5" t="s">
        <v>179</v>
      </c>
      <c r="J1170" s="5" t="s">
        <v>35</v>
      </c>
      <c r="K1170" s="5" t="s">
        <v>180</v>
      </c>
      <c r="L1170" s="7" t="s">
        <v>164</v>
      </c>
      <c r="M1170" t="str">
        <f t="shared" si="56"/>
        <v>Yes</v>
      </c>
    </row>
    <row r="1171" spans="1:13" ht="15" thickBot="1" x14ac:dyDescent="0.4">
      <c r="A1171" s="5" t="s">
        <v>175</v>
      </c>
      <c r="B1171" s="5" t="s">
        <v>176</v>
      </c>
      <c r="C1171" s="5" t="s">
        <v>1367</v>
      </c>
      <c r="D1171" s="5">
        <f t="shared" si="54"/>
        <v>57923</v>
      </c>
      <c r="E1171" s="6">
        <v>43251</v>
      </c>
      <c r="F1171" s="6">
        <f t="shared" si="55"/>
        <v>43341</v>
      </c>
      <c r="G1171" s="6" t="str">
        <f>IF('BCT Template'!R1170&gt;F1171,"Yes","No")</f>
        <v>No</v>
      </c>
      <c r="H1171" s="5" t="s">
        <v>189</v>
      </c>
      <c r="I1171" s="5" t="s">
        <v>190</v>
      </c>
      <c r="J1171" s="5" t="s">
        <v>184</v>
      </c>
      <c r="K1171" s="5" t="s">
        <v>185</v>
      </c>
      <c r="L1171" s="7" t="s">
        <v>164</v>
      </c>
      <c r="M1171" t="str">
        <f t="shared" si="56"/>
        <v>No</v>
      </c>
    </row>
    <row r="1172" spans="1:13" ht="15" thickBot="1" x14ac:dyDescent="0.4">
      <c r="A1172" s="5" t="s">
        <v>175</v>
      </c>
      <c r="B1172" s="5" t="s">
        <v>176</v>
      </c>
      <c r="C1172" s="5" t="s">
        <v>1368</v>
      </c>
      <c r="D1172" s="5">
        <f t="shared" si="54"/>
        <v>84851</v>
      </c>
      <c r="E1172" s="6">
        <v>43853</v>
      </c>
      <c r="F1172" s="6">
        <f t="shared" si="55"/>
        <v>43943</v>
      </c>
      <c r="G1172" s="6" t="str">
        <f>IF('BCT Template'!R1171&gt;F1172,"Yes","No")</f>
        <v>No</v>
      </c>
      <c r="H1172" s="5" t="s">
        <v>210</v>
      </c>
      <c r="I1172" s="5" t="s">
        <v>211</v>
      </c>
      <c r="J1172" s="5" t="s">
        <v>184</v>
      </c>
      <c r="K1172" s="5" t="s">
        <v>185</v>
      </c>
      <c r="L1172" s="7" t="s">
        <v>164</v>
      </c>
      <c r="M1172" t="str">
        <f t="shared" si="56"/>
        <v>No</v>
      </c>
    </row>
    <row r="1173" spans="1:13" ht="15" thickBot="1" x14ac:dyDescent="0.4">
      <c r="A1173" s="5" t="s">
        <v>175</v>
      </c>
      <c r="B1173" s="5" t="s">
        <v>176</v>
      </c>
      <c r="C1173" s="5" t="s">
        <v>1369</v>
      </c>
      <c r="D1173" s="5">
        <f t="shared" si="54"/>
        <v>58277</v>
      </c>
      <c r="E1173" s="6">
        <v>39263</v>
      </c>
      <c r="F1173" s="6">
        <f t="shared" si="55"/>
        <v>39353</v>
      </c>
      <c r="G1173" s="6" t="str">
        <f>IF('BCT Template'!R1172&gt;F1173,"Yes","No")</f>
        <v>No</v>
      </c>
      <c r="H1173" s="5" t="s">
        <v>182</v>
      </c>
      <c r="I1173" s="5" t="s">
        <v>183</v>
      </c>
      <c r="J1173" s="5" t="s">
        <v>184</v>
      </c>
      <c r="K1173" s="5" t="s">
        <v>185</v>
      </c>
      <c r="L1173" s="7" t="s">
        <v>164</v>
      </c>
      <c r="M1173" t="str">
        <f t="shared" si="56"/>
        <v>No</v>
      </c>
    </row>
    <row r="1174" spans="1:13" ht="15" thickBot="1" x14ac:dyDescent="0.4">
      <c r="A1174" s="5" t="s">
        <v>175</v>
      </c>
      <c r="B1174" s="5" t="s">
        <v>176</v>
      </c>
      <c r="C1174" s="5" t="s">
        <v>1370</v>
      </c>
      <c r="D1174" s="5">
        <f t="shared" si="54"/>
        <v>30881</v>
      </c>
      <c r="E1174" s="6">
        <v>44043</v>
      </c>
      <c r="F1174" s="6">
        <f t="shared" si="55"/>
        <v>44133</v>
      </c>
      <c r="G1174" s="6" t="str">
        <f>IF('BCT Template'!R1173&gt;F1174,"Yes","No")</f>
        <v>No</v>
      </c>
      <c r="H1174" s="5" t="s">
        <v>178</v>
      </c>
      <c r="I1174" s="5" t="s">
        <v>179</v>
      </c>
      <c r="J1174" s="5" t="s">
        <v>35</v>
      </c>
      <c r="K1174" s="5" t="s">
        <v>180</v>
      </c>
      <c r="L1174" s="7" t="s">
        <v>164</v>
      </c>
      <c r="M1174" t="str">
        <f t="shared" si="56"/>
        <v>Yes</v>
      </c>
    </row>
    <row r="1175" spans="1:13" ht="15" thickBot="1" x14ac:dyDescent="0.4">
      <c r="A1175" s="5" t="s">
        <v>175</v>
      </c>
      <c r="B1175" s="5" t="s">
        <v>176</v>
      </c>
      <c r="C1175" s="5" t="s">
        <v>1371</v>
      </c>
      <c r="D1175" s="5">
        <f t="shared" si="54"/>
        <v>29051</v>
      </c>
      <c r="E1175" s="6">
        <v>43799</v>
      </c>
      <c r="F1175" s="6">
        <f t="shared" si="55"/>
        <v>43889</v>
      </c>
      <c r="G1175" s="6" t="str">
        <f>IF('BCT Template'!R1174&gt;F1175,"Yes","No")</f>
        <v>No</v>
      </c>
      <c r="H1175" s="5" t="s">
        <v>178</v>
      </c>
      <c r="I1175" s="5" t="s">
        <v>179</v>
      </c>
      <c r="J1175" s="5" t="s">
        <v>35</v>
      </c>
      <c r="K1175" s="5" t="s">
        <v>180</v>
      </c>
      <c r="L1175" s="7" t="s">
        <v>164</v>
      </c>
      <c r="M1175" t="str">
        <f t="shared" si="56"/>
        <v>Yes</v>
      </c>
    </row>
    <row r="1176" spans="1:13" ht="15" thickBot="1" x14ac:dyDescent="0.4">
      <c r="A1176" s="5" t="s">
        <v>175</v>
      </c>
      <c r="B1176" s="5" t="s">
        <v>176</v>
      </c>
      <c r="C1176" s="5" t="s">
        <v>1372</v>
      </c>
      <c r="D1176" s="5">
        <f t="shared" si="54"/>
        <v>79951</v>
      </c>
      <c r="E1176" s="6">
        <v>44196</v>
      </c>
      <c r="F1176" s="6">
        <f t="shared" si="55"/>
        <v>44286</v>
      </c>
      <c r="G1176" s="6" t="str">
        <f>IF('BCT Template'!R1175&gt;F1176,"Yes","No")</f>
        <v>No</v>
      </c>
      <c r="H1176" s="5" t="s">
        <v>182</v>
      </c>
      <c r="I1176" s="5" t="s">
        <v>183</v>
      </c>
      <c r="J1176" s="5" t="s">
        <v>184</v>
      </c>
      <c r="K1176" s="5" t="s">
        <v>185</v>
      </c>
      <c r="L1176" s="7" t="s">
        <v>164</v>
      </c>
      <c r="M1176" t="str">
        <f t="shared" si="56"/>
        <v>No</v>
      </c>
    </row>
    <row r="1177" spans="1:13" ht="15" thickBot="1" x14ac:dyDescent="0.4">
      <c r="A1177" s="5" t="s">
        <v>175</v>
      </c>
      <c r="B1177" s="5" t="s">
        <v>176</v>
      </c>
      <c r="C1177" s="5" t="s">
        <v>1373</v>
      </c>
      <c r="D1177" s="5">
        <f t="shared" si="54"/>
        <v>23037</v>
      </c>
      <c r="E1177" s="6">
        <v>37346</v>
      </c>
      <c r="F1177" s="6">
        <f t="shared" si="55"/>
        <v>37436</v>
      </c>
      <c r="G1177" s="6" t="str">
        <f>IF('BCT Template'!R1176&gt;F1177,"Yes","No")</f>
        <v>No</v>
      </c>
      <c r="H1177" s="5" t="s">
        <v>178</v>
      </c>
      <c r="I1177" s="5" t="s">
        <v>179</v>
      </c>
      <c r="J1177" s="5" t="s">
        <v>35</v>
      </c>
      <c r="K1177" s="5" t="s">
        <v>180</v>
      </c>
      <c r="L1177" s="7" t="s">
        <v>164</v>
      </c>
      <c r="M1177" t="str">
        <f t="shared" si="56"/>
        <v>Yes</v>
      </c>
    </row>
    <row r="1178" spans="1:13" ht="15" thickBot="1" x14ac:dyDescent="0.4">
      <c r="A1178" s="5" t="s">
        <v>175</v>
      </c>
      <c r="B1178" s="5" t="s">
        <v>176</v>
      </c>
      <c r="C1178" s="5" t="s">
        <v>1374</v>
      </c>
      <c r="D1178" s="5">
        <f t="shared" si="54"/>
        <v>22422</v>
      </c>
      <c r="E1178" s="6">
        <v>41425</v>
      </c>
      <c r="F1178" s="6">
        <f t="shared" si="55"/>
        <v>41515</v>
      </c>
      <c r="G1178" s="6" t="str">
        <f>IF('BCT Template'!R1177&gt;F1178,"Yes","No")</f>
        <v>No</v>
      </c>
      <c r="H1178" s="5" t="s">
        <v>178</v>
      </c>
      <c r="I1178" s="5" t="s">
        <v>179</v>
      </c>
      <c r="J1178" s="5" t="s">
        <v>35</v>
      </c>
      <c r="K1178" s="5" t="s">
        <v>180</v>
      </c>
      <c r="L1178" s="7" t="s">
        <v>164</v>
      </c>
      <c r="M1178" t="str">
        <f t="shared" si="56"/>
        <v>Yes</v>
      </c>
    </row>
    <row r="1179" spans="1:13" ht="15" thickBot="1" x14ac:dyDescent="0.4">
      <c r="A1179" s="5" t="s">
        <v>175</v>
      </c>
      <c r="B1179" s="5" t="s">
        <v>176</v>
      </c>
      <c r="C1179" s="5" t="s">
        <v>1375</v>
      </c>
      <c r="D1179" s="5">
        <f t="shared" si="54"/>
        <v>58458</v>
      </c>
      <c r="E1179" s="6">
        <v>42035</v>
      </c>
      <c r="F1179" s="6">
        <f t="shared" si="55"/>
        <v>42125</v>
      </c>
      <c r="G1179" s="6" t="str">
        <f>IF('BCT Template'!R1178&gt;F1179,"Yes","No")</f>
        <v>No</v>
      </c>
      <c r="H1179" s="5" t="s">
        <v>182</v>
      </c>
      <c r="I1179" s="5" t="s">
        <v>183</v>
      </c>
      <c r="J1179" s="5" t="s">
        <v>200</v>
      </c>
      <c r="K1179" s="5" t="s">
        <v>201</v>
      </c>
      <c r="L1179" s="7" t="s">
        <v>164</v>
      </c>
      <c r="M1179" t="str">
        <f t="shared" si="56"/>
        <v>Yes</v>
      </c>
    </row>
    <row r="1180" spans="1:13" ht="15" thickBot="1" x14ac:dyDescent="0.4">
      <c r="A1180" s="5" t="s">
        <v>175</v>
      </c>
      <c r="B1180" s="5" t="s">
        <v>176</v>
      </c>
      <c r="C1180" s="5" t="s">
        <v>1376</v>
      </c>
      <c r="D1180" s="5">
        <f t="shared" si="54"/>
        <v>82085</v>
      </c>
      <c r="E1180" s="6">
        <v>44124</v>
      </c>
      <c r="F1180" s="6">
        <f t="shared" si="55"/>
        <v>44214</v>
      </c>
      <c r="G1180" s="6" t="str">
        <f>IF('BCT Template'!R1179&gt;F1180,"Yes","No")</f>
        <v>No</v>
      </c>
      <c r="H1180" s="5" t="s">
        <v>210</v>
      </c>
      <c r="I1180" s="5" t="s">
        <v>211</v>
      </c>
      <c r="J1180" s="5" t="s">
        <v>184</v>
      </c>
      <c r="K1180" s="5" t="s">
        <v>185</v>
      </c>
      <c r="L1180" s="7" t="s">
        <v>164</v>
      </c>
      <c r="M1180" t="str">
        <f t="shared" si="56"/>
        <v>No</v>
      </c>
    </row>
    <row r="1181" spans="1:13" ht="15" thickBot="1" x14ac:dyDescent="0.4">
      <c r="A1181" s="5" t="s">
        <v>175</v>
      </c>
      <c r="B1181" s="5" t="s">
        <v>176</v>
      </c>
      <c r="C1181" s="5" t="s">
        <v>1377</v>
      </c>
      <c r="D1181" s="5">
        <f t="shared" si="54"/>
        <v>58895</v>
      </c>
      <c r="E1181" s="6">
        <v>44012</v>
      </c>
      <c r="F1181" s="6">
        <f t="shared" si="55"/>
        <v>44102</v>
      </c>
      <c r="G1181" s="6" t="str">
        <f>IF('BCT Template'!R1180&gt;F1181,"Yes","No")</f>
        <v>No</v>
      </c>
      <c r="H1181" s="5" t="s">
        <v>182</v>
      </c>
      <c r="I1181" s="5" t="s">
        <v>183</v>
      </c>
      <c r="J1181" s="5" t="s">
        <v>184</v>
      </c>
      <c r="K1181" s="5" t="s">
        <v>185</v>
      </c>
      <c r="L1181" s="7" t="s">
        <v>164</v>
      </c>
      <c r="M1181" t="str">
        <f t="shared" si="56"/>
        <v>No</v>
      </c>
    </row>
    <row r="1182" spans="1:13" ht="15" thickBot="1" x14ac:dyDescent="0.4">
      <c r="A1182" s="5" t="s">
        <v>175</v>
      </c>
      <c r="B1182" s="5" t="s">
        <v>176</v>
      </c>
      <c r="C1182" s="5" t="s">
        <v>1378</v>
      </c>
      <c r="D1182" s="5">
        <f t="shared" si="54"/>
        <v>83094</v>
      </c>
      <c r="E1182" s="6">
        <v>45296</v>
      </c>
      <c r="F1182" s="6">
        <f t="shared" si="55"/>
        <v>45386</v>
      </c>
      <c r="G1182" s="6" t="str">
        <f>IF('BCT Template'!R1181&gt;F1182,"Yes","No")</f>
        <v>No</v>
      </c>
      <c r="H1182" s="5" t="s">
        <v>210</v>
      </c>
      <c r="I1182" s="5" t="s">
        <v>211</v>
      </c>
      <c r="J1182" s="5" t="s">
        <v>184</v>
      </c>
      <c r="K1182" s="5" t="s">
        <v>185</v>
      </c>
      <c r="L1182" s="7" t="s">
        <v>164</v>
      </c>
      <c r="M1182" t="str">
        <f t="shared" si="56"/>
        <v>No</v>
      </c>
    </row>
    <row r="1183" spans="1:13" ht="15" thickBot="1" x14ac:dyDescent="0.4">
      <c r="A1183" s="5" t="s">
        <v>175</v>
      </c>
      <c r="B1183" s="5" t="s">
        <v>176</v>
      </c>
      <c r="C1183" s="5" t="s">
        <v>1379</v>
      </c>
      <c r="D1183" s="5">
        <f t="shared" si="54"/>
        <v>84678</v>
      </c>
      <c r="E1183" s="6">
        <v>40680</v>
      </c>
      <c r="F1183" s="6">
        <f t="shared" si="55"/>
        <v>40770</v>
      </c>
      <c r="G1183" s="6" t="str">
        <f>IF('BCT Template'!R1182&gt;F1183,"Yes","No")</f>
        <v>No</v>
      </c>
      <c r="H1183" s="5" t="s">
        <v>210</v>
      </c>
      <c r="I1183" s="5" t="s">
        <v>211</v>
      </c>
      <c r="J1183" s="5" t="s">
        <v>184</v>
      </c>
      <c r="K1183" s="5" t="s">
        <v>185</v>
      </c>
      <c r="L1183" s="7" t="s">
        <v>164</v>
      </c>
      <c r="M1183" t="str">
        <f t="shared" si="56"/>
        <v>No</v>
      </c>
    </row>
    <row r="1184" spans="1:13" ht="15" thickBot="1" x14ac:dyDescent="0.4">
      <c r="A1184" s="5" t="s">
        <v>175</v>
      </c>
      <c r="B1184" s="5" t="s">
        <v>176</v>
      </c>
      <c r="C1184" s="5" t="s">
        <v>1380</v>
      </c>
      <c r="D1184" s="5">
        <f t="shared" si="54"/>
        <v>30944</v>
      </c>
      <c r="E1184" s="6">
        <v>43677</v>
      </c>
      <c r="F1184" s="6">
        <f t="shared" si="55"/>
        <v>43767</v>
      </c>
      <c r="G1184" s="6" t="str">
        <f>IF('BCT Template'!R1183&gt;F1184,"Yes","No")</f>
        <v>No</v>
      </c>
      <c r="H1184" s="5" t="s">
        <v>178</v>
      </c>
      <c r="I1184" s="5" t="s">
        <v>179</v>
      </c>
      <c r="J1184" s="5" t="s">
        <v>35</v>
      </c>
      <c r="K1184" s="5" t="s">
        <v>180</v>
      </c>
      <c r="L1184" s="7" t="s">
        <v>164</v>
      </c>
      <c r="M1184" t="str">
        <f t="shared" si="56"/>
        <v>Yes</v>
      </c>
    </row>
    <row r="1185" spans="1:13" ht="15" thickBot="1" x14ac:dyDescent="0.4">
      <c r="A1185" s="5" t="s">
        <v>175</v>
      </c>
      <c r="B1185" s="5" t="s">
        <v>176</v>
      </c>
      <c r="C1185" s="5" t="s">
        <v>1381</v>
      </c>
      <c r="D1185" s="5">
        <f t="shared" si="54"/>
        <v>80235</v>
      </c>
      <c r="E1185" s="6">
        <v>42886</v>
      </c>
      <c r="F1185" s="6">
        <f t="shared" si="55"/>
        <v>42976</v>
      </c>
      <c r="G1185" s="6" t="str">
        <f>IF('BCT Template'!R1184&gt;F1185,"Yes","No")</f>
        <v>No</v>
      </c>
      <c r="H1185" s="5" t="s">
        <v>182</v>
      </c>
      <c r="I1185" s="5" t="s">
        <v>183</v>
      </c>
      <c r="J1185" s="5" t="s">
        <v>200</v>
      </c>
      <c r="K1185" s="5" t="s">
        <v>201</v>
      </c>
      <c r="L1185" s="7" t="s">
        <v>164</v>
      </c>
      <c r="M1185" t="str">
        <f t="shared" si="56"/>
        <v>Yes</v>
      </c>
    </row>
    <row r="1186" spans="1:13" ht="15" thickBot="1" x14ac:dyDescent="0.4">
      <c r="A1186" s="5" t="s">
        <v>175</v>
      </c>
      <c r="B1186" s="5" t="s">
        <v>176</v>
      </c>
      <c r="C1186" s="5" t="s">
        <v>1382</v>
      </c>
      <c r="D1186" s="5">
        <f t="shared" si="54"/>
        <v>29608</v>
      </c>
      <c r="E1186" s="6">
        <v>43890</v>
      </c>
      <c r="F1186" s="6">
        <f t="shared" si="55"/>
        <v>43980</v>
      </c>
      <c r="G1186" s="6" t="str">
        <f>IF('BCT Template'!R1185&gt;F1186,"Yes","No")</f>
        <v>No</v>
      </c>
      <c r="H1186" s="5" t="s">
        <v>178</v>
      </c>
      <c r="I1186" s="5" t="s">
        <v>179</v>
      </c>
      <c r="J1186" s="5" t="s">
        <v>35</v>
      </c>
      <c r="K1186" s="5" t="s">
        <v>180</v>
      </c>
      <c r="L1186" s="7" t="s">
        <v>164</v>
      </c>
      <c r="M1186" t="str">
        <f t="shared" si="56"/>
        <v>Yes</v>
      </c>
    </row>
    <row r="1187" spans="1:13" ht="15" thickBot="1" x14ac:dyDescent="0.4">
      <c r="A1187" s="5" t="s">
        <v>175</v>
      </c>
      <c r="B1187" s="5" t="s">
        <v>176</v>
      </c>
      <c r="C1187" s="5" t="s">
        <v>1383</v>
      </c>
      <c r="D1187" s="5">
        <f t="shared" si="54"/>
        <v>84979</v>
      </c>
      <c r="E1187" s="6">
        <v>43332</v>
      </c>
      <c r="F1187" s="6">
        <f t="shared" si="55"/>
        <v>43422</v>
      </c>
      <c r="G1187" s="6" t="str">
        <f>IF('BCT Template'!R1186&gt;F1187,"Yes","No")</f>
        <v>No</v>
      </c>
      <c r="H1187" s="5" t="s">
        <v>210</v>
      </c>
      <c r="I1187" s="5" t="s">
        <v>211</v>
      </c>
      <c r="J1187" s="5" t="s">
        <v>184</v>
      </c>
      <c r="K1187" s="5" t="s">
        <v>185</v>
      </c>
      <c r="L1187" s="7" t="s">
        <v>164</v>
      </c>
      <c r="M1187" t="str">
        <f t="shared" si="56"/>
        <v>No</v>
      </c>
    </row>
    <row r="1188" spans="1:13" ht="15" thickBot="1" x14ac:dyDescent="0.4">
      <c r="A1188" s="5" t="s">
        <v>175</v>
      </c>
      <c r="B1188" s="5" t="s">
        <v>176</v>
      </c>
      <c r="C1188" s="5" t="s">
        <v>1384</v>
      </c>
      <c r="D1188" s="5">
        <f t="shared" si="54"/>
        <v>77971</v>
      </c>
      <c r="E1188" s="6">
        <v>43830</v>
      </c>
      <c r="F1188" s="6">
        <f t="shared" si="55"/>
        <v>43920</v>
      </c>
      <c r="G1188" s="6" t="str">
        <f>IF('BCT Template'!R1187&gt;F1188,"Yes","No")</f>
        <v>No</v>
      </c>
      <c r="H1188" s="5" t="s">
        <v>189</v>
      </c>
      <c r="I1188" s="5" t="s">
        <v>190</v>
      </c>
      <c r="J1188" s="5" t="s">
        <v>184</v>
      </c>
      <c r="K1188" s="5" t="s">
        <v>185</v>
      </c>
      <c r="L1188" s="7" t="s">
        <v>164</v>
      </c>
      <c r="M1188" t="str">
        <f t="shared" si="56"/>
        <v>No</v>
      </c>
    </row>
    <row r="1189" spans="1:13" ht="15" thickBot="1" x14ac:dyDescent="0.4">
      <c r="A1189" s="5" t="s">
        <v>175</v>
      </c>
      <c r="B1189" s="5" t="s">
        <v>176</v>
      </c>
      <c r="C1189" s="5" t="s">
        <v>1385</v>
      </c>
      <c r="D1189" s="5">
        <f t="shared" si="54"/>
        <v>81872</v>
      </c>
      <c r="E1189" s="6">
        <v>44012</v>
      </c>
      <c r="F1189" s="6">
        <f t="shared" si="55"/>
        <v>44102</v>
      </c>
      <c r="G1189" s="6" t="str">
        <f>IF('BCT Template'!R1188&gt;F1189,"Yes","No")</f>
        <v>No</v>
      </c>
      <c r="H1189" s="5" t="s">
        <v>182</v>
      </c>
      <c r="I1189" s="5" t="s">
        <v>183</v>
      </c>
      <c r="J1189" s="5" t="s">
        <v>184</v>
      </c>
      <c r="K1189" s="5" t="s">
        <v>185</v>
      </c>
      <c r="L1189" s="7" t="s">
        <v>164</v>
      </c>
      <c r="M1189" t="str">
        <f t="shared" si="56"/>
        <v>No</v>
      </c>
    </row>
    <row r="1190" spans="1:13" ht="15" thickBot="1" x14ac:dyDescent="0.4">
      <c r="A1190" s="5" t="s">
        <v>175</v>
      </c>
      <c r="B1190" s="5" t="s">
        <v>176</v>
      </c>
      <c r="C1190" s="5" t="s">
        <v>1386</v>
      </c>
      <c r="D1190" s="5">
        <f t="shared" si="54"/>
        <v>25177</v>
      </c>
      <c r="E1190" s="6">
        <v>44104</v>
      </c>
      <c r="F1190" s="6">
        <f t="shared" si="55"/>
        <v>44194</v>
      </c>
      <c r="G1190" s="6" t="str">
        <f>IF('BCT Template'!R1189&gt;F1190,"Yes","No")</f>
        <v>No</v>
      </c>
      <c r="H1190" s="5" t="s">
        <v>240</v>
      </c>
      <c r="I1190" s="5" t="s">
        <v>241</v>
      </c>
      <c r="J1190" s="5" t="s">
        <v>35</v>
      </c>
      <c r="K1190" s="5" t="s">
        <v>180</v>
      </c>
      <c r="L1190" s="7" t="s">
        <v>164</v>
      </c>
      <c r="M1190" t="str">
        <f t="shared" si="56"/>
        <v>Yes</v>
      </c>
    </row>
    <row r="1191" spans="1:13" ht="15" thickBot="1" x14ac:dyDescent="0.4">
      <c r="A1191" s="5" t="s">
        <v>175</v>
      </c>
      <c r="B1191" s="5" t="s">
        <v>176</v>
      </c>
      <c r="C1191" s="5" t="s">
        <v>1387</v>
      </c>
      <c r="D1191" s="5">
        <f t="shared" si="54"/>
        <v>79342</v>
      </c>
      <c r="E1191" s="6">
        <v>43982</v>
      </c>
      <c r="F1191" s="6">
        <f t="shared" si="55"/>
        <v>44072</v>
      </c>
      <c r="G1191" s="6" t="str">
        <f>IF('BCT Template'!R1190&gt;F1191,"Yes","No")</f>
        <v>No</v>
      </c>
      <c r="H1191" s="5" t="s">
        <v>189</v>
      </c>
      <c r="I1191" s="5" t="s">
        <v>190</v>
      </c>
      <c r="J1191" s="5" t="s">
        <v>200</v>
      </c>
      <c r="K1191" s="5" t="s">
        <v>201</v>
      </c>
      <c r="L1191" s="7" t="s">
        <v>164</v>
      </c>
      <c r="M1191" t="str">
        <f t="shared" si="56"/>
        <v>Yes</v>
      </c>
    </row>
    <row r="1192" spans="1:13" ht="15" thickBot="1" x14ac:dyDescent="0.4">
      <c r="A1192" s="5" t="s">
        <v>175</v>
      </c>
      <c r="B1192" s="5" t="s">
        <v>176</v>
      </c>
      <c r="C1192" s="5" t="s">
        <v>1388</v>
      </c>
      <c r="D1192" s="5">
        <f t="shared" si="54"/>
        <v>59904</v>
      </c>
      <c r="E1192" s="6">
        <v>44561</v>
      </c>
      <c r="F1192" s="6">
        <f t="shared" si="55"/>
        <v>44651</v>
      </c>
      <c r="G1192" s="6" t="str">
        <f>IF('BCT Template'!R1191&gt;F1192,"Yes","No")</f>
        <v>No</v>
      </c>
      <c r="H1192" s="5" t="s">
        <v>182</v>
      </c>
      <c r="I1192" s="5" t="s">
        <v>183</v>
      </c>
      <c r="J1192" s="5" t="s">
        <v>184</v>
      </c>
      <c r="K1192" s="5" t="s">
        <v>185</v>
      </c>
      <c r="L1192" s="7" t="s">
        <v>164</v>
      </c>
      <c r="M1192" t="str">
        <f t="shared" si="56"/>
        <v>No</v>
      </c>
    </row>
    <row r="1193" spans="1:13" ht="15" thickBot="1" x14ac:dyDescent="0.4">
      <c r="A1193" s="5" t="s">
        <v>175</v>
      </c>
      <c r="B1193" s="5" t="s">
        <v>176</v>
      </c>
      <c r="C1193" s="5" t="s">
        <v>1389</v>
      </c>
      <c r="D1193" s="5">
        <f t="shared" si="54"/>
        <v>59359</v>
      </c>
      <c r="E1193" s="6">
        <v>44104</v>
      </c>
      <c r="F1193" s="6">
        <f t="shared" si="55"/>
        <v>44194</v>
      </c>
      <c r="G1193" s="6" t="str">
        <f>IF('BCT Template'!R1192&gt;F1193,"Yes","No")</f>
        <v>No</v>
      </c>
      <c r="H1193" s="5" t="s">
        <v>182</v>
      </c>
      <c r="I1193" s="5" t="s">
        <v>183</v>
      </c>
      <c r="J1193" s="5" t="s">
        <v>184</v>
      </c>
      <c r="K1193" s="5" t="s">
        <v>185</v>
      </c>
      <c r="L1193" s="7" t="s">
        <v>164</v>
      </c>
      <c r="M1193" t="str">
        <f t="shared" si="56"/>
        <v>No</v>
      </c>
    </row>
    <row r="1194" spans="1:13" ht="15" thickBot="1" x14ac:dyDescent="0.4">
      <c r="A1194" s="5" t="s">
        <v>175</v>
      </c>
      <c r="B1194" s="5" t="s">
        <v>176</v>
      </c>
      <c r="C1194" s="5" t="s">
        <v>1390</v>
      </c>
      <c r="D1194" s="5">
        <f t="shared" si="54"/>
        <v>59238</v>
      </c>
      <c r="E1194" s="6">
        <v>43769</v>
      </c>
      <c r="F1194" s="6">
        <f t="shared" si="55"/>
        <v>43859</v>
      </c>
      <c r="G1194" s="6" t="str">
        <f>IF('BCT Template'!R1193&gt;F1194,"Yes","No")</f>
        <v>No</v>
      </c>
      <c r="H1194" s="5" t="s">
        <v>182</v>
      </c>
      <c r="I1194" s="5" t="s">
        <v>183</v>
      </c>
      <c r="J1194" s="5" t="s">
        <v>184</v>
      </c>
      <c r="K1194" s="5" t="s">
        <v>185</v>
      </c>
      <c r="L1194" s="7" t="s">
        <v>164</v>
      </c>
      <c r="M1194" t="str">
        <f t="shared" si="56"/>
        <v>No</v>
      </c>
    </row>
    <row r="1195" spans="1:13" ht="15" thickBot="1" x14ac:dyDescent="0.4">
      <c r="A1195" s="5" t="s">
        <v>175</v>
      </c>
      <c r="B1195" s="5" t="s">
        <v>176</v>
      </c>
      <c r="C1195" s="5" t="s">
        <v>1391</v>
      </c>
      <c r="D1195" s="5">
        <f t="shared" si="54"/>
        <v>22495</v>
      </c>
      <c r="E1195" s="6">
        <v>43281</v>
      </c>
      <c r="F1195" s="6">
        <f t="shared" si="55"/>
        <v>43371</v>
      </c>
      <c r="G1195" s="6" t="str">
        <f>IF('BCT Template'!R1194&gt;F1195,"Yes","No")</f>
        <v>No</v>
      </c>
      <c r="H1195" s="5" t="s">
        <v>178</v>
      </c>
      <c r="I1195" s="5" t="s">
        <v>179</v>
      </c>
      <c r="J1195" s="5" t="s">
        <v>35</v>
      </c>
      <c r="K1195" s="5" t="s">
        <v>180</v>
      </c>
      <c r="L1195" s="7" t="s">
        <v>164</v>
      </c>
      <c r="M1195" t="str">
        <f t="shared" si="56"/>
        <v>Yes</v>
      </c>
    </row>
    <row r="1196" spans="1:13" ht="15" thickBot="1" x14ac:dyDescent="0.4">
      <c r="A1196" s="5" t="s">
        <v>175</v>
      </c>
      <c r="B1196" s="5" t="s">
        <v>176</v>
      </c>
      <c r="C1196" s="5" t="s">
        <v>1392</v>
      </c>
      <c r="D1196" s="5">
        <f t="shared" si="54"/>
        <v>80343</v>
      </c>
      <c r="E1196" s="6">
        <v>43312</v>
      </c>
      <c r="F1196" s="6">
        <f t="shared" si="55"/>
        <v>43402</v>
      </c>
      <c r="G1196" s="6" t="str">
        <f>IF('BCT Template'!R1195&gt;F1196,"Yes","No")</f>
        <v>No</v>
      </c>
      <c r="H1196" s="5" t="s">
        <v>182</v>
      </c>
      <c r="I1196" s="5" t="s">
        <v>183</v>
      </c>
      <c r="J1196" s="5" t="s">
        <v>200</v>
      </c>
      <c r="K1196" s="5" t="s">
        <v>201</v>
      </c>
      <c r="L1196" s="7" t="s">
        <v>164</v>
      </c>
      <c r="M1196" t="str">
        <f t="shared" si="56"/>
        <v>Yes</v>
      </c>
    </row>
    <row r="1197" spans="1:13" ht="15" thickBot="1" x14ac:dyDescent="0.4">
      <c r="A1197" s="5" t="s">
        <v>175</v>
      </c>
      <c r="B1197" s="5" t="s">
        <v>176</v>
      </c>
      <c r="C1197" s="5" t="s">
        <v>1393</v>
      </c>
      <c r="D1197" s="5">
        <f t="shared" si="54"/>
        <v>80956</v>
      </c>
      <c r="E1197" s="6">
        <v>43578</v>
      </c>
      <c r="F1197" s="6">
        <f t="shared" si="55"/>
        <v>43668</v>
      </c>
      <c r="G1197" s="6" t="str">
        <f>IF('BCT Template'!R1196&gt;F1197,"Yes","No")</f>
        <v>No</v>
      </c>
      <c r="H1197" s="5" t="s">
        <v>182</v>
      </c>
      <c r="I1197" s="5" t="s">
        <v>183</v>
      </c>
      <c r="J1197" s="5" t="s">
        <v>200</v>
      </c>
      <c r="K1197" s="5" t="s">
        <v>201</v>
      </c>
      <c r="L1197" s="7" t="s">
        <v>164</v>
      </c>
      <c r="M1197" t="str">
        <f t="shared" si="56"/>
        <v>Yes</v>
      </c>
    </row>
    <row r="1198" spans="1:13" ht="15" thickBot="1" x14ac:dyDescent="0.4">
      <c r="A1198" s="5" t="s">
        <v>175</v>
      </c>
      <c r="B1198" s="5" t="s">
        <v>176</v>
      </c>
      <c r="C1198" s="5" t="s">
        <v>1394</v>
      </c>
      <c r="D1198" s="5">
        <f t="shared" si="54"/>
        <v>59281</v>
      </c>
      <c r="E1198" s="6">
        <v>44149</v>
      </c>
      <c r="F1198" s="6">
        <f t="shared" si="55"/>
        <v>44239</v>
      </c>
      <c r="G1198" s="6" t="str">
        <f>IF('BCT Template'!R1197&gt;F1198,"Yes","No")</f>
        <v>No</v>
      </c>
      <c r="H1198" s="5" t="s">
        <v>182</v>
      </c>
      <c r="I1198" s="5" t="s">
        <v>183</v>
      </c>
      <c r="J1198" s="5" t="s">
        <v>184</v>
      </c>
      <c r="K1198" s="5" t="s">
        <v>185</v>
      </c>
      <c r="L1198" s="7" t="s">
        <v>164</v>
      </c>
      <c r="M1198" t="str">
        <f t="shared" si="56"/>
        <v>No</v>
      </c>
    </row>
    <row r="1199" spans="1:13" ht="15" thickBot="1" x14ac:dyDescent="0.4">
      <c r="A1199" s="5" t="s">
        <v>175</v>
      </c>
      <c r="B1199" s="5" t="s">
        <v>176</v>
      </c>
      <c r="C1199" s="5" t="s">
        <v>1395</v>
      </c>
      <c r="D1199" s="5">
        <f t="shared" si="54"/>
        <v>22416</v>
      </c>
      <c r="E1199" s="6">
        <v>43524</v>
      </c>
      <c r="F1199" s="6">
        <f t="shared" si="55"/>
        <v>43614</v>
      </c>
      <c r="G1199" s="6" t="str">
        <f>IF('BCT Template'!R1198&gt;F1199,"Yes","No")</f>
        <v>No</v>
      </c>
      <c r="H1199" s="5" t="s">
        <v>178</v>
      </c>
      <c r="I1199" s="5" t="s">
        <v>179</v>
      </c>
      <c r="J1199" s="5" t="s">
        <v>35</v>
      </c>
      <c r="K1199" s="5" t="s">
        <v>180</v>
      </c>
      <c r="L1199" s="7" t="s">
        <v>164</v>
      </c>
      <c r="M1199" t="str">
        <f t="shared" si="56"/>
        <v>Yes</v>
      </c>
    </row>
    <row r="1200" spans="1:13" ht="15" thickBot="1" x14ac:dyDescent="0.4">
      <c r="A1200" s="5" t="s">
        <v>175</v>
      </c>
      <c r="B1200" s="5" t="s">
        <v>176</v>
      </c>
      <c r="C1200" s="5" t="s">
        <v>1396</v>
      </c>
      <c r="D1200" s="5">
        <f t="shared" si="54"/>
        <v>81634</v>
      </c>
      <c r="E1200" s="6">
        <v>43830</v>
      </c>
      <c r="F1200" s="6">
        <f t="shared" si="55"/>
        <v>43920</v>
      </c>
      <c r="G1200" s="6" t="str">
        <f>IF('BCT Template'!R1199&gt;F1200,"Yes","No")</f>
        <v>No</v>
      </c>
      <c r="H1200" s="5" t="s">
        <v>182</v>
      </c>
      <c r="I1200" s="5" t="s">
        <v>183</v>
      </c>
      <c r="J1200" s="5" t="s">
        <v>184</v>
      </c>
      <c r="K1200" s="5" t="s">
        <v>185</v>
      </c>
      <c r="L1200" s="7" t="s">
        <v>164</v>
      </c>
      <c r="M1200" t="str">
        <f t="shared" si="56"/>
        <v>No</v>
      </c>
    </row>
    <row r="1201" spans="1:13" ht="15" thickBot="1" x14ac:dyDescent="0.4">
      <c r="A1201" s="5" t="s">
        <v>175</v>
      </c>
      <c r="B1201" s="5" t="s">
        <v>176</v>
      </c>
      <c r="C1201" s="5" t="s">
        <v>1397</v>
      </c>
      <c r="D1201" s="5">
        <f t="shared" si="54"/>
        <v>22810</v>
      </c>
      <c r="E1201" s="6">
        <v>43465</v>
      </c>
      <c r="F1201" s="6">
        <f t="shared" si="55"/>
        <v>43555</v>
      </c>
      <c r="G1201" s="6" t="str">
        <f>IF('BCT Template'!R1200&gt;F1201,"Yes","No")</f>
        <v>No</v>
      </c>
      <c r="H1201" s="5" t="s">
        <v>178</v>
      </c>
      <c r="I1201" s="5" t="s">
        <v>179</v>
      </c>
      <c r="J1201" s="5" t="s">
        <v>35</v>
      </c>
      <c r="K1201" s="5" t="s">
        <v>180</v>
      </c>
      <c r="L1201" s="7" t="s">
        <v>164</v>
      </c>
      <c r="M1201" t="str">
        <f t="shared" si="56"/>
        <v>Yes</v>
      </c>
    </row>
    <row r="1202" spans="1:13" ht="15" thickBot="1" x14ac:dyDescent="0.4">
      <c r="A1202" s="5" t="s">
        <v>175</v>
      </c>
      <c r="B1202" s="5" t="s">
        <v>176</v>
      </c>
      <c r="C1202" s="5" t="s">
        <v>1398</v>
      </c>
      <c r="D1202" s="5">
        <f t="shared" si="54"/>
        <v>57056</v>
      </c>
      <c r="E1202" s="6">
        <v>42633</v>
      </c>
      <c r="F1202" s="6">
        <f t="shared" si="55"/>
        <v>42723</v>
      </c>
      <c r="G1202" s="6" t="str">
        <f>IF('BCT Template'!R1201&gt;F1202,"Yes","No")</f>
        <v>No</v>
      </c>
      <c r="H1202" s="5" t="s">
        <v>189</v>
      </c>
      <c r="I1202" s="5" t="s">
        <v>190</v>
      </c>
      <c r="J1202" s="5" t="s">
        <v>200</v>
      </c>
      <c r="K1202" s="5" t="s">
        <v>201</v>
      </c>
      <c r="L1202" s="7" t="s">
        <v>164</v>
      </c>
      <c r="M1202" t="str">
        <f t="shared" si="56"/>
        <v>Yes</v>
      </c>
    </row>
    <row r="1203" spans="1:13" ht="15" thickBot="1" x14ac:dyDescent="0.4">
      <c r="A1203" s="5" t="s">
        <v>175</v>
      </c>
      <c r="B1203" s="5" t="s">
        <v>176</v>
      </c>
      <c r="C1203" s="5" t="s">
        <v>1399</v>
      </c>
      <c r="D1203" s="5">
        <f t="shared" si="54"/>
        <v>30528</v>
      </c>
      <c r="E1203" s="6">
        <v>44012</v>
      </c>
      <c r="F1203" s="6">
        <f t="shared" si="55"/>
        <v>44102</v>
      </c>
      <c r="G1203" s="6" t="str">
        <f>IF('BCT Template'!R1202&gt;F1203,"Yes","No")</f>
        <v>No</v>
      </c>
      <c r="H1203" s="5" t="s">
        <v>178</v>
      </c>
      <c r="I1203" s="5" t="s">
        <v>179</v>
      </c>
      <c r="J1203" s="5" t="s">
        <v>35</v>
      </c>
      <c r="K1203" s="5" t="s">
        <v>180</v>
      </c>
      <c r="L1203" s="7" t="s">
        <v>164</v>
      </c>
      <c r="M1203" t="str">
        <f t="shared" si="56"/>
        <v>Yes</v>
      </c>
    </row>
    <row r="1204" spans="1:13" ht="15" thickBot="1" x14ac:dyDescent="0.4">
      <c r="A1204" s="5" t="s">
        <v>175</v>
      </c>
      <c r="B1204" s="5" t="s">
        <v>176</v>
      </c>
      <c r="C1204" s="5" t="s">
        <v>1400</v>
      </c>
      <c r="D1204" s="5">
        <f t="shared" si="54"/>
        <v>22610</v>
      </c>
      <c r="E1204" s="6">
        <v>44742</v>
      </c>
      <c r="F1204" s="6">
        <f t="shared" si="55"/>
        <v>44832</v>
      </c>
      <c r="G1204" s="6" t="str">
        <f>IF('BCT Template'!R1203&gt;F1204,"Yes","No")</f>
        <v>No</v>
      </c>
      <c r="H1204" s="5" t="s">
        <v>178</v>
      </c>
      <c r="I1204" s="5" t="s">
        <v>179</v>
      </c>
      <c r="J1204" s="5" t="s">
        <v>35</v>
      </c>
      <c r="K1204" s="5" t="s">
        <v>180</v>
      </c>
      <c r="L1204" s="7" t="s">
        <v>164</v>
      </c>
      <c r="M1204" t="str">
        <f t="shared" si="56"/>
        <v>Yes</v>
      </c>
    </row>
    <row r="1205" spans="1:13" ht="15" thickBot="1" x14ac:dyDescent="0.4">
      <c r="A1205" s="5" t="s">
        <v>175</v>
      </c>
      <c r="B1205" s="5" t="s">
        <v>176</v>
      </c>
      <c r="C1205" s="5" t="s">
        <v>1401</v>
      </c>
      <c r="D1205" s="5">
        <f t="shared" si="54"/>
        <v>79179</v>
      </c>
      <c r="E1205" s="6">
        <v>42185</v>
      </c>
      <c r="F1205" s="6">
        <f t="shared" si="55"/>
        <v>42275</v>
      </c>
      <c r="G1205" s="6" t="str">
        <f>IF('BCT Template'!R1204&gt;F1205,"Yes","No")</f>
        <v>No</v>
      </c>
      <c r="H1205" s="5" t="s">
        <v>189</v>
      </c>
      <c r="I1205" s="5" t="s">
        <v>190</v>
      </c>
      <c r="J1205" s="5" t="s">
        <v>200</v>
      </c>
      <c r="K1205" s="5" t="s">
        <v>201</v>
      </c>
      <c r="L1205" s="7" t="s">
        <v>164</v>
      </c>
      <c r="M1205" t="str">
        <f t="shared" si="56"/>
        <v>Yes</v>
      </c>
    </row>
    <row r="1206" spans="1:13" ht="15" thickBot="1" x14ac:dyDescent="0.4">
      <c r="A1206" s="5" t="s">
        <v>175</v>
      </c>
      <c r="B1206" s="5" t="s">
        <v>176</v>
      </c>
      <c r="C1206" s="5" t="s">
        <v>1402</v>
      </c>
      <c r="D1206" s="5">
        <f t="shared" si="54"/>
        <v>59243</v>
      </c>
      <c r="E1206" s="6">
        <v>44165</v>
      </c>
      <c r="F1206" s="6">
        <f t="shared" si="55"/>
        <v>44255</v>
      </c>
      <c r="G1206" s="6" t="str">
        <f>IF('BCT Template'!R1205&gt;F1206,"Yes","No")</f>
        <v>No</v>
      </c>
      <c r="H1206" s="5" t="s">
        <v>182</v>
      </c>
      <c r="I1206" s="5" t="s">
        <v>183</v>
      </c>
      <c r="J1206" s="5" t="s">
        <v>184</v>
      </c>
      <c r="K1206" s="5" t="s">
        <v>185</v>
      </c>
      <c r="L1206" s="7" t="s">
        <v>164</v>
      </c>
      <c r="M1206" t="str">
        <f t="shared" si="56"/>
        <v>No</v>
      </c>
    </row>
    <row r="1207" spans="1:13" ht="15" thickBot="1" x14ac:dyDescent="0.4">
      <c r="A1207" s="5" t="s">
        <v>175</v>
      </c>
      <c r="B1207" s="5" t="s">
        <v>176</v>
      </c>
      <c r="C1207" s="5" t="s">
        <v>1403</v>
      </c>
      <c r="D1207" s="5">
        <f t="shared" si="54"/>
        <v>30520</v>
      </c>
      <c r="E1207" s="6">
        <v>43281</v>
      </c>
      <c r="F1207" s="6">
        <f t="shared" si="55"/>
        <v>43371</v>
      </c>
      <c r="G1207" s="6" t="str">
        <f>IF('BCT Template'!R1206&gt;F1207,"Yes","No")</f>
        <v>No</v>
      </c>
      <c r="H1207" s="5" t="s">
        <v>178</v>
      </c>
      <c r="I1207" s="5" t="s">
        <v>179</v>
      </c>
      <c r="J1207" s="5" t="s">
        <v>35</v>
      </c>
      <c r="K1207" s="5" t="s">
        <v>180</v>
      </c>
      <c r="L1207" s="7" t="s">
        <v>164</v>
      </c>
      <c r="M1207" t="str">
        <f t="shared" si="56"/>
        <v>Yes</v>
      </c>
    </row>
    <row r="1208" spans="1:13" ht="15" thickBot="1" x14ac:dyDescent="0.4">
      <c r="A1208" s="5" t="s">
        <v>175</v>
      </c>
      <c r="B1208" s="5" t="s">
        <v>176</v>
      </c>
      <c r="C1208" s="5" t="s">
        <v>1404</v>
      </c>
      <c r="D1208" s="5">
        <f t="shared" si="54"/>
        <v>29680</v>
      </c>
      <c r="E1208" s="6">
        <v>39927</v>
      </c>
      <c r="F1208" s="6">
        <f t="shared" si="55"/>
        <v>40017</v>
      </c>
      <c r="G1208" s="6" t="str">
        <f>IF('BCT Template'!R1207&gt;F1208,"Yes","No")</f>
        <v>No</v>
      </c>
      <c r="H1208" s="5" t="s">
        <v>178</v>
      </c>
      <c r="I1208" s="5" t="s">
        <v>179</v>
      </c>
      <c r="J1208" s="5" t="s">
        <v>35</v>
      </c>
      <c r="K1208" s="5" t="s">
        <v>180</v>
      </c>
      <c r="L1208" s="7" t="s">
        <v>164</v>
      </c>
      <c r="M1208" t="str">
        <f t="shared" si="56"/>
        <v>Yes</v>
      </c>
    </row>
    <row r="1209" spans="1:13" ht="15" thickBot="1" x14ac:dyDescent="0.4">
      <c r="A1209" s="5" t="s">
        <v>175</v>
      </c>
      <c r="B1209" s="5" t="s">
        <v>176</v>
      </c>
      <c r="C1209" s="5" t="s">
        <v>1405</v>
      </c>
      <c r="D1209" s="5">
        <f t="shared" si="54"/>
        <v>57153</v>
      </c>
      <c r="E1209" s="6">
        <v>43951</v>
      </c>
      <c r="F1209" s="6">
        <f t="shared" si="55"/>
        <v>44041</v>
      </c>
      <c r="G1209" s="6" t="str">
        <f>IF('BCT Template'!R1208&gt;F1209,"Yes","No")</f>
        <v>No</v>
      </c>
      <c r="H1209" s="5" t="s">
        <v>189</v>
      </c>
      <c r="I1209" s="5" t="s">
        <v>190</v>
      </c>
      <c r="J1209" s="5" t="s">
        <v>184</v>
      </c>
      <c r="K1209" s="5" t="s">
        <v>185</v>
      </c>
      <c r="L1209" s="7" t="s">
        <v>164</v>
      </c>
      <c r="M1209" t="str">
        <f t="shared" si="56"/>
        <v>No</v>
      </c>
    </row>
    <row r="1210" spans="1:13" ht="15" thickBot="1" x14ac:dyDescent="0.4">
      <c r="A1210" s="5" t="s">
        <v>175</v>
      </c>
      <c r="B1210" s="5" t="s">
        <v>176</v>
      </c>
      <c r="C1210" s="5" t="s">
        <v>1406</v>
      </c>
      <c r="D1210" s="5">
        <f t="shared" si="54"/>
        <v>80285</v>
      </c>
      <c r="E1210" s="6">
        <v>42369</v>
      </c>
      <c r="F1210" s="6">
        <f t="shared" si="55"/>
        <v>42459</v>
      </c>
      <c r="G1210" s="6" t="str">
        <f>IF('BCT Template'!R1209&gt;F1210,"Yes","No")</f>
        <v>No</v>
      </c>
      <c r="H1210" s="5" t="s">
        <v>182</v>
      </c>
      <c r="I1210" s="5" t="s">
        <v>183</v>
      </c>
      <c r="J1210" s="5" t="s">
        <v>184</v>
      </c>
      <c r="K1210" s="5" t="s">
        <v>185</v>
      </c>
      <c r="L1210" s="7" t="s">
        <v>164</v>
      </c>
      <c r="M1210" t="str">
        <f t="shared" si="56"/>
        <v>No</v>
      </c>
    </row>
    <row r="1211" spans="1:13" ht="15" thickBot="1" x14ac:dyDescent="0.4">
      <c r="A1211" s="5" t="s">
        <v>175</v>
      </c>
      <c r="B1211" s="5" t="s">
        <v>176</v>
      </c>
      <c r="C1211" s="5" t="s">
        <v>1407</v>
      </c>
      <c r="D1211" s="5">
        <f t="shared" si="54"/>
        <v>18420</v>
      </c>
      <c r="E1211" s="6">
        <v>42674</v>
      </c>
      <c r="F1211" s="6">
        <f t="shared" si="55"/>
        <v>42764</v>
      </c>
      <c r="G1211" s="6" t="str">
        <f>IF('BCT Template'!R1210&gt;F1211,"Yes","No")</f>
        <v>No</v>
      </c>
      <c r="H1211" s="5" t="s">
        <v>234</v>
      </c>
      <c r="I1211" s="5" t="s">
        <v>235</v>
      </c>
      <c r="J1211" s="5" t="s">
        <v>184</v>
      </c>
      <c r="K1211" s="5" t="s">
        <v>185</v>
      </c>
      <c r="L1211" s="7" t="s">
        <v>164</v>
      </c>
      <c r="M1211" t="str">
        <f t="shared" si="56"/>
        <v>No</v>
      </c>
    </row>
    <row r="1212" spans="1:13" ht="15" thickBot="1" x14ac:dyDescent="0.4">
      <c r="A1212" s="5" t="s">
        <v>175</v>
      </c>
      <c r="B1212" s="5" t="s">
        <v>176</v>
      </c>
      <c r="C1212" s="5" t="s">
        <v>1408</v>
      </c>
      <c r="D1212" s="5">
        <f t="shared" si="54"/>
        <v>82176</v>
      </c>
      <c r="E1212" s="6">
        <v>44238</v>
      </c>
      <c r="F1212" s="6">
        <f t="shared" si="55"/>
        <v>44328</v>
      </c>
      <c r="G1212" s="6" t="str">
        <f>IF('BCT Template'!R1211&gt;F1212,"Yes","No")</f>
        <v>No</v>
      </c>
      <c r="H1212" s="5" t="s">
        <v>210</v>
      </c>
      <c r="I1212" s="5" t="s">
        <v>211</v>
      </c>
      <c r="J1212" s="5" t="s">
        <v>184</v>
      </c>
      <c r="K1212" s="5" t="s">
        <v>185</v>
      </c>
      <c r="L1212" s="7" t="s">
        <v>164</v>
      </c>
      <c r="M1212" t="str">
        <f t="shared" si="56"/>
        <v>No</v>
      </c>
    </row>
    <row r="1213" spans="1:13" ht="15" thickBot="1" x14ac:dyDescent="0.4">
      <c r="A1213" s="5" t="s">
        <v>175</v>
      </c>
      <c r="B1213" s="5" t="s">
        <v>176</v>
      </c>
      <c r="C1213" s="5" t="s">
        <v>1409</v>
      </c>
      <c r="D1213" s="5">
        <f t="shared" si="54"/>
        <v>57883</v>
      </c>
      <c r="E1213" s="6">
        <v>43921</v>
      </c>
      <c r="F1213" s="6">
        <f t="shared" si="55"/>
        <v>44011</v>
      </c>
      <c r="G1213" s="6" t="str">
        <f>IF('BCT Template'!R1212&gt;F1213,"Yes","No")</f>
        <v>No</v>
      </c>
      <c r="H1213" s="5" t="s">
        <v>189</v>
      </c>
      <c r="I1213" s="5" t="s">
        <v>190</v>
      </c>
      <c r="J1213" s="5" t="s">
        <v>184</v>
      </c>
      <c r="K1213" s="5" t="s">
        <v>185</v>
      </c>
      <c r="L1213" s="7" t="s">
        <v>164</v>
      </c>
      <c r="M1213" t="str">
        <f t="shared" si="56"/>
        <v>No</v>
      </c>
    </row>
    <row r="1214" spans="1:13" ht="15" thickBot="1" x14ac:dyDescent="0.4">
      <c r="A1214" s="5" t="s">
        <v>175</v>
      </c>
      <c r="B1214" s="5" t="s">
        <v>176</v>
      </c>
      <c r="C1214" s="5" t="s">
        <v>1410</v>
      </c>
      <c r="D1214" s="5">
        <f t="shared" si="54"/>
        <v>18482</v>
      </c>
      <c r="E1214" s="6">
        <v>43646</v>
      </c>
      <c r="F1214" s="6">
        <f t="shared" si="55"/>
        <v>43736</v>
      </c>
      <c r="G1214" s="6" t="str">
        <f>IF('BCT Template'!R1213&gt;F1214,"Yes","No")</f>
        <v>No</v>
      </c>
      <c r="H1214" s="5" t="s">
        <v>234</v>
      </c>
      <c r="I1214" s="5" t="s">
        <v>235</v>
      </c>
      <c r="J1214" s="5" t="s">
        <v>184</v>
      </c>
      <c r="K1214" s="5" t="s">
        <v>185</v>
      </c>
      <c r="L1214" s="7" t="s">
        <v>164</v>
      </c>
      <c r="M1214" t="str">
        <f t="shared" si="56"/>
        <v>No</v>
      </c>
    </row>
    <row r="1215" spans="1:13" ht="15" thickBot="1" x14ac:dyDescent="0.4">
      <c r="A1215" s="5" t="s">
        <v>175</v>
      </c>
      <c r="B1215" s="5" t="s">
        <v>176</v>
      </c>
      <c r="C1215" s="5" t="s">
        <v>1411</v>
      </c>
      <c r="D1215" s="5">
        <f t="shared" si="54"/>
        <v>59283</v>
      </c>
      <c r="E1215" s="6">
        <v>41820</v>
      </c>
      <c r="F1215" s="6">
        <f t="shared" si="55"/>
        <v>41910</v>
      </c>
      <c r="G1215" s="6" t="str">
        <f>IF('BCT Template'!R1214&gt;F1215,"Yes","No")</f>
        <v>No</v>
      </c>
      <c r="H1215" s="5" t="s">
        <v>182</v>
      </c>
      <c r="I1215" s="5" t="s">
        <v>183</v>
      </c>
      <c r="J1215" s="5" t="s">
        <v>184</v>
      </c>
      <c r="K1215" s="5" t="s">
        <v>185</v>
      </c>
      <c r="L1215" s="7" t="s">
        <v>164</v>
      </c>
      <c r="M1215" t="str">
        <f t="shared" si="56"/>
        <v>No</v>
      </c>
    </row>
    <row r="1216" spans="1:13" ht="15" thickBot="1" x14ac:dyDescent="0.4">
      <c r="A1216" s="5" t="s">
        <v>175</v>
      </c>
      <c r="B1216" s="5" t="s">
        <v>176</v>
      </c>
      <c r="C1216" s="5" t="s">
        <v>1412</v>
      </c>
      <c r="D1216" s="5">
        <f t="shared" si="54"/>
        <v>29575</v>
      </c>
      <c r="E1216" s="6">
        <v>41455</v>
      </c>
      <c r="F1216" s="6">
        <f t="shared" si="55"/>
        <v>41545</v>
      </c>
      <c r="G1216" s="6" t="str">
        <f>IF('BCT Template'!R1215&gt;F1216,"Yes","No")</f>
        <v>No</v>
      </c>
      <c r="H1216" s="5" t="s">
        <v>178</v>
      </c>
      <c r="I1216" s="5" t="s">
        <v>179</v>
      </c>
      <c r="J1216" s="5" t="s">
        <v>35</v>
      </c>
      <c r="K1216" s="5" t="s">
        <v>180</v>
      </c>
      <c r="L1216" s="7" t="s">
        <v>164</v>
      </c>
      <c r="M1216" t="str">
        <f t="shared" si="56"/>
        <v>Yes</v>
      </c>
    </row>
    <row r="1217" spans="1:13" ht="15" thickBot="1" x14ac:dyDescent="0.4">
      <c r="A1217" s="5" t="s">
        <v>175</v>
      </c>
      <c r="B1217" s="5" t="s">
        <v>176</v>
      </c>
      <c r="C1217" s="5" t="s">
        <v>1413</v>
      </c>
      <c r="D1217" s="5">
        <f t="shared" si="54"/>
        <v>59006</v>
      </c>
      <c r="E1217" s="6">
        <v>42916</v>
      </c>
      <c r="F1217" s="6">
        <f t="shared" si="55"/>
        <v>43006</v>
      </c>
      <c r="G1217" s="6" t="str">
        <f>IF('BCT Template'!R1216&gt;F1217,"Yes","No")</f>
        <v>No</v>
      </c>
      <c r="H1217" s="5" t="s">
        <v>182</v>
      </c>
      <c r="I1217" s="5" t="s">
        <v>183</v>
      </c>
      <c r="J1217" s="5" t="s">
        <v>184</v>
      </c>
      <c r="K1217" s="5" t="s">
        <v>185</v>
      </c>
      <c r="L1217" s="7" t="s">
        <v>164</v>
      </c>
      <c r="M1217" t="str">
        <f t="shared" si="56"/>
        <v>No</v>
      </c>
    </row>
    <row r="1218" spans="1:13" ht="15" thickBot="1" x14ac:dyDescent="0.4">
      <c r="A1218" s="5" t="s">
        <v>175</v>
      </c>
      <c r="B1218" s="5" t="s">
        <v>176</v>
      </c>
      <c r="C1218" s="5" t="s">
        <v>1414</v>
      </c>
      <c r="D1218" s="5">
        <f t="shared" si="54"/>
        <v>31346</v>
      </c>
      <c r="E1218" s="6">
        <v>44088</v>
      </c>
      <c r="F1218" s="6">
        <f t="shared" si="55"/>
        <v>44178</v>
      </c>
      <c r="G1218" s="6" t="str">
        <f>IF('BCT Template'!R1217&gt;F1218,"Yes","No")</f>
        <v>No</v>
      </c>
      <c r="H1218" s="5" t="s">
        <v>178</v>
      </c>
      <c r="I1218" s="5" t="s">
        <v>179</v>
      </c>
      <c r="J1218" s="5" t="s">
        <v>35</v>
      </c>
      <c r="K1218" s="5" t="s">
        <v>180</v>
      </c>
      <c r="L1218" s="7" t="s">
        <v>164</v>
      </c>
      <c r="M1218" t="str">
        <f t="shared" si="56"/>
        <v>Yes</v>
      </c>
    </row>
    <row r="1219" spans="1:13" ht="15" thickBot="1" x14ac:dyDescent="0.4">
      <c r="A1219" s="5" t="s">
        <v>175</v>
      </c>
      <c r="B1219" s="5" t="s">
        <v>176</v>
      </c>
      <c r="C1219" s="5" t="s">
        <v>1415</v>
      </c>
      <c r="D1219" s="5">
        <f t="shared" ref="D1219:D1282" si="57">C1219*1</f>
        <v>23564</v>
      </c>
      <c r="E1219" s="6">
        <v>44165</v>
      </c>
      <c r="F1219" s="6">
        <f t="shared" ref="F1219:F1282" si="58">E1219+90</f>
        <v>44255</v>
      </c>
      <c r="G1219" s="6" t="str">
        <f>IF('BCT Template'!R1218&gt;F1219,"Yes","No")</f>
        <v>No</v>
      </c>
      <c r="H1219" s="5" t="s">
        <v>178</v>
      </c>
      <c r="I1219" s="5" t="s">
        <v>179</v>
      </c>
      <c r="J1219" s="5" t="s">
        <v>35</v>
      </c>
      <c r="K1219" s="5" t="s">
        <v>180</v>
      </c>
      <c r="L1219" s="7" t="s">
        <v>164</v>
      </c>
      <c r="M1219" t="str">
        <f t="shared" ref="M1219:M1282" si="59">IF(J1219=" ","Yes",IF(J1219="3","Yes","No"))</f>
        <v>Yes</v>
      </c>
    </row>
    <row r="1220" spans="1:13" ht="15" thickBot="1" x14ac:dyDescent="0.4">
      <c r="A1220" s="5" t="s">
        <v>175</v>
      </c>
      <c r="B1220" s="5" t="s">
        <v>176</v>
      </c>
      <c r="C1220" s="5" t="s">
        <v>1416</v>
      </c>
      <c r="D1220" s="5">
        <f t="shared" si="57"/>
        <v>31342</v>
      </c>
      <c r="E1220" s="6">
        <v>40421</v>
      </c>
      <c r="F1220" s="6">
        <f t="shared" si="58"/>
        <v>40511</v>
      </c>
      <c r="G1220" s="6" t="str">
        <f>IF('BCT Template'!R1219&gt;F1220,"Yes","No")</f>
        <v>No</v>
      </c>
      <c r="H1220" s="5" t="s">
        <v>178</v>
      </c>
      <c r="I1220" s="5" t="s">
        <v>179</v>
      </c>
      <c r="J1220" s="5" t="s">
        <v>35</v>
      </c>
      <c r="K1220" s="5" t="s">
        <v>180</v>
      </c>
      <c r="L1220" s="7" t="s">
        <v>164</v>
      </c>
      <c r="M1220" t="str">
        <f t="shared" si="59"/>
        <v>Yes</v>
      </c>
    </row>
    <row r="1221" spans="1:13" ht="15" thickBot="1" x14ac:dyDescent="0.4">
      <c r="A1221" s="5" t="s">
        <v>175</v>
      </c>
      <c r="B1221" s="5" t="s">
        <v>176</v>
      </c>
      <c r="C1221" s="5" t="s">
        <v>1417</v>
      </c>
      <c r="D1221" s="5">
        <f t="shared" si="57"/>
        <v>80659</v>
      </c>
      <c r="E1221" s="6">
        <v>43643</v>
      </c>
      <c r="F1221" s="6">
        <f t="shared" si="58"/>
        <v>43733</v>
      </c>
      <c r="G1221" s="6" t="str">
        <f>IF('BCT Template'!R1220&gt;F1221,"Yes","No")</f>
        <v>No</v>
      </c>
      <c r="H1221" s="5" t="s">
        <v>182</v>
      </c>
      <c r="I1221" s="5" t="s">
        <v>183</v>
      </c>
      <c r="J1221" s="5" t="s">
        <v>184</v>
      </c>
      <c r="K1221" s="5" t="s">
        <v>185</v>
      </c>
      <c r="L1221" s="7" t="s">
        <v>164</v>
      </c>
      <c r="M1221" t="str">
        <f t="shared" si="59"/>
        <v>No</v>
      </c>
    </row>
    <row r="1222" spans="1:13" ht="15" thickBot="1" x14ac:dyDescent="0.4">
      <c r="A1222" s="5" t="s">
        <v>175</v>
      </c>
      <c r="B1222" s="5" t="s">
        <v>176</v>
      </c>
      <c r="C1222" s="5" t="s">
        <v>1418</v>
      </c>
      <c r="D1222" s="5">
        <f t="shared" si="57"/>
        <v>80650</v>
      </c>
      <c r="E1222" s="6">
        <v>43616</v>
      </c>
      <c r="F1222" s="6">
        <f t="shared" si="58"/>
        <v>43706</v>
      </c>
      <c r="G1222" s="6" t="str">
        <f>IF('BCT Template'!R1221&gt;F1222,"Yes","No")</f>
        <v>No</v>
      </c>
      <c r="H1222" s="5" t="s">
        <v>182</v>
      </c>
      <c r="I1222" s="5" t="s">
        <v>183</v>
      </c>
      <c r="J1222" s="5" t="s">
        <v>200</v>
      </c>
      <c r="K1222" s="5" t="s">
        <v>201</v>
      </c>
      <c r="L1222" s="7" t="s">
        <v>164</v>
      </c>
      <c r="M1222" t="str">
        <f t="shared" si="59"/>
        <v>Yes</v>
      </c>
    </row>
    <row r="1223" spans="1:13" ht="15" thickBot="1" x14ac:dyDescent="0.4">
      <c r="A1223" s="5" t="s">
        <v>175</v>
      </c>
      <c r="B1223" s="5" t="s">
        <v>176</v>
      </c>
      <c r="C1223" s="5" t="s">
        <v>1419</v>
      </c>
      <c r="D1223" s="5">
        <f t="shared" si="57"/>
        <v>77642</v>
      </c>
      <c r="E1223" s="6">
        <v>43159</v>
      </c>
      <c r="F1223" s="6">
        <f t="shared" si="58"/>
        <v>43249</v>
      </c>
      <c r="G1223" s="6" t="str">
        <f>IF('BCT Template'!R1222&gt;F1223,"Yes","No")</f>
        <v>No</v>
      </c>
      <c r="H1223" s="5" t="s">
        <v>189</v>
      </c>
      <c r="I1223" s="5" t="s">
        <v>190</v>
      </c>
      <c r="J1223" s="5" t="s">
        <v>200</v>
      </c>
      <c r="K1223" s="5" t="s">
        <v>201</v>
      </c>
      <c r="L1223" s="7" t="s">
        <v>164</v>
      </c>
      <c r="M1223" t="str">
        <f t="shared" si="59"/>
        <v>Yes</v>
      </c>
    </row>
    <row r="1224" spans="1:13" ht="15" thickBot="1" x14ac:dyDescent="0.4">
      <c r="A1224" s="5" t="s">
        <v>175</v>
      </c>
      <c r="B1224" s="5" t="s">
        <v>176</v>
      </c>
      <c r="C1224" s="5" t="s">
        <v>1420</v>
      </c>
      <c r="D1224" s="5">
        <f t="shared" si="57"/>
        <v>77569</v>
      </c>
      <c r="E1224" s="6">
        <v>42092</v>
      </c>
      <c r="F1224" s="6">
        <f t="shared" si="58"/>
        <v>42182</v>
      </c>
      <c r="G1224" s="6" t="str">
        <f>IF('BCT Template'!R1223&gt;F1224,"Yes","No")</f>
        <v>No</v>
      </c>
      <c r="H1224" s="5" t="s">
        <v>189</v>
      </c>
      <c r="I1224" s="5" t="s">
        <v>190</v>
      </c>
      <c r="J1224" s="5" t="s">
        <v>184</v>
      </c>
      <c r="K1224" s="5" t="s">
        <v>185</v>
      </c>
      <c r="L1224" s="7" t="s">
        <v>164</v>
      </c>
      <c r="M1224" t="str">
        <f t="shared" si="59"/>
        <v>No</v>
      </c>
    </row>
    <row r="1225" spans="1:13" ht="15" thickBot="1" x14ac:dyDescent="0.4">
      <c r="A1225" s="5" t="s">
        <v>175</v>
      </c>
      <c r="B1225" s="5" t="s">
        <v>176</v>
      </c>
      <c r="C1225" s="5" t="s">
        <v>1421</v>
      </c>
      <c r="D1225" s="5">
        <f t="shared" si="57"/>
        <v>31444</v>
      </c>
      <c r="E1225" s="6">
        <v>43982</v>
      </c>
      <c r="F1225" s="6">
        <f t="shared" si="58"/>
        <v>44072</v>
      </c>
      <c r="G1225" s="6" t="str">
        <f>IF('BCT Template'!R1224&gt;F1225,"Yes","No")</f>
        <v>No</v>
      </c>
      <c r="H1225" s="5" t="s">
        <v>178</v>
      </c>
      <c r="I1225" s="5" t="s">
        <v>179</v>
      </c>
      <c r="J1225" s="5" t="s">
        <v>35</v>
      </c>
      <c r="K1225" s="5" t="s">
        <v>180</v>
      </c>
      <c r="L1225" s="7" t="s">
        <v>164</v>
      </c>
      <c r="M1225" t="str">
        <f t="shared" si="59"/>
        <v>Yes</v>
      </c>
    </row>
    <row r="1226" spans="1:13" ht="15" thickBot="1" x14ac:dyDescent="0.4">
      <c r="A1226" s="5" t="s">
        <v>175</v>
      </c>
      <c r="B1226" s="5" t="s">
        <v>176</v>
      </c>
      <c r="C1226" s="5" t="s">
        <v>1422</v>
      </c>
      <c r="D1226" s="5">
        <f t="shared" si="57"/>
        <v>22564</v>
      </c>
      <c r="E1226" s="6">
        <v>43705</v>
      </c>
      <c r="F1226" s="6">
        <f t="shared" si="58"/>
        <v>43795</v>
      </c>
      <c r="G1226" s="6" t="str">
        <f>IF('BCT Template'!R1225&gt;F1226,"Yes","No")</f>
        <v>No</v>
      </c>
      <c r="H1226" s="5" t="s">
        <v>178</v>
      </c>
      <c r="I1226" s="5" t="s">
        <v>179</v>
      </c>
      <c r="J1226" s="5" t="s">
        <v>35</v>
      </c>
      <c r="K1226" s="5" t="s">
        <v>180</v>
      </c>
      <c r="L1226" s="7" t="s">
        <v>164</v>
      </c>
      <c r="M1226" t="str">
        <f t="shared" si="59"/>
        <v>Yes</v>
      </c>
    </row>
    <row r="1227" spans="1:13" ht="15" thickBot="1" x14ac:dyDescent="0.4">
      <c r="A1227" s="5" t="s">
        <v>175</v>
      </c>
      <c r="B1227" s="5" t="s">
        <v>176</v>
      </c>
      <c r="C1227" s="5" t="s">
        <v>1423</v>
      </c>
      <c r="D1227" s="5">
        <f t="shared" si="57"/>
        <v>57032</v>
      </c>
      <c r="E1227" s="6">
        <v>41950</v>
      </c>
      <c r="F1227" s="6">
        <f t="shared" si="58"/>
        <v>42040</v>
      </c>
      <c r="G1227" s="6" t="str">
        <f>IF('BCT Template'!R1226&gt;F1227,"Yes","No")</f>
        <v>No</v>
      </c>
      <c r="H1227" s="5" t="s">
        <v>189</v>
      </c>
      <c r="I1227" s="5" t="s">
        <v>190</v>
      </c>
      <c r="J1227" s="5" t="s">
        <v>184</v>
      </c>
      <c r="K1227" s="5" t="s">
        <v>185</v>
      </c>
      <c r="L1227" s="7" t="s">
        <v>164</v>
      </c>
      <c r="M1227" t="str">
        <f t="shared" si="59"/>
        <v>No</v>
      </c>
    </row>
    <row r="1228" spans="1:13" ht="15" thickBot="1" x14ac:dyDescent="0.4">
      <c r="A1228" s="5" t="s">
        <v>175</v>
      </c>
      <c r="B1228" s="5" t="s">
        <v>176</v>
      </c>
      <c r="C1228" s="5" t="s">
        <v>1424</v>
      </c>
      <c r="D1228" s="5">
        <f t="shared" si="57"/>
        <v>29634</v>
      </c>
      <c r="E1228" s="6">
        <v>43496</v>
      </c>
      <c r="F1228" s="6">
        <f t="shared" si="58"/>
        <v>43586</v>
      </c>
      <c r="G1228" s="6" t="str">
        <f>IF('BCT Template'!R1227&gt;F1228,"Yes","No")</f>
        <v>No</v>
      </c>
      <c r="H1228" s="5" t="s">
        <v>178</v>
      </c>
      <c r="I1228" s="5" t="s">
        <v>179</v>
      </c>
      <c r="J1228" s="5" t="s">
        <v>35</v>
      </c>
      <c r="K1228" s="5" t="s">
        <v>180</v>
      </c>
      <c r="L1228" s="7" t="s">
        <v>164</v>
      </c>
      <c r="M1228" t="str">
        <f t="shared" si="59"/>
        <v>Yes</v>
      </c>
    </row>
    <row r="1229" spans="1:13" ht="15" thickBot="1" x14ac:dyDescent="0.4">
      <c r="A1229" s="5" t="s">
        <v>175</v>
      </c>
      <c r="B1229" s="5" t="s">
        <v>176</v>
      </c>
      <c r="C1229" s="5" t="s">
        <v>1425</v>
      </c>
      <c r="D1229" s="5">
        <f t="shared" si="57"/>
        <v>57733</v>
      </c>
      <c r="E1229" s="6">
        <v>44196</v>
      </c>
      <c r="F1229" s="6">
        <f t="shared" si="58"/>
        <v>44286</v>
      </c>
      <c r="G1229" s="6" t="str">
        <f>IF('BCT Template'!R1228&gt;F1229,"Yes","No")</f>
        <v>No</v>
      </c>
      <c r="H1229" s="5" t="s">
        <v>189</v>
      </c>
      <c r="I1229" s="5" t="s">
        <v>190</v>
      </c>
      <c r="J1229" s="5" t="s">
        <v>184</v>
      </c>
      <c r="K1229" s="5" t="s">
        <v>185</v>
      </c>
      <c r="L1229" s="7" t="s">
        <v>164</v>
      </c>
      <c r="M1229" t="str">
        <f t="shared" si="59"/>
        <v>No</v>
      </c>
    </row>
    <row r="1230" spans="1:13" ht="15" thickBot="1" x14ac:dyDescent="0.4">
      <c r="A1230" s="5" t="s">
        <v>175</v>
      </c>
      <c r="B1230" s="5" t="s">
        <v>176</v>
      </c>
      <c r="C1230" s="5" t="s">
        <v>1426</v>
      </c>
      <c r="D1230" s="5">
        <f t="shared" si="57"/>
        <v>20701</v>
      </c>
      <c r="E1230" s="6">
        <v>42551</v>
      </c>
      <c r="F1230" s="6">
        <f t="shared" si="58"/>
        <v>42641</v>
      </c>
      <c r="G1230" s="6" t="str">
        <f>IF('BCT Template'!R1229&gt;F1230,"Yes","No")</f>
        <v>No</v>
      </c>
      <c r="H1230" s="5" t="s">
        <v>197</v>
      </c>
      <c r="I1230" s="5" t="s">
        <v>198</v>
      </c>
      <c r="J1230" s="5" t="s">
        <v>200</v>
      </c>
      <c r="K1230" s="5" t="s">
        <v>201</v>
      </c>
      <c r="L1230" s="7" t="s">
        <v>164</v>
      </c>
      <c r="M1230" t="str">
        <f t="shared" si="59"/>
        <v>Yes</v>
      </c>
    </row>
    <row r="1231" spans="1:13" ht="15" thickBot="1" x14ac:dyDescent="0.4">
      <c r="A1231" s="5" t="s">
        <v>175</v>
      </c>
      <c r="B1231" s="5" t="s">
        <v>176</v>
      </c>
      <c r="C1231" s="5" t="s">
        <v>1427</v>
      </c>
      <c r="D1231" s="5">
        <f t="shared" si="57"/>
        <v>18579</v>
      </c>
      <c r="E1231" s="6">
        <v>42916</v>
      </c>
      <c r="F1231" s="6">
        <f t="shared" si="58"/>
        <v>43006</v>
      </c>
      <c r="G1231" s="6" t="str">
        <f>IF('BCT Template'!R1230&gt;F1231,"Yes","No")</f>
        <v>No</v>
      </c>
      <c r="H1231" s="5" t="s">
        <v>234</v>
      </c>
      <c r="I1231" s="5" t="s">
        <v>235</v>
      </c>
      <c r="J1231" s="5" t="s">
        <v>184</v>
      </c>
      <c r="K1231" s="5" t="s">
        <v>185</v>
      </c>
      <c r="L1231" s="7" t="s">
        <v>164</v>
      </c>
      <c r="M1231" t="str">
        <f t="shared" si="59"/>
        <v>No</v>
      </c>
    </row>
    <row r="1232" spans="1:13" ht="15" thickBot="1" x14ac:dyDescent="0.4">
      <c r="A1232" s="5" t="s">
        <v>175</v>
      </c>
      <c r="B1232" s="5" t="s">
        <v>176</v>
      </c>
      <c r="C1232" s="5" t="s">
        <v>1428</v>
      </c>
      <c r="D1232" s="5">
        <f t="shared" si="57"/>
        <v>80072</v>
      </c>
      <c r="E1232" s="6">
        <v>40816</v>
      </c>
      <c r="F1232" s="6">
        <f t="shared" si="58"/>
        <v>40906</v>
      </c>
      <c r="G1232" s="6" t="str">
        <f>IF('BCT Template'!R1231&gt;F1232,"Yes","No")</f>
        <v>No</v>
      </c>
      <c r="H1232" s="5" t="s">
        <v>182</v>
      </c>
      <c r="I1232" s="5" t="s">
        <v>183</v>
      </c>
      <c r="J1232" s="5" t="s">
        <v>200</v>
      </c>
      <c r="K1232" s="5" t="s">
        <v>201</v>
      </c>
      <c r="L1232" s="7" t="s">
        <v>164</v>
      </c>
      <c r="M1232" t="str">
        <f t="shared" si="59"/>
        <v>Yes</v>
      </c>
    </row>
    <row r="1233" spans="1:13" ht="15" thickBot="1" x14ac:dyDescent="0.4">
      <c r="A1233" s="5" t="s">
        <v>175</v>
      </c>
      <c r="B1233" s="5" t="s">
        <v>176</v>
      </c>
      <c r="C1233" s="5" t="s">
        <v>1429</v>
      </c>
      <c r="D1233" s="5">
        <f t="shared" si="57"/>
        <v>79310</v>
      </c>
      <c r="E1233" s="6">
        <v>42766</v>
      </c>
      <c r="F1233" s="6">
        <f t="shared" si="58"/>
        <v>42856</v>
      </c>
      <c r="G1233" s="6" t="str">
        <f>IF('BCT Template'!R1232&gt;F1233,"Yes","No")</f>
        <v>No</v>
      </c>
      <c r="H1233" s="5" t="s">
        <v>189</v>
      </c>
      <c r="I1233" s="5" t="s">
        <v>190</v>
      </c>
      <c r="J1233" s="5" t="s">
        <v>200</v>
      </c>
      <c r="K1233" s="5" t="s">
        <v>201</v>
      </c>
      <c r="L1233" s="7" t="s">
        <v>164</v>
      </c>
      <c r="M1233" t="str">
        <f t="shared" si="59"/>
        <v>Yes</v>
      </c>
    </row>
    <row r="1234" spans="1:13" ht="15" thickBot="1" x14ac:dyDescent="0.4">
      <c r="A1234" s="5" t="s">
        <v>175</v>
      </c>
      <c r="B1234" s="5" t="s">
        <v>176</v>
      </c>
      <c r="C1234" s="5" t="s">
        <v>1430</v>
      </c>
      <c r="D1234" s="5">
        <f t="shared" si="57"/>
        <v>21329</v>
      </c>
      <c r="E1234" s="6">
        <v>44174</v>
      </c>
      <c r="F1234" s="6">
        <f t="shared" si="58"/>
        <v>44264</v>
      </c>
      <c r="G1234" s="6" t="str">
        <f>IF('BCT Template'!R1233&gt;F1234,"Yes","No")</f>
        <v>No</v>
      </c>
      <c r="H1234" s="5" t="s">
        <v>178</v>
      </c>
      <c r="I1234" s="5" t="s">
        <v>179</v>
      </c>
      <c r="J1234" s="5" t="s">
        <v>35</v>
      </c>
      <c r="K1234" s="5" t="s">
        <v>180</v>
      </c>
      <c r="L1234" s="7" t="s">
        <v>164</v>
      </c>
      <c r="M1234" t="str">
        <f t="shared" si="59"/>
        <v>Yes</v>
      </c>
    </row>
    <row r="1235" spans="1:13" ht="15" thickBot="1" x14ac:dyDescent="0.4">
      <c r="A1235" s="5" t="s">
        <v>175</v>
      </c>
      <c r="B1235" s="5" t="s">
        <v>176</v>
      </c>
      <c r="C1235" s="5" t="s">
        <v>1431</v>
      </c>
      <c r="D1235" s="5">
        <f t="shared" si="57"/>
        <v>82771</v>
      </c>
      <c r="E1235" s="6">
        <v>44472</v>
      </c>
      <c r="F1235" s="6">
        <f t="shared" si="58"/>
        <v>44562</v>
      </c>
      <c r="G1235" s="6" t="str">
        <f>IF('BCT Template'!R1234&gt;F1235,"Yes","No")</f>
        <v>No</v>
      </c>
      <c r="H1235" s="5" t="s">
        <v>210</v>
      </c>
      <c r="I1235" s="5" t="s">
        <v>211</v>
      </c>
      <c r="J1235" s="5" t="s">
        <v>184</v>
      </c>
      <c r="K1235" s="5" t="s">
        <v>185</v>
      </c>
      <c r="L1235" s="7" t="s">
        <v>164</v>
      </c>
      <c r="M1235" t="str">
        <f t="shared" si="59"/>
        <v>No</v>
      </c>
    </row>
    <row r="1236" spans="1:13" ht="15" thickBot="1" x14ac:dyDescent="0.4">
      <c r="A1236" s="5" t="s">
        <v>175</v>
      </c>
      <c r="B1236" s="5" t="s">
        <v>176</v>
      </c>
      <c r="C1236" s="5" t="s">
        <v>1432</v>
      </c>
      <c r="D1236" s="5">
        <f t="shared" si="57"/>
        <v>81528</v>
      </c>
      <c r="E1236" s="6">
        <v>43921</v>
      </c>
      <c r="F1236" s="6">
        <f t="shared" si="58"/>
        <v>44011</v>
      </c>
      <c r="G1236" s="6" t="str">
        <f>IF('BCT Template'!R1235&gt;F1236,"Yes","No")</f>
        <v>No</v>
      </c>
      <c r="H1236" s="5" t="s">
        <v>182</v>
      </c>
      <c r="I1236" s="5" t="s">
        <v>183</v>
      </c>
      <c r="J1236" s="5" t="s">
        <v>200</v>
      </c>
      <c r="K1236" s="5" t="s">
        <v>201</v>
      </c>
      <c r="L1236" s="7" t="s">
        <v>164</v>
      </c>
      <c r="M1236" t="str">
        <f t="shared" si="59"/>
        <v>Yes</v>
      </c>
    </row>
    <row r="1237" spans="1:13" ht="15" thickBot="1" x14ac:dyDescent="0.4">
      <c r="A1237" s="5" t="s">
        <v>175</v>
      </c>
      <c r="B1237" s="5" t="s">
        <v>176</v>
      </c>
      <c r="C1237" s="5" t="s">
        <v>1433</v>
      </c>
      <c r="D1237" s="5">
        <f t="shared" si="57"/>
        <v>21786</v>
      </c>
      <c r="E1237" s="6">
        <v>44439</v>
      </c>
      <c r="F1237" s="6">
        <f t="shared" si="58"/>
        <v>44529</v>
      </c>
      <c r="G1237" s="6" t="str">
        <f>IF('BCT Template'!R1236&gt;F1237,"Yes","No")</f>
        <v>No</v>
      </c>
      <c r="H1237" s="5" t="s">
        <v>178</v>
      </c>
      <c r="I1237" s="5" t="s">
        <v>179</v>
      </c>
      <c r="J1237" s="5" t="s">
        <v>35</v>
      </c>
      <c r="K1237" s="5" t="s">
        <v>180</v>
      </c>
      <c r="L1237" s="7" t="s">
        <v>164</v>
      </c>
      <c r="M1237" t="str">
        <f t="shared" si="59"/>
        <v>Yes</v>
      </c>
    </row>
    <row r="1238" spans="1:13" ht="15" thickBot="1" x14ac:dyDescent="0.4">
      <c r="A1238" s="5" t="s">
        <v>175</v>
      </c>
      <c r="B1238" s="5" t="s">
        <v>176</v>
      </c>
      <c r="C1238" s="5" t="s">
        <v>1434</v>
      </c>
      <c r="D1238" s="5">
        <f t="shared" si="57"/>
        <v>81150</v>
      </c>
      <c r="E1238" s="6">
        <v>44012</v>
      </c>
      <c r="F1238" s="6">
        <f t="shared" si="58"/>
        <v>44102</v>
      </c>
      <c r="G1238" s="6" t="str">
        <f>IF('BCT Template'!R1237&gt;F1238,"Yes","No")</f>
        <v>No</v>
      </c>
      <c r="H1238" s="5" t="s">
        <v>182</v>
      </c>
      <c r="I1238" s="5" t="s">
        <v>183</v>
      </c>
      <c r="J1238" s="5" t="s">
        <v>200</v>
      </c>
      <c r="K1238" s="5" t="s">
        <v>201</v>
      </c>
      <c r="L1238" s="7" t="s">
        <v>164</v>
      </c>
      <c r="M1238" t="str">
        <f t="shared" si="59"/>
        <v>Yes</v>
      </c>
    </row>
    <row r="1239" spans="1:13" ht="15" thickBot="1" x14ac:dyDescent="0.4">
      <c r="A1239" s="5" t="s">
        <v>175</v>
      </c>
      <c r="B1239" s="5" t="s">
        <v>176</v>
      </c>
      <c r="C1239" s="5" t="s">
        <v>1435</v>
      </c>
      <c r="D1239" s="5">
        <f t="shared" si="57"/>
        <v>18311</v>
      </c>
      <c r="E1239" s="6">
        <v>39721</v>
      </c>
      <c r="F1239" s="6">
        <f t="shared" si="58"/>
        <v>39811</v>
      </c>
      <c r="G1239" s="6" t="str">
        <f>IF('BCT Template'!R1238&gt;F1239,"Yes","No")</f>
        <v>No</v>
      </c>
      <c r="H1239" s="5" t="s">
        <v>234</v>
      </c>
      <c r="I1239" s="5" t="s">
        <v>235</v>
      </c>
      <c r="J1239" s="5" t="s">
        <v>200</v>
      </c>
      <c r="K1239" s="5" t="s">
        <v>201</v>
      </c>
      <c r="L1239" s="7" t="s">
        <v>164</v>
      </c>
      <c r="M1239" t="str">
        <f t="shared" si="59"/>
        <v>Yes</v>
      </c>
    </row>
    <row r="1240" spans="1:13" ht="15" thickBot="1" x14ac:dyDescent="0.4">
      <c r="A1240" s="5" t="s">
        <v>175</v>
      </c>
      <c r="B1240" s="5" t="s">
        <v>176</v>
      </c>
      <c r="C1240" s="5" t="s">
        <v>1436</v>
      </c>
      <c r="D1240" s="5">
        <f t="shared" si="57"/>
        <v>30819</v>
      </c>
      <c r="E1240" s="6">
        <v>44347</v>
      </c>
      <c r="F1240" s="6">
        <f t="shared" si="58"/>
        <v>44437</v>
      </c>
      <c r="G1240" s="6" t="str">
        <f>IF('BCT Template'!R1239&gt;F1240,"Yes","No")</f>
        <v>No</v>
      </c>
      <c r="H1240" s="5" t="s">
        <v>178</v>
      </c>
      <c r="I1240" s="5" t="s">
        <v>179</v>
      </c>
      <c r="J1240" s="5" t="s">
        <v>35</v>
      </c>
      <c r="K1240" s="5" t="s">
        <v>180</v>
      </c>
      <c r="L1240" s="7" t="s">
        <v>164</v>
      </c>
      <c r="M1240" t="str">
        <f t="shared" si="59"/>
        <v>Yes</v>
      </c>
    </row>
    <row r="1241" spans="1:13" ht="15" thickBot="1" x14ac:dyDescent="0.4">
      <c r="A1241" s="5" t="s">
        <v>175</v>
      </c>
      <c r="B1241" s="5" t="s">
        <v>176</v>
      </c>
      <c r="C1241" s="5" t="s">
        <v>1437</v>
      </c>
      <c r="D1241" s="5">
        <f t="shared" si="57"/>
        <v>80057</v>
      </c>
      <c r="E1241" s="6">
        <v>41425</v>
      </c>
      <c r="F1241" s="6">
        <f t="shared" si="58"/>
        <v>41515</v>
      </c>
      <c r="G1241" s="6" t="str">
        <f>IF('BCT Template'!R1240&gt;F1241,"Yes","No")</f>
        <v>No</v>
      </c>
      <c r="H1241" s="5" t="s">
        <v>182</v>
      </c>
      <c r="I1241" s="5" t="s">
        <v>183</v>
      </c>
      <c r="J1241" s="5" t="s">
        <v>200</v>
      </c>
      <c r="K1241" s="5" t="s">
        <v>201</v>
      </c>
      <c r="L1241" s="7" t="s">
        <v>164</v>
      </c>
      <c r="M1241" t="str">
        <f t="shared" si="59"/>
        <v>Yes</v>
      </c>
    </row>
    <row r="1242" spans="1:13" ht="15" thickBot="1" x14ac:dyDescent="0.4">
      <c r="A1242" s="5" t="s">
        <v>175</v>
      </c>
      <c r="B1242" s="5" t="s">
        <v>176</v>
      </c>
      <c r="C1242" s="5" t="s">
        <v>1438</v>
      </c>
      <c r="D1242" s="5">
        <f t="shared" si="57"/>
        <v>23562</v>
      </c>
      <c r="E1242" s="6">
        <v>43982</v>
      </c>
      <c r="F1242" s="6">
        <f t="shared" si="58"/>
        <v>44072</v>
      </c>
      <c r="G1242" s="6" t="str">
        <f>IF('BCT Template'!R1241&gt;F1242,"Yes","No")</f>
        <v>No</v>
      </c>
      <c r="H1242" s="5" t="s">
        <v>178</v>
      </c>
      <c r="I1242" s="5" t="s">
        <v>179</v>
      </c>
      <c r="J1242" s="5" t="s">
        <v>35</v>
      </c>
      <c r="K1242" s="5" t="s">
        <v>180</v>
      </c>
      <c r="L1242" s="7" t="s">
        <v>164</v>
      </c>
      <c r="M1242" t="str">
        <f t="shared" si="59"/>
        <v>Yes</v>
      </c>
    </row>
    <row r="1243" spans="1:13" ht="15" thickBot="1" x14ac:dyDescent="0.4">
      <c r="A1243" s="5" t="s">
        <v>175</v>
      </c>
      <c r="B1243" s="5" t="s">
        <v>176</v>
      </c>
      <c r="C1243" s="5" t="s">
        <v>1439</v>
      </c>
      <c r="D1243" s="5">
        <f t="shared" si="57"/>
        <v>57057</v>
      </c>
      <c r="E1243" s="6">
        <v>44074</v>
      </c>
      <c r="F1243" s="6">
        <f t="shared" si="58"/>
        <v>44164</v>
      </c>
      <c r="G1243" s="6" t="str">
        <f>IF('BCT Template'!R1242&gt;F1243,"Yes","No")</f>
        <v>No</v>
      </c>
      <c r="H1243" s="5" t="s">
        <v>189</v>
      </c>
      <c r="I1243" s="5" t="s">
        <v>190</v>
      </c>
      <c r="J1243" s="5" t="s">
        <v>184</v>
      </c>
      <c r="K1243" s="5" t="s">
        <v>185</v>
      </c>
      <c r="L1243" s="7" t="s">
        <v>164</v>
      </c>
      <c r="M1243" t="str">
        <f t="shared" si="59"/>
        <v>No</v>
      </c>
    </row>
    <row r="1244" spans="1:13" ht="15" thickBot="1" x14ac:dyDescent="0.4">
      <c r="A1244" s="5" t="s">
        <v>175</v>
      </c>
      <c r="B1244" s="5" t="s">
        <v>176</v>
      </c>
      <c r="C1244" s="5" t="s">
        <v>1440</v>
      </c>
      <c r="D1244" s="5">
        <f t="shared" si="57"/>
        <v>77800</v>
      </c>
      <c r="E1244" s="6">
        <v>42978</v>
      </c>
      <c r="F1244" s="6">
        <f t="shared" si="58"/>
        <v>43068</v>
      </c>
      <c r="G1244" s="6" t="str">
        <f>IF('BCT Template'!R1243&gt;F1244,"Yes","No")</f>
        <v>No</v>
      </c>
      <c r="H1244" s="5" t="s">
        <v>189</v>
      </c>
      <c r="I1244" s="5" t="s">
        <v>190</v>
      </c>
      <c r="J1244" s="5" t="s">
        <v>184</v>
      </c>
      <c r="K1244" s="5" t="s">
        <v>185</v>
      </c>
      <c r="L1244" s="7" t="s">
        <v>164</v>
      </c>
      <c r="M1244" t="str">
        <f t="shared" si="59"/>
        <v>No</v>
      </c>
    </row>
    <row r="1245" spans="1:13" ht="15" thickBot="1" x14ac:dyDescent="0.4">
      <c r="A1245" s="5" t="s">
        <v>175</v>
      </c>
      <c r="B1245" s="5" t="s">
        <v>176</v>
      </c>
      <c r="C1245" s="5" t="s">
        <v>1441</v>
      </c>
      <c r="D1245" s="5">
        <f t="shared" si="57"/>
        <v>21298</v>
      </c>
      <c r="E1245" s="6">
        <v>41639</v>
      </c>
      <c r="F1245" s="6">
        <f t="shared" si="58"/>
        <v>41729</v>
      </c>
      <c r="G1245" s="6" t="str">
        <f>IF('BCT Template'!R1244&gt;F1245,"Yes","No")</f>
        <v>No</v>
      </c>
      <c r="H1245" s="5" t="s">
        <v>178</v>
      </c>
      <c r="I1245" s="5" t="s">
        <v>179</v>
      </c>
      <c r="J1245" s="5" t="s">
        <v>35</v>
      </c>
      <c r="K1245" s="5" t="s">
        <v>180</v>
      </c>
      <c r="L1245" s="7" t="s">
        <v>164</v>
      </c>
      <c r="M1245" t="str">
        <f t="shared" si="59"/>
        <v>Yes</v>
      </c>
    </row>
    <row r="1246" spans="1:13" ht="15" thickBot="1" x14ac:dyDescent="0.4">
      <c r="A1246" s="5" t="s">
        <v>175</v>
      </c>
      <c r="B1246" s="5" t="s">
        <v>176</v>
      </c>
      <c r="C1246" s="5" t="s">
        <v>1442</v>
      </c>
      <c r="D1246" s="5">
        <f t="shared" si="57"/>
        <v>21333</v>
      </c>
      <c r="E1246" s="6">
        <v>43343</v>
      </c>
      <c r="F1246" s="6">
        <f t="shared" si="58"/>
        <v>43433</v>
      </c>
      <c r="G1246" s="6" t="str">
        <f>IF('BCT Template'!R1245&gt;F1246,"Yes","No")</f>
        <v>No</v>
      </c>
      <c r="H1246" s="5" t="s">
        <v>178</v>
      </c>
      <c r="I1246" s="5" t="s">
        <v>179</v>
      </c>
      <c r="J1246" s="5" t="s">
        <v>35</v>
      </c>
      <c r="K1246" s="5" t="s">
        <v>180</v>
      </c>
      <c r="L1246" s="7" t="s">
        <v>164</v>
      </c>
      <c r="M1246" t="str">
        <f t="shared" si="59"/>
        <v>Yes</v>
      </c>
    </row>
    <row r="1247" spans="1:13" ht="15" thickBot="1" x14ac:dyDescent="0.4">
      <c r="A1247" s="5" t="s">
        <v>175</v>
      </c>
      <c r="B1247" s="5" t="s">
        <v>176</v>
      </c>
      <c r="C1247" s="5" t="s">
        <v>1443</v>
      </c>
      <c r="D1247" s="5">
        <f t="shared" si="57"/>
        <v>31164</v>
      </c>
      <c r="E1247" s="6">
        <v>44651</v>
      </c>
      <c r="F1247" s="6">
        <f t="shared" si="58"/>
        <v>44741</v>
      </c>
      <c r="G1247" s="6" t="str">
        <f>IF('BCT Template'!R1246&gt;F1247,"Yes","No")</f>
        <v>No</v>
      </c>
      <c r="H1247" s="5" t="s">
        <v>178</v>
      </c>
      <c r="I1247" s="5" t="s">
        <v>179</v>
      </c>
      <c r="J1247" s="5" t="s">
        <v>35</v>
      </c>
      <c r="K1247" s="5" t="s">
        <v>180</v>
      </c>
      <c r="L1247" s="7" t="s">
        <v>164</v>
      </c>
      <c r="M1247" t="str">
        <f t="shared" si="59"/>
        <v>Yes</v>
      </c>
    </row>
    <row r="1248" spans="1:13" ht="15" thickBot="1" x14ac:dyDescent="0.4">
      <c r="A1248" s="5" t="s">
        <v>175</v>
      </c>
      <c r="B1248" s="5" t="s">
        <v>176</v>
      </c>
      <c r="C1248" s="5" t="s">
        <v>1444</v>
      </c>
      <c r="D1248" s="5">
        <f t="shared" si="57"/>
        <v>79057</v>
      </c>
      <c r="E1248" s="6">
        <v>43644</v>
      </c>
      <c r="F1248" s="6">
        <f t="shared" si="58"/>
        <v>43734</v>
      </c>
      <c r="G1248" s="6" t="str">
        <f>IF('BCT Template'!R1247&gt;F1248,"Yes","No")</f>
        <v>No</v>
      </c>
      <c r="H1248" s="5" t="s">
        <v>189</v>
      </c>
      <c r="I1248" s="5" t="s">
        <v>190</v>
      </c>
      <c r="J1248" s="5" t="s">
        <v>184</v>
      </c>
      <c r="K1248" s="5" t="s">
        <v>185</v>
      </c>
      <c r="L1248" s="7" t="s">
        <v>164</v>
      </c>
      <c r="M1248" t="str">
        <f t="shared" si="59"/>
        <v>No</v>
      </c>
    </row>
    <row r="1249" spans="1:13" ht="15" thickBot="1" x14ac:dyDescent="0.4">
      <c r="A1249" s="5" t="s">
        <v>175</v>
      </c>
      <c r="B1249" s="5" t="s">
        <v>176</v>
      </c>
      <c r="C1249" s="5" t="s">
        <v>1445</v>
      </c>
      <c r="D1249" s="5">
        <f t="shared" si="57"/>
        <v>58817</v>
      </c>
      <c r="E1249" s="6">
        <v>41455</v>
      </c>
      <c r="F1249" s="6">
        <f t="shared" si="58"/>
        <v>41545</v>
      </c>
      <c r="G1249" s="6" t="str">
        <f>IF('BCT Template'!R1248&gt;F1249,"Yes","No")</f>
        <v>No</v>
      </c>
      <c r="H1249" s="5" t="s">
        <v>182</v>
      </c>
      <c r="I1249" s="5" t="s">
        <v>183</v>
      </c>
      <c r="J1249" s="5" t="s">
        <v>184</v>
      </c>
      <c r="K1249" s="5" t="s">
        <v>185</v>
      </c>
      <c r="L1249" s="7" t="s">
        <v>164</v>
      </c>
      <c r="M1249" t="str">
        <f t="shared" si="59"/>
        <v>No</v>
      </c>
    </row>
    <row r="1250" spans="1:13" ht="15" thickBot="1" x14ac:dyDescent="0.4">
      <c r="A1250" s="5" t="s">
        <v>175</v>
      </c>
      <c r="B1250" s="5" t="s">
        <v>176</v>
      </c>
      <c r="C1250" s="5" t="s">
        <v>1446</v>
      </c>
      <c r="D1250" s="5">
        <f t="shared" si="57"/>
        <v>31113</v>
      </c>
      <c r="E1250" s="6">
        <v>44012</v>
      </c>
      <c r="F1250" s="6">
        <f t="shared" si="58"/>
        <v>44102</v>
      </c>
      <c r="G1250" s="6" t="str">
        <f>IF('BCT Template'!R1249&gt;F1250,"Yes","No")</f>
        <v>No</v>
      </c>
      <c r="H1250" s="5" t="s">
        <v>178</v>
      </c>
      <c r="I1250" s="5" t="s">
        <v>179</v>
      </c>
      <c r="J1250" s="5" t="s">
        <v>35</v>
      </c>
      <c r="K1250" s="5" t="s">
        <v>180</v>
      </c>
      <c r="L1250" s="7" t="s">
        <v>164</v>
      </c>
      <c r="M1250" t="str">
        <f t="shared" si="59"/>
        <v>Yes</v>
      </c>
    </row>
    <row r="1251" spans="1:13" ht="15" thickBot="1" x14ac:dyDescent="0.4">
      <c r="A1251" s="5" t="s">
        <v>175</v>
      </c>
      <c r="B1251" s="5" t="s">
        <v>176</v>
      </c>
      <c r="C1251" s="5" t="s">
        <v>1447</v>
      </c>
      <c r="D1251" s="5">
        <f t="shared" si="57"/>
        <v>82495</v>
      </c>
      <c r="E1251" s="6">
        <v>44383</v>
      </c>
      <c r="F1251" s="6">
        <f t="shared" si="58"/>
        <v>44473</v>
      </c>
      <c r="G1251" s="6" t="str">
        <f>IF('BCT Template'!R1250&gt;F1251,"Yes","No")</f>
        <v>No</v>
      </c>
      <c r="H1251" s="5" t="s">
        <v>210</v>
      </c>
      <c r="I1251" s="5" t="s">
        <v>211</v>
      </c>
      <c r="J1251" s="5" t="s">
        <v>184</v>
      </c>
      <c r="K1251" s="5" t="s">
        <v>185</v>
      </c>
      <c r="L1251" s="7" t="s">
        <v>164</v>
      </c>
      <c r="M1251" t="str">
        <f t="shared" si="59"/>
        <v>No</v>
      </c>
    </row>
    <row r="1252" spans="1:13" ht="15" thickBot="1" x14ac:dyDescent="0.4">
      <c r="A1252" s="5" t="s">
        <v>175</v>
      </c>
      <c r="B1252" s="5" t="s">
        <v>176</v>
      </c>
      <c r="C1252" s="5" t="s">
        <v>1448</v>
      </c>
      <c r="D1252" s="5">
        <f t="shared" si="57"/>
        <v>18426</v>
      </c>
      <c r="E1252" s="6">
        <v>40865</v>
      </c>
      <c r="F1252" s="6">
        <f t="shared" si="58"/>
        <v>40955</v>
      </c>
      <c r="G1252" s="6" t="str">
        <f>IF('BCT Template'!R1251&gt;F1252,"Yes","No")</f>
        <v>No</v>
      </c>
      <c r="H1252" s="5" t="s">
        <v>234</v>
      </c>
      <c r="I1252" s="5" t="s">
        <v>235</v>
      </c>
      <c r="J1252" s="5" t="s">
        <v>184</v>
      </c>
      <c r="K1252" s="5" t="s">
        <v>185</v>
      </c>
      <c r="L1252" s="7" t="s">
        <v>164</v>
      </c>
      <c r="M1252" t="str">
        <f t="shared" si="59"/>
        <v>No</v>
      </c>
    </row>
    <row r="1253" spans="1:13" ht="15" thickBot="1" x14ac:dyDescent="0.4">
      <c r="A1253" s="5" t="s">
        <v>175</v>
      </c>
      <c r="B1253" s="5" t="s">
        <v>176</v>
      </c>
      <c r="C1253" s="5" t="s">
        <v>1449</v>
      </c>
      <c r="D1253" s="5">
        <f t="shared" si="57"/>
        <v>29349</v>
      </c>
      <c r="E1253" s="6">
        <v>38564</v>
      </c>
      <c r="F1253" s="6">
        <f t="shared" si="58"/>
        <v>38654</v>
      </c>
      <c r="G1253" s="6" t="str">
        <f>IF('BCT Template'!R1252&gt;F1253,"Yes","No")</f>
        <v>No</v>
      </c>
      <c r="H1253" s="5" t="s">
        <v>178</v>
      </c>
      <c r="I1253" s="5" t="s">
        <v>179</v>
      </c>
      <c r="J1253" s="5" t="s">
        <v>35</v>
      </c>
      <c r="K1253" s="5" t="s">
        <v>180</v>
      </c>
      <c r="L1253" s="7" t="s">
        <v>164</v>
      </c>
      <c r="M1253" t="str">
        <f t="shared" si="59"/>
        <v>Yes</v>
      </c>
    </row>
    <row r="1254" spans="1:13" ht="15" thickBot="1" x14ac:dyDescent="0.4">
      <c r="A1254" s="5" t="s">
        <v>175</v>
      </c>
      <c r="B1254" s="5" t="s">
        <v>176</v>
      </c>
      <c r="C1254" s="5" t="s">
        <v>1450</v>
      </c>
      <c r="D1254" s="5">
        <f t="shared" si="57"/>
        <v>80492</v>
      </c>
      <c r="E1254" s="6">
        <v>43738</v>
      </c>
      <c r="F1254" s="6">
        <f t="shared" si="58"/>
        <v>43828</v>
      </c>
      <c r="G1254" s="6" t="str">
        <f>IF('BCT Template'!R1253&gt;F1254,"Yes","No")</f>
        <v>No</v>
      </c>
      <c r="H1254" s="5" t="s">
        <v>182</v>
      </c>
      <c r="I1254" s="5" t="s">
        <v>183</v>
      </c>
      <c r="J1254" s="5" t="s">
        <v>200</v>
      </c>
      <c r="K1254" s="5" t="s">
        <v>201</v>
      </c>
      <c r="L1254" s="7" t="s">
        <v>164</v>
      </c>
      <c r="M1254" t="str">
        <f t="shared" si="59"/>
        <v>Yes</v>
      </c>
    </row>
    <row r="1255" spans="1:13" ht="15" thickBot="1" x14ac:dyDescent="0.4">
      <c r="A1255" s="5" t="s">
        <v>175</v>
      </c>
      <c r="B1255" s="5" t="s">
        <v>176</v>
      </c>
      <c r="C1255" s="5" t="s">
        <v>1451</v>
      </c>
      <c r="D1255" s="5">
        <f t="shared" si="57"/>
        <v>82511</v>
      </c>
      <c r="E1255" s="6">
        <v>44051</v>
      </c>
      <c r="F1255" s="6">
        <f t="shared" si="58"/>
        <v>44141</v>
      </c>
      <c r="G1255" s="6" t="str">
        <f>IF('BCT Template'!R1254&gt;F1255,"Yes","No")</f>
        <v>No</v>
      </c>
      <c r="H1255" s="5" t="s">
        <v>210</v>
      </c>
      <c r="I1255" s="5" t="s">
        <v>211</v>
      </c>
      <c r="J1255" s="5" t="s">
        <v>184</v>
      </c>
      <c r="K1255" s="5" t="s">
        <v>185</v>
      </c>
      <c r="L1255" s="7" t="s">
        <v>164</v>
      </c>
      <c r="M1255" t="str">
        <f t="shared" si="59"/>
        <v>No</v>
      </c>
    </row>
    <row r="1256" spans="1:13" ht="15" thickBot="1" x14ac:dyDescent="0.4">
      <c r="A1256" s="5" t="s">
        <v>175</v>
      </c>
      <c r="B1256" s="5" t="s">
        <v>176</v>
      </c>
      <c r="C1256" s="5" t="s">
        <v>1452</v>
      </c>
      <c r="D1256" s="5">
        <f t="shared" si="57"/>
        <v>57847</v>
      </c>
      <c r="E1256" s="6">
        <v>43830</v>
      </c>
      <c r="F1256" s="6">
        <f t="shared" si="58"/>
        <v>43920</v>
      </c>
      <c r="G1256" s="6" t="str">
        <f>IF('BCT Template'!R1255&gt;F1256,"Yes","No")</f>
        <v>No</v>
      </c>
      <c r="H1256" s="5" t="s">
        <v>189</v>
      </c>
      <c r="I1256" s="5" t="s">
        <v>190</v>
      </c>
      <c r="J1256" s="5" t="s">
        <v>184</v>
      </c>
      <c r="K1256" s="5" t="s">
        <v>185</v>
      </c>
      <c r="L1256" s="7" t="s">
        <v>164</v>
      </c>
      <c r="M1256" t="str">
        <f t="shared" si="59"/>
        <v>No</v>
      </c>
    </row>
    <row r="1257" spans="1:13" ht="15" thickBot="1" x14ac:dyDescent="0.4">
      <c r="A1257" s="5" t="s">
        <v>175</v>
      </c>
      <c r="B1257" s="5" t="s">
        <v>176</v>
      </c>
      <c r="C1257" s="5" t="s">
        <v>1453</v>
      </c>
      <c r="D1257" s="5">
        <f t="shared" si="57"/>
        <v>77629</v>
      </c>
      <c r="E1257" s="6">
        <v>42798</v>
      </c>
      <c r="F1257" s="6">
        <f t="shared" si="58"/>
        <v>42888</v>
      </c>
      <c r="G1257" s="6" t="str">
        <f>IF('BCT Template'!R1256&gt;F1257,"Yes","No")</f>
        <v>No</v>
      </c>
      <c r="H1257" s="5" t="s">
        <v>189</v>
      </c>
      <c r="I1257" s="5" t="s">
        <v>190</v>
      </c>
      <c r="J1257" s="5" t="s">
        <v>184</v>
      </c>
      <c r="K1257" s="5" t="s">
        <v>185</v>
      </c>
      <c r="L1257" s="7" t="s">
        <v>164</v>
      </c>
      <c r="M1257" t="str">
        <f t="shared" si="59"/>
        <v>No</v>
      </c>
    </row>
    <row r="1258" spans="1:13" ht="15" thickBot="1" x14ac:dyDescent="0.4">
      <c r="A1258" s="5" t="s">
        <v>175</v>
      </c>
      <c r="B1258" s="5" t="s">
        <v>176</v>
      </c>
      <c r="C1258" s="5" t="s">
        <v>1454</v>
      </c>
      <c r="D1258" s="5">
        <f t="shared" si="57"/>
        <v>22417</v>
      </c>
      <c r="E1258" s="6">
        <v>43708</v>
      </c>
      <c r="F1258" s="6">
        <f t="shared" si="58"/>
        <v>43798</v>
      </c>
      <c r="G1258" s="6" t="str">
        <f>IF('BCT Template'!R1257&gt;F1258,"Yes","No")</f>
        <v>No</v>
      </c>
      <c r="H1258" s="5" t="s">
        <v>178</v>
      </c>
      <c r="I1258" s="5" t="s">
        <v>179</v>
      </c>
      <c r="J1258" s="5" t="s">
        <v>35</v>
      </c>
      <c r="K1258" s="5" t="s">
        <v>180</v>
      </c>
      <c r="L1258" s="7" t="s">
        <v>164</v>
      </c>
      <c r="M1258" t="str">
        <f t="shared" si="59"/>
        <v>Yes</v>
      </c>
    </row>
    <row r="1259" spans="1:13" ht="15" thickBot="1" x14ac:dyDescent="0.4">
      <c r="A1259" s="5" t="s">
        <v>175</v>
      </c>
      <c r="B1259" s="5" t="s">
        <v>176</v>
      </c>
      <c r="C1259" s="5" t="s">
        <v>1455</v>
      </c>
      <c r="D1259" s="5">
        <f t="shared" si="57"/>
        <v>22072</v>
      </c>
      <c r="E1259" s="6">
        <v>43904</v>
      </c>
      <c r="F1259" s="6">
        <f t="shared" si="58"/>
        <v>43994</v>
      </c>
      <c r="G1259" s="6" t="str">
        <f>IF('BCT Template'!R1258&gt;F1259,"Yes","No")</f>
        <v>No</v>
      </c>
      <c r="H1259" s="5" t="s">
        <v>178</v>
      </c>
      <c r="I1259" s="5" t="s">
        <v>179</v>
      </c>
      <c r="J1259" s="5" t="s">
        <v>35</v>
      </c>
      <c r="K1259" s="5" t="s">
        <v>180</v>
      </c>
      <c r="L1259" s="7" t="s">
        <v>164</v>
      </c>
      <c r="M1259" t="str">
        <f t="shared" si="59"/>
        <v>Yes</v>
      </c>
    </row>
    <row r="1260" spans="1:13" ht="15" thickBot="1" x14ac:dyDescent="0.4">
      <c r="A1260" s="5" t="s">
        <v>175</v>
      </c>
      <c r="B1260" s="5" t="s">
        <v>176</v>
      </c>
      <c r="C1260" s="5" t="s">
        <v>1456</v>
      </c>
      <c r="D1260" s="5">
        <f t="shared" si="57"/>
        <v>22216</v>
      </c>
      <c r="E1260" s="6">
        <v>44293</v>
      </c>
      <c r="F1260" s="6">
        <f t="shared" si="58"/>
        <v>44383</v>
      </c>
      <c r="G1260" s="6" t="str">
        <f>IF('BCT Template'!R1259&gt;F1260,"Yes","No")</f>
        <v>No</v>
      </c>
      <c r="H1260" s="5" t="s">
        <v>178</v>
      </c>
      <c r="I1260" s="5" t="s">
        <v>179</v>
      </c>
      <c r="J1260" s="5" t="s">
        <v>35</v>
      </c>
      <c r="K1260" s="5" t="s">
        <v>180</v>
      </c>
      <c r="L1260" s="7" t="s">
        <v>164</v>
      </c>
      <c r="M1260" t="str">
        <f t="shared" si="59"/>
        <v>Yes</v>
      </c>
    </row>
    <row r="1261" spans="1:13" ht="15" thickBot="1" x14ac:dyDescent="0.4">
      <c r="A1261" s="5" t="s">
        <v>175</v>
      </c>
      <c r="B1261" s="5" t="s">
        <v>176</v>
      </c>
      <c r="C1261" s="5" t="s">
        <v>1457</v>
      </c>
      <c r="D1261" s="5">
        <f t="shared" si="57"/>
        <v>58440</v>
      </c>
      <c r="E1261" s="6">
        <v>44196</v>
      </c>
      <c r="F1261" s="6">
        <f t="shared" si="58"/>
        <v>44286</v>
      </c>
      <c r="G1261" s="6" t="str">
        <f>IF('BCT Template'!R1260&gt;F1261,"Yes","No")</f>
        <v>No</v>
      </c>
      <c r="H1261" s="5" t="s">
        <v>182</v>
      </c>
      <c r="I1261" s="5" t="s">
        <v>183</v>
      </c>
      <c r="J1261" s="5" t="s">
        <v>184</v>
      </c>
      <c r="K1261" s="5" t="s">
        <v>185</v>
      </c>
      <c r="L1261" s="7" t="s">
        <v>164</v>
      </c>
      <c r="M1261" t="str">
        <f t="shared" si="59"/>
        <v>No</v>
      </c>
    </row>
    <row r="1262" spans="1:13" ht="15" thickBot="1" x14ac:dyDescent="0.4">
      <c r="A1262" s="5" t="s">
        <v>175</v>
      </c>
      <c r="B1262" s="5" t="s">
        <v>176</v>
      </c>
      <c r="C1262" s="5" t="s">
        <v>1458</v>
      </c>
      <c r="D1262" s="5">
        <f t="shared" si="57"/>
        <v>58508</v>
      </c>
      <c r="E1262" s="6">
        <v>42094</v>
      </c>
      <c r="F1262" s="6">
        <f t="shared" si="58"/>
        <v>42184</v>
      </c>
      <c r="G1262" s="6" t="str">
        <f>IF('BCT Template'!R1261&gt;F1262,"Yes","No")</f>
        <v>No</v>
      </c>
      <c r="H1262" s="5" t="s">
        <v>182</v>
      </c>
      <c r="I1262" s="5" t="s">
        <v>183</v>
      </c>
      <c r="J1262" s="5" t="s">
        <v>200</v>
      </c>
      <c r="K1262" s="5" t="s">
        <v>201</v>
      </c>
      <c r="L1262" s="7" t="s">
        <v>164</v>
      </c>
      <c r="M1262" t="str">
        <f t="shared" si="59"/>
        <v>Yes</v>
      </c>
    </row>
    <row r="1263" spans="1:13" ht="15" thickBot="1" x14ac:dyDescent="0.4">
      <c r="A1263" s="5" t="s">
        <v>175</v>
      </c>
      <c r="B1263" s="5" t="s">
        <v>176</v>
      </c>
      <c r="C1263" s="5" t="s">
        <v>1459</v>
      </c>
      <c r="D1263" s="5">
        <f t="shared" si="57"/>
        <v>21260</v>
      </c>
      <c r="E1263" s="6">
        <v>38748</v>
      </c>
      <c r="F1263" s="6">
        <f t="shared" si="58"/>
        <v>38838</v>
      </c>
      <c r="G1263" s="6" t="str">
        <f>IF('BCT Template'!R1262&gt;F1263,"Yes","No")</f>
        <v>No</v>
      </c>
      <c r="H1263" s="5" t="s">
        <v>178</v>
      </c>
      <c r="I1263" s="5" t="s">
        <v>179</v>
      </c>
      <c r="J1263" s="5" t="s">
        <v>35</v>
      </c>
      <c r="K1263" s="5" t="s">
        <v>180</v>
      </c>
      <c r="L1263" s="7" t="s">
        <v>164</v>
      </c>
      <c r="M1263" t="str">
        <f t="shared" si="59"/>
        <v>Yes</v>
      </c>
    </row>
    <row r="1264" spans="1:13" ht="15" thickBot="1" x14ac:dyDescent="0.4">
      <c r="A1264" s="5" t="s">
        <v>175</v>
      </c>
      <c r="B1264" s="5" t="s">
        <v>176</v>
      </c>
      <c r="C1264" s="5" t="s">
        <v>1460</v>
      </c>
      <c r="D1264" s="5">
        <f t="shared" si="57"/>
        <v>57663</v>
      </c>
      <c r="E1264" s="6">
        <v>42460</v>
      </c>
      <c r="F1264" s="6">
        <f t="shared" si="58"/>
        <v>42550</v>
      </c>
      <c r="G1264" s="6" t="str">
        <f>IF('BCT Template'!R1263&gt;F1264,"Yes","No")</f>
        <v>No</v>
      </c>
      <c r="H1264" s="5" t="s">
        <v>189</v>
      </c>
      <c r="I1264" s="5" t="s">
        <v>190</v>
      </c>
      <c r="J1264" s="5" t="s">
        <v>184</v>
      </c>
      <c r="K1264" s="5" t="s">
        <v>185</v>
      </c>
      <c r="L1264" s="7" t="s">
        <v>164</v>
      </c>
      <c r="M1264" t="str">
        <f t="shared" si="59"/>
        <v>No</v>
      </c>
    </row>
    <row r="1265" spans="1:13" ht="15" thickBot="1" x14ac:dyDescent="0.4">
      <c r="A1265" s="5" t="s">
        <v>175</v>
      </c>
      <c r="B1265" s="5" t="s">
        <v>176</v>
      </c>
      <c r="C1265" s="5" t="s">
        <v>1461</v>
      </c>
      <c r="D1265" s="5">
        <f t="shared" si="57"/>
        <v>80162</v>
      </c>
      <c r="E1265" s="6">
        <v>42916</v>
      </c>
      <c r="F1265" s="6">
        <f t="shared" si="58"/>
        <v>43006</v>
      </c>
      <c r="G1265" s="6" t="str">
        <f>IF('BCT Template'!R1264&gt;F1265,"Yes","No")</f>
        <v>No</v>
      </c>
      <c r="H1265" s="5" t="s">
        <v>182</v>
      </c>
      <c r="I1265" s="5" t="s">
        <v>183</v>
      </c>
      <c r="J1265" s="5" t="s">
        <v>184</v>
      </c>
      <c r="K1265" s="5" t="s">
        <v>185</v>
      </c>
      <c r="L1265" s="7" t="s">
        <v>164</v>
      </c>
      <c r="M1265" t="str">
        <f t="shared" si="59"/>
        <v>No</v>
      </c>
    </row>
    <row r="1266" spans="1:13" ht="15" thickBot="1" x14ac:dyDescent="0.4">
      <c r="A1266" s="5" t="s">
        <v>175</v>
      </c>
      <c r="B1266" s="5" t="s">
        <v>176</v>
      </c>
      <c r="C1266" s="5" t="s">
        <v>1462</v>
      </c>
      <c r="D1266" s="5">
        <f t="shared" si="57"/>
        <v>82636</v>
      </c>
      <c r="E1266" s="6">
        <v>44281</v>
      </c>
      <c r="F1266" s="6">
        <f t="shared" si="58"/>
        <v>44371</v>
      </c>
      <c r="G1266" s="6" t="str">
        <f>IF('BCT Template'!R1265&gt;F1266,"Yes","No")</f>
        <v>No</v>
      </c>
      <c r="H1266" s="5" t="s">
        <v>210</v>
      </c>
      <c r="I1266" s="5" t="s">
        <v>211</v>
      </c>
      <c r="J1266" s="5" t="s">
        <v>184</v>
      </c>
      <c r="K1266" s="5" t="s">
        <v>185</v>
      </c>
      <c r="L1266" s="7" t="s">
        <v>164</v>
      </c>
      <c r="M1266" t="str">
        <f t="shared" si="59"/>
        <v>No</v>
      </c>
    </row>
    <row r="1267" spans="1:13" ht="15" thickBot="1" x14ac:dyDescent="0.4">
      <c r="A1267" s="5" t="s">
        <v>175</v>
      </c>
      <c r="B1267" s="5" t="s">
        <v>176</v>
      </c>
      <c r="C1267" s="5" t="s">
        <v>1463</v>
      </c>
      <c r="D1267" s="5">
        <f t="shared" si="57"/>
        <v>78597</v>
      </c>
      <c r="E1267" s="6">
        <v>42551</v>
      </c>
      <c r="F1267" s="6">
        <f t="shared" si="58"/>
        <v>42641</v>
      </c>
      <c r="G1267" s="6" t="str">
        <f>IF('BCT Template'!R1266&gt;F1267,"Yes","No")</f>
        <v>No</v>
      </c>
      <c r="H1267" s="5" t="s">
        <v>210</v>
      </c>
      <c r="I1267" s="5" t="s">
        <v>211</v>
      </c>
      <c r="J1267" s="5" t="s">
        <v>184</v>
      </c>
      <c r="K1267" s="5" t="s">
        <v>185</v>
      </c>
      <c r="L1267" s="7" t="s">
        <v>164</v>
      </c>
      <c r="M1267" t="str">
        <f t="shared" si="59"/>
        <v>No</v>
      </c>
    </row>
    <row r="1268" spans="1:13" ht="15" thickBot="1" x14ac:dyDescent="0.4">
      <c r="A1268" s="5" t="s">
        <v>175</v>
      </c>
      <c r="B1268" s="5" t="s">
        <v>176</v>
      </c>
      <c r="C1268" s="5" t="s">
        <v>1464</v>
      </c>
      <c r="D1268" s="5">
        <f t="shared" si="57"/>
        <v>29558</v>
      </c>
      <c r="E1268" s="6">
        <v>43616</v>
      </c>
      <c r="F1268" s="6">
        <f t="shared" si="58"/>
        <v>43706</v>
      </c>
      <c r="G1268" s="6" t="str">
        <f>IF('BCT Template'!R1267&gt;F1268,"Yes","No")</f>
        <v>No</v>
      </c>
      <c r="H1268" s="5" t="s">
        <v>178</v>
      </c>
      <c r="I1268" s="5" t="s">
        <v>179</v>
      </c>
      <c r="J1268" s="5" t="s">
        <v>35</v>
      </c>
      <c r="K1268" s="5" t="s">
        <v>180</v>
      </c>
      <c r="L1268" s="7" t="s">
        <v>164</v>
      </c>
      <c r="M1268" t="str">
        <f t="shared" si="59"/>
        <v>Yes</v>
      </c>
    </row>
    <row r="1269" spans="1:13" ht="15" thickBot="1" x14ac:dyDescent="0.4">
      <c r="A1269" s="5" t="s">
        <v>175</v>
      </c>
      <c r="B1269" s="5" t="s">
        <v>176</v>
      </c>
      <c r="C1269" s="5" t="s">
        <v>1465</v>
      </c>
      <c r="D1269" s="5">
        <f t="shared" si="57"/>
        <v>79857</v>
      </c>
      <c r="E1269" s="6">
        <v>40999</v>
      </c>
      <c r="F1269" s="6">
        <f t="shared" si="58"/>
        <v>41089</v>
      </c>
      <c r="G1269" s="6" t="str">
        <f>IF('BCT Template'!R1268&gt;F1269,"Yes","No")</f>
        <v>No</v>
      </c>
      <c r="H1269" s="5" t="s">
        <v>182</v>
      </c>
      <c r="I1269" s="5" t="s">
        <v>183</v>
      </c>
      <c r="J1269" s="5" t="s">
        <v>200</v>
      </c>
      <c r="K1269" s="5" t="s">
        <v>201</v>
      </c>
      <c r="L1269" s="7" t="s">
        <v>164</v>
      </c>
      <c r="M1269" t="str">
        <f t="shared" si="59"/>
        <v>Yes</v>
      </c>
    </row>
    <row r="1270" spans="1:13" ht="15" thickBot="1" x14ac:dyDescent="0.4">
      <c r="A1270" s="5" t="s">
        <v>175</v>
      </c>
      <c r="B1270" s="5" t="s">
        <v>176</v>
      </c>
      <c r="C1270" s="5" t="s">
        <v>1466</v>
      </c>
      <c r="D1270" s="5">
        <f t="shared" si="57"/>
        <v>57376</v>
      </c>
      <c r="E1270" s="6">
        <v>42309</v>
      </c>
      <c r="F1270" s="6">
        <f t="shared" si="58"/>
        <v>42399</v>
      </c>
      <c r="G1270" s="6" t="str">
        <f>IF('BCT Template'!R1269&gt;F1270,"Yes","No")</f>
        <v>No</v>
      </c>
      <c r="H1270" s="5" t="s">
        <v>189</v>
      </c>
      <c r="I1270" s="5" t="s">
        <v>190</v>
      </c>
      <c r="J1270" s="5" t="s">
        <v>184</v>
      </c>
      <c r="K1270" s="5" t="s">
        <v>185</v>
      </c>
      <c r="L1270" s="7" t="s">
        <v>164</v>
      </c>
      <c r="M1270" t="str">
        <f t="shared" si="59"/>
        <v>No</v>
      </c>
    </row>
    <row r="1271" spans="1:13" ht="15" thickBot="1" x14ac:dyDescent="0.4">
      <c r="A1271" s="5" t="s">
        <v>175</v>
      </c>
      <c r="B1271" s="5" t="s">
        <v>176</v>
      </c>
      <c r="C1271" s="5" t="s">
        <v>1467</v>
      </c>
      <c r="D1271" s="5">
        <f t="shared" si="57"/>
        <v>25078</v>
      </c>
      <c r="E1271" s="6">
        <v>44286</v>
      </c>
      <c r="F1271" s="6">
        <f t="shared" si="58"/>
        <v>44376</v>
      </c>
      <c r="G1271" s="6" t="str">
        <f>IF('BCT Template'!R1270&gt;F1271,"Yes","No")</f>
        <v>No</v>
      </c>
      <c r="H1271" s="5" t="s">
        <v>240</v>
      </c>
      <c r="I1271" s="5" t="s">
        <v>241</v>
      </c>
      <c r="J1271" s="5" t="s">
        <v>35</v>
      </c>
      <c r="K1271" s="5" t="s">
        <v>180</v>
      </c>
      <c r="L1271" s="7" t="s">
        <v>164</v>
      </c>
      <c r="M1271" t="str">
        <f t="shared" si="59"/>
        <v>Yes</v>
      </c>
    </row>
    <row r="1272" spans="1:13" ht="15" thickBot="1" x14ac:dyDescent="0.4">
      <c r="A1272" s="5" t="s">
        <v>175</v>
      </c>
      <c r="B1272" s="5" t="s">
        <v>176</v>
      </c>
      <c r="C1272" s="5" t="s">
        <v>1468</v>
      </c>
      <c r="D1272" s="5">
        <f t="shared" si="57"/>
        <v>81981</v>
      </c>
      <c r="E1272" s="6">
        <v>43616</v>
      </c>
      <c r="F1272" s="6">
        <f t="shared" si="58"/>
        <v>43706</v>
      </c>
      <c r="G1272" s="6" t="str">
        <f>IF('BCT Template'!R1271&gt;F1272,"Yes","No")</f>
        <v>No</v>
      </c>
      <c r="H1272" s="5" t="s">
        <v>182</v>
      </c>
      <c r="I1272" s="5" t="s">
        <v>183</v>
      </c>
      <c r="J1272" s="5" t="s">
        <v>200</v>
      </c>
      <c r="K1272" s="5" t="s">
        <v>201</v>
      </c>
      <c r="L1272" s="7" t="s">
        <v>164</v>
      </c>
      <c r="M1272" t="str">
        <f t="shared" si="59"/>
        <v>Yes</v>
      </c>
    </row>
    <row r="1273" spans="1:13" ht="15" thickBot="1" x14ac:dyDescent="0.4">
      <c r="A1273" s="5" t="s">
        <v>175</v>
      </c>
      <c r="B1273" s="5" t="s">
        <v>176</v>
      </c>
      <c r="C1273" s="5" t="s">
        <v>1469</v>
      </c>
      <c r="D1273" s="5">
        <f t="shared" si="57"/>
        <v>78730</v>
      </c>
      <c r="E1273" s="6">
        <v>44078</v>
      </c>
      <c r="F1273" s="6">
        <f t="shared" si="58"/>
        <v>44168</v>
      </c>
      <c r="G1273" s="6" t="str">
        <f>IF('BCT Template'!R1272&gt;F1273,"Yes","No")</f>
        <v>No</v>
      </c>
      <c r="H1273" s="5" t="s">
        <v>210</v>
      </c>
      <c r="I1273" s="5" t="s">
        <v>211</v>
      </c>
      <c r="J1273" s="5" t="s">
        <v>184</v>
      </c>
      <c r="K1273" s="5" t="s">
        <v>185</v>
      </c>
      <c r="L1273" s="7" t="s">
        <v>164</v>
      </c>
      <c r="M1273" t="str">
        <f t="shared" si="59"/>
        <v>No</v>
      </c>
    </row>
    <row r="1274" spans="1:13" ht="15" thickBot="1" x14ac:dyDescent="0.4">
      <c r="A1274" s="5" t="s">
        <v>175</v>
      </c>
      <c r="B1274" s="5" t="s">
        <v>176</v>
      </c>
      <c r="C1274" s="5" t="s">
        <v>1470</v>
      </c>
      <c r="D1274" s="5">
        <f t="shared" si="57"/>
        <v>58169</v>
      </c>
      <c r="E1274" s="6">
        <v>41546</v>
      </c>
      <c r="F1274" s="6">
        <f t="shared" si="58"/>
        <v>41636</v>
      </c>
      <c r="G1274" s="6" t="str">
        <f>IF('BCT Template'!R1273&gt;F1274,"Yes","No")</f>
        <v>No</v>
      </c>
      <c r="H1274" s="5" t="s">
        <v>182</v>
      </c>
      <c r="I1274" s="5" t="s">
        <v>183</v>
      </c>
      <c r="J1274" s="5" t="s">
        <v>200</v>
      </c>
      <c r="K1274" s="5" t="s">
        <v>201</v>
      </c>
      <c r="L1274" s="7" t="s">
        <v>164</v>
      </c>
      <c r="M1274" t="str">
        <f t="shared" si="59"/>
        <v>Yes</v>
      </c>
    </row>
    <row r="1275" spans="1:13" ht="15" thickBot="1" x14ac:dyDescent="0.4">
      <c r="A1275" s="5" t="s">
        <v>175</v>
      </c>
      <c r="B1275" s="5" t="s">
        <v>176</v>
      </c>
      <c r="C1275" s="5" t="s">
        <v>1471</v>
      </c>
      <c r="D1275" s="5">
        <f t="shared" si="57"/>
        <v>30887</v>
      </c>
      <c r="E1275" s="6">
        <v>44316</v>
      </c>
      <c r="F1275" s="6">
        <f t="shared" si="58"/>
        <v>44406</v>
      </c>
      <c r="G1275" s="6" t="str">
        <f>IF('BCT Template'!R1274&gt;F1275,"Yes","No")</f>
        <v>No</v>
      </c>
      <c r="H1275" s="5" t="s">
        <v>178</v>
      </c>
      <c r="I1275" s="5" t="s">
        <v>179</v>
      </c>
      <c r="J1275" s="5" t="s">
        <v>35</v>
      </c>
      <c r="K1275" s="5" t="s">
        <v>180</v>
      </c>
      <c r="L1275" s="7" t="s">
        <v>164</v>
      </c>
      <c r="M1275" t="str">
        <f t="shared" si="59"/>
        <v>Yes</v>
      </c>
    </row>
    <row r="1276" spans="1:13" ht="15" thickBot="1" x14ac:dyDescent="0.4">
      <c r="A1276" s="5" t="s">
        <v>175</v>
      </c>
      <c r="B1276" s="5" t="s">
        <v>176</v>
      </c>
      <c r="C1276" s="5" t="s">
        <v>1472</v>
      </c>
      <c r="D1276" s="5">
        <f t="shared" si="57"/>
        <v>79168</v>
      </c>
      <c r="E1276" s="6">
        <v>41882</v>
      </c>
      <c r="F1276" s="6">
        <f t="shared" si="58"/>
        <v>41972</v>
      </c>
      <c r="G1276" s="6" t="str">
        <f>IF('BCT Template'!R1275&gt;F1276,"Yes","No")</f>
        <v>No</v>
      </c>
      <c r="H1276" s="5" t="s">
        <v>189</v>
      </c>
      <c r="I1276" s="5" t="s">
        <v>190</v>
      </c>
      <c r="J1276" s="5" t="s">
        <v>200</v>
      </c>
      <c r="K1276" s="5" t="s">
        <v>201</v>
      </c>
      <c r="L1276" s="7" t="s">
        <v>164</v>
      </c>
      <c r="M1276" t="str">
        <f t="shared" si="59"/>
        <v>Yes</v>
      </c>
    </row>
    <row r="1277" spans="1:13" ht="15" thickBot="1" x14ac:dyDescent="0.4">
      <c r="A1277" s="5" t="s">
        <v>175</v>
      </c>
      <c r="B1277" s="5" t="s">
        <v>176</v>
      </c>
      <c r="C1277" s="5" t="s">
        <v>1473</v>
      </c>
      <c r="D1277" s="5">
        <f t="shared" si="57"/>
        <v>29267</v>
      </c>
      <c r="E1277" s="6">
        <v>42940</v>
      </c>
      <c r="F1277" s="6">
        <f t="shared" si="58"/>
        <v>43030</v>
      </c>
      <c r="G1277" s="6" t="str">
        <f>IF('BCT Template'!R1276&gt;F1277,"Yes","No")</f>
        <v>No</v>
      </c>
      <c r="H1277" s="5" t="s">
        <v>178</v>
      </c>
      <c r="I1277" s="5" t="s">
        <v>179</v>
      </c>
      <c r="J1277" s="5" t="s">
        <v>35</v>
      </c>
      <c r="K1277" s="5" t="s">
        <v>180</v>
      </c>
      <c r="L1277" s="7" t="s">
        <v>164</v>
      </c>
      <c r="M1277" t="str">
        <f t="shared" si="59"/>
        <v>Yes</v>
      </c>
    </row>
    <row r="1278" spans="1:13" ht="15" thickBot="1" x14ac:dyDescent="0.4">
      <c r="A1278" s="5" t="s">
        <v>175</v>
      </c>
      <c r="B1278" s="5" t="s">
        <v>176</v>
      </c>
      <c r="C1278" s="5" t="s">
        <v>1474</v>
      </c>
      <c r="D1278" s="5">
        <f t="shared" si="57"/>
        <v>33998</v>
      </c>
      <c r="E1278" s="6">
        <v>45838</v>
      </c>
      <c r="F1278" s="6">
        <f t="shared" si="58"/>
        <v>45928</v>
      </c>
      <c r="G1278" s="6" t="str">
        <f>IF('BCT Template'!R1277&gt;F1278,"Yes","No")</f>
        <v>No</v>
      </c>
      <c r="H1278" s="5" t="s">
        <v>178</v>
      </c>
      <c r="I1278" s="5" t="s">
        <v>179</v>
      </c>
      <c r="J1278" s="5" t="s">
        <v>35</v>
      </c>
      <c r="K1278" s="5" t="s">
        <v>180</v>
      </c>
      <c r="L1278" s="7" t="s">
        <v>164</v>
      </c>
      <c r="M1278" t="str">
        <f t="shared" si="59"/>
        <v>Yes</v>
      </c>
    </row>
    <row r="1279" spans="1:13" ht="15" thickBot="1" x14ac:dyDescent="0.4">
      <c r="A1279" s="5" t="s">
        <v>175</v>
      </c>
      <c r="B1279" s="5" t="s">
        <v>176</v>
      </c>
      <c r="C1279" s="5" t="s">
        <v>1475</v>
      </c>
      <c r="D1279" s="5">
        <f t="shared" si="57"/>
        <v>31500</v>
      </c>
      <c r="E1279" s="6">
        <v>44043</v>
      </c>
      <c r="F1279" s="6">
        <f t="shared" si="58"/>
        <v>44133</v>
      </c>
      <c r="G1279" s="6" t="str">
        <f>IF('BCT Template'!R1278&gt;F1279,"Yes","No")</f>
        <v>No</v>
      </c>
      <c r="H1279" s="5" t="s">
        <v>178</v>
      </c>
      <c r="I1279" s="5" t="s">
        <v>179</v>
      </c>
      <c r="J1279" s="5" t="s">
        <v>35</v>
      </c>
      <c r="K1279" s="5" t="s">
        <v>180</v>
      </c>
      <c r="L1279" s="7" t="s">
        <v>164</v>
      </c>
      <c r="M1279" t="str">
        <f t="shared" si="59"/>
        <v>Yes</v>
      </c>
    </row>
    <row r="1280" spans="1:13" ht="15" thickBot="1" x14ac:dyDescent="0.4">
      <c r="A1280" s="5" t="s">
        <v>175</v>
      </c>
      <c r="B1280" s="5" t="s">
        <v>176</v>
      </c>
      <c r="C1280" s="5" t="s">
        <v>1476</v>
      </c>
      <c r="D1280" s="5">
        <f t="shared" si="57"/>
        <v>29406</v>
      </c>
      <c r="E1280" s="6">
        <v>44286</v>
      </c>
      <c r="F1280" s="6">
        <f t="shared" si="58"/>
        <v>44376</v>
      </c>
      <c r="G1280" s="6" t="str">
        <f>IF('BCT Template'!R1279&gt;F1280,"Yes","No")</f>
        <v>No</v>
      </c>
      <c r="H1280" s="5" t="s">
        <v>178</v>
      </c>
      <c r="I1280" s="5" t="s">
        <v>179</v>
      </c>
      <c r="J1280" s="5" t="s">
        <v>35</v>
      </c>
      <c r="K1280" s="5" t="s">
        <v>180</v>
      </c>
      <c r="L1280" s="7" t="s">
        <v>164</v>
      </c>
      <c r="M1280" t="str">
        <f t="shared" si="59"/>
        <v>Yes</v>
      </c>
    </row>
    <row r="1281" spans="1:13" ht="15" thickBot="1" x14ac:dyDescent="0.4">
      <c r="A1281" s="5" t="s">
        <v>175</v>
      </c>
      <c r="B1281" s="5" t="s">
        <v>176</v>
      </c>
      <c r="C1281" s="5" t="s">
        <v>1477</v>
      </c>
      <c r="D1281" s="5">
        <f t="shared" si="57"/>
        <v>29715</v>
      </c>
      <c r="E1281" s="6">
        <v>43951</v>
      </c>
      <c r="F1281" s="6">
        <f t="shared" si="58"/>
        <v>44041</v>
      </c>
      <c r="G1281" s="6" t="str">
        <f>IF('BCT Template'!R1280&gt;F1281,"Yes","No")</f>
        <v>No</v>
      </c>
      <c r="H1281" s="5" t="s">
        <v>178</v>
      </c>
      <c r="I1281" s="5" t="s">
        <v>179</v>
      </c>
      <c r="J1281" s="5" t="s">
        <v>35</v>
      </c>
      <c r="K1281" s="5" t="s">
        <v>180</v>
      </c>
      <c r="L1281" s="7" t="s">
        <v>164</v>
      </c>
      <c r="M1281" t="str">
        <f t="shared" si="59"/>
        <v>Yes</v>
      </c>
    </row>
    <row r="1282" spans="1:13" ht="15" thickBot="1" x14ac:dyDescent="0.4">
      <c r="A1282" s="5" t="s">
        <v>175</v>
      </c>
      <c r="B1282" s="5" t="s">
        <v>176</v>
      </c>
      <c r="C1282" s="5" t="s">
        <v>1478</v>
      </c>
      <c r="D1282" s="5">
        <f t="shared" si="57"/>
        <v>29700</v>
      </c>
      <c r="E1282" s="6">
        <v>44074</v>
      </c>
      <c r="F1282" s="6">
        <f t="shared" si="58"/>
        <v>44164</v>
      </c>
      <c r="G1282" s="6" t="str">
        <f>IF('BCT Template'!R1281&gt;F1282,"Yes","No")</f>
        <v>No</v>
      </c>
      <c r="H1282" s="5" t="s">
        <v>178</v>
      </c>
      <c r="I1282" s="5" t="s">
        <v>179</v>
      </c>
      <c r="J1282" s="5" t="s">
        <v>35</v>
      </c>
      <c r="K1282" s="5" t="s">
        <v>180</v>
      </c>
      <c r="L1282" s="7" t="s">
        <v>164</v>
      </c>
      <c r="M1282" t="str">
        <f t="shared" si="59"/>
        <v>Yes</v>
      </c>
    </row>
    <row r="1283" spans="1:13" ht="15" thickBot="1" x14ac:dyDescent="0.4">
      <c r="A1283" s="5" t="s">
        <v>175</v>
      </c>
      <c r="B1283" s="5" t="s">
        <v>176</v>
      </c>
      <c r="C1283" s="5" t="s">
        <v>1479</v>
      </c>
      <c r="D1283" s="5">
        <f t="shared" ref="D1283:D1346" si="60">C1283*1</f>
        <v>59186</v>
      </c>
      <c r="E1283" s="6">
        <v>40573</v>
      </c>
      <c r="F1283" s="6">
        <f t="shared" ref="F1283:F1346" si="61">E1283+90</f>
        <v>40663</v>
      </c>
      <c r="G1283" s="6" t="str">
        <f>IF('BCT Template'!R1282&gt;F1283,"Yes","No")</f>
        <v>No</v>
      </c>
      <c r="H1283" s="5" t="s">
        <v>182</v>
      </c>
      <c r="I1283" s="5" t="s">
        <v>183</v>
      </c>
      <c r="J1283" s="5" t="s">
        <v>184</v>
      </c>
      <c r="K1283" s="5" t="s">
        <v>185</v>
      </c>
      <c r="L1283" s="7" t="s">
        <v>164</v>
      </c>
      <c r="M1283" t="str">
        <f t="shared" ref="M1283:M1346" si="62">IF(J1283=" ","Yes",IF(J1283="3","Yes","No"))</f>
        <v>No</v>
      </c>
    </row>
    <row r="1284" spans="1:13" ht="15" thickBot="1" x14ac:dyDescent="0.4">
      <c r="A1284" s="5" t="s">
        <v>175</v>
      </c>
      <c r="B1284" s="5" t="s">
        <v>176</v>
      </c>
      <c r="C1284" s="5" t="s">
        <v>1480</v>
      </c>
      <c r="D1284" s="5">
        <f t="shared" si="60"/>
        <v>30437</v>
      </c>
      <c r="E1284" s="6">
        <v>38107</v>
      </c>
      <c r="F1284" s="6">
        <f t="shared" si="61"/>
        <v>38197</v>
      </c>
      <c r="G1284" s="6" t="str">
        <f>IF('BCT Template'!R1283&gt;F1284,"Yes","No")</f>
        <v>No</v>
      </c>
      <c r="H1284" s="5" t="s">
        <v>178</v>
      </c>
      <c r="I1284" s="5" t="s">
        <v>179</v>
      </c>
      <c r="J1284" s="5" t="s">
        <v>35</v>
      </c>
      <c r="K1284" s="5" t="s">
        <v>180</v>
      </c>
      <c r="L1284" s="7" t="s">
        <v>164</v>
      </c>
      <c r="M1284" t="str">
        <f t="shared" si="62"/>
        <v>Yes</v>
      </c>
    </row>
    <row r="1285" spans="1:13" ht="15" thickBot="1" x14ac:dyDescent="0.4">
      <c r="A1285" s="5" t="s">
        <v>175</v>
      </c>
      <c r="B1285" s="5" t="s">
        <v>176</v>
      </c>
      <c r="C1285" s="5" t="s">
        <v>1481</v>
      </c>
      <c r="D1285" s="5">
        <f t="shared" si="60"/>
        <v>29470</v>
      </c>
      <c r="E1285" s="6">
        <v>43524</v>
      </c>
      <c r="F1285" s="6">
        <f t="shared" si="61"/>
        <v>43614</v>
      </c>
      <c r="G1285" s="6" t="str">
        <f>IF('BCT Template'!R1284&gt;F1285,"Yes","No")</f>
        <v>No</v>
      </c>
      <c r="H1285" s="5" t="s">
        <v>178</v>
      </c>
      <c r="I1285" s="5" t="s">
        <v>179</v>
      </c>
      <c r="J1285" s="5" t="s">
        <v>35</v>
      </c>
      <c r="K1285" s="5" t="s">
        <v>180</v>
      </c>
      <c r="L1285" s="7" t="s">
        <v>164</v>
      </c>
      <c r="M1285" t="str">
        <f t="shared" si="62"/>
        <v>Yes</v>
      </c>
    </row>
    <row r="1286" spans="1:13" ht="15" thickBot="1" x14ac:dyDescent="0.4">
      <c r="A1286" s="5" t="s">
        <v>175</v>
      </c>
      <c r="B1286" s="5" t="s">
        <v>176</v>
      </c>
      <c r="C1286" s="5" t="s">
        <v>1482</v>
      </c>
      <c r="D1286" s="5">
        <f t="shared" si="60"/>
        <v>57486</v>
      </c>
      <c r="E1286" s="6">
        <v>44306</v>
      </c>
      <c r="F1286" s="6">
        <f t="shared" si="61"/>
        <v>44396</v>
      </c>
      <c r="G1286" s="6" t="str">
        <f>IF('BCT Template'!R1285&gt;F1286,"Yes","No")</f>
        <v>No</v>
      </c>
      <c r="H1286" s="5" t="s">
        <v>189</v>
      </c>
      <c r="I1286" s="5" t="s">
        <v>190</v>
      </c>
      <c r="J1286" s="5" t="s">
        <v>184</v>
      </c>
      <c r="K1286" s="5" t="s">
        <v>185</v>
      </c>
      <c r="L1286" s="7" t="s">
        <v>164</v>
      </c>
      <c r="M1286" t="str">
        <f t="shared" si="62"/>
        <v>No</v>
      </c>
    </row>
    <row r="1287" spans="1:13" ht="15" thickBot="1" x14ac:dyDescent="0.4">
      <c r="A1287" s="5" t="s">
        <v>175</v>
      </c>
      <c r="B1287" s="5" t="s">
        <v>176</v>
      </c>
      <c r="C1287" s="5" t="s">
        <v>1483</v>
      </c>
      <c r="D1287" s="5">
        <f t="shared" si="60"/>
        <v>20604</v>
      </c>
      <c r="E1287" s="6">
        <v>41455</v>
      </c>
      <c r="F1287" s="6">
        <f t="shared" si="61"/>
        <v>41545</v>
      </c>
      <c r="G1287" s="6" t="str">
        <f>IF('BCT Template'!R1286&gt;F1287,"Yes","No")</f>
        <v>No</v>
      </c>
      <c r="H1287" s="5" t="s">
        <v>197</v>
      </c>
      <c r="I1287" s="5" t="s">
        <v>198</v>
      </c>
      <c r="J1287" s="5" t="s">
        <v>200</v>
      </c>
      <c r="K1287" s="5" t="s">
        <v>201</v>
      </c>
      <c r="L1287" s="7" t="s">
        <v>164</v>
      </c>
      <c r="M1287" t="str">
        <f t="shared" si="62"/>
        <v>Yes</v>
      </c>
    </row>
    <row r="1288" spans="1:13" ht="15" thickBot="1" x14ac:dyDescent="0.4">
      <c r="A1288" s="5" t="s">
        <v>175</v>
      </c>
      <c r="B1288" s="5" t="s">
        <v>176</v>
      </c>
      <c r="C1288" s="5" t="s">
        <v>1484</v>
      </c>
      <c r="D1288" s="5">
        <f t="shared" si="60"/>
        <v>58885</v>
      </c>
      <c r="E1288" s="6">
        <v>44074</v>
      </c>
      <c r="F1288" s="6">
        <f t="shared" si="61"/>
        <v>44164</v>
      </c>
      <c r="G1288" s="6" t="str">
        <f>IF('BCT Template'!R1287&gt;F1288,"Yes","No")</f>
        <v>No</v>
      </c>
      <c r="H1288" s="5" t="s">
        <v>182</v>
      </c>
      <c r="I1288" s="5" t="s">
        <v>183</v>
      </c>
      <c r="J1288" s="5" t="s">
        <v>200</v>
      </c>
      <c r="K1288" s="5" t="s">
        <v>201</v>
      </c>
      <c r="L1288" s="7" t="s">
        <v>164</v>
      </c>
      <c r="M1288" t="str">
        <f t="shared" si="62"/>
        <v>Yes</v>
      </c>
    </row>
    <row r="1289" spans="1:13" ht="15" thickBot="1" x14ac:dyDescent="0.4">
      <c r="A1289" s="5" t="s">
        <v>175</v>
      </c>
      <c r="B1289" s="5" t="s">
        <v>176</v>
      </c>
      <c r="C1289" s="5" t="s">
        <v>1485</v>
      </c>
      <c r="D1289" s="5">
        <f t="shared" si="60"/>
        <v>80696</v>
      </c>
      <c r="E1289" s="6">
        <v>43646</v>
      </c>
      <c r="F1289" s="6">
        <f t="shared" si="61"/>
        <v>43736</v>
      </c>
      <c r="G1289" s="6" t="str">
        <f>IF('BCT Template'!R1288&gt;F1289,"Yes","No")</f>
        <v>No</v>
      </c>
      <c r="H1289" s="5" t="s">
        <v>182</v>
      </c>
      <c r="I1289" s="5" t="s">
        <v>183</v>
      </c>
      <c r="J1289" s="5" t="s">
        <v>184</v>
      </c>
      <c r="K1289" s="5" t="s">
        <v>185</v>
      </c>
      <c r="L1289" s="7" t="s">
        <v>164</v>
      </c>
      <c r="M1289" t="str">
        <f t="shared" si="62"/>
        <v>No</v>
      </c>
    </row>
    <row r="1290" spans="1:13" ht="15" thickBot="1" x14ac:dyDescent="0.4">
      <c r="A1290" s="5" t="s">
        <v>175</v>
      </c>
      <c r="B1290" s="5" t="s">
        <v>176</v>
      </c>
      <c r="C1290" s="5" t="s">
        <v>1486</v>
      </c>
      <c r="D1290" s="5">
        <f t="shared" si="60"/>
        <v>79140</v>
      </c>
      <c r="E1290" s="6">
        <v>44470</v>
      </c>
      <c r="F1290" s="6">
        <f t="shared" si="61"/>
        <v>44560</v>
      </c>
      <c r="G1290" s="6" t="str">
        <f>IF('BCT Template'!R1289&gt;F1290,"Yes","No")</f>
        <v>No</v>
      </c>
      <c r="H1290" s="5" t="s">
        <v>189</v>
      </c>
      <c r="I1290" s="5" t="s">
        <v>190</v>
      </c>
      <c r="J1290" s="5" t="s">
        <v>184</v>
      </c>
      <c r="K1290" s="5" t="s">
        <v>185</v>
      </c>
      <c r="L1290" s="7" t="s">
        <v>164</v>
      </c>
      <c r="M1290" t="str">
        <f t="shared" si="62"/>
        <v>No</v>
      </c>
    </row>
    <row r="1291" spans="1:13" ht="15" thickBot="1" x14ac:dyDescent="0.4">
      <c r="A1291" s="5" t="s">
        <v>175</v>
      </c>
      <c r="B1291" s="5" t="s">
        <v>176</v>
      </c>
      <c r="C1291" s="5" t="s">
        <v>1487</v>
      </c>
      <c r="D1291" s="5">
        <f t="shared" si="60"/>
        <v>81922</v>
      </c>
      <c r="E1291" s="6">
        <v>44012</v>
      </c>
      <c r="F1291" s="6">
        <f t="shared" si="61"/>
        <v>44102</v>
      </c>
      <c r="G1291" s="6" t="str">
        <f>IF('BCT Template'!R1290&gt;F1291,"Yes","No")</f>
        <v>No</v>
      </c>
      <c r="H1291" s="5" t="s">
        <v>182</v>
      </c>
      <c r="I1291" s="5" t="s">
        <v>183</v>
      </c>
      <c r="J1291" s="5" t="s">
        <v>184</v>
      </c>
      <c r="K1291" s="5" t="s">
        <v>185</v>
      </c>
      <c r="L1291" s="7" t="s">
        <v>164</v>
      </c>
      <c r="M1291" t="str">
        <f t="shared" si="62"/>
        <v>No</v>
      </c>
    </row>
    <row r="1292" spans="1:13" ht="15" thickBot="1" x14ac:dyDescent="0.4">
      <c r="A1292" s="5" t="s">
        <v>175</v>
      </c>
      <c r="B1292" s="5" t="s">
        <v>176</v>
      </c>
      <c r="C1292" s="5" t="s">
        <v>1488</v>
      </c>
      <c r="D1292" s="5">
        <f t="shared" si="60"/>
        <v>29521</v>
      </c>
      <c r="E1292" s="6">
        <v>40237</v>
      </c>
      <c r="F1292" s="6">
        <f t="shared" si="61"/>
        <v>40327</v>
      </c>
      <c r="G1292" s="6" t="str">
        <f>IF('BCT Template'!R1291&gt;F1292,"Yes","No")</f>
        <v>No</v>
      </c>
      <c r="H1292" s="5" t="s">
        <v>178</v>
      </c>
      <c r="I1292" s="5" t="s">
        <v>179</v>
      </c>
      <c r="J1292" s="5" t="s">
        <v>35</v>
      </c>
      <c r="K1292" s="5" t="s">
        <v>180</v>
      </c>
      <c r="L1292" s="7" t="s">
        <v>164</v>
      </c>
      <c r="M1292" t="str">
        <f t="shared" si="62"/>
        <v>Yes</v>
      </c>
    </row>
    <row r="1293" spans="1:13" ht="15" thickBot="1" x14ac:dyDescent="0.4">
      <c r="A1293" s="5" t="s">
        <v>175</v>
      </c>
      <c r="B1293" s="5" t="s">
        <v>176</v>
      </c>
      <c r="C1293" s="5" t="s">
        <v>1489</v>
      </c>
      <c r="D1293" s="5">
        <f t="shared" si="60"/>
        <v>20854</v>
      </c>
      <c r="E1293" s="6">
        <v>44012</v>
      </c>
      <c r="F1293" s="6">
        <f t="shared" si="61"/>
        <v>44102</v>
      </c>
      <c r="G1293" s="6" t="str">
        <f>IF('BCT Template'!R1292&gt;F1293,"Yes","No")</f>
        <v>No</v>
      </c>
      <c r="H1293" s="5" t="s">
        <v>197</v>
      </c>
      <c r="I1293" s="5" t="s">
        <v>198</v>
      </c>
      <c r="J1293" s="5" t="s">
        <v>184</v>
      </c>
      <c r="K1293" s="5" t="s">
        <v>185</v>
      </c>
      <c r="L1293" s="7" t="s">
        <v>164</v>
      </c>
      <c r="M1293" t="str">
        <f t="shared" si="62"/>
        <v>No</v>
      </c>
    </row>
    <row r="1294" spans="1:13" ht="15" thickBot="1" x14ac:dyDescent="0.4">
      <c r="A1294" s="5" t="s">
        <v>175</v>
      </c>
      <c r="B1294" s="5" t="s">
        <v>176</v>
      </c>
      <c r="C1294" s="5" t="s">
        <v>1490</v>
      </c>
      <c r="D1294" s="5">
        <f t="shared" si="60"/>
        <v>58034</v>
      </c>
      <c r="E1294" s="6">
        <v>44012</v>
      </c>
      <c r="F1294" s="6">
        <f t="shared" si="61"/>
        <v>44102</v>
      </c>
      <c r="G1294" s="6" t="str">
        <f>IF('BCT Template'!R1293&gt;F1294,"Yes","No")</f>
        <v>No</v>
      </c>
      <c r="H1294" s="5" t="s">
        <v>182</v>
      </c>
      <c r="I1294" s="5" t="s">
        <v>183</v>
      </c>
      <c r="J1294" s="5" t="s">
        <v>184</v>
      </c>
      <c r="K1294" s="5" t="s">
        <v>185</v>
      </c>
      <c r="L1294" s="7" t="s">
        <v>164</v>
      </c>
      <c r="M1294" t="str">
        <f t="shared" si="62"/>
        <v>No</v>
      </c>
    </row>
    <row r="1295" spans="1:13" ht="15" thickBot="1" x14ac:dyDescent="0.4">
      <c r="A1295" s="5" t="s">
        <v>175</v>
      </c>
      <c r="B1295" s="5" t="s">
        <v>176</v>
      </c>
      <c r="C1295" s="5" t="s">
        <v>1491</v>
      </c>
      <c r="D1295" s="5">
        <f t="shared" si="60"/>
        <v>30006</v>
      </c>
      <c r="E1295" s="6">
        <v>44074</v>
      </c>
      <c r="F1295" s="6">
        <f t="shared" si="61"/>
        <v>44164</v>
      </c>
      <c r="G1295" s="6" t="str">
        <f>IF('BCT Template'!R1294&gt;F1295,"Yes","No")</f>
        <v>No</v>
      </c>
      <c r="H1295" s="5" t="s">
        <v>178</v>
      </c>
      <c r="I1295" s="5" t="s">
        <v>179</v>
      </c>
      <c r="J1295" s="5" t="s">
        <v>35</v>
      </c>
      <c r="K1295" s="5" t="s">
        <v>180</v>
      </c>
      <c r="L1295" s="7" t="s">
        <v>164</v>
      </c>
      <c r="M1295" t="str">
        <f t="shared" si="62"/>
        <v>Yes</v>
      </c>
    </row>
    <row r="1296" spans="1:13" ht="15" thickBot="1" x14ac:dyDescent="0.4">
      <c r="A1296" s="5" t="s">
        <v>175</v>
      </c>
      <c r="B1296" s="5" t="s">
        <v>176</v>
      </c>
      <c r="C1296" s="5" t="s">
        <v>1492</v>
      </c>
      <c r="D1296" s="5">
        <f t="shared" si="60"/>
        <v>59005</v>
      </c>
      <c r="E1296" s="6">
        <v>44012</v>
      </c>
      <c r="F1296" s="6">
        <f t="shared" si="61"/>
        <v>44102</v>
      </c>
      <c r="G1296" s="6" t="str">
        <f>IF('BCT Template'!R1295&gt;F1296,"Yes","No")</f>
        <v>No</v>
      </c>
      <c r="H1296" s="5" t="s">
        <v>182</v>
      </c>
      <c r="I1296" s="5" t="s">
        <v>183</v>
      </c>
      <c r="J1296" s="5" t="s">
        <v>200</v>
      </c>
      <c r="K1296" s="5" t="s">
        <v>201</v>
      </c>
      <c r="L1296" s="7" t="s">
        <v>164</v>
      </c>
      <c r="M1296" t="str">
        <f t="shared" si="62"/>
        <v>Yes</v>
      </c>
    </row>
    <row r="1297" spans="1:13" ht="15" thickBot="1" x14ac:dyDescent="0.4">
      <c r="A1297" s="5" t="s">
        <v>175</v>
      </c>
      <c r="B1297" s="5" t="s">
        <v>176</v>
      </c>
      <c r="C1297" s="5" t="s">
        <v>1493</v>
      </c>
      <c r="D1297" s="5">
        <f t="shared" si="60"/>
        <v>80183</v>
      </c>
      <c r="E1297" s="6">
        <v>40390</v>
      </c>
      <c r="F1297" s="6">
        <f t="shared" si="61"/>
        <v>40480</v>
      </c>
      <c r="G1297" s="6" t="str">
        <f>IF('BCT Template'!R1296&gt;F1297,"Yes","No")</f>
        <v>No</v>
      </c>
      <c r="H1297" s="5" t="s">
        <v>182</v>
      </c>
      <c r="I1297" s="5" t="s">
        <v>183</v>
      </c>
      <c r="J1297" s="5" t="s">
        <v>184</v>
      </c>
      <c r="K1297" s="5" t="s">
        <v>185</v>
      </c>
      <c r="L1297" s="7" t="s">
        <v>164</v>
      </c>
      <c r="M1297" t="str">
        <f t="shared" si="62"/>
        <v>No</v>
      </c>
    </row>
    <row r="1298" spans="1:13" ht="15" thickBot="1" x14ac:dyDescent="0.4">
      <c r="A1298" s="5" t="s">
        <v>175</v>
      </c>
      <c r="B1298" s="5" t="s">
        <v>176</v>
      </c>
      <c r="C1298" s="5" t="s">
        <v>1494</v>
      </c>
      <c r="D1298" s="5">
        <f t="shared" si="60"/>
        <v>58216</v>
      </c>
      <c r="E1298" s="6">
        <v>41364</v>
      </c>
      <c r="F1298" s="6">
        <f t="shared" si="61"/>
        <v>41454</v>
      </c>
      <c r="G1298" s="6" t="str">
        <f>IF('BCT Template'!R1297&gt;F1298,"Yes","No")</f>
        <v>No</v>
      </c>
      <c r="H1298" s="5" t="s">
        <v>182</v>
      </c>
      <c r="I1298" s="5" t="s">
        <v>183</v>
      </c>
      <c r="J1298" s="5" t="s">
        <v>200</v>
      </c>
      <c r="K1298" s="5" t="s">
        <v>201</v>
      </c>
      <c r="L1298" s="7" t="s">
        <v>164</v>
      </c>
      <c r="M1298" t="str">
        <f t="shared" si="62"/>
        <v>Yes</v>
      </c>
    </row>
    <row r="1299" spans="1:13" ht="15" thickBot="1" x14ac:dyDescent="0.4">
      <c r="A1299" s="5" t="s">
        <v>175</v>
      </c>
      <c r="B1299" s="5" t="s">
        <v>176</v>
      </c>
      <c r="C1299" s="5" t="s">
        <v>1495</v>
      </c>
      <c r="D1299" s="5">
        <f t="shared" si="60"/>
        <v>59279</v>
      </c>
      <c r="E1299" s="6">
        <v>43708</v>
      </c>
      <c r="F1299" s="6">
        <f t="shared" si="61"/>
        <v>43798</v>
      </c>
      <c r="G1299" s="6" t="str">
        <f>IF('BCT Template'!R1298&gt;F1299,"Yes","No")</f>
        <v>No</v>
      </c>
      <c r="H1299" s="5" t="s">
        <v>182</v>
      </c>
      <c r="I1299" s="5" t="s">
        <v>183</v>
      </c>
      <c r="J1299" s="5" t="s">
        <v>200</v>
      </c>
      <c r="K1299" s="5" t="s">
        <v>201</v>
      </c>
      <c r="L1299" s="7" t="s">
        <v>164</v>
      </c>
      <c r="M1299" t="str">
        <f t="shared" si="62"/>
        <v>Yes</v>
      </c>
    </row>
    <row r="1300" spans="1:13" ht="15" thickBot="1" x14ac:dyDescent="0.4">
      <c r="A1300" s="5" t="s">
        <v>175</v>
      </c>
      <c r="B1300" s="5" t="s">
        <v>176</v>
      </c>
      <c r="C1300" s="5" t="s">
        <v>1496</v>
      </c>
      <c r="D1300" s="5">
        <f t="shared" si="60"/>
        <v>29511</v>
      </c>
      <c r="E1300" s="6">
        <v>44316</v>
      </c>
      <c r="F1300" s="6">
        <f t="shared" si="61"/>
        <v>44406</v>
      </c>
      <c r="G1300" s="6" t="str">
        <f>IF('BCT Template'!R1299&gt;F1300,"Yes","No")</f>
        <v>No</v>
      </c>
      <c r="H1300" s="5" t="s">
        <v>178</v>
      </c>
      <c r="I1300" s="5" t="s">
        <v>179</v>
      </c>
      <c r="J1300" s="5" t="s">
        <v>35</v>
      </c>
      <c r="K1300" s="5" t="s">
        <v>180</v>
      </c>
      <c r="L1300" s="7" t="s">
        <v>164</v>
      </c>
      <c r="M1300" t="str">
        <f t="shared" si="62"/>
        <v>Yes</v>
      </c>
    </row>
    <row r="1301" spans="1:13" ht="15" thickBot="1" x14ac:dyDescent="0.4">
      <c r="A1301" s="5" t="s">
        <v>175</v>
      </c>
      <c r="B1301" s="5" t="s">
        <v>176</v>
      </c>
      <c r="C1301" s="5" t="s">
        <v>1497</v>
      </c>
      <c r="D1301" s="5">
        <f t="shared" si="60"/>
        <v>77604</v>
      </c>
      <c r="E1301" s="6">
        <v>43646</v>
      </c>
      <c r="F1301" s="6">
        <f t="shared" si="61"/>
        <v>43736</v>
      </c>
      <c r="G1301" s="6" t="str">
        <f>IF('BCT Template'!R1300&gt;F1301,"Yes","No")</f>
        <v>No</v>
      </c>
      <c r="H1301" s="5" t="s">
        <v>189</v>
      </c>
      <c r="I1301" s="5" t="s">
        <v>190</v>
      </c>
      <c r="J1301" s="5" t="s">
        <v>184</v>
      </c>
      <c r="K1301" s="5" t="s">
        <v>185</v>
      </c>
      <c r="L1301" s="7" t="s">
        <v>164</v>
      </c>
      <c r="M1301" t="str">
        <f t="shared" si="62"/>
        <v>No</v>
      </c>
    </row>
    <row r="1302" spans="1:13" ht="15" thickBot="1" x14ac:dyDescent="0.4">
      <c r="A1302" s="5" t="s">
        <v>175</v>
      </c>
      <c r="B1302" s="5" t="s">
        <v>176</v>
      </c>
      <c r="C1302" s="5" t="s">
        <v>1498</v>
      </c>
      <c r="D1302" s="5">
        <f t="shared" si="60"/>
        <v>81072</v>
      </c>
      <c r="E1302" s="6">
        <v>44074</v>
      </c>
      <c r="F1302" s="6">
        <f t="shared" si="61"/>
        <v>44164</v>
      </c>
      <c r="G1302" s="6" t="str">
        <f>IF('BCT Template'!R1301&gt;F1302,"Yes","No")</f>
        <v>No</v>
      </c>
      <c r="H1302" s="5" t="s">
        <v>182</v>
      </c>
      <c r="I1302" s="5" t="s">
        <v>183</v>
      </c>
      <c r="J1302" s="5" t="s">
        <v>184</v>
      </c>
      <c r="K1302" s="5" t="s">
        <v>185</v>
      </c>
      <c r="L1302" s="7" t="s">
        <v>164</v>
      </c>
      <c r="M1302" t="str">
        <f t="shared" si="62"/>
        <v>No</v>
      </c>
    </row>
    <row r="1303" spans="1:13" ht="15" thickBot="1" x14ac:dyDescent="0.4">
      <c r="A1303" s="5" t="s">
        <v>175</v>
      </c>
      <c r="B1303" s="5" t="s">
        <v>176</v>
      </c>
      <c r="C1303" s="5" t="s">
        <v>1499</v>
      </c>
      <c r="D1303" s="5">
        <f t="shared" si="60"/>
        <v>80580</v>
      </c>
      <c r="E1303" s="6">
        <v>44074</v>
      </c>
      <c r="F1303" s="6">
        <f t="shared" si="61"/>
        <v>44164</v>
      </c>
      <c r="G1303" s="6" t="str">
        <f>IF('BCT Template'!R1302&gt;F1303,"Yes","No")</f>
        <v>No</v>
      </c>
      <c r="H1303" s="5" t="s">
        <v>182</v>
      </c>
      <c r="I1303" s="5" t="s">
        <v>183</v>
      </c>
      <c r="J1303" s="5" t="s">
        <v>184</v>
      </c>
      <c r="K1303" s="5" t="s">
        <v>185</v>
      </c>
      <c r="L1303" s="7" t="s">
        <v>164</v>
      </c>
      <c r="M1303" t="str">
        <f t="shared" si="62"/>
        <v>No</v>
      </c>
    </row>
    <row r="1304" spans="1:13" ht="15" thickBot="1" x14ac:dyDescent="0.4">
      <c r="A1304" s="5" t="s">
        <v>175</v>
      </c>
      <c r="B1304" s="5" t="s">
        <v>176</v>
      </c>
      <c r="C1304" s="5" t="s">
        <v>1500</v>
      </c>
      <c r="D1304" s="5">
        <f t="shared" si="60"/>
        <v>82408</v>
      </c>
      <c r="E1304" s="6">
        <v>44245</v>
      </c>
      <c r="F1304" s="6">
        <f t="shared" si="61"/>
        <v>44335</v>
      </c>
      <c r="G1304" s="6" t="str">
        <f>IF('BCT Template'!R1303&gt;F1304,"Yes","No")</f>
        <v>No</v>
      </c>
      <c r="H1304" s="5" t="s">
        <v>210</v>
      </c>
      <c r="I1304" s="5" t="s">
        <v>211</v>
      </c>
      <c r="J1304" s="5" t="s">
        <v>184</v>
      </c>
      <c r="K1304" s="5" t="s">
        <v>185</v>
      </c>
      <c r="L1304" s="7" t="s">
        <v>164</v>
      </c>
      <c r="M1304" t="str">
        <f t="shared" si="62"/>
        <v>No</v>
      </c>
    </row>
    <row r="1305" spans="1:13" ht="15" thickBot="1" x14ac:dyDescent="0.4">
      <c r="A1305" s="5" t="s">
        <v>175</v>
      </c>
      <c r="B1305" s="5" t="s">
        <v>176</v>
      </c>
      <c r="C1305" s="5" t="s">
        <v>1501</v>
      </c>
      <c r="D1305" s="5">
        <f t="shared" si="60"/>
        <v>82572</v>
      </c>
      <c r="E1305" s="6">
        <v>43951</v>
      </c>
      <c r="F1305" s="6">
        <f t="shared" si="61"/>
        <v>44041</v>
      </c>
      <c r="G1305" s="6" t="str">
        <f>IF('BCT Template'!R1304&gt;F1305,"Yes","No")</f>
        <v>No</v>
      </c>
      <c r="H1305" s="5" t="s">
        <v>210</v>
      </c>
      <c r="I1305" s="5" t="s">
        <v>211</v>
      </c>
      <c r="J1305" s="5" t="s">
        <v>184</v>
      </c>
      <c r="K1305" s="5" t="s">
        <v>185</v>
      </c>
      <c r="L1305" s="7" t="s">
        <v>164</v>
      </c>
      <c r="M1305" t="str">
        <f t="shared" si="62"/>
        <v>No</v>
      </c>
    </row>
    <row r="1306" spans="1:13" ht="15" thickBot="1" x14ac:dyDescent="0.4">
      <c r="A1306" s="5" t="s">
        <v>175</v>
      </c>
      <c r="B1306" s="5" t="s">
        <v>176</v>
      </c>
      <c r="C1306" s="5" t="s">
        <v>1502</v>
      </c>
      <c r="D1306" s="5">
        <f t="shared" si="60"/>
        <v>84910</v>
      </c>
      <c r="E1306" s="6">
        <v>43054</v>
      </c>
      <c r="F1306" s="6">
        <f t="shared" si="61"/>
        <v>43144</v>
      </c>
      <c r="G1306" s="6" t="str">
        <f>IF('BCT Template'!R1305&gt;F1306,"Yes","No")</f>
        <v>No</v>
      </c>
      <c r="H1306" s="5" t="s">
        <v>210</v>
      </c>
      <c r="I1306" s="5" t="s">
        <v>211</v>
      </c>
      <c r="J1306" s="5" t="s">
        <v>184</v>
      </c>
      <c r="K1306" s="5" t="s">
        <v>185</v>
      </c>
      <c r="L1306" s="7" t="s">
        <v>164</v>
      </c>
      <c r="M1306" t="str">
        <f t="shared" si="62"/>
        <v>No</v>
      </c>
    </row>
    <row r="1307" spans="1:13" ht="15" thickBot="1" x14ac:dyDescent="0.4">
      <c r="A1307" s="5" t="s">
        <v>175</v>
      </c>
      <c r="B1307" s="5" t="s">
        <v>176</v>
      </c>
      <c r="C1307" s="5" t="s">
        <v>1503</v>
      </c>
      <c r="D1307" s="5">
        <f t="shared" si="60"/>
        <v>79068</v>
      </c>
      <c r="E1307" s="6">
        <v>42590</v>
      </c>
      <c r="F1307" s="6">
        <f t="shared" si="61"/>
        <v>42680</v>
      </c>
      <c r="G1307" s="6" t="str">
        <f>IF('BCT Template'!R1306&gt;F1307,"Yes","No")</f>
        <v>No</v>
      </c>
      <c r="H1307" s="5" t="s">
        <v>189</v>
      </c>
      <c r="I1307" s="5" t="s">
        <v>190</v>
      </c>
      <c r="J1307" s="5" t="s">
        <v>200</v>
      </c>
      <c r="K1307" s="5" t="s">
        <v>201</v>
      </c>
      <c r="L1307" s="7" t="s">
        <v>164</v>
      </c>
      <c r="M1307" t="str">
        <f t="shared" si="62"/>
        <v>Yes</v>
      </c>
    </row>
    <row r="1308" spans="1:13" ht="15" thickBot="1" x14ac:dyDescent="0.4">
      <c r="A1308" s="5" t="s">
        <v>175</v>
      </c>
      <c r="B1308" s="5" t="s">
        <v>176</v>
      </c>
      <c r="C1308" s="5" t="s">
        <v>1504</v>
      </c>
      <c r="D1308" s="5">
        <f t="shared" si="60"/>
        <v>79410</v>
      </c>
      <c r="E1308" s="6">
        <v>44074</v>
      </c>
      <c r="F1308" s="6">
        <f t="shared" si="61"/>
        <v>44164</v>
      </c>
      <c r="G1308" s="6" t="str">
        <f>IF('BCT Template'!R1307&gt;F1308,"Yes","No")</f>
        <v>No</v>
      </c>
      <c r="H1308" s="5" t="s">
        <v>189</v>
      </c>
      <c r="I1308" s="5" t="s">
        <v>190</v>
      </c>
      <c r="J1308" s="5" t="s">
        <v>200</v>
      </c>
      <c r="K1308" s="5" t="s">
        <v>201</v>
      </c>
      <c r="L1308" s="7" t="s">
        <v>164</v>
      </c>
      <c r="M1308" t="str">
        <f t="shared" si="62"/>
        <v>Yes</v>
      </c>
    </row>
    <row r="1309" spans="1:13" ht="15" thickBot="1" x14ac:dyDescent="0.4">
      <c r="A1309" s="5" t="s">
        <v>175</v>
      </c>
      <c r="B1309" s="5" t="s">
        <v>176</v>
      </c>
      <c r="C1309" s="5" t="s">
        <v>1505</v>
      </c>
      <c r="D1309" s="5">
        <f t="shared" si="60"/>
        <v>82069</v>
      </c>
      <c r="E1309" s="6">
        <v>43803</v>
      </c>
      <c r="F1309" s="6">
        <f t="shared" si="61"/>
        <v>43893</v>
      </c>
      <c r="G1309" s="6" t="str">
        <f>IF('BCT Template'!R1308&gt;F1309,"Yes","No")</f>
        <v>No</v>
      </c>
      <c r="H1309" s="5" t="s">
        <v>210</v>
      </c>
      <c r="I1309" s="5" t="s">
        <v>211</v>
      </c>
      <c r="J1309" s="5" t="s">
        <v>184</v>
      </c>
      <c r="K1309" s="5" t="s">
        <v>185</v>
      </c>
      <c r="L1309" s="7" t="s">
        <v>164</v>
      </c>
      <c r="M1309" t="str">
        <f t="shared" si="62"/>
        <v>No</v>
      </c>
    </row>
    <row r="1310" spans="1:13" ht="15" thickBot="1" x14ac:dyDescent="0.4">
      <c r="A1310" s="5" t="s">
        <v>175</v>
      </c>
      <c r="B1310" s="5" t="s">
        <v>176</v>
      </c>
      <c r="C1310" s="5" t="s">
        <v>1506</v>
      </c>
      <c r="D1310" s="5">
        <f t="shared" si="60"/>
        <v>22937</v>
      </c>
      <c r="E1310" s="6">
        <v>43708</v>
      </c>
      <c r="F1310" s="6">
        <f t="shared" si="61"/>
        <v>43798</v>
      </c>
      <c r="G1310" s="6" t="str">
        <f>IF('BCT Template'!R1309&gt;F1310,"Yes","No")</f>
        <v>No</v>
      </c>
      <c r="H1310" s="5" t="s">
        <v>178</v>
      </c>
      <c r="I1310" s="5" t="s">
        <v>179</v>
      </c>
      <c r="J1310" s="5" t="s">
        <v>35</v>
      </c>
      <c r="K1310" s="5" t="s">
        <v>180</v>
      </c>
      <c r="L1310" s="7" t="s">
        <v>164</v>
      </c>
      <c r="M1310" t="str">
        <f t="shared" si="62"/>
        <v>Yes</v>
      </c>
    </row>
    <row r="1311" spans="1:13" ht="15" thickBot="1" x14ac:dyDescent="0.4">
      <c r="A1311" s="5" t="s">
        <v>175</v>
      </c>
      <c r="B1311" s="5" t="s">
        <v>176</v>
      </c>
      <c r="C1311" s="5" t="s">
        <v>1507</v>
      </c>
      <c r="D1311" s="5">
        <f t="shared" si="60"/>
        <v>31526</v>
      </c>
      <c r="E1311" s="6">
        <v>44103</v>
      </c>
      <c r="F1311" s="6">
        <f t="shared" si="61"/>
        <v>44193</v>
      </c>
      <c r="G1311" s="6" t="str">
        <f>IF('BCT Template'!R1310&gt;F1311,"Yes","No")</f>
        <v>No</v>
      </c>
      <c r="H1311" s="5" t="s">
        <v>178</v>
      </c>
      <c r="I1311" s="5" t="s">
        <v>179</v>
      </c>
      <c r="J1311" s="5" t="s">
        <v>35</v>
      </c>
      <c r="K1311" s="5" t="s">
        <v>180</v>
      </c>
      <c r="L1311" s="7" t="s">
        <v>164</v>
      </c>
      <c r="M1311" t="str">
        <f t="shared" si="62"/>
        <v>Yes</v>
      </c>
    </row>
    <row r="1312" spans="1:13" ht="15" thickBot="1" x14ac:dyDescent="0.4">
      <c r="A1312" s="5" t="s">
        <v>175</v>
      </c>
      <c r="B1312" s="5" t="s">
        <v>176</v>
      </c>
      <c r="C1312" s="5" t="s">
        <v>1508</v>
      </c>
      <c r="D1312" s="5">
        <f t="shared" si="60"/>
        <v>58907</v>
      </c>
      <c r="E1312" s="6">
        <v>44166</v>
      </c>
      <c r="F1312" s="6">
        <f t="shared" si="61"/>
        <v>44256</v>
      </c>
      <c r="G1312" s="6" t="str">
        <f>IF('BCT Template'!R1311&gt;F1312,"Yes","No")</f>
        <v>No</v>
      </c>
      <c r="H1312" s="5" t="s">
        <v>182</v>
      </c>
      <c r="I1312" s="5" t="s">
        <v>183</v>
      </c>
      <c r="J1312" s="5" t="s">
        <v>184</v>
      </c>
      <c r="K1312" s="5" t="s">
        <v>185</v>
      </c>
      <c r="L1312" s="7" t="s">
        <v>164</v>
      </c>
      <c r="M1312" t="str">
        <f t="shared" si="62"/>
        <v>No</v>
      </c>
    </row>
    <row r="1313" spans="1:13" ht="15" thickBot="1" x14ac:dyDescent="0.4">
      <c r="A1313" s="5" t="s">
        <v>175</v>
      </c>
      <c r="B1313" s="5" t="s">
        <v>176</v>
      </c>
      <c r="C1313" s="5" t="s">
        <v>1509</v>
      </c>
      <c r="D1313" s="5">
        <f t="shared" si="60"/>
        <v>79800</v>
      </c>
      <c r="E1313" s="6">
        <v>44074</v>
      </c>
      <c r="F1313" s="6">
        <f t="shared" si="61"/>
        <v>44164</v>
      </c>
      <c r="G1313" s="6" t="str">
        <f>IF('BCT Template'!R1312&gt;F1313,"Yes","No")</f>
        <v>No</v>
      </c>
      <c r="H1313" s="5" t="s">
        <v>182</v>
      </c>
      <c r="I1313" s="5" t="s">
        <v>183</v>
      </c>
      <c r="J1313" s="5" t="s">
        <v>184</v>
      </c>
      <c r="K1313" s="5" t="s">
        <v>185</v>
      </c>
      <c r="L1313" s="7" t="s">
        <v>164</v>
      </c>
      <c r="M1313" t="str">
        <f t="shared" si="62"/>
        <v>No</v>
      </c>
    </row>
    <row r="1314" spans="1:13" ht="15" thickBot="1" x14ac:dyDescent="0.4">
      <c r="A1314" s="5" t="s">
        <v>175</v>
      </c>
      <c r="B1314" s="5" t="s">
        <v>176</v>
      </c>
      <c r="C1314" s="5" t="s">
        <v>1510</v>
      </c>
      <c r="D1314" s="5">
        <f t="shared" si="60"/>
        <v>29026</v>
      </c>
      <c r="E1314" s="6">
        <v>43799</v>
      </c>
      <c r="F1314" s="6">
        <f t="shared" si="61"/>
        <v>43889</v>
      </c>
      <c r="G1314" s="6" t="str">
        <f>IF('BCT Template'!R1313&gt;F1314,"Yes","No")</f>
        <v>No</v>
      </c>
      <c r="H1314" s="5" t="s">
        <v>178</v>
      </c>
      <c r="I1314" s="5" t="s">
        <v>179</v>
      </c>
      <c r="J1314" s="5" t="s">
        <v>35</v>
      </c>
      <c r="K1314" s="5" t="s">
        <v>180</v>
      </c>
      <c r="L1314" s="7" t="s">
        <v>164</v>
      </c>
      <c r="M1314" t="str">
        <f t="shared" si="62"/>
        <v>Yes</v>
      </c>
    </row>
    <row r="1315" spans="1:13" ht="15" thickBot="1" x14ac:dyDescent="0.4">
      <c r="A1315" s="5" t="s">
        <v>175</v>
      </c>
      <c r="B1315" s="5" t="s">
        <v>176</v>
      </c>
      <c r="C1315" s="5" t="s">
        <v>1511</v>
      </c>
      <c r="D1315" s="5">
        <f t="shared" si="60"/>
        <v>59620</v>
      </c>
      <c r="E1315" s="6">
        <v>39965</v>
      </c>
      <c r="F1315" s="6">
        <f t="shared" si="61"/>
        <v>40055</v>
      </c>
      <c r="G1315" s="6" t="str">
        <f>IF('BCT Template'!R1314&gt;F1315,"Yes","No")</f>
        <v>No</v>
      </c>
      <c r="H1315" s="5" t="s">
        <v>182</v>
      </c>
      <c r="I1315" s="5" t="s">
        <v>183</v>
      </c>
      <c r="J1315" s="5" t="s">
        <v>184</v>
      </c>
      <c r="K1315" s="5" t="s">
        <v>185</v>
      </c>
      <c r="L1315" s="7" t="s">
        <v>164</v>
      </c>
      <c r="M1315" t="str">
        <f t="shared" si="62"/>
        <v>No</v>
      </c>
    </row>
    <row r="1316" spans="1:13" ht="15" thickBot="1" x14ac:dyDescent="0.4">
      <c r="A1316" s="5" t="s">
        <v>175</v>
      </c>
      <c r="B1316" s="5" t="s">
        <v>176</v>
      </c>
      <c r="C1316" s="5" t="s">
        <v>1512</v>
      </c>
      <c r="D1316" s="5">
        <f t="shared" si="60"/>
        <v>30329</v>
      </c>
      <c r="E1316" s="6">
        <v>38898</v>
      </c>
      <c r="F1316" s="6">
        <f t="shared" si="61"/>
        <v>38988</v>
      </c>
      <c r="G1316" s="6" t="str">
        <f>IF('BCT Template'!R1315&gt;F1316,"Yes","No")</f>
        <v>No</v>
      </c>
      <c r="H1316" s="5" t="s">
        <v>178</v>
      </c>
      <c r="I1316" s="5" t="s">
        <v>179</v>
      </c>
      <c r="J1316" s="5" t="s">
        <v>35</v>
      </c>
      <c r="K1316" s="5" t="s">
        <v>180</v>
      </c>
      <c r="L1316" s="7" t="s">
        <v>164</v>
      </c>
      <c r="M1316" t="str">
        <f t="shared" si="62"/>
        <v>Yes</v>
      </c>
    </row>
    <row r="1317" spans="1:13" ht="15" thickBot="1" x14ac:dyDescent="0.4">
      <c r="A1317" s="5" t="s">
        <v>175</v>
      </c>
      <c r="B1317" s="5" t="s">
        <v>176</v>
      </c>
      <c r="C1317" s="5" t="s">
        <v>1513</v>
      </c>
      <c r="D1317" s="5">
        <f t="shared" si="60"/>
        <v>77739</v>
      </c>
      <c r="E1317" s="6">
        <v>42978</v>
      </c>
      <c r="F1317" s="6">
        <f t="shared" si="61"/>
        <v>43068</v>
      </c>
      <c r="G1317" s="6" t="str">
        <f>IF('BCT Template'!R1316&gt;F1317,"Yes","No")</f>
        <v>No</v>
      </c>
      <c r="H1317" s="5" t="s">
        <v>189</v>
      </c>
      <c r="I1317" s="5" t="s">
        <v>190</v>
      </c>
      <c r="J1317" s="5" t="s">
        <v>200</v>
      </c>
      <c r="K1317" s="5" t="s">
        <v>201</v>
      </c>
      <c r="L1317" s="7" t="s">
        <v>164</v>
      </c>
      <c r="M1317" t="str">
        <f t="shared" si="62"/>
        <v>Yes</v>
      </c>
    </row>
    <row r="1318" spans="1:13" ht="15" thickBot="1" x14ac:dyDescent="0.4">
      <c r="A1318" s="5" t="s">
        <v>175</v>
      </c>
      <c r="B1318" s="5" t="s">
        <v>176</v>
      </c>
      <c r="C1318" s="5" t="s">
        <v>1514</v>
      </c>
      <c r="D1318" s="5">
        <f t="shared" si="60"/>
        <v>84728</v>
      </c>
      <c r="E1318" s="6">
        <v>44156</v>
      </c>
      <c r="F1318" s="6">
        <f t="shared" si="61"/>
        <v>44246</v>
      </c>
      <c r="G1318" s="6" t="str">
        <f>IF('BCT Template'!R1317&gt;F1318,"Yes","No")</f>
        <v>No</v>
      </c>
      <c r="H1318" s="5" t="s">
        <v>210</v>
      </c>
      <c r="I1318" s="5" t="s">
        <v>211</v>
      </c>
      <c r="J1318" s="5" t="s">
        <v>184</v>
      </c>
      <c r="K1318" s="5" t="s">
        <v>185</v>
      </c>
      <c r="L1318" s="7" t="s">
        <v>164</v>
      </c>
      <c r="M1318" t="str">
        <f t="shared" si="62"/>
        <v>No</v>
      </c>
    </row>
    <row r="1319" spans="1:13" ht="15" thickBot="1" x14ac:dyDescent="0.4">
      <c r="A1319" s="5" t="s">
        <v>175</v>
      </c>
      <c r="B1319" s="5" t="s">
        <v>176</v>
      </c>
      <c r="C1319" s="5" t="s">
        <v>1515</v>
      </c>
      <c r="D1319" s="5">
        <f t="shared" si="60"/>
        <v>31179</v>
      </c>
      <c r="E1319" s="6">
        <v>44286</v>
      </c>
      <c r="F1319" s="6">
        <f t="shared" si="61"/>
        <v>44376</v>
      </c>
      <c r="G1319" s="6" t="str">
        <f>IF('BCT Template'!R1318&gt;F1319,"Yes","No")</f>
        <v>No</v>
      </c>
      <c r="H1319" s="5" t="s">
        <v>178</v>
      </c>
      <c r="I1319" s="5" t="s">
        <v>179</v>
      </c>
      <c r="J1319" s="5" t="s">
        <v>35</v>
      </c>
      <c r="K1319" s="5" t="s">
        <v>180</v>
      </c>
      <c r="L1319" s="7" t="s">
        <v>164</v>
      </c>
      <c r="M1319" t="str">
        <f t="shared" si="62"/>
        <v>Yes</v>
      </c>
    </row>
    <row r="1320" spans="1:13" ht="15" thickBot="1" x14ac:dyDescent="0.4">
      <c r="A1320" s="5" t="s">
        <v>175</v>
      </c>
      <c r="B1320" s="5" t="s">
        <v>176</v>
      </c>
      <c r="C1320" s="5" t="s">
        <v>1516</v>
      </c>
      <c r="D1320" s="5">
        <f t="shared" si="60"/>
        <v>79845</v>
      </c>
      <c r="E1320" s="6">
        <v>42551</v>
      </c>
      <c r="F1320" s="6">
        <f t="shared" si="61"/>
        <v>42641</v>
      </c>
      <c r="G1320" s="6" t="str">
        <f>IF('BCT Template'!R1319&gt;F1320,"Yes","No")</f>
        <v>No</v>
      </c>
      <c r="H1320" s="5" t="s">
        <v>182</v>
      </c>
      <c r="I1320" s="5" t="s">
        <v>183</v>
      </c>
      <c r="J1320" s="5" t="s">
        <v>184</v>
      </c>
      <c r="K1320" s="5" t="s">
        <v>185</v>
      </c>
      <c r="L1320" s="7" t="s">
        <v>164</v>
      </c>
      <c r="M1320" t="str">
        <f t="shared" si="62"/>
        <v>No</v>
      </c>
    </row>
    <row r="1321" spans="1:13" ht="15" thickBot="1" x14ac:dyDescent="0.4">
      <c r="A1321" s="5" t="s">
        <v>175</v>
      </c>
      <c r="B1321" s="5" t="s">
        <v>176</v>
      </c>
      <c r="C1321" s="5" t="s">
        <v>1517</v>
      </c>
      <c r="D1321" s="5">
        <f t="shared" si="60"/>
        <v>21348</v>
      </c>
      <c r="E1321" s="6">
        <v>44773</v>
      </c>
      <c r="F1321" s="6">
        <f t="shared" si="61"/>
        <v>44863</v>
      </c>
      <c r="G1321" s="6" t="str">
        <f>IF('BCT Template'!R1320&gt;F1321,"Yes","No")</f>
        <v>No</v>
      </c>
      <c r="H1321" s="5" t="s">
        <v>178</v>
      </c>
      <c r="I1321" s="5" t="s">
        <v>179</v>
      </c>
      <c r="J1321" s="5" t="s">
        <v>35</v>
      </c>
      <c r="K1321" s="5" t="s">
        <v>180</v>
      </c>
      <c r="L1321" s="7" t="s">
        <v>164</v>
      </c>
      <c r="M1321" t="str">
        <f t="shared" si="62"/>
        <v>Yes</v>
      </c>
    </row>
    <row r="1322" spans="1:13" ht="15" thickBot="1" x14ac:dyDescent="0.4">
      <c r="A1322" s="5" t="s">
        <v>175</v>
      </c>
      <c r="B1322" s="5" t="s">
        <v>176</v>
      </c>
      <c r="C1322" s="5" t="s">
        <v>1518</v>
      </c>
      <c r="D1322" s="5">
        <f t="shared" si="60"/>
        <v>21276</v>
      </c>
      <c r="E1322" s="6">
        <v>44469</v>
      </c>
      <c r="F1322" s="6">
        <f t="shared" si="61"/>
        <v>44559</v>
      </c>
      <c r="G1322" s="6" t="str">
        <f>IF('BCT Template'!R1321&gt;F1322,"Yes","No")</f>
        <v>No</v>
      </c>
      <c r="H1322" s="5" t="s">
        <v>178</v>
      </c>
      <c r="I1322" s="5" t="s">
        <v>179</v>
      </c>
      <c r="J1322" s="5" t="s">
        <v>35</v>
      </c>
      <c r="K1322" s="5" t="s">
        <v>180</v>
      </c>
      <c r="L1322" s="7" t="s">
        <v>164</v>
      </c>
      <c r="M1322" t="str">
        <f t="shared" si="62"/>
        <v>Yes</v>
      </c>
    </row>
    <row r="1323" spans="1:13" ht="15" thickBot="1" x14ac:dyDescent="0.4">
      <c r="A1323" s="5" t="s">
        <v>175</v>
      </c>
      <c r="B1323" s="5" t="s">
        <v>176</v>
      </c>
      <c r="C1323" s="5" t="s">
        <v>1519</v>
      </c>
      <c r="D1323" s="5">
        <f t="shared" si="60"/>
        <v>57338</v>
      </c>
      <c r="E1323" s="6">
        <v>41820</v>
      </c>
      <c r="F1323" s="6">
        <f t="shared" si="61"/>
        <v>41910</v>
      </c>
      <c r="G1323" s="6" t="str">
        <f>IF('BCT Template'!R1322&gt;F1323,"Yes","No")</f>
        <v>No</v>
      </c>
      <c r="H1323" s="5" t="s">
        <v>189</v>
      </c>
      <c r="I1323" s="5" t="s">
        <v>190</v>
      </c>
      <c r="J1323" s="5" t="s">
        <v>184</v>
      </c>
      <c r="K1323" s="5" t="s">
        <v>185</v>
      </c>
      <c r="L1323" s="7" t="s">
        <v>164</v>
      </c>
      <c r="M1323" t="str">
        <f t="shared" si="62"/>
        <v>No</v>
      </c>
    </row>
    <row r="1324" spans="1:13" ht="15" thickBot="1" x14ac:dyDescent="0.4">
      <c r="A1324" s="5" t="s">
        <v>175</v>
      </c>
      <c r="B1324" s="5" t="s">
        <v>176</v>
      </c>
      <c r="C1324" s="5" t="s">
        <v>1520</v>
      </c>
      <c r="D1324" s="5">
        <f t="shared" si="60"/>
        <v>58483</v>
      </c>
      <c r="E1324" s="6">
        <v>44081</v>
      </c>
      <c r="F1324" s="6">
        <f t="shared" si="61"/>
        <v>44171</v>
      </c>
      <c r="G1324" s="6" t="str">
        <f>IF('BCT Template'!R1323&gt;F1324,"Yes","No")</f>
        <v>No</v>
      </c>
      <c r="H1324" s="5" t="s">
        <v>182</v>
      </c>
      <c r="I1324" s="5" t="s">
        <v>183</v>
      </c>
      <c r="J1324" s="5" t="s">
        <v>200</v>
      </c>
      <c r="K1324" s="5" t="s">
        <v>201</v>
      </c>
      <c r="L1324" s="7" t="s">
        <v>164</v>
      </c>
      <c r="M1324" t="str">
        <f t="shared" si="62"/>
        <v>Yes</v>
      </c>
    </row>
    <row r="1325" spans="1:13" ht="15" thickBot="1" x14ac:dyDescent="0.4">
      <c r="A1325" s="5" t="s">
        <v>175</v>
      </c>
      <c r="B1325" s="5" t="s">
        <v>176</v>
      </c>
      <c r="C1325" s="5" t="s">
        <v>1521</v>
      </c>
      <c r="D1325" s="5">
        <f t="shared" si="60"/>
        <v>29387</v>
      </c>
      <c r="E1325" s="6">
        <v>42216</v>
      </c>
      <c r="F1325" s="6">
        <f t="shared" si="61"/>
        <v>42306</v>
      </c>
      <c r="G1325" s="6" t="str">
        <f>IF('BCT Template'!R1324&gt;F1325,"Yes","No")</f>
        <v>No</v>
      </c>
      <c r="H1325" s="5" t="s">
        <v>178</v>
      </c>
      <c r="I1325" s="5" t="s">
        <v>179</v>
      </c>
      <c r="J1325" s="5" t="s">
        <v>35</v>
      </c>
      <c r="K1325" s="5" t="s">
        <v>180</v>
      </c>
      <c r="L1325" s="7" t="s">
        <v>164</v>
      </c>
      <c r="M1325" t="str">
        <f t="shared" si="62"/>
        <v>Yes</v>
      </c>
    </row>
    <row r="1326" spans="1:13" ht="15" thickBot="1" x14ac:dyDescent="0.4">
      <c r="A1326" s="5" t="s">
        <v>175</v>
      </c>
      <c r="B1326" s="5" t="s">
        <v>176</v>
      </c>
      <c r="C1326" s="5" t="s">
        <v>1522</v>
      </c>
      <c r="D1326" s="5">
        <f t="shared" si="60"/>
        <v>58437</v>
      </c>
      <c r="E1326" s="6">
        <v>44196</v>
      </c>
      <c r="F1326" s="6">
        <f t="shared" si="61"/>
        <v>44286</v>
      </c>
      <c r="G1326" s="6" t="str">
        <f>IF('BCT Template'!R1325&gt;F1326,"Yes","No")</f>
        <v>No</v>
      </c>
      <c r="H1326" s="5" t="s">
        <v>182</v>
      </c>
      <c r="I1326" s="5" t="s">
        <v>183</v>
      </c>
      <c r="J1326" s="5" t="s">
        <v>184</v>
      </c>
      <c r="K1326" s="5" t="s">
        <v>185</v>
      </c>
      <c r="L1326" s="7" t="s">
        <v>164</v>
      </c>
      <c r="M1326" t="str">
        <f t="shared" si="62"/>
        <v>No</v>
      </c>
    </row>
    <row r="1327" spans="1:13" ht="15" thickBot="1" x14ac:dyDescent="0.4">
      <c r="A1327" s="5" t="s">
        <v>175</v>
      </c>
      <c r="B1327" s="5" t="s">
        <v>176</v>
      </c>
      <c r="C1327" s="5" t="s">
        <v>1523</v>
      </c>
      <c r="D1327" s="5">
        <f t="shared" si="60"/>
        <v>78341</v>
      </c>
      <c r="E1327" s="6">
        <v>44056</v>
      </c>
      <c r="F1327" s="6">
        <f t="shared" si="61"/>
        <v>44146</v>
      </c>
      <c r="G1327" s="6" t="str">
        <f>IF('BCT Template'!R1326&gt;F1327,"Yes","No")</f>
        <v>No</v>
      </c>
      <c r="H1327" s="5" t="s">
        <v>210</v>
      </c>
      <c r="I1327" s="5" t="s">
        <v>211</v>
      </c>
      <c r="J1327" s="5" t="s">
        <v>184</v>
      </c>
      <c r="K1327" s="5" t="s">
        <v>185</v>
      </c>
      <c r="L1327" s="7" t="s">
        <v>164</v>
      </c>
      <c r="M1327" t="str">
        <f t="shared" si="62"/>
        <v>No</v>
      </c>
    </row>
    <row r="1328" spans="1:13" ht="15" thickBot="1" x14ac:dyDescent="0.4">
      <c r="A1328" s="5" t="s">
        <v>175</v>
      </c>
      <c r="B1328" s="5" t="s">
        <v>176</v>
      </c>
      <c r="C1328" s="5" t="s">
        <v>1524</v>
      </c>
      <c r="D1328" s="5">
        <f t="shared" si="60"/>
        <v>58712</v>
      </c>
      <c r="E1328" s="6">
        <v>44012</v>
      </c>
      <c r="F1328" s="6">
        <f t="shared" si="61"/>
        <v>44102</v>
      </c>
      <c r="G1328" s="6" t="str">
        <f>IF('BCT Template'!R1327&gt;F1328,"Yes","No")</f>
        <v>No</v>
      </c>
      <c r="H1328" s="5" t="s">
        <v>182</v>
      </c>
      <c r="I1328" s="5" t="s">
        <v>183</v>
      </c>
      <c r="J1328" s="5" t="s">
        <v>184</v>
      </c>
      <c r="K1328" s="5" t="s">
        <v>185</v>
      </c>
      <c r="L1328" s="7" t="s">
        <v>164</v>
      </c>
      <c r="M1328" t="str">
        <f t="shared" si="62"/>
        <v>No</v>
      </c>
    </row>
    <row r="1329" spans="1:13" ht="15" thickBot="1" x14ac:dyDescent="0.4">
      <c r="A1329" s="5" t="s">
        <v>175</v>
      </c>
      <c r="B1329" s="5" t="s">
        <v>176</v>
      </c>
      <c r="C1329" s="5" t="s">
        <v>1525</v>
      </c>
      <c r="D1329" s="5">
        <f t="shared" si="60"/>
        <v>79244</v>
      </c>
      <c r="E1329" s="6">
        <v>41639</v>
      </c>
      <c r="F1329" s="6">
        <f t="shared" si="61"/>
        <v>41729</v>
      </c>
      <c r="G1329" s="6" t="str">
        <f>IF('BCT Template'!R1328&gt;F1329,"Yes","No")</f>
        <v>No</v>
      </c>
      <c r="H1329" s="5" t="s">
        <v>189</v>
      </c>
      <c r="I1329" s="5" t="s">
        <v>190</v>
      </c>
      <c r="J1329" s="5" t="s">
        <v>200</v>
      </c>
      <c r="K1329" s="5" t="s">
        <v>201</v>
      </c>
      <c r="L1329" s="7" t="s">
        <v>164</v>
      </c>
      <c r="M1329" t="str">
        <f t="shared" si="62"/>
        <v>Yes</v>
      </c>
    </row>
    <row r="1330" spans="1:13" ht="15" thickBot="1" x14ac:dyDescent="0.4">
      <c r="A1330" s="5" t="s">
        <v>175</v>
      </c>
      <c r="B1330" s="5" t="s">
        <v>176</v>
      </c>
      <c r="C1330" s="5" t="s">
        <v>1526</v>
      </c>
      <c r="D1330" s="5">
        <f t="shared" si="60"/>
        <v>79015</v>
      </c>
      <c r="E1330" s="6">
        <v>42582</v>
      </c>
      <c r="F1330" s="6">
        <f t="shared" si="61"/>
        <v>42672</v>
      </c>
      <c r="G1330" s="6" t="str">
        <f>IF('BCT Template'!R1329&gt;F1330,"Yes","No")</f>
        <v>No</v>
      </c>
      <c r="H1330" s="5" t="s">
        <v>189</v>
      </c>
      <c r="I1330" s="5" t="s">
        <v>190</v>
      </c>
      <c r="J1330" s="5" t="s">
        <v>200</v>
      </c>
      <c r="K1330" s="5" t="s">
        <v>201</v>
      </c>
      <c r="L1330" s="7" t="s">
        <v>164</v>
      </c>
      <c r="M1330" t="str">
        <f t="shared" si="62"/>
        <v>Yes</v>
      </c>
    </row>
    <row r="1331" spans="1:13" ht="15" thickBot="1" x14ac:dyDescent="0.4">
      <c r="A1331" s="5" t="s">
        <v>175</v>
      </c>
      <c r="B1331" s="5" t="s">
        <v>176</v>
      </c>
      <c r="C1331" s="5" t="s">
        <v>1527</v>
      </c>
      <c r="D1331" s="5">
        <f t="shared" si="60"/>
        <v>82246</v>
      </c>
      <c r="E1331" s="6">
        <v>43254</v>
      </c>
      <c r="F1331" s="6">
        <f t="shared" si="61"/>
        <v>43344</v>
      </c>
      <c r="G1331" s="6" t="str">
        <f>IF('BCT Template'!R1330&gt;F1331,"Yes","No")</f>
        <v>No</v>
      </c>
      <c r="H1331" s="5" t="s">
        <v>210</v>
      </c>
      <c r="I1331" s="5" t="s">
        <v>211</v>
      </c>
      <c r="J1331" s="5" t="s">
        <v>184</v>
      </c>
      <c r="K1331" s="5" t="s">
        <v>185</v>
      </c>
      <c r="L1331" s="7" t="s">
        <v>164</v>
      </c>
      <c r="M1331" t="str">
        <f t="shared" si="62"/>
        <v>No</v>
      </c>
    </row>
    <row r="1332" spans="1:13" ht="15" thickBot="1" x14ac:dyDescent="0.4">
      <c r="A1332" s="5" t="s">
        <v>175</v>
      </c>
      <c r="B1332" s="5" t="s">
        <v>176</v>
      </c>
      <c r="C1332" s="5" t="s">
        <v>1528</v>
      </c>
      <c r="D1332" s="5">
        <f t="shared" si="60"/>
        <v>80013</v>
      </c>
      <c r="E1332" s="6">
        <v>43738</v>
      </c>
      <c r="F1332" s="6">
        <f t="shared" si="61"/>
        <v>43828</v>
      </c>
      <c r="G1332" s="6" t="str">
        <f>IF('BCT Template'!R1331&gt;F1332,"Yes","No")</f>
        <v>No</v>
      </c>
      <c r="H1332" s="5" t="s">
        <v>182</v>
      </c>
      <c r="I1332" s="5" t="s">
        <v>183</v>
      </c>
      <c r="J1332" s="5" t="s">
        <v>200</v>
      </c>
      <c r="K1332" s="5" t="s">
        <v>201</v>
      </c>
      <c r="L1332" s="7" t="s">
        <v>164</v>
      </c>
      <c r="M1332" t="str">
        <f t="shared" si="62"/>
        <v>Yes</v>
      </c>
    </row>
    <row r="1333" spans="1:13" ht="15" thickBot="1" x14ac:dyDescent="0.4">
      <c r="A1333" s="5" t="s">
        <v>175</v>
      </c>
      <c r="B1333" s="5" t="s">
        <v>176</v>
      </c>
      <c r="C1333" s="5" t="s">
        <v>1529</v>
      </c>
      <c r="D1333" s="5">
        <f t="shared" si="60"/>
        <v>77052</v>
      </c>
      <c r="E1333" s="6">
        <v>43646</v>
      </c>
      <c r="F1333" s="6">
        <f t="shared" si="61"/>
        <v>43736</v>
      </c>
      <c r="G1333" s="6" t="str">
        <f>IF('BCT Template'!R1332&gt;F1333,"Yes","No")</f>
        <v>No</v>
      </c>
      <c r="H1333" s="5" t="s">
        <v>197</v>
      </c>
      <c r="I1333" s="5" t="s">
        <v>198</v>
      </c>
      <c r="J1333" s="5" t="s">
        <v>200</v>
      </c>
      <c r="K1333" s="5" t="s">
        <v>201</v>
      </c>
      <c r="L1333" s="7" t="s">
        <v>164</v>
      </c>
      <c r="M1333" t="str">
        <f t="shared" si="62"/>
        <v>Yes</v>
      </c>
    </row>
    <row r="1334" spans="1:13" ht="15" thickBot="1" x14ac:dyDescent="0.4">
      <c r="A1334" s="5" t="s">
        <v>175</v>
      </c>
      <c r="B1334" s="5" t="s">
        <v>176</v>
      </c>
      <c r="C1334" s="5" t="s">
        <v>1530</v>
      </c>
      <c r="D1334" s="5">
        <f t="shared" si="60"/>
        <v>77781</v>
      </c>
      <c r="E1334" s="6">
        <v>41439</v>
      </c>
      <c r="F1334" s="6">
        <f t="shared" si="61"/>
        <v>41529</v>
      </c>
      <c r="G1334" s="6" t="str">
        <f>IF('BCT Template'!R1333&gt;F1334,"Yes","No")</f>
        <v>No</v>
      </c>
      <c r="H1334" s="5" t="s">
        <v>189</v>
      </c>
      <c r="I1334" s="5" t="s">
        <v>190</v>
      </c>
      <c r="J1334" s="5" t="s">
        <v>184</v>
      </c>
      <c r="K1334" s="5" t="s">
        <v>185</v>
      </c>
      <c r="L1334" s="7" t="s">
        <v>164</v>
      </c>
      <c r="M1334" t="str">
        <f t="shared" si="62"/>
        <v>No</v>
      </c>
    </row>
    <row r="1335" spans="1:13" ht="15" thickBot="1" x14ac:dyDescent="0.4">
      <c r="A1335" s="5" t="s">
        <v>175</v>
      </c>
      <c r="B1335" s="5" t="s">
        <v>176</v>
      </c>
      <c r="C1335" s="5" t="s">
        <v>1531</v>
      </c>
      <c r="D1335" s="5">
        <f t="shared" si="60"/>
        <v>59782</v>
      </c>
      <c r="E1335" s="6">
        <v>42247</v>
      </c>
      <c r="F1335" s="6">
        <f t="shared" si="61"/>
        <v>42337</v>
      </c>
      <c r="G1335" s="6" t="str">
        <f>IF('BCT Template'!R1334&gt;F1335,"Yes","No")</f>
        <v>No</v>
      </c>
      <c r="H1335" s="5" t="s">
        <v>182</v>
      </c>
      <c r="I1335" s="5" t="s">
        <v>183</v>
      </c>
      <c r="J1335" s="5" t="s">
        <v>200</v>
      </c>
      <c r="K1335" s="5" t="s">
        <v>201</v>
      </c>
      <c r="L1335" s="7" t="s">
        <v>164</v>
      </c>
      <c r="M1335" t="str">
        <f t="shared" si="62"/>
        <v>Yes</v>
      </c>
    </row>
    <row r="1336" spans="1:13" ht="15" thickBot="1" x14ac:dyDescent="0.4">
      <c r="A1336" s="5" t="s">
        <v>175</v>
      </c>
      <c r="B1336" s="5" t="s">
        <v>176</v>
      </c>
      <c r="C1336" s="5" t="s">
        <v>1532</v>
      </c>
      <c r="D1336" s="5">
        <f t="shared" si="60"/>
        <v>30013</v>
      </c>
      <c r="E1336" s="6">
        <v>43555</v>
      </c>
      <c r="F1336" s="6">
        <f t="shared" si="61"/>
        <v>43645</v>
      </c>
      <c r="G1336" s="6" t="str">
        <f>IF('BCT Template'!R1335&gt;F1336,"Yes","No")</f>
        <v>No</v>
      </c>
      <c r="H1336" s="5" t="s">
        <v>178</v>
      </c>
      <c r="I1336" s="5" t="s">
        <v>179</v>
      </c>
      <c r="J1336" s="5" t="s">
        <v>35</v>
      </c>
      <c r="K1336" s="5" t="s">
        <v>180</v>
      </c>
      <c r="L1336" s="7" t="s">
        <v>164</v>
      </c>
      <c r="M1336" t="str">
        <f t="shared" si="62"/>
        <v>Yes</v>
      </c>
    </row>
    <row r="1337" spans="1:13" ht="15" thickBot="1" x14ac:dyDescent="0.4">
      <c r="A1337" s="5" t="s">
        <v>175</v>
      </c>
      <c r="B1337" s="5" t="s">
        <v>176</v>
      </c>
      <c r="C1337" s="5" t="s">
        <v>1533</v>
      </c>
      <c r="D1337" s="5">
        <f t="shared" si="60"/>
        <v>58322</v>
      </c>
      <c r="E1337" s="6">
        <v>44255</v>
      </c>
      <c r="F1337" s="6">
        <f t="shared" si="61"/>
        <v>44345</v>
      </c>
      <c r="G1337" s="6" t="str">
        <f>IF('BCT Template'!R1336&gt;F1337,"Yes","No")</f>
        <v>No</v>
      </c>
      <c r="H1337" s="5" t="s">
        <v>182</v>
      </c>
      <c r="I1337" s="5" t="s">
        <v>183</v>
      </c>
      <c r="J1337" s="5" t="s">
        <v>200</v>
      </c>
      <c r="K1337" s="5" t="s">
        <v>201</v>
      </c>
      <c r="L1337" s="7" t="s">
        <v>164</v>
      </c>
      <c r="M1337" t="str">
        <f t="shared" si="62"/>
        <v>Yes</v>
      </c>
    </row>
    <row r="1338" spans="1:13" ht="15" thickBot="1" x14ac:dyDescent="0.4">
      <c r="A1338" s="5" t="s">
        <v>175</v>
      </c>
      <c r="B1338" s="5" t="s">
        <v>176</v>
      </c>
      <c r="C1338" s="5" t="s">
        <v>1534</v>
      </c>
      <c r="D1338" s="5">
        <f t="shared" si="60"/>
        <v>30993</v>
      </c>
      <c r="E1338" s="6">
        <v>44255</v>
      </c>
      <c r="F1338" s="6">
        <f t="shared" si="61"/>
        <v>44345</v>
      </c>
      <c r="G1338" s="6" t="str">
        <f>IF('BCT Template'!R1337&gt;F1338,"Yes","No")</f>
        <v>No</v>
      </c>
      <c r="H1338" s="5" t="s">
        <v>178</v>
      </c>
      <c r="I1338" s="5" t="s">
        <v>179</v>
      </c>
      <c r="J1338" s="5" t="s">
        <v>35</v>
      </c>
      <c r="K1338" s="5" t="s">
        <v>180</v>
      </c>
      <c r="L1338" s="7" t="s">
        <v>164</v>
      </c>
      <c r="M1338" t="str">
        <f t="shared" si="62"/>
        <v>Yes</v>
      </c>
    </row>
    <row r="1339" spans="1:13" ht="15" thickBot="1" x14ac:dyDescent="0.4">
      <c r="A1339" s="5" t="s">
        <v>175</v>
      </c>
      <c r="B1339" s="5" t="s">
        <v>176</v>
      </c>
      <c r="C1339" s="5" t="s">
        <v>1535</v>
      </c>
      <c r="D1339" s="5">
        <f t="shared" si="60"/>
        <v>21711</v>
      </c>
      <c r="E1339" s="6">
        <v>43660</v>
      </c>
      <c r="F1339" s="6">
        <f t="shared" si="61"/>
        <v>43750</v>
      </c>
      <c r="G1339" s="6" t="str">
        <f>IF('BCT Template'!R1338&gt;F1339,"Yes","No")</f>
        <v>No</v>
      </c>
      <c r="H1339" s="5" t="s">
        <v>178</v>
      </c>
      <c r="I1339" s="5" t="s">
        <v>179</v>
      </c>
      <c r="J1339" s="5" t="s">
        <v>35</v>
      </c>
      <c r="K1339" s="5" t="s">
        <v>180</v>
      </c>
      <c r="L1339" s="7" t="s">
        <v>164</v>
      </c>
      <c r="M1339" t="str">
        <f t="shared" si="62"/>
        <v>Yes</v>
      </c>
    </row>
    <row r="1340" spans="1:13" ht="15" thickBot="1" x14ac:dyDescent="0.4">
      <c r="A1340" s="5" t="s">
        <v>175</v>
      </c>
      <c r="B1340" s="5" t="s">
        <v>176</v>
      </c>
      <c r="C1340" s="5" t="s">
        <v>1536</v>
      </c>
      <c r="D1340" s="5">
        <f t="shared" si="60"/>
        <v>29242</v>
      </c>
      <c r="E1340" s="6">
        <v>42855</v>
      </c>
      <c r="F1340" s="6">
        <f t="shared" si="61"/>
        <v>42945</v>
      </c>
      <c r="G1340" s="6" t="str">
        <f>IF('BCT Template'!R1339&gt;F1340,"Yes","No")</f>
        <v>No</v>
      </c>
      <c r="H1340" s="5" t="s">
        <v>178</v>
      </c>
      <c r="I1340" s="5" t="s">
        <v>179</v>
      </c>
      <c r="J1340" s="5" t="s">
        <v>35</v>
      </c>
      <c r="K1340" s="5" t="s">
        <v>180</v>
      </c>
      <c r="L1340" s="7" t="s">
        <v>164</v>
      </c>
      <c r="M1340" t="str">
        <f t="shared" si="62"/>
        <v>Yes</v>
      </c>
    </row>
    <row r="1341" spans="1:13" ht="15" thickBot="1" x14ac:dyDescent="0.4">
      <c r="A1341" s="5" t="s">
        <v>175</v>
      </c>
      <c r="B1341" s="5" t="s">
        <v>176</v>
      </c>
      <c r="C1341" s="5" t="s">
        <v>1537</v>
      </c>
      <c r="D1341" s="5">
        <f t="shared" si="60"/>
        <v>30478</v>
      </c>
      <c r="E1341" s="6">
        <v>44074</v>
      </c>
      <c r="F1341" s="6">
        <f t="shared" si="61"/>
        <v>44164</v>
      </c>
      <c r="G1341" s="6" t="str">
        <f>IF('BCT Template'!R1340&gt;F1341,"Yes","No")</f>
        <v>No</v>
      </c>
      <c r="H1341" s="5" t="s">
        <v>178</v>
      </c>
      <c r="I1341" s="5" t="s">
        <v>179</v>
      </c>
      <c r="J1341" s="5" t="s">
        <v>35</v>
      </c>
      <c r="K1341" s="5" t="s">
        <v>180</v>
      </c>
      <c r="L1341" s="7" t="s">
        <v>164</v>
      </c>
      <c r="M1341" t="str">
        <f t="shared" si="62"/>
        <v>Yes</v>
      </c>
    </row>
    <row r="1342" spans="1:13" ht="15" thickBot="1" x14ac:dyDescent="0.4">
      <c r="A1342" s="5" t="s">
        <v>175</v>
      </c>
      <c r="B1342" s="5" t="s">
        <v>176</v>
      </c>
      <c r="C1342" s="5" t="s">
        <v>1538</v>
      </c>
      <c r="D1342" s="5">
        <f t="shared" si="60"/>
        <v>81724</v>
      </c>
      <c r="E1342" s="6">
        <v>44196</v>
      </c>
      <c r="F1342" s="6">
        <f t="shared" si="61"/>
        <v>44286</v>
      </c>
      <c r="G1342" s="6" t="str">
        <f>IF('BCT Template'!R1341&gt;F1342,"Yes","No")</f>
        <v>No</v>
      </c>
      <c r="H1342" s="5" t="s">
        <v>182</v>
      </c>
      <c r="I1342" s="5" t="s">
        <v>183</v>
      </c>
      <c r="J1342" s="5" t="s">
        <v>200</v>
      </c>
      <c r="K1342" s="5" t="s">
        <v>201</v>
      </c>
      <c r="L1342" s="7" t="s">
        <v>164</v>
      </c>
      <c r="M1342" t="str">
        <f t="shared" si="62"/>
        <v>Yes</v>
      </c>
    </row>
    <row r="1343" spans="1:13" ht="15" thickBot="1" x14ac:dyDescent="0.4">
      <c r="A1343" s="5" t="s">
        <v>175</v>
      </c>
      <c r="B1343" s="5" t="s">
        <v>176</v>
      </c>
      <c r="C1343" s="5" t="s">
        <v>1539</v>
      </c>
      <c r="D1343" s="5">
        <f t="shared" si="60"/>
        <v>79594</v>
      </c>
      <c r="E1343" s="6">
        <v>38898</v>
      </c>
      <c r="F1343" s="6">
        <f t="shared" si="61"/>
        <v>38988</v>
      </c>
      <c r="G1343" s="6" t="str">
        <f>IF('BCT Template'!R1342&gt;F1343,"Yes","No")</f>
        <v>No</v>
      </c>
      <c r="H1343" s="5" t="s">
        <v>182</v>
      </c>
      <c r="I1343" s="5" t="s">
        <v>183</v>
      </c>
      <c r="J1343" s="5" t="s">
        <v>184</v>
      </c>
      <c r="K1343" s="5" t="s">
        <v>185</v>
      </c>
      <c r="L1343" s="7" t="s">
        <v>164</v>
      </c>
      <c r="M1343" t="str">
        <f t="shared" si="62"/>
        <v>No</v>
      </c>
    </row>
    <row r="1344" spans="1:13" ht="15" thickBot="1" x14ac:dyDescent="0.4">
      <c r="A1344" s="5" t="s">
        <v>175</v>
      </c>
      <c r="B1344" s="5" t="s">
        <v>176</v>
      </c>
      <c r="C1344" s="5" t="s">
        <v>1540</v>
      </c>
      <c r="D1344" s="5">
        <f t="shared" si="60"/>
        <v>79011</v>
      </c>
      <c r="E1344" s="6">
        <v>43830</v>
      </c>
      <c r="F1344" s="6">
        <f t="shared" si="61"/>
        <v>43920</v>
      </c>
      <c r="G1344" s="6" t="str">
        <f>IF('BCT Template'!R1343&gt;F1344,"Yes","No")</f>
        <v>No</v>
      </c>
      <c r="H1344" s="5" t="s">
        <v>189</v>
      </c>
      <c r="I1344" s="5" t="s">
        <v>190</v>
      </c>
      <c r="J1344" s="5" t="s">
        <v>200</v>
      </c>
      <c r="K1344" s="5" t="s">
        <v>201</v>
      </c>
      <c r="L1344" s="7" t="s">
        <v>164</v>
      </c>
      <c r="M1344" t="str">
        <f t="shared" si="62"/>
        <v>Yes</v>
      </c>
    </row>
    <row r="1345" spans="1:13" ht="15" thickBot="1" x14ac:dyDescent="0.4">
      <c r="A1345" s="5" t="s">
        <v>175</v>
      </c>
      <c r="B1345" s="5" t="s">
        <v>176</v>
      </c>
      <c r="C1345" s="5" t="s">
        <v>1541</v>
      </c>
      <c r="D1345" s="5">
        <f t="shared" si="60"/>
        <v>18765</v>
      </c>
      <c r="E1345" s="6">
        <v>41213</v>
      </c>
      <c r="F1345" s="6">
        <f t="shared" si="61"/>
        <v>41303</v>
      </c>
      <c r="G1345" s="6" t="str">
        <f>IF('BCT Template'!R1344&gt;F1345,"Yes","No")</f>
        <v>No</v>
      </c>
      <c r="H1345" s="5" t="s">
        <v>234</v>
      </c>
      <c r="I1345" s="5" t="s">
        <v>235</v>
      </c>
      <c r="J1345" s="5" t="s">
        <v>184</v>
      </c>
      <c r="K1345" s="5" t="s">
        <v>185</v>
      </c>
      <c r="L1345" s="7" t="s">
        <v>164</v>
      </c>
      <c r="M1345" t="str">
        <f t="shared" si="62"/>
        <v>No</v>
      </c>
    </row>
    <row r="1346" spans="1:13" ht="15" thickBot="1" x14ac:dyDescent="0.4">
      <c r="A1346" s="5" t="s">
        <v>175</v>
      </c>
      <c r="B1346" s="5" t="s">
        <v>176</v>
      </c>
      <c r="C1346" s="5" t="s">
        <v>1542</v>
      </c>
      <c r="D1346" s="5">
        <f t="shared" si="60"/>
        <v>78116</v>
      </c>
      <c r="E1346" s="6">
        <v>41639</v>
      </c>
      <c r="F1346" s="6">
        <f t="shared" si="61"/>
        <v>41729</v>
      </c>
      <c r="G1346" s="6" t="str">
        <f>IF('BCT Template'!R1345&gt;F1346,"Yes","No")</f>
        <v>No</v>
      </c>
      <c r="H1346" s="5" t="s">
        <v>189</v>
      </c>
      <c r="I1346" s="5" t="s">
        <v>190</v>
      </c>
      <c r="J1346" s="5" t="s">
        <v>184</v>
      </c>
      <c r="K1346" s="5" t="s">
        <v>185</v>
      </c>
      <c r="L1346" s="7" t="s">
        <v>164</v>
      </c>
      <c r="M1346" t="str">
        <f t="shared" si="62"/>
        <v>No</v>
      </c>
    </row>
    <row r="1347" spans="1:13" ht="15" thickBot="1" x14ac:dyDescent="0.4">
      <c r="A1347" s="5" t="s">
        <v>175</v>
      </c>
      <c r="B1347" s="5" t="s">
        <v>176</v>
      </c>
      <c r="C1347" s="5" t="s">
        <v>1543</v>
      </c>
      <c r="D1347" s="5">
        <f t="shared" ref="D1347:D1410" si="63">C1347*1</f>
        <v>30117</v>
      </c>
      <c r="E1347" s="6">
        <v>42886</v>
      </c>
      <c r="F1347" s="6">
        <f t="shared" ref="F1347:F1410" si="64">E1347+90</f>
        <v>42976</v>
      </c>
      <c r="G1347" s="6" t="str">
        <f>IF('BCT Template'!R1346&gt;F1347,"Yes","No")</f>
        <v>No</v>
      </c>
      <c r="H1347" s="5" t="s">
        <v>178</v>
      </c>
      <c r="I1347" s="5" t="s">
        <v>179</v>
      </c>
      <c r="J1347" s="5" t="s">
        <v>35</v>
      </c>
      <c r="K1347" s="5" t="s">
        <v>180</v>
      </c>
      <c r="L1347" s="7" t="s">
        <v>164</v>
      </c>
      <c r="M1347" t="str">
        <f t="shared" ref="M1347:M1410" si="65">IF(J1347=" ","Yes",IF(J1347="3","Yes","No"))</f>
        <v>Yes</v>
      </c>
    </row>
    <row r="1348" spans="1:13" ht="15" thickBot="1" x14ac:dyDescent="0.4">
      <c r="A1348" s="5" t="s">
        <v>175</v>
      </c>
      <c r="B1348" s="5" t="s">
        <v>176</v>
      </c>
      <c r="C1348" s="5" t="s">
        <v>1544</v>
      </c>
      <c r="D1348" s="5">
        <f t="shared" si="63"/>
        <v>29444</v>
      </c>
      <c r="E1348" s="6">
        <v>43889</v>
      </c>
      <c r="F1348" s="6">
        <f t="shared" si="64"/>
        <v>43979</v>
      </c>
      <c r="G1348" s="6" t="str">
        <f>IF('BCT Template'!R1347&gt;F1348,"Yes","No")</f>
        <v>No</v>
      </c>
      <c r="H1348" s="5" t="s">
        <v>178</v>
      </c>
      <c r="I1348" s="5" t="s">
        <v>179</v>
      </c>
      <c r="J1348" s="5" t="s">
        <v>35</v>
      </c>
      <c r="K1348" s="5" t="s">
        <v>180</v>
      </c>
      <c r="L1348" s="7" t="s">
        <v>164</v>
      </c>
      <c r="M1348" t="str">
        <f t="shared" si="65"/>
        <v>Yes</v>
      </c>
    </row>
    <row r="1349" spans="1:13" ht="15" thickBot="1" x14ac:dyDescent="0.4">
      <c r="A1349" s="5" t="s">
        <v>175</v>
      </c>
      <c r="B1349" s="5" t="s">
        <v>176</v>
      </c>
      <c r="C1349" s="5" t="s">
        <v>1545</v>
      </c>
      <c r="D1349" s="5">
        <f t="shared" si="63"/>
        <v>58186</v>
      </c>
      <c r="E1349" s="6">
        <v>43799</v>
      </c>
      <c r="F1349" s="6">
        <f t="shared" si="64"/>
        <v>43889</v>
      </c>
      <c r="G1349" s="6" t="str">
        <f>IF('BCT Template'!R1348&gt;F1349,"Yes","No")</f>
        <v>No</v>
      </c>
      <c r="H1349" s="5" t="s">
        <v>182</v>
      </c>
      <c r="I1349" s="5" t="s">
        <v>183</v>
      </c>
      <c r="J1349" s="5" t="s">
        <v>184</v>
      </c>
      <c r="K1349" s="5" t="s">
        <v>185</v>
      </c>
      <c r="L1349" s="7" t="s">
        <v>164</v>
      </c>
      <c r="M1349" t="str">
        <f t="shared" si="65"/>
        <v>No</v>
      </c>
    </row>
    <row r="1350" spans="1:13" ht="15" thickBot="1" x14ac:dyDescent="0.4">
      <c r="A1350" s="5" t="s">
        <v>175</v>
      </c>
      <c r="B1350" s="5" t="s">
        <v>176</v>
      </c>
      <c r="C1350" s="5" t="s">
        <v>1546</v>
      </c>
      <c r="D1350" s="5">
        <f t="shared" si="63"/>
        <v>29177</v>
      </c>
      <c r="E1350" s="6">
        <v>44012</v>
      </c>
      <c r="F1350" s="6">
        <f t="shared" si="64"/>
        <v>44102</v>
      </c>
      <c r="G1350" s="6" t="str">
        <f>IF('BCT Template'!R1349&gt;F1350,"Yes","No")</f>
        <v>No</v>
      </c>
      <c r="H1350" s="5" t="s">
        <v>178</v>
      </c>
      <c r="I1350" s="5" t="s">
        <v>179</v>
      </c>
      <c r="J1350" s="5" t="s">
        <v>35</v>
      </c>
      <c r="K1350" s="5" t="s">
        <v>180</v>
      </c>
      <c r="L1350" s="7" t="s">
        <v>164</v>
      </c>
      <c r="M1350" t="str">
        <f t="shared" si="65"/>
        <v>Yes</v>
      </c>
    </row>
    <row r="1351" spans="1:13" ht="15" thickBot="1" x14ac:dyDescent="0.4">
      <c r="A1351" s="5" t="s">
        <v>175</v>
      </c>
      <c r="B1351" s="5" t="s">
        <v>176</v>
      </c>
      <c r="C1351" s="5" t="s">
        <v>1547</v>
      </c>
      <c r="D1351" s="5">
        <f t="shared" si="63"/>
        <v>78860</v>
      </c>
      <c r="E1351" s="6">
        <v>41820</v>
      </c>
      <c r="F1351" s="6">
        <f t="shared" si="64"/>
        <v>41910</v>
      </c>
      <c r="G1351" s="6" t="str">
        <f>IF('BCT Template'!R1350&gt;F1351,"Yes","No")</f>
        <v>No</v>
      </c>
      <c r="H1351" s="5" t="s">
        <v>210</v>
      </c>
      <c r="I1351" s="5" t="s">
        <v>211</v>
      </c>
      <c r="J1351" s="5" t="s">
        <v>184</v>
      </c>
      <c r="K1351" s="5" t="s">
        <v>185</v>
      </c>
      <c r="L1351" s="7" t="s">
        <v>164</v>
      </c>
      <c r="M1351" t="str">
        <f t="shared" si="65"/>
        <v>No</v>
      </c>
    </row>
    <row r="1352" spans="1:13" ht="15" thickBot="1" x14ac:dyDescent="0.4">
      <c r="A1352" s="5" t="s">
        <v>175</v>
      </c>
      <c r="B1352" s="5" t="s">
        <v>176</v>
      </c>
      <c r="C1352" s="5" t="s">
        <v>1548</v>
      </c>
      <c r="D1352" s="5">
        <f t="shared" si="63"/>
        <v>81821</v>
      </c>
      <c r="E1352" s="6">
        <v>43646</v>
      </c>
      <c r="F1352" s="6">
        <f t="shared" si="64"/>
        <v>43736</v>
      </c>
      <c r="G1352" s="6" t="str">
        <f>IF('BCT Template'!R1351&gt;F1352,"Yes","No")</f>
        <v>No</v>
      </c>
      <c r="H1352" s="5" t="s">
        <v>182</v>
      </c>
      <c r="I1352" s="5" t="s">
        <v>183</v>
      </c>
      <c r="J1352" s="5" t="s">
        <v>200</v>
      </c>
      <c r="K1352" s="5" t="s">
        <v>201</v>
      </c>
      <c r="L1352" s="7" t="s">
        <v>164</v>
      </c>
      <c r="M1352" t="str">
        <f t="shared" si="65"/>
        <v>Yes</v>
      </c>
    </row>
    <row r="1353" spans="1:13" ht="15" thickBot="1" x14ac:dyDescent="0.4">
      <c r="A1353" s="5" t="s">
        <v>175</v>
      </c>
      <c r="B1353" s="5" t="s">
        <v>176</v>
      </c>
      <c r="C1353" s="5" t="s">
        <v>1549</v>
      </c>
      <c r="D1353" s="5">
        <f t="shared" si="63"/>
        <v>79481</v>
      </c>
      <c r="E1353" s="6">
        <v>43131</v>
      </c>
      <c r="F1353" s="6">
        <f t="shared" si="64"/>
        <v>43221</v>
      </c>
      <c r="G1353" s="6" t="str">
        <f>IF('BCT Template'!R1352&gt;F1353,"Yes","No")</f>
        <v>No</v>
      </c>
      <c r="H1353" s="5" t="s">
        <v>189</v>
      </c>
      <c r="I1353" s="5" t="s">
        <v>190</v>
      </c>
      <c r="J1353" s="5" t="s">
        <v>200</v>
      </c>
      <c r="K1353" s="5" t="s">
        <v>201</v>
      </c>
      <c r="L1353" s="7" t="s">
        <v>164</v>
      </c>
      <c r="M1353" t="str">
        <f t="shared" si="65"/>
        <v>Yes</v>
      </c>
    </row>
    <row r="1354" spans="1:13" ht="15" thickBot="1" x14ac:dyDescent="0.4">
      <c r="A1354" s="5" t="s">
        <v>175</v>
      </c>
      <c r="B1354" s="5" t="s">
        <v>176</v>
      </c>
      <c r="C1354" s="5" t="s">
        <v>1550</v>
      </c>
      <c r="D1354" s="5">
        <f t="shared" si="63"/>
        <v>21636</v>
      </c>
      <c r="E1354" s="6">
        <v>39294</v>
      </c>
      <c r="F1354" s="6">
        <f t="shared" si="64"/>
        <v>39384</v>
      </c>
      <c r="G1354" s="6" t="str">
        <f>IF('BCT Template'!R1353&gt;F1354,"Yes","No")</f>
        <v>No</v>
      </c>
      <c r="H1354" s="5" t="s">
        <v>178</v>
      </c>
      <c r="I1354" s="5" t="s">
        <v>179</v>
      </c>
      <c r="J1354" s="5" t="s">
        <v>35</v>
      </c>
      <c r="K1354" s="5" t="s">
        <v>180</v>
      </c>
      <c r="L1354" s="7" t="s">
        <v>164</v>
      </c>
      <c r="M1354" t="str">
        <f t="shared" si="65"/>
        <v>Yes</v>
      </c>
    </row>
    <row r="1355" spans="1:13" ht="15" thickBot="1" x14ac:dyDescent="0.4">
      <c r="A1355" s="5" t="s">
        <v>175</v>
      </c>
      <c r="B1355" s="5" t="s">
        <v>176</v>
      </c>
      <c r="C1355" s="5" t="s">
        <v>1551</v>
      </c>
      <c r="D1355" s="5">
        <f t="shared" si="63"/>
        <v>82342</v>
      </c>
      <c r="E1355" s="6">
        <v>43762</v>
      </c>
      <c r="F1355" s="6">
        <f t="shared" si="64"/>
        <v>43852</v>
      </c>
      <c r="G1355" s="6" t="str">
        <f>IF('BCT Template'!R1354&gt;F1355,"Yes","No")</f>
        <v>No</v>
      </c>
      <c r="H1355" s="5" t="s">
        <v>210</v>
      </c>
      <c r="I1355" s="5" t="s">
        <v>211</v>
      </c>
      <c r="J1355" s="5" t="s">
        <v>184</v>
      </c>
      <c r="K1355" s="5" t="s">
        <v>185</v>
      </c>
      <c r="L1355" s="7" t="s">
        <v>164</v>
      </c>
      <c r="M1355" t="str">
        <f t="shared" si="65"/>
        <v>No</v>
      </c>
    </row>
    <row r="1356" spans="1:13" ht="15" thickBot="1" x14ac:dyDescent="0.4">
      <c r="A1356" s="5" t="s">
        <v>175</v>
      </c>
      <c r="B1356" s="5" t="s">
        <v>176</v>
      </c>
      <c r="C1356" s="5" t="s">
        <v>1552</v>
      </c>
      <c r="D1356" s="5">
        <f t="shared" si="63"/>
        <v>23496</v>
      </c>
      <c r="E1356" s="6">
        <v>42551</v>
      </c>
      <c r="F1356" s="6">
        <f t="shared" si="64"/>
        <v>42641</v>
      </c>
      <c r="G1356" s="6" t="str">
        <f>IF('BCT Template'!R1355&gt;F1356,"Yes","No")</f>
        <v>No</v>
      </c>
      <c r="H1356" s="5" t="s">
        <v>178</v>
      </c>
      <c r="I1356" s="5" t="s">
        <v>179</v>
      </c>
      <c r="J1356" s="5" t="s">
        <v>35</v>
      </c>
      <c r="K1356" s="5" t="s">
        <v>180</v>
      </c>
      <c r="L1356" s="7" t="s">
        <v>164</v>
      </c>
      <c r="M1356" t="str">
        <f t="shared" si="65"/>
        <v>Yes</v>
      </c>
    </row>
    <row r="1357" spans="1:13" ht="15" thickBot="1" x14ac:dyDescent="0.4">
      <c r="A1357" s="5" t="s">
        <v>175</v>
      </c>
      <c r="B1357" s="5" t="s">
        <v>176</v>
      </c>
      <c r="C1357" s="5" t="s">
        <v>1553</v>
      </c>
      <c r="D1357" s="5">
        <f t="shared" si="63"/>
        <v>22354</v>
      </c>
      <c r="E1357" s="6">
        <v>41729</v>
      </c>
      <c r="F1357" s="6">
        <f t="shared" si="64"/>
        <v>41819</v>
      </c>
      <c r="G1357" s="6" t="str">
        <f>IF('BCT Template'!R1356&gt;F1357,"Yes","No")</f>
        <v>No</v>
      </c>
      <c r="H1357" s="5" t="s">
        <v>178</v>
      </c>
      <c r="I1357" s="5" t="s">
        <v>179</v>
      </c>
      <c r="J1357" s="5" t="s">
        <v>35</v>
      </c>
      <c r="K1357" s="5" t="s">
        <v>180</v>
      </c>
      <c r="L1357" s="7" t="s">
        <v>164</v>
      </c>
      <c r="M1357" t="str">
        <f t="shared" si="65"/>
        <v>Yes</v>
      </c>
    </row>
    <row r="1358" spans="1:13" ht="15" thickBot="1" x14ac:dyDescent="0.4">
      <c r="A1358" s="5" t="s">
        <v>175</v>
      </c>
      <c r="B1358" s="5" t="s">
        <v>176</v>
      </c>
      <c r="C1358" s="5" t="s">
        <v>1554</v>
      </c>
      <c r="D1358" s="5">
        <f t="shared" si="63"/>
        <v>18613</v>
      </c>
      <c r="E1358" s="6">
        <v>44043</v>
      </c>
      <c r="F1358" s="6">
        <f t="shared" si="64"/>
        <v>44133</v>
      </c>
      <c r="G1358" s="6" t="str">
        <f>IF('BCT Template'!R1357&gt;F1358,"Yes","No")</f>
        <v>No</v>
      </c>
      <c r="H1358" s="5" t="s">
        <v>234</v>
      </c>
      <c r="I1358" s="5" t="s">
        <v>235</v>
      </c>
      <c r="J1358" s="5" t="s">
        <v>184</v>
      </c>
      <c r="K1358" s="5" t="s">
        <v>185</v>
      </c>
      <c r="L1358" s="7" t="s">
        <v>164</v>
      </c>
      <c r="M1358" t="str">
        <f t="shared" si="65"/>
        <v>No</v>
      </c>
    </row>
    <row r="1359" spans="1:13" ht="15" thickBot="1" x14ac:dyDescent="0.4">
      <c r="A1359" s="5" t="s">
        <v>175</v>
      </c>
      <c r="B1359" s="5" t="s">
        <v>176</v>
      </c>
      <c r="C1359" s="5" t="s">
        <v>1555</v>
      </c>
      <c r="D1359" s="5">
        <f t="shared" si="63"/>
        <v>22041</v>
      </c>
      <c r="E1359" s="6">
        <v>42560</v>
      </c>
      <c r="F1359" s="6">
        <f t="shared" si="64"/>
        <v>42650</v>
      </c>
      <c r="G1359" s="6" t="str">
        <f>IF('BCT Template'!R1358&gt;F1359,"Yes","No")</f>
        <v>No</v>
      </c>
      <c r="H1359" s="5" t="s">
        <v>178</v>
      </c>
      <c r="I1359" s="5" t="s">
        <v>179</v>
      </c>
      <c r="J1359" s="5" t="s">
        <v>35</v>
      </c>
      <c r="K1359" s="5" t="s">
        <v>180</v>
      </c>
      <c r="L1359" s="7" t="s">
        <v>164</v>
      </c>
      <c r="M1359" t="str">
        <f t="shared" si="65"/>
        <v>Yes</v>
      </c>
    </row>
    <row r="1360" spans="1:13" ht="15" thickBot="1" x14ac:dyDescent="0.4">
      <c r="A1360" s="5" t="s">
        <v>175</v>
      </c>
      <c r="B1360" s="5" t="s">
        <v>176</v>
      </c>
      <c r="C1360" s="5" t="s">
        <v>1556</v>
      </c>
      <c r="D1360" s="5">
        <f t="shared" si="63"/>
        <v>79064</v>
      </c>
      <c r="E1360" s="6">
        <v>40471</v>
      </c>
      <c r="F1360" s="6">
        <f t="shared" si="64"/>
        <v>40561</v>
      </c>
      <c r="G1360" s="6" t="str">
        <f>IF('BCT Template'!R1359&gt;F1360,"Yes","No")</f>
        <v>No</v>
      </c>
      <c r="H1360" s="5" t="s">
        <v>189</v>
      </c>
      <c r="I1360" s="5" t="s">
        <v>190</v>
      </c>
      <c r="J1360" s="5" t="s">
        <v>200</v>
      </c>
      <c r="K1360" s="5" t="s">
        <v>201</v>
      </c>
      <c r="L1360" s="7" t="s">
        <v>164</v>
      </c>
      <c r="M1360" t="str">
        <f t="shared" si="65"/>
        <v>Yes</v>
      </c>
    </row>
    <row r="1361" spans="1:13" ht="15" thickBot="1" x14ac:dyDescent="0.4">
      <c r="A1361" s="5" t="s">
        <v>175</v>
      </c>
      <c r="B1361" s="5" t="s">
        <v>176</v>
      </c>
      <c r="C1361" s="5" t="s">
        <v>1557</v>
      </c>
      <c r="D1361" s="5">
        <f t="shared" si="63"/>
        <v>78053</v>
      </c>
      <c r="E1361" s="6">
        <v>43250</v>
      </c>
      <c r="F1361" s="6">
        <f t="shared" si="64"/>
        <v>43340</v>
      </c>
      <c r="G1361" s="6" t="str">
        <f>IF('BCT Template'!R1360&gt;F1361,"Yes","No")</f>
        <v>No</v>
      </c>
      <c r="H1361" s="5" t="s">
        <v>189</v>
      </c>
      <c r="I1361" s="5" t="s">
        <v>190</v>
      </c>
      <c r="J1361" s="5" t="s">
        <v>200</v>
      </c>
      <c r="K1361" s="5" t="s">
        <v>201</v>
      </c>
      <c r="L1361" s="7" t="s">
        <v>164</v>
      </c>
      <c r="M1361" t="str">
        <f t="shared" si="65"/>
        <v>Yes</v>
      </c>
    </row>
    <row r="1362" spans="1:13" ht="15" thickBot="1" x14ac:dyDescent="0.4">
      <c r="A1362" s="5" t="s">
        <v>175</v>
      </c>
      <c r="B1362" s="5" t="s">
        <v>176</v>
      </c>
      <c r="C1362" s="5" t="s">
        <v>1558</v>
      </c>
      <c r="D1362" s="5">
        <f t="shared" si="63"/>
        <v>78007</v>
      </c>
      <c r="E1362" s="6">
        <v>41898</v>
      </c>
      <c r="F1362" s="6">
        <f t="shared" si="64"/>
        <v>41988</v>
      </c>
      <c r="G1362" s="6" t="str">
        <f>IF('BCT Template'!R1361&gt;F1362,"Yes","No")</f>
        <v>No</v>
      </c>
      <c r="H1362" s="5" t="s">
        <v>189</v>
      </c>
      <c r="I1362" s="5" t="s">
        <v>190</v>
      </c>
      <c r="J1362" s="5" t="s">
        <v>184</v>
      </c>
      <c r="K1362" s="5" t="s">
        <v>185</v>
      </c>
      <c r="L1362" s="7" t="s">
        <v>164</v>
      </c>
      <c r="M1362" t="str">
        <f t="shared" si="65"/>
        <v>No</v>
      </c>
    </row>
    <row r="1363" spans="1:13" ht="15" thickBot="1" x14ac:dyDescent="0.4">
      <c r="A1363" s="5" t="s">
        <v>175</v>
      </c>
      <c r="B1363" s="5" t="s">
        <v>176</v>
      </c>
      <c r="C1363" s="5" t="s">
        <v>1559</v>
      </c>
      <c r="D1363" s="5">
        <f t="shared" si="63"/>
        <v>22620</v>
      </c>
      <c r="E1363" s="6">
        <v>44104</v>
      </c>
      <c r="F1363" s="6">
        <f t="shared" si="64"/>
        <v>44194</v>
      </c>
      <c r="G1363" s="6" t="str">
        <f>IF('BCT Template'!R1362&gt;F1363,"Yes","No")</f>
        <v>No</v>
      </c>
      <c r="H1363" s="5" t="s">
        <v>178</v>
      </c>
      <c r="I1363" s="5" t="s">
        <v>179</v>
      </c>
      <c r="J1363" s="5" t="s">
        <v>35</v>
      </c>
      <c r="K1363" s="5" t="s">
        <v>180</v>
      </c>
      <c r="L1363" s="7" t="s">
        <v>164</v>
      </c>
      <c r="M1363" t="str">
        <f t="shared" si="65"/>
        <v>Yes</v>
      </c>
    </row>
    <row r="1364" spans="1:13" ht="15" thickBot="1" x14ac:dyDescent="0.4">
      <c r="A1364" s="5" t="s">
        <v>175</v>
      </c>
      <c r="B1364" s="5" t="s">
        <v>176</v>
      </c>
      <c r="C1364" s="5" t="s">
        <v>1560</v>
      </c>
      <c r="D1364" s="5">
        <f t="shared" si="63"/>
        <v>82764</v>
      </c>
      <c r="E1364" s="6">
        <v>44456</v>
      </c>
      <c r="F1364" s="6">
        <f t="shared" si="64"/>
        <v>44546</v>
      </c>
      <c r="G1364" s="6" t="str">
        <f>IF('BCT Template'!R1363&gt;F1364,"Yes","No")</f>
        <v>No</v>
      </c>
      <c r="H1364" s="5" t="s">
        <v>210</v>
      </c>
      <c r="I1364" s="5" t="s">
        <v>211</v>
      </c>
      <c r="J1364" s="5" t="s">
        <v>184</v>
      </c>
      <c r="K1364" s="5" t="s">
        <v>185</v>
      </c>
      <c r="L1364" s="7" t="s">
        <v>164</v>
      </c>
      <c r="M1364" t="str">
        <f t="shared" si="65"/>
        <v>No</v>
      </c>
    </row>
    <row r="1365" spans="1:13" ht="15" thickBot="1" x14ac:dyDescent="0.4">
      <c r="A1365" s="5" t="s">
        <v>175</v>
      </c>
      <c r="B1365" s="5" t="s">
        <v>176</v>
      </c>
      <c r="C1365" s="5" t="s">
        <v>1561</v>
      </c>
      <c r="D1365" s="5">
        <f t="shared" si="63"/>
        <v>79628</v>
      </c>
      <c r="E1365" s="6">
        <v>43738</v>
      </c>
      <c r="F1365" s="6">
        <f t="shared" si="64"/>
        <v>43828</v>
      </c>
      <c r="G1365" s="6" t="str">
        <f>IF('BCT Template'!R1364&gt;F1365,"Yes","No")</f>
        <v>No</v>
      </c>
      <c r="H1365" s="5" t="s">
        <v>182</v>
      </c>
      <c r="I1365" s="5" t="s">
        <v>183</v>
      </c>
      <c r="J1365" s="5" t="s">
        <v>200</v>
      </c>
      <c r="K1365" s="5" t="s">
        <v>201</v>
      </c>
      <c r="L1365" s="7" t="s">
        <v>164</v>
      </c>
      <c r="M1365" t="str">
        <f t="shared" si="65"/>
        <v>Yes</v>
      </c>
    </row>
    <row r="1366" spans="1:13" ht="15" thickBot="1" x14ac:dyDescent="0.4">
      <c r="A1366" s="5" t="s">
        <v>175</v>
      </c>
      <c r="B1366" s="5" t="s">
        <v>176</v>
      </c>
      <c r="C1366" s="5" t="s">
        <v>1562</v>
      </c>
      <c r="D1366" s="5">
        <f t="shared" si="63"/>
        <v>57118</v>
      </c>
      <c r="E1366" s="6">
        <v>43677</v>
      </c>
      <c r="F1366" s="6">
        <f t="shared" si="64"/>
        <v>43767</v>
      </c>
      <c r="G1366" s="6" t="str">
        <f>IF('BCT Template'!R1365&gt;F1366,"Yes","No")</f>
        <v>No</v>
      </c>
      <c r="H1366" s="5" t="s">
        <v>189</v>
      </c>
      <c r="I1366" s="5" t="s">
        <v>190</v>
      </c>
      <c r="J1366" s="5" t="s">
        <v>184</v>
      </c>
      <c r="K1366" s="5" t="s">
        <v>185</v>
      </c>
      <c r="L1366" s="7" t="s">
        <v>164</v>
      </c>
      <c r="M1366" t="str">
        <f t="shared" si="65"/>
        <v>No</v>
      </c>
    </row>
    <row r="1367" spans="1:13" ht="15" thickBot="1" x14ac:dyDescent="0.4">
      <c r="A1367" s="5" t="s">
        <v>175</v>
      </c>
      <c r="B1367" s="5" t="s">
        <v>176</v>
      </c>
      <c r="C1367" s="5" t="s">
        <v>1563</v>
      </c>
      <c r="D1367" s="5">
        <f t="shared" si="63"/>
        <v>21952</v>
      </c>
      <c r="E1367" s="6">
        <v>43646</v>
      </c>
      <c r="F1367" s="6">
        <f t="shared" si="64"/>
        <v>43736</v>
      </c>
      <c r="G1367" s="6" t="str">
        <f>IF('BCT Template'!R1366&gt;F1367,"Yes","No")</f>
        <v>No</v>
      </c>
      <c r="H1367" s="5" t="s">
        <v>178</v>
      </c>
      <c r="I1367" s="5" t="s">
        <v>179</v>
      </c>
      <c r="J1367" s="5" t="s">
        <v>35</v>
      </c>
      <c r="K1367" s="5" t="s">
        <v>180</v>
      </c>
      <c r="L1367" s="7" t="s">
        <v>164</v>
      </c>
      <c r="M1367" t="str">
        <f t="shared" si="65"/>
        <v>Yes</v>
      </c>
    </row>
    <row r="1368" spans="1:13" ht="15" thickBot="1" x14ac:dyDescent="0.4">
      <c r="A1368" s="5" t="s">
        <v>175</v>
      </c>
      <c r="B1368" s="5" t="s">
        <v>176</v>
      </c>
      <c r="C1368" s="5" t="s">
        <v>1564</v>
      </c>
      <c r="D1368" s="5">
        <f t="shared" si="63"/>
        <v>18494</v>
      </c>
      <c r="E1368" s="6">
        <v>44012</v>
      </c>
      <c r="F1368" s="6">
        <f t="shared" si="64"/>
        <v>44102</v>
      </c>
      <c r="G1368" s="6" t="str">
        <f>IF('BCT Template'!R1367&gt;F1368,"Yes","No")</f>
        <v>No</v>
      </c>
      <c r="H1368" s="5" t="s">
        <v>234</v>
      </c>
      <c r="I1368" s="5" t="s">
        <v>235</v>
      </c>
      <c r="J1368" s="5" t="s">
        <v>200</v>
      </c>
      <c r="K1368" s="5" t="s">
        <v>201</v>
      </c>
      <c r="L1368" s="7" t="s">
        <v>164</v>
      </c>
      <c r="M1368" t="str">
        <f t="shared" si="65"/>
        <v>Yes</v>
      </c>
    </row>
    <row r="1369" spans="1:13" ht="15" thickBot="1" x14ac:dyDescent="0.4">
      <c r="A1369" s="5" t="s">
        <v>175</v>
      </c>
      <c r="B1369" s="5" t="s">
        <v>176</v>
      </c>
      <c r="C1369" s="5" t="s">
        <v>1565</v>
      </c>
      <c r="D1369" s="5">
        <f t="shared" si="63"/>
        <v>81952</v>
      </c>
      <c r="E1369" s="6">
        <v>44500</v>
      </c>
      <c r="F1369" s="6">
        <f t="shared" si="64"/>
        <v>44590</v>
      </c>
      <c r="G1369" s="6" t="str">
        <f>IF('BCT Template'!R1368&gt;F1369,"Yes","No")</f>
        <v>No</v>
      </c>
      <c r="H1369" s="5" t="s">
        <v>182</v>
      </c>
      <c r="I1369" s="5" t="s">
        <v>183</v>
      </c>
      <c r="J1369" s="5" t="s">
        <v>184</v>
      </c>
      <c r="K1369" s="5" t="s">
        <v>185</v>
      </c>
      <c r="L1369" s="7" t="s">
        <v>164</v>
      </c>
      <c r="M1369" t="str">
        <f t="shared" si="65"/>
        <v>No</v>
      </c>
    </row>
    <row r="1370" spans="1:13" ht="15" thickBot="1" x14ac:dyDescent="0.4">
      <c r="A1370" s="5" t="s">
        <v>175</v>
      </c>
      <c r="B1370" s="5" t="s">
        <v>176</v>
      </c>
      <c r="C1370" s="5" t="s">
        <v>1566</v>
      </c>
      <c r="D1370" s="5">
        <f t="shared" si="63"/>
        <v>82666</v>
      </c>
      <c r="E1370" s="6">
        <v>44316</v>
      </c>
      <c r="F1370" s="6">
        <f t="shared" si="64"/>
        <v>44406</v>
      </c>
      <c r="G1370" s="6" t="str">
        <f>IF('BCT Template'!R1369&gt;F1370,"Yes","No")</f>
        <v>No</v>
      </c>
      <c r="H1370" s="5" t="s">
        <v>210</v>
      </c>
      <c r="I1370" s="5" t="s">
        <v>211</v>
      </c>
      <c r="J1370" s="5" t="s">
        <v>184</v>
      </c>
      <c r="K1370" s="5" t="s">
        <v>185</v>
      </c>
      <c r="L1370" s="7" t="s">
        <v>164</v>
      </c>
      <c r="M1370" t="str">
        <f t="shared" si="65"/>
        <v>No</v>
      </c>
    </row>
    <row r="1371" spans="1:13" ht="15" thickBot="1" x14ac:dyDescent="0.4">
      <c r="A1371" s="5" t="s">
        <v>175</v>
      </c>
      <c r="B1371" s="5" t="s">
        <v>176</v>
      </c>
      <c r="C1371" s="5" t="s">
        <v>1567</v>
      </c>
      <c r="D1371" s="5">
        <f t="shared" si="63"/>
        <v>18662</v>
      </c>
      <c r="E1371" s="6">
        <v>44742</v>
      </c>
      <c r="F1371" s="6">
        <f t="shared" si="64"/>
        <v>44832</v>
      </c>
      <c r="G1371" s="6" t="str">
        <f>IF('BCT Template'!R1370&gt;F1371,"Yes","No")</f>
        <v>No</v>
      </c>
      <c r="H1371" s="5" t="s">
        <v>234</v>
      </c>
      <c r="I1371" s="5" t="s">
        <v>235</v>
      </c>
      <c r="J1371" s="5" t="s">
        <v>184</v>
      </c>
      <c r="K1371" s="5" t="s">
        <v>185</v>
      </c>
      <c r="L1371" s="7" t="s">
        <v>164</v>
      </c>
      <c r="M1371" t="str">
        <f t="shared" si="65"/>
        <v>No</v>
      </c>
    </row>
    <row r="1372" spans="1:13" ht="15" thickBot="1" x14ac:dyDescent="0.4">
      <c r="A1372" s="5" t="s">
        <v>175</v>
      </c>
      <c r="B1372" s="5" t="s">
        <v>176</v>
      </c>
      <c r="C1372" s="5" t="s">
        <v>1568</v>
      </c>
      <c r="D1372" s="5">
        <f t="shared" si="63"/>
        <v>59585</v>
      </c>
      <c r="E1372" s="6">
        <v>44134</v>
      </c>
      <c r="F1372" s="6">
        <f t="shared" si="64"/>
        <v>44224</v>
      </c>
      <c r="G1372" s="6" t="str">
        <f>IF('BCT Template'!R1371&gt;F1372,"Yes","No")</f>
        <v>No</v>
      </c>
      <c r="H1372" s="5" t="s">
        <v>182</v>
      </c>
      <c r="I1372" s="5" t="s">
        <v>183</v>
      </c>
      <c r="J1372" s="5" t="s">
        <v>184</v>
      </c>
      <c r="K1372" s="5" t="s">
        <v>185</v>
      </c>
      <c r="L1372" s="7" t="s">
        <v>164</v>
      </c>
      <c r="M1372" t="str">
        <f t="shared" si="65"/>
        <v>No</v>
      </c>
    </row>
    <row r="1373" spans="1:13" ht="15" thickBot="1" x14ac:dyDescent="0.4">
      <c r="A1373" s="5" t="s">
        <v>175</v>
      </c>
      <c r="B1373" s="5" t="s">
        <v>176</v>
      </c>
      <c r="C1373" s="5" t="s">
        <v>1569</v>
      </c>
      <c r="D1373" s="5">
        <f t="shared" si="63"/>
        <v>77695</v>
      </c>
      <c r="E1373" s="6">
        <v>44012</v>
      </c>
      <c r="F1373" s="6">
        <f t="shared" si="64"/>
        <v>44102</v>
      </c>
      <c r="G1373" s="6" t="str">
        <f>IF('BCT Template'!R1372&gt;F1373,"Yes","No")</f>
        <v>No</v>
      </c>
      <c r="H1373" s="5" t="s">
        <v>189</v>
      </c>
      <c r="I1373" s="5" t="s">
        <v>190</v>
      </c>
      <c r="J1373" s="5" t="s">
        <v>184</v>
      </c>
      <c r="K1373" s="5" t="s">
        <v>185</v>
      </c>
      <c r="L1373" s="7" t="s">
        <v>164</v>
      </c>
      <c r="M1373" t="str">
        <f t="shared" si="65"/>
        <v>No</v>
      </c>
    </row>
    <row r="1374" spans="1:13" ht="15" thickBot="1" x14ac:dyDescent="0.4">
      <c r="A1374" s="5" t="s">
        <v>175</v>
      </c>
      <c r="B1374" s="5" t="s">
        <v>176</v>
      </c>
      <c r="C1374" s="5" t="s">
        <v>1570</v>
      </c>
      <c r="D1374" s="5">
        <f t="shared" si="63"/>
        <v>29218</v>
      </c>
      <c r="E1374" s="6">
        <v>43190</v>
      </c>
      <c r="F1374" s="6">
        <f t="shared" si="64"/>
        <v>43280</v>
      </c>
      <c r="G1374" s="6" t="str">
        <f>IF('BCT Template'!R1373&gt;F1374,"Yes","No")</f>
        <v>No</v>
      </c>
      <c r="H1374" s="5" t="s">
        <v>178</v>
      </c>
      <c r="I1374" s="5" t="s">
        <v>179</v>
      </c>
      <c r="J1374" s="5" t="s">
        <v>35</v>
      </c>
      <c r="K1374" s="5" t="s">
        <v>180</v>
      </c>
      <c r="L1374" s="7" t="s">
        <v>164</v>
      </c>
      <c r="M1374" t="str">
        <f t="shared" si="65"/>
        <v>Yes</v>
      </c>
    </row>
    <row r="1375" spans="1:13" ht="15" thickBot="1" x14ac:dyDescent="0.4">
      <c r="A1375" s="5" t="s">
        <v>175</v>
      </c>
      <c r="B1375" s="5" t="s">
        <v>176</v>
      </c>
      <c r="C1375" s="5" t="s">
        <v>1571</v>
      </c>
      <c r="D1375" s="5">
        <f t="shared" si="63"/>
        <v>79393</v>
      </c>
      <c r="E1375" s="6">
        <v>43993</v>
      </c>
      <c r="F1375" s="6">
        <f t="shared" si="64"/>
        <v>44083</v>
      </c>
      <c r="G1375" s="6" t="str">
        <f>IF('BCT Template'!R1374&gt;F1375,"Yes","No")</f>
        <v>No</v>
      </c>
      <c r="H1375" s="5" t="s">
        <v>189</v>
      </c>
      <c r="I1375" s="5" t="s">
        <v>190</v>
      </c>
      <c r="J1375" s="5" t="s">
        <v>200</v>
      </c>
      <c r="K1375" s="5" t="s">
        <v>201</v>
      </c>
      <c r="L1375" s="7" t="s">
        <v>164</v>
      </c>
      <c r="M1375" t="str">
        <f t="shared" si="65"/>
        <v>Yes</v>
      </c>
    </row>
    <row r="1376" spans="1:13" ht="15" thickBot="1" x14ac:dyDescent="0.4">
      <c r="A1376" s="5" t="s">
        <v>175</v>
      </c>
      <c r="B1376" s="5" t="s">
        <v>176</v>
      </c>
      <c r="C1376" s="5" t="s">
        <v>1572</v>
      </c>
      <c r="D1376" s="5">
        <f t="shared" si="63"/>
        <v>79946</v>
      </c>
      <c r="E1376" s="6">
        <v>41517</v>
      </c>
      <c r="F1376" s="6">
        <f t="shared" si="64"/>
        <v>41607</v>
      </c>
      <c r="G1376" s="6" t="str">
        <f>IF('BCT Template'!R1375&gt;F1376,"Yes","No")</f>
        <v>No</v>
      </c>
      <c r="H1376" s="5" t="s">
        <v>182</v>
      </c>
      <c r="I1376" s="5" t="s">
        <v>183</v>
      </c>
      <c r="J1376" s="5" t="s">
        <v>184</v>
      </c>
      <c r="K1376" s="5" t="s">
        <v>185</v>
      </c>
      <c r="L1376" s="7" t="s">
        <v>164</v>
      </c>
      <c r="M1376" t="str">
        <f t="shared" si="65"/>
        <v>No</v>
      </c>
    </row>
    <row r="1377" spans="1:13" ht="15" thickBot="1" x14ac:dyDescent="0.4">
      <c r="A1377" s="5" t="s">
        <v>175</v>
      </c>
      <c r="B1377" s="5" t="s">
        <v>176</v>
      </c>
      <c r="C1377" s="5" t="s">
        <v>1573</v>
      </c>
      <c r="D1377" s="5">
        <f t="shared" si="63"/>
        <v>22847</v>
      </c>
      <c r="E1377" s="6">
        <v>44012</v>
      </c>
      <c r="F1377" s="6">
        <f t="shared" si="64"/>
        <v>44102</v>
      </c>
      <c r="G1377" s="6" t="str">
        <f>IF('BCT Template'!R1376&gt;F1377,"Yes","No")</f>
        <v>No</v>
      </c>
      <c r="H1377" s="5" t="s">
        <v>178</v>
      </c>
      <c r="I1377" s="5" t="s">
        <v>179</v>
      </c>
      <c r="J1377" s="5" t="s">
        <v>35</v>
      </c>
      <c r="K1377" s="5" t="s">
        <v>180</v>
      </c>
      <c r="L1377" s="7" t="s">
        <v>164</v>
      </c>
      <c r="M1377" t="str">
        <f t="shared" si="65"/>
        <v>Yes</v>
      </c>
    </row>
    <row r="1378" spans="1:13" ht="15" thickBot="1" x14ac:dyDescent="0.4">
      <c r="A1378" s="5" t="s">
        <v>175</v>
      </c>
      <c r="B1378" s="5" t="s">
        <v>176</v>
      </c>
      <c r="C1378" s="5" t="s">
        <v>1574</v>
      </c>
      <c r="D1378" s="5">
        <f t="shared" si="63"/>
        <v>58683</v>
      </c>
      <c r="E1378" s="6">
        <v>43831</v>
      </c>
      <c r="F1378" s="6">
        <f t="shared" si="64"/>
        <v>43921</v>
      </c>
      <c r="G1378" s="6" t="str">
        <f>IF('BCT Template'!R1377&gt;F1378,"Yes","No")</f>
        <v>No</v>
      </c>
      <c r="H1378" s="5" t="s">
        <v>182</v>
      </c>
      <c r="I1378" s="5" t="s">
        <v>183</v>
      </c>
      <c r="J1378" s="5" t="s">
        <v>184</v>
      </c>
      <c r="K1378" s="5" t="s">
        <v>185</v>
      </c>
      <c r="L1378" s="7" t="s">
        <v>164</v>
      </c>
      <c r="M1378" t="str">
        <f t="shared" si="65"/>
        <v>No</v>
      </c>
    </row>
    <row r="1379" spans="1:13" ht="15" thickBot="1" x14ac:dyDescent="0.4">
      <c r="A1379" s="5" t="s">
        <v>175</v>
      </c>
      <c r="B1379" s="5" t="s">
        <v>176</v>
      </c>
      <c r="C1379" s="5" t="s">
        <v>1575</v>
      </c>
      <c r="D1379" s="5">
        <f t="shared" si="63"/>
        <v>58567</v>
      </c>
      <c r="E1379" s="6">
        <v>44135</v>
      </c>
      <c r="F1379" s="6">
        <f t="shared" si="64"/>
        <v>44225</v>
      </c>
      <c r="G1379" s="6" t="str">
        <f>IF('BCT Template'!R1378&gt;F1379,"Yes","No")</f>
        <v>No</v>
      </c>
      <c r="H1379" s="5" t="s">
        <v>182</v>
      </c>
      <c r="I1379" s="5" t="s">
        <v>183</v>
      </c>
      <c r="J1379" s="5" t="s">
        <v>184</v>
      </c>
      <c r="K1379" s="5" t="s">
        <v>185</v>
      </c>
      <c r="L1379" s="7" t="s">
        <v>164</v>
      </c>
      <c r="M1379" t="str">
        <f t="shared" si="65"/>
        <v>No</v>
      </c>
    </row>
    <row r="1380" spans="1:13" ht="15" thickBot="1" x14ac:dyDescent="0.4">
      <c r="A1380" s="5" t="s">
        <v>175</v>
      </c>
      <c r="B1380" s="5" t="s">
        <v>176</v>
      </c>
      <c r="C1380" s="5" t="s">
        <v>1576</v>
      </c>
      <c r="D1380" s="5">
        <f t="shared" si="63"/>
        <v>30536</v>
      </c>
      <c r="E1380" s="6">
        <v>43875</v>
      </c>
      <c r="F1380" s="6">
        <f t="shared" si="64"/>
        <v>43965</v>
      </c>
      <c r="G1380" s="6" t="str">
        <f>IF('BCT Template'!R1379&gt;F1380,"Yes","No")</f>
        <v>No</v>
      </c>
      <c r="H1380" s="5" t="s">
        <v>178</v>
      </c>
      <c r="I1380" s="5" t="s">
        <v>179</v>
      </c>
      <c r="J1380" s="5" t="s">
        <v>35</v>
      </c>
      <c r="K1380" s="5" t="s">
        <v>180</v>
      </c>
      <c r="L1380" s="7" t="s">
        <v>164</v>
      </c>
      <c r="M1380" t="str">
        <f t="shared" si="65"/>
        <v>Yes</v>
      </c>
    </row>
    <row r="1381" spans="1:13" ht="15" thickBot="1" x14ac:dyDescent="0.4">
      <c r="A1381" s="5" t="s">
        <v>175</v>
      </c>
      <c r="B1381" s="5" t="s">
        <v>176</v>
      </c>
      <c r="C1381" s="5" t="s">
        <v>1577</v>
      </c>
      <c r="D1381" s="5">
        <f t="shared" si="63"/>
        <v>29202</v>
      </c>
      <c r="E1381" s="6">
        <v>41333</v>
      </c>
      <c r="F1381" s="6">
        <f t="shared" si="64"/>
        <v>41423</v>
      </c>
      <c r="G1381" s="6" t="str">
        <f>IF('BCT Template'!R1380&gt;F1381,"Yes","No")</f>
        <v>No</v>
      </c>
      <c r="H1381" s="5" t="s">
        <v>178</v>
      </c>
      <c r="I1381" s="5" t="s">
        <v>179</v>
      </c>
      <c r="J1381" s="5" t="s">
        <v>35</v>
      </c>
      <c r="K1381" s="5" t="s">
        <v>180</v>
      </c>
      <c r="L1381" s="7" t="s">
        <v>164</v>
      </c>
      <c r="M1381" t="str">
        <f t="shared" si="65"/>
        <v>Yes</v>
      </c>
    </row>
    <row r="1382" spans="1:13" ht="15" thickBot="1" x14ac:dyDescent="0.4">
      <c r="A1382" s="5" t="s">
        <v>175</v>
      </c>
      <c r="B1382" s="5" t="s">
        <v>176</v>
      </c>
      <c r="C1382" s="5" t="s">
        <v>1578</v>
      </c>
      <c r="D1382" s="5">
        <f t="shared" si="63"/>
        <v>80334</v>
      </c>
      <c r="E1382" s="6">
        <v>41759</v>
      </c>
      <c r="F1382" s="6">
        <f t="shared" si="64"/>
        <v>41849</v>
      </c>
      <c r="G1382" s="6" t="str">
        <f>IF('BCT Template'!R1381&gt;F1382,"Yes","No")</f>
        <v>No</v>
      </c>
      <c r="H1382" s="5" t="s">
        <v>182</v>
      </c>
      <c r="I1382" s="5" t="s">
        <v>183</v>
      </c>
      <c r="J1382" s="5" t="s">
        <v>200</v>
      </c>
      <c r="K1382" s="5" t="s">
        <v>201</v>
      </c>
      <c r="L1382" s="7" t="s">
        <v>164</v>
      </c>
      <c r="M1382" t="str">
        <f t="shared" si="65"/>
        <v>Yes</v>
      </c>
    </row>
    <row r="1383" spans="1:13" ht="15" thickBot="1" x14ac:dyDescent="0.4">
      <c r="A1383" s="5" t="s">
        <v>175</v>
      </c>
      <c r="B1383" s="5" t="s">
        <v>176</v>
      </c>
      <c r="C1383" s="5" t="s">
        <v>1579</v>
      </c>
      <c r="D1383" s="5">
        <f t="shared" si="63"/>
        <v>58284</v>
      </c>
      <c r="E1383" s="6">
        <v>40268</v>
      </c>
      <c r="F1383" s="6">
        <f t="shared" si="64"/>
        <v>40358</v>
      </c>
      <c r="G1383" s="6" t="str">
        <f>IF('BCT Template'!R1382&gt;F1383,"Yes","No")</f>
        <v>No</v>
      </c>
      <c r="H1383" s="5" t="s">
        <v>182</v>
      </c>
      <c r="I1383" s="5" t="s">
        <v>183</v>
      </c>
      <c r="J1383" s="5" t="s">
        <v>184</v>
      </c>
      <c r="K1383" s="5" t="s">
        <v>185</v>
      </c>
      <c r="L1383" s="7" t="s">
        <v>164</v>
      </c>
      <c r="M1383" t="str">
        <f t="shared" si="65"/>
        <v>No</v>
      </c>
    </row>
    <row r="1384" spans="1:13" ht="15" thickBot="1" x14ac:dyDescent="0.4">
      <c r="A1384" s="5" t="s">
        <v>175</v>
      </c>
      <c r="B1384" s="5" t="s">
        <v>176</v>
      </c>
      <c r="C1384" s="5" t="s">
        <v>1580</v>
      </c>
      <c r="D1384" s="5">
        <f t="shared" si="63"/>
        <v>30194</v>
      </c>
      <c r="E1384" s="6">
        <v>41394</v>
      </c>
      <c r="F1384" s="6">
        <f t="shared" si="64"/>
        <v>41484</v>
      </c>
      <c r="G1384" s="6" t="str">
        <f>IF('BCT Template'!R1383&gt;F1384,"Yes","No")</f>
        <v>No</v>
      </c>
      <c r="H1384" s="5" t="s">
        <v>178</v>
      </c>
      <c r="I1384" s="5" t="s">
        <v>179</v>
      </c>
      <c r="J1384" s="5" t="s">
        <v>35</v>
      </c>
      <c r="K1384" s="5" t="s">
        <v>180</v>
      </c>
      <c r="L1384" s="7" t="s">
        <v>164</v>
      </c>
      <c r="M1384" t="str">
        <f t="shared" si="65"/>
        <v>Yes</v>
      </c>
    </row>
    <row r="1385" spans="1:13" ht="15" thickBot="1" x14ac:dyDescent="0.4">
      <c r="A1385" s="5" t="s">
        <v>175</v>
      </c>
      <c r="B1385" s="5" t="s">
        <v>176</v>
      </c>
      <c r="C1385" s="5" t="s">
        <v>1581</v>
      </c>
      <c r="D1385" s="5">
        <f t="shared" si="63"/>
        <v>57828</v>
      </c>
      <c r="E1385" s="6">
        <v>43190</v>
      </c>
      <c r="F1385" s="6">
        <f t="shared" si="64"/>
        <v>43280</v>
      </c>
      <c r="G1385" s="6" t="str">
        <f>IF('BCT Template'!R1384&gt;F1385,"Yes","No")</f>
        <v>No</v>
      </c>
      <c r="H1385" s="5" t="s">
        <v>189</v>
      </c>
      <c r="I1385" s="5" t="s">
        <v>190</v>
      </c>
      <c r="J1385" s="5" t="s">
        <v>184</v>
      </c>
      <c r="K1385" s="5" t="s">
        <v>185</v>
      </c>
      <c r="L1385" s="7" t="s">
        <v>164</v>
      </c>
      <c r="M1385" t="str">
        <f t="shared" si="65"/>
        <v>No</v>
      </c>
    </row>
    <row r="1386" spans="1:13" ht="15" thickBot="1" x14ac:dyDescent="0.4">
      <c r="A1386" s="5" t="s">
        <v>175</v>
      </c>
      <c r="B1386" s="5" t="s">
        <v>176</v>
      </c>
      <c r="C1386" s="5" t="s">
        <v>1582</v>
      </c>
      <c r="D1386" s="5">
        <f t="shared" si="63"/>
        <v>23589</v>
      </c>
      <c r="E1386" s="6">
        <v>43190</v>
      </c>
      <c r="F1386" s="6">
        <f t="shared" si="64"/>
        <v>43280</v>
      </c>
      <c r="G1386" s="6" t="str">
        <f>IF('BCT Template'!R1385&gt;F1386,"Yes","No")</f>
        <v>No</v>
      </c>
      <c r="H1386" s="5" t="s">
        <v>178</v>
      </c>
      <c r="I1386" s="5" t="s">
        <v>179</v>
      </c>
      <c r="J1386" s="5" t="s">
        <v>35</v>
      </c>
      <c r="K1386" s="5" t="s">
        <v>180</v>
      </c>
      <c r="L1386" s="7" t="s">
        <v>164</v>
      </c>
      <c r="M1386" t="str">
        <f t="shared" si="65"/>
        <v>Yes</v>
      </c>
    </row>
    <row r="1387" spans="1:13" ht="15" thickBot="1" x14ac:dyDescent="0.4">
      <c r="A1387" s="5" t="s">
        <v>175</v>
      </c>
      <c r="B1387" s="5" t="s">
        <v>176</v>
      </c>
      <c r="C1387" s="5" t="s">
        <v>1583</v>
      </c>
      <c r="D1387" s="5">
        <f t="shared" si="63"/>
        <v>23211</v>
      </c>
      <c r="E1387" s="6">
        <v>44074</v>
      </c>
      <c r="F1387" s="6">
        <f t="shared" si="64"/>
        <v>44164</v>
      </c>
      <c r="G1387" s="6" t="str">
        <f>IF('BCT Template'!R1386&gt;F1387,"Yes","No")</f>
        <v>No</v>
      </c>
      <c r="H1387" s="5" t="s">
        <v>178</v>
      </c>
      <c r="I1387" s="5" t="s">
        <v>179</v>
      </c>
      <c r="J1387" s="5" t="s">
        <v>35</v>
      </c>
      <c r="K1387" s="5" t="s">
        <v>180</v>
      </c>
      <c r="L1387" s="7" t="s">
        <v>164</v>
      </c>
      <c r="M1387" t="str">
        <f t="shared" si="65"/>
        <v>Yes</v>
      </c>
    </row>
    <row r="1388" spans="1:13" ht="15" thickBot="1" x14ac:dyDescent="0.4">
      <c r="A1388" s="5" t="s">
        <v>175</v>
      </c>
      <c r="B1388" s="5" t="s">
        <v>176</v>
      </c>
      <c r="C1388" s="5" t="s">
        <v>1584</v>
      </c>
      <c r="D1388" s="5">
        <f t="shared" si="63"/>
        <v>20660</v>
      </c>
      <c r="E1388" s="6">
        <v>43646</v>
      </c>
      <c r="F1388" s="6">
        <f t="shared" si="64"/>
        <v>43736</v>
      </c>
      <c r="G1388" s="6" t="str">
        <f>IF('BCT Template'!R1387&gt;F1388,"Yes","No")</f>
        <v>No</v>
      </c>
      <c r="H1388" s="5" t="s">
        <v>197</v>
      </c>
      <c r="I1388" s="5" t="s">
        <v>198</v>
      </c>
      <c r="J1388" s="5" t="s">
        <v>184</v>
      </c>
      <c r="K1388" s="5" t="s">
        <v>185</v>
      </c>
      <c r="L1388" s="7" t="s">
        <v>164</v>
      </c>
      <c r="M1388" t="str">
        <f t="shared" si="65"/>
        <v>No</v>
      </c>
    </row>
    <row r="1389" spans="1:13" ht="15" thickBot="1" x14ac:dyDescent="0.4">
      <c r="A1389" s="5" t="s">
        <v>175</v>
      </c>
      <c r="B1389" s="5" t="s">
        <v>176</v>
      </c>
      <c r="C1389" s="5" t="s">
        <v>1585</v>
      </c>
      <c r="D1389" s="5">
        <f t="shared" si="63"/>
        <v>18434</v>
      </c>
      <c r="E1389" s="6">
        <v>43646</v>
      </c>
      <c r="F1389" s="6">
        <f t="shared" si="64"/>
        <v>43736</v>
      </c>
      <c r="G1389" s="6" t="str">
        <f>IF('BCT Template'!R1388&gt;F1389,"Yes","No")</f>
        <v>No</v>
      </c>
      <c r="H1389" s="5" t="s">
        <v>234</v>
      </c>
      <c r="I1389" s="5" t="s">
        <v>235</v>
      </c>
      <c r="J1389" s="5" t="s">
        <v>184</v>
      </c>
      <c r="K1389" s="5" t="s">
        <v>185</v>
      </c>
      <c r="L1389" s="7" t="s">
        <v>164</v>
      </c>
      <c r="M1389" t="str">
        <f t="shared" si="65"/>
        <v>No</v>
      </c>
    </row>
    <row r="1390" spans="1:13" ht="15" thickBot="1" x14ac:dyDescent="0.4">
      <c r="A1390" s="5" t="s">
        <v>175</v>
      </c>
      <c r="B1390" s="5" t="s">
        <v>176</v>
      </c>
      <c r="C1390" s="5" t="s">
        <v>1586</v>
      </c>
      <c r="D1390" s="5">
        <f t="shared" si="63"/>
        <v>78681</v>
      </c>
      <c r="E1390" s="6">
        <v>43490</v>
      </c>
      <c r="F1390" s="6">
        <f t="shared" si="64"/>
        <v>43580</v>
      </c>
      <c r="G1390" s="6" t="str">
        <f>IF('BCT Template'!R1389&gt;F1390,"Yes","No")</f>
        <v>No</v>
      </c>
      <c r="H1390" s="5" t="s">
        <v>210</v>
      </c>
      <c r="I1390" s="5" t="s">
        <v>211</v>
      </c>
      <c r="J1390" s="5" t="s">
        <v>184</v>
      </c>
      <c r="K1390" s="5" t="s">
        <v>185</v>
      </c>
      <c r="L1390" s="7" t="s">
        <v>164</v>
      </c>
      <c r="M1390" t="str">
        <f t="shared" si="65"/>
        <v>No</v>
      </c>
    </row>
    <row r="1391" spans="1:13" ht="15" thickBot="1" x14ac:dyDescent="0.4">
      <c r="A1391" s="5" t="s">
        <v>175</v>
      </c>
      <c r="B1391" s="5" t="s">
        <v>176</v>
      </c>
      <c r="C1391" s="5" t="s">
        <v>1587</v>
      </c>
      <c r="D1391" s="5">
        <f t="shared" si="63"/>
        <v>57649</v>
      </c>
      <c r="E1391" s="6">
        <v>43281</v>
      </c>
      <c r="F1391" s="6">
        <f t="shared" si="64"/>
        <v>43371</v>
      </c>
      <c r="G1391" s="6" t="str">
        <f>IF('BCT Template'!R1390&gt;F1391,"Yes","No")</f>
        <v>No</v>
      </c>
      <c r="H1391" s="5" t="s">
        <v>189</v>
      </c>
      <c r="I1391" s="5" t="s">
        <v>190</v>
      </c>
      <c r="J1391" s="5" t="s">
        <v>184</v>
      </c>
      <c r="K1391" s="5" t="s">
        <v>185</v>
      </c>
      <c r="L1391" s="7" t="s">
        <v>164</v>
      </c>
      <c r="M1391" t="str">
        <f t="shared" si="65"/>
        <v>No</v>
      </c>
    </row>
    <row r="1392" spans="1:13" ht="15" thickBot="1" x14ac:dyDescent="0.4">
      <c r="A1392" s="5" t="s">
        <v>175</v>
      </c>
      <c r="B1392" s="5" t="s">
        <v>176</v>
      </c>
      <c r="C1392" s="5" t="s">
        <v>1588</v>
      </c>
      <c r="D1392" s="5">
        <f t="shared" si="63"/>
        <v>21191</v>
      </c>
      <c r="E1392" s="6">
        <v>44895</v>
      </c>
      <c r="F1392" s="6">
        <f t="shared" si="64"/>
        <v>44985</v>
      </c>
      <c r="G1392" s="6" t="str">
        <f>IF('BCT Template'!R1391&gt;F1392,"Yes","No")</f>
        <v>No</v>
      </c>
      <c r="H1392" s="5" t="s">
        <v>178</v>
      </c>
      <c r="I1392" s="5" t="s">
        <v>179</v>
      </c>
      <c r="J1392" s="5" t="s">
        <v>35</v>
      </c>
      <c r="K1392" s="5" t="s">
        <v>180</v>
      </c>
      <c r="L1392" s="7" t="s">
        <v>164</v>
      </c>
      <c r="M1392" t="str">
        <f t="shared" si="65"/>
        <v>Yes</v>
      </c>
    </row>
    <row r="1393" spans="1:13" ht="15" thickBot="1" x14ac:dyDescent="0.4">
      <c r="A1393" s="5" t="s">
        <v>175</v>
      </c>
      <c r="B1393" s="5" t="s">
        <v>176</v>
      </c>
      <c r="C1393" s="5" t="s">
        <v>1589</v>
      </c>
      <c r="D1393" s="5">
        <f t="shared" si="63"/>
        <v>23676</v>
      </c>
      <c r="E1393" s="6">
        <v>42995</v>
      </c>
      <c r="F1393" s="6">
        <f t="shared" si="64"/>
        <v>43085</v>
      </c>
      <c r="G1393" s="6" t="str">
        <f>IF('BCT Template'!R1392&gt;F1393,"Yes","No")</f>
        <v>No</v>
      </c>
      <c r="H1393" s="5" t="s">
        <v>178</v>
      </c>
      <c r="I1393" s="5" t="s">
        <v>179</v>
      </c>
      <c r="J1393" s="5" t="s">
        <v>35</v>
      </c>
      <c r="K1393" s="5" t="s">
        <v>180</v>
      </c>
      <c r="L1393" s="7" t="s">
        <v>164</v>
      </c>
      <c r="M1393" t="str">
        <f t="shared" si="65"/>
        <v>Yes</v>
      </c>
    </row>
    <row r="1394" spans="1:13" ht="15" thickBot="1" x14ac:dyDescent="0.4">
      <c r="A1394" s="5" t="s">
        <v>175</v>
      </c>
      <c r="B1394" s="5" t="s">
        <v>176</v>
      </c>
      <c r="C1394" s="5" t="s">
        <v>1590</v>
      </c>
      <c r="D1394" s="5">
        <f t="shared" si="63"/>
        <v>31470</v>
      </c>
      <c r="E1394" s="6">
        <v>44043</v>
      </c>
      <c r="F1394" s="6">
        <f t="shared" si="64"/>
        <v>44133</v>
      </c>
      <c r="G1394" s="6" t="str">
        <f>IF('BCT Template'!R1393&gt;F1394,"Yes","No")</f>
        <v>No</v>
      </c>
      <c r="H1394" s="5" t="s">
        <v>178</v>
      </c>
      <c r="I1394" s="5" t="s">
        <v>179</v>
      </c>
      <c r="J1394" s="5" t="s">
        <v>35</v>
      </c>
      <c r="K1394" s="5" t="s">
        <v>180</v>
      </c>
      <c r="L1394" s="7" t="s">
        <v>164</v>
      </c>
      <c r="M1394" t="str">
        <f t="shared" si="65"/>
        <v>Yes</v>
      </c>
    </row>
    <row r="1395" spans="1:13" ht="15" thickBot="1" x14ac:dyDescent="0.4">
      <c r="A1395" s="5" t="s">
        <v>175</v>
      </c>
      <c r="B1395" s="5" t="s">
        <v>176</v>
      </c>
      <c r="C1395" s="5" t="s">
        <v>1591</v>
      </c>
      <c r="D1395" s="5">
        <f t="shared" si="63"/>
        <v>31439</v>
      </c>
      <c r="E1395" s="6">
        <v>43921</v>
      </c>
      <c r="F1395" s="6">
        <f t="shared" si="64"/>
        <v>44011</v>
      </c>
      <c r="G1395" s="6" t="str">
        <f>IF('BCT Template'!R1394&gt;F1395,"Yes","No")</f>
        <v>No</v>
      </c>
      <c r="H1395" s="5" t="s">
        <v>178</v>
      </c>
      <c r="I1395" s="5" t="s">
        <v>179</v>
      </c>
      <c r="J1395" s="5" t="s">
        <v>35</v>
      </c>
      <c r="K1395" s="5" t="s">
        <v>180</v>
      </c>
      <c r="L1395" s="7" t="s">
        <v>164</v>
      </c>
      <c r="M1395" t="str">
        <f t="shared" si="65"/>
        <v>Yes</v>
      </c>
    </row>
    <row r="1396" spans="1:13" ht="15" thickBot="1" x14ac:dyDescent="0.4">
      <c r="A1396" s="5" t="s">
        <v>175</v>
      </c>
      <c r="B1396" s="5" t="s">
        <v>176</v>
      </c>
      <c r="C1396" s="5" t="s">
        <v>1592</v>
      </c>
      <c r="D1396" s="5">
        <f t="shared" si="63"/>
        <v>31061</v>
      </c>
      <c r="E1396" s="6">
        <v>43646</v>
      </c>
      <c r="F1396" s="6">
        <f t="shared" si="64"/>
        <v>43736</v>
      </c>
      <c r="G1396" s="6" t="str">
        <f>IF('BCT Template'!R1395&gt;F1396,"Yes","No")</f>
        <v>No</v>
      </c>
      <c r="H1396" s="5" t="s">
        <v>178</v>
      </c>
      <c r="I1396" s="5" t="s">
        <v>179</v>
      </c>
      <c r="J1396" s="5" t="s">
        <v>35</v>
      </c>
      <c r="K1396" s="5" t="s">
        <v>180</v>
      </c>
      <c r="L1396" s="7" t="s">
        <v>164</v>
      </c>
      <c r="M1396" t="str">
        <f t="shared" si="65"/>
        <v>Yes</v>
      </c>
    </row>
    <row r="1397" spans="1:13" ht="15" thickBot="1" x14ac:dyDescent="0.4">
      <c r="A1397" s="5" t="s">
        <v>175</v>
      </c>
      <c r="B1397" s="5" t="s">
        <v>176</v>
      </c>
      <c r="C1397" s="5" t="s">
        <v>1593</v>
      </c>
      <c r="D1397" s="5">
        <f t="shared" si="63"/>
        <v>82939</v>
      </c>
      <c r="E1397" s="6">
        <v>43943</v>
      </c>
      <c r="F1397" s="6">
        <f t="shared" si="64"/>
        <v>44033</v>
      </c>
      <c r="G1397" s="6" t="str">
        <f>IF('BCT Template'!R1396&gt;F1397,"Yes","No")</f>
        <v>No</v>
      </c>
      <c r="H1397" s="5" t="s">
        <v>210</v>
      </c>
      <c r="I1397" s="5" t="s">
        <v>211</v>
      </c>
      <c r="J1397" s="5" t="s">
        <v>184</v>
      </c>
      <c r="K1397" s="5" t="s">
        <v>185</v>
      </c>
      <c r="L1397" s="7" t="s">
        <v>164</v>
      </c>
      <c r="M1397" t="str">
        <f t="shared" si="65"/>
        <v>No</v>
      </c>
    </row>
    <row r="1398" spans="1:13" ht="15" thickBot="1" x14ac:dyDescent="0.4">
      <c r="A1398" s="5" t="s">
        <v>175</v>
      </c>
      <c r="B1398" s="5" t="s">
        <v>176</v>
      </c>
      <c r="C1398" s="5" t="s">
        <v>1594</v>
      </c>
      <c r="D1398" s="5">
        <f t="shared" si="63"/>
        <v>82479</v>
      </c>
      <c r="E1398" s="6">
        <v>44002</v>
      </c>
      <c r="F1398" s="6">
        <f t="shared" si="64"/>
        <v>44092</v>
      </c>
      <c r="G1398" s="6" t="str">
        <f>IF('BCT Template'!R1397&gt;F1398,"Yes","No")</f>
        <v>No</v>
      </c>
      <c r="H1398" s="5" t="s">
        <v>210</v>
      </c>
      <c r="I1398" s="5" t="s">
        <v>211</v>
      </c>
      <c r="J1398" s="5" t="s">
        <v>184</v>
      </c>
      <c r="K1398" s="5" t="s">
        <v>185</v>
      </c>
      <c r="L1398" s="7" t="s">
        <v>164</v>
      </c>
      <c r="M1398" t="str">
        <f t="shared" si="65"/>
        <v>No</v>
      </c>
    </row>
    <row r="1399" spans="1:13" ht="15" thickBot="1" x14ac:dyDescent="0.4">
      <c r="A1399" s="5" t="s">
        <v>175</v>
      </c>
      <c r="B1399" s="5" t="s">
        <v>176</v>
      </c>
      <c r="C1399" s="5" t="s">
        <v>1595</v>
      </c>
      <c r="D1399" s="5">
        <f t="shared" si="63"/>
        <v>57875</v>
      </c>
      <c r="E1399" s="6">
        <v>43671</v>
      </c>
      <c r="F1399" s="6">
        <f t="shared" si="64"/>
        <v>43761</v>
      </c>
      <c r="G1399" s="6" t="str">
        <f>IF('BCT Template'!R1398&gt;F1399,"Yes","No")</f>
        <v>No</v>
      </c>
      <c r="H1399" s="5" t="s">
        <v>189</v>
      </c>
      <c r="I1399" s="5" t="s">
        <v>190</v>
      </c>
      <c r="J1399" s="5" t="s">
        <v>184</v>
      </c>
      <c r="K1399" s="5" t="s">
        <v>185</v>
      </c>
      <c r="L1399" s="7" t="s">
        <v>164</v>
      </c>
      <c r="M1399" t="str">
        <f t="shared" si="65"/>
        <v>No</v>
      </c>
    </row>
    <row r="1400" spans="1:13" ht="15" thickBot="1" x14ac:dyDescent="0.4">
      <c r="A1400" s="5" t="s">
        <v>175</v>
      </c>
      <c r="B1400" s="5" t="s">
        <v>176</v>
      </c>
      <c r="C1400" s="5" t="s">
        <v>1596</v>
      </c>
      <c r="D1400" s="5">
        <f t="shared" si="63"/>
        <v>81487</v>
      </c>
      <c r="E1400" s="6">
        <v>43311</v>
      </c>
      <c r="F1400" s="6">
        <f t="shared" si="64"/>
        <v>43401</v>
      </c>
      <c r="G1400" s="6" t="str">
        <f>IF('BCT Template'!R1399&gt;F1400,"Yes","No")</f>
        <v>No</v>
      </c>
      <c r="H1400" s="5" t="s">
        <v>182</v>
      </c>
      <c r="I1400" s="5" t="s">
        <v>183</v>
      </c>
      <c r="J1400" s="5" t="s">
        <v>184</v>
      </c>
      <c r="K1400" s="5" t="s">
        <v>185</v>
      </c>
      <c r="L1400" s="7" t="s">
        <v>164</v>
      </c>
      <c r="M1400" t="str">
        <f t="shared" si="65"/>
        <v>No</v>
      </c>
    </row>
    <row r="1401" spans="1:13" ht="15" thickBot="1" x14ac:dyDescent="0.4">
      <c r="A1401" s="5" t="s">
        <v>175</v>
      </c>
      <c r="B1401" s="5" t="s">
        <v>176</v>
      </c>
      <c r="C1401" s="5" t="s">
        <v>1597</v>
      </c>
      <c r="D1401" s="5">
        <f t="shared" si="63"/>
        <v>21731</v>
      </c>
      <c r="E1401" s="6">
        <v>39691</v>
      </c>
      <c r="F1401" s="6">
        <f t="shared" si="64"/>
        <v>39781</v>
      </c>
      <c r="G1401" s="6" t="str">
        <f>IF('BCT Template'!R1400&gt;F1401,"Yes","No")</f>
        <v>No</v>
      </c>
      <c r="H1401" s="5" t="s">
        <v>178</v>
      </c>
      <c r="I1401" s="5" t="s">
        <v>179</v>
      </c>
      <c r="J1401" s="5" t="s">
        <v>35</v>
      </c>
      <c r="K1401" s="5" t="s">
        <v>180</v>
      </c>
      <c r="L1401" s="7" t="s">
        <v>164</v>
      </c>
      <c r="M1401" t="str">
        <f t="shared" si="65"/>
        <v>Yes</v>
      </c>
    </row>
    <row r="1402" spans="1:13" ht="15" thickBot="1" x14ac:dyDescent="0.4">
      <c r="A1402" s="5" t="s">
        <v>175</v>
      </c>
      <c r="B1402" s="5" t="s">
        <v>176</v>
      </c>
      <c r="C1402" s="5" t="s">
        <v>1598</v>
      </c>
      <c r="D1402" s="5">
        <f t="shared" si="63"/>
        <v>57370</v>
      </c>
      <c r="E1402" s="6">
        <v>41883</v>
      </c>
      <c r="F1402" s="6">
        <f t="shared" si="64"/>
        <v>41973</v>
      </c>
      <c r="G1402" s="6" t="str">
        <f>IF('BCT Template'!R1401&gt;F1402,"Yes","No")</f>
        <v>No</v>
      </c>
      <c r="H1402" s="5" t="s">
        <v>189</v>
      </c>
      <c r="I1402" s="5" t="s">
        <v>190</v>
      </c>
      <c r="J1402" s="5" t="s">
        <v>184</v>
      </c>
      <c r="K1402" s="5" t="s">
        <v>185</v>
      </c>
      <c r="L1402" s="7" t="s">
        <v>164</v>
      </c>
      <c r="M1402" t="str">
        <f t="shared" si="65"/>
        <v>No</v>
      </c>
    </row>
    <row r="1403" spans="1:13" ht="15" thickBot="1" x14ac:dyDescent="0.4">
      <c r="A1403" s="5" t="s">
        <v>175</v>
      </c>
      <c r="B1403" s="5" t="s">
        <v>176</v>
      </c>
      <c r="C1403" s="5" t="s">
        <v>1599</v>
      </c>
      <c r="D1403" s="5">
        <f t="shared" si="63"/>
        <v>22300</v>
      </c>
      <c r="E1403" s="6">
        <v>43008</v>
      </c>
      <c r="F1403" s="6">
        <f t="shared" si="64"/>
        <v>43098</v>
      </c>
      <c r="G1403" s="6" t="str">
        <f>IF('BCT Template'!R1402&gt;F1403,"Yes","No")</f>
        <v>No</v>
      </c>
      <c r="H1403" s="5" t="s">
        <v>178</v>
      </c>
      <c r="I1403" s="5" t="s">
        <v>179</v>
      </c>
      <c r="J1403" s="5" t="s">
        <v>35</v>
      </c>
      <c r="K1403" s="5" t="s">
        <v>180</v>
      </c>
      <c r="L1403" s="7" t="s">
        <v>164</v>
      </c>
      <c r="M1403" t="str">
        <f t="shared" si="65"/>
        <v>Yes</v>
      </c>
    </row>
    <row r="1404" spans="1:13" ht="15" thickBot="1" x14ac:dyDescent="0.4">
      <c r="A1404" s="5" t="s">
        <v>175</v>
      </c>
      <c r="B1404" s="5" t="s">
        <v>176</v>
      </c>
      <c r="C1404" s="5" t="s">
        <v>1600</v>
      </c>
      <c r="D1404" s="5">
        <f t="shared" si="63"/>
        <v>81085</v>
      </c>
      <c r="E1404" s="6">
        <v>43799</v>
      </c>
      <c r="F1404" s="6">
        <f t="shared" si="64"/>
        <v>43889</v>
      </c>
      <c r="G1404" s="6" t="str">
        <f>IF('BCT Template'!R1403&gt;F1404,"Yes","No")</f>
        <v>No</v>
      </c>
      <c r="H1404" s="5" t="s">
        <v>182</v>
      </c>
      <c r="I1404" s="5" t="s">
        <v>183</v>
      </c>
      <c r="J1404" s="5" t="s">
        <v>200</v>
      </c>
      <c r="K1404" s="5" t="s">
        <v>201</v>
      </c>
      <c r="L1404" s="7" t="s">
        <v>164</v>
      </c>
      <c r="M1404" t="str">
        <f t="shared" si="65"/>
        <v>Yes</v>
      </c>
    </row>
    <row r="1405" spans="1:13" ht="15" thickBot="1" x14ac:dyDescent="0.4">
      <c r="A1405" s="5" t="s">
        <v>175</v>
      </c>
      <c r="B1405" s="5" t="s">
        <v>176</v>
      </c>
      <c r="C1405" s="5" t="s">
        <v>1601</v>
      </c>
      <c r="D1405" s="5">
        <f t="shared" si="63"/>
        <v>81815</v>
      </c>
      <c r="E1405" s="6">
        <v>44012</v>
      </c>
      <c r="F1405" s="6">
        <f t="shared" si="64"/>
        <v>44102</v>
      </c>
      <c r="G1405" s="6" t="str">
        <f>IF('BCT Template'!R1404&gt;F1405,"Yes","No")</f>
        <v>No</v>
      </c>
      <c r="H1405" s="5" t="s">
        <v>182</v>
      </c>
      <c r="I1405" s="5" t="s">
        <v>183</v>
      </c>
      <c r="J1405" s="5" t="s">
        <v>184</v>
      </c>
      <c r="K1405" s="5" t="s">
        <v>185</v>
      </c>
      <c r="L1405" s="7" t="s">
        <v>164</v>
      </c>
      <c r="M1405" t="str">
        <f t="shared" si="65"/>
        <v>No</v>
      </c>
    </row>
    <row r="1406" spans="1:13" ht="15" thickBot="1" x14ac:dyDescent="0.4">
      <c r="A1406" s="5" t="s">
        <v>175</v>
      </c>
      <c r="B1406" s="5" t="s">
        <v>176</v>
      </c>
      <c r="C1406" s="5" t="s">
        <v>1602</v>
      </c>
      <c r="D1406" s="5">
        <f t="shared" si="63"/>
        <v>22683</v>
      </c>
      <c r="E1406" s="6">
        <v>44422</v>
      </c>
      <c r="F1406" s="6">
        <f t="shared" si="64"/>
        <v>44512</v>
      </c>
      <c r="G1406" s="6" t="str">
        <f>IF('BCT Template'!R1405&gt;F1406,"Yes","No")</f>
        <v>No</v>
      </c>
      <c r="H1406" s="5" t="s">
        <v>178</v>
      </c>
      <c r="I1406" s="5" t="s">
        <v>179</v>
      </c>
      <c r="J1406" s="5" t="s">
        <v>35</v>
      </c>
      <c r="K1406" s="5" t="s">
        <v>180</v>
      </c>
      <c r="L1406" s="7" t="s">
        <v>164</v>
      </c>
      <c r="M1406" t="str">
        <f t="shared" si="65"/>
        <v>Yes</v>
      </c>
    </row>
    <row r="1407" spans="1:13" ht="15" thickBot="1" x14ac:dyDescent="0.4">
      <c r="A1407" s="5" t="s">
        <v>175</v>
      </c>
      <c r="B1407" s="5" t="s">
        <v>176</v>
      </c>
      <c r="C1407" s="5" t="s">
        <v>1603</v>
      </c>
      <c r="D1407" s="5">
        <f t="shared" si="63"/>
        <v>20826</v>
      </c>
      <c r="E1407" s="6">
        <v>42916</v>
      </c>
      <c r="F1407" s="6">
        <f t="shared" si="64"/>
        <v>43006</v>
      </c>
      <c r="G1407" s="6" t="str">
        <f>IF('BCT Template'!R1406&gt;F1407,"Yes","No")</f>
        <v>No</v>
      </c>
      <c r="H1407" s="5" t="s">
        <v>197</v>
      </c>
      <c r="I1407" s="5" t="s">
        <v>198</v>
      </c>
      <c r="J1407" s="5" t="s">
        <v>184</v>
      </c>
      <c r="K1407" s="5" t="s">
        <v>185</v>
      </c>
      <c r="L1407" s="7" t="s">
        <v>164</v>
      </c>
      <c r="M1407" t="str">
        <f t="shared" si="65"/>
        <v>No</v>
      </c>
    </row>
    <row r="1408" spans="1:13" ht="15" thickBot="1" x14ac:dyDescent="0.4">
      <c r="A1408" s="5" t="s">
        <v>175</v>
      </c>
      <c r="B1408" s="5" t="s">
        <v>176</v>
      </c>
      <c r="C1408" s="5" t="s">
        <v>1604</v>
      </c>
      <c r="D1408" s="5">
        <f t="shared" si="63"/>
        <v>58179</v>
      </c>
      <c r="E1408" s="6">
        <v>43738</v>
      </c>
      <c r="F1408" s="6">
        <f t="shared" si="64"/>
        <v>43828</v>
      </c>
      <c r="G1408" s="6" t="str">
        <f>IF('BCT Template'!R1407&gt;F1408,"Yes","No")</f>
        <v>No</v>
      </c>
      <c r="H1408" s="5" t="s">
        <v>182</v>
      </c>
      <c r="I1408" s="5" t="s">
        <v>183</v>
      </c>
      <c r="J1408" s="5" t="s">
        <v>184</v>
      </c>
      <c r="K1408" s="5" t="s">
        <v>185</v>
      </c>
      <c r="L1408" s="7" t="s">
        <v>164</v>
      </c>
      <c r="M1408" t="str">
        <f t="shared" si="65"/>
        <v>No</v>
      </c>
    </row>
    <row r="1409" spans="1:13" ht="15" thickBot="1" x14ac:dyDescent="0.4">
      <c r="A1409" s="5" t="s">
        <v>175</v>
      </c>
      <c r="B1409" s="5" t="s">
        <v>176</v>
      </c>
      <c r="C1409" s="5" t="s">
        <v>1605</v>
      </c>
      <c r="D1409" s="5">
        <f t="shared" si="63"/>
        <v>21945</v>
      </c>
      <c r="E1409" s="6">
        <v>44043</v>
      </c>
      <c r="F1409" s="6">
        <f t="shared" si="64"/>
        <v>44133</v>
      </c>
      <c r="G1409" s="6" t="str">
        <f>IF('BCT Template'!R1408&gt;F1409,"Yes","No")</f>
        <v>No</v>
      </c>
      <c r="H1409" s="5" t="s">
        <v>178</v>
      </c>
      <c r="I1409" s="5" t="s">
        <v>179</v>
      </c>
      <c r="J1409" s="5" t="s">
        <v>35</v>
      </c>
      <c r="K1409" s="5" t="s">
        <v>180</v>
      </c>
      <c r="L1409" s="7" t="s">
        <v>164</v>
      </c>
      <c r="M1409" t="str">
        <f t="shared" si="65"/>
        <v>Yes</v>
      </c>
    </row>
    <row r="1410" spans="1:13" ht="15" thickBot="1" x14ac:dyDescent="0.4">
      <c r="A1410" s="5" t="s">
        <v>175</v>
      </c>
      <c r="B1410" s="5" t="s">
        <v>176</v>
      </c>
      <c r="C1410" s="5" t="s">
        <v>1606</v>
      </c>
      <c r="D1410" s="5">
        <f t="shared" si="63"/>
        <v>81529</v>
      </c>
      <c r="E1410" s="6">
        <v>44104</v>
      </c>
      <c r="F1410" s="6">
        <f t="shared" si="64"/>
        <v>44194</v>
      </c>
      <c r="G1410" s="6" t="str">
        <f>IF('BCT Template'!R1409&gt;F1410,"Yes","No")</f>
        <v>No</v>
      </c>
      <c r="H1410" s="5" t="s">
        <v>182</v>
      </c>
      <c r="I1410" s="5" t="s">
        <v>183</v>
      </c>
      <c r="J1410" s="5" t="s">
        <v>184</v>
      </c>
      <c r="K1410" s="5" t="s">
        <v>185</v>
      </c>
      <c r="L1410" s="7" t="s">
        <v>164</v>
      </c>
      <c r="M1410" t="str">
        <f t="shared" si="65"/>
        <v>No</v>
      </c>
    </row>
    <row r="1411" spans="1:13" ht="15" thickBot="1" x14ac:dyDescent="0.4">
      <c r="A1411" s="5" t="s">
        <v>175</v>
      </c>
      <c r="B1411" s="5" t="s">
        <v>176</v>
      </c>
      <c r="C1411" s="5" t="s">
        <v>1607</v>
      </c>
      <c r="D1411" s="5">
        <f t="shared" ref="D1411:D1474" si="66">C1411*1</f>
        <v>18424</v>
      </c>
      <c r="E1411" s="6">
        <v>43738</v>
      </c>
      <c r="F1411" s="6">
        <f t="shared" ref="F1411:F1474" si="67">E1411+90</f>
        <v>43828</v>
      </c>
      <c r="G1411" s="6" t="str">
        <f>IF('BCT Template'!R1410&gt;F1411,"Yes","No")</f>
        <v>No</v>
      </c>
      <c r="H1411" s="5" t="s">
        <v>234</v>
      </c>
      <c r="I1411" s="5" t="s">
        <v>235</v>
      </c>
      <c r="J1411" s="5" t="s">
        <v>184</v>
      </c>
      <c r="K1411" s="5" t="s">
        <v>185</v>
      </c>
      <c r="L1411" s="7" t="s">
        <v>164</v>
      </c>
      <c r="M1411" t="str">
        <f t="shared" ref="M1411:M1474" si="68">IF(J1411=" ","Yes",IF(J1411="3","Yes","No"))</f>
        <v>No</v>
      </c>
    </row>
    <row r="1412" spans="1:13" ht="15" thickBot="1" x14ac:dyDescent="0.4">
      <c r="A1412" s="5" t="s">
        <v>175</v>
      </c>
      <c r="B1412" s="5" t="s">
        <v>176</v>
      </c>
      <c r="C1412" s="5" t="s">
        <v>1608</v>
      </c>
      <c r="D1412" s="5">
        <f t="shared" si="66"/>
        <v>80105</v>
      </c>
      <c r="E1412" s="6">
        <v>44074</v>
      </c>
      <c r="F1412" s="6">
        <f t="shared" si="67"/>
        <v>44164</v>
      </c>
      <c r="G1412" s="6" t="str">
        <f>IF('BCT Template'!R1411&gt;F1412,"Yes","No")</f>
        <v>No</v>
      </c>
      <c r="H1412" s="5" t="s">
        <v>182</v>
      </c>
      <c r="I1412" s="5" t="s">
        <v>183</v>
      </c>
      <c r="J1412" s="5" t="s">
        <v>184</v>
      </c>
      <c r="K1412" s="5" t="s">
        <v>185</v>
      </c>
      <c r="L1412" s="7" t="s">
        <v>164</v>
      </c>
      <c r="M1412" t="str">
        <f t="shared" si="68"/>
        <v>No</v>
      </c>
    </row>
    <row r="1413" spans="1:13" ht="15" thickBot="1" x14ac:dyDescent="0.4">
      <c r="A1413" s="5" t="s">
        <v>175</v>
      </c>
      <c r="B1413" s="5" t="s">
        <v>176</v>
      </c>
      <c r="C1413" s="5" t="s">
        <v>1609</v>
      </c>
      <c r="D1413" s="5">
        <f t="shared" si="66"/>
        <v>22648</v>
      </c>
      <c r="E1413" s="6">
        <v>40499</v>
      </c>
      <c r="F1413" s="6">
        <f t="shared" si="67"/>
        <v>40589</v>
      </c>
      <c r="G1413" s="6" t="str">
        <f>IF('BCT Template'!R1412&gt;F1413,"Yes","No")</f>
        <v>No</v>
      </c>
      <c r="H1413" s="5" t="s">
        <v>178</v>
      </c>
      <c r="I1413" s="5" t="s">
        <v>179</v>
      </c>
      <c r="J1413" s="5" t="s">
        <v>35</v>
      </c>
      <c r="K1413" s="5" t="s">
        <v>180</v>
      </c>
      <c r="L1413" s="7" t="s">
        <v>164</v>
      </c>
      <c r="M1413" t="str">
        <f t="shared" si="68"/>
        <v>Yes</v>
      </c>
    </row>
    <row r="1414" spans="1:13" ht="15" thickBot="1" x14ac:dyDescent="0.4">
      <c r="A1414" s="5" t="s">
        <v>175</v>
      </c>
      <c r="B1414" s="5" t="s">
        <v>176</v>
      </c>
      <c r="C1414" s="5" t="s">
        <v>1610</v>
      </c>
      <c r="D1414" s="5">
        <f t="shared" si="66"/>
        <v>79854</v>
      </c>
      <c r="E1414" s="6">
        <v>44043</v>
      </c>
      <c r="F1414" s="6">
        <f t="shared" si="67"/>
        <v>44133</v>
      </c>
      <c r="G1414" s="6" t="str">
        <f>IF('BCT Template'!R1413&gt;F1414,"Yes","No")</f>
        <v>No</v>
      </c>
      <c r="H1414" s="5" t="s">
        <v>182</v>
      </c>
      <c r="I1414" s="5" t="s">
        <v>183</v>
      </c>
      <c r="J1414" s="5" t="s">
        <v>200</v>
      </c>
      <c r="K1414" s="5" t="s">
        <v>201</v>
      </c>
      <c r="L1414" s="7" t="s">
        <v>164</v>
      </c>
      <c r="M1414" t="str">
        <f t="shared" si="68"/>
        <v>Yes</v>
      </c>
    </row>
    <row r="1415" spans="1:13" ht="15" thickBot="1" x14ac:dyDescent="0.4">
      <c r="A1415" s="5" t="s">
        <v>175</v>
      </c>
      <c r="B1415" s="5" t="s">
        <v>176</v>
      </c>
      <c r="C1415" s="5" t="s">
        <v>1611</v>
      </c>
      <c r="D1415" s="5">
        <f t="shared" si="66"/>
        <v>82460</v>
      </c>
      <c r="E1415" s="6">
        <v>44022</v>
      </c>
      <c r="F1415" s="6">
        <f t="shared" si="67"/>
        <v>44112</v>
      </c>
      <c r="G1415" s="6" t="str">
        <f>IF('BCT Template'!R1414&gt;F1415,"Yes","No")</f>
        <v>No</v>
      </c>
      <c r="H1415" s="5" t="s">
        <v>210</v>
      </c>
      <c r="I1415" s="5" t="s">
        <v>211</v>
      </c>
      <c r="J1415" s="5" t="s">
        <v>184</v>
      </c>
      <c r="K1415" s="5" t="s">
        <v>185</v>
      </c>
      <c r="L1415" s="7" t="s">
        <v>164</v>
      </c>
      <c r="M1415" t="str">
        <f t="shared" si="68"/>
        <v>No</v>
      </c>
    </row>
    <row r="1416" spans="1:13" ht="15" thickBot="1" x14ac:dyDescent="0.4">
      <c r="A1416" s="5" t="s">
        <v>175</v>
      </c>
      <c r="B1416" s="5" t="s">
        <v>176</v>
      </c>
      <c r="C1416" s="5" t="s">
        <v>1612</v>
      </c>
      <c r="D1416" s="5">
        <f t="shared" si="66"/>
        <v>22016</v>
      </c>
      <c r="E1416" s="6">
        <v>43708</v>
      </c>
      <c r="F1416" s="6">
        <f t="shared" si="67"/>
        <v>43798</v>
      </c>
      <c r="G1416" s="6" t="str">
        <f>IF('BCT Template'!R1415&gt;F1416,"Yes","No")</f>
        <v>No</v>
      </c>
      <c r="H1416" s="5" t="s">
        <v>178</v>
      </c>
      <c r="I1416" s="5" t="s">
        <v>179</v>
      </c>
      <c r="J1416" s="5" t="s">
        <v>35</v>
      </c>
      <c r="K1416" s="5" t="s">
        <v>180</v>
      </c>
      <c r="L1416" s="7" t="s">
        <v>164</v>
      </c>
      <c r="M1416" t="str">
        <f t="shared" si="68"/>
        <v>Yes</v>
      </c>
    </row>
    <row r="1417" spans="1:13" ht="15" thickBot="1" x14ac:dyDescent="0.4">
      <c r="A1417" s="5" t="s">
        <v>175</v>
      </c>
      <c r="B1417" s="5" t="s">
        <v>176</v>
      </c>
      <c r="C1417" s="5" t="s">
        <v>1613</v>
      </c>
      <c r="D1417" s="5">
        <f t="shared" si="66"/>
        <v>18369</v>
      </c>
      <c r="E1417" s="6">
        <v>42185</v>
      </c>
      <c r="F1417" s="6">
        <f t="shared" si="67"/>
        <v>42275</v>
      </c>
      <c r="G1417" s="6" t="str">
        <f>IF('BCT Template'!R1416&gt;F1417,"Yes","No")</f>
        <v>No</v>
      </c>
      <c r="H1417" s="5" t="s">
        <v>234</v>
      </c>
      <c r="I1417" s="5" t="s">
        <v>235</v>
      </c>
      <c r="J1417" s="5" t="s">
        <v>184</v>
      </c>
      <c r="K1417" s="5" t="s">
        <v>185</v>
      </c>
      <c r="L1417" s="7" t="s">
        <v>164</v>
      </c>
      <c r="M1417" t="str">
        <f t="shared" si="68"/>
        <v>No</v>
      </c>
    </row>
    <row r="1418" spans="1:13" ht="15" thickBot="1" x14ac:dyDescent="0.4">
      <c r="A1418" s="5" t="s">
        <v>175</v>
      </c>
      <c r="B1418" s="5" t="s">
        <v>176</v>
      </c>
      <c r="C1418" s="5" t="s">
        <v>1614</v>
      </c>
      <c r="D1418" s="5">
        <f t="shared" si="66"/>
        <v>58029</v>
      </c>
      <c r="E1418" s="6">
        <v>42247</v>
      </c>
      <c r="F1418" s="6">
        <f t="shared" si="67"/>
        <v>42337</v>
      </c>
      <c r="G1418" s="6" t="str">
        <f>IF('BCT Template'!R1417&gt;F1418,"Yes","No")</f>
        <v>No</v>
      </c>
      <c r="H1418" s="5" t="s">
        <v>182</v>
      </c>
      <c r="I1418" s="5" t="s">
        <v>183</v>
      </c>
      <c r="J1418" s="5" t="s">
        <v>200</v>
      </c>
      <c r="K1418" s="5" t="s">
        <v>201</v>
      </c>
      <c r="L1418" s="7" t="s">
        <v>164</v>
      </c>
      <c r="M1418" t="str">
        <f t="shared" si="68"/>
        <v>Yes</v>
      </c>
    </row>
    <row r="1419" spans="1:13" ht="15" thickBot="1" x14ac:dyDescent="0.4">
      <c r="A1419" s="5" t="s">
        <v>175</v>
      </c>
      <c r="B1419" s="5" t="s">
        <v>176</v>
      </c>
      <c r="C1419" s="5" t="s">
        <v>1615</v>
      </c>
      <c r="D1419" s="5">
        <f t="shared" si="66"/>
        <v>29710</v>
      </c>
      <c r="E1419" s="6">
        <v>43585</v>
      </c>
      <c r="F1419" s="6">
        <f t="shared" si="67"/>
        <v>43675</v>
      </c>
      <c r="G1419" s="6" t="str">
        <f>IF('BCT Template'!R1418&gt;F1419,"Yes","No")</f>
        <v>No</v>
      </c>
      <c r="H1419" s="5" t="s">
        <v>178</v>
      </c>
      <c r="I1419" s="5" t="s">
        <v>179</v>
      </c>
      <c r="J1419" s="5" t="s">
        <v>35</v>
      </c>
      <c r="K1419" s="5" t="s">
        <v>180</v>
      </c>
      <c r="L1419" s="7" t="s">
        <v>164</v>
      </c>
      <c r="M1419" t="str">
        <f t="shared" si="68"/>
        <v>Yes</v>
      </c>
    </row>
    <row r="1420" spans="1:13" ht="15" thickBot="1" x14ac:dyDescent="0.4">
      <c r="A1420" s="5" t="s">
        <v>175</v>
      </c>
      <c r="B1420" s="5" t="s">
        <v>176</v>
      </c>
      <c r="C1420" s="5" t="s">
        <v>1616</v>
      </c>
      <c r="D1420" s="5">
        <f t="shared" si="66"/>
        <v>81603</v>
      </c>
      <c r="E1420" s="6">
        <v>44074</v>
      </c>
      <c r="F1420" s="6">
        <f t="shared" si="67"/>
        <v>44164</v>
      </c>
      <c r="G1420" s="6" t="str">
        <f>IF('BCT Template'!R1419&gt;F1420,"Yes","No")</f>
        <v>No</v>
      </c>
      <c r="H1420" s="5" t="s">
        <v>182</v>
      </c>
      <c r="I1420" s="5" t="s">
        <v>183</v>
      </c>
      <c r="J1420" s="5" t="s">
        <v>184</v>
      </c>
      <c r="K1420" s="5" t="s">
        <v>185</v>
      </c>
      <c r="L1420" s="7" t="s">
        <v>164</v>
      </c>
      <c r="M1420" t="str">
        <f t="shared" si="68"/>
        <v>No</v>
      </c>
    </row>
    <row r="1421" spans="1:13" ht="15" thickBot="1" x14ac:dyDescent="0.4">
      <c r="A1421" s="5" t="s">
        <v>175</v>
      </c>
      <c r="B1421" s="5" t="s">
        <v>176</v>
      </c>
      <c r="C1421" s="5" t="s">
        <v>1617</v>
      </c>
      <c r="D1421" s="5">
        <f t="shared" si="66"/>
        <v>77793</v>
      </c>
      <c r="E1421" s="6">
        <v>43466</v>
      </c>
      <c r="F1421" s="6">
        <f t="shared" si="67"/>
        <v>43556</v>
      </c>
      <c r="G1421" s="6" t="str">
        <f>IF('BCT Template'!R1420&gt;F1421,"Yes","No")</f>
        <v>No</v>
      </c>
      <c r="H1421" s="5" t="s">
        <v>189</v>
      </c>
      <c r="I1421" s="5" t="s">
        <v>190</v>
      </c>
      <c r="J1421" s="5" t="s">
        <v>184</v>
      </c>
      <c r="K1421" s="5" t="s">
        <v>185</v>
      </c>
      <c r="L1421" s="7" t="s">
        <v>164</v>
      </c>
      <c r="M1421" t="str">
        <f t="shared" si="68"/>
        <v>No</v>
      </c>
    </row>
    <row r="1422" spans="1:13" ht="15" thickBot="1" x14ac:dyDescent="0.4">
      <c r="A1422" s="5" t="s">
        <v>175</v>
      </c>
      <c r="B1422" s="5" t="s">
        <v>176</v>
      </c>
      <c r="C1422" s="5" t="s">
        <v>1618</v>
      </c>
      <c r="D1422" s="5">
        <f t="shared" si="66"/>
        <v>57722</v>
      </c>
      <c r="E1422" s="6">
        <v>43646</v>
      </c>
      <c r="F1422" s="6">
        <f t="shared" si="67"/>
        <v>43736</v>
      </c>
      <c r="G1422" s="6" t="str">
        <f>IF('BCT Template'!R1421&gt;F1422,"Yes","No")</f>
        <v>No</v>
      </c>
      <c r="H1422" s="5" t="s">
        <v>189</v>
      </c>
      <c r="I1422" s="5" t="s">
        <v>190</v>
      </c>
      <c r="J1422" s="5" t="s">
        <v>184</v>
      </c>
      <c r="K1422" s="5" t="s">
        <v>185</v>
      </c>
      <c r="L1422" s="7" t="s">
        <v>164</v>
      </c>
      <c r="M1422" t="str">
        <f t="shared" si="68"/>
        <v>No</v>
      </c>
    </row>
    <row r="1423" spans="1:13" ht="15" thickBot="1" x14ac:dyDescent="0.4">
      <c r="A1423" s="5" t="s">
        <v>175</v>
      </c>
      <c r="B1423" s="5" t="s">
        <v>176</v>
      </c>
      <c r="C1423" s="5" t="s">
        <v>1619</v>
      </c>
      <c r="D1423" s="5">
        <f t="shared" si="66"/>
        <v>57664</v>
      </c>
      <c r="E1423" s="6">
        <v>44013</v>
      </c>
      <c r="F1423" s="6">
        <f t="shared" si="67"/>
        <v>44103</v>
      </c>
      <c r="G1423" s="6" t="str">
        <f>IF('BCT Template'!R1422&gt;F1423,"Yes","No")</f>
        <v>No</v>
      </c>
      <c r="H1423" s="5" t="s">
        <v>189</v>
      </c>
      <c r="I1423" s="5" t="s">
        <v>190</v>
      </c>
      <c r="J1423" s="5" t="s">
        <v>184</v>
      </c>
      <c r="K1423" s="5" t="s">
        <v>185</v>
      </c>
      <c r="L1423" s="7" t="s">
        <v>164</v>
      </c>
      <c r="M1423" t="str">
        <f t="shared" si="68"/>
        <v>No</v>
      </c>
    </row>
    <row r="1424" spans="1:13" ht="15" thickBot="1" x14ac:dyDescent="0.4">
      <c r="A1424" s="5" t="s">
        <v>175</v>
      </c>
      <c r="B1424" s="5" t="s">
        <v>176</v>
      </c>
      <c r="C1424" s="5" t="s">
        <v>1620</v>
      </c>
      <c r="D1424" s="5">
        <f t="shared" si="66"/>
        <v>81909</v>
      </c>
      <c r="E1424" s="6">
        <v>44377</v>
      </c>
      <c r="F1424" s="6">
        <f t="shared" si="67"/>
        <v>44467</v>
      </c>
      <c r="G1424" s="6" t="str">
        <f>IF('BCT Template'!R1423&gt;F1424,"Yes","No")</f>
        <v>No</v>
      </c>
      <c r="H1424" s="5" t="s">
        <v>182</v>
      </c>
      <c r="I1424" s="5" t="s">
        <v>183</v>
      </c>
      <c r="J1424" s="5" t="s">
        <v>200</v>
      </c>
      <c r="K1424" s="5" t="s">
        <v>201</v>
      </c>
      <c r="L1424" s="7" t="s">
        <v>164</v>
      </c>
      <c r="M1424" t="str">
        <f t="shared" si="68"/>
        <v>Yes</v>
      </c>
    </row>
    <row r="1425" spans="1:13" ht="15" thickBot="1" x14ac:dyDescent="0.4">
      <c r="A1425" s="5" t="s">
        <v>175</v>
      </c>
      <c r="B1425" s="5" t="s">
        <v>176</v>
      </c>
      <c r="C1425" s="5" t="s">
        <v>1621</v>
      </c>
      <c r="D1425" s="5">
        <f t="shared" si="66"/>
        <v>29583</v>
      </c>
      <c r="E1425" s="6">
        <v>44227</v>
      </c>
      <c r="F1425" s="6">
        <f t="shared" si="67"/>
        <v>44317</v>
      </c>
      <c r="G1425" s="6" t="str">
        <f>IF('BCT Template'!R1424&gt;F1425,"Yes","No")</f>
        <v>No</v>
      </c>
      <c r="H1425" s="5" t="s">
        <v>178</v>
      </c>
      <c r="I1425" s="5" t="s">
        <v>179</v>
      </c>
      <c r="J1425" s="5" t="s">
        <v>35</v>
      </c>
      <c r="K1425" s="5" t="s">
        <v>180</v>
      </c>
      <c r="L1425" s="7" t="s">
        <v>164</v>
      </c>
      <c r="M1425" t="str">
        <f t="shared" si="68"/>
        <v>Yes</v>
      </c>
    </row>
    <row r="1426" spans="1:13" ht="15" thickBot="1" x14ac:dyDescent="0.4">
      <c r="A1426" s="5" t="s">
        <v>175</v>
      </c>
      <c r="B1426" s="5" t="s">
        <v>176</v>
      </c>
      <c r="C1426" s="5" t="s">
        <v>1622</v>
      </c>
      <c r="D1426" s="5">
        <f t="shared" si="66"/>
        <v>57881</v>
      </c>
      <c r="E1426" s="6">
        <v>43008</v>
      </c>
      <c r="F1426" s="6">
        <f t="shared" si="67"/>
        <v>43098</v>
      </c>
      <c r="G1426" s="6" t="str">
        <f>IF('BCT Template'!R1425&gt;F1426,"Yes","No")</f>
        <v>No</v>
      </c>
      <c r="H1426" s="5" t="s">
        <v>189</v>
      </c>
      <c r="I1426" s="5" t="s">
        <v>190</v>
      </c>
      <c r="J1426" s="5" t="s">
        <v>184</v>
      </c>
      <c r="K1426" s="5" t="s">
        <v>185</v>
      </c>
      <c r="L1426" s="7" t="s">
        <v>164</v>
      </c>
      <c r="M1426" t="str">
        <f t="shared" si="68"/>
        <v>No</v>
      </c>
    </row>
    <row r="1427" spans="1:13" ht="15" thickBot="1" x14ac:dyDescent="0.4">
      <c r="A1427" s="5" t="s">
        <v>175</v>
      </c>
      <c r="B1427" s="5" t="s">
        <v>176</v>
      </c>
      <c r="C1427" s="5" t="s">
        <v>1623</v>
      </c>
      <c r="D1427" s="5">
        <f t="shared" si="66"/>
        <v>82971</v>
      </c>
      <c r="E1427" s="6">
        <v>45116</v>
      </c>
      <c r="F1427" s="6">
        <f t="shared" si="67"/>
        <v>45206</v>
      </c>
      <c r="G1427" s="6" t="str">
        <f>IF('BCT Template'!R1426&gt;F1427,"Yes","No")</f>
        <v>No</v>
      </c>
      <c r="H1427" s="5" t="s">
        <v>210</v>
      </c>
      <c r="I1427" s="5" t="s">
        <v>211</v>
      </c>
      <c r="J1427" s="5" t="s">
        <v>184</v>
      </c>
      <c r="K1427" s="5" t="s">
        <v>185</v>
      </c>
      <c r="L1427" s="7" t="s">
        <v>164</v>
      </c>
      <c r="M1427" t="str">
        <f t="shared" si="68"/>
        <v>No</v>
      </c>
    </row>
    <row r="1428" spans="1:13" ht="15" thickBot="1" x14ac:dyDescent="0.4">
      <c r="A1428" s="5" t="s">
        <v>175</v>
      </c>
      <c r="B1428" s="5" t="s">
        <v>176</v>
      </c>
      <c r="C1428" s="5" t="s">
        <v>1624</v>
      </c>
      <c r="D1428" s="5">
        <f t="shared" si="66"/>
        <v>57080</v>
      </c>
      <c r="E1428" s="6">
        <v>39416</v>
      </c>
      <c r="F1428" s="6">
        <f t="shared" si="67"/>
        <v>39506</v>
      </c>
      <c r="G1428" s="6" t="str">
        <f>IF('BCT Template'!R1427&gt;F1428,"Yes","No")</f>
        <v>No</v>
      </c>
      <c r="H1428" s="5" t="s">
        <v>189</v>
      </c>
      <c r="I1428" s="5" t="s">
        <v>190</v>
      </c>
      <c r="J1428" s="5" t="s">
        <v>184</v>
      </c>
      <c r="K1428" s="5" t="s">
        <v>185</v>
      </c>
      <c r="L1428" s="7" t="s">
        <v>164</v>
      </c>
      <c r="M1428" t="str">
        <f t="shared" si="68"/>
        <v>No</v>
      </c>
    </row>
    <row r="1429" spans="1:13" ht="15" thickBot="1" x14ac:dyDescent="0.4">
      <c r="A1429" s="5" t="s">
        <v>175</v>
      </c>
      <c r="B1429" s="5" t="s">
        <v>176</v>
      </c>
      <c r="C1429" s="5" t="s">
        <v>1625</v>
      </c>
      <c r="D1429" s="5">
        <f t="shared" si="66"/>
        <v>29230</v>
      </c>
      <c r="E1429" s="6">
        <v>41851</v>
      </c>
      <c r="F1429" s="6">
        <f t="shared" si="67"/>
        <v>41941</v>
      </c>
      <c r="G1429" s="6" t="str">
        <f>IF('BCT Template'!R1428&gt;F1429,"Yes","No")</f>
        <v>No</v>
      </c>
      <c r="H1429" s="5" t="s">
        <v>178</v>
      </c>
      <c r="I1429" s="5" t="s">
        <v>179</v>
      </c>
      <c r="J1429" s="5" t="s">
        <v>35</v>
      </c>
      <c r="K1429" s="5" t="s">
        <v>180</v>
      </c>
      <c r="L1429" s="7" t="s">
        <v>164</v>
      </c>
      <c r="M1429" t="str">
        <f t="shared" si="68"/>
        <v>Yes</v>
      </c>
    </row>
    <row r="1430" spans="1:13" ht="15" thickBot="1" x14ac:dyDescent="0.4">
      <c r="A1430" s="5" t="s">
        <v>175</v>
      </c>
      <c r="B1430" s="5" t="s">
        <v>176</v>
      </c>
      <c r="C1430" s="5" t="s">
        <v>1626</v>
      </c>
      <c r="D1430" s="5">
        <f t="shared" si="66"/>
        <v>57223</v>
      </c>
      <c r="E1430" s="6">
        <v>41182</v>
      </c>
      <c r="F1430" s="6">
        <f t="shared" si="67"/>
        <v>41272</v>
      </c>
      <c r="G1430" s="6" t="str">
        <f>IF('BCT Template'!R1429&gt;F1430,"Yes","No")</f>
        <v>No</v>
      </c>
      <c r="H1430" s="5" t="s">
        <v>189</v>
      </c>
      <c r="I1430" s="5" t="s">
        <v>190</v>
      </c>
      <c r="J1430" s="5" t="s">
        <v>184</v>
      </c>
      <c r="K1430" s="5" t="s">
        <v>185</v>
      </c>
      <c r="L1430" s="7" t="s">
        <v>164</v>
      </c>
      <c r="M1430" t="str">
        <f t="shared" si="68"/>
        <v>No</v>
      </c>
    </row>
    <row r="1431" spans="1:13" ht="15" thickBot="1" x14ac:dyDescent="0.4">
      <c r="A1431" s="5" t="s">
        <v>175</v>
      </c>
      <c r="B1431" s="5" t="s">
        <v>176</v>
      </c>
      <c r="C1431" s="5" t="s">
        <v>1627</v>
      </c>
      <c r="D1431" s="5">
        <f t="shared" si="66"/>
        <v>30972</v>
      </c>
      <c r="E1431" s="6">
        <v>44286</v>
      </c>
      <c r="F1431" s="6">
        <f t="shared" si="67"/>
        <v>44376</v>
      </c>
      <c r="G1431" s="6" t="str">
        <f>IF('BCT Template'!R1430&gt;F1431,"Yes","No")</f>
        <v>No</v>
      </c>
      <c r="H1431" s="5" t="s">
        <v>178</v>
      </c>
      <c r="I1431" s="5" t="s">
        <v>179</v>
      </c>
      <c r="J1431" s="5" t="s">
        <v>35</v>
      </c>
      <c r="K1431" s="5" t="s">
        <v>180</v>
      </c>
      <c r="L1431" s="7" t="s">
        <v>164</v>
      </c>
      <c r="M1431" t="str">
        <f t="shared" si="68"/>
        <v>Yes</v>
      </c>
    </row>
    <row r="1432" spans="1:13" ht="15" thickBot="1" x14ac:dyDescent="0.4">
      <c r="A1432" s="5" t="s">
        <v>175</v>
      </c>
      <c r="B1432" s="5" t="s">
        <v>176</v>
      </c>
      <c r="C1432" s="5" t="s">
        <v>1628</v>
      </c>
      <c r="D1432" s="5">
        <f t="shared" si="66"/>
        <v>79105</v>
      </c>
      <c r="E1432" s="6">
        <v>41882</v>
      </c>
      <c r="F1432" s="6">
        <f t="shared" si="67"/>
        <v>41972</v>
      </c>
      <c r="G1432" s="6" t="str">
        <f>IF('BCT Template'!R1431&gt;F1432,"Yes","No")</f>
        <v>No</v>
      </c>
      <c r="H1432" s="5" t="s">
        <v>189</v>
      </c>
      <c r="I1432" s="5" t="s">
        <v>190</v>
      </c>
      <c r="J1432" s="5" t="s">
        <v>200</v>
      </c>
      <c r="K1432" s="5" t="s">
        <v>201</v>
      </c>
      <c r="L1432" s="7" t="s">
        <v>164</v>
      </c>
      <c r="M1432" t="str">
        <f t="shared" si="68"/>
        <v>Yes</v>
      </c>
    </row>
    <row r="1433" spans="1:13" ht="15" thickBot="1" x14ac:dyDescent="0.4">
      <c r="A1433" s="5" t="s">
        <v>175</v>
      </c>
      <c r="B1433" s="5" t="s">
        <v>176</v>
      </c>
      <c r="C1433" s="5" t="s">
        <v>1629</v>
      </c>
      <c r="D1433" s="5">
        <f t="shared" si="66"/>
        <v>22355</v>
      </c>
      <c r="E1433" s="6">
        <v>43822</v>
      </c>
      <c r="F1433" s="6">
        <f t="shared" si="67"/>
        <v>43912</v>
      </c>
      <c r="G1433" s="6" t="str">
        <f>IF('BCT Template'!R1432&gt;F1433,"Yes","No")</f>
        <v>No</v>
      </c>
      <c r="H1433" s="5" t="s">
        <v>178</v>
      </c>
      <c r="I1433" s="5" t="s">
        <v>179</v>
      </c>
      <c r="J1433" s="5" t="s">
        <v>35</v>
      </c>
      <c r="K1433" s="5" t="s">
        <v>180</v>
      </c>
      <c r="L1433" s="7" t="s">
        <v>164</v>
      </c>
      <c r="M1433" t="str">
        <f t="shared" si="68"/>
        <v>Yes</v>
      </c>
    </row>
    <row r="1434" spans="1:13" ht="15" thickBot="1" x14ac:dyDescent="0.4">
      <c r="A1434" s="5" t="s">
        <v>175</v>
      </c>
      <c r="B1434" s="5" t="s">
        <v>176</v>
      </c>
      <c r="C1434" s="5" t="s">
        <v>1630</v>
      </c>
      <c r="D1434" s="5">
        <f t="shared" si="66"/>
        <v>59745</v>
      </c>
      <c r="E1434" s="6">
        <v>41912</v>
      </c>
      <c r="F1434" s="6">
        <f t="shared" si="67"/>
        <v>42002</v>
      </c>
      <c r="G1434" s="6" t="str">
        <f>IF('BCT Template'!R1433&gt;F1434,"Yes","No")</f>
        <v>No</v>
      </c>
      <c r="H1434" s="5" t="s">
        <v>182</v>
      </c>
      <c r="I1434" s="5" t="s">
        <v>183</v>
      </c>
      <c r="J1434" s="5" t="s">
        <v>184</v>
      </c>
      <c r="K1434" s="5" t="s">
        <v>185</v>
      </c>
      <c r="L1434" s="7" t="s">
        <v>164</v>
      </c>
      <c r="M1434" t="str">
        <f t="shared" si="68"/>
        <v>No</v>
      </c>
    </row>
    <row r="1435" spans="1:13" ht="15" thickBot="1" x14ac:dyDescent="0.4">
      <c r="A1435" s="5" t="s">
        <v>175</v>
      </c>
      <c r="B1435" s="5" t="s">
        <v>176</v>
      </c>
      <c r="C1435" s="5" t="s">
        <v>1631</v>
      </c>
      <c r="D1435" s="5">
        <f t="shared" si="66"/>
        <v>29403</v>
      </c>
      <c r="E1435" s="6">
        <v>43190</v>
      </c>
      <c r="F1435" s="6">
        <f t="shared" si="67"/>
        <v>43280</v>
      </c>
      <c r="G1435" s="6" t="str">
        <f>IF('BCT Template'!R1434&gt;F1435,"Yes","No")</f>
        <v>No</v>
      </c>
      <c r="H1435" s="5" t="s">
        <v>178</v>
      </c>
      <c r="I1435" s="5" t="s">
        <v>179</v>
      </c>
      <c r="J1435" s="5" t="s">
        <v>35</v>
      </c>
      <c r="K1435" s="5" t="s">
        <v>180</v>
      </c>
      <c r="L1435" s="7" t="s">
        <v>164</v>
      </c>
      <c r="M1435" t="str">
        <f t="shared" si="68"/>
        <v>Yes</v>
      </c>
    </row>
    <row r="1436" spans="1:13" ht="15" thickBot="1" x14ac:dyDescent="0.4">
      <c r="A1436" s="5" t="s">
        <v>175</v>
      </c>
      <c r="B1436" s="5" t="s">
        <v>176</v>
      </c>
      <c r="C1436" s="5" t="s">
        <v>1632</v>
      </c>
      <c r="D1436" s="5">
        <f t="shared" si="66"/>
        <v>81176</v>
      </c>
      <c r="E1436" s="6">
        <v>44196</v>
      </c>
      <c r="F1436" s="6">
        <f t="shared" si="67"/>
        <v>44286</v>
      </c>
      <c r="G1436" s="6" t="str">
        <f>IF('BCT Template'!R1435&gt;F1436,"Yes","No")</f>
        <v>No</v>
      </c>
      <c r="H1436" s="5" t="s">
        <v>182</v>
      </c>
      <c r="I1436" s="5" t="s">
        <v>183</v>
      </c>
      <c r="J1436" s="5" t="s">
        <v>184</v>
      </c>
      <c r="K1436" s="5" t="s">
        <v>185</v>
      </c>
      <c r="L1436" s="7" t="s">
        <v>164</v>
      </c>
      <c r="M1436" t="str">
        <f t="shared" si="68"/>
        <v>No</v>
      </c>
    </row>
    <row r="1437" spans="1:13" ht="15" thickBot="1" x14ac:dyDescent="0.4">
      <c r="A1437" s="5" t="s">
        <v>175</v>
      </c>
      <c r="B1437" s="5" t="s">
        <v>176</v>
      </c>
      <c r="C1437" s="5" t="s">
        <v>1633</v>
      </c>
      <c r="D1437" s="5">
        <f t="shared" si="66"/>
        <v>82533</v>
      </c>
      <c r="E1437" s="6">
        <v>43885</v>
      </c>
      <c r="F1437" s="6">
        <f t="shared" si="67"/>
        <v>43975</v>
      </c>
      <c r="G1437" s="6" t="str">
        <f>IF('BCT Template'!R1436&gt;F1437,"Yes","No")</f>
        <v>No</v>
      </c>
      <c r="H1437" s="5" t="s">
        <v>210</v>
      </c>
      <c r="I1437" s="5" t="s">
        <v>211</v>
      </c>
      <c r="J1437" s="5" t="s">
        <v>184</v>
      </c>
      <c r="K1437" s="5" t="s">
        <v>185</v>
      </c>
      <c r="L1437" s="7" t="s">
        <v>164</v>
      </c>
      <c r="M1437" t="str">
        <f t="shared" si="68"/>
        <v>No</v>
      </c>
    </row>
    <row r="1438" spans="1:13" ht="15" thickBot="1" x14ac:dyDescent="0.4">
      <c r="A1438" s="5" t="s">
        <v>175</v>
      </c>
      <c r="B1438" s="5" t="s">
        <v>176</v>
      </c>
      <c r="C1438" s="5" t="s">
        <v>1634</v>
      </c>
      <c r="D1438" s="5">
        <f t="shared" si="66"/>
        <v>80019</v>
      </c>
      <c r="E1438" s="6">
        <v>43830</v>
      </c>
      <c r="F1438" s="6">
        <f t="shared" si="67"/>
        <v>43920</v>
      </c>
      <c r="G1438" s="6" t="str">
        <f>IF('BCT Template'!R1437&gt;F1438,"Yes","No")</f>
        <v>No</v>
      </c>
      <c r="H1438" s="5" t="s">
        <v>182</v>
      </c>
      <c r="I1438" s="5" t="s">
        <v>183</v>
      </c>
      <c r="J1438" s="5" t="s">
        <v>200</v>
      </c>
      <c r="K1438" s="5" t="s">
        <v>201</v>
      </c>
      <c r="L1438" s="7" t="s">
        <v>164</v>
      </c>
      <c r="M1438" t="str">
        <f t="shared" si="68"/>
        <v>Yes</v>
      </c>
    </row>
    <row r="1439" spans="1:13" ht="15" thickBot="1" x14ac:dyDescent="0.4">
      <c r="A1439" s="5" t="s">
        <v>175</v>
      </c>
      <c r="B1439" s="5" t="s">
        <v>176</v>
      </c>
      <c r="C1439" s="5" t="s">
        <v>1635</v>
      </c>
      <c r="D1439" s="5">
        <f t="shared" si="66"/>
        <v>57776</v>
      </c>
      <c r="E1439" s="6">
        <v>38249</v>
      </c>
      <c r="F1439" s="6">
        <f t="shared" si="67"/>
        <v>38339</v>
      </c>
      <c r="G1439" s="6" t="str">
        <f>IF('BCT Template'!R1438&gt;F1439,"Yes","No")</f>
        <v>No</v>
      </c>
      <c r="H1439" s="5" t="s">
        <v>189</v>
      </c>
      <c r="I1439" s="5" t="s">
        <v>190</v>
      </c>
      <c r="J1439" s="5" t="s">
        <v>200</v>
      </c>
      <c r="K1439" s="5" t="s">
        <v>201</v>
      </c>
      <c r="L1439" s="7" t="s">
        <v>164</v>
      </c>
      <c r="M1439" t="str">
        <f t="shared" si="68"/>
        <v>Yes</v>
      </c>
    </row>
    <row r="1440" spans="1:13" ht="15" thickBot="1" x14ac:dyDescent="0.4">
      <c r="A1440" s="5" t="s">
        <v>175</v>
      </c>
      <c r="B1440" s="5" t="s">
        <v>176</v>
      </c>
      <c r="C1440" s="5" t="s">
        <v>1636</v>
      </c>
      <c r="D1440" s="5">
        <f t="shared" si="66"/>
        <v>29498</v>
      </c>
      <c r="E1440" s="6">
        <v>40694</v>
      </c>
      <c r="F1440" s="6">
        <f t="shared" si="67"/>
        <v>40784</v>
      </c>
      <c r="G1440" s="6" t="str">
        <f>IF('BCT Template'!R1439&gt;F1440,"Yes","No")</f>
        <v>No</v>
      </c>
      <c r="H1440" s="5" t="s">
        <v>178</v>
      </c>
      <c r="I1440" s="5" t="s">
        <v>179</v>
      </c>
      <c r="J1440" s="5" t="s">
        <v>35</v>
      </c>
      <c r="K1440" s="5" t="s">
        <v>180</v>
      </c>
      <c r="L1440" s="7" t="s">
        <v>164</v>
      </c>
      <c r="M1440" t="str">
        <f t="shared" si="68"/>
        <v>Yes</v>
      </c>
    </row>
    <row r="1441" spans="1:13" ht="15" thickBot="1" x14ac:dyDescent="0.4">
      <c r="A1441" s="5" t="s">
        <v>175</v>
      </c>
      <c r="B1441" s="5" t="s">
        <v>176</v>
      </c>
      <c r="C1441" s="5" t="s">
        <v>1637</v>
      </c>
      <c r="D1441" s="5">
        <f t="shared" si="66"/>
        <v>30142</v>
      </c>
      <c r="E1441" s="6">
        <v>40968</v>
      </c>
      <c r="F1441" s="6">
        <f t="shared" si="67"/>
        <v>41058</v>
      </c>
      <c r="G1441" s="6" t="str">
        <f>IF('BCT Template'!R1440&gt;F1441,"Yes","No")</f>
        <v>No</v>
      </c>
      <c r="H1441" s="5" t="s">
        <v>178</v>
      </c>
      <c r="I1441" s="5" t="s">
        <v>179</v>
      </c>
      <c r="J1441" s="5" t="s">
        <v>35</v>
      </c>
      <c r="K1441" s="5" t="s">
        <v>180</v>
      </c>
      <c r="L1441" s="7" t="s">
        <v>164</v>
      </c>
      <c r="M1441" t="str">
        <f t="shared" si="68"/>
        <v>Yes</v>
      </c>
    </row>
    <row r="1442" spans="1:13" ht="15" thickBot="1" x14ac:dyDescent="0.4">
      <c r="A1442" s="5" t="s">
        <v>175</v>
      </c>
      <c r="B1442" s="5" t="s">
        <v>176</v>
      </c>
      <c r="C1442" s="5" t="s">
        <v>1638</v>
      </c>
      <c r="D1442" s="5">
        <f t="shared" si="66"/>
        <v>82258</v>
      </c>
      <c r="E1442" s="6">
        <v>43281</v>
      </c>
      <c r="F1442" s="6">
        <f t="shared" si="67"/>
        <v>43371</v>
      </c>
      <c r="G1442" s="6" t="str">
        <f>IF('BCT Template'!R1441&gt;F1442,"Yes","No")</f>
        <v>No</v>
      </c>
      <c r="H1442" s="5" t="s">
        <v>210</v>
      </c>
      <c r="I1442" s="5" t="s">
        <v>211</v>
      </c>
      <c r="J1442" s="5" t="s">
        <v>184</v>
      </c>
      <c r="K1442" s="5" t="s">
        <v>185</v>
      </c>
      <c r="L1442" s="7" t="s">
        <v>164</v>
      </c>
      <c r="M1442" t="str">
        <f t="shared" si="68"/>
        <v>No</v>
      </c>
    </row>
    <row r="1443" spans="1:13" ht="15" thickBot="1" x14ac:dyDescent="0.4">
      <c r="A1443" s="5" t="s">
        <v>175</v>
      </c>
      <c r="B1443" s="5" t="s">
        <v>176</v>
      </c>
      <c r="C1443" s="5" t="s">
        <v>1639</v>
      </c>
      <c r="D1443" s="5">
        <f t="shared" si="66"/>
        <v>29860</v>
      </c>
      <c r="E1443" s="6">
        <v>44316</v>
      </c>
      <c r="F1443" s="6">
        <f t="shared" si="67"/>
        <v>44406</v>
      </c>
      <c r="G1443" s="6" t="str">
        <f>IF('BCT Template'!R1442&gt;F1443,"Yes","No")</f>
        <v>No</v>
      </c>
      <c r="H1443" s="5" t="s">
        <v>178</v>
      </c>
      <c r="I1443" s="5" t="s">
        <v>179</v>
      </c>
      <c r="J1443" s="5" t="s">
        <v>35</v>
      </c>
      <c r="K1443" s="5" t="s">
        <v>180</v>
      </c>
      <c r="L1443" s="7" t="s">
        <v>164</v>
      </c>
      <c r="M1443" t="str">
        <f t="shared" si="68"/>
        <v>Yes</v>
      </c>
    </row>
    <row r="1444" spans="1:13" ht="15" thickBot="1" x14ac:dyDescent="0.4">
      <c r="A1444" s="5" t="s">
        <v>175</v>
      </c>
      <c r="B1444" s="5" t="s">
        <v>176</v>
      </c>
      <c r="C1444" s="5" t="s">
        <v>1640</v>
      </c>
      <c r="D1444" s="5">
        <f t="shared" si="66"/>
        <v>22312</v>
      </c>
      <c r="E1444" s="6">
        <v>42277</v>
      </c>
      <c r="F1444" s="6">
        <f t="shared" si="67"/>
        <v>42367</v>
      </c>
      <c r="G1444" s="6" t="str">
        <f>IF('BCT Template'!R1443&gt;F1444,"Yes","No")</f>
        <v>No</v>
      </c>
      <c r="H1444" s="5" t="s">
        <v>178</v>
      </c>
      <c r="I1444" s="5" t="s">
        <v>179</v>
      </c>
      <c r="J1444" s="5" t="s">
        <v>35</v>
      </c>
      <c r="K1444" s="5" t="s">
        <v>180</v>
      </c>
      <c r="L1444" s="7" t="s">
        <v>164</v>
      </c>
      <c r="M1444" t="str">
        <f t="shared" si="68"/>
        <v>Yes</v>
      </c>
    </row>
    <row r="1445" spans="1:13" ht="15" thickBot="1" x14ac:dyDescent="0.4">
      <c r="A1445" s="5" t="s">
        <v>175</v>
      </c>
      <c r="B1445" s="5" t="s">
        <v>176</v>
      </c>
      <c r="C1445" s="5" t="s">
        <v>1641</v>
      </c>
      <c r="D1445" s="5">
        <f t="shared" si="66"/>
        <v>59813</v>
      </c>
      <c r="E1445" s="6">
        <v>43708</v>
      </c>
      <c r="F1445" s="6">
        <f t="shared" si="67"/>
        <v>43798</v>
      </c>
      <c r="G1445" s="6" t="str">
        <f>IF('BCT Template'!R1444&gt;F1445,"Yes","No")</f>
        <v>No</v>
      </c>
      <c r="H1445" s="5" t="s">
        <v>182</v>
      </c>
      <c r="I1445" s="5" t="s">
        <v>183</v>
      </c>
      <c r="J1445" s="5" t="s">
        <v>184</v>
      </c>
      <c r="K1445" s="5" t="s">
        <v>185</v>
      </c>
      <c r="L1445" s="7" t="s">
        <v>164</v>
      </c>
      <c r="M1445" t="str">
        <f t="shared" si="68"/>
        <v>No</v>
      </c>
    </row>
    <row r="1446" spans="1:13" ht="15" thickBot="1" x14ac:dyDescent="0.4">
      <c r="A1446" s="5" t="s">
        <v>175</v>
      </c>
      <c r="B1446" s="5" t="s">
        <v>176</v>
      </c>
      <c r="C1446" s="5" t="s">
        <v>1642</v>
      </c>
      <c r="D1446" s="5">
        <f t="shared" si="66"/>
        <v>81794</v>
      </c>
      <c r="E1446" s="6">
        <v>44104</v>
      </c>
      <c r="F1446" s="6">
        <f t="shared" si="67"/>
        <v>44194</v>
      </c>
      <c r="G1446" s="6" t="str">
        <f>IF('BCT Template'!R1445&gt;F1446,"Yes","No")</f>
        <v>No</v>
      </c>
      <c r="H1446" s="5" t="s">
        <v>182</v>
      </c>
      <c r="I1446" s="5" t="s">
        <v>183</v>
      </c>
      <c r="J1446" s="5" t="s">
        <v>200</v>
      </c>
      <c r="K1446" s="5" t="s">
        <v>201</v>
      </c>
      <c r="L1446" s="7" t="s">
        <v>164</v>
      </c>
      <c r="M1446" t="str">
        <f t="shared" si="68"/>
        <v>Yes</v>
      </c>
    </row>
    <row r="1447" spans="1:13" ht="15" thickBot="1" x14ac:dyDescent="0.4">
      <c r="A1447" s="5" t="s">
        <v>175</v>
      </c>
      <c r="B1447" s="5" t="s">
        <v>176</v>
      </c>
      <c r="C1447" s="5" t="s">
        <v>1643</v>
      </c>
      <c r="D1447" s="5">
        <f t="shared" si="66"/>
        <v>78143</v>
      </c>
      <c r="E1447" s="6">
        <v>43953</v>
      </c>
      <c r="F1447" s="6">
        <f t="shared" si="67"/>
        <v>44043</v>
      </c>
      <c r="G1447" s="6" t="str">
        <f>IF('BCT Template'!R1446&gt;F1447,"Yes","No")</f>
        <v>No</v>
      </c>
      <c r="H1447" s="5" t="s">
        <v>189</v>
      </c>
      <c r="I1447" s="5" t="s">
        <v>190</v>
      </c>
      <c r="J1447" s="5" t="s">
        <v>184</v>
      </c>
      <c r="K1447" s="5" t="s">
        <v>185</v>
      </c>
      <c r="L1447" s="7" t="s">
        <v>164</v>
      </c>
      <c r="M1447" t="str">
        <f t="shared" si="68"/>
        <v>No</v>
      </c>
    </row>
    <row r="1448" spans="1:13" ht="15" thickBot="1" x14ac:dyDescent="0.4">
      <c r="A1448" s="5" t="s">
        <v>175</v>
      </c>
      <c r="B1448" s="5" t="s">
        <v>176</v>
      </c>
      <c r="C1448" s="5" t="s">
        <v>1644</v>
      </c>
      <c r="D1448" s="5">
        <f t="shared" si="66"/>
        <v>30448</v>
      </c>
      <c r="E1448" s="6">
        <v>44043</v>
      </c>
      <c r="F1448" s="6">
        <f t="shared" si="67"/>
        <v>44133</v>
      </c>
      <c r="G1448" s="6" t="str">
        <f>IF('BCT Template'!R1447&gt;F1448,"Yes","No")</f>
        <v>No</v>
      </c>
      <c r="H1448" s="5" t="s">
        <v>178</v>
      </c>
      <c r="I1448" s="5" t="s">
        <v>179</v>
      </c>
      <c r="J1448" s="5" t="s">
        <v>35</v>
      </c>
      <c r="K1448" s="5" t="s">
        <v>180</v>
      </c>
      <c r="L1448" s="7" t="s">
        <v>164</v>
      </c>
      <c r="M1448" t="str">
        <f t="shared" si="68"/>
        <v>Yes</v>
      </c>
    </row>
    <row r="1449" spans="1:13" ht="15" thickBot="1" x14ac:dyDescent="0.4">
      <c r="A1449" s="5" t="s">
        <v>175</v>
      </c>
      <c r="B1449" s="5" t="s">
        <v>176</v>
      </c>
      <c r="C1449" s="5" t="s">
        <v>1645</v>
      </c>
      <c r="D1449" s="5">
        <f t="shared" si="66"/>
        <v>18671</v>
      </c>
      <c r="E1449" s="6">
        <v>41430</v>
      </c>
      <c r="F1449" s="6">
        <f t="shared" si="67"/>
        <v>41520</v>
      </c>
      <c r="G1449" s="6" t="str">
        <f>IF('BCT Template'!R1448&gt;F1449,"Yes","No")</f>
        <v>No</v>
      </c>
      <c r="H1449" s="5" t="s">
        <v>234</v>
      </c>
      <c r="I1449" s="5" t="s">
        <v>235</v>
      </c>
      <c r="J1449" s="5" t="s">
        <v>184</v>
      </c>
      <c r="K1449" s="5" t="s">
        <v>185</v>
      </c>
      <c r="L1449" s="7" t="s">
        <v>164</v>
      </c>
      <c r="M1449" t="str">
        <f t="shared" si="68"/>
        <v>No</v>
      </c>
    </row>
    <row r="1450" spans="1:13" ht="15" thickBot="1" x14ac:dyDescent="0.4">
      <c r="A1450" s="5" t="s">
        <v>175</v>
      </c>
      <c r="B1450" s="5" t="s">
        <v>176</v>
      </c>
      <c r="C1450" s="5" t="s">
        <v>1646</v>
      </c>
      <c r="D1450" s="5">
        <f t="shared" si="66"/>
        <v>79612</v>
      </c>
      <c r="E1450" s="6">
        <v>44043</v>
      </c>
      <c r="F1450" s="6">
        <f t="shared" si="67"/>
        <v>44133</v>
      </c>
      <c r="G1450" s="6" t="str">
        <f>IF('BCT Template'!R1449&gt;F1450,"Yes","No")</f>
        <v>No</v>
      </c>
      <c r="H1450" s="5" t="s">
        <v>182</v>
      </c>
      <c r="I1450" s="5" t="s">
        <v>183</v>
      </c>
      <c r="J1450" s="5" t="s">
        <v>200</v>
      </c>
      <c r="K1450" s="5" t="s">
        <v>201</v>
      </c>
      <c r="L1450" s="7" t="s">
        <v>164</v>
      </c>
      <c r="M1450" t="str">
        <f t="shared" si="68"/>
        <v>Yes</v>
      </c>
    </row>
    <row r="1451" spans="1:13" ht="15" thickBot="1" x14ac:dyDescent="0.4">
      <c r="A1451" s="5" t="s">
        <v>175</v>
      </c>
      <c r="B1451" s="5" t="s">
        <v>176</v>
      </c>
      <c r="C1451" s="5" t="s">
        <v>1647</v>
      </c>
      <c r="D1451" s="5">
        <f t="shared" si="66"/>
        <v>20839</v>
      </c>
      <c r="E1451" s="6">
        <v>44113</v>
      </c>
      <c r="F1451" s="6">
        <f t="shared" si="67"/>
        <v>44203</v>
      </c>
      <c r="G1451" s="6" t="str">
        <f>IF('BCT Template'!R1450&gt;F1451,"Yes","No")</f>
        <v>No</v>
      </c>
      <c r="H1451" s="5" t="s">
        <v>197</v>
      </c>
      <c r="I1451" s="5" t="s">
        <v>198</v>
      </c>
      <c r="J1451" s="5" t="s">
        <v>184</v>
      </c>
      <c r="K1451" s="5" t="s">
        <v>185</v>
      </c>
      <c r="L1451" s="7" t="s">
        <v>164</v>
      </c>
      <c r="M1451" t="str">
        <f t="shared" si="68"/>
        <v>No</v>
      </c>
    </row>
    <row r="1452" spans="1:13" ht="15" thickBot="1" x14ac:dyDescent="0.4">
      <c r="A1452" s="5" t="s">
        <v>175</v>
      </c>
      <c r="B1452" s="5" t="s">
        <v>176</v>
      </c>
      <c r="C1452" s="5" t="s">
        <v>1648</v>
      </c>
      <c r="D1452" s="5">
        <f t="shared" si="66"/>
        <v>84631</v>
      </c>
      <c r="E1452" s="6">
        <v>43773</v>
      </c>
      <c r="F1452" s="6">
        <f t="shared" si="67"/>
        <v>43863</v>
      </c>
      <c r="G1452" s="6" t="str">
        <f>IF('BCT Template'!R1451&gt;F1452,"Yes","No")</f>
        <v>No</v>
      </c>
      <c r="H1452" s="5" t="s">
        <v>210</v>
      </c>
      <c r="I1452" s="5" t="s">
        <v>211</v>
      </c>
      <c r="J1452" s="5" t="s">
        <v>184</v>
      </c>
      <c r="K1452" s="5" t="s">
        <v>185</v>
      </c>
      <c r="L1452" s="7" t="s">
        <v>164</v>
      </c>
      <c r="M1452" t="str">
        <f t="shared" si="68"/>
        <v>No</v>
      </c>
    </row>
    <row r="1453" spans="1:13" ht="15" thickBot="1" x14ac:dyDescent="0.4">
      <c r="A1453" s="5" t="s">
        <v>175</v>
      </c>
      <c r="B1453" s="5" t="s">
        <v>176</v>
      </c>
      <c r="C1453" s="5" t="s">
        <v>1649</v>
      </c>
      <c r="D1453" s="5">
        <f t="shared" si="66"/>
        <v>59759</v>
      </c>
      <c r="E1453" s="6">
        <v>44043</v>
      </c>
      <c r="F1453" s="6">
        <f t="shared" si="67"/>
        <v>44133</v>
      </c>
      <c r="G1453" s="6" t="str">
        <f>IF('BCT Template'!R1452&gt;F1453,"Yes","No")</f>
        <v>No</v>
      </c>
      <c r="H1453" s="5" t="s">
        <v>182</v>
      </c>
      <c r="I1453" s="5" t="s">
        <v>183</v>
      </c>
      <c r="J1453" s="5" t="s">
        <v>200</v>
      </c>
      <c r="K1453" s="5" t="s">
        <v>201</v>
      </c>
      <c r="L1453" s="7" t="s">
        <v>164</v>
      </c>
      <c r="M1453" t="str">
        <f t="shared" si="68"/>
        <v>Yes</v>
      </c>
    </row>
    <row r="1454" spans="1:13" ht="15" thickBot="1" x14ac:dyDescent="0.4">
      <c r="A1454" s="5" t="s">
        <v>175</v>
      </c>
      <c r="B1454" s="5" t="s">
        <v>176</v>
      </c>
      <c r="C1454" s="5" t="s">
        <v>1650</v>
      </c>
      <c r="D1454" s="5">
        <f t="shared" si="66"/>
        <v>22455</v>
      </c>
      <c r="E1454" s="6">
        <v>43921</v>
      </c>
      <c r="F1454" s="6">
        <f t="shared" si="67"/>
        <v>44011</v>
      </c>
      <c r="G1454" s="6" t="str">
        <f>IF('BCT Template'!R1453&gt;F1454,"Yes","No")</f>
        <v>No</v>
      </c>
      <c r="H1454" s="5" t="s">
        <v>178</v>
      </c>
      <c r="I1454" s="5" t="s">
        <v>179</v>
      </c>
      <c r="J1454" s="5" t="s">
        <v>35</v>
      </c>
      <c r="K1454" s="5" t="s">
        <v>180</v>
      </c>
      <c r="L1454" s="7" t="s">
        <v>164</v>
      </c>
      <c r="M1454" t="str">
        <f t="shared" si="68"/>
        <v>Yes</v>
      </c>
    </row>
    <row r="1455" spans="1:13" ht="15" thickBot="1" x14ac:dyDescent="0.4">
      <c r="A1455" s="5" t="s">
        <v>175</v>
      </c>
      <c r="B1455" s="5" t="s">
        <v>176</v>
      </c>
      <c r="C1455" s="5" t="s">
        <v>1651</v>
      </c>
      <c r="D1455" s="5">
        <f t="shared" si="66"/>
        <v>58244</v>
      </c>
      <c r="E1455" s="6">
        <v>43646</v>
      </c>
      <c r="F1455" s="6">
        <f t="shared" si="67"/>
        <v>43736</v>
      </c>
      <c r="G1455" s="6" t="str">
        <f>IF('BCT Template'!R1454&gt;F1455,"Yes","No")</f>
        <v>No</v>
      </c>
      <c r="H1455" s="5" t="s">
        <v>182</v>
      </c>
      <c r="I1455" s="5" t="s">
        <v>183</v>
      </c>
      <c r="J1455" s="5" t="s">
        <v>184</v>
      </c>
      <c r="K1455" s="5" t="s">
        <v>185</v>
      </c>
      <c r="L1455" s="7" t="s">
        <v>164</v>
      </c>
      <c r="M1455" t="str">
        <f t="shared" si="68"/>
        <v>No</v>
      </c>
    </row>
    <row r="1456" spans="1:13" ht="15" thickBot="1" x14ac:dyDescent="0.4">
      <c r="A1456" s="5" t="s">
        <v>175</v>
      </c>
      <c r="B1456" s="5" t="s">
        <v>176</v>
      </c>
      <c r="C1456" s="5" t="s">
        <v>1652</v>
      </c>
      <c r="D1456" s="5">
        <f t="shared" si="66"/>
        <v>29282</v>
      </c>
      <c r="E1456" s="6">
        <v>44196</v>
      </c>
      <c r="F1456" s="6">
        <f t="shared" si="67"/>
        <v>44286</v>
      </c>
      <c r="G1456" s="6" t="str">
        <f>IF('BCT Template'!R1455&gt;F1456,"Yes","No")</f>
        <v>No</v>
      </c>
      <c r="H1456" s="5" t="s">
        <v>178</v>
      </c>
      <c r="I1456" s="5" t="s">
        <v>179</v>
      </c>
      <c r="J1456" s="5" t="s">
        <v>35</v>
      </c>
      <c r="K1456" s="5" t="s">
        <v>180</v>
      </c>
      <c r="L1456" s="7" t="s">
        <v>164</v>
      </c>
      <c r="M1456" t="str">
        <f t="shared" si="68"/>
        <v>Yes</v>
      </c>
    </row>
    <row r="1457" spans="1:13" ht="15" thickBot="1" x14ac:dyDescent="0.4">
      <c r="A1457" s="5" t="s">
        <v>175</v>
      </c>
      <c r="B1457" s="5" t="s">
        <v>176</v>
      </c>
      <c r="C1457" s="5" t="s">
        <v>1653</v>
      </c>
      <c r="D1457" s="5">
        <f t="shared" si="66"/>
        <v>59331</v>
      </c>
      <c r="E1457" s="6">
        <v>44074</v>
      </c>
      <c r="F1457" s="6">
        <f t="shared" si="67"/>
        <v>44164</v>
      </c>
      <c r="G1457" s="6" t="str">
        <f>IF('BCT Template'!R1456&gt;F1457,"Yes","No")</f>
        <v>No</v>
      </c>
      <c r="H1457" s="5" t="s">
        <v>182</v>
      </c>
      <c r="I1457" s="5" t="s">
        <v>183</v>
      </c>
      <c r="J1457" s="5" t="s">
        <v>200</v>
      </c>
      <c r="K1457" s="5" t="s">
        <v>201</v>
      </c>
      <c r="L1457" s="7" t="s">
        <v>164</v>
      </c>
      <c r="M1457" t="str">
        <f t="shared" si="68"/>
        <v>Yes</v>
      </c>
    </row>
    <row r="1458" spans="1:13" ht="15" thickBot="1" x14ac:dyDescent="0.4">
      <c r="A1458" s="5" t="s">
        <v>175</v>
      </c>
      <c r="B1458" s="5" t="s">
        <v>176</v>
      </c>
      <c r="C1458" s="5" t="s">
        <v>1654</v>
      </c>
      <c r="D1458" s="5">
        <f t="shared" si="66"/>
        <v>80402</v>
      </c>
      <c r="E1458" s="6">
        <v>41820</v>
      </c>
      <c r="F1458" s="6">
        <f t="shared" si="67"/>
        <v>41910</v>
      </c>
      <c r="G1458" s="6" t="str">
        <f>IF('BCT Template'!R1457&gt;F1458,"Yes","No")</f>
        <v>No</v>
      </c>
      <c r="H1458" s="5" t="s">
        <v>182</v>
      </c>
      <c r="I1458" s="5" t="s">
        <v>183</v>
      </c>
      <c r="J1458" s="5" t="s">
        <v>200</v>
      </c>
      <c r="K1458" s="5" t="s">
        <v>201</v>
      </c>
      <c r="L1458" s="7" t="s">
        <v>164</v>
      </c>
      <c r="M1458" t="str">
        <f t="shared" si="68"/>
        <v>Yes</v>
      </c>
    </row>
    <row r="1459" spans="1:13" ht="15" thickBot="1" x14ac:dyDescent="0.4">
      <c r="A1459" s="5" t="s">
        <v>175</v>
      </c>
      <c r="B1459" s="5" t="s">
        <v>176</v>
      </c>
      <c r="C1459" s="5" t="s">
        <v>1655</v>
      </c>
      <c r="D1459" s="5">
        <f t="shared" si="66"/>
        <v>20658</v>
      </c>
      <c r="E1459" s="6">
        <v>42490</v>
      </c>
      <c r="F1459" s="6">
        <f t="shared" si="67"/>
        <v>42580</v>
      </c>
      <c r="G1459" s="6" t="str">
        <f>IF('BCT Template'!R1458&gt;F1459,"Yes","No")</f>
        <v>No</v>
      </c>
      <c r="H1459" s="5" t="s">
        <v>197</v>
      </c>
      <c r="I1459" s="5" t="s">
        <v>198</v>
      </c>
      <c r="J1459" s="5" t="s">
        <v>184</v>
      </c>
      <c r="K1459" s="5" t="s">
        <v>185</v>
      </c>
      <c r="L1459" s="7" t="s">
        <v>164</v>
      </c>
      <c r="M1459" t="str">
        <f t="shared" si="68"/>
        <v>No</v>
      </c>
    </row>
    <row r="1460" spans="1:13" ht="15" thickBot="1" x14ac:dyDescent="0.4">
      <c r="A1460" s="5" t="s">
        <v>175</v>
      </c>
      <c r="B1460" s="5" t="s">
        <v>176</v>
      </c>
      <c r="C1460" s="5" t="s">
        <v>1656</v>
      </c>
      <c r="D1460" s="5">
        <f t="shared" si="66"/>
        <v>58996</v>
      </c>
      <c r="E1460" s="6">
        <v>44074</v>
      </c>
      <c r="F1460" s="6">
        <f t="shared" si="67"/>
        <v>44164</v>
      </c>
      <c r="G1460" s="6" t="str">
        <f>IF('BCT Template'!R1459&gt;F1460,"Yes","No")</f>
        <v>No</v>
      </c>
      <c r="H1460" s="5" t="s">
        <v>182</v>
      </c>
      <c r="I1460" s="5" t="s">
        <v>183</v>
      </c>
      <c r="J1460" s="5" t="s">
        <v>200</v>
      </c>
      <c r="K1460" s="5" t="s">
        <v>201</v>
      </c>
      <c r="L1460" s="7" t="s">
        <v>164</v>
      </c>
      <c r="M1460" t="str">
        <f t="shared" si="68"/>
        <v>Yes</v>
      </c>
    </row>
    <row r="1461" spans="1:13" ht="15" thickBot="1" x14ac:dyDescent="0.4">
      <c r="A1461" s="5" t="s">
        <v>175</v>
      </c>
      <c r="B1461" s="5" t="s">
        <v>176</v>
      </c>
      <c r="C1461" s="5" t="s">
        <v>1657</v>
      </c>
      <c r="D1461" s="5">
        <f t="shared" si="66"/>
        <v>78439</v>
      </c>
      <c r="E1461" s="6">
        <v>42509</v>
      </c>
      <c r="F1461" s="6">
        <f t="shared" si="67"/>
        <v>42599</v>
      </c>
      <c r="G1461" s="6" t="str">
        <f>IF('BCT Template'!R1460&gt;F1461,"Yes","No")</f>
        <v>No</v>
      </c>
      <c r="H1461" s="5" t="s">
        <v>210</v>
      </c>
      <c r="I1461" s="5" t="s">
        <v>211</v>
      </c>
      <c r="J1461" s="5" t="s">
        <v>184</v>
      </c>
      <c r="K1461" s="5" t="s">
        <v>185</v>
      </c>
      <c r="L1461" s="7" t="s">
        <v>164</v>
      </c>
      <c r="M1461" t="str">
        <f t="shared" si="68"/>
        <v>No</v>
      </c>
    </row>
    <row r="1462" spans="1:13" ht="15" thickBot="1" x14ac:dyDescent="0.4">
      <c r="A1462" s="5" t="s">
        <v>175</v>
      </c>
      <c r="B1462" s="5" t="s">
        <v>176</v>
      </c>
      <c r="C1462" s="5" t="s">
        <v>1658</v>
      </c>
      <c r="D1462" s="5">
        <f t="shared" si="66"/>
        <v>22997</v>
      </c>
      <c r="E1462" s="6">
        <v>44074</v>
      </c>
      <c r="F1462" s="6">
        <f t="shared" si="67"/>
        <v>44164</v>
      </c>
      <c r="G1462" s="6" t="str">
        <f>IF('BCT Template'!R1461&gt;F1462,"Yes","No")</f>
        <v>No</v>
      </c>
      <c r="H1462" s="5" t="s">
        <v>178</v>
      </c>
      <c r="I1462" s="5" t="s">
        <v>179</v>
      </c>
      <c r="J1462" s="5" t="s">
        <v>35</v>
      </c>
      <c r="K1462" s="5" t="s">
        <v>180</v>
      </c>
      <c r="L1462" s="7" t="s">
        <v>164</v>
      </c>
      <c r="M1462" t="str">
        <f t="shared" si="68"/>
        <v>Yes</v>
      </c>
    </row>
    <row r="1463" spans="1:13" ht="15" thickBot="1" x14ac:dyDescent="0.4">
      <c r="A1463" s="5" t="s">
        <v>175</v>
      </c>
      <c r="B1463" s="5" t="s">
        <v>176</v>
      </c>
      <c r="C1463" s="5" t="s">
        <v>1659</v>
      </c>
      <c r="D1463" s="5">
        <f t="shared" si="66"/>
        <v>58752</v>
      </c>
      <c r="E1463" s="6">
        <v>43708</v>
      </c>
      <c r="F1463" s="6">
        <f t="shared" si="67"/>
        <v>43798</v>
      </c>
      <c r="G1463" s="6" t="str">
        <f>IF('BCT Template'!R1462&gt;F1463,"Yes","No")</f>
        <v>No</v>
      </c>
      <c r="H1463" s="5" t="s">
        <v>182</v>
      </c>
      <c r="I1463" s="5" t="s">
        <v>183</v>
      </c>
      <c r="J1463" s="5" t="s">
        <v>200</v>
      </c>
      <c r="K1463" s="5" t="s">
        <v>201</v>
      </c>
      <c r="L1463" s="7" t="s">
        <v>164</v>
      </c>
      <c r="M1463" t="str">
        <f t="shared" si="68"/>
        <v>Yes</v>
      </c>
    </row>
    <row r="1464" spans="1:13" ht="15" thickBot="1" x14ac:dyDescent="0.4">
      <c r="A1464" s="5" t="s">
        <v>175</v>
      </c>
      <c r="B1464" s="5" t="s">
        <v>176</v>
      </c>
      <c r="C1464" s="5" t="s">
        <v>1660</v>
      </c>
      <c r="D1464" s="5">
        <f t="shared" si="66"/>
        <v>79396</v>
      </c>
      <c r="E1464" s="6">
        <v>43921</v>
      </c>
      <c r="F1464" s="6">
        <f t="shared" si="67"/>
        <v>44011</v>
      </c>
      <c r="G1464" s="6" t="str">
        <f>IF('BCT Template'!R1463&gt;F1464,"Yes","No")</f>
        <v>No</v>
      </c>
      <c r="H1464" s="5" t="s">
        <v>189</v>
      </c>
      <c r="I1464" s="5" t="s">
        <v>190</v>
      </c>
      <c r="J1464" s="5" t="s">
        <v>200</v>
      </c>
      <c r="K1464" s="5" t="s">
        <v>201</v>
      </c>
      <c r="L1464" s="7" t="s">
        <v>164</v>
      </c>
      <c r="M1464" t="str">
        <f t="shared" si="68"/>
        <v>Yes</v>
      </c>
    </row>
    <row r="1465" spans="1:13" ht="15" thickBot="1" x14ac:dyDescent="0.4">
      <c r="A1465" s="5" t="s">
        <v>175</v>
      </c>
      <c r="B1465" s="5" t="s">
        <v>176</v>
      </c>
      <c r="C1465" s="5" t="s">
        <v>1661</v>
      </c>
      <c r="D1465" s="5">
        <f t="shared" si="66"/>
        <v>29574</v>
      </c>
      <c r="E1465" s="6">
        <v>44012</v>
      </c>
      <c r="F1465" s="6">
        <f t="shared" si="67"/>
        <v>44102</v>
      </c>
      <c r="G1465" s="6" t="str">
        <f>IF('BCT Template'!R1464&gt;F1465,"Yes","No")</f>
        <v>No</v>
      </c>
      <c r="H1465" s="5" t="s">
        <v>178</v>
      </c>
      <c r="I1465" s="5" t="s">
        <v>179</v>
      </c>
      <c r="J1465" s="5" t="s">
        <v>35</v>
      </c>
      <c r="K1465" s="5" t="s">
        <v>180</v>
      </c>
      <c r="L1465" s="7" t="s">
        <v>164</v>
      </c>
      <c r="M1465" t="str">
        <f t="shared" si="68"/>
        <v>Yes</v>
      </c>
    </row>
    <row r="1466" spans="1:13" ht="15" thickBot="1" x14ac:dyDescent="0.4">
      <c r="A1466" s="5" t="s">
        <v>175</v>
      </c>
      <c r="B1466" s="5" t="s">
        <v>176</v>
      </c>
      <c r="C1466" s="5" t="s">
        <v>1662</v>
      </c>
      <c r="D1466" s="5">
        <f t="shared" si="66"/>
        <v>58220</v>
      </c>
      <c r="E1466" s="6">
        <v>43646</v>
      </c>
      <c r="F1466" s="6">
        <f t="shared" si="67"/>
        <v>43736</v>
      </c>
      <c r="G1466" s="6" t="str">
        <f>IF('BCT Template'!R1465&gt;F1466,"Yes","No")</f>
        <v>No</v>
      </c>
      <c r="H1466" s="5" t="s">
        <v>182</v>
      </c>
      <c r="I1466" s="5" t="s">
        <v>183</v>
      </c>
      <c r="J1466" s="5" t="s">
        <v>184</v>
      </c>
      <c r="K1466" s="5" t="s">
        <v>185</v>
      </c>
      <c r="L1466" s="7" t="s">
        <v>164</v>
      </c>
      <c r="M1466" t="str">
        <f t="shared" si="68"/>
        <v>No</v>
      </c>
    </row>
    <row r="1467" spans="1:13" ht="15" thickBot="1" x14ac:dyDescent="0.4">
      <c r="A1467" s="5" t="s">
        <v>175</v>
      </c>
      <c r="B1467" s="5" t="s">
        <v>176</v>
      </c>
      <c r="C1467" s="5" t="s">
        <v>1663</v>
      </c>
      <c r="D1467" s="5">
        <f t="shared" si="66"/>
        <v>58070</v>
      </c>
      <c r="E1467" s="6">
        <v>42155</v>
      </c>
      <c r="F1467" s="6">
        <f t="shared" si="67"/>
        <v>42245</v>
      </c>
      <c r="G1467" s="6" t="str">
        <f>IF('BCT Template'!R1466&gt;F1467,"Yes","No")</f>
        <v>No</v>
      </c>
      <c r="H1467" s="5" t="s">
        <v>182</v>
      </c>
      <c r="I1467" s="5" t="s">
        <v>183</v>
      </c>
      <c r="J1467" s="5" t="s">
        <v>200</v>
      </c>
      <c r="K1467" s="5" t="s">
        <v>201</v>
      </c>
      <c r="L1467" s="7" t="s">
        <v>164</v>
      </c>
      <c r="M1467" t="str">
        <f t="shared" si="68"/>
        <v>Yes</v>
      </c>
    </row>
    <row r="1468" spans="1:13" ht="15" thickBot="1" x14ac:dyDescent="0.4">
      <c r="A1468" s="5" t="s">
        <v>175</v>
      </c>
      <c r="B1468" s="5" t="s">
        <v>176</v>
      </c>
      <c r="C1468" s="5" t="s">
        <v>1664</v>
      </c>
      <c r="D1468" s="5">
        <f t="shared" si="66"/>
        <v>31416</v>
      </c>
      <c r="E1468" s="6">
        <v>43529</v>
      </c>
      <c r="F1468" s="6">
        <f t="shared" si="67"/>
        <v>43619</v>
      </c>
      <c r="G1468" s="6" t="str">
        <f>IF('BCT Template'!R1467&gt;F1468,"Yes","No")</f>
        <v>No</v>
      </c>
      <c r="H1468" s="5" t="s">
        <v>178</v>
      </c>
      <c r="I1468" s="5" t="s">
        <v>179</v>
      </c>
      <c r="J1468" s="5" t="s">
        <v>35</v>
      </c>
      <c r="K1468" s="5" t="s">
        <v>180</v>
      </c>
      <c r="L1468" s="7" t="s">
        <v>164</v>
      </c>
      <c r="M1468" t="str">
        <f t="shared" si="68"/>
        <v>Yes</v>
      </c>
    </row>
    <row r="1469" spans="1:13" ht="15" thickBot="1" x14ac:dyDescent="0.4">
      <c r="A1469" s="5" t="s">
        <v>175</v>
      </c>
      <c r="B1469" s="5" t="s">
        <v>176</v>
      </c>
      <c r="C1469" s="5" t="s">
        <v>1665</v>
      </c>
      <c r="D1469" s="5">
        <f t="shared" si="66"/>
        <v>29196</v>
      </c>
      <c r="E1469" s="6">
        <v>44316</v>
      </c>
      <c r="F1469" s="6">
        <f t="shared" si="67"/>
        <v>44406</v>
      </c>
      <c r="G1469" s="6" t="str">
        <f>IF('BCT Template'!R1468&gt;F1469,"Yes","No")</f>
        <v>No</v>
      </c>
      <c r="H1469" s="5" t="s">
        <v>178</v>
      </c>
      <c r="I1469" s="5" t="s">
        <v>179</v>
      </c>
      <c r="J1469" s="5" t="s">
        <v>35</v>
      </c>
      <c r="K1469" s="5" t="s">
        <v>180</v>
      </c>
      <c r="L1469" s="7" t="s">
        <v>164</v>
      </c>
      <c r="M1469" t="str">
        <f t="shared" si="68"/>
        <v>Yes</v>
      </c>
    </row>
    <row r="1470" spans="1:13" ht="15" thickBot="1" x14ac:dyDescent="0.4">
      <c r="A1470" s="5" t="s">
        <v>175</v>
      </c>
      <c r="B1470" s="5" t="s">
        <v>176</v>
      </c>
      <c r="C1470" s="5" t="s">
        <v>1666</v>
      </c>
      <c r="D1470" s="5">
        <f t="shared" si="66"/>
        <v>29247</v>
      </c>
      <c r="E1470" s="6">
        <v>44165</v>
      </c>
      <c r="F1470" s="6">
        <f t="shared" si="67"/>
        <v>44255</v>
      </c>
      <c r="G1470" s="6" t="str">
        <f>IF('BCT Template'!R1469&gt;F1470,"Yes","No")</f>
        <v>No</v>
      </c>
      <c r="H1470" s="5" t="s">
        <v>178</v>
      </c>
      <c r="I1470" s="5" t="s">
        <v>179</v>
      </c>
      <c r="J1470" s="5" t="s">
        <v>35</v>
      </c>
      <c r="K1470" s="5" t="s">
        <v>180</v>
      </c>
      <c r="L1470" s="7" t="s">
        <v>164</v>
      </c>
      <c r="M1470" t="str">
        <f t="shared" si="68"/>
        <v>Yes</v>
      </c>
    </row>
    <row r="1471" spans="1:13" ht="15" thickBot="1" x14ac:dyDescent="0.4">
      <c r="A1471" s="5" t="s">
        <v>175</v>
      </c>
      <c r="B1471" s="5" t="s">
        <v>176</v>
      </c>
      <c r="C1471" s="5" t="s">
        <v>1667</v>
      </c>
      <c r="D1471" s="5">
        <f t="shared" si="66"/>
        <v>57849</v>
      </c>
      <c r="E1471" s="6">
        <v>43646</v>
      </c>
      <c r="F1471" s="6">
        <f t="shared" si="67"/>
        <v>43736</v>
      </c>
      <c r="G1471" s="6" t="str">
        <f>IF('BCT Template'!R1470&gt;F1471,"Yes","No")</f>
        <v>No</v>
      </c>
      <c r="H1471" s="5" t="s">
        <v>189</v>
      </c>
      <c r="I1471" s="5" t="s">
        <v>190</v>
      </c>
      <c r="J1471" s="5" t="s">
        <v>184</v>
      </c>
      <c r="K1471" s="5" t="s">
        <v>185</v>
      </c>
      <c r="L1471" s="7" t="s">
        <v>164</v>
      </c>
      <c r="M1471" t="str">
        <f t="shared" si="68"/>
        <v>No</v>
      </c>
    </row>
    <row r="1472" spans="1:13" ht="15" thickBot="1" x14ac:dyDescent="0.4">
      <c r="A1472" s="5" t="s">
        <v>175</v>
      </c>
      <c r="B1472" s="5" t="s">
        <v>176</v>
      </c>
      <c r="C1472" s="5" t="s">
        <v>1668</v>
      </c>
      <c r="D1472" s="5">
        <f t="shared" si="66"/>
        <v>78089</v>
      </c>
      <c r="E1472" s="6">
        <v>43951</v>
      </c>
      <c r="F1472" s="6">
        <f t="shared" si="67"/>
        <v>44041</v>
      </c>
      <c r="G1472" s="6" t="str">
        <f>IF('BCT Template'!R1471&gt;F1472,"Yes","No")</f>
        <v>No</v>
      </c>
      <c r="H1472" s="5" t="s">
        <v>189</v>
      </c>
      <c r="I1472" s="5" t="s">
        <v>190</v>
      </c>
      <c r="J1472" s="5" t="s">
        <v>200</v>
      </c>
      <c r="K1472" s="5" t="s">
        <v>201</v>
      </c>
      <c r="L1472" s="7" t="s">
        <v>164</v>
      </c>
      <c r="M1472" t="str">
        <f t="shared" si="68"/>
        <v>Yes</v>
      </c>
    </row>
    <row r="1473" spans="1:13" ht="15" thickBot="1" x14ac:dyDescent="0.4">
      <c r="A1473" s="5" t="s">
        <v>175</v>
      </c>
      <c r="B1473" s="5" t="s">
        <v>176</v>
      </c>
      <c r="C1473" s="5" t="s">
        <v>1669</v>
      </c>
      <c r="D1473" s="5">
        <f t="shared" si="66"/>
        <v>81207</v>
      </c>
      <c r="E1473" s="6">
        <v>43281</v>
      </c>
      <c r="F1473" s="6">
        <f t="shared" si="67"/>
        <v>43371</v>
      </c>
      <c r="G1473" s="6" t="str">
        <f>IF('BCT Template'!R1472&gt;F1473,"Yes","No")</f>
        <v>No</v>
      </c>
      <c r="H1473" s="5" t="s">
        <v>182</v>
      </c>
      <c r="I1473" s="5" t="s">
        <v>183</v>
      </c>
      <c r="J1473" s="5" t="s">
        <v>184</v>
      </c>
      <c r="K1473" s="5" t="s">
        <v>185</v>
      </c>
      <c r="L1473" s="7" t="s">
        <v>164</v>
      </c>
      <c r="M1473" t="str">
        <f t="shared" si="68"/>
        <v>No</v>
      </c>
    </row>
    <row r="1474" spans="1:13" ht="15" thickBot="1" x14ac:dyDescent="0.4">
      <c r="A1474" s="5" t="s">
        <v>175</v>
      </c>
      <c r="B1474" s="5" t="s">
        <v>176</v>
      </c>
      <c r="C1474" s="5" t="s">
        <v>1670</v>
      </c>
      <c r="D1474" s="5">
        <f t="shared" si="66"/>
        <v>31347</v>
      </c>
      <c r="E1474" s="6">
        <v>42916</v>
      </c>
      <c r="F1474" s="6">
        <f t="shared" si="67"/>
        <v>43006</v>
      </c>
      <c r="G1474" s="6" t="str">
        <f>IF('BCT Template'!R1473&gt;F1474,"Yes","No")</f>
        <v>No</v>
      </c>
      <c r="H1474" s="5" t="s">
        <v>178</v>
      </c>
      <c r="I1474" s="5" t="s">
        <v>179</v>
      </c>
      <c r="J1474" s="5" t="s">
        <v>35</v>
      </c>
      <c r="K1474" s="5" t="s">
        <v>180</v>
      </c>
      <c r="L1474" s="7" t="s">
        <v>164</v>
      </c>
      <c r="M1474" t="str">
        <f t="shared" si="68"/>
        <v>Yes</v>
      </c>
    </row>
    <row r="1475" spans="1:13" ht="15" thickBot="1" x14ac:dyDescent="0.4">
      <c r="A1475" s="5" t="s">
        <v>175</v>
      </c>
      <c r="B1475" s="5" t="s">
        <v>176</v>
      </c>
      <c r="C1475" s="5" t="s">
        <v>1671</v>
      </c>
      <c r="D1475" s="5">
        <f t="shared" ref="D1475:D1538" si="69">C1475*1</f>
        <v>59336</v>
      </c>
      <c r="E1475" s="6">
        <v>44012</v>
      </c>
      <c r="F1475" s="6">
        <f t="shared" ref="F1475:F1538" si="70">E1475+90</f>
        <v>44102</v>
      </c>
      <c r="G1475" s="6" t="str">
        <f>IF('BCT Template'!R1474&gt;F1475,"Yes","No")</f>
        <v>No</v>
      </c>
      <c r="H1475" s="5" t="s">
        <v>182</v>
      </c>
      <c r="I1475" s="5" t="s">
        <v>183</v>
      </c>
      <c r="J1475" s="5" t="s">
        <v>184</v>
      </c>
      <c r="K1475" s="5" t="s">
        <v>185</v>
      </c>
      <c r="L1475" s="7" t="s">
        <v>164</v>
      </c>
      <c r="M1475" t="str">
        <f t="shared" ref="M1475:M1538" si="71">IF(J1475=" ","Yes",IF(J1475="3","Yes","No"))</f>
        <v>No</v>
      </c>
    </row>
    <row r="1476" spans="1:13" ht="15" thickBot="1" x14ac:dyDescent="0.4">
      <c r="A1476" s="5" t="s">
        <v>175</v>
      </c>
      <c r="B1476" s="5" t="s">
        <v>176</v>
      </c>
      <c r="C1476" s="5" t="s">
        <v>1672</v>
      </c>
      <c r="D1476" s="5">
        <f t="shared" si="69"/>
        <v>58215</v>
      </c>
      <c r="E1476" s="6">
        <v>43861</v>
      </c>
      <c r="F1476" s="6">
        <f t="shared" si="70"/>
        <v>43951</v>
      </c>
      <c r="G1476" s="6" t="str">
        <f>IF('BCT Template'!R1475&gt;F1476,"Yes","No")</f>
        <v>No</v>
      </c>
      <c r="H1476" s="5" t="s">
        <v>182</v>
      </c>
      <c r="I1476" s="5" t="s">
        <v>183</v>
      </c>
      <c r="J1476" s="5" t="s">
        <v>200</v>
      </c>
      <c r="K1476" s="5" t="s">
        <v>201</v>
      </c>
      <c r="L1476" s="7" t="s">
        <v>164</v>
      </c>
      <c r="M1476" t="str">
        <f t="shared" si="71"/>
        <v>Yes</v>
      </c>
    </row>
    <row r="1477" spans="1:13" ht="15" thickBot="1" x14ac:dyDescent="0.4">
      <c r="A1477" s="5" t="s">
        <v>175</v>
      </c>
      <c r="B1477" s="5" t="s">
        <v>176</v>
      </c>
      <c r="C1477" s="5" t="s">
        <v>1673</v>
      </c>
      <c r="D1477" s="5">
        <f t="shared" si="69"/>
        <v>82046</v>
      </c>
      <c r="E1477" s="6">
        <v>43956</v>
      </c>
      <c r="F1477" s="6">
        <f t="shared" si="70"/>
        <v>44046</v>
      </c>
      <c r="G1477" s="6" t="str">
        <f>IF('BCT Template'!R1476&gt;F1477,"Yes","No")</f>
        <v>No</v>
      </c>
      <c r="H1477" s="5" t="s">
        <v>210</v>
      </c>
      <c r="I1477" s="5" t="s">
        <v>211</v>
      </c>
      <c r="J1477" s="5" t="s">
        <v>184</v>
      </c>
      <c r="K1477" s="5" t="s">
        <v>185</v>
      </c>
      <c r="L1477" s="7" t="s">
        <v>164</v>
      </c>
      <c r="M1477" t="str">
        <f t="shared" si="71"/>
        <v>No</v>
      </c>
    </row>
    <row r="1478" spans="1:13" ht="15" thickBot="1" x14ac:dyDescent="0.4">
      <c r="A1478" s="5" t="s">
        <v>175</v>
      </c>
      <c r="B1478" s="5" t="s">
        <v>176</v>
      </c>
      <c r="C1478" s="5" t="s">
        <v>1674</v>
      </c>
      <c r="D1478" s="5">
        <f t="shared" si="69"/>
        <v>29119</v>
      </c>
      <c r="E1478" s="6">
        <v>44439</v>
      </c>
      <c r="F1478" s="6">
        <f t="shared" si="70"/>
        <v>44529</v>
      </c>
      <c r="G1478" s="6" t="str">
        <f>IF('BCT Template'!R1477&gt;F1478,"Yes","No")</f>
        <v>No</v>
      </c>
      <c r="H1478" s="5" t="s">
        <v>178</v>
      </c>
      <c r="I1478" s="5" t="s">
        <v>179</v>
      </c>
      <c r="J1478" s="5" t="s">
        <v>35</v>
      </c>
      <c r="K1478" s="5" t="s">
        <v>180</v>
      </c>
      <c r="L1478" s="7" t="s">
        <v>164</v>
      </c>
      <c r="M1478" t="str">
        <f t="shared" si="71"/>
        <v>Yes</v>
      </c>
    </row>
    <row r="1479" spans="1:13" ht="15" thickBot="1" x14ac:dyDescent="0.4">
      <c r="A1479" s="5" t="s">
        <v>175</v>
      </c>
      <c r="B1479" s="5" t="s">
        <v>176</v>
      </c>
      <c r="C1479" s="5" t="s">
        <v>1675</v>
      </c>
      <c r="D1479" s="5">
        <f t="shared" si="69"/>
        <v>83010</v>
      </c>
      <c r="E1479" s="6">
        <v>45135</v>
      </c>
      <c r="F1479" s="6">
        <f t="shared" si="70"/>
        <v>45225</v>
      </c>
      <c r="G1479" s="6" t="str">
        <f>IF('BCT Template'!R1478&gt;F1479,"Yes","No")</f>
        <v>No</v>
      </c>
      <c r="H1479" s="5" t="s">
        <v>210</v>
      </c>
      <c r="I1479" s="5" t="s">
        <v>211</v>
      </c>
      <c r="J1479" s="5" t="s">
        <v>184</v>
      </c>
      <c r="K1479" s="5" t="s">
        <v>185</v>
      </c>
      <c r="L1479" s="7" t="s">
        <v>164</v>
      </c>
      <c r="M1479" t="str">
        <f t="shared" si="71"/>
        <v>No</v>
      </c>
    </row>
    <row r="1480" spans="1:13" ht="15" thickBot="1" x14ac:dyDescent="0.4">
      <c r="A1480" s="5" t="s">
        <v>175</v>
      </c>
      <c r="B1480" s="5" t="s">
        <v>176</v>
      </c>
      <c r="C1480" s="5" t="s">
        <v>1676</v>
      </c>
      <c r="D1480" s="5">
        <f t="shared" si="69"/>
        <v>82664</v>
      </c>
      <c r="E1480" s="6">
        <v>44313</v>
      </c>
      <c r="F1480" s="6">
        <f t="shared" si="70"/>
        <v>44403</v>
      </c>
      <c r="G1480" s="6" t="str">
        <f>IF('BCT Template'!R1479&gt;F1480,"Yes","No")</f>
        <v>No</v>
      </c>
      <c r="H1480" s="5" t="s">
        <v>210</v>
      </c>
      <c r="I1480" s="5" t="s">
        <v>211</v>
      </c>
      <c r="J1480" s="5" t="s">
        <v>184</v>
      </c>
      <c r="K1480" s="5" t="s">
        <v>185</v>
      </c>
      <c r="L1480" s="7" t="s">
        <v>164</v>
      </c>
      <c r="M1480" t="str">
        <f t="shared" si="71"/>
        <v>No</v>
      </c>
    </row>
    <row r="1481" spans="1:13" ht="15" thickBot="1" x14ac:dyDescent="0.4">
      <c r="A1481" s="5" t="s">
        <v>175</v>
      </c>
      <c r="B1481" s="5" t="s">
        <v>176</v>
      </c>
      <c r="C1481" s="5" t="s">
        <v>1677</v>
      </c>
      <c r="D1481" s="5">
        <f t="shared" si="69"/>
        <v>57575</v>
      </c>
      <c r="E1481" s="6">
        <v>42735</v>
      </c>
      <c r="F1481" s="6">
        <f t="shared" si="70"/>
        <v>42825</v>
      </c>
      <c r="G1481" s="6" t="str">
        <f>IF('BCT Template'!R1480&gt;F1481,"Yes","No")</f>
        <v>No</v>
      </c>
      <c r="H1481" s="5" t="s">
        <v>189</v>
      </c>
      <c r="I1481" s="5" t="s">
        <v>190</v>
      </c>
      <c r="J1481" s="5" t="s">
        <v>184</v>
      </c>
      <c r="K1481" s="5" t="s">
        <v>185</v>
      </c>
      <c r="L1481" s="7" t="s">
        <v>164</v>
      </c>
      <c r="M1481" t="str">
        <f t="shared" si="71"/>
        <v>No</v>
      </c>
    </row>
    <row r="1482" spans="1:13" ht="15" thickBot="1" x14ac:dyDescent="0.4">
      <c r="A1482" s="5" t="s">
        <v>175</v>
      </c>
      <c r="B1482" s="5" t="s">
        <v>176</v>
      </c>
      <c r="C1482" s="5" t="s">
        <v>1678</v>
      </c>
      <c r="D1482" s="5">
        <f t="shared" si="69"/>
        <v>78782</v>
      </c>
      <c r="E1482" s="6">
        <v>42004</v>
      </c>
      <c r="F1482" s="6">
        <f t="shared" si="70"/>
        <v>42094</v>
      </c>
      <c r="G1482" s="6" t="str">
        <f>IF('BCT Template'!R1481&gt;F1482,"Yes","No")</f>
        <v>No</v>
      </c>
      <c r="H1482" s="5" t="s">
        <v>210</v>
      </c>
      <c r="I1482" s="5" t="s">
        <v>211</v>
      </c>
      <c r="J1482" s="5" t="s">
        <v>184</v>
      </c>
      <c r="K1482" s="5" t="s">
        <v>185</v>
      </c>
      <c r="L1482" s="7" t="s">
        <v>164</v>
      </c>
      <c r="M1482" t="str">
        <f t="shared" si="71"/>
        <v>No</v>
      </c>
    </row>
    <row r="1483" spans="1:13" ht="15" thickBot="1" x14ac:dyDescent="0.4">
      <c r="A1483" s="5" t="s">
        <v>175</v>
      </c>
      <c r="B1483" s="5" t="s">
        <v>176</v>
      </c>
      <c r="C1483" s="5" t="s">
        <v>1679</v>
      </c>
      <c r="D1483" s="5">
        <f t="shared" si="69"/>
        <v>57178</v>
      </c>
      <c r="E1483" s="6">
        <v>43496</v>
      </c>
      <c r="F1483" s="6">
        <f t="shared" si="70"/>
        <v>43586</v>
      </c>
      <c r="G1483" s="6" t="str">
        <f>IF('BCT Template'!R1482&gt;F1483,"Yes","No")</f>
        <v>No</v>
      </c>
      <c r="H1483" s="5" t="s">
        <v>189</v>
      </c>
      <c r="I1483" s="5" t="s">
        <v>190</v>
      </c>
      <c r="J1483" s="5" t="s">
        <v>184</v>
      </c>
      <c r="K1483" s="5" t="s">
        <v>185</v>
      </c>
      <c r="L1483" s="7" t="s">
        <v>164</v>
      </c>
      <c r="M1483" t="str">
        <f t="shared" si="71"/>
        <v>No</v>
      </c>
    </row>
    <row r="1484" spans="1:13" ht="15" thickBot="1" x14ac:dyDescent="0.4">
      <c r="A1484" s="5" t="s">
        <v>175</v>
      </c>
      <c r="B1484" s="5" t="s">
        <v>176</v>
      </c>
      <c r="C1484" s="5" t="s">
        <v>1680</v>
      </c>
      <c r="D1484" s="5">
        <f t="shared" si="69"/>
        <v>58364</v>
      </c>
      <c r="E1484" s="6">
        <v>42916</v>
      </c>
      <c r="F1484" s="6">
        <f t="shared" si="70"/>
        <v>43006</v>
      </c>
      <c r="G1484" s="6" t="str">
        <f>IF('BCT Template'!R1483&gt;F1484,"Yes","No")</f>
        <v>No</v>
      </c>
      <c r="H1484" s="5" t="s">
        <v>182</v>
      </c>
      <c r="I1484" s="5" t="s">
        <v>183</v>
      </c>
      <c r="J1484" s="5" t="s">
        <v>184</v>
      </c>
      <c r="K1484" s="5" t="s">
        <v>185</v>
      </c>
      <c r="L1484" s="7" t="s">
        <v>164</v>
      </c>
      <c r="M1484" t="str">
        <f t="shared" si="71"/>
        <v>No</v>
      </c>
    </row>
    <row r="1485" spans="1:13" ht="15" thickBot="1" x14ac:dyDescent="0.4">
      <c r="A1485" s="5" t="s">
        <v>175</v>
      </c>
      <c r="B1485" s="5" t="s">
        <v>176</v>
      </c>
      <c r="C1485" s="5" t="s">
        <v>1681</v>
      </c>
      <c r="D1485" s="5">
        <f t="shared" si="69"/>
        <v>21656</v>
      </c>
      <c r="E1485" s="6">
        <v>41851</v>
      </c>
      <c r="F1485" s="6">
        <f t="shared" si="70"/>
        <v>41941</v>
      </c>
      <c r="G1485" s="6" t="str">
        <f>IF('BCT Template'!R1484&gt;F1485,"Yes","No")</f>
        <v>No</v>
      </c>
      <c r="H1485" s="5" t="s">
        <v>178</v>
      </c>
      <c r="I1485" s="5" t="s">
        <v>179</v>
      </c>
      <c r="J1485" s="5" t="s">
        <v>35</v>
      </c>
      <c r="K1485" s="5" t="s">
        <v>180</v>
      </c>
      <c r="L1485" s="7" t="s">
        <v>164</v>
      </c>
      <c r="M1485" t="str">
        <f t="shared" si="71"/>
        <v>Yes</v>
      </c>
    </row>
    <row r="1486" spans="1:13" ht="15" thickBot="1" x14ac:dyDescent="0.4">
      <c r="A1486" s="5" t="s">
        <v>175</v>
      </c>
      <c r="B1486" s="5" t="s">
        <v>176</v>
      </c>
      <c r="C1486" s="5" t="s">
        <v>1682</v>
      </c>
      <c r="D1486" s="5">
        <f t="shared" si="69"/>
        <v>58457</v>
      </c>
      <c r="E1486" s="6">
        <v>43100</v>
      </c>
      <c r="F1486" s="6">
        <f t="shared" si="70"/>
        <v>43190</v>
      </c>
      <c r="G1486" s="6" t="str">
        <f>IF('BCT Template'!R1485&gt;F1486,"Yes","No")</f>
        <v>No</v>
      </c>
      <c r="H1486" s="5" t="s">
        <v>182</v>
      </c>
      <c r="I1486" s="5" t="s">
        <v>183</v>
      </c>
      <c r="J1486" s="5" t="s">
        <v>184</v>
      </c>
      <c r="K1486" s="5" t="s">
        <v>185</v>
      </c>
      <c r="L1486" s="7" t="s">
        <v>164</v>
      </c>
      <c r="M1486" t="str">
        <f t="shared" si="71"/>
        <v>No</v>
      </c>
    </row>
    <row r="1487" spans="1:13" ht="15" thickBot="1" x14ac:dyDescent="0.4">
      <c r="A1487" s="5" t="s">
        <v>175</v>
      </c>
      <c r="B1487" s="5" t="s">
        <v>176</v>
      </c>
      <c r="C1487" s="5" t="s">
        <v>1683</v>
      </c>
      <c r="D1487" s="5">
        <f t="shared" si="69"/>
        <v>20754</v>
      </c>
      <c r="E1487" s="6">
        <v>42185</v>
      </c>
      <c r="F1487" s="6">
        <f t="shared" si="70"/>
        <v>42275</v>
      </c>
      <c r="G1487" s="6" t="str">
        <f>IF('BCT Template'!R1486&gt;F1487,"Yes","No")</f>
        <v>No</v>
      </c>
      <c r="H1487" s="5" t="s">
        <v>197</v>
      </c>
      <c r="I1487" s="5" t="s">
        <v>198</v>
      </c>
      <c r="J1487" s="5" t="s">
        <v>184</v>
      </c>
      <c r="K1487" s="5" t="s">
        <v>185</v>
      </c>
      <c r="L1487" s="7" t="s">
        <v>164</v>
      </c>
      <c r="M1487" t="str">
        <f t="shared" si="71"/>
        <v>No</v>
      </c>
    </row>
    <row r="1488" spans="1:13" ht="15" thickBot="1" x14ac:dyDescent="0.4">
      <c r="A1488" s="5" t="s">
        <v>175</v>
      </c>
      <c r="B1488" s="5" t="s">
        <v>176</v>
      </c>
      <c r="C1488" s="5" t="s">
        <v>1684</v>
      </c>
      <c r="D1488" s="5">
        <f t="shared" si="69"/>
        <v>57406</v>
      </c>
      <c r="E1488" s="6">
        <v>43343</v>
      </c>
      <c r="F1488" s="6">
        <f t="shared" si="70"/>
        <v>43433</v>
      </c>
      <c r="G1488" s="6" t="str">
        <f>IF('BCT Template'!R1487&gt;F1488,"Yes","No")</f>
        <v>No</v>
      </c>
      <c r="H1488" s="5" t="s">
        <v>189</v>
      </c>
      <c r="I1488" s="5" t="s">
        <v>190</v>
      </c>
      <c r="J1488" s="5" t="s">
        <v>184</v>
      </c>
      <c r="K1488" s="5" t="s">
        <v>185</v>
      </c>
      <c r="L1488" s="7" t="s">
        <v>164</v>
      </c>
      <c r="M1488" t="str">
        <f t="shared" si="71"/>
        <v>No</v>
      </c>
    </row>
    <row r="1489" spans="1:13" ht="15" thickBot="1" x14ac:dyDescent="0.4">
      <c r="A1489" s="5" t="s">
        <v>175</v>
      </c>
      <c r="B1489" s="5" t="s">
        <v>176</v>
      </c>
      <c r="C1489" s="5" t="s">
        <v>1685</v>
      </c>
      <c r="D1489" s="5">
        <f t="shared" si="69"/>
        <v>30433</v>
      </c>
      <c r="E1489" s="6">
        <v>44165</v>
      </c>
      <c r="F1489" s="6">
        <f t="shared" si="70"/>
        <v>44255</v>
      </c>
      <c r="G1489" s="6" t="str">
        <f>IF('BCT Template'!R1488&gt;F1489,"Yes","No")</f>
        <v>No</v>
      </c>
      <c r="H1489" s="5" t="s">
        <v>178</v>
      </c>
      <c r="I1489" s="5" t="s">
        <v>179</v>
      </c>
      <c r="J1489" s="5" t="s">
        <v>35</v>
      </c>
      <c r="K1489" s="5" t="s">
        <v>180</v>
      </c>
      <c r="L1489" s="7" t="s">
        <v>164</v>
      </c>
      <c r="M1489" t="str">
        <f t="shared" si="71"/>
        <v>Yes</v>
      </c>
    </row>
    <row r="1490" spans="1:13" ht="15" thickBot="1" x14ac:dyDescent="0.4">
      <c r="A1490" s="5" t="s">
        <v>175</v>
      </c>
      <c r="B1490" s="5" t="s">
        <v>176</v>
      </c>
      <c r="C1490" s="5" t="s">
        <v>1686</v>
      </c>
      <c r="D1490" s="5">
        <f t="shared" si="69"/>
        <v>21877</v>
      </c>
      <c r="E1490" s="6">
        <v>44104</v>
      </c>
      <c r="F1490" s="6">
        <f t="shared" si="70"/>
        <v>44194</v>
      </c>
      <c r="G1490" s="6" t="str">
        <f>IF('BCT Template'!R1489&gt;F1490,"Yes","No")</f>
        <v>No</v>
      </c>
      <c r="H1490" s="5" t="s">
        <v>178</v>
      </c>
      <c r="I1490" s="5" t="s">
        <v>179</v>
      </c>
      <c r="J1490" s="5" t="s">
        <v>35</v>
      </c>
      <c r="K1490" s="5" t="s">
        <v>180</v>
      </c>
      <c r="L1490" s="7" t="s">
        <v>164</v>
      </c>
      <c r="M1490" t="str">
        <f t="shared" si="71"/>
        <v>Yes</v>
      </c>
    </row>
    <row r="1491" spans="1:13" ht="15" thickBot="1" x14ac:dyDescent="0.4">
      <c r="A1491" s="5" t="s">
        <v>175</v>
      </c>
      <c r="B1491" s="5" t="s">
        <v>176</v>
      </c>
      <c r="C1491" s="5" t="s">
        <v>1687</v>
      </c>
      <c r="D1491" s="5">
        <f t="shared" si="69"/>
        <v>80900</v>
      </c>
      <c r="E1491" s="6">
        <v>43646</v>
      </c>
      <c r="F1491" s="6">
        <f t="shared" si="70"/>
        <v>43736</v>
      </c>
      <c r="G1491" s="6" t="str">
        <f>IF('BCT Template'!R1490&gt;F1491,"Yes","No")</f>
        <v>No</v>
      </c>
      <c r="H1491" s="5" t="s">
        <v>182</v>
      </c>
      <c r="I1491" s="5" t="s">
        <v>183</v>
      </c>
      <c r="J1491" s="5" t="s">
        <v>200</v>
      </c>
      <c r="K1491" s="5" t="s">
        <v>201</v>
      </c>
      <c r="L1491" s="7" t="s">
        <v>164</v>
      </c>
      <c r="M1491" t="str">
        <f t="shared" si="71"/>
        <v>Yes</v>
      </c>
    </row>
    <row r="1492" spans="1:13" ht="15" thickBot="1" x14ac:dyDescent="0.4">
      <c r="A1492" s="5" t="s">
        <v>175</v>
      </c>
      <c r="B1492" s="5" t="s">
        <v>176</v>
      </c>
      <c r="C1492" s="5" t="s">
        <v>1688</v>
      </c>
      <c r="D1492" s="5">
        <f t="shared" si="69"/>
        <v>77006</v>
      </c>
      <c r="E1492" s="6">
        <v>38138</v>
      </c>
      <c r="F1492" s="6">
        <f t="shared" si="70"/>
        <v>38228</v>
      </c>
      <c r="G1492" s="6" t="str">
        <f>IF('BCT Template'!R1491&gt;F1492,"Yes","No")</f>
        <v>No</v>
      </c>
      <c r="H1492" s="5" t="s">
        <v>197</v>
      </c>
      <c r="I1492" s="5" t="s">
        <v>198</v>
      </c>
      <c r="J1492" s="5" t="s">
        <v>200</v>
      </c>
      <c r="K1492" s="5" t="s">
        <v>201</v>
      </c>
      <c r="L1492" s="7" t="s">
        <v>164</v>
      </c>
      <c r="M1492" t="str">
        <f t="shared" si="71"/>
        <v>Yes</v>
      </c>
    </row>
    <row r="1493" spans="1:13" ht="15" thickBot="1" x14ac:dyDescent="0.4">
      <c r="A1493" s="5" t="s">
        <v>175</v>
      </c>
      <c r="B1493" s="5" t="s">
        <v>176</v>
      </c>
      <c r="C1493" s="5" t="s">
        <v>1689</v>
      </c>
      <c r="D1493" s="5">
        <f t="shared" si="69"/>
        <v>21380</v>
      </c>
      <c r="E1493" s="6">
        <v>44255</v>
      </c>
      <c r="F1493" s="6">
        <f t="shared" si="70"/>
        <v>44345</v>
      </c>
      <c r="G1493" s="6" t="str">
        <f>IF('BCT Template'!R1492&gt;F1493,"Yes","No")</f>
        <v>No</v>
      </c>
      <c r="H1493" s="5" t="s">
        <v>178</v>
      </c>
      <c r="I1493" s="5" t="s">
        <v>179</v>
      </c>
      <c r="J1493" s="5" t="s">
        <v>35</v>
      </c>
      <c r="K1493" s="5" t="s">
        <v>180</v>
      </c>
      <c r="L1493" s="7" t="s">
        <v>164</v>
      </c>
      <c r="M1493" t="str">
        <f t="shared" si="71"/>
        <v>Yes</v>
      </c>
    </row>
    <row r="1494" spans="1:13" ht="15" thickBot="1" x14ac:dyDescent="0.4">
      <c r="A1494" s="5" t="s">
        <v>175</v>
      </c>
      <c r="B1494" s="5" t="s">
        <v>176</v>
      </c>
      <c r="C1494" s="5" t="s">
        <v>1690</v>
      </c>
      <c r="D1494" s="5">
        <f t="shared" si="69"/>
        <v>57199</v>
      </c>
      <c r="E1494" s="6">
        <v>42035</v>
      </c>
      <c r="F1494" s="6">
        <f t="shared" si="70"/>
        <v>42125</v>
      </c>
      <c r="G1494" s="6" t="str">
        <f>IF('BCT Template'!R1493&gt;F1494,"Yes","No")</f>
        <v>No</v>
      </c>
      <c r="H1494" s="5" t="s">
        <v>189</v>
      </c>
      <c r="I1494" s="5" t="s">
        <v>190</v>
      </c>
      <c r="J1494" s="5" t="s">
        <v>184</v>
      </c>
      <c r="K1494" s="5" t="s">
        <v>185</v>
      </c>
      <c r="L1494" s="7" t="s">
        <v>164</v>
      </c>
      <c r="M1494" t="str">
        <f t="shared" si="71"/>
        <v>No</v>
      </c>
    </row>
    <row r="1495" spans="1:13" ht="15" thickBot="1" x14ac:dyDescent="0.4">
      <c r="A1495" s="5" t="s">
        <v>175</v>
      </c>
      <c r="B1495" s="5" t="s">
        <v>176</v>
      </c>
      <c r="C1495" s="5" t="s">
        <v>1691</v>
      </c>
      <c r="D1495" s="5">
        <f t="shared" si="69"/>
        <v>29976</v>
      </c>
      <c r="E1495" s="6">
        <v>37499</v>
      </c>
      <c r="F1495" s="6">
        <f t="shared" si="70"/>
        <v>37589</v>
      </c>
      <c r="G1495" s="6" t="str">
        <f>IF('BCT Template'!R1494&gt;F1495,"Yes","No")</f>
        <v>No</v>
      </c>
      <c r="H1495" s="5" t="s">
        <v>178</v>
      </c>
      <c r="I1495" s="5" t="s">
        <v>179</v>
      </c>
      <c r="J1495" s="5" t="s">
        <v>35</v>
      </c>
      <c r="K1495" s="5" t="s">
        <v>180</v>
      </c>
      <c r="L1495" s="7" t="s">
        <v>164</v>
      </c>
      <c r="M1495" t="str">
        <f t="shared" si="71"/>
        <v>Yes</v>
      </c>
    </row>
    <row r="1496" spans="1:13" ht="15" thickBot="1" x14ac:dyDescent="0.4">
      <c r="A1496" s="5" t="s">
        <v>175</v>
      </c>
      <c r="B1496" s="5" t="s">
        <v>176</v>
      </c>
      <c r="C1496" s="5" t="s">
        <v>1692</v>
      </c>
      <c r="D1496" s="5">
        <f t="shared" si="69"/>
        <v>79253</v>
      </c>
      <c r="E1496" s="6">
        <v>42185</v>
      </c>
      <c r="F1496" s="6">
        <f t="shared" si="70"/>
        <v>42275</v>
      </c>
      <c r="G1496" s="6" t="str">
        <f>IF('BCT Template'!R1495&gt;F1496,"Yes","No")</f>
        <v>No</v>
      </c>
      <c r="H1496" s="5" t="s">
        <v>189</v>
      </c>
      <c r="I1496" s="5" t="s">
        <v>190</v>
      </c>
      <c r="J1496" s="5" t="s">
        <v>200</v>
      </c>
      <c r="K1496" s="5" t="s">
        <v>201</v>
      </c>
      <c r="L1496" s="7" t="s">
        <v>164</v>
      </c>
      <c r="M1496" t="str">
        <f t="shared" si="71"/>
        <v>Yes</v>
      </c>
    </row>
    <row r="1497" spans="1:13" ht="15" thickBot="1" x14ac:dyDescent="0.4">
      <c r="A1497" s="5" t="s">
        <v>175</v>
      </c>
      <c r="B1497" s="5" t="s">
        <v>176</v>
      </c>
      <c r="C1497" s="5" t="s">
        <v>1693</v>
      </c>
      <c r="D1497" s="5">
        <f t="shared" si="69"/>
        <v>21626</v>
      </c>
      <c r="E1497" s="6">
        <v>44043</v>
      </c>
      <c r="F1497" s="6">
        <f t="shared" si="70"/>
        <v>44133</v>
      </c>
      <c r="G1497" s="6" t="str">
        <f>IF('BCT Template'!R1496&gt;F1497,"Yes","No")</f>
        <v>No</v>
      </c>
      <c r="H1497" s="5" t="s">
        <v>178</v>
      </c>
      <c r="I1497" s="5" t="s">
        <v>179</v>
      </c>
      <c r="J1497" s="5" t="s">
        <v>35</v>
      </c>
      <c r="K1497" s="5" t="s">
        <v>180</v>
      </c>
      <c r="L1497" s="7" t="s">
        <v>164</v>
      </c>
      <c r="M1497" t="str">
        <f t="shared" si="71"/>
        <v>Yes</v>
      </c>
    </row>
    <row r="1498" spans="1:13" ht="15" thickBot="1" x14ac:dyDescent="0.4">
      <c r="A1498" s="5" t="s">
        <v>175</v>
      </c>
      <c r="B1498" s="5" t="s">
        <v>176</v>
      </c>
      <c r="C1498" s="5" t="s">
        <v>1694</v>
      </c>
      <c r="D1498" s="5">
        <f t="shared" si="69"/>
        <v>80233</v>
      </c>
      <c r="E1498" s="6">
        <v>43799</v>
      </c>
      <c r="F1498" s="6">
        <f t="shared" si="70"/>
        <v>43889</v>
      </c>
      <c r="G1498" s="6" t="str">
        <f>IF('BCT Template'!R1497&gt;F1498,"Yes","No")</f>
        <v>No</v>
      </c>
      <c r="H1498" s="5" t="s">
        <v>182</v>
      </c>
      <c r="I1498" s="5" t="s">
        <v>183</v>
      </c>
      <c r="J1498" s="5" t="s">
        <v>200</v>
      </c>
      <c r="K1498" s="5" t="s">
        <v>201</v>
      </c>
      <c r="L1498" s="7" t="s">
        <v>164</v>
      </c>
      <c r="M1498" t="str">
        <f t="shared" si="71"/>
        <v>Yes</v>
      </c>
    </row>
    <row r="1499" spans="1:13" ht="15" thickBot="1" x14ac:dyDescent="0.4">
      <c r="A1499" s="5" t="s">
        <v>175</v>
      </c>
      <c r="B1499" s="5" t="s">
        <v>176</v>
      </c>
      <c r="C1499" s="5" t="s">
        <v>1695</v>
      </c>
      <c r="D1499" s="5">
        <f t="shared" si="69"/>
        <v>31533</v>
      </c>
      <c r="E1499" s="6">
        <v>43799</v>
      </c>
      <c r="F1499" s="6">
        <f t="shared" si="70"/>
        <v>43889</v>
      </c>
      <c r="G1499" s="6" t="str">
        <f>IF('BCT Template'!R1498&gt;F1499,"Yes","No")</f>
        <v>No</v>
      </c>
      <c r="H1499" s="5" t="s">
        <v>178</v>
      </c>
      <c r="I1499" s="5" t="s">
        <v>179</v>
      </c>
      <c r="J1499" s="5" t="s">
        <v>35</v>
      </c>
      <c r="K1499" s="5" t="s">
        <v>180</v>
      </c>
      <c r="L1499" s="7" t="s">
        <v>164</v>
      </c>
      <c r="M1499" t="str">
        <f t="shared" si="71"/>
        <v>Yes</v>
      </c>
    </row>
    <row r="1500" spans="1:13" ht="15" thickBot="1" x14ac:dyDescent="0.4">
      <c r="A1500" s="5" t="s">
        <v>175</v>
      </c>
      <c r="B1500" s="5" t="s">
        <v>176</v>
      </c>
      <c r="C1500" s="5" t="s">
        <v>1696</v>
      </c>
      <c r="D1500" s="5">
        <f t="shared" si="69"/>
        <v>30166</v>
      </c>
      <c r="E1500" s="6">
        <v>44347</v>
      </c>
      <c r="F1500" s="6">
        <f t="shared" si="70"/>
        <v>44437</v>
      </c>
      <c r="G1500" s="6" t="str">
        <f>IF('BCT Template'!R1499&gt;F1500,"Yes","No")</f>
        <v>No</v>
      </c>
      <c r="H1500" s="5" t="s">
        <v>178</v>
      </c>
      <c r="I1500" s="5" t="s">
        <v>179</v>
      </c>
      <c r="J1500" s="5" t="s">
        <v>35</v>
      </c>
      <c r="K1500" s="5" t="s">
        <v>180</v>
      </c>
      <c r="L1500" s="7" t="s">
        <v>164</v>
      </c>
      <c r="M1500" t="str">
        <f t="shared" si="71"/>
        <v>Yes</v>
      </c>
    </row>
    <row r="1501" spans="1:13" ht="15" thickBot="1" x14ac:dyDescent="0.4">
      <c r="A1501" s="5" t="s">
        <v>175</v>
      </c>
      <c r="B1501" s="5" t="s">
        <v>176</v>
      </c>
      <c r="C1501" s="5" t="s">
        <v>1697</v>
      </c>
      <c r="D1501" s="5">
        <f t="shared" si="69"/>
        <v>82962</v>
      </c>
      <c r="E1501" s="6">
        <v>45109</v>
      </c>
      <c r="F1501" s="6">
        <f t="shared" si="70"/>
        <v>45199</v>
      </c>
      <c r="G1501" s="6" t="str">
        <f>IF('BCT Template'!R1500&gt;F1501,"Yes","No")</f>
        <v>No</v>
      </c>
      <c r="H1501" s="5" t="s">
        <v>210</v>
      </c>
      <c r="I1501" s="5" t="s">
        <v>211</v>
      </c>
      <c r="J1501" s="5" t="s">
        <v>184</v>
      </c>
      <c r="K1501" s="5" t="s">
        <v>185</v>
      </c>
      <c r="L1501" s="7" t="s">
        <v>164</v>
      </c>
      <c r="M1501" t="str">
        <f t="shared" si="71"/>
        <v>No</v>
      </c>
    </row>
    <row r="1502" spans="1:13" ht="15" thickBot="1" x14ac:dyDescent="0.4">
      <c r="A1502" s="5" t="s">
        <v>175</v>
      </c>
      <c r="B1502" s="5" t="s">
        <v>176</v>
      </c>
      <c r="C1502" s="5" t="s">
        <v>1698</v>
      </c>
      <c r="D1502" s="5">
        <f t="shared" si="69"/>
        <v>21206</v>
      </c>
      <c r="E1502" s="6">
        <v>43995</v>
      </c>
      <c r="F1502" s="6">
        <f t="shared" si="70"/>
        <v>44085</v>
      </c>
      <c r="G1502" s="6" t="str">
        <f>IF('BCT Template'!R1501&gt;F1502,"Yes","No")</f>
        <v>No</v>
      </c>
      <c r="H1502" s="5" t="s">
        <v>178</v>
      </c>
      <c r="I1502" s="5" t="s">
        <v>179</v>
      </c>
      <c r="J1502" s="5" t="s">
        <v>35</v>
      </c>
      <c r="K1502" s="5" t="s">
        <v>180</v>
      </c>
      <c r="L1502" s="7" t="s">
        <v>164</v>
      </c>
      <c r="M1502" t="str">
        <f t="shared" si="71"/>
        <v>Yes</v>
      </c>
    </row>
    <row r="1503" spans="1:13" ht="15" thickBot="1" x14ac:dyDescent="0.4">
      <c r="A1503" s="5" t="s">
        <v>175</v>
      </c>
      <c r="B1503" s="5" t="s">
        <v>176</v>
      </c>
      <c r="C1503" s="5" t="s">
        <v>1699</v>
      </c>
      <c r="D1503" s="5">
        <f t="shared" si="69"/>
        <v>59750</v>
      </c>
      <c r="E1503" s="6">
        <v>36525</v>
      </c>
      <c r="F1503" s="6">
        <f t="shared" si="70"/>
        <v>36615</v>
      </c>
      <c r="G1503" s="6" t="str">
        <f>IF('BCT Template'!R1502&gt;F1503,"Yes","No")</f>
        <v>No</v>
      </c>
      <c r="H1503" s="5" t="s">
        <v>182</v>
      </c>
      <c r="I1503" s="5" t="s">
        <v>183</v>
      </c>
      <c r="J1503" s="5" t="s">
        <v>184</v>
      </c>
      <c r="K1503" s="5" t="s">
        <v>185</v>
      </c>
      <c r="L1503" s="7" t="s">
        <v>164</v>
      </c>
      <c r="M1503" t="str">
        <f t="shared" si="71"/>
        <v>No</v>
      </c>
    </row>
    <row r="1504" spans="1:13" ht="15" thickBot="1" x14ac:dyDescent="0.4">
      <c r="A1504" s="5" t="s">
        <v>175</v>
      </c>
      <c r="B1504" s="5" t="s">
        <v>176</v>
      </c>
      <c r="C1504" s="5" t="s">
        <v>1700</v>
      </c>
      <c r="D1504" s="5">
        <f t="shared" si="69"/>
        <v>77980</v>
      </c>
      <c r="E1504" s="6">
        <v>43069</v>
      </c>
      <c r="F1504" s="6">
        <f t="shared" si="70"/>
        <v>43159</v>
      </c>
      <c r="G1504" s="6" t="str">
        <f>IF('BCT Template'!R1503&gt;F1504,"Yes","No")</f>
        <v>No</v>
      </c>
      <c r="H1504" s="5" t="s">
        <v>189</v>
      </c>
      <c r="I1504" s="5" t="s">
        <v>190</v>
      </c>
      <c r="J1504" s="5" t="s">
        <v>184</v>
      </c>
      <c r="K1504" s="5" t="s">
        <v>185</v>
      </c>
      <c r="L1504" s="7" t="s">
        <v>164</v>
      </c>
      <c r="M1504" t="str">
        <f t="shared" si="71"/>
        <v>No</v>
      </c>
    </row>
    <row r="1505" spans="1:13" ht="15" thickBot="1" x14ac:dyDescent="0.4">
      <c r="A1505" s="5" t="s">
        <v>175</v>
      </c>
      <c r="B1505" s="5" t="s">
        <v>176</v>
      </c>
      <c r="C1505" s="5" t="s">
        <v>1701</v>
      </c>
      <c r="D1505" s="5">
        <f t="shared" si="69"/>
        <v>59132</v>
      </c>
      <c r="E1505" s="6">
        <v>44926</v>
      </c>
      <c r="F1505" s="6">
        <f t="shared" si="70"/>
        <v>45016</v>
      </c>
      <c r="G1505" s="6" t="str">
        <f>IF('BCT Template'!R1504&gt;F1505,"Yes","No")</f>
        <v>No</v>
      </c>
      <c r="H1505" s="5" t="s">
        <v>182</v>
      </c>
      <c r="I1505" s="5" t="s">
        <v>183</v>
      </c>
      <c r="J1505" s="5" t="s">
        <v>184</v>
      </c>
      <c r="K1505" s="5" t="s">
        <v>185</v>
      </c>
      <c r="L1505" s="7" t="s">
        <v>164</v>
      </c>
      <c r="M1505" t="str">
        <f t="shared" si="71"/>
        <v>No</v>
      </c>
    </row>
    <row r="1506" spans="1:13" ht="15" thickBot="1" x14ac:dyDescent="0.4">
      <c r="A1506" s="5" t="s">
        <v>175</v>
      </c>
      <c r="B1506" s="5" t="s">
        <v>176</v>
      </c>
      <c r="C1506" s="5" t="s">
        <v>1702</v>
      </c>
      <c r="D1506" s="5">
        <f t="shared" si="69"/>
        <v>22402</v>
      </c>
      <c r="E1506" s="6">
        <v>44074</v>
      </c>
      <c r="F1506" s="6">
        <f t="shared" si="70"/>
        <v>44164</v>
      </c>
      <c r="G1506" s="6" t="str">
        <f>IF('BCT Template'!R1505&gt;F1506,"Yes","No")</f>
        <v>No</v>
      </c>
      <c r="H1506" s="5" t="s">
        <v>178</v>
      </c>
      <c r="I1506" s="5" t="s">
        <v>179</v>
      </c>
      <c r="J1506" s="5" t="s">
        <v>35</v>
      </c>
      <c r="K1506" s="5" t="s">
        <v>180</v>
      </c>
      <c r="L1506" s="7" t="s">
        <v>164</v>
      </c>
      <c r="M1506" t="str">
        <f t="shared" si="71"/>
        <v>Yes</v>
      </c>
    </row>
    <row r="1507" spans="1:13" ht="15" thickBot="1" x14ac:dyDescent="0.4">
      <c r="A1507" s="5" t="s">
        <v>175</v>
      </c>
      <c r="B1507" s="5" t="s">
        <v>176</v>
      </c>
      <c r="C1507" s="5" t="s">
        <v>1703</v>
      </c>
      <c r="D1507" s="5">
        <f t="shared" si="69"/>
        <v>18639</v>
      </c>
      <c r="E1507" s="6">
        <v>43646</v>
      </c>
      <c r="F1507" s="6">
        <f t="shared" si="70"/>
        <v>43736</v>
      </c>
      <c r="G1507" s="6" t="str">
        <f>IF('BCT Template'!R1506&gt;F1507,"Yes","No")</f>
        <v>No</v>
      </c>
      <c r="H1507" s="5" t="s">
        <v>234</v>
      </c>
      <c r="I1507" s="5" t="s">
        <v>235</v>
      </c>
      <c r="J1507" s="5" t="s">
        <v>184</v>
      </c>
      <c r="K1507" s="5" t="s">
        <v>185</v>
      </c>
      <c r="L1507" s="7" t="s">
        <v>164</v>
      </c>
      <c r="M1507" t="str">
        <f t="shared" si="71"/>
        <v>No</v>
      </c>
    </row>
    <row r="1508" spans="1:13" ht="15" thickBot="1" x14ac:dyDescent="0.4">
      <c r="A1508" s="5" t="s">
        <v>175</v>
      </c>
      <c r="B1508" s="5" t="s">
        <v>176</v>
      </c>
      <c r="C1508" s="5" t="s">
        <v>1704</v>
      </c>
      <c r="D1508" s="5">
        <f t="shared" si="69"/>
        <v>59151</v>
      </c>
      <c r="E1508" s="6">
        <v>44074</v>
      </c>
      <c r="F1508" s="6">
        <f t="shared" si="70"/>
        <v>44164</v>
      </c>
      <c r="G1508" s="6" t="str">
        <f>IF('BCT Template'!R1507&gt;F1508,"Yes","No")</f>
        <v>No</v>
      </c>
      <c r="H1508" s="5" t="s">
        <v>182</v>
      </c>
      <c r="I1508" s="5" t="s">
        <v>183</v>
      </c>
      <c r="J1508" s="5" t="s">
        <v>184</v>
      </c>
      <c r="K1508" s="5" t="s">
        <v>185</v>
      </c>
      <c r="L1508" s="7" t="s">
        <v>164</v>
      </c>
      <c r="M1508" t="str">
        <f t="shared" si="71"/>
        <v>No</v>
      </c>
    </row>
    <row r="1509" spans="1:13" ht="15" thickBot="1" x14ac:dyDescent="0.4">
      <c r="A1509" s="5" t="s">
        <v>175</v>
      </c>
      <c r="B1509" s="5" t="s">
        <v>176</v>
      </c>
      <c r="C1509" s="5" t="s">
        <v>1705</v>
      </c>
      <c r="D1509" s="5">
        <f t="shared" si="69"/>
        <v>81801</v>
      </c>
      <c r="E1509" s="6">
        <v>44012</v>
      </c>
      <c r="F1509" s="6">
        <f t="shared" si="70"/>
        <v>44102</v>
      </c>
      <c r="G1509" s="6" t="str">
        <f>IF('BCT Template'!R1508&gt;F1509,"Yes","No")</f>
        <v>No</v>
      </c>
      <c r="H1509" s="5" t="s">
        <v>182</v>
      </c>
      <c r="I1509" s="5" t="s">
        <v>183</v>
      </c>
      <c r="J1509" s="5" t="s">
        <v>184</v>
      </c>
      <c r="K1509" s="5" t="s">
        <v>185</v>
      </c>
      <c r="L1509" s="7" t="s">
        <v>164</v>
      </c>
      <c r="M1509" t="str">
        <f t="shared" si="71"/>
        <v>No</v>
      </c>
    </row>
    <row r="1510" spans="1:13" ht="15" thickBot="1" x14ac:dyDescent="0.4">
      <c r="A1510" s="5" t="s">
        <v>175</v>
      </c>
      <c r="B1510" s="5" t="s">
        <v>176</v>
      </c>
      <c r="C1510" s="5" t="s">
        <v>1706</v>
      </c>
      <c r="D1510" s="5">
        <f t="shared" si="69"/>
        <v>57699</v>
      </c>
      <c r="E1510" s="6">
        <v>42220</v>
      </c>
      <c r="F1510" s="6">
        <f t="shared" si="70"/>
        <v>42310</v>
      </c>
      <c r="G1510" s="6" t="str">
        <f>IF('BCT Template'!R1509&gt;F1510,"Yes","No")</f>
        <v>No</v>
      </c>
      <c r="H1510" s="5" t="s">
        <v>189</v>
      </c>
      <c r="I1510" s="5" t="s">
        <v>190</v>
      </c>
      <c r="J1510" s="5" t="s">
        <v>184</v>
      </c>
      <c r="K1510" s="5" t="s">
        <v>185</v>
      </c>
      <c r="L1510" s="7" t="s">
        <v>164</v>
      </c>
      <c r="M1510" t="str">
        <f t="shared" si="71"/>
        <v>No</v>
      </c>
    </row>
    <row r="1511" spans="1:13" ht="15" thickBot="1" x14ac:dyDescent="0.4">
      <c r="A1511" s="5" t="s">
        <v>175</v>
      </c>
      <c r="B1511" s="5" t="s">
        <v>176</v>
      </c>
      <c r="C1511" s="5" t="s">
        <v>1707</v>
      </c>
      <c r="D1511" s="5">
        <f t="shared" si="69"/>
        <v>57013</v>
      </c>
      <c r="E1511" s="6">
        <v>42825</v>
      </c>
      <c r="F1511" s="6">
        <f t="shared" si="70"/>
        <v>42915</v>
      </c>
      <c r="G1511" s="6" t="str">
        <f>IF('BCT Template'!R1510&gt;F1511,"Yes","No")</f>
        <v>No</v>
      </c>
      <c r="H1511" s="5" t="s">
        <v>189</v>
      </c>
      <c r="I1511" s="5" t="s">
        <v>190</v>
      </c>
      <c r="J1511" s="5" t="s">
        <v>184</v>
      </c>
      <c r="K1511" s="5" t="s">
        <v>185</v>
      </c>
      <c r="L1511" s="7" t="s">
        <v>164</v>
      </c>
      <c r="M1511" t="str">
        <f t="shared" si="71"/>
        <v>No</v>
      </c>
    </row>
    <row r="1512" spans="1:13" ht="15" thickBot="1" x14ac:dyDescent="0.4">
      <c r="A1512" s="5" t="s">
        <v>175</v>
      </c>
      <c r="B1512" s="5" t="s">
        <v>176</v>
      </c>
      <c r="C1512" s="5" t="s">
        <v>1708</v>
      </c>
      <c r="D1512" s="5">
        <f t="shared" si="69"/>
        <v>21342</v>
      </c>
      <c r="E1512" s="6">
        <v>42185</v>
      </c>
      <c r="F1512" s="6">
        <f t="shared" si="70"/>
        <v>42275</v>
      </c>
      <c r="G1512" s="6" t="str">
        <f>IF('BCT Template'!R1511&gt;F1512,"Yes","No")</f>
        <v>No</v>
      </c>
      <c r="H1512" s="5" t="s">
        <v>178</v>
      </c>
      <c r="I1512" s="5" t="s">
        <v>179</v>
      </c>
      <c r="J1512" s="5" t="s">
        <v>35</v>
      </c>
      <c r="K1512" s="5" t="s">
        <v>180</v>
      </c>
      <c r="L1512" s="7" t="s">
        <v>164</v>
      </c>
      <c r="M1512" t="str">
        <f t="shared" si="71"/>
        <v>Yes</v>
      </c>
    </row>
    <row r="1513" spans="1:13" ht="15" thickBot="1" x14ac:dyDescent="0.4">
      <c r="A1513" s="5" t="s">
        <v>175</v>
      </c>
      <c r="B1513" s="5" t="s">
        <v>176</v>
      </c>
      <c r="C1513" s="5" t="s">
        <v>1709</v>
      </c>
      <c r="D1513" s="5">
        <f t="shared" si="69"/>
        <v>21627</v>
      </c>
      <c r="E1513" s="6">
        <v>44422</v>
      </c>
      <c r="F1513" s="6">
        <f t="shared" si="70"/>
        <v>44512</v>
      </c>
      <c r="G1513" s="6" t="str">
        <f>IF('BCT Template'!R1512&gt;F1513,"Yes","No")</f>
        <v>No</v>
      </c>
      <c r="H1513" s="5" t="s">
        <v>178</v>
      </c>
      <c r="I1513" s="5" t="s">
        <v>179</v>
      </c>
      <c r="J1513" s="5" t="s">
        <v>35</v>
      </c>
      <c r="K1513" s="5" t="s">
        <v>180</v>
      </c>
      <c r="L1513" s="7" t="s">
        <v>164</v>
      </c>
      <c r="M1513" t="str">
        <f t="shared" si="71"/>
        <v>Yes</v>
      </c>
    </row>
    <row r="1514" spans="1:13" ht="15" thickBot="1" x14ac:dyDescent="0.4">
      <c r="A1514" s="5" t="s">
        <v>175</v>
      </c>
      <c r="B1514" s="5" t="s">
        <v>176</v>
      </c>
      <c r="C1514" s="5" t="s">
        <v>1710</v>
      </c>
      <c r="D1514" s="5">
        <f t="shared" si="69"/>
        <v>78365</v>
      </c>
      <c r="E1514" s="6">
        <v>42621</v>
      </c>
      <c r="F1514" s="6">
        <f t="shared" si="70"/>
        <v>42711</v>
      </c>
      <c r="G1514" s="6" t="str">
        <f>IF('BCT Template'!R1513&gt;F1514,"Yes","No")</f>
        <v>No</v>
      </c>
      <c r="H1514" s="5" t="s">
        <v>210</v>
      </c>
      <c r="I1514" s="5" t="s">
        <v>211</v>
      </c>
      <c r="J1514" s="5" t="s">
        <v>184</v>
      </c>
      <c r="K1514" s="5" t="s">
        <v>185</v>
      </c>
      <c r="L1514" s="7" t="s">
        <v>164</v>
      </c>
      <c r="M1514" t="str">
        <f t="shared" si="71"/>
        <v>No</v>
      </c>
    </row>
    <row r="1515" spans="1:13" ht="15" thickBot="1" x14ac:dyDescent="0.4">
      <c r="A1515" s="5" t="s">
        <v>175</v>
      </c>
      <c r="B1515" s="5" t="s">
        <v>176</v>
      </c>
      <c r="C1515" s="5" t="s">
        <v>1711</v>
      </c>
      <c r="D1515" s="5">
        <f t="shared" si="69"/>
        <v>23009</v>
      </c>
      <c r="E1515" s="6">
        <v>43490</v>
      </c>
      <c r="F1515" s="6">
        <f t="shared" si="70"/>
        <v>43580</v>
      </c>
      <c r="G1515" s="6" t="str">
        <f>IF('BCT Template'!R1514&gt;F1515,"Yes","No")</f>
        <v>No</v>
      </c>
      <c r="H1515" s="5" t="s">
        <v>178</v>
      </c>
      <c r="I1515" s="5" t="s">
        <v>179</v>
      </c>
      <c r="J1515" s="5" t="s">
        <v>35</v>
      </c>
      <c r="K1515" s="5" t="s">
        <v>180</v>
      </c>
      <c r="L1515" s="7" t="s">
        <v>164</v>
      </c>
      <c r="M1515" t="str">
        <f t="shared" si="71"/>
        <v>Yes</v>
      </c>
    </row>
    <row r="1516" spans="1:13" ht="15" thickBot="1" x14ac:dyDescent="0.4">
      <c r="A1516" s="5" t="s">
        <v>175</v>
      </c>
      <c r="B1516" s="5" t="s">
        <v>176</v>
      </c>
      <c r="C1516" s="5" t="s">
        <v>1712</v>
      </c>
      <c r="D1516" s="5">
        <f t="shared" si="69"/>
        <v>79162</v>
      </c>
      <c r="E1516" s="6">
        <v>41542</v>
      </c>
      <c r="F1516" s="6">
        <f t="shared" si="70"/>
        <v>41632</v>
      </c>
      <c r="G1516" s="6" t="str">
        <f>IF('BCT Template'!R1515&gt;F1516,"Yes","No")</f>
        <v>No</v>
      </c>
      <c r="H1516" s="5" t="s">
        <v>189</v>
      </c>
      <c r="I1516" s="5" t="s">
        <v>190</v>
      </c>
      <c r="J1516" s="5" t="s">
        <v>200</v>
      </c>
      <c r="K1516" s="5" t="s">
        <v>201</v>
      </c>
      <c r="L1516" s="7" t="s">
        <v>164</v>
      </c>
      <c r="M1516" t="str">
        <f t="shared" si="71"/>
        <v>Yes</v>
      </c>
    </row>
    <row r="1517" spans="1:13" ht="15" thickBot="1" x14ac:dyDescent="0.4">
      <c r="A1517" s="5" t="s">
        <v>175</v>
      </c>
      <c r="B1517" s="5" t="s">
        <v>176</v>
      </c>
      <c r="C1517" s="5" t="s">
        <v>1713</v>
      </c>
      <c r="D1517" s="5">
        <f t="shared" si="69"/>
        <v>29869</v>
      </c>
      <c r="E1517" s="6">
        <v>43312</v>
      </c>
      <c r="F1517" s="6">
        <f t="shared" si="70"/>
        <v>43402</v>
      </c>
      <c r="G1517" s="6" t="str">
        <f>IF('BCT Template'!R1516&gt;F1517,"Yes","No")</f>
        <v>No</v>
      </c>
      <c r="H1517" s="5" t="s">
        <v>178</v>
      </c>
      <c r="I1517" s="5" t="s">
        <v>179</v>
      </c>
      <c r="J1517" s="5" t="s">
        <v>35</v>
      </c>
      <c r="K1517" s="5" t="s">
        <v>180</v>
      </c>
      <c r="L1517" s="7" t="s">
        <v>164</v>
      </c>
      <c r="M1517" t="str">
        <f t="shared" si="71"/>
        <v>Yes</v>
      </c>
    </row>
    <row r="1518" spans="1:13" ht="15" thickBot="1" x14ac:dyDescent="0.4">
      <c r="A1518" s="5" t="s">
        <v>175</v>
      </c>
      <c r="B1518" s="5" t="s">
        <v>176</v>
      </c>
      <c r="C1518" s="5" t="s">
        <v>1714</v>
      </c>
      <c r="D1518" s="5">
        <f t="shared" si="69"/>
        <v>81216</v>
      </c>
      <c r="E1518" s="6">
        <v>43951</v>
      </c>
      <c r="F1518" s="6">
        <f t="shared" si="70"/>
        <v>44041</v>
      </c>
      <c r="G1518" s="6" t="str">
        <f>IF('BCT Template'!R1517&gt;F1518,"Yes","No")</f>
        <v>No</v>
      </c>
      <c r="H1518" s="5" t="s">
        <v>182</v>
      </c>
      <c r="I1518" s="5" t="s">
        <v>183</v>
      </c>
      <c r="J1518" s="5" t="s">
        <v>200</v>
      </c>
      <c r="K1518" s="5" t="s">
        <v>201</v>
      </c>
      <c r="L1518" s="7" t="s">
        <v>164</v>
      </c>
      <c r="M1518" t="str">
        <f t="shared" si="71"/>
        <v>Yes</v>
      </c>
    </row>
    <row r="1519" spans="1:13" ht="15" thickBot="1" x14ac:dyDescent="0.4">
      <c r="A1519" s="5" t="s">
        <v>175</v>
      </c>
      <c r="B1519" s="5" t="s">
        <v>176</v>
      </c>
      <c r="C1519" s="5" t="s">
        <v>1715</v>
      </c>
      <c r="D1519" s="5">
        <f t="shared" si="69"/>
        <v>78367</v>
      </c>
      <c r="E1519" s="6">
        <v>40802</v>
      </c>
      <c r="F1519" s="6">
        <f t="shared" si="70"/>
        <v>40892</v>
      </c>
      <c r="G1519" s="6" t="str">
        <f>IF('BCT Template'!R1518&gt;F1519,"Yes","No")</f>
        <v>No</v>
      </c>
      <c r="H1519" s="5" t="s">
        <v>210</v>
      </c>
      <c r="I1519" s="5" t="s">
        <v>211</v>
      </c>
      <c r="J1519" s="5" t="s">
        <v>184</v>
      </c>
      <c r="K1519" s="5" t="s">
        <v>185</v>
      </c>
      <c r="L1519" s="7" t="s">
        <v>164</v>
      </c>
      <c r="M1519" t="str">
        <f t="shared" si="71"/>
        <v>No</v>
      </c>
    </row>
    <row r="1520" spans="1:13" ht="15" thickBot="1" x14ac:dyDescent="0.4">
      <c r="A1520" s="5" t="s">
        <v>175</v>
      </c>
      <c r="B1520" s="5" t="s">
        <v>176</v>
      </c>
      <c r="C1520" s="5" t="s">
        <v>1716</v>
      </c>
      <c r="D1520" s="5">
        <f t="shared" si="69"/>
        <v>30821</v>
      </c>
      <c r="E1520" s="6">
        <v>41152</v>
      </c>
      <c r="F1520" s="6">
        <f t="shared" si="70"/>
        <v>41242</v>
      </c>
      <c r="G1520" s="6" t="str">
        <f>IF('BCT Template'!R1519&gt;F1520,"Yes","No")</f>
        <v>No</v>
      </c>
      <c r="H1520" s="5" t="s">
        <v>178</v>
      </c>
      <c r="I1520" s="5" t="s">
        <v>179</v>
      </c>
      <c r="J1520" s="5" t="s">
        <v>35</v>
      </c>
      <c r="K1520" s="5" t="s">
        <v>180</v>
      </c>
      <c r="L1520" s="7" t="s">
        <v>164</v>
      </c>
      <c r="M1520" t="str">
        <f t="shared" si="71"/>
        <v>Yes</v>
      </c>
    </row>
    <row r="1521" spans="1:13" ht="15" thickBot="1" x14ac:dyDescent="0.4">
      <c r="A1521" s="5" t="s">
        <v>175</v>
      </c>
      <c r="B1521" s="5" t="s">
        <v>176</v>
      </c>
      <c r="C1521" s="5" t="s">
        <v>1717</v>
      </c>
      <c r="D1521" s="5">
        <f t="shared" si="69"/>
        <v>57901</v>
      </c>
      <c r="E1521" s="6">
        <v>43008</v>
      </c>
      <c r="F1521" s="6">
        <f t="shared" si="70"/>
        <v>43098</v>
      </c>
      <c r="G1521" s="6" t="str">
        <f>IF('BCT Template'!R1520&gt;F1521,"Yes","No")</f>
        <v>No</v>
      </c>
      <c r="H1521" s="5" t="s">
        <v>189</v>
      </c>
      <c r="I1521" s="5" t="s">
        <v>190</v>
      </c>
      <c r="J1521" s="5" t="s">
        <v>184</v>
      </c>
      <c r="K1521" s="5" t="s">
        <v>185</v>
      </c>
      <c r="L1521" s="7" t="s">
        <v>164</v>
      </c>
      <c r="M1521" t="str">
        <f t="shared" si="71"/>
        <v>No</v>
      </c>
    </row>
    <row r="1522" spans="1:13" ht="15" thickBot="1" x14ac:dyDescent="0.4">
      <c r="A1522" s="5" t="s">
        <v>175</v>
      </c>
      <c r="B1522" s="5" t="s">
        <v>176</v>
      </c>
      <c r="C1522" s="5" t="s">
        <v>1718</v>
      </c>
      <c r="D1522" s="5">
        <f t="shared" si="69"/>
        <v>22444</v>
      </c>
      <c r="E1522" s="6">
        <v>43708</v>
      </c>
      <c r="F1522" s="6">
        <f t="shared" si="70"/>
        <v>43798</v>
      </c>
      <c r="G1522" s="6" t="str">
        <f>IF('BCT Template'!R1521&gt;F1522,"Yes","No")</f>
        <v>No</v>
      </c>
      <c r="H1522" s="5" t="s">
        <v>178</v>
      </c>
      <c r="I1522" s="5" t="s">
        <v>179</v>
      </c>
      <c r="J1522" s="5" t="s">
        <v>35</v>
      </c>
      <c r="K1522" s="5" t="s">
        <v>180</v>
      </c>
      <c r="L1522" s="7" t="s">
        <v>164</v>
      </c>
      <c r="M1522" t="str">
        <f t="shared" si="71"/>
        <v>Yes</v>
      </c>
    </row>
    <row r="1523" spans="1:13" ht="15" thickBot="1" x14ac:dyDescent="0.4">
      <c r="A1523" s="5" t="s">
        <v>175</v>
      </c>
      <c r="B1523" s="5" t="s">
        <v>176</v>
      </c>
      <c r="C1523" s="5" t="s">
        <v>1719</v>
      </c>
      <c r="D1523" s="5">
        <f t="shared" si="69"/>
        <v>58704</v>
      </c>
      <c r="E1523" s="6">
        <v>44012</v>
      </c>
      <c r="F1523" s="6">
        <f t="shared" si="70"/>
        <v>44102</v>
      </c>
      <c r="G1523" s="6" t="str">
        <f>IF('BCT Template'!R1522&gt;F1523,"Yes","No")</f>
        <v>No</v>
      </c>
      <c r="H1523" s="5" t="s">
        <v>182</v>
      </c>
      <c r="I1523" s="5" t="s">
        <v>183</v>
      </c>
      <c r="J1523" s="5" t="s">
        <v>184</v>
      </c>
      <c r="K1523" s="5" t="s">
        <v>185</v>
      </c>
      <c r="L1523" s="7" t="s">
        <v>164</v>
      </c>
      <c r="M1523" t="str">
        <f t="shared" si="71"/>
        <v>No</v>
      </c>
    </row>
    <row r="1524" spans="1:13" ht="15" thickBot="1" x14ac:dyDescent="0.4">
      <c r="A1524" s="5" t="s">
        <v>175</v>
      </c>
      <c r="B1524" s="5" t="s">
        <v>176</v>
      </c>
      <c r="C1524" s="5" t="s">
        <v>1720</v>
      </c>
      <c r="D1524" s="5">
        <f t="shared" si="69"/>
        <v>80702</v>
      </c>
      <c r="E1524" s="6">
        <v>44468</v>
      </c>
      <c r="F1524" s="6">
        <f t="shared" si="70"/>
        <v>44558</v>
      </c>
      <c r="G1524" s="6" t="str">
        <f>IF('BCT Template'!R1523&gt;F1524,"Yes","No")</f>
        <v>No</v>
      </c>
      <c r="H1524" s="5" t="s">
        <v>182</v>
      </c>
      <c r="I1524" s="5" t="s">
        <v>183</v>
      </c>
      <c r="J1524" s="5" t="s">
        <v>184</v>
      </c>
      <c r="K1524" s="5" t="s">
        <v>185</v>
      </c>
      <c r="L1524" s="7" t="s">
        <v>164</v>
      </c>
      <c r="M1524" t="str">
        <f t="shared" si="71"/>
        <v>No</v>
      </c>
    </row>
    <row r="1525" spans="1:13" ht="15" thickBot="1" x14ac:dyDescent="0.4">
      <c r="A1525" s="5" t="s">
        <v>175</v>
      </c>
      <c r="B1525" s="5" t="s">
        <v>176</v>
      </c>
      <c r="C1525" s="5" t="s">
        <v>1721</v>
      </c>
      <c r="D1525" s="5">
        <f t="shared" si="69"/>
        <v>22854</v>
      </c>
      <c r="E1525" s="6">
        <v>43646</v>
      </c>
      <c r="F1525" s="6">
        <f t="shared" si="70"/>
        <v>43736</v>
      </c>
      <c r="G1525" s="6" t="str">
        <f>IF('BCT Template'!R1524&gt;F1525,"Yes","No")</f>
        <v>No</v>
      </c>
      <c r="H1525" s="5" t="s">
        <v>178</v>
      </c>
      <c r="I1525" s="5" t="s">
        <v>179</v>
      </c>
      <c r="J1525" s="5" t="s">
        <v>35</v>
      </c>
      <c r="K1525" s="5" t="s">
        <v>180</v>
      </c>
      <c r="L1525" s="7" t="s">
        <v>164</v>
      </c>
      <c r="M1525" t="str">
        <f t="shared" si="71"/>
        <v>Yes</v>
      </c>
    </row>
    <row r="1526" spans="1:13" ht="15" thickBot="1" x14ac:dyDescent="0.4">
      <c r="A1526" s="5" t="s">
        <v>175</v>
      </c>
      <c r="B1526" s="5" t="s">
        <v>176</v>
      </c>
      <c r="C1526" s="5" t="s">
        <v>1722</v>
      </c>
      <c r="D1526" s="5">
        <f t="shared" si="69"/>
        <v>84718</v>
      </c>
      <c r="E1526" s="6">
        <v>43281</v>
      </c>
      <c r="F1526" s="6">
        <f t="shared" si="70"/>
        <v>43371</v>
      </c>
      <c r="G1526" s="6" t="str">
        <f>IF('BCT Template'!R1525&gt;F1526,"Yes","No")</f>
        <v>No</v>
      </c>
      <c r="H1526" s="5" t="s">
        <v>210</v>
      </c>
      <c r="I1526" s="5" t="s">
        <v>211</v>
      </c>
      <c r="J1526" s="5" t="s">
        <v>184</v>
      </c>
      <c r="K1526" s="5" t="s">
        <v>185</v>
      </c>
      <c r="L1526" s="7" t="s">
        <v>164</v>
      </c>
      <c r="M1526" t="str">
        <f t="shared" si="71"/>
        <v>No</v>
      </c>
    </row>
    <row r="1527" spans="1:13" ht="15" thickBot="1" x14ac:dyDescent="0.4">
      <c r="A1527" s="5" t="s">
        <v>175</v>
      </c>
      <c r="B1527" s="5" t="s">
        <v>176</v>
      </c>
      <c r="C1527" s="5" t="s">
        <v>1723</v>
      </c>
      <c r="D1527" s="5">
        <f t="shared" si="69"/>
        <v>21355</v>
      </c>
      <c r="E1527" s="6">
        <v>42277</v>
      </c>
      <c r="F1527" s="6">
        <f t="shared" si="70"/>
        <v>42367</v>
      </c>
      <c r="G1527" s="6" t="str">
        <f>IF('BCT Template'!R1526&gt;F1527,"Yes","No")</f>
        <v>No</v>
      </c>
      <c r="H1527" s="5" t="s">
        <v>178</v>
      </c>
      <c r="I1527" s="5" t="s">
        <v>179</v>
      </c>
      <c r="J1527" s="5" t="s">
        <v>35</v>
      </c>
      <c r="K1527" s="5" t="s">
        <v>180</v>
      </c>
      <c r="L1527" s="7" t="s">
        <v>164</v>
      </c>
      <c r="M1527" t="str">
        <f t="shared" si="71"/>
        <v>Yes</v>
      </c>
    </row>
    <row r="1528" spans="1:13" ht="15" thickBot="1" x14ac:dyDescent="0.4">
      <c r="A1528" s="5" t="s">
        <v>175</v>
      </c>
      <c r="B1528" s="5" t="s">
        <v>176</v>
      </c>
      <c r="C1528" s="5" t="s">
        <v>1724</v>
      </c>
      <c r="D1528" s="5">
        <f t="shared" si="69"/>
        <v>30497</v>
      </c>
      <c r="E1528" s="6">
        <v>43646</v>
      </c>
      <c r="F1528" s="6">
        <f t="shared" si="70"/>
        <v>43736</v>
      </c>
      <c r="G1528" s="6" t="str">
        <f>IF('BCT Template'!R1527&gt;F1528,"Yes","No")</f>
        <v>No</v>
      </c>
      <c r="H1528" s="5" t="s">
        <v>178</v>
      </c>
      <c r="I1528" s="5" t="s">
        <v>179</v>
      </c>
      <c r="J1528" s="5" t="s">
        <v>35</v>
      </c>
      <c r="K1528" s="5" t="s">
        <v>180</v>
      </c>
      <c r="L1528" s="7" t="s">
        <v>164</v>
      </c>
      <c r="M1528" t="str">
        <f t="shared" si="71"/>
        <v>Yes</v>
      </c>
    </row>
    <row r="1529" spans="1:13" ht="15" thickBot="1" x14ac:dyDescent="0.4">
      <c r="A1529" s="5" t="s">
        <v>175</v>
      </c>
      <c r="B1529" s="5" t="s">
        <v>176</v>
      </c>
      <c r="C1529" s="5" t="s">
        <v>1725</v>
      </c>
      <c r="D1529" s="5">
        <f t="shared" si="69"/>
        <v>77566</v>
      </c>
      <c r="E1529" s="6">
        <v>43769</v>
      </c>
      <c r="F1529" s="6">
        <f t="shared" si="70"/>
        <v>43859</v>
      </c>
      <c r="G1529" s="6" t="str">
        <f>IF('BCT Template'!R1528&gt;F1529,"Yes","No")</f>
        <v>No</v>
      </c>
      <c r="H1529" s="5" t="s">
        <v>189</v>
      </c>
      <c r="I1529" s="5" t="s">
        <v>190</v>
      </c>
      <c r="J1529" s="5" t="s">
        <v>184</v>
      </c>
      <c r="K1529" s="5" t="s">
        <v>185</v>
      </c>
      <c r="L1529" s="7" t="s">
        <v>164</v>
      </c>
      <c r="M1529" t="str">
        <f t="shared" si="71"/>
        <v>No</v>
      </c>
    </row>
    <row r="1530" spans="1:13" ht="15" thickBot="1" x14ac:dyDescent="0.4">
      <c r="A1530" s="5" t="s">
        <v>175</v>
      </c>
      <c r="B1530" s="5" t="s">
        <v>176</v>
      </c>
      <c r="C1530" s="5" t="s">
        <v>1726</v>
      </c>
      <c r="D1530" s="5">
        <f t="shared" si="69"/>
        <v>31290</v>
      </c>
      <c r="E1530" s="6">
        <v>43982</v>
      </c>
      <c r="F1530" s="6">
        <f t="shared" si="70"/>
        <v>44072</v>
      </c>
      <c r="G1530" s="6" t="str">
        <f>IF('BCT Template'!R1529&gt;F1530,"Yes","No")</f>
        <v>No</v>
      </c>
      <c r="H1530" s="5" t="s">
        <v>178</v>
      </c>
      <c r="I1530" s="5" t="s">
        <v>179</v>
      </c>
      <c r="J1530" s="5" t="s">
        <v>35</v>
      </c>
      <c r="K1530" s="5" t="s">
        <v>180</v>
      </c>
      <c r="L1530" s="7" t="s">
        <v>164</v>
      </c>
      <c r="M1530" t="str">
        <f t="shared" si="71"/>
        <v>Yes</v>
      </c>
    </row>
    <row r="1531" spans="1:13" ht="15" thickBot="1" x14ac:dyDescent="0.4">
      <c r="A1531" s="5" t="s">
        <v>175</v>
      </c>
      <c r="B1531" s="5" t="s">
        <v>176</v>
      </c>
      <c r="C1531" s="5" t="s">
        <v>1727</v>
      </c>
      <c r="D1531" s="5">
        <f t="shared" si="69"/>
        <v>29417</v>
      </c>
      <c r="E1531" s="6">
        <v>44255</v>
      </c>
      <c r="F1531" s="6">
        <f t="shared" si="70"/>
        <v>44345</v>
      </c>
      <c r="G1531" s="6" t="str">
        <f>IF('BCT Template'!R1530&gt;F1531,"Yes","No")</f>
        <v>No</v>
      </c>
      <c r="H1531" s="5" t="s">
        <v>178</v>
      </c>
      <c r="I1531" s="5" t="s">
        <v>179</v>
      </c>
      <c r="J1531" s="5" t="s">
        <v>35</v>
      </c>
      <c r="K1531" s="5" t="s">
        <v>180</v>
      </c>
      <c r="L1531" s="7" t="s">
        <v>164</v>
      </c>
      <c r="M1531" t="str">
        <f t="shared" si="71"/>
        <v>Yes</v>
      </c>
    </row>
    <row r="1532" spans="1:13" ht="15" thickBot="1" x14ac:dyDescent="0.4">
      <c r="A1532" s="5" t="s">
        <v>175</v>
      </c>
      <c r="B1532" s="5" t="s">
        <v>176</v>
      </c>
      <c r="C1532" s="5" t="s">
        <v>1728</v>
      </c>
      <c r="D1532" s="5">
        <f t="shared" si="69"/>
        <v>79246</v>
      </c>
      <c r="E1532" s="6">
        <v>43830</v>
      </c>
      <c r="F1532" s="6">
        <f t="shared" si="70"/>
        <v>43920</v>
      </c>
      <c r="G1532" s="6" t="str">
        <f>IF('BCT Template'!R1531&gt;F1532,"Yes","No")</f>
        <v>No</v>
      </c>
      <c r="H1532" s="5" t="s">
        <v>189</v>
      </c>
      <c r="I1532" s="5" t="s">
        <v>190</v>
      </c>
      <c r="J1532" s="5" t="s">
        <v>184</v>
      </c>
      <c r="K1532" s="5" t="s">
        <v>185</v>
      </c>
      <c r="L1532" s="7" t="s">
        <v>164</v>
      </c>
      <c r="M1532" t="str">
        <f t="shared" si="71"/>
        <v>No</v>
      </c>
    </row>
    <row r="1533" spans="1:13" ht="15" thickBot="1" x14ac:dyDescent="0.4">
      <c r="A1533" s="5" t="s">
        <v>175</v>
      </c>
      <c r="B1533" s="5" t="s">
        <v>176</v>
      </c>
      <c r="C1533" s="5" t="s">
        <v>1729</v>
      </c>
      <c r="D1533" s="5">
        <f t="shared" si="69"/>
        <v>78355</v>
      </c>
      <c r="E1533" s="6">
        <v>44895</v>
      </c>
      <c r="F1533" s="6">
        <f t="shared" si="70"/>
        <v>44985</v>
      </c>
      <c r="G1533" s="6" t="str">
        <f>IF('BCT Template'!R1532&gt;F1533,"Yes","No")</f>
        <v>No</v>
      </c>
      <c r="H1533" s="5" t="s">
        <v>210</v>
      </c>
      <c r="I1533" s="5" t="s">
        <v>211</v>
      </c>
      <c r="J1533" s="5" t="s">
        <v>184</v>
      </c>
      <c r="K1533" s="5" t="s">
        <v>185</v>
      </c>
      <c r="L1533" s="7" t="s">
        <v>164</v>
      </c>
      <c r="M1533" t="str">
        <f t="shared" si="71"/>
        <v>No</v>
      </c>
    </row>
    <row r="1534" spans="1:13" ht="15" thickBot="1" x14ac:dyDescent="0.4">
      <c r="A1534" s="5" t="s">
        <v>175</v>
      </c>
      <c r="B1534" s="5" t="s">
        <v>176</v>
      </c>
      <c r="C1534" s="5" t="s">
        <v>1730</v>
      </c>
      <c r="D1534" s="5">
        <f t="shared" si="69"/>
        <v>18407</v>
      </c>
      <c r="E1534" s="6">
        <v>38898</v>
      </c>
      <c r="F1534" s="6">
        <f t="shared" si="70"/>
        <v>38988</v>
      </c>
      <c r="G1534" s="6" t="str">
        <f>IF('BCT Template'!R1533&gt;F1534,"Yes","No")</f>
        <v>No</v>
      </c>
      <c r="H1534" s="5" t="s">
        <v>234</v>
      </c>
      <c r="I1534" s="5" t="s">
        <v>235</v>
      </c>
      <c r="J1534" s="5" t="s">
        <v>184</v>
      </c>
      <c r="K1534" s="5" t="s">
        <v>185</v>
      </c>
      <c r="L1534" s="7" t="s">
        <v>164</v>
      </c>
      <c r="M1534" t="str">
        <f t="shared" si="71"/>
        <v>No</v>
      </c>
    </row>
    <row r="1535" spans="1:13" ht="15" thickBot="1" x14ac:dyDescent="0.4">
      <c r="A1535" s="5" t="s">
        <v>175</v>
      </c>
      <c r="B1535" s="5" t="s">
        <v>176</v>
      </c>
      <c r="C1535" s="5" t="s">
        <v>1731</v>
      </c>
      <c r="D1535" s="5">
        <f t="shared" si="69"/>
        <v>79035</v>
      </c>
      <c r="E1535" s="6">
        <v>42643</v>
      </c>
      <c r="F1535" s="6">
        <f t="shared" si="70"/>
        <v>42733</v>
      </c>
      <c r="G1535" s="6" t="str">
        <f>IF('BCT Template'!R1534&gt;F1535,"Yes","No")</f>
        <v>No</v>
      </c>
      <c r="H1535" s="5" t="s">
        <v>189</v>
      </c>
      <c r="I1535" s="5" t="s">
        <v>190</v>
      </c>
      <c r="J1535" s="5" t="s">
        <v>200</v>
      </c>
      <c r="K1535" s="5" t="s">
        <v>201</v>
      </c>
      <c r="L1535" s="7" t="s">
        <v>164</v>
      </c>
      <c r="M1535" t="str">
        <f t="shared" si="71"/>
        <v>Yes</v>
      </c>
    </row>
    <row r="1536" spans="1:13" ht="15" thickBot="1" x14ac:dyDescent="0.4">
      <c r="A1536" s="5" t="s">
        <v>175</v>
      </c>
      <c r="B1536" s="5" t="s">
        <v>176</v>
      </c>
      <c r="C1536" s="5" t="s">
        <v>1732</v>
      </c>
      <c r="D1536" s="5">
        <f t="shared" si="69"/>
        <v>22779</v>
      </c>
      <c r="E1536" s="6">
        <v>44377</v>
      </c>
      <c r="F1536" s="6">
        <f t="shared" si="70"/>
        <v>44467</v>
      </c>
      <c r="G1536" s="6" t="str">
        <f>IF('BCT Template'!R1535&gt;F1536,"Yes","No")</f>
        <v>No</v>
      </c>
      <c r="H1536" s="5" t="s">
        <v>178</v>
      </c>
      <c r="I1536" s="5" t="s">
        <v>179</v>
      </c>
      <c r="J1536" s="5" t="s">
        <v>35</v>
      </c>
      <c r="K1536" s="5" t="s">
        <v>180</v>
      </c>
      <c r="L1536" s="7" t="s">
        <v>164</v>
      </c>
      <c r="M1536" t="str">
        <f t="shared" si="71"/>
        <v>Yes</v>
      </c>
    </row>
    <row r="1537" spans="1:13" ht="15" thickBot="1" x14ac:dyDescent="0.4">
      <c r="A1537" s="5" t="s">
        <v>175</v>
      </c>
      <c r="B1537" s="5" t="s">
        <v>176</v>
      </c>
      <c r="C1537" s="5" t="s">
        <v>1733</v>
      </c>
      <c r="D1537" s="5">
        <f t="shared" si="69"/>
        <v>21320</v>
      </c>
      <c r="E1537" s="6">
        <v>44377</v>
      </c>
      <c r="F1537" s="6">
        <f t="shared" si="70"/>
        <v>44467</v>
      </c>
      <c r="G1537" s="6" t="str">
        <f>IF('BCT Template'!R1536&gt;F1537,"Yes","No")</f>
        <v>No</v>
      </c>
      <c r="H1537" s="5" t="s">
        <v>178</v>
      </c>
      <c r="I1537" s="5" t="s">
        <v>179</v>
      </c>
      <c r="J1537" s="5" t="s">
        <v>35</v>
      </c>
      <c r="K1537" s="5" t="s">
        <v>180</v>
      </c>
      <c r="L1537" s="7" t="s">
        <v>164</v>
      </c>
      <c r="M1537" t="str">
        <f t="shared" si="71"/>
        <v>Yes</v>
      </c>
    </row>
    <row r="1538" spans="1:13" ht="15" thickBot="1" x14ac:dyDescent="0.4">
      <c r="A1538" s="5" t="s">
        <v>175</v>
      </c>
      <c r="B1538" s="5" t="s">
        <v>176</v>
      </c>
      <c r="C1538" s="5" t="s">
        <v>1734</v>
      </c>
      <c r="D1538" s="5">
        <f t="shared" si="69"/>
        <v>20730</v>
      </c>
      <c r="E1538" s="6">
        <v>42597</v>
      </c>
      <c r="F1538" s="6">
        <f t="shared" si="70"/>
        <v>42687</v>
      </c>
      <c r="G1538" s="6" t="str">
        <f>IF('BCT Template'!R1537&gt;F1538,"Yes","No")</f>
        <v>No</v>
      </c>
      <c r="H1538" s="5" t="s">
        <v>197</v>
      </c>
      <c r="I1538" s="5" t="s">
        <v>198</v>
      </c>
      <c r="J1538" s="5" t="s">
        <v>184</v>
      </c>
      <c r="K1538" s="5" t="s">
        <v>185</v>
      </c>
      <c r="L1538" s="7" t="s">
        <v>164</v>
      </c>
      <c r="M1538" t="str">
        <f t="shared" si="71"/>
        <v>No</v>
      </c>
    </row>
    <row r="1539" spans="1:13" ht="15" thickBot="1" x14ac:dyDescent="0.4">
      <c r="A1539" s="5" t="s">
        <v>175</v>
      </c>
      <c r="B1539" s="5" t="s">
        <v>176</v>
      </c>
      <c r="C1539" s="5" t="s">
        <v>1735</v>
      </c>
      <c r="D1539" s="5">
        <f t="shared" ref="D1539:D1602" si="72">C1539*1</f>
        <v>82652</v>
      </c>
      <c r="E1539" s="6">
        <v>44297</v>
      </c>
      <c r="F1539" s="6">
        <f t="shared" ref="F1539:F1602" si="73">E1539+90</f>
        <v>44387</v>
      </c>
      <c r="G1539" s="6" t="str">
        <f>IF('BCT Template'!R1538&gt;F1539,"Yes","No")</f>
        <v>No</v>
      </c>
      <c r="H1539" s="5" t="s">
        <v>210</v>
      </c>
      <c r="I1539" s="5" t="s">
        <v>211</v>
      </c>
      <c r="J1539" s="5" t="s">
        <v>184</v>
      </c>
      <c r="K1539" s="5" t="s">
        <v>185</v>
      </c>
      <c r="L1539" s="7" t="s">
        <v>164</v>
      </c>
      <c r="M1539" t="str">
        <f t="shared" ref="M1539:M1602" si="74">IF(J1539=" ","Yes",IF(J1539="3","Yes","No"))</f>
        <v>No</v>
      </c>
    </row>
    <row r="1540" spans="1:13" ht="15" thickBot="1" x14ac:dyDescent="0.4">
      <c r="A1540" s="5" t="s">
        <v>175</v>
      </c>
      <c r="B1540" s="5" t="s">
        <v>176</v>
      </c>
      <c r="C1540" s="5" t="s">
        <v>1736</v>
      </c>
      <c r="D1540" s="5">
        <f t="shared" si="72"/>
        <v>82164</v>
      </c>
      <c r="E1540" s="6">
        <v>43858</v>
      </c>
      <c r="F1540" s="6">
        <f t="shared" si="73"/>
        <v>43948</v>
      </c>
      <c r="G1540" s="6" t="str">
        <f>IF('BCT Template'!R1539&gt;F1540,"Yes","No")</f>
        <v>No</v>
      </c>
      <c r="H1540" s="5" t="s">
        <v>210</v>
      </c>
      <c r="I1540" s="5" t="s">
        <v>211</v>
      </c>
      <c r="J1540" s="5" t="s">
        <v>184</v>
      </c>
      <c r="K1540" s="5" t="s">
        <v>185</v>
      </c>
      <c r="L1540" s="7" t="s">
        <v>164</v>
      </c>
      <c r="M1540" t="str">
        <f t="shared" si="74"/>
        <v>No</v>
      </c>
    </row>
    <row r="1541" spans="1:13" ht="15" thickBot="1" x14ac:dyDescent="0.4">
      <c r="A1541" s="5" t="s">
        <v>175</v>
      </c>
      <c r="B1541" s="5" t="s">
        <v>176</v>
      </c>
      <c r="C1541" s="5" t="s">
        <v>1737</v>
      </c>
      <c r="D1541" s="5">
        <f t="shared" si="72"/>
        <v>80897</v>
      </c>
      <c r="E1541" s="6">
        <v>43616</v>
      </c>
      <c r="F1541" s="6">
        <f t="shared" si="73"/>
        <v>43706</v>
      </c>
      <c r="G1541" s="6" t="str">
        <f>IF('BCT Template'!R1540&gt;F1541,"Yes","No")</f>
        <v>No</v>
      </c>
      <c r="H1541" s="5" t="s">
        <v>182</v>
      </c>
      <c r="I1541" s="5" t="s">
        <v>183</v>
      </c>
      <c r="J1541" s="5" t="s">
        <v>200</v>
      </c>
      <c r="K1541" s="5" t="s">
        <v>201</v>
      </c>
      <c r="L1541" s="7" t="s">
        <v>164</v>
      </c>
      <c r="M1541" t="str">
        <f t="shared" si="74"/>
        <v>Yes</v>
      </c>
    </row>
    <row r="1542" spans="1:13" ht="15" thickBot="1" x14ac:dyDescent="0.4">
      <c r="A1542" s="5" t="s">
        <v>175</v>
      </c>
      <c r="B1542" s="5" t="s">
        <v>176</v>
      </c>
      <c r="C1542" s="5" t="s">
        <v>1738</v>
      </c>
      <c r="D1542" s="5">
        <f t="shared" si="72"/>
        <v>58060</v>
      </c>
      <c r="E1542" s="6">
        <v>44439</v>
      </c>
      <c r="F1542" s="6">
        <f t="shared" si="73"/>
        <v>44529</v>
      </c>
      <c r="G1542" s="6" t="str">
        <f>IF('BCT Template'!R1541&gt;F1542,"Yes","No")</f>
        <v>No</v>
      </c>
      <c r="H1542" s="5" t="s">
        <v>182</v>
      </c>
      <c r="I1542" s="5" t="s">
        <v>183</v>
      </c>
      <c r="J1542" s="5" t="s">
        <v>184</v>
      </c>
      <c r="K1542" s="5" t="s">
        <v>185</v>
      </c>
      <c r="L1542" s="7" t="s">
        <v>164</v>
      </c>
      <c r="M1542" t="str">
        <f t="shared" si="74"/>
        <v>No</v>
      </c>
    </row>
    <row r="1543" spans="1:13" ht="15" thickBot="1" x14ac:dyDescent="0.4">
      <c r="A1543" s="5" t="s">
        <v>175</v>
      </c>
      <c r="B1543" s="5" t="s">
        <v>176</v>
      </c>
      <c r="C1543" s="5" t="s">
        <v>1739</v>
      </c>
      <c r="D1543" s="5">
        <f t="shared" si="72"/>
        <v>29172</v>
      </c>
      <c r="E1543" s="6">
        <v>44012</v>
      </c>
      <c r="F1543" s="6">
        <f t="shared" si="73"/>
        <v>44102</v>
      </c>
      <c r="G1543" s="6" t="str">
        <f>IF('BCT Template'!R1542&gt;F1543,"Yes","No")</f>
        <v>No</v>
      </c>
      <c r="H1543" s="5" t="s">
        <v>178</v>
      </c>
      <c r="I1543" s="5" t="s">
        <v>179</v>
      </c>
      <c r="J1543" s="5" t="s">
        <v>35</v>
      </c>
      <c r="K1543" s="5" t="s">
        <v>180</v>
      </c>
      <c r="L1543" s="7" t="s">
        <v>164</v>
      </c>
      <c r="M1543" t="str">
        <f t="shared" si="74"/>
        <v>Yes</v>
      </c>
    </row>
    <row r="1544" spans="1:13" ht="15" thickBot="1" x14ac:dyDescent="0.4">
      <c r="A1544" s="5" t="s">
        <v>175</v>
      </c>
      <c r="B1544" s="5" t="s">
        <v>176</v>
      </c>
      <c r="C1544" s="5" t="s">
        <v>1740</v>
      </c>
      <c r="D1544" s="5">
        <f t="shared" si="72"/>
        <v>29144</v>
      </c>
      <c r="E1544" s="6">
        <v>43769</v>
      </c>
      <c r="F1544" s="6">
        <f t="shared" si="73"/>
        <v>43859</v>
      </c>
      <c r="G1544" s="6" t="str">
        <f>IF('BCT Template'!R1543&gt;F1544,"Yes","No")</f>
        <v>No</v>
      </c>
      <c r="H1544" s="5" t="s">
        <v>178</v>
      </c>
      <c r="I1544" s="5" t="s">
        <v>179</v>
      </c>
      <c r="J1544" s="5" t="s">
        <v>35</v>
      </c>
      <c r="K1544" s="5" t="s">
        <v>180</v>
      </c>
      <c r="L1544" s="7" t="s">
        <v>164</v>
      </c>
      <c r="M1544" t="str">
        <f t="shared" si="74"/>
        <v>Yes</v>
      </c>
    </row>
    <row r="1545" spans="1:13" ht="15" thickBot="1" x14ac:dyDescent="0.4">
      <c r="A1545" s="5" t="s">
        <v>175</v>
      </c>
      <c r="B1545" s="5" t="s">
        <v>176</v>
      </c>
      <c r="C1545" s="5" t="s">
        <v>1741</v>
      </c>
      <c r="D1545" s="5">
        <f t="shared" si="72"/>
        <v>59936</v>
      </c>
      <c r="E1545" s="6">
        <v>44667</v>
      </c>
      <c r="F1545" s="6">
        <f t="shared" si="73"/>
        <v>44757</v>
      </c>
      <c r="G1545" s="6" t="str">
        <f>IF('BCT Template'!R1544&gt;F1545,"Yes","No")</f>
        <v>No</v>
      </c>
      <c r="H1545" s="5" t="s">
        <v>182</v>
      </c>
      <c r="I1545" s="5" t="s">
        <v>183</v>
      </c>
      <c r="J1545" s="5" t="s">
        <v>184</v>
      </c>
      <c r="K1545" s="5" t="s">
        <v>185</v>
      </c>
      <c r="L1545" s="7" t="s">
        <v>164</v>
      </c>
      <c r="M1545" t="str">
        <f t="shared" si="74"/>
        <v>No</v>
      </c>
    </row>
    <row r="1546" spans="1:13" ht="15" thickBot="1" x14ac:dyDescent="0.4">
      <c r="A1546" s="5" t="s">
        <v>175</v>
      </c>
      <c r="B1546" s="5" t="s">
        <v>176</v>
      </c>
      <c r="C1546" s="5" t="s">
        <v>1742</v>
      </c>
      <c r="D1546" s="5">
        <f t="shared" si="72"/>
        <v>22518</v>
      </c>
      <c r="E1546" s="6">
        <v>44469</v>
      </c>
      <c r="F1546" s="6">
        <f t="shared" si="73"/>
        <v>44559</v>
      </c>
      <c r="G1546" s="6" t="str">
        <f>IF('BCT Template'!R1545&gt;F1546,"Yes","No")</f>
        <v>No</v>
      </c>
      <c r="H1546" s="5" t="s">
        <v>178</v>
      </c>
      <c r="I1546" s="5" t="s">
        <v>179</v>
      </c>
      <c r="J1546" s="5" t="s">
        <v>35</v>
      </c>
      <c r="K1546" s="5" t="s">
        <v>180</v>
      </c>
      <c r="L1546" s="7" t="s">
        <v>164</v>
      </c>
      <c r="M1546" t="str">
        <f t="shared" si="74"/>
        <v>Yes</v>
      </c>
    </row>
    <row r="1547" spans="1:13" ht="15" thickBot="1" x14ac:dyDescent="0.4">
      <c r="A1547" s="5" t="s">
        <v>175</v>
      </c>
      <c r="B1547" s="5" t="s">
        <v>176</v>
      </c>
      <c r="C1547" s="5" t="s">
        <v>1743</v>
      </c>
      <c r="D1547" s="5">
        <f t="shared" si="72"/>
        <v>78833</v>
      </c>
      <c r="E1547" s="6">
        <v>41882</v>
      </c>
      <c r="F1547" s="6">
        <f t="shared" si="73"/>
        <v>41972</v>
      </c>
      <c r="G1547" s="6" t="str">
        <f>IF('BCT Template'!R1546&gt;F1547,"Yes","No")</f>
        <v>No</v>
      </c>
      <c r="H1547" s="5" t="s">
        <v>210</v>
      </c>
      <c r="I1547" s="5" t="s">
        <v>211</v>
      </c>
      <c r="J1547" s="5" t="s">
        <v>184</v>
      </c>
      <c r="K1547" s="5" t="s">
        <v>185</v>
      </c>
      <c r="L1547" s="7" t="s">
        <v>164</v>
      </c>
      <c r="M1547" t="str">
        <f t="shared" si="74"/>
        <v>No</v>
      </c>
    </row>
    <row r="1548" spans="1:13" ht="15" thickBot="1" x14ac:dyDescent="0.4">
      <c r="A1548" s="5" t="s">
        <v>175</v>
      </c>
      <c r="B1548" s="5" t="s">
        <v>176</v>
      </c>
      <c r="C1548" s="5" t="s">
        <v>1744</v>
      </c>
      <c r="D1548" s="5">
        <f t="shared" si="72"/>
        <v>79149</v>
      </c>
      <c r="E1548" s="6">
        <v>41692</v>
      </c>
      <c r="F1548" s="6">
        <f t="shared" si="73"/>
        <v>41782</v>
      </c>
      <c r="G1548" s="6" t="str">
        <f>IF('BCT Template'!R1547&gt;F1548,"Yes","No")</f>
        <v>No</v>
      </c>
      <c r="H1548" s="5" t="s">
        <v>189</v>
      </c>
      <c r="I1548" s="5" t="s">
        <v>190</v>
      </c>
      <c r="J1548" s="5" t="s">
        <v>200</v>
      </c>
      <c r="K1548" s="5" t="s">
        <v>201</v>
      </c>
      <c r="L1548" s="7" t="s">
        <v>164</v>
      </c>
      <c r="M1548" t="str">
        <f t="shared" si="74"/>
        <v>Yes</v>
      </c>
    </row>
    <row r="1549" spans="1:13" ht="15" thickBot="1" x14ac:dyDescent="0.4">
      <c r="A1549" s="5" t="s">
        <v>175</v>
      </c>
      <c r="B1549" s="5" t="s">
        <v>176</v>
      </c>
      <c r="C1549" s="5" t="s">
        <v>1745</v>
      </c>
      <c r="D1549" s="5">
        <f t="shared" si="72"/>
        <v>81340</v>
      </c>
      <c r="E1549" s="6">
        <v>43585</v>
      </c>
      <c r="F1549" s="6">
        <f t="shared" si="73"/>
        <v>43675</v>
      </c>
      <c r="G1549" s="6" t="str">
        <f>IF('BCT Template'!R1548&gt;F1549,"Yes","No")</f>
        <v>No</v>
      </c>
      <c r="H1549" s="5" t="s">
        <v>182</v>
      </c>
      <c r="I1549" s="5" t="s">
        <v>183</v>
      </c>
      <c r="J1549" s="5" t="s">
        <v>184</v>
      </c>
      <c r="K1549" s="5" t="s">
        <v>185</v>
      </c>
      <c r="L1549" s="7" t="s">
        <v>164</v>
      </c>
      <c r="M1549" t="str">
        <f t="shared" si="74"/>
        <v>No</v>
      </c>
    </row>
    <row r="1550" spans="1:13" ht="15" thickBot="1" x14ac:dyDescent="0.4">
      <c r="A1550" s="5" t="s">
        <v>175</v>
      </c>
      <c r="B1550" s="5" t="s">
        <v>176</v>
      </c>
      <c r="C1550" s="5" t="s">
        <v>1746</v>
      </c>
      <c r="D1550" s="5">
        <f t="shared" si="72"/>
        <v>29291</v>
      </c>
      <c r="E1550" s="6">
        <v>43890</v>
      </c>
      <c r="F1550" s="6">
        <f t="shared" si="73"/>
        <v>43980</v>
      </c>
      <c r="G1550" s="6" t="str">
        <f>IF('BCT Template'!R1549&gt;F1550,"Yes","No")</f>
        <v>No</v>
      </c>
      <c r="H1550" s="5" t="s">
        <v>178</v>
      </c>
      <c r="I1550" s="5" t="s">
        <v>179</v>
      </c>
      <c r="J1550" s="5" t="s">
        <v>35</v>
      </c>
      <c r="K1550" s="5" t="s">
        <v>180</v>
      </c>
      <c r="L1550" s="7" t="s">
        <v>164</v>
      </c>
      <c r="M1550" t="str">
        <f t="shared" si="74"/>
        <v>Yes</v>
      </c>
    </row>
    <row r="1551" spans="1:13" ht="15" thickBot="1" x14ac:dyDescent="0.4">
      <c r="A1551" s="5" t="s">
        <v>175</v>
      </c>
      <c r="B1551" s="5" t="s">
        <v>176</v>
      </c>
      <c r="C1551" s="5" t="s">
        <v>1747</v>
      </c>
      <c r="D1551" s="5">
        <f t="shared" si="72"/>
        <v>77883</v>
      </c>
      <c r="E1551" s="6">
        <v>44056</v>
      </c>
      <c r="F1551" s="6">
        <f t="shared" si="73"/>
        <v>44146</v>
      </c>
      <c r="G1551" s="6" t="str">
        <f>IF('BCT Template'!R1550&gt;F1551,"Yes","No")</f>
        <v>No</v>
      </c>
      <c r="H1551" s="5" t="s">
        <v>189</v>
      </c>
      <c r="I1551" s="5" t="s">
        <v>190</v>
      </c>
      <c r="J1551" s="5" t="s">
        <v>184</v>
      </c>
      <c r="K1551" s="5" t="s">
        <v>185</v>
      </c>
      <c r="L1551" s="7" t="s">
        <v>164</v>
      </c>
      <c r="M1551" t="str">
        <f t="shared" si="74"/>
        <v>No</v>
      </c>
    </row>
    <row r="1552" spans="1:13" ht="15" thickBot="1" x14ac:dyDescent="0.4">
      <c r="A1552" s="5" t="s">
        <v>175</v>
      </c>
      <c r="B1552" s="5" t="s">
        <v>176</v>
      </c>
      <c r="C1552" s="5" t="s">
        <v>1748</v>
      </c>
      <c r="D1552" s="5">
        <f t="shared" si="72"/>
        <v>81937</v>
      </c>
      <c r="E1552" s="6">
        <v>43921</v>
      </c>
      <c r="F1552" s="6">
        <f t="shared" si="73"/>
        <v>44011</v>
      </c>
      <c r="G1552" s="6" t="str">
        <f>IF('BCT Template'!R1551&gt;F1552,"Yes","No")</f>
        <v>No</v>
      </c>
      <c r="H1552" s="5" t="s">
        <v>182</v>
      </c>
      <c r="I1552" s="5" t="s">
        <v>183</v>
      </c>
      <c r="J1552" s="5" t="s">
        <v>184</v>
      </c>
      <c r="K1552" s="5" t="s">
        <v>185</v>
      </c>
      <c r="L1552" s="7" t="s">
        <v>164</v>
      </c>
      <c r="M1552" t="str">
        <f t="shared" si="74"/>
        <v>No</v>
      </c>
    </row>
    <row r="1553" spans="1:13" ht="15" thickBot="1" x14ac:dyDescent="0.4">
      <c r="A1553" s="5" t="s">
        <v>175</v>
      </c>
      <c r="B1553" s="5" t="s">
        <v>176</v>
      </c>
      <c r="C1553" s="5" t="s">
        <v>1749</v>
      </c>
      <c r="D1553" s="5">
        <f t="shared" si="72"/>
        <v>58978</v>
      </c>
      <c r="E1553" s="6">
        <v>43100</v>
      </c>
      <c r="F1553" s="6">
        <f t="shared" si="73"/>
        <v>43190</v>
      </c>
      <c r="G1553" s="6" t="str">
        <f>IF('BCT Template'!R1552&gt;F1553,"Yes","No")</f>
        <v>No</v>
      </c>
      <c r="H1553" s="5" t="s">
        <v>182</v>
      </c>
      <c r="I1553" s="5" t="s">
        <v>183</v>
      </c>
      <c r="J1553" s="5" t="s">
        <v>184</v>
      </c>
      <c r="K1553" s="5" t="s">
        <v>185</v>
      </c>
      <c r="L1553" s="7" t="s">
        <v>164</v>
      </c>
      <c r="M1553" t="str">
        <f t="shared" si="74"/>
        <v>No</v>
      </c>
    </row>
    <row r="1554" spans="1:13" ht="15" thickBot="1" x14ac:dyDescent="0.4">
      <c r="A1554" s="5" t="s">
        <v>175</v>
      </c>
      <c r="B1554" s="5" t="s">
        <v>176</v>
      </c>
      <c r="C1554" s="5" t="s">
        <v>1750</v>
      </c>
      <c r="D1554" s="5">
        <f t="shared" si="72"/>
        <v>30092</v>
      </c>
      <c r="E1554" s="6">
        <v>42916</v>
      </c>
      <c r="F1554" s="6">
        <f t="shared" si="73"/>
        <v>43006</v>
      </c>
      <c r="G1554" s="6" t="str">
        <f>IF('BCT Template'!R1553&gt;F1554,"Yes","No")</f>
        <v>No</v>
      </c>
      <c r="H1554" s="5" t="s">
        <v>178</v>
      </c>
      <c r="I1554" s="5" t="s">
        <v>179</v>
      </c>
      <c r="J1554" s="5" t="s">
        <v>35</v>
      </c>
      <c r="K1554" s="5" t="s">
        <v>180</v>
      </c>
      <c r="L1554" s="7" t="s">
        <v>164</v>
      </c>
      <c r="M1554" t="str">
        <f t="shared" si="74"/>
        <v>Yes</v>
      </c>
    </row>
    <row r="1555" spans="1:13" ht="15" thickBot="1" x14ac:dyDescent="0.4">
      <c r="A1555" s="5" t="s">
        <v>175</v>
      </c>
      <c r="B1555" s="5" t="s">
        <v>176</v>
      </c>
      <c r="C1555" s="5" t="s">
        <v>1751</v>
      </c>
      <c r="D1555" s="5">
        <f t="shared" si="72"/>
        <v>82582</v>
      </c>
      <c r="E1555" s="6">
        <v>45107</v>
      </c>
      <c r="F1555" s="6">
        <f t="shared" si="73"/>
        <v>45197</v>
      </c>
      <c r="G1555" s="6" t="str">
        <f>IF('BCT Template'!R1554&gt;F1555,"Yes","No")</f>
        <v>No</v>
      </c>
      <c r="H1555" s="5" t="s">
        <v>210</v>
      </c>
      <c r="I1555" s="5" t="s">
        <v>211</v>
      </c>
      <c r="J1555" s="5" t="s">
        <v>184</v>
      </c>
      <c r="K1555" s="5" t="s">
        <v>185</v>
      </c>
      <c r="L1555" s="7" t="s">
        <v>164</v>
      </c>
      <c r="M1555" t="str">
        <f t="shared" si="74"/>
        <v>No</v>
      </c>
    </row>
    <row r="1556" spans="1:13" ht="15" thickBot="1" x14ac:dyDescent="0.4">
      <c r="A1556" s="5" t="s">
        <v>175</v>
      </c>
      <c r="B1556" s="5" t="s">
        <v>176</v>
      </c>
      <c r="C1556" s="5" t="s">
        <v>1752</v>
      </c>
      <c r="D1556" s="5">
        <f t="shared" si="72"/>
        <v>82599</v>
      </c>
      <c r="E1556" s="6">
        <v>44063</v>
      </c>
      <c r="F1556" s="6">
        <f t="shared" si="73"/>
        <v>44153</v>
      </c>
      <c r="G1556" s="6" t="str">
        <f>IF('BCT Template'!R1555&gt;F1556,"Yes","No")</f>
        <v>No</v>
      </c>
      <c r="H1556" s="5" t="s">
        <v>210</v>
      </c>
      <c r="I1556" s="5" t="s">
        <v>211</v>
      </c>
      <c r="J1556" s="5" t="s">
        <v>184</v>
      </c>
      <c r="K1556" s="5" t="s">
        <v>185</v>
      </c>
      <c r="L1556" s="7" t="s">
        <v>164</v>
      </c>
      <c r="M1556" t="str">
        <f t="shared" si="74"/>
        <v>No</v>
      </c>
    </row>
    <row r="1557" spans="1:13" ht="15" thickBot="1" x14ac:dyDescent="0.4">
      <c r="A1557" s="5" t="s">
        <v>175</v>
      </c>
      <c r="B1557" s="5" t="s">
        <v>176</v>
      </c>
      <c r="C1557" s="5" t="s">
        <v>1753</v>
      </c>
      <c r="D1557" s="5">
        <f t="shared" si="72"/>
        <v>82245</v>
      </c>
      <c r="E1557" s="6">
        <v>44154</v>
      </c>
      <c r="F1557" s="6">
        <f t="shared" si="73"/>
        <v>44244</v>
      </c>
      <c r="G1557" s="6" t="str">
        <f>IF('BCT Template'!R1556&gt;F1557,"Yes","No")</f>
        <v>No</v>
      </c>
      <c r="H1557" s="5" t="s">
        <v>210</v>
      </c>
      <c r="I1557" s="5" t="s">
        <v>211</v>
      </c>
      <c r="J1557" s="5" t="s">
        <v>184</v>
      </c>
      <c r="K1557" s="5" t="s">
        <v>185</v>
      </c>
      <c r="L1557" s="7" t="s">
        <v>164</v>
      </c>
      <c r="M1557" t="str">
        <f t="shared" si="74"/>
        <v>No</v>
      </c>
    </row>
    <row r="1558" spans="1:13" ht="15" thickBot="1" x14ac:dyDescent="0.4">
      <c r="A1558" s="5" t="s">
        <v>175</v>
      </c>
      <c r="B1558" s="5" t="s">
        <v>176</v>
      </c>
      <c r="C1558" s="5" t="s">
        <v>1754</v>
      </c>
      <c r="D1558" s="5">
        <f t="shared" si="72"/>
        <v>78509</v>
      </c>
      <c r="E1558" s="6">
        <v>43614</v>
      </c>
      <c r="F1558" s="6">
        <f t="shared" si="73"/>
        <v>43704</v>
      </c>
      <c r="G1558" s="6" t="str">
        <f>IF('BCT Template'!R1557&gt;F1558,"Yes","No")</f>
        <v>No</v>
      </c>
      <c r="H1558" s="5" t="s">
        <v>210</v>
      </c>
      <c r="I1558" s="5" t="s">
        <v>211</v>
      </c>
      <c r="J1558" s="5" t="s">
        <v>184</v>
      </c>
      <c r="K1558" s="5" t="s">
        <v>185</v>
      </c>
      <c r="L1558" s="7" t="s">
        <v>164</v>
      </c>
      <c r="M1558" t="str">
        <f t="shared" si="74"/>
        <v>No</v>
      </c>
    </row>
    <row r="1559" spans="1:13" ht="15" thickBot="1" x14ac:dyDescent="0.4">
      <c r="A1559" s="5" t="s">
        <v>175</v>
      </c>
      <c r="B1559" s="5" t="s">
        <v>176</v>
      </c>
      <c r="C1559" s="5" t="s">
        <v>1755</v>
      </c>
      <c r="D1559" s="5">
        <f t="shared" si="72"/>
        <v>58015</v>
      </c>
      <c r="E1559" s="6">
        <v>44453</v>
      </c>
      <c r="F1559" s="6">
        <f t="shared" si="73"/>
        <v>44543</v>
      </c>
      <c r="G1559" s="6" t="str">
        <f>IF('BCT Template'!R1558&gt;F1559,"Yes","No")</f>
        <v>No</v>
      </c>
      <c r="H1559" s="5" t="s">
        <v>182</v>
      </c>
      <c r="I1559" s="5" t="s">
        <v>183</v>
      </c>
      <c r="J1559" s="5" t="s">
        <v>184</v>
      </c>
      <c r="K1559" s="5" t="s">
        <v>185</v>
      </c>
      <c r="L1559" s="7" t="s">
        <v>164</v>
      </c>
      <c r="M1559" t="str">
        <f t="shared" si="74"/>
        <v>No</v>
      </c>
    </row>
    <row r="1560" spans="1:13" ht="15" thickBot="1" x14ac:dyDescent="0.4">
      <c r="A1560" s="5" t="s">
        <v>175</v>
      </c>
      <c r="B1560" s="5" t="s">
        <v>176</v>
      </c>
      <c r="C1560" s="5" t="s">
        <v>1756</v>
      </c>
      <c r="D1560" s="5">
        <f t="shared" si="72"/>
        <v>81280</v>
      </c>
      <c r="E1560" s="6">
        <v>44196</v>
      </c>
      <c r="F1560" s="6">
        <f t="shared" si="73"/>
        <v>44286</v>
      </c>
      <c r="G1560" s="6" t="str">
        <f>IF('BCT Template'!R1559&gt;F1560,"Yes","No")</f>
        <v>No</v>
      </c>
      <c r="H1560" s="5" t="s">
        <v>182</v>
      </c>
      <c r="I1560" s="5" t="s">
        <v>183</v>
      </c>
      <c r="J1560" s="5" t="s">
        <v>184</v>
      </c>
      <c r="K1560" s="5" t="s">
        <v>185</v>
      </c>
      <c r="L1560" s="7" t="s">
        <v>164</v>
      </c>
      <c r="M1560" t="str">
        <f t="shared" si="74"/>
        <v>No</v>
      </c>
    </row>
    <row r="1561" spans="1:13" ht="15" thickBot="1" x14ac:dyDescent="0.4">
      <c r="A1561" s="5" t="s">
        <v>175</v>
      </c>
      <c r="B1561" s="5" t="s">
        <v>176</v>
      </c>
      <c r="C1561" s="5" t="s">
        <v>1757</v>
      </c>
      <c r="D1561" s="5">
        <f t="shared" si="72"/>
        <v>33982</v>
      </c>
      <c r="E1561" s="6">
        <v>36007</v>
      </c>
      <c r="F1561" s="6">
        <f t="shared" si="73"/>
        <v>36097</v>
      </c>
      <c r="G1561" s="6" t="str">
        <f>IF('BCT Template'!R1560&gt;F1561,"Yes","No")</f>
        <v>No</v>
      </c>
      <c r="H1561" s="5" t="s">
        <v>178</v>
      </c>
      <c r="I1561" s="5" t="s">
        <v>179</v>
      </c>
      <c r="J1561" s="5" t="s">
        <v>200</v>
      </c>
      <c r="K1561" s="5" t="s">
        <v>201</v>
      </c>
      <c r="L1561" s="7" t="s">
        <v>164</v>
      </c>
      <c r="M1561" t="str">
        <f t="shared" si="74"/>
        <v>Yes</v>
      </c>
    </row>
    <row r="1562" spans="1:13" ht="15" thickBot="1" x14ac:dyDescent="0.4">
      <c r="A1562" s="5" t="s">
        <v>175</v>
      </c>
      <c r="B1562" s="5" t="s">
        <v>176</v>
      </c>
      <c r="C1562" s="5" t="s">
        <v>1758</v>
      </c>
      <c r="D1562" s="5">
        <f t="shared" si="72"/>
        <v>81377</v>
      </c>
      <c r="E1562" s="6">
        <v>44196</v>
      </c>
      <c r="F1562" s="6">
        <f t="shared" si="73"/>
        <v>44286</v>
      </c>
      <c r="G1562" s="6" t="str">
        <f>IF('BCT Template'!R1561&gt;F1562,"Yes","No")</f>
        <v>No</v>
      </c>
      <c r="H1562" s="5" t="s">
        <v>182</v>
      </c>
      <c r="I1562" s="5" t="s">
        <v>183</v>
      </c>
      <c r="J1562" s="5" t="s">
        <v>184</v>
      </c>
      <c r="K1562" s="5" t="s">
        <v>185</v>
      </c>
      <c r="L1562" s="7" t="s">
        <v>164</v>
      </c>
      <c r="M1562" t="str">
        <f t="shared" si="74"/>
        <v>No</v>
      </c>
    </row>
    <row r="1563" spans="1:13" ht="15" thickBot="1" x14ac:dyDescent="0.4">
      <c r="A1563" s="5" t="s">
        <v>175</v>
      </c>
      <c r="B1563" s="5" t="s">
        <v>176</v>
      </c>
      <c r="C1563" s="5" t="s">
        <v>1759</v>
      </c>
      <c r="D1563" s="5">
        <f t="shared" si="72"/>
        <v>23560</v>
      </c>
      <c r="E1563" s="6">
        <v>42338</v>
      </c>
      <c r="F1563" s="6">
        <f t="shared" si="73"/>
        <v>42428</v>
      </c>
      <c r="G1563" s="6" t="str">
        <f>IF('BCT Template'!R1562&gt;F1563,"Yes","No")</f>
        <v>No</v>
      </c>
      <c r="H1563" s="5" t="s">
        <v>178</v>
      </c>
      <c r="I1563" s="5" t="s">
        <v>179</v>
      </c>
      <c r="J1563" s="5" t="s">
        <v>35</v>
      </c>
      <c r="K1563" s="5" t="s">
        <v>180</v>
      </c>
      <c r="L1563" s="7" t="s">
        <v>164</v>
      </c>
      <c r="M1563" t="str">
        <f t="shared" si="74"/>
        <v>Yes</v>
      </c>
    </row>
    <row r="1564" spans="1:13" ht="15" thickBot="1" x14ac:dyDescent="0.4">
      <c r="A1564" s="5" t="s">
        <v>175</v>
      </c>
      <c r="B1564" s="5" t="s">
        <v>176</v>
      </c>
      <c r="C1564" s="5" t="s">
        <v>1760</v>
      </c>
      <c r="D1564" s="5">
        <f t="shared" si="72"/>
        <v>31056</v>
      </c>
      <c r="E1564" s="6">
        <v>43921</v>
      </c>
      <c r="F1564" s="6">
        <f t="shared" si="73"/>
        <v>44011</v>
      </c>
      <c r="G1564" s="6" t="str">
        <f>IF('BCT Template'!R1563&gt;F1564,"Yes","No")</f>
        <v>No</v>
      </c>
      <c r="H1564" s="5" t="s">
        <v>178</v>
      </c>
      <c r="I1564" s="5" t="s">
        <v>179</v>
      </c>
      <c r="J1564" s="5" t="s">
        <v>35</v>
      </c>
      <c r="K1564" s="5" t="s">
        <v>180</v>
      </c>
      <c r="L1564" s="7" t="s">
        <v>164</v>
      </c>
      <c r="M1564" t="str">
        <f t="shared" si="74"/>
        <v>Yes</v>
      </c>
    </row>
    <row r="1565" spans="1:13" ht="15" thickBot="1" x14ac:dyDescent="0.4">
      <c r="A1565" s="5" t="s">
        <v>175</v>
      </c>
      <c r="B1565" s="5" t="s">
        <v>176</v>
      </c>
      <c r="C1565" s="5" t="s">
        <v>1761</v>
      </c>
      <c r="D1565" s="5">
        <f t="shared" si="72"/>
        <v>77744</v>
      </c>
      <c r="E1565" s="6">
        <v>44043</v>
      </c>
      <c r="F1565" s="6">
        <f t="shared" si="73"/>
        <v>44133</v>
      </c>
      <c r="G1565" s="6" t="str">
        <f>IF('BCT Template'!R1564&gt;F1565,"Yes","No")</f>
        <v>No</v>
      </c>
      <c r="H1565" s="5" t="s">
        <v>189</v>
      </c>
      <c r="I1565" s="5" t="s">
        <v>190</v>
      </c>
      <c r="J1565" s="5" t="s">
        <v>184</v>
      </c>
      <c r="K1565" s="5" t="s">
        <v>185</v>
      </c>
      <c r="L1565" s="7" t="s">
        <v>164</v>
      </c>
      <c r="M1565" t="str">
        <f t="shared" si="74"/>
        <v>No</v>
      </c>
    </row>
    <row r="1566" spans="1:13" ht="15" thickBot="1" x14ac:dyDescent="0.4">
      <c r="A1566" s="5" t="s">
        <v>175</v>
      </c>
      <c r="B1566" s="5" t="s">
        <v>176</v>
      </c>
      <c r="C1566" s="5" t="s">
        <v>1762</v>
      </c>
      <c r="D1566" s="5">
        <f t="shared" si="72"/>
        <v>58600</v>
      </c>
      <c r="E1566" s="6">
        <v>44105</v>
      </c>
      <c r="F1566" s="6">
        <f t="shared" si="73"/>
        <v>44195</v>
      </c>
      <c r="G1566" s="6" t="str">
        <f>IF('BCT Template'!R1565&gt;F1566,"Yes","No")</f>
        <v>No</v>
      </c>
      <c r="H1566" s="5" t="s">
        <v>182</v>
      </c>
      <c r="I1566" s="5" t="s">
        <v>183</v>
      </c>
      <c r="J1566" s="5" t="s">
        <v>184</v>
      </c>
      <c r="K1566" s="5" t="s">
        <v>185</v>
      </c>
      <c r="L1566" s="7" t="s">
        <v>164</v>
      </c>
      <c r="M1566" t="str">
        <f t="shared" si="74"/>
        <v>No</v>
      </c>
    </row>
    <row r="1567" spans="1:13" ht="15" thickBot="1" x14ac:dyDescent="0.4">
      <c r="A1567" s="5" t="s">
        <v>175</v>
      </c>
      <c r="B1567" s="5" t="s">
        <v>176</v>
      </c>
      <c r="C1567" s="5" t="s">
        <v>1763</v>
      </c>
      <c r="D1567" s="5">
        <f t="shared" si="72"/>
        <v>22954</v>
      </c>
      <c r="E1567" s="6">
        <v>43281</v>
      </c>
      <c r="F1567" s="6">
        <f t="shared" si="73"/>
        <v>43371</v>
      </c>
      <c r="G1567" s="6" t="str">
        <f>IF('BCT Template'!R1566&gt;F1567,"Yes","No")</f>
        <v>No</v>
      </c>
      <c r="H1567" s="5" t="s">
        <v>178</v>
      </c>
      <c r="I1567" s="5" t="s">
        <v>179</v>
      </c>
      <c r="J1567" s="5" t="s">
        <v>35</v>
      </c>
      <c r="K1567" s="5" t="s">
        <v>180</v>
      </c>
      <c r="L1567" s="7" t="s">
        <v>164</v>
      </c>
      <c r="M1567" t="str">
        <f t="shared" si="74"/>
        <v>Yes</v>
      </c>
    </row>
    <row r="1568" spans="1:13" ht="15" thickBot="1" x14ac:dyDescent="0.4">
      <c r="A1568" s="5" t="s">
        <v>175</v>
      </c>
      <c r="B1568" s="5" t="s">
        <v>176</v>
      </c>
      <c r="C1568" s="5" t="s">
        <v>1764</v>
      </c>
      <c r="D1568" s="5">
        <f t="shared" si="72"/>
        <v>82616</v>
      </c>
      <c r="E1568" s="6">
        <v>44229</v>
      </c>
      <c r="F1568" s="6">
        <f t="shared" si="73"/>
        <v>44319</v>
      </c>
      <c r="G1568" s="6" t="str">
        <f>IF('BCT Template'!R1567&gt;F1568,"Yes","No")</f>
        <v>No</v>
      </c>
      <c r="H1568" s="5" t="s">
        <v>210</v>
      </c>
      <c r="I1568" s="5" t="s">
        <v>211</v>
      </c>
      <c r="J1568" s="5" t="s">
        <v>184</v>
      </c>
      <c r="K1568" s="5" t="s">
        <v>185</v>
      </c>
      <c r="L1568" s="7" t="s">
        <v>164</v>
      </c>
      <c r="M1568" t="str">
        <f t="shared" si="74"/>
        <v>No</v>
      </c>
    </row>
    <row r="1569" spans="1:13" ht="15" thickBot="1" x14ac:dyDescent="0.4">
      <c r="A1569" s="5" t="s">
        <v>175</v>
      </c>
      <c r="B1569" s="5" t="s">
        <v>176</v>
      </c>
      <c r="C1569" s="5" t="s">
        <v>1765</v>
      </c>
      <c r="D1569" s="5">
        <f t="shared" si="72"/>
        <v>29197</v>
      </c>
      <c r="E1569" s="6">
        <v>44255</v>
      </c>
      <c r="F1569" s="6">
        <f t="shared" si="73"/>
        <v>44345</v>
      </c>
      <c r="G1569" s="6" t="str">
        <f>IF('BCT Template'!R1568&gt;F1569,"Yes","No")</f>
        <v>No</v>
      </c>
      <c r="H1569" s="5" t="s">
        <v>178</v>
      </c>
      <c r="I1569" s="5" t="s">
        <v>179</v>
      </c>
      <c r="J1569" s="5" t="s">
        <v>35</v>
      </c>
      <c r="K1569" s="5" t="s">
        <v>180</v>
      </c>
      <c r="L1569" s="7" t="s">
        <v>164</v>
      </c>
      <c r="M1569" t="str">
        <f t="shared" si="74"/>
        <v>Yes</v>
      </c>
    </row>
    <row r="1570" spans="1:13" ht="15" thickBot="1" x14ac:dyDescent="0.4">
      <c r="A1570" s="5" t="s">
        <v>175</v>
      </c>
      <c r="B1570" s="5" t="s">
        <v>176</v>
      </c>
      <c r="C1570" s="5" t="s">
        <v>1766</v>
      </c>
      <c r="D1570" s="5">
        <f t="shared" si="72"/>
        <v>81349</v>
      </c>
      <c r="E1570" s="6">
        <v>44195</v>
      </c>
      <c r="F1570" s="6">
        <f t="shared" si="73"/>
        <v>44285</v>
      </c>
      <c r="G1570" s="6" t="str">
        <f>IF('BCT Template'!R1569&gt;F1570,"Yes","No")</f>
        <v>No</v>
      </c>
      <c r="H1570" s="5" t="s">
        <v>182</v>
      </c>
      <c r="I1570" s="5" t="s">
        <v>183</v>
      </c>
      <c r="J1570" s="5" t="s">
        <v>184</v>
      </c>
      <c r="K1570" s="5" t="s">
        <v>185</v>
      </c>
      <c r="L1570" s="7" t="s">
        <v>164</v>
      </c>
      <c r="M1570" t="str">
        <f t="shared" si="74"/>
        <v>No</v>
      </c>
    </row>
    <row r="1571" spans="1:13" ht="15" thickBot="1" x14ac:dyDescent="0.4">
      <c r="A1571" s="5" t="s">
        <v>175</v>
      </c>
      <c r="B1571" s="5" t="s">
        <v>176</v>
      </c>
      <c r="C1571" s="5" t="s">
        <v>1767</v>
      </c>
      <c r="D1571" s="5">
        <f t="shared" si="72"/>
        <v>31279</v>
      </c>
      <c r="E1571" s="6">
        <v>44316</v>
      </c>
      <c r="F1571" s="6">
        <f t="shared" si="73"/>
        <v>44406</v>
      </c>
      <c r="G1571" s="6" t="str">
        <f>IF('BCT Template'!R1570&gt;F1571,"Yes","No")</f>
        <v>No</v>
      </c>
      <c r="H1571" s="5" t="s">
        <v>178</v>
      </c>
      <c r="I1571" s="5" t="s">
        <v>179</v>
      </c>
      <c r="J1571" s="5" t="s">
        <v>35</v>
      </c>
      <c r="K1571" s="5" t="s">
        <v>180</v>
      </c>
      <c r="L1571" s="7" t="s">
        <v>164</v>
      </c>
      <c r="M1571" t="str">
        <f t="shared" si="74"/>
        <v>Yes</v>
      </c>
    </row>
    <row r="1572" spans="1:13" ht="15" thickBot="1" x14ac:dyDescent="0.4">
      <c r="A1572" s="5" t="s">
        <v>175</v>
      </c>
      <c r="B1572" s="5" t="s">
        <v>176</v>
      </c>
      <c r="C1572" s="5" t="s">
        <v>1768</v>
      </c>
      <c r="D1572" s="5">
        <f t="shared" si="72"/>
        <v>30788</v>
      </c>
      <c r="E1572" s="6">
        <v>43861</v>
      </c>
      <c r="F1572" s="6">
        <f t="shared" si="73"/>
        <v>43951</v>
      </c>
      <c r="G1572" s="6" t="str">
        <f>IF('BCT Template'!R1571&gt;F1572,"Yes","No")</f>
        <v>No</v>
      </c>
      <c r="H1572" s="5" t="s">
        <v>178</v>
      </c>
      <c r="I1572" s="5" t="s">
        <v>179</v>
      </c>
      <c r="J1572" s="5" t="s">
        <v>35</v>
      </c>
      <c r="K1572" s="5" t="s">
        <v>180</v>
      </c>
      <c r="L1572" s="7" t="s">
        <v>164</v>
      </c>
      <c r="M1572" t="str">
        <f t="shared" si="74"/>
        <v>Yes</v>
      </c>
    </row>
    <row r="1573" spans="1:13" ht="15" thickBot="1" x14ac:dyDescent="0.4">
      <c r="A1573" s="5" t="s">
        <v>175</v>
      </c>
      <c r="B1573" s="5" t="s">
        <v>176</v>
      </c>
      <c r="C1573" s="5" t="s">
        <v>1769</v>
      </c>
      <c r="D1573" s="5">
        <f t="shared" si="72"/>
        <v>57570</v>
      </c>
      <c r="E1573" s="6">
        <v>43621</v>
      </c>
      <c r="F1573" s="6">
        <f t="shared" si="73"/>
        <v>43711</v>
      </c>
      <c r="G1573" s="6" t="str">
        <f>IF('BCT Template'!R1572&gt;F1573,"Yes","No")</f>
        <v>No</v>
      </c>
      <c r="H1573" s="5" t="s">
        <v>189</v>
      </c>
      <c r="I1573" s="5" t="s">
        <v>190</v>
      </c>
      <c r="J1573" s="5" t="s">
        <v>200</v>
      </c>
      <c r="K1573" s="5" t="s">
        <v>201</v>
      </c>
      <c r="L1573" s="7" t="s">
        <v>164</v>
      </c>
      <c r="M1573" t="str">
        <f t="shared" si="74"/>
        <v>Yes</v>
      </c>
    </row>
    <row r="1574" spans="1:13" ht="15" thickBot="1" x14ac:dyDescent="0.4">
      <c r="A1574" s="5" t="s">
        <v>175</v>
      </c>
      <c r="B1574" s="5" t="s">
        <v>176</v>
      </c>
      <c r="C1574" s="5" t="s">
        <v>1770</v>
      </c>
      <c r="D1574" s="5">
        <f t="shared" si="72"/>
        <v>79621</v>
      </c>
      <c r="E1574" s="6">
        <v>44012</v>
      </c>
      <c r="F1574" s="6">
        <f t="shared" si="73"/>
        <v>44102</v>
      </c>
      <c r="G1574" s="6" t="str">
        <f>IF('BCT Template'!R1573&gt;F1574,"Yes","No")</f>
        <v>No</v>
      </c>
      <c r="H1574" s="5" t="s">
        <v>182</v>
      </c>
      <c r="I1574" s="5" t="s">
        <v>183</v>
      </c>
      <c r="J1574" s="5" t="s">
        <v>200</v>
      </c>
      <c r="K1574" s="5" t="s">
        <v>201</v>
      </c>
      <c r="L1574" s="7" t="s">
        <v>164</v>
      </c>
      <c r="M1574" t="str">
        <f t="shared" si="74"/>
        <v>Yes</v>
      </c>
    </row>
    <row r="1575" spans="1:13" ht="15" thickBot="1" x14ac:dyDescent="0.4">
      <c r="A1575" s="5" t="s">
        <v>175</v>
      </c>
      <c r="B1575" s="5" t="s">
        <v>176</v>
      </c>
      <c r="C1575" s="5" t="s">
        <v>1771</v>
      </c>
      <c r="D1575" s="5">
        <f t="shared" si="72"/>
        <v>30249</v>
      </c>
      <c r="E1575" s="6">
        <v>43708</v>
      </c>
      <c r="F1575" s="6">
        <f t="shared" si="73"/>
        <v>43798</v>
      </c>
      <c r="G1575" s="6" t="str">
        <f>IF('BCT Template'!R1574&gt;F1575,"Yes","No")</f>
        <v>No</v>
      </c>
      <c r="H1575" s="5" t="s">
        <v>178</v>
      </c>
      <c r="I1575" s="5" t="s">
        <v>179</v>
      </c>
      <c r="J1575" s="5" t="s">
        <v>35</v>
      </c>
      <c r="K1575" s="5" t="s">
        <v>180</v>
      </c>
      <c r="L1575" s="7" t="s">
        <v>164</v>
      </c>
      <c r="M1575" t="str">
        <f t="shared" si="74"/>
        <v>Yes</v>
      </c>
    </row>
    <row r="1576" spans="1:13" ht="15" thickBot="1" x14ac:dyDescent="0.4">
      <c r="A1576" s="5" t="s">
        <v>175</v>
      </c>
      <c r="B1576" s="5" t="s">
        <v>176</v>
      </c>
      <c r="C1576" s="5" t="s">
        <v>1772</v>
      </c>
      <c r="D1576" s="5">
        <f t="shared" si="72"/>
        <v>79081</v>
      </c>
      <c r="E1576" s="6">
        <v>43982</v>
      </c>
      <c r="F1576" s="6">
        <f t="shared" si="73"/>
        <v>44072</v>
      </c>
      <c r="G1576" s="6" t="str">
        <f>IF('BCT Template'!R1575&gt;F1576,"Yes","No")</f>
        <v>No</v>
      </c>
      <c r="H1576" s="5" t="s">
        <v>189</v>
      </c>
      <c r="I1576" s="5" t="s">
        <v>190</v>
      </c>
      <c r="J1576" s="5" t="s">
        <v>200</v>
      </c>
      <c r="K1576" s="5" t="s">
        <v>201</v>
      </c>
      <c r="L1576" s="7" t="s">
        <v>164</v>
      </c>
      <c r="M1576" t="str">
        <f t="shared" si="74"/>
        <v>Yes</v>
      </c>
    </row>
    <row r="1577" spans="1:13" ht="15" thickBot="1" x14ac:dyDescent="0.4">
      <c r="A1577" s="5" t="s">
        <v>175</v>
      </c>
      <c r="B1577" s="5" t="s">
        <v>176</v>
      </c>
      <c r="C1577" s="5" t="s">
        <v>1773</v>
      </c>
      <c r="D1577" s="5">
        <f t="shared" si="72"/>
        <v>57534</v>
      </c>
      <c r="E1577" s="6">
        <v>44742</v>
      </c>
      <c r="F1577" s="6">
        <f t="shared" si="73"/>
        <v>44832</v>
      </c>
      <c r="G1577" s="6" t="str">
        <f>IF('BCT Template'!R1576&gt;F1577,"Yes","No")</f>
        <v>No</v>
      </c>
      <c r="H1577" s="5" t="s">
        <v>189</v>
      </c>
      <c r="I1577" s="5" t="s">
        <v>190</v>
      </c>
      <c r="J1577" s="5" t="s">
        <v>184</v>
      </c>
      <c r="K1577" s="5" t="s">
        <v>185</v>
      </c>
      <c r="L1577" s="7" t="s">
        <v>164</v>
      </c>
      <c r="M1577" t="str">
        <f t="shared" si="74"/>
        <v>No</v>
      </c>
    </row>
    <row r="1578" spans="1:13" ht="15" thickBot="1" x14ac:dyDescent="0.4">
      <c r="A1578" s="5" t="s">
        <v>175</v>
      </c>
      <c r="B1578" s="5" t="s">
        <v>176</v>
      </c>
      <c r="C1578" s="5" t="s">
        <v>1774</v>
      </c>
      <c r="D1578" s="5">
        <f t="shared" si="72"/>
        <v>81968</v>
      </c>
      <c r="E1578" s="6">
        <v>43737</v>
      </c>
      <c r="F1578" s="6">
        <f t="shared" si="73"/>
        <v>43827</v>
      </c>
      <c r="G1578" s="6" t="str">
        <f>IF('BCT Template'!R1577&gt;F1578,"Yes","No")</f>
        <v>No</v>
      </c>
      <c r="H1578" s="5" t="s">
        <v>182</v>
      </c>
      <c r="I1578" s="5" t="s">
        <v>183</v>
      </c>
      <c r="J1578" s="5" t="s">
        <v>200</v>
      </c>
      <c r="K1578" s="5" t="s">
        <v>201</v>
      </c>
      <c r="L1578" s="7" t="s">
        <v>164</v>
      </c>
      <c r="M1578" t="str">
        <f t="shared" si="74"/>
        <v>Yes</v>
      </c>
    </row>
    <row r="1579" spans="1:13" ht="15" thickBot="1" x14ac:dyDescent="0.4">
      <c r="A1579" s="5" t="s">
        <v>175</v>
      </c>
      <c r="B1579" s="5" t="s">
        <v>176</v>
      </c>
      <c r="C1579" s="5" t="s">
        <v>1775</v>
      </c>
      <c r="D1579" s="5">
        <f t="shared" si="72"/>
        <v>78051</v>
      </c>
      <c r="E1579" s="6">
        <v>43190</v>
      </c>
      <c r="F1579" s="6">
        <f t="shared" si="73"/>
        <v>43280</v>
      </c>
      <c r="G1579" s="6" t="str">
        <f>IF('BCT Template'!R1578&gt;F1579,"Yes","No")</f>
        <v>No</v>
      </c>
      <c r="H1579" s="5" t="s">
        <v>189</v>
      </c>
      <c r="I1579" s="5" t="s">
        <v>190</v>
      </c>
      <c r="J1579" s="5" t="s">
        <v>200</v>
      </c>
      <c r="K1579" s="5" t="s">
        <v>201</v>
      </c>
      <c r="L1579" s="7" t="s">
        <v>164</v>
      </c>
      <c r="M1579" t="str">
        <f t="shared" si="74"/>
        <v>Yes</v>
      </c>
    </row>
    <row r="1580" spans="1:13" ht="15" thickBot="1" x14ac:dyDescent="0.4">
      <c r="A1580" s="5" t="s">
        <v>175</v>
      </c>
      <c r="B1580" s="5" t="s">
        <v>176</v>
      </c>
      <c r="C1580" s="5" t="s">
        <v>1776</v>
      </c>
      <c r="D1580" s="5">
        <f t="shared" si="72"/>
        <v>82505</v>
      </c>
      <c r="E1580" s="6">
        <v>44121</v>
      </c>
      <c r="F1580" s="6">
        <f t="shared" si="73"/>
        <v>44211</v>
      </c>
      <c r="G1580" s="6" t="str">
        <f>IF('BCT Template'!R1579&gt;F1580,"Yes","No")</f>
        <v>No</v>
      </c>
      <c r="H1580" s="5" t="s">
        <v>210</v>
      </c>
      <c r="I1580" s="5" t="s">
        <v>211</v>
      </c>
      <c r="J1580" s="5" t="s">
        <v>184</v>
      </c>
      <c r="K1580" s="5" t="s">
        <v>185</v>
      </c>
      <c r="L1580" s="7" t="s">
        <v>164</v>
      </c>
      <c r="M1580" t="str">
        <f t="shared" si="74"/>
        <v>No</v>
      </c>
    </row>
    <row r="1581" spans="1:13" ht="15" thickBot="1" x14ac:dyDescent="0.4">
      <c r="A1581" s="5" t="s">
        <v>175</v>
      </c>
      <c r="B1581" s="5" t="s">
        <v>176</v>
      </c>
      <c r="C1581" s="5" t="s">
        <v>1777</v>
      </c>
      <c r="D1581" s="5">
        <f t="shared" si="72"/>
        <v>77870</v>
      </c>
      <c r="E1581" s="6">
        <v>45853</v>
      </c>
      <c r="F1581" s="6">
        <f t="shared" si="73"/>
        <v>45943</v>
      </c>
      <c r="G1581" s="6" t="str">
        <f>IF('BCT Template'!R1580&gt;F1581,"Yes","No")</f>
        <v>No</v>
      </c>
      <c r="H1581" s="5" t="s">
        <v>189</v>
      </c>
      <c r="I1581" s="5" t="s">
        <v>190</v>
      </c>
      <c r="J1581" s="5" t="s">
        <v>184</v>
      </c>
      <c r="K1581" s="5" t="s">
        <v>185</v>
      </c>
      <c r="L1581" s="7" t="s">
        <v>164</v>
      </c>
      <c r="M1581" t="str">
        <f t="shared" si="74"/>
        <v>No</v>
      </c>
    </row>
    <row r="1582" spans="1:13" ht="15" thickBot="1" x14ac:dyDescent="0.4">
      <c r="A1582" s="5" t="s">
        <v>175</v>
      </c>
      <c r="B1582" s="5" t="s">
        <v>176</v>
      </c>
      <c r="C1582" s="5" t="s">
        <v>1778</v>
      </c>
      <c r="D1582" s="5">
        <f t="shared" si="72"/>
        <v>58064</v>
      </c>
      <c r="E1582" s="6">
        <v>44012</v>
      </c>
      <c r="F1582" s="6">
        <f t="shared" si="73"/>
        <v>44102</v>
      </c>
      <c r="G1582" s="6" t="str">
        <f>IF('BCT Template'!R1581&gt;F1582,"Yes","No")</f>
        <v>No</v>
      </c>
      <c r="H1582" s="5" t="s">
        <v>182</v>
      </c>
      <c r="I1582" s="5" t="s">
        <v>183</v>
      </c>
      <c r="J1582" s="5" t="s">
        <v>184</v>
      </c>
      <c r="K1582" s="5" t="s">
        <v>185</v>
      </c>
      <c r="L1582" s="7" t="s">
        <v>164</v>
      </c>
      <c r="M1582" t="str">
        <f t="shared" si="74"/>
        <v>No</v>
      </c>
    </row>
    <row r="1583" spans="1:13" ht="15" thickBot="1" x14ac:dyDescent="0.4">
      <c r="A1583" s="5" t="s">
        <v>175</v>
      </c>
      <c r="B1583" s="5" t="s">
        <v>176</v>
      </c>
      <c r="C1583" s="5" t="s">
        <v>1779</v>
      </c>
      <c r="D1583" s="5">
        <f t="shared" si="72"/>
        <v>58522</v>
      </c>
      <c r="E1583" s="6">
        <v>44104</v>
      </c>
      <c r="F1583" s="6">
        <f t="shared" si="73"/>
        <v>44194</v>
      </c>
      <c r="G1583" s="6" t="str">
        <f>IF('BCT Template'!R1582&gt;F1583,"Yes","No")</f>
        <v>No</v>
      </c>
      <c r="H1583" s="5" t="s">
        <v>182</v>
      </c>
      <c r="I1583" s="5" t="s">
        <v>183</v>
      </c>
      <c r="J1583" s="5" t="s">
        <v>184</v>
      </c>
      <c r="K1583" s="5" t="s">
        <v>185</v>
      </c>
      <c r="L1583" s="7" t="s">
        <v>164</v>
      </c>
      <c r="M1583" t="str">
        <f t="shared" si="74"/>
        <v>No</v>
      </c>
    </row>
    <row r="1584" spans="1:13" ht="15" thickBot="1" x14ac:dyDescent="0.4">
      <c r="A1584" s="5" t="s">
        <v>175</v>
      </c>
      <c r="B1584" s="5" t="s">
        <v>176</v>
      </c>
      <c r="C1584" s="5" t="s">
        <v>1780</v>
      </c>
      <c r="D1584" s="5">
        <f t="shared" si="72"/>
        <v>81844</v>
      </c>
      <c r="E1584" s="6">
        <v>43830</v>
      </c>
      <c r="F1584" s="6">
        <f t="shared" si="73"/>
        <v>43920</v>
      </c>
      <c r="G1584" s="6" t="str">
        <f>IF('BCT Template'!R1583&gt;F1584,"Yes","No")</f>
        <v>No</v>
      </c>
      <c r="H1584" s="5" t="s">
        <v>182</v>
      </c>
      <c r="I1584" s="5" t="s">
        <v>183</v>
      </c>
      <c r="J1584" s="5" t="s">
        <v>184</v>
      </c>
      <c r="K1584" s="5" t="s">
        <v>185</v>
      </c>
      <c r="L1584" s="7" t="s">
        <v>164</v>
      </c>
      <c r="M1584" t="str">
        <f t="shared" si="74"/>
        <v>No</v>
      </c>
    </row>
    <row r="1585" spans="1:13" ht="15" thickBot="1" x14ac:dyDescent="0.4">
      <c r="A1585" s="5" t="s">
        <v>175</v>
      </c>
      <c r="B1585" s="5" t="s">
        <v>176</v>
      </c>
      <c r="C1585" s="5" t="s">
        <v>1781</v>
      </c>
      <c r="D1585" s="5">
        <f t="shared" si="72"/>
        <v>57600</v>
      </c>
      <c r="E1585" s="6">
        <v>42551</v>
      </c>
      <c r="F1585" s="6">
        <f t="shared" si="73"/>
        <v>42641</v>
      </c>
      <c r="G1585" s="6" t="str">
        <f>IF('BCT Template'!R1584&gt;F1585,"Yes","No")</f>
        <v>No</v>
      </c>
      <c r="H1585" s="5" t="s">
        <v>189</v>
      </c>
      <c r="I1585" s="5" t="s">
        <v>190</v>
      </c>
      <c r="J1585" s="5" t="s">
        <v>184</v>
      </c>
      <c r="K1585" s="5" t="s">
        <v>185</v>
      </c>
      <c r="L1585" s="7" t="s">
        <v>164</v>
      </c>
      <c r="M1585" t="str">
        <f t="shared" si="74"/>
        <v>No</v>
      </c>
    </row>
    <row r="1586" spans="1:13" ht="15" thickBot="1" x14ac:dyDescent="0.4">
      <c r="A1586" s="5" t="s">
        <v>175</v>
      </c>
      <c r="B1586" s="5" t="s">
        <v>176</v>
      </c>
      <c r="C1586" s="5" t="s">
        <v>1782</v>
      </c>
      <c r="D1586" s="5">
        <f t="shared" si="72"/>
        <v>79794</v>
      </c>
      <c r="E1586" s="6">
        <v>43295</v>
      </c>
      <c r="F1586" s="6">
        <f t="shared" si="73"/>
        <v>43385</v>
      </c>
      <c r="G1586" s="6" t="str">
        <f>IF('BCT Template'!R1585&gt;F1586,"Yes","No")</f>
        <v>No</v>
      </c>
      <c r="H1586" s="5" t="s">
        <v>182</v>
      </c>
      <c r="I1586" s="5" t="s">
        <v>183</v>
      </c>
      <c r="J1586" s="5" t="s">
        <v>200</v>
      </c>
      <c r="K1586" s="5" t="s">
        <v>201</v>
      </c>
      <c r="L1586" s="7" t="s">
        <v>164</v>
      </c>
      <c r="M1586" t="str">
        <f t="shared" si="74"/>
        <v>Yes</v>
      </c>
    </row>
    <row r="1587" spans="1:13" ht="15" thickBot="1" x14ac:dyDescent="0.4">
      <c r="A1587" s="5" t="s">
        <v>175</v>
      </c>
      <c r="B1587" s="5" t="s">
        <v>176</v>
      </c>
      <c r="C1587" s="5" t="s">
        <v>1783</v>
      </c>
      <c r="D1587" s="5">
        <f t="shared" si="72"/>
        <v>20810</v>
      </c>
      <c r="E1587" s="6">
        <v>42062</v>
      </c>
      <c r="F1587" s="6">
        <f t="shared" si="73"/>
        <v>42152</v>
      </c>
      <c r="G1587" s="6" t="str">
        <f>IF('BCT Template'!R1586&gt;F1587,"Yes","No")</f>
        <v>No</v>
      </c>
      <c r="H1587" s="5" t="s">
        <v>197</v>
      </c>
      <c r="I1587" s="5" t="s">
        <v>198</v>
      </c>
      <c r="J1587" s="5" t="s">
        <v>184</v>
      </c>
      <c r="K1587" s="5" t="s">
        <v>185</v>
      </c>
      <c r="L1587" s="7" t="s">
        <v>164</v>
      </c>
      <c r="M1587" t="str">
        <f t="shared" si="74"/>
        <v>No</v>
      </c>
    </row>
    <row r="1588" spans="1:13" ht="15" thickBot="1" x14ac:dyDescent="0.4">
      <c r="A1588" s="5" t="s">
        <v>175</v>
      </c>
      <c r="B1588" s="5" t="s">
        <v>176</v>
      </c>
      <c r="C1588" s="5" t="s">
        <v>1784</v>
      </c>
      <c r="D1588" s="5">
        <f t="shared" si="72"/>
        <v>77761</v>
      </c>
      <c r="E1588" s="6">
        <v>44286</v>
      </c>
      <c r="F1588" s="6">
        <f t="shared" si="73"/>
        <v>44376</v>
      </c>
      <c r="G1588" s="6" t="str">
        <f>IF('BCT Template'!R1587&gt;F1588,"Yes","No")</f>
        <v>No</v>
      </c>
      <c r="H1588" s="5" t="s">
        <v>189</v>
      </c>
      <c r="I1588" s="5" t="s">
        <v>190</v>
      </c>
      <c r="J1588" s="5" t="s">
        <v>200</v>
      </c>
      <c r="K1588" s="5" t="s">
        <v>201</v>
      </c>
      <c r="L1588" s="7" t="s">
        <v>164</v>
      </c>
      <c r="M1588" t="str">
        <f t="shared" si="74"/>
        <v>Yes</v>
      </c>
    </row>
    <row r="1589" spans="1:13" ht="15" thickBot="1" x14ac:dyDescent="0.4">
      <c r="A1589" s="5" t="s">
        <v>175</v>
      </c>
      <c r="B1589" s="5" t="s">
        <v>176</v>
      </c>
      <c r="C1589" s="5" t="s">
        <v>1785</v>
      </c>
      <c r="D1589" s="5">
        <f t="shared" si="72"/>
        <v>79753</v>
      </c>
      <c r="E1589" s="6">
        <v>41274</v>
      </c>
      <c r="F1589" s="6">
        <f t="shared" si="73"/>
        <v>41364</v>
      </c>
      <c r="G1589" s="6" t="str">
        <f>IF('BCT Template'!R1588&gt;F1589,"Yes","No")</f>
        <v>No</v>
      </c>
      <c r="H1589" s="5" t="s">
        <v>182</v>
      </c>
      <c r="I1589" s="5" t="s">
        <v>183</v>
      </c>
      <c r="J1589" s="5" t="s">
        <v>184</v>
      </c>
      <c r="K1589" s="5" t="s">
        <v>185</v>
      </c>
      <c r="L1589" s="7" t="s">
        <v>164</v>
      </c>
      <c r="M1589" t="str">
        <f t="shared" si="74"/>
        <v>No</v>
      </c>
    </row>
    <row r="1590" spans="1:13" ht="15" thickBot="1" x14ac:dyDescent="0.4">
      <c r="A1590" s="5" t="s">
        <v>175</v>
      </c>
      <c r="B1590" s="5" t="s">
        <v>176</v>
      </c>
      <c r="C1590" s="5" t="s">
        <v>1786</v>
      </c>
      <c r="D1590" s="5">
        <f t="shared" si="72"/>
        <v>57292</v>
      </c>
      <c r="E1590" s="6">
        <v>42119</v>
      </c>
      <c r="F1590" s="6">
        <f t="shared" si="73"/>
        <v>42209</v>
      </c>
      <c r="G1590" s="6" t="str">
        <f>IF('BCT Template'!R1589&gt;F1590,"Yes","No")</f>
        <v>No</v>
      </c>
      <c r="H1590" s="5" t="s">
        <v>189</v>
      </c>
      <c r="I1590" s="5" t="s">
        <v>190</v>
      </c>
      <c r="J1590" s="5" t="s">
        <v>184</v>
      </c>
      <c r="K1590" s="5" t="s">
        <v>185</v>
      </c>
      <c r="L1590" s="7" t="s">
        <v>164</v>
      </c>
      <c r="M1590" t="str">
        <f t="shared" si="74"/>
        <v>No</v>
      </c>
    </row>
    <row r="1591" spans="1:13" ht="15" thickBot="1" x14ac:dyDescent="0.4">
      <c r="A1591" s="5" t="s">
        <v>175</v>
      </c>
      <c r="B1591" s="5" t="s">
        <v>176</v>
      </c>
      <c r="C1591" s="5" t="s">
        <v>1787</v>
      </c>
      <c r="D1591" s="5">
        <f t="shared" si="72"/>
        <v>81152</v>
      </c>
      <c r="E1591" s="6">
        <v>43281</v>
      </c>
      <c r="F1591" s="6">
        <f t="shared" si="73"/>
        <v>43371</v>
      </c>
      <c r="G1591" s="6" t="str">
        <f>IF('BCT Template'!R1590&gt;F1591,"Yes","No")</f>
        <v>No</v>
      </c>
      <c r="H1591" s="5" t="s">
        <v>182</v>
      </c>
      <c r="I1591" s="5" t="s">
        <v>183</v>
      </c>
      <c r="J1591" s="5" t="s">
        <v>184</v>
      </c>
      <c r="K1591" s="5" t="s">
        <v>185</v>
      </c>
      <c r="L1591" s="7" t="s">
        <v>164</v>
      </c>
      <c r="M1591" t="str">
        <f t="shared" si="74"/>
        <v>No</v>
      </c>
    </row>
    <row r="1592" spans="1:13" ht="15" thickBot="1" x14ac:dyDescent="0.4">
      <c r="A1592" s="5" t="s">
        <v>175</v>
      </c>
      <c r="B1592" s="5" t="s">
        <v>176</v>
      </c>
      <c r="C1592" s="5" t="s">
        <v>1788</v>
      </c>
      <c r="D1592" s="5">
        <f t="shared" si="72"/>
        <v>58538</v>
      </c>
      <c r="E1592" s="6">
        <v>41820</v>
      </c>
      <c r="F1592" s="6">
        <f t="shared" si="73"/>
        <v>41910</v>
      </c>
      <c r="G1592" s="6" t="str">
        <f>IF('BCT Template'!R1591&gt;F1592,"Yes","No")</f>
        <v>No</v>
      </c>
      <c r="H1592" s="5" t="s">
        <v>182</v>
      </c>
      <c r="I1592" s="5" t="s">
        <v>183</v>
      </c>
      <c r="J1592" s="5" t="s">
        <v>184</v>
      </c>
      <c r="K1592" s="5" t="s">
        <v>185</v>
      </c>
      <c r="L1592" s="7" t="s">
        <v>164</v>
      </c>
      <c r="M1592" t="str">
        <f t="shared" si="74"/>
        <v>No</v>
      </c>
    </row>
    <row r="1593" spans="1:13" ht="15" thickBot="1" x14ac:dyDescent="0.4">
      <c r="A1593" s="5" t="s">
        <v>175</v>
      </c>
      <c r="B1593" s="5" t="s">
        <v>176</v>
      </c>
      <c r="C1593" s="5" t="s">
        <v>1789</v>
      </c>
      <c r="D1593" s="5">
        <f t="shared" si="72"/>
        <v>21814</v>
      </c>
      <c r="E1593" s="6">
        <v>41639</v>
      </c>
      <c r="F1593" s="6">
        <f t="shared" si="73"/>
        <v>41729</v>
      </c>
      <c r="G1593" s="6" t="str">
        <f>IF('BCT Template'!R1592&gt;F1593,"Yes","No")</f>
        <v>No</v>
      </c>
      <c r="H1593" s="5" t="s">
        <v>178</v>
      </c>
      <c r="I1593" s="5" t="s">
        <v>179</v>
      </c>
      <c r="J1593" s="5" t="s">
        <v>35</v>
      </c>
      <c r="K1593" s="5" t="s">
        <v>180</v>
      </c>
      <c r="L1593" s="7" t="s">
        <v>164</v>
      </c>
      <c r="M1593" t="str">
        <f t="shared" si="74"/>
        <v>Yes</v>
      </c>
    </row>
    <row r="1594" spans="1:13" ht="15" thickBot="1" x14ac:dyDescent="0.4">
      <c r="A1594" s="5" t="s">
        <v>175</v>
      </c>
      <c r="B1594" s="5" t="s">
        <v>176</v>
      </c>
      <c r="C1594" s="5" t="s">
        <v>1790</v>
      </c>
      <c r="D1594" s="5">
        <f t="shared" si="72"/>
        <v>79373</v>
      </c>
      <c r="E1594" s="6">
        <v>41639</v>
      </c>
      <c r="F1594" s="6">
        <f t="shared" si="73"/>
        <v>41729</v>
      </c>
      <c r="G1594" s="6" t="str">
        <f>IF('BCT Template'!R1593&gt;F1594,"Yes","No")</f>
        <v>No</v>
      </c>
      <c r="H1594" s="5" t="s">
        <v>189</v>
      </c>
      <c r="I1594" s="5" t="s">
        <v>190</v>
      </c>
      <c r="J1594" s="5" t="s">
        <v>200</v>
      </c>
      <c r="K1594" s="5" t="s">
        <v>201</v>
      </c>
      <c r="L1594" s="7" t="s">
        <v>164</v>
      </c>
      <c r="M1594" t="str">
        <f t="shared" si="74"/>
        <v>Yes</v>
      </c>
    </row>
    <row r="1595" spans="1:13" ht="15" thickBot="1" x14ac:dyDescent="0.4">
      <c r="A1595" s="5" t="s">
        <v>175</v>
      </c>
      <c r="B1595" s="5" t="s">
        <v>176</v>
      </c>
      <c r="C1595" s="5" t="s">
        <v>1791</v>
      </c>
      <c r="D1595" s="5">
        <f t="shared" si="72"/>
        <v>22597</v>
      </c>
      <c r="E1595" s="6">
        <v>43616</v>
      </c>
      <c r="F1595" s="6">
        <f t="shared" si="73"/>
        <v>43706</v>
      </c>
      <c r="G1595" s="6" t="str">
        <f>IF('BCT Template'!R1594&gt;F1595,"Yes","No")</f>
        <v>No</v>
      </c>
      <c r="H1595" s="5" t="s">
        <v>178</v>
      </c>
      <c r="I1595" s="5" t="s">
        <v>179</v>
      </c>
      <c r="J1595" s="5" t="s">
        <v>35</v>
      </c>
      <c r="K1595" s="5" t="s">
        <v>180</v>
      </c>
      <c r="L1595" s="7" t="s">
        <v>164</v>
      </c>
      <c r="M1595" t="str">
        <f t="shared" si="74"/>
        <v>Yes</v>
      </c>
    </row>
    <row r="1596" spans="1:13" ht="15" thickBot="1" x14ac:dyDescent="0.4">
      <c r="A1596" s="5" t="s">
        <v>175</v>
      </c>
      <c r="B1596" s="5" t="s">
        <v>176</v>
      </c>
      <c r="C1596" s="5" t="s">
        <v>1792</v>
      </c>
      <c r="D1596" s="5">
        <f t="shared" si="72"/>
        <v>79548</v>
      </c>
      <c r="E1596" s="6">
        <v>44255</v>
      </c>
      <c r="F1596" s="6">
        <f t="shared" si="73"/>
        <v>44345</v>
      </c>
      <c r="G1596" s="6" t="str">
        <f>IF('BCT Template'!R1595&gt;F1596,"Yes","No")</f>
        <v>No</v>
      </c>
      <c r="H1596" s="5" t="s">
        <v>182</v>
      </c>
      <c r="I1596" s="5" t="s">
        <v>183</v>
      </c>
      <c r="J1596" s="5" t="s">
        <v>184</v>
      </c>
      <c r="K1596" s="5" t="s">
        <v>185</v>
      </c>
      <c r="L1596" s="7" t="s">
        <v>164</v>
      </c>
      <c r="M1596" t="str">
        <f t="shared" si="74"/>
        <v>No</v>
      </c>
    </row>
    <row r="1597" spans="1:13" ht="15" thickBot="1" x14ac:dyDescent="0.4">
      <c r="A1597" s="5" t="s">
        <v>175</v>
      </c>
      <c r="B1597" s="5" t="s">
        <v>176</v>
      </c>
      <c r="C1597" s="5" t="s">
        <v>1793</v>
      </c>
      <c r="D1597" s="5">
        <f t="shared" si="72"/>
        <v>57267</v>
      </c>
      <c r="E1597" s="6">
        <v>44202</v>
      </c>
      <c r="F1597" s="6">
        <f t="shared" si="73"/>
        <v>44292</v>
      </c>
      <c r="G1597" s="6" t="str">
        <f>IF('BCT Template'!R1596&gt;F1597,"Yes","No")</f>
        <v>No</v>
      </c>
      <c r="H1597" s="5" t="s">
        <v>189</v>
      </c>
      <c r="I1597" s="5" t="s">
        <v>190</v>
      </c>
      <c r="J1597" s="5" t="s">
        <v>184</v>
      </c>
      <c r="K1597" s="5" t="s">
        <v>185</v>
      </c>
      <c r="L1597" s="7" t="s">
        <v>164</v>
      </c>
      <c r="M1597" t="str">
        <f t="shared" si="74"/>
        <v>No</v>
      </c>
    </row>
    <row r="1598" spans="1:13" ht="15" thickBot="1" x14ac:dyDescent="0.4">
      <c r="A1598" s="5" t="s">
        <v>175</v>
      </c>
      <c r="B1598" s="5" t="s">
        <v>176</v>
      </c>
      <c r="C1598" s="5" t="s">
        <v>1794</v>
      </c>
      <c r="D1598" s="5">
        <f t="shared" si="72"/>
        <v>22141</v>
      </c>
      <c r="E1598" s="6">
        <v>43677</v>
      </c>
      <c r="F1598" s="6">
        <f t="shared" si="73"/>
        <v>43767</v>
      </c>
      <c r="G1598" s="6" t="str">
        <f>IF('BCT Template'!R1597&gt;F1598,"Yes","No")</f>
        <v>No</v>
      </c>
      <c r="H1598" s="5" t="s">
        <v>178</v>
      </c>
      <c r="I1598" s="5" t="s">
        <v>179</v>
      </c>
      <c r="J1598" s="5" t="s">
        <v>35</v>
      </c>
      <c r="K1598" s="5" t="s">
        <v>180</v>
      </c>
      <c r="L1598" s="7" t="s">
        <v>164</v>
      </c>
      <c r="M1598" t="str">
        <f t="shared" si="74"/>
        <v>Yes</v>
      </c>
    </row>
    <row r="1599" spans="1:13" ht="15" thickBot="1" x14ac:dyDescent="0.4">
      <c r="A1599" s="5" t="s">
        <v>175</v>
      </c>
      <c r="B1599" s="5" t="s">
        <v>176</v>
      </c>
      <c r="C1599" s="5" t="s">
        <v>1795</v>
      </c>
      <c r="D1599" s="5">
        <f t="shared" si="72"/>
        <v>29397</v>
      </c>
      <c r="E1599" s="6">
        <v>44255</v>
      </c>
      <c r="F1599" s="6">
        <f t="shared" si="73"/>
        <v>44345</v>
      </c>
      <c r="G1599" s="6" t="str">
        <f>IF('BCT Template'!R1598&gt;F1599,"Yes","No")</f>
        <v>No</v>
      </c>
      <c r="H1599" s="5" t="s">
        <v>178</v>
      </c>
      <c r="I1599" s="5" t="s">
        <v>179</v>
      </c>
      <c r="J1599" s="5" t="s">
        <v>35</v>
      </c>
      <c r="K1599" s="5" t="s">
        <v>180</v>
      </c>
      <c r="L1599" s="7" t="s">
        <v>164</v>
      </c>
      <c r="M1599" t="str">
        <f t="shared" si="74"/>
        <v>Yes</v>
      </c>
    </row>
    <row r="1600" spans="1:13" ht="15" thickBot="1" x14ac:dyDescent="0.4">
      <c r="A1600" s="5" t="s">
        <v>175</v>
      </c>
      <c r="B1600" s="5" t="s">
        <v>176</v>
      </c>
      <c r="C1600" s="5" t="s">
        <v>1796</v>
      </c>
      <c r="D1600" s="5">
        <f t="shared" si="72"/>
        <v>80075</v>
      </c>
      <c r="E1600" s="6">
        <v>42237</v>
      </c>
      <c r="F1600" s="6">
        <f t="shared" si="73"/>
        <v>42327</v>
      </c>
      <c r="G1600" s="6" t="str">
        <f>IF('BCT Template'!R1599&gt;F1600,"Yes","No")</f>
        <v>No</v>
      </c>
      <c r="H1600" s="5" t="s">
        <v>182</v>
      </c>
      <c r="I1600" s="5" t="s">
        <v>183</v>
      </c>
      <c r="J1600" s="5" t="s">
        <v>184</v>
      </c>
      <c r="K1600" s="5" t="s">
        <v>185</v>
      </c>
      <c r="L1600" s="7" t="s">
        <v>164</v>
      </c>
      <c r="M1600" t="str">
        <f t="shared" si="74"/>
        <v>No</v>
      </c>
    </row>
    <row r="1601" spans="1:13" ht="15" thickBot="1" x14ac:dyDescent="0.4">
      <c r="A1601" s="5" t="s">
        <v>175</v>
      </c>
      <c r="B1601" s="5" t="s">
        <v>176</v>
      </c>
      <c r="C1601" s="5" t="s">
        <v>1797</v>
      </c>
      <c r="D1601" s="5">
        <f t="shared" si="72"/>
        <v>31098</v>
      </c>
      <c r="E1601" s="6">
        <v>43343</v>
      </c>
      <c r="F1601" s="6">
        <f t="shared" si="73"/>
        <v>43433</v>
      </c>
      <c r="G1601" s="6" t="str">
        <f>IF('BCT Template'!R1600&gt;F1601,"Yes","No")</f>
        <v>No</v>
      </c>
      <c r="H1601" s="5" t="s">
        <v>178</v>
      </c>
      <c r="I1601" s="5" t="s">
        <v>179</v>
      </c>
      <c r="J1601" s="5" t="s">
        <v>35</v>
      </c>
      <c r="K1601" s="5" t="s">
        <v>180</v>
      </c>
      <c r="L1601" s="7" t="s">
        <v>164</v>
      </c>
      <c r="M1601" t="str">
        <f t="shared" si="74"/>
        <v>Yes</v>
      </c>
    </row>
    <row r="1602" spans="1:13" ht="15" thickBot="1" x14ac:dyDescent="0.4">
      <c r="A1602" s="5" t="s">
        <v>175</v>
      </c>
      <c r="B1602" s="5" t="s">
        <v>176</v>
      </c>
      <c r="C1602" s="5" t="s">
        <v>1798</v>
      </c>
      <c r="D1602" s="5">
        <f t="shared" si="72"/>
        <v>80192</v>
      </c>
      <c r="E1602" s="6">
        <v>42825</v>
      </c>
      <c r="F1602" s="6">
        <f t="shared" si="73"/>
        <v>42915</v>
      </c>
      <c r="G1602" s="6" t="str">
        <f>IF('BCT Template'!R1601&gt;F1602,"Yes","No")</f>
        <v>No</v>
      </c>
      <c r="H1602" s="5" t="s">
        <v>182</v>
      </c>
      <c r="I1602" s="5" t="s">
        <v>183</v>
      </c>
      <c r="J1602" s="5" t="s">
        <v>200</v>
      </c>
      <c r="K1602" s="5" t="s">
        <v>201</v>
      </c>
      <c r="L1602" s="7" t="s">
        <v>164</v>
      </c>
      <c r="M1602" t="str">
        <f t="shared" si="74"/>
        <v>Yes</v>
      </c>
    </row>
    <row r="1603" spans="1:13" ht="15" thickBot="1" x14ac:dyDescent="0.4">
      <c r="A1603" s="5" t="s">
        <v>175</v>
      </c>
      <c r="B1603" s="5" t="s">
        <v>176</v>
      </c>
      <c r="C1603" s="5" t="s">
        <v>1799</v>
      </c>
      <c r="D1603" s="5">
        <f t="shared" ref="D1603:D1666" si="75">C1603*1</f>
        <v>79178</v>
      </c>
      <c r="E1603" s="6">
        <v>43926</v>
      </c>
      <c r="F1603" s="6">
        <f t="shared" ref="F1603:F1666" si="76">E1603+90</f>
        <v>44016</v>
      </c>
      <c r="G1603" s="6" t="str">
        <f>IF('BCT Template'!R1602&gt;F1603,"Yes","No")</f>
        <v>No</v>
      </c>
      <c r="H1603" s="5" t="s">
        <v>189</v>
      </c>
      <c r="I1603" s="5" t="s">
        <v>190</v>
      </c>
      <c r="J1603" s="5" t="s">
        <v>200</v>
      </c>
      <c r="K1603" s="5" t="s">
        <v>201</v>
      </c>
      <c r="L1603" s="7" t="s">
        <v>164</v>
      </c>
      <c r="M1603" t="str">
        <f t="shared" ref="M1603:M1666" si="77">IF(J1603=" ","Yes",IF(J1603="3","Yes","No"))</f>
        <v>Yes</v>
      </c>
    </row>
    <row r="1604" spans="1:13" ht="15" thickBot="1" x14ac:dyDescent="0.4">
      <c r="A1604" s="5" t="s">
        <v>175</v>
      </c>
      <c r="B1604" s="5" t="s">
        <v>176</v>
      </c>
      <c r="C1604" s="5" t="s">
        <v>1800</v>
      </c>
      <c r="D1604" s="5">
        <f t="shared" si="75"/>
        <v>82700</v>
      </c>
      <c r="E1604" s="6">
        <v>44373</v>
      </c>
      <c r="F1604" s="6">
        <f t="shared" si="76"/>
        <v>44463</v>
      </c>
      <c r="G1604" s="6" t="str">
        <f>IF('BCT Template'!R1603&gt;F1604,"Yes","No")</f>
        <v>No</v>
      </c>
      <c r="H1604" s="5" t="s">
        <v>210</v>
      </c>
      <c r="I1604" s="5" t="s">
        <v>211</v>
      </c>
      <c r="J1604" s="5" t="s">
        <v>184</v>
      </c>
      <c r="K1604" s="5" t="s">
        <v>185</v>
      </c>
      <c r="L1604" s="7" t="s">
        <v>164</v>
      </c>
      <c r="M1604" t="str">
        <f t="shared" si="77"/>
        <v>No</v>
      </c>
    </row>
    <row r="1605" spans="1:13" ht="15" thickBot="1" x14ac:dyDescent="0.4">
      <c r="A1605" s="5" t="s">
        <v>175</v>
      </c>
      <c r="B1605" s="5" t="s">
        <v>176</v>
      </c>
      <c r="C1605" s="5" t="s">
        <v>1801</v>
      </c>
      <c r="D1605" s="5">
        <f t="shared" si="75"/>
        <v>59773</v>
      </c>
      <c r="E1605" s="6">
        <v>43889</v>
      </c>
      <c r="F1605" s="6">
        <f t="shared" si="76"/>
        <v>43979</v>
      </c>
      <c r="G1605" s="6" t="str">
        <f>IF('BCT Template'!R1604&gt;F1605,"Yes","No")</f>
        <v>No</v>
      </c>
      <c r="H1605" s="5" t="s">
        <v>182</v>
      </c>
      <c r="I1605" s="5" t="s">
        <v>183</v>
      </c>
      <c r="J1605" s="5" t="s">
        <v>184</v>
      </c>
      <c r="K1605" s="5" t="s">
        <v>185</v>
      </c>
      <c r="L1605" s="7" t="s">
        <v>164</v>
      </c>
      <c r="M1605" t="str">
        <f t="shared" si="77"/>
        <v>No</v>
      </c>
    </row>
    <row r="1606" spans="1:13" ht="15" thickBot="1" x14ac:dyDescent="0.4">
      <c r="A1606" s="5" t="s">
        <v>175</v>
      </c>
      <c r="B1606" s="5" t="s">
        <v>176</v>
      </c>
      <c r="C1606" s="5" t="s">
        <v>1802</v>
      </c>
      <c r="D1606" s="5">
        <f t="shared" si="75"/>
        <v>58253</v>
      </c>
      <c r="E1606" s="6">
        <v>43343</v>
      </c>
      <c r="F1606" s="6">
        <f t="shared" si="76"/>
        <v>43433</v>
      </c>
      <c r="G1606" s="6" t="str">
        <f>IF('BCT Template'!R1605&gt;F1606,"Yes","No")</f>
        <v>No</v>
      </c>
      <c r="H1606" s="5" t="s">
        <v>182</v>
      </c>
      <c r="I1606" s="5" t="s">
        <v>183</v>
      </c>
      <c r="J1606" s="5" t="s">
        <v>200</v>
      </c>
      <c r="K1606" s="5" t="s">
        <v>201</v>
      </c>
      <c r="L1606" s="7" t="s">
        <v>164</v>
      </c>
      <c r="M1606" t="str">
        <f t="shared" si="77"/>
        <v>Yes</v>
      </c>
    </row>
    <row r="1607" spans="1:13" ht="15" thickBot="1" x14ac:dyDescent="0.4">
      <c r="A1607" s="5" t="s">
        <v>175</v>
      </c>
      <c r="B1607" s="5" t="s">
        <v>176</v>
      </c>
      <c r="C1607" s="5" t="s">
        <v>1803</v>
      </c>
      <c r="D1607" s="5">
        <f t="shared" si="75"/>
        <v>80539</v>
      </c>
      <c r="E1607" s="6">
        <v>44330</v>
      </c>
      <c r="F1607" s="6">
        <f t="shared" si="76"/>
        <v>44420</v>
      </c>
      <c r="G1607" s="6" t="str">
        <f>IF('BCT Template'!R1606&gt;F1607,"Yes","No")</f>
        <v>No</v>
      </c>
      <c r="H1607" s="5" t="s">
        <v>182</v>
      </c>
      <c r="I1607" s="5" t="s">
        <v>183</v>
      </c>
      <c r="J1607" s="5" t="s">
        <v>184</v>
      </c>
      <c r="K1607" s="5" t="s">
        <v>185</v>
      </c>
      <c r="L1607" s="7" t="s">
        <v>164</v>
      </c>
      <c r="M1607" t="str">
        <f t="shared" si="77"/>
        <v>No</v>
      </c>
    </row>
    <row r="1608" spans="1:13" ht="15" thickBot="1" x14ac:dyDescent="0.4">
      <c r="A1608" s="5" t="s">
        <v>175</v>
      </c>
      <c r="B1608" s="5" t="s">
        <v>176</v>
      </c>
      <c r="C1608" s="5" t="s">
        <v>1804</v>
      </c>
      <c r="D1608" s="5">
        <f t="shared" si="75"/>
        <v>29239</v>
      </c>
      <c r="E1608" s="6">
        <v>43890</v>
      </c>
      <c r="F1608" s="6">
        <f t="shared" si="76"/>
        <v>43980</v>
      </c>
      <c r="G1608" s="6" t="str">
        <f>IF('BCT Template'!R1607&gt;F1608,"Yes","No")</f>
        <v>No</v>
      </c>
      <c r="H1608" s="5" t="s">
        <v>178</v>
      </c>
      <c r="I1608" s="5" t="s">
        <v>179</v>
      </c>
      <c r="J1608" s="5" t="s">
        <v>35</v>
      </c>
      <c r="K1608" s="5" t="s">
        <v>180</v>
      </c>
      <c r="L1608" s="7" t="s">
        <v>164</v>
      </c>
      <c r="M1608" t="str">
        <f t="shared" si="77"/>
        <v>Yes</v>
      </c>
    </row>
    <row r="1609" spans="1:13" ht="15" thickBot="1" x14ac:dyDescent="0.4">
      <c r="A1609" s="5" t="s">
        <v>175</v>
      </c>
      <c r="B1609" s="5" t="s">
        <v>176</v>
      </c>
      <c r="C1609" s="5" t="s">
        <v>1805</v>
      </c>
      <c r="D1609" s="5">
        <f t="shared" si="75"/>
        <v>79299</v>
      </c>
      <c r="E1609" s="6">
        <v>44102</v>
      </c>
      <c r="F1609" s="6">
        <f t="shared" si="76"/>
        <v>44192</v>
      </c>
      <c r="G1609" s="6" t="str">
        <f>IF('BCT Template'!R1608&gt;F1609,"Yes","No")</f>
        <v>No</v>
      </c>
      <c r="H1609" s="5" t="s">
        <v>189</v>
      </c>
      <c r="I1609" s="5" t="s">
        <v>190</v>
      </c>
      <c r="J1609" s="5" t="s">
        <v>200</v>
      </c>
      <c r="K1609" s="5" t="s">
        <v>201</v>
      </c>
      <c r="L1609" s="7" t="s">
        <v>164</v>
      </c>
      <c r="M1609" t="str">
        <f t="shared" si="77"/>
        <v>Yes</v>
      </c>
    </row>
    <row r="1610" spans="1:13" ht="15" thickBot="1" x14ac:dyDescent="0.4">
      <c r="A1610" s="5" t="s">
        <v>175</v>
      </c>
      <c r="B1610" s="5" t="s">
        <v>176</v>
      </c>
      <c r="C1610" s="5" t="s">
        <v>1806</v>
      </c>
      <c r="D1610" s="5">
        <f t="shared" si="75"/>
        <v>83112</v>
      </c>
      <c r="E1610" s="6">
        <v>45100</v>
      </c>
      <c r="F1610" s="6">
        <f t="shared" si="76"/>
        <v>45190</v>
      </c>
      <c r="G1610" s="6" t="str">
        <f>IF('BCT Template'!R1609&gt;F1610,"Yes","No")</f>
        <v>No</v>
      </c>
      <c r="H1610" s="5" t="s">
        <v>210</v>
      </c>
      <c r="I1610" s="5" t="s">
        <v>211</v>
      </c>
      <c r="J1610" s="5" t="s">
        <v>184</v>
      </c>
      <c r="K1610" s="5" t="s">
        <v>185</v>
      </c>
      <c r="L1610" s="7" t="s">
        <v>164</v>
      </c>
      <c r="M1610" t="str">
        <f t="shared" si="77"/>
        <v>No</v>
      </c>
    </row>
    <row r="1611" spans="1:13" ht="15" thickBot="1" x14ac:dyDescent="0.4">
      <c r="A1611" s="5" t="s">
        <v>175</v>
      </c>
      <c r="B1611" s="5" t="s">
        <v>176</v>
      </c>
      <c r="C1611" s="5" t="s">
        <v>1807</v>
      </c>
      <c r="D1611" s="5">
        <f t="shared" si="75"/>
        <v>58090</v>
      </c>
      <c r="E1611" s="6">
        <v>43465</v>
      </c>
      <c r="F1611" s="6">
        <f t="shared" si="76"/>
        <v>43555</v>
      </c>
      <c r="G1611" s="6" t="str">
        <f>IF('BCT Template'!R1610&gt;F1611,"Yes","No")</f>
        <v>No</v>
      </c>
      <c r="H1611" s="5" t="s">
        <v>182</v>
      </c>
      <c r="I1611" s="5" t="s">
        <v>183</v>
      </c>
      <c r="J1611" s="5" t="s">
        <v>184</v>
      </c>
      <c r="K1611" s="5" t="s">
        <v>185</v>
      </c>
      <c r="L1611" s="7" t="s">
        <v>164</v>
      </c>
      <c r="M1611" t="str">
        <f t="shared" si="77"/>
        <v>No</v>
      </c>
    </row>
    <row r="1612" spans="1:13" ht="15" thickBot="1" x14ac:dyDescent="0.4">
      <c r="A1612" s="5" t="s">
        <v>175</v>
      </c>
      <c r="B1612" s="5" t="s">
        <v>176</v>
      </c>
      <c r="C1612" s="5" t="s">
        <v>1808</v>
      </c>
      <c r="D1612" s="5">
        <f t="shared" si="75"/>
        <v>30458</v>
      </c>
      <c r="E1612" s="6">
        <v>38168</v>
      </c>
      <c r="F1612" s="6">
        <f t="shared" si="76"/>
        <v>38258</v>
      </c>
      <c r="G1612" s="6" t="str">
        <f>IF('BCT Template'!R1611&gt;F1612,"Yes","No")</f>
        <v>No</v>
      </c>
      <c r="H1612" s="5" t="s">
        <v>178</v>
      </c>
      <c r="I1612" s="5" t="s">
        <v>179</v>
      </c>
      <c r="J1612" s="5" t="s">
        <v>35</v>
      </c>
      <c r="K1612" s="5" t="s">
        <v>180</v>
      </c>
      <c r="L1612" s="7" t="s">
        <v>164</v>
      </c>
      <c r="M1612" t="str">
        <f t="shared" si="77"/>
        <v>Yes</v>
      </c>
    </row>
    <row r="1613" spans="1:13" ht="15" thickBot="1" x14ac:dyDescent="0.4">
      <c r="A1613" s="5" t="s">
        <v>175</v>
      </c>
      <c r="B1613" s="5" t="s">
        <v>176</v>
      </c>
      <c r="C1613" s="5" t="s">
        <v>1809</v>
      </c>
      <c r="D1613" s="5">
        <f t="shared" si="75"/>
        <v>58605</v>
      </c>
      <c r="E1613" s="6">
        <v>43799</v>
      </c>
      <c r="F1613" s="6">
        <f t="shared" si="76"/>
        <v>43889</v>
      </c>
      <c r="G1613" s="6" t="str">
        <f>IF('BCT Template'!R1612&gt;F1613,"Yes","No")</f>
        <v>No</v>
      </c>
      <c r="H1613" s="5" t="s">
        <v>182</v>
      </c>
      <c r="I1613" s="5" t="s">
        <v>183</v>
      </c>
      <c r="J1613" s="5" t="s">
        <v>184</v>
      </c>
      <c r="K1613" s="5" t="s">
        <v>185</v>
      </c>
      <c r="L1613" s="7" t="s">
        <v>164</v>
      </c>
      <c r="M1613" t="str">
        <f t="shared" si="77"/>
        <v>No</v>
      </c>
    </row>
    <row r="1614" spans="1:13" ht="15" thickBot="1" x14ac:dyDescent="0.4">
      <c r="A1614" s="5" t="s">
        <v>175</v>
      </c>
      <c r="B1614" s="5" t="s">
        <v>176</v>
      </c>
      <c r="C1614" s="5" t="s">
        <v>1810</v>
      </c>
      <c r="D1614" s="5">
        <f t="shared" si="75"/>
        <v>80943</v>
      </c>
      <c r="E1614" s="6">
        <v>43677</v>
      </c>
      <c r="F1614" s="6">
        <f t="shared" si="76"/>
        <v>43767</v>
      </c>
      <c r="G1614" s="6" t="str">
        <f>IF('BCT Template'!R1613&gt;F1614,"Yes","No")</f>
        <v>No</v>
      </c>
      <c r="H1614" s="5" t="s">
        <v>182</v>
      </c>
      <c r="I1614" s="5" t="s">
        <v>183</v>
      </c>
      <c r="J1614" s="5" t="s">
        <v>184</v>
      </c>
      <c r="K1614" s="5" t="s">
        <v>185</v>
      </c>
      <c r="L1614" s="7" t="s">
        <v>164</v>
      </c>
      <c r="M1614" t="str">
        <f t="shared" si="77"/>
        <v>No</v>
      </c>
    </row>
    <row r="1615" spans="1:13" ht="15" thickBot="1" x14ac:dyDescent="0.4">
      <c r="A1615" s="5" t="s">
        <v>175</v>
      </c>
      <c r="B1615" s="5" t="s">
        <v>176</v>
      </c>
      <c r="C1615" s="5" t="s">
        <v>1811</v>
      </c>
      <c r="D1615" s="5">
        <f t="shared" si="75"/>
        <v>82995</v>
      </c>
      <c r="E1615" s="6">
        <v>45157</v>
      </c>
      <c r="F1615" s="6">
        <f t="shared" si="76"/>
        <v>45247</v>
      </c>
      <c r="G1615" s="6" t="str">
        <f>IF('BCT Template'!R1614&gt;F1615,"Yes","No")</f>
        <v>No</v>
      </c>
      <c r="H1615" s="5" t="s">
        <v>210</v>
      </c>
      <c r="I1615" s="5" t="s">
        <v>211</v>
      </c>
      <c r="J1615" s="5" t="s">
        <v>184</v>
      </c>
      <c r="K1615" s="5" t="s">
        <v>185</v>
      </c>
      <c r="L1615" s="7" t="s">
        <v>164</v>
      </c>
      <c r="M1615" t="str">
        <f t="shared" si="77"/>
        <v>No</v>
      </c>
    </row>
    <row r="1616" spans="1:13" ht="15" thickBot="1" x14ac:dyDescent="0.4">
      <c r="A1616" s="5" t="s">
        <v>175</v>
      </c>
      <c r="B1616" s="5" t="s">
        <v>176</v>
      </c>
      <c r="C1616" s="5" t="s">
        <v>1812</v>
      </c>
      <c r="D1616" s="5">
        <f t="shared" si="75"/>
        <v>31368</v>
      </c>
      <c r="E1616" s="6">
        <v>44165</v>
      </c>
      <c r="F1616" s="6">
        <f t="shared" si="76"/>
        <v>44255</v>
      </c>
      <c r="G1616" s="6" t="str">
        <f>IF('BCT Template'!R1615&gt;F1616,"Yes","No")</f>
        <v>No</v>
      </c>
      <c r="H1616" s="5" t="s">
        <v>178</v>
      </c>
      <c r="I1616" s="5" t="s">
        <v>179</v>
      </c>
      <c r="J1616" s="5" t="s">
        <v>35</v>
      </c>
      <c r="K1616" s="5" t="s">
        <v>180</v>
      </c>
      <c r="L1616" s="7" t="s">
        <v>164</v>
      </c>
      <c r="M1616" t="str">
        <f t="shared" si="77"/>
        <v>Yes</v>
      </c>
    </row>
    <row r="1617" spans="1:13" ht="15" thickBot="1" x14ac:dyDescent="0.4">
      <c r="A1617" s="5" t="s">
        <v>175</v>
      </c>
      <c r="B1617" s="5" t="s">
        <v>176</v>
      </c>
      <c r="C1617" s="5" t="s">
        <v>1813</v>
      </c>
      <c r="D1617" s="5">
        <f t="shared" si="75"/>
        <v>81180</v>
      </c>
      <c r="E1617" s="6">
        <v>44469</v>
      </c>
      <c r="F1617" s="6">
        <f t="shared" si="76"/>
        <v>44559</v>
      </c>
      <c r="G1617" s="6" t="str">
        <f>IF('BCT Template'!R1616&gt;F1617,"Yes","No")</f>
        <v>No</v>
      </c>
      <c r="H1617" s="5" t="s">
        <v>182</v>
      </c>
      <c r="I1617" s="5" t="s">
        <v>183</v>
      </c>
      <c r="J1617" s="5" t="s">
        <v>184</v>
      </c>
      <c r="K1617" s="5" t="s">
        <v>185</v>
      </c>
      <c r="L1617" s="7" t="s">
        <v>164</v>
      </c>
      <c r="M1617" t="str">
        <f t="shared" si="77"/>
        <v>No</v>
      </c>
    </row>
    <row r="1618" spans="1:13" ht="15" thickBot="1" x14ac:dyDescent="0.4">
      <c r="A1618" s="5" t="s">
        <v>175</v>
      </c>
      <c r="B1618" s="5" t="s">
        <v>176</v>
      </c>
      <c r="C1618" s="5" t="s">
        <v>1814</v>
      </c>
      <c r="D1618" s="5">
        <f t="shared" si="75"/>
        <v>59225</v>
      </c>
      <c r="E1618" s="6">
        <v>44196</v>
      </c>
      <c r="F1618" s="6">
        <f t="shared" si="76"/>
        <v>44286</v>
      </c>
      <c r="G1618" s="6" t="str">
        <f>IF('BCT Template'!R1617&gt;F1618,"Yes","No")</f>
        <v>No</v>
      </c>
      <c r="H1618" s="5" t="s">
        <v>182</v>
      </c>
      <c r="I1618" s="5" t="s">
        <v>183</v>
      </c>
      <c r="J1618" s="5" t="s">
        <v>184</v>
      </c>
      <c r="K1618" s="5" t="s">
        <v>185</v>
      </c>
      <c r="L1618" s="7" t="s">
        <v>164</v>
      </c>
      <c r="M1618" t="str">
        <f t="shared" si="77"/>
        <v>No</v>
      </c>
    </row>
    <row r="1619" spans="1:13" ht="15" thickBot="1" x14ac:dyDescent="0.4">
      <c r="A1619" s="5" t="s">
        <v>175</v>
      </c>
      <c r="B1619" s="5" t="s">
        <v>176</v>
      </c>
      <c r="C1619" s="5" t="s">
        <v>1815</v>
      </c>
      <c r="D1619" s="5">
        <f t="shared" si="75"/>
        <v>59680</v>
      </c>
      <c r="E1619" s="6">
        <v>39629</v>
      </c>
      <c r="F1619" s="6">
        <f t="shared" si="76"/>
        <v>39719</v>
      </c>
      <c r="G1619" s="6" t="str">
        <f>IF('BCT Template'!R1618&gt;F1619,"Yes","No")</f>
        <v>No</v>
      </c>
      <c r="H1619" s="5" t="s">
        <v>182</v>
      </c>
      <c r="I1619" s="5" t="s">
        <v>183</v>
      </c>
      <c r="J1619" s="5" t="s">
        <v>184</v>
      </c>
      <c r="K1619" s="5" t="s">
        <v>185</v>
      </c>
      <c r="L1619" s="7" t="s">
        <v>164</v>
      </c>
      <c r="M1619" t="str">
        <f t="shared" si="77"/>
        <v>No</v>
      </c>
    </row>
    <row r="1620" spans="1:13" ht="15" thickBot="1" x14ac:dyDescent="0.4">
      <c r="A1620" s="5" t="s">
        <v>175</v>
      </c>
      <c r="B1620" s="5" t="s">
        <v>176</v>
      </c>
      <c r="C1620" s="5" t="s">
        <v>1816</v>
      </c>
      <c r="D1620" s="5">
        <f t="shared" si="75"/>
        <v>22627</v>
      </c>
      <c r="E1620" s="6">
        <v>44439</v>
      </c>
      <c r="F1620" s="6">
        <f t="shared" si="76"/>
        <v>44529</v>
      </c>
      <c r="G1620" s="6" t="str">
        <f>IF('BCT Template'!R1619&gt;F1620,"Yes","No")</f>
        <v>No</v>
      </c>
      <c r="H1620" s="5" t="s">
        <v>178</v>
      </c>
      <c r="I1620" s="5" t="s">
        <v>179</v>
      </c>
      <c r="J1620" s="5" t="s">
        <v>35</v>
      </c>
      <c r="K1620" s="5" t="s">
        <v>180</v>
      </c>
      <c r="L1620" s="7" t="s">
        <v>164</v>
      </c>
      <c r="M1620" t="str">
        <f t="shared" si="77"/>
        <v>Yes</v>
      </c>
    </row>
    <row r="1621" spans="1:13" ht="15" thickBot="1" x14ac:dyDescent="0.4">
      <c r="A1621" s="5" t="s">
        <v>175</v>
      </c>
      <c r="B1621" s="5" t="s">
        <v>176</v>
      </c>
      <c r="C1621" s="5" t="s">
        <v>1817</v>
      </c>
      <c r="D1621" s="5">
        <f t="shared" si="75"/>
        <v>22907</v>
      </c>
      <c r="E1621" s="6">
        <v>44074</v>
      </c>
      <c r="F1621" s="6">
        <f t="shared" si="76"/>
        <v>44164</v>
      </c>
      <c r="G1621" s="6" t="str">
        <f>IF('BCT Template'!R1620&gt;F1621,"Yes","No")</f>
        <v>No</v>
      </c>
      <c r="H1621" s="5" t="s">
        <v>178</v>
      </c>
      <c r="I1621" s="5" t="s">
        <v>179</v>
      </c>
      <c r="J1621" s="5" t="s">
        <v>35</v>
      </c>
      <c r="K1621" s="5" t="s">
        <v>180</v>
      </c>
      <c r="L1621" s="7" t="s">
        <v>164</v>
      </c>
      <c r="M1621" t="str">
        <f t="shared" si="77"/>
        <v>Yes</v>
      </c>
    </row>
    <row r="1622" spans="1:13" ht="15" thickBot="1" x14ac:dyDescent="0.4">
      <c r="A1622" s="5" t="s">
        <v>175</v>
      </c>
      <c r="B1622" s="5" t="s">
        <v>176</v>
      </c>
      <c r="C1622" s="5" t="s">
        <v>1818</v>
      </c>
      <c r="D1622" s="5">
        <f t="shared" si="75"/>
        <v>79230</v>
      </c>
      <c r="E1622" s="6">
        <v>42766</v>
      </c>
      <c r="F1622" s="6">
        <f t="shared" si="76"/>
        <v>42856</v>
      </c>
      <c r="G1622" s="6" t="str">
        <f>IF('BCT Template'!R1621&gt;F1622,"Yes","No")</f>
        <v>No</v>
      </c>
      <c r="H1622" s="5" t="s">
        <v>189</v>
      </c>
      <c r="I1622" s="5" t="s">
        <v>190</v>
      </c>
      <c r="J1622" s="5" t="s">
        <v>200</v>
      </c>
      <c r="K1622" s="5" t="s">
        <v>201</v>
      </c>
      <c r="L1622" s="7" t="s">
        <v>164</v>
      </c>
      <c r="M1622" t="str">
        <f t="shared" si="77"/>
        <v>Yes</v>
      </c>
    </row>
    <row r="1623" spans="1:13" ht="15" thickBot="1" x14ac:dyDescent="0.4">
      <c r="A1623" s="5" t="s">
        <v>175</v>
      </c>
      <c r="B1623" s="5" t="s">
        <v>176</v>
      </c>
      <c r="C1623" s="5" t="s">
        <v>1819</v>
      </c>
      <c r="D1623" s="5">
        <f t="shared" si="75"/>
        <v>58688</v>
      </c>
      <c r="E1623" s="6">
        <v>44074</v>
      </c>
      <c r="F1623" s="6">
        <f t="shared" si="76"/>
        <v>44164</v>
      </c>
      <c r="G1623" s="6" t="str">
        <f>IF('BCT Template'!R1622&gt;F1623,"Yes","No")</f>
        <v>No</v>
      </c>
      <c r="H1623" s="5" t="s">
        <v>182</v>
      </c>
      <c r="I1623" s="5" t="s">
        <v>183</v>
      </c>
      <c r="J1623" s="5" t="s">
        <v>200</v>
      </c>
      <c r="K1623" s="5" t="s">
        <v>201</v>
      </c>
      <c r="L1623" s="7" t="s">
        <v>164</v>
      </c>
      <c r="M1623" t="str">
        <f t="shared" si="77"/>
        <v>Yes</v>
      </c>
    </row>
    <row r="1624" spans="1:13" ht="15" thickBot="1" x14ac:dyDescent="0.4">
      <c r="A1624" s="5" t="s">
        <v>175</v>
      </c>
      <c r="B1624" s="5" t="s">
        <v>176</v>
      </c>
      <c r="C1624" s="5" t="s">
        <v>1820</v>
      </c>
      <c r="D1624" s="5">
        <f t="shared" si="75"/>
        <v>57062</v>
      </c>
      <c r="E1624" s="6">
        <v>40908</v>
      </c>
      <c r="F1624" s="6">
        <f t="shared" si="76"/>
        <v>40998</v>
      </c>
      <c r="G1624" s="6" t="str">
        <f>IF('BCT Template'!R1623&gt;F1624,"Yes","No")</f>
        <v>No</v>
      </c>
      <c r="H1624" s="5" t="s">
        <v>189</v>
      </c>
      <c r="I1624" s="5" t="s">
        <v>190</v>
      </c>
      <c r="J1624" s="5" t="s">
        <v>200</v>
      </c>
      <c r="K1624" s="5" t="s">
        <v>201</v>
      </c>
      <c r="L1624" s="7" t="s">
        <v>164</v>
      </c>
      <c r="M1624" t="str">
        <f t="shared" si="77"/>
        <v>Yes</v>
      </c>
    </row>
    <row r="1625" spans="1:13" ht="15" thickBot="1" x14ac:dyDescent="0.4">
      <c r="A1625" s="5" t="s">
        <v>175</v>
      </c>
      <c r="B1625" s="5" t="s">
        <v>176</v>
      </c>
      <c r="C1625" s="5" t="s">
        <v>1821</v>
      </c>
      <c r="D1625" s="5">
        <f t="shared" si="75"/>
        <v>29324</v>
      </c>
      <c r="E1625" s="6">
        <v>43251</v>
      </c>
      <c r="F1625" s="6">
        <f t="shared" si="76"/>
        <v>43341</v>
      </c>
      <c r="G1625" s="6" t="str">
        <f>IF('BCT Template'!R1624&gt;F1625,"Yes","No")</f>
        <v>No</v>
      </c>
      <c r="H1625" s="5" t="s">
        <v>178</v>
      </c>
      <c r="I1625" s="5" t="s">
        <v>179</v>
      </c>
      <c r="J1625" s="5" t="s">
        <v>35</v>
      </c>
      <c r="K1625" s="5" t="s">
        <v>180</v>
      </c>
      <c r="L1625" s="7" t="s">
        <v>164</v>
      </c>
      <c r="M1625" t="str">
        <f t="shared" si="77"/>
        <v>Yes</v>
      </c>
    </row>
    <row r="1626" spans="1:13" ht="15" thickBot="1" x14ac:dyDescent="0.4">
      <c r="A1626" s="5" t="s">
        <v>175</v>
      </c>
      <c r="B1626" s="5" t="s">
        <v>176</v>
      </c>
      <c r="C1626" s="5" t="s">
        <v>1822</v>
      </c>
      <c r="D1626" s="5">
        <f t="shared" si="75"/>
        <v>79754</v>
      </c>
      <c r="E1626" s="6">
        <v>41639</v>
      </c>
      <c r="F1626" s="6">
        <f t="shared" si="76"/>
        <v>41729</v>
      </c>
      <c r="G1626" s="6" t="str">
        <f>IF('BCT Template'!R1625&gt;F1626,"Yes","No")</f>
        <v>No</v>
      </c>
      <c r="H1626" s="5" t="s">
        <v>182</v>
      </c>
      <c r="I1626" s="5" t="s">
        <v>183</v>
      </c>
      <c r="J1626" s="5" t="s">
        <v>184</v>
      </c>
      <c r="K1626" s="5" t="s">
        <v>185</v>
      </c>
      <c r="L1626" s="7" t="s">
        <v>164</v>
      </c>
      <c r="M1626" t="str">
        <f t="shared" si="77"/>
        <v>No</v>
      </c>
    </row>
    <row r="1627" spans="1:13" ht="15" thickBot="1" x14ac:dyDescent="0.4">
      <c r="A1627" s="5" t="s">
        <v>175</v>
      </c>
      <c r="B1627" s="5" t="s">
        <v>176</v>
      </c>
      <c r="C1627" s="5" t="s">
        <v>1823</v>
      </c>
      <c r="D1627" s="5">
        <f t="shared" si="75"/>
        <v>57192</v>
      </c>
      <c r="E1627" s="6">
        <v>43930</v>
      </c>
      <c r="F1627" s="6">
        <f t="shared" si="76"/>
        <v>44020</v>
      </c>
      <c r="G1627" s="6" t="str">
        <f>IF('BCT Template'!R1626&gt;F1627,"Yes","No")</f>
        <v>No</v>
      </c>
      <c r="H1627" s="5" t="s">
        <v>189</v>
      </c>
      <c r="I1627" s="5" t="s">
        <v>190</v>
      </c>
      <c r="J1627" s="5" t="s">
        <v>184</v>
      </c>
      <c r="K1627" s="5" t="s">
        <v>185</v>
      </c>
      <c r="L1627" s="7" t="s">
        <v>164</v>
      </c>
      <c r="M1627" t="str">
        <f t="shared" si="77"/>
        <v>No</v>
      </c>
    </row>
    <row r="1628" spans="1:13" ht="15" thickBot="1" x14ac:dyDescent="0.4">
      <c r="A1628" s="5" t="s">
        <v>175</v>
      </c>
      <c r="B1628" s="5" t="s">
        <v>176</v>
      </c>
      <c r="C1628" s="5" t="s">
        <v>1824</v>
      </c>
      <c r="D1628" s="5">
        <f t="shared" si="75"/>
        <v>21649</v>
      </c>
      <c r="E1628" s="6">
        <v>44043</v>
      </c>
      <c r="F1628" s="6">
        <f t="shared" si="76"/>
        <v>44133</v>
      </c>
      <c r="G1628" s="6" t="str">
        <f>IF('BCT Template'!R1627&gt;F1628,"Yes","No")</f>
        <v>No</v>
      </c>
      <c r="H1628" s="5" t="s">
        <v>178</v>
      </c>
      <c r="I1628" s="5" t="s">
        <v>179</v>
      </c>
      <c r="J1628" s="5" t="s">
        <v>35</v>
      </c>
      <c r="K1628" s="5" t="s">
        <v>180</v>
      </c>
      <c r="L1628" s="7" t="s">
        <v>164</v>
      </c>
      <c r="M1628" t="str">
        <f t="shared" si="77"/>
        <v>Yes</v>
      </c>
    </row>
    <row r="1629" spans="1:13" ht="15" thickBot="1" x14ac:dyDescent="0.4">
      <c r="A1629" s="5" t="s">
        <v>175</v>
      </c>
      <c r="B1629" s="5" t="s">
        <v>176</v>
      </c>
      <c r="C1629" s="5" t="s">
        <v>1825</v>
      </c>
      <c r="D1629" s="5">
        <f t="shared" si="75"/>
        <v>79577</v>
      </c>
      <c r="E1629" s="6">
        <v>43465</v>
      </c>
      <c r="F1629" s="6">
        <f t="shared" si="76"/>
        <v>43555</v>
      </c>
      <c r="G1629" s="6" t="str">
        <f>IF('BCT Template'!R1628&gt;F1629,"Yes","No")</f>
        <v>No</v>
      </c>
      <c r="H1629" s="5" t="s">
        <v>182</v>
      </c>
      <c r="I1629" s="5" t="s">
        <v>183</v>
      </c>
      <c r="J1629" s="5" t="s">
        <v>200</v>
      </c>
      <c r="K1629" s="5" t="s">
        <v>201</v>
      </c>
      <c r="L1629" s="7" t="s">
        <v>164</v>
      </c>
      <c r="M1629" t="str">
        <f t="shared" si="77"/>
        <v>Yes</v>
      </c>
    </row>
    <row r="1630" spans="1:13" ht="15" thickBot="1" x14ac:dyDescent="0.4">
      <c r="A1630" s="5" t="s">
        <v>175</v>
      </c>
      <c r="B1630" s="5" t="s">
        <v>176</v>
      </c>
      <c r="C1630" s="5" t="s">
        <v>1826</v>
      </c>
      <c r="D1630" s="5">
        <f t="shared" si="75"/>
        <v>20816</v>
      </c>
      <c r="E1630" s="6">
        <v>42916</v>
      </c>
      <c r="F1630" s="6">
        <f t="shared" si="76"/>
        <v>43006</v>
      </c>
      <c r="G1630" s="6" t="str">
        <f>IF('BCT Template'!R1629&gt;F1630,"Yes","No")</f>
        <v>No</v>
      </c>
      <c r="H1630" s="5" t="s">
        <v>197</v>
      </c>
      <c r="I1630" s="5" t="s">
        <v>198</v>
      </c>
      <c r="J1630" s="5" t="s">
        <v>184</v>
      </c>
      <c r="K1630" s="5" t="s">
        <v>185</v>
      </c>
      <c r="L1630" s="7" t="s">
        <v>164</v>
      </c>
      <c r="M1630" t="str">
        <f t="shared" si="77"/>
        <v>No</v>
      </c>
    </row>
    <row r="1631" spans="1:13" ht="15" thickBot="1" x14ac:dyDescent="0.4">
      <c r="A1631" s="5" t="s">
        <v>175</v>
      </c>
      <c r="B1631" s="5" t="s">
        <v>176</v>
      </c>
      <c r="C1631" s="5" t="s">
        <v>1827</v>
      </c>
      <c r="D1631" s="5">
        <f t="shared" si="75"/>
        <v>82034</v>
      </c>
      <c r="E1631" s="6">
        <v>43159</v>
      </c>
      <c r="F1631" s="6">
        <f t="shared" si="76"/>
        <v>43249</v>
      </c>
      <c r="G1631" s="6" t="str">
        <f>IF('BCT Template'!R1630&gt;F1631,"Yes","No")</f>
        <v>No</v>
      </c>
      <c r="H1631" s="5" t="s">
        <v>210</v>
      </c>
      <c r="I1631" s="5" t="s">
        <v>211</v>
      </c>
      <c r="J1631" s="5" t="s">
        <v>184</v>
      </c>
      <c r="K1631" s="5" t="s">
        <v>185</v>
      </c>
      <c r="L1631" s="7" t="s">
        <v>164</v>
      </c>
      <c r="M1631" t="str">
        <f t="shared" si="77"/>
        <v>No</v>
      </c>
    </row>
    <row r="1632" spans="1:13" ht="15" thickBot="1" x14ac:dyDescent="0.4">
      <c r="A1632" s="5" t="s">
        <v>175</v>
      </c>
      <c r="B1632" s="5" t="s">
        <v>176</v>
      </c>
      <c r="C1632" s="5" t="s">
        <v>1828</v>
      </c>
      <c r="D1632" s="5">
        <f t="shared" si="75"/>
        <v>82721</v>
      </c>
      <c r="E1632" s="6">
        <v>44404</v>
      </c>
      <c r="F1632" s="6">
        <f t="shared" si="76"/>
        <v>44494</v>
      </c>
      <c r="G1632" s="6" t="str">
        <f>IF('BCT Template'!R1631&gt;F1632,"Yes","No")</f>
        <v>No</v>
      </c>
      <c r="H1632" s="5" t="s">
        <v>210</v>
      </c>
      <c r="I1632" s="5" t="s">
        <v>211</v>
      </c>
      <c r="J1632" s="5" t="s">
        <v>184</v>
      </c>
      <c r="K1632" s="5" t="s">
        <v>185</v>
      </c>
      <c r="L1632" s="7" t="s">
        <v>164</v>
      </c>
      <c r="M1632" t="str">
        <f t="shared" si="77"/>
        <v>No</v>
      </c>
    </row>
    <row r="1633" spans="1:13" ht="15" thickBot="1" x14ac:dyDescent="0.4">
      <c r="A1633" s="5" t="s">
        <v>175</v>
      </c>
      <c r="B1633" s="5" t="s">
        <v>176</v>
      </c>
      <c r="C1633" s="5" t="s">
        <v>1829</v>
      </c>
      <c r="D1633" s="5">
        <f t="shared" si="75"/>
        <v>79089</v>
      </c>
      <c r="E1633" s="6">
        <v>44196</v>
      </c>
      <c r="F1633" s="6">
        <f t="shared" si="76"/>
        <v>44286</v>
      </c>
      <c r="G1633" s="6" t="str">
        <f>IF('BCT Template'!R1632&gt;F1633,"Yes","No")</f>
        <v>No</v>
      </c>
      <c r="H1633" s="5" t="s">
        <v>189</v>
      </c>
      <c r="I1633" s="5" t="s">
        <v>190</v>
      </c>
      <c r="J1633" s="5" t="s">
        <v>200</v>
      </c>
      <c r="K1633" s="5" t="s">
        <v>201</v>
      </c>
      <c r="L1633" s="7" t="s">
        <v>164</v>
      </c>
      <c r="M1633" t="str">
        <f t="shared" si="77"/>
        <v>Yes</v>
      </c>
    </row>
    <row r="1634" spans="1:13" ht="15" thickBot="1" x14ac:dyDescent="0.4">
      <c r="A1634" s="5" t="s">
        <v>175</v>
      </c>
      <c r="B1634" s="5" t="s">
        <v>176</v>
      </c>
      <c r="C1634" s="5" t="s">
        <v>1830</v>
      </c>
      <c r="D1634" s="5">
        <f t="shared" si="75"/>
        <v>30670</v>
      </c>
      <c r="E1634" s="6">
        <v>42916</v>
      </c>
      <c r="F1634" s="6">
        <f t="shared" si="76"/>
        <v>43006</v>
      </c>
      <c r="G1634" s="6" t="str">
        <f>IF('BCT Template'!R1633&gt;F1634,"Yes","No")</f>
        <v>No</v>
      </c>
      <c r="H1634" s="5" t="s">
        <v>178</v>
      </c>
      <c r="I1634" s="5" t="s">
        <v>179</v>
      </c>
      <c r="J1634" s="5" t="s">
        <v>35</v>
      </c>
      <c r="K1634" s="5" t="s">
        <v>180</v>
      </c>
      <c r="L1634" s="7" t="s">
        <v>164</v>
      </c>
      <c r="M1634" t="str">
        <f t="shared" si="77"/>
        <v>Yes</v>
      </c>
    </row>
    <row r="1635" spans="1:13" ht="15" thickBot="1" x14ac:dyDescent="0.4">
      <c r="A1635" s="5" t="s">
        <v>175</v>
      </c>
      <c r="B1635" s="5" t="s">
        <v>176</v>
      </c>
      <c r="C1635" s="5" t="s">
        <v>1831</v>
      </c>
      <c r="D1635" s="5">
        <f t="shared" si="75"/>
        <v>18600</v>
      </c>
      <c r="E1635" s="6">
        <v>43281</v>
      </c>
      <c r="F1635" s="6">
        <f t="shared" si="76"/>
        <v>43371</v>
      </c>
      <c r="G1635" s="6" t="str">
        <f>IF('BCT Template'!R1634&gt;F1635,"Yes","No")</f>
        <v>No</v>
      </c>
      <c r="H1635" s="5" t="s">
        <v>234</v>
      </c>
      <c r="I1635" s="5" t="s">
        <v>235</v>
      </c>
      <c r="J1635" s="5" t="s">
        <v>184</v>
      </c>
      <c r="K1635" s="5" t="s">
        <v>185</v>
      </c>
      <c r="L1635" s="7" t="s">
        <v>164</v>
      </c>
      <c r="M1635" t="str">
        <f t="shared" si="77"/>
        <v>No</v>
      </c>
    </row>
    <row r="1636" spans="1:13" ht="15" thickBot="1" x14ac:dyDescent="0.4">
      <c r="A1636" s="5" t="s">
        <v>175</v>
      </c>
      <c r="B1636" s="5" t="s">
        <v>176</v>
      </c>
      <c r="C1636" s="5" t="s">
        <v>1832</v>
      </c>
      <c r="D1636" s="5">
        <f t="shared" si="75"/>
        <v>22209</v>
      </c>
      <c r="E1636" s="6">
        <v>43496</v>
      </c>
      <c r="F1636" s="6">
        <f t="shared" si="76"/>
        <v>43586</v>
      </c>
      <c r="G1636" s="6" t="str">
        <f>IF('BCT Template'!R1635&gt;F1636,"Yes","No")</f>
        <v>No</v>
      </c>
      <c r="H1636" s="5" t="s">
        <v>178</v>
      </c>
      <c r="I1636" s="5" t="s">
        <v>179</v>
      </c>
      <c r="J1636" s="5" t="s">
        <v>35</v>
      </c>
      <c r="K1636" s="5" t="s">
        <v>180</v>
      </c>
      <c r="L1636" s="7" t="s">
        <v>164</v>
      </c>
      <c r="M1636" t="str">
        <f t="shared" si="77"/>
        <v>Yes</v>
      </c>
    </row>
    <row r="1637" spans="1:13" ht="15" thickBot="1" x14ac:dyDescent="0.4">
      <c r="A1637" s="5" t="s">
        <v>175</v>
      </c>
      <c r="B1637" s="5" t="s">
        <v>176</v>
      </c>
      <c r="C1637" s="5" t="s">
        <v>1833</v>
      </c>
      <c r="D1637" s="5">
        <f t="shared" si="75"/>
        <v>31525</v>
      </c>
      <c r="E1637" s="6">
        <v>36798</v>
      </c>
      <c r="F1637" s="6">
        <f t="shared" si="76"/>
        <v>36888</v>
      </c>
      <c r="G1637" s="6" t="str">
        <f>IF('BCT Template'!R1636&gt;F1637,"Yes","No")</f>
        <v>No</v>
      </c>
      <c r="H1637" s="5" t="s">
        <v>178</v>
      </c>
      <c r="I1637" s="5" t="s">
        <v>179</v>
      </c>
      <c r="J1637" s="5" t="s">
        <v>35</v>
      </c>
      <c r="K1637" s="5" t="s">
        <v>180</v>
      </c>
      <c r="L1637" s="7" t="s">
        <v>164</v>
      </c>
      <c r="M1637" t="str">
        <f t="shared" si="77"/>
        <v>Yes</v>
      </c>
    </row>
    <row r="1638" spans="1:13" ht="15" thickBot="1" x14ac:dyDescent="0.4">
      <c r="A1638" s="5" t="s">
        <v>175</v>
      </c>
      <c r="B1638" s="5" t="s">
        <v>176</v>
      </c>
      <c r="C1638" s="5" t="s">
        <v>1834</v>
      </c>
      <c r="D1638" s="5">
        <f t="shared" si="75"/>
        <v>57195</v>
      </c>
      <c r="E1638" s="6">
        <v>42369</v>
      </c>
      <c r="F1638" s="6">
        <f t="shared" si="76"/>
        <v>42459</v>
      </c>
      <c r="G1638" s="6" t="str">
        <f>IF('BCT Template'!R1637&gt;F1638,"Yes","No")</f>
        <v>No</v>
      </c>
      <c r="H1638" s="5" t="s">
        <v>189</v>
      </c>
      <c r="I1638" s="5" t="s">
        <v>190</v>
      </c>
      <c r="J1638" s="5" t="s">
        <v>184</v>
      </c>
      <c r="K1638" s="5" t="s">
        <v>185</v>
      </c>
      <c r="L1638" s="7" t="s">
        <v>164</v>
      </c>
      <c r="M1638" t="str">
        <f t="shared" si="77"/>
        <v>No</v>
      </c>
    </row>
    <row r="1639" spans="1:13" ht="15" thickBot="1" x14ac:dyDescent="0.4">
      <c r="A1639" s="5" t="s">
        <v>175</v>
      </c>
      <c r="B1639" s="5" t="s">
        <v>176</v>
      </c>
      <c r="C1639" s="5" t="s">
        <v>1835</v>
      </c>
      <c r="D1639" s="5">
        <f t="shared" si="75"/>
        <v>23008</v>
      </c>
      <c r="E1639" s="6">
        <v>44196</v>
      </c>
      <c r="F1639" s="6">
        <f t="shared" si="76"/>
        <v>44286</v>
      </c>
      <c r="G1639" s="6" t="str">
        <f>IF('BCT Template'!R1638&gt;F1639,"Yes","No")</f>
        <v>No</v>
      </c>
      <c r="H1639" s="5" t="s">
        <v>178</v>
      </c>
      <c r="I1639" s="5" t="s">
        <v>179</v>
      </c>
      <c r="J1639" s="5" t="s">
        <v>35</v>
      </c>
      <c r="K1639" s="5" t="s">
        <v>180</v>
      </c>
      <c r="L1639" s="7" t="s">
        <v>164</v>
      </c>
      <c r="M1639" t="str">
        <f t="shared" si="77"/>
        <v>Yes</v>
      </c>
    </row>
    <row r="1640" spans="1:13" ht="15" thickBot="1" x14ac:dyDescent="0.4">
      <c r="A1640" s="5" t="s">
        <v>175</v>
      </c>
      <c r="B1640" s="5" t="s">
        <v>176</v>
      </c>
      <c r="C1640" s="5" t="s">
        <v>1836</v>
      </c>
      <c r="D1640" s="5">
        <f t="shared" si="75"/>
        <v>80419</v>
      </c>
      <c r="E1640" s="6">
        <v>44074</v>
      </c>
      <c r="F1640" s="6">
        <f t="shared" si="76"/>
        <v>44164</v>
      </c>
      <c r="G1640" s="6" t="str">
        <f>IF('BCT Template'!R1639&gt;F1640,"Yes","No")</f>
        <v>No</v>
      </c>
      <c r="H1640" s="5" t="s">
        <v>182</v>
      </c>
      <c r="I1640" s="5" t="s">
        <v>183</v>
      </c>
      <c r="J1640" s="5" t="s">
        <v>184</v>
      </c>
      <c r="K1640" s="5" t="s">
        <v>185</v>
      </c>
      <c r="L1640" s="7" t="s">
        <v>164</v>
      </c>
      <c r="M1640" t="str">
        <f t="shared" si="77"/>
        <v>No</v>
      </c>
    </row>
    <row r="1641" spans="1:13" ht="15" thickBot="1" x14ac:dyDescent="0.4">
      <c r="A1641" s="5" t="s">
        <v>175</v>
      </c>
      <c r="B1641" s="5" t="s">
        <v>176</v>
      </c>
      <c r="C1641" s="5" t="s">
        <v>1837</v>
      </c>
      <c r="D1641" s="5">
        <f t="shared" si="75"/>
        <v>58770</v>
      </c>
      <c r="E1641" s="6">
        <v>44348</v>
      </c>
      <c r="F1641" s="6">
        <f t="shared" si="76"/>
        <v>44438</v>
      </c>
      <c r="G1641" s="6" t="str">
        <f>IF('BCT Template'!R1640&gt;F1641,"Yes","No")</f>
        <v>No</v>
      </c>
      <c r="H1641" s="5" t="s">
        <v>182</v>
      </c>
      <c r="I1641" s="5" t="s">
        <v>183</v>
      </c>
      <c r="J1641" s="5" t="s">
        <v>184</v>
      </c>
      <c r="K1641" s="5" t="s">
        <v>185</v>
      </c>
      <c r="L1641" s="7" t="s">
        <v>164</v>
      </c>
      <c r="M1641" t="str">
        <f t="shared" si="77"/>
        <v>No</v>
      </c>
    </row>
    <row r="1642" spans="1:13" ht="15" thickBot="1" x14ac:dyDescent="0.4">
      <c r="A1642" s="5" t="s">
        <v>175</v>
      </c>
      <c r="B1642" s="5" t="s">
        <v>176</v>
      </c>
      <c r="C1642" s="5" t="s">
        <v>1838</v>
      </c>
      <c r="D1642" s="5">
        <f t="shared" si="75"/>
        <v>31310</v>
      </c>
      <c r="E1642" s="6">
        <v>40939</v>
      </c>
      <c r="F1642" s="6">
        <f t="shared" si="76"/>
        <v>41029</v>
      </c>
      <c r="G1642" s="6" t="str">
        <f>IF('BCT Template'!R1641&gt;F1642,"Yes","No")</f>
        <v>No</v>
      </c>
      <c r="H1642" s="5" t="s">
        <v>178</v>
      </c>
      <c r="I1642" s="5" t="s">
        <v>179</v>
      </c>
      <c r="J1642" s="5" t="s">
        <v>35</v>
      </c>
      <c r="K1642" s="5" t="s">
        <v>180</v>
      </c>
      <c r="L1642" s="7" t="s">
        <v>164</v>
      </c>
      <c r="M1642" t="str">
        <f t="shared" si="77"/>
        <v>Yes</v>
      </c>
    </row>
    <row r="1643" spans="1:13" ht="15" thickBot="1" x14ac:dyDescent="0.4">
      <c r="A1643" s="5" t="s">
        <v>175</v>
      </c>
      <c r="B1643" s="5" t="s">
        <v>176</v>
      </c>
      <c r="C1643" s="5" t="s">
        <v>1839</v>
      </c>
      <c r="D1643" s="5">
        <f t="shared" si="75"/>
        <v>31136</v>
      </c>
      <c r="E1643" s="6">
        <v>35642</v>
      </c>
      <c r="F1643" s="6">
        <f t="shared" si="76"/>
        <v>35732</v>
      </c>
      <c r="G1643" s="6" t="str">
        <f>IF('BCT Template'!R1642&gt;F1643,"Yes","No")</f>
        <v>No</v>
      </c>
      <c r="H1643" s="5" t="s">
        <v>178</v>
      </c>
      <c r="I1643" s="5" t="s">
        <v>179</v>
      </c>
      <c r="J1643" s="5" t="s">
        <v>200</v>
      </c>
      <c r="K1643" s="5" t="s">
        <v>201</v>
      </c>
      <c r="L1643" s="7" t="s">
        <v>164</v>
      </c>
      <c r="M1643" t="str">
        <f t="shared" si="77"/>
        <v>Yes</v>
      </c>
    </row>
    <row r="1644" spans="1:13" ht="15" thickBot="1" x14ac:dyDescent="0.4">
      <c r="A1644" s="5" t="s">
        <v>175</v>
      </c>
      <c r="B1644" s="5" t="s">
        <v>176</v>
      </c>
      <c r="C1644" s="5" t="s">
        <v>1840</v>
      </c>
      <c r="D1644" s="5">
        <f t="shared" si="75"/>
        <v>58896</v>
      </c>
      <c r="E1644" s="6">
        <v>44012</v>
      </c>
      <c r="F1644" s="6">
        <f t="shared" si="76"/>
        <v>44102</v>
      </c>
      <c r="G1644" s="6" t="str">
        <f>IF('BCT Template'!R1643&gt;F1644,"Yes","No")</f>
        <v>No</v>
      </c>
      <c r="H1644" s="5" t="s">
        <v>182</v>
      </c>
      <c r="I1644" s="5" t="s">
        <v>183</v>
      </c>
      <c r="J1644" s="5" t="s">
        <v>200</v>
      </c>
      <c r="K1644" s="5" t="s">
        <v>201</v>
      </c>
      <c r="L1644" s="7" t="s">
        <v>164</v>
      </c>
      <c r="M1644" t="str">
        <f t="shared" si="77"/>
        <v>Yes</v>
      </c>
    </row>
    <row r="1645" spans="1:13" ht="15" thickBot="1" x14ac:dyDescent="0.4">
      <c r="A1645" s="5" t="s">
        <v>175</v>
      </c>
      <c r="B1645" s="5" t="s">
        <v>176</v>
      </c>
      <c r="C1645" s="5" t="s">
        <v>1841</v>
      </c>
      <c r="D1645" s="5">
        <f t="shared" si="75"/>
        <v>22904</v>
      </c>
      <c r="E1645" s="6">
        <v>44804</v>
      </c>
      <c r="F1645" s="6">
        <f t="shared" si="76"/>
        <v>44894</v>
      </c>
      <c r="G1645" s="6" t="str">
        <f>IF('BCT Template'!R1644&gt;F1645,"Yes","No")</f>
        <v>No</v>
      </c>
      <c r="H1645" s="5" t="s">
        <v>178</v>
      </c>
      <c r="I1645" s="5" t="s">
        <v>179</v>
      </c>
      <c r="J1645" s="5" t="s">
        <v>35</v>
      </c>
      <c r="K1645" s="5" t="s">
        <v>180</v>
      </c>
      <c r="L1645" s="7" t="s">
        <v>164</v>
      </c>
      <c r="M1645" t="str">
        <f t="shared" si="77"/>
        <v>Yes</v>
      </c>
    </row>
    <row r="1646" spans="1:13" ht="15" thickBot="1" x14ac:dyDescent="0.4">
      <c r="A1646" s="5" t="s">
        <v>175</v>
      </c>
      <c r="B1646" s="5" t="s">
        <v>176</v>
      </c>
      <c r="C1646" s="5" t="s">
        <v>1842</v>
      </c>
      <c r="D1646" s="5">
        <f t="shared" si="75"/>
        <v>58635</v>
      </c>
      <c r="E1646" s="6">
        <v>43312</v>
      </c>
      <c r="F1646" s="6">
        <f t="shared" si="76"/>
        <v>43402</v>
      </c>
      <c r="G1646" s="6" t="str">
        <f>IF('BCT Template'!R1645&gt;F1646,"Yes","No")</f>
        <v>No</v>
      </c>
      <c r="H1646" s="5" t="s">
        <v>182</v>
      </c>
      <c r="I1646" s="5" t="s">
        <v>183</v>
      </c>
      <c r="J1646" s="5" t="s">
        <v>200</v>
      </c>
      <c r="K1646" s="5" t="s">
        <v>201</v>
      </c>
      <c r="L1646" s="7" t="s">
        <v>164</v>
      </c>
      <c r="M1646" t="str">
        <f t="shared" si="77"/>
        <v>Yes</v>
      </c>
    </row>
    <row r="1647" spans="1:13" ht="15" thickBot="1" x14ac:dyDescent="0.4">
      <c r="A1647" s="5" t="s">
        <v>175</v>
      </c>
      <c r="B1647" s="5" t="s">
        <v>176</v>
      </c>
      <c r="C1647" s="5" t="s">
        <v>1843</v>
      </c>
      <c r="D1647" s="5">
        <f t="shared" si="75"/>
        <v>30033</v>
      </c>
      <c r="E1647" s="6">
        <v>42582</v>
      </c>
      <c r="F1647" s="6">
        <f t="shared" si="76"/>
        <v>42672</v>
      </c>
      <c r="G1647" s="6" t="str">
        <f>IF('BCT Template'!R1646&gt;F1647,"Yes","No")</f>
        <v>No</v>
      </c>
      <c r="H1647" s="5" t="s">
        <v>178</v>
      </c>
      <c r="I1647" s="5" t="s">
        <v>179</v>
      </c>
      <c r="J1647" s="5" t="s">
        <v>35</v>
      </c>
      <c r="K1647" s="5" t="s">
        <v>180</v>
      </c>
      <c r="L1647" s="7" t="s">
        <v>164</v>
      </c>
      <c r="M1647" t="str">
        <f t="shared" si="77"/>
        <v>Yes</v>
      </c>
    </row>
    <row r="1648" spans="1:13" ht="15" thickBot="1" x14ac:dyDescent="0.4">
      <c r="A1648" s="5" t="s">
        <v>175</v>
      </c>
      <c r="B1648" s="5" t="s">
        <v>176</v>
      </c>
      <c r="C1648" s="5" t="s">
        <v>1844</v>
      </c>
      <c r="D1648" s="5">
        <f t="shared" si="75"/>
        <v>79941</v>
      </c>
      <c r="E1648" s="6">
        <v>43722</v>
      </c>
      <c r="F1648" s="6">
        <f t="shared" si="76"/>
        <v>43812</v>
      </c>
      <c r="G1648" s="6" t="str">
        <f>IF('BCT Template'!R1647&gt;F1648,"Yes","No")</f>
        <v>No</v>
      </c>
      <c r="H1648" s="5" t="s">
        <v>182</v>
      </c>
      <c r="I1648" s="5" t="s">
        <v>183</v>
      </c>
      <c r="J1648" s="5" t="s">
        <v>184</v>
      </c>
      <c r="K1648" s="5" t="s">
        <v>185</v>
      </c>
      <c r="L1648" s="7" t="s">
        <v>164</v>
      </c>
      <c r="M1648" t="str">
        <f t="shared" si="77"/>
        <v>No</v>
      </c>
    </row>
    <row r="1649" spans="1:13" ht="15" thickBot="1" x14ac:dyDescent="0.4">
      <c r="A1649" s="5" t="s">
        <v>175</v>
      </c>
      <c r="B1649" s="5" t="s">
        <v>176</v>
      </c>
      <c r="C1649" s="5" t="s">
        <v>1845</v>
      </c>
      <c r="D1649" s="5">
        <f t="shared" si="75"/>
        <v>81271</v>
      </c>
      <c r="E1649" s="6">
        <v>43677</v>
      </c>
      <c r="F1649" s="6">
        <f t="shared" si="76"/>
        <v>43767</v>
      </c>
      <c r="G1649" s="6" t="str">
        <f>IF('BCT Template'!R1648&gt;F1649,"Yes","No")</f>
        <v>No</v>
      </c>
      <c r="H1649" s="5" t="s">
        <v>182</v>
      </c>
      <c r="I1649" s="5" t="s">
        <v>183</v>
      </c>
      <c r="J1649" s="5" t="s">
        <v>184</v>
      </c>
      <c r="K1649" s="5" t="s">
        <v>185</v>
      </c>
      <c r="L1649" s="7" t="s">
        <v>164</v>
      </c>
      <c r="M1649" t="str">
        <f t="shared" si="77"/>
        <v>No</v>
      </c>
    </row>
    <row r="1650" spans="1:13" ht="15" thickBot="1" x14ac:dyDescent="0.4">
      <c r="A1650" s="5" t="s">
        <v>175</v>
      </c>
      <c r="B1650" s="5" t="s">
        <v>176</v>
      </c>
      <c r="C1650" s="5" t="s">
        <v>1846</v>
      </c>
      <c r="D1650" s="5">
        <f t="shared" si="75"/>
        <v>29449</v>
      </c>
      <c r="E1650" s="6">
        <v>42582</v>
      </c>
      <c r="F1650" s="6">
        <f t="shared" si="76"/>
        <v>42672</v>
      </c>
      <c r="G1650" s="6" t="str">
        <f>IF('BCT Template'!R1649&gt;F1650,"Yes","No")</f>
        <v>No</v>
      </c>
      <c r="H1650" s="5" t="s">
        <v>178</v>
      </c>
      <c r="I1650" s="5" t="s">
        <v>179</v>
      </c>
      <c r="J1650" s="5" t="s">
        <v>35</v>
      </c>
      <c r="K1650" s="5" t="s">
        <v>180</v>
      </c>
      <c r="L1650" s="7" t="s">
        <v>164</v>
      </c>
      <c r="M1650" t="str">
        <f t="shared" si="77"/>
        <v>Yes</v>
      </c>
    </row>
    <row r="1651" spans="1:13" ht="15" thickBot="1" x14ac:dyDescent="0.4">
      <c r="A1651" s="5" t="s">
        <v>175</v>
      </c>
      <c r="B1651" s="5" t="s">
        <v>176</v>
      </c>
      <c r="C1651" s="5" t="s">
        <v>1847</v>
      </c>
      <c r="D1651" s="5">
        <f t="shared" si="75"/>
        <v>57773</v>
      </c>
      <c r="E1651" s="6">
        <v>43281</v>
      </c>
      <c r="F1651" s="6">
        <f t="shared" si="76"/>
        <v>43371</v>
      </c>
      <c r="G1651" s="6" t="str">
        <f>IF('BCT Template'!R1650&gt;F1651,"Yes","No")</f>
        <v>No</v>
      </c>
      <c r="H1651" s="5" t="s">
        <v>189</v>
      </c>
      <c r="I1651" s="5" t="s">
        <v>190</v>
      </c>
      <c r="J1651" s="5" t="s">
        <v>184</v>
      </c>
      <c r="K1651" s="5" t="s">
        <v>185</v>
      </c>
      <c r="L1651" s="7" t="s">
        <v>164</v>
      </c>
      <c r="M1651" t="str">
        <f t="shared" si="77"/>
        <v>No</v>
      </c>
    </row>
    <row r="1652" spans="1:13" ht="15" thickBot="1" x14ac:dyDescent="0.4">
      <c r="A1652" s="5" t="s">
        <v>175</v>
      </c>
      <c r="B1652" s="5" t="s">
        <v>176</v>
      </c>
      <c r="C1652" s="5" t="s">
        <v>1848</v>
      </c>
      <c r="D1652" s="5">
        <f t="shared" si="75"/>
        <v>58903</v>
      </c>
      <c r="E1652" s="6">
        <v>43951</v>
      </c>
      <c r="F1652" s="6">
        <f t="shared" si="76"/>
        <v>44041</v>
      </c>
      <c r="G1652" s="6" t="str">
        <f>IF('BCT Template'!R1651&gt;F1652,"Yes","No")</f>
        <v>No</v>
      </c>
      <c r="H1652" s="5" t="s">
        <v>182</v>
      </c>
      <c r="I1652" s="5" t="s">
        <v>183</v>
      </c>
      <c r="J1652" s="5" t="s">
        <v>200</v>
      </c>
      <c r="K1652" s="5" t="s">
        <v>201</v>
      </c>
      <c r="L1652" s="7" t="s">
        <v>164</v>
      </c>
      <c r="M1652" t="str">
        <f t="shared" si="77"/>
        <v>Yes</v>
      </c>
    </row>
    <row r="1653" spans="1:13" ht="15" thickBot="1" x14ac:dyDescent="0.4">
      <c r="A1653" s="5" t="s">
        <v>175</v>
      </c>
      <c r="B1653" s="5" t="s">
        <v>176</v>
      </c>
      <c r="C1653" s="5" t="s">
        <v>1849</v>
      </c>
      <c r="D1653" s="5">
        <f t="shared" si="75"/>
        <v>58098</v>
      </c>
      <c r="E1653" s="6">
        <v>43646</v>
      </c>
      <c r="F1653" s="6">
        <f t="shared" si="76"/>
        <v>43736</v>
      </c>
      <c r="G1653" s="6" t="str">
        <f>IF('BCT Template'!R1652&gt;F1653,"Yes","No")</f>
        <v>No</v>
      </c>
      <c r="H1653" s="5" t="s">
        <v>182</v>
      </c>
      <c r="I1653" s="5" t="s">
        <v>183</v>
      </c>
      <c r="J1653" s="5" t="s">
        <v>184</v>
      </c>
      <c r="K1653" s="5" t="s">
        <v>185</v>
      </c>
      <c r="L1653" s="7" t="s">
        <v>164</v>
      </c>
      <c r="M1653" t="str">
        <f t="shared" si="77"/>
        <v>No</v>
      </c>
    </row>
    <row r="1654" spans="1:13" ht="15" thickBot="1" x14ac:dyDescent="0.4">
      <c r="A1654" s="5" t="s">
        <v>175</v>
      </c>
      <c r="B1654" s="5" t="s">
        <v>176</v>
      </c>
      <c r="C1654" s="5" t="s">
        <v>1850</v>
      </c>
      <c r="D1654" s="5">
        <f t="shared" si="75"/>
        <v>23505</v>
      </c>
      <c r="E1654" s="6">
        <v>42185</v>
      </c>
      <c r="F1654" s="6">
        <f t="shared" si="76"/>
        <v>42275</v>
      </c>
      <c r="G1654" s="6" t="str">
        <f>IF('BCT Template'!R1653&gt;F1654,"Yes","No")</f>
        <v>No</v>
      </c>
      <c r="H1654" s="5" t="s">
        <v>178</v>
      </c>
      <c r="I1654" s="5" t="s">
        <v>179</v>
      </c>
      <c r="J1654" s="5" t="s">
        <v>35</v>
      </c>
      <c r="K1654" s="5" t="s">
        <v>180</v>
      </c>
      <c r="L1654" s="7" t="s">
        <v>164</v>
      </c>
      <c r="M1654" t="str">
        <f t="shared" si="77"/>
        <v>Yes</v>
      </c>
    </row>
    <row r="1655" spans="1:13" ht="15" thickBot="1" x14ac:dyDescent="0.4">
      <c r="A1655" s="5" t="s">
        <v>175</v>
      </c>
      <c r="B1655" s="5" t="s">
        <v>176</v>
      </c>
      <c r="C1655" s="5" t="s">
        <v>1851</v>
      </c>
      <c r="D1655" s="5">
        <f t="shared" si="75"/>
        <v>21838</v>
      </c>
      <c r="E1655" s="6">
        <v>43830</v>
      </c>
      <c r="F1655" s="6">
        <f t="shared" si="76"/>
        <v>43920</v>
      </c>
      <c r="G1655" s="6" t="str">
        <f>IF('BCT Template'!R1654&gt;F1655,"Yes","No")</f>
        <v>No</v>
      </c>
      <c r="H1655" s="5" t="s">
        <v>178</v>
      </c>
      <c r="I1655" s="5" t="s">
        <v>179</v>
      </c>
      <c r="J1655" s="5" t="s">
        <v>35</v>
      </c>
      <c r="K1655" s="5" t="s">
        <v>180</v>
      </c>
      <c r="L1655" s="7" t="s">
        <v>164</v>
      </c>
      <c r="M1655" t="str">
        <f t="shared" si="77"/>
        <v>Yes</v>
      </c>
    </row>
    <row r="1656" spans="1:13" ht="15" thickBot="1" x14ac:dyDescent="0.4">
      <c r="A1656" s="5" t="s">
        <v>175</v>
      </c>
      <c r="B1656" s="5" t="s">
        <v>176</v>
      </c>
      <c r="C1656" s="5" t="s">
        <v>1852</v>
      </c>
      <c r="D1656" s="5">
        <f t="shared" si="75"/>
        <v>59711</v>
      </c>
      <c r="E1656" s="6">
        <v>42735</v>
      </c>
      <c r="F1656" s="6">
        <f t="shared" si="76"/>
        <v>42825</v>
      </c>
      <c r="G1656" s="6" t="str">
        <f>IF('BCT Template'!R1655&gt;F1656,"Yes","No")</f>
        <v>No</v>
      </c>
      <c r="H1656" s="5" t="s">
        <v>182</v>
      </c>
      <c r="I1656" s="5" t="s">
        <v>183</v>
      </c>
      <c r="J1656" s="5" t="s">
        <v>200</v>
      </c>
      <c r="K1656" s="5" t="s">
        <v>201</v>
      </c>
      <c r="L1656" s="7" t="s">
        <v>164</v>
      </c>
      <c r="M1656" t="str">
        <f t="shared" si="77"/>
        <v>Yes</v>
      </c>
    </row>
    <row r="1657" spans="1:13" ht="15" thickBot="1" x14ac:dyDescent="0.4">
      <c r="A1657" s="5" t="s">
        <v>175</v>
      </c>
      <c r="B1657" s="5" t="s">
        <v>176</v>
      </c>
      <c r="C1657" s="5" t="s">
        <v>1853</v>
      </c>
      <c r="D1657" s="5">
        <f t="shared" si="75"/>
        <v>30579</v>
      </c>
      <c r="E1657" s="6">
        <v>44255</v>
      </c>
      <c r="F1657" s="6">
        <f t="shared" si="76"/>
        <v>44345</v>
      </c>
      <c r="G1657" s="6" t="str">
        <f>IF('BCT Template'!R1656&gt;F1657,"Yes","No")</f>
        <v>No</v>
      </c>
      <c r="H1657" s="5" t="s">
        <v>178</v>
      </c>
      <c r="I1657" s="5" t="s">
        <v>179</v>
      </c>
      <c r="J1657" s="5" t="s">
        <v>35</v>
      </c>
      <c r="K1657" s="5" t="s">
        <v>180</v>
      </c>
      <c r="L1657" s="7" t="s">
        <v>164</v>
      </c>
      <c r="M1657" t="str">
        <f t="shared" si="77"/>
        <v>Yes</v>
      </c>
    </row>
    <row r="1658" spans="1:13" ht="15" thickBot="1" x14ac:dyDescent="0.4">
      <c r="A1658" s="5" t="s">
        <v>175</v>
      </c>
      <c r="B1658" s="5" t="s">
        <v>176</v>
      </c>
      <c r="C1658" s="5" t="s">
        <v>1854</v>
      </c>
      <c r="D1658" s="5">
        <f t="shared" si="75"/>
        <v>22894</v>
      </c>
      <c r="E1658" s="6">
        <v>44074</v>
      </c>
      <c r="F1658" s="6">
        <f t="shared" si="76"/>
        <v>44164</v>
      </c>
      <c r="G1658" s="6" t="str">
        <f>IF('BCT Template'!R1657&gt;F1658,"Yes","No")</f>
        <v>No</v>
      </c>
      <c r="H1658" s="5" t="s">
        <v>178</v>
      </c>
      <c r="I1658" s="5" t="s">
        <v>179</v>
      </c>
      <c r="J1658" s="5" t="s">
        <v>35</v>
      </c>
      <c r="K1658" s="5" t="s">
        <v>180</v>
      </c>
      <c r="L1658" s="7" t="s">
        <v>164</v>
      </c>
      <c r="M1658" t="str">
        <f t="shared" si="77"/>
        <v>Yes</v>
      </c>
    </row>
    <row r="1659" spans="1:13" ht="15" thickBot="1" x14ac:dyDescent="0.4">
      <c r="A1659" s="5" t="s">
        <v>175</v>
      </c>
      <c r="B1659" s="5" t="s">
        <v>176</v>
      </c>
      <c r="C1659" s="5" t="s">
        <v>1855</v>
      </c>
      <c r="D1659" s="5">
        <f t="shared" si="75"/>
        <v>30430</v>
      </c>
      <c r="E1659" s="6">
        <v>42400</v>
      </c>
      <c r="F1659" s="6">
        <f t="shared" si="76"/>
        <v>42490</v>
      </c>
      <c r="G1659" s="6" t="str">
        <f>IF('BCT Template'!R1658&gt;F1659,"Yes","No")</f>
        <v>No</v>
      </c>
      <c r="H1659" s="5" t="s">
        <v>178</v>
      </c>
      <c r="I1659" s="5" t="s">
        <v>179</v>
      </c>
      <c r="J1659" s="5" t="s">
        <v>35</v>
      </c>
      <c r="K1659" s="5" t="s">
        <v>180</v>
      </c>
      <c r="L1659" s="7" t="s">
        <v>164</v>
      </c>
      <c r="M1659" t="str">
        <f t="shared" si="77"/>
        <v>Yes</v>
      </c>
    </row>
    <row r="1660" spans="1:13" ht="15" thickBot="1" x14ac:dyDescent="0.4">
      <c r="A1660" s="5" t="s">
        <v>175</v>
      </c>
      <c r="B1660" s="5" t="s">
        <v>176</v>
      </c>
      <c r="C1660" s="5" t="s">
        <v>1856</v>
      </c>
      <c r="D1660" s="5">
        <f t="shared" si="75"/>
        <v>30227</v>
      </c>
      <c r="E1660" s="6">
        <v>43343</v>
      </c>
      <c r="F1660" s="6">
        <f t="shared" si="76"/>
        <v>43433</v>
      </c>
      <c r="G1660" s="6" t="str">
        <f>IF('BCT Template'!R1659&gt;F1660,"Yes","No")</f>
        <v>No</v>
      </c>
      <c r="H1660" s="5" t="s">
        <v>178</v>
      </c>
      <c r="I1660" s="5" t="s">
        <v>179</v>
      </c>
      <c r="J1660" s="5" t="s">
        <v>35</v>
      </c>
      <c r="K1660" s="5" t="s">
        <v>180</v>
      </c>
      <c r="L1660" s="7" t="s">
        <v>164</v>
      </c>
      <c r="M1660" t="str">
        <f t="shared" si="77"/>
        <v>Yes</v>
      </c>
    </row>
    <row r="1661" spans="1:13" ht="15" thickBot="1" x14ac:dyDescent="0.4">
      <c r="A1661" s="5" t="s">
        <v>175</v>
      </c>
      <c r="B1661" s="5" t="s">
        <v>176</v>
      </c>
      <c r="C1661" s="5" t="s">
        <v>1857</v>
      </c>
      <c r="D1661" s="5">
        <f t="shared" si="75"/>
        <v>31009</v>
      </c>
      <c r="E1661" s="6">
        <v>44012</v>
      </c>
      <c r="F1661" s="6">
        <f t="shared" si="76"/>
        <v>44102</v>
      </c>
      <c r="G1661" s="6" t="str">
        <f>IF('BCT Template'!R1660&gt;F1661,"Yes","No")</f>
        <v>No</v>
      </c>
      <c r="H1661" s="5" t="s">
        <v>178</v>
      </c>
      <c r="I1661" s="5" t="s">
        <v>179</v>
      </c>
      <c r="J1661" s="5" t="s">
        <v>35</v>
      </c>
      <c r="K1661" s="5" t="s">
        <v>180</v>
      </c>
      <c r="L1661" s="7" t="s">
        <v>164</v>
      </c>
      <c r="M1661" t="str">
        <f t="shared" si="77"/>
        <v>Yes</v>
      </c>
    </row>
    <row r="1662" spans="1:13" ht="15" thickBot="1" x14ac:dyDescent="0.4">
      <c r="A1662" s="5" t="s">
        <v>175</v>
      </c>
      <c r="B1662" s="5" t="s">
        <v>176</v>
      </c>
      <c r="C1662" s="5" t="s">
        <v>1858</v>
      </c>
      <c r="D1662" s="5">
        <f t="shared" si="75"/>
        <v>79988</v>
      </c>
      <c r="E1662" s="6">
        <v>44196</v>
      </c>
      <c r="F1662" s="6">
        <f t="shared" si="76"/>
        <v>44286</v>
      </c>
      <c r="G1662" s="6" t="str">
        <f>IF('BCT Template'!R1661&gt;F1662,"Yes","No")</f>
        <v>No</v>
      </c>
      <c r="H1662" s="5" t="s">
        <v>182</v>
      </c>
      <c r="I1662" s="5" t="s">
        <v>183</v>
      </c>
      <c r="J1662" s="5" t="s">
        <v>184</v>
      </c>
      <c r="K1662" s="5" t="s">
        <v>185</v>
      </c>
      <c r="L1662" s="7" t="s">
        <v>164</v>
      </c>
      <c r="M1662" t="str">
        <f t="shared" si="77"/>
        <v>No</v>
      </c>
    </row>
    <row r="1663" spans="1:13" ht="15" thickBot="1" x14ac:dyDescent="0.4">
      <c r="A1663" s="5" t="s">
        <v>175</v>
      </c>
      <c r="B1663" s="5" t="s">
        <v>176</v>
      </c>
      <c r="C1663" s="5" t="s">
        <v>1859</v>
      </c>
      <c r="D1663" s="5">
        <f t="shared" si="75"/>
        <v>80439</v>
      </c>
      <c r="E1663" s="6">
        <v>43982</v>
      </c>
      <c r="F1663" s="6">
        <f t="shared" si="76"/>
        <v>44072</v>
      </c>
      <c r="G1663" s="6" t="str">
        <f>IF('BCT Template'!R1662&gt;F1663,"Yes","No")</f>
        <v>No</v>
      </c>
      <c r="H1663" s="5" t="s">
        <v>182</v>
      </c>
      <c r="I1663" s="5" t="s">
        <v>183</v>
      </c>
      <c r="J1663" s="5" t="s">
        <v>184</v>
      </c>
      <c r="K1663" s="5" t="s">
        <v>185</v>
      </c>
      <c r="L1663" s="7" t="s">
        <v>164</v>
      </c>
      <c r="M1663" t="str">
        <f t="shared" si="77"/>
        <v>No</v>
      </c>
    </row>
    <row r="1664" spans="1:13" ht="15" thickBot="1" x14ac:dyDescent="0.4">
      <c r="A1664" s="5" t="s">
        <v>175</v>
      </c>
      <c r="B1664" s="5" t="s">
        <v>176</v>
      </c>
      <c r="C1664" s="5" t="s">
        <v>1860</v>
      </c>
      <c r="D1664" s="5">
        <f t="shared" si="75"/>
        <v>81829</v>
      </c>
      <c r="E1664" s="6">
        <v>43708</v>
      </c>
      <c r="F1664" s="6">
        <f t="shared" si="76"/>
        <v>43798</v>
      </c>
      <c r="G1664" s="6" t="str">
        <f>IF('BCT Template'!R1663&gt;F1664,"Yes","No")</f>
        <v>No</v>
      </c>
      <c r="H1664" s="5" t="s">
        <v>182</v>
      </c>
      <c r="I1664" s="5" t="s">
        <v>183</v>
      </c>
      <c r="J1664" s="5" t="s">
        <v>184</v>
      </c>
      <c r="K1664" s="5" t="s">
        <v>185</v>
      </c>
      <c r="L1664" s="7" t="s">
        <v>164</v>
      </c>
      <c r="M1664" t="str">
        <f t="shared" si="77"/>
        <v>No</v>
      </c>
    </row>
    <row r="1665" spans="1:13" ht="15" thickBot="1" x14ac:dyDescent="0.4">
      <c r="A1665" s="5" t="s">
        <v>175</v>
      </c>
      <c r="B1665" s="5" t="s">
        <v>176</v>
      </c>
      <c r="C1665" s="5" t="s">
        <v>1861</v>
      </c>
      <c r="D1665" s="5">
        <f t="shared" si="75"/>
        <v>59807</v>
      </c>
      <c r="E1665" s="6">
        <v>42369</v>
      </c>
      <c r="F1665" s="6">
        <f t="shared" si="76"/>
        <v>42459</v>
      </c>
      <c r="G1665" s="6" t="str">
        <f>IF('BCT Template'!R1664&gt;F1665,"Yes","No")</f>
        <v>No</v>
      </c>
      <c r="H1665" s="5" t="s">
        <v>182</v>
      </c>
      <c r="I1665" s="5" t="s">
        <v>183</v>
      </c>
      <c r="J1665" s="5" t="s">
        <v>184</v>
      </c>
      <c r="K1665" s="5" t="s">
        <v>185</v>
      </c>
      <c r="L1665" s="7" t="s">
        <v>164</v>
      </c>
      <c r="M1665" t="str">
        <f t="shared" si="77"/>
        <v>No</v>
      </c>
    </row>
    <row r="1666" spans="1:13" ht="15" thickBot="1" x14ac:dyDescent="0.4">
      <c r="A1666" s="5" t="s">
        <v>175</v>
      </c>
      <c r="B1666" s="5" t="s">
        <v>176</v>
      </c>
      <c r="C1666" s="5" t="s">
        <v>1862</v>
      </c>
      <c r="D1666" s="5">
        <f t="shared" si="75"/>
        <v>58945</v>
      </c>
      <c r="E1666" s="6">
        <v>41698</v>
      </c>
      <c r="F1666" s="6">
        <f t="shared" si="76"/>
        <v>41788</v>
      </c>
      <c r="G1666" s="6" t="str">
        <f>IF('BCT Template'!R1665&gt;F1666,"Yes","No")</f>
        <v>No</v>
      </c>
      <c r="H1666" s="5" t="s">
        <v>182</v>
      </c>
      <c r="I1666" s="5" t="s">
        <v>183</v>
      </c>
      <c r="J1666" s="5" t="s">
        <v>184</v>
      </c>
      <c r="K1666" s="5" t="s">
        <v>185</v>
      </c>
      <c r="L1666" s="7" t="s">
        <v>164</v>
      </c>
      <c r="M1666" t="str">
        <f t="shared" si="77"/>
        <v>No</v>
      </c>
    </row>
    <row r="1667" spans="1:13" ht="15" thickBot="1" x14ac:dyDescent="0.4">
      <c r="A1667" s="5" t="s">
        <v>175</v>
      </c>
      <c r="B1667" s="5" t="s">
        <v>176</v>
      </c>
      <c r="C1667" s="5" t="s">
        <v>1863</v>
      </c>
      <c r="D1667" s="5">
        <f t="shared" ref="D1667:D1730" si="78">C1667*1</f>
        <v>82996</v>
      </c>
      <c r="E1667" s="6">
        <v>44742</v>
      </c>
      <c r="F1667" s="6">
        <f t="shared" ref="F1667:F1730" si="79">E1667+90</f>
        <v>44832</v>
      </c>
      <c r="G1667" s="6" t="str">
        <f>IF('BCT Template'!R1666&gt;F1667,"Yes","No")</f>
        <v>No</v>
      </c>
      <c r="H1667" s="5" t="s">
        <v>210</v>
      </c>
      <c r="I1667" s="5" t="s">
        <v>211</v>
      </c>
      <c r="J1667" s="5" t="s">
        <v>184</v>
      </c>
      <c r="K1667" s="5" t="s">
        <v>185</v>
      </c>
      <c r="L1667" s="7" t="s">
        <v>164</v>
      </c>
      <c r="M1667" t="str">
        <f t="shared" ref="M1667:M1730" si="80">IF(J1667=" ","Yes",IF(J1667="3","Yes","No"))</f>
        <v>No</v>
      </c>
    </row>
    <row r="1668" spans="1:13" ht="15" thickBot="1" x14ac:dyDescent="0.4">
      <c r="A1668" s="5" t="s">
        <v>175</v>
      </c>
      <c r="B1668" s="5" t="s">
        <v>176</v>
      </c>
      <c r="C1668" s="5" t="s">
        <v>1864</v>
      </c>
      <c r="D1668" s="5">
        <f t="shared" si="78"/>
        <v>59606</v>
      </c>
      <c r="E1668" s="6">
        <v>42886</v>
      </c>
      <c r="F1668" s="6">
        <f t="shared" si="79"/>
        <v>42976</v>
      </c>
      <c r="G1668" s="6" t="str">
        <f>IF('BCT Template'!R1667&gt;F1668,"Yes","No")</f>
        <v>No</v>
      </c>
      <c r="H1668" s="5" t="s">
        <v>182</v>
      </c>
      <c r="I1668" s="5" t="s">
        <v>183</v>
      </c>
      <c r="J1668" s="5" t="s">
        <v>200</v>
      </c>
      <c r="K1668" s="5" t="s">
        <v>201</v>
      </c>
      <c r="L1668" s="7" t="s">
        <v>164</v>
      </c>
      <c r="M1668" t="str">
        <f t="shared" si="80"/>
        <v>Yes</v>
      </c>
    </row>
    <row r="1669" spans="1:13" ht="15" thickBot="1" x14ac:dyDescent="0.4">
      <c r="A1669" s="5" t="s">
        <v>175</v>
      </c>
      <c r="B1669" s="5" t="s">
        <v>176</v>
      </c>
      <c r="C1669" s="5" t="s">
        <v>1865</v>
      </c>
      <c r="D1669" s="5">
        <f t="shared" si="78"/>
        <v>20981</v>
      </c>
      <c r="E1669" s="6">
        <v>38533</v>
      </c>
      <c r="F1669" s="6">
        <f t="shared" si="79"/>
        <v>38623</v>
      </c>
      <c r="G1669" s="6" t="str">
        <f>IF('BCT Template'!R1668&gt;F1669,"Yes","No")</f>
        <v>No</v>
      </c>
      <c r="H1669" s="5" t="s">
        <v>197</v>
      </c>
      <c r="I1669" s="5" t="s">
        <v>198</v>
      </c>
      <c r="J1669" s="5" t="s">
        <v>184</v>
      </c>
      <c r="K1669" s="5" t="s">
        <v>185</v>
      </c>
      <c r="L1669" s="7" t="s">
        <v>164</v>
      </c>
      <c r="M1669" t="str">
        <f t="shared" si="80"/>
        <v>No</v>
      </c>
    </row>
    <row r="1670" spans="1:13" ht="15" thickBot="1" x14ac:dyDescent="0.4">
      <c r="A1670" s="5" t="s">
        <v>175</v>
      </c>
      <c r="B1670" s="5" t="s">
        <v>176</v>
      </c>
      <c r="C1670" s="5" t="s">
        <v>1866</v>
      </c>
      <c r="D1670" s="5">
        <f t="shared" si="78"/>
        <v>79087</v>
      </c>
      <c r="E1670" s="6">
        <v>42460</v>
      </c>
      <c r="F1670" s="6">
        <f t="shared" si="79"/>
        <v>42550</v>
      </c>
      <c r="G1670" s="6" t="str">
        <f>IF('BCT Template'!R1669&gt;F1670,"Yes","No")</f>
        <v>No</v>
      </c>
      <c r="H1670" s="5" t="s">
        <v>189</v>
      </c>
      <c r="I1670" s="5" t="s">
        <v>190</v>
      </c>
      <c r="J1670" s="5" t="s">
        <v>200</v>
      </c>
      <c r="K1670" s="5" t="s">
        <v>201</v>
      </c>
      <c r="L1670" s="7" t="s">
        <v>164</v>
      </c>
      <c r="M1670" t="str">
        <f t="shared" si="80"/>
        <v>Yes</v>
      </c>
    </row>
    <row r="1671" spans="1:13" ht="15" thickBot="1" x14ac:dyDescent="0.4">
      <c r="A1671" s="5" t="s">
        <v>175</v>
      </c>
      <c r="B1671" s="5" t="s">
        <v>176</v>
      </c>
      <c r="C1671" s="5" t="s">
        <v>1867</v>
      </c>
      <c r="D1671" s="5">
        <f t="shared" si="78"/>
        <v>29844</v>
      </c>
      <c r="E1671" s="6">
        <v>44074</v>
      </c>
      <c r="F1671" s="6">
        <f t="shared" si="79"/>
        <v>44164</v>
      </c>
      <c r="G1671" s="6" t="str">
        <f>IF('BCT Template'!R1670&gt;F1671,"Yes","No")</f>
        <v>No</v>
      </c>
      <c r="H1671" s="5" t="s">
        <v>178</v>
      </c>
      <c r="I1671" s="5" t="s">
        <v>179</v>
      </c>
      <c r="J1671" s="5" t="s">
        <v>35</v>
      </c>
      <c r="K1671" s="5" t="s">
        <v>180</v>
      </c>
      <c r="L1671" s="7" t="s">
        <v>164</v>
      </c>
      <c r="M1671" t="str">
        <f t="shared" si="80"/>
        <v>Yes</v>
      </c>
    </row>
    <row r="1672" spans="1:13" ht="15" thickBot="1" x14ac:dyDescent="0.4">
      <c r="A1672" s="5" t="s">
        <v>175</v>
      </c>
      <c r="B1672" s="5" t="s">
        <v>176</v>
      </c>
      <c r="C1672" s="5" t="s">
        <v>1868</v>
      </c>
      <c r="D1672" s="5">
        <f t="shared" si="78"/>
        <v>57158</v>
      </c>
      <c r="E1672" s="6">
        <v>42571</v>
      </c>
      <c r="F1672" s="6">
        <f t="shared" si="79"/>
        <v>42661</v>
      </c>
      <c r="G1672" s="6" t="str">
        <f>IF('BCT Template'!R1671&gt;F1672,"Yes","No")</f>
        <v>No</v>
      </c>
      <c r="H1672" s="5" t="s">
        <v>189</v>
      </c>
      <c r="I1672" s="5" t="s">
        <v>190</v>
      </c>
      <c r="J1672" s="5" t="s">
        <v>184</v>
      </c>
      <c r="K1672" s="5" t="s">
        <v>185</v>
      </c>
      <c r="L1672" s="7" t="s">
        <v>164</v>
      </c>
      <c r="M1672" t="str">
        <f t="shared" si="80"/>
        <v>No</v>
      </c>
    </row>
    <row r="1673" spans="1:13" ht="15" thickBot="1" x14ac:dyDescent="0.4">
      <c r="A1673" s="5" t="s">
        <v>175</v>
      </c>
      <c r="B1673" s="5" t="s">
        <v>176</v>
      </c>
      <c r="C1673" s="5" t="s">
        <v>1869</v>
      </c>
      <c r="D1673" s="5">
        <f t="shared" si="78"/>
        <v>58487</v>
      </c>
      <c r="E1673" s="6">
        <v>42277</v>
      </c>
      <c r="F1673" s="6">
        <f t="shared" si="79"/>
        <v>42367</v>
      </c>
      <c r="G1673" s="6" t="str">
        <f>IF('BCT Template'!R1672&gt;F1673,"Yes","No")</f>
        <v>No</v>
      </c>
      <c r="H1673" s="5" t="s">
        <v>182</v>
      </c>
      <c r="I1673" s="5" t="s">
        <v>183</v>
      </c>
      <c r="J1673" s="5" t="s">
        <v>184</v>
      </c>
      <c r="K1673" s="5" t="s">
        <v>185</v>
      </c>
      <c r="L1673" s="7" t="s">
        <v>164</v>
      </c>
      <c r="M1673" t="str">
        <f t="shared" si="80"/>
        <v>No</v>
      </c>
    </row>
    <row r="1674" spans="1:13" ht="15" thickBot="1" x14ac:dyDescent="0.4">
      <c r="A1674" s="5" t="s">
        <v>175</v>
      </c>
      <c r="B1674" s="5" t="s">
        <v>176</v>
      </c>
      <c r="C1674" s="5" t="s">
        <v>1870</v>
      </c>
      <c r="D1674" s="5">
        <f t="shared" si="78"/>
        <v>57361</v>
      </c>
      <c r="E1674" s="6">
        <v>43251</v>
      </c>
      <c r="F1674" s="6">
        <f t="shared" si="79"/>
        <v>43341</v>
      </c>
      <c r="G1674" s="6" t="str">
        <f>IF('BCT Template'!R1673&gt;F1674,"Yes","No")</f>
        <v>No</v>
      </c>
      <c r="H1674" s="5" t="s">
        <v>189</v>
      </c>
      <c r="I1674" s="5" t="s">
        <v>190</v>
      </c>
      <c r="J1674" s="5" t="s">
        <v>200</v>
      </c>
      <c r="K1674" s="5" t="s">
        <v>201</v>
      </c>
      <c r="L1674" s="7" t="s">
        <v>164</v>
      </c>
      <c r="M1674" t="str">
        <f t="shared" si="80"/>
        <v>Yes</v>
      </c>
    </row>
    <row r="1675" spans="1:13" ht="15" thickBot="1" x14ac:dyDescent="0.4">
      <c r="A1675" s="5" t="s">
        <v>175</v>
      </c>
      <c r="B1675" s="5" t="s">
        <v>176</v>
      </c>
      <c r="C1675" s="5" t="s">
        <v>1871</v>
      </c>
      <c r="D1675" s="5">
        <f t="shared" si="78"/>
        <v>25166</v>
      </c>
      <c r="E1675" s="6">
        <v>43738</v>
      </c>
      <c r="F1675" s="6">
        <f t="shared" si="79"/>
        <v>43828</v>
      </c>
      <c r="G1675" s="6" t="str">
        <f>IF('BCT Template'!R1674&gt;F1675,"Yes","No")</f>
        <v>No</v>
      </c>
      <c r="H1675" s="5" t="s">
        <v>240</v>
      </c>
      <c r="I1675" s="5" t="s">
        <v>241</v>
      </c>
      <c r="J1675" s="5" t="s">
        <v>35</v>
      </c>
      <c r="K1675" s="5" t="s">
        <v>180</v>
      </c>
      <c r="L1675" s="7" t="s">
        <v>164</v>
      </c>
      <c r="M1675" t="str">
        <f t="shared" si="80"/>
        <v>Yes</v>
      </c>
    </row>
    <row r="1676" spans="1:13" ht="15" thickBot="1" x14ac:dyDescent="0.4">
      <c r="A1676" s="5" t="s">
        <v>175</v>
      </c>
      <c r="B1676" s="5" t="s">
        <v>176</v>
      </c>
      <c r="C1676" s="5" t="s">
        <v>1872</v>
      </c>
      <c r="D1676" s="5">
        <f t="shared" si="78"/>
        <v>30254</v>
      </c>
      <c r="E1676" s="6">
        <v>44347</v>
      </c>
      <c r="F1676" s="6">
        <f t="shared" si="79"/>
        <v>44437</v>
      </c>
      <c r="G1676" s="6" t="str">
        <f>IF('BCT Template'!R1675&gt;F1676,"Yes","No")</f>
        <v>No</v>
      </c>
      <c r="H1676" s="5" t="s">
        <v>178</v>
      </c>
      <c r="I1676" s="5" t="s">
        <v>179</v>
      </c>
      <c r="J1676" s="5" t="s">
        <v>35</v>
      </c>
      <c r="K1676" s="5" t="s">
        <v>180</v>
      </c>
      <c r="L1676" s="7" t="s">
        <v>164</v>
      </c>
      <c r="M1676" t="str">
        <f t="shared" si="80"/>
        <v>Yes</v>
      </c>
    </row>
    <row r="1677" spans="1:13" ht="15" thickBot="1" x14ac:dyDescent="0.4">
      <c r="A1677" s="5" t="s">
        <v>175</v>
      </c>
      <c r="B1677" s="5" t="s">
        <v>176</v>
      </c>
      <c r="C1677" s="5" t="s">
        <v>1873</v>
      </c>
      <c r="D1677" s="5">
        <f t="shared" si="78"/>
        <v>81762</v>
      </c>
      <c r="E1677" s="6">
        <v>44104</v>
      </c>
      <c r="F1677" s="6">
        <f t="shared" si="79"/>
        <v>44194</v>
      </c>
      <c r="G1677" s="6" t="str">
        <f>IF('BCT Template'!R1676&gt;F1677,"Yes","No")</f>
        <v>No</v>
      </c>
      <c r="H1677" s="5" t="s">
        <v>182</v>
      </c>
      <c r="I1677" s="5" t="s">
        <v>183</v>
      </c>
      <c r="J1677" s="5" t="s">
        <v>184</v>
      </c>
      <c r="K1677" s="5" t="s">
        <v>185</v>
      </c>
      <c r="L1677" s="7" t="s">
        <v>164</v>
      </c>
      <c r="M1677" t="str">
        <f t="shared" si="80"/>
        <v>No</v>
      </c>
    </row>
    <row r="1678" spans="1:13" ht="15" thickBot="1" x14ac:dyDescent="0.4">
      <c r="A1678" s="5" t="s">
        <v>175</v>
      </c>
      <c r="B1678" s="5" t="s">
        <v>176</v>
      </c>
      <c r="C1678" s="5" t="s">
        <v>1874</v>
      </c>
      <c r="D1678" s="5">
        <f t="shared" si="78"/>
        <v>80207</v>
      </c>
      <c r="E1678" s="6">
        <v>40451</v>
      </c>
      <c r="F1678" s="6">
        <f t="shared" si="79"/>
        <v>40541</v>
      </c>
      <c r="G1678" s="6" t="str">
        <f>IF('BCT Template'!R1677&gt;F1678,"Yes","No")</f>
        <v>No</v>
      </c>
      <c r="H1678" s="5" t="s">
        <v>182</v>
      </c>
      <c r="I1678" s="5" t="s">
        <v>183</v>
      </c>
      <c r="J1678" s="5" t="s">
        <v>184</v>
      </c>
      <c r="K1678" s="5" t="s">
        <v>185</v>
      </c>
      <c r="L1678" s="7" t="s">
        <v>164</v>
      </c>
      <c r="M1678" t="str">
        <f t="shared" si="80"/>
        <v>No</v>
      </c>
    </row>
    <row r="1679" spans="1:13" ht="15" thickBot="1" x14ac:dyDescent="0.4">
      <c r="A1679" s="5" t="s">
        <v>175</v>
      </c>
      <c r="B1679" s="5" t="s">
        <v>176</v>
      </c>
      <c r="C1679" s="5" t="s">
        <v>1875</v>
      </c>
      <c r="D1679" s="5">
        <f t="shared" si="78"/>
        <v>30378</v>
      </c>
      <c r="E1679" s="6">
        <v>39691</v>
      </c>
      <c r="F1679" s="6">
        <f t="shared" si="79"/>
        <v>39781</v>
      </c>
      <c r="G1679" s="6" t="str">
        <f>IF('BCT Template'!R1678&gt;F1679,"Yes","No")</f>
        <v>No</v>
      </c>
      <c r="H1679" s="5" t="s">
        <v>178</v>
      </c>
      <c r="I1679" s="5" t="s">
        <v>179</v>
      </c>
      <c r="J1679" s="5" t="s">
        <v>35</v>
      </c>
      <c r="K1679" s="5" t="s">
        <v>180</v>
      </c>
      <c r="L1679" s="7" t="s">
        <v>164</v>
      </c>
      <c r="M1679" t="str">
        <f t="shared" si="80"/>
        <v>Yes</v>
      </c>
    </row>
    <row r="1680" spans="1:13" ht="15" thickBot="1" x14ac:dyDescent="0.4">
      <c r="A1680" s="5" t="s">
        <v>175</v>
      </c>
      <c r="B1680" s="5" t="s">
        <v>176</v>
      </c>
      <c r="C1680" s="5" t="s">
        <v>1876</v>
      </c>
      <c r="D1680" s="5">
        <f t="shared" si="78"/>
        <v>80682</v>
      </c>
      <c r="E1680" s="6">
        <v>43646</v>
      </c>
      <c r="F1680" s="6">
        <f t="shared" si="79"/>
        <v>43736</v>
      </c>
      <c r="G1680" s="6" t="str">
        <f>IF('BCT Template'!R1679&gt;F1680,"Yes","No")</f>
        <v>No</v>
      </c>
      <c r="H1680" s="5" t="s">
        <v>182</v>
      </c>
      <c r="I1680" s="5" t="s">
        <v>183</v>
      </c>
      <c r="J1680" s="5" t="s">
        <v>184</v>
      </c>
      <c r="K1680" s="5" t="s">
        <v>185</v>
      </c>
      <c r="L1680" s="7" t="s">
        <v>164</v>
      </c>
      <c r="M1680" t="str">
        <f t="shared" si="80"/>
        <v>No</v>
      </c>
    </row>
    <row r="1681" spans="1:13" ht="15" thickBot="1" x14ac:dyDescent="0.4">
      <c r="A1681" s="5" t="s">
        <v>175</v>
      </c>
      <c r="B1681" s="5" t="s">
        <v>176</v>
      </c>
      <c r="C1681" s="5" t="s">
        <v>1877</v>
      </c>
      <c r="D1681" s="5">
        <f t="shared" si="78"/>
        <v>30410</v>
      </c>
      <c r="E1681" s="6">
        <v>43951</v>
      </c>
      <c r="F1681" s="6">
        <f t="shared" si="79"/>
        <v>44041</v>
      </c>
      <c r="G1681" s="6" t="str">
        <f>IF('BCT Template'!R1680&gt;F1681,"Yes","No")</f>
        <v>No</v>
      </c>
      <c r="H1681" s="5" t="s">
        <v>178</v>
      </c>
      <c r="I1681" s="5" t="s">
        <v>179</v>
      </c>
      <c r="J1681" s="5" t="s">
        <v>35</v>
      </c>
      <c r="K1681" s="5" t="s">
        <v>180</v>
      </c>
      <c r="L1681" s="7" t="s">
        <v>164</v>
      </c>
      <c r="M1681" t="str">
        <f t="shared" si="80"/>
        <v>Yes</v>
      </c>
    </row>
    <row r="1682" spans="1:13" ht="15" thickBot="1" x14ac:dyDescent="0.4">
      <c r="A1682" s="5" t="s">
        <v>175</v>
      </c>
      <c r="B1682" s="5" t="s">
        <v>176</v>
      </c>
      <c r="C1682" s="5" t="s">
        <v>1878</v>
      </c>
      <c r="D1682" s="5">
        <f t="shared" si="78"/>
        <v>22013</v>
      </c>
      <c r="E1682" s="6">
        <v>41820</v>
      </c>
      <c r="F1682" s="6">
        <f t="shared" si="79"/>
        <v>41910</v>
      </c>
      <c r="G1682" s="6" t="str">
        <f>IF('BCT Template'!R1681&gt;F1682,"Yes","No")</f>
        <v>No</v>
      </c>
      <c r="H1682" s="5" t="s">
        <v>178</v>
      </c>
      <c r="I1682" s="5" t="s">
        <v>179</v>
      </c>
      <c r="J1682" s="5" t="s">
        <v>35</v>
      </c>
      <c r="K1682" s="5" t="s">
        <v>180</v>
      </c>
      <c r="L1682" s="7" t="s">
        <v>164</v>
      </c>
      <c r="M1682" t="str">
        <f t="shared" si="80"/>
        <v>Yes</v>
      </c>
    </row>
    <row r="1683" spans="1:13" ht="15" thickBot="1" x14ac:dyDescent="0.4">
      <c r="A1683" s="5" t="s">
        <v>175</v>
      </c>
      <c r="B1683" s="5" t="s">
        <v>176</v>
      </c>
      <c r="C1683" s="5" t="s">
        <v>1879</v>
      </c>
      <c r="D1683" s="5">
        <f t="shared" si="78"/>
        <v>77538</v>
      </c>
      <c r="E1683" s="6">
        <v>41182</v>
      </c>
      <c r="F1683" s="6">
        <f t="shared" si="79"/>
        <v>41272</v>
      </c>
      <c r="G1683" s="6" t="str">
        <f>IF('BCT Template'!R1682&gt;F1683,"Yes","No")</f>
        <v>No</v>
      </c>
      <c r="H1683" s="5" t="s">
        <v>189</v>
      </c>
      <c r="I1683" s="5" t="s">
        <v>190</v>
      </c>
      <c r="J1683" s="5" t="s">
        <v>200</v>
      </c>
      <c r="K1683" s="5" t="s">
        <v>201</v>
      </c>
      <c r="L1683" s="7" t="s">
        <v>164</v>
      </c>
      <c r="M1683" t="str">
        <f t="shared" si="80"/>
        <v>Yes</v>
      </c>
    </row>
    <row r="1684" spans="1:13" ht="15" thickBot="1" x14ac:dyDescent="0.4">
      <c r="A1684" s="5" t="s">
        <v>175</v>
      </c>
      <c r="B1684" s="5" t="s">
        <v>176</v>
      </c>
      <c r="C1684" s="5" t="s">
        <v>1880</v>
      </c>
      <c r="D1684" s="5">
        <f t="shared" si="78"/>
        <v>30475</v>
      </c>
      <c r="E1684" s="6">
        <v>44286</v>
      </c>
      <c r="F1684" s="6">
        <f t="shared" si="79"/>
        <v>44376</v>
      </c>
      <c r="G1684" s="6" t="str">
        <f>IF('BCT Template'!R1683&gt;F1684,"Yes","No")</f>
        <v>No</v>
      </c>
      <c r="H1684" s="5" t="s">
        <v>178</v>
      </c>
      <c r="I1684" s="5" t="s">
        <v>179</v>
      </c>
      <c r="J1684" s="5" t="s">
        <v>35</v>
      </c>
      <c r="K1684" s="5" t="s">
        <v>180</v>
      </c>
      <c r="L1684" s="7" t="s">
        <v>164</v>
      </c>
      <c r="M1684" t="str">
        <f t="shared" si="80"/>
        <v>Yes</v>
      </c>
    </row>
    <row r="1685" spans="1:13" ht="15" thickBot="1" x14ac:dyDescent="0.4">
      <c r="A1685" s="5" t="s">
        <v>175</v>
      </c>
      <c r="B1685" s="5" t="s">
        <v>176</v>
      </c>
      <c r="C1685" s="5" t="s">
        <v>1881</v>
      </c>
      <c r="D1685" s="5">
        <f t="shared" si="78"/>
        <v>82492</v>
      </c>
      <c r="E1685" s="6">
        <v>44004</v>
      </c>
      <c r="F1685" s="6">
        <f t="shared" si="79"/>
        <v>44094</v>
      </c>
      <c r="G1685" s="6" t="str">
        <f>IF('BCT Template'!R1684&gt;F1685,"Yes","No")</f>
        <v>No</v>
      </c>
      <c r="H1685" s="5" t="s">
        <v>210</v>
      </c>
      <c r="I1685" s="5" t="s">
        <v>211</v>
      </c>
      <c r="J1685" s="5" t="s">
        <v>184</v>
      </c>
      <c r="K1685" s="5" t="s">
        <v>185</v>
      </c>
      <c r="L1685" s="7" t="s">
        <v>164</v>
      </c>
      <c r="M1685" t="str">
        <f t="shared" si="80"/>
        <v>No</v>
      </c>
    </row>
    <row r="1686" spans="1:13" ht="15" thickBot="1" x14ac:dyDescent="0.4">
      <c r="A1686" s="5" t="s">
        <v>175</v>
      </c>
      <c r="B1686" s="5" t="s">
        <v>176</v>
      </c>
      <c r="C1686" s="5" t="s">
        <v>1882</v>
      </c>
      <c r="D1686" s="5">
        <f t="shared" si="78"/>
        <v>21856</v>
      </c>
      <c r="E1686" s="6">
        <v>42581</v>
      </c>
      <c r="F1686" s="6">
        <f t="shared" si="79"/>
        <v>42671</v>
      </c>
      <c r="G1686" s="6" t="str">
        <f>IF('BCT Template'!R1685&gt;F1686,"Yes","No")</f>
        <v>No</v>
      </c>
      <c r="H1686" s="5" t="s">
        <v>178</v>
      </c>
      <c r="I1686" s="5" t="s">
        <v>179</v>
      </c>
      <c r="J1686" s="5" t="s">
        <v>35</v>
      </c>
      <c r="K1686" s="5" t="s">
        <v>180</v>
      </c>
      <c r="L1686" s="7" t="s">
        <v>164</v>
      </c>
      <c r="M1686" t="str">
        <f t="shared" si="80"/>
        <v>Yes</v>
      </c>
    </row>
    <row r="1687" spans="1:13" ht="15" thickBot="1" x14ac:dyDescent="0.4">
      <c r="A1687" s="5" t="s">
        <v>175</v>
      </c>
      <c r="B1687" s="5" t="s">
        <v>176</v>
      </c>
      <c r="C1687" s="5" t="s">
        <v>1883</v>
      </c>
      <c r="D1687" s="5">
        <f t="shared" si="78"/>
        <v>58385</v>
      </c>
      <c r="E1687" s="6">
        <v>43738</v>
      </c>
      <c r="F1687" s="6">
        <f t="shared" si="79"/>
        <v>43828</v>
      </c>
      <c r="G1687" s="6" t="str">
        <f>IF('BCT Template'!R1686&gt;F1687,"Yes","No")</f>
        <v>No</v>
      </c>
      <c r="H1687" s="5" t="s">
        <v>182</v>
      </c>
      <c r="I1687" s="5" t="s">
        <v>183</v>
      </c>
      <c r="J1687" s="5" t="s">
        <v>184</v>
      </c>
      <c r="K1687" s="5" t="s">
        <v>185</v>
      </c>
      <c r="L1687" s="7" t="s">
        <v>164</v>
      </c>
      <c r="M1687" t="str">
        <f t="shared" si="80"/>
        <v>No</v>
      </c>
    </row>
    <row r="1688" spans="1:13" ht="15" thickBot="1" x14ac:dyDescent="0.4">
      <c r="A1688" s="5" t="s">
        <v>175</v>
      </c>
      <c r="B1688" s="5" t="s">
        <v>176</v>
      </c>
      <c r="C1688" s="5" t="s">
        <v>1884</v>
      </c>
      <c r="D1688" s="5">
        <f t="shared" si="78"/>
        <v>58827</v>
      </c>
      <c r="E1688" s="6">
        <v>43646</v>
      </c>
      <c r="F1688" s="6">
        <f t="shared" si="79"/>
        <v>43736</v>
      </c>
      <c r="G1688" s="6" t="str">
        <f>IF('BCT Template'!R1687&gt;F1688,"Yes","No")</f>
        <v>No</v>
      </c>
      <c r="H1688" s="5" t="s">
        <v>182</v>
      </c>
      <c r="I1688" s="5" t="s">
        <v>183</v>
      </c>
      <c r="J1688" s="5" t="s">
        <v>184</v>
      </c>
      <c r="K1688" s="5" t="s">
        <v>185</v>
      </c>
      <c r="L1688" s="7" t="s">
        <v>164</v>
      </c>
      <c r="M1688" t="str">
        <f t="shared" si="80"/>
        <v>No</v>
      </c>
    </row>
    <row r="1689" spans="1:13" ht="15" thickBot="1" x14ac:dyDescent="0.4">
      <c r="A1689" s="5" t="s">
        <v>175</v>
      </c>
      <c r="B1689" s="5" t="s">
        <v>176</v>
      </c>
      <c r="C1689" s="5" t="s">
        <v>1885</v>
      </c>
      <c r="D1689" s="5">
        <f t="shared" si="78"/>
        <v>22078</v>
      </c>
      <c r="E1689" s="6">
        <v>44043</v>
      </c>
      <c r="F1689" s="6">
        <f t="shared" si="79"/>
        <v>44133</v>
      </c>
      <c r="G1689" s="6" t="str">
        <f>IF('BCT Template'!R1688&gt;F1689,"Yes","No")</f>
        <v>No</v>
      </c>
      <c r="H1689" s="5" t="s">
        <v>178</v>
      </c>
      <c r="I1689" s="5" t="s">
        <v>179</v>
      </c>
      <c r="J1689" s="5" t="s">
        <v>35</v>
      </c>
      <c r="K1689" s="5" t="s">
        <v>180</v>
      </c>
      <c r="L1689" s="7" t="s">
        <v>164</v>
      </c>
      <c r="M1689" t="str">
        <f t="shared" si="80"/>
        <v>Yes</v>
      </c>
    </row>
    <row r="1690" spans="1:13" ht="15" thickBot="1" x14ac:dyDescent="0.4">
      <c r="A1690" s="5" t="s">
        <v>175</v>
      </c>
      <c r="B1690" s="5" t="s">
        <v>176</v>
      </c>
      <c r="C1690" s="5" t="s">
        <v>1886</v>
      </c>
      <c r="D1690" s="5">
        <f t="shared" si="78"/>
        <v>18705</v>
      </c>
      <c r="E1690" s="6">
        <v>43830</v>
      </c>
      <c r="F1690" s="6">
        <f t="shared" si="79"/>
        <v>43920</v>
      </c>
      <c r="G1690" s="6" t="str">
        <f>IF('BCT Template'!R1689&gt;F1690,"Yes","No")</f>
        <v>No</v>
      </c>
      <c r="H1690" s="5" t="s">
        <v>234</v>
      </c>
      <c r="I1690" s="5" t="s">
        <v>235</v>
      </c>
      <c r="J1690" s="5" t="s">
        <v>184</v>
      </c>
      <c r="K1690" s="5" t="s">
        <v>185</v>
      </c>
      <c r="L1690" s="7" t="s">
        <v>164</v>
      </c>
      <c r="M1690" t="str">
        <f t="shared" si="80"/>
        <v>No</v>
      </c>
    </row>
    <row r="1691" spans="1:13" ht="15" thickBot="1" x14ac:dyDescent="0.4">
      <c r="A1691" s="5" t="s">
        <v>175</v>
      </c>
      <c r="B1691" s="5" t="s">
        <v>176</v>
      </c>
      <c r="C1691" s="5" t="s">
        <v>1887</v>
      </c>
      <c r="D1691" s="5">
        <f t="shared" si="78"/>
        <v>81464</v>
      </c>
      <c r="E1691" s="6">
        <v>43538</v>
      </c>
      <c r="F1691" s="6">
        <f t="shared" si="79"/>
        <v>43628</v>
      </c>
      <c r="G1691" s="6" t="str">
        <f>IF('BCT Template'!R1690&gt;F1691,"Yes","No")</f>
        <v>No</v>
      </c>
      <c r="H1691" s="5" t="s">
        <v>182</v>
      </c>
      <c r="I1691" s="5" t="s">
        <v>183</v>
      </c>
      <c r="J1691" s="5" t="s">
        <v>200</v>
      </c>
      <c r="K1691" s="5" t="s">
        <v>201</v>
      </c>
      <c r="L1691" s="7" t="s">
        <v>164</v>
      </c>
      <c r="M1691" t="str">
        <f t="shared" si="80"/>
        <v>Yes</v>
      </c>
    </row>
    <row r="1692" spans="1:13" ht="15" thickBot="1" x14ac:dyDescent="0.4">
      <c r="A1692" s="5" t="s">
        <v>175</v>
      </c>
      <c r="B1692" s="5" t="s">
        <v>176</v>
      </c>
      <c r="C1692" s="5" t="s">
        <v>1888</v>
      </c>
      <c r="D1692" s="5">
        <f t="shared" si="78"/>
        <v>23811</v>
      </c>
      <c r="E1692" s="6">
        <v>43168</v>
      </c>
      <c r="F1692" s="6">
        <f t="shared" si="79"/>
        <v>43258</v>
      </c>
      <c r="G1692" s="6" t="str">
        <f>IF('BCT Template'!R1691&gt;F1692,"Yes","No")</f>
        <v>No</v>
      </c>
      <c r="H1692" s="5" t="s">
        <v>178</v>
      </c>
      <c r="I1692" s="5" t="s">
        <v>179</v>
      </c>
      <c r="J1692" s="5" t="s">
        <v>35</v>
      </c>
      <c r="K1692" s="5" t="s">
        <v>180</v>
      </c>
      <c r="L1692" s="7" t="s">
        <v>164</v>
      </c>
      <c r="M1692" t="str">
        <f t="shared" si="80"/>
        <v>Yes</v>
      </c>
    </row>
    <row r="1693" spans="1:13" ht="15" thickBot="1" x14ac:dyDescent="0.4">
      <c r="A1693" s="5" t="s">
        <v>175</v>
      </c>
      <c r="B1693" s="5" t="s">
        <v>176</v>
      </c>
      <c r="C1693" s="5" t="s">
        <v>1889</v>
      </c>
      <c r="D1693" s="5">
        <f t="shared" si="78"/>
        <v>58777</v>
      </c>
      <c r="E1693" s="6">
        <v>45230</v>
      </c>
      <c r="F1693" s="6">
        <f t="shared" si="79"/>
        <v>45320</v>
      </c>
      <c r="G1693" s="6" t="str">
        <f>IF('BCT Template'!R1692&gt;F1693,"Yes","No")</f>
        <v>No</v>
      </c>
      <c r="H1693" s="5" t="s">
        <v>182</v>
      </c>
      <c r="I1693" s="5" t="s">
        <v>183</v>
      </c>
      <c r="J1693" s="5" t="s">
        <v>184</v>
      </c>
      <c r="K1693" s="5" t="s">
        <v>185</v>
      </c>
      <c r="L1693" s="7" t="s">
        <v>164</v>
      </c>
      <c r="M1693" t="str">
        <f t="shared" si="80"/>
        <v>No</v>
      </c>
    </row>
    <row r="1694" spans="1:13" ht="15" thickBot="1" x14ac:dyDescent="0.4">
      <c r="A1694" s="5" t="s">
        <v>175</v>
      </c>
      <c r="B1694" s="5" t="s">
        <v>176</v>
      </c>
      <c r="C1694" s="5" t="s">
        <v>1890</v>
      </c>
      <c r="D1694" s="5">
        <f t="shared" si="78"/>
        <v>30659</v>
      </c>
      <c r="E1694" s="6">
        <v>44227</v>
      </c>
      <c r="F1694" s="6">
        <f t="shared" si="79"/>
        <v>44317</v>
      </c>
      <c r="G1694" s="6" t="str">
        <f>IF('BCT Template'!R1693&gt;F1694,"Yes","No")</f>
        <v>No</v>
      </c>
      <c r="H1694" s="5" t="s">
        <v>178</v>
      </c>
      <c r="I1694" s="5" t="s">
        <v>179</v>
      </c>
      <c r="J1694" s="5" t="s">
        <v>35</v>
      </c>
      <c r="K1694" s="5" t="s">
        <v>180</v>
      </c>
      <c r="L1694" s="7" t="s">
        <v>164</v>
      </c>
      <c r="M1694" t="str">
        <f t="shared" si="80"/>
        <v>Yes</v>
      </c>
    </row>
    <row r="1695" spans="1:13" ht="15" thickBot="1" x14ac:dyDescent="0.4">
      <c r="A1695" s="5" t="s">
        <v>175</v>
      </c>
      <c r="B1695" s="5" t="s">
        <v>176</v>
      </c>
      <c r="C1695" s="5" t="s">
        <v>1891</v>
      </c>
      <c r="D1695" s="5">
        <f t="shared" si="78"/>
        <v>22181</v>
      </c>
      <c r="E1695" s="6">
        <v>42955</v>
      </c>
      <c r="F1695" s="6">
        <f t="shared" si="79"/>
        <v>43045</v>
      </c>
      <c r="G1695" s="6" t="str">
        <f>IF('BCT Template'!R1694&gt;F1695,"Yes","No")</f>
        <v>No</v>
      </c>
      <c r="H1695" s="5" t="s">
        <v>178</v>
      </c>
      <c r="I1695" s="5" t="s">
        <v>179</v>
      </c>
      <c r="J1695" s="5" t="s">
        <v>35</v>
      </c>
      <c r="K1695" s="5" t="s">
        <v>180</v>
      </c>
      <c r="L1695" s="7" t="s">
        <v>164</v>
      </c>
      <c r="M1695" t="str">
        <f t="shared" si="80"/>
        <v>Yes</v>
      </c>
    </row>
    <row r="1696" spans="1:13" ht="15" thickBot="1" x14ac:dyDescent="0.4">
      <c r="A1696" s="5" t="s">
        <v>175</v>
      </c>
      <c r="B1696" s="5" t="s">
        <v>176</v>
      </c>
      <c r="C1696" s="5" t="s">
        <v>1892</v>
      </c>
      <c r="D1696" s="5">
        <f t="shared" si="78"/>
        <v>21771</v>
      </c>
      <c r="E1696" s="6">
        <v>42643</v>
      </c>
      <c r="F1696" s="6">
        <f t="shared" si="79"/>
        <v>42733</v>
      </c>
      <c r="G1696" s="6" t="str">
        <f>IF('BCT Template'!R1695&gt;F1696,"Yes","No")</f>
        <v>No</v>
      </c>
      <c r="H1696" s="5" t="s">
        <v>178</v>
      </c>
      <c r="I1696" s="5" t="s">
        <v>179</v>
      </c>
      <c r="J1696" s="5" t="s">
        <v>35</v>
      </c>
      <c r="K1696" s="5" t="s">
        <v>180</v>
      </c>
      <c r="L1696" s="7" t="s">
        <v>164</v>
      </c>
      <c r="M1696" t="str">
        <f t="shared" si="80"/>
        <v>Yes</v>
      </c>
    </row>
    <row r="1697" spans="1:13" ht="15" thickBot="1" x14ac:dyDescent="0.4">
      <c r="A1697" s="5" t="s">
        <v>175</v>
      </c>
      <c r="B1697" s="5" t="s">
        <v>176</v>
      </c>
      <c r="C1697" s="5" t="s">
        <v>1893</v>
      </c>
      <c r="D1697" s="5">
        <f t="shared" si="78"/>
        <v>31130</v>
      </c>
      <c r="E1697" s="6">
        <v>44012</v>
      </c>
      <c r="F1697" s="6">
        <f t="shared" si="79"/>
        <v>44102</v>
      </c>
      <c r="G1697" s="6" t="str">
        <f>IF('BCT Template'!R1696&gt;F1697,"Yes","No")</f>
        <v>No</v>
      </c>
      <c r="H1697" s="5" t="s">
        <v>178</v>
      </c>
      <c r="I1697" s="5" t="s">
        <v>179</v>
      </c>
      <c r="J1697" s="5" t="s">
        <v>35</v>
      </c>
      <c r="K1697" s="5" t="s">
        <v>180</v>
      </c>
      <c r="L1697" s="7" t="s">
        <v>164</v>
      </c>
      <c r="M1697" t="str">
        <f t="shared" si="80"/>
        <v>Yes</v>
      </c>
    </row>
    <row r="1698" spans="1:13" ht="15" thickBot="1" x14ac:dyDescent="0.4">
      <c r="A1698" s="5" t="s">
        <v>175</v>
      </c>
      <c r="B1698" s="5" t="s">
        <v>176</v>
      </c>
      <c r="C1698" s="5" t="s">
        <v>1894</v>
      </c>
      <c r="D1698" s="5">
        <f t="shared" si="78"/>
        <v>30721</v>
      </c>
      <c r="E1698" s="6">
        <v>44074</v>
      </c>
      <c r="F1698" s="6">
        <f t="shared" si="79"/>
        <v>44164</v>
      </c>
      <c r="G1698" s="6" t="str">
        <f>IF('BCT Template'!R1697&gt;F1698,"Yes","No")</f>
        <v>No</v>
      </c>
      <c r="H1698" s="5" t="s">
        <v>178</v>
      </c>
      <c r="I1698" s="5" t="s">
        <v>179</v>
      </c>
      <c r="J1698" s="5" t="s">
        <v>35</v>
      </c>
      <c r="K1698" s="5" t="s">
        <v>180</v>
      </c>
      <c r="L1698" s="7" t="s">
        <v>164</v>
      </c>
      <c r="M1698" t="str">
        <f t="shared" si="80"/>
        <v>Yes</v>
      </c>
    </row>
    <row r="1699" spans="1:13" ht="15" thickBot="1" x14ac:dyDescent="0.4">
      <c r="A1699" s="5" t="s">
        <v>175</v>
      </c>
      <c r="B1699" s="5" t="s">
        <v>176</v>
      </c>
      <c r="C1699" s="5" t="s">
        <v>1895</v>
      </c>
      <c r="D1699" s="5">
        <f t="shared" si="78"/>
        <v>30667</v>
      </c>
      <c r="E1699" s="6">
        <v>42916</v>
      </c>
      <c r="F1699" s="6">
        <f t="shared" si="79"/>
        <v>43006</v>
      </c>
      <c r="G1699" s="6" t="str">
        <f>IF('BCT Template'!R1698&gt;F1699,"Yes","No")</f>
        <v>No</v>
      </c>
      <c r="H1699" s="5" t="s">
        <v>178</v>
      </c>
      <c r="I1699" s="5" t="s">
        <v>179</v>
      </c>
      <c r="J1699" s="5" t="s">
        <v>35</v>
      </c>
      <c r="K1699" s="5" t="s">
        <v>180</v>
      </c>
      <c r="L1699" s="7" t="s">
        <v>164</v>
      </c>
      <c r="M1699" t="str">
        <f t="shared" si="80"/>
        <v>Yes</v>
      </c>
    </row>
    <row r="1700" spans="1:13" ht="15" thickBot="1" x14ac:dyDescent="0.4">
      <c r="A1700" s="5" t="s">
        <v>175</v>
      </c>
      <c r="B1700" s="5" t="s">
        <v>176</v>
      </c>
      <c r="C1700" s="5" t="s">
        <v>1896</v>
      </c>
      <c r="D1700" s="5">
        <f t="shared" si="78"/>
        <v>80322</v>
      </c>
      <c r="E1700" s="6">
        <v>44439</v>
      </c>
      <c r="F1700" s="6">
        <f t="shared" si="79"/>
        <v>44529</v>
      </c>
      <c r="G1700" s="6" t="str">
        <f>IF('BCT Template'!R1699&gt;F1700,"Yes","No")</f>
        <v>No</v>
      </c>
      <c r="H1700" s="5" t="s">
        <v>182</v>
      </c>
      <c r="I1700" s="5" t="s">
        <v>183</v>
      </c>
      <c r="J1700" s="5" t="s">
        <v>184</v>
      </c>
      <c r="K1700" s="5" t="s">
        <v>185</v>
      </c>
      <c r="L1700" s="7" t="s">
        <v>164</v>
      </c>
      <c r="M1700" t="str">
        <f t="shared" si="80"/>
        <v>No</v>
      </c>
    </row>
    <row r="1701" spans="1:13" ht="15" thickBot="1" x14ac:dyDescent="0.4">
      <c r="A1701" s="5" t="s">
        <v>175</v>
      </c>
      <c r="B1701" s="5" t="s">
        <v>176</v>
      </c>
      <c r="C1701" s="5" t="s">
        <v>1897</v>
      </c>
      <c r="D1701" s="5">
        <f t="shared" si="78"/>
        <v>31190</v>
      </c>
      <c r="E1701" s="6">
        <v>44286</v>
      </c>
      <c r="F1701" s="6">
        <f t="shared" si="79"/>
        <v>44376</v>
      </c>
      <c r="G1701" s="6" t="str">
        <f>IF('BCT Template'!R1700&gt;F1701,"Yes","No")</f>
        <v>No</v>
      </c>
      <c r="H1701" s="5" t="s">
        <v>178</v>
      </c>
      <c r="I1701" s="5" t="s">
        <v>179</v>
      </c>
      <c r="J1701" s="5" t="s">
        <v>35</v>
      </c>
      <c r="K1701" s="5" t="s">
        <v>180</v>
      </c>
      <c r="L1701" s="7" t="s">
        <v>164</v>
      </c>
      <c r="M1701" t="str">
        <f t="shared" si="80"/>
        <v>Yes</v>
      </c>
    </row>
    <row r="1702" spans="1:13" ht="15" thickBot="1" x14ac:dyDescent="0.4">
      <c r="A1702" s="5" t="s">
        <v>175</v>
      </c>
      <c r="B1702" s="5" t="s">
        <v>176</v>
      </c>
      <c r="C1702" s="5" t="s">
        <v>1898</v>
      </c>
      <c r="D1702" s="5">
        <f t="shared" si="78"/>
        <v>82423</v>
      </c>
      <c r="E1702" s="6">
        <v>44469</v>
      </c>
      <c r="F1702" s="6">
        <f t="shared" si="79"/>
        <v>44559</v>
      </c>
      <c r="G1702" s="6" t="str">
        <f>IF('BCT Template'!R1701&gt;F1702,"Yes","No")</f>
        <v>No</v>
      </c>
      <c r="H1702" s="5" t="s">
        <v>210</v>
      </c>
      <c r="I1702" s="5" t="s">
        <v>211</v>
      </c>
      <c r="J1702" s="5" t="s">
        <v>184</v>
      </c>
      <c r="K1702" s="5" t="s">
        <v>185</v>
      </c>
      <c r="L1702" s="7" t="s">
        <v>164</v>
      </c>
      <c r="M1702" t="str">
        <f t="shared" si="80"/>
        <v>No</v>
      </c>
    </row>
    <row r="1703" spans="1:13" ht="15" thickBot="1" x14ac:dyDescent="0.4">
      <c r="A1703" s="5" t="s">
        <v>175</v>
      </c>
      <c r="B1703" s="5" t="s">
        <v>176</v>
      </c>
      <c r="C1703" s="5" t="s">
        <v>1899</v>
      </c>
      <c r="D1703" s="5">
        <f t="shared" si="78"/>
        <v>57763</v>
      </c>
      <c r="E1703" s="6">
        <v>42416</v>
      </c>
      <c r="F1703" s="6">
        <f t="shared" si="79"/>
        <v>42506</v>
      </c>
      <c r="G1703" s="6" t="str">
        <f>IF('BCT Template'!R1702&gt;F1703,"Yes","No")</f>
        <v>No</v>
      </c>
      <c r="H1703" s="5" t="s">
        <v>189</v>
      </c>
      <c r="I1703" s="5" t="s">
        <v>190</v>
      </c>
      <c r="J1703" s="5" t="s">
        <v>184</v>
      </c>
      <c r="K1703" s="5" t="s">
        <v>185</v>
      </c>
      <c r="L1703" s="7" t="s">
        <v>164</v>
      </c>
      <c r="M1703" t="str">
        <f t="shared" si="80"/>
        <v>No</v>
      </c>
    </row>
    <row r="1704" spans="1:13" ht="15" thickBot="1" x14ac:dyDescent="0.4">
      <c r="A1704" s="5" t="s">
        <v>175</v>
      </c>
      <c r="B1704" s="5" t="s">
        <v>176</v>
      </c>
      <c r="C1704" s="5" t="s">
        <v>1900</v>
      </c>
      <c r="D1704" s="5">
        <f t="shared" si="78"/>
        <v>22574</v>
      </c>
      <c r="E1704" s="6">
        <v>43737</v>
      </c>
      <c r="F1704" s="6">
        <f t="shared" si="79"/>
        <v>43827</v>
      </c>
      <c r="G1704" s="6" t="str">
        <f>IF('BCT Template'!R1703&gt;F1704,"Yes","No")</f>
        <v>No</v>
      </c>
      <c r="H1704" s="5" t="s">
        <v>178</v>
      </c>
      <c r="I1704" s="5" t="s">
        <v>179</v>
      </c>
      <c r="J1704" s="5" t="s">
        <v>35</v>
      </c>
      <c r="K1704" s="5" t="s">
        <v>180</v>
      </c>
      <c r="L1704" s="7" t="s">
        <v>164</v>
      </c>
      <c r="M1704" t="str">
        <f t="shared" si="80"/>
        <v>Yes</v>
      </c>
    </row>
    <row r="1705" spans="1:13" ht="15" thickBot="1" x14ac:dyDescent="0.4">
      <c r="A1705" s="5" t="s">
        <v>175</v>
      </c>
      <c r="B1705" s="5" t="s">
        <v>176</v>
      </c>
      <c r="C1705" s="5" t="s">
        <v>1901</v>
      </c>
      <c r="D1705" s="5">
        <f t="shared" si="78"/>
        <v>79915</v>
      </c>
      <c r="E1705" s="6">
        <v>43921</v>
      </c>
      <c r="F1705" s="6">
        <f t="shared" si="79"/>
        <v>44011</v>
      </c>
      <c r="G1705" s="6" t="str">
        <f>IF('BCT Template'!R1704&gt;F1705,"Yes","No")</f>
        <v>No</v>
      </c>
      <c r="H1705" s="5" t="s">
        <v>182</v>
      </c>
      <c r="I1705" s="5" t="s">
        <v>183</v>
      </c>
      <c r="J1705" s="5" t="s">
        <v>184</v>
      </c>
      <c r="K1705" s="5" t="s">
        <v>185</v>
      </c>
      <c r="L1705" s="7" t="s">
        <v>164</v>
      </c>
      <c r="M1705" t="str">
        <f t="shared" si="80"/>
        <v>No</v>
      </c>
    </row>
    <row r="1706" spans="1:13" ht="15" thickBot="1" x14ac:dyDescent="0.4">
      <c r="A1706" s="5" t="s">
        <v>175</v>
      </c>
      <c r="B1706" s="5" t="s">
        <v>176</v>
      </c>
      <c r="C1706" s="5" t="s">
        <v>1902</v>
      </c>
      <c r="D1706" s="5">
        <f t="shared" si="78"/>
        <v>82146</v>
      </c>
      <c r="E1706" s="6">
        <v>44131</v>
      </c>
      <c r="F1706" s="6">
        <f t="shared" si="79"/>
        <v>44221</v>
      </c>
      <c r="G1706" s="6" t="str">
        <f>IF('BCT Template'!R1705&gt;F1706,"Yes","No")</f>
        <v>No</v>
      </c>
      <c r="H1706" s="5" t="s">
        <v>210</v>
      </c>
      <c r="I1706" s="5" t="s">
        <v>211</v>
      </c>
      <c r="J1706" s="5" t="s">
        <v>184</v>
      </c>
      <c r="K1706" s="5" t="s">
        <v>185</v>
      </c>
      <c r="L1706" s="7" t="s">
        <v>164</v>
      </c>
      <c r="M1706" t="str">
        <f t="shared" si="80"/>
        <v>No</v>
      </c>
    </row>
    <row r="1707" spans="1:13" ht="15" thickBot="1" x14ac:dyDescent="0.4">
      <c r="A1707" s="5" t="s">
        <v>175</v>
      </c>
      <c r="B1707" s="5" t="s">
        <v>176</v>
      </c>
      <c r="C1707" s="5" t="s">
        <v>1903</v>
      </c>
      <c r="D1707" s="5">
        <f t="shared" si="78"/>
        <v>29884</v>
      </c>
      <c r="E1707" s="6">
        <v>44074</v>
      </c>
      <c r="F1707" s="6">
        <f t="shared" si="79"/>
        <v>44164</v>
      </c>
      <c r="G1707" s="6" t="str">
        <f>IF('BCT Template'!R1706&gt;F1707,"Yes","No")</f>
        <v>No</v>
      </c>
      <c r="H1707" s="5" t="s">
        <v>178</v>
      </c>
      <c r="I1707" s="5" t="s">
        <v>179</v>
      </c>
      <c r="J1707" s="5" t="s">
        <v>35</v>
      </c>
      <c r="K1707" s="5" t="s">
        <v>180</v>
      </c>
      <c r="L1707" s="7" t="s">
        <v>164</v>
      </c>
      <c r="M1707" t="str">
        <f t="shared" si="80"/>
        <v>Yes</v>
      </c>
    </row>
    <row r="1708" spans="1:13" ht="15" thickBot="1" x14ac:dyDescent="0.4">
      <c r="A1708" s="5" t="s">
        <v>175</v>
      </c>
      <c r="B1708" s="5" t="s">
        <v>176</v>
      </c>
      <c r="C1708" s="5" t="s">
        <v>1904</v>
      </c>
      <c r="D1708" s="5">
        <f t="shared" si="78"/>
        <v>57565</v>
      </c>
      <c r="E1708" s="6">
        <v>42824</v>
      </c>
      <c r="F1708" s="6">
        <f t="shared" si="79"/>
        <v>42914</v>
      </c>
      <c r="G1708" s="6" t="str">
        <f>IF('BCT Template'!R1707&gt;F1708,"Yes","No")</f>
        <v>No</v>
      </c>
      <c r="H1708" s="5" t="s">
        <v>189</v>
      </c>
      <c r="I1708" s="5" t="s">
        <v>190</v>
      </c>
      <c r="J1708" s="5" t="s">
        <v>184</v>
      </c>
      <c r="K1708" s="5" t="s">
        <v>185</v>
      </c>
      <c r="L1708" s="7" t="s">
        <v>164</v>
      </c>
      <c r="M1708" t="str">
        <f t="shared" si="80"/>
        <v>No</v>
      </c>
    </row>
    <row r="1709" spans="1:13" ht="15" thickBot="1" x14ac:dyDescent="0.4">
      <c r="A1709" s="5" t="s">
        <v>175</v>
      </c>
      <c r="B1709" s="5" t="s">
        <v>176</v>
      </c>
      <c r="C1709" s="5" t="s">
        <v>1905</v>
      </c>
      <c r="D1709" s="5">
        <f t="shared" si="78"/>
        <v>22817</v>
      </c>
      <c r="E1709" s="6">
        <v>44439</v>
      </c>
      <c r="F1709" s="6">
        <f t="shared" si="79"/>
        <v>44529</v>
      </c>
      <c r="G1709" s="6" t="str">
        <f>IF('BCT Template'!R1708&gt;F1709,"Yes","No")</f>
        <v>No</v>
      </c>
      <c r="H1709" s="5" t="s">
        <v>178</v>
      </c>
      <c r="I1709" s="5" t="s">
        <v>179</v>
      </c>
      <c r="J1709" s="5" t="s">
        <v>35</v>
      </c>
      <c r="K1709" s="5" t="s">
        <v>180</v>
      </c>
      <c r="L1709" s="7" t="s">
        <v>164</v>
      </c>
      <c r="M1709" t="str">
        <f t="shared" si="80"/>
        <v>Yes</v>
      </c>
    </row>
    <row r="1710" spans="1:13" ht="15" thickBot="1" x14ac:dyDescent="0.4">
      <c r="A1710" s="5" t="s">
        <v>175</v>
      </c>
      <c r="B1710" s="5" t="s">
        <v>176</v>
      </c>
      <c r="C1710" s="5" t="s">
        <v>1906</v>
      </c>
      <c r="D1710" s="5">
        <f t="shared" si="78"/>
        <v>21119</v>
      </c>
      <c r="E1710" s="6">
        <v>44196</v>
      </c>
      <c r="F1710" s="6">
        <f t="shared" si="79"/>
        <v>44286</v>
      </c>
      <c r="G1710" s="6" t="str">
        <f>IF('BCT Template'!R1709&gt;F1710,"Yes","No")</f>
        <v>No</v>
      </c>
      <c r="H1710" s="5" t="s">
        <v>178</v>
      </c>
      <c r="I1710" s="5" t="s">
        <v>179</v>
      </c>
      <c r="J1710" s="5" t="s">
        <v>35</v>
      </c>
      <c r="K1710" s="5" t="s">
        <v>180</v>
      </c>
      <c r="L1710" s="7" t="s">
        <v>164</v>
      </c>
      <c r="M1710" t="str">
        <f t="shared" si="80"/>
        <v>Yes</v>
      </c>
    </row>
    <row r="1711" spans="1:13" ht="15" thickBot="1" x14ac:dyDescent="0.4">
      <c r="A1711" s="5" t="s">
        <v>175</v>
      </c>
      <c r="B1711" s="5" t="s">
        <v>176</v>
      </c>
      <c r="C1711" s="5" t="s">
        <v>1907</v>
      </c>
      <c r="D1711" s="5">
        <f t="shared" si="78"/>
        <v>29355</v>
      </c>
      <c r="E1711" s="6">
        <v>44074</v>
      </c>
      <c r="F1711" s="6">
        <f t="shared" si="79"/>
        <v>44164</v>
      </c>
      <c r="G1711" s="6" t="str">
        <f>IF('BCT Template'!R1710&gt;F1711,"Yes","No")</f>
        <v>No</v>
      </c>
      <c r="H1711" s="5" t="s">
        <v>178</v>
      </c>
      <c r="I1711" s="5" t="s">
        <v>179</v>
      </c>
      <c r="J1711" s="5" t="s">
        <v>35</v>
      </c>
      <c r="K1711" s="5" t="s">
        <v>180</v>
      </c>
      <c r="L1711" s="7" t="s">
        <v>164</v>
      </c>
      <c r="M1711" t="str">
        <f t="shared" si="80"/>
        <v>Yes</v>
      </c>
    </row>
    <row r="1712" spans="1:13" ht="15" thickBot="1" x14ac:dyDescent="0.4">
      <c r="A1712" s="5" t="s">
        <v>175</v>
      </c>
      <c r="B1712" s="5" t="s">
        <v>176</v>
      </c>
      <c r="C1712" s="5" t="s">
        <v>1908</v>
      </c>
      <c r="D1712" s="5">
        <f t="shared" si="78"/>
        <v>58575</v>
      </c>
      <c r="E1712" s="6">
        <v>42004</v>
      </c>
      <c r="F1712" s="6">
        <f t="shared" si="79"/>
        <v>42094</v>
      </c>
      <c r="G1712" s="6" t="str">
        <f>IF('BCT Template'!R1711&gt;F1712,"Yes","No")</f>
        <v>No</v>
      </c>
      <c r="H1712" s="5" t="s">
        <v>182</v>
      </c>
      <c r="I1712" s="5" t="s">
        <v>183</v>
      </c>
      <c r="J1712" s="5" t="s">
        <v>184</v>
      </c>
      <c r="K1712" s="5" t="s">
        <v>185</v>
      </c>
      <c r="L1712" s="7" t="s">
        <v>164</v>
      </c>
      <c r="M1712" t="str">
        <f t="shared" si="80"/>
        <v>No</v>
      </c>
    </row>
    <row r="1713" spans="1:13" ht="15" thickBot="1" x14ac:dyDescent="0.4">
      <c r="A1713" s="5" t="s">
        <v>175</v>
      </c>
      <c r="B1713" s="5" t="s">
        <v>176</v>
      </c>
      <c r="C1713" s="5" t="s">
        <v>1909</v>
      </c>
      <c r="D1713" s="5">
        <f t="shared" si="78"/>
        <v>22576</v>
      </c>
      <c r="E1713" s="6">
        <v>41152</v>
      </c>
      <c r="F1713" s="6">
        <f t="shared" si="79"/>
        <v>41242</v>
      </c>
      <c r="G1713" s="6" t="str">
        <f>IF('BCT Template'!R1712&gt;F1713,"Yes","No")</f>
        <v>No</v>
      </c>
      <c r="H1713" s="5" t="s">
        <v>178</v>
      </c>
      <c r="I1713" s="5" t="s">
        <v>179</v>
      </c>
      <c r="J1713" s="5" t="s">
        <v>35</v>
      </c>
      <c r="K1713" s="5" t="s">
        <v>180</v>
      </c>
      <c r="L1713" s="7" t="s">
        <v>164</v>
      </c>
      <c r="M1713" t="str">
        <f t="shared" si="80"/>
        <v>Yes</v>
      </c>
    </row>
    <row r="1714" spans="1:13" ht="15" thickBot="1" x14ac:dyDescent="0.4">
      <c r="A1714" s="5" t="s">
        <v>175</v>
      </c>
      <c r="B1714" s="5" t="s">
        <v>176</v>
      </c>
      <c r="C1714" s="5" t="s">
        <v>1910</v>
      </c>
      <c r="D1714" s="5">
        <f t="shared" si="78"/>
        <v>30558</v>
      </c>
      <c r="E1714" s="6">
        <v>43312</v>
      </c>
      <c r="F1714" s="6">
        <f t="shared" si="79"/>
        <v>43402</v>
      </c>
      <c r="G1714" s="6" t="str">
        <f>IF('BCT Template'!R1713&gt;F1714,"Yes","No")</f>
        <v>No</v>
      </c>
      <c r="H1714" s="5" t="s">
        <v>178</v>
      </c>
      <c r="I1714" s="5" t="s">
        <v>179</v>
      </c>
      <c r="J1714" s="5" t="s">
        <v>35</v>
      </c>
      <c r="K1714" s="5" t="s">
        <v>180</v>
      </c>
      <c r="L1714" s="7" t="s">
        <v>164</v>
      </c>
      <c r="M1714" t="str">
        <f t="shared" si="80"/>
        <v>Yes</v>
      </c>
    </row>
    <row r="1715" spans="1:13" ht="15" thickBot="1" x14ac:dyDescent="0.4">
      <c r="A1715" s="5" t="s">
        <v>175</v>
      </c>
      <c r="B1715" s="5" t="s">
        <v>176</v>
      </c>
      <c r="C1715" s="5" t="s">
        <v>1911</v>
      </c>
      <c r="D1715" s="5">
        <f t="shared" si="78"/>
        <v>81010</v>
      </c>
      <c r="E1715" s="6">
        <v>43616</v>
      </c>
      <c r="F1715" s="6">
        <f t="shared" si="79"/>
        <v>43706</v>
      </c>
      <c r="G1715" s="6" t="str">
        <f>IF('BCT Template'!R1714&gt;F1715,"Yes","No")</f>
        <v>No</v>
      </c>
      <c r="H1715" s="5" t="s">
        <v>182</v>
      </c>
      <c r="I1715" s="5" t="s">
        <v>183</v>
      </c>
      <c r="J1715" s="5" t="s">
        <v>184</v>
      </c>
      <c r="K1715" s="5" t="s">
        <v>185</v>
      </c>
      <c r="L1715" s="7" t="s">
        <v>164</v>
      </c>
      <c r="M1715" t="str">
        <f t="shared" si="80"/>
        <v>No</v>
      </c>
    </row>
    <row r="1716" spans="1:13" ht="15" thickBot="1" x14ac:dyDescent="0.4">
      <c r="A1716" s="5" t="s">
        <v>175</v>
      </c>
      <c r="B1716" s="5" t="s">
        <v>176</v>
      </c>
      <c r="C1716" s="5" t="s">
        <v>1912</v>
      </c>
      <c r="D1716" s="5">
        <f t="shared" si="78"/>
        <v>84553</v>
      </c>
      <c r="E1716" s="6">
        <v>43934</v>
      </c>
      <c r="F1716" s="6">
        <f t="shared" si="79"/>
        <v>44024</v>
      </c>
      <c r="G1716" s="6" t="str">
        <f>IF('BCT Template'!R1715&gt;F1716,"Yes","No")</f>
        <v>No</v>
      </c>
      <c r="H1716" s="5" t="s">
        <v>210</v>
      </c>
      <c r="I1716" s="5" t="s">
        <v>211</v>
      </c>
      <c r="J1716" s="5" t="s">
        <v>184</v>
      </c>
      <c r="K1716" s="5" t="s">
        <v>185</v>
      </c>
      <c r="L1716" s="7" t="s">
        <v>164</v>
      </c>
      <c r="M1716" t="str">
        <f t="shared" si="80"/>
        <v>No</v>
      </c>
    </row>
    <row r="1717" spans="1:13" ht="15" thickBot="1" x14ac:dyDescent="0.4">
      <c r="A1717" s="5" t="s">
        <v>175</v>
      </c>
      <c r="B1717" s="5" t="s">
        <v>176</v>
      </c>
      <c r="C1717" s="5" t="s">
        <v>1913</v>
      </c>
      <c r="D1717" s="5">
        <f t="shared" si="78"/>
        <v>57404</v>
      </c>
      <c r="E1717" s="6">
        <v>44104</v>
      </c>
      <c r="F1717" s="6">
        <f t="shared" si="79"/>
        <v>44194</v>
      </c>
      <c r="G1717" s="6" t="str">
        <f>IF('BCT Template'!R1716&gt;F1717,"Yes","No")</f>
        <v>No</v>
      </c>
      <c r="H1717" s="5" t="s">
        <v>189</v>
      </c>
      <c r="I1717" s="5" t="s">
        <v>190</v>
      </c>
      <c r="J1717" s="5" t="s">
        <v>200</v>
      </c>
      <c r="K1717" s="5" t="s">
        <v>201</v>
      </c>
      <c r="L1717" s="7" t="s">
        <v>164</v>
      </c>
      <c r="M1717" t="str">
        <f t="shared" si="80"/>
        <v>Yes</v>
      </c>
    </row>
    <row r="1718" spans="1:13" ht="15" thickBot="1" x14ac:dyDescent="0.4">
      <c r="A1718" s="5" t="s">
        <v>175</v>
      </c>
      <c r="B1718" s="5" t="s">
        <v>176</v>
      </c>
      <c r="C1718" s="5" t="s">
        <v>1914</v>
      </c>
      <c r="D1718" s="5">
        <f t="shared" si="78"/>
        <v>81898</v>
      </c>
      <c r="E1718" s="6">
        <v>44255</v>
      </c>
      <c r="F1718" s="6">
        <f t="shared" si="79"/>
        <v>44345</v>
      </c>
      <c r="G1718" s="6" t="str">
        <f>IF('BCT Template'!R1717&gt;F1718,"Yes","No")</f>
        <v>No</v>
      </c>
      <c r="H1718" s="5" t="s">
        <v>182</v>
      </c>
      <c r="I1718" s="5" t="s">
        <v>183</v>
      </c>
      <c r="J1718" s="5" t="s">
        <v>200</v>
      </c>
      <c r="K1718" s="5" t="s">
        <v>201</v>
      </c>
      <c r="L1718" s="7" t="s">
        <v>164</v>
      </c>
      <c r="M1718" t="str">
        <f t="shared" si="80"/>
        <v>Yes</v>
      </c>
    </row>
    <row r="1719" spans="1:13" ht="15" thickBot="1" x14ac:dyDescent="0.4">
      <c r="A1719" s="5" t="s">
        <v>175</v>
      </c>
      <c r="B1719" s="5" t="s">
        <v>176</v>
      </c>
      <c r="C1719" s="5" t="s">
        <v>1915</v>
      </c>
      <c r="D1719" s="5">
        <f t="shared" si="78"/>
        <v>79758</v>
      </c>
      <c r="E1719" s="6">
        <v>43187</v>
      </c>
      <c r="F1719" s="6">
        <f t="shared" si="79"/>
        <v>43277</v>
      </c>
      <c r="G1719" s="6" t="str">
        <f>IF('BCT Template'!R1718&gt;F1719,"Yes","No")</f>
        <v>No</v>
      </c>
      <c r="H1719" s="5" t="s">
        <v>182</v>
      </c>
      <c r="I1719" s="5" t="s">
        <v>183</v>
      </c>
      <c r="J1719" s="5" t="s">
        <v>200</v>
      </c>
      <c r="K1719" s="5" t="s">
        <v>201</v>
      </c>
      <c r="L1719" s="7" t="s">
        <v>164</v>
      </c>
      <c r="M1719" t="str">
        <f t="shared" si="80"/>
        <v>Yes</v>
      </c>
    </row>
    <row r="1720" spans="1:13" ht="15" thickBot="1" x14ac:dyDescent="0.4">
      <c r="A1720" s="5" t="s">
        <v>175</v>
      </c>
      <c r="B1720" s="5" t="s">
        <v>176</v>
      </c>
      <c r="C1720" s="5" t="s">
        <v>1916</v>
      </c>
      <c r="D1720" s="5">
        <f t="shared" si="78"/>
        <v>58910</v>
      </c>
      <c r="E1720" s="6">
        <v>44581</v>
      </c>
      <c r="F1720" s="6">
        <f t="shared" si="79"/>
        <v>44671</v>
      </c>
      <c r="G1720" s="6" t="str">
        <f>IF('BCT Template'!R1719&gt;F1720,"Yes","No")</f>
        <v>No</v>
      </c>
      <c r="H1720" s="5" t="s">
        <v>182</v>
      </c>
      <c r="I1720" s="5" t="s">
        <v>183</v>
      </c>
      <c r="J1720" s="5" t="s">
        <v>184</v>
      </c>
      <c r="K1720" s="5" t="s">
        <v>185</v>
      </c>
      <c r="L1720" s="7" t="s">
        <v>164</v>
      </c>
      <c r="M1720" t="str">
        <f t="shared" si="80"/>
        <v>No</v>
      </c>
    </row>
    <row r="1721" spans="1:13" ht="15" thickBot="1" x14ac:dyDescent="0.4">
      <c r="A1721" s="5" t="s">
        <v>175</v>
      </c>
      <c r="B1721" s="5" t="s">
        <v>176</v>
      </c>
      <c r="C1721" s="5" t="s">
        <v>1917</v>
      </c>
      <c r="D1721" s="5">
        <f t="shared" si="78"/>
        <v>57742</v>
      </c>
      <c r="E1721" s="6">
        <v>44074</v>
      </c>
      <c r="F1721" s="6">
        <f t="shared" si="79"/>
        <v>44164</v>
      </c>
      <c r="G1721" s="6" t="str">
        <f>IF('BCT Template'!R1720&gt;F1721,"Yes","No")</f>
        <v>No</v>
      </c>
      <c r="H1721" s="5" t="s">
        <v>189</v>
      </c>
      <c r="I1721" s="5" t="s">
        <v>190</v>
      </c>
      <c r="J1721" s="5" t="s">
        <v>200</v>
      </c>
      <c r="K1721" s="5" t="s">
        <v>201</v>
      </c>
      <c r="L1721" s="7" t="s">
        <v>164</v>
      </c>
      <c r="M1721" t="str">
        <f t="shared" si="80"/>
        <v>Yes</v>
      </c>
    </row>
    <row r="1722" spans="1:13" ht="15" thickBot="1" x14ac:dyDescent="0.4">
      <c r="A1722" s="5" t="s">
        <v>175</v>
      </c>
      <c r="B1722" s="5" t="s">
        <v>176</v>
      </c>
      <c r="C1722" s="5" t="s">
        <v>1918</v>
      </c>
      <c r="D1722" s="5">
        <f t="shared" si="78"/>
        <v>80606</v>
      </c>
      <c r="E1722" s="6">
        <v>43616</v>
      </c>
      <c r="F1722" s="6">
        <f t="shared" si="79"/>
        <v>43706</v>
      </c>
      <c r="G1722" s="6" t="str">
        <f>IF('BCT Template'!R1721&gt;F1722,"Yes","No")</f>
        <v>No</v>
      </c>
      <c r="H1722" s="5" t="s">
        <v>182</v>
      </c>
      <c r="I1722" s="5" t="s">
        <v>183</v>
      </c>
      <c r="J1722" s="5" t="s">
        <v>184</v>
      </c>
      <c r="K1722" s="5" t="s">
        <v>185</v>
      </c>
      <c r="L1722" s="7" t="s">
        <v>164</v>
      </c>
      <c r="M1722" t="str">
        <f t="shared" si="80"/>
        <v>No</v>
      </c>
    </row>
    <row r="1723" spans="1:13" ht="15" thickBot="1" x14ac:dyDescent="0.4">
      <c r="A1723" s="5" t="s">
        <v>175</v>
      </c>
      <c r="B1723" s="5" t="s">
        <v>176</v>
      </c>
      <c r="C1723" s="5" t="s">
        <v>1919</v>
      </c>
      <c r="D1723" s="5">
        <f t="shared" si="78"/>
        <v>29550</v>
      </c>
      <c r="E1723" s="6">
        <v>43190</v>
      </c>
      <c r="F1723" s="6">
        <f t="shared" si="79"/>
        <v>43280</v>
      </c>
      <c r="G1723" s="6" t="str">
        <f>IF('BCT Template'!R1722&gt;F1723,"Yes","No")</f>
        <v>No</v>
      </c>
      <c r="H1723" s="5" t="s">
        <v>178</v>
      </c>
      <c r="I1723" s="5" t="s">
        <v>179</v>
      </c>
      <c r="J1723" s="5" t="s">
        <v>35</v>
      </c>
      <c r="K1723" s="5" t="s">
        <v>180</v>
      </c>
      <c r="L1723" s="7" t="s">
        <v>164</v>
      </c>
      <c r="M1723" t="str">
        <f t="shared" si="80"/>
        <v>Yes</v>
      </c>
    </row>
    <row r="1724" spans="1:13" ht="15" thickBot="1" x14ac:dyDescent="0.4">
      <c r="A1724" s="5" t="s">
        <v>175</v>
      </c>
      <c r="B1724" s="5" t="s">
        <v>176</v>
      </c>
      <c r="C1724" s="5" t="s">
        <v>1920</v>
      </c>
      <c r="D1724" s="5">
        <f t="shared" si="78"/>
        <v>77721</v>
      </c>
      <c r="E1724" s="6">
        <v>44316</v>
      </c>
      <c r="F1724" s="6">
        <f t="shared" si="79"/>
        <v>44406</v>
      </c>
      <c r="G1724" s="6" t="str">
        <f>IF('BCT Template'!R1723&gt;F1724,"Yes","No")</f>
        <v>No</v>
      </c>
      <c r="H1724" s="5" t="s">
        <v>189</v>
      </c>
      <c r="I1724" s="5" t="s">
        <v>190</v>
      </c>
      <c r="J1724" s="5" t="s">
        <v>200</v>
      </c>
      <c r="K1724" s="5" t="s">
        <v>201</v>
      </c>
      <c r="L1724" s="7" t="s">
        <v>164</v>
      </c>
      <c r="M1724" t="str">
        <f t="shared" si="80"/>
        <v>Yes</v>
      </c>
    </row>
    <row r="1725" spans="1:13" ht="15" thickBot="1" x14ac:dyDescent="0.4">
      <c r="A1725" s="5" t="s">
        <v>175</v>
      </c>
      <c r="B1725" s="5" t="s">
        <v>176</v>
      </c>
      <c r="C1725" s="5" t="s">
        <v>1921</v>
      </c>
      <c r="D1725" s="5">
        <f t="shared" si="78"/>
        <v>58075</v>
      </c>
      <c r="E1725" s="6">
        <v>45107</v>
      </c>
      <c r="F1725" s="6">
        <f t="shared" si="79"/>
        <v>45197</v>
      </c>
      <c r="G1725" s="6" t="str">
        <f>IF('BCT Template'!R1724&gt;F1725,"Yes","No")</f>
        <v>No</v>
      </c>
      <c r="H1725" s="5" t="s">
        <v>182</v>
      </c>
      <c r="I1725" s="5" t="s">
        <v>183</v>
      </c>
      <c r="J1725" s="5" t="s">
        <v>200</v>
      </c>
      <c r="K1725" s="5" t="s">
        <v>201</v>
      </c>
      <c r="L1725" s="7" t="s">
        <v>164</v>
      </c>
      <c r="M1725" t="str">
        <f t="shared" si="80"/>
        <v>Yes</v>
      </c>
    </row>
    <row r="1726" spans="1:13" ht="15" thickBot="1" x14ac:dyDescent="0.4">
      <c r="A1726" s="5" t="s">
        <v>175</v>
      </c>
      <c r="B1726" s="5" t="s">
        <v>176</v>
      </c>
      <c r="C1726" s="5" t="s">
        <v>1922</v>
      </c>
      <c r="D1726" s="5">
        <f t="shared" si="78"/>
        <v>31227</v>
      </c>
      <c r="E1726" s="6">
        <v>43921</v>
      </c>
      <c r="F1726" s="6">
        <f t="shared" si="79"/>
        <v>44011</v>
      </c>
      <c r="G1726" s="6" t="str">
        <f>IF('BCT Template'!R1725&gt;F1726,"Yes","No")</f>
        <v>No</v>
      </c>
      <c r="H1726" s="5" t="s">
        <v>178</v>
      </c>
      <c r="I1726" s="5" t="s">
        <v>179</v>
      </c>
      <c r="J1726" s="5" t="s">
        <v>35</v>
      </c>
      <c r="K1726" s="5" t="s">
        <v>180</v>
      </c>
      <c r="L1726" s="7" t="s">
        <v>164</v>
      </c>
      <c r="M1726" t="str">
        <f t="shared" si="80"/>
        <v>Yes</v>
      </c>
    </row>
    <row r="1727" spans="1:13" ht="15" thickBot="1" x14ac:dyDescent="0.4">
      <c r="A1727" s="5" t="s">
        <v>175</v>
      </c>
      <c r="B1727" s="5" t="s">
        <v>176</v>
      </c>
      <c r="C1727" s="5" t="s">
        <v>1923</v>
      </c>
      <c r="D1727" s="5">
        <f t="shared" si="78"/>
        <v>22674</v>
      </c>
      <c r="E1727" s="6">
        <v>43008</v>
      </c>
      <c r="F1727" s="6">
        <f t="shared" si="79"/>
        <v>43098</v>
      </c>
      <c r="G1727" s="6" t="str">
        <f>IF('BCT Template'!R1726&gt;F1727,"Yes","No")</f>
        <v>No</v>
      </c>
      <c r="H1727" s="5" t="s">
        <v>178</v>
      </c>
      <c r="I1727" s="5" t="s">
        <v>179</v>
      </c>
      <c r="J1727" s="5" t="s">
        <v>35</v>
      </c>
      <c r="K1727" s="5" t="s">
        <v>180</v>
      </c>
      <c r="L1727" s="7" t="s">
        <v>164</v>
      </c>
      <c r="M1727" t="str">
        <f t="shared" si="80"/>
        <v>Yes</v>
      </c>
    </row>
    <row r="1728" spans="1:13" ht="15" thickBot="1" x14ac:dyDescent="0.4">
      <c r="A1728" s="5" t="s">
        <v>175</v>
      </c>
      <c r="B1728" s="5" t="s">
        <v>176</v>
      </c>
      <c r="C1728" s="5" t="s">
        <v>1924</v>
      </c>
      <c r="D1728" s="5">
        <f t="shared" si="78"/>
        <v>57822</v>
      </c>
      <c r="E1728" s="6">
        <v>44050</v>
      </c>
      <c r="F1728" s="6">
        <f t="shared" si="79"/>
        <v>44140</v>
      </c>
      <c r="G1728" s="6" t="str">
        <f>IF('BCT Template'!R1727&gt;F1728,"Yes","No")</f>
        <v>No</v>
      </c>
      <c r="H1728" s="5" t="s">
        <v>189</v>
      </c>
      <c r="I1728" s="5" t="s">
        <v>190</v>
      </c>
      <c r="J1728" s="5" t="s">
        <v>184</v>
      </c>
      <c r="K1728" s="5" t="s">
        <v>185</v>
      </c>
      <c r="L1728" s="7" t="s">
        <v>164</v>
      </c>
      <c r="M1728" t="str">
        <f t="shared" si="80"/>
        <v>No</v>
      </c>
    </row>
    <row r="1729" spans="1:13" ht="15" thickBot="1" x14ac:dyDescent="0.4">
      <c r="A1729" s="5" t="s">
        <v>175</v>
      </c>
      <c r="B1729" s="5" t="s">
        <v>176</v>
      </c>
      <c r="C1729" s="5" t="s">
        <v>1925</v>
      </c>
      <c r="D1729" s="5">
        <f t="shared" si="78"/>
        <v>80781</v>
      </c>
      <c r="E1729" s="6">
        <v>43646</v>
      </c>
      <c r="F1729" s="6">
        <f t="shared" si="79"/>
        <v>43736</v>
      </c>
      <c r="G1729" s="6" t="str">
        <f>IF('BCT Template'!R1728&gt;F1729,"Yes","No")</f>
        <v>No</v>
      </c>
      <c r="H1729" s="5" t="s">
        <v>182</v>
      </c>
      <c r="I1729" s="5" t="s">
        <v>183</v>
      </c>
      <c r="J1729" s="5" t="s">
        <v>200</v>
      </c>
      <c r="K1729" s="5" t="s">
        <v>201</v>
      </c>
      <c r="L1729" s="7" t="s">
        <v>164</v>
      </c>
      <c r="M1729" t="str">
        <f t="shared" si="80"/>
        <v>Yes</v>
      </c>
    </row>
    <row r="1730" spans="1:13" ht="15" thickBot="1" x14ac:dyDescent="0.4">
      <c r="A1730" s="5" t="s">
        <v>175</v>
      </c>
      <c r="B1730" s="5" t="s">
        <v>176</v>
      </c>
      <c r="C1730" s="5" t="s">
        <v>1926</v>
      </c>
      <c r="D1730" s="5">
        <f t="shared" si="78"/>
        <v>82639</v>
      </c>
      <c r="E1730" s="6">
        <v>44282</v>
      </c>
      <c r="F1730" s="6">
        <f t="shared" si="79"/>
        <v>44372</v>
      </c>
      <c r="G1730" s="6" t="str">
        <f>IF('BCT Template'!R1729&gt;F1730,"Yes","No")</f>
        <v>No</v>
      </c>
      <c r="H1730" s="5" t="s">
        <v>210</v>
      </c>
      <c r="I1730" s="5" t="s">
        <v>211</v>
      </c>
      <c r="J1730" s="5" t="s">
        <v>184</v>
      </c>
      <c r="K1730" s="5" t="s">
        <v>185</v>
      </c>
      <c r="L1730" s="7" t="s">
        <v>164</v>
      </c>
      <c r="M1730" t="str">
        <f t="shared" si="80"/>
        <v>No</v>
      </c>
    </row>
    <row r="1731" spans="1:13" ht="15" thickBot="1" x14ac:dyDescent="0.4">
      <c r="A1731" s="5" t="s">
        <v>175</v>
      </c>
      <c r="B1731" s="5" t="s">
        <v>176</v>
      </c>
      <c r="C1731" s="5" t="s">
        <v>1927</v>
      </c>
      <c r="D1731" s="5">
        <f t="shared" ref="D1731:D1794" si="81">C1731*1</f>
        <v>83119</v>
      </c>
      <c r="E1731" s="6">
        <v>45248</v>
      </c>
      <c r="F1731" s="6">
        <f t="shared" ref="F1731:F1794" si="82">E1731+90</f>
        <v>45338</v>
      </c>
      <c r="G1731" s="6" t="str">
        <f>IF('BCT Template'!R1730&gt;F1731,"Yes","No")</f>
        <v>No</v>
      </c>
      <c r="H1731" s="5" t="s">
        <v>210</v>
      </c>
      <c r="I1731" s="5" t="s">
        <v>211</v>
      </c>
      <c r="J1731" s="5" t="s">
        <v>184</v>
      </c>
      <c r="K1731" s="5" t="s">
        <v>185</v>
      </c>
      <c r="L1731" s="7" t="s">
        <v>164</v>
      </c>
      <c r="M1731" t="str">
        <f t="shared" ref="M1731:M1794" si="83">IF(J1731=" ","Yes",IF(J1731="3","Yes","No"))</f>
        <v>No</v>
      </c>
    </row>
    <row r="1732" spans="1:13" ht="15" thickBot="1" x14ac:dyDescent="0.4">
      <c r="A1732" s="5" t="s">
        <v>175</v>
      </c>
      <c r="B1732" s="5" t="s">
        <v>176</v>
      </c>
      <c r="C1732" s="5" t="s">
        <v>1928</v>
      </c>
      <c r="D1732" s="5">
        <f t="shared" si="81"/>
        <v>30439</v>
      </c>
      <c r="E1732" s="6">
        <v>38472</v>
      </c>
      <c r="F1732" s="6">
        <f t="shared" si="82"/>
        <v>38562</v>
      </c>
      <c r="G1732" s="6" t="str">
        <f>IF('BCT Template'!R1731&gt;F1732,"Yes","No")</f>
        <v>No</v>
      </c>
      <c r="H1732" s="5" t="s">
        <v>178</v>
      </c>
      <c r="I1732" s="5" t="s">
        <v>179</v>
      </c>
      <c r="J1732" s="5" t="s">
        <v>35</v>
      </c>
      <c r="K1732" s="5" t="s">
        <v>180</v>
      </c>
      <c r="L1732" s="7" t="s">
        <v>164</v>
      </c>
      <c r="M1732" t="str">
        <f t="shared" si="83"/>
        <v>Yes</v>
      </c>
    </row>
    <row r="1733" spans="1:13" ht="15" thickBot="1" x14ac:dyDescent="0.4">
      <c r="A1733" s="5" t="s">
        <v>175</v>
      </c>
      <c r="B1733" s="5" t="s">
        <v>176</v>
      </c>
      <c r="C1733" s="5" t="s">
        <v>1929</v>
      </c>
      <c r="D1733" s="5">
        <f t="shared" si="81"/>
        <v>58019</v>
      </c>
      <c r="E1733" s="6">
        <v>41274</v>
      </c>
      <c r="F1733" s="6">
        <f t="shared" si="82"/>
        <v>41364</v>
      </c>
      <c r="G1733" s="6" t="str">
        <f>IF('BCT Template'!R1732&gt;F1733,"Yes","No")</f>
        <v>No</v>
      </c>
      <c r="H1733" s="5" t="s">
        <v>182</v>
      </c>
      <c r="I1733" s="5" t="s">
        <v>183</v>
      </c>
      <c r="J1733" s="5" t="s">
        <v>200</v>
      </c>
      <c r="K1733" s="5" t="s">
        <v>201</v>
      </c>
      <c r="L1733" s="7" t="s">
        <v>164</v>
      </c>
      <c r="M1733" t="str">
        <f t="shared" si="83"/>
        <v>Yes</v>
      </c>
    </row>
    <row r="1734" spans="1:13" ht="15" thickBot="1" x14ac:dyDescent="0.4">
      <c r="A1734" s="5" t="s">
        <v>175</v>
      </c>
      <c r="B1734" s="5" t="s">
        <v>176</v>
      </c>
      <c r="C1734" s="5" t="s">
        <v>1930</v>
      </c>
      <c r="D1734" s="5">
        <f t="shared" si="81"/>
        <v>78057</v>
      </c>
      <c r="E1734" s="6">
        <v>43790</v>
      </c>
      <c r="F1734" s="6">
        <f t="shared" si="82"/>
        <v>43880</v>
      </c>
      <c r="G1734" s="6" t="str">
        <f>IF('BCT Template'!R1733&gt;F1734,"Yes","No")</f>
        <v>No</v>
      </c>
      <c r="H1734" s="5" t="s">
        <v>189</v>
      </c>
      <c r="I1734" s="5" t="s">
        <v>190</v>
      </c>
      <c r="J1734" s="5" t="s">
        <v>184</v>
      </c>
      <c r="K1734" s="5" t="s">
        <v>185</v>
      </c>
      <c r="L1734" s="7" t="s">
        <v>164</v>
      </c>
      <c r="M1734" t="str">
        <f t="shared" si="83"/>
        <v>No</v>
      </c>
    </row>
    <row r="1735" spans="1:13" ht="15" thickBot="1" x14ac:dyDescent="0.4">
      <c r="A1735" s="5" t="s">
        <v>175</v>
      </c>
      <c r="B1735" s="5" t="s">
        <v>176</v>
      </c>
      <c r="C1735" s="5" t="s">
        <v>1931</v>
      </c>
      <c r="D1735" s="5">
        <f t="shared" si="81"/>
        <v>21934</v>
      </c>
      <c r="E1735" s="6">
        <v>43708</v>
      </c>
      <c r="F1735" s="6">
        <f t="shared" si="82"/>
        <v>43798</v>
      </c>
      <c r="G1735" s="6" t="str">
        <f>IF('BCT Template'!R1734&gt;F1735,"Yes","No")</f>
        <v>No</v>
      </c>
      <c r="H1735" s="5" t="s">
        <v>178</v>
      </c>
      <c r="I1735" s="5" t="s">
        <v>179</v>
      </c>
      <c r="J1735" s="5" t="s">
        <v>35</v>
      </c>
      <c r="K1735" s="5" t="s">
        <v>180</v>
      </c>
      <c r="L1735" s="7" t="s">
        <v>164</v>
      </c>
      <c r="M1735" t="str">
        <f t="shared" si="83"/>
        <v>Yes</v>
      </c>
    </row>
    <row r="1736" spans="1:13" ht="15" thickBot="1" x14ac:dyDescent="0.4">
      <c r="A1736" s="5" t="s">
        <v>175</v>
      </c>
      <c r="B1736" s="5" t="s">
        <v>176</v>
      </c>
      <c r="C1736" s="5" t="s">
        <v>1932</v>
      </c>
      <c r="D1736" s="5">
        <f t="shared" si="81"/>
        <v>31065</v>
      </c>
      <c r="E1736" s="6">
        <v>44043</v>
      </c>
      <c r="F1736" s="6">
        <f t="shared" si="82"/>
        <v>44133</v>
      </c>
      <c r="G1736" s="6" t="str">
        <f>IF('BCT Template'!R1735&gt;F1736,"Yes","No")</f>
        <v>No</v>
      </c>
      <c r="H1736" s="5" t="s">
        <v>178</v>
      </c>
      <c r="I1736" s="5" t="s">
        <v>179</v>
      </c>
      <c r="J1736" s="5" t="s">
        <v>35</v>
      </c>
      <c r="K1736" s="5" t="s">
        <v>180</v>
      </c>
      <c r="L1736" s="7" t="s">
        <v>164</v>
      </c>
      <c r="M1736" t="str">
        <f t="shared" si="83"/>
        <v>Yes</v>
      </c>
    </row>
    <row r="1737" spans="1:13" ht="15" thickBot="1" x14ac:dyDescent="0.4">
      <c r="A1737" s="5" t="s">
        <v>175</v>
      </c>
      <c r="B1737" s="5" t="s">
        <v>176</v>
      </c>
      <c r="C1737" s="5" t="s">
        <v>1933</v>
      </c>
      <c r="D1737" s="5">
        <f t="shared" si="81"/>
        <v>29244</v>
      </c>
      <c r="E1737" s="6">
        <v>39113</v>
      </c>
      <c r="F1737" s="6">
        <f t="shared" si="82"/>
        <v>39203</v>
      </c>
      <c r="G1737" s="6" t="str">
        <f>IF('BCT Template'!R1736&gt;F1737,"Yes","No")</f>
        <v>No</v>
      </c>
      <c r="H1737" s="5" t="s">
        <v>178</v>
      </c>
      <c r="I1737" s="5" t="s">
        <v>179</v>
      </c>
      <c r="J1737" s="5" t="s">
        <v>35</v>
      </c>
      <c r="K1737" s="5" t="s">
        <v>180</v>
      </c>
      <c r="L1737" s="7" t="s">
        <v>164</v>
      </c>
      <c r="M1737" t="str">
        <f t="shared" si="83"/>
        <v>Yes</v>
      </c>
    </row>
    <row r="1738" spans="1:13" ht="15" thickBot="1" x14ac:dyDescent="0.4">
      <c r="A1738" s="5" t="s">
        <v>175</v>
      </c>
      <c r="B1738" s="5" t="s">
        <v>176</v>
      </c>
      <c r="C1738" s="5" t="s">
        <v>1934</v>
      </c>
      <c r="D1738" s="5">
        <f t="shared" si="81"/>
        <v>58685</v>
      </c>
      <c r="E1738" s="6">
        <v>43974</v>
      </c>
      <c r="F1738" s="6">
        <f t="shared" si="82"/>
        <v>44064</v>
      </c>
      <c r="G1738" s="6" t="str">
        <f>IF('BCT Template'!R1737&gt;F1738,"Yes","No")</f>
        <v>No</v>
      </c>
      <c r="H1738" s="5" t="s">
        <v>182</v>
      </c>
      <c r="I1738" s="5" t="s">
        <v>183</v>
      </c>
      <c r="J1738" s="5" t="s">
        <v>184</v>
      </c>
      <c r="K1738" s="5" t="s">
        <v>185</v>
      </c>
      <c r="L1738" s="7" t="s">
        <v>164</v>
      </c>
      <c r="M1738" t="str">
        <f t="shared" si="83"/>
        <v>No</v>
      </c>
    </row>
    <row r="1739" spans="1:13" ht="15" thickBot="1" x14ac:dyDescent="0.4">
      <c r="A1739" s="5" t="s">
        <v>175</v>
      </c>
      <c r="B1739" s="5" t="s">
        <v>176</v>
      </c>
      <c r="C1739" s="5" t="s">
        <v>1935</v>
      </c>
      <c r="D1739" s="5">
        <f t="shared" si="81"/>
        <v>31340</v>
      </c>
      <c r="E1739" s="6">
        <v>44165</v>
      </c>
      <c r="F1739" s="6">
        <f t="shared" si="82"/>
        <v>44255</v>
      </c>
      <c r="G1739" s="6" t="str">
        <f>IF('BCT Template'!R1738&gt;F1739,"Yes","No")</f>
        <v>No</v>
      </c>
      <c r="H1739" s="5" t="s">
        <v>178</v>
      </c>
      <c r="I1739" s="5" t="s">
        <v>179</v>
      </c>
      <c r="J1739" s="5" t="s">
        <v>35</v>
      </c>
      <c r="K1739" s="5" t="s">
        <v>180</v>
      </c>
      <c r="L1739" s="7" t="s">
        <v>164</v>
      </c>
      <c r="M1739" t="str">
        <f t="shared" si="83"/>
        <v>Yes</v>
      </c>
    </row>
    <row r="1740" spans="1:13" ht="15" thickBot="1" x14ac:dyDescent="0.4">
      <c r="A1740" s="5" t="s">
        <v>175</v>
      </c>
      <c r="B1740" s="5" t="s">
        <v>176</v>
      </c>
      <c r="C1740" s="5" t="s">
        <v>1936</v>
      </c>
      <c r="D1740" s="5">
        <f t="shared" si="81"/>
        <v>78345</v>
      </c>
      <c r="E1740" s="6">
        <v>43020</v>
      </c>
      <c r="F1740" s="6">
        <f t="shared" si="82"/>
        <v>43110</v>
      </c>
      <c r="G1740" s="6" t="str">
        <f>IF('BCT Template'!R1739&gt;F1740,"Yes","No")</f>
        <v>No</v>
      </c>
      <c r="H1740" s="5" t="s">
        <v>210</v>
      </c>
      <c r="I1740" s="5" t="s">
        <v>211</v>
      </c>
      <c r="J1740" s="5" t="s">
        <v>184</v>
      </c>
      <c r="K1740" s="5" t="s">
        <v>185</v>
      </c>
      <c r="L1740" s="7" t="s">
        <v>164</v>
      </c>
      <c r="M1740" t="str">
        <f t="shared" si="83"/>
        <v>No</v>
      </c>
    </row>
    <row r="1741" spans="1:13" ht="15" thickBot="1" x14ac:dyDescent="0.4">
      <c r="A1741" s="5" t="s">
        <v>175</v>
      </c>
      <c r="B1741" s="5" t="s">
        <v>176</v>
      </c>
      <c r="C1741" s="5" t="s">
        <v>1937</v>
      </c>
      <c r="D1741" s="5">
        <f t="shared" si="81"/>
        <v>29460</v>
      </c>
      <c r="E1741" s="6">
        <v>43555</v>
      </c>
      <c r="F1741" s="6">
        <f t="shared" si="82"/>
        <v>43645</v>
      </c>
      <c r="G1741" s="6" t="str">
        <f>IF('BCT Template'!R1740&gt;F1741,"Yes","No")</f>
        <v>No</v>
      </c>
      <c r="H1741" s="5" t="s">
        <v>178</v>
      </c>
      <c r="I1741" s="5" t="s">
        <v>179</v>
      </c>
      <c r="J1741" s="5" t="s">
        <v>35</v>
      </c>
      <c r="K1741" s="5" t="s">
        <v>180</v>
      </c>
      <c r="L1741" s="7" t="s">
        <v>164</v>
      </c>
      <c r="M1741" t="str">
        <f t="shared" si="83"/>
        <v>Yes</v>
      </c>
    </row>
    <row r="1742" spans="1:13" ht="15" thickBot="1" x14ac:dyDescent="0.4">
      <c r="A1742" s="5" t="s">
        <v>175</v>
      </c>
      <c r="B1742" s="5" t="s">
        <v>176</v>
      </c>
      <c r="C1742" s="5" t="s">
        <v>1938</v>
      </c>
      <c r="D1742" s="5">
        <f t="shared" si="81"/>
        <v>80305</v>
      </c>
      <c r="E1742" s="6">
        <v>41759</v>
      </c>
      <c r="F1742" s="6">
        <f t="shared" si="82"/>
        <v>41849</v>
      </c>
      <c r="G1742" s="6" t="str">
        <f>IF('BCT Template'!R1741&gt;F1742,"Yes","No")</f>
        <v>No</v>
      </c>
      <c r="H1742" s="5" t="s">
        <v>182</v>
      </c>
      <c r="I1742" s="5" t="s">
        <v>183</v>
      </c>
      <c r="J1742" s="5" t="s">
        <v>200</v>
      </c>
      <c r="K1742" s="5" t="s">
        <v>201</v>
      </c>
      <c r="L1742" s="7" t="s">
        <v>164</v>
      </c>
      <c r="M1742" t="str">
        <f t="shared" si="83"/>
        <v>Yes</v>
      </c>
    </row>
    <row r="1743" spans="1:13" ht="15" thickBot="1" x14ac:dyDescent="0.4">
      <c r="A1743" s="5" t="s">
        <v>175</v>
      </c>
      <c r="B1743" s="5" t="s">
        <v>176</v>
      </c>
      <c r="C1743" s="5" t="s">
        <v>1939</v>
      </c>
      <c r="D1743" s="5">
        <f t="shared" si="81"/>
        <v>81443</v>
      </c>
      <c r="E1743" s="6">
        <v>43281</v>
      </c>
      <c r="F1743" s="6">
        <f t="shared" si="82"/>
        <v>43371</v>
      </c>
      <c r="G1743" s="6" t="str">
        <f>IF('BCT Template'!R1742&gt;F1743,"Yes","No")</f>
        <v>No</v>
      </c>
      <c r="H1743" s="5" t="s">
        <v>182</v>
      </c>
      <c r="I1743" s="5" t="s">
        <v>183</v>
      </c>
      <c r="J1743" s="5" t="s">
        <v>184</v>
      </c>
      <c r="K1743" s="5" t="s">
        <v>185</v>
      </c>
      <c r="L1743" s="7" t="s">
        <v>164</v>
      </c>
      <c r="M1743" t="str">
        <f t="shared" si="83"/>
        <v>No</v>
      </c>
    </row>
    <row r="1744" spans="1:13" ht="15" thickBot="1" x14ac:dyDescent="0.4">
      <c r="A1744" s="5" t="s">
        <v>175</v>
      </c>
      <c r="B1744" s="5" t="s">
        <v>176</v>
      </c>
      <c r="C1744" s="5" t="s">
        <v>1940</v>
      </c>
      <c r="D1744" s="5">
        <f t="shared" si="81"/>
        <v>21455</v>
      </c>
      <c r="E1744" s="6">
        <v>43890</v>
      </c>
      <c r="F1744" s="6">
        <f t="shared" si="82"/>
        <v>43980</v>
      </c>
      <c r="G1744" s="6" t="str">
        <f>IF('BCT Template'!R1743&gt;F1744,"Yes","No")</f>
        <v>No</v>
      </c>
      <c r="H1744" s="5" t="s">
        <v>178</v>
      </c>
      <c r="I1744" s="5" t="s">
        <v>179</v>
      </c>
      <c r="J1744" s="5" t="s">
        <v>35</v>
      </c>
      <c r="K1744" s="5" t="s">
        <v>180</v>
      </c>
      <c r="L1744" s="7" t="s">
        <v>164</v>
      </c>
      <c r="M1744" t="str">
        <f t="shared" si="83"/>
        <v>Yes</v>
      </c>
    </row>
    <row r="1745" spans="1:13" ht="15" thickBot="1" x14ac:dyDescent="0.4">
      <c r="A1745" s="5" t="s">
        <v>175</v>
      </c>
      <c r="B1745" s="5" t="s">
        <v>176</v>
      </c>
      <c r="C1745" s="5" t="s">
        <v>1941</v>
      </c>
      <c r="D1745" s="5">
        <f t="shared" si="81"/>
        <v>78982</v>
      </c>
      <c r="E1745" s="6">
        <v>41684</v>
      </c>
      <c r="F1745" s="6">
        <f t="shared" si="82"/>
        <v>41774</v>
      </c>
      <c r="G1745" s="6" t="str">
        <f>IF('BCT Template'!R1744&gt;F1745,"Yes","No")</f>
        <v>No</v>
      </c>
      <c r="H1745" s="5" t="s">
        <v>210</v>
      </c>
      <c r="I1745" s="5" t="s">
        <v>211</v>
      </c>
      <c r="J1745" s="5" t="s">
        <v>184</v>
      </c>
      <c r="K1745" s="5" t="s">
        <v>185</v>
      </c>
      <c r="L1745" s="7" t="s">
        <v>164</v>
      </c>
      <c r="M1745" t="str">
        <f t="shared" si="83"/>
        <v>No</v>
      </c>
    </row>
    <row r="1746" spans="1:13" ht="15" thickBot="1" x14ac:dyDescent="0.4">
      <c r="A1746" s="5" t="s">
        <v>175</v>
      </c>
      <c r="B1746" s="5" t="s">
        <v>176</v>
      </c>
      <c r="C1746" s="5" t="s">
        <v>1942</v>
      </c>
      <c r="D1746" s="5">
        <f t="shared" si="81"/>
        <v>79062</v>
      </c>
      <c r="E1746" s="6">
        <v>43738</v>
      </c>
      <c r="F1746" s="6">
        <f t="shared" si="82"/>
        <v>43828</v>
      </c>
      <c r="G1746" s="6" t="str">
        <f>IF('BCT Template'!R1745&gt;F1746,"Yes","No")</f>
        <v>No</v>
      </c>
      <c r="H1746" s="5" t="s">
        <v>189</v>
      </c>
      <c r="I1746" s="5" t="s">
        <v>190</v>
      </c>
      <c r="J1746" s="5" t="s">
        <v>200</v>
      </c>
      <c r="K1746" s="5" t="s">
        <v>201</v>
      </c>
      <c r="L1746" s="7" t="s">
        <v>164</v>
      </c>
      <c r="M1746" t="str">
        <f t="shared" si="83"/>
        <v>Yes</v>
      </c>
    </row>
    <row r="1747" spans="1:13" ht="15" thickBot="1" x14ac:dyDescent="0.4">
      <c r="A1747" s="5" t="s">
        <v>175</v>
      </c>
      <c r="B1747" s="5" t="s">
        <v>176</v>
      </c>
      <c r="C1747" s="5" t="s">
        <v>1943</v>
      </c>
      <c r="D1747" s="5">
        <f t="shared" si="81"/>
        <v>82857</v>
      </c>
      <c r="E1747" s="6">
        <v>44928</v>
      </c>
      <c r="F1747" s="6">
        <f t="shared" si="82"/>
        <v>45018</v>
      </c>
      <c r="G1747" s="6" t="str">
        <f>IF('BCT Template'!R1746&gt;F1747,"Yes","No")</f>
        <v>No</v>
      </c>
      <c r="H1747" s="5" t="s">
        <v>210</v>
      </c>
      <c r="I1747" s="5" t="s">
        <v>211</v>
      </c>
      <c r="J1747" s="5" t="s">
        <v>184</v>
      </c>
      <c r="K1747" s="5" t="s">
        <v>185</v>
      </c>
      <c r="L1747" s="7" t="s">
        <v>164</v>
      </c>
      <c r="M1747" t="str">
        <f t="shared" si="83"/>
        <v>No</v>
      </c>
    </row>
    <row r="1748" spans="1:13" ht="15" thickBot="1" x14ac:dyDescent="0.4">
      <c r="A1748" s="5" t="s">
        <v>175</v>
      </c>
      <c r="B1748" s="5" t="s">
        <v>176</v>
      </c>
      <c r="C1748" s="5" t="s">
        <v>1944</v>
      </c>
      <c r="D1748" s="5">
        <f t="shared" si="81"/>
        <v>79732</v>
      </c>
      <c r="E1748" s="6">
        <v>39964</v>
      </c>
      <c r="F1748" s="6">
        <f t="shared" si="82"/>
        <v>40054</v>
      </c>
      <c r="G1748" s="6" t="str">
        <f>IF('BCT Template'!R1747&gt;F1748,"Yes","No")</f>
        <v>No</v>
      </c>
      <c r="H1748" s="5" t="s">
        <v>182</v>
      </c>
      <c r="I1748" s="5" t="s">
        <v>183</v>
      </c>
      <c r="J1748" s="5" t="s">
        <v>184</v>
      </c>
      <c r="K1748" s="5" t="s">
        <v>185</v>
      </c>
      <c r="L1748" s="7" t="s">
        <v>164</v>
      </c>
      <c r="M1748" t="str">
        <f t="shared" si="83"/>
        <v>No</v>
      </c>
    </row>
    <row r="1749" spans="1:13" ht="15" thickBot="1" x14ac:dyDescent="0.4">
      <c r="A1749" s="5" t="s">
        <v>175</v>
      </c>
      <c r="B1749" s="5" t="s">
        <v>176</v>
      </c>
      <c r="C1749" s="5" t="s">
        <v>1945</v>
      </c>
      <c r="D1749" s="5">
        <f t="shared" si="81"/>
        <v>81556</v>
      </c>
      <c r="E1749" s="6">
        <v>43555</v>
      </c>
      <c r="F1749" s="6">
        <f t="shared" si="82"/>
        <v>43645</v>
      </c>
      <c r="G1749" s="6" t="str">
        <f>IF('BCT Template'!R1748&gt;F1749,"Yes","No")</f>
        <v>No</v>
      </c>
      <c r="H1749" s="5" t="s">
        <v>182</v>
      </c>
      <c r="I1749" s="5" t="s">
        <v>183</v>
      </c>
      <c r="J1749" s="5" t="s">
        <v>184</v>
      </c>
      <c r="K1749" s="5" t="s">
        <v>185</v>
      </c>
      <c r="L1749" s="7" t="s">
        <v>164</v>
      </c>
      <c r="M1749" t="str">
        <f t="shared" si="83"/>
        <v>No</v>
      </c>
    </row>
    <row r="1750" spans="1:13" ht="15" thickBot="1" x14ac:dyDescent="0.4">
      <c r="A1750" s="5" t="s">
        <v>175</v>
      </c>
      <c r="B1750" s="5" t="s">
        <v>176</v>
      </c>
      <c r="C1750" s="5" t="s">
        <v>1946</v>
      </c>
      <c r="D1750" s="5">
        <f t="shared" si="81"/>
        <v>31492</v>
      </c>
      <c r="E1750" s="6">
        <v>44043</v>
      </c>
      <c r="F1750" s="6">
        <f t="shared" si="82"/>
        <v>44133</v>
      </c>
      <c r="G1750" s="6" t="str">
        <f>IF('BCT Template'!R1749&gt;F1750,"Yes","No")</f>
        <v>No</v>
      </c>
      <c r="H1750" s="5" t="s">
        <v>178</v>
      </c>
      <c r="I1750" s="5" t="s">
        <v>179</v>
      </c>
      <c r="J1750" s="5" t="s">
        <v>35</v>
      </c>
      <c r="K1750" s="5" t="s">
        <v>180</v>
      </c>
      <c r="L1750" s="7" t="s">
        <v>164</v>
      </c>
      <c r="M1750" t="str">
        <f t="shared" si="83"/>
        <v>Yes</v>
      </c>
    </row>
    <row r="1751" spans="1:13" ht="15" thickBot="1" x14ac:dyDescent="0.4">
      <c r="A1751" s="5" t="s">
        <v>175</v>
      </c>
      <c r="B1751" s="5" t="s">
        <v>176</v>
      </c>
      <c r="C1751" s="5" t="s">
        <v>1947</v>
      </c>
      <c r="D1751" s="5">
        <f t="shared" si="81"/>
        <v>77623</v>
      </c>
      <c r="E1751" s="6">
        <v>43737</v>
      </c>
      <c r="F1751" s="6">
        <f t="shared" si="82"/>
        <v>43827</v>
      </c>
      <c r="G1751" s="6" t="str">
        <f>IF('BCT Template'!R1750&gt;F1751,"Yes","No")</f>
        <v>No</v>
      </c>
      <c r="H1751" s="5" t="s">
        <v>189</v>
      </c>
      <c r="I1751" s="5" t="s">
        <v>190</v>
      </c>
      <c r="J1751" s="5" t="s">
        <v>200</v>
      </c>
      <c r="K1751" s="5" t="s">
        <v>201</v>
      </c>
      <c r="L1751" s="7" t="s">
        <v>164</v>
      </c>
      <c r="M1751" t="str">
        <f t="shared" si="83"/>
        <v>Yes</v>
      </c>
    </row>
    <row r="1752" spans="1:13" ht="15" thickBot="1" x14ac:dyDescent="0.4">
      <c r="A1752" s="5" t="s">
        <v>175</v>
      </c>
      <c r="B1752" s="5" t="s">
        <v>176</v>
      </c>
      <c r="C1752" s="5" t="s">
        <v>1948</v>
      </c>
      <c r="D1752" s="5">
        <f t="shared" si="81"/>
        <v>82712</v>
      </c>
      <c r="E1752" s="6">
        <v>44360</v>
      </c>
      <c r="F1752" s="6">
        <f t="shared" si="82"/>
        <v>44450</v>
      </c>
      <c r="G1752" s="6" t="str">
        <f>IF('BCT Template'!R1751&gt;F1752,"Yes","No")</f>
        <v>No</v>
      </c>
      <c r="H1752" s="5" t="s">
        <v>210</v>
      </c>
      <c r="I1752" s="5" t="s">
        <v>211</v>
      </c>
      <c r="J1752" s="5" t="s">
        <v>184</v>
      </c>
      <c r="K1752" s="5" t="s">
        <v>185</v>
      </c>
      <c r="L1752" s="7" t="s">
        <v>164</v>
      </c>
      <c r="M1752" t="str">
        <f t="shared" si="83"/>
        <v>No</v>
      </c>
    </row>
    <row r="1753" spans="1:13" ht="15" thickBot="1" x14ac:dyDescent="0.4">
      <c r="A1753" s="5" t="s">
        <v>175</v>
      </c>
      <c r="B1753" s="5" t="s">
        <v>176</v>
      </c>
      <c r="C1753" s="5" t="s">
        <v>1949</v>
      </c>
      <c r="D1753" s="5">
        <f t="shared" si="81"/>
        <v>79647</v>
      </c>
      <c r="E1753" s="6">
        <v>43951</v>
      </c>
      <c r="F1753" s="6">
        <f t="shared" si="82"/>
        <v>44041</v>
      </c>
      <c r="G1753" s="6" t="str">
        <f>IF('BCT Template'!R1752&gt;F1753,"Yes","No")</f>
        <v>No</v>
      </c>
      <c r="H1753" s="5" t="s">
        <v>182</v>
      </c>
      <c r="I1753" s="5" t="s">
        <v>183</v>
      </c>
      <c r="J1753" s="5" t="s">
        <v>200</v>
      </c>
      <c r="K1753" s="5" t="s">
        <v>201</v>
      </c>
      <c r="L1753" s="7" t="s">
        <v>164</v>
      </c>
      <c r="M1753" t="str">
        <f t="shared" si="83"/>
        <v>Yes</v>
      </c>
    </row>
    <row r="1754" spans="1:13" ht="15" thickBot="1" x14ac:dyDescent="0.4">
      <c r="A1754" s="5" t="s">
        <v>175</v>
      </c>
      <c r="B1754" s="5" t="s">
        <v>176</v>
      </c>
      <c r="C1754" s="5" t="s">
        <v>1950</v>
      </c>
      <c r="D1754" s="5">
        <f t="shared" si="81"/>
        <v>79333</v>
      </c>
      <c r="E1754" s="6">
        <v>43830</v>
      </c>
      <c r="F1754" s="6">
        <f t="shared" si="82"/>
        <v>43920</v>
      </c>
      <c r="G1754" s="6" t="str">
        <f>IF('BCT Template'!R1753&gt;F1754,"Yes","No")</f>
        <v>No</v>
      </c>
      <c r="H1754" s="5" t="s">
        <v>189</v>
      </c>
      <c r="I1754" s="5" t="s">
        <v>190</v>
      </c>
      <c r="J1754" s="5" t="s">
        <v>200</v>
      </c>
      <c r="K1754" s="5" t="s">
        <v>201</v>
      </c>
      <c r="L1754" s="7" t="s">
        <v>164</v>
      </c>
      <c r="M1754" t="str">
        <f t="shared" si="83"/>
        <v>Yes</v>
      </c>
    </row>
    <row r="1755" spans="1:13" ht="15" thickBot="1" x14ac:dyDescent="0.4">
      <c r="A1755" s="5" t="s">
        <v>175</v>
      </c>
      <c r="B1755" s="5" t="s">
        <v>176</v>
      </c>
      <c r="C1755" s="5" t="s">
        <v>1951</v>
      </c>
      <c r="D1755" s="5">
        <f t="shared" si="81"/>
        <v>22123</v>
      </c>
      <c r="E1755" s="6">
        <v>44439</v>
      </c>
      <c r="F1755" s="6">
        <f t="shared" si="82"/>
        <v>44529</v>
      </c>
      <c r="G1755" s="6" t="str">
        <f>IF('BCT Template'!R1754&gt;F1755,"Yes","No")</f>
        <v>No</v>
      </c>
      <c r="H1755" s="5" t="s">
        <v>178</v>
      </c>
      <c r="I1755" s="5" t="s">
        <v>179</v>
      </c>
      <c r="J1755" s="5" t="s">
        <v>35</v>
      </c>
      <c r="K1755" s="5" t="s">
        <v>180</v>
      </c>
      <c r="L1755" s="7" t="s">
        <v>164</v>
      </c>
      <c r="M1755" t="str">
        <f t="shared" si="83"/>
        <v>Yes</v>
      </c>
    </row>
    <row r="1756" spans="1:13" ht="15" thickBot="1" x14ac:dyDescent="0.4">
      <c r="A1756" s="5" t="s">
        <v>175</v>
      </c>
      <c r="B1756" s="5" t="s">
        <v>176</v>
      </c>
      <c r="C1756" s="5" t="s">
        <v>1952</v>
      </c>
      <c r="D1756" s="5">
        <f t="shared" si="81"/>
        <v>78104</v>
      </c>
      <c r="E1756" s="6">
        <v>43290</v>
      </c>
      <c r="F1756" s="6">
        <f t="shared" si="82"/>
        <v>43380</v>
      </c>
      <c r="G1756" s="6" t="str">
        <f>IF('BCT Template'!R1755&gt;F1756,"Yes","No")</f>
        <v>No</v>
      </c>
      <c r="H1756" s="5" t="s">
        <v>189</v>
      </c>
      <c r="I1756" s="5" t="s">
        <v>190</v>
      </c>
      <c r="J1756" s="5" t="s">
        <v>200</v>
      </c>
      <c r="K1756" s="5" t="s">
        <v>201</v>
      </c>
      <c r="L1756" s="7" t="s">
        <v>164</v>
      </c>
      <c r="M1756" t="str">
        <f t="shared" si="83"/>
        <v>Yes</v>
      </c>
    </row>
    <row r="1757" spans="1:13" ht="15" thickBot="1" x14ac:dyDescent="0.4">
      <c r="A1757" s="5" t="s">
        <v>175</v>
      </c>
      <c r="B1757" s="5" t="s">
        <v>176</v>
      </c>
      <c r="C1757" s="5" t="s">
        <v>1953</v>
      </c>
      <c r="D1757" s="5">
        <f t="shared" si="81"/>
        <v>79918</v>
      </c>
      <c r="E1757" s="6">
        <v>42277</v>
      </c>
      <c r="F1757" s="6">
        <f t="shared" si="82"/>
        <v>42367</v>
      </c>
      <c r="G1757" s="6" t="str">
        <f>IF('BCT Template'!R1756&gt;F1757,"Yes","No")</f>
        <v>No</v>
      </c>
      <c r="H1757" s="5" t="s">
        <v>182</v>
      </c>
      <c r="I1757" s="5" t="s">
        <v>183</v>
      </c>
      <c r="J1757" s="5" t="s">
        <v>184</v>
      </c>
      <c r="K1757" s="5" t="s">
        <v>185</v>
      </c>
      <c r="L1757" s="7" t="s">
        <v>164</v>
      </c>
      <c r="M1757" t="str">
        <f t="shared" si="83"/>
        <v>No</v>
      </c>
    </row>
    <row r="1758" spans="1:13" ht="15" thickBot="1" x14ac:dyDescent="0.4">
      <c r="A1758" s="5" t="s">
        <v>175</v>
      </c>
      <c r="B1758" s="5" t="s">
        <v>176</v>
      </c>
      <c r="C1758" s="5" t="s">
        <v>1954</v>
      </c>
      <c r="D1758" s="5">
        <f t="shared" si="81"/>
        <v>82850</v>
      </c>
      <c r="E1758" s="6">
        <v>45334</v>
      </c>
      <c r="F1758" s="6">
        <f t="shared" si="82"/>
        <v>45424</v>
      </c>
      <c r="G1758" s="6" t="str">
        <f>IF('BCT Template'!R1757&gt;F1758,"Yes","No")</f>
        <v>No</v>
      </c>
      <c r="H1758" s="5" t="s">
        <v>210</v>
      </c>
      <c r="I1758" s="5" t="s">
        <v>211</v>
      </c>
      <c r="J1758" s="5" t="s">
        <v>184</v>
      </c>
      <c r="K1758" s="5" t="s">
        <v>185</v>
      </c>
      <c r="L1758" s="7" t="s">
        <v>164</v>
      </c>
      <c r="M1758" t="str">
        <f t="shared" si="83"/>
        <v>No</v>
      </c>
    </row>
    <row r="1759" spans="1:13" ht="15" thickBot="1" x14ac:dyDescent="0.4">
      <c r="A1759" s="5" t="s">
        <v>175</v>
      </c>
      <c r="B1759" s="5" t="s">
        <v>176</v>
      </c>
      <c r="C1759" s="5" t="s">
        <v>1955</v>
      </c>
      <c r="D1759" s="5">
        <f t="shared" si="81"/>
        <v>82638</v>
      </c>
      <c r="E1759" s="6">
        <v>44276</v>
      </c>
      <c r="F1759" s="6">
        <f t="shared" si="82"/>
        <v>44366</v>
      </c>
      <c r="G1759" s="6" t="str">
        <f>IF('BCT Template'!R1758&gt;F1759,"Yes","No")</f>
        <v>No</v>
      </c>
      <c r="H1759" s="5" t="s">
        <v>210</v>
      </c>
      <c r="I1759" s="5" t="s">
        <v>211</v>
      </c>
      <c r="J1759" s="5" t="s">
        <v>184</v>
      </c>
      <c r="K1759" s="5" t="s">
        <v>185</v>
      </c>
      <c r="L1759" s="7" t="s">
        <v>164</v>
      </c>
      <c r="M1759" t="str">
        <f t="shared" si="83"/>
        <v>No</v>
      </c>
    </row>
    <row r="1760" spans="1:13" ht="15" thickBot="1" x14ac:dyDescent="0.4">
      <c r="A1760" s="5" t="s">
        <v>175</v>
      </c>
      <c r="B1760" s="5" t="s">
        <v>176</v>
      </c>
      <c r="C1760" s="5" t="s">
        <v>1956</v>
      </c>
      <c r="D1760" s="5">
        <f t="shared" si="81"/>
        <v>58970</v>
      </c>
      <c r="E1760" s="6">
        <v>44012</v>
      </c>
      <c r="F1760" s="6">
        <f t="shared" si="82"/>
        <v>44102</v>
      </c>
      <c r="G1760" s="6" t="str">
        <f>IF('BCT Template'!R1759&gt;F1760,"Yes","No")</f>
        <v>No</v>
      </c>
      <c r="H1760" s="5" t="s">
        <v>182</v>
      </c>
      <c r="I1760" s="5" t="s">
        <v>183</v>
      </c>
      <c r="J1760" s="5" t="s">
        <v>184</v>
      </c>
      <c r="K1760" s="5" t="s">
        <v>185</v>
      </c>
      <c r="L1760" s="7" t="s">
        <v>164</v>
      </c>
      <c r="M1760" t="str">
        <f t="shared" si="83"/>
        <v>No</v>
      </c>
    </row>
    <row r="1761" spans="1:13" ht="15" thickBot="1" x14ac:dyDescent="0.4">
      <c r="A1761" s="5" t="s">
        <v>175</v>
      </c>
      <c r="B1761" s="5" t="s">
        <v>176</v>
      </c>
      <c r="C1761" s="5" t="s">
        <v>1957</v>
      </c>
      <c r="D1761" s="5">
        <f t="shared" si="81"/>
        <v>81601</v>
      </c>
      <c r="E1761" s="6">
        <v>43756</v>
      </c>
      <c r="F1761" s="6">
        <f t="shared" si="82"/>
        <v>43846</v>
      </c>
      <c r="G1761" s="6" t="str">
        <f>IF('BCT Template'!R1760&gt;F1761,"Yes","No")</f>
        <v>No</v>
      </c>
      <c r="H1761" s="5" t="s">
        <v>182</v>
      </c>
      <c r="I1761" s="5" t="s">
        <v>183</v>
      </c>
      <c r="J1761" s="5" t="s">
        <v>184</v>
      </c>
      <c r="K1761" s="5" t="s">
        <v>185</v>
      </c>
      <c r="L1761" s="7" t="s">
        <v>164</v>
      </c>
      <c r="M1761" t="str">
        <f t="shared" si="83"/>
        <v>No</v>
      </c>
    </row>
    <row r="1762" spans="1:13" ht="15" thickBot="1" x14ac:dyDescent="0.4">
      <c r="A1762" s="5" t="s">
        <v>175</v>
      </c>
      <c r="B1762" s="5" t="s">
        <v>176</v>
      </c>
      <c r="C1762" s="5" t="s">
        <v>1958</v>
      </c>
      <c r="D1762" s="5">
        <f t="shared" si="81"/>
        <v>79936</v>
      </c>
      <c r="E1762" s="6">
        <v>44074</v>
      </c>
      <c r="F1762" s="6">
        <f t="shared" si="82"/>
        <v>44164</v>
      </c>
      <c r="G1762" s="6" t="str">
        <f>IF('BCT Template'!R1761&gt;F1762,"Yes","No")</f>
        <v>No</v>
      </c>
      <c r="H1762" s="5" t="s">
        <v>182</v>
      </c>
      <c r="I1762" s="5" t="s">
        <v>183</v>
      </c>
      <c r="J1762" s="5" t="s">
        <v>184</v>
      </c>
      <c r="K1762" s="5" t="s">
        <v>185</v>
      </c>
      <c r="L1762" s="7" t="s">
        <v>164</v>
      </c>
      <c r="M1762" t="str">
        <f t="shared" si="83"/>
        <v>No</v>
      </c>
    </row>
    <row r="1763" spans="1:13" ht="15" thickBot="1" x14ac:dyDescent="0.4">
      <c r="A1763" s="5" t="s">
        <v>175</v>
      </c>
      <c r="B1763" s="5" t="s">
        <v>176</v>
      </c>
      <c r="C1763" s="5" t="s">
        <v>1959</v>
      </c>
      <c r="D1763" s="5">
        <f t="shared" si="81"/>
        <v>59399</v>
      </c>
      <c r="E1763" s="6">
        <v>43708</v>
      </c>
      <c r="F1763" s="6">
        <f t="shared" si="82"/>
        <v>43798</v>
      </c>
      <c r="G1763" s="6" t="str">
        <f>IF('BCT Template'!R1762&gt;F1763,"Yes","No")</f>
        <v>No</v>
      </c>
      <c r="H1763" s="5" t="s">
        <v>182</v>
      </c>
      <c r="I1763" s="5" t="s">
        <v>183</v>
      </c>
      <c r="J1763" s="5" t="s">
        <v>200</v>
      </c>
      <c r="K1763" s="5" t="s">
        <v>201</v>
      </c>
      <c r="L1763" s="7" t="s">
        <v>164</v>
      </c>
      <c r="M1763" t="str">
        <f t="shared" si="83"/>
        <v>Yes</v>
      </c>
    </row>
    <row r="1764" spans="1:13" ht="15" thickBot="1" x14ac:dyDescent="0.4">
      <c r="A1764" s="5" t="s">
        <v>175</v>
      </c>
      <c r="B1764" s="5" t="s">
        <v>176</v>
      </c>
      <c r="C1764" s="5" t="s">
        <v>1960</v>
      </c>
      <c r="D1764" s="5">
        <f t="shared" si="81"/>
        <v>82529</v>
      </c>
      <c r="E1764" s="6">
        <v>43715</v>
      </c>
      <c r="F1764" s="6">
        <f t="shared" si="82"/>
        <v>43805</v>
      </c>
      <c r="G1764" s="6" t="str">
        <f>IF('BCT Template'!R1763&gt;F1764,"Yes","No")</f>
        <v>No</v>
      </c>
      <c r="H1764" s="5" t="s">
        <v>210</v>
      </c>
      <c r="I1764" s="5" t="s">
        <v>211</v>
      </c>
      <c r="J1764" s="5" t="s">
        <v>184</v>
      </c>
      <c r="K1764" s="5" t="s">
        <v>185</v>
      </c>
      <c r="L1764" s="7" t="s">
        <v>164</v>
      </c>
      <c r="M1764" t="str">
        <f t="shared" si="83"/>
        <v>No</v>
      </c>
    </row>
    <row r="1765" spans="1:13" ht="15" thickBot="1" x14ac:dyDescent="0.4">
      <c r="A1765" s="5" t="s">
        <v>175</v>
      </c>
      <c r="B1765" s="5" t="s">
        <v>176</v>
      </c>
      <c r="C1765" s="5" t="s">
        <v>1961</v>
      </c>
      <c r="D1765" s="5">
        <f t="shared" si="81"/>
        <v>22112</v>
      </c>
      <c r="E1765" s="6">
        <v>41820</v>
      </c>
      <c r="F1765" s="6">
        <f t="shared" si="82"/>
        <v>41910</v>
      </c>
      <c r="G1765" s="6" t="str">
        <f>IF('BCT Template'!R1764&gt;F1765,"Yes","No")</f>
        <v>No</v>
      </c>
      <c r="H1765" s="5" t="s">
        <v>178</v>
      </c>
      <c r="I1765" s="5" t="s">
        <v>179</v>
      </c>
      <c r="J1765" s="5" t="s">
        <v>35</v>
      </c>
      <c r="K1765" s="5" t="s">
        <v>180</v>
      </c>
      <c r="L1765" s="7" t="s">
        <v>164</v>
      </c>
      <c r="M1765" t="str">
        <f t="shared" si="83"/>
        <v>Yes</v>
      </c>
    </row>
    <row r="1766" spans="1:13" ht="15" thickBot="1" x14ac:dyDescent="0.4">
      <c r="A1766" s="5" t="s">
        <v>175</v>
      </c>
      <c r="B1766" s="5" t="s">
        <v>176</v>
      </c>
      <c r="C1766" s="5" t="s">
        <v>1962</v>
      </c>
      <c r="D1766" s="5">
        <f t="shared" si="81"/>
        <v>29646</v>
      </c>
      <c r="E1766" s="6">
        <v>44227</v>
      </c>
      <c r="F1766" s="6">
        <f t="shared" si="82"/>
        <v>44317</v>
      </c>
      <c r="G1766" s="6" t="str">
        <f>IF('BCT Template'!R1765&gt;F1766,"Yes","No")</f>
        <v>No</v>
      </c>
      <c r="H1766" s="5" t="s">
        <v>178</v>
      </c>
      <c r="I1766" s="5" t="s">
        <v>179</v>
      </c>
      <c r="J1766" s="5" t="s">
        <v>35</v>
      </c>
      <c r="K1766" s="5" t="s">
        <v>180</v>
      </c>
      <c r="L1766" s="7" t="s">
        <v>164</v>
      </c>
      <c r="M1766" t="str">
        <f t="shared" si="83"/>
        <v>Yes</v>
      </c>
    </row>
    <row r="1767" spans="1:13" ht="15" thickBot="1" x14ac:dyDescent="0.4">
      <c r="A1767" s="5" t="s">
        <v>175</v>
      </c>
      <c r="B1767" s="5" t="s">
        <v>176</v>
      </c>
      <c r="C1767" s="5" t="s">
        <v>1963</v>
      </c>
      <c r="D1767" s="5">
        <f t="shared" si="81"/>
        <v>58917</v>
      </c>
      <c r="E1767" s="6">
        <v>44012</v>
      </c>
      <c r="F1767" s="6">
        <f t="shared" si="82"/>
        <v>44102</v>
      </c>
      <c r="G1767" s="6" t="str">
        <f>IF('BCT Template'!R1766&gt;F1767,"Yes","No")</f>
        <v>No</v>
      </c>
      <c r="H1767" s="5" t="s">
        <v>182</v>
      </c>
      <c r="I1767" s="5" t="s">
        <v>183</v>
      </c>
      <c r="J1767" s="5" t="s">
        <v>184</v>
      </c>
      <c r="K1767" s="5" t="s">
        <v>185</v>
      </c>
      <c r="L1767" s="7" t="s">
        <v>164</v>
      </c>
      <c r="M1767" t="str">
        <f t="shared" si="83"/>
        <v>No</v>
      </c>
    </row>
    <row r="1768" spans="1:13" ht="15" thickBot="1" x14ac:dyDescent="0.4">
      <c r="A1768" s="5" t="s">
        <v>175</v>
      </c>
      <c r="B1768" s="5" t="s">
        <v>176</v>
      </c>
      <c r="C1768" s="5" t="s">
        <v>1964</v>
      </c>
      <c r="D1768" s="5">
        <f t="shared" si="81"/>
        <v>57517</v>
      </c>
      <c r="E1768" s="6">
        <v>42886</v>
      </c>
      <c r="F1768" s="6">
        <f t="shared" si="82"/>
        <v>42976</v>
      </c>
      <c r="G1768" s="6" t="str">
        <f>IF('BCT Template'!R1767&gt;F1768,"Yes","No")</f>
        <v>No</v>
      </c>
      <c r="H1768" s="5" t="s">
        <v>189</v>
      </c>
      <c r="I1768" s="5" t="s">
        <v>190</v>
      </c>
      <c r="J1768" s="5" t="s">
        <v>200</v>
      </c>
      <c r="K1768" s="5" t="s">
        <v>201</v>
      </c>
      <c r="L1768" s="7" t="s">
        <v>164</v>
      </c>
      <c r="M1768" t="str">
        <f t="shared" si="83"/>
        <v>Yes</v>
      </c>
    </row>
    <row r="1769" spans="1:13" ht="15" thickBot="1" x14ac:dyDescent="0.4">
      <c r="A1769" s="5" t="s">
        <v>175</v>
      </c>
      <c r="B1769" s="5" t="s">
        <v>176</v>
      </c>
      <c r="C1769" s="5" t="s">
        <v>1965</v>
      </c>
      <c r="D1769" s="5">
        <f t="shared" si="81"/>
        <v>30518</v>
      </c>
      <c r="E1769" s="6">
        <v>44043</v>
      </c>
      <c r="F1769" s="6">
        <f t="shared" si="82"/>
        <v>44133</v>
      </c>
      <c r="G1769" s="6" t="str">
        <f>IF('BCT Template'!R1768&gt;F1769,"Yes","No")</f>
        <v>No</v>
      </c>
      <c r="H1769" s="5" t="s">
        <v>178</v>
      </c>
      <c r="I1769" s="5" t="s">
        <v>179</v>
      </c>
      <c r="J1769" s="5" t="s">
        <v>35</v>
      </c>
      <c r="K1769" s="5" t="s">
        <v>180</v>
      </c>
      <c r="L1769" s="7" t="s">
        <v>164</v>
      </c>
      <c r="M1769" t="str">
        <f t="shared" si="83"/>
        <v>Yes</v>
      </c>
    </row>
    <row r="1770" spans="1:13" ht="15" thickBot="1" x14ac:dyDescent="0.4">
      <c r="A1770" s="5" t="s">
        <v>175</v>
      </c>
      <c r="B1770" s="5" t="s">
        <v>176</v>
      </c>
      <c r="C1770" s="5" t="s">
        <v>1966</v>
      </c>
      <c r="D1770" s="5">
        <f t="shared" si="81"/>
        <v>82600</v>
      </c>
      <c r="E1770" s="6">
        <v>44118</v>
      </c>
      <c r="F1770" s="6">
        <f t="shared" si="82"/>
        <v>44208</v>
      </c>
      <c r="G1770" s="6" t="str">
        <f>IF('BCT Template'!R1769&gt;F1770,"Yes","No")</f>
        <v>No</v>
      </c>
      <c r="H1770" s="5" t="s">
        <v>210</v>
      </c>
      <c r="I1770" s="5" t="s">
        <v>211</v>
      </c>
      <c r="J1770" s="5" t="s">
        <v>184</v>
      </c>
      <c r="K1770" s="5" t="s">
        <v>185</v>
      </c>
      <c r="L1770" s="7" t="s">
        <v>164</v>
      </c>
      <c r="M1770" t="str">
        <f t="shared" si="83"/>
        <v>No</v>
      </c>
    </row>
    <row r="1771" spans="1:13" ht="15" thickBot="1" x14ac:dyDescent="0.4">
      <c r="A1771" s="5" t="s">
        <v>175</v>
      </c>
      <c r="B1771" s="5" t="s">
        <v>176</v>
      </c>
      <c r="C1771" s="5" t="s">
        <v>1967</v>
      </c>
      <c r="D1771" s="5">
        <f t="shared" si="81"/>
        <v>79042</v>
      </c>
      <c r="E1771" s="6">
        <v>41121</v>
      </c>
      <c r="F1771" s="6">
        <f t="shared" si="82"/>
        <v>41211</v>
      </c>
      <c r="G1771" s="6" t="str">
        <f>IF('BCT Template'!R1770&gt;F1771,"Yes","No")</f>
        <v>No</v>
      </c>
      <c r="H1771" s="5" t="s">
        <v>189</v>
      </c>
      <c r="I1771" s="5" t="s">
        <v>190</v>
      </c>
      <c r="J1771" s="5" t="s">
        <v>200</v>
      </c>
      <c r="K1771" s="5" t="s">
        <v>201</v>
      </c>
      <c r="L1771" s="7" t="s">
        <v>164</v>
      </c>
      <c r="M1771" t="str">
        <f t="shared" si="83"/>
        <v>Yes</v>
      </c>
    </row>
    <row r="1772" spans="1:13" ht="15" thickBot="1" x14ac:dyDescent="0.4">
      <c r="A1772" s="5" t="s">
        <v>175</v>
      </c>
      <c r="B1772" s="5" t="s">
        <v>176</v>
      </c>
      <c r="C1772" s="5" t="s">
        <v>1968</v>
      </c>
      <c r="D1772" s="5">
        <f t="shared" si="81"/>
        <v>22972</v>
      </c>
      <c r="E1772" s="6">
        <v>43738</v>
      </c>
      <c r="F1772" s="6">
        <f t="shared" si="82"/>
        <v>43828</v>
      </c>
      <c r="G1772" s="6" t="str">
        <f>IF('BCT Template'!R1771&gt;F1772,"Yes","No")</f>
        <v>No</v>
      </c>
      <c r="H1772" s="5" t="s">
        <v>178</v>
      </c>
      <c r="I1772" s="5" t="s">
        <v>179</v>
      </c>
      <c r="J1772" s="5" t="s">
        <v>35</v>
      </c>
      <c r="K1772" s="5" t="s">
        <v>180</v>
      </c>
      <c r="L1772" s="7" t="s">
        <v>164</v>
      </c>
      <c r="M1772" t="str">
        <f t="shared" si="83"/>
        <v>Yes</v>
      </c>
    </row>
    <row r="1773" spans="1:13" ht="15" thickBot="1" x14ac:dyDescent="0.4">
      <c r="A1773" s="5" t="s">
        <v>175</v>
      </c>
      <c r="B1773" s="5" t="s">
        <v>176</v>
      </c>
      <c r="C1773" s="5" t="s">
        <v>1969</v>
      </c>
      <c r="D1773" s="5">
        <f t="shared" si="81"/>
        <v>31257</v>
      </c>
      <c r="E1773" s="6">
        <v>44074</v>
      </c>
      <c r="F1773" s="6">
        <f t="shared" si="82"/>
        <v>44164</v>
      </c>
      <c r="G1773" s="6" t="str">
        <f>IF('BCT Template'!R1772&gt;F1773,"Yes","No")</f>
        <v>No</v>
      </c>
      <c r="H1773" s="5" t="s">
        <v>178</v>
      </c>
      <c r="I1773" s="5" t="s">
        <v>179</v>
      </c>
      <c r="J1773" s="5" t="s">
        <v>35</v>
      </c>
      <c r="K1773" s="5" t="s">
        <v>180</v>
      </c>
      <c r="L1773" s="7" t="s">
        <v>164</v>
      </c>
      <c r="M1773" t="str">
        <f t="shared" si="83"/>
        <v>Yes</v>
      </c>
    </row>
    <row r="1774" spans="1:13" ht="15" thickBot="1" x14ac:dyDescent="0.4">
      <c r="A1774" s="5" t="s">
        <v>175</v>
      </c>
      <c r="B1774" s="5" t="s">
        <v>176</v>
      </c>
      <c r="C1774" s="5" t="s">
        <v>1970</v>
      </c>
      <c r="D1774" s="5">
        <f t="shared" si="81"/>
        <v>30856</v>
      </c>
      <c r="E1774" s="6">
        <v>39233</v>
      </c>
      <c r="F1774" s="6">
        <f t="shared" si="82"/>
        <v>39323</v>
      </c>
      <c r="G1774" s="6" t="str">
        <f>IF('BCT Template'!R1773&gt;F1774,"Yes","No")</f>
        <v>No</v>
      </c>
      <c r="H1774" s="5" t="s">
        <v>178</v>
      </c>
      <c r="I1774" s="5" t="s">
        <v>179</v>
      </c>
      <c r="J1774" s="5" t="s">
        <v>35</v>
      </c>
      <c r="K1774" s="5" t="s">
        <v>180</v>
      </c>
      <c r="L1774" s="7" t="s">
        <v>164</v>
      </c>
      <c r="M1774" t="str">
        <f t="shared" si="83"/>
        <v>Yes</v>
      </c>
    </row>
    <row r="1775" spans="1:13" ht="15" thickBot="1" x14ac:dyDescent="0.4">
      <c r="A1775" s="5" t="s">
        <v>175</v>
      </c>
      <c r="B1775" s="5" t="s">
        <v>176</v>
      </c>
      <c r="C1775" s="5" t="s">
        <v>1971</v>
      </c>
      <c r="D1775" s="5">
        <f t="shared" si="81"/>
        <v>57076</v>
      </c>
      <c r="E1775" s="6">
        <v>41912</v>
      </c>
      <c r="F1775" s="6">
        <f t="shared" si="82"/>
        <v>42002</v>
      </c>
      <c r="G1775" s="6" t="str">
        <f>IF('BCT Template'!R1774&gt;F1775,"Yes","No")</f>
        <v>No</v>
      </c>
      <c r="H1775" s="5" t="s">
        <v>189</v>
      </c>
      <c r="I1775" s="5" t="s">
        <v>190</v>
      </c>
      <c r="J1775" s="5" t="s">
        <v>200</v>
      </c>
      <c r="K1775" s="5" t="s">
        <v>201</v>
      </c>
      <c r="L1775" s="7" t="s">
        <v>164</v>
      </c>
      <c r="M1775" t="str">
        <f t="shared" si="83"/>
        <v>Yes</v>
      </c>
    </row>
    <row r="1776" spans="1:13" ht="15" thickBot="1" x14ac:dyDescent="0.4">
      <c r="A1776" s="5" t="s">
        <v>175</v>
      </c>
      <c r="B1776" s="5" t="s">
        <v>176</v>
      </c>
      <c r="C1776" s="5" t="s">
        <v>1972</v>
      </c>
      <c r="D1776" s="5">
        <f t="shared" si="81"/>
        <v>82467</v>
      </c>
      <c r="E1776" s="6">
        <v>43987</v>
      </c>
      <c r="F1776" s="6">
        <f t="shared" si="82"/>
        <v>44077</v>
      </c>
      <c r="G1776" s="6" t="str">
        <f>IF('BCT Template'!R1775&gt;F1776,"Yes","No")</f>
        <v>No</v>
      </c>
      <c r="H1776" s="5" t="s">
        <v>210</v>
      </c>
      <c r="I1776" s="5" t="s">
        <v>211</v>
      </c>
      <c r="J1776" s="5" t="s">
        <v>184</v>
      </c>
      <c r="K1776" s="5" t="s">
        <v>185</v>
      </c>
      <c r="L1776" s="7" t="s">
        <v>164</v>
      </c>
      <c r="M1776" t="str">
        <f t="shared" si="83"/>
        <v>No</v>
      </c>
    </row>
    <row r="1777" spans="1:13" ht="15" thickBot="1" x14ac:dyDescent="0.4">
      <c r="A1777" s="5" t="s">
        <v>175</v>
      </c>
      <c r="B1777" s="5" t="s">
        <v>176</v>
      </c>
      <c r="C1777" s="5" t="s">
        <v>1973</v>
      </c>
      <c r="D1777" s="5">
        <f t="shared" si="81"/>
        <v>31193</v>
      </c>
      <c r="E1777" s="6">
        <v>43343</v>
      </c>
      <c r="F1777" s="6">
        <f t="shared" si="82"/>
        <v>43433</v>
      </c>
      <c r="G1777" s="6" t="str">
        <f>IF('BCT Template'!R1776&gt;F1777,"Yes","No")</f>
        <v>No</v>
      </c>
      <c r="H1777" s="5" t="s">
        <v>178</v>
      </c>
      <c r="I1777" s="5" t="s">
        <v>179</v>
      </c>
      <c r="J1777" s="5" t="s">
        <v>35</v>
      </c>
      <c r="K1777" s="5" t="s">
        <v>180</v>
      </c>
      <c r="L1777" s="7" t="s">
        <v>164</v>
      </c>
      <c r="M1777" t="str">
        <f t="shared" si="83"/>
        <v>Yes</v>
      </c>
    </row>
    <row r="1778" spans="1:13" ht="15" thickBot="1" x14ac:dyDescent="0.4">
      <c r="A1778" s="5" t="s">
        <v>175</v>
      </c>
      <c r="B1778" s="5" t="s">
        <v>176</v>
      </c>
      <c r="C1778" s="5" t="s">
        <v>1974</v>
      </c>
      <c r="D1778" s="5">
        <f t="shared" si="81"/>
        <v>21414</v>
      </c>
      <c r="E1778" s="6">
        <v>44099</v>
      </c>
      <c r="F1778" s="6">
        <f t="shared" si="82"/>
        <v>44189</v>
      </c>
      <c r="G1778" s="6" t="str">
        <f>IF('BCT Template'!R1777&gt;F1778,"Yes","No")</f>
        <v>No</v>
      </c>
      <c r="H1778" s="5" t="s">
        <v>178</v>
      </c>
      <c r="I1778" s="5" t="s">
        <v>179</v>
      </c>
      <c r="J1778" s="5" t="s">
        <v>35</v>
      </c>
      <c r="K1778" s="5" t="s">
        <v>180</v>
      </c>
      <c r="L1778" s="7" t="s">
        <v>164</v>
      </c>
      <c r="M1778" t="str">
        <f t="shared" si="83"/>
        <v>Yes</v>
      </c>
    </row>
    <row r="1779" spans="1:13" ht="15" thickBot="1" x14ac:dyDescent="0.4">
      <c r="A1779" s="5" t="s">
        <v>175</v>
      </c>
      <c r="B1779" s="5" t="s">
        <v>176</v>
      </c>
      <c r="C1779" s="5" t="s">
        <v>1975</v>
      </c>
      <c r="D1779" s="5">
        <f t="shared" si="81"/>
        <v>81475</v>
      </c>
      <c r="E1779" s="6">
        <v>44561</v>
      </c>
      <c r="F1779" s="6">
        <f t="shared" si="82"/>
        <v>44651</v>
      </c>
      <c r="G1779" s="6" t="str">
        <f>IF('BCT Template'!R1778&gt;F1779,"Yes","No")</f>
        <v>No</v>
      </c>
      <c r="H1779" s="5" t="s">
        <v>182</v>
      </c>
      <c r="I1779" s="5" t="s">
        <v>183</v>
      </c>
      <c r="J1779" s="5" t="s">
        <v>200</v>
      </c>
      <c r="K1779" s="5" t="s">
        <v>201</v>
      </c>
      <c r="L1779" s="7" t="s">
        <v>164</v>
      </c>
      <c r="M1779" t="str">
        <f t="shared" si="83"/>
        <v>Yes</v>
      </c>
    </row>
    <row r="1780" spans="1:13" ht="15" thickBot="1" x14ac:dyDescent="0.4">
      <c r="A1780" s="5" t="s">
        <v>175</v>
      </c>
      <c r="B1780" s="5" t="s">
        <v>176</v>
      </c>
      <c r="C1780" s="5" t="s">
        <v>1976</v>
      </c>
      <c r="D1780" s="5">
        <f t="shared" si="81"/>
        <v>57007</v>
      </c>
      <c r="E1780" s="6">
        <v>44101</v>
      </c>
      <c r="F1780" s="6">
        <f t="shared" si="82"/>
        <v>44191</v>
      </c>
      <c r="G1780" s="6" t="str">
        <f>IF('BCT Template'!R1779&gt;F1780,"Yes","No")</f>
        <v>No</v>
      </c>
      <c r="H1780" s="5" t="s">
        <v>189</v>
      </c>
      <c r="I1780" s="5" t="s">
        <v>190</v>
      </c>
      <c r="J1780" s="5" t="s">
        <v>200</v>
      </c>
      <c r="K1780" s="5" t="s">
        <v>201</v>
      </c>
      <c r="L1780" s="7" t="s">
        <v>164</v>
      </c>
      <c r="M1780" t="str">
        <f t="shared" si="83"/>
        <v>Yes</v>
      </c>
    </row>
    <row r="1781" spans="1:13" ht="15" thickBot="1" x14ac:dyDescent="0.4">
      <c r="A1781" s="5" t="s">
        <v>175</v>
      </c>
      <c r="B1781" s="5" t="s">
        <v>176</v>
      </c>
      <c r="C1781" s="5" t="s">
        <v>1977</v>
      </c>
      <c r="D1781" s="5">
        <f t="shared" si="81"/>
        <v>30704</v>
      </c>
      <c r="E1781" s="6">
        <v>44074</v>
      </c>
      <c r="F1781" s="6">
        <f t="shared" si="82"/>
        <v>44164</v>
      </c>
      <c r="G1781" s="6" t="str">
        <f>IF('BCT Template'!R1780&gt;F1781,"Yes","No")</f>
        <v>No</v>
      </c>
      <c r="H1781" s="5" t="s">
        <v>178</v>
      </c>
      <c r="I1781" s="5" t="s">
        <v>179</v>
      </c>
      <c r="J1781" s="5" t="s">
        <v>35</v>
      </c>
      <c r="K1781" s="5" t="s">
        <v>180</v>
      </c>
      <c r="L1781" s="7" t="s">
        <v>164</v>
      </c>
      <c r="M1781" t="str">
        <f t="shared" si="83"/>
        <v>Yes</v>
      </c>
    </row>
    <row r="1782" spans="1:13" ht="15" thickBot="1" x14ac:dyDescent="0.4">
      <c r="A1782" s="5" t="s">
        <v>175</v>
      </c>
      <c r="B1782" s="5" t="s">
        <v>176</v>
      </c>
      <c r="C1782" s="5" t="s">
        <v>1978</v>
      </c>
      <c r="D1782" s="5">
        <f t="shared" si="81"/>
        <v>82536</v>
      </c>
      <c r="E1782" s="6">
        <v>43721</v>
      </c>
      <c r="F1782" s="6">
        <f t="shared" si="82"/>
        <v>43811</v>
      </c>
      <c r="G1782" s="6" t="str">
        <f>IF('BCT Template'!R1781&gt;F1782,"Yes","No")</f>
        <v>No</v>
      </c>
      <c r="H1782" s="5" t="s">
        <v>210</v>
      </c>
      <c r="I1782" s="5" t="s">
        <v>211</v>
      </c>
      <c r="J1782" s="5" t="s">
        <v>184</v>
      </c>
      <c r="K1782" s="5" t="s">
        <v>185</v>
      </c>
      <c r="L1782" s="7" t="s">
        <v>164</v>
      </c>
      <c r="M1782" t="str">
        <f t="shared" si="83"/>
        <v>No</v>
      </c>
    </row>
    <row r="1783" spans="1:13" ht="15" thickBot="1" x14ac:dyDescent="0.4">
      <c r="A1783" s="5" t="s">
        <v>175</v>
      </c>
      <c r="B1783" s="5" t="s">
        <v>176</v>
      </c>
      <c r="C1783" s="5" t="s">
        <v>1979</v>
      </c>
      <c r="D1783" s="5">
        <f t="shared" si="81"/>
        <v>58323</v>
      </c>
      <c r="E1783" s="6">
        <v>43738</v>
      </c>
      <c r="F1783" s="6">
        <f t="shared" si="82"/>
        <v>43828</v>
      </c>
      <c r="G1783" s="6" t="str">
        <f>IF('BCT Template'!R1782&gt;F1783,"Yes","No")</f>
        <v>No</v>
      </c>
      <c r="H1783" s="5" t="s">
        <v>182</v>
      </c>
      <c r="I1783" s="5" t="s">
        <v>183</v>
      </c>
      <c r="J1783" s="5" t="s">
        <v>200</v>
      </c>
      <c r="K1783" s="5" t="s">
        <v>201</v>
      </c>
      <c r="L1783" s="7" t="s">
        <v>164</v>
      </c>
      <c r="M1783" t="str">
        <f t="shared" si="83"/>
        <v>Yes</v>
      </c>
    </row>
    <row r="1784" spans="1:13" ht="15" thickBot="1" x14ac:dyDescent="0.4">
      <c r="A1784" s="5" t="s">
        <v>175</v>
      </c>
      <c r="B1784" s="5" t="s">
        <v>176</v>
      </c>
      <c r="C1784" s="5" t="s">
        <v>1980</v>
      </c>
      <c r="D1784" s="5">
        <f t="shared" si="81"/>
        <v>29482</v>
      </c>
      <c r="E1784" s="6">
        <v>44012</v>
      </c>
      <c r="F1784" s="6">
        <f t="shared" si="82"/>
        <v>44102</v>
      </c>
      <c r="G1784" s="6" t="str">
        <f>IF('BCT Template'!R1783&gt;F1784,"Yes","No")</f>
        <v>No</v>
      </c>
      <c r="H1784" s="5" t="s">
        <v>178</v>
      </c>
      <c r="I1784" s="5" t="s">
        <v>179</v>
      </c>
      <c r="J1784" s="5" t="s">
        <v>35</v>
      </c>
      <c r="K1784" s="5" t="s">
        <v>180</v>
      </c>
      <c r="L1784" s="7" t="s">
        <v>164</v>
      </c>
      <c r="M1784" t="str">
        <f t="shared" si="83"/>
        <v>Yes</v>
      </c>
    </row>
    <row r="1785" spans="1:13" ht="15" thickBot="1" x14ac:dyDescent="0.4">
      <c r="A1785" s="5" t="s">
        <v>175</v>
      </c>
      <c r="B1785" s="5" t="s">
        <v>176</v>
      </c>
      <c r="C1785" s="5" t="s">
        <v>1981</v>
      </c>
      <c r="D1785" s="5">
        <f t="shared" si="81"/>
        <v>81867</v>
      </c>
      <c r="E1785" s="6">
        <v>44135</v>
      </c>
      <c r="F1785" s="6">
        <f t="shared" si="82"/>
        <v>44225</v>
      </c>
      <c r="G1785" s="6" t="str">
        <f>IF('BCT Template'!R1784&gt;F1785,"Yes","No")</f>
        <v>No</v>
      </c>
      <c r="H1785" s="5" t="s">
        <v>182</v>
      </c>
      <c r="I1785" s="5" t="s">
        <v>183</v>
      </c>
      <c r="J1785" s="5" t="s">
        <v>184</v>
      </c>
      <c r="K1785" s="5" t="s">
        <v>185</v>
      </c>
      <c r="L1785" s="7" t="s">
        <v>164</v>
      </c>
      <c r="M1785" t="str">
        <f t="shared" si="83"/>
        <v>No</v>
      </c>
    </row>
    <row r="1786" spans="1:13" ht="15" thickBot="1" x14ac:dyDescent="0.4">
      <c r="A1786" s="5" t="s">
        <v>175</v>
      </c>
      <c r="B1786" s="5" t="s">
        <v>176</v>
      </c>
      <c r="C1786" s="5" t="s">
        <v>1982</v>
      </c>
      <c r="D1786" s="5">
        <f t="shared" si="81"/>
        <v>79858</v>
      </c>
      <c r="E1786" s="6">
        <v>43708</v>
      </c>
      <c r="F1786" s="6">
        <f t="shared" si="82"/>
        <v>43798</v>
      </c>
      <c r="G1786" s="6" t="str">
        <f>IF('BCT Template'!R1785&gt;F1786,"Yes","No")</f>
        <v>No</v>
      </c>
      <c r="H1786" s="5" t="s">
        <v>182</v>
      </c>
      <c r="I1786" s="5" t="s">
        <v>183</v>
      </c>
      <c r="J1786" s="5" t="s">
        <v>184</v>
      </c>
      <c r="K1786" s="5" t="s">
        <v>185</v>
      </c>
      <c r="L1786" s="7" t="s">
        <v>164</v>
      </c>
      <c r="M1786" t="str">
        <f t="shared" si="83"/>
        <v>No</v>
      </c>
    </row>
    <row r="1787" spans="1:13" ht="15" thickBot="1" x14ac:dyDescent="0.4">
      <c r="A1787" s="5" t="s">
        <v>175</v>
      </c>
      <c r="B1787" s="5" t="s">
        <v>176</v>
      </c>
      <c r="C1787" s="5" t="s">
        <v>1983</v>
      </c>
      <c r="D1787" s="5">
        <f t="shared" si="81"/>
        <v>82952</v>
      </c>
      <c r="E1787" s="6">
        <v>45103</v>
      </c>
      <c r="F1787" s="6">
        <f t="shared" si="82"/>
        <v>45193</v>
      </c>
      <c r="G1787" s="6" t="str">
        <f>IF('BCT Template'!R1786&gt;F1787,"Yes","No")</f>
        <v>No</v>
      </c>
      <c r="H1787" s="5" t="s">
        <v>210</v>
      </c>
      <c r="I1787" s="5" t="s">
        <v>211</v>
      </c>
      <c r="J1787" s="5" t="s">
        <v>184</v>
      </c>
      <c r="K1787" s="5" t="s">
        <v>185</v>
      </c>
      <c r="L1787" s="7" t="s">
        <v>164</v>
      </c>
      <c r="M1787" t="str">
        <f t="shared" si="83"/>
        <v>No</v>
      </c>
    </row>
    <row r="1788" spans="1:13" ht="15" thickBot="1" x14ac:dyDescent="0.4">
      <c r="A1788" s="5" t="s">
        <v>175</v>
      </c>
      <c r="B1788" s="5" t="s">
        <v>176</v>
      </c>
      <c r="C1788" s="5" t="s">
        <v>1984</v>
      </c>
      <c r="D1788" s="5">
        <f t="shared" si="81"/>
        <v>22811</v>
      </c>
      <c r="E1788" s="6">
        <v>44074</v>
      </c>
      <c r="F1788" s="6">
        <f t="shared" si="82"/>
        <v>44164</v>
      </c>
      <c r="G1788" s="6" t="str">
        <f>IF('BCT Template'!R1787&gt;F1788,"Yes","No")</f>
        <v>No</v>
      </c>
      <c r="H1788" s="5" t="s">
        <v>178</v>
      </c>
      <c r="I1788" s="5" t="s">
        <v>179</v>
      </c>
      <c r="J1788" s="5" t="s">
        <v>35</v>
      </c>
      <c r="K1788" s="5" t="s">
        <v>180</v>
      </c>
      <c r="L1788" s="7" t="s">
        <v>164</v>
      </c>
      <c r="M1788" t="str">
        <f t="shared" si="83"/>
        <v>Yes</v>
      </c>
    </row>
    <row r="1789" spans="1:13" ht="15" thickBot="1" x14ac:dyDescent="0.4">
      <c r="A1789" s="5" t="s">
        <v>175</v>
      </c>
      <c r="B1789" s="5" t="s">
        <v>176</v>
      </c>
      <c r="C1789" s="5" t="s">
        <v>1985</v>
      </c>
      <c r="D1789" s="5">
        <f t="shared" si="81"/>
        <v>80429</v>
      </c>
      <c r="E1789" s="6">
        <v>44043</v>
      </c>
      <c r="F1789" s="6">
        <f t="shared" si="82"/>
        <v>44133</v>
      </c>
      <c r="G1789" s="6" t="str">
        <f>IF('BCT Template'!R1788&gt;F1789,"Yes","No")</f>
        <v>No</v>
      </c>
      <c r="H1789" s="5" t="s">
        <v>182</v>
      </c>
      <c r="I1789" s="5" t="s">
        <v>183</v>
      </c>
      <c r="J1789" s="5" t="s">
        <v>200</v>
      </c>
      <c r="K1789" s="5" t="s">
        <v>201</v>
      </c>
      <c r="L1789" s="7" t="s">
        <v>164</v>
      </c>
      <c r="M1789" t="str">
        <f t="shared" si="83"/>
        <v>Yes</v>
      </c>
    </row>
    <row r="1790" spans="1:13" ht="15" thickBot="1" x14ac:dyDescent="0.4">
      <c r="A1790" s="5" t="s">
        <v>175</v>
      </c>
      <c r="B1790" s="5" t="s">
        <v>176</v>
      </c>
      <c r="C1790" s="5" t="s">
        <v>1986</v>
      </c>
      <c r="D1790" s="5">
        <f t="shared" si="81"/>
        <v>58378</v>
      </c>
      <c r="E1790" s="6">
        <v>42185</v>
      </c>
      <c r="F1790" s="6">
        <f t="shared" si="82"/>
        <v>42275</v>
      </c>
      <c r="G1790" s="6" t="str">
        <f>IF('BCT Template'!R1789&gt;F1790,"Yes","No")</f>
        <v>No</v>
      </c>
      <c r="H1790" s="5" t="s">
        <v>182</v>
      </c>
      <c r="I1790" s="5" t="s">
        <v>183</v>
      </c>
      <c r="J1790" s="5" t="s">
        <v>200</v>
      </c>
      <c r="K1790" s="5" t="s">
        <v>201</v>
      </c>
      <c r="L1790" s="7" t="s">
        <v>164</v>
      </c>
      <c r="M1790" t="str">
        <f t="shared" si="83"/>
        <v>Yes</v>
      </c>
    </row>
    <row r="1791" spans="1:13" ht="15" thickBot="1" x14ac:dyDescent="0.4">
      <c r="A1791" s="5" t="s">
        <v>175</v>
      </c>
      <c r="B1791" s="5" t="s">
        <v>176</v>
      </c>
      <c r="C1791" s="5" t="s">
        <v>1987</v>
      </c>
      <c r="D1791" s="5">
        <f t="shared" si="81"/>
        <v>22615</v>
      </c>
      <c r="E1791" s="6">
        <v>44773</v>
      </c>
      <c r="F1791" s="6">
        <f t="shared" si="82"/>
        <v>44863</v>
      </c>
      <c r="G1791" s="6" t="str">
        <f>IF('BCT Template'!R1790&gt;F1791,"Yes","No")</f>
        <v>No</v>
      </c>
      <c r="H1791" s="5" t="s">
        <v>178</v>
      </c>
      <c r="I1791" s="5" t="s">
        <v>179</v>
      </c>
      <c r="J1791" s="5" t="s">
        <v>35</v>
      </c>
      <c r="K1791" s="5" t="s">
        <v>180</v>
      </c>
      <c r="L1791" s="7" t="s">
        <v>164</v>
      </c>
      <c r="M1791" t="str">
        <f t="shared" si="83"/>
        <v>Yes</v>
      </c>
    </row>
    <row r="1792" spans="1:13" ht="15" thickBot="1" x14ac:dyDescent="0.4">
      <c r="A1792" s="5" t="s">
        <v>175</v>
      </c>
      <c r="B1792" s="5" t="s">
        <v>176</v>
      </c>
      <c r="C1792" s="5" t="s">
        <v>1988</v>
      </c>
      <c r="D1792" s="5">
        <f t="shared" si="81"/>
        <v>82019</v>
      </c>
      <c r="E1792" s="6">
        <v>43272</v>
      </c>
      <c r="F1792" s="6">
        <f t="shared" si="82"/>
        <v>43362</v>
      </c>
      <c r="G1792" s="6" t="str">
        <f>IF('BCT Template'!R1791&gt;F1792,"Yes","No")</f>
        <v>No</v>
      </c>
      <c r="H1792" s="5" t="s">
        <v>210</v>
      </c>
      <c r="I1792" s="5" t="s">
        <v>211</v>
      </c>
      <c r="J1792" s="5" t="s">
        <v>184</v>
      </c>
      <c r="K1792" s="5" t="s">
        <v>185</v>
      </c>
      <c r="L1792" s="7" t="s">
        <v>164</v>
      </c>
      <c r="M1792" t="str">
        <f t="shared" si="83"/>
        <v>No</v>
      </c>
    </row>
    <row r="1793" spans="1:13" ht="15" thickBot="1" x14ac:dyDescent="0.4">
      <c r="A1793" s="5" t="s">
        <v>175</v>
      </c>
      <c r="B1793" s="5" t="s">
        <v>176</v>
      </c>
      <c r="C1793" s="5" t="s">
        <v>1989</v>
      </c>
      <c r="D1793" s="5">
        <f t="shared" si="81"/>
        <v>81826</v>
      </c>
      <c r="E1793" s="6">
        <v>44196</v>
      </c>
      <c r="F1793" s="6">
        <f t="shared" si="82"/>
        <v>44286</v>
      </c>
      <c r="G1793" s="6" t="str">
        <f>IF('BCT Template'!R1792&gt;F1793,"Yes","No")</f>
        <v>No</v>
      </c>
      <c r="H1793" s="5" t="s">
        <v>182</v>
      </c>
      <c r="I1793" s="5" t="s">
        <v>183</v>
      </c>
      <c r="J1793" s="5" t="s">
        <v>184</v>
      </c>
      <c r="K1793" s="5" t="s">
        <v>185</v>
      </c>
      <c r="L1793" s="7" t="s">
        <v>164</v>
      </c>
      <c r="M1793" t="str">
        <f t="shared" si="83"/>
        <v>No</v>
      </c>
    </row>
    <row r="1794" spans="1:13" ht="15" thickBot="1" x14ac:dyDescent="0.4">
      <c r="A1794" s="5" t="s">
        <v>175</v>
      </c>
      <c r="B1794" s="5" t="s">
        <v>176</v>
      </c>
      <c r="C1794" s="5" t="s">
        <v>1990</v>
      </c>
      <c r="D1794" s="5">
        <f t="shared" si="81"/>
        <v>57386</v>
      </c>
      <c r="E1794" s="6">
        <v>44189</v>
      </c>
      <c r="F1794" s="6">
        <f t="shared" si="82"/>
        <v>44279</v>
      </c>
      <c r="G1794" s="6" t="str">
        <f>IF('BCT Template'!R1793&gt;F1794,"Yes","No")</f>
        <v>No</v>
      </c>
      <c r="H1794" s="5" t="s">
        <v>189</v>
      </c>
      <c r="I1794" s="5" t="s">
        <v>190</v>
      </c>
      <c r="J1794" s="5" t="s">
        <v>184</v>
      </c>
      <c r="K1794" s="5" t="s">
        <v>185</v>
      </c>
      <c r="L1794" s="7" t="s">
        <v>164</v>
      </c>
      <c r="M1794" t="str">
        <f t="shared" si="83"/>
        <v>No</v>
      </c>
    </row>
    <row r="1795" spans="1:13" ht="15" thickBot="1" x14ac:dyDescent="0.4">
      <c r="A1795" s="5" t="s">
        <v>175</v>
      </c>
      <c r="B1795" s="5" t="s">
        <v>176</v>
      </c>
      <c r="C1795" s="5" t="s">
        <v>1991</v>
      </c>
      <c r="D1795" s="5">
        <f t="shared" ref="D1795:D1858" si="84">C1795*1</f>
        <v>79980</v>
      </c>
      <c r="E1795" s="6">
        <v>41958</v>
      </c>
      <c r="F1795" s="6">
        <f t="shared" ref="F1795:F1858" si="85">E1795+90</f>
        <v>42048</v>
      </c>
      <c r="G1795" s="6" t="str">
        <f>IF('BCT Template'!R1794&gt;F1795,"Yes","No")</f>
        <v>No</v>
      </c>
      <c r="H1795" s="5" t="s">
        <v>182</v>
      </c>
      <c r="I1795" s="5" t="s">
        <v>183</v>
      </c>
      <c r="J1795" s="5" t="s">
        <v>200</v>
      </c>
      <c r="K1795" s="5" t="s">
        <v>201</v>
      </c>
      <c r="L1795" s="7" t="s">
        <v>164</v>
      </c>
      <c r="M1795" t="str">
        <f t="shared" ref="M1795:M1858" si="86">IF(J1795=" ","Yes",IF(J1795="3","Yes","No"))</f>
        <v>Yes</v>
      </c>
    </row>
    <row r="1796" spans="1:13" ht="15" thickBot="1" x14ac:dyDescent="0.4">
      <c r="A1796" s="5" t="s">
        <v>175</v>
      </c>
      <c r="B1796" s="5" t="s">
        <v>176</v>
      </c>
      <c r="C1796" s="5" t="s">
        <v>1992</v>
      </c>
      <c r="D1796" s="5">
        <f t="shared" si="84"/>
        <v>30097</v>
      </c>
      <c r="E1796" s="6">
        <v>44012</v>
      </c>
      <c r="F1796" s="6">
        <f t="shared" si="85"/>
        <v>44102</v>
      </c>
      <c r="G1796" s="6" t="str">
        <f>IF('BCT Template'!R1795&gt;F1796,"Yes","No")</f>
        <v>No</v>
      </c>
      <c r="H1796" s="5" t="s">
        <v>178</v>
      </c>
      <c r="I1796" s="5" t="s">
        <v>179</v>
      </c>
      <c r="J1796" s="5" t="s">
        <v>35</v>
      </c>
      <c r="K1796" s="5" t="s">
        <v>180</v>
      </c>
      <c r="L1796" s="7" t="s">
        <v>164</v>
      </c>
      <c r="M1796" t="str">
        <f t="shared" si="86"/>
        <v>Yes</v>
      </c>
    </row>
    <row r="1797" spans="1:13" ht="15" thickBot="1" x14ac:dyDescent="0.4">
      <c r="A1797" s="5" t="s">
        <v>175</v>
      </c>
      <c r="B1797" s="5" t="s">
        <v>176</v>
      </c>
      <c r="C1797" s="5" t="s">
        <v>1993</v>
      </c>
      <c r="D1797" s="5">
        <f t="shared" si="84"/>
        <v>18652</v>
      </c>
      <c r="E1797" s="6">
        <v>43646</v>
      </c>
      <c r="F1797" s="6">
        <f t="shared" si="85"/>
        <v>43736</v>
      </c>
      <c r="G1797" s="6" t="str">
        <f>IF('BCT Template'!R1796&gt;F1797,"Yes","No")</f>
        <v>No</v>
      </c>
      <c r="H1797" s="5" t="s">
        <v>234</v>
      </c>
      <c r="I1797" s="5" t="s">
        <v>235</v>
      </c>
      <c r="J1797" s="5" t="s">
        <v>184</v>
      </c>
      <c r="K1797" s="5" t="s">
        <v>185</v>
      </c>
      <c r="L1797" s="7" t="s">
        <v>164</v>
      </c>
      <c r="M1797" t="str">
        <f t="shared" si="86"/>
        <v>No</v>
      </c>
    </row>
    <row r="1798" spans="1:13" ht="15" thickBot="1" x14ac:dyDescent="0.4">
      <c r="A1798" s="5" t="s">
        <v>175</v>
      </c>
      <c r="B1798" s="5" t="s">
        <v>176</v>
      </c>
      <c r="C1798" s="5" t="s">
        <v>1994</v>
      </c>
      <c r="D1798" s="5">
        <f t="shared" si="84"/>
        <v>82780</v>
      </c>
      <c r="E1798" s="6">
        <v>44697</v>
      </c>
      <c r="F1798" s="6">
        <f t="shared" si="85"/>
        <v>44787</v>
      </c>
      <c r="G1798" s="6" t="str">
        <f>IF('BCT Template'!R1797&gt;F1798,"Yes","No")</f>
        <v>No</v>
      </c>
      <c r="H1798" s="5" t="s">
        <v>210</v>
      </c>
      <c r="I1798" s="5" t="s">
        <v>211</v>
      </c>
      <c r="J1798" s="5" t="s">
        <v>184</v>
      </c>
      <c r="K1798" s="5" t="s">
        <v>185</v>
      </c>
      <c r="L1798" s="7" t="s">
        <v>164</v>
      </c>
      <c r="M1798" t="str">
        <f t="shared" si="86"/>
        <v>No</v>
      </c>
    </row>
    <row r="1799" spans="1:13" ht="15" thickBot="1" x14ac:dyDescent="0.4">
      <c r="A1799" s="5" t="s">
        <v>175</v>
      </c>
      <c r="B1799" s="5" t="s">
        <v>176</v>
      </c>
      <c r="C1799" s="5" t="s">
        <v>1995</v>
      </c>
      <c r="D1799" s="5">
        <f t="shared" si="84"/>
        <v>22622</v>
      </c>
      <c r="E1799" s="6">
        <v>41455</v>
      </c>
      <c r="F1799" s="6">
        <f t="shared" si="85"/>
        <v>41545</v>
      </c>
      <c r="G1799" s="6" t="str">
        <f>IF('BCT Template'!R1798&gt;F1799,"Yes","No")</f>
        <v>No</v>
      </c>
      <c r="H1799" s="5" t="s">
        <v>178</v>
      </c>
      <c r="I1799" s="5" t="s">
        <v>179</v>
      </c>
      <c r="J1799" s="5" t="s">
        <v>35</v>
      </c>
      <c r="K1799" s="5" t="s">
        <v>180</v>
      </c>
      <c r="L1799" s="7" t="s">
        <v>164</v>
      </c>
      <c r="M1799" t="str">
        <f t="shared" si="86"/>
        <v>Yes</v>
      </c>
    </row>
    <row r="1800" spans="1:13" ht="15" thickBot="1" x14ac:dyDescent="0.4">
      <c r="A1800" s="5" t="s">
        <v>175</v>
      </c>
      <c r="B1800" s="5" t="s">
        <v>176</v>
      </c>
      <c r="C1800" s="5" t="s">
        <v>1996</v>
      </c>
      <c r="D1800" s="5">
        <f t="shared" si="84"/>
        <v>82325</v>
      </c>
      <c r="E1800" s="6">
        <v>44231</v>
      </c>
      <c r="F1800" s="6">
        <f t="shared" si="85"/>
        <v>44321</v>
      </c>
      <c r="G1800" s="6" t="str">
        <f>IF('BCT Template'!R1799&gt;F1800,"Yes","No")</f>
        <v>No</v>
      </c>
      <c r="H1800" s="5" t="s">
        <v>210</v>
      </c>
      <c r="I1800" s="5" t="s">
        <v>211</v>
      </c>
      <c r="J1800" s="5" t="s">
        <v>184</v>
      </c>
      <c r="K1800" s="5" t="s">
        <v>185</v>
      </c>
      <c r="L1800" s="7" t="s">
        <v>164</v>
      </c>
      <c r="M1800" t="str">
        <f t="shared" si="86"/>
        <v>No</v>
      </c>
    </row>
    <row r="1801" spans="1:13" ht="15" thickBot="1" x14ac:dyDescent="0.4">
      <c r="A1801" s="5" t="s">
        <v>175</v>
      </c>
      <c r="B1801" s="5" t="s">
        <v>176</v>
      </c>
      <c r="C1801" s="5" t="s">
        <v>1997</v>
      </c>
      <c r="D1801" s="5">
        <f t="shared" si="84"/>
        <v>58551</v>
      </c>
      <c r="E1801" s="6">
        <v>42886</v>
      </c>
      <c r="F1801" s="6">
        <f t="shared" si="85"/>
        <v>42976</v>
      </c>
      <c r="G1801" s="6" t="str">
        <f>IF('BCT Template'!R1800&gt;F1801,"Yes","No")</f>
        <v>No</v>
      </c>
      <c r="H1801" s="5" t="s">
        <v>182</v>
      </c>
      <c r="I1801" s="5" t="s">
        <v>183</v>
      </c>
      <c r="J1801" s="5" t="s">
        <v>184</v>
      </c>
      <c r="K1801" s="5" t="s">
        <v>185</v>
      </c>
      <c r="L1801" s="7" t="s">
        <v>164</v>
      </c>
      <c r="M1801" t="str">
        <f t="shared" si="86"/>
        <v>No</v>
      </c>
    </row>
    <row r="1802" spans="1:13" ht="15" thickBot="1" x14ac:dyDescent="0.4">
      <c r="A1802" s="5" t="s">
        <v>175</v>
      </c>
      <c r="B1802" s="5" t="s">
        <v>176</v>
      </c>
      <c r="C1802" s="5" t="s">
        <v>1998</v>
      </c>
      <c r="D1802" s="5">
        <f t="shared" si="84"/>
        <v>18257</v>
      </c>
      <c r="E1802" s="6">
        <v>44227</v>
      </c>
      <c r="F1802" s="6">
        <f t="shared" si="85"/>
        <v>44317</v>
      </c>
      <c r="G1802" s="6" t="str">
        <f>IF('BCT Template'!R1801&gt;F1802,"Yes","No")</f>
        <v>No</v>
      </c>
      <c r="H1802" s="5" t="s">
        <v>234</v>
      </c>
      <c r="I1802" s="5" t="s">
        <v>235</v>
      </c>
      <c r="J1802" s="5" t="s">
        <v>184</v>
      </c>
      <c r="K1802" s="5" t="s">
        <v>185</v>
      </c>
      <c r="L1802" s="7" t="s">
        <v>164</v>
      </c>
      <c r="M1802" t="str">
        <f t="shared" si="86"/>
        <v>No</v>
      </c>
    </row>
    <row r="1803" spans="1:13" ht="15" thickBot="1" x14ac:dyDescent="0.4">
      <c r="A1803" s="5" t="s">
        <v>175</v>
      </c>
      <c r="B1803" s="5" t="s">
        <v>176</v>
      </c>
      <c r="C1803" s="5" t="s">
        <v>1999</v>
      </c>
      <c r="D1803" s="5">
        <f t="shared" si="84"/>
        <v>57904</v>
      </c>
      <c r="E1803" s="6">
        <v>43221</v>
      </c>
      <c r="F1803" s="6">
        <f t="shared" si="85"/>
        <v>43311</v>
      </c>
      <c r="G1803" s="6" t="str">
        <f>IF('BCT Template'!R1802&gt;F1803,"Yes","No")</f>
        <v>No</v>
      </c>
      <c r="H1803" s="5" t="s">
        <v>189</v>
      </c>
      <c r="I1803" s="5" t="s">
        <v>190</v>
      </c>
      <c r="J1803" s="5" t="s">
        <v>184</v>
      </c>
      <c r="K1803" s="5" t="s">
        <v>185</v>
      </c>
      <c r="L1803" s="7" t="s">
        <v>164</v>
      </c>
      <c r="M1803" t="str">
        <f t="shared" si="86"/>
        <v>No</v>
      </c>
    </row>
    <row r="1804" spans="1:13" ht="15" thickBot="1" x14ac:dyDescent="0.4">
      <c r="A1804" s="5" t="s">
        <v>175</v>
      </c>
      <c r="B1804" s="5" t="s">
        <v>176</v>
      </c>
      <c r="C1804" s="5" t="s">
        <v>2000</v>
      </c>
      <c r="D1804" s="5">
        <f t="shared" si="84"/>
        <v>30260</v>
      </c>
      <c r="E1804" s="6">
        <v>44074</v>
      </c>
      <c r="F1804" s="6">
        <f t="shared" si="85"/>
        <v>44164</v>
      </c>
      <c r="G1804" s="6" t="str">
        <f>IF('BCT Template'!R1803&gt;F1804,"Yes","No")</f>
        <v>No</v>
      </c>
      <c r="H1804" s="5" t="s">
        <v>178</v>
      </c>
      <c r="I1804" s="5" t="s">
        <v>179</v>
      </c>
      <c r="J1804" s="5" t="s">
        <v>35</v>
      </c>
      <c r="K1804" s="5" t="s">
        <v>180</v>
      </c>
      <c r="L1804" s="7" t="s">
        <v>164</v>
      </c>
      <c r="M1804" t="str">
        <f t="shared" si="86"/>
        <v>Yes</v>
      </c>
    </row>
    <row r="1805" spans="1:13" ht="15" thickBot="1" x14ac:dyDescent="0.4">
      <c r="A1805" s="5" t="s">
        <v>175</v>
      </c>
      <c r="B1805" s="5" t="s">
        <v>176</v>
      </c>
      <c r="C1805" s="5" t="s">
        <v>2001</v>
      </c>
      <c r="D1805" s="5">
        <f t="shared" si="84"/>
        <v>81279</v>
      </c>
      <c r="E1805" s="6">
        <v>43312</v>
      </c>
      <c r="F1805" s="6">
        <f t="shared" si="85"/>
        <v>43402</v>
      </c>
      <c r="G1805" s="6" t="str">
        <f>IF('BCT Template'!R1804&gt;F1805,"Yes","No")</f>
        <v>No</v>
      </c>
      <c r="H1805" s="5" t="s">
        <v>182</v>
      </c>
      <c r="I1805" s="5" t="s">
        <v>183</v>
      </c>
      <c r="J1805" s="5" t="s">
        <v>184</v>
      </c>
      <c r="K1805" s="5" t="s">
        <v>185</v>
      </c>
      <c r="L1805" s="7" t="s">
        <v>164</v>
      </c>
      <c r="M1805" t="str">
        <f t="shared" si="86"/>
        <v>No</v>
      </c>
    </row>
    <row r="1806" spans="1:13" ht="15" thickBot="1" x14ac:dyDescent="0.4">
      <c r="A1806" s="5" t="s">
        <v>175</v>
      </c>
      <c r="B1806" s="5" t="s">
        <v>176</v>
      </c>
      <c r="C1806" s="5" t="s">
        <v>2002</v>
      </c>
      <c r="D1806" s="5">
        <f t="shared" si="84"/>
        <v>31215</v>
      </c>
      <c r="E1806" s="6">
        <v>44286</v>
      </c>
      <c r="F1806" s="6">
        <f t="shared" si="85"/>
        <v>44376</v>
      </c>
      <c r="G1806" s="6" t="str">
        <f>IF('BCT Template'!R1805&gt;F1806,"Yes","No")</f>
        <v>No</v>
      </c>
      <c r="H1806" s="5" t="s">
        <v>178</v>
      </c>
      <c r="I1806" s="5" t="s">
        <v>179</v>
      </c>
      <c r="J1806" s="5" t="s">
        <v>35</v>
      </c>
      <c r="K1806" s="5" t="s">
        <v>180</v>
      </c>
      <c r="L1806" s="7" t="s">
        <v>164</v>
      </c>
      <c r="M1806" t="str">
        <f t="shared" si="86"/>
        <v>Yes</v>
      </c>
    </row>
    <row r="1807" spans="1:13" ht="15" thickBot="1" x14ac:dyDescent="0.4">
      <c r="A1807" s="5" t="s">
        <v>175</v>
      </c>
      <c r="B1807" s="5" t="s">
        <v>176</v>
      </c>
      <c r="C1807" s="5" t="s">
        <v>2003</v>
      </c>
      <c r="D1807" s="5">
        <f t="shared" si="84"/>
        <v>83103</v>
      </c>
      <c r="E1807" s="6">
        <v>45317</v>
      </c>
      <c r="F1807" s="6">
        <f t="shared" si="85"/>
        <v>45407</v>
      </c>
      <c r="G1807" s="6" t="str">
        <f>IF('BCT Template'!R1806&gt;F1807,"Yes","No")</f>
        <v>No</v>
      </c>
      <c r="H1807" s="5" t="s">
        <v>210</v>
      </c>
      <c r="I1807" s="5" t="s">
        <v>211</v>
      </c>
      <c r="J1807" s="5" t="s">
        <v>184</v>
      </c>
      <c r="K1807" s="5" t="s">
        <v>185</v>
      </c>
      <c r="L1807" s="7" t="s">
        <v>164</v>
      </c>
      <c r="M1807" t="str">
        <f t="shared" si="86"/>
        <v>No</v>
      </c>
    </row>
    <row r="1808" spans="1:13" ht="15" thickBot="1" x14ac:dyDescent="0.4">
      <c r="A1808" s="5" t="s">
        <v>175</v>
      </c>
      <c r="B1808" s="5" t="s">
        <v>176</v>
      </c>
      <c r="C1808" s="5" t="s">
        <v>2004</v>
      </c>
      <c r="D1808" s="5">
        <f t="shared" si="84"/>
        <v>80641</v>
      </c>
      <c r="E1808" s="6">
        <v>40329</v>
      </c>
      <c r="F1808" s="6">
        <f t="shared" si="85"/>
        <v>40419</v>
      </c>
      <c r="G1808" s="6" t="str">
        <f>IF('BCT Template'!R1807&gt;F1808,"Yes","No")</f>
        <v>No</v>
      </c>
      <c r="H1808" s="5" t="s">
        <v>182</v>
      </c>
      <c r="I1808" s="5" t="s">
        <v>183</v>
      </c>
      <c r="J1808" s="5" t="s">
        <v>200</v>
      </c>
      <c r="K1808" s="5" t="s">
        <v>201</v>
      </c>
      <c r="L1808" s="7" t="s">
        <v>164</v>
      </c>
      <c r="M1808" t="str">
        <f t="shared" si="86"/>
        <v>Yes</v>
      </c>
    </row>
    <row r="1809" spans="1:13" ht="15" thickBot="1" x14ac:dyDescent="0.4">
      <c r="A1809" s="5" t="s">
        <v>175</v>
      </c>
      <c r="B1809" s="5" t="s">
        <v>176</v>
      </c>
      <c r="C1809" s="5" t="s">
        <v>2005</v>
      </c>
      <c r="D1809" s="5">
        <f t="shared" si="84"/>
        <v>84756</v>
      </c>
      <c r="E1809" s="6">
        <v>43781</v>
      </c>
      <c r="F1809" s="6">
        <f t="shared" si="85"/>
        <v>43871</v>
      </c>
      <c r="G1809" s="6" t="str">
        <f>IF('BCT Template'!R1808&gt;F1809,"Yes","No")</f>
        <v>No</v>
      </c>
      <c r="H1809" s="5" t="s">
        <v>210</v>
      </c>
      <c r="I1809" s="5" t="s">
        <v>211</v>
      </c>
      <c r="J1809" s="5" t="s">
        <v>184</v>
      </c>
      <c r="K1809" s="5" t="s">
        <v>185</v>
      </c>
      <c r="L1809" s="7" t="s">
        <v>164</v>
      </c>
      <c r="M1809" t="str">
        <f t="shared" si="86"/>
        <v>No</v>
      </c>
    </row>
    <row r="1810" spans="1:13" ht="15" thickBot="1" x14ac:dyDescent="0.4">
      <c r="A1810" s="5" t="s">
        <v>175</v>
      </c>
      <c r="B1810" s="5" t="s">
        <v>176</v>
      </c>
      <c r="C1810" s="5" t="s">
        <v>2006</v>
      </c>
      <c r="D1810" s="5">
        <f t="shared" si="84"/>
        <v>59738</v>
      </c>
      <c r="E1810" s="6">
        <v>44316</v>
      </c>
      <c r="F1810" s="6">
        <f t="shared" si="85"/>
        <v>44406</v>
      </c>
      <c r="G1810" s="6" t="str">
        <f>IF('BCT Template'!R1809&gt;F1810,"Yes","No")</f>
        <v>No</v>
      </c>
      <c r="H1810" s="5" t="s">
        <v>182</v>
      </c>
      <c r="I1810" s="5" t="s">
        <v>183</v>
      </c>
      <c r="J1810" s="5" t="s">
        <v>184</v>
      </c>
      <c r="K1810" s="5" t="s">
        <v>185</v>
      </c>
      <c r="L1810" s="7" t="s">
        <v>164</v>
      </c>
      <c r="M1810" t="str">
        <f t="shared" si="86"/>
        <v>No</v>
      </c>
    </row>
    <row r="1811" spans="1:13" ht="15" thickBot="1" x14ac:dyDescent="0.4">
      <c r="A1811" s="5" t="s">
        <v>175</v>
      </c>
      <c r="B1811" s="5" t="s">
        <v>176</v>
      </c>
      <c r="C1811" s="5" t="s">
        <v>2007</v>
      </c>
      <c r="D1811" s="5">
        <f t="shared" si="84"/>
        <v>21534</v>
      </c>
      <c r="E1811" s="6">
        <v>43463</v>
      </c>
      <c r="F1811" s="6">
        <f t="shared" si="85"/>
        <v>43553</v>
      </c>
      <c r="G1811" s="6" t="str">
        <f>IF('BCT Template'!R1810&gt;F1811,"Yes","No")</f>
        <v>No</v>
      </c>
      <c r="H1811" s="5" t="s">
        <v>178</v>
      </c>
      <c r="I1811" s="5" t="s">
        <v>179</v>
      </c>
      <c r="J1811" s="5" t="s">
        <v>35</v>
      </c>
      <c r="K1811" s="5" t="s">
        <v>180</v>
      </c>
      <c r="L1811" s="7" t="s">
        <v>164</v>
      </c>
      <c r="M1811" t="str">
        <f t="shared" si="86"/>
        <v>Yes</v>
      </c>
    </row>
    <row r="1812" spans="1:13" ht="15" thickBot="1" x14ac:dyDescent="0.4">
      <c r="A1812" s="5" t="s">
        <v>175</v>
      </c>
      <c r="B1812" s="5" t="s">
        <v>176</v>
      </c>
      <c r="C1812" s="5" t="s">
        <v>2008</v>
      </c>
      <c r="D1812" s="5">
        <f t="shared" si="84"/>
        <v>58257</v>
      </c>
      <c r="E1812" s="6">
        <v>44012</v>
      </c>
      <c r="F1812" s="6">
        <f t="shared" si="85"/>
        <v>44102</v>
      </c>
      <c r="G1812" s="6" t="str">
        <f>IF('BCT Template'!R1811&gt;F1812,"Yes","No")</f>
        <v>No</v>
      </c>
      <c r="H1812" s="5" t="s">
        <v>182</v>
      </c>
      <c r="I1812" s="5" t="s">
        <v>183</v>
      </c>
      <c r="J1812" s="5" t="s">
        <v>200</v>
      </c>
      <c r="K1812" s="5" t="s">
        <v>201</v>
      </c>
      <c r="L1812" s="7" t="s">
        <v>164</v>
      </c>
      <c r="M1812" t="str">
        <f t="shared" si="86"/>
        <v>Yes</v>
      </c>
    </row>
    <row r="1813" spans="1:13" ht="15" thickBot="1" x14ac:dyDescent="0.4">
      <c r="A1813" s="5" t="s">
        <v>175</v>
      </c>
      <c r="B1813" s="5" t="s">
        <v>176</v>
      </c>
      <c r="C1813" s="5" t="s">
        <v>2009</v>
      </c>
      <c r="D1813" s="5">
        <f t="shared" si="84"/>
        <v>57075</v>
      </c>
      <c r="E1813" s="6">
        <v>43281</v>
      </c>
      <c r="F1813" s="6">
        <f t="shared" si="85"/>
        <v>43371</v>
      </c>
      <c r="G1813" s="6" t="str">
        <f>IF('BCT Template'!R1812&gt;F1813,"Yes","No")</f>
        <v>No</v>
      </c>
      <c r="H1813" s="5" t="s">
        <v>189</v>
      </c>
      <c r="I1813" s="5" t="s">
        <v>190</v>
      </c>
      <c r="J1813" s="5" t="s">
        <v>184</v>
      </c>
      <c r="K1813" s="5" t="s">
        <v>185</v>
      </c>
      <c r="L1813" s="7" t="s">
        <v>164</v>
      </c>
      <c r="M1813" t="str">
        <f t="shared" si="86"/>
        <v>No</v>
      </c>
    </row>
    <row r="1814" spans="1:13" ht="15" thickBot="1" x14ac:dyDescent="0.4">
      <c r="A1814" s="5" t="s">
        <v>175</v>
      </c>
      <c r="B1814" s="5" t="s">
        <v>176</v>
      </c>
      <c r="C1814" s="5" t="s">
        <v>2010</v>
      </c>
      <c r="D1814" s="5">
        <f t="shared" si="84"/>
        <v>29893</v>
      </c>
      <c r="E1814" s="6">
        <v>44043</v>
      </c>
      <c r="F1814" s="6">
        <f t="shared" si="85"/>
        <v>44133</v>
      </c>
      <c r="G1814" s="6" t="str">
        <f>IF('BCT Template'!R1813&gt;F1814,"Yes","No")</f>
        <v>No</v>
      </c>
      <c r="H1814" s="5" t="s">
        <v>178</v>
      </c>
      <c r="I1814" s="5" t="s">
        <v>179</v>
      </c>
      <c r="J1814" s="5" t="s">
        <v>35</v>
      </c>
      <c r="K1814" s="5" t="s">
        <v>180</v>
      </c>
      <c r="L1814" s="7" t="s">
        <v>164</v>
      </c>
      <c r="M1814" t="str">
        <f t="shared" si="86"/>
        <v>Yes</v>
      </c>
    </row>
    <row r="1815" spans="1:13" ht="15" thickBot="1" x14ac:dyDescent="0.4">
      <c r="A1815" s="5" t="s">
        <v>175</v>
      </c>
      <c r="B1815" s="5" t="s">
        <v>176</v>
      </c>
      <c r="C1815" s="5" t="s">
        <v>2011</v>
      </c>
      <c r="D1815" s="5">
        <f t="shared" si="84"/>
        <v>78749</v>
      </c>
      <c r="E1815" s="6">
        <v>44049</v>
      </c>
      <c r="F1815" s="6">
        <f t="shared" si="85"/>
        <v>44139</v>
      </c>
      <c r="G1815" s="6" t="str">
        <f>IF('BCT Template'!R1814&gt;F1815,"Yes","No")</f>
        <v>No</v>
      </c>
      <c r="H1815" s="5" t="s">
        <v>210</v>
      </c>
      <c r="I1815" s="5" t="s">
        <v>211</v>
      </c>
      <c r="J1815" s="5" t="s">
        <v>184</v>
      </c>
      <c r="K1815" s="5" t="s">
        <v>185</v>
      </c>
      <c r="L1815" s="7" t="s">
        <v>164</v>
      </c>
      <c r="M1815" t="str">
        <f t="shared" si="86"/>
        <v>No</v>
      </c>
    </row>
    <row r="1816" spans="1:13" ht="15" thickBot="1" x14ac:dyDescent="0.4">
      <c r="A1816" s="5" t="s">
        <v>175</v>
      </c>
      <c r="B1816" s="5" t="s">
        <v>176</v>
      </c>
      <c r="C1816" s="5" t="s">
        <v>2012</v>
      </c>
      <c r="D1816" s="5">
        <f t="shared" si="84"/>
        <v>57381</v>
      </c>
      <c r="E1816" s="6">
        <v>42092</v>
      </c>
      <c r="F1816" s="6">
        <f t="shared" si="85"/>
        <v>42182</v>
      </c>
      <c r="G1816" s="6" t="str">
        <f>IF('BCT Template'!R1815&gt;F1816,"Yes","No")</f>
        <v>No</v>
      </c>
      <c r="H1816" s="5" t="s">
        <v>189</v>
      </c>
      <c r="I1816" s="5" t="s">
        <v>190</v>
      </c>
      <c r="J1816" s="5" t="s">
        <v>200</v>
      </c>
      <c r="K1816" s="5" t="s">
        <v>201</v>
      </c>
      <c r="L1816" s="7" t="s">
        <v>164</v>
      </c>
      <c r="M1816" t="str">
        <f t="shared" si="86"/>
        <v>Yes</v>
      </c>
    </row>
    <row r="1817" spans="1:13" ht="15" thickBot="1" x14ac:dyDescent="0.4">
      <c r="A1817" s="5" t="s">
        <v>175</v>
      </c>
      <c r="B1817" s="5" t="s">
        <v>176</v>
      </c>
      <c r="C1817" s="5" t="s">
        <v>2013</v>
      </c>
      <c r="D1817" s="5">
        <f t="shared" si="84"/>
        <v>82657</v>
      </c>
      <c r="E1817" s="6">
        <v>44309</v>
      </c>
      <c r="F1817" s="6">
        <f t="shared" si="85"/>
        <v>44399</v>
      </c>
      <c r="G1817" s="6" t="str">
        <f>IF('BCT Template'!R1816&gt;F1817,"Yes","No")</f>
        <v>No</v>
      </c>
      <c r="H1817" s="5" t="s">
        <v>210</v>
      </c>
      <c r="I1817" s="5" t="s">
        <v>211</v>
      </c>
      <c r="J1817" s="5" t="s">
        <v>184</v>
      </c>
      <c r="K1817" s="5" t="s">
        <v>185</v>
      </c>
      <c r="L1817" s="7" t="s">
        <v>164</v>
      </c>
      <c r="M1817" t="str">
        <f t="shared" si="86"/>
        <v>No</v>
      </c>
    </row>
    <row r="1818" spans="1:13" ht="15" thickBot="1" x14ac:dyDescent="0.4">
      <c r="A1818" s="5" t="s">
        <v>175</v>
      </c>
      <c r="B1818" s="5" t="s">
        <v>176</v>
      </c>
      <c r="C1818" s="5" t="s">
        <v>2014</v>
      </c>
      <c r="D1818" s="5">
        <f t="shared" si="84"/>
        <v>30762</v>
      </c>
      <c r="E1818" s="6">
        <v>43496</v>
      </c>
      <c r="F1818" s="6">
        <f t="shared" si="85"/>
        <v>43586</v>
      </c>
      <c r="G1818" s="6" t="str">
        <f>IF('BCT Template'!R1817&gt;F1818,"Yes","No")</f>
        <v>No</v>
      </c>
      <c r="H1818" s="5" t="s">
        <v>178</v>
      </c>
      <c r="I1818" s="5" t="s">
        <v>179</v>
      </c>
      <c r="J1818" s="5" t="s">
        <v>35</v>
      </c>
      <c r="K1818" s="5" t="s">
        <v>180</v>
      </c>
      <c r="L1818" s="7" t="s">
        <v>164</v>
      </c>
      <c r="M1818" t="str">
        <f t="shared" si="86"/>
        <v>Yes</v>
      </c>
    </row>
    <row r="1819" spans="1:13" ht="15" thickBot="1" x14ac:dyDescent="0.4">
      <c r="A1819" s="5" t="s">
        <v>175</v>
      </c>
      <c r="B1819" s="5" t="s">
        <v>176</v>
      </c>
      <c r="C1819" s="5" t="s">
        <v>2015</v>
      </c>
      <c r="D1819" s="5">
        <f t="shared" si="84"/>
        <v>31082</v>
      </c>
      <c r="E1819" s="6">
        <v>43190</v>
      </c>
      <c r="F1819" s="6">
        <f t="shared" si="85"/>
        <v>43280</v>
      </c>
      <c r="G1819" s="6" t="str">
        <f>IF('BCT Template'!R1818&gt;F1819,"Yes","No")</f>
        <v>No</v>
      </c>
      <c r="H1819" s="5" t="s">
        <v>178</v>
      </c>
      <c r="I1819" s="5" t="s">
        <v>179</v>
      </c>
      <c r="J1819" s="5" t="s">
        <v>35</v>
      </c>
      <c r="K1819" s="5" t="s">
        <v>180</v>
      </c>
      <c r="L1819" s="7" t="s">
        <v>164</v>
      </c>
      <c r="M1819" t="str">
        <f t="shared" si="86"/>
        <v>Yes</v>
      </c>
    </row>
    <row r="1820" spans="1:13" ht="15" thickBot="1" x14ac:dyDescent="0.4">
      <c r="A1820" s="5" t="s">
        <v>175</v>
      </c>
      <c r="B1820" s="5" t="s">
        <v>176</v>
      </c>
      <c r="C1820" s="5" t="s">
        <v>2016</v>
      </c>
      <c r="D1820" s="5">
        <f t="shared" si="84"/>
        <v>82349</v>
      </c>
      <c r="E1820" s="6">
        <v>44037</v>
      </c>
      <c r="F1820" s="6">
        <f t="shared" si="85"/>
        <v>44127</v>
      </c>
      <c r="G1820" s="6" t="str">
        <f>IF('BCT Template'!R1819&gt;F1820,"Yes","No")</f>
        <v>No</v>
      </c>
      <c r="H1820" s="5" t="s">
        <v>210</v>
      </c>
      <c r="I1820" s="5" t="s">
        <v>211</v>
      </c>
      <c r="J1820" s="5" t="s">
        <v>184</v>
      </c>
      <c r="K1820" s="5" t="s">
        <v>185</v>
      </c>
      <c r="L1820" s="7" t="s">
        <v>164</v>
      </c>
      <c r="M1820" t="str">
        <f t="shared" si="86"/>
        <v>No</v>
      </c>
    </row>
    <row r="1821" spans="1:13" ht="15" thickBot="1" x14ac:dyDescent="0.4">
      <c r="A1821" s="5" t="s">
        <v>175</v>
      </c>
      <c r="B1821" s="5" t="s">
        <v>176</v>
      </c>
      <c r="C1821" s="5" t="s">
        <v>2017</v>
      </c>
      <c r="D1821" s="5">
        <f t="shared" si="84"/>
        <v>77575</v>
      </c>
      <c r="E1821" s="6">
        <v>43708</v>
      </c>
      <c r="F1821" s="6">
        <f t="shared" si="85"/>
        <v>43798</v>
      </c>
      <c r="G1821" s="6" t="str">
        <f>IF('BCT Template'!R1820&gt;F1821,"Yes","No")</f>
        <v>No</v>
      </c>
      <c r="H1821" s="5" t="s">
        <v>189</v>
      </c>
      <c r="I1821" s="5" t="s">
        <v>190</v>
      </c>
      <c r="J1821" s="5" t="s">
        <v>184</v>
      </c>
      <c r="K1821" s="5" t="s">
        <v>185</v>
      </c>
      <c r="L1821" s="7" t="s">
        <v>164</v>
      </c>
      <c r="M1821" t="str">
        <f t="shared" si="86"/>
        <v>No</v>
      </c>
    </row>
    <row r="1822" spans="1:13" ht="15" thickBot="1" x14ac:dyDescent="0.4">
      <c r="A1822" s="5" t="s">
        <v>175</v>
      </c>
      <c r="B1822" s="5" t="s">
        <v>176</v>
      </c>
      <c r="C1822" s="5" t="s">
        <v>2018</v>
      </c>
      <c r="D1822" s="5">
        <f t="shared" si="84"/>
        <v>83132</v>
      </c>
      <c r="E1822" s="6">
        <v>45357</v>
      </c>
      <c r="F1822" s="6">
        <f t="shared" si="85"/>
        <v>45447</v>
      </c>
      <c r="G1822" s="6" t="str">
        <f>IF('BCT Template'!R1821&gt;F1822,"Yes","No")</f>
        <v>No</v>
      </c>
      <c r="H1822" s="5" t="s">
        <v>210</v>
      </c>
      <c r="I1822" s="5" t="s">
        <v>211</v>
      </c>
      <c r="J1822" s="5" t="s">
        <v>184</v>
      </c>
      <c r="K1822" s="5" t="s">
        <v>185</v>
      </c>
      <c r="L1822" s="7" t="s">
        <v>164</v>
      </c>
      <c r="M1822" t="str">
        <f t="shared" si="86"/>
        <v>No</v>
      </c>
    </row>
    <row r="1823" spans="1:13" ht="15" thickBot="1" x14ac:dyDescent="0.4">
      <c r="A1823" s="5" t="s">
        <v>175</v>
      </c>
      <c r="B1823" s="5" t="s">
        <v>176</v>
      </c>
      <c r="C1823" s="5" t="s">
        <v>2019</v>
      </c>
      <c r="D1823" s="5">
        <f t="shared" si="84"/>
        <v>31089</v>
      </c>
      <c r="E1823" s="6">
        <v>44227</v>
      </c>
      <c r="F1823" s="6">
        <f t="shared" si="85"/>
        <v>44317</v>
      </c>
      <c r="G1823" s="6" t="str">
        <f>IF('BCT Template'!R1822&gt;F1823,"Yes","No")</f>
        <v>No</v>
      </c>
      <c r="H1823" s="5" t="s">
        <v>178</v>
      </c>
      <c r="I1823" s="5" t="s">
        <v>179</v>
      </c>
      <c r="J1823" s="5" t="s">
        <v>35</v>
      </c>
      <c r="K1823" s="5" t="s">
        <v>180</v>
      </c>
      <c r="L1823" s="7" t="s">
        <v>164</v>
      </c>
      <c r="M1823" t="str">
        <f t="shared" si="86"/>
        <v>Yes</v>
      </c>
    </row>
    <row r="1824" spans="1:13" ht="15" thickBot="1" x14ac:dyDescent="0.4">
      <c r="A1824" s="5" t="s">
        <v>175</v>
      </c>
      <c r="B1824" s="5" t="s">
        <v>176</v>
      </c>
      <c r="C1824" s="5" t="s">
        <v>2020</v>
      </c>
      <c r="D1824" s="5">
        <f t="shared" si="84"/>
        <v>79618</v>
      </c>
      <c r="E1824" s="6">
        <v>44196</v>
      </c>
      <c r="F1824" s="6">
        <f t="shared" si="85"/>
        <v>44286</v>
      </c>
      <c r="G1824" s="6" t="str">
        <f>IF('BCT Template'!R1823&gt;F1824,"Yes","No")</f>
        <v>No</v>
      </c>
      <c r="H1824" s="5" t="s">
        <v>182</v>
      </c>
      <c r="I1824" s="5" t="s">
        <v>183</v>
      </c>
      <c r="J1824" s="5" t="s">
        <v>184</v>
      </c>
      <c r="K1824" s="5" t="s">
        <v>185</v>
      </c>
      <c r="L1824" s="7" t="s">
        <v>164</v>
      </c>
      <c r="M1824" t="str">
        <f t="shared" si="86"/>
        <v>No</v>
      </c>
    </row>
    <row r="1825" spans="1:13" ht="15" thickBot="1" x14ac:dyDescent="0.4">
      <c r="A1825" s="5" t="s">
        <v>175</v>
      </c>
      <c r="B1825" s="5" t="s">
        <v>176</v>
      </c>
      <c r="C1825" s="5" t="s">
        <v>2021</v>
      </c>
      <c r="D1825" s="5">
        <f t="shared" si="84"/>
        <v>59125</v>
      </c>
      <c r="E1825" s="6">
        <v>43281</v>
      </c>
      <c r="F1825" s="6">
        <f t="shared" si="85"/>
        <v>43371</v>
      </c>
      <c r="G1825" s="6" t="str">
        <f>IF('BCT Template'!R1824&gt;F1825,"Yes","No")</f>
        <v>No</v>
      </c>
      <c r="H1825" s="5" t="s">
        <v>182</v>
      </c>
      <c r="I1825" s="5" t="s">
        <v>183</v>
      </c>
      <c r="J1825" s="5" t="s">
        <v>184</v>
      </c>
      <c r="K1825" s="5" t="s">
        <v>185</v>
      </c>
      <c r="L1825" s="7" t="s">
        <v>164</v>
      </c>
      <c r="M1825" t="str">
        <f t="shared" si="86"/>
        <v>No</v>
      </c>
    </row>
    <row r="1826" spans="1:13" ht="15" thickBot="1" x14ac:dyDescent="0.4">
      <c r="A1826" s="5" t="s">
        <v>175</v>
      </c>
      <c r="B1826" s="5" t="s">
        <v>176</v>
      </c>
      <c r="C1826" s="5" t="s">
        <v>2022</v>
      </c>
      <c r="D1826" s="5">
        <f t="shared" si="84"/>
        <v>30271</v>
      </c>
      <c r="E1826" s="6">
        <v>43616</v>
      </c>
      <c r="F1826" s="6">
        <f t="shared" si="85"/>
        <v>43706</v>
      </c>
      <c r="G1826" s="6" t="str">
        <f>IF('BCT Template'!R1825&gt;F1826,"Yes","No")</f>
        <v>No</v>
      </c>
      <c r="H1826" s="5" t="s">
        <v>178</v>
      </c>
      <c r="I1826" s="5" t="s">
        <v>179</v>
      </c>
      <c r="J1826" s="5" t="s">
        <v>35</v>
      </c>
      <c r="K1826" s="5" t="s">
        <v>180</v>
      </c>
      <c r="L1826" s="7" t="s">
        <v>164</v>
      </c>
      <c r="M1826" t="str">
        <f t="shared" si="86"/>
        <v>Yes</v>
      </c>
    </row>
    <row r="1827" spans="1:13" ht="15" thickBot="1" x14ac:dyDescent="0.4">
      <c r="A1827" s="5" t="s">
        <v>175</v>
      </c>
      <c r="B1827" s="5" t="s">
        <v>176</v>
      </c>
      <c r="C1827" s="5" t="s">
        <v>2023</v>
      </c>
      <c r="D1827" s="5">
        <f t="shared" si="84"/>
        <v>82318</v>
      </c>
      <c r="E1827" s="6">
        <v>44198</v>
      </c>
      <c r="F1827" s="6">
        <f t="shared" si="85"/>
        <v>44288</v>
      </c>
      <c r="G1827" s="6" t="str">
        <f>IF('BCT Template'!R1826&gt;F1827,"Yes","No")</f>
        <v>No</v>
      </c>
      <c r="H1827" s="5" t="s">
        <v>210</v>
      </c>
      <c r="I1827" s="5" t="s">
        <v>211</v>
      </c>
      <c r="J1827" s="5" t="s">
        <v>184</v>
      </c>
      <c r="K1827" s="5" t="s">
        <v>185</v>
      </c>
      <c r="L1827" s="7" t="s">
        <v>164</v>
      </c>
      <c r="M1827" t="str">
        <f t="shared" si="86"/>
        <v>No</v>
      </c>
    </row>
    <row r="1828" spans="1:13" ht="15" thickBot="1" x14ac:dyDescent="0.4">
      <c r="A1828" s="5" t="s">
        <v>175</v>
      </c>
      <c r="B1828" s="5" t="s">
        <v>176</v>
      </c>
      <c r="C1828" s="5" t="s">
        <v>2024</v>
      </c>
      <c r="D1828" s="5">
        <f t="shared" si="84"/>
        <v>81263</v>
      </c>
      <c r="E1828" s="6">
        <v>43279</v>
      </c>
      <c r="F1828" s="6">
        <f t="shared" si="85"/>
        <v>43369</v>
      </c>
      <c r="G1828" s="6" t="str">
        <f>IF('BCT Template'!R1827&gt;F1828,"Yes","No")</f>
        <v>No</v>
      </c>
      <c r="H1828" s="5" t="s">
        <v>182</v>
      </c>
      <c r="I1828" s="5" t="s">
        <v>183</v>
      </c>
      <c r="J1828" s="5" t="s">
        <v>200</v>
      </c>
      <c r="K1828" s="5" t="s">
        <v>201</v>
      </c>
      <c r="L1828" s="7" t="s">
        <v>164</v>
      </c>
      <c r="M1828" t="str">
        <f t="shared" si="86"/>
        <v>Yes</v>
      </c>
    </row>
    <row r="1829" spans="1:13" ht="15" thickBot="1" x14ac:dyDescent="0.4">
      <c r="A1829" s="5" t="s">
        <v>175</v>
      </c>
      <c r="B1829" s="5" t="s">
        <v>176</v>
      </c>
      <c r="C1829" s="5" t="s">
        <v>2025</v>
      </c>
      <c r="D1829" s="5">
        <f t="shared" si="84"/>
        <v>79861</v>
      </c>
      <c r="E1829" s="6">
        <v>44196</v>
      </c>
      <c r="F1829" s="6">
        <f t="shared" si="85"/>
        <v>44286</v>
      </c>
      <c r="G1829" s="6" t="str">
        <f>IF('BCT Template'!R1828&gt;F1829,"Yes","No")</f>
        <v>No</v>
      </c>
      <c r="H1829" s="5" t="s">
        <v>182</v>
      </c>
      <c r="I1829" s="5" t="s">
        <v>183</v>
      </c>
      <c r="J1829" s="5" t="s">
        <v>184</v>
      </c>
      <c r="K1829" s="5" t="s">
        <v>185</v>
      </c>
      <c r="L1829" s="7" t="s">
        <v>164</v>
      </c>
      <c r="M1829" t="str">
        <f t="shared" si="86"/>
        <v>No</v>
      </c>
    </row>
    <row r="1830" spans="1:13" ht="15" thickBot="1" x14ac:dyDescent="0.4">
      <c r="A1830" s="5" t="s">
        <v>175</v>
      </c>
      <c r="B1830" s="5" t="s">
        <v>176</v>
      </c>
      <c r="C1830" s="5" t="s">
        <v>2026</v>
      </c>
      <c r="D1830" s="5">
        <f t="shared" si="84"/>
        <v>30912</v>
      </c>
      <c r="E1830" s="6">
        <v>44103</v>
      </c>
      <c r="F1830" s="6">
        <f t="shared" si="85"/>
        <v>44193</v>
      </c>
      <c r="G1830" s="6" t="str">
        <f>IF('BCT Template'!R1829&gt;F1830,"Yes","No")</f>
        <v>No</v>
      </c>
      <c r="H1830" s="5" t="s">
        <v>178</v>
      </c>
      <c r="I1830" s="5" t="s">
        <v>179</v>
      </c>
      <c r="J1830" s="5" t="s">
        <v>35</v>
      </c>
      <c r="K1830" s="5" t="s">
        <v>180</v>
      </c>
      <c r="L1830" s="7" t="s">
        <v>164</v>
      </c>
      <c r="M1830" t="str">
        <f t="shared" si="86"/>
        <v>Yes</v>
      </c>
    </row>
    <row r="1831" spans="1:13" ht="15" thickBot="1" x14ac:dyDescent="0.4">
      <c r="A1831" s="5" t="s">
        <v>175</v>
      </c>
      <c r="B1831" s="5" t="s">
        <v>176</v>
      </c>
      <c r="C1831" s="5" t="s">
        <v>2027</v>
      </c>
      <c r="D1831" s="5">
        <f t="shared" si="84"/>
        <v>57620</v>
      </c>
      <c r="E1831" s="6">
        <v>43708</v>
      </c>
      <c r="F1831" s="6">
        <f t="shared" si="85"/>
        <v>43798</v>
      </c>
      <c r="G1831" s="6" t="str">
        <f>IF('BCT Template'!R1830&gt;F1831,"Yes","No")</f>
        <v>No</v>
      </c>
      <c r="H1831" s="5" t="s">
        <v>189</v>
      </c>
      <c r="I1831" s="5" t="s">
        <v>190</v>
      </c>
      <c r="J1831" s="5" t="s">
        <v>200</v>
      </c>
      <c r="K1831" s="5" t="s">
        <v>201</v>
      </c>
      <c r="L1831" s="7" t="s">
        <v>164</v>
      </c>
      <c r="M1831" t="str">
        <f t="shared" si="86"/>
        <v>Yes</v>
      </c>
    </row>
    <row r="1832" spans="1:13" ht="15" thickBot="1" x14ac:dyDescent="0.4">
      <c r="A1832" s="5" t="s">
        <v>175</v>
      </c>
      <c r="B1832" s="5" t="s">
        <v>176</v>
      </c>
      <c r="C1832" s="5" t="s">
        <v>2028</v>
      </c>
      <c r="D1832" s="5">
        <f t="shared" si="84"/>
        <v>78308</v>
      </c>
      <c r="E1832" s="6">
        <v>43299</v>
      </c>
      <c r="F1832" s="6">
        <f t="shared" si="85"/>
        <v>43389</v>
      </c>
      <c r="G1832" s="6" t="str">
        <f>IF('BCT Template'!R1831&gt;F1832,"Yes","No")</f>
        <v>No</v>
      </c>
      <c r="H1832" s="5" t="s">
        <v>210</v>
      </c>
      <c r="I1832" s="5" t="s">
        <v>211</v>
      </c>
      <c r="J1832" s="5" t="s">
        <v>184</v>
      </c>
      <c r="K1832" s="5" t="s">
        <v>185</v>
      </c>
      <c r="L1832" s="7" t="s">
        <v>164</v>
      </c>
      <c r="M1832" t="str">
        <f t="shared" si="86"/>
        <v>No</v>
      </c>
    </row>
    <row r="1833" spans="1:13" ht="15" thickBot="1" x14ac:dyDescent="0.4">
      <c r="A1833" s="5" t="s">
        <v>175</v>
      </c>
      <c r="B1833" s="5" t="s">
        <v>176</v>
      </c>
      <c r="C1833" s="5" t="s">
        <v>2029</v>
      </c>
      <c r="D1833" s="5">
        <f t="shared" si="84"/>
        <v>22349</v>
      </c>
      <c r="E1833" s="6">
        <v>41455</v>
      </c>
      <c r="F1833" s="6">
        <f t="shared" si="85"/>
        <v>41545</v>
      </c>
      <c r="G1833" s="6" t="str">
        <f>IF('BCT Template'!R1832&gt;F1833,"Yes","No")</f>
        <v>No</v>
      </c>
      <c r="H1833" s="5" t="s">
        <v>178</v>
      </c>
      <c r="I1833" s="5" t="s">
        <v>179</v>
      </c>
      <c r="J1833" s="5" t="s">
        <v>35</v>
      </c>
      <c r="K1833" s="5" t="s">
        <v>180</v>
      </c>
      <c r="L1833" s="7" t="s">
        <v>164</v>
      </c>
      <c r="M1833" t="str">
        <f t="shared" si="86"/>
        <v>Yes</v>
      </c>
    </row>
    <row r="1834" spans="1:13" ht="15" thickBot="1" x14ac:dyDescent="0.4">
      <c r="A1834" s="5" t="s">
        <v>175</v>
      </c>
      <c r="B1834" s="5" t="s">
        <v>176</v>
      </c>
      <c r="C1834" s="5" t="s">
        <v>2030</v>
      </c>
      <c r="D1834" s="5">
        <f t="shared" si="84"/>
        <v>22147</v>
      </c>
      <c r="E1834" s="6">
        <v>43890</v>
      </c>
      <c r="F1834" s="6">
        <f t="shared" si="85"/>
        <v>43980</v>
      </c>
      <c r="G1834" s="6" t="str">
        <f>IF('BCT Template'!R1833&gt;F1834,"Yes","No")</f>
        <v>No</v>
      </c>
      <c r="H1834" s="5" t="s">
        <v>178</v>
      </c>
      <c r="I1834" s="5" t="s">
        <v>179</v>
      </c>
      <c r="J1834" s="5" t="s">
        <v>35</v>
      </c>
      <c r="K1834" s="5" t="s">
        <v>180</v>
      </c>
      <c r="L1834" s="7" t="s">
        <v>164</v>
      </c>
      <c r="M1834" t="str">
        <f t="shared" si="86"/>
        <v>Yes</v>
      </c>
    </row>
    <row r="1835" spans="1:13" ht="15" thickBot="1" x14ac:dyDescent="0.4">
      <c r="A1835" s="5" t="s">
        <v>175</v>
      </c>
      <c r="B1835" s="5" t="s">
        <v>176</v>
      </c>
      <c r="C1835" s="5" t="s">
        <v>2031</v>
      </c>
      <c r="D1835" s="5">
        <f t="shared" si="84"/>
        <v>29008</v>
      </c>
      <c r="E1835" s="6">
        <v>41698</v>
      </c>
      <c r="F1835" s="6">
        <f t="shared" si="85"/>
        <v>41788</v>
      </c>
      <c r="G1835" s="6" t="str">
        <f>IF('BCT Template'!R1834&gt;F1835,"Yes","No")</f>
        <v>No</v>
      </c>
      <c r="H1835" s="5" t="s">
        <v>178</v>
      </c>
      <c r="I1835" s="5" t="s">
        <v>179</v>
      </c>
      <c r="J1835" s="5" t="s">
        <v>200</v>
      </c>
      <c r="K1835" s="5" t="s">
        <v>201</v>
      </c>
      <c r="L1835" s="7" t="s">
        <v>164</v>
      </c>
      <c r="M1835" t="str">
        <f t="shared" si="86"/>
        <v>Yes</v>
      </c>
    </row>
    <row r="1836" spans="1:13" ht="15" thickBot="1" x14ac:dyDescent="0.4">
      <c r="A1836" s="5" t="s">
        <v>175</v>
      </c>
      <c r="B1836" s="5" t="s">
        <v>176</v>
      </c>
      <c r="C1836" s="5" t="s">
        <v>2032</v>
      </c>
      <c r="D1836" s="5">
        <f t="shared" si="84"/>
        <v>21616</v>
      </c>
      <c r="E1836" s="6">
        <v>44377</v>
      </c>
      <c r="F1836" s="6">
        <f t="shared" si="85"/>
        <v>44467</v>
      </c>
      <c r="G1836" s="6" t="str">
        <f>IF('BCT Template'!R1835&gt;F1836,"Yes","No")</f>
        <v>No</v>
      </c>
      <c r="H1836" s="5" t="s">
        <v>178</v>
      </c>
      <c r="I1836" s="5" t="s">
        <v>179</v>
      </c>
      <c r="J1836" s="5" t="s">
        <v>35</v>
      </c>
      <c r="K1836" s="5" t="s">
        <v>180</v>
      </c>
      <c r="L1836" s="7" t="s">
        <v>164</v>
      </c>
      <c r="M1836" t="str">
        <f t="shared" si="86"/>
        <v>Yes</v>
      </c>
    </row>
    <row r="1837" spans="1:13" ht="15" thickBot="1" x14ac:dyDescent="0.4">
      <c r="A1837" s="5" t="s">
        <v>175</v>
      </c>
      <c r="B1837" s="5" t="s">
        <v>176</v>
      </c>
      <c r="C1837" s="5" t="s">
        <v>2033</v>
      </c>
      <c r="D1837" s="5">
        <f t="shared" si="84"/>
        <v>59908</v>
      </c>
      <c r="E1837" s="6">
        <v>44074</v>
      </c>
      <c r="F1837" s="6">
        <f t="shared" si="85"/>
        <v>44164</v>
      </c>
      <c r="G1837" s="6" t="str">
        <f>IF('BCT Template'!R1836&gt;F1837,"Yes","No")</f>
        <v>No</v>
      </c>
      <c r="H1837" s="5" t="s">
        <v>182</v>
      </c>
      <c r="I1837" s="5" t="s">
        <v>183</v>
      </c>
      <c r="J1837" s="5" t="s">
        <v>184</v>
      </c>
      <c r="K1837" s="5" t="s">
        <v>185</v>
      </c>
      <c r="L1837" s="7" t="s">
        <v>164</v>
      </c>
      <c r="M1837" t="str">
        <f t="shared" si="86"/>
        <v>No</v>
      </c>
    </row>
    <row r="1838" spans="1:13" ht="15" thickBot="1" x14ac:dyDescent="0.4">
      <c r="A1838" s="5" t="s">
        <v>175</v>
      </c>
      <c r="B1838" s="5" t="s">
        <v>176</v>
      </c>
      <c r="C1838" s="5" t="s">
        <v>2034</v>
      </c>
      <c r="D1838" s="5">
        <f t="shared" si="84"/>
        <v>59533</v>
      </c>
      <c r="E1838" s="6">
        <v>45046</v>
      </c>
      <c r="F1838" s="6">
        <f t="shared" si="85"/>
        <v>45136</v>
      </c>
      <c r="G1838" s="6" t="str">
        <f>IF('BCT Template'!R1837&gt;F1838,"Yes","No")</f>
        <v>No</v>
      </c>
      <c r="H1838" s="5" t="s">
        <v>182</v>
      </c>
      <c r="I1838" s="5" t="s">
        <v>183</v>
      </c>
      <c r="J1838" s="5" t="s">
        <v>184</v>
      </c>
      <c r="K1838" s="5" t="s">
        <v>185</v>
      </c>
      <c r="L1838" s="7" t="s">
        <v>164</v>
      </c>
      <c r="M1838" t="str">
        <f t="shared" si="86"/>
        <v>No</v>
      </c>
    </row>
    <row r="1839" spans="1:13" ht="15" thickBot="1" x14ac:dyDescent="0.4">
      <c r="A1839" s="5" t="s">
        <v>175</v>
      </c>
      <c r="B1839" s="5" t="s">
        <v>176</v>
      </c>
      <c r="C1839" s="5" t="s">
        <v>2035</v>
      </c>
      <c r="D1839" s="5">
        <f t="shared" si="84"/>
        <v>30268</v>
      </c>
      <c r="E1839" s="6">
        <v>43616</v>
      </c>
      <c r="F1839" s="6">
        <f t="shared" si="85"/>
        <v>43706</v>
      </c>
      <c r="G1839" s="6" t="str">
        <f>IF('BCT Template'!R1838&gt;F1839,"Yes","No")</f>
        <v>No</v>
      </c>
      <c r="H1839" s="5" t="s">
        <v>178</v>
      </c>
      <c r="I1839" s="5" t="s">
        <v>179</v>
      </c>
      <c r="J1839" s="5" t="s">
        <v>35</v>
      </c>
      <c r="K1839" s="5" t="s">
        <v>180</v>
      </c>
      <c r="L1839" s="7" t="s">
        <v>164</v>
      </c>
      <c r="M1839" t="str">
        <f t="shared" si="86"/>
        <v>Yes</v>
      </c>
    </row>
    <row r="1840" spans="1:13" ht="15" thickBot="1" x14ac:dyDescent="0.4">
      <c r="A1840" s="5" t="s">
        <v>175</v>
      </c>
      <c r="B1840" s="5" t="s">
        <v>176</v>
      </c>
      <c r="C1840" s="5" t="s">
        <v>2036</v>
      </c>
      <c r="D1840" s="5">
        <f t="shared" si="84"/>
        <v>23744</v>
      </c>
      <c r="E1840" s="6">
        <v>43553</v>
      </c>
      <c r="F1840" s="6">
        <f t="shared" si="85"/>
        <v>43643</v>
      </c>
      <c r="G1840" s="6" t="str">
        <f>IF('BCT Template'!R1839&gt;F1840,"Yes","No")</f>
        <v>No</v>
      </c>
      <c r="H1840" s="5" t="s">
        <v>178</v>
      </c>
      <c r="I1840" s="5" t="s">
        <v>179</v>
      </c>
      <c r="J1840" s="5" t="s">
        <v>35</v>
      </c>
      <c r="K1840" s="5" t="s">
        <v>180</v>
      </c>
      <c r="L1840" s="7" t="s">
        <v>164</v>
      </c>
      <c r="M1840" t="str">
        <f t="shared" si="86"/>
        <v>Yes</v>
      </c>
    </row>
    <row r="1841" spans="1:13" ht="15" thickBot="1" x14ac:dyDescent="0.4">
      <c r="A1841" s="5" t="s">
        <v>175</v>
      </c>
      <c r="B1841" s="5" t="s">
        <v>176</v>
      </c>
      <c r="C1841" s="5" t="s">
        <v>2037</v>
      </c>
      <c r="D1841" s="5">
        <f t="shared" si="84"/>
        <v>57887</v>
      </c>
      <c r="E1841" s="6">
        <v>42825</v>
      </c>
      <c r="F1841" s="6">
        <f t="shared" si="85"/>
        <v>42915</v>
      </c>
      <c r="G1841" s="6" t="str">
        <f>IF('BCT Template'!R1840&gt;F1841,"Yes","No")</f>
        <v>No</v>
      </c>
      <c r="H1841" s="5" t="s">
        <v>189</v>
      </c>
      <c r="I1841" s="5" t="s">
        <v>190</v>
      </c>
      <c r="J1841" s="5" t="s">
        <v>184</v>
      </c>
      <c r="K1841" s="5" t="s">
        <v>185</v>
      </c>
      <c r="L1841" s="7" t="s">
        <v>164</v>
      </c>
      <c r="M1841" t="str">
        <f t="shared" si="86"/>
        <v>No</v>
      </c>
    </row>
    <row r="1842" spans="1:13" ht="15" thickBot="1" x14ac:dyDescent="0.4">
      <c r="A1842" s="5" t="s">
        <v>175</v>
      </c>
      <c r="B1842" s="5" t="s">
        <v>176</v>
      </c>
      <c r="C1842" s="5" t="s">
        <v>2038</v>
      </c>
      <c r="D1842" s="5">
        <f t="shared" si="84"/>
        <v>77811</v>
      </c>
      <c r="E1842" s="6">
        <v>42460</v>
      </c>
      <c r="F1842" s="6">
        <f t="shared" si="85"/>
        <v>42550</v>
      </c>
      <c r="G1842" s="6" t="str">
        <f>IF('BCT Template'!R1841&gt;F1842,"Yes","No")</f>
        <v>No</v>
      </c>
      <c r="H1842" s="5" t="s">
        <v>189</v>
      </c>
      <c r="I1842" s="5" t="s">
        <v>190</v>
      </c>
      <c r="J1842" s="5" t="s">
        <v>184</v>
      </c>
      <c r="K1842" s="5" t="s">
        <v>185</v>
      </c>
      <c r="L1842" s="7" t="s">
        <v>164</v>
      </c>
      <c r="M1842" t="str">
        <f t="shared" si="86"/>
        <v>No</v>
      </c>
    </row>
    <row r="1843" spans="1:13" ht="15" thickBot="1" x14ac:dyDescent="0.4">
      <c r="A1843" s="5" t="s">
        <v>175</v>
      </c>
      <c r="B1843" s="5" t="s">
        <v>176</v>
      </c>
      <c r="C1843" s="5" t="s">
        <v>2039</v>
      </c>
      <c r="D1843" s="5">
        <f t="shared" si="84"/>
        <v>30914</v>
      </c>
      <c r="E1843" s="6">
        <v>44165</v>
      </c>
      <c r="F1843" s="6">
        <f t="shared" si="85"/>
        <v>44255</v>
      </c>
      <c r="G1843" s="6" t="str">
        <f>IF('BCT Template'!R1842&gt;F1843,"Yes","No")</f>
        <v>No</v>
      </c>
      <c r="H1843" s="5" t="s">
        <v>178</v>
      </c>
      <c r="I1843" s="5" t="s">
        <v>179</v>
      </c>
      <c r="J1843" s="5" t="s">
        <v>35</v>
      </c>
      <c r="K1843" s="5" t="s">
        <v>180</v>
      </c>
      <c r="L1843" s="7" t="s">
        <v>164</v>
      </c>
      <c r="M1843" t="str">
        <f t="shared" si="86"/>
        <v>Yes</v>
      </c>
    </row>
    <row r="1844" spans="1:13" ht="15" thickBot="1" x14ac:dyDescent="0.4">
      <c r="A1844" s="5" t="s">
        <v>175</v>
      </c>
      <c r="B1844" s="5" t="s">
        <v>176</v>
      </c>
      <c r="C1844" s="5" t="s">
        <v>2040</v>
      </c>
      <c r="D1844" s="5">
        <f t="shared" si="84"/>
        <v>77608</v>
      </c>
      <c r="E1844" s="6">
        <v>40633</v>
      </c>
      <c r="F1844" s="6">
        <f t="shared" si="85"/>
        <v>40723</v>
      </c>
      <c r="G1844" s="6" t="str">
        <f>IF('BCT Template'!R1843&gt;F1844,"Yes","No")</f>
        <v>No</v>
      </c>
      <c r="H1844" s="5" t="s">
        <v>189</v>
      </c>
      <c r="I1844" s="5" t="s">
        <v>190</v>
      </c>
      <c r="J1844" s="5" t="s">
        <v>184</v>
      </c>
      <c r="K1844" s="5" t="s">
        <v>185</v>
      </c>
      <c r="L1844" s="7" t="s">
        <v>164</v>
      </c>
      <c r="M1844" t="str">
        <f t="shared" si="86"/>
        <v>No</v>
      </c>
    </row>
    <row r="1845" spans="1:13" ht="15" thickBot="1" x14ac:dyDescent="0.4">
      <c r="A1845" s="5" t="s">
        <v>175</v>
      </c>
      <c r="B1845" s="5" t="s">
        <v>176</v>
      </c>
      <c r="C1845" s="5" t="s">
        <v>2041</v>
      </c>
      <c r="D1845" s="5">
        <f t="shared" si="84"/>
        <v>79840</v>
      </c>
      <c r="E1845" s="6">
        <v>42705</v>
      </c>
      <c r="F1845" s="6">
        <f t="shared" si="85"/>
        <v>42795</v>
      </c>
      <c r="G1845" s="6" t="str">
        <f>IF('BCT Template'!R1844&gt;F1845,"Yes","No")</f>
        <v>No</v>
      </c>
      <c r="H1845" s="5" t="s">
        <v>182</v>
      </c>
      <c r="I1845" s="5" t="s">
        <v>183</v>
      </c>
      <c r="J1845" s="5" t="s">
        <v>200</v>
      </c>
      <c r="K1845" s="5" t="s">
        <v>201</v>
      </c>
      <c r="L1845" s="7" t="s">
        <v>164</v>
      </c>
      <c r="M1845" t="str">
        <f t="shared" si="86"/>
        <v>Yes</v>
      </c>
    </row>
    <row r="1846" spans="1:13" ht="15" thickBot="1" x14ac:dyDescent="0.4">
      <c r="A1846" s="5" t="s">
        <v>175</v>
      </c>
      <c r="B1846" s="5" t="s">
        <v>176</v>
      </c>
      <c r="C1846" s="5" t="s">
        <v>2042</v>
      </c>
      <c r="D1846" s="5">
        <f t="shared" si="84"/>
        <v>82308</v>
      </c>
      <c r="E1846" s="6">
        <v>43728</v>
      </c>
      <c r="F1846" s="6">
        <f t="shared" si="85"/>
        <v>43818</v>
      </c>
      <c r="G1846" s="6" t="str">
        <f>IF('BCT Template'!R1845&gt;F1846,"Yes","No")</f>
        <v>No</v>
      </c>
      <c r="H1846" s="5" t="s">
        <v>210</v>
      </c>
      <c r="I1846" s="5" t="s">
        <v>211</v>
      </c>
      <c r="J1846" s="5" t="s">
        <v>184</v>
      </c>
      <c r="K1846" s="5" t="s">
        <v>185</v>
      </c>
      <c r="L1846" s="7" t="s">
        <v>164</v>
      </c>
      <c r="M1846" t="str">
        <f t="shared" si="86"/>
        <v>No</v>
      </c>
    </row>
    <row r="1847" spans="1:13" ht="15" thickBot="1" x14ac:dyDescent="0.4">
      <c r="A1847" s="5" t="s">
        <v>175</v>
      </c>
      <c r="B1847" s="5" t="s">
        <v>176</v>
      </c>
      <c r="C1847" s="5" t="s">
        <v>2043</v>
      </c>
      <c r="D1847" s="5">
        <f t="shared" si="84"/>
        <v>80120</v>
      </c>
      <c r="E1847" s="6">
        <v>43861</v>
      </c>
      <c r="F1847" s="6">
        <f t="shared" si="85"/>
        <v>43951</v>
      </c>
      <c r="G1847" s="6" t="str">
        <f>IF('BCT Template'!R1846&gt;F1847,"Yes","No")</f>
        <v>No</v>
      </c>
      <c r="H1847" s="5" t="s">
        <v>182</v>
      </c>
      <c r="I1847" s="5" t="s">
        <v>183</v>
      </c>
      <c r="J1847" s="5" t="s">
        <v>200</v>
      </c>
      <c r="K1847" s="5" t="s">
        <v>201</v>
      </c>
      <c r="L1847" s="7" t="s">
        <v>164</v>
      </c>
      <c r="M1847" t="str">
        <f t="shared" si="86"/>
        <v>Yes</v>
      </c>
    </row>
    <row r="1848" spans="1:13" ht="15" thickBot="1" x14ac:dyDescent="0.4">
      <c r="A1848" s="5" t="s">
        <v>175</v>
      </c>
      <c r="B1848" s="5" t="s">
        <v>176</v>
      </c>
      <c r="C1848" s="5" t="s">
        <v>2044</v>
      </c>
      <c r="D1848" s="5">
        <f t="shared" si="84"/>
        <v>79867</v>
      </c>
      <c r="E1848" s="6">
        <v>42277</v>
      </c>
      <c r="F1848" s="6">
        <f t="shared" si="85"/>
        <v>42367</v>
      </c>
      <c r="G1848" s="6" t="str">
        <f>IF('BCT Template'!R1847&gt;F1848,"Yes","No")</f>
        <v>No</v>
      </c>
      <c r="H1848" s="5" t="s">
        <v>182</v>
      </c>
      <c r="I1848" s="5" t="s">
        <v>183</v>
      </c>
      <c r="J1848" s="5" t="s">
        <v>184</v>
      </c>
      <c r="K1848" s="5" t="s">
        <v>185</v>
      </c>
      <c r="L1848" s="7" t="s">
        <v>164</v>
      </c>
      <c r="M1848" t="str">
        <f t="shared" si="86"/>
        <v>No</v>
      </c>
    </row>
    <row r="1849" spans="1:13" ht="15" thickBot="1" x14ac:dyDescent="0.4">
      <c r="A1849" s="5" t="s">
        <v>175</v>
      </c>
      <c r="B1849" s="5" t="s">
        <v>176</v>
      </c>
      <c r="C1849" s="5" t="s">
        <v>2045</v>
      </c>
      <c r="D1849" s="5">
        <f t="shared" si="84"/>
        <v>29314</v>
      </c>
      <c r="E1849" s="6">
        <v>42490</v>
      </c>
      <c r="F1849" s="6">
        <f t="shared" si="85"/>
        <v>42580</v>
      </c>
      <c r="G1849" s="6" t="str">
        <f>IF('BCT Template'!R1848&gt;F1849,"Yes","No")</f>
        <v>No</v>
      </c>
      <c r="H1849" s="5" t="s">
        <v>178</v>
      </c>
      <c r="I1849" s="5" t="s">
        <v>179</v>
      </c>
      <c r="J1849" s="5" t="s">
        <v>35</v>
      </c>
      <c r="K1849" s="5" t="s">
        <v>180</v>
      </c>
      <c r="L1849" s="7" t="s">
        <v>164</v>
      </c>
      <c r="M1849" t="str">
        <f t="shared" si="86"/>
        <v>Yes</v>
      </c>
    </row>
    <row r="1850" spans="1:13" ht="15" thickBot="1" x14ac:dyDescent="0.4">
      <c r="A1850" s="5" t="s">
        <v>175</v>
      </c>
      <c r="B1850" s="5" t="s">
        <v>176</v>
      </c>
      <c r="C1850" s="5" t="s">
        <v>2046</v>
      </c>
      <c r="D1850" s="5">
        <f t="shared" si="84"/>
        <v>82096</v>
      </c>
      <c r="E1850" s="6">
        <v>44284</v>
      </c>
      <c r="F1850" s="6">
        <f t="shared" si="85"/>
        <v>44374</v>
      </c>
      <c r="G1850" s="6" t="str">
        <f>IF('BCT Template'!R1849&gt;F1850,"Yes","No")</f>
        <v>No</v>
      </c>
      <c r="H1850" s="5" t="s">
        <v>210</v>
      </c>
      <c r="I1850" s="5" t="s">
        <v>211</v>
      </c>
      <c r="J1850" s="5" t="s">
        <v>184</v>
      </c>
      <c r="K1850" s="5" t="s">
        <v>185</v>
      </c>
      <c r="L1850" s="7" t="s">
        <v>164</v>
      </c>
      <c r="M1850" t="str">
        <f t="shared" si="86"/>
        <v>No</v>
      </c>
    </row>
    <row r="1851" spans="1:13" ht="15" thickBot="1" x14ac:dyDescent="0.4">
      <c r="A1851" s="5" t="s">
        <v>175</v>
      </c>
      <c r="B1851" s="5" t="s">
        <v>176</v>
      </c>
      <c r="C1851" s="5" t="s">
        <v>2047</v>
      </c>
      <c r="D1851" s="5">
        <f t="shared" si="84"/>
        <v>81080</v>
      </c>
      <c r="E1851" s="6">
        <v>43889</v>
      </c>
      <c r="F1851" s="6">
        <f t="shared" si="85"/>
        <v>43979</v>
      </c>
      <c r="G1851" s="6" t="str">
        <f>IF('BCT Template'!R1850&gt;F1851,"Yes","No")</f>
        <v>No</v>
      </c>
      <c r="H1851" s="5" t="s">
        <v>182</v>
      </c>
      <c r="I1851" s="5" t="s">
        <v>183</v>
      </c>
      <c r="J1851" s="5" t="s">
        <v>200</v>
      </c>
      <c r="K1851" s="5" t="s">
        <v>201</v>
      </c>
      <c r="L1851" s="7" t="s">
        <v>164</v>
      </c>
      <c r="M1851" t="str">
        <f t="shared" si="86"/>
        <v>Yes</v>
      </c>
    </row>
    <row r="1852" spans="1:13" ht="15" thickBot="1" x14ac:dyDescent="0.4">
      <c r="A1852" s="5" t="s">
        <v>175</v>
      </c>
      <c r="B1852" s="5" t="s">
        <v>176</v>
      </c>
      <c r="C1852" s="5" t="s">
        <v>2048</v>
      </c>
      <c r="D1852" s="5">
        <f t="shared" si="84"/>
        <v>82881</v>
      </c>
      <c r="E1852" s="6">
        <v>45202</v>
      </c>
      <c r="F1852" s="6">
        <f t="shared" si="85"/>
        <v>45292</v>
      </c>
      <c r="G1852" s="6" t="str">
        <f>IF('BCT Template'!R1851&gt;F1852,"Yes","No")</f>
        <v>No</v>
      </c>
      <c r="H1852" s="5" t="s">
        <v>210</v>
      </c>
      <c r="I1852" s="5" t="s">
        <v>211</v>
      </c>
      <c r="J1852" s="5" t="s">
        <v>184</v>
      </c>
      <c r="K1852" s="5" t="s">
        <v>185</v>
      </c>
      <c r="L1852" s="7" t="s">
        <v>164</v>
      </c>
      <c r="M1852" t="str">
        <f t="shared" si="86"/>
        <v>No</v>
      </c>
    </row>
    <row r="1853" spans="1:13" ht="15" thickBot="1" x14ac:dyDescent="0.4">
      <c r="A1853" s="5" t="s">
        <v>175</v>
      </c>
      <c r="B1853" s="5" t="s">
        <v>176</v>
      </c>
      <c r="C1853" s="5" t="s">
        <v>2049</v>
      </c>
      <c r="D1853" s="5">
        <f t="shared" si="84"/>
        <v>79126</v>
      </c>
      <c r="E1853" s="6">
        <v>44012</v>
      </c>
      <c r="F1853" s="6">
        <f t="shared" si="85"/>
        <v>44102</v>
      </c>
      <c r="G1853" s="6" t="str">
        <f>IF('BCT Template'!R1852&gt;F1853,"Yes","No")</f>
        <v>No</v>
      </c>
      <c r="H1853" s="5" t="s">
        <v>189</v>
      </c>
      <c r="I1853" s="5" t="s">
        <v>190</v>
      </c>
      <c r="J1853" s="5" t="s">
        <v>200</v>
      </c>
      <c r="K1853" s="5" t="s">
        <v>201</v>
      </c>
      <c r="L1853" s="7" t="s">
        <v>164</v>
      </c>
      <c r="M1853" t="str">
        <f t="shared" si="86"/>
        <v>Yes</v>
      </c>
    </row>
    <row r="1854" spans="1:13" ht="15" thickBot="1" x14ac:dyDescent="0.4">
      <c r="A1854" s="5" t="s">
        <v>175</v>
      </c>
      <c r="B1854" s="5" t="s">
        <v>176</v>
      </c>
      <c r="C1854" s="5" t="s">
        <v>2050</v>
      </c>
      <c r="D1854" s="5">
        <f t="shared" si="84"/>
        <v>57156</v>
      </c>
      <c r="E1854" s="6">
        <v>41851</v>
      </c>
      <c r="F1854" s="6">
        <f t="shared" si="85"/>
        <v>41941</v>
      </c>
      <c r="G1854" s="6" t="str">
        <f>IF('BCT Template'!R1853&gt;F1854,"Yes","No")</f>
        <v>No</v>
      </c>
      <c r="H1854" s="5" t="s">
        <v>189</v>
      </c>
      <c r="I1854" s="5" t="s">
        <v>190</v>
      </c>
      <c r="J1854" s="5" t="s">
        <v>184</v>
      </c>
      <c r="K1854" s="5" t="s">
        <v>185</v>
      </c>
      <c r="L1854" s="7" t="s">
        <v>164</v>
      </c>
      <c r="M1854" t="str">
        <f t="shared" si="86"/>
        <v>No</v>
      </c>
    </row>
    <row r="1855" spans="1:13" ht="15" thickBot="1" x14ac:dyDescent="0.4">
      <c r="A1855" s="5" t="s">
        <v>175</v>
      </c>
      <c r="B1855" s="5" t="s">
        <v>176</v>
      </c>
      <c r="C1855" s="5" t="s">
        <v>2051</v>
      </c>
      <c r="D1855" s="5">
        <f t="shared" si="84"/>
        <v>25288</v>
      </c>
      <c r="E1855" s="6">
        <v>43373</v>
      </c>
      <c r="F1855" s="6">
        <f t="shared" si="85"/>
        <v>43463</v>
      </c>
      <c r="G1855" s="6" t="str">
        <f>IF('BCT Template'!R1854&gt;F1855,"Yes","No")</f>
        <v>No</v>
      </c>
      <c r="H1855" s="5" t="s">
        <v>240</v>
      </c>
      <c r="I1855" s="5" t="s">
        <v>241</v>
      </c>
      <c r="J1855" s="5" t="s">
        <v>35</v>
      </c>
      <c r="K1855" s="5" t="s">
        <v>180</v>
      </c>
      <c r="L1855" s="7" t="s">
        <v>164</v>
      </c>
      <c r="M1855" t="str">
        <f t="shared" si="86"/>
        <v>Yes</v>
      </c>
    </row>
    <row r="1856" spans="1:13" ht="15" thickBot="1" x14ac:dyDescent="0.4">
      <c r="A1856" s="5" t="s">
        <v>175</v>
      </c>
      <c r="B1856" s="5" t="s">
        <v>176</v>
      </c>
      <c r="C1856" s="5" t="s">
        <v>2052</v>
      </c>
      <c r="D1856" s="5">
        <f t="shared" si="84"/>
        <v>57545</v>
      </c>
      <c r="E1856" s="6">
        <v>43554</v>
      </c>
      <c r="F1856" s="6">
        <f t="shared" si="85"/>
        <v>43644</v>
      </c>
      <c r="G1856" s="6" t="str">
        <f>IF('BCT Template'!R1855&gt;F1856,"Yes","No")</f>
        <v>No</v>
      </c>
      <c r="H1856" s="5" t="s">
        <v>189</v>
      </c>
      <c r="I1856" s="5" t="s">
        <v>190</v>
      </c>
      <c r="J1856" s="5" t="s">
        <v>184</v>
      </c>
      <c r="K1856" s="5" t="s">
        <v>185</v>
      </c>
      <c r="L1856" s="7" t="s">
        <v>164</v>
      </c>
      <c r="M1856" t="str">
        <f t="shared" si="86"/>
        <v>No</v>
      </c>
    </row>
    <row r="1857" spans="1:13" ht="15" thickBot="1" x14ac:dyDescent="0.4">
      <c r="A1857" s="5" t="s">
        <v>175</v>
      </c>
      <c r="B1857" s="5" t="s">
        <v>176</v>
      </c>
      <c r="C1857" s="5" t="s">
        <v>2053</v>
      </c>
      <c r="D1857" s="5">
        <f t="shared" si="84"/>
        <v>59240</v>
      </c>
      <c r="E1857" s="6">
        <v>44012</v>
      </c>
      <c r="F1857" s="6">
        <f t="shared" si="85"/>
        <v>44102</v>
      </c>
      <c r="G1857" s="6" t="str">
        <f>IF('BCT Template'!R1856&gt;F1857,"Yes","No")</f>
        <v>No</v>
      </c>
      <c r="H1857" s="5" t="s">
        <v>182</v>
      </c>
      <c r="I1857" s="5" t="s">
        <v>183</v>
      </c>
      <c r="J1857" s="5" t="s">
        <v>184</v>
      </c>
      <c r="K1857" s="5" t="s">
        <v>185</v>
      </c>
      <c r="L1857" s="7" t="s">
        <v>164</v>
      </c>
      <c r="M1857" t="str">
        <f t="shared" si="86"/>
        <v>No</v>
      </c>
    </row>
    <row r="1858" spans="1:13" ht="15" thickBot="1" x14ac:dyDescent="0.4">
      <c r="A1858" s="5" t="s">
        <v>175</v>
      </c>
      <c r="B1858" s="5" t="s">
        <v>176</v>
      </c>
      <c r="C1858" s="5" t="s">
        <v>2054</v>
      </c>
      <c r="D1858" s="5">
        <f t="shared" si="84"/>
        <v>59223</v>
      </c>
      <c r="E1858" s="6">
        <v>44103</v>
      </c>
      <c r="F1858" s="6">
        <f t="shared" si="85"/>
        <v>44193</v>
      </c>
      <c r="G1858" s="6" t="str">
        <f>IF('BCT Template'!R1857&gt;F1858,"Yes","No")</f>
        <v>No</v>
      </c>
      <c r="H1858" s="5" t="s">
        <v>182</v>
      </c>
      <c r="I1858" s="5" t="s">
        <v>183</v>
      </c>
      <c r="J1858" s="5" t="s">
        <v>200</v>
      </c>
      <c r="K1858" s="5" t="s">
        <v>201</v>
      </c>
      <c r="L1858" s="7" t="s">
        <v>164</v>
      </c>
      <c r="M1858" t="str">
        <f t="shared" si="86"/>
        <v>Yes</v>
      </c>
    </row>
    <row r="1859" spans="1:13" ht="15" thickBot="1" x14ac:dyDescent="0.4">
      <c r="A1859" s="5" t="s">
        <v>175</v>
      </c>
      <c r="B1859" s="5" t="s">
        <v>176</v>
      </c>
      <c r="C1859" s="5" t="s">
        <v>2055</v>
      </c>
      <c r="D1859" s="5">
        <f t="shared" ref="D1859:D1922" si="87">C1859*1</f>
        <v>58796</v>
      </c>
      <c r="E1859" s="6">
        <v>43555</v>
      </c>
      <c r="F1859" s="6">
        <f t="shared" ref="F1859:F1922" si="88">E1859+90</f>
        <v>43645</v>
      </c>
      <c r="G1859" s="6" t="str">
        <f>IF('BCT Template'!R1858&gt;F1859,"Yes","No")</f>
        <v>No</v>
      </c>
      <c r="H1859" s="5" t="s">
        <v>182</v>
      </c>
      <c r="I1859" s="5" t="s">
        <v>183</v>
      </c>
      <c r="J1859" s="5" t="s">
        <v>184</v>
      </c>
      <c r="K1859" s="5" t="s">
        <v>185</v>
      </c>
      <c r="L1859" s="7" t="s">
        <v>164</v>
      </c>
      <c r="M1859" t="str">
        <f t="shared" ref="M1859:M1922" si="89">IF(J1859=" ","Yes",IF(J1859="3","Yes","No"))</f>
        <v>No</v>
      </c>
    </row>
    <row r="1860" spans="1:13" ht="15" thickBot="1" x14ac:dyDescent="0.4">
      <c r="A1860" s="5" t="s">
        <v>175</v>
      </c>
      <c r="B1860" s="5" t="s">
        <v>176</v>
      </c>
      <c r="C1860" s="5" t="s">
        <v>2056</v>
      </c>
      <c r="D1860" s="5">
        <f t="shared" si="87"/>
        <v>30980</v>
      </c>
      <c r="E1860" s="6">
        <v>43616</v>
      </c>
      <c r="F1860" s="6">
        <f t="shared" si="88"/>
        <v>43706</v>
      </c>
      <c r="G1860" s="6" t="str">
        <f>IF('BCT Template'!R1859&gt;F1860,"Yes","No")</f>
        <v>No</v>
      </c>
      <c r="H1860" s="5" t="s">
        <v>178</v>
      </c>
      <c r="I1860" s="5" t="s">
        <v>179</v>
      </c>
      <c r="J1860" s="5" t="s">
        <v>35</v>
      </c>
      <c r="K1860" s="5" t="s">
        <v>180</v>
      </c>
      <c r="L1860" s="7" t="s">
        <v>164</v>
      </c>
      <c r="M1860" t="str">
        <f t="shared" si="89"/>
        <v>Yes</v>
      </c>
    </row>
    <row r="1861" spans="1:13" ht="15" thickBot="1" x14ac:dyDescent="0.4">
      <c r="A1861" s="5" t="s">
        <v>175</v>
      </c>
      <c r="B1861" s="5" t="s">
        <v>176</v>
      </c>
      <c r="C1861" s="5" t="s">
        <v>2057</v>
      </c>
      <c r="D1861" s="5">
        <f t="shared" si="87"/>
        <v>82695</v>
      </c>
      <c r="E1861" s="6">
        <v>44354</v>
      </c>
      <c r="F1861" s="6">
        <f t="shared" si="88"/>
        <v>44444</v>
      </c>
      <c r="G1861" s="6" t="str">
        <f>IF('BCT Template'!R1860&gt;F1861,"Yes","No")</f>
        <v>No</v>
      </c>
      <c r="H1861" s="5" t="s">
        <v>210</v>
      </c>
      <c r="I1861" s="5" t="s">
        <v>211</v>
      </c>
      <c r="J1861" s="5" t="s">
        <v>184</v>
      </c>
      <c r="K1861" s="5" t="s">
        <v>185</v>
      </c>
      <c r="L1861" s="7" t="s">
        <v>164</v>
      </c>
      <c r="M1861" t="str">
        <f t="shared" si="89"/>
        <v>No</v>
      </c>
    </row>
    <row r="1862" spans="1:13" ht="15" thickBot="1" x14ac:dyDescent="0.4">
      <c r="A1862" s="5" t="s">
        <v>175</v>
      </c>
      <c r="B1862" s="5" t="s">
        <v>176</v>
      </c>
      <c r="C1862" s="5" t="s">
        <v>2058</v>
      </c>
      <c r="D1862" s="5">
        <f t="shared" si="87"/>
        <v>30976</v>
      </c>
      <c r="E1862" s="6">
        <v>44286</v>
      </c>
      <c r="F1862" s="6">
        <f t="shared" si="88"/>
        <v>44376</v>
      </c>
      <c r="G1862" s="6" t="str">
        <f>IF('BCT Template'!R1861&gt;F1862,"Yes","No")</f>
        <v>No</v>
      </c>
      <c r="H1862" s="5" t="s">
        <v>178</v>
      </c>
      <c r="I1862" s="5" t="s">
        <v>179</v>
      </c>
      <c r="J1862" s="5" t="s">
        <v>35</v>
      </c>
      <c r="K1862" s="5" t="s">
        <v>180</v>
      </c>
      <c r="L1862" s="7" t="s">
        <v>164</v>
      </c>
      <c r="M1862" t="str">
        <f t="shared" si="89"/>
        <v>Yes</v>
      </c>
    </row>
    <row r="1863" spans="1:13" ht="15" thickBot="1" x14ac:dyDescent="0.4">
      <c r="A1863" s="5" t="s">
        <v>175</v>
      </c>
      <c r="B1863" s="5" t="s">
        <v>176</v>
      </c>
      <c r="C1863" s="5" t="s">
        <v>2059</v>
      </c>
      <c r="D1863" s="5">
        <f t="shared" si="87"/>
        <v>21910</v>
      </c>
      <c r="E1863" s="6">
        <v>44439</v>
      </c>
      <c r="F1863" s="6">
        <f t="shared" si="88"/>
        <v>44529</v>
      </c>
      <c r="G1863" s="6" t="str">
        <f>IF('BCT Template'!R1862&gt;F1863,"Yes","No")</f>
        <v>No</v>
      </c>
      <c r="H1863" s="5" t="s">
        <v>178</v>
      </c>
      <c r="I1863" s="5" t="s">
        <v>179</v>
      </c>
      <c r="J1863" s="5" t="s">
        <v>35</v>
      </c>
      <c r="K1863" s="5" t="s">
        <v>180</v>
      </c>
      <c r="L1863" s="7" t="s">
        <v>164</v>
      </c>
      <c r="M1863" t="str">
        <f t="shared" si="89"/>
        <v>Yes</v>
      </c>
    </row>
    <row r="1864" spans="1:13" ht="15" thickBot="1" x14ac:dyDescent="0.4">
      <c r="A1864" s="5" t="s">
        <v>175</v>
      </c>
      <c r="B1864" s="5" t="s">
        <v>176</v>
      </c>
      <c r="C1864" s="5" t="s">
        <v>2060</v>
      </c>
      <c r="D1864" s="5">
        <f t="shared" si="87"/>
        <v>81994</v>
      </c>
      <c r="E1864" s="6">
        <v>44088</v>
      </c>
      <c r="F1864" s="6">
        <f t="shared" si="88"/>
        <v>44178</v>
      </c>
      <c r="G1864" s="6" t="str">
        <f>IF('BCT Template'!R1863&gt;F1864,"Yes","No")</f>
        <v>No</v>
      </c>
      <c r="H1864" s="5" t="s">
        <v>182</v>
      </c>
      <c r="I1864" s="5" t="s">
        <v>183</v>
      </c>
      <c r="J1864" s="5" t="s">
        <v>200</v>
      </c>
      <c r="K1864" s="5" t="s">
        <v>201</v>
      </c>
      <c r="L1864" s="7" t="s">
        <v>164</v>
      </c>
      <c r="M1864" t="str">
        <f t="shared" si="89"/>
        <v>Yes</v>
      </c>
    </row>
    <row r="1865" spans="1:13" ht="15" thickBot="1" x14ac:dyDescent="0.4">
      <c r="A1865" s="5" t="s">
        <v>175</v>
      </c>
      <c r="B1865" s="5" t="s">
        <v>176</v>
      </c>
      <c r="C1865" s="5" t="s">
        <v>2061</v>
      </c>
      <c r="D1865" s="5">
        <f t="shared" si="87"/>
        <v>22782</v>
      </c>
      <c r="E1865" s="6">
        <v>44377</v>
      </c>
      <c r="F1865" s="6">
        <f t="shared" si="88"/>
        <v>44467</v>
      </c>
      <c r="G1865" s="6" t="str">
        <f>IF('BCT Template'!R1864&gt;F1865,"Yes","No")</f>
        <v>No</v>
      </c>
      <c r="H1865" s="5" t="s">
        <v>178</v>
      </c>
      <c r="I1865" s="5" t="s">
        <v>179</v>
      </c>
      <c r="J1865" s="5" t="s">
        <v>35</v>
      </c>
      <c r="K1865" s="5" t="s">
        <v>180</v>
      </c>
      <c r="L1865" s="7" t="s">
        <v>164</v>
      </c>
      <c r="M1865" t="str">
        <f t="shared" si="89"/>
        <v>Yes</v>
      </c>
    </row>
    <row r="1866" spans="1:13" ht="15" thickBot="1" x14ac:dyDescent="0.4">
      <c r="A1866" s="5" t="s">
        <v>175</v>
      </c>
      <c r="B1866" s="5" t="s">
        <v>176</v>
      </c>
      <c r="C1866" s="5" t="s">
        <v>2062</v>
      </c>
      <c r="D1866" s="5">
        <f t="shared" si="87"/>
        <v>80575</v>
      </c>
      <c r="E1866" s="6">
        <v>42825</v>
      </c>
      <c r="F1866" s="6">
        <f t="shared" si="88"/>
        <v>42915</v>
      </c>
      <c r="G1866" s="6" t="str">
        <f>IF('BCT Template'!R1865&gt;F1866,"Yes","No")</f>
        <v>No</v>
      </c>
      <c r="H1866" s="5" t="s">
        <v>182</v>
      </c>
      <c r="I1866" s="5" t="s">
        <v>183</v>
      </c>
      <c r="J1866" s="5" t="s">
        <v>184</v>
      </c>
      <c r="K1866" s="5" t="s">
        <v>185</v>
      </c>
      <c r="L1866" s="7" t="s">
        <v>164</v>
      </c>
      <c r="M1866" t="str">
        <f t="shared" si="89"/>
        <v>No</v>
      </c>
    </row>
    <row r="1867" spans="1:13" ht="15" thickBot="1" x14ac:dyDescent="0.4">
      <c r="A1867" s="5" t="s">
        <v>175</v>
      </c>
      <c r="B1867" s="5" t="s">
        <v>176</v>
      </c>
      <c r="C1867" s="5" t="s">
        <v>2063</v>
      </c>
      <c r="D1867" s="5">
        <f t="shared" si="87"/>
        <v>80803</v>
      </c>
      <c r="E1867" s="6">
        <v>42916</v>
      </c>
      <c r="F1867" s="6">
        <f t="shared" si="88"/>
        <v>43006</v>
      </c>
      <c r="G1867" s="6" t="str">
        <f>IF('BCT Template'!R1866&gt;F1867,"Yes","No")</f>
        <v>No</v>
      </c>
      <c r="H1867" s="5" t="s">
        <v>182</v>
      </c>
      <c r="I1867" s="5" t="s">
        <v>183</v>
      </c>
      <c r="J1867" s="5" t="s">
        <v>184</v>
      </c>
      <c r="K1867" s="5" t="s">
        <v>185</v>
      </c>
      <c r="L1867" s="7" t="s">
        <v>164</v>
      </c>
      <c r="M1867" t="str">
        <f t="shared" si="89"/>
        <v>No</v>
      </c>
    </row>
    <row r="1868" spans="1:13" ht="15" thickBot="1" x14ac:dyDescent="0.4">
      <c r="A1868" s="5" t="s">
        <v>175</v>
      </c>
      <c r="B1868" s="5" t="s">
        <v>176</v>
      </c>
      <c r="C1868" s="5" t="s">
        <v>2064</v>
      </c>
      <c r="D1868" s="5">
        <f t="shared" si="87"/>
        <v>29510</v>
      </c>
      <c r="E1868" s="6">
        <v>43708</v>
      </c>
      <c r="F1868" s="6">
        <f t="shared" si="88"/>
        <v>43798</v>
      </c>
      <c r="G1868" s="6" t="str">
        <f>IF('BCT Template'!R1867&gt;F1868,"Yes","No")</f>
        <v>No</v>
      </c>
      <c r="H1868" s="5" t="s">
        <v>178</v>
      </c>
      <c r="I1868" s="5" t="s">
        <v>179</v>
      </c>
      <c r="J1868" s="5" t="s">
        <v>35</v>
      </c>
      <c r="K1868" s="5" t="s">
        <v>180</v>
      </c>
      <c r="L1868" s="7" t="s">
        <v>164</v>
      </c>
      <c r="M1868" t="str">
        <f t="shared" si="89"/>
        <v>Yes</v>
      </c>
    </row>
    <row r="1869" spans="1:13" ht="15" thickBot="1" x14ac:dyDescent="0.4">
      <c r="A1869" s="5" t="s">
        <v>175</v>
      </c>
      <c r="B1869" s="5" t="s">
        <v>176</v>
      </c>
      <c r="C1869" s="5" t="s">
        <v>2065</v>
      </c>
      <c r="D1869" s="5">
        <f t="shared" si="87"/>
        <v>30682</v>
      </c>
      <c r="E1869" s="6">
        <v>43708</v>
      </c>
      <c r="F1869" s="6">
        <f t="shared" si="88"/>
        <v>43798</v>
      </c>
      <c r="G1869" s="6" t="str">
        <f>IF('BCT Template'!R1868&gt;F1869,"Yes","No")</f>
        <v>No</v>
      </c>
      <c r="H1869" s="5" t="s">
        <v>178</v>
      </c>
      <c r="I1869" s="5" t="s">
        <v>179</v>
      </c>
      <c r="J1869" s="5" t="s">
        <v>35</v>
      </c>
      <c r="K1869" s="5" t="s">
        <v>180</v>
      </c>
      <c r="L1869" s="7" t="s">
        <v>164</v>
      </c>
      <c r="M1869" t="str">
        <f t="shared" si="89"/>
        <v>Yes</v>
      </c>
    </row>
    <row r="1870" spans="1:13" ht="15" thickBot="1" x14ac:dyDescent="0.4">
      <c r="A1870" s="5" t="s">
        <v>175</v>
      </c>
      <c r="B1870" s="5" t="s">
        <v>176</v>
      </c>
      <c r="C1870" s="5" t="s">
        <v>2066</v>
      </c>
      <c r="D1870" s="5">
        <f t="shared" si="87"/>
        <v>81481</v>
      </c>
      <c r="E1870" s="6">
        <v>43371</v>
      </c>
      <c r="F1870" s="6">
        <f t="shared" si="88"/>
        <v>43461</v>
      </c>
      <c r="G1870" s="6" t="str">
        <f>IF('BCT Template'!R1869&gt;F1870,"Yes","No")</f>
        <v>No</v>
      </c>
      <c r="H1870" s="5" t="s">
        <v>182</v>
      </c>
      <c r="I1870" s="5" t="s">
        <v>183</v>
      </c>
      <c r="J1870" s="5" t="s">
        <v>200</v>
      </c>
      <c r="K1870" s="5" t="s">
        <v>201</v>
      </c>
      <c r="L1870" s="7" t="s">
        <v>164</v>
      </c>
      <c r="M1870" t="str">
        <f t="shared" si="89"/>
        <v>Yes</v>
      </c>
    </row>
    <row r="1871" spans="1:13" ht="15" thickBot="1" x14ac:dyDescent="0.4">
      <c r="A1871" s="5" t="s">
        <v>175</v>
      </c>
      <c r="B1871" s="5" t="s">
        <v>176</v>
      </c>
      <c r="C1871" s="5" t="s">
        <v>2067</v>
      </c>
      <c r="D1871" s="5">
        <f t="shared" si="87"/>
        <v>78510</v>
      </c>
      <c r="E1871" s="6">
        <v>43433</v>
      </c>
      <c r="F1871" s="6">
        <f t="shared" si="88"/>
        <v>43523</v>
      </c>
      <c r="G1871" s="6" t="str">
        <f>IF('BCT Template'!R1870&gt;F1871,"Yes","No")</f>
        <v>No</v>
      </c>
      <c r="H1871" s="5" t="s">
        <v>210</v>
      </c>
      <c r="I1871" s="5" t="s">
        <v>211</v>
      </c>
      <c r="J1871" s="5" t="s">
        <v>184</v>
      </c>
      <c r="K1871" s="5" t="s">
        <v>185</v>
      </c>
      <c r="L1871" s="7" t="s">
        <v>164</v>
      </c>
      <c r="M1871" t="str">
        <f t="shared" si="89"/>
        <v>No</v>
      </c>
    </row>
    <row r="1872" spans="1:13" ht="15" thickBot="1" x14ac:dyDescent="0.4">
      <c r="A1872" s="5" t="s">
        <v>175</v>
      </c>
      <c r="B1872" s="5" t="s">
        <v>176</v>
      </c>
      <c r="C1872" s="5" t="s">
        <v>2068</v>
      </c>
      <c r="D1872" s="5">
        <f t="shared" si="87"/>
        <v>57953</v>
      </c>
      <c r="E1872" s="6">
        <v>43860</v>
      </c>
      <c r="F1872" s="6">
        <f t="shared" si="88"/>
        <v>43950</v>
      </c>
      <c r="G1872" s="6" t="str">
        <f>IF('BCT Template'!R1871&gt;F1872,"Yes","No")</f>
        <v>No</v>
      </c>
      <c r="H1872" s="5" t="s">
        <v>189</v>
      </c>
      <c r="I1872" s="5" t="s">
        <v>190</v>
      </c>
      <c r="J1872" s="5" t="s">
        <v>184</v>
      </c>
      <c r="K1872" s="5" t="s">
        <v>185</v>
      </c>
      <c r="L1872" s="7" t="s">
        <v>164</v>
      </c>
      <c r="M1872" t="str">
        <f t="shared" si="89"/>
        <v>No</v>
      </c>
    </row>
    <row r="1873" spans="1:13" ht="15" thickBot="1" x14ac:dyDescent="0.4">
      <c r="A1873" s="5" t="s">
        <v>175</v>
      </c>
      <c r="B1873" s="5" t="s">
        <v>176</v>
      </c>
      <c r="C1873" s="5" t="s">
        <v>2069</v>
      </c>
      <c r="D1873" s="5">
        <f t="shared" si="87"/>
        <v>22999</v>
      </c>
      <c r="E1873" s="6">
        <v>44012</v>
      </c>
      <c r="F1873" s="6">
        <f t="shared" si="88"/>
        <v>44102</v>
      </c>
      <c r="G1873" s="6" t="str">
        <f>IF('BCT Template'!R1872&gt;F1873,"Yes","No")</f>
        <v>No</v>
      </c>
      <c r="H1873" s="5" t="s">
        <v>178</v>
      </c>
      <c r="I1873" s="5" t="s">
        <v>179</v>
      </c>
      <c r="J1873" s="5" t="s">
        <v>35</v>
      </c>
      <c r="K1873" s="5" t="s">
        <v>180</v>
      </c>
      <c r="L1873" s="7" t="s">
        <v>164</v>
      </c>
      <c r="M1873" t="str">
        <f t="shared" si="89"/>
        <v>Yes</v>
      </c>
    </row>
    <row r="1874" spans="1:13" ht="15" thickBot="1" x14ac:dyDescent="0.4">
      <c r="A1874" s="5" t="s">
        <v>175</v>
      </c>
      <c r="B1874" s="5" t="s">
        <v>176</v>
      </c>
      <c r="C1874" s="5" t="s">
        <v>2070</v>
      </c>
      <c r="D1874" s="5">
        <f t="shared" si="87"/>
        <v>80984</v>
      </c>
      <c r="E1874" s="6">
        <v>44012</v>
      </c>
      <c r="F1874" s="6">
        <f t="shared" si="88"/>
        <v>44102</v>
      </c>
      <c r="G1874" s="6" t="str">
        <f>IF('BCT Template'!R1873&gt;F1874,"Yes","No")</f>
        <v>No</v>
      </c>
      <c r="H1874" s="5" t="s">
        <v>182</v>
      </c>
      <c r="I1874" s="5" t="s">
        <v>183</v>
      </c>
      <c r="J1874" s="5" t="s">
        <v>184</v>
      </c>
      <c r="K1874" s="5" t="s">
        <v>185</v>
      </c>
      <c r="L1874" s="7" t="s">
        <v>164</v>
      </c>
      <c r="M1874" t="str">
        <f t="shared" si="89"/>
        <v>No</v>
      </c>
    </row>
    <row r="1875" spans="1:13" ht="15" thickBot="1" x14ac:dyDescent="0.4">
      <c r="A1875" s="5" t="s">
        <v>175</v>
      </c>
      <c r="B1875" s="5" t="s">
        <v>176</v>
      </c>
      <c r="C1875" s="5" t="s">
        <v>2071</v>
      </c>
      <c r="D1875" s="5">
        <f t="shared" si="87"/>
        <v>29105</v>
      </c>
      <c r="E1875" s="6">
        <v>42877</v>
      </c>
      <c r="F1875" s="6">
        <f t="shared" si="88"/>
        <v>42967</v>
      </c>
      <c r="G1875" s="6" t="str">
        <f>IF('BCT Template'!R1874&gt;F1875,"Yes","No")</f>
        <v>No</v>
      </c>
      <c r="H1875" s="5" t="s">
        <v>178</v>
      </c>
      <c r="I1875" s="5" t="s">
        <v>179</v>
      </c>
      <c r="J1875" s="5" t="s">
        <v>35</v>
      </c>
      <c r="K1875" s="5" t="s">
        <v>180</v>
      </c>
      <c r="L1875" s="7" t="s">
        <v>164</v>
      </c>
      <c r="M1875" t="str">
        <f t="shared" si="89"/>
        <v>Yes</v>
      </c>
    </row>
    <row r="1876" spans="1:13" ht="15" thickBot="1" x14ac:dyDescent="0.4">
      <c r="A1876" s="5" t="s">
        <v>175</v>
      </c>
      <c r="B1876" s="5" t="s">
        <v>176</v>
      </c>
      <c r="C1876" s="5" t="s">
        <v>2072</v>
      </c>
      <c r="D1876" s="5">
        <f t="shared" si="87"/>
        <v>31307</v>
      </c>
      <c r="E1876" s="6">
        <v>43555</v>
      </c>
      <c r="F1876" s="6">
        <f t="shared" si="88"/>
        <v>43645</v>
      </c>
      <c r="G1876" s="6" t="str">
        <f>IF('BCT Template'!R1875&gt;F1876,"Yes","No")</f>
        <v>No</v>
      </c>
      <c r="H1876" s="5" t="s">
        <v>178</v>
      </c>
      <c r="I1876" s="5" t="s">
        <v>179</v>
      </c>
      <c r="J1876" s="5" t="s">
        <v>35</v>
      </c>
      <c r="K1876" s="5" t="s">
        <v>180</v>
      </c>
      <c r="L1876" s="7" t="s">
        <v>164</v>
      </c>
      <c r="M1876" t="str">
        <f t="shared" si="89"/>
        <v>Yes</v>
      </c>
    </row>
    <row r="1877" spans="1:13" ht="15" thickBot="1" x14ac:dyDescent="0.4">
      <c r="A1877" s="5" t="s">
        <v>175</v>
      </c>
      <c r="B1877" s="5" t="s">
        <v>176</v>
      </c>
      <c r="C1877" s="5" t="s">
        <v>2073</v>
      </c>
      <c r="D1877" s="5">
        <f t="shared" si="87"/>
        <v>22056</v>
      </c>
      <c r="E1877" s="6">
        <v>41912</v>
      </c>
      <c r="F1877" s="6">
        <f t="shared" si="88"/>
        <v>42002</v>
      </c>
      <c r="G1877" s="6" t="str">
        <f>IF('BCT Template'!R1876&gt;F1877,"Yes","No")</f>
        <v>No</v>
      </c>
      <c r="H1877" s="5" t="s">
        <v>178</v>
      </c>
      <c r="I1877" s="5" t="s">
        <v>179</v>
      </c>
      <c r="J1877" s="5" t="s">
        <v>200</v>
      </c>
      <c r="K1877" s="5" t="s">
        <v>201</v>
      </c>
      <c r="L1877" s="7" t="s">
        <v>164</v>
      </c>
      <c r="M1877" t="str">
        <f t="shared" si="89"/>
        <v>Yes</v>
      </c>
    </row>
    <row r="1878" spans="1:13" ht="15" thickBot="1" x14ac:dyDescent="0.4">
      <c r="A1878" s="5" t="s">
        <v>175</v>
      </c>
      <c r="B1878" s="5" t="s">
        <v>176</v>
      </c>
      <c r="C1878" s="5" t="s">
        <v>2074</v>
      </c>
      <c r="D1878" s="5">
        <f t="shared" si="87"/>
        <v>82757</v>
      </c>
      <c r="E1878" s="6">
        <v>44408</v>
      </c>
      <c r="F1878" s="6">
        <f t="shared" si="88"/>
        <v>44498</v>
      </c>
      <c r="G1878" s="6" t="str">
        <f>IF('BCT Template'!R1877&gt;F1878,"Yes","No")</f>
        <v>No</v>
      </c>
      <c r="H1878" s="5" t="s">
        <v>210</v>
      </c>
      <c r="I1878" s="5" t="s">
        <v>211</v>
      </c>
      <c r="J1878" s="5" t="s">
        <v>184</v>
      </c>
      <c r="K1878" s="5" t="s">
        <v>185</v>
      </c>
      <c r="L1878" s="7" t="s">
        <v>164</v>
      </c>
      <c r="M1878" t="str">
        <f t="shared" si="89"/>
        <v>No</v>
      </c>
    </row>
    <row r="1879" spans="1:13" ht="15" thickBot="1" x14ac:dyDescent="0.4">
      <c r="A1879" s="5" t="s">
        <v>175</v>
      </c>
      <c r="B1879" s="5" t="s">
        <v>176</v>
      </c>
      <c r="C1879" s="5" t="s">
        <v>2075</v>
      </c>
      <c r="D1879" s="5">
        <f t="shared" si="87"/>
        <v>58176</v>
      </c>
      <c r="E1879" s="6">
        <v>44088</v>
      </c>
      <c r="F1879" s="6">
        <f t="shared" si="88"/>
        <v>44178</v>
      </c>
      <c r="G1879" s="6" t="str">
        <f>IF('BCT Template'!R1878&gt;F1879,"Yes","No")</f>
        <v>No</v>
      </c>
      <c r="H1879" s="5" t="s">
        <v>182</v>
      </c>
      <c r="I1879" s="5" t="s">
        <v>183</v>
      </c>
      <c r="J1879" s="5" t="s">
        <v>184</v>
      </c>
      <c r="K1879" s="5" t="s">
        <v>185</v>
      </c>
      <c r="L1879" s="7" t="s">
        <v>164</v>
      </c>
      <c r="M1879" t="str">
        <f t="shared" si="89"/>
        <v>No</v>
      </c>
    </row>
    <row r="1880" spans="1:13" ht="15" thickBot="1" x14ac:dyDescent="0.4">
      <c r="A1880" s="5" t="s">
        <v>175</v>
      </c>
      <c r="B1880" s="5" t="s">
        <v>176</v>
      </c>
      <c r="C1880" s="5" t="s">
        <v>2076</v>
      </c>
      <c r="D1880" s="5">
        <f t="shared" si="87"/>
        <v>23685</v>
      </c>
      <c r="E1880" s="6">
        <v>43660</v>
      </c>
      <c r="F1880" s="6">
        <f t="shared" si="88"/>
        <v>43750</v>
      </c>
      <c r="G1880" s="6" t="str">
        <f>IF('BCT Template'!R1879&gt;F1880,"Yes","No")</f>
        <v>No</v>
      </c>
      <c r="H1880" s="5" t="s">
        <v>178</v>
      </c>
      <c r="I1880" s="5" t="s">
        <v>179</v>
      </c>
      <c r="J1880" s="5" t="s">
        <v>35</v>
      </c>
      <c r="K1880" s="5" t="s">
        <v>180</v>
      </c>
      <c r="L1880" s="7" t="s">
        <v>164</v>
      </c>
      <c r="M1880" t="str">
        <f t="shared" si="89"/>
        <v>Yes</v>
      </c>
    </row>
    <row r="1881" spans="1:13" ht="15" thickBot="1" x14ac:dyDescent="0.4">
      <c r="A1881" s="5" t="s">
        <v>175</v>
      </c>
      <c r="B1881" s="5" t="s">
        <v>176</v>
      </c>
      <c r="C1881" s="5" t="s">
        <v>2077</v>
      </c>
      <c r="D1881" s="5">
        <f t="shared" si="87"/>
        <v>84542</v>
      </c>
      <c r="E1881" s="6">
        <v>43250</v>
      </c>
      <c r="F1881" s="6">
        <f t="shared" si="88"/>
        <v>43340</v>
      </c>
      <c r="G1881" s="6" t="str">
        <f>IF('BCT Template'!R1880&gt;F1881,"Yes","No")</f>
        <v>No</v>
      </c>
      <c r="H1881" s="5" t="s">
        <v>210</v>
      </c>
      <c r="I1881" s="5" t="s">
        <v>211</v>
      </c>
      <c r="J1881" s="5" t="s">
        <v>184</v>
      </c>
      <c r="K1881" s="5" t="s">
        <v>185</v>
      </c>
      <c r="L1881" s="7" t="s">
        <v>164</v>
      </c>
      <c r="M1881" t="str">
        <f t="shared" si="89"/>
        <v>No</v>
      </c>
    </row>
    <row r="1882" spans="1:13" ht="15" thickBot="1" x14ac:dyDescent="0.4">
      <c r="A1882" s="5" t="s">
        <v>175</v>
      </c>
      <c r="B1882" s="5" t="s">
        <v>176</v>
      </c>
      <c r="C1882" s="5" t="s">
        <v>2078</v>
      </c>
      <c r="D1882" s="5">
        <f t="shared" si="87"/>
        <v>80445</v>
      </c>
      <c r="E1882" s="6">
        <v>42094</v>
      </c>
      <c r="F1882" s="6">
        <f t="shared" si="88"/>
        <v>42184</v>
      </c>
      <c r="G1882" s="6" t="str">
        <f>IF('BCT Template'!R1881&gt;F1882,"Yes","No")</f>
        <v>No</v>
      </c>
      <c r="H1882" s="5" t="s">
        <v>182</v>
      </c>
      <c r="I1882" s="5" t="s">
        <v>183</v>
      </c>
      <c r="J1882" s="5" t="s">
        <v>200</v>
      </c>
      <c r="K1882" s="5" t="s">
        <v>201</v>
      </c>
      <c r="L1882" s="7" t="s">
        <v>164</v>
      </c>
      <c r="M1882" t="str">
        <f t="shared" si="89"/>
        <v>Yes</v>
      </c>
    </row>
    <row r="1883" spans="1:13" ht="15" thickBot="1" x14ac:dyDescent="0.4">
      <c r="A1883" s="5" t="s">
        <v>175</v>
      </c>
      <c r="B1883" s="5" t="s">
        <v>176</v>
      </c>
      <c r="C1883" s="5" t="s">
        <v>2079</v>
      </c>
      <c r="D1883" s="5">
        <f t="shared" si="87"/>
        <v>20784</v>
      </c>
      <c r="E1883" s="6">
        <v>42947</v>
      </c>
      <c r="F1883" s="6">
        <f t="shared" si="88"/>
        <v>43037</v>
      </c>
      <c r="G1883" s="6" t="str">
        <f>IF('BCT Template'!R1882&gt;F1883,"Yes","No")</f>
        <v>No</v>
      </c>
      <c r="H1883" s="5" t="s">
        <v>197</v>
      </c>
      <c r="I1883" s="5" t="s">
        <v>198</v>
      </c>
      <c r="J1883" s="5" t="s">
        <v>200</v>
      </c>
      <c r="K1883" s="5" t="s">
        <v>201</v>
      </c>
      <c r="L1883" s="7" t="s">
        <v>164</v>
      </c>
      <c r="M1883" t="str">
        <f t="shared" si="89"/>
        <v>Yes</v>
      </c>
    </row>
    <row r="1884" spans="1:13" ht="15" thickBot="1" x14ac:dyDescent="0.4">
      <c r="A1884" s="5" t="s">
        <v>175</v>
      </c>
      <c r="B1884" s="5" t="s">
        <v>176</v>
      </c>
      <c r="C1884" s="5" t="s">
        <v>2080</v>
      </c>
      <c r="D1884" s="5">
        <f t="shared" si="87"/>
        <v>82783</v>
      </c>
      <c r="E1884" s="6">
        <v>44465</v>
      </c>
      <c r="F1884" s="6">
        <f t="shared" si="88"/>
        <v>44555</v>
      </c>
      <c r="G1884" s="6" t="str">
        <f>IF('BCT Template'!R1883&gt;F1884,"Yes","No")</f>
        <v>No</v>
      </c>
      <c r="H1884" s="5" t="s">
        <v>210</v>
      </c>
      <c r="I1884" s="5" t="s">
        <v>211</v>
      </c>
      <c r="J1884" s="5" t="s">
        <v>184</v>
      </c>
      <c r="K1884" s="5" t="s">
        <v>185</v>
      </c>
      <c r="L1884" s="7" t="s">
        <v>164</v>
      </c>
      <c r="M1884" t="str">
        <f t="shared" si="89"/>
        <v>No</v>
      </c>
    </row>
    <row r="1885" spans="1:13" ht="15" thickBot="1" x14ac:dyDescent="0.4">
      <c r="A1885" s="5" t="s">
        <v>175</v>
      </c>
      <c r="B1885" s="5" t="s">
        <v>176</v>
      </c>
      <c r="C1885" s="5" t="s">
        <v>2081</v>
      </c>
      <c r="D1885" s="5">
        <f t="shared" si="87"/>
        <v>58324</v>
      </c>
      <c r="E1885" s="6">
        <v>41455</v>
      </c>
      <c r="F1885" s="6">
        <f t="shared" si="88"/>
        <v>41545</v>
      </c>
      <c r="G1885" s="6" t="str">
        <f>IF('BCT Template'!R1884&gt;F1885,"Yes","No")</f>
        <v>No</v>
      </c>
      <c r="H1885" s="5" t="s">
        <v>182</v>
      </c>
      <c r="I1885" s="5" t="s">
        <v>183</v>
      </c>
      <c r="J1885" s="5" t="s">
        <v>184</v>
      </c>
      <c r="K1885" s="5" t="s">
        <v>185</v>
      </c>
      <c r="L1885" s="7" t="s">
        <v>164</v>
      </c>
      <c r="M1885" t="str">
        <f t="shared" si="89"/>
        <v>No</v>
      </c>
    </row>
    <row r="1886" spans="1:13" ht="15" thickBot="1" x14ac:dyDescent="0.4">
      <c r="A1886" s="5" t="s">
        <v>175</v>
      </c>
      <c r="B1886" s="5" t="s">
        <v>176</v>
      </c>
      <c r="C1886" s="5" t="s">
        <v>2082</v>
      </c>
      <c r="D1886" s="5">
        <f t="shared" si="87"/>
        <v>79826</v>
      </c>
      <c r="E1886" s="6">
        <v>44012</v>
      </c>
      <c r="F1886" s="6">
        <f t="shared" si="88"/>
        <v>44102</v>
      </c>
      <c r="G1886" s="6" t="str">
        <f>IF('BCT Template'!R1885&gt;F1886,"Yes","No")</f>
        <v>No</v>
      </c>
      <c r="H1886" s="5" t="s">
        <v>182</v>
      </c>
      <c r="I1886" s="5" t="s">
        <v>183</v>
      </c>
      <c r="J1886" s="5" t="s">
        <v>184</v>
      </c>
      <c r="K1886" s="5" t="s">
        <v>185</v>
      </c>
      <c r="L1886" s="7" t="s">
        <v>164</v>
      </c>
      <c r="M1886" t="str">
        <f t="shared" si="89"/>
        <v>No</v>
      </c>
    </row>
    <row r="1887" spans="1:13" ht="15" thickBot="1" x14ac:dyDescent="0.4">
      <c r="A1887" s="5" t="s">
        <v>175</v>
      </c>
      <c r="B1887" s="5" t="s">
        <v>176</v>
      </c>
      <c r="C1887" s="5" t="s">
        <v>2083</v>
      </c>
      <c r="D1887" s="5">
        <f t="shared" si="87"/>
        <v>77505</v>
      </c>
      <c r="E1887" s="6">
        <v>41912</v>
      </c>
      <c r="F1887" s="6">
        <f t="shared" si="88"/>
        <v>42002</v>
      </c>
      <c r="G1887" s="6" t="str">
        <f>IF('BCT Template'!R1886&gt;F1887,"Yes","No")</f>
        <v>No</v>
      </c>
      <c r="H1887" s="5" t="s">
        <v>189</v>
      </c>
      <c r="I1887" s="5" t="s">
        <v>190</v>
      </c>
      <c r="J1887" s="5" t="s">
        <v>200</v>
      </c>
      <c r="K1887" s="5" t="s">
        <v>201</v>
      </c>
      <c r="L1887" s="7" t="s">
        <v>164</v>
      </c>
      <c r="M1887" t="str">
        <f t="shared" si="89"/>
        <v>Yes</v>
      </c>
    </row>
    <row r="1888" spans="1:13" ht="15" thickBot="1" x14ac:dyDescent="0.4">
      <c r="A1888" s="5" t="s">
        <v>175</v>
      </c>
      <c r="B1888" s="5" t="s">
        <v>176</v>
      </c>
      <c r="C1888" s="5" t="s">
        <v>2084</v>
      </c>
      <c r="D1888" s="5">
        <f t="shared" si="87"/>
        <v>29987</v>
      </c>
      <c r="E1888" s="6">
        <v>43102</v>
      </c>
      <c r="F1888" s="6">
        <f t="shared" si="88"/>
        <v>43192</v>
      </c>
      <c r="G1888" s="6" t="str">
        <f>IF('BCT Template'!R1887&gt;F1888,"Yes","No")</f>
        <v>No</v>
      </c>
      <c r="H1888" s="5" t="s">
        <v>178</v>
      </c>
      <c r="I1888" s="5" t="s">
        <v>179</v>
      </c>
      <c r="J1888" s="5" t="s">
        <v>35</v>
      </c>
      <c r="K1888" s="5" t="s">
        <v>180</v>
      </c>
      <c r="L1888" s="7" t="s">
        <v>164</v>
      </c>
      <c r="M1888" t="str">
        <f t="shared" si="89"/>
        <v>Yes</v>
      </c>
    </row>
    <row r="1889" spans="1:13" ht="15" thickBot="1" x14ac:dyDescent="0.4">
      <c r="A1889" s="5" t="s">
        <v>175</v>
      </c>
      <c r="B1889" s="5" t="s">
        <v>176</v>
      </c>
      <c r="C1889" s="5" t="s">
        <v>2085</v>
      </c>
      <c r="D1889" s="5">
        <f t="shared" si="87"/>
        <v>22208</v>
      </c>
      <c r="E1889" s="6">
        <v>43343</v>
      </c>
      <c r="F1889" s="6">
        <f t="shared" si="88"/>
        <v>43433</v>
      </c>
      <c r="G1889" s="6" t="str">
        <f>IF('BCT Template'!R1888&gt;F1889,"Yes","No")</f>
        <v>No</v>
      </c>
      <c r="H1889" s="5" t="s">
        <v>178</v>
      </c>
      <c r="I1889" s="5" t="s">
        <v>179</v>
      </c>
      <c r="J1889" s="5" t="s">
        <v>35</v>
      </c>
      <c r="K1889" s="5" t="s">
        <v>180</v>
      </c>
      <c r="L1889" s="7" t="s">
        <v>164</v>
      </c>
      <c r="M1889" t="str">
        <f t="shared" si="89"/>
        <v>Yes</v>
      </c>
    </row>
    <row r="1890" spans="1:13" ht="15" thickBot="1" x14ac:dyDescent="0.4">
      <c r="A1890" s="5" t="s">
        <v>175</v>
      </c>
      <c r="B1890" s="5" t="s">
        <v>176</v>
      </c>
      <c r="C1890" s="5" t="s">
        <v>2086</v>
      </c>
      <c r="D1890" s="5">
        <f t="shared" si="87"/>
        <v>57142</v>
      </c>
      <c r="E1890" s="6">
        <v>43819</v>
      </c>
      <c r="F1890" s="6">
        <f t="shared" si="88"/>
        <v>43909</v>
      </c>
      <c r="G1890" s="6" t="str">
        <f>IF('BCT Template'!R1889&gt;F1890,"Yes","No")</f>
        <v>No</v>
      </c>
      <c r="H1890" s="5" t="s">
        <v>189</v>
      </c>
      <c r="I1890" s="5" t="s">
        <v>190</v>
      </c>
      <c r="J1890" s="5" t="s">
        <v>184</v>
      </c>
      <c r="K1890" s="5" t="s">
        <v>185</v>
      </c>
      <c r="L1890" s="7" t="s">
        <v>164</v>
      </c>
      <c r="M1890" t="str">
        <f t="shared" si="89"/>
        <v>No</v>
      </c>
    </row>
    <row r="1891" spans="1:13" ht="15" thickBot="1" x14ac:dyDescent="0.4">
      <c r="A1891" s="5" t="s">
        <v>175</v>
      </c>
      <c r="B1891" s="5" t="s">
        <v>176</v>
      </c>
      <c r="C1891" s="5" t="s">
        <v>2087</v>
      </c>
      <c r="D1891" s="5">
        <f t="shared" si="87"/>
        <v>31505</v>
      </c>
      <c r="E1891" s="6">
        <v>44347</v>
      </c>
      <c r="F1891" s="6">
        <f t="shared" si="88"/>
        <v>44437</v>
      </c>
      <c r="G1891" s="6" t="str">
        <f>IF('BCT Template'!R1890&gt;F1891,"Yes","No")</f>
        <v>No</v>
      </c>
      <c r="H1891" s="5" t="s">
        <v>178</v>
      </c>
      <c r="I1891" s="5" t="s">
        <v>179</v>
      </c>
      <c r="J1891" s="5" t="s">
        <v>35</v>
      </c>
      <c r="K1891" s="5" t="s">
        <v>180</v>
      </c>
      <c r="L1891" s="7" t="s">
        <v>164</v>
      </c>
      <c r="M1891" t="str">
        <f t="shared" si="89"/>
        <v>Yes</v>
      </c>
    </row>
    <row r="1892" spans="1:13" ht="15" thickBot="1" x14ac:dyDescent="0.4">
      <c r="A1892" s="5" t="s">
        <v>175</v>
      </c>
      <c r="B1892" s="5" t="s">
        <v>176</v>
      </c>
      <c r="C1892" s="5" t="s">
        <v>2088</v>
      </c>
      <c r="D1892" s="5">
        <f t="shared" si="87"/>
        <v>81189</v>
      </c>
      <c r="E1892" s="6">
        <v>43281</v>
      </c>
      <c r="F1892" s="6">
        <f t="shared" si="88"/>
        <v>43371</v>
      </c>
      <c r="G1892" s="6" t="str">
        <f>IF('BCT Template'!R1891&gt;F1892,"Yes","No")</f>
        <v>No</v>
      </c>
      <c r="H1892" s="5" t="s">
        <v>182</v>
      </c>
      <c r="I1892" s="5" t="s">
        <v>183</v>
      </c>
      <c r="J1892" s="5" t="s">
        <v>184</v>
      </c>
      <c r="K1892" s="5" t="s">
        <v>185</v>
      </c>
      <c r="L1892" s="7" t="s">
        <v>164</v>
      </c>
      <c r="M1892" t="str">
        <f t="shared" si="89"/>
        <v>No</v>
      </c>
    </row>
    <row r="1893" spans="1:13" ht="15" thickBot="1" x14ac:dyDescent="0.4">
      <c r="A1893" s="5" t="s">
        <v>175</v>
      </c>
      <c r="B1893" s="5" t="s">
        <v>176</v>
      </c>
      <c r="C1893" s="5" t="s">
        <v>2089</v>
      </c>
      <c r="D1893" s="5">
        <f t="shared" si="87"/>
        <v>57468</v>
      </c>
      <c r="E1893" s="6">
        <v>44561</v>
      </c>
      <c r="F1893" s="6">
        <f t="shared" si="88"/>
        <v>44651</v>
      </c>
      <c r="G1893" s="6" t="str">
        <f>IF('BCT Template'!R1892&gt;F1893,"Yes","No")</f>
        <v>No</v>
      </c>
      <c r="H1893" s="5" t="s">
        <v>189</v>
      </c>
      <c r="I1893" s="5" t="s">
        <v>190</v>
      </c>
      <c r="J1893" s="5" t="s">
        <v>184</v>
      </c>
      <c r="K1893" s="5" t="s">
        <v>185</v>
      </c>
      <c r="L1893" s="7" t="s">
        <v>164</v>
      </c>
      <c r="M1893" t="str">
        <f t="shared" si="89"/>
        <v>No</v>
      </c>
    </row>
    <row r="1894" spans="1:13" ht="15" thickBot="1" x14ac:dyDescent="0.4">
      <c r="A1894" s="5" t="s">
        <v>175</v>
      </c>
      <c r="B1894" s="5" t="s">
        <v>176</v>
      </c>
      <c r="C1894" s="5" t="s">
        <v>2090</v>
      </c>
      <c r="D1894" s="5">
        <f t="shared" si="87"/>
        <v>79700</v>
      </c>
      <c r="E1894" s="6">
        <v>43982</v>
      </c>
      <c r="F1894" s="6">
        <f t="shared" si="88"/>
        <v>44072</v>
      </c>
      <c r="G1894" s="6" t="str">
        <f>IF('BCT Template'!R1893&gt;F1894,"Yes","No")</f>
        <v>No</v>
      </c>
      <c r="H1894" s="5" t="s">
        <v>182</v>
      </c>
      <c r="I1894" s="5" t="s">
        <v>183</v>
      </c>
      <c r="J1894" s="5" t="s">
        <v>184</v>
      </c>
      <c r="K1894" s="5" t="s">
        <v>185</v>
      </c>
      <c r="L1894" s="7" t="s">
        <v>164</v>
      </c>
      <c r="M1894" t="str">
        <f t="shared" si="89"/>
        <v>No</v>
      </c>
    </row>
    <row r="1895" spans="1:13" ht="15" thickBot="1" x14ac:dyDescent="0.4">
      <c r="A1895" s="5" t="s">
        <v>175</v>
      </c>
      <c r="B1895" s="5" t="s">
        <v>176</v>
      </c>
      <c r="C1895" s="5" t="s">
        <v>2091</v>
      </c>
      <c r="D1895" s="5">
        <f t="shared" si="87"/>
        <v>30582</v>
      </c>
      <c r="E1895" s="6">
        <v>43708</v>
      </c>
      <c r="F1895" s="6">
        <f t="shared" si="88"/>
        <v>43798</v>
      </c>
      <c r="G1895" s="6" t="str">
        <f>IF('BCT Template'!R1894&gt;F1895,"Yes","No")</f>
        <v>No</v>
      </c>
      <c r="H1895" s="5" t="s">
        <v>178</v>
      </c>
      <c r="I1895" s="5" t="s">
        <v>179</v>
      </c>
      <c r="J1895" s="5" t="s">
        <v>35</v>
      </c>
      <c r="K1895" s="5" t="s">
        <v>180</v>
      </c>
      <c r="L1895" s="7" t="s">
        <v>164</v>
      </c>
      <c r="M1895" t="str">
        <f t="shared" si="89"/>
        <v>Yes</v>
      </c>
    </row>
    <row r="1896" spans="1:13" ht="15" thickBot="1" x14ac:dyDescent="0.4">
      <c r="A1896" s="5" t="s">
        <v>175</v>
      </c>
      <c r="B1896" s="5" t="s">
        <v>176</v>
      </c>
      <c r="C1896" s="5" t="s">
        <v>2092</v>
      </c>
      <c r="D1896" s="5">
        <f t="shared" si="87"/>
        <v>81344</v>
      </c>
      <c r="E1896" s="6">
        <v>43965</v>
      </c>
      <c r="F1896" s="6">
        <f t="shared" si="88"/>
        <v>44055</v>
      </c>
      <c r="G1896" s="6" t="str">
        <f>IF('BCT Template'!R1895&gt;F1896,"Yes","No")</f>
        <v>No</v>
      </c>
      <c r="H1896" s="5" t="s">
        <v>182</v>
      </c>
      <c r="I1896" s="5" t="s">
        <v>183</v>
      </c>
      <c r="J1896" s="5" t="s">
        <v>184</v>
      </c>
      <c r="K1896" s="5" t="s">
        <v>185</v>
      </c>
      <c r="L1896" s="7" t="s">
        <v>164</v>
      </c>
      <c r="M1896" t="str">
        <f t="shared" si="89"/>
        <v>No</v>
      </c>
    </row>
    <row r="1897" spans="1:13" ht="15" thickBot="1" x14ac:dyDescent="0.4">
      <c r="A1897" s="5" t="s">
        <v>175</v>
      </c>
      <c r="B1897" s="5" t="s">
        <v>176</v>
      </c>
      <c r="C1897" s="5" t="s">
        <v>2093</v>
      </c>
      <c r="D1897" s="5">
        <f t="shared" si="87"/>
        <v>79103</v>
      </c>
      <c r="E1897" s="6">
        <v>46248</v>
      </c>
      <c r="F1897" s="6">
        <f t="shared" si="88"/>
        <v>46338</v>
      </c>
      <c r="G1897" s="6" t="str">
        <f>IF('BCT Template'!R1896&gt;F1897,"Yes","No")</f>
        <v>No</v>
      </c>
      <c r="H1897" s="5" t="s">
        <v>189</v>
      </c>
      <c r="I1897" s="5" t="s">
        <v>190</v>
      </c>
      <c r="J1897" s="5" t="s">
        <v>200</v>
      </c>
      <c r="K1897" s="5" t="s">
        <v>201</v>
      </c>
      <c r="L1897" s="7" t="s">
        <v>164</v>
      </c>
      <c r="M1897" t="str">
        <f t="shared" si="89"/>
        <v>Yes</v>
      </c>
    </row>
    <row r="1898" spans="1:13" ht="15" thickBot="1" x14ac:dyDescent="0.4">
      <c r="A1898" s="5" t="s">
        <v>175</v>
      </c>
      <c r="B1898" s="5" t="s">
        <v>176</v>
      </c>
      <c r="C1898" s="5" t="s">
        <v>2094</v>
      </c>
      <c r="D1898" s="5">
        <f t="shared" si="87"/>
        <v>79525</v>
      </c>
      <c r="E1898" s="6">
        <v>43850</v>
      </c>
      <c r="F1898" s="6">
        <f t="shared" si="88"/>
        <v>43940</v>
      </c>
      <c r="G1898" s="6" t="str">
        <f>IF('BCT Template'!R1897&gt;F1898,"Yes","No")</f>
        <v>No</v>
      </c>
      <c r="H1898" s="5" t="s">
        <v>182</v>
      </c>
      <c r="I1898" s="5" t="s">
        <v>183</v>
      </c>
      <c r="J1898" s="5" t="s">
        <v>184</v>
      </c>
      <c r="K1898" s="5" t="s">
        <v>185</v>
      </c>
      <c r="L1898" s="7" t="s">
        <v>164</v>
      </c>
      <c r="M1898" t="str">
        <f t="shared" si="89"/>
        <v>No</v>
      </c>
    </row>
    <row r="1899" spans="1:13" ht="15" thickBot="1" x14ac:dyDescent="0.4">
      <c r="A1899" s="5" t="s">
        <v>175</v>
      </c>
      <c r="B1899" s="5" t="s">
        <v>176</v>
      </c>
      <c r="C1899" s="5" t="s">
        <v>2095</v>
      </c>
      <c r="D1899" s="5">
        <f t="shared" si="87"/>
        <v>84696</v>
      </c>
      <c r="E1899" s="6">
        <v>42645</v>
      </c>
      <c r="F1899" s="6">
        <f t="shared" si="88"/>
        <v>42735</v>
      </c>
      <c r="G1899" s="6" t="str">
        <f>IF('BCT Template'!R1898&gt;F1899,"Yes","No")</f>
        <v>No</v>
      </c>
      <c r="H1899" s="5" t="s">
        <v>210</v>
      </c>
      <c r="I1899" s="5" t="s">
        <v>211</v>
      </c>
      <c r="J1899" s="5" t="s">
        <v>184</v>
      </c>
      <c r="K1899" s="5" t="s">
        <v>185</v>
      </c>
      <c r="L1899" s="7" t="s">
        <v>164</v>
      </c>
      <c r="M1899" t="str">
        <f t="shared" si="89"/>
        <v>No</v>
      </c>
    </row>
    <row r="1900" spans="1:13" ht="15" thickBot="1" x14ac:dyDescent="0.4">
      <c r="A1900" s="5" t="s">
        <v>175</v>
      </c>
      <c r="B1900" s="5" t="s">
        <v>176</v>
      </c>
      <c r="C1900" s="5" t="s">
        <v>2096</v>
      </c>
      <c r="D1900" s="5">
        <f t="shared" si="87"/>
        <v>31475</v>
      </c>
      <c r="E1900" s="6">
        <v>43982</v>
      </c>
      <c r="F1900" s="6">
        <f t="shared" si="88"/>
        <v>44072</v>
      </c>
      <c r="G1900" s="6" t="str">
        <f>IF('BCT Template'!R1899&gt;F1900,"Yes","No")</f>
        <v>No</v>
      </c>
      <c r="H1900" s="5" t="s">
        <v>178</v>
      </c>
      <c r="I1900" s="5" t="s">
        <v>179</v>
      </c>
      <c r="J1900" s="5" t="s">
        <v>35</v>
      </c>
      <c r="K1900" s="5" t="s">
        <v>180</v>
      </c>
      <c r="L1900" s="7" t="s">
        <v>164</v>
      </c>
      <c r="M1900" t="str">
        <f t="shared" si="89"/>
        <v>Yes</v>
      </c>
    </row>
    <row r="1901" spans="1:13" ht="15" thickBot="1" x14ac:dyDescent="0.4">
      <c r="A1901" s="5" t="s">
        <v>175</v>
      </c>
      <c r="B1901" s="5" t="s">
        <v>176</v>
      </c>
      <c r="C1901" s="5" t="s">
        <v>2097</v>
      </c>
      <c r="D1901" s="5">
        <f t="shared" si="87"/>
        <v>78650</v>
      </c>
      <c r="E1901" s="6">
        <v>41947</v>
      </c>
      <c r="F1901" s="6">
        <f t="shared" si="88"/>
        <v>42037</v>
      </c>
      <c r="G1901" s="6" t="str">
        <f>IF('BCT Template'!R1900&gt;F1901,"Yes","No")</f>
        <v>No</v>
      </c>
      <c r="H1901" s="5" t="s">
        <v>210</v>
      </c>
      <c r="I1901" s="5" t="s">
        <v>211</v>
      </c>
      <c r="J1901" s="5" t="s">
        <v>184</v>
      </c>
      <c r="K1901" s="5" t="s">
        <v>185</v>
      </c>
      <c r="L1901" s="7" t="s">
        <v>164</v>
      </c>
      <c r="M1901" t="str">
        <f t="shared" si="89"/>
        <v>No</v>
      </c>
    </row>
    <row r="1902" spans="1:13" ht="15" thickBot="1" x14ac:dyDescent="0.4">
      <c r="A1902" s="5" t="s">
        <v>175</v>
      </c>
      <c r="B1902" s="5" t="s">
        <v>176</v>
      </c>
      <c r="C1902" s="5" t="s">
        <v>2098</v>
      </c>
      <c r="D1902" s="5">
        <f t="shared" si="87"/>
        <v>57857</v>
      </c>
      <c r="E1902" s="6">
        <v>43020</v>
      </c>
      <c r="F1902" s="6">
        <f t="shared" si="88"/>
        <v>43110</v>
      </c>
      <c r="G1902" s="6" t="str">
        <f>IF('BCT Template'!R1901&gt;F1902,"Yes","No")</f>
        <v>No</v>
      </c>
      <c r="H1902" s="5" t="s">
        <v>189</v>
      </c>
      <c r="I1902" s="5" t="s">
        <v>190</v>
      </c>
      <c r="J1902" s="5" t="s">
        <v>184</v>
      </c>
      <c r="K1902" s="5" t="s">
        <v>185</v>
      </c>
      <c r="L1902" s="7" t="s">
        <v>164</v>
      </c>
      <c r="M1902" t="str">
        <f t="shared" si="89"/>
        <v>No</v>
      </c>
    </row>
    <row r="1903" spans="1:13" ht="15" thickBot="1" x14ac:dyDescent="0.4">
      <c r="A1903" s="5" t="s">
        <v>175</v>
      </c>
      <c r="B1903" s="5" t="s">
        <v>176</v>
      </c>
      <c r="C1903" s="5" t="s">
        <v>2099</v>
      </c>
      <c r="D1903" s="5">
        <f t="shared" si="87"/>
        <v>58718</v>
      </c>
      <c r="E1903" s="6">
        <v>44012</v>
      </c>
      <c r="F1903" s="6">
        <f t="shared" si="88"/>
        <v>44102</v>
      </c>
      <c r="G1903" s="6" t="str">
        <f>IF('BCT Template'!R1902&gt;F1903,"Yes","No")</f>
        <v>No</v>
      </c>
      <c r="H1903" s="5" t="s">
        <v>182</v>
      </c>
      <c r="I1903" s="5" t="s">
        <v>183</v>
      </c>
      <c r="J1903" s="5" t="s">
        <v>184</v>
      </c>
      <c r="K1903" s="5" t="s">
        <v>185</v>
      </c>
      <c r="L1903" s="7" t="s">
        <v>164</v>
      </c>
      <c r="M1903" t="str">
        <f t="shared" si="89"/>
        <v>No</v>
      </c>
    </row>
    <row r="1904" spans="1:13" ht="15" thickBot="1" x14ac:dyDescent="0.4">
      <c r="A1904" s="5" t="s">
        <v>175</v>
      </c>
      <c r="B1904" s="5" t="s">
        <v>176</v>
      </c>
      <c r="C1904" s="5" t="s">
        <v>2100</v>
      </c>
      <c r="D1904" s="5">
        <f t="shared" si="87"/>
        <v>82933</v>
      </c>
      <c r="E1904" s="6">
        <v>45079</v>
      </c>
      <c r="F1904" s="6">
        <f t="shared" si="88"/>
        <v>45169</v>
      </c>
      <c r="G1904" s="6" t="str">
        <f>IF('BCT Template'!R1903&gt;F1904,"Yes","No")</f>
        <v>No</v>
      </c>
      <c r="H1904" s="5" t="s">
        <v>210</v>
      </c>
      <c r="I1904" s="5" t="s">
        <v>211</v>
      </c>
      <c r="J1904" s="5" t="s">
        <v>184</v>
      </c>
      <c r="K1904" s="5" t="s">
        <v>185</v>
      </c>
      <c r="L1904" s="7" t="s">
        <v>164</v>
      </c>
      <c r="M1904" t="str">
        <f t="shared" si="89"/>
        <v>No</v>
      </c>
    </row>
    <row r="1905" spans="1:13" ht="15" thickBot="1" x14ac:dyDescent="0.4">
      <c r="A1905" s="5" t="s">
        <v>175</v>
      </c>
      <c r="B1905" s="5" t="s">
        <v>176</v>
      </c>
      <c r="C1905" s="5" t="s">
        <v>2101</v>
      </c>
      <c r="D1905" s="5">
        <f t="shared" si="87"/>
        <v>58638</v>
      </c>
      <c r="E1905" s="6">
        <v>45291</v>
      </c>
      <c r="F1905" s="6">
        <f t="shared" si="88"/>
        <v>45381</v>
      </c>
      <c r="G1905" s="6" t="str">
        <f>IF('BCT Template'!R1904&gt;F1905,"Yes","No")</f>
        <v>No</v>
      </c>
      <c r="H1905" s="5" t="s">
        <v>182</v>
      </c>
      <c r="I1905" s="5" t="s">
        <v>183</v>
      </c>
      <c r="J1905" s="5" t="s">
        <v>184</v>
      </c>
      <c r="K1905" s="5" t="s">
        <v>185</v>
      </c>
      <c r="L1905" s="7" t="s">
        <v>164</v>
      </c>
      <c r="M1905" t="str">
        <f t="shared" si="89"/>
        <v>No</v>
      </c>
    </row>
    <row r="1906" spans="1:13" ht="15" thickBot="1" x14ac:dyDescent="0.4">
      <c r="A1906" s="5" t="s">
        <v>175</v>
      </c>
      <c r="B1906" s="5" t="s">
        <v>176</v>
      </c>
      <c r="C1906" s="5" t="s">
        <v>2102</v>
      </c>
      <c r="D1906" s="5">
        <f t="shared" si="87"/>
        <v>31418</v>
      </c>
      <c r="E1906" s="6">
        <v>44227</v>
      </c>
      <c r="F1906" s="6">
        <f t="shared" si="88"/>
        <v>44317</v>
      </c>
      <c r="G1906" s="6" t="str">
        <f>IF('BCT Template'!R1905&gt;F1906,"Yes","No")</f>
        <v>No</v>
      </c>
      <c r="H1906" s="5" t="s">
        <v>178</v>
      </c>
      <c r="I1906" s="5" t="s">
        <v>179</v>
      </c>
      <c r="J1906" s="5" t="s">
        <v>35</v>
      </c>
      <c r="K1906" s="5" t="s">
        <v>180</v>
      </c>
      <c r="L1906" s="7" t="s">
        <v>164</v>
      </c>
      <c r="M1906" t="str">
        <f t="shared" si="89"/>
        <v>Yes</v>
      </c>
    </row>
    <row r="1907" spans="1:13" ht="15" thickBot="1" x14ac:dyDescent="0.4">
      <c r="A1907" s="5" t="s">
        <v>175</v>
      </c>
      <c r="B1907" s="5" t="s">
        <v>176</v>
      </c>
      <c r="C1907" s="5" t="s">
        <v>2103</v>
      </c>
      <c r="D1907" s="5">
        <f t="shared" si="87"/>
        <v>77689</v>
      </c>
      <c r="E1907" s="6">
        <v>43465</v>
      </c>
      <c r="F1907" s="6">
        <f t="shared" si="88"/>
        <v>43555</v>
      </c>
      <c r="G1907" s="6" t="str">
        <f>IF('BCT Template'!R1906&gt;F1907,"Yes","No")</f>
        <v>No</v>
      </c>
      <c r="H1907" s="5" t="s">
        <v>189</v>
      </c>
      <c r="I1907" s="5" t="s">
        <v>190</v>
      </c>
      <c r="J1907" s="5" t="s">
        <v>184</v>
      </c>
      <c r="K1907" s="5" t="s">
        <v>185</v>
      </c>
      <c r="L1907" s="7" t="s">
        <v>164</v>
      </c>
      <c r="M1907" t="str">
        <f t="shared" si="89"/>
        <v>No</v>
      </c>
    </row>
    <row r="1908" spans="1:13" ht="15" thickBot="1" x14ac:dyDescent="0.4">
      <c r="A1908" s="5" t="s">
        <v>175</v>
      </c>
      <c r="B1908" s="5" t="s">
        <v>176</v>
      </c>
      <c r="C1908" s="5" t="s">
        <v>2104</v>
      </c>
      <c r="D1908" s="5">
        <f t="shared" si="87"/>
        <v>18289</v>
      </c>
      <c r="E1908" s="6">
        <v>41455</v>
      </c>
      <c r="F1908" s="6">
        <f t="shared" si="88"/>
        <v>41545</v>
      </c>
      <c r="G1908" s="6" t="str">
        <f>IF('BCT Template'!R1907&gt;F1908,"Yes","No")</f>
        <v>No</v>
      </c>
      <c r="H1908" s="5" t="s">
        <v>234</v>
      </c>
      <c r="I1908" s="5" t="s">
        <v>235</v>
      </c>
      <c r="J1908" s="5" t="s">
        <v>184</v>
      </c>
      <c r="K1908" s="5" t="s">
        <v>185</v>
      </c>
      <c r="L1908" s="7" t="s">
        <v>164</v>
      </c>
      <c r="M1908" t="str">
        <f t="shared" si="89"/>
        <v>No</v>
      </c>
    </row>
    <row r="1909" spans="1:13" ht="15" thickBot="1" x14ac:dyDescent="0.4">
      <c r="A1909" s="5" t="s">
        <v>175</v>
      </c>
      <c r="B1909" s="5" t="s">
        <v>176</v>
      </c>
      <c r="C1909" s="5" t="s">
        <v>2105</v>
      </c>
      <c r="D1909" s="5">
        <f t="shared" si="87"/>
        <v>79102</v>
      </c>
      <c r="E1909" s="6">
        <v>44104</v>
      </c>
      <c r="F1909" s="6">
        <f t="shared" si="88"/>
        <v>44194</v>
      </c>
      <c r="G1909" s="6" t="str">
        <f>IF('BCT Template'!R1908&gt;F1909,"Yes","No")</f>
        <v>No</v>
      </c>
      <c r="H1909" s="5" t="s">
        <v>189</v>
      </c>
      <c r="I1909" s="5" t="s">
        <v>190</v>
      </c>
      <c r="J1909" s="5" t="s">
        <v>200</v>
      </c>
      <c r="K1909" s="5" t="s">
        <v>201</v>
      </c>
      <c r="L1909" s="7" t="s">
        <v>164</v>
      </c>
      <c r="M1909" t="str">
        <f t="shared" si="89"/>
        <v>Yes</v>
      </c>
    </row>
    <row r="1910" spans="1:13" ht="15" thickBot="1" x14ac:dyDescent="0.4">
      <c r="A1910" s="5" t="s">
        <v>175</v>
      </c>
      <c r="B1910" s="5" t="s">
        <v>176</v>
      </c>
      <c r="C1910" s="5" t="s">
        <v>2106</v>
      </c>
      <c r="D1910" s="5">
        <f t="shared" si="87"/>
        <v>80697</v>
      </c>
      <c r="E1910" s="6">
        <v>43357</v>
      </c>
      <c r="F1910" s="6">
        <f t="shared" si="88"/>
        <v>43447</v>
      </c>
      <c r="G1910" s="6" t="str">
        <f>IF('BCT Template'!R1909&gt;F1910,"Yes","No")</f>
        <v>No</v>
      </c>
      <c r="H1910" s="5" t="s">
        <v>182</v>
      </c>
      <c r="I1910" s="5" t="s">
        <v>183</v>
      </c>
      <c r="J1910" s="5" t="s">
        <v>184</v>
      </c>
      <c r="K1910" s="5" t="s">
        <v>185</v>
      </c>
      <c r="L1910" s="7" t="s">
        <v>164</v>
      </c>
      <c r="M1910" t="str">
        <f t="shared" si="89"/>
        <v>No</v>
      </c>
    </row>
    <row r="1911" spans="1:13" ht="15" thickBot="1" x14ac:dyDescent="0.4">
      <c r="A1911" s="5" t="s">
        <v>175</v>
      </c>
      <c r="B1911" s="5" t="s">
        <v>176</v>
      </c>
      <c r="C1911" s="5" t="s">
        <v>2107</v>
      </c>
      <c r="D1911" s="5">
        <f t="shared" si="87"/>
        <v>21873</v>
      </c>
      <c r="E1911" s="6">
        <v>44043</v>
      </c>
      <c r="F1911" s="6">
        <f t="shared" si="88"/>
        <v>44133</v>
      </c>
      <c r="G1911" s="6" t="str">
        <f>IF('BCT Template'!R1910&gt;F1911,"Yes","No")</f>
        <v>No</v>
      </c>
      <c r="H1911" s="5" t="s">
        <v>178</v>
      </c>
      <c r="I1911" s="5" t="s">
        <v>179</v>
      </c>
      <c r="J1911" s="5" t="s">
        <v>35</v>
      </c>
      <c r="K1911" s="5" t="s">
        <v>180</v>
      </c>
      <c r="L1911" s="7" t="s">
        <v>164</v>
      </c>
      <c r="M1911" t="str">
        <f t="shared" si="89"/>
        <v>Yes</v>
      </c>
    </row>
    <row r="1912" spans="1:13" ht="15" thickBot="1" x14ac:dyDescent="0.4">
      <c r="A1912" s="5" t="s">
        <v>175</v>
      </c>
      <c r="B1912" s="5" t="s">
        <v>176</v>
      </c>
      <c r="C1912" s="5" t="s">
        <v>2108</v>
      </c>
      <c r="D1912" s="5">
        <f t="shared" si="87"/>
        <v>79960</v>
      </c>
      <c r="E1912" s="6">
        <v>44165</v>
      </c>
      <c r="F1912" s="6">
        <f t="shared" si="88"/>
        <v>44255</v>
      </c>
      <c r="G1912" s="6" t="str">
        <f>IF('BCT Template'!R1911&gt;F1912,"Yes","No")</f>
        <v>No</v>
      </c>
      <c r="H1912" s="5" t="s">
        <v>182</v>
      </c>
      <c r="I1912" s="5" t="s">
        <v>183</v>
      </c>
      <c r="J1912" s="5" t="s">
        <v>184</v>
      </c>
      <c r="K1912" s="5" t="s">
        <v>185</v>
      </c>
      <c r="L1912" s="7" t="s">
        <v>164</v>
      </c>
      <c r="M1912" t="str">
        <f t="shared" si="89"/>
        <v>No</v>
      </c>
    </row>
    <row r="1913" spans="1:13" ht="15" thickBot="1" x14ac:dyDescent="0.4">
      <c r="A1913" s="5" t="s">
        <v>175</v>
      </c>
      <c r="B1913" s="5" t="s">
        <v>176</v>
      </c>
      <c r="C1913" s="5" t="s">
        <v>2109</v>
      </c>
      <c r="D1913" s="5">
        <f t="shared" si="87"/>
        <v>83086</v>
      </c>
      <c r="E1913" s="6">
        <v>45297</v>
      </c>
      <c r="F1913" s="6">
        <f t="shared" si="88"/>
        <v>45387</v>
      </c>
      <c r="G1913" s="6" t="str">
        <f>IF('BCT Template'!R1912&gt;F1913,"Yes","No")</f>
        <v>No</v>
      </c>
      <c r="H1913" s="5" t="s">
        <v>210</v>
      </c>
      <c r="I1913" s="5" t="s">
        <v>211</v>
      </c>
      <c r="J1913" s="5" t="s">
        <v>184</v>
      </c>
      <c r="K1913" s="5" t="s">
        <v>185</v>
      </c>
      <c r="L1913" s="7" t="s">
        <v>164</v>
      </c>
      <c r="M1913" t="str">
        <f t="shared" si="89"/>
        <v>No</v>
      </c>
    </row>
    <row r="1914" spans="1:13" ht="15" thickBot="1" x14ac:dyDescent="0.4">
      <c r="A1914" s="5" t="s">
        <v>175</v>
      </c>
      <c r="B1914" s="5" t="s">
        <v>176</v>
      </c>
      <c r="C1914" s="5" t="s">
        <v>2110</v>
      </c>
      <c r="D1914" s="5">
        <f t="shared" si="87"/>
        <v>80976</v>
      </c>
      <c r="E1914" s="6">
        <v>43616</v>
      </c>
      <c r="F1914" s="6">
        <f t="shared" si="88"/>
        <v>43706</v>
      </c>
      <c r="G1914" s="6" t="str">
        <f>IF('BCT Template'!R1913&gt;F1914,"Yes","No")</f>
        <v>No</v>
      </c>
      <c r="H1914" s="5" t="s">
        <v>182</v>
      </c>
      <c r="I1914" s="5" t="s">
        <v>183</v>
      </c>
      <c r="J1914" s="5" t="s">
        <v>200</v>
      </c>
      <c r="K1914" s="5" t="s">
        <v>201</v>
      </c>
      <c r="L1914" s="7" t="s">
        <v>164</v>
      </c>
      <c r="M1914" t="str">
        <f t="shared" si="89"/>
        <v>Yes</v>
      </c>
    </row>
    <row r="1915" spans="1:13" ht="15" thickBot="1" x14ac:dyDescent="0.4">
      <c r="A1915" s="5" t="s">
        <v>175</v>
      </c>
      <c r="B1915" s="5" t="s">
        <v>176</v>
      </c>
      <c r="C1915" s="5" t="s">
        <v>2111</v>
      </c>
      <c r="D1915" s="5">
        <f t="shared" si="87"/>
        <v>31156</v>
      </c>
      <c r="E1915" s="6">
        <v>43677</v>
      </c>
      <c r="F1915" s="6">
        <f t="shared" si="88"/>
        <v>43767</v>
      </c>
      <c r="G1915" s="6" t="str">
        <f>IF('BCT Template'!R1914&gt;F1915,"Yes","No")</f>
        <v>No</v>
      </c>
      <c r="H1915" s="5" t="s">
        <v>178</v>
      </c>
      <c r="I1915" s="5" t="s">
        <v>179</v>
      </c>
      <c r="J1915" s="5" t="s">
        <v>35</v>
      </c>
      <c r="K1915" s="5" t="s">
        <v>180</v>
      </c>
      <c r="L1915" s="7" t="s">
        <v>164</v>
      </c>
      <c r="M1915" t="str">
        <f t="shared" si="89"/>
        <v>Yes</v>
      </c>
    </row>
    <row r="1916" spans="1:13" ht="15" thickBot="1" x14ac:dyDescent="0.4">
      <c r="A1916" s="5" t="s">
        <v>175</v>
      </c>
      <c r="B1916" s="5" t="s">
        <v>176</v>
      </c>
      <c r="C1916" s="5" t="s">
        <v>2112</v>
      </c>
      <c r="D1916" s="5">
        <f t="shared" si="87"/>
        <v>79353</v>
      </c>
      <c r="E1916" s="6">
        <v>43426</v>
      </c>
      <c r="F1916" s="6">
        <f t="shared" si="88"/>
        <v>43516</v>
      </c>
      <c r="G1916" s="6" t="str">
        <f>IF('BCT Template'!R1915&gt;F1916,"Yes","No")</f>
        <v>No</v>
      </c>
      <c r="H1916" s="5" t="s">
        <v>189</v>
      </c>
      <c r="I1916" s="5" t="s">
        <v>190</v>
      </c>
      <c r="J1916" s="5" t="s">
        <v>200</v>
      </c>
      <c r="K1916" s="5" t="s">
        <v>201</v>
      </c>
      <c r="L1916" s="7" t="s">
        <v>164</v>
      </c>
      <c r="M1916" t="str">
        <f t="shared" si="89"/>
        <v>Yes</v>
      </c>
    </row>
    <row r="1917" spans="1:13" ht="15" thickBot="1" x14ac:dyDescent="0.4">
      <c r="A1917" s="5" t="s">
        <v>175</v>
      </c>
      <c r="B1917" s="5" t="s">
        <v>176</v>
      </c>
      <c r="C1917" s="5" t="s">
        <v>2113</v>
      </c>
      <c r="D1917" s="5">
        <f t="shared" si="87"/>
        <v>23470</v>
      </c>
      <c r="E1917" s="6">
        <v>42916</v>
      </c>
      <c r="F1917" s="6">
        <f t="shared" si="88"/>
        <v>43006</v>
      </c>
      <c r="G1917" s="6" t="str">
        <f>IF('BCT Template'!R1916&gt;F1917,"Yes","No")</f>
        <v>No</v>
      </c>
      <c r="H1917" s="5" t="s">
        <v>178</v>
      </c>
      <c r="I1917" s="5" t="s">
        <v>179</v>
      </c>
      <c r="J1917" s="5" t="s">
        <v>35</v>
      </c>
      <c r="K1917" s="5" t="s">
        <v>180</v>
      </c>
      <c r="L1917" s="7" t="s">
        <v>164</v>
      </c>
      <c r="M1917" t="str">
        <f t="shared" si="89"/>
        <v>Yes</v>
      </c>
    </row>
    <row r="1918" spans="1:13" ht="15" thickBot="1" x14ac:dyDescent="0.4">
      <c r="A1918" s="5" t="s">
        <v>175</v>
      </c>
      <c r="B1918" s="5" t="s">
        <v>176</v>
      </c>
      <c r="C1918" s="5" t="s">
        <v>2114</v>
      </c>
      <c r="D1918" s="5">
        <f t="shared" si="87"/>
        <v>59472</v>
      </c>
      <c r="E1918" s="6">
        <v>44196</v>
      </c>
      <c r="F1918" s="6">
        <f t="shared" si="88"/>
        <v>44286</v>
      </c>
      <c r="G1918" s="6" t="str">
        <f>IF('BCT Template'!R1917&gt;F1918,"Yes","No")</f>
        <v>No</v>
      </c>
      <c r="H1918" s="5" t="s">
        <v>182</v>
      </c>
      <c r="I1918" s="5" t="s">
        <v>183</v>
      </c>
      <c r="J1918" s="5" t="s">
        <v>184</v>
      </c>
      <c r="K1918" s="5" t="s">
        <v>185</v>
      </c>
      <c r="L1918" s="7" t="s">
        <v>164</v>
      </c>
      <c r="M1918" t="str">
        <f t="shared" si="89"/>
        <v>No</v>
      </c>
    </row>
    <row r="1919" spans="1:13" ht="15" thickBot="1" x14ac:dyDescent="0.4">
      <c r="A1919" s="5" t="s">
        <v>175</v>
      </c>
      <c r="B1919" s="5" t="s">
        <v>176</v>
      </c>
      <c r="C1919" s="5" t="s">
        <v>2115</v>
      </c>
      <c r="D1919" s="5">
        <f t="shared" si="87"/>
        <v>77014</v>
      </c>
      <c r="E1919" s="6">
        <v>43769</v>
      </c>
      <c r="F1919" s="6">
        <f t="shared" si="88"/>
        <v>43859</v>
      </c>
      <c r="G1919" s="6" t="str">
        <f>IF('BCT Template'!R1918&gt;F1919,"Yes","No")</f>
        <v>No</v>
      </c>
      <c r="H1919" s="5" t="s">
        <v>197</v>
      </c>
      <c r="I1919" s="5" t="s">
        <v>198</v>
      </c>
      <c r="J1919" s="5" t="s">
        <v>184</v>
      </c>
      <c r="K1919" s="5" t="s">
        <v>185</v>
      </c>
      <c r="L1919" s="7" t="s">
        <v>164</v>
      </c>
      <c r="M1919" t="str">
        <f t="shared" si="89"/>
        <v>No</v>
      </c>
    </row>
    <row r="1920" spans="1:13" ht="15" thickBot="1" x14ac:dyDescent="0.4">
      <c r="A1920" s="5" t="s">
        <v>175</v>
      </c>
      <c r="B1920" s="5" t="s">
        <v>176</v>
      </c>
      <c r="C1920" s="5" t="s">
        <v>2116</v>
      </c>
      <c r="D1920" s="5">
        <f t="shared" si="87"/>
        <v>58569</v>
      </c>
      <c r="E1920" s="6">
        <v>44286</v>
      </c>
      <c r="F1920" s="6">
        <f t="shared" si="88"/>
        <v>44376</v>
      </c>
      <c r="G1920" s="6" t="str">
        <f>IF('BCT Template'!R1919&gt;F1920,"Yes","No")</f>
        <v>No</v>
      </c>
      <c r="H1920" s="5" t="s">
        <v>182</v>
      </c>
      <c r="I1920" s="5" t="s">
        <v>183</v>
      </c>
      <c r="J1920" s="5" t="s">
        <v>184</v>
      </c>
      <c r="K1920" s="5" t="s">
        <v>185</v>
      </c>
      <c r="L1920" s="7" t="s">
        <v>164</v>
      </c>
      <c r="M1920" t="str">
        <f t="shared" si="89"/>
        <v>No</v>
      </c>
    </row>
    <row r="1921" spans="1:13" ht="15" thickBot="1" x14ac:dyDescent="0.4">
      <c r="A1921" s="5" t="s">
        <v>175</v>
      </c>
      <c r="B1921" s="5" t="s">
        <v>176</v>
      </c>
      <c r="C1921" s="5" t="s">
        <v>2117</v>
      </c>
      <c r="D1921" s="5">
        <f t="shared" si="87"/>
        <v>80538</v>
      </c>
      <c r="E1921" s="6">
        <v>40908</v>
      </c>
      <c r="F1921" s="6">
        <f t="shared" si="88"/>
        <v>40998</v>
      </c>
      <c r="G1921" s="6" t="str">
        <f>IF('BCT Template'!R1920&gt;F1921,"Yes","No")</f>
        <v>No</v>
      </c>
      <c r="H1921" s="5" t="s">
        <v>182</v>
      </c>
      <c r="I1921" s="5" t="s">
        <v>183</v>
      </c>
      <c r="J1921" s="5" t="s">
        <v>184</v>
      </c>
      <c r="K1921" s="5" t="s">
        <v>185</v>
      </c>
      <c r="L1921" s="7" t="s">
        <v>164</v>
      </c>
      <c r="M1921" t="str">
        <f t="shared" si="89"/>
        <v>No</v>
      </c>
    </row>
    <row r="1922" spans="1:13" ht="15" thickBot="1" x14ac:dyDescent="0.4">
      <c r="A1922" s="5" t="s">
        <v>175</v>
      </c>
      <c r="B1922" s="5" t="s">
        <v>176</v>
      </c>
      <c r="C1922" s="5" t="s">
        <v>2118</v>
      </c>
      <c r="D1922" s="5">
        <f t="shared" si="87"/>
        <v>77038</v>
      </c>
      <c r="E1922" s="6">
        <v>43677</v>
      </c>
      <c r="F1922" s="6">
        <f t="shared" si="88"/>
        <v>43767</v>
      </c>
      <c r="G1922" s="6" t="str">
        <f>IF('BCT Template'!R1921&gt;F1922,"Yes","No")</f>
        <v>No</v>
      </c>
      <c r="H1922" s="5" t="s">
        <v>197</v>
      </c>
      <c r="I1922" s="5" t="s">
        <v>198</v>
      </c>
      <c r="J1922" s="5" t="s">
        <v>184</v>
      </c>
      <c r="K1922" s="5" t="s">
        <v>185</v>
      </c>
      <c r="L1922" s="7" t="s">
        <v>164</v>
      </c>
      <c r="M1922" t="str">
        <f t="shared" si="89"/>
        <v>No</v>
      </c>
    </row>
    <row r="1923" spans="1:13" ht="15" thickBot="1" x14ac:dyDescent="0.4">
      <c r="A1923" s="5" t="s">
        <v>175</v>
      </c>
      <c r="B1923" s="5" t="s">
        <v>176</v>
      </c>
      <c r="C1923" s="5" t="s">
        <v>2119</v>
      </c>
      <c r="D1923" s="5">
        <f t="shared" ref="D1923:D1986" si="90">C1923*1</f>
        <v>82550</v>
      </c>
      <c r="E1923" s="6">
        <v>43728</v>
      </c>
      <c r="F1923" s="6">
        <f t="shared" ref="F1923:F1986" si="91">E1923+90</f>
        <v>43818</v>
      </c>
      <c r="G1923" s="6" t="str">
        <f>IF('BCT Template'!R1922&gt;F1923,"Yes","No")</f>
        <v>No</v>
      </c>
      <c r="H1923" s="5" t="s">
        <v>210</v>
      </c>
      <c r="I1923" s="5" t="s">
        <v>211</v>
      </c>
      <c r="J1923" s="5" t="s">
        <v>184</v>
      </c>
      <c r="K1923" s="5" t="s">
        <v>185</v>
      </c>
      <c r="L1923" s="7" t="s">
        <v>164</v>
      </c>
      <c r="M1923" t="str">
        <f t="shared" ref="M1923:M1986" si="92">IF(J1923=" ","Yes",IF(J1923="3","Yes","No"))</f>
        <v>No</v>
      </c>
    </row>
    <row r="1924" spans="1:13" ht="15" thickBot="1" x14ac:dyDescent="0.4">
      <c r="A1924" s="5" t="s">
        <v>175</v>
      </c>
      <c r="B1924" s="5" t="s">
        <v>176</v>
      </c>
      <c r="C1924" s="5" t="s">
        <v>2120</v>
      </c>
      <c r="D1924" s="5">
        <f t="shared" si="90"/>
        <v>22775</v>
      </c>
      <c r="E1924" s="6">
        <v>44620</v>
      </c>
      <c r="F1924" s="6">
        <f t="shared" si="91"/>
        <v>44710</v>
      </c>
      <c r="G1924" s="6" t="str">
        <f>IF('BCT Template'!R1923&gt;F1924,"Yes","No")</f>
        <v>No</v>
      </c>
      <c r="H1924" s="5" t="s">
        <v>178</v>
      </c>
      <c r="I1924" s="5" t="s">
        <v>179</v>
      </c>
      <c r="J1924" s="5" t="s">
        <v>35</v>
      </c>
      <c r="K1924" s="5" t="s">
        <v>180</v>
      </c>
      <c r="L1924" s="7" t="s">
        <v>164</v>
      </c>
      <c r="M1924" t="str">
        <f t="shared" si="92"/>
        <v>Yes</v>
      </c>
    </row>
    <row r="1925" spans="1:13" ht="15" thickBot="1" x14ac:dyDescent="0.4">
      <c r="A1925" s="5" t="s">
        <v>175</v>
      </c>
      <c r="B1925" s="5" t="s">
        <v>176</v>
      </c>
      <c r="C1925" s="5" t="s">
        <v>2121</v>
      </c>
      <c r="D1925" s="5">
        <f t="shared" si="90"/>
        <v>30016</v>
      </c>
      <c r="E1925" s="6">
        <v>44012</v>
      </c>
      <c r="F1925" s="6">
        <f t="shared" si="91"/>
        <v>44102</v>
      </c>
      <c r="G1925" s="6" t="str">
        <f>IF('BCT Template'!R1924&gt;F1925,"Yes","No")</f>
        <v>No</v>
      </c>
      <c r="H1925" s="5" t="s">
        <v>178</v>
      </c>
      <c r="I1925" s="5" t="s">
        <v>179</v>
      </c>
      <c r="J1925" s="5" t="s">
        <v>35</v>
      </c>
      <c r="K1925" s="5" t="s">
        <v>180</v>
      </c>
      <c r="L1925" s="7" t="s">
        <v>164</v>
      </c>
      <c r="M1925" t="str">
        <f t="shared" si="92"/>
        <v>Yes</v>
      </c>
    </row>
    <row r="1926" spans="1:13" ht="15" thickBot="1" x14ac:dyDescent="0.4">
      <c r="A1926" s="5" t="s">
        <v>175</v>
      </c>
      <c r="B1926" s="5" t="s">
        <v>176</v>
      </c>
      <c r="C1926" s="5" t="s">
        <v>2122</v>
      </c>
      <c r="D1926" s="5">
        <f t="shared" si="90"/>
        <v>77715</v>
      </c>
      <c r="E1926" s="6">
        <v>43738</v>
      </c>
      <c r="F1926" s="6">
        <f t="shared" si="91"/>
        <v>43828</v>
      </c>
      <c r="G1926" s="6" t="str">
        <f>IF('BCT Template'!R1925&gt;F1926,"Yes","No")</f>
        <v>No</v>
      </c>
      <c r="H1926" s="5" t="s">
        <v>189</v>
      </c>
      <c r="I1926" s="5" t="s">
        <v>190</v>
      </c>
      <c r="J1926" s="5" t="s">
        <v>184</v>
      </c>
      <c r="K1926" s="5" t="s">
        <v>185</v>
      </c>
      <c r="L1926" s="7" t="s">
        <v>164</v>
      </c>
      <c r="M1926" t="str">
        <f t="shared" si="92"/>
        <v>No</v>
      </c>
    </row>
    <row r="1927" spans="1:13" ht="15" thickBot="1" x14ac:dyDescent="0.4">
      <c r="A1927" s="5" t="s">
        <v>175</v>
      </c>
      <c r="B1927" s="5" t="s">
        <v>176</v>
      </c>
      <c r="C1927" s="5" t="s">
        <v>2123</v>
      </c>
      <c r="D1927" s="5">
        <f t="shared" si="90"/>
        <v>22807</v>
      </c>
      <c r="E1927" s="6">
        <v>36710</v>
      </c>
      <c r="F1927" s="6">
        <f t="shared" si="91"/>
        <v>36800</v>
      </c>
      <c r="G1927" s="6" t="str">
        <f>IF('BCT Template'!R1926&gt;F1927,"Yes","No")</f>
        <v>No</v>
      </c>
      <c r="H1927" s="5" t="s">
        <v>178</v>
      </c>
      <c r="I1927" s="5" t="s">
        <v>179</v>
      </c>
      <c r="J1927" s="5" t="s">
        <v>35</v>
      </c>
      <c r="K1927" s="5" t="s">
        <v>180</v>
      </c>
      <c r="L1927" s="7" t="s">
        <v>164</v>
      </c>
      <c r="M1927" t="str">
        <f t="shared" si="92"/>
        <v>Yes</v>
      </c>
    </row>
    <row r="1928" spans="1:13" ht="15" thickBot="1" x14ac:dyDescent="0.4">
      <c r="A1928" s="5" t="s">
        <v>175</v>
      </c>
      <c r="B1928" s="5" t="s">
        <v>176</v>
      </c>
      <c r="C1928" s="5" t="s">
        <v>2124</v>
      </c>
      <c r="D1928" s="5">
        <f t="shared" si="90"/>
        <v>82736</v>
      </c>
      <c r="E1928" s="6">
        <v>44409</v>
      </c>
      <c r="F1928" s="6">
        <f t="shared" si="91"/>
        <v>44499</v>
      </c>
      <c r="G1928" s="6" t="str">
        <f>IF('BCT Template'!R1927&gt;F1928,"Yes","No")</f>
        <v>No</v>
      </c>
      <c r="H1928" s="5" t="s">
        <v>210</v>
      </c>
      <c r="I1928" s="5" t="s">
        <v>211</v>
      </c>
      <c r="J1928" s="5" t="s">
        <v>184</v>
      </c>
      <c r="K1928" s="5" t="s">
        <v>185</v>
      </c>
      <c r="L1928" s="7" t="s">
        <v>164</v>
      </c>
      <c r="M1928" t="str">
        <f t="shared" si="92"/>
        <v>No</v>
      </c>
    </row>
    <row r="1929" spans="1:13" ht="15" thickBot="1" x14ac:dyDescent="0.4">
      <c r="A1929" s="5" t="s">
        <v>175</v>
      </c>
      <c r="B1929" s="5" t="s">
        <v>176</v>
      </c>
      <c r="C1929" s="5" t="s">
        <v>2125</v>
      </c>
      <c r="D1929" s="5">
        <f t="shared" si="90"/>
        <v>21895</v>
      </c>
      <c r="E1929" s="6">
        <v>44043</v>
      </c>
      <c r="F1929" s="6">
        <f t="shared" si="91"/>
        <v>44133</v>
      </c>
      <c r="G1929" s="6" t="str">
        <f>IF('BCT Template'!R1928&gt;F1929,"Yes","No")</f>
        <v>No</v>
      </c>
      <c r="H1929" s="5" t="s">
        <v>178</v>
      </c>
      <c r="I1929" s="5" t="s">
        <v>179</v>
      </c>
      <c r="J1929" s="5" t="s">
        <v>35</v>
      </c>
      <c r="K1929" s="5" t="s">
        <v>180</v>
      </c>
      <c r="L1929" s="7" t="s">
        <v>164</v>
      </c>
      <c r="M1929" t="str">
        <f t="shared" si="92"/>
        <v>Yes</v>
      </c>
    </row>
    <row r="1930" spans="1:13" ht="15" thickBot="1" x14ac:dyDescent="0.4">
      <c r="A1930" s="5" t="s">
        <v>175</v>
      </c>
      <c r="B1930" s="5" t="s">
        <v>176</v>
      </c>
      <c r="C1930" s="5" t="s">
        <v>2126</v>
      </c>
      <c r="D1930" s="5">
        <f t="shared" si="90"/>
        <v>30238</v>
      </c>
      <c r="E1930" s="6">
        <v>38868</v>
      </c>
      <c r="F1930" s="6">
        <f t="shared" si="91"/>
        <v>38958</v>
      </c>
      <c r="G1930" s="6" t="str">
        <f>IF('BCT Template'!R1929&gt;F1930,"Yes","No")</f>
        <v>No</v>
      </c>
      <c r="H1930" s="5" t="s">
        <v>178</v>
      </c>
      <c r="I1930" s="5" t="s">
        <v>179</v>
      </c>
      <c r="J1930" s="5" t="s">
        <v>35</v>
      </c>
      <c r="K1930" s="5" t="s">
        <v>180</v>
      </c>
      <c r="L1930" s="7" t="s">
        <v>164</v>
      </c>
      <c r="M1930" t="str">
        <f t="shared" si="92"/>
        <v>Yes</v>
      </c>
    </row>
    <row r="1931" spans="1:13" ht="15" thickBot="1" x14ac:dyDescent="0.4">
      <c r="A1931" s="5" t="s">
        <v>175</v>
      </c>
      <c r="B1931" s="5" t="s">
        <v>176</v>
      </c>
      <c r="C1931" s="5" t="s">
        <v>2127</v>
      </c>
      <c r="D1931" s="5">
        <f t="shared" si="90"/>
        <v>59956</v>
      </c>
      <c r="E1931" s="6">
        <v>42643</v>
      </c>
      <c r="F1931" s="6">
        <f t="shared" si="91"/>
        <v>42733</v>
      </c>
      <c r="G1931" s="6" t="str">
        <f>IF('BCT Template'!R1930&gt;F1931,"Yes","No")</f>
        <v>No</v>
      </c>
      <c r="H1931" s="5" t="s">
        <v>182</v>
      </c>
      <c r="I1931" s="5" t="s">
        <v>183</v>
      </c>
      <c r="J1931" s="5" t="s">
        <v>184</v>
      </c>
      <c r="K1931" s="5" t="s">
        <v>185</v>
      </c>
      <c r="L1931" s="7" t="s">
        <v>164</v>
      </c>
      <c r="M1931" t="str">
        <f t="shared" si="92"/>
        <v>No</v>
      </c>
    </row>
    <row r="1932" spans="1:13" ht="15" thickBot="1" x14ac:dyDescent="0.4">
      <c r="A1932" s="5" t="s">
        <v>175</v>
      </c>
      <c r="B1932" s="5" t="s">
        <v>176</v>
      </c>
      <c r="C1932" s="5" t="s">
        <v>2128</v>
      </c>
      <c r="D1932" s="5">
        <f t="shared" si="90"/>
        <v>23476</v>
      </c>
      <c r="E1932" s="6">
        <v>42185</v>
      </c>
      <c r="F1932" s="6">
        <f t="shared" si="91"/>
        <v>42275</v>
      </c>
      <c r="G1932" s="6" t="str">
        <f>IF('BCT Template'!R1931&gt;F1932,"Yes","No")</f>
        <v>No</v>
      </c>
      <c r="H1932" s="5" t="s">
        <v>178</v>
      </c>
      <c r="I1932" s="5" t="s">
        <v>179</v>
      </c>
      <c r="J1932" s="5" t="s">
        <v>35</v>
      </c>
      <c r="K1932" s="5" t="s">
        <v>180</v>
      </c>
      <c r="L1932" s="7" t="s">
        <v>164</v>
      </c>
      <c r="M1932" t="str">
        <f t="shared" si="92"/>
        <v>Yes</v>
      </c>
    </row>
    <row r="1933" spans="1:13" ht="15" thickBot="1" x14ac:dyDescent="0.4">
      <c r="A1933" s="5" t="s">
        <v>175</v>
      </c>
      <c r="B1933" s="5" t="s">
        <v>176</v>
      </c>
      <c r="C1933" s="5" t="s">
        <v>2129</v>
      </c>
      <c r="D1933" s="5">
        <f t="shared" si="90"/>
        <v>77527</v>
      </c>
      <c r="E1933" s="6">
        <v>44926</v>
      </c>
      <c r="F1933" s="6">
        <f t="shared" si="91"/>
        <v>45016</v>
      </c>
      <c r="G1933" s="6" t="str">
        <f>IF('BCT Template'!R1932&gt;F1933,"Yes","No")</f>
        <v>No</v>
      </c>
      <c r="H1933" s="5" t="s">
        <v>189</v>
      </c>
      <c r="I1933" s="5" t="s">
        <v>190</v>
      </c>
      <c r="J1933" s="5" t="s">
        <v>184</v>
      </c>
      <c r="K1933" s="5" t="s">
        <v>185</v>
      </c>
      <c r="L1933" s="7" t="s">
        <v>164</v>
      </c>
      <c r="M1933" t="str">
        <f t="shared" si="92"/>
        <v>No</v>
      </c>
    </row>
    <row r="1934" spans="1:13" ht="15" thickBot="1" x14ac:dyDescent="0.4">
      <c r="A1934" s="5" t="s">
        <v>175</v>
      </c>
      <c r="B1934" s="5" t="s">
        <v>176</v>
      </c>
      <c r="C1934" s="5" t="s">
        <v>2130</v>
      </c>
      <c r="D1934" s="5">
        <f t="shared" si="90"/>
        <v>84860</v>
      </c>
      <c r="E1934" s="6">
        <v>44152</v>
      </c>
      <c r="F1934" s="6">
        <f t="shared" si="91"/>
        <v>44242</v>
      </c>
      <c r="G1934" s="6" t="str">
        <f>IF('BCT Template'!R1933&gt;F1934,"Yes","No")</f>
        <v>No</v>
      </c>
      <c r="H1934" s="5" t="s">
        <v>210</v>
      </c>
      <c r="I1934" s="5" t="s">
        <v>211</v>
      </c>
      <c r="J1934" s="5" t="s">
        <v>184</v>
      </c>
      <c r="K1934" s="5" t="s">
        <v>185</v>
      </c>
      <c r="L1934" s="7" t="s">
        <v>164</v>
      </c>
      <c r="M1934" t="str">
        <f t="shared" si="92"/>
        <v>No</v>
      </c>
    </row>
    <row r="1935" spans="1:13" ht="15" thickBot="1" x14ac:dyDescent="0.4">
      <c r="A1935" s="5" t="s">
        <v>175</v>
      </c>
      <c r="B1935" s="5" t="s">
        <v>176</v>
      </c>
      <c r="C1935" s="5" t="s">
        <v>2131</v>
      </c>
      <c r="D1935" s="5">
        <f t="shared" si="90"/>
        <v>22958</v>
      </c>
      <c r="E1935" s="6">
        <v>43281</v>
      </c>
      <c r="F1935" s="6">
        <f t="shared" si="91"/>
        <v>43371</v>
      </c>
      <c r="G1935" s="6" t="str">
        <f>IF('BCT Template'!R1934&gt;F1935,"Yes","No")</f>
        <v>No</v>
      </c>
      <c r="H1935" s="5" t="s">
        <v>178</v>
      </c>
      <c r="I1935" s="5" t="s">
        <v>179</v>
      </c>
      <c r="J1935" s="5" t="s">
        <v>35</v>
      </c>
      <c r="K1935" s="5" t="s">
        <v>180</v>
      </c>
      <c r="L1935" s="7" t="s">
        <v>164</v>
      </c>
      <c r="M1935" t="str">
        <f t="shared" si="92"/>
        <v>Yes</v>
      </c>
    </row>
    <row r="1936" spans="1:13" ht="15" thickBot="1" x14ac:dyDescent="0.4">
      <c r="A1936" s="5" t="s">
        <v>175</v>
      </c>
      <c r="B1936" s="5" t="s">
        <v>176</v>
      </c>
      <c r="C1936" s="5" t="s">
        <v>2132</v>
      </c>
      <c r="D1936" s="5">
        <f t="shared" si="90"/>
        <v>57818</v>
      </c>
      <c r="E1936" s="6">
        <v>42582</v>
      </c>
      <c r="F1936" s="6">
        <f t="shared" si="91"/>
        <v>42672</v>
      </c>
      <c r="G1936" s="6" t="str">
        <f>IF('BCT Template'!R1935&gt;F1936,"Yes","No")</f>
        <v>No</v>
      </c>
      <c r="H1936" s="5" t="s">
        <v>189</v>
      </c>
      <c r="I1936" s="5" t="s">
        <v>190</v>
      </c>
      <c r="J1936" s="5" t="s">
        <v>184</v>
      </c>
      <c r="K1936" s="5" t="s">
        <v>185</v>
      </c>
      <c r="L1936" s="7" t="s">
        <v>164</v>
      </c>
      <c r="M1936" t="str">
        <f t="shared" si="92"/>
        <v>No</v>
      </c>
    </row>
    <row r="1937" spans="1:13" ht="15" thickBot="1" x14ac:dyDescent="0.4">
      <c r="A1937" s="5" t="s">
        <v>175</v>
      </c>
      <c r="B1937" s="5" t="s">
        <v>176</v>
      </c>
      <c r="C1937" s="5" t="s">
        <v>2133</v>
      </c>
      <c r="D1937" s="5">
        <f t="shared" si="90"/>
        <v>29338</v>
      </c>
      <c r="E1937" s="6">
        <v>43677</v>
      </c>
      <c r="F1937" s="6">
        <f t="shared" si="91"/>
        <v>43767</v>
      </c>
      <c r="G1937" s="6" t="str">
        <f>IF('BCT Template'!R1936&gt;F1937,"Yes","No")</f>
        <v>No</v>
      </c>
      <c r="H1937" s="5" t="s">
        <v>178</v>
      </c>
      <c r="I1937" s="5" t="s">
        <v>179</v>
      </c>
      <c r="J1937" s="5" t="s">
        <v>35</v>
      </c>
      <c r="K1937" s="5" t="s">
        <v>180</v>
      </c>
      <c r="L1937" s="7" t="s">
        <v>164</v>
      </c>
      <c r="M1937" t="str">
        <f t="shared" si="92"/>
        <v>Yes</v>
      </c>
    </row>
    <row r="1938" spans="1:13" ht="15" thickBot="1" x14ac:dyDescent="0.4">
      <c r="A1938" s="5" t="s">
        <v>175</v>
      </c>
      <c r="B1938" s="5" t="s">
        <v>176</v>
      </c>
      <c r="C1938" s="5" t="s">
        <v>2134</v>
      </c>
      <c r="D1938" s="5">
        <f t="shared" si="90"/>
        <v>29678</v>
      </c>
      <c r="E1938" s="6">
        <v>44043</v>
      </c>
      <c r="F1938" s="6">
        <f t="shared" si="91"/>
        <v>44133</v>
      </c>
      <c r="G1938" s="6" t="str">
        <f>IF('BCT Template'!R1937&gt;F1938,"Yes","No")</f>
        <v>No</v>
      </c>
      <c r="H1938" s="5" t="s">
        <v>178</v>
      </c>
      <c r="I1938" s="5" t="s">
        <v>179</v>
      </c>
      <c r="J1938" s="5" t="s">
        <v>35</v>
      </c>
      <c r="K1938" s="5" t="s">
        <v>180</v>
      </c>
      <c r="L1938" s="7" t="s">
        <v>164</v>
      </c>
      <c r="M1938" t="str">
        <f t="shared" si="92"/>
        <v>Yes</v>
      </c>
    </row>
    <row r="1939" spans="1:13" ht="15" thickBot="1" x14ac:dyDescent="0.4">
      <c r="A1939" s="5" t="s">
        <v>175</v>
      </c>
      <c r="B1939" s="5" t="s">
        <v>176</v>
      </c>
      <c r="C1939" s="5" t="s">
        <v>2135</v>
      </c>
      <c r="D1939" s="5">
        <f t="shared" si="90"/>
        <v>57715</v>
      </c>
      <c r="E1939" s="6">
        <v>41322</v>
      </c>
      <c r="F1939" s="6">
        <f t="shared" si="91"/>
        <v>41412</v>
      </c>
      <c r="G1939" s="6" t="str">
        <f>IF('BCT Template'!R1938&gt;F1939,"Yes","No")</f>
        <v>No</v>
      </c>
      <c r="H1939" s="5" t="s">
        <v>189</v>
      </c>
      <c r="I1939" s="5" t="s">
        <v>190</v>
      </c>
      <c r="J1939" s="5" t="s">
        <v>200</v>
      </c>
      <c r="K1939" s="5" t="s">
        <v>201</v>
      </c>
      <c r="L1939" s="7" t="s">
        <v>164</v>
      </c>
      <c r="M1939" t="str">
        <f t="shared" si="92"/>
        <v>Yes</v>
      </c>
    </row>
    <row r="1940" spans="1:13" ht="15" thickBot="1" x14ac:dyDescent="0.4">
      <c r="A1940" s="5" t="s">
        <v>175</v>
      </c>
      <c r="B1940" s="5" t="s">
        <v>176</v>
      </c>
      <c r="C1940" s="5" t="s">
        <v>2136</v>
      </c>
      <c r="D1940" s="5">
        <f t="shared" si="90"/>
        <v>77567</v>
      </c>
      <c r="E1940" s="6">
        <v>42735</v>
      </c>
      <c r="F1940" s="6">
        <f t="shared" si="91"/>
        <v>42825</v>
      </c>
      <c r="G1940" s="6" t="str">
        <f>IF('BCT Template'!R1939&gt;F1940,"Yes","No")</f>
        <v>No</v>
      </c>
      <c r="H1940" s="5" t="s">
        <v>189</v>
      </c>
      <c r="I1940" s="5" t="s">
        <v>190</v>
      </c>
      <c r="J1940" s="5" t="s">
        <v>184</v>
      </c>
      <c r="K1940" s="5" t="s">
        <v>185</v>
      </c>
      <c r="L1940" s="7" t="s">
        <v>164</v>
      </c>
      <c r="M1940" t="str">
        <f t="shared" si="92"/>
        <v>No</v>
      </c>
    </row>
    <row r="1941" spans="1:13" ht="15" thickBot="1" x14ac:dyDescent="0.4">
      <c r="A1941" s="5" t="s">
        <v>175</v>
      </c>
      <c r="B1941" s="5" t="s">
        <v>176</v>
      </c>
      <c r="C1941" s="5" t="s">
        <v>2137</v>
      </c>
      <c r="D1941" s="5">
        <f t="shared" si="90"/>
        <v>31331</v>
      </c>
      <c r="E1941" s="6">
        <v>40450</v>
      </c>
      <c r="F1941" s="6">
        <f t="shared" si="91"/>
        <v>40540</v>
      </c>
      <c r="G1941" s="6" t="str">
        <f>IF('BCT Template'!R1940&gt;F1941,"Yes","No")</f>
        <v>No</v>
      </c>
      <c r="H1941" s="5" t="s">
        <v>178</v>
      </c>
      <c r="I1941" s="5" t="s">
        <v>179</v>
      </c>
      <c r="J1941" s="5" t="s">
        <v>35</v>
      </c>
      <c r="K1941" s="5" t="s">
        <v>180</v>
      </c>
      <c r="L1941" s="7" t="s">
        <v>164</v>
      </c>
      <c r="M1941" t="str">
        <f t="shared" si="92"/>
        <v>Yes</v>
      </c>
    </row>
    <row r="1942" spans="1:13" ht="15" thickBot="1" x14ac:dyDescent="0.4">
      <c r="A1942" s="5" t="s">
        <v>175</v>
      </c>
      <c r="B1942" s="5" t="s">
        <v>176</v>
      </c>
      <c r="C1942" s="5" t="s">
        <v>2138</v>
      </c>
      <c r="D1942" s="5">
        <f t="shared" si="90"/>
        <v>30799</v>
      </c>
      <c r="E1942" s="6">
        <v>40329</v>
      </c>
      <c r="F1942" s="6">
        <f t="shared" si="91"/>
        <v>40419</v>
      </c>
      <c r="G1942" s="6" t="str">
        <f>IF('BCT Template'!R1941&gt;F1942,"Yes","No")</f>
        <v>No</v>
      </c>
      <c r="H1942" s="5" t="s">
        <v>178</v>
      </c>
      <c r="I1942" s="5" t="s">
        <v>179</v>
      </c>
      <c r="J1942" s="5" t="s">
        <v>35</v>
      </c>
      <c r="K1942" s="5" t="s">
        <v>180</v>
      </c>
      <c r="L1942" s="7" t="s">
        <v>164</v>
      </c>
      <c r="M1942" t="str">
        <f t="shared" si="92"/>
        <v>Yes</v>
      </c>
    </row>
    <row r="1943" spans="1:13" ht="15" thickBot="1" x14ac:dyDescent="0.4">
      <c r="A1943" s="5" t="s">
        <v>175</v>
      </c>
      <c r="B1943" s="5" t="s">
        <v>176</v>
      </c>
      <c r="C1943" s="5" t="s">
        <v>2139</v>
      </c>
      <c r="D1943" s="5">
        <f t="shared" si="90"/>
        <v>57533</v>
      </c>
      <c r="E1943" s="6">
        <v>41882</v>
      </c>
      <c r="F1943" s="6">
        <f t="shared" si="91"/>
        <v>41972</v>
      </c>
      <c r="G1943" s="6" t="str">
        <f>IF('BCT Template'!R1942&gt;F1943,"Yes","No")</f>
        <v>No</v>
      </c>
      <c r="H1943" s="5" t="s">
        <v>189</v>
      </c>
      <c r="I1943" s="5" t="s">
        <v>190</v>
      </c>
      <c r="J1943" s="5" t="s">
        <v>200</v>
      </c>
      <c r="K1943" s="5" t="s">
        <v>201</v>
      </c>
      <c r="L1943" s="7" t="s">
        <v>164</v>
      </c>
      <c r="M1943" t="str">
        <f t="shared" si="92"/>
        <v>Yes</v>
      </c>
    </row>
    <row r="1944" spans="1:13" ht="15" thickBot="1" x14ac:dyDescent="0.4">
      <c r="A1944" s="5" t="s">
        <v>175</v>
      </c>
      <c r="B1944" s="5" t="s">
        <v>176</v>
      </c>
      <c r="C1944" s="5" t="s">
        <v>2140</v>
      </c>
      <c r="D1944" s="5">
        <f t="shared" si="90"/>
        <v>18601</v>
      </c>
      <c r="E1944" s="6">
        <v>43281</v>
      </c>
      <c r="F1944" s="6">
        <f t="shared" si="91"/>
        <v>43371</v>
      </c>
      <c r="G1944" s="6" t="str">
        <f>IF('BCT Template'!R1943&gt;F1944,"Yes","No")</f>
        <v>No</v>
      </c>
      <c r="H1944" s="5" t="s">
        <v>234</v>
      </c>
      <c r="I1944" s="5" t="s">
        <v>235</v>
      </c>
      <c r="J1944" s="5" t="s">
        <v>184</v>
      </c>
      <c r="K1944" s="5" t="s">
        <v>185</v>
      </c>
      <c r="L1944" s="7" t="s">
        <v>164</v>
      </c>
      <c r="M1944" t="str">
        <f t="shared" si="92"/>
        <v>No</v>
      </c>
    </row>
    <row r="1945" spans="1:13" ht="15" thickBot="1" x14ac:dyDescent="0.4">
      <c r="A1945" s="5" t="s">
        <v>175</v>
      </c>
      <c r="B1945" s="5" t="s">
        <v>176</v>
      </c>
      <c r="C1945" s="5" t="s">
        <v>2141</v>
      </c>
      <c r="D1945" s="5">
        <f t="shared" si="90"/>
        <v>84654</v>
      </c>
      <c r="E1945" s="6">
        <v>44018</v>
      </c>
      <c r="F1945" s="6">
        <f t="shared" si="91"/>
        <v>44108</v>
      </c>
      <c r="G1945" s="6" t="str">
        <f>IF('BCT Template'!R1944&gt;F1945,"Yes","No")</f>
        <v>No</v>
      </c>
      <c r="H1945" s="5" t="s">
        <v>210</v>
      </c>
      <c r="I1945" s="5" t="s">
        <v>211</v>
      </c>
      <c r="J1945" s="5" t="s">
        <v>184</v>
      </c>
      <c r="K1945" s="5" t="s">
        <v>185</v>
      </c>
      <c r="L1945" s="7" t="s">
        <v>164</v>
      </c>
      <c r="M1945" t="str">
        <f t="shared" si="92"/>
        <v>No</v>
      </c>
    </row>
    <row r="1946" spans="1:13" ht="15" thickBot="1" x14ac:dyDescent="0.4">
      <c r="A1946" s="5" t="s">
        <v>175</v>
      </c>
      <c r="B1946" s="5" t="s">
        <v>176</v>
      </c>
      <c r="C1946" s="5" t="s">
        <v>2142</v>
      </c>
      <c r="D1946" s="5">
        <f t="shared" si="90"/>
        <v>77769</v>
      </c>
      <c r="E1946" s="6">
        <v>43908</v>
      </c>
      <c r="F1946" s="6">
        <f t="shared" si="91"/>
        <v>43998</v>
      </c>
      <c r="G1946" s="6" t="str">
        <f>IF('BCT Template'!R1945&gt;F1946,"Yes","No")</f>
        <v>No</v>
      </c>
      <c r="H1946" s="5" t="s">
        <v>189</v>
      </c>
      <c r="I1946" s="5" t="s">
        <v>190</v>
      </c>
      <c r="J1946" s="5" t="s">
        <v>184</v>
      </c>
      <c r="K1946" s="5" t="s">
        <v>185</v>
      </c>
      <c r="L1946" s="7" t="s">
        <v>164</v>
      </c>
      <c r="M1946" t="str">
        <f t="shared" si="92"/>
        <v>No</v>
      </c>
    </row>
    <row r="1947" spans="1:13" ht="15" thickBot="1" x14ac:dyDescent="0.4">
      <c r="A1947" s="5" t="s">
        <v>175</v>
      </c>
      <c r="B1947" s="5" t="s">
        <v>176</v>
      </c>
      <c r="C1947" s="5" t="s">
        <v>2143</v>
      </c>
      <c r="D1947" s="5">
        <f t="shared" si="90"/>
        <v>80876</v>
      </c>
      <c r="E1947" s="6">
        <v>43921</v>
      </c>
      <c r="F1947" s="6">
        <f t="shared" si="91"/>
        <v>44011</v>
      </c>
      <c r="G1947" s="6" t="str">
        <f>IF('BCT Template'!R1946&gt;F1947,"Yes","No")</f>
        <v>No</v>
      </c>
      <c r="H1947" s="5" t="s">
        <v>182</v>
      </c>
      <c r="I1947" s="5" t="s">
        <v>183</v>
      </c>
      <c r="J1947" s="5" t="s">
        <v>200</v>
      </c>
      <c r="K1947" s="5" t="s">
        <v>201</v>
      </c>
      <c r="L1947" s="7" t="s">
        <v>164</v>
      </c>
      <c r="M1947" t="str">
        <f t="shared" si="92"/>
        <v>Yes</v>
      </c>
    </row>
    <row r="1948" spans="1:13" ht="15" thickBot="1" x14ac:dyDescent="0.4">
      <c r="A1948" s="5" t="s">
        <v>175</v>
      </c>
      <c r="B1948" s="5" t="s">
        <v>176</v>
      </c>
      <c r="C1948" s="5" t="s">
        <v>2144</v>
      </c>
      <c r="D1948" s="5">
        <f t="shared" si="90"/>
        <v>58603</v>
      </c>
      <c r="E1948" s="6">
        <v>43982</v>
      </c>
      <c r="F1948" s="6">
        <f t="shared" si="91"/>
        <v>44072</v>
      </c>
      <c r="G1948" s="6" t="str">
        <f>IF('BCT Template'!R1947&gt;F1948,"Yes","No")</f>
        <v>No</v>
      </c>
      <c r="H1948" s="5" t="s">
        <v>182</v>
      </c>
      <c r="I1948" s="5" t="s">
        <v>183</v>
      </c>
      <c r="J1948" s="5" t="s">
        <v>200</v>
      </c>
      <c r="K1948" s="5" t="s">
        <v>201</v>
      </c>
      <c r="L1948" s="7" t="s">
        <v>164</v>
      </c>
      <c r="M1948" t="str">
        <f t="shared" si="92"/>
        <v>Yes</v>
      </c>
    </row>
    <row r="1949" spans="1:13" ht="15" thickBot="1" x14ac:dyDescent="0.4">
      <c r="A1949" s="5" t="s">
        <v>175</v>
      </c>
      <c r="B1949" s="5" t="s">
        <v>176</v>
      </c>
      <c r="C1949" s="5" t="s">
        <v>2145</v>
      </c>
      <c r="D1949" s="5">
        <f t="shared" si="90"/>
        <v>77516</v>
      </c>
      <c r="E1949" s="6">
        <v>42185</v>
      </c>
      <c r="F1949" s="6">
        <f t="shared" si="91"/>
        <v>42275</v>
      </c>
      <c r="G1949" s="6" t="str">
        <f>IF('BCT Template'!R1948&gt;F1949,"Yes","No")</f>
        <v>No</v>
      </c>
      <c r="H1949" s="5" t="s">
        <v>189</v>
      </c>
      <c r="I1949" s="5" t="s">
        <v>190</v>
      </c>
      <c r="J1949" s="5" t="s">
        <v>184</v>
      </c>
      <c r="K1949" s="5" t="s">
        <v>185</v>
      </c>
      <c r="L1949" s="7" t="s">
        <v>164</v>
      </c>
      <c r="M1949" t="str">
        <f t="shared" si="92"/>
        <v>No</v>
      </c>
    </row>
    <row r="1950" spans="1:13" ht="15" thickBot="1" x14ac:dyDescent="0.4">
      <c r="A1950" s="5" t="s">
        <v>175</v>
      </c>
      <c r="B1950" s="5" t="s">
        <v>176</v>
      </c>
      <c r="C1950" s="5" t="s">
        <v>2146</v>
      </c>
      <c r="D1950" s="5">
        <f t="shared" si="90"/>
        <v>26704</v>
      </c>
      <c r="E1950" s="6">
        <v>35915</v>
      </c>
      <c r="F1950" s="6">
        <f t="shared" si="91"/>
        <v>36005</v>
      </c>
      <c r="G1950" s="6" t="str">
        <f>IF('BCT Template'!R1949&gt;F1950,"Yes","No")</f>
        <v>No</v>
      </c>
      <c r="H1950" s="5" t="s">
        <v>240</v>
      </c>
      <c r="I1950" s="5" t="s">
        <v>241</v>
      </c>
      <c r="J1950" s="5" t="s">
        <v>2147</v>
      </c>
      <c r="K1950" s="5" t="s">
        <v>2148</v>
      </c>
      <c r="L1950" s="7" t="s">
        <v>164</v>
      </c>
      <c r="M1950" t="str">
        <f t="shared" si="92"/>
        <v>No</v>
      </c>
    </row>
    <row r="1951" spans="1:13" ht="15" thickBot="1" x14ac:dyDescent="0.4">
      <c r="A1951" s="5" t="s">
        <v>175</v>
      </c>
      <c r="B1951" s="5" t="s">
        <v>176</v>
      </c>
      <c r="C1951" s="5" t="s">
        <v>2149</v>
      </c>
      <c r="D1951" s="5">
        <f t="shared" si="90"/>
        <v>77046</v>
      </c>
      <c r="E1951" s="6">
        <v>44561</v>
      </c>
      <c r="F1951" s="6">
        <f t="shared" si="91"/>
        <v>44651</v>
      </c>
      <c r="G1951" s="6" t="str">
        <f>IF('BCT Template'!R1950&gt;F1951,"Yes","No")</f>
        <v>No</v>
      </c>
      <c r="H1951" s="5" t="s">
        <v>197</v>
      </c>
      <c r="I1951" s="5" t="s">
        <v>198</v>
      </c>
      <c r="J1951" s="5" t="s">
        <v>184</v>
      </c>
      <c r="K1951" s="5" t="s">
        <v>185</v>
      </c>
      <c r="L1951" s="7" t="s">
        <v>164</v>
      </c>
      <c r="M1951" t="str">
        <f t="shared" si="92"/>
        <v>No</v>
      </c>
    </row>
    <row r="1952" spans="1:13" ht="15" thickBot="1" x14ac:dyDescent="0.4">
      <c r="A1952" s="5" t="s">
        <v>175</v>
      </c>
      <c r="B1952" s="5" t="s">
        <v>176</v>
      </c>
      <c r="C1952" s="5" t="s">
        <v>2150</v>
      </c>
      <c r="D1952" s="5">
        <f t="shared" si="90"/>
        <v>30729</v>
      </c>
      <c r="E1952" s="6">
        <v>38868</v>
      </c>
      <c r="F1952" s="6">
        <f t="shared" si="91"/>
        <v>38958</v>
      </c>
      <c r="G1952" s="6" t="str">
        <f>IF('BCT Template'!R1951&gt;F1952,"Yes","No")</f>
        <v>No</v>
      </c>
      <c r="H1952" s="5" t="s">
        <v>178</v>
      </c>
      <c r="I1952" s="5" t="s">
        <v>179</v>
      </c>
      <c r="J1952" s="5" t="s">
        <v>35</v>
      </c>
      <c r="K1952" s="5" t="s">
        <v>180</v>
      </c>
      <c r="L1952" s="7" t="s">
        <v>164</v>
      </c>
      <c r="M1952" t="str">
        <f t="shared" si="92"/>
        <v>Yes</v>
      </c>
    </row>
    <row r="1953" spans="1:13" ht="15" thickBot="1" x14ac:dyDescent="0.4">
      <c r="A1953" s="5" t="s">
        <v>175</v>
      </c>
      <c r="B1953" s="5" t="s">
        <v>176</v>
      </c>
      <c r="C1953" s="5" t="s">
        <v>2151</v>
      </c>
      <c r="D1953" s="5">
        <f t="shared" si="90"/>
        <v>78889</v>
      </c>
      <c r="E1953" s="6">
        <v>42004</v>
      </c>
      <c r="F1953" s="6">
        <f t="shared" si="91"/>
        <v>42094</v>
      </c>
      <c r="G1953" s="6" t="str">
        <f>IF('BCT Template'!R1952&gt;F1953,"Yes","No")</f>
        <v>No</v>
      </c>
      <c r="H1953" s="5" t="s">
        <v>210</v>
      </c>
      <c r="I1953" s="5" t="s">
        <v>211</v>
      </c>
      <c r="J1953" s="5" t="s">
        <v>184</v>
      </c>
      <c r="K1953" s="5" t="s">
        <v>185</v>
      </c>
      <c r="L1953" s="7" t="s">
        <v>164</v>
      </c>
      <c r="M1953" t="str">
        <f t="shared" si="92"/>
        <v>No</v>
      </c>
    </row>
    <row r="1954" spans="1:13" ht="15" thickBot="1" x14ac:dyDescent="0.4">
      <c r="A1954" s="5" t="s">
        <v>175</v>
      </c>
      <c r="B1954" s="5" t="s">
        <v>176</v>
      </c>
      <c r="C1954" s="5" t="s">
        <v>2152</v>
      </c>
      <c r="D1954" s="5">
        <f t="shared" si="90"/>
        <v>78933</v>
      </c>
      <c r="E1954" s="6">
        <v>42400</v>
      </c>
      <c r="F1954" s="6">
        <f t="shared" si="91"/>
        <v>42490</v>
      </c>
      <c r="G1954" s="6" t="str">
        <f>IF('BCT Template'!R1953&gt;F1954,"Yes","No")</f>
        <v>No</v>
      </c>
      <c r="H1954" s="5" t="s">
        <v>210</v>
      </c>
      <c r="I1954" s="5" t="s">
        <v>211</v>
      </c>
      <c r="J1954" s="5" t="s">
        <v>184</v>
      </c>
      <c r="K1954" s="5" t="s">
        <v>185</v>
      </c>
      <c r="L1954" s="7" t="s">
        <v>164</v>
      </c>
      <c r="M1954" t="str">
        <f t="shared" si="92"/>
        <v>No</v>
      </c>
    </row>
    <row r="1955" spans="1:13" ht="15" thickBot="1" x14ac:dyDescent="0.4">
      <c r="A1955" s="5" t="s">
        <v>175</v>
      </c>
      <c r="B1955" s="5" t="s">
        <v>176</v>
      </c>
      <c r="C1955" s="5" t="s">
        <v>2153</v>
      </c>
      <c r="D1955" s="5">
        <f t="shared" si="90"/>
        <v>78557</v>
      </c>
      <c r="E1955" s="6">
        <v>43888</v>
      </c>
      <c r="F1955" s="6">
        <f t="shared" si="91"/>
        <v>43978</v>
      </c>
      <c r="G1955" s="6" t="str">
        <f>IF('BCT Template'!R1954&gt;F1955,"Yes","No")</f>
        <v>No</v>
      </c>
      <c r="H1955" s="5" t="s">
        <v>210</v>
      </c>
      <c r="I1955" s="5" t="s">
        <v>211</v>
      </c>
      <c r="J1955" s="5" t="s">
        <v>184</v>
      </c>
      <c r="K1955" s="5" t="s">
        <v>185</v>
      </c>
      <c r="L1955" s="7" t="s">
        <v>164</v>
      </c>
      <c r="M1955" t="str">
        <f t="shared" si="92"/>
        <v>No</v>
      </c>
    </row>
    <row r="1956" spans="1:13" ht="15" thickBot="1" x14ac:dyDescent="0.4">
      <c r="A1956" s="5" t="s">
        <v>175</v>
      </c>
      <c r="B1956" s="5" t="s">
        <v>176</v>
      </c>
      <c r="C1956" s="5" t="s">
        <v>2154</v>
      </c>
      <c r="D1956" s="5">
        <f t="shared" si="90"/>
        <v>80484</v>
      </c>
      <c r="E1956" s="6">
        <v>42216</v>
      </c>
      <c r="F1956" s="6">
        <f t="shared" si="91"/>
        <v>42306</v>
      </c>
      <c r="G1956" s="6" t="str">
        <f>IF('BCT Template'!R1955&gt;F1956,"Yes","No")</f>
        <v>No</v>
      </c>
      <c r="H1956" s="5" t="s">
        <v>182</v>
      </c>
      <c r="I1956" s="5" t="s">
        <v>183</v>
      </c>
      <c r="J1956" s="5" t="s">
        <v>184</v>
      </c>
      <c r="K1956" s="5" t="s">
        <v>185</v>
      </c>
      <c r="L1956" s="7" t="s">
        <v>164</v>
      </c>
      <c r="M1956" t="str">
        <f t="shared" si="92"/>
        <v>No</v>
      </c>
    </row>
    <row r="1957" spans="1:13" ht="15" thickBot="1" x14ac:dyDescent="0.4">
      <c r="A1957" s="5" t="s">
        <v>175</v>
      </c>
      <c r="B1957" s="5" t="s">
        <v>176</v>
      </c>
      <c r="C1957" s="5" t="s">
        <v>2155</v>
      </c>
      <c r="D1957" s="5">
        <f t="shared" si="90"/>
        <v>30228</v>
      </c>
      <c r="E1957" s="6">
        <v>41820</v>
      </c>
      <c r="F1957" s="6">
        <f t="shared" si="91"/>
        <v>41910</v>
      </c>
      <c r="G1957" s="6" t="str">
        <f>IF('BCT Template'!R1956&gt;F1957,"Yes","No")</f>
        <v>No</v>
      </c>
      <c r="H1957" s="5" t="s">
        <v>178</v>
      </c>
      <c r="I1957" s="5" t="s">
        <v>179</v>
      </c>
      <c r="J1957" s="5" t="s">
        <v>35</v>
      </c>
      <c r="K1957" s="5" t="s">
        <v>180</v>
      </c>
      <c r="L1957" s="7" t="s">
        <v>164</v>
      </c>
      <c r="M1957" t="str">
        <f t="shared" si="92"/>
        <v>Yes</v>
      </c>
    </row>
    <row r="1958" spans="1:13" ht="15" thickBot="1" x14ac:dyDescent="0.4">
      <c r="A1958" s="5" t="s">
        <v>175</v>
      </c>
      <c r="B1958" s="5" t="s">
        <v>176</v>
      </c>
      <c r="C1958" s="5" t="s">
        <v>2156</v>
      </c>
      <c r="D1958" s="5">
        <f t="shared" si="90"/>
        <v>80434</v>
      </c>
      <c r="E1958" s="6">
        <v>44012</v>
      </c>
      <c r="F1958" s="6">
        <f t="shared" si="91"/>
        <v>44102</v>
      </c>
      <c r="G1958" s="6" t="str">
        <f>IF('BCT Template'!R1957&gt;F1958,"Yes","No")</f>
        <v>No</v>
      </c>
      <c r="H1958" s="5" t="s">
        <v>182</v>
      </c>
      <c r="I1958" s="5" t="s">
        <v>183</v>
      </c>
      <c r="J1958" s="5" t="s">
        <v>184</v>
      </c>
      <c r="K1958" s="5" t="s">
        <v>185</v>
      </c>
      <c r="L1958" s="7" t="s">
        <v>164</v>
      </c>
      <c r="M1958" t="str">
        <f t="shared" si="92"/>
        <v>No</v>
      </c>
    </row>
    <row r="1959" spans="1:13" ht="15" thickBot="1" x14ac:dyDescent="0.4">
      <c r="A1959" s="5" t="s">
        <v>175</v>
      </c>
      <c r="B1959" s="5" t="s">
        <v>176</v>
      </c>
      <c r="C1959" s="5" t="s">
        <v>2157</v>
      </c>
      <c r="D1959" s="5">
        <f t="shared" si="90"/>
        <v>31046</v>
      </c>
      <c r="E1959" s="6">
        <v>41517</v>
      </c>
      <c r="F1959" s="6">
        <f t="shared" si="91"/>
        <v>41607</v>
      </c>
      <c r="G1959" s="6" t="str">
        <f>IF('BCT Template'!R1958&gt;F1959,"Yes","No")</f>
        <v>No</v>
      </c>
      <c r="H1959" s="5" t="s">
        <v>178</v>
      </c>
      <c r="I1959" s="5" t="s">
        <v>179</v>
      </c>
      <c r="J1959" s="5" t="s">
        <v>35</v>
      </c>
      <c r="K1959" s="5" t="s">
        <v>180</v>
      </c>
      <c r="L1959" s="7" t="s">
        <v>164</v>
      </c>
      <c r="M1959" t="str">
        <f t="shared" si="92"/>
        <v>Yes</v>
      </c>
    </row>
    <row r="1960" spans="1:13" ht="15" thickBot="1" x14ac:dyDescent="0.4">
      <c r="A1960" s="5" t="s">
        <v>175</v>
      </c>
      <c r="B1960" s="5" t="s">
        <v>176</v>
      </c>
      <c r="C1960" s="5" t="s">
        <v>2158</v>
      </c>
      <c r="D1960" s="5">
        <f t="shared" si="90"/>
        <v>29979</v>
      </c>
      <c r="E1960" s="6">
        <v>43921</v>
      </c>
      <c r="F1960" s="6">
        <f t="shared" si="91"/>
        <v>44011</v>
      </c>
      <c r="G1960" s="6" t="str">
        <f>IF('BCT Template'!R1959&gt;F1960,"Yes","No")</f>
        <v>No</v>
      </c>
      <c r="H1960" s="5" t="s">
        <v>178</v>
      </c>
      <c r="I1960" s="5" t="s">
        <v>179</v>
      </c>
      <c r="J1960" s="5" t="s">
        <v>35</v>
      </c>
      <c r="K1960" s="5" t="s">
        <v>180</v>
      </c>
      <c r="L1960" s="7" t="s">
        <v>164</v>
      </c>
      <c r="M1960" t="str">
        <f t="shared" si="92"/>
        <v>Yes</v>
      </c>
    </row>
    <row r="1961" spans="1:13" ht="15" thickBot="1" x14ac:dyDescent="0.4">
      <c r="A1961" s="5" t="s">
        <v>175</v>
      </c>
      <c r="B1961" s="5" t="s">
        <v>176</v>
      </c>
      <c r="C1961" s="5" t="s">
        <v>2159</v>
      </c>
      <c r="D1961" s="5">
        <f t="shared" si="90"/>
        <v>79365</v>
      </c>
      <c r="E1961" s="6">
        <v>44196</v>
      </c>
      <c r="F1961" s="6">
        <f t="shared" si="91"/>
        <v>44286</v>
      </c>
      <c r="G1961" s="6" t="str">
        <f>IF('BCT Template'!R1960&gt;F1961,"Yes","No")</f>
        <v>No</v>
      </c>
      <c r="H1961" s="5" t="s">
        <v>189</v>
      </c>
      <c r="I1961" s="5" t="s">
        <v>190</v>
      </c>
      <c r="J1961" s="5" t="s">
        <v>200</v>
      </c>
      <c r="K1961" s="5" t="s">
        <v>201</v>
      </c>
      <c r="L1961" s="7" t="s">
        <v>164</v>
      </c>
      <c r="M1961" t="str">
        <f t="shared" si="92"/>
        <v>Yes</v>
      </c>
    </row>
    <row r="1962" spans="1:13" ht="15" thickBot="1" x14ac:dyDescent="0.4">
      <c r="A1962" s="5" t="s">
        <v>175</v>
      </c>
      <c r="B1962" s="5" t="s">
        <v>176</v>
      </c>
      <c r="C1962" s="5" t="s">
        <v>2160</v>
      </c>
      <c r="D1962" s="5">
        <f t="shared" si="90"/>
        <v>57086</v>
      </c>
      <c r="E1962" s="6">
        <v>44196</v>
      </c>
      <c r="F1962" s="6">
        <f t="shared" si="91"/>
        <v>44286</v>
      </c>
      <c r="G1962" s="6" t="str">
        <f>IF('BCT Template'!R1961&gt;F1962,"Yes","No")</f>
        <v>No</v>
      </c>
      <c r="H1962" s="5" t="s">
        <v>189</v>
      </c>
      <c r="I1962" s="5" t="s">
        <v>190</v>
      </c>
      <c r="J1962" s="5" t="s">
        <v>184</v>
      </c>
      <c r="K1962" s="5" t="s">
        <v>185</v>
      </c>
      <c r="L1962" s="7" t="s">
        <v>164</v>
      </c>
      <c r="M1962" t="str">
        <f t="shared" si="92"/>
        <v>No</v>
      </c>
    </row>
    <row r="1963" spans="1:13" ht="15" thickBot="1" x14ac:dyDescent="0.4">
      <c r="A1963" s="5" t="s">
        <v>175</v>
      </c>
      <c r="B1963" s="5" t="s">
        <v>176</v>
      </c>
      <c r="C1963" s="5" t="s">
        <v>2161</v>
      </c>
      <c r="D1963" s="5">
        <f t="shared" si="90"/>
        <v>80655</v>
      </c>
      <c r="E1963" s="6">
        <v>43463</v>
      </c>
      <c r="F1963" s="6">
        <f t="shared" si="91"/>
        <v>43553</v>
      </c>
      <c r="G1963" s="6" t="str">
        <f>IF('BCT Template'!R1962&gt;F1963,"Yes","No")</f>
        <v>No</v>
      </c>
      <c r="H1963" s="5" t="s">
        <v>182</v>
      </c>
      <c r="I1963" s="5" t="s">
        <v>183</v>
      </c>
      <c r="J1963" s="5" t="s">
        <v>200</v>
      </c>
      <c r="K1963" s="5" t="s">
        <v>201</v>
      </c>
      <c r="L1963" s="7" t="s">
        <v>164</v>
      </c>
      <c r="M1963" t="str">
        <f t="shared" si="92"/>
        <v>Yes</v>
      </c>
    </row>
    <row r="1964" spans="1:13" ht="15" thickBot="1" x14ac:dyDescent="0.4">
      <c r="A1964" s="5" t="s">
        <v>175</v>
      </c>
      <c r="B1964" s="5" t="s">
        <v>176</v>
      </c>
      <c r="C1964" s="5" t="s">
        <v>2162</v>
      </c>
      <c r="D1964" s="5">
        <f t="shared" si="90"/>
        <v>31366</v>
      </c>
      <c r="E1964" s="6">
        <v>44316</v>
      </c>
      <c r="F1964" s="6">
        <f t="shared" si="91"/>
        <v>44406</v>
      </c>
      <c r="G1964" s="6" t="str">
        <f>IF('BCT Template'!R1963&gt;F1964,"Yes","No")</f>
        <v>No</v>
      </c>
      <c r="H1964" s="5" t="s">
        <v>178</v>
      </c>
      <c r="I1964" s="5" t="s">
        <v>179</v>
      </c>
      <c r="J1964" s="5" t="s">
        <v>35</v>
      </c>
      <c r="K1964" s="5" t="s">
        <v>180</v>
      </c>
      <c r="L1964" s="7" t="s">
        <v>164</v>
      </c>
      <c r="M1964" t="str">
        <f t="shared" si="92"/>
        <v>Yes</v>
      </c>
    </row>
    <row r="1965" spans="1:13" ht="15" thickBot="1" x14ac:dyDescent="0.4">
      <c r="A1965" s="5" t="s">
        <v>175</v>
      </c>
      <c r="B1965" s="5" t="s">
        <v>176</v>
      </c>
      <c r="C1965" s="5" t="s">
        <v>2163</v>
      </c>
      <c r="D1965" s="5">
        <f t="shared" si="90"/>
        <v>29416</v>
      </c>
      <c r="E1965" s="6">
        <v>44255</v>
      </c>
      <c r="F1965" s="6">
        <f t="shared" si="91"/>
        <v>44345</v>
      </c>
      <c r="G1965" s="6" t="str">
        <f>IF('BCT Template'!R1964&gt;F1965,"Yes","No")</f>
        <v>No</v>
      </c>
      <c r="H1965" s="5" t="s">
        <v>178</v>
      </c>
      <c r="I1965" s="5" t="s">
        <v>179</v>
      </c>
      <c r="J1965" s="5" t="s">
        <v>35</v>
      </c>
      <c r="K1965" s="5" t="s">
        <v>180</v>
      </c>
      <c r="L1965" s="7" t="s">
        <v>164</v>
      </c>
      <c r="M1965" t="str">
        <f t="shared" si="92"/>
        <v>Yes</v>
      </c>
    </row>
    <row r="1966" spans="1:13" ht="15" thickBot="1" x14ac:dyDescent="0.4">
      <c r="A1966" s="5" t="s">
        <v>175</v>
      </c>
      <c r="B1966" s="5" t="s">
        <v>176</v>
      </c>
      <c r="C1966" s="5" t="s">
        <v>2164</v>
      </c>
      <c r="D1966" s="5">
        <f t="shared" si="90"/>
        <v>57900</v>
      </c>
      <c r="E1966" s="6">
        <v>43281</v>
      </c>
      <c r="F1966" s="6">
        <f t="shared" si="91"/>
        <v>43371</v>
      </c>
      <c r="G1966" s="6" t="str">
        <f>IF('BCT Template'!R1965&gt;F1966,"Yes","No")</f>
        <v>No</v>
      </c>
      <c r="H1966" s="5" t="s">
        <v>189</v>
      </c>
      <c r="I1966" s="5" t="s">
        <v>190</v>
      </c>
      <c r="J1966" s="5" t="s">
        <v>184</v>
      </c>
      <c r="K1966" s="5" t="s">
        <v>185</v>
      </c>
      <c r="L1966" s="7" t="s">
        <v>164</v>
      </c>
      <c r="M1966" t="str">
        <f t="shared" si="92"/>
        <v>No</v>
      </c>
    </row>
    <row r="1967" spans="1:13" ht="15" thickBot="1" x14ac:dyDescent="0.4">
      <c r="A1967" s="5" t="s">
        <v>175</v>
      </c>
      <c r="B1967" s="5" t="s">
        <v>176</v>
      </c>
      <c r="C1967" s="5" t="s">
        <v>2165</v>
      </c>
      <c r="D1967" s="5">
        <f t="shared" si="90"/>
        <v>30157</v>
      </c>
      <c r="E1967" s="6">
        <v>43799</v>
      </c>
      <c r="F1967" s="6">
        <f t="shared" si="91"/>
        <v>43889</v>
      </c>
      <c r="G1967" s="6" t="str">
        <f>IF('BCT Template'!R1966&gt;F1967,"Yes","No")</f>
        <v>No</v>
      </c>
      <c r="H1967" s="5" t="s">
        <v>178</v>
      </c>
      <c r="I1967" s="5" t="s">
        <v>179</v>
      </c>
      <c r="J1967" s="5" t="s">
        <v>35</v>
      </c>
      <c r="K1967" s="5" t="s">
        <v>180</v>
      </c>
      <c r="L1967" s="7" t="s">
        <v>164</v>
      </c>
      <c r="M1967" t="str">
        <f t="shared" si="92"/>
        <v>Yes</v>
      </c>
    </row>
    <row r="1968" spans="1:13" ht="15" thickBot="1" x14ac:dyDescent="0.4">
      <c r="A1968" s="5" t="s">
        <v>175</v>
      </c>
      <c r="B1968" s="5" t="s">
        <v>176</v>
      </c>
      <c r="C1968" s="5" t="s">
        <v>2166</v>
      </c>
      <c r="D1968" s="5">
        <f t="shared" si="90"/>
        <v>59072</v>
      </c>
      <c r="E1968" s="6">
        <v>44196</v>
      </c>
      <c r="F1968" s="6">
        <f t="shared" si="91"/>
        <v>44286</v>
      </c>
      <c r="G1968" s="6" t="str">
        <f>IF('BCT Template'!R1967&gt;F1968,"Yes","No")</f>
        <v>No</v>
      </c>
      <c r="H1968" s="5" t="s">
        <v>182</v>
      </c>
      <c r="I1968" s="5" t="s">
        <v>183</v>
      </c>
      <c r="J1968" s="5" t="s">
        <v>184</v>
      </c>
      <c r="K1968" s="5" t="s">
        <v>185</v>
      </c>
      <c r="L1968" s="7" t="s">
        <v>164</v>
      </c>
      <c r="M1968" t="str">
        <f t="shared" si="92"/>
        <v>No</v>
      </c>
    </row>
    <row r="1969" spans="1:13" ht="15" thickBot="1" x14ac:dyDescent="0.4">
      <c r="A1969" s="5" t="s">
        <v>175</v>
      </c>
      <c r="B1969" s="5" t="s">
        <v>176</v>
      </c>
      <c r="C1969" s="5" t="s">
        <v>2167</v>
      </c>
      <c r="D1969" s="5">
        <f t="shared" si="90"/>
        <v>59102</v>
      </c>
      <c r="E1969" s="6">
        <v>44561</v>
      </c>
      <c r="F1969" s="6">
        <f t="shared" si="91"/>
        <v>44651</v>
      </c>
      <c r="G1969" s="6" t="str">
        <f>IF('BCT Template'!R1968&gt;F1969,"Yes","No")</f>
        <v>No</v>
      </c>
      <c r="H1969" s="5" t="s">
        <v>182</v>
      </c>
      <c r="I1969" s="5" t="s">
        <v>183</v>
      </c>
      <c r="J1969" s="5" t="s">
        <v>184</v>
      </c>
      <c r="K1969" s="5" t="s">
        <v>185</v>
      </c>
      <c r="L1969" s="7" t="s">
        <v>164</v>
      </c>
      <c r="M1969" t="str">
        <f t="shared" si="92"/>
        <v>No</v>
      </c>
    </row>
    <row r="1970" spans="1:13" ht="15" thickBot="1" x14ac:dyDescent="0.4">
      <c r="A1970" s="5" t="s">
        <v>175</v>
      </c>
      <c r="B1970" s="5" t="s">
        <v>176</v>
      </c>
      <c r="C1970" s="5" t="s">
        <v>2168</v>
      </c>
      <c r="D1970" s="5">
        <f t="shared" si="90"/>
        <v>59586</v>
      </c>
      <c r="E1970" s="6">
        <v>44255</v>
      </c>
      <c r="F1970" s="6">
        <f t="shared" si="91"/>
        <v>44345</v>
      </c>
      <c r="G1970" s="6" t="str">
        <f>IF('BCT Template'!R1969&gt;F1970,"Yes","No")</f>
        <v>No</v>
      </c>
      <c r="H1970" s="5" t="s">
        <v>182</v>
      </c>
      <c r="I1970" s="5" t="s">
        <v>183</v>
      </c>
      <c r="J1970" s="5" t="s">
        <v>184</v>
      </c>
      <c r="K1970" s="5" t="s">
        <v>185</v>
      </c>
      <c r="L1970" s="7" t="s">
        <v>164</v>
      </c>
      <c r="M1970" t="str">
        <f t="shared" si="92"/>
        <v>No</v>
      </c>
    </row>
    <row r="1971" spans="1:13" ht="15" thickBot="1" x14ac:dyDescent="0.4">
      <c r="A1971" s="5" t="s">
        <v>175</v>
      </c>
      <c r="B1971" s="5" t="s">
        <v>176</v>
      </c>
      <c r="C1971" s="5" t="s">
        <v>2169</v>
      </c>
      <c r="D1971" s="5">
        <f t="shared" si="90"/>
        <v>57342</v>
      </c>
      <c r="E1971" s="6">
        <v>40593</v>
      </c>
      <c r="F1971" s="6">
        <f t="shared" si="91"/>
        <v>40683</v>
      </c>
      <c r="G1971" s="6" t="str">
        <f>IF('BCT Template'!R1970&gt;F1971,"Yes","No")</f>
        <v>No</v>
      </c>
      <c r="H1971" s="5" t="s">
        <v>189</v>
      </c>
      <c r="I1971" s="5" t="s">
        <v>190</v>
      </c>
      <c r="J1971" s="5" t="s">
        <v>184</v>
      </c>
      <c r="K1971" s="5" t="s">
        <v>185</v>
      </c>
      <c r="L1971" s="7" t="s">
        <v>164</v>
      </c>
      <c r="M1971" t="str">
        <f t="shared" si="92"/>
        <v>No</v>
      </c>
    </row>
    <row r="1972" spans="1:13" ht="15" thickBot="1" x14ac:dyDescent="0.4">
      <c r="A1972" s="5" t="s">
        <v>175</v>
      </c>
      <c r="B1972" s="5" t="s">
        <v>176</v>
      </c>
      <c r="C1972" s="5" t="s">
        <v>2170</v>
      </c>
      <c r="D1972" s="5">
        <f t="shared" si="90"/>
        <v>30037</v>
      </c>
      <c r="E1972" s="6">
        <v>43921</v>
      </c>
      <c r="F1972" s="6">
        <f t="shared" si="91"/>
        <v>44011</v>
      </c>
      <c r="G1972" s="6" t="str">
        <f>IF('BCT Template'!R1971&gt;F1972,"Yes","No")</f>
        <v>No</v>
      </c>
      <c r="H1972" s="5" t="s">
        <v>178</v>
      </c>
      <c r="I1972" s="5" t="s">
        <v>179</v>
      </c>
      <c r="J1972" s="5" t="s">
        <v>35</v>
      </c>
      <c r="K1972" s="5" t="s">
        <v>180</v>
      </c>
      <c r="L1972" s="7" t="s">
        <v>164</v>
      </c>
      <c r="M1972" t="str">
        <f t="shared" si="92"/>
        <v>Yes</v>
      </c>
    </row>
    <row r="1973" spans="1:13" ht="15" thickBot="1" x14ac:dyDescent="0.4">
      <c r="A1973" s="5" t="s">
        <v>175</v>
      </c>
      <c r="B1973" s="5" t="s">
        <v>176</v>
      </c>
      <c r="C1973" s="5" t="s">
        <v>2171</v>
      </c>
      <c r="D1973" s="5">
        <f t="shared" si="90"/>
        <v>79368</v>
      </c>
      <c r="E1973" s="6">
        <v>44043</v>
      </c>
      <c r="F1973" s="6">
        <f t="shared" si="91"/>
        <v>44133</v>
      </c>
      <c r="G1973" s="6" t="str">
        <f>IF('BCT Template'!R1972&gt;F1973,"Yes","No")</f>
        <v>No</v>
      </c>
      <c r="H1973" s="5" t="s">
        <v>189</v>
      </c>
      <c r="I1973" s="5" t="s">
        <v>190</v>
      </c>
      <c r="J1973" s="5" t="s">
        <v>200</v>
      </c>
      <c r="K1973" s="5" t="s">
        <v>201</v>
      </c>
      <c r="L1973" s="7" t="s">
        <v>164</v>
      </c>
      <c r="M1973" t="str">
        <f t="shared" si="92"/>
        <v>Yes</v>
      </c>
    </row>
    <row r="1974" spans="1:13" ht="15" thickBot="1" x14ac:dyDescent="0.4">
      <c r="A1974" s="5" t="s">
        <v>175</v>
      </c>
      <c r="B1974" s="5" t="s">
        <v>176</v>
      </c>
      <c r="C1974" s="5" t="s">
        <v>2172</v>
      </c>
      <c r="D1974" s="5">
        <f t="shared" si="90"/>
        <v>18211</v>
      </c>
      <c r="E1974" s="6">
        <v>42912</v>
      </c>
      <c r="F1974" s="6">
        <f t="shared" si="91"/>
        <v>43002</v>
      </c>
      <c r="G1974" s="6" t="str">
        <f>IF('BCT Template'!R1973&gt;F1974,"Yes","No")</f>
        <v>No</v>
      </c>
      <c r="H1974" s="5" t="s">
        <v>234</v>
      </c>
      <c r="I1974" s="5" t="s">
        <v>235</v>
      </c>
      <c r="J1974" s="5" t="s">
        <v>184</v>
      </c>
      <c r="K1974" s="5" t="s">
        <v>185</v>
      </c>
      <c r="L1974" s="7" t="s">
        <v>164</v>
      </c>
      <c r="M1974" t="str">
        <f t="shared" si="92"/>
        <v>No</v>
      </c>
    </row>
    <row r="1975" spans="1:13" ht="15" thickBot="1" x14ac:dyDescent="0.4">
      <c r="A1975" s="5" t="s">
        <v>175</v>
      </c>
      <c r="B1975" s="5" t="s">
        <v>176</v>
      </c>
      <c r="C1975" s="5" t="s">
        <v>2173</v>
      </c>
      <c r="D1975" s="5">
        <f t="shared" si="90"/>
        <v>59646</v>
      </c>
      <c r="E1975" s="6">
        <v>42978</v>
      </c>
      <c r="F1975" s="6">
        <f t="shared" si="91"/>
        <v>43068</v>
      </c>
      <c r="G1975" s="6" t="str">
        <f>IF('BCT Template'!R1974&gt;F1975,"Yes","No")</f>
        <v>No</v>
      </c>
      <c r="H1975" s="5" t="s">
        <v>182</v>
      </c>
      <c r="I1975" s="5" t="s">
        <v>183</v>
      </c>
      <c r="J1975" s="5" t="s">
        <v>200</v>
      </c>
      <c r="K1975" s="5" t="s">
        <v>201</v>
      </c>
      <c r="L1975" s="7" t="s">
        <v>164</v>
      </c>
      <c r="M1975" t="str">
        <f t="shared" si="92"/>
        <v>Yes</v>
      </c>
    </row>
    <row r="1976" spans="1:13" ht="15" thickBot="1" x14ac:dyDescent="0.4">
      <c r="A1976" s="5" t="s">
        <v>175</v>
      </c>
      <c r="B1976" s="5" t="s">
        <v>176</v>
      </c>
      <c r="C1976" s="5" t="s">
        <v>2174</v>
      </c>
      <c r="D1976" s="5">
        <f t="shared" si="90"/>
        <v>21366</v>
      </c>
      <c r="E1976" s="6">
        <v>38383</v>
      </c>
      <c r="F1976" s="6">
        <f t="shared" si="91"/>
        <v>38473</v>
      </c>
      <c r="G1976" s="6" t="str">
        <f>IF('BCT Template'!R1975&gt;F1976,"Yes","No")</f>
        <v>No</v>
      </c>
      <c r="H1976" s="5" t="s">
        <v>178</v>
      </c>
      <c r="I1976" s="5" t="s">
        <v>179</v>
      </c>
      <c r="J1976" s="5" t="s">
        <v>35</v>
      </c>
      <c r="K1976" s="5" t="s">
        <v>180</v>
      </c>
      <c r="L1976" s="7" t="s">
        <v>164</v>
      </c>
      <c r="M1976" t="str">
        <f t="shared" si="92"/>
        <v>Yes</v>
      </c>
    </row>
    <row r="1977" spans="1:13" ht="15" thickBot="1" x14ac:dyDescent="0.4">
      <c r="A1977" s="5" t="s">
        <v>175</v>
      </c>
      <c r="B1977" s="5" t="s">
        <v>176</v>
      </c>
      <c r="C1977" s="5" t="s">
        <v>2175</v>
      </c>
      <c r="D1977" s="5">
        <f t="shared" si="90"/>
        <v>30508</v>
      </c>
      <c r="E1977" s="6">
        <v>43343</v>
      </c>
      <c r="F1977" s="6">
        <f t="shared" si="91"/>
        <v>43433</v>
      </c>
      <c r="G1977" s="6" t="str">
        <f>IF('BCT Template'!R1976&gt;F1977,"Yes","No")</f>
        <v>No</v>
      </c>
      <c r="H1977" s="5" t="s">
        <v>178</v>
      </c>
      <c r="I1977" s="5" t="s">
        <v>179</v>
      </c>
      <c r="J1977" s="5" t="s">
        <v>35</v>
      </c>
      <c r="K1977" s="5" t="s">
        <v>180</v>
      </c>
      <c r="L1977" s="7" t="s">
        <v>164</v>
      </c>
      <c r="M1977" t="str">
        <f t="shared" si="92"/>
        <v>Yes</v>
      </c>
    </row>
    <row r="1978" spans="1:13" ht="15" thickBot="1" x14ac:dyDescent="0.4">
      <c r="A1978" s="5" t="s">
        <v>175</v>
      </c>
      <c r="B1978" s="5" t="s">
        <v>176</v>
      </c>
      <c r="C1978" s="5" t="s">
        <v>2176</v>
      </c>
      <c r="D1978" s="5">
        <f t="shared" si="90"/>
        <v>81674</v>
      </c>
      <c r="E1978" s="6">
        <v>44865</v>
      </c>
      <c r="F1978" s="6">
        <f t="shared" si="91"/>
        <v>44955</v>
      </c>
      <c r="G1978" s="6" t="str">
        <f>IF('BCT Template'!R1977&gt;F1978,"Yes","No")</f>
        <v>No</v>
      </c>
      <c r="H1978" s="5" t="s">
        <v>182</v>
      </c>
      <c r="I1978" s="5" t="s">
        <v>183</v>
      </c>
      <c r="J1978" s="5" t="s">
        <v>184</v>
      </c>
      <c r="K1978" s="5" t="s">
        <v>185</v>
      </c>
      <c r="L1978" s="7" t="s">
        <v>164</v>
      </c>
      <c r="M1978" t="str">
        <f t="shared" si="92"/>
        <v>No</v>
      </c>
    </row>
    <row r="1979" spans="1:13" ht="15" thickBot="1" x14ac:dyDescent="0.4">
      <c r="A1979" s="5" t="s">
        <v>175</v>
      </c>
      <c r="B1979" s="5" t="s">
        <v>176</v>
      </c>
      <c r="C1979" s="5" t="s">
        <v>2177</v>
      </c>
      <c r="D1979" s="5">
        <f t="shared" si="90"/>
        <v>84947</v>
      </c>
      <c r="E1979" s="6">
        <v>41116</v>
      </c>
      <c r="F1979" s="6">
        <f t="shared" si="91"/>
        <v>41206</v>
      </c>
      <c r="G1979" s="6" t="str">
        <f>IF('BCT Template'!R1978&gt;F1979,"Yes","No")</f>
        <v>No</v>
      </c>
      <c r="H1979" s="5" t="s">
        <v>210</v>
      </c>
      <c r="I1979" s="5" t="s">
        <v>211</v>
      </c>
      <c r="J1979" s="5" t="s">
        <v>184</v>
      </c>
      <c r="K1979" s="5" t="s">
        <v>185</v>
      </c>
      <c r="L1979" s="7" t="s">
        <v>164</v>
      </c>
      <c r="M1979" t="str">
        <f t="shared" si="92"/>
        <v>No</v>
      </c>
    </row>
    <row r="1980" spans="1:13" ht="15" thickBot="1" x14ac:dyDescent="0.4">
      <c r="A1980" s="5" t="s">
        <v>175</v>
      </c>
      <c r="B1980" s="5" t="s">
        <v>176</v>
      </c>
      <c r="C1980" s="5" t="s">
        <v>2178</v>
      </c>
      <c r="D1980" s="5">
        <f t="shared" si="90"/>
        <v>79459</v>
      </c>
      <c r="E1980" s="6">
        <v>44152</v>
      </c>
      <c r="F1980" s="6">
        <f t="shared" si="91"/>
        <v>44242</v>
      </c>
      <c r="G1980" s="6" t="str">
        <f>IF('BCT Template'!R1979&gt;F1980,"Yes","No")</f>
        <v>No</v>
      </c>
      <c r="H1980" s="5" t="s">
        <v>189</v>
      </c>
      <c r="I1980" s="5" t="s">
        <v>190</v>
      </c>
      <c r="J1980" s="5" t="s">
        <v>200</v>
      </c>
      <c r="K1980" s="5" t="s">
        <v>201</v>
      </c>
      <c r="L1980" s="7" t="s">
        <v>164</v>
      </c>
      <c r="M1980" t="str">
        <f t="shared" si="92"/>
        <v>Yes</v>
      </c>
    </row>
    <row r="1981" spans="1:13" ht="15" thickBot="1" x14ac:dyDescent="0.4">
      <c r="A1981" s="5" t="s">
        <v>175</v>
      </c>
      <c r="B1981" s="5" t="s">
        <v>176</v>
      </c>
      <c r="C1981" s="5" t="s">
        <v>2179</v>
      </c>
      <c r="D1981" s="5">
        <f t="shared" si="90"/>
        <v>81013</v>
      </c>
      <c r="E1981" s="6">
        <v>43738</v>
      </c>
      <c r="F1981" s="6">
        <f t="shared" si="91"/>
        <v>43828</v>
      </c>
      <c r="G1981" s="6" t="str">
        <f>IF('BCT Template'!R1980&gt;F1981,"Yes","No")</f>
        <v>No</v>
      </c>
      <c r="H1981" s="5" t="s">
        <v>182</v>
      </c>
      <c r="I1981" s="5" t="s">
        <v>183</v>
      </c>
      <c r="J1981" s="5" t="s">
        <v>184</v>
      </c>
      <c r="K1981" s="5" t="s">
        <v>185</v>
      </c>
      <c r="L1981" s="7" t="s">
        <v>164</v>
      </c>
      <c r="M1981" t="str">
        <f t="shared" si="92"/>
        <v>No</v>
      </c>
    </row>
    <row r="1982" spans="1:13" ht="15" thickBot="1" x14ac:dyDescent="0.4">
      <c r="A1982" s="5" t="s">
        <v>175</v>
      </c>
      <c r="B1982" s="5" t="s">
        <v>176</v>
      </c>
      <c r="C1982" s="5" t="s">
        <v>2180</v>
      </c>
      <c r="D1982" s="5">
        <f t="shared" si="90"/>
        <v>30521</v>
      </c>
      <c r="E1982" s="6">
        <v>43585</v>
      </c>
      <c r="F1982" s="6">
        <f t="shared" si="91"/>
        <v>43675</v>
      </c>
      <c r="G1982" s="6" t="str">
        <f>IF('BCT Template'!R1981&gt;F1982,"Yes","No")</f>
        <v>No</v>
      </c>
      <c r="H1982" s="5" t="s">
        <v>178</v>
      </c>
      <c r="I1982" s="5" t="s">
        <v>179</v>
      </c>
      <c r="J1982" s="5" t="s">
        <v>35</v>
      </c>
      <c r="K1982" s="5" t="s">
        <v>180</v>
      </c>
      <c r="L1982" s="7" t="s">
        <v>164</v>
      </c>
      <c r="M1982" t="str">
        <f t="shared" si="92"/>
        <v>Yes</v>
      </c>
    </row>
    <row r="1983" spans="1:13" ht="15" thickBot="1" x14ac:dyDescent="0.4">
      <c r="A1983" s="5" t="s">
        <v>175</v>
      </c>
      <c r="B1983" s="5" t="s">
        <v>176</v>
      </c>
      <c r="C1983" s="5" t="s">
        <v>2181</v>
      </c>
      <c r="D1983" s="5">
        <f t="shared" si="90"/>
        <v>58162</v>
      </c>
      <c r="E1983" s="6">
        <v>43646</v>
      </c>
      <c r="F1983" s="6">
        <f t="shared" si="91"/>
        <v>43736</v>
      </c>
      <c r="G1983" s="6" t="str">
        <f>IF('BCT Template'!R1982&gt;F1983,"Yes","No")</f>
        <v>No</v>
      </c>
      <c r="H1983" s="5" t="s">
        <v>182</v>
      </c>
      <c r="I1983" s="5" t="s">
        <v>183</v>
      </c>
      <c r="J1983" s="5" t="s">
        <v>184</v>
      </c>
      <c r="K1983" s="5" t="s">
        <v>185</v>
      </c>
      <c r="L1983" s="7" t="s">
        <v>164</v>
      </c>
      <c r="M1983" t="str">
        <f t="shared" si="92"/>
        <v>No</v>
      </c>
    </row>
    <row r="1984" spans="1:13" ht="15" thickBot="1" x14ac:dyDescent="0.4">
      <c r="A1984" s="5" t="s">
        <v>175</v>
      </c>
      <c r="B1984" s="5" t="s">
        <v>176</v>
      </c>
      <c r="C1984" s="5" t="s">
        <v>2182</v>
      </c>
      <c r="D1984" s="5">
        <f t="shared" si="90"/>
        <v>82686</v>
      </c>
      <c r="E1984" s="6">
        <v>44355</v>
      </c>
      <c r="F1984" s="6">
        <f t="shared" si="91"/>
        <v>44445</v>
      </c>
      <c r="G1984" s="6" t="str">
        <f>IF('BCT Template'!R1983&gt;F1984,"Yes","No")</f>
        <v>No</v>
      </c>
      <c r="H1984" s="5" t="s">
        <v>210</v>
      </c>
      <c r="I1984" s="5" t="s">
        <v>211</v>
      </c>
      <c r="J1984" s="5" t="s">
        <v>184</v>
      </c>
      <c r="K1984" s="5" t="s">
        <v>185</v>
      </c>
      <c r="L1984" s="7" t="s">
        <v>164</v>
      </c>
      <c r="M1984" t="str">
        <f t="shared" si="92"/>
        <v>No</v>
      </c>
    </row>
    <row r="1985" spans="1:13" ht="15" thickBot="1" x14ac:dyDescent="0.4">
      <c r="A1985" s="5" t="s">
        <v>175</v>
      </c>
      <c r="B1985" s="5" t="s">
        <v>176</v>
      </c>
      <c r="C1985" s="5" t="s">
        <v>2183</v>
      </c>
      <c r="D1985" s="5">
        <f t="shared" si="90"/>
        <v>79470</v>
      </c>
      <c r="E1985" s="6">
        <v>43728</v>
      </c>
      <c r="F1985" s="6">
        <f t="shared" si="91"/>
        <v>43818</v>
      </c>
      <c r="G1985" s="6" t="str">
        <f>IF('BCT Template'!R1984&gt;F1985,"Yes","No")</f>
        <v>No</v>
      </c>
      <c r="H1985" s="5" t="s">
        <v>189</v>
      </c>
      <c r="I1985" s="5" t="s">
        <v>190</v>
      </c>
      <c r="J1985" s="5" t="s">
        <v>200</v>
      </c>
      <c r="K1985" s="5" t="s">
        <v>201</v>
      </c>
      <c r="L1985" s="7" t="s">
        <v>164</v>
      </c>
      <c r="M1985" t="str">
        <f t="shared" si="92"/>
        <v>Yes</v>
      </c>
    </row>
    <row r="1986" spans="1:13" ht="15" thickBot="1" x14ac:dyDescent="0.4">
      <c r="A1986" s="5" t="s">
        <v>175</v>
      </c>
      <c r="B1986" s="5" t="s">
        <v>176</v>
      </c>
      <c r="C1986" s="5" t="s">
        <v>2184</v>
      </c>
      <c r="D1986" s="5">
        <f t="shared" si="90"/>
        <v>79281</v>
      </c>
      <c r="E1986" s="6">
        <v>43737</v>
      </c>
      <c r="F1986" s="6">
        <f t="shared" si="91"/>
        <v>43827</v>
      </c>
      <c r="G1986" s="6" t="str">
        <f>IF('BCT Template'!R1985&gt;F1986,"Yes","No")</f>
        <v>No</v>
      </c>
      <c r="H1986" s="5" t="s">
        <v>189</v>
      </c>
      <c r="I1986" s="5" t="s">
        <v>190</v>
      </c>
      <c r="J1986" s="5" t="s">
        <v>200</v>
      </c>
      <c r="K1986" s="5" t="s">
        <v>201</v>
      </c>
      <c r="L1986" s="7" t="s">
        <v>164</v>
      </c>
      <c r="M1986" t="str">
        <f t="shared" si="92"/>
        <v>Yes</v>
      </c>
    </row>
    <row r="1987" spans="1:13" ht="15" thickBot="1" x14ac:dyDescent="0.4">
      <c r="A1987" s="5" t="s">
        <v>175</v>
      </c>
      <c r="B1987" s="5" t="s">
        <v>176</v>
      </c>
      <c r="C1987" s="5" t="s">
        <v>2185</v>
      </c>
      <c r="D1987" s="5">
        <f t="shared" ref="D1987:D2050" si="93">C1987*1</f>
        <v>20795</v>
      </c>
      <c r="E1987" s="6">
        <v>42185</v>
      </c>
      <c r="F1987" s="6">
        <f t="shared" ref="F1987:F2050" si="94">E1987+90</f>
        <v>42275</v>
      </c>
      <c r="G1987" s="6" t="str">
        <f>IF('BCT Template'!R1986&gt;F1987,"Yes","No")</f>
        <v>No</v>
      </c>
      <c r="H1987" s="5" t="s">
        <v>197</v>
      </c>
      <c r="I1987" s="5" t="s">
        <v>198</v>
      </c>
      <c r="J1987" s="5" t="s">
        <v>200</v>
      </c>
      <c r="K1987" s="5" t="s">
        <v>201</v>
      </c>
      <c r="L1987" s="7" t="s">
        <v>164</v>
      </c>
      <c r="M1987" t="str">
        <f t="shared" ref="M1987:M2050" si="95">IF(J1987=" ","Yes",IF(J1987="3","Yes","No"))</f>
        <v>Yes</v>
      </c>
    </row>
    <row r="1988" spans="1:13" ht="15" thickBot="1" x14ac:dyDescent="0.4">
      <c r="A1988" s="5" t="s">
        <v>175</v>
      </c>
      <c r="B1988" s="5" t="s">
        <v>176</v>
      </c>
      <c r="C1988" s="5" t="s">
        <v>2186</v>
      </c>
      <c r="D1988" s="5">
        <f t="shared" si="93"/>
        <v>81526</v>
      </c>
      <c r="E1988" s="6">
        <v>43404</v>
      </c>
      <c r="F1988" s="6">
        <f t="shared" si="94"/>
        <v>43494</v>
      </c>
      <c r="G1988" s="6" t="str">
        <f>IF('BCT Template'!R1987&gt;F1988,"Yes","No")</f>
        <v>No</v>
      </c>
      <c r="H1988" s="5" t="s">
        <v>182</v>
      </c>
      <c r="I1988" s="5" t="s">
        <v>183</v>
      </c>
      <c r="J1988" s="5" t="s">
        <v>184</v>
      </c>
      <c r="K1988" s="5" t="s">
        <v>185</v>
      </c>
      <c r="L1988" s="7" t="s">
        <v>164</v>
      </c>
      <c r="M1988" t="str">
        <f t="shared" si="95"/>
        <v>No</v>
      </c>
    </row>
    <row r="1989" spans="1:13" ht="15" thickBot="1" x14ac:dyDescent="0.4">
      <c r="A1989" s="5" t="s">
        <v>175</v>
      </c>
      <c r="B1989" s="5" t="s">
        <v>176</v>
      </c>
      <c r="C1989" s="5" t="s">
        <v>2187</v>
      </c>
      <c r="D1989" s="5">
        <f t="shared" si="93"/>
        <v>81890</v>
      </c>
      <c r="E1989" s="6">
        <v>43921</v>
      </c>
      <c r="F1989" s="6">
        <f t="shared" si="94"/>
        <v>44011</v>
      </c>
      <c r="G1989" s="6" t="str">
        <f>IF('BCT Template'!R1988&gt;F1989,"Yes","No")</f>
        <v>No</v>
      </c>
      <c r="H1989" s="5" t="s">
        <v>182</v>
      </c>
      <c r="I1989" s="5" t="s">
        <v>183</v>
      </c>
      <c r="J1989" s="5" t="s">
        <v>184</v>
      </c>
      <c r="K1989" s="5" t="s">
        <v>185</v>
      </c>
      <c r="L1989" s="7" t="s">
        <v>164</v>
      </c>
      <c r="M1989" t="str">
        <f t="shared" si="95"/>
        <v>No</v>
      </c>
    </row>
    <row r="1990" spans="1:13" ht="15" thickBot="1" x14ac:dyDescent="0.4">
      <c r="A1990" s="5" t="s">
        <v>175</v>
      </c>
      <c r="B1990" s="5" t="s">
        <v>176</v>
      </c>
      <c r="C1990" s="5" t="s">
        <v>2188</v>
      </c>
      <c r="D1990" s="5">
        <f t="shared" si="93"/>
        <v>29815</v>
      </c>
      <c r="E1990" s="6">
        <v>44227</v>
      </c>
      <c r="F1990" s="6">
        <f t="shared" si="94"/>
        <v>44317</v>
      </c>
      <c r="G1990" s="6" t="str">
        <f>IF('BCT Template'!R1989&gt;F1990,"Yes","No")</f>
        <v>No</v>
      </c>
      <c r="H1990" s="5" t="s">
        <v>178</v>
      </c>
      <c r="I1990" s="5" t="s">
        <v>179</v>
      </c>
      <c r="J1990" s="5" t="s">
        <v>35</v>
      </c>
      <c r="K1990" s="5" t="s">
        <v>180</v>
      </c>
      <c r="L1990" s="7" t="s">
        <v>164</v>
      </c>
      <c r="M1990" t="str">
        <f t="shared" si="95"/>
        <v>Yes</v>
      </c>
    </row>
    <row r="1991" spans="1:13" ht="15" thickBot="1" x14ac:dyDescent="0.4">
      <c r="A1991" s="5" t="s">
        <v>175</v>
      </c>
      <c r="B1991" s="5" t="s">
        <v>176</v>
      </c>
      <c r="C1991" s="5" t="s">
        <v>2189</v>
      </c>
      <c r="D1991" s="5">
        <f t="shared" si="93"/>
        <v>29738</v>
      </c>
      <c r="E1991" s="6">
        <v>43861</v>
      </c>
      <c r="F1991" s="6">
        <f t="shared" si="94"/>
        <v>43951</v>
      </c>
      <c r="G1991" s="6" t="str">
        <f>IF('BCT Template'!R1990&gt;F1991,"Yes","No")</f>
        <v>No</v>
      </c>
      <c r="H1991" s="5" t="s">
        <v>178</v>
      </c>
      <c r="I1991" s="5" t="s">
        <v>179</v>
      </c>
      <c r="J1991" s="5" t="s">
        <v>35</v>
      </c>
      <c r="K1991" s="5" t="s">
        <v>180</v>
      </c>
      <c r="L1991" s="7" t="s">
        <v>164</v>
      </c>
      <c r="M1991" t="str">
        <f t="shared" si="95"/>
        <v>Yes</v>
      </c>
    </row>
    <row r="1992" spans="1:13" ht="15" thickBot="1" x14ac:dyDescent="0.4">
      <c r="A1992" s="5" t="s">
        <v>175</v>
      </c>
      <c r="B1992" s="5" t="s">
        <v>176</v>
      </c>
      <c r="C1992" s="5" t="s">
        <v>2190</v>
      </c>
      <c r="D1992" s="5">
        <f t="shared" si="93"/>
        <v>21523</v>
      </c>
      <c r="E1992" s="6">
        <v>44012</v>
      </c>
      <c r="F1992" s="6">
        <f t="shared" si="94"/>
        <v>44102</v>
      </c>
      <c r="G1992" s="6" t="str">
        <f>IF('BCT Template'!R1991&gt;F1992,"Yes","No")</f>
        <v>No</v>
      </c>
      <c r="H1992" s="5" t="s">
        <v>178</v>
      </c>
      <c r="I1992" s="5" t="s">
        <v>179</v>
      </c>
      <c r="J1992" s="5" t="s">
        <v>35</v>
      </c>
      <c r="K1992" s="5" t="s">
        <v>180</v>
      </c>
      <c r="L1992" s="7" t="s">
        <v>164</v>
      </c>
      <c r="M1992" t="str">
        <f t="shared" si="95"/>
        <v>Yes</v>
      </c>
    </row>
    <row r="1993" spans="1:13" ht="15" thickBot="1" x14ac:dyDescent="0.4">
      <c r="A1993" s="5" t="s">
        <v>175</v>
      </c>
      <c r="B1993" s="5" t="s">
        <v>176</v>
      </c>
      <c r="C1993" s="5" t="s">
        <v>2191</v>
      </c>
      <c r="D1993" s="5">
        <f t="shared" si="93"/>
        <v>83028</v>
      </c>
      <c r="E1993" s="6">
        <v>45208</v>
      </c>
      <c r="F1993" s="6">
        <f t="shared" si="94"/>
        <v>45298</v>
      </c>
      <c r="G1993" s="6" t="str">
        <f>IF('BCT Template'!R1992&gt;F1993,"Yes","No")</f>
        <v>No</v>
      </c>
      <c r="H1993" s="5" t="s">
        <v>210</v>
      </c>
      <c r="I1993" s="5" t="s">
        <v>211</v>
      </c>
      <c r="J1993" s="5" t="s">
        <v>184</v>
      </c>
      <c r="K1993" s="5" t="s">
        <v>185</v>
      </c>
      <c r="L1993" s="7" t="s">
        <v>164</v>
      </c>
      <c r="M1993" t="str">
        <f t="shared" si="95"/>
        <v>No</v>
      </c>
    </row>
    <row r="1994" spans="1:13" ht="15" thickBot="1" x14ac:dyDescent="0.4">
      <c r="A1994" s="5" t="s">
        <v>175</v>
      </c>
      <c r="B1994" s="5" t="s">
        <v>176</v>
      </c>
      <c r="C1994" s="5" t="s">
        <v>2192</v>
      </c>
      <c r="D1994" s="5">
        <f t="shared" si="93"/>
        <v>30781</v>
      </c>
      <c r="E1994" s="6">
        <v>39568</v>
      </c>
      <c r="F1994" s="6">
        <f t="shared" si="94"/>
        <v>39658</v>
      </c>
      <c r="G1994" s="6" t="str">
        <f>IF('BCT Template'!R1993&gt;F1994,"Yes","No")</f>
        <v>No</v>
      </c>
      <c r="H1994" s="5" t="s">
        <v>178</v>
      </c>
      <c r="I1994" s="5" t="s">
        <v>179</v>
      </c>
      <c r="J1994" s="5" t="s">
        <v>35</v>
      </c>
      <c r="K1994" s="5" t="s">
        <v>180</v>
      </c>
      <c r="L1994" s="7" t="s">
        <v>164</v>
      </c>
      <c r="M1994" t="str">
        <f t="shared" si="95"/>
        <v>Yes</v>
      </c>
    </row>
    <row r="1995" spans="1:13" ht="15" thickBot="1" x14ac:dyDescent="0.4">
      <c r="A1995" s="5" t="s">
        <v>175</v>
      </c>
      <c r="B1995" s="5" t="s">
        <v>176</v>
      </c>
      <c r="C1995" s="5" t="s">
        <v>2193</v>
      </c>
      <c r="D1995" s="5">
        <f t="shared" si="93"/>
        <v>30826</v>
      </c>
      <c r="E1995" s="6">
        <v>43343</v>
      </c>
      <c r="F1995" s="6">
        <f t="shared" si="94"/>
        <v>43433</v>
      </c>
      <c r="G1995" s="6" t="str">
        <f>IF('BCT Template'!R1994&gt;F1995,"Yes","No")</f>
        <v>No</v>
      </c>
      <c r="H1995" s="5" t="s">
        <v>178</v>
      </c>
      <c r="I1995" s="5" t="s">
        <v>179</v>
      </c>
      <c r="J1995" s="5" t="s">
        <v>35</v>
      </c>
      <c r="K1995" s="5" t="s">
        <v>180</v>
      </c>
      <c r="L1995" s="7" t="s">
        <v>164</v>
      </c>
      <c r="M1995" t="str">
        <f t="shared" si="95"/>
        <v>Yes</v>
      </c>
    </row>
    <row r="1996" spans="1:13" ht="15" thickBot="1" x14ac:dyDescent="0.4">
      <c r="A1996" s="5" t="s">
        <v>175</v>
      </c>
      <c r="B1996" s="5" t="s">
        <v>176</v>
      </c>
      <c r="C1996" s="5" t="s">
        <v>2194</v>
      </c>
      <c r="D1996" s="5">
        <f t="shared" si="93"/>
        <v>21399</v>
      </c>
      <c r="E1996" s="6">
        <v>43646</v>
      </c>
      <c r="F1996" s="6">
        <f t="shared" si="94"/>
        <v>43736</v>
      </c>
      <c r="G1996" s="6" t="str">
        <f>IF('BCT Template'!R1995&gt;F1996,"Yes","No")</f>
        <v>No</v>
      </c>
      <c r="H1996" s="5" t="s">
        <v>178</v>
      </c>
      <c r="I1996" s="5" t="s">
        <v>179</v>
      </c>
      <c r="J1996" s="5" t="s">
        <v>35</v>
      </c>
      <c r="K1996" s="5" t="s">
        <v>180</v>
      </c>
      <c r="L1996" s="7" t="s">
        <v>164</v>
      </c>
      <c r="M1996" t="str">
        <f t="shared" si="95"/>
        <v>Yes</v>
      </c>
    </row>
    <row r="1997" spans="1:13" ht="15" thickBot="1" x14ac:dyDescent="0.4">
      <c r="A1997" s="5" t="s">
        <v>175</v>
      </c>
      <c r="B1997" s="5" t="s">
        <v>176</v>
      </c>
      <c r="C1997" s="5" t="s">
        <v>2195</v>
      </c>
      <c r="D1997" s="5">
        <f t="shared" si="93"/>
        <v>58149</v>
      </c>
      <c r="E1997" s="6">
        <v>42247</v>
      </c>
      <c r="F1997" s="6">
        <f t="shared" si="94"/>
        <v>42337</v>
      </c>
      <c r="G1997" s="6" t="str">
        <f>IF('BCT Template'!R1996&gt;F1997,"Yes","No")</f>
        <v>No</v>
      </c>
      <c r="H1997" s="5" t="s">
        <v>182</v>
      </c>
      <c r="I1997" s="5" t="s">
        <v>183</v>
      </c>
      <c r="J1997" s="5" t="s">
        <v>200</v>
      </c>
      <c r="K1997" s="5" t="s">
        <v>201</v>
      </c>
      <c r="L1997" s="7" t="s">
        <v>164</v>
      </c>
      <c r="M1997" t="str">
        <f t="shared" si="95"/>
        <v>Yes</v>
      </c>
    </row>
    <row r="1998" spans="1:13" ht="15" thickBot="1" x14ac:dyDescent="0.4">
      <c r="A1998" s="5" t="s">
        <v>175</v>
      </c>
      <c r="B1998" s="5" t="s">
        <v>176</v>
      </c>
      <c r="C1998" s="5" t="s">
        <v>2196</v>
      </c>
      <c r="D1998" s="5">
        <f t="shared" si="93"/>
        <v>18090</v>
      </c>
      <c r="E1998" s="6">
        <v>43982</v>
      </c>
      <c r="F1998" s="6">
        <f t="shared" si="94"/>
        <v>44072</v>
      </c>
      <c r="G1998" s="6" t="str">
        <f>IF('BCT Template'!R1997&gt;F1998,"Yes","No")</f>
        <v>No</v>
      </c>
      <c r="H1998" s="5" t="s">
        <v>193</v>
      </c>
      <c r="I1998" s="5" t="s">
        <v>194</v>
      </c>
      <c r="J1998" s="5" t="s">
        <v>35</v>
      </c>
      <c r="K1998" s="5" t="s">
        <v>180</v>
      </c>
      <c r="L1998" s="7" t="s">
        <v>164</v>
      </c>
      <c r="M1998" t="str">
        <f t="shared" si="95"/>
        <v>Yes</v>
      </c>
    </row>
    <row r="1999" spans="1:13" ht="15" thickBot="1" x14ac:dyDescent="0.4">
      <c r="A1999" s="5" t="s">
        <v>175</v>
      </c>
      <c r="B1999" s="5" t="s">
        <v>176</v>
      </c>
      <c r="C1999" s="5" t="s">
        <v>2197</v>
      </c>
      <c r="D1999" s="5">
        <f t="shared" si="93"/>
        <v>30179</v>
      </c>
      <c r="E1999" s="6">
        <v>43251</v>
      </c>
      <c r="F1999" s="6">
        <f t="shared" si="94"/>
        <v>43341</v>
      </c>
      <c r="G1999" s="6" t="str">
        <f>IF('BCT Template'!R1998&gt;F1999,"Yes","No")</f>
        <v>No</v>
      </c>
      <c r="H1999" s="5" t="s">
        <v>178</v>
      </c>
      <c r="I1999" s="5" t="s">
        <v>179</v>
      </c>
      <c r="J1999" s="5" t="s">
        <v>35</v>
      </c>
      <c r="K1999" s="5" t="s">
        <v>180</v>
      </c>
      <c r="L1999" s="7" t="s">
        <v>164</v>
      </c>
      <c r="M1999" t="str">
        <f t="shared" si="95"/>
        <v>Yes</v>
      </c>
    </row>
    <row r="2000" spans="1:13" ht="15" thickBot="1" x14ac:dyDescent="0.4">
      <c r="A2000" s="5" t="s">
        <v>175</v>
      </c>
      <c r="B2000" s="5" t="s">
        <v>176</v>
      </c>
      <c r="C2000" s="5" t="s">
        <v>2198</v>
      </c>
      <c r="D2000" s="5">
        <f t="shared" si="93"/>
        <v>78969</v>
      </c>
      <c r="E2000" s="6">
        <v>43838</v>
      </c>
      <c r="F2000" s="6">
        <f t="shared" si="94"/>
        <v>43928</v>
      </c>
      <c r="G2000" s="6" t="str">
        <f>IF('BCT Template'!R1999&gt;F2000,"Yes","No")</f>
        <v>No</v>
      </c>
      <c r="H2000" s="5" t="s">
        <v>210</v>
      </c>
      <c r="I2000" s="5" t="s">
        <v>211</v>
      </c>
      <c r="J2000" s="5" t="s">
        <v>184</v>
      </c>
      <c r="K2000" s="5" t="s">
        <v>185</v>
      </c>
      <c r="L2000" s="7" t="s">
        <v>164</v>
      </c>
      <c r="M2000" t="str">
        <f t="shared" si="95"/>
        <v>No</v>
      </c>
    </row>
    <row r="2001" spans="1:13" ht="15" thickBot="1" x14ac:dyDescent="0.4">
      <c r="A2001" s="5" t="s">
        <v>175</v>
      </c>
      <c r="B2001" s="5" t="s">
        <v>176</v>
      </c>
      <c r="C2001" s="5" t="s">
        <v>2199</v>
      </c>
      <c r="D2001" s="5">
        <f t="shared" si="93"/>
        <v>29896</v>
      </c>
      <c r="E2001" s="6">
        <v>44074</v>
      </c>
      <c r="F2001" s="6">
        <f t="shared" si="94"/>
        <v>44164</v>
      </c>
      <c r="G2001" s="6" t="str">
        <f>IF('BCT Template'!R2000&gt;F2001,"Yes","No")</f>
        <v>No</v>
      </c>
      <c r="H2001" s="5" t="s">
        <v>178</v>
      </c>
      <c r="I2001" s="5" t="s">
        <v>179</v>
      </c>
      <c r="J2001" s="5" t="s">
        <v>35</v>
      </c>
      <c r="K2001" s="5" t="s">
        <v>180</v>
      </c>
      <c r="L2001" s="7" t="s">
        <v>164</v>
      </c>
      <c r="M2001" t="str">
        <f t="shared" si="95"/>
        <v>Yes</v>
      </c>
    </row>
    <row r="2002" spans="1:13" ht="15" thickBot="1" x14ac:dyDescent="0.4">
      <c r="A2002" s="5" t="s">
        <v>175</v>
      </c>
      <c r="B2002" s="5" t="s">
        <v>176</v>
      </c>
      <c r="C2002" s="5" t="s">
        <v>2200</v>
      </c>
      <c r="D2002" s="5">
        <f t="shared" si="93"/>
        <v>29691</v>
      </c>
      <c r="E2002" s="6">
        <v>41394</v>
      </c>
      <c r="F2002" s="6">
        <f t="shared" si="94"/>
        <v>41484</v>
      </c>
      <c r="G2002" s="6" t="str">
        <f>IF('BCT Template'!R2001&gt;F2002,"Yes","No")</f>
        <v>No</v>
      </c>
      <c r="H2002" s="5" t="s">
        <v>178</v>
      </c>
      <c r="I2002" s="5" t="s">
        <v>179</v>
      </c>
      <c r="J2002" s="5" t="s">
        <v>35</v>
      </c>
      <c r="K2002" s="5" t="s">
        <v>180</v>
      </c>
      <c r="L2002" s="7" t="s">
        <v>164</v>
      </c>
      <c r="M2002" t="str">
        <f t="shared" si="95"/>
        <v>Yes</v>
      </c>
    </row>
    <row r="2003" spans="1:13" ht="15" thickBot="1" x14ac:dyDescent="0.4">
      <c r="A2003" s="5" t="s">
        <v>175</v>
      </c>
      <c r="B2003" s="5" t="s">
        <v>176</v>
      </c>
      <c r="C2003" s="5" t="s">
        <v>2201</v>
      </c>
      <c r="D2003" s="5">
        <f t="shared" si="93"/>
        <v>59994</v>
      </c>
      <c r="E2003" s="6">
        <v>35611</v>
      </c>
      <c r="F2003" s="6">
        <f t="shared" si="94"/>
        <v>35701</v>
      </c>
      <c r="G2003" s="6" t="str">
        <f>IF('BCT Template'!R2002&gt;F2003,"Yes","No")</f>
        <v>No</v>
      </c>
      <c r="H2003" s="5" t="s">
        <v>182</v>
      </c>
      <c r="I2003" s="5" t="s">
        <v>183</v>
      </c>
      <c r="J2003" s="5" t="s">
        <v>184</v>
      </c>
      <c r="K2003" s="5" t="s">
        <v>185</v>
      </c>
      <c r="L2003" s="7" t="s">
        <v>164</v>
      </c>
      <c r="M2003" t="str">
        <f t="shared" si="95"/>
        <v>No</v>
      </c>
    </row>
    <row r="2004" spans="1:13" ht="15" thickBot="1" x14ac:dyDescent="0.4">
      <c r="A2004" s="5" t="s">
        <v>175</v>
      </c>
      <c r="B2004" s="5" t="s">
        <v>176</v>
      </c>
      <c r="C2004" s="5" t="s">
        <v>2202</v>
      </c>
      <c r="D2004" s="5">
        <f t="shared" si="93"/>
        <v>21740</v>
      </c>
      <c r="E2004" s="6">
        <v>41517</v>
      </c>
      <c r="F2004" s="6">
        <f t="shared" si="94"/>
        <v>41607</v>
      </c>
      <c r="G2004" s="6" t="str">
        <f>IF('BCT Template'!R2003&gt;F2004,"Yes","No")</f>
        <v>No</v>
      </c>
      <c r="H2004" s="5" t="s">
        <v>178</v>
      </c>
      <c r="I2004" s="5" t="s">
        <v>179</v>
      </c>
      <c r="J2004" s="5" t="s">
        <v>35</v>
      </c>
      <c r="K2004" s="5" t="s">
        <v>180</v>
      </c>
      <c r="L2004" s="7" t="s">
        <v>164</v>
      </c>
      <c r="M2004" t="str">
        <f t="shared" si="95"/>
        <v>Yes</v>
      </c>
    </row>
    <row r="2005" spans="1:13" ht="15" thickBot="1" x14ac:dyDescent="0.4">
      <c r="A2005" s="5" t="s">
        <v>175</v>
      </c>
      <c r="B2005" s="5" t="s">
        <v>176</v>
      </c>
      <c r="C2005" s="5" t="s">
        <v>2203</v>
      </c>
      <c r="D2005" s="5">
        <f t="shared" si="93"/>
        <v>30942</v>
      </c>
      <c r="E2005" s="6">
        <v>43799</v>
      </c>
      <c r="F2005" s="6">
        <f t="shared" si="94"/>
        <v>43889</v>
      </c>
      <c r="G2005" s="6" t="str">
        <f>IF('BCT Template'!R2004&gt;F2005,"Yes","No")</f>
        <v>No</v>
      </c>
      <c r="H2005" s="5" t="s">
        <v>178</v>
      </c>
      <c r="I2005" s="5" t="s">
        <v>179</v>
      </c>
      <c r="J2005" s="5" t="s">
        <v>35</v>
      </c>
      <c r="K2005" s="5" t="s">
        <v>180</v>
      </c>
      <c r="L2005" s="7" t="s">
        <v>164</v>
      </c>
      <c r="M2005" t="str">
        <f t="shared" si="95"/>
        <v>Yes</v>
      </c>
    </row>
    <row r="2006" spans="1:13" ht="15" thickBot="1" x14ac:dyDescent="0.4">
      <c r="A2006" s="5" t="s">
        <v>175</v>
      </c>
      <c r="B2006" s="5" t="s">
        <v>176</v>
      </c>
      <c r="C2006" s="5" t="s">
        <v>2204</v>
      </c>
      <c r="D2006" s="5">
        <f t="shared" si="93"/>
        <v>84891</v>
      </c>
      <c r="E2006" s="6">
        <v>43818</v>
      </c>
      <c r="F2006" s="6">
        <f t="shared" si="94"/>
        <v>43908</v>
      </c>
      <c r="G2006" s="6" t="str">
        <f>IF('BCT Template'!R2005&gt;F2006,"Yes","No")</f>
        <v>No</v>
      </c>
      <c r="H2006" s="5" t="s">
        <v>210</v>
      </c>
      <c r="I2006" s="5" t="s">
        <v>211</v>
      </c>
      <c r="J2006" s="5" t="s">
        <v>184</v>
      </c>
      <c r="K2006" s="5" t="s">
        <v>185</v>
      </c>
      <c r="L2006" s="7" t="s">
        <v>164</v>
      </c>
      <c r="M2006" t="str">
        <f t="shared" si="95"/>
        <v>No</v>
      </c>
    </row>
    <row r="2007" spans="1:13" ht="15" thickBot="1" x14ac:dyDescent="0.4">
      <c r="A2007" s="5" t="s">
        <v>175</v>
      </c>
      <c r="B2007" s="5" t="s">
        <v>176</v>
      </c>
      <c r="C2007" s="5" t="s">
        <v>2205</v>
      </c>
      <c r="D2007" s="5">
        <f t="shared" si="93"/>
        <v>29784</v>
      </c>
      <c r="E2007" s="6">
        <v>43708</v>
      </c>
      <c r="F2007" s="6">
        <f t="shared" si="94"/>
        <v>43798</v>
      </c>
      <c r="G2007" s="6" t="str">
        <f>IF('BCT Template'!R2006&gt;F2007,"Yes","No")</f>
        <v>No</v>
      </c>
      <c r="H2007" s="5" t="s">
        <v>178</v>
      </c>
      <c r="I2007" s="5" t="s">
        <v>179</v>
      </c>
      <c r="J2007" s="5" t="s">
        <v>35</v>
      </c>
      <c r="K2007" s="5" t="s">
        <v>180</v>
      </c>
      <c r="L2007" s="7" t="s">
        <v>164</v>
      </c>
      <c r="M2007" t="str">
        <f t="shared" si="95"/>
        <v>Yes</v>
      </c>
    </row>
    <row r="2008" spans="1:13" ht="15" thickBot="1" x14ac:dyDescent="0.4">
      <c r="A2008" s="5" t="s">
        <v>175</v>
      </c>
      <c r="B2008" s="5" t="s">
        <v>176</v>
      </c>
      <c r="C2008" s="5" t="s">
        <v>2206</v>
      </c>
      <c r="D2008" s="5">
        <f t="shared" si="93"/>
        <v>83075</v>
      </c>
      <c r="E2008" s="6">
        <v>45130</v>
      </c>
      <c r="F2008" s="6">
        <f t="shared" si="94"/>
        <v>45220</v>
      </c>
      <c r="G2008" s="6" t="str">
        <f>IF('BCT Template'!R2007&gt;F2008,"Yes","No")</f>
        <v>No</v>
      </c>
      <c r="H2008" s="5" t="s">
        <v>210</v>
      </c>
      <c r="I2008" s="5" t="s">
        <v>211</v>
      </c>
      <c r="J2008" s="5" t="s">
        <v>184</v>
      </c>
      <c r="K2008" s="5" t="s">
        <v>185</v>
      </c>
      <c r="L2008" s="7" t="s">
        <v>164</v>
      </c>
      <c r="M2008" t="str">
        <f t="shared" si="95"/>
        <v>No</v>
      </c>
    </row>
    <row r="2009" spans="1:13" ht="15" thickBot="1" x14ac:dyDescent="0.4">
      <c r="A2009" s="5" t="s">
        <v>175</v>
      </c>
      <c r="B2009" s="5" t="s">
        <v>176</v>
      </c>
      <c r="C2009" s="5" t="s">
        <v>2207</v>
      </c>
      <c r="D2009" s="5">
        <f t="shared" si="93"/>
        <v>23019</v>
      </c>
      <c r="E2009" s="6">
        <v>44804</v>
      </c>
      <c r="F2009" s="6">
        <f t="shared" si="94"/>
        <v>44894</v>
      </c>
      <c r="G2009" s="6" t="str">
        <f>IF('BCT Template'!R2008&gt;F2009,"Yes","No")</f>
        <v>No</v>
      </c>
      <c r="H2009" s="5" t="s">
        <v>178</v>
      </c>
      <c r="I2009" s="5" t="s">
        <v>179</v>
      </c>
      <c r="J2009" s="5" t="s">
        <v>35</v>
      </c>
      <c r="K2009" s="5" t="s">
        <v>180</v>
      </c>
      <c r="L2009" s="7" t="s">
        <v>164</v>
      </c>
      <c r="M2009" t="str">
        <f t="shared" si="95"/>
        <v>Yes</v>
      </c>
    </row>
    <row r="2010" spans="1:13" ht="15" thickBot="1" x14ac:dyDescent="0.4">
      <c r="A2010" s="5" t="s">
        <v>175</v>
      </c>
      <c r="B2010" s="5" t="s">
        <v>176</v>
      </c>
      <c r="C2010" s="5" t="s">
        <v>2208</v>
      </c>
      <c r="D2010" s="5">
        <f t="shared" si="93"/>
        <v>57410</v>
      </c>
      <c r="E2010" s="6">
        <v>42551</v>
      </c>
      <c r="F2010" s="6">
        <f t="shared" si="94"/>
        <v>42641</v>
      </c>
      <c r="G2010" s="6" t="str">
        <f>IF('BCT Template'!R2009&gt;F2010,"Yes","No")</f>
        <v>No</v>
      </c>
      <c r="H2010" s="5" t="s">
        <v>189</v>
      </c>
      <c r="I2010" s="5" t="s">
        <v>190</v>
      </c>
      <c r="J2010" s="5" t="s">
        <v>184</v>
      </c>
      <c r="K2010" s="5" t="s">
        <v>185</v>
      </c>
      <c r="L2010" s="7" t="s">
        <v>164</v>
      </c>
      <c r="M2010" t="str">
        <f t="shared" si="95"/>
        <v>No</v>
      </c>
    </row>
    <row r="2011" spans="1:13" ht="15" thickBot="1" x14ac:dyDescent="0.4">
      <c r="A2011" s="5" t="s">
        <v>175</v>
      </c>
      <c r="B2011" s="5" t="s">
        <v>176</v>
      </c>
      <c r="C2011" s="5" t="s">
        <v>2209</v>
      </c>
      <c r="D2011" s="5">
        <f t="shared" si="93"/>
        <v>82140</v>
      </c>
      <c r="E2011" s="6">
        <v>44172</v>
      </c>
      <c r="F2011" s="6">
        <f t="shared" si="94"/>
        <v>44262</v>
      </c>
      <c r="G2011" s="6" t="str">
        <f>IF('BCT Template'!R2010&gt;F2011,"Yes","No")</f>
        <v>No</v>
      </c>
      <c r="H2011" s="5" t="s">
        <v>210</v>
      </c>
      <c r="I2011" s="5" t="s">
        <v>211</v>
      </c>
      <c r="J2011" s="5" t="s">
        <v>184</v>
      </c>
      <c r="K2011" s="5" t="s">
        <v>185</v>
      </c>
      <c r="L2011" s="7" t="s">
        <v>164</v>
      </c>
      <c r="M2011" t="str">
        <f t="shared" si="95"/>
        <v>No</v>
      </c>
    </row>
    <row r="2012" spans="1:13" ht="15" thickBot="1" x14ac:dyDescent="0.4">
      <c r="A2012" s="5" t="s">
        <v>175</v>
      </c>
      <c r="B2012" s="5" t="s">
        <v>176</v>
      </c>
      <c r="C2012" s="5" t="s">
        <v>2210</v>
      </c>
      <c r="D2012" s="5">
        <f t="shared" si="93"/>
        <v>31386</v>
      </c>
      <c r="E2012" s="6">
        <v>43982</v>
      </c>
      <c r="F2012" s="6">
        <f t="shared" si="94"/>
        <v>44072</v>
      </c>
      <c r="G2012" s="6" t="str">
        <f>IF('BCT Template'!R2011&gt;F2012,"Yes","No")</f>
        <v>No</v>
      </c>
      <c r="H2012" s="5" t="s">
        <v>178</v>
      </c>
      <c r="I2012" s="5" t="s">
        <v>179</v>
      </c>
      <c r="J2012" s="5" t="s">
        <v>35</v>
      </c>
      <c r="K2012" s="5" t="s">
        <v>180</v>
      </c>
      <c r="L2012" s="7" t="s">
        <v>164</v>
      </c>
      <c r="M2012" t="str">
        <f t="shared" si="95"/>
        <v>Yes</v>
      </c>
    </row>
    <row r="2013" spans="1:13" ht="15" thickBot="1" x14ac:dyDescent="0.4">
      <c r="A2013" s="5" t="s">
        <v>175</v>
      </c>
      <c r="B2013" s="5" t="s">
        <v>176</v>
      </c>
      <c r="C2013" s="5" t="s">
        <v>2211</v>
      </c>
      <c r="D2013" s="5">
        <f t="shared" si="93"/>
        <v>58967</v>
      </c>
      <c r="E2013" s="6">
        <v>44074</v>
      </c>
      <c r="F2013" s="6">
        <f t="shared" si="94"/>
        <v>44164</v>
      </c>
      <c r="G2013" s="6" t="str">
        <f>IF('BCT Template'!R2012&gt;F2013,"Yes","No")</f>
        <v>No</v>
      </c>
      <c r="H2013" s="5" t="s">
        <v>182</v>
      </c>
      <c r="I2013" s="5" t="s">
        <v>183</v>
      </c>
      <c r="J2013" s="5" t="s">
        <v>184</v>
      </c>
      <c r="K2013" s="5" t="s">
        <v>185</v>
      </c>
      <c r="L2013" s="7" t="s">
        <v>164</v>
      </c>
      <c r="M2013" t="str">
        <f t="shared" si="95"/>
        <v>No</v>
      </c>
    </row>
    <row r="2014" spans="1:13" ht="15" thickBot="1" x14ac:dyDescent="0.4">
      <c r="A2014" s="5" t="s">
        <v>175</v>
      </c>
      <c r="B2014" s="5" t="s">
        <v>176</v>
      </c>
      <c r="C2014" s="5" t="s">
        <v>2212</v>
      </c>
      <c r="D2014" s="5">
        <f t="shared" si="93"/>
        <v>18350</v>
      </c>
      <c r="E2014" s="6">
        <v>44196</v>
      </c>
      <c r="F2014" s="6">
        <f t="shared" si="94"/>
        <v>44286</v>
      </c>
      <c r="G2014" s="6" t="str">
        <f>IF('BCT Template'!R2013&gt;F2014,"Yes","No")</f>
        <v>No</v>
      </c>
      <c r="H2014" s="5" t="s">
        <v>234</v>
      </c>
      <c r="I2014" s="5" t="s">
        <v>235</v>
      </c>
      <c r="J2014" s="5" t="s">
        <v>184</v>
      </c>
      <c r="K2014" s="5" t="s">
        <v>185</v>
      </c>
      <c r="L2014" s="7" t="s">
        <v>164</v>
      </c>
      <c r="M2014" t="str">
        <f t="shared" si="95"/>
        <v>No</v>
      </c>
    </row>
    <row r="2015" spans="1:13" ht="15" thickBot="1" x14ac:dyDescent="0.4">
      <c r="A2015" s="5" t="s">
        <v>175</v>
      </c>
      <c r="B2015" s="5" t="s">
        <v>176</v>
      </c>
      <c r="C2015" s="5" t="s">
        <v>2213</v>
      </c>
      <c r="D2015" s="5">
        <f t="shared" si="93"/>
        <v>29591</v>
      </c>
      <c r="E2015" s="6">
        <v>44286</v>
      </c>
      <c r="F2015" s="6">
        <f t="shared" si="94"/>
        <v>44376</v>
      </c>
      <c r="G2015" s="6" t="str">
        <f>IF('BCT Template'!R2014&gt;F2015,"Yes","No")</f>
        <v>No</v>
      </c>
      <c r="H2015" s="5" t="s">
        <v>178</v>
      </c>
      <c r="I2015" s="5" t="s">
        <v>179</v>
      </c>
      <c r="J2015" s="5" t="s">
        <v>35</v>
      </c>
      <c r="K2015" s="5" t="s">
        <v>180</v>
      </c>
      <c r="L2015" s="7" t="s">
        <v>164</v>
      </c>
      <c r="M2015" t="str">
        <f t="shared" si="95"/>
        <v>Yes</v>
      </c>
    </row>
    <row r="2016" spans="1:13" ht="15" thickBot="1" x14ac:dyDescent="0.4">
      <c r="A2016" s="5" t="s">
        <v>175</v>
      </c>
      <c r="B2016" s="5" t="s">
        <v>176</v>
      </c>
      <c r="C2016" s="5" t="s">
        <v>2214</v>
      </c>
      <c r="D2016" s="5">
        <f t="shared" si="93"/>
        <v>29068</v>
      </c>
      <c r="E2016" s="6">
        <v>41090</v>
      </c>
      <c r="F2016" s="6">
        <f t="shared" si="94"/>
        <v>41180</v>
      </c>
      <c r="G2016" s="6" t="str">
        <f>IF('BCT Template'!R2015&gt;F2016,"Yes","No")</f>
        <v>No</v>
      </c>
      <c r="H2016" s="5" t="s">
        <v>178</v>
      </c>
      <c r="I2016" s="5" t="s">
        <v>179</v>
      </c>
      <c r="J2016" s="5" t="s">
        <v>35</v>
      </c>
      <c r="K2016" s="5" t="s">
        <v>180</v>
      </c>
      <c r="L2016" s="7" t="s">
        <v>164</v>
      </c>
      <c r="M2016" t="str">
        <f t="shared" si="95"/>
        <v>Yes</v>
      </c>
    </row>
    <row r="2017" spans="1:13" ht="15" thickBot="1" x14ac:dyDescent="0.4">
      <c r="A2017" s="5" t="s">
        <v>175</v>
      </c>
      <c r="B2017" s="5" t="s">
        <v>176</v>
      </c>
      <c r="C2017" s="5" t="s">
        <v>2215</v>
      </c>
      <c r="D2017" s="5">
        <f t="shared" si="93"/>
        <v>22666</v>
      </c>
      <c r="E2017" s="6">
        <v>42247</v>
      </c>
      <c r="F2017" s="6">
        <f t="shared" si="94"/>
        <v>42337</v>
      </c>
      <c r="G2017" s="6" t="str">
        <f>IF('BCT Template'!R2016&gt;F2017,"Yes","No")</f>
        <v>No</v>
      </c>
      <c r="H2017" s="5" t="s">
        <v>178</v>
      </c>
      <c r="I2017" s="5" t="s">
        <v>179</v>
      </c>
      <c r="J2017" s="5" t="s">
        <v>35</v>
      </c>
      <c r="K2017" s="5" t="s">
        <v>180</v>
      </c>
      <c r="L2017" s="7" t="s">
        <v>164</v>
      </c>
      <c r="M2017" t="str">
        <f t="shared" si="95"/>
        <v>Yes</v>
      </c>
    </row>
    <row r="2018" spans="1:13" ht="15" thickBot="1" x14ac:dyDescent="0.4">
      <c r="A2018" s="5" t="s">
        <v>175</v>
      </c>
      <c r="B2018" s="5" t="s">
        <v>176</v>
      </c>
      <c r="C2018" s="5" t="s">
        <v>2216</v>
      </c>
      <c r="D2018" s="5">
        <f t="shared" si="93"/>
        <v>82717</v>
      </c>
      <c r="E2018" s="6">
        <v>44395</v>
      </c>
      <c r="F2018" s="6">
        <f t="shared" si="94"/>
        <v>44485</v>
      </c>
      <c r="G2018" s="6" t="str">
        <f>IF('BCT Template'!R2017&gt;F2018,"Yes","No")</f>
        <v>No</v>
      </c>
      <c r="H2018" s="5" t="s">
        <v>210</v>
      </c>
      <c r="I2018" s="5" t="s">
        <v>211</v>
      </c>
      <c r="J2018" s="5" t="s">
        <v>184</v>
      </c>
      <c r="K2018" s="5" t="s">
        <v>185</v>
      </c>
      <c r="L2018" s="7" t="s">
        <v>164</v>
      </c>
      <c r="M2018" t="str">
        <f t="shared" si="95"/>
        <v>No</v>
      </c>
    </row>
    <row r="2019" spans="1:13" ht="15" thickBot="1" x14ac:dyDescent="0.4">
      <c r="A2019" s="5" t="s">
        <v>175</v>
      </c>
      <c r="B2019" s="5" t="s">
        <v>176</v>
      </c>
      <c r="C2019" s="5" t="s">
        <v>2217</v>
      </c>
      <c r="D2019" s="5">
        <f t="shared" si="93"/>
        <v>58592</v>
      </c>
      <c r="E2019" s="6">
        <v>42338</v>
      </c>
      <c r="F2019" s="6">
        <f t="shared" si="94"/>
        <v>42428</v>
      </c>
      <c r="G2019" s="6" t="str">
        <f>IF('BCT Template'!R2018&gt;F2019,"Yes","No")</f>
        <v>No</v>
      </c>
      <c r="H2019" s="5" t="s">
        <v>182</v>
      </c>
      <c r="I2019" s="5" t="s">
        <v>183</v>
      </c>
      <c r="J2019" s="5" t="s">
        <v>184</v>
      </c>
      <c r="K2019" s="5" t="s">
        <v>185</v>
      </c>
      <c r="L2019" s="7" t="s">
        <v>164</v>
      </c>
      <c r="M2019" t="str">
        <f t="shared" si="95"/>
        <v>No</v>
      </c>
    </row>
    <row r="2020" spans="1:13" ht="15" thickBot="1" x14ac:dyDescent="0.4">
      <c r="A2020" s="5" t="s">
        <v>175</v>
      </c>
      <c r="B2020" s="5" t="s">
        <v>176</v>
      </c>
      <c r="C2020" s="5" t="s">
        <v>2218</v>
      </c>
      <c r="D2020" s="5">
        <f t="shared" si="93"/>
        <v>79649</v>
      </c>
      <c r="E2020" s="6">
        <v>43951</v>
      </c>
      <c r="F2020" s="6">
        <f t="shared" si="94"/>
        <v>44041</v>
      </c>
      <c r="G2020" s="6" t="str">
        <f>IF('BCT Template'!R2019&gt;F2020,"Yes","No")</f>
        <v>No</v>
      </c>
      <c r="H2020" s="5" t="s">
        <v>182</v>
      </c>
      <c r="I2020" s="5" t="s">
        <v>183</v>
      </c>
      <c r="J2020" s="5" t="s">
        <v>200</v>
      </c>
      <c r="K2020" s="5" t="s">
        <v>201</v>
      </c>
      <c r="L2020" s="7" t="s">
        <v>164</v>
      </c>
      <c r="M2020" t="str">
        <f t="shared" si="95"/>
        <v>Yes</v>
      </c>
    </row>
    <row r="2021" spans="1:13" ht="15" thickBot="1" x14ac:dyDescent="0.4">
      <c r="A2021" s="5" t="s">
        <v>175</v>
      </c>
      <c r="B2021" s="5" t="s">
        <v>176</v>
      </c>
      <c r="C2021" s="5" t="s">
        <v>2219</v>
      </c>
      <c r="D2021" s="5">
        <f t="shared" si="93"/>
        <v>57053</v>
      </c>
      <c r="E2021" s="6">
        <v>44099</v>
      </c>
      <c r="F2021" s="6">
        <f t="shared" si="94"/>
        <v>44189</v>
      </c>
      <c r="G2021" s="6" t="str">
        <f>IF('BCT Template'!R2020&gt;F2021,"Yes","No")</f>
        <v>No</v>
      </c>
      <c r="H2021" s="5" t="s">
        <v>189</v>
      </c>
      <c r="I2021" s="5" t="s">
        <v>190</v>
      </c>
      <c r="J2021" s="5" t="s">
        <v>184</v>
      </c>
      <c r="K2021" s="5" t="s">
        <v>185</v>
      </c>
      <c r="L2021" s="7" t="s">
        <v>164</v>
      </c>
      <c r="M2021" t="str">
        <f t="shared" si="95"/>
        <v>No</v>
      </c>
    </row>
    <row r="2022" spans="1:13" ht="15" thickBot="1" x14ac:dyDescent="0.4">
      <c r="A2022" s="5" t="s">
        <v>175</v>
      </c>
      <c r="B2022" s="5" t="s">
        <v>176</v>
      </c>
      <c r="C2022" s="5" t="s">
        <v>2220</v>
      </c>
      <c r="D2022" s="5">
        <f t="shared" si="93"/>
        <v>21478</v>
      </c>
      <c r="E2022" s="6">
        <v>44377</v>
      </c>
      <c r="F2022" s="6">
        <f t="shared" si="94"/>
        <v>44467</v>
      </c>
      <c r="G2022" s="6" t="str">
        <f>IF('BCT Template'!R2021&gt;F2022,"Yes","No")</f>
        <v>No</v>
      </c>
      <c r="H2022" s="5" t="s">
        <v>178</v>
      </c>
      <c r="I2022" s="5" t="s">
        <v>179</v>
      </c>
      <c r="J2022" s="5" t="s">
        <v>35</v>
      </c>
      <c r="K2022" s="5" t="s">
        <v>180</v>
      </c>
      <c r="L2022" s="7" t="s">
        <v>164</v>
      </c>
      <c r="M2022" t="str">
        <f t="shared" si="95"/>
        <v>Yes</v>
      </c>
    </row>
    <row r="2023" spans="1:13" ht="15" thickBot="1" x14ac:dyDescent="0.4">
      <c r="A2023" s="5" t="s">
        <v>175</v>
      </c>
      <c r="B2023" s="5" t="s">
        <v>176</v>
      </c>
      <c r="C2023" s="5" t="s">
        <v>2221</v>
      </c>
      <c r="D2023" s="5">
        <f t="shared" si="93"/>
        <v>21486</v>
      </c>
      <c r="E2023" s="6">
        <v>45138</v>
      </c>
      <c r="F2023" s="6">
        <f t="shared" si="94"/>
        <v>45228</v>
      </c>
      <c r="G2023" s="6" t="str">
        <f>IF('BCT Template'!R2022&gt;F2023,"Yes","No")</f>
        <v>No</v>
      </c>
      <c r="H2023" s="5" t="s">
        <v>178</v>
      </c>
      <c r="I2023" s="5" t="s">
        <v>179</v>
      </c>
      <c r="J2023" s="5" t="s">
        <v>35</v>
      </c>
      <c r="K2023" s="5" t="s">
        <v>180</v>
      </c>
      <c r="L2023" s="7" t="s">
        <v>164</v>
      </c>
      <c r="M2023" t="str">
        <f t="shared" si="95"/>
        <v>Yes</v>
      </c>
    </row>
    <row r="2024" spans="1:13" ht="15" thickBot="1" x14ac:dyDescent="0.4">
      <c r="A2024" s="5" t="s">
        <v>175</v>
      </c>
      <c r="B2024" s="5" t="s">
        <v>176</v>
      </c>
      <c r="C2024" s="5" t="s">
        <v>2222</v>
      </c>
      <c r="D2024" s="5">
        <f t="shared" si="93"/>
        <v>22387</v>
      </c>
      <c r="E2024" s="6">
        <v>42277</v>
      </c>
      <c r="F2024" s="6">
        <f t="shared" si="94"/>
        <v>42367</v>
      </c>
      <c r="G2024" s="6" t="str">
        <f>IF('BCT Template'!R2023&gt;F2024,"Yes","No")</f>
        <v>No</v>
      </c>
      <c r="H2024" s="5" t="s">
        <v>178</v>
      </c>
      <c r="I2024" s="5" t="s">
        <v>179</v>
      </c>
      <c r="J2024" s="5" t="s">
        <v>35</v>
      </c>
      <c r="K2024" s="5" t="s">
        <v>180</v>
      </c>
      <c r="L2024" s="7" t="s">
        <v>164</v>
      </c>
      <c r="M2024" t="str">
        <f t="shared" si="95"/>
        <v>Yes</v>
      </c>
    </row>
    <row r="2025" spans="1:13" ht="15" thickBot="1" x14ac:dyDescent="0.4">
      <c r="A2025" s="5" t="s">
        <v>175</v>
      </c>
      <c r="B2025" s="5" t="s">
        <v>176</v>
      </c>
      <c r="C2025" s="5" t="s">
        <v>2223</v>
      </c>
      <c r="D2025" s="5">
        <f t="shared" si="93"/>
        <v>79374</v>
      </c>
      <c r="E2025" s="6">
        <v>43007</v>
      </c>
      <c r="F2025" s="6">
        <f t="shared" si="94"/>
        <v>43097</v>
      </c>
      <c r="G2025" s="6" t="str">
        <f>IF('BCT Template'!R2024&gt;F2025,"Yes","No")</f>
        <v>No</v>
      </c>
      <c r="H2025" s="5" t="s">
        <v>189</v>
      </c>
      <c r="I2025" s="5" t="s">
        <v>190</v>
      </c>
      <c r="J2025" s="5" t="s">
        <v>200</v>
      </c>
      <c r="K2025" s="5" t="s">
        <v>201</v>
      </c>
      <c r="L2025" s="7" t="s">
        <v>164</v>
      </c>
      <c r="M2025" t="str">
        <f t="shared" si="95"/>
        <v>Yes</v>
      </c>
    </row>
    <row r="2026" spans="1:13" ht="15" thickBot="1" x14ac:dyDescent="0.4">
      <c r="A2026" s="5" t="s">
        <v>175</v>
      </c>
      <c r="B2026" s="5" t="s">
        <v>176</v>
      </c>
      <c r="C2026" s="5" t="s">
        <v>2224</v>
      </c>
      <c r="D2026" s="5">
        <f t="shared" si="93"/>
        <v>21215</v>
      </c>
      <c r="E2026" s="6">
        <v>43496</v>
      </c>
      <c r="F2026" s="6">
        <f t="shared" si="94"/>
        <v>43586</v>
      </c>
      <c r="G2026" s="6" t="str">
        <f>IF('BCT Template'!R2025&gt;F2026,"Yes","No")</f>
        <v>No</v>
      </c>
      <c r="H2026" s="5" t="s">
        <v>178</v>
      </c>
      <c r="I2026" s="5" t="s">
        <v>179</v>
      </c>
      <c r="J2026" s="5" t="s">
        <v>35</v>
      </c>
      <c r="K2026" s="5" t="s">
        <v>180</v>
      </c>
      <c r="L2026" s="7" t="s">
        <v>164</v>
      </c>
      <c r="M2026" t="str">
        <f t="shared" si="95"/>
        <v>Yes</v>
      </c>
    </row>
    <row r="2027" spans="1:13" ht="15" thickBot="1" x14ac:dyDescent="0.4">
      <c r="A2027" s="5" t="s">
        <v>175</v>
      </c>
      <c r="B2027" s="5" t="s">
        <v>176</v>
      </c>
      <c r="C2027" s="5" t="s">
        <v>2225</v>
      </c>
      <c r="D2027" s="5">
        <f t="shared" si="93"/>
        <v>79503</v>
      </c>
      <c r="E2027" s="6">
        <v>44012</v>
      </c>
      <c r="F2027" s="6">
        <f t="shared" si="94"/>
        <v>44102</v>
      </c>
      <c r="G2027" s="6" t="str">
        <f>IF('BCT Template'!R2026&gt;F2027,"Yes","No")</f>
        <v>No</v>
      </c>
      <c r="H2027" s="5" t="s">
        <v>182</v>
      </c>
      <c r="I2027" s="5" t="s">
        <v>183</v>
      </c>
      <c r="J2027" s="5" t="s">
        <v>184</v>
      </c>
      <c r="K2027" s="5" t="s">
        <v>185</v>
      </c>
      <c r="L2027" s="7" t="s">
        <v>164</v>
      </c>
      <c r="M2027" t="str">
        <f t="shared" si="95"/>
        <v>No</v>
      </c>
    </row>
    <row r="2028" spans="1:13" ht="15" thickBot="1" x14ac:dyDescent="0.4">
      <c r="A2028" s="5" t="s">
        <v>175</v>
      </c>
      <c r="B2028" s="5" t="s">
        <v>176</v>
      </c>
      <c r="C2028" s="5" t="s">
        <v>2226</v>
      </c>
      <c r="D2028" s="5">
        <f t="shared" si="93"/>
        <v>18271</v>
      </c>
      <c r="E2028" s="6">
        <v>42004</v>
      </c>
      <c r="F2028" s="6">
        <f t="shared" si="94"/>
        <v>42094</v>
      </c>
      <c r="G2028" s="6" t="str">
        <f>IF('BCT Template'!R2027&gt;F2028,"Yes","No")</f>
        <v>No</v>
      </c>
      <c r="H2028" s="5" t="s">
        <v>234</v>
      </c>
      <c r="I2028" s="5" t="s">
        <v>235</v>
      </c>
      <c r="J2028" s="5" t="s">
        <v>184</v>
      </c>
      <c r="K2028" s="5" t="s">
        <v>185</v>
      </c>
      <c r="L2028" s="7" t="s">
        <v>164</v>
      </c>
      <c r="M2028" t="str">
        <f t="shared" si="95"/>
        <v>No</v>
      </c>
    </row>
    <row r="2029" spans="1:13" ht="15" thickBot="1" x14ac:dyDescent="0.4">
      <c r="A2029" s="5" t="s">
        <v>175</v>
      </c>
      <c r="B2029" s="5" t="s">
        <v>176</v>
      </c>
      <c r="C2029" s="5" t="s">
        <v>2227</v>
      </c>
      <c r="D2029" s="5">
        <f t="shared" si="93"/>
        <v>30986</v>
      </c>
      <c r="E2029" s="6">
        <v>43524</v>
      </c>
      <c r="F2029" s="6">
        <f t="shared" si="94"/>
        <v>43614</v>
      </c>
      <c r="G2029" s="6" t="str">
        <f>IF('BCT Template'!R2028&gt;F2029,"Yes","No")</f>
        <v>No</v>
      </c>
      <c r="H2029" s="5" t="s">
        <v>178</v>
      </c>
      <c r="I2029" s="5" t="s">
        <v>179</v>
      </c>
      <c r="J2029" s="5" t="s">
        <v>35</v>
      </c>
      <c r="K2029" s="5" t="s">
        <v>180</v>
      </c>
      <c r="L2029" s="7" t="s">
        <v>164</v>
      </c>
      <c r="M2029" t="str">
        <f t="shared" si="95"/>
        <v>Yes</v>
      </c>
    </row>
    <row r="2030" spans="1:13" ht="15" thickBot="1" x14ac:dyDescent="0.4">
      <c r="A2030" s="5" t="s">
        <v>175</v>
      </c>
      <c r="B2030" s="5" t="s">
        <v>176</v>
      </c>
      <c r="C2030" s="5" t="s">
        <v>2228</v>
      </c>
      <c r="D2030" s="5">
        <f t="shared" si="93"/>
        <v>29302</v>
      </c>
      <c r="E2030" s="6">
        <v>44227</v>
      </c>
      <c r="F2030" s="6">
        <f t="shared" si="94"/>
        <v>44317</v>
      </c>
      <c r="G2030" s="6" t="str">
        <f>IF('BCT Template'!R2029&gt;F2030,"Yes","No")</f>
        <v>No</v>
      </c>
      <c r="H2030" s="5" t="s">
        <v>178</v>
      </c>
      <c r="I2030" s="5" t="s">
        <v>179</v>
      </c>
      <c r="J2030" s="5" t="s">
        <v>35</v>
      </c>
      <c r="K2030" s="5" t="s">
        <v>180</v>
      </c>
      <c r="L2030" s="7" t="s">
        <v>164</v>
      </c>
      <c r="M2030" t="str">
        <f t="shared" si="95"/>
        <v>Yes</v>
      </c>
    </row>
    <row r="2031" spans="1:13" ht="15" thickBot="1" x14ac:dyDescent="0.4">
      <c r="A2031" s="5" t="s">
        <v>175</v>
      </c>
      <c r="B2031" s="5" t="s">
        <v>176</v>
      </c>
      <c r="C2031" s="5" t="s">
        <v>2229</v>
      </c>
      <c r="D2031" s="5">
        <f t="shared" si="93"/>
        <v>29178</v>
      </c>
      <c r="E2031" s="6">
        <v>44286</v>
      </c>
      <c r="F2031" s="6">
        <f t="shared" si="94"/>
        <v>44376</v>
      </c>
      <c r="G2031" s="6" t="str">
        <f>IF('BCT Template'!R2030&gt;F2031,"Yes","No")</f>
        <v>No</v>
      </c>
      <c r="H2031" s="5" t="s">
        <v>178</v>
      </c>
      <c r="I2031" s="5" t="s">
        <v>179</v>
      </c>
      <c r="J2031" s="5" t="s">
        <v>35</v>
      </c>
      <c r="K2031" s="5" t="s">
        <v>180</v>
      </c>
      <c r="L2031" s="7" t="s">
        <v>164</v>
      </c>
      <c r="M2031" t="str">
        <f t="shared" si="95"/>
        <v>Yes</v>
      </c>
    </row>
    <row r="2032" spans="1:13" ht="15" thickBot="1" x14ac:dyDescent="0.4">
      <c r="A2032" s="5" t="s">
        <v>175</v>
      </c>
      <c r="B2032" s="5" t="s">
        <v>176</v>
      </c>
      <c r="C2032" s="5" t="s">
        <v>2230</v>
      </c>
      <c r="D2032" s="5">
        <f t="shared" si="93"/>
        <v>59373</v>
      </c>
      <c r="E2032" s="6">
        <v>41790</v>
      </c>
      <c r="F2032" s="6">
        <f t="shared" si="94"/>
        <v>41880</v>
      </c>
      <c r="G2032" s="6" t="str">
        <f>IF('BCT Template'!R2031&gt;F2032,"Yes","No")</f>
        <v>No</v>
      </c>
      <c r="H2032" s="5" t="s">
        <v>182</v>
      </c>
      <c r="I2032" s="5" t="s">
        <v>183</v>
      </c>
      <c r="J2032" s="5" t="s">
        <v>184</v>
      </c>
      <c r="K2032" s="5" t="s">
        <v>185</v>
      </c>
      <c r="L2032" s="7" t="s">
        <v>164</v>
      </c>
      <c r="M2032" t="str">
        <f t="shared" si="95"/>
        <v>No</v>
      </c>
    </row>
    <row r="2033" spans="1:13" ht="15" thickBot="1" x14ac:dyDescent="0.4">
      <c r="A2033" s="5" t="s">
        <v>175</v>
      </c>
      <c r="B2033" s="5" t="s">
        <v>176</v>
      </c>
      <c r="C2033" s="5" t="s">
        <v>2231</v>
      </c>
      <c r="D2033" s="5">
        <f t="shared" si="93"/>
        <v>58835</v>
      </c>
      <c r="E2033" s="6">
        <v>44104</v>
      </c>
      <c r="F2033" s="6">
        <f t="shared" si="94"/>
        <v>44194</v>
      </c>
      <c r="G2033" s="6" t="str">
        <f>IF('BCT Template'!R2032&gt;F2033,"Yes","No")</f>
        <v>No</v>
      </c>
      <c r="H2033" s="5" t="s">
        <v>182</v>
      </c>
      <c r="I2033" s="5" t="s">
        <v>183</v>
      </c>
      <c r="J2033" s="5" t="s">
        <v>184</v>
      </c>
      <c r="K2033" s="5" t="s">
        <v>185</v>
      </c>
      <c r="L2033" s="7" t="s">
        <v>164</v>
      </c>
      <c r="M2033" t="str">
        <f t="shared" si="95"/>
        <v>No</v>
      </c>
    </row>
    <row r="2034" spans="1:13" ht="15" thickBot="1" x14ac:dyDescent="0.4">
      <c r="A2034" s="5" t="s">
        <v>175</v>
      </c>
      <c r="B2034" s="5" t="s">
        <v>176</v>
      </c>
      <c r="C2034" s="5" t="s">
        <v>2232</v>
      </c>
      <c r="D2034" s="5">
        <f t="shared" si="93"/>
        <v>80577</v>
      </c>
      <c r="E2034" s="6">
        <v>43921</v>
      </c>
      <c r="F2034" s="6">
        <f t="shared" si="94"/>
        <v>44011</v>
      </c>
      <c r="G2034" s="6" t="str">
        <f>IF('BCT Template'!R2033&gt;F2034,"Yes","No")</f>
        <v>No</v>
      </c>
      <c r="H2034" s="5" t="s">
        <v>182</v>
      </c>
      <c r="I2034" s="5" t="s">
        <v>183</v>
      </c>
      <c r="J2034" s="5" t="s">
        <v>200</v>
      </c>
      <c r="K2034" s="5" t="s">
        <v>201</v>
      </c>
      <c r="L2034" s="7" t="s">
        <v>164</v>
      </c>
      <c r="M2034" t="str">
        <f t="shared" si="95"/>
        <v>Yes</v>
      </c>
    </row>
    <row r="2035" spans="1:13" ht="15" thickBot="1" x14ac:dyDescent="0.4">
      <c r="A2035" s="5" t="s">
        <v>175</v>
      </c>
      <c r="B2035" s="5" t="s">
        <v>176</v>
      </c>
      <c r="C2035" s="5" t="s">
        <v>2233</v>
      </c>
      <c r="D2035" s="5">
        <f t="shared" si="93"/>
        <v>18352</v>
      </c>
      <c r="E2035" s="6">
        <v>42185</v>
      </c>
      <c r="F2035" s="6">
        <f t="shared" si="94"/>
        <v>42275</v>
      </c>
      <c r="G2035" s="6" t="str">
        <f>IF('BCT Template'!R2034&gt;F2035,"Yes","No")</f>
        <v>No</v>
      </c>
      <c r="H2035" s="5" t="s">
        <v>234</v>
      </c>
      <c r="I2035" s="5" t="s">
        <v>235</v>
      </c>
      <c r="J2035" s="5" t="s">
        <v>184</v>
      </c>
      <c r="K2035" s="5" t="s">
        <v>185</v>
      </c>
      <c r="L2035" s="7" t="s">
        <v>164</v>
      </c>
      <c r="M2035" t="str">
        <f t="shared" si="95"/>
        <v>No</v>
      </c>
    </row>
    <row r="2036" spans="1:13" ht="15" thickBot="1" x14ac:dyDescent="0.4">
      <c r="A2036" s="5" t="s">
        <v>175</v>
      </c>
      <c r="B2036" s="5" t="s">
        <v>176</v>
      </c>
      <c r="C2036" s="5" t="s">
        <v>2234</v>
      </c>
      <c r="D2036" s="5">
        <f t="shared" si="93"/>
        <v>81672</v>
      </c>
      <c r="E2036" s="6">
        <v>43091</v>
      </c>
      <c r="F2036" s="6">
        <f t="shared" si="94"/>
        <v>43181</v>
      </c>
      <c r="G2036" s="6" t="str">
        <f>IF('BCT Template'!R2035&gt;F2036,"Yes","No")</f>
        <v>No</v>
      </c>
      <c r="H2036" s="5" t="s">
        <v>182</v>
      </c>
      <c r="I2036" s="5" t="s">
        <v>183</v>
      </c>
      <c r="J2036" s="5" t="s">
        <v>200</v>
      </c>
      <c r="K2036" s="5" t="s">
        <v>201</v>
      </c>
      <c r="L2036" s="7" t="s">
        <v>164</v>
      </c>
      <c r="M2036" t="str">
        <f t="shared" si="95"/>
        <v>Yes</v>
      </c>
    </row>
    <row r="2037" spans="1:13" ht="15" thickBot="1" x14ac:dyDescent="0.4">
      <c r="A2037" s="5" t="s">
        <v>175</v>
      </c>
      <c r="B2037" s="5" t="s">
        <v>176</v>
      </c>
      <c r="C2037" s="5" t="s">
        <v>2235</v>
      </c>
      <c r="D2037" s="5">
        <f t="shared" si="93"/>
        <v>59870</v>
      </c>
      <c r="E2037" s="6">
        <v>43281</v>
      </c>
      <c r="F2037" s="6">
        <f t="shared" si="94"/>
        <v>43371</v>
      </c>
      <c r="G2037" s="6" t="str">
        <f>IF('BCT Template'!R2036&gt;F2037,"Yes","No")</f>
        <v>No</v>
      </c>
      <c r="H2037" s="5" t="s">
        <v>182</v>
      </c>
      <c r="I2037" s="5" t="s">
        <v>183</v>
      </c>
      <c r="J2037" s="5" t="s">
        <v>184</v>
      </c>
      <c r="K2037" s="5" t="s">
        <v>185</v>
      </c>
      <c r="L2037" s="7" t="s">
        <v>164</v>
      </c>
      <c r="M2037" t="str">
        <f t="shared" si="95"/>
        <v>No</v>
      </c>
    </row>
    <row r="2038" spans="1:13" ht="15" thickBot="1" x14ac:dyDescent="0.4">
      <c r="A2038" s="5" t="s">
        <v>175</v>
      </c>
      <c r="B2038" s="5" t="s">
        <v>176</v>
      </c>
      <c r="C2038" s="5" t="s">
        <v>2236</v>
      </c>
      <c r="D2038" s="5">
        <f t="shared" si="93"/>
        <v>30313</v>
      </c>
      <c r="E2038" s="6">
        <v>43585</v>
      </c>
      <c r="F2038" s="6">
        <f t="shared" si="94"/>
        <v>43675</v>
      </c>
      <c r="G2038" s="6" t="str">
        <f>IF('BCT Template'!R2037&gt;F2038,"Yes","No")</f>
        <v>No</v>
      </c>
      <c r="H2038" s="5" t="s">
        <v>178</v>
      </c>
      <c r="I2038" s="5" t="s">
        <v>179</v>
      </c>
      <c r="J2038" s="5" t="s">
        <v>35</v>
      </c>
      <c r="K2038" s="5" t="s">
        <v>180</v>
      </c>
      <c r="L2038" s="7" t="s">
        <v>164</v>
      </c>
      <c r="M2038" t="str">
        <f t="shared" si="95"/>
        <v>Yes</v>
      </c>
    </row>
    <row r="2039" spans="1:13" ht="15" thickBot="1" x14ac:dyDescent="0.4">
      <c r="A2039" s="5" t="s">
        <v>175</v>
      </c>
      <c r="B2039" s="5" t="s">
        <v>176</v>
      </c>
      <c r="C2039" s="5" t="s">
        <v>2237</v>
      </c>
      <c r="D2039" s="5">
        <f t="shared" si="93"/>
        <v>59799</v>
      </c>
      <c r="E2039" s="6">
        <v>43008</v>
      </c>
      <c r="F2039" s="6">
        <f t="shared" si="94"/>
        <v>43098</v>
      </c>
      <c r="G2039" s="6" t="str">
        <f>IF('BCT Template'!R2038&gt;F2039,"Yes","No")</f>
        <v>No</v>
      </c>
      <c r="H2039" s="5" t="s">
        <v>182</v>
      </c>
      <c r="I2039" s="5" t="s">
        <v>183</v>
      </c>
      <c r="J2039" s="5" t="s">
        <v>184</v>
      </c>
      <c r="K2039" s="5" t="s">
        <v>185</v>
      </c>
      <c r="L2039" s="7" t="s">
        <v>164</v>
      </c>
      <c r="M2039" t="str">
        <f t="shared" si="95"/>
        <v>No</v>
      </c>
    </row>
    <row r="2040" spans="1:13" ht="15" thickBot="1" x14ac:dyDescent="0.4">
      <c r="A2040" s="5" t="s">
        <v>175</v>
      </c>
      <c r="B2040" s="5" t="s">
        <v>176</v>
      </c>
      <c r="C2040" s="5" t="s">
        <v>2238</v>
      </c>
      <c r="D2040" s="5">
        <f t="shared" si="93"/>
        <v>59113</v>
      </c>
      <c r="E2040" s="6">
        <v>42916</v>
      </c>
      <c r="F2040" s="6">
        <f t="shared" si="94"/>
        <v>43006</v>
      </c>
      <c r="G2040" s="6" t="str">
        <f>IF('BCT Template'!R2039&gt;F2040,"Yes","No")</f>
        <v>No</v>
      </c>
      <c r="H2040" s="5" t="s">
        <v>182</v>
      </c>
      <c r="I2040" s="5" t="s">
        <v>183</v>
      </c>
      <c r="J2040" s="5" t="s">
        <v>184</v>
      </c>
      <c r="K2040" s="5" t="s">
        <v>185</v>
      </c>
      <c r="L2040" s="7" t="s">
        <v>164</v>
      </c>
      <c r="M2040" t="str">
        <f t="shared" si="95"/>
        <v>No</v>
      </c>
    </row>
    <row r="2041" spans="1:13" ht="15" thickBot="1" x14ac:dyDescent="0.4">
      <c r="A2041" s="5" t="s">
        <v>175</v>
      </c>
      <c r="B2041" s="5" t="s">
        <v>176</v>
      </c>
      <c r="C2041" s="5" t="s">
        <v>2239</v>
      </c>
      <c r="D2041" s="5">
        <f t="shared" si="93"/>
        <v>82677</v>
      </c>
      <c r="E2041" s="6">
        <v>45747</v>
      </c>
      <c r="F2041" s="6">
        <f t="shared" si="94"/>
        <v>45837</v>
      </c>
      <c r="G2041" s="6" t="str">
        <f>IF('BCT Template'!R2040&gt;F2041,"Yes","No")</f>
        <v>No</v>
      </c>
      <c r="H2041" s="5" t="s">
        <v>210</v>
      </c>
      <c r="I2041" s="5" t="s">
        <v>211</v>
      </c>
      <c r="J2041" s="5" t="s">
        <v>184</v>
      </c>
      <c r="K2041" s="5" t="s">
        <v>185</v>
      </c>
      <c r="L2041" s="7" t="s">
        <v>164</v>
      </c>
      <c r="M2041" t="str">
        <f t="shared" si="95"/>
        <v>No</v>
      </c>
    </row>
    <row r="2042" spans="1:13" ht="15" thickBot="1" x14ac:dyDescent="0.4">
      <c r="A2042" s="5" t="s">
        <v>175</v>
      </c>
      <c r="B2042" s="5" t="s">
        <v>176</v>
      </c>
      <c r="C2042" s="5" t="s">
        <v>2240</v>
      </c>
      <c r="D2042" s="5">
        <f t="shared" si="93"/>
        <v>30915</v>
      </c>
      <c r="E2042" s="6">
        <v>44135</v>
      </c>
      <c r="F2042" s="6">
        <f t="shared" si="94"/>
        <v>44225</v>
      </c>
      <c r="G2042" s="6" t="str">
        <f>IF('BCT Template'!R2041&gt;F2042,"Yes","No")</f>
        <v>No</v>
      </c>
      <c r="H2042" s="5" t="s">
        <v>178</v>
      </c>
      <c r="I2042" s="5" t="s">
        <v>179</v>
      </c>
      <c r="J2042" s="5" t="s">
        <v>35</v>
      </c>
      <c r="K2042" s="5" t="s">
        <v>180</v>
      </c>
      <c r="L2042" s="7" t="s">
        <v>164</v>
      </c>
      <c r="M2042" t="str">
        <f t="shared" si="95"/>
        <v>Yes</v>
      </c>
    </row>
    <row r="2043" spans="1:13" ht="15" thickBot="1" x14ac:dyDescent="0.4">
      <c r="A2043" s="5" t="s">
        <v>175</v>
      </c>
      <c r="B2043" s="5" t="s">
        <v>176</v>
      </c>
      <c r="C2043" s="5" t="s">
        <v>2241</v>
      </c>
      <c r="D2043" s="5">
        <f t="shared" si="93"/>
        <v>80432</v>
      </c>
      <c r="E2043" s="6">
        <v>44012</v>
      </c>
      <c r="F2043" s="6">
        <f t="shared" si="94"/>
        <v>44102</v>
      </c>
      <c r="G2043" s="6" t="str">
        <f>IF('BCT Template'!R2042&gt;F2043,"Yes","No")</f>
        <v>No</v>
      </c>
      <c r="H2043" s="5" t="s">
        <v>182</v>
      </c>
      <c r="I2043" s="5" t="s">
        <v>183</v>
      </c>
      <c r="J2043" s="5" t="s">
        <v>200</v>
      </c>
      <c r="K2043" s="5" t="s">
        <v>201</v>
      </c>
      <c r="L2043" s="7" t="s">
        <v>164</v>
      </c>
      <c r="M2043" t="str">
        <f t="shared" si="95"/>
        <v>Yes</v>
      </c>
    </row>
    <row r="2044" spans="1:13" ht="15" thickBot="1" x14ac:dyDescent="0.4">
      <c r="A2044" s="5" t="s">
        <v>175</v>
      </c>
      <c r="B2044" s="5" t="s">
        <v>176</v>
      </c>
      <c r="C2044" s="5" t="s">
        <v>2242</v>
      </c>
      <c r="D2044" s="5">
        <f t="shared" si="93"/>
        <v>81731</v>
      </c>
      <c r="E2044" s="6">
        <v>44012</v>
      </c>
      <c r="F2044" s="6">
        <f t="shared" si="94"/>
        <v>44102</v>
      </c>
      <c r="G2044" s="6" t="str">
        <f>IF('BCT Template'!R2043&gt;F2044,"Yes","No")</f>
        <v>No</v>
      </c>
      <c r="H2044" s="5" t="s">
        <v>182</v>
      </c>
      <c r="I2044" s="5" t="s">
        <v>183</v>
      </c>
      <c r="J2044" s="5" t="s">
        <v>200</v>
      </c>
      <c r="K2044" s="5" t="s">
        <v>201</v>
      </c>
      <c r="L2044" s="7" t="s">
        <v>164</v>
      </c>
      <c r="M2044" t="str">
        <f t="shared" si="95"/>
        <v>Yes</v>
      </c>
    </row>
    <row r="2045" spans="1:13" ht="15" thickBot="1" x14ac:dyDescent="0.4">
      <c r="A2045" s="5" t="s">
        <v>175</v>
      </c>
      <c r="B2045" s="5" t="s">
        <v>176</v>
      </c>
      <c r="C2045" s="5" t="s">
        <v>2243</v>
      </c>
      <c r="D2045" s="5">
        <f t="shared" si="93"/>
        <v>31218</v>
      </c>
      <c r="E2045" s="6">
        <v>41152</v>
      </c>
      <c r="F2045" s="6">
        <f t="shared" si="94"/>
        <v>41242</v>
      </c>
      <c r="G2045" s="6" t="str">
        <f>IF('BCT Template'!R2044&gt;F2045,"Yes","No")</f>
        <v>No</v>
      </c>
      <c r="H2045" s="5" t="s">
        <v>178</v>
      </c>
      <c r="I2045" s="5" t="s">
        <v>179</v>
      </c>
      <c r="J2045" s="5" t="s">
        <v>35</v>
      </c>
      <c r="K2045" s="5" t="s">
        <v>180</v>
      </c>
      <c r="L2045" s="7" t="s">
        <v>164</v>
      </c>
      <c r="M2045" t="str">
        <f t="shared" si="95"/>
        <v>Yes</v>
      </c>
    </row>
    <row r="2046" spans="1:13" ht="15" thickBot="1" x14ac:dyDescent="0.4">
      <c r="A2046" s="5" t="s">
        <v>175</v>
      </c>
      <c r="B2046" s="5" t="s">
        <v>176</v>
      </c>
      <c r="C2046" s="5" t="s">
        <v>2244</v>
      </c>
      <c r="D2046" s="5">
        <f t="shared" si="93"/>
        <v>79852</v>
      </c>
      <c r="E2046" s="6">
        <v>43569</v>
      </c>
      <c r="F2046" s="6">
        <f t="shared" si="94"/>
        <v>43659</v>
      </c>
      <c r="G2046" s="6" t="str">
        <f>IF('BCT Template'!R2045&gt;F2046,"Yes","No")</f>
        <v>No</v>
      </c>
      <c r="H2046" s="5" t="s">
        <v>182</v>
      </c>
      <c r="I2046" s="5" t="s">
        <v>183</v>
      </c>
      <c r="J2046" s="5" t="s">
        <v>184</v>
      </c>
      <c r="K2046" s="5" t="s">
        <v>185</v>
      </c>
      <c r="L2046" s="7" t="s">
        <v>164</v>
      </c>
      <c r="M2046" t="str">
        <f t="shared" si="95"/>
        <v>No</v>
      </c>
    </row>
    <row r="2047" spans="1:13" ht="15" thickBot="1" x14ac:dyDescent="0.4">
      <c r="A2047" s="5" t="s">
        <v>175</v>
      </c>
      <c r="B2047" s="5" t="s">
        <v>176</v>
      </c>
      <c r="C2047" s="5" t="s">
        <v>2245</v>
      </c>
      <c r="D2047" s="5">
        <f t="shared" si="93"/>
        <v>20716</v>
      </c>
      <c r="E2047" s="6">
        <v>43465</v>
      </c>
      <c r="F2047" s="6">
        <f t="shared" si="94"/>
        <v>43555</v>
      </c>
      <c r="G2047" s="6" t="str">
        <f>IF('BCT Template'!R2046&gt;F2047,"Yes","No")</f>
        <v>No</v>
      </c>
      <c r="H2047" s="5" t="s">
        <v>197</v>
      </c>
      <c r="I2047" s="5" t="s">
        <v>198</v>
      </c>
      <c r="J2047" s="5" t="s">
        <v>184</v>
      </c>
      <c r="K2047" s="5" t="s">
        <v>185</v>
      </c>
      <c r="L2047" s="7" t="s">
        <v>164</v>
      </c>
      <c r="M2047" t="str">
        <f t="shared" si="95"/>
        <v>No</v>
      </c>
    </row>
    <row r="2048" spans="1:13" ht="15" thickBot="1" x14ac:dyDescent="0.4">
      <c r="A2048" s="5" t="s">
        <v>175</v>
      </c>
      <c r="B2048" s="5" t="s">
        <v>176</v>
      </c>
      <c r="C2048" s="5" t="s">
        <v>2246</v>
      </c>
      <c r="D2048" s="5">
        <f t="shared" si="93"/>
        <v>30434</v>
      </c>
      <c r="E2048" s="6">
        <v>43555</v>
      </c>
      <c r="F2048" s="6">
        <f t="shared" si="94"/>
        <v>43645</v>
      </c>
      <c r="G2048" s="6" t="str">
        <f>IF('BCT Template'!R2047&gt;F2048,"Yes","No")</f>
        <v>No</v>
      </c>
      <c r="H2048" s="5" t="s">
        <v>178</v>
      </c>
      <c r="I2048" s="5" t="s">
        <v>179</v>
      </c>
      <c r="J2048" s="5" t="s">
        <v>35</v>
      </c>
      <c r="K2048" s="5" t="s">
        <v>180</v>
      </c>
      <c r="L2048" s="7" t="s">
        <v>164</v>
      </c>
      <c r="M2048" t="str">
        <f t="shared" si="95"/>
        <v>Yes</v>
      </c>
    </row>
    <row r="2049" spans="1:13" ht="15" thickBot="1" x14ac:dyDescent="0.4">
      <c r="A2049" s="5" t="s">
        <v>175</v>
      </c>
      <c r="B2049" s="5" t="s">
        <v>176</v>
      </c>
      <c r="C2049" s="5" t="s">
        <v>2247</v>
      </c>
      <c r="D2049" s="5">
        <f t="shared" si="93"/>
        <v>31001</v>
      </c>
      <c r="E2049" s="6">
        <v>44286</v>
      </c>
      <c r="F2049" s="6">
        <f t="shared" si="94"/>
        <v>44376</v>
      </c>
      <c r="G2049" s="6" t="str">
        <f>IF('BCT Template'!R2048&gt;F2049,"Yes","No")</f>
        <v>No</v>
      </c>
      <c r="H2049" s="5" t="s">
        <v>178</v>
      </c>
      <c r="I2049" s="5" t="s">
        <v>179</v>
      </c>
      <c r="J2049" s="5" t="s">
        <v>35</v>
      </c>
      <c r="K2049" s="5" t="s">
        <v>180</v>
      </c>
      <c r="L2049" s="7" t="s">
        <v>164</v>
      </c>
      <c r="M2049" t="str">
        <f t="shared" si="95"/>
        <v>Yes</v>
      </c>
    </row>
    <row r="2050" spans="1:13" ht="15" thickBot="1" x14ac:dyDescent="0.4">
      <c r="A2050" s="5" t="s">
        <v>175</v>
      </c>
      <c r="B2050" s="5" t="s">
        <v>176</v>
      </c>
      <c r="C2050" s="5" t="s">
        <v>2248</v>
      </c>
      <c r="D2050" s="5">
        <f t="shared" si="93"/>
        <v>20724</v>
      </c>
      <c r="E2050" s="6">
        <v>44012</v>
      </c>
      <c r="F2050" s="6">
        <f t="shared" si="94"/>
        <v>44102</v>
      </c>
      <c r="G2050" s="6" t="str">
        <f>IF('BCT Template'!R2049&gt;F2050,"Yes","No")</f>
        <v>No</v>
      </c>
      <c r="H2050" s="5" t="s">
        <v>197</v>
      </c>
      <c r="I2050" s="5" t="s">
        <v>198</v>
      </c>
      <c r="J2050" s="5" t="s">
        <v>184</v>
      </c>
      <c r="K2050" s="5" t="s">
        <v>185</v>
      </c>
      <c r="L2050" s="7" t="s">
        <v>164</v>
      </c>
      <c r="M2050" t="str">
        <f t="shared" si="95"/>
        <v>No</v>
      </c>
    </row>
    <row r="2051" spans="1:13" ht="15" thickBot="1" x14ac:dyDescent="0.4">
      <c r="A2051" s="5" t="s">
        <v>175</v>
      </c>
      <c r="B2051" s="5" t="s">
        <v>176</v>
      </c>
      <c r="C2051" s="5" t="s">
        <v>2249</v>
      </c>
      <c r="D2051" s="5">
        <f t="shared" ref="D2051:D2114" si="96">C2051*1</f>
        <v>57122</v>
      </c>
      <c r="E2051" s="6">
        <v>42004</v>
      </c>
      <c r="F2051" s="6">
        <f t="shared" ref="F2051:F2114" si="97">E2051+90</f>
        <v>42094</v>
      </c>
      <c r="G2051" s="6" t="str">
        <f>IF('BCT Template'!R2050&gt;F2051,"Yes","No")</f>
        <v>No</v>
      </c>
      <c r="H2051" s="5" t="s">
        <v>189</v>
      </c>
      <c r="I2051" s="5" t="s">
        <v>190</v>
      </c>
      <c r="J2051" s="5" t="s">
        <v>184</v>
      </c>
      <c r="K2051" s="5" t="s">
        <v>185</v>
      </c>
      <c r="L2051" s="7" t="s">
        <v>164</v>
      </c>
      <c r="M2051" t="str">
        <f t="shared" ref="M2051:M2114" si="98">IF(J2051=" ","Yes",IF(J2051="3","Yes","No"))</f>
        <v>No</v>
      </c>
    </row>
    <row r="2052" spans="1:13" ht="15" thickBot="1" x14ac:dyDescent="0.4">
      <c r="A2052" s="5" t="s">
        <v>175</v>
      </c>
      <c r="B2052" s="5" t="s">
        <v>176</v>
      </c>
      <c r="C2052" s="5" t="s">
        <v>2250</v>
      </c>
      <c r="D2052" s="5">
        <f t="shared" si="96"/>
        <v>59829</v>
      </c>
      <c r="E2052" s="6">
        <v>42747</v>
      </c>
      <c r="F2052" s="6">
        <f t="shared" si="97"/>
        <v>42837</v>
      </c>
      <c r="G2052" s="6" t="str">
        <f>IF('BCT Template'!R2051&gt;F2052,"Yes","No")</f>
        <v>No</v>
      </c>
      <c r="H2052" s="5" t="s">
        <v>182</v>
      </c>
      <c r="I2052" s="5" t="s">
        <v>183</v>
      </c>
      <c r="J2052" s="5" t="s">
        <v>200</v>
      </c>
      <c r="K2052" s="5" t="s">
        <v>201</v>
      </c>
      <c r="L2052" s="7" t="s">
        <v>164</v>
      </c>
      <c r="M2052" t="str">
        <f t="shared" si="98"/>
        <v>Yes</v>
      </c>
    </row>
    <row r="2053" spans="1:13" ht="15" thickBot="1" x14ac:dyDescent="0.4">
      <c r="A2053" s="5" t="s">
        <v>175</v>
      </c>
      <c r="B2053" s="5" t="s">
        <v>176</v>
      </c>
      <c r="C2053" s="5" t="s">
        <v>2251</v>
      </c>
      <c r="D2053" s="5">
        <f t="shared" si="96"/>
        <v>18111</v>
      </c>
      <c r="E2053" s="6">
        <v>43251</v>
      </c>
      <c r="F2053" s="6">
        <f t="shared" si="97"/>
        <v>43341</v>
      </c>
      <c r="G2053" s="6" t="str">
        <f>IF('BCT Template'!R2052&gt;F2053,"Yes","No")</f>
        <v>No</v>
      </c>
      <c r="H2053" s="5" t="s">
        <v>193</v>
      </c>
      <c r="I2053" s="5" t="s">
        <v>194</v>
      </c>
      <c r="J2053" s="5" t="s">
        <v>35</v>
      </c>
      <c r="K2053" s="5" t="s">
        <v>180</v>
      </c>
      <c r="L2053" s="7" t="s">
        <v>164</v>
      </c>
      <c r="M2053" t="str">
        <f t="shared" si="98"/>
        <v>Yes</v>
      </c>
    </row>
    <row r="2054" spans="1:13" ht="15" thickBot="1" x14ac:dyDescent="0.4">
      <c r="A2054" s="5" t="s">
        <v>175</v>
      </c>
      <c r="B2054" s="5" t="s">
        <v>176</v>
      </c>
      <c r="C2054" s="5" t="s">
        <v>2252</v>
      </c>
      <c r="D2054" s="5">
        <f t="shared" si="96"/>
        <v>59462</v>
      </c>
      <c r="E2054" s="6">
        <v>43496</v>
      </c>
      <c r="F2054" s="6">
        <f t="shared" si="97"/>
        <v>43586</v>
      </c>
      <c r="G2054" s="6" t="str">
        <f>IF('BCT Template'!R2053&gt;F2054,"Yes","No")</f>
        <v>No</v>
      </c>
      <c r="H2054" s="5" t="s">
        <v>182</v>
      </c>
      <c r="I2054" s="5" t="s">
        <v>183</v>
      </c>
      <c r="J2054" s="5" t="s">
        <v>200</v>
      </c>
      <c r="K2054" s="5" t="s">
        <v>201</v>
      </c>
      <c r="L2054" s="7" t="s">
        <v>164</v>
      </c>
      <c r="M2054" t="str">
        <f t="shared" si="98"/>
        <v>Yes</v>
      </c>
    </row>
    <row r="2055" spans="1:13" ht="15" thickBot="1" x14ac:dyDescent="0.4">
      <c r="A2055" s="5" t="s">
        <v>175</v>
      </c>
      <c r="B2055" s="5" t="s">
        <v>176</v>
      </c>
      <c r="C2055" s="5" t="s">
        <v>2253</v>
      </c>
      <c r="D2055" s="5">
        <f t="shared" si="96"/>
        <v>21487</v>
      </c>
      <c r="E2055" s="6">
        <v>43646</v>
      </c>
      <c r="F2055" s="6">
        <f t="shared" si="97"/>
        <v>43736</v>
      </c>
      <c r="G2055" s="6" t="str">
        <f>IF('BCT Template'!R2054&gt;F2055,"Yes","No")</f>
        <v>No</v>
      </c>
      <c r="H2055" s="5" t="s">
        <v>178</v>
      </c>
      <c r="I2055" s="5" t="s">
        <v>179</v>
      </c>
      <c r="J2055" s="5" t="s">
        <v>35</v>
      </c>
      <c r="K2055" s="5" t="s">
        <v>180</v>
      </c>
      <c r="L2055" s="7" t="s">
        <v>164</v>
      </c>
      <c r="M2055" t="str">
        <f t="shared" si="98"/>
        <v>Yes</v>
      </c>
    </row>
    <row r="2056" spans="1:13" ht="15" thickBot="1" x14ac:dyDescent="0.4">
      <c r="A2056" s="5" t="s">
        <v>175</v>
      </c>
      <c r="B2056" s="5" t="s">
        <v>176</v>
      </c>
      <c r="C2056" s="5" t="s">
        <v>2254</v>
      </c>
      <c r="D2056" s="5">
        <f t="shared" si="96"/>
        <v>79849</v>
      </c>
      <c r="E2056" s="6">
        <v>44165</v>
      </c>
      <c r="F2056" s="6">
        <f t="shared" si="97"/>
        <v>44255</v>
      </c>
      <c r="G2056" s="6" t="str">
        <f>IF('BCT Template'!R2055&gt;F2056,"Yes","No")</f>
        <v>No</v>
      </c>
      <c r="H2056" s="5" t="s">
        <v>182</v>
      </c>
      <c r="I2056" s="5" t="s">
        <v>183</v>
      </c>
      <c r="J2056" s="5" t="s">
        <v>184</v>
      </c>
      <c r="K2056" s="5" t="s">
        <v>185</v>
      </c>
      <c r="L2056" s="7" t="s">
        <v>164</v>
      </c>
      <c r="M2056" t="str">
        <f t="shared" si="98"/>
        <v>No</v>
      </c>
    </row>
    <row r="2057" spans="1:13" ht="15" thickBot="1" x14ac:dyDescent="0.4">
      <c r="A2057" s="5" t="s">
        <v>175</v>
      </c>
      <c r="B2057" s="5" t="s">
        <v>176</v>
      </c>
      <c r="C2057" s="5" t="s">
        <v>2255</v>
      </c>
      <c r="D2057" s="5">
        <f t="shared" si="96"/>
        <v>23780</v>
      </c>
      <c r="E2057" s="6">
        <v>43281</v>
      </c>
      <c r="F2057" s="6">
        <f t="shared" si="97"/>
        <v>43371</v>
      </c>
      <c r="G2057" s="6" t="str">
        <f>IF('BCT Template'!R2056&gt;F2057,"Yes","No")</f>
        <v>No</v>
      </c>
      <c r="H2057" s="5" t="s">
        <v>178</v>
      </c>
      <c r="I2057" s="5" t="s">
        <v>179</v>
      </c>
      <c r="J2057" s="5" t="s">
        <v>35</v>
      </c>
      <c r="K2057" s="5" t="s">
        <v>180</v>
      </c>
      <c r="L2057" s="7" t="s">
        <v>164</v>
      </c>
      <c r="M2057" t="str">
        <f t="shared" si="98"/>
        <v>Yes</v>
      </c>
    </row>
    <row r="2058" spans="1:13" ht="15" thickBot="1" x14ac:dyDescent="0.4">
      <c r="A2058" s="5" t="s">
        <v>175</v>
      </c>
      <c r="B2058" s="5" t="s">
        <v>176</v>
      </c>
      <c r="C2058" s="5" t="s">
        <v>2256</v>
      </c>
      <c r="D2058" s="5">
        <f t="shared" si="96"/>
        <v>21390</v>
      </c>
      <c r="E2058" s="6">
        <v>44316</v>
      </c>
      <c r="F2058" s="6">
        <f t="shared" si="97"/>
        <v>44406</v>
      </c>
      <c r="G2058" s="6" t="str">
        <f>IF('BCT Template'!R2057&gt;F2058,"Yes","No")</f>
        <v>No</v>
      </c>
      <c r="H2058" s="5" t="s">
        <v>178</v>
      </c>
      <c r="I2058" s="5" t="s">
        <v>179</v>
      </c>
      <c r="J2058" s="5" t="s">
        <v>35</v>
      </c>
      <c r="K2058" s="5" t="s">
        <v>180</v>
      </c>
      <c r="L2058" s="7" t="s">
        <v>164</v>
      </c>
      <c r="M2058" t="str">
        <f t="shared" si="98"/>
        <v>Yes</v>
      </c>
    </row>
    <row r="2059" spans="1:13" ht="15" thickBot="1" x14ac:dyDescent="0.4">
      <c r="A2059" s="5" t="s">
        <v>175</v>
      </c>
      <c r="B2059" s="5" t="s">
        <v>176</v>
      </c>
      <c r="C2059" s="5" t="s">
        <v>2257</v>
      </c>
      <c r="D2059" s="5">
        <f t="shared" si="96"/>
        <v>58554</v>
      </c>
      <c r="E2059" s="6">
        <v>43830</v>
      </c>
      <c r="F2059" s="6">
        <f t="shared" si="97"/>
        <v>43920</v>
      </c>
      <c r="G2059" s="6" t="str">
        <f>IF('BCT Template'!R2058&gt;F2059,"Yes","No")</f>
        <v>No</v>
      </c>
      <c r="H2059" s="5" t="s">
        <v>182</v>
      </c>
      <c r="I2059" s="5" t="s">
        <v>183</v>
      </c>
      <c r="J2059" s="5" t="s">
        <v>200</v>
      </c>
      <c r="K2059" s="5" t="s">
        <v>201</v>
      </c>
      <c r="L2059" s="7" t="s">
        <v>164</v>
      </c>
      <c r="M2059" t="str">
        <f t="shared" si="98"/>
        <v>Yes</v>
      </c>
    </row>
    <row r="2060" spans="1:13" ht="15" thickBot="1" x14ac:dyDescent="0.4">
      <c r="A2060" s="5" t="s">
        <v>175</v>
      </c>
      <c r="B2060" s="5" t="s">
        <v>176</v>
      </c>
      <c r="C2060" s="5" t="s">
        <v>2258</v>
      </c>
      <c r="D2060" s="5">
        <f t="shared" si="96"/>
        <v>79334</v>
      </c>
      <c r="E2060" s="6">
        <v>44104</v>
      </c>
      <c r="F2060" s="6">
        <f t="shared" si="97"/>
        <v>44194</v>
      </c>
      <c r="G2060" s="6" t="str">
        <f>IF('BCT Template'!R2059&gt;F2060,"Yes","No")</f>
        <v>No</v>
      </c>
      <c r="H2060" s="5" t="s">
        <v>189</v>
      </c>
      <c r="I2060" s="5" t="s">
        <v>190</v>
      </c>
      <c r="J2060" s="5" t="s">
        <v>200</v>
      </c>
      <c r="K2060" s="5" t="s">
        <v>201</v>
      </c>
      <c r="L2060" s="7" t="s">
        <v>164</v>
      </c>
      <c r="M2060" t="str">
        <f t="shared" si="98"/>
        <v>Yes</v>
      </c>
    </row>
    <row r="2061" spans="1:13" ht="15" thickBot="1" x14ac:dyDescent="0.4">
      <c r="A2061" s="5" t="s">
        <v>175</v>
      </c>
      <c r="B2061" s="5" t="s">
        <v>176</v>
      </c>
      <c r="C2061" s="5" t="s">
        <v>2259</v>
      </c>
      <c r="D2061" s="5">
        <f t="shared" si="96"/>
        <v>58307</v>
      </c>
      <c r="E2061" s="6">
        <v>44043</v>
      </c>
      <c r="F2061" s="6">
        <f t="shared" si="97"/>
        <v>44133</v>
      </c>
      <c r="G2061" s="6" t="str">
        <f>IF('BCT Template'!R2060&gt;F2061,"Yes","No")</f>
        <v>No</v>
      </c>
      <c r="H2061" s="5" t="s">
        <v>182</v>
      </c>
      <c r="I2061" s="5" t="s">
        <v>183</v>
      </c>
      <c r="J2061" s="5" t="s">
        <v>184</v>
      </c>
      <c r="K2061" s="5" t="s">
        <v>185</v>
      </c>
      <c r="L2061" s="7" t="s">
        <v>164</v>
      </c>
      <c r="M2061" t="str">
        <f t="shared" si="98"/>
        <v>No</v>
      </c>
    </row>
    <row r="2062" spans="1:13" ht="15" thickBot="1" x14ac:dyDescent="0.4">
      <c r="A2062" s="5" t="s">
        <v>175</v>
      </c>
      <c r="B2062" s="5" t="s">
        <v>176</v>
      </c>
      <c r="C2062" s="5" t="s">
        <v>2260</v>
      </c>
      <c r="D2062" s="5">
        <f t="shared" si="96"/>
        <v>58652</v>
      </c>
      <c r="E2062" s="6">
        <v>41537</v>
      </c>
      <c r="F2062" s="6">
        <f t="shared" si="97"/>
        <v>41627</v>
      </c>
      <c r="G2062" s="6" t="str">
        <f>IF('BCT Template'!R2061&gt;F2062,"Yes","No")</f>
        <v>No</v>
      </c>
      <c r="H2062" s="5" t="s">
        <v>182</v>
      </c>
      <c r="I2062" s="5" t="s">
        <v>183</v>
      </c>
      <c r="J2062" s="5" t="s">
        <v>200</v>
      </c>
      <c r="K2062" s="5" t="s">
        <v>201</v>
      </c>
      <c r="L2062" s="7" t="s">
        <v>164</v>
      </c>
      <c r="M2062" t="str">
        <f t="shared" si="98"/>
        <v>Yes</v>
      </c>
    </row>
    <row r="2063" spans="1:13" ht="15" thickBot="1" x14ac:dyDescent="0.4">
      <c r="A2063" s="5" t="s">
        <v>175</v>
      </c>
      <c r="B2063" s="5" t="s">
        <v>176</v>
      </c>
      <c r="C2063" s="5" t="s">
        <v>2261</v>
      </c>
      <c r="D2063" s="5">
        <f t="shared" si="96"/>
        <v>77930</v>
      </c>
      <c r="E2063" s="6">
        <v>42735</v>
      </c>
      <c r="F2063" s="6">
        <f t="shared" si="97"/>
        <v>42825</v>
      </c>
      <c r="G2063" s="6" t="str">
        <f>IF('BCT Template'!R2062&gt;F2063,"Yes","No")</f>
        <v>No</v>
      </c>
      <c r="H2063" s="5" t="s">
        <v>189</v>
      </c>
      <c r="I2063" s="5" t="s">
        <v>190</v>
      </c>
      <c r="J2063" s="5" t="s">
        <v>184</v>
      </c>
      <c r="K2063" s="5" t="s">
        <v>185</v>
      </c>
      <c r="L2063" s="7" t="s">
        <v>164</v>
      </c>
      <c r="M2063" t="str">
        <f t="shared" si="98"/>
        <v>No</v>
      </c>
    </row>
    <row r="2064" spans="1:13" ht="15" thickBot="1" x14ac:dyDescent="0.4">
      <c r="A2064" s="5" t="s">
        <v>175</v>
      </c>
      <c r="B2064" s="5" t="s">
        <v>176</v>
      </c>
      <c r="C2064" s="5" t="s">
        <v>2262</v>
      </c>
      <c r="D2064" s="5">
        <f t="shared" si="96"/>
        <v>59622</v>
      </c>
      <c r="E2064" s="6">
        <v>37802</v>
      </c>
      <c r="F2064" s="6">
        <f t="shared" si="97"/>
        <v>37892</v>
      </c>
      <c r="G2064" s="6" t="str">
        <f>IF('BCT Template'!R2063&gt;F2064,"Yes","No")</f>
        <v>No</v>
      </c>
      <c r="H2064" s="5" t="s">
        <v>182</v>
      </c>
      <c r="I2064" s="5" t="s">
        <v>183</v>
      </c>
      <c r="J2064" s="5" t="s">
        <v>184</v>
      </c>
      <c r="K2064" s="5" t="s">
        <v>185</v>
      </c>
      <c r="L2064" s="7" t="s">
        <v>164</v>
      </c>
      <c r="M2064" t="str">
        <f t="shared" si="98"/>
        <v>No</v>
      </c>
    </row>
    <row r="2065" spans="1:13" ht="15" thickBot="1" x14ac:dyDescent="0.4">
      <c r="A2065" s="5" t="s">
        <v>175</v>
      </c>
      <c r="B2065" s="5" t="s">
        <v>176</v>
      </c>
      <c r="C2065" s="5" t="s">
        <v>2263</v>
      </c>
      <c r="D2065" s="5">
        <f t="shared" si="96"/>
        <v>30610</v>
      </c>
      <c r="E2065" s="6">
        <v>42766</v>
      </c>
      <c r="F2065" s="6">
        <f t="shared" si="97"/>
        <v>42856</v>
      </c>
      <c r="G2065" s="6" t="str">
        <f>IF('BCT Template'!R2064&gt;F2065,"Yes","No")</f>
        <v>No</v>
      </c>
      <c r="H2065" s="5" t="s">
        <v>178</v>
      </c>
      <c r="I2065" s="5" t="s">
        <v>179</v>
      </c>
      <c r="J2065" s="5" t="s">
        <v>35</v>
      </c>
      <c r="K2065" s="5" t="s">
        <v>180</v>
      </c>
      <c r="L2065" s="7" t="s">
        <v>164</v>
      </c>
      <c r="M2065" t="str">
        <f t="shared" si="98"/>
        <v>Yes</v>
      </c>
    </row>
    <row r="2066" spans="1:13" ht="15" thickBot="1" x14ac:dyDescent="0.4">
      <c r="A2066" s="5" t="s">
        <v>175</v>
      </c>
      <c r="B2066" s="5" t="s">
        <v>176</v>
      </c>
      <c r="C2066" s="5" t="s">
        <v>2264</v>
      </c>
      <c r="D2066" s="5">
        <f t="shared" si="96"/>
        <v>31765</v>
      </c>
      <c r="E2066" s="6">
        <v>42247</v>
      </c>
      <c r="F2066" s="6">
        <f t="shared" si="97"/>
        <v>42337</v>
      </c>
      <c r="G2066" s="6" t="str">
        <f>IF('BCT Template'!R2065&gt;F2066,"Yes","No")</f>
        <v>No</v>
      </c>
      <c r="H2066" s="5" t="s">
        <v>178</v>
      </c>
      <c r="I2066" s="5" t="s">
        <v>179</v>
      </c>
      <c r="J2066" s="5" t="s">
        <v>35</v>
      </c>
      <c r="K2066" s="5" t="s">
        <v>180</v>
      </c>
      <c r="L2066" s="7" t="s">
        <v>164</v>
      </c>
      <c r="M2066" t="str">
        <f t="shared" si="98"/>
        <v>Yes</v>
      </c>
    </row>
    <row r="2067" spans="1:13" ht="15" thickBot="1" x14ac:dyDescent="0.4">
      <c r="A2067" s="5" t="s">
        <v>175</v>
      </c>
      <c r="B2067" s="5" t="s">
        <v>176</v>
      </c>
      <c r="C2067" s="5" t="s">
        <v>2265</v>
      </c>
      <c r="D2067" s="5">
        <f t="shared" si="96"/>
        <v>77679</v>
      </c>
      <c r="E2067" s="6">
        <v>43373</v>
      </c>
      <c r="F2067" s="6">
        <f t="shared" si="97"/>
        <v>43463</v>
      </c>
      <c r="G2067" s="6" t="str">
        <f>IF('BCT Template'!R2066&gt;F2067,"Yes","No")</f>
        <v>No</v>
      </c>
      <c r="H2067" s="5" t="s">
        <v>189</v>
      </c>
      <c r="I2067" s="5" t="s">
        <v>190</v>
      </c>
      <c r="J2067" s="5" t="s">
        <v>184</v>
      </c>
      <c r="K2067" s="5" t="s">
        <v>185</v>
      </c>
      <c r="L2067" s="7" t="s">
        <v>164</v>
      </c>
      <c r="M2067" t="str">
        <f t="shared" si="98"/>
        <v>No</v>
      </c>
    </row>
    <row r="2068" spans="1:13" ht="15" thickBot="1" x14ac:dyDescent="0.4">
      <c r="A2068" s="5" t="s">
        <v>175</v>
      </c>
      <c r="B2068" s="5" t="s">
        <v>176</v>
      </c>
      <c r="C2068" s="5" t="s">
        <v>2266</v>
      </c>
      <c r="D2068" s="5">
        <f t="shared" si="96"/>
        <v>22625</v>
      </c>
      <c r="E2068" s="6">
        <v>44773</v>
      </c>
      <c r="F2068" s="6">
        <f t="shared" si="97"/>
        <v>44863</v>
      </c>
      <c r="G2068" s="6" t="str">
        <f>IF('BCT Template'!R2067&gt;F2068,"Yes","No")</f>
        <v>No</v>
      </c>
      <c r="H2068" s="5" t="s">
        <v>178</v>
      </c>
      <c r="I2068" s="5" t="s">
        <v>179</v>
      </c>
      <c r="J2068" s="5" t="s">
        <v>35</v>
      </c>
      <c r="K2068" s="5" t="s">
        <v>180</v>
      </c>
      <c r="L2068" s="7" t="s">
        <v>164</v>
      </c>
      <c r="M2068" t="str">
        <f t="shared" si="98"/>
        <v>Yes</v>
      </c>
    </row>
    <row r="2069" spans="1:13" ht="15" thickBot="1" x14ac:dyDescent="0.4">
      <c r="A2069" s="5" t="s">
        <v>175</v>
      </c>
      <c r="B2069" s="5" t="s">
        <v>176</v>
      </c>
      <c r="C2069" s="5" t="s">
        <v>2267</v>
      </c>
      <c r="D2069" s="5">
        <f t="shared" si="96"/>
        <v>30973</v>
      </c>
      <c r="E2069" s="6">
        <v>43921</v>
      </c>
      <c r="F2069" s="6">
        <f t="shared" si="97"/>
        <v>44011</v>
      </c>
      <c r="G2069" s="6" t="str">
        <f>IF('BCT Template'!R2068&gt;F2069,"Yes","No")</f>
        <v>No</v>
      </c>
      <c r="H2069" s="5" t="s">
        <v>178</v>
      </c>
      <c r="I2069" s="5" t="s">
        <v>179</v>
      </c>
      <c r="J2069" s="5" t="s">
        <v>35</v>
      </c>
      <c r="K2069" s="5" t="s">
        <v>180</v>
      </c>
      <c r="L2069" s="7" t="s">
        <v>164</v>
      </c>
      <c r="M2069" t="str">
        <f t="shared" si="98"/>
        <v>Yes</v>
      </c>
    </row>
    <row r="2070" spans="1:13" ht="15" thickBot="1" x14ac:dyDescent="0.4">
      <c r="A2070" s="5" t="s">
        <v>175</v>
      </c>
      <c r="B2070" s="5" t="s">
        <v>176</v>
      </c>
      <c r="C2070" s="5" t="s">
        <v>2268</v>
      </c>
      <c r="D2070" s="5">
        <f t="shared" si="96"/>
        <v>77966</v>
      </c>
      <c r="E2070" s="6">
        <v>43100</v>
      </c>
      <c r="F2070" s="6">
        <f t="shared" si="97"/>
        <v>43190</v>
      </c>
      <c r="G2070" s="6" t="str">
        <f>IF('BCT Template'!R2069&gt;F2070,"Yes","No")</f>
        <v>No</v>
      </c>
      <c r="H2070" s="5" t="s">
        <v>189</v>
      </c>
      <c r="I2070" s="5" t="s">
        <v>190</v>
      </c>
      <c r="J2070" s="5" t="s">
        <v>184</v>
      </c>
      <c r="K2070" s="5" t="s">
        <v>185</v>
      </c>
      <c r="L2070" s="7" t="s">
        <v>164</v>
      </c>
      <c r="M2070" t="str">
        <f t="shared" si="98"/>
        <v>No</v>
      </c>
    </row>
    <row r="2071" spans="1:13" ht="15" thickBot="1" x14ac:dyDescent="0.4">
      <c r="A2071" s="5" t="s">
        <v>175</v>
      </c>
      <c r="B2071" s="5" t="s">
        <v>176</v>
      </c>
      <c r="C2071" s="5" t="s">
        <v>2269</v>
      </c>
      <c r="D2071" s="5">
        <f t="shared" si="96"/>
        <v>18109</v>
      </c>
      <c r="E2071" s="6">
        <v>44377</v>
      </c>
      <c r="F2071" s="6">
        <f t="shared" si="97"/>
        <v>44467</v>
      </c>
      <c r="G2071" s="6" t="str">
        <f>IF('BCT Template'!R2070&gt;F2071,"Yes","No")</f>
        <v>No</v>
      </c>
      <c r="H2071" s="5" t="s">
        <v>193</v>
      </c>
      <c r="I2071" s="5" t="s">
        <v>194</v>
      </c>
      <c r="J2071" s="5" t="s">
        <v>35</v>
      </c>
      <c r="K2071" s="5" t="s">
        <v>180</v>
      </c>
      <c r="L2071" s="7" t="s">
        <v>164</v>
      </c>
      <c r="M2071" t="str">
        <f t="shared" si="98"/>
        <v>Yes</v>
      </c>
    </row>
    <row r="2072" spans="1:13" ht="15" thickBot="1" x14ac:dyDescent="0.4">
      <c r="A2072" s="5" t="s">
        <v>175</v>
      </c>
      <c r="B2072" s="5" t="s">
        <v>176</v>
      </c>
      <c r="C2072" s="5" t="s">
        <v>2270</v>
      </c>
      <c r="D2072" s="5">
        <f t="shared" si="96"/>
        <v>82723</v>
      </c>
      <c r="E2072" s="6">
        <v>46387</v>
      </c>
      <c r="F2072" s="6">
        <f t="shared" si="97"/>
        <v>46477</v>
      </c>
      <c r="G2072" s="6" t="str">
        <f>IF('BCT Template'!R2071&gt;F2072,"Yes","No")</f>
        <v>No</v>
      </c>
      <c r="H2072" s="5" t="s">
        <v>210</v>
      </c>
      <c r="I2072" s="5" t="s">
        <v>211</v>
      </c>
      <c r="J2072" s="5" t="s">
        <v>184</v>
      </c>
      <c r="K2072" s="5" t="s">
        <v>185</v>
      </c>
      <c r="L2072" s="7" t="s">
        <v>164</v>
      </c>
      <c r="M2072" t="str">
        <f t="shared" si="98"/>
        <v>No</v>
      </c>
    </row>
    <row r="2073" spans="1:13" ht="15" thickBot="1" x14ac:dyDescent="0.4">
      <c r="A2073" s="5" t="s">
        <v>175</v>
      </c>
      <c r="B2073" s="5" t="s">
        <v>176</v>
      </c>
      <c r="C2073" s="5" t="s">
        <v>2271</v>
      </c>
      <c r="D2073" s="5">
        <f t="shared" si="96"/>
        <v>57710</v>
      </c>
      <c r="E2073" s="6">
        <v>42185</v>
      </c>
      <c r="F2073" s="6">
        <f t="shared" si="97"/>
        <v>42275</v>
      </c>
      <c r="G2073" s="6" t="str">
        <f>IF('BCT Template'!R2072&gt;F2073,"Yes","No")</f>
        <v>No</v>
      </c>
      <c r="H2073" s="5" t="s">
        <v>189</v>
      </c>
      <c r="I2073" s="5" t="s">
        <v>190</v>
      </c>
      <c r="J2073" s="5" t="s">
        <v>184</v>
      </c>
      <c r="K2073" s="5" t="s">
        <v>185</v>
      </c>
      <c r="L2073" s="7" t="s">
        <v>164</v>
      </c>
      <c r="M2073" t="str">
        <f t="shared" si="98"/>
        <v>No</v>
      </c>
    </row>
    <row r="2074" spans="1:13" ht="15" thickBot="1" x14ac:dyDescent="0.4">
      <c r="A2074" s="5" t="s">
        <v>175</v>
      </c>
      <c r="B2074" s="5" t="s">
        <v>176</v>
      </c>
      <c r="C2074" s="5" t="s">
        <v>2272</v>
      </c>
      <c r="D2074" s="5">
        <f t="shared" si="96"/>
        <v>30163</v>
      </c>
      <c r="E2074" s="6">
        <v>43799</v>
      </c>
      <c r="F2074" s="6">
        <f t="shared" si="97"/>
        <v>43889</v>
      </c>
      <c r="G2074" s="6" t="str">
        <f>IF('BCT Template'!R2073&gt;F2074,"Yes","No")</f>
        <v>No</v>
      </c>
      <c r="H2074" s="5" t="s">
        <v>178</v>
      </c>
      <c r="I2074" s="5" t="s">
        <v>179</v>
      </c>
      <c r="J2074" s="5" t="s">
        <v>35</v>
      </c>
      <c r="K2074" s="5" t="s">
        <v>180</v>
      </c>
      <c r="L2074" s="7" t="s">
        <v>164</v>
      </c>
      <c r="M2074" t="str">
        <f t="shared" si="98"/>
        <v>Yes</v>
      </c>
    </row>
    <row r="2075" spans="1:13" ht="15" thickBot="1" x14ac:dyDescent="0.4">
      <c r="A2075" s="5" t="s">
        <v>175</v>
      </c>
      <c r="B2075" s="5" t="s">
        <v>176</v>
      </c>
      <c r="C2075" s="5" t="s">
        <v>2273</v>
      </c>
      <c r="D2075" s="5">
        <f t="shared" si="96"/>
        <v>82567</v>
      </c>
      <c r="E2075" s="6">
        <v>44049</v>
      </c>
      <c r="F2075" s="6">
        <f t="shared" si="97"/>
        <v>44139</v>
      </c>
      <c r="G2075" s="6" t="str">
        <f>IF('BCT Template'!R2074&gt;F2075,"Yes","No")</f>
        <v>No</v>
      </c>
      <c r="H2075" s="5" t="s">
        <v>210</v>
      </c>
      <c r="I2075" s="5" t="s">
        <v>211</v>
      </c>
      <c r="J2075" s="5" t="s">
        <v>184</v>
      </c>
      <c r="K2075" s="5" t="s">
        <v>185</v>
      </c>
      <c r="L2075" s="7" t="s">
        <v>164</v>
      </c>
      <c r="M2075" t="str">
        <f t="shared" si="98"/>
        <v>No</v>
      </c>
    </row>
    <row r="2076" spans="1:13" ht="15" thickBot="1" x14ac:dyDescent="0.4">
      <c r="A2076" s="5" t="s">
        <v>175</v>
      </c>
      <c r="B2076" s="5" t="s">
        <v>176</v>
      </c>
      <c r="C2076" s="5" t="s">
        <v>2274</v>
      </c>
      <c r="D2076" s="5">
        <f t="shared" si="96"/>
        <v>30693</v>
      </c>
      <c r="E2076" s="6">
        <v>40359</v>
      </c>
      <c r="F2076" s="6">
        <f t="shared" si="97"/>
        <v>40449</v>
      </c>
      <c r="G2076" s="6" t="str">
        <f>IF('BCT Template'!R2075&gt;F2076,"Yes","No")</f>
        <v>No</v>
      </c>
      <c r="H2076" s="5" t="s">
        <v>178</v>
      </c>
      <c r="I2076" s="5" t="s">
        <v>179</v>
      </c>
      <c r="J2076" s="5" t="s">
        <v>35</v>
      </c>
      <c r="K2076" s="5" t="s">
        <v>180</v>
      </c>
      <c r="L2076" s="7" t="s">
        <v>164</v>
      </c>
      <c r="M2076" t="str">
        <f t="shared" si="98"/>
        <v>Yes</v>
      </c>
    </row>
    <row r="2077" spans="1:13" ht="15" thickBot="1" x14ac:dyDescent="0.4">
      <c r="A2077" s="5" t="s">
        <v>175</v>
      </c>
      <c r="B2077" s="5" t="s">
        <v>176</v>
      </c>
      <c r="C2077" s="5" t="s">
        <v>2275</v>
      </c>
      <c r="D2077" s="5">
        <f t="shared" si="96"/>
        <v>22229</v>
      </c>
      <c r="E2077" s="6">
        <v>43616</v>
      </c>
      <c r="F2077" s="6">
        <f t="shared" si="97"/>
        <v>43706</v>
      </c>
      <c r="G2077" s="6" t="str">
        <f>IF('BCT Template'!R2076&gt;F2077,"Yes","No")</f>
        <v>No</v>
      </c>
      <c r="H2077" s="5" t="s">
        <v>178</v>
      </c>
      <c r="I2077" s="5" t="s">
        <v>179</v>
      </c>
      <c r="J2077" s="5" t="s">
        <v>35</v>
      </c>
      <c r="K2077" s="5" t="s">
        <v>180</v>
      </c>
      <c r="L2077" s="7" t="s">
        <v>164</v>
      </c>
      <c r="M2077" t="str">
        <f t="shared" si="98"/>
        <v>Yes</v>
      </c>
    </row>
    <row r="2078" spans="1:13" ht="15" thickBot="1" x14ac:dyDescent="0.4">
      <c r="A2078" s="5" t="s">
        <v>175</v>
      </c>
      <c r="B2078" s="5" t="s">
        <v>176</v>
      </c>
      <c r="C2078" s="5" t="s">
        <v>2276</v>
      </c>
      <c r="D2078" s="5">
        <f t="shared" si="96"/>
        <v>57151</v>
      </c>
      <c r="E2078" s="6">
        <v>43404</v>
      </c>
      <c r="F2078" s="6">
        <f t="shared" si="97"/>
        <v>43494</v>
      </c>
      <c r="G2078" s="6" t="str">
        <f>IF('BCT Template'!R2077&gt;F2078,"Yes","No")</f>
        <v>No</v>
      </c>
      <c r="H2078" s="5" t="s">
        <v>189</v>
      </c>
      <c r="I2078" s="5" t="s">
        <v>190</v>
      </c>
      <c r="J2078" s="5" t="s">
        <v>184</v>
      </c>
      <c r="K2078" s="5" t="s">
        <v>185</v>
      </c>
      <c r="L2078" s="7" t="s">
        <v>164</v>
      </c>
      <c r="M2078" t="str">
        <f t="shared" si="98"/>
        <v>No</v>
      </c>
    </row>
    <row r="2079" spans="1:13" ht="15" thickBot="1" x14ac:dyDescent="0.4">
      <c r="A2079" s="5" t="s">
        <v>175</v>
      </c>
      <c r="B2079" s="5" t="s">
        <v>176</v>
      </c>
      <c r="C2079" s="5" t="s">
        <v>2277</v>
      </c>
      <c r="D2079" s="5">
        <f t="shared" si="96"/>
        <v>58937</v>
      </c>
      <c r="E2079" s="6">
        <v>42825</v>
      </c>
      <c r="F2079" s="6">
        <f t="shared" si="97"/>
        <v>42915</v>
      </c>
      <c r="G2079" s="6" t="str">
        <f>IF('BCT Template'!R2078&gt;F2079,"Yes","No")</f>
        <v>No</v>
      </c>
      <c r="H2079" s="5" t="s">
        <v>182</v>
      </c>
      <c r="I2079" s="5" t="s">
        <v>183</v>
      </c>
      <c r="J2079" s="5" t="s">
        <v>200</v>
      </c>
      <c r="K2079" s="5" t="s">
        <v>201</v>
      </c>
      <c r="L2079" s="7" t="s">
        <v>164</v>
      </c>
      <c r="M2079" t="str">
        <f t="shared" si="98"/>
        <v>Yes</v>
      </c>
    </row>
    <row r="2080" spans="1:13" ht="15" thickBot="1" x14ac:dyDescent="0.4">
      <c r="A2080" s="5" t="s">
        <v>175</v>
      </c>
      <c r="B2080" s="5" t="s">
        <v>176</v>
      </c>
      <c r="C2080" s="5" t="s">
        <v>2278</v>
      </c>
      <c r="D2080" s="5">
        <f t="shared" si="96"/>
        <v>29271</v>
      </c>
      <c r="E2080" s="6">
        <v>44196</v>
      </c>
      <c r="F2080" s="6">
        <f t="shared" si="97"/>
        <v>44286</v>
      </c>
      <c r="G2080" s="6" t="str">
        <f>IF('BCT Template'!R2079&gt;F2080,"Yes","No")</f>
        <v>No</v>
      </c>
      <c r="H2080" s="5" t="s">
        <v>178</v>
      </c>
      <c r="I2080" s="5" t="s">
        <v>179</v>
      </c>
      <c r="J2080" s="5" t="s">
        <v>35</v>
      </c>
      <c r="K2080" s="5" t="s">
        <v>180</v>
      </c>
      <c r="L2080" s="7" t="s">
        <v>164</v>
      </c>
      <c r="M2080" t="str">
        <f t="shared" si="98"/>
        <v>Yes</v>
      </c>
    </row>
    <row r="2081" spans="1:13" ht="15" thickBot="1" x14ac:dyDescent="0.4">
      <c r="A2081" s="5" t="s">
        <v>175</v>
      </c>
      <c r="B2081" s="5" t="s">
        <v>176</v>
      </c>
      <c r="C2081" s="5" t="s">
        <v>2279</v>
      </c>
      <c r="D2081" s="5">
        <f t="shared" si="96"/>
        <v>31383</v>
      </c>
      <c r="E2081" s="6">
        <v>44196</v>
      </c>
      <c r="F2081" s="6">
        <f t="shared" si="97"/>
        <v>44286</v>
      </c>
      <c r="G2081" s="6" t="str">
        <f>IF('BCT Template'!R2080&gt;F2081,"Yes","No")</f>
        <v>No</v>
      </c>
      <c r="H2081" s="5" t="s">
        <v>178</v>
      </c>
      <c r="I2081" s="5" t="s">
        <v>179</v>
      </c>
      <c r="J2081" s="5" t="s">
        <v>35</v>
      </c>
      <c r="K2081" s="5" t="s">
        <v>180</v>
      </c>
      <c r="L2081" s="7" t="s">
        <v>164</v>
      </c>
      <c r="M2081" t="str">
        <f t="shared" si="98"/>
        <v>Yes</v>
      </c>
    </row>
    <row r="2082" spans="1:13" ht="15" thickBot="1" x14ac:dyDescent="0.4">
      <c r="A2082" s="5" t="s">
        <v>175</v>
      </c>
      <c r="B2082" s="5" t="s">
        <v>176</v>
      </c>
      <c r="C2082" s="5" t="s">
        <v>2280</v>
      </c>
      <c r="D2082" s="5">
        <f t="shared" si="96"/>
        <v>82051</v>
      </c>
      <c r="E2082" s="6">
        <v>43589</v>
      </c>
      <c r="F2082" s="6">
        <f t="shared" si="97"/>
        <v>43679</v>
      </c>
      <c r="G2082" s="6" t="str">
        <f>IF('BCT Template'!R2081&gt;F2082,"Yes","No")</f>
        <v>No</v>
      </c>
      <c r="H2082" s="5" t="s">
        <v>210</v>
      </c>
      <c r="I2082" s="5" t="s">
        <v>211</v>
      </c>
      <c r="J2082" s="5" t="s">
        <v>184</v>
      </c>
      <c r="K2082" s="5" t="s">
        <v>185</v>
      </c>
      <c r="L2082" s="7" t="s">
        <v>164</v>
      </c>
      <c r="M2082" t="str">
        <f t="shared" si="98"/>
        <v>No</v>
      </c>
    </row>
    <row r="2083" spans="1:13" ht="15" thickBot="1" x14ac:dyDescent="0.4">
      <c r="A2083" s="5" t="s">
        <v>175</v>
      </c>
      <c r="B2083" s="5" t="s">
        <v>176</v>
      </c>
      <c r="C2083" s="5" t="s">
        <v>2281</v>
      </c>
      <c r="D2083" s="5">
        <f t="shared" si="96"/>
        <v>57815</v>
      </c>
      <c r="E2083" s="6">
        <v>44316</v>
      </c>
      <c r="F2083" s="6">
        <f t="shared" si="97"/>
        <v>44406</v>
      </c>
      <c r="G2083" s="6" t="str">
        <f>IF('BCT Template'!R2082&gt;F2083,"Yes","No")</f>
        <v>No</v>
      </c>
      <c r="H2083" s="5" t="s">
        <v>189</v>
      </c>
      <c r="I2083" s="5" t="s">
        <v>190</v>
      </c>
      <c r="J2083" s="5" t="s">
        <v>184</v>
      </c>
      <c r="K2083" s="5" t="s">
        <v>185</v>
      </c>
      <c r="L2083" s="7" t="s">
        <v>164</v>
      </c>
      <c r="M2083" t="str">
        <f t="shared" si="98"/>
        <v>No</v>
      </c>
    </row>
    <row r="2084" spans="1:13" ht="15" thickBot="1" x14ac:dyDescent="0.4">
      <c r="A2084" s="5" t="s">
        <v>175</v>
      </c>
      <c r="B2084" s="5" t="s">
        <v>176</v>
      </c>
      <c r="C2084" s="5" t="s">
        <v>2282</v>
      </c>
      <c r="D2084" s="5">
        <f t="shared" si="96"/>
        <v>57712</v>
      </c>
      <c r="E2084" s="6">
        <v>44563</v>
      </c>
      <c r="F2084" s="6">
        <f t="shared" si="97"/>
        <v>44653</v>
      </c>
      <c r="G2084" s="6" t="str">
        <f>IF('BCT Template'!R2083&gt;F2084,"Yes","No")</f>
        <v>No</v>
      </c>
      <c r="H2084" s="5" t="s">
        <v>189</v>
      </c>
      <c r="I2084" s="5" t="s">
        <v>190</v>
      </c>
      <c r="J2084" s="5" t="s">
        <v>200</v>
      </c>
      <c r="K2084" s="5" t="s">
        <v>201</v>
      </c>
      <c r="L2084" s="7" t="s">
        <v>164</v>
      </c>
      <c r="M2084" t="str">
        <f t="shared" si="98"/>
        <v>Yes</v>
      </c>
    </row>
    <row r="2085" spans="1:13" ht="15" thickBot="1" x14ac:dyDescent="0.4">
      <c r="A2085" s="5" t="s">
        <v>175</v>
      </c>
      <c r="B2085" s="5" t="s">
        <v>176</v>
      </c>
      <c r="C2085" s="5" t="s">
        <v>2283</v>
      </c>
      <c r="D2085" s="5">
        <f t="shared" si="96"/>
        <v>29755</v>
      </c>
      <c r="E2085" s="6">
        <v>44316</v>
      </c>
      <c r="F2085" s="6">
        <f t="shared" si="97"/>
        <v>44406</v>
      </c>
      <c r="G2085" s="6" t="str">
        <f>IF('BCT Template'!R2084&gt;F2085,"Yes","No")</f>
        <v>No</v>
      </c>
      <c r="H2085" s="5" t="s">
        <v>178</v>
      </c>
      <c r="I2085" s="5" t="s">
        <v>179</v>
      </c>
      <c r="J2085" s="5" t="s">
        <v>35</v>
      </c>
      <c r="K2085" s="5" t="s">
        <v>180</v>
      </c>
      <c r="L2085" s="7" t="s">
        <v>164</v>
      </c>
      <c r="M2085" t="str">
        <f t="shared" si="98"/>
        <v>Yes</v>
      </c>
    </row>
    <row r="2086" spans="1:13" ht="15" thickBot="1" x14ac:dyDescent="0.4">
      <c r="A2086" s="5" t="s">
        <v>175</v>
      </c>
      <c r="B2086" s="5" t="s">
        <v>176</v>
      </c>
      <c r="C2086" s="5" t="s">
        <v>2284</v>
      </c>
      <c r="D2086" s="5">
        <f t="shared" si="96"/>
        <v>57640</v>
      </c>
      <c r="E2086" s="6">
        <v>44204</v>
      </c>
      <c r="F2086" s="6">
        <f t="shared" si="97"/>
        <v>44294</v>
      </c>
      <c r="G2086" s="6" t="str">
        <f>IF('BCT Template'!R2085&gt;F2086,"Yes","No")</f>
        <v>No</v>
      </c>
      <c r="H2086" s="5" t="s">
        <v>189</v>
      </c>
      <c r="I2086" s="5" t="s">
        <v>190</v>
      </c>
      <c r="J2086" s="5" t="s">
        <v>184</v>
      </c>
      <c r="K2086" s="5" t="s">
        <v>185</v>
      </c>
      <c r="L2086" s="7" t="s">
        <v>164</v>
      </c>
      <c r="M2086" t="str">
        <f t="shared" si="98"/>
        <v>No</v>
      </c>
    </row>
    <row r="2087" spans="1:13" ht="15" thickBot="1" x14ac:dyDescent="0.4">
      <c r="A2087" s="5" t="s">
        <v>175</v>
      </c>
      <c r="B2087" s="5" t="s">
        <v>176</v>
      </c>
      <c r="C2087" s="5" t="s">
        <v>2285</v>
      </c>
      <c r="D2087" s="5">
        <f t="shared" si="96"/>
        <v>21106</v>
      </c>
      <c r="E2087" s="6">
        <v>42460</v>
      </c>
      <c r="F2087" s="6">
        <f t="shared" si="97"/>
        <v>42550</v>
      </c>
      <c r="G2087" s="6" t="str">
        <f>IF('BCT Template'!R2086&gt;F2087,"Yes","No")</f>
        <v>No</v>
      </c>
      <c r="H2087" s="5" t="s">
        <v>178</v>
      </c>
      <c r="I2087" s="5" t="s">
        <v>179</v>
      </c>
      <c r="J2087" s="5" t="s">
        <v>35</v>
      </c>
      <c r="K2087" s="5" t="s">
        <v>180</v>
      </c>
      <c r="L2087" s="7" t="s">
        <v>164</v>
      </c>
      <c r="M2087" t="str">
        <f t="shared" si="98"/>
        <v>Yes</v>
      </c>
    </row>
    <row r="2088" spans="1:13" ht="15" thickBot="1" x14ac:dyDescent="0.4">
      <c r="A2088" s="5" t="s">
        <v>175</v>
      </c>
      <c r="B2088" s="5" t="s">
        <v>176</v>
      </c>
      <c r="C2088" s="5" t="s">
        <v>2286</v>
      </c>
      <c r="D2088" s="5">
        <f t="shared" si="96"/>
        <v>80161</v>
      </c>
      <c r="E2088" s="6">
        <v>44089</v>
      </c>
      <c r="F2088" s="6">
        <f t="shared" si="97"/>
        <v>44179</v>
      </c>
      <c r="G2088" s="6" t="str">
        <f>IF('BCT Template'!R2087&gt;F2088,"Yes","No")</f>
        <v>No</v>
      </c>
      <c r="H2088" s="5" t="s">
        <v>182</v>
      </c>
      <c r="I2088" s="5" t="s">
        <v>183</v>
      </c>
      <c r="J2088" s="5" t="s">
        <v>184</v>
      </c>
      <c r="K2088" s="5" t="s">
        <v>185</v>
      </c>
      <c r="L2088" s="7" t="s">
        <v>164</v>
      </c>
      <c r="M2088" t="str">
        <f t="shared" si="98"/>
        <v>No</v>
      </c>
    </row>
    <row r="2089" spans="1:13" ht="15" thickBot="1" x14ac:dyDescent="0.4">
      <c r="A2089" s="5" t="s">
        <v>175</v>
      </c>
      <c r="B2089" s="5" t="s">
        <v>176</v>
      </c>
      <c r="C2089" s="5" t="s">
        <v>2287</v>
      </c>
      <c r="D2089" s="5">
        <f t="shared" si="96"/>
        <v>58534</v>
      </c>
      <c r="E2089" s="6">
        <v>37437</v>
      </c>
      <c r="F2089" s="6">
        <f t="shared" si="97"/>
        <v>37527</v>
      </c>
      <c r="G2089" s="6" t="str">
        <f>IF('BCT Template'!R2088&gt;F2089,"Yes","No")</f>
        <v>No</v>
      </c>
      <c r="H2089" s="5" t="s">
        <v>182</v>
      </c>
      <c r="I2089" s="5" t="s">
        <v>183</v>
      </c>
      <c r="J2089" s="5" t="s">
        <v>184</v>
      </c>
      <c r="K2089" s="5" t="s">
        <v>185</v>
      </c>
      <c r="L2089" s="7" t="s">
        <v>164</v>
      </c>
      <c r="M2089" t="str">
        <f t="shared" si="98"/>
        <v>No</v>
      </c>
    </row>
    <row r="2090" spans="1:13" ht="15" thickBot="1" x14ac:dyDescent="0.4">
      <c r="A2090" s="5" t="s">
        <v>175</v>
      </c>
      <c r="B2090" s="5" t="s">
        <v>176</v>
      </c>
      <c r="C2090" s="5" t="s">
        <v>2288</v>
      </c>
      <c r="D2090" s="5">
        <f t="shared" si="96"/>
        <v>21164</v>
      </c>
      <c r="E2090" s="6">
        <v>44012</v>
      </c>
      <c r="F2090" s="6">
        <f t="shared" si="97"/>
        <v>44102</v>
      </c>
      <c r="G2090" s="6" t="str">
        <f>IF('BCT Template'!R2089&gt;F2090,"Yes","No")</f>
        <v>No</v>
      </c>
      <c r="H2090" s="5" t="s">
        <v>178</v>
      </c>
      <c r="I2090" s="5" t="s">
        <v>179</v>
      </c>
      <c r="J2090" s="5" t="s">
        <v>35</v>
      </c>
      <c r="K2090" s="5" t="s">
        <v>180</v>
      </c>
      <c r="L2090" s="7" t="s">
        <v>164</v>
      </c>
      <c r="M2090" t="str">
        <f t="shared" si="98"/>
        <v>Yes</v>
      </c>
    </row>
    <row r="2091" spans="1:13" ht="15" thickBot="1" x14ac:dyDescent="0.4">
      <c r="A2091" s="5" t="s">
        <v>175</v>
      </c>
      <c r="B2091" s="5" t="s">
        <v>176</v>
      </c>
      <c r="C2091" s="5" t="s">
        <v>2289</v>
      </c>
      <c r="D2091" s="5">
        <f t="shared" si="96"/>
        <v>18607</v>
      </c>
      <c r="E2091" s="6">
        <v>43373</v>
      </c>
      <c r="F2091" s="6">
        <f t="shared" si="97"/>
        <v>43463</v>
      </c>
      <c r="G2091" s="6" t="str">
        <f>IF('BCT Template'!R2090&gt;F2091,"Yes","No")</f>
        <v>No</v>
      </c>
      <c r="H2091" s="5" t="s">
        <v>234</v>
      </c>
      <c r="I2091" s="5" t="s">
        <v>235</v>
      </c>
      <c r="J2091" s="5" t="s">
        <v>200</v>
      </c>
      <c r="K2091" s="5" t="s">
        <v>201</v>
      </c>
      <c r="L2091" s="7" t="s">
        <v>164</v>
      </c>
      <c r="M2091" t="str">
        <f t="shared" si="98"/>
        <v>Yes</v>
      </c>
    </row>
    <row r="2092" spans="1:13" ht="15" thickBot="1" x14ac:dyDescent="0.4">
      <c r="A2092" s="5" t="s">
        <v>175</v>
      </c>
      <c r="B2092" s="5" t="s">
        <v>176</v>
      </c>
      <c r="C2092" s="5" t="s">
        <v>2290</v>
      </c>
      <c r="D2092" s="5">
        <f t="shared" si="96"/>
        <v>30591</v>
      </c>
      <c r="E2092" s="6">
        <v>40968</v>
      </c>
      <c r="F2092" s="6">
        <f t="shared" si="97"/>
        <v>41058</v>
      </c>
      <c r="G2092" s="6" t="str">
        <f>IF('BCT Template'!R2091&gt;F2092,"Yes","No")</f>
        <v>No</v>
      </c>
      <c r="H2092" s="5" t="s">
        <v>178</v>
      </c>
      <c r="I2092" s="5" t="s">
        <v>179</v>
      </c>
      <c r="J2092" s="5" t="s">
        <v>35</v>
      </c>
      <c r="K2092" s="5" t="s">
        <v>180</v>
      </c>
      <c r="L2092" s="7" t="s">
        <v>164</v>
      </c>
      <c r="M2092" t="str">
        <f t="shared" si="98"/>
        <v>Yes</v>
      </c>
    </row>
    <row r="2093" spans="1:13" ht="15" thickBot="1" x14ac:dyDescent="0.4">
      <c r="A2093" s="5" t="s">
        <v>175</v>
      </c>
      <c r="B2093" s="5" t="s">
        <v>176</v>
      </c>
      <c r="C2093" s="5" t="s">
        <v>2291</v>
      </c>
      <c r="D2093" s="5">
        <f t="shared" si="96"/>
        <v>21427</v>
      </c>
      <c r="E2093" s="6">
        <v>44289</v>
      </c>
      <c r="F2093" s="6">
        <f t="shared" si="97"/>
        <v>44379</v>
      </c>
      <c r="G2093" s="6" t="str">
        <f>IF('BCT Template'!R2092&gt;F2093,"Yes","No")</f>
        <v>No</v>
      </c>
      <c r="H2093" s="5" t="s">
        <v>178</v>
      </c>
      <c r="I2093" s="5" t="s">
        <v>179</v>
      </c>
      <c r="J2093" s="5" t="s">
        <v>35</v>
      </c>
      <c r="K2093" s="5" t="s">
        <v>180</v>
      </c>
      <c r="L2093" s="7" t="s">
        <v>164</v>
      </c>
      <c r="M2093" t="str">
        <f t="shared" si="98"/>
        <v>Yes</v>
      </c>
    </row>
    <row r="2094" spans="1:13" ht="15" thickBot="1" x14ac:dyDescent="0.4">
      <c r="A2094" s="5" t="s">
        <v>175</v>
      </c>
      <c r="B2094" s="5" t="s">
        <v>176</v>
      </c>
      <c r="C2094" s="5" t="s">
        <v>2292</v>
      </c>
      <c r="D2094" s="5">
        <f t="shared" si="96"/>
        <v>57758</v>
      </c>
      <c r="E2094" s="6">
        <v>44104</v>
      </c>
      <c r="F2094" s="6">
        <f t="shared" si="97"/>
        <v>44194</v>
      </c>
      <c r="G2094" s="6" t="str">
        <f>IF('BCT Template'!R2093&gt;F2094,"Yes","No")</f>
        <v>No</v>
      </c>
      <c r="H2094" s="5" t="s">
        <v>189</v>
      </c>
      <c r="I2094" s="5" t="s">
        <v>190</v>
      </c>
      <c r="J2094" s="5" t="s">
        <v>184</v>
      </c>
      <c r="K2094" s="5" t="s">
        <v>185</v>
      </c>
      <c r="L2094" s="7" t="s">
        <v>164</v>
      </c>
      <c r="M2094" t="str">
        <f t="shared" si="98"/>
        <v>No</v>
      </c>
    </row>
    <row r="2095" spans="1:13" ht="15" thickBot="1" x14ac:dyDescent="0.4">
      <c r="A2095" s="5" t="s">
        <v>175</v>
      </c>
      <c r="B2095" s="5" t="s">
        <v>176</v>
      </c>
      <c r="C2095" s="5" t="s">
        <v>2293</v>
      </c>
      <c r="D2095" s="5">
        <f t="shared" si="96"/>
        <v>79985</v>
      </c>
      <c r="E2095" s="6">
        <v>42735</v>
      </c>
      <c r="F2095" s="6">
        <f t="shared" si="97"/>
        <v>42825</v>
      </c>
      <c r="G2095" s="6" t="str">
        <f>IF('BCT Template'!R2094&gt;F2095,"Yes","No")</f>
        <v>No</v>
      </c>
      <c r="H2095" s="5" t="s">
        <v>182</v>
      </c>
      <c r="I2095" s="5" t="s">
        <v>183</v>
      </c>
      <c r="J2095" s="5" t="s">
        <v>184</v>
      </c>
      <c r="K2095" s="5" t="s">
        <v>185</v>
      </c>
      <c r="L2095" s="7" t="s">
        <v>164</v>
      </c>
      <c r="M2095" t="str">
        <f t="shared" si="98"/>
        <v>No</v>
      </c>
    </row>
    <row r="2096" spans="1:13" ht="15" thickBot="1" x14ac:dyDescent="0.4">
      <c r="A2096" s="5" t="s">
        <v>175</v>
      </c>
      <c r="B2096" s="5" t="s">
        <v>176</v>
      </c>
      <c r="C2096" s="5" t="s">
        <v>2294</v>
      </c>
      <c r="D2096" s="5">
        <f t="shared" si="96"/>
        <v>83158</v>
      </c>
      <c r="E2096" s="6">
        <v>45424</v>
      </c>
      <c r="F2096" s="6">
        <f t="shared" si="97"/>
        <v>45514</v>
      </c>
      <c r="G2096" s="6" t="str">
        <f>IF('BCT Template'!R2095&gt;F2096,"Yes","No")</f>
        <v>No</v>
      </c>
      <c r="H2096" s="5" t="s">
        <v>210</v>
      </c>
      <c r="I2096" s="5" t="s">
        <v>211</v>
      </c>
      <c r="J2096" s="5" t="s">
        <v>184</v>
      </c>
      <c r="K2096" s="5" t="s">
        <v>185</v>
      </c>
      <c r="L2096" s="7" t="s">
        <v>164</v>
      </c>
      <c r="M2096" t="str">
        <f t="shared" si="98"/>
        <v>No</v>
      </c>
    </row>
    <row r="2097" spans="1:13" ht="15" thickBot="1" x14ac:dyDescent="0.4">
      <c r="A2097" s="5" t="s">
        <v>175</v>
      </c>
      <c r="B2097" s="5" t="s">
        <v>176</v>
      </c>
      <c r="C2097" s="5" t="s">
        <v>2295</v>
      </c>
      <c r="D2097" s="5">
        <f t="shared" si="96"/>
        <v>30357</v>
      </c>
      <c r="E2097" s="6">
        <v>43069</v>
      </c>
      <c r="F2097" s="6">
        <f t="shared" si="97"/>
        <v>43159</v>
      </c>
      <c r="G2097" s="6" t="str">
        <f>IF('BCT Template'!R2096&gt;F2097,"Yes","No")</f>
        <v>No</v>
      </c>
      <c r="H2097" s="5" t="s">
        <v>178</v>
      </c>
      <c r="I2097" s="5" t="s">
        <v>179</v>
      </c>
      <c r="J2097" s="5" t="s">
        <v>35</v>
      </c>
      <c r="K2097" s="5" t="s">
        <v>180</v>
      </c>
      <c r="L2097" s="7" t="s">
        <v>164</v>
      </c>
      <c r="M2097" t="str">
        <f t="shared" si="98"/>
        <v>Yes</v>
      </c>
    </row>
    <row r="2098" spans="1:13" ht="15" thickBot="1" x14ac:dyDescent="0.4">
      <c r="A2098" s="5" t="s">
        <v>175</v>
      </c>
      <c r="B2098" s="5" t="s">
        <v>176</v>
      </c>
      <c r="C2098" s="5" t="s">
        <v>2296</v>
      </c>
      <c r="D2098" s="5">
        <f t="shared" si="96"/>
        <v>77500</v>
      </c>
      <c r="E2098" s="6">
        <v>43465</v>
      </c>
      <c r="F2098" s="6">
        <f t="shared" si="97"/>
        <v>43555</v>
      </c>
      <c r="G2098" s="6" t="str">
        <f>IF('BCT Template'!R2097&gt;F2098,"Yes","No")</f>
        <v>No</v>
      </c>
      <c r="H2098" s="5" t="s">
        <v>189</v>
      </c>
      <c r="I2098" s="5" t="s">
        <v>190</v>
      </c>
      <c r="J2098" s="5" t="s">
        <v>184</v>
      </c>
      <c r="K2098" s="5" t="s">
        <v>185</v>
      </c>
      <c r="L2098" s="7" t="s">
        <v>164</v>
      </c>
      <c r="M2098" t="str">
        <f t="shared" si="98"/>
        <v>No</v>
      </c>
    </row>
    <row r="2099" spans="1:13" ht="15" thickBot="1" x14ac:dyDescent="0.4">
      <c r="A2099" s="5" t="s">
        <v>175</v>
      </c>
      <c r="B2099" s="5" t="s">
        <v>176</v>
      </c>
      <c r="C2099" s="5" t="s">
        <v>2297</v>
      </c>
      <c r="D2099" s="5">
        <f t="shared" si="96"/>
        <v>20672</v>
      </c>
      <c r="E2099" s="6">
        <v>44063</v>
      </c>
      <c r="F2099" s="6">
        <f t="shared" si="97"/>
        <v>44153</v>
      </c>
      <c r="G2099" s="6" t="str">
        <f>IF('BCT Template'!R2098&gt;F2099,"Yes","No")</f>
        <v>No</v>
      </c>
      <c r="H2099" s="5" t="s">
        <v>197</v>
      </c>
      <c r="I2099" s="5" t="s">
        <v>198</v>
      </c>
      <c r="J2099" s="5" t="s">
        <v>184</v>
      </c>
      <c r="K2099" s="5" t="s">
        <v>185</v>
      </c>
      <c r="L2099" s="7" t="s">
        <v>164</v>
      </c>
      <c r="M2099" t="str">
        <f t="shared" si="98"/>
        <v>No</v>
      </c>
    </row>
    <row r="2100" spans="1:13" ht="15" thickBot="1" x14ac:dyDescent="0.4">
      <c r="A2100" s="5" t="s">
        <v>175</v>
      </c>
      <c r="B2100" s="5" t="s">
        <v>176</v>
      </c>
      <c r="C2100" s="5" t="s">
        <v>2298</v>
      </c>
      <c r="D2100" s="5">
        <f t="shared" si="96"/>
        <v>58641</v>
      </c>
      <c r="E2100" s="6">
        <v>44104</v>
      </c>
      <c r="F2100" s="6">
        <f t="shared" si="97"/>
        <v>44194</v>
      </c>
      <c r="G2100" s="6" t="str">
        <f>IF('BCT Template'!R2099&gt;F2100,"Yes","No")</f>
        <v>No</v>
      </c>
      <c r="H2100" s="5" t="s">
        <v>182</v>
      </c>
      <c r="I2100" s="5" t="s">
        <v>183</v>
      </c>
      <c r="J2100" s="5" t="s">
        <v>184</v>
      </c>
      <c r="K2100" s="5" t="s">
        <v>185</v>
      </c>
      <c r="L2100" s="7" t="s">
        <v>164</v>
      </c>
      <c r="M2100" t="str">
        <f t="shared" si="98"/>
        <v>No</v>
      </c>
    </row>
    <row r="2101" spans="1:13" ht="15" thickBot="1" x14ac:dyDescent="0.4">
      <c r="A2101" s="5" t="s">
        <v>175</v>
      </c>
      <c r="B2101" s="5" t="s">
        <v>176</v>
      </c>
      <c r="C2101" s="5" t="s">
        <v>2299</v>
      </c>
      <c r="D2101" s="5">
        <f t="shared" si="96"/>
        <v>59624</v>
      </c>
      <c r="E2101" s="6">
        <v>44135</v>
      </c>
      <c r="F2101" s="6">
        <f t="shared" si="97"/>
        <v>44225</v>
      </c>
      <c r="G2101" s="6" t="str">
        <f>IF('BCT Template'!R2100&gt;F2101,"Yes","No")</f>
        <v>No</v>
      </c>
      <c r="H2101" s="5" t="s">
        <v>182</v>
      </c>
      <c r="I2101" s="5" t="s">
        <v>183</v>
      </c>
      <c r="J2101" s="5" t="s">
        <v>184</v>
      </c>
      <c r="K2101" s="5" t="s">
        <v>185</v>
      </c>
      <c r="L2101" s="7" t="s">
        <v>164</v>
      </c>
      <c r="M2101" t="str">
        <f t="shared" si="98"/>
        <v>No</v>
      </c>
    </row>
    <row r="2102" spans="1:13" ht="15" thickBot="1" x14ac:dyDescent="0.4">
      <c r="A2102" s="5" t="s">
        <v>175</v>
      </c>
      <c r="B2102" s="5" t="s">
        <v>176</v>
      </c>
      <c r="C2102" s="5" t="s">
        <v>2300</v>
      </c>
      <c r="D2102" s="5">
        <f t="shared" si="96"/>
        <v>22221</v>
      </c>
      <c r="E2102" s="6">
        <v>44255</v>
      </c>
      <c r="F2102" s="6">
        <f t="shared" si="97"/>
        <v>44345</v>
      </c>
      <c r="G2102" s="6" t="str">
        <f>IF('BCT Template'!R2101&gt;F2102,"Yes","No")</f>
        <v>No</v>
      </c>
      <c r="H2102" s="5" t="s">
        <v>178</v>
      </c>
      <c r="I2102" s="5" t="s">
        <v>179</v>
      </c>
      <c r="J2102" s="5" t="s">
        <v>35</v>
      </c>
      <c r="K2102" s="5" t="s">
        <v>180</v>
      </c>
      <c r="L2102" s="7" t="s">
        <v>164</v>
      </c>
      <c r="M2102" t="str">
        <f t="shared" si="98"/>
        <v>Yes</v>
      </c>
    </row>
    <row r="2103" spans="1:13" ht="15" thickBot="1" x14ac:dyDescent="0.4">
      <c r="A2103" s="5" t="s">
        <v>175</v>
      </c>
      <c r="B2103" s="5" t="s">
        <v>176</v>
      </c>
      <c r="C2103" s="5" t="s">
        <v>2301</v>
      </c>
      <c r="D2103" s="5">
        <f t="shared" si="96"/>
        <v>23515</v>
      </c>
      <c r="E2103" s="6">
        <v>40724</v>
      </c>
      <c r="F2103" s="6">
        <f t="shared" si="97"/>
        <v>40814</v>
      </c>
      <c r="G2103" s="6" t="str">
        <f>IF('BCT Template'!R2102&gt;F2103,"Yes","No")</f>
        <v>No</v>
      </c>
      <c r="H2103" s="5" t="s">
        <v>178</v>
      </c>
      <c r="I2103" s="5" t="s">
        <v>179</v>
      </c>
      <c r="J2103" s="5" t="s">
        <v>35</v>
      </c>
      <c r="K2103" s="5" t="s">
        <v>180</v>
      </c>
      <c r="L2103" s="7" t="s">
        <v>164</v>
      </c>
      <c r="M2103" t="str">
        <f t="shared" si="98"/>
        <v>Yes</v>
      </c>
    </row>
    <row r="2104" spans="1:13" ht="15" thickBot="1" x14ac:dyDescent="0.4">
      <c r="A2104" s="5" t="s">
        <v>175</v>
      </c>
      <c r="B2104" s="5" t="s">
        <v>176</v>
      </c>
      <c r="C2104" s="5" t="s">
        <v>2302</v>
      </c>
      <c r="D2104" s="5">
        <f t="shared" si="96"/>
        <v>81541</v>
      </c>
      <c r="E2104" s="6">
        <v>44408</v>
      </c>
      <c r="F2104" s="6">
        <f t="shared" si="97"/>
        <v>44498</v>
      </c>
      <c r="G2104" s="6" t="str">
        <f>IF('BCT Template'!R2103&gt;F2104,"Yes","No")</f>
        <v>No</v>
      </c>
      <c r="H2104" s="5" t="s">
        <v>182</v>
      </c>
      <c r="I2104" s="5" t="s">
        <v>183</v>
      </c>
      <c r="J2104" s="5" t="s">
        <v>184</v>
      </c>
      <c r="K2104" s="5" t="s">
        <v>185</v>
      </c>
      <c r="L2104" s="7" t="s">
        <v>164</v>
      </c>
      <c r="M2104" t="str">
        <f t="shared" si="98"/>
        <v>No</v>
      </c>
    </row>
    <row r="2105" spans="1:13" ht="15" thickBot="1" x14ac:dyDescent="0.4">
      <c r="A2105" s="5" t="s">
        <v>175</v>
      </c>
      <c r="B2105" s="5" t="s">
        <v>176</v>
      </c>
      <c r="C2105" s="5" t="s">
        <v>2303</v>
      </c>
      <c r="D2105" s="5">
        <f t="shared" si="96"/>
        <v>81435</v>
      </c>
      <c r="E2105" s="6">
        <v>43388</v>
      </c>
      <c r="F2105" s="6">
        <f t="shared" si="97"/>
        <v>43478</v>
      </c>
      <c r="G2105" s="6" t="str">
        <f>IF('BCT Template'!R2104&gt;F2105,"Yes","No")</f>
        <v>No</v>
      </c>
      <c r="H2105" s="5" t="s">
        <v>182</v>
      </c>
      <c r="I2105" s="5" t="s">
        <v>183</v>
      </c>
      <c r="J2105" s="5" t="s">
        <v>184</v>
      </c>
      <c r="K2105" s="5" t="s">
        <v>185</v>
      </c>
      <c r="L2105" s="7" t="s">
        <v>164</v>
      </c>
      <c r="M2105" t="str">
        <f t="shared" si="98"/>
        <v>No</v>
      </c>
    </row>
    <row r="2106" spans="1:13" ht="15" thickBot="1" x14ac:dyDescent="0.4">
      <c r="A2106" s="5" t="s">
        <v>175</v>
      </c>
      <c r="B2106" s="5" t="s">
        <v>176</v>
      </c>
      <c r="C2106" s="5" t="s">
        <v>2304</v>
      </c>
      <c r="D2106" s="5">
        <f t="shared" si="96"/>
        <v>30100</v>
      </c>
      <c r="E2106" s="6">
        <v>43737</v>
      </c>
      <c r="F2106" s="6">
        <f t="shared" si="97"/>
        <v>43827</v>
      </c>
      <c r="G2106" s="6" t="str">
        <f>IF('BCT Template'!R2105&gt;F2106,"Yes","No")</f>
        <v>No</v>
      </c>
      <c r="H2106" s="5" t="s">
        <v>178</v>
      </c>
      <c r="I2106" s="5" t="s">
        <v>179</v>
      </c>
      <c r="J2106" s="5" t="s">
        <v>35</v>
      </c>
      <c r="K2106" s="5" t="s">
        <v>180</v>
      </c>
      <c r="L2106" s="7" t="s">
        <v>164</v>
      </c>
      <c r="M2106" t="str">
        <f t="shared" si="98"/>
        <v>Yes</v>
      </c>
    </row>
    <row r="2107" spans="1:13" ht="15" thickBot="1" x14ac:dyDescent="0.4">
      <c r="A2107" s="5" t="s">
        <v>175</v>
      </c>
      <c r="B2107" s="5" t="s">
        <v>176</v>
      </c>
      <c r="C2107" s="5" t="s">
        <v>2305</v>
      </c>
      <c r="D2107" s="5">
        <f t="shared" si="96"/>
        <v>59303</v>
      </c>
      <c r="E2107" s="6">
        <v>44012</v>
      </c>
      <c r="F2107" s="6">
        <f t="shared" si="97"/>
        <v>44102</v>
      </c>
      <c r="G2107" s="6" t="str">
        <f>IF('BCT Template'!R2106&gt;F2107,"Yes","No")</f>
        <v>No</v>
      </c>
      <c r="H2107" s="5" t="s">
        <v>182</v>
      </c>
      <c r="I2107" s="5" t="s">
        <v>183</v>
      </c>
      <c r="J2107" s="5" t="s">
        <v>184</v>
      </c>
      <c r="K2107" s="5" t="s">
        <v>185</v>
      </c>
      <c r="L2107" s="7" t="s">
        <v>164</v>
      </c>
      <c r="M2107" t="str">
        <f t="shared" si="98"/>
        <v>No</v>
      </c>
    </row>
    <row r="2108" spans="1:13" ht="15" thickBot="1" x14ac:dyDescent="0.4">
      <c r="A2108" s="5" t="s">
        <v>175</v>
      </c>
      <c r="B2108" s="5" t="s">
        <v>176</v>
      </c>
      <c r="C2108" s="5" t="s">
        <v>2306</v>
      </c>
      <c r="D2108" s="5">
        <f t="shared" si="96"/>
        <v>18345</v>
      </c>
      <c r="E2108" s="6">
        <v>44377</v>
      </c>
      <c r="F2108" s="6">
        <f t="shared" si="97"/>
        <v>44467</v>
      </c>
      <c r="G2108" s="6" t="str">
        <f>IF('BCT Template'!R2107&gt;F2108,"Yes","No")</f>
        <v>No</v>
      </c>
      <c r="H2108" s="5" t="s">
        <v>234</v>
      </c>
      <c r="I2108" s="5" t="s">
        <v>235</v>
      </c>
      <c r="J2108" s="5" t="s">
        <v>184</v>
      </c>
      <c r="K2108" s="5" t="s">
        <v>185</v>
      </c>
      <c r="L2108" s="7" t="s">
        <v>164</v>
      </c>
      <c r="M2108" t="str">
        <f t="shared" si="98"/>
        <v>No</v>
      </c>
    </row>
    <row r="2109" spans="1:13" ht="15" thickBot="1" x14ac:dyDescent="0.4">
      <c r="A2109" s="5" t="s">
        <v>175</v>
      </c>
      <c r="B2109" s="5" t="s">
        <v>176</v>
      </c>
      <c r="C2109" s="5" t="s">
        <v>2307</v>
      </c>
      <c r="D2109" s="5">
        <f t="shared" si="96"/>
        <v>59795</v>
      </c>
      <c r="E2109" s="6">
        <v>41851</v>
      </c>
      <c r="F2109" s="6">
        <f t="shared" si="97"/>
        <v>41941</v>
      </c>
      <c r="G2109" s="6" t="str">
        <f>IF('BCT Template'!R2108&gt;F2109,"Yes","No")</f>
        <v>No</v>
      </c>
      <c r="H2109" s="5" t="s">
        <v>182</v>
      </c>
      <c r="I2109" s="5" t="s">
        <v>183</v>
      </c>
      <c r="J2109" s="5" t="s">
        <v>200</v>
      </c>
      <c r="K2109" s="5" t="s">
        <v>201</v>
      </c>
      <c r="L2109" s="7" t="s">
        <v>164</v>
      </c>
      <c r="M2109" t="str">
        <f t="shared" si="98"/>
        <v>Yes</v>
      </c>
    </row>
    <row r="2110" spans="1:13" ht="15" thickBot="1" x14ac:dyDescent="0.4">
      <c r="A2110" s="5" t="s">
        <v>175</v>
      </c>
      <c r="B2110" s="5" t="s">
        <v>176</v>
      </c>
      <c r="C2110" s="5" t="s">
        <v>2308</v>
      </c>
      <c r="D2110" s="5">
        <f t="shared" si="96"/>
        <v>21868</v>
      </c>
      <c r="E2110" s="6">
        <v>43708</v>
      </c>
      <c r="F2110" s="6">
        <f t="shared" si="97"/>
        <v>43798</v>
      </c>
      <c r="G2110" s="6" t="str">
        <f>IF('BCT Template'!R2109&gt;F2110,"Yes","No")</f>
        <v>No</v>
      </c>
      <c r="H2110" s="5" t="s">
        <v>178</v>
      </c>
      <c r="I2110" s="5" t="s">
        <v>179</v>
      </c>
      <c r="J2110" s="5" t="s">
        <v>35</v>
      </c>
      <c r="K2110" s="5" t="s">
        <v>180</v>
      </c>
      <c r="L2110" s="7" t="s">
        <v>164</v>
      </c>
      <c r="M2110" t="str">
        <f t="shared" si="98"/>
        <v>Yes</v>
      </c>
    </row>
    <row r="2111" spans="1:13" ht="15" thickBot="1" x14ac:dyDescent="0.4">
      <c r="A2111" s="5" t="s">
        <v>175</v>
      </c>
      <c r="B2111" s="5" t="s">
        <v>176</v>
      </c>
      <c r="C2111" s="5" t="s">
        <v>2309</v>
      </c>
      <c r="D2111" s="5">
        <f t="shared" si="96"/>
        <v>77624</v>
      </c>
      <c r="E2111" s="6">
        <v>43738</v>
      </c>
      <c r="F2111" s="6">
        <f t="shared" si="97"/>
        <v>43828</v>
      </c>
      <c r="G2111" s="6" t="str">
        <f>IF('BCT Template'!R2110&gt;F2111,"Yes","No")</f>
        <v>No</v>
      </c>
      <c r="H2111" s="5" t="s">
        <v>189</v>
      </c>
      <c r="I2111" s="5" t="s">
        <v>190</v>
      </c>
      <c r="J2111" s="5" t="s">
        <v>184</v>
      </c>
      <c r="K2111" s="5" t="s">
        <v>185</v>
      </c>
      <c r="L2111" s="7" t="s">
        <v>164</v>
      </c>
      <c r="M2111" t="str">
        <f t="shared" si="98"/>
        <v>No</v>
      </c>
    </row>
    <row r="2112" spans="1:13" ht="15" thickBot="1" x14ac:dyDescent="0.4">
      <c r="A2112" s="5" t="s">
        <v>175</v>
      </c>
      <c r="B2112" s="5" t="s">
        <v>176</v>
      </c>
      <c r="C2112" s="5" t="s">
        <v>2310</v>
      </c>
      <c r="D2112" s="5">
        <f t="shared" si="96"/>
        <v>58419</v>
      </c>
      <c r="E2112" s="6">
        <v>44512</v>
      </c>
      <c r="F2112" s="6">
        <f t="shared" si="97"/>
        <v>44602</v>
      </c>
      <c r="G2112" s="6" t="str">
        <f>IF('BCT Template'!R2111&gt;F2112,"Yes","No")</f>
        <v>No</v>
      </c>
      <c r="H2112" s="5" t="s">
        <v>182</v>
      </c>
      <c r="I2112" s="5" t="s">
        <v>183</v>
      </c>
      <c r="J2112" s="5" t="s">
        <v>184</v>
      </c>
      <c r="K2112" s="5" t="s">
        <v>185</v>
      </c>
      <c r="L2112" s="7" t="s">
        <v>164</v>
      </c>
      <c r="M2112" t="str">
        <f t="shared" si="98"/>
        <v>No</v>
      </c>
    </row>
    <row r="2113" spans="1:13" ht="15" thickBot="1" x14ac:dyDescent="0.4">
      <c r="A2113" s="5" t="s">
        <v>175</v>
      </c>
      <c r="B2113" s="5" t="s">
        <v>176</v>
      </c>
      <c r="C2113" s="5" t="s">
        <v>2311</v>
      </c>
      <c r="D2113" s="5">
        <f t="shared" si="96"/>
        <v>18451</v>
      </c>
      <c r="E2113" s="6">
        <v>41820</v>
      </c>
      <c r="F2113" s="6">
        <f t="shared" si="97"/>
        <v>41910</v>
      </c>
      <c r="G2113" s="6" t="str">
        <f>IF('BCT Template'!R2112&gt;F2113,"Yes","No")</f>
        <v>No</v>
      </c>
      <c r="H2113" s="5" t="s">
        <v>234</v>
      </c>
      <c r="I2113" s="5" t="s">
        <v>235</v>
      </c>
      <c r="J2113" s="5" t="s">
        <v>184</v>
      </c>
      <c r="K2113" s="5" t="s">
        <v>185</v>
      </c>
      <c r="L2113" s="7" t="s">
        <v>164</v>
      </c>
      <c r="M2113" t="str">
        <f t="shared" si="98"/>
        <v>No</v>
      </c>
    </row>
    <row r="2114" spans="1:13" ht="15" thickBot="1" x14ac:dyDescent="0.4">
      <c r="A2114" s="5" t="s">
        <v>175</v>
      </c>
      <c r="B2114" s="5" t="s">
        <v>176</v>
      </c>
      <c r="C2114" s="5" t="s">
        <v>2312</v>
      </c>
      <c r="D2114" s="5">
        <f t="shared" si="96"/>
        <v>58973</v>
      </c>
      <c r="E2114" s="6">
        <v>42004</v>
      </c>
      <c r="F2114" s="6">
        <f t="shared" si="97"/>
        <v>42094</v>
      </c>
      <c r="G2114" s="6" t="str">
        <f>IF('BCT Template'!R2113&gt;F2114,"Yes","No")</f>
        <v>No</v>
      </c>
      <c r="H2114" s="5" t="s">
        <v>182</v>
      </c>
      <c r="I2114" s="5" t="s">
        <v>183</v>
      </c>
      <c r="J2114" s="5" t="s">
        <v>200</v>
      </c>
      <c r="K2114" s="5" t="s">
        <v>201</v>
      </c>
      <c r="L2114" s="7" t="s">
        <v>164</v>
      </c>
      <c r="M2114" t="str">
        <f t="shared" si="98"/>
        <v>Yes</v>
      </c>
    </row>
    <row r="2115" spans="1:13" ht="15" thickBot="1" x14ac:dyDescent="0.4">
      <c r="A2115" s="5" t="s">
        <v>175</v>
      </c>
      <c r="B2115" s="5" t="s">
        <v>176</v>
      </c>
      <c r="C2115" s="5" t="s">
        <v>2313</v>
      </c>
      <c r="D2115" s="5">
        <f t="shared" ref="D2115:D2178" si="99">C2115*1</f>
        <v>57990</v>
      </c>
      <c r="E2115" s="6">
        <v>43921</v>
      </c>
      <c r="F2115" s="6">
        <f t="shared" ref="F2115:F2178" si="100">E2115+90</f>
        <v>44011</v>
      </c>
      <c r="G2115" s="6" t="str">
        <f>IF('BCT Template'!R2114&gt;F2115,"Yes","No")</f>
        <v>No</v>
      </c>
      <c r="H2115" s="5" t="s">
        <v>189</v>
      </c>
      <c r="I2115" s="5" t="s">
        <v>190</v>
      </c>
      <c r="J2115" s="5" t="s">
        <v>184</v>
      </c>
      <c r="K2115" s="5" t="s">
        <v>185</v>
      </c>
      <c r="L2115" s="7" t="s">
        <v>164</v>
      </c>
      <c r="M2115" t="str">
        <f t="shared" ref="M2115:M2178" si="101">IF(J2115=" ","Yes",IF(J2115="3","Yes","No"))</f>
        <v>No</v>
      </c>
    </row>
    <row r="2116" spans="1:13" ht="15" thickBot="1" x14ac:dyDescent="0.4">
      <c r="A2116" s="5" t="s">
        <v>175</v>
      </c>
      <c r="B2116" s="5" t="s">
        <v>176</v>
      </c>
      <c r="C2116" s="5" t="s">
        <v>2314</v>
      </c>
      <c r="D2116" s="5">
        <f t="shared" si="99"/>
        <v>80645</v>
      </c>
      <c r="E2116" s="6">
        <v>43343</v>
      </c>
      <c r="F2116" s="6">
        <f t="shared" si="100"/>
        <v>43433</v>
      </c>
      <c r="G2116" s="6" t="str">
        <f>IF('BCT Template'!R2115&gt;F2116,"Yes","No")</f>
        <v>No</v>
      </c>
      <c r="H2116" s="5" t="s">
        <v>182</v>
      </c>
      <c r="I2116" s="5" t="s">
        <v>183</v>
      </c>
      <c r="J2116" s="5" t="s">
        <v>184</v>
      </c>
      <c r="K2116" s="5" t="s">
        <v>185</v>
      </c>
      <c r="L2116" s="7" t="s">
        <v>164</v>
      </c>
      <c r="M2116" t="str">
        <f t="shared" si="101"/>
        <v>No</v>
      </c>
    </row>
    <row r="2117" spans="1:13" ht="15" thickBot="1" x14ac:dyDescent="0.4">
      <c r="A2117" s="5" t="s">
        <v>175</v>
      </c>
      <c r="B2117" s="5" t="s">
        <v>176</v>
      </c>
      <c r="C2117" s="5" t="s">
        <v>2315</v>
      </c>
      <c r="D2117" s="5">
        <f t="shared" si="99"/>
        <v>18334</v>
      </c>
      <c r="E2117" s="6">
        <v>43100</v>
      </c>
      <c r="F2117" s="6">
        <f t="shared" si="100"/>
        <v>43190</v>
      </c>
      <c r="G2117" s="6" t="str">
        <f>IF('BCT Template'!R2116&gt;F2117,"Yes","No")</f>
        <v>No</v>
      </c>
      <c r="H2117" s="5" t="s">
        <v>234</v>
      </c>
      <c r="I2117" s="5" t="s">
        <v>235</v>
      </c>
      <c r="J2117" s="5" t="s">
        <v>184</v>
      </c>
      <c r="K2117" s="5" t="s">
        <v>185</v>
      </c>
      <c r="L2117" s="7" t="s">
        <v>164</v>
      </c>
      <c r="M2117" t="str">
        <f t="shared" si="101"/>
        <v>No</v>
      </c>
    </row>
    <row r="2118" spans="1:13" ht="15" thickBot="1" x14ac:dyDescent="0.4">
      <c r="A2118" s="5" t="s">
        <v>175</v>
      </c>
      <c r="B2118" s="5" t="s">
        <v>176</v>
      </c>
      <c r="C2118" s="5" t="s">
        <v>2316</v>
      </c>
      <c r="D2118" s="5">
        <f t="shared" si="99"/>
        <v>77576</v>
      </c>
      <c r="E2118" s="6">
        <v>44101</v>
      </c>
      <c r="F2118" s="6">
        <f t="shared" si="100"/>
        <v>44191</v>
      </c>
      <c r="G2118" s="6" t="str">
        <f>IF('BCT Template'!R2117&gt;F2118,"Yes","No")</f>
        <v>No</v>
      </c>
      <c r="H2118" s="5" t="s">
        <v>189</v>
      </c>
      <c r="I2118" s="5" t="s">
        <v>190</v>
      </c>
      <c r="J2118" s="5" t="s">
        <v>200</v>
      </c>
      <c r="K2118" s="5" t="s">
        <v>201</v>
      </c>
      <c r="L2118" s="7" t="s">
        <v>164</v>
      </c>
      <c r="M2118" t="str">
        <f t="shared" si="101"/>
        <v>Yes</v>
      </c>
    </row>
    <row r="2119" spans="1:13" ht="15" thickBot="1" x14ac:dyDescent="0.4">
      <c r="A2119" s="5" t="s">
        <v>175</v>
      </c>
      <c r="B2119" s="5" t="s">
        <v>176</v>
      </c>
      <c r="C2119" s="5" t="s">
        <v>2317</v>
      </c>
      <c r="D2119" s="5">
        <f t="shared" si="99"/>
        <v>58639</v>
      </c>
      <c r="E2119" s="6">
        <v>44074</v>
      </c>
      <c r="F2119" s="6">
        <f t="shared" si="100"/>
        <v>44164</v>
      </c>
      <c r="G2119" s="6" t="str">
        <f>IF('BCT Template'!R2118&gt;F2119,"Yes","No")</f>
        <v>No</v>
      </c>
      <c r="H2119" s="5" t="s">
        <v>182</v>
      </c>
      <c r="I2119" s="5" t="s">
        <v>183</v>
      </c>
      <c r="J2119" s="5" t="s">
        <v>184</v>
      </c>
      <c r="K2119" s="5" t="s">
        <v>185</v>
      </c>
      <c r="L2119" s="7" t="s">
        <v>164</v>
      </c>
      <c r="M2119" t="str">
        <f t="shared" si="101"/>
        <v>No</v>
      </c>
    </row>
    <row r="2120" spans="1:13" ht="15" thickBot="1" x14ac:dyDescent="0.4">
      <c r="A2120" s="5" t="s">
        <v>175</v>
      </c>
      <c r="B2120" s="5" t="s">
        <v>176</v>
      </c>
      <c r="C2120" s="5" t="s">
        <v>2318</v>
      </c>
      <c r="D2120" s="5">
        <f t="shared" si="99"/>
        <v>30146</v>
      </c>
      <c r="E2120" s="6">
        <v>44165</v>
      </c>
      <c r="F2120" s="6">
        <f t="shared" si="100"/>
        <v>44255</v>
      </c>
      <c r="G2120" s="6" t="str">
        <f>IF('BCT Template'!R2119&gt;F2120,"Yes","No")</f>
        <v>No</v>
      </c>
      <c r="H2120" s="5" t="s">
        <v>178</v>
      </c>
      <c r="I2120" s="5" t="s">
        <v>179</v>
      </c>
      <c r="J2120" s="5" t="s">
        <v>35</v>
      </c>
      <c r="K2120" s="5" t="s">
        <v>180</v>
      </c>
      <c r="L2120" s="7" t="s">
        <v>164</v>
      </c>
      <c r="M2120" t="str">
        <f t="shared" si="101"/>
        <v>Yes</v>
      </c>
    </row>
    <row r="2121" spans="1:13" ht="15" thickBot="1" x14ac:dyDescent="0.4">
      <c r="A2121" s="5" t="s">
        <v>175</v>
      </c>
      <c r="B2121" s="5" t="s">
        <v>176</v>
      </c>
      <c r="C2121" s="5" t="s">
        <v>2319</v>
      </c>
      <c r="D2121" s="5">
        <f t="shared" si="99"/>
        <v>78372</v>
      </c>
      <c r="E2121" s="6">
        <v>44105</v>
      </c>
      <c r="F2121" s="6">
        <f t="shared" si="100"/>
        <v>44195</v>
      </c>
      <c r="G2121" s="6" t="str">
        <f>IF('BCT Template'!R2120&gt;F2121,"Yes","No")</f>
        <v>No</v>
      </c>
      <c r="H2121" s="5" t="s">
        <v>210</v>
      </c>
      <c r="I2121" s="5" t="s">
        <v>211</v>
      </c>
      <c r="J2121" s="5" t="s">
        <v>184</v>
      </c>
      <c r="K2121" s="5" t="s">
        <v>185</v>
      </c>
      <c r="L2121" s="7" t="s">
        <v>164</v>
      </c>
      <c r="M2121" t="str">
        <f t="shared" si="101"/>
        <v>No</v>
      </c>
    </row>
    <row r="2122" spans="1:13" ht="15" thickBot="1" x14ac:dyDescent="0.4">
      <c r="A2122" s="5" t="s">
        <v>175</v>
      </c>
      <c r="B2122" s="5" t="s">
        <v>176</v>
      </c>
      <c r="C2122" s="5" t="s">
        <v>2320</v>
      </c>
      <c r="D2122" s="5">
        <f t="shared" si="99"/>
        <v>22318</v>
      </c>
      <c r="E2122" s="6">
        <v>38107</v>
      </c>
      <c r="F2122" s="6">
        <f t="shared" si="100"/>
        <v>38197</v>
      </c>
      <c r="G2122" s="6" t="str">
        <f>IF('BCT Template'!R2121&gt;F2122,"Yes","No")</f>
        <v>No</v>
      </c>
      <c r="H2122" s="5" t="s">
        <v>178</v>
      </c>
      <c r="I2122" s="5" t="s">
        <v>179</v>
      </c>
      <c r="J2122" s="5" t="s">
        <v>35</v>
      </c>
      <c r="K2122" s="5" t="s">
        <v>180</v>
      </c>
      <c r="L2122" s="7" t="s">
        <v>164</v>
      </c>
      <c r="M2122" t="str">
        <f t="shared" si="101"/>
        <v>Yes</v>
      </c>
    </row>
    <row r="2123" spans="1:13" ht="15" thickBot="1" x14ac:dyDescent="0.4">
      <c r="A2123" s="5" t="s">
        <v>175</v>
      </c>
      <c r="B2123" s="5" t="s">
        <v>176</v>
      </c>
      <c r="C2123" s="5" t="s">
        <v>2321</v>
      </c>
      <c r="D2123" s="5">
        <f t="shared" si="99"/>
        <v>25083</v>
      </c>
      <c r="E2123" s="6">
        <v>41274</v>
      </c>
      <c r="F2123" s="6">
        <f t="shared" si="100"/>
        <v>41364</v>
      </c>
      <c r="G2123" s="6" t="str">
        <f>IF('BCT Template'!R2122&gt;F2123,"Yes","No")</f>
        <v>No</v>
      </c>
      <c r="H2123" s="5" t="s">
        <v>240</v>
      </c>
      <c r="I2123" s="5" t="s">
        <v>241</v>
      </c>
      <c r="J2123" s="5" t="s">
        <v>35</v>
      </c>
      <c r="K2123" s="5" t="s">
        <v>180</v>
      </c>
      <c r="L2123" s="7" t="s">
        <v>164</v>
      </c>
      <c r="M2123" t="str">
        <f t="shared" si="101"/>
        <v>Yes</v>
      </c>
    </row>
    <row r="2124" spans="1:13" ht="15" thickBot="1" x14ac:dyDescent="0.4">
      <c r="A2124" s="5" t="s">
        <v>175</v>
      </c>
      <c r="B2124" s="5" t="s">
        <v>176</v>
      </c>
      <c r="C2124" s="5" t="s">
        <v>2322</v>
      </c>
      <c r="D2124" s="5">
        <f t="shared" si="99"/>
        <v>18788</v>
      </c>
      <c r="E2124" s="6">
        <v>41851</v>
      </c>
      <c r="F2124" s="6">
        <f t="shared" si="100"/>
        <v>41941</v>
      </c>
      <c r="G2124" s="6" t="str">
        <f>IF('BCT Template'!R2123&gt;F2124,"Yes","No")</f>
        <v>No</v>
      </c>
      <c r="H2124" s="5" t="s">
        <v>234</v>
      </c>
      <c r="I2124" s="5" t="s">
        <v>235</v>
      </c>
      <c r="J2124" s="5" t="s">
        <v>184</v>
      </c>
      <c r="K2124" s="5" t="s">
        <v>185</v>
      </c>
      <c r="L2124" s="7" t="s">
        <v>164</v>
      </c>
      <c r="M2124" t="str">
        <f t="shared" si="101"/>
        <v>No</v>
      </c>
    </row>
    <row r="2125" spans="1:13" ht="15" thickBot="1" x14ac:dyDescent="0.4">
      <c r="A2125" s="5" t="s">
        <v>175</v>
      </c>
      <c r="B2125" s="5" t="s">
        <v>176</v>
      </c>
      <c r="C2125" s="5" t="s">
        <v>2323</v>
      </c>
      <c r="D2125" s="5">
        <f t="shared" si="99"/>
        <v>57981</v>
      </c>
      <c r="E2125" s="6">
        <v>43830</v>
      </c>
      <c r="F2125" s="6">
        <f t="shared" si="100"/>
        <v>43920</v>
      </c>
      <c r="G2125" s="6" t="str">
        <f>IF('BCT Template'!R2124&gt;F2125,"Yes","No")</f>
        <v>No</v>
      </c>
      <c r="H2125" s="5" t="s">
        <v>189</v>
      </c>
      <c r="I2125" s="5" t="s">
        <v>190</v>
      </c>
      <c r="J2125" s="5" t="s">
        <v>200</v>
      </c>
      <c r="K2125" s="5" t="s">
        <v>201</v>
      </c>
      <c r="L2125" s="7" t="s">
        <v>164</v>
      </c>
      <c r="M2125" t="str">
        <f t="shared" si="101"/>
        <v>Yes</v>
      </c>
    </row>
    <row r="2126" spans="1:13" ht="15" thickBot="1" x14ac:dyDescent="0.4">
      <c r="A2126" s="5" t="s">
        <v>175</v>
      </c>
      <c r="B2126" s="5" t="s">
        <v>176</v>
      </c>
      <c r="C2126" s="5" t="s">
        <v>2324</v>
      </c>
      <c r="D2126" s="5">
        <f t="shared" si="99"/>
        <v>30697</v>
      </c>
      <c r="E2126" s="6">
        <v>38564</v>
      </c>
      <c r="F2126" s="6">
        <f t="shared" si="100"/>
        <v>38654</v>
      </c>
      <c r="G2126" s="6" t="str">
        <f>IF('BCT Template'!R2125&gt;F2126,"Yes","No")</f>
        <v>No</v>
      </c>
      <c r="H2126" s="5" t="s">
        <v>178</v>
      </c>
      <c r="I2126" s="5" t="s">
        <v>179</v>
      </c>
      <c r="J2126" s="5" t="s">
        <v>35</v>
      </c>
      <c r="K2126" s="5" t="s">
        <v>180</v>
      </c>
      <c r="L2126" s="7" t="s">
        <v>164</v>
      </c>
      <c r="M2126" t="str">
        <f t="shared" si="101"/>
        <v>Yes</v>
      </c>
    </row>
    <row r="2127" spans="1:13" ht="15" thickBot="1" x14ac:dyDescent="0.4">
      <c r="A2127" s="5" t="s">
        <v>175</v>
      </c>
      <c r="B2127" s="5" t="s">
        <v>176</v>
      </c>
      <c r="C2127" s="5" t="s">
        <v>2325</v>
      </c>
      <c r="D2127" s="5">
        <f t="shared" si="99"/>
        <v>30751</v>
      </c>
      <c r="E2127" s="6">
        <v>44316</v>
      </c>
      <c r="F2127" s="6">
        <f t="shared" si="100"/>
        <v>44406</v>
      </c>
      <c r="G2127" s="6" t="str">
        <f>IF('BCT Template'!R2126&gt;F2127,"Yes","No")</f>
        <v>No</v>
      </c>
      <c r="H2127" s="5" t="s">
        <v>178</v>
      </c>
      <c r="I2127" s="5" t="s">
        <v>179</v>
      </c>
      <c r="J2127" s="5" t="s">
        <v>35</v>
      </c>
      <c r="K2127" s="5" t="s">
        <v>180</v>
      </c>
      <c r="L2127" s="7" t="s">
        <v>164</v>
      </c>
      <c r="M2127" t="str">
        <f t="shared" si="101"/>
        <v>Yes</v>
      </c>
    </row>
    <row r="2128" spans="1:13" ht="15" thickBot="1" x14ac:dyDescent="0.4">
      <c r="A2128" s="5" t="s">
        <v>175</v>
      </c>
      <c r="B2128" s="5" t="s">
        <v>176</v>
      </c>
      <c r="C2128" s="5" t="s">
        <v>2326</v>
      </c>
      <c r="D2128" s="5">
        <f t="shared" si="99"/>
        <v>82612</v>
      </c>
      <c r="E2128" s="6">
        <v>44208</v>
      </c>
      <c r="F2128" s="6">
        <f t="shared" si="100"/>
        <v>44298</v>
      </c>
      <c r="G2128" s="6" t="str">
        <f>IF('BCT Template'!R2127&gt;F2128,"Yes","No")</f>
        <v>No</v>
      </c>
      <c r="H2128" s="5" t="s">
        <v>210</v>
      </c>
      <c r="I2128" s="5" t="s">
        <v>211</v>
      </c>
      <c r="J2128" s="5" t="s">
        <v>184</v>
      </c>
      <c r="K2128" s="5" t="s">
        <v>185</v>
      </c>
      <c r="L2128" s="7" t="s">
        <v>164</v>
      </c>
      <c r="M2128" t="str">
        <f t="shared" si="101"/>
        <v>No</v>
      </c>
    </row>
    <row r="2129" spans="1:13" ht="15" thickBot="1" x14ac:dyDescent="0.4">
      <c r="A2129" s="5" t="s">
        <v>175</v>
      </c>
      <c r="B2129" s="5" t="s">
        <v>176</v>
      </c>
      <c r="C2129" s="5" t="s">
        <v>2327</v>
      </c>
      <c r="D2129" s="5">
        <f t="shared" si="99"/>
        <v>81337</v>
      </c>
      <c r="E2129" s="6">
        <v>43585</v>
      </c>
      <c r="F2129" s="6">
        <f t="shared" si="100"/>
        <v>43675</v>
      </c>
      <c r="G2129" s="6" t="str">
        <f>IF('BCT Template'!R2128&gt;F2129,"Yes","No")</f>
        <v>No</v>
      </c>
      <c r="H2129" s="5" t="s">
        <v>182</v>
      </c>
      <c r="I2129" s="5" t="s">
        <v>183</v>
      </c>
      <c r="J2129" s="5" t="s">
        <v>184</v>
      </c>
      <c r="K2129" s="5" t="s">
        <v>185</v>
      </c>
      <c r="L2129" s="7" t="s">
        <v>164</v>
      </c>
      <c r="M2129" t="str">
        <f t="shared" si="101"/>
        <v>No</v>
      </c>
    </row>
    <row r="2130" spans="1:13" ht="15" thickBot="1" x14ac:dyDescent="0.4">
      <c r="A2130" s="5" t="s">
        <v>175</v>
      </c>
      <c r="B2130" s="5" t="s">
        <v>176</v>
      </c>
      <c r="C2130" s="5" t="s">
        <v>2328</v>
      </c>
      <c r="D2130" s="5">
        <f t="shared" si="99"/>
        <v>79392</v>
      </c>
      <c r="E2130" s="6">
        <v>43738</v>
      </c>
      <c r="F2130" s="6">
        <f t="shared" si="100"/>
        <v>43828</v>
      </c>
      <c r="G2130" s="6" t="str">
        <f>IF('BCT Template'!R2129&gt;F2130,"Yes","No")</f>
        <v>No</v>
      </c>
      <c r="H2130" s="5" t="s">
        <v>189</v>
      </c>
      <c r="I2130" s="5" t="s">
        <v>190</v>
      </c>
      <c r="J2130" s="5" t="s">
        <v>200</v>
      </c>
      <c r="K2130" s="5" t="s">
        <v>201</v>
      </c>
      <c r="L2130" s="7" t="s">
        <v>164</v>
      </c>
      <c r="M2130" t="str">
        <f t="shared" si="101"/>
        <v>Yes</v>
      </c>
    </row>
    <row r="2131" spans="1:13" ht="15" thickBot="1" x14ac:dyDescent="0.4">
      <c r="A2131" s="5" t="s">
        <v>175</v>
      </c>
      <c r="B2131" s="5" t="s">
        <v>176</v>
      </c>
      <c r="C2131" s="5" t="s">
        <v>2329</v>
      </c>
      <c r="D2131" s="5">
        <f t="shared" si="99"/>
        <v>57413</v>
      </c>
      <c r="E2131" s="6">
        <v>43099</v>
      </c>
      <c r="F2131" s="6">
        <f t="shared" si="100"/>
        <v>43189</v>
      </c>
      <c r="G2131" s="6" t="str">
        <f>IF('BCT Template'!R2130&gt;F2131,"Yes","No")</f>
        <v>No</v>
      </c>
      <c r="H2131" s="5" t="s">
        <v>189</v>
      </c>
      <c r="I2131" s="5" t="s">
        <v>190</v>
      </c>
      <c r="J2131" s="5" t="s">
        <v>200</v>
      </c>
      <c r="K2131" s="5" t="s">
        <v>201</v>
      </c>
      <c r="L2131" s="7" t="s">
        <v>164</v>
      </c>
      <c r="M2131" t="str">
        <f t="shared" si="101"/>
        <v>Yes</v>
      </c>
    </row>
    <row r="2132" spans="1:13" ht="15" thickBot="1" x14ac:dyDescent="0.4">
      <c r="A2132" s="5" t="s">
        <v>175</v>
      </c>
      <c r="B2132" s="5" t="s">
        <v>176</v>
      </c>
      <c r="C2132" s="5" t="s">
        <v>2330</v>
      </c>
      <c r="D2132" s="5">
        <f t="shared" si="99"/>
        <v>21400</v>
      </c>
      <c r="E2132" s="6">
        <v>43646</v>
      </c>
      <c r="F2132" s="6">
        <f t="shared" si="100"/>
        <v>43736</v>
      </c>
      <c r="G2132" s="6" t="str">
        <f>IF('BCT Template'!R2131&gt;F2132,"Yes","No")</f>
        <v>No</v>
      </c>
      <c r="H2132" s="5" t="s">
        <v>178</v>
      </c>
      <c r="I2132" s="5" t="s">
        <v>179</v>
      </c>
      <c r="J2132" s="5" t="s">
        <v>35</v>
      </c>
      <c r="K2132" s="5" t="s">
        <v>180</v>
      </c>
      <c r="L2132" s="7" t="s">
        <v>164</v>
      </c>
      <c r="M2132" t="str">
        <f t="shared" si="101"/>
        <v>Yes</v>
      </c>
    </row>
    <row r="2133" spans="1:13" ht="15" thickBot="1" x14ac:dyDescent="0.4">
      <c r="A2133" s="5" t="s">
        <v>175</v>
      </c>
      <c r="B2133" s="5" t="s">
        <v>176</v>
      </c>
      <c r="C2133" s="5" t="s">
        <v>2331</v>
      </c>
      <c r="D2133" s="5">
        <f t="shared" si="99"/>
        <v>80424</v>
      </c>
      <c r="E2133" s="6">
        <v>44255</v>
      </c>
      <c r="F2133" s="6">
        <f t="shared" si="100"/>
        <v>44345</v>
      </c>
      <c r="G2133" s="6" t="str">
        <f>IF('BCT Template'!R2132&gt;F2133,"Yes","No")</f>
        <v>No</v>
      </c>
      <c r="H2133" s="5" t="s">
        <v>182</v>
      </c>
      <c r="I2133" s="5" t="s">
        <v>183</v>
      </c>
      <c r="J2133" s="5" t="s">
        <v>200</v>
      </c>
      <c r="K2133" s="5" t="s">
        <v>201</v>
      </c>
      <c r="L2133" s="7" t="s">
        <v>164</v>
      </c>
      <c r="M2133" t="str">
        <f t="shared" si="101"/>
        <v>Yes</v>
      </c>
    </row>
    <row r="2134" spans="1:13" ht="15" thickBot="1" x14ac:dyDescent="0.4">
      <c r="A2134" s="5" t="s">
        <v>175</v>
      </c>
      <c r="B2134" s="5" t="s">
        <v>176</v>
      </c>
      <c r="C2134" s="5" t="s">
        <v>2332</v>
      </c>
      <c r="D2134" s="5">
        <f t="shared" si="99"/>
        <v>21526</v>
      </c>
      <c r="E2134" s="6">
        <v>44289</v>
      </c>
      <c r="F2134" s="6">
        <f t="shared" si="100"/>
        <v>44379</v>
      </c>
      <c r="G2134" s="6" t="str">
        <f>IF('BCT Template'!R2133&gt;F2134,"Yes","No")</f>
        <v>No</v>
      </c>
      <c r="H2134" s="5" t="s">
        <v>178</v>
      </c>
      <c r="I2134" s="5" t="s">
        <v>179</v>
      </c>
      <c r="J2134" s="5" t="s">
        <v>35</v>
      </c>
      <c r="K2134" s="5" t="s">
        <v>180</v>
      </c>
      <c r="L2134" s="7" t="s">
        <v>164</v>
      </c>
      <c r="M2134" t="str">
        <f t="shared" si="101"/>
        <v>Yes</v>
      </c>
    </row>
    <row r="2135" spans="1:13" ht="15" thickBot="1" x14ac:dyDescent="0.4">
      <c r="A2135" s="5" t="s">
        <v>175</v>
      </c>
      <c r="B2135" s="5" t="s">
        <v>176</v>
      </c>
      <c r="C2135" s="5" t="s">
        <v>2333</v>
      </c>
      <c r="D2135" s="5">
        <f t="shared" si="99"/>
        <v>77657</v>
      </c>
      <c r="E2135" s="6">
        <v>44022</v>
      </c>
      <c r="F2135" s="6">
        <f t="shared" si="100"/>
        <v>44112</v>
      </c>
      <c r="G2135" s="6" t="str">
        <f>IF('BCT Template'!R2134&gt;F2135,"Yes","No")</f>
        <v>No</v>
      </c>
      <c r="H2135" s="5" t="s">
        <v>189</v>
      </c>
      <c r="I2135" s="5" t="s">
        <v>190</v>
      </c>
      <c r="J2135" s="5" t="s">
        <v>184</v>
      </c>
      <c r="K2135" s="5" t="s">
        <v>185</v>
      </c>
      <c r="L2135" s="7" t="s">
        <v>164</v>
      </c>
      <c r="M2135" t="str">
        <f t="shared" si="101"/>
        <v>No</v>
      </c>
    </row>
    <row r="2136" spans="1:13" ht="15" thickBot="1" x14ac:dyDescent="0.4">
      <c r="A2136" s="5" t="s">
        <v>175</v>
      </c>
      <c r="B2136" s="5" t="s">
        <v>176</v>
      </c>
      <c r="C2136" s="5" t="s">
        <v>2334</v>
      </c>
      <c r="D2136" s="5">
        <f t="shared" si="99"/>
        <v>77853</v>
      </c>
      <c r="E2136" s="6">
        <v>42755</v>
      </c>
      <c r="F2136" s="6">
        <f t="shared" si="100"/>
        <v>42845</v>
      </c>
      <c r="G2136" s="6" t="str">
        <f>IF('BCT Template'!R2135&gt;F2136,"Yes","No")</f>
        <v>No</v>
      </c>
      <c r="H2136" s="5" t="s">
        <v>189</v>
      </c>
      <c r="I2136" s="5" t="s">
        <v>190</v>
      </c>
      <c r="J2136" s="5" t="s">
        <v>200</v>
      </c>
      <c r="K2136" s="5" t="s">
        <v>201</v>
      </c>
      <c r="L2136" s="7" t="s">
        <v>164</v>
      </c>
      <c r="M2136" t="str">
        <f t="shared" si="101"/>
        <v>Yes</v>
      </c>
    </row>
    <row r="2137" spans="1:13" ht="15" thickBot="1" x14ac:dyDescent="0.4">
      <c r="A2137" s="5" t="s">
        <v>175</v>
      </c>
      <c r="B2137" s="5" t="s">
        <v>176</v>
      </c>
      <c r="C2137" s="5" t="s">
        <v>2335</v>
      </c>
      <c r="D2137" s="5">
        <f t="shared" si="99"/>
        <v>77867</v>
      </c>
      <c r="E2137" s="6">
        <v>43618</v>
      </c>
      <c r="F2137" s="6">
        <f t="shared" si="100"/>
        <v>43708</v>
      </c>
      <c r="G2137" s="6" t="str">
        <f>IF('BCT Template'!R2136&gt;F2137,"Yes","No")</f>
        <v>No</v>
      </c>
      <c r="H2137" s="5" t="s">
        <v>189</v>
      </c>
      <c r="I2137" s="5" t="s">
        <v>190</v>
      </c>
      <c r="J2137" s="5" t="s">
        <v>184</v>
      </c>
      <c r="K2137" s="5" t="s">
        <v>185</v>
      </c>
      <c r="L2137" s="7" t="s">
        <v>164</v>
      </c>
      <c r="M2137" t="str">
        <f t="shared" si="101"/>
        <v>No</v>
      </c>
    </row>
    <row r="2138" spans="1:13" ht="15" thickBot="1" x14ac:dyDescent="0.4">
      <c r="A2138" s="5" t="s">
        <v>175</v>
      </c>
      <c r="B2138" s="5" t="s">
        <v>176</v>
      </c>
      <c r="C2138" s="5" t="s">
        <v>2336</v>
      </c>
      <c r="D2138" s="5">
        <f t="shared" si="99"/>
        <v>77570</v>
      </c>
      <c r="E2138" s="6">
        <v>41912</v>
      </c>
      <c r="F2138" s="6">
        <f t="shared" si="100"/>
        <v>42002</v>
      </c>
      <c r="G2138" s="6" t="str">
        <f>IF('BCT Template'!R2137&gt;F2138,"Yes","No")</f>
        <v>No</v>
      </c>
      <c r="H2138" s="5" t="s">
        <v>189</v>
      </c>
      <c r="I2138" s="5" t="s">
        <v>190</v>
      </c>
      <c r="J2138" s="5" t="s">
        <v>184</v>
      </c>
      <c r="K2138" s="5" t="s">
        <v>185</v>
      </c>
      <c r="L2138" s="7" t="s">
        <v>164</v>
      </c>
      <c r="M2138" t="str">
        <f t="shared" si="101"/>
        <v>No</v>
      </c>
    </row>
    <row r="2139" spans="1:13" ht="15" thickBot="1" x14ac:dyDescent="0.4">
      <c r="A2139" s="5" t="s">
        <v>175</v>
      </c>
      <c r="B2139" s="5" t="s">
        <v>176</v>
      </c>
      <c r="C2139" s="5" t="s">
        <v>2337</v>
      </c>
      <c r="D2139" s="5">
        <f t="shared" si="99"/>
        <v>81662</v>
      </c>
      <c r="E2139" s="6">
        <v>44012</v>
      </c>
      <c r="F2139" s="6">
        <f t="shared" si="100"/>
        <v>44102</v>
      </c>
      <c r="G2139" s="6" t="str">
        <f>IF('BCT Template'!R2138&gt;F2139,"Yes","No")</f>
        <v>No</v>
      </c>
      <c r="H2139" s="5" t="s">
        <v>182</v>
      </c>
      <c r="I2139" s="5" t="s">
        <v>183</v>
      </c>
      <c r="J2139" s="5" t="s">
        <v>200</v>
      </c>
      <c r="K2139" s="5" t="s">
        <v>201</v>
      </c>
      <c r="L2139" s="7" t="s">
        <v>164</v>
      </c>
      <c r="M2139" t="str">
        <f t="shared" si="101"/>
        <v>Yes</v>
      </c>
    </row>
    <row r="2140" spans="1:13" ht="15" thickBot="1" x14ac:dyDescent="0.4">
      <c r="A2140" s="5" t="s">
        <v>175</v>
      </c>
      <c r="B2140" s="5" t="s">
        <v>176</v>
      </c>
      <c r="C2140" s="5" t="s">
        <v>2338</v>
      </c>
      <c r="D2140" s="5">
        <f t="shared" si="99"/>
        <v>21562</v>
      </c>
      <c r="E2140" s="6">
        <v>43312</v>
      </c>
      <c r="F2140" s="6">
        <f t="shared" si="100"/>
        <v>43402</v>
      </c>
      <c r="G2140" s="6" t="str">
        <f>IF('BCT Template'!R2139&gt;F2140,"Yes","No")</f>
        <v>No</v>
      </c>
      <c r="H2140" s="5" t="s">
        <v>178</v>
      </c>
      <c r="I2140" s="5" t="s">
        <v>179</v>
      </c>
      <c r="J2140" s="5" t="s">
        <v>35</v>
      </c>
      <c r="K2140" s="5" t="s">
        <v>180</v>
      </c>
      <c r="L2140" s="7" t="s">
        <v>164</v>
      </c>
      <c r="M2140" t="str">
        <f t="shared" si="101"/>
        <v>Yes</v>
      </c>
    </row>
    <row r="2141" spans="1:13" ht="15" thickBot="1" x14ac:dyDescent="0.4">
      <c r="A2141" s="5" t="s">
        <v>175</v>
      </c>
      <c r="B2141" s="5" t="s">
        <v>176</v>
      </c>
      <c r="C2141" s="5" t="s">
        <v>2339</v>
      </c>
      <c r="D2141" s="5">
        <f t="shared" si="99"/>
        <v>59304</v>
      </c>
      <c r="E2141" s="6">
        <v>43215</v>
      </c>
      <c r="F2141" s="6">
        <f t="shared" si="100"/>
        <v>43305</v>
      </c>
      <c r="G2141" s="6" t="str">
        <f>IF('BCT Template'!R2140&gt;F2141,"Yes","No")</f>
        <v>No</v>
      </c>
      <c r="H2141" s="5" t="s">
        <v>182</v>
      </c>
      <c r="I2141" s="5" t="s">
        <v>183</v>
      </c>
      <c r="J2141" s="5" t="s">
        <v>184</v>
      </c>
      <c r="K2141" s="5" t="s">
        <v>185</v>
      </c>
      <c r="L2141" s="7" t="s">
        <v>164</v>
      </c>
      <c r="M2141" t="str">
        <f t="shared" si="101"/>
        <v>No</v>
      </c>
    </row>
    <row r="2142" spans="1:13" ht="15" thickBot="1" x14ac:dyDescent="0.4">
      <c r="A2142" s="5" t="s">
        <v>175</v>
      </c>
      <c r="B2142" s="5" t="s">
        <v>176</v>
      </c>
      <c r="C2142" s="5" t="s">
        <v>2340</v>
      </c>
      <c r="D2142" s="5">
        <f t="shared" si="99"/>
        <v>80328</v>
      </c>
      <c r="E2142" s="6">
        <v>42551</v>
      </c>
      <c r="F2142" s="6">
        <f t="shared" si="100"/>
        <v>42641</v>
      </c>
      <c r="G2142" s="6" t="str">
        <f>IF('BCT Template'!R2141&gt;F2142,"Yes","No")</f>
        <v>No</v>
      </c>
      <c r="H2142" s="5" t="s">
        <v>182</v>
      </c>
      <c r="I2142" s="5" t="s">
        <v>183</v>
      </c>
      <c r="J2142" s="5" t="s">
        <v>200</v>
      </c>
      <c r="K2142" s="5" t="s">
        <v>201</v>
      </c>
      <c r="L2142" s="7" t="s">
        <v>164</v>
      </c>
      <c r="M2142" t="str">
        <f t="shared" si="101"/>
        <v>Yes</v>
      </c>
    </row>
    <row r="2143" spans="1:13" ht="15" thickBot="1" x14ac:dyDescent="0.4">
      <c r="A2143" s="5" t="s">
        <v>175</v>
      </c>
      <c r="B2143" s="5" t="s">
        <v>176</v>
      </c>
      <c r="C2143" s="5" t="s">
        <v>2341</v>
      </c>
      <c r="D2143" s="5">
        <f t="shared" si="99"/>
        <v>21563</v>
      </c>
      <c r="E2143" s="6">
        <v>42916</v>
      </c>
      <c r="F2143" s="6">
        <f t="shared" si="100"/>
        <v>43006</v>
      </c>
      <c r="G2143" s="6" t="str">
        <f>IF('BCT Template'!R2142&gt;F2143,"Yes","No")</f>
        <v>No</v>
      </c>
      <c r="H2143" s="5" t="s">
        <v>178</v>
      </c>
      <c r="I2143" s="5" t="s">
        <v>179</v>
      </c>
      <c r="J2143" s="5" t="s">
        <v>35</v>
      </c>
      <c r="K2143" s="5" t="s">
        <v>180</v>
      </c>
      <c r="L2143" s="7" t="s">
        <v>164</v>
      </c>
      <c r="M2143" t="str">
        <f t="shared" si="101"/>
        <v>Yes</v>
      </c>
    </row>
    <row r="2144" spans="1:13" ht="15" thickBot="1" x14ac:dyDescent="0.4">
      <c r="A2144" s="5" t="s">
        <v>175</v>
      </c>
      <c r="B2144" s="5" t="s">
        <v>176</v>
      </c>
      <c r="C2144" s="5" t="s">
        <v>2342</v>
      </c>
      <c r="D2144" s="5">
        <f t="shared" si="99"/>
        <v>59913</v>
      </c>
      <c r="E2144" s="6">
        <v>43646</v>
      </c>
      <c r="F2144" s="6">
        <f t="shared" si="100"/>
        <v>43736</v>
      </c>
      <c r="G2144" s="6" t="str">
        <f>IF('BCT Template'!R2143&gt;F2144,"Yes","No")</f>
        <v>No</v>
      </c>
      <c r="H2144" s="5" t="s">
        <v>182</v>
      </c>
      <c r="I2144" s="5" t="s">
        <v>183</v>
      </c>
      <c r="J2144" s="5" t="s">
        <v>200</v>
      </c>
      <c r="K2144" s="5" t="s">
        <v>201</v>
      </c>
      <c r="L2144" s="7" t="s">
        <v>164</v>
      </c>
      <c r="M2144" t="str">
        <f t="shared" si="101"/>
        <v>Yes</v>
      </c>
    </row>
    <row r="2145" spans="1:13" ht="15" thickBot="1" x14ac:dyDescent="0.4">
      <c r="A2145" s="5" t="s">
        <v>175</v>
      </c>
      <c r="B2145" s="5" t="s">
        <v>176</v>
      </c>
      <c r="C2145" s="5" t="s">
        <v>2343</v>
      </c>
      <c r="D2145" s="5">
        <f t="shared" si="99"/>
        <v>59134</v>
      </c>
      <c r="E2145" s="6">
        <v>42247</v>
      </c>
      <c r="F2145" s="6">
        <f t="shared" si="100"/>
        <v>42337</v>
      </c>
      <c r="G2145" s="6" t="str">
        <f>IF('BCT Template'!R2144&gt;F2145,"Yes","No")</f>
        <v>No</v>
      </c>
      <c r="H2145" s="5" t="s">
        <v>182</v>
      </c>
      <c r="I2145" s="5" t="s">
        <v>183</v>
      </c>
      <c r="J2145" s="5" t="s">
        <v>184</v>
      </c>
      <c r="K2145" s="5" t="s">
        <v>185</v>
      </c>
      <c r="L2145" s="7" t="s">
        <v>164</v>
      </c>
      <c r="M2145" t="str">
        <f t="shared" si="101"/>
        <v>No</v>
      </c>
    </row>
    <row r="2146" spans="1:13" ht="15" thickBot="1" x14ac:dyDescent="0.4">
      <c r="A2146" s="5" t="s">
        <v>175</v>
      </c>
      <c r="B2146" s="5" t="s">
        <v>176</v>
      </c>
      <c r="C2146" s="5" t="s">
        <v>2344</v>
      </c>
      <c r="D2146" s="5">
        <f t="shared" si="99"/>
        <v>81334</v>
      </c>
      <c r="E2146" s="6">
        <v>43554</v>
      </c>
      <c r="F2146" s="6">
        <f t="shared" si="100"/>
        <v>43644</v>
      </c>
      <c r="G2146" s="6" t="str">
        <f>IF('BCT Template'!R2145&gt;F2146,"Yes","No")</f>
        <v>No</v>
      </c>
      <c r="H2146" s="5" t="s">
        <v>182</v>
      </c>
      <c r="I2146" s="5" t="s">
        <v>183</v>
      </c>
      <c r="J2146" s="5" t="s">
        <v>184</v>
      </c>
      <c r="K2146" s="5" t="s">
        <v>185</v>
      </c>
      <c r="L2146" s="7" t="s">
        <v>164</v>
      </c>
      <c r="M2146" t="str">
        <f t="shared" si="101"/>
        <v>No</v>
      </c>
    </row>
    <row r="2147" spans="1:13" ht="15" thickBot="1" x14ac:dyDescent="0.4">
      <c r="A2147" s="5" t="s">
        <v>175</v>
      </c>
      <c r="B2147" s="5" t="s">
        <v>176</v>
      </c>
      <c r="C2147" s="5" t="s">
        <v>2345</v>
      </c>
      <c r="D2147" s="5">
        <f t="shared" si="99"/>
        <v>31476</v>
      </c>
      <c r="E2147" s="6">
        <v>44043</v>
      </c>
      <c r="F2147" s="6">
        <f t="shared" si="100"/>
        <v>44133</v>
      </c>
      <c r="G2147" s="6" t="str">
        <f>IF('BCT Template'!R2146&gt;F2147,"Yes","No")</f>
        <v>No</v>
      </c>
      <c r="H2147" s="5" t="s">
        <v>178</v>
      </c>
      <c r="I2147" s="5" t="s">
        <v>179</v>
      </c>
      <c r="J2147" s="5" t="s">
        <v>35</v>
      </c>
      <c r="K2147" s="5" t="s">
        <v>180</v>
      </c>
      <c r="L2147" s="7" t="s">
        <v>164</v>
      </c>
      <c r="M2147" t="str">
        <f t="shared" si="101"/>
        <v>Yes</v>
      </c>
    </row>
    <row r="2148" spans="1:13" ht="15" thickBot="1" x14ac:dyDescent="0.4">
      <c r="A2148" s="5" t="s">
        <v>175</v>
      </c>
      <c r="B2148" s="5" t="s">
        <v>176</v>
      </c>
      <c r="C2148" s="5" t="s">
        <v>2346</v>
      </c>
      <c r="D2148" s="5">
        <f t="shared" si="99"/>
        <v>77517</v>
      </c>
      <c r="E2148" s="6">
        <v>44012</v>
      </c>
      <c r="F2148" s="6">
        <f t="shared" si="100"/>
        <v>44102</v>
      </c>
      <c r="G2148" s="6" t="str">
        <f>IF('BCT Template'!R2147&gt;F2148,"Yes","No")</f>
        <v>No</v>
      </c>
      <c r="H2148" s="5" t="s">
        <v>189</v>
      </c>
      <c r="I2148" s="5" t="s">
        <v>190</v>
      </c>
      <c r="J2148" s="5" t="s">
        <v>200</v>
      </c>
      <c r="K2148" s="5" t="s">
        <v>201</v>
      </c>
      <c r="L2148" s="7" t="s">
        <v>164</v>
      </c>
      <c r="M2148" t="str">
        <f t="shared" si="101"/>
        <v>Yes</v>
      </c>
    </row>
    <row r="2149" spans="1:13" ht="15" thickBot="1" x14ac:dyDescent="0.4">
      <c r="A2149" s="5" t="s">
        <v>175</v>
      </c>
      <c r="B2149" s="5" t="s">
        <v>176</v>
      </c>
      <c r="C2149" s="5" t="s">
        <v>2347</v>
      </c>
      <c r="D2149" s="5">
        <f t="shared" si="99"/>
        <v>57023</v>
      </c>
      <c r="E2149" s="6">
        <v>41394</v>
      </c>
      <c r="F2149" s="6">
        <f t="shared" si="100"/>
        <v>41484</v>
      </c>
      <c r="G2149" s="6" t="str">
        <f>IF('BCT Template'!R2148&gt;F2149,"Yes","No")</f>
        <v>No</v>
      </c>
      <c r="H2149" s="5" t="s">
        <v>189</v>
      </c>
      <c r="I2149" s="5" t="s">
        <v>190</v>
      </c>
      <c r="J2149" s="5" t="s">
        <v>200</v>
      </c>
      <c r="K2149" s="5" t="s">
        <v>201</v>
      </c>
      <c r="L2149" s="7" t="s">
        <v>164</v>
      </c>
      <c r="M2149" t="str">
        <f t="shared" si="101"/>
        <v>Yes</v>
      </c>
    </row>
    <row r="2150" spans="1:13" ht="15" thickBot="1" x14ac:dyDescent="0.4">
      <c r="A2150" s="5" t="s">
        <v>175</v>
      </c>
      <c r="B2150" s="5" t="s">
        <v>176</v>
      </c>
      <c r="C2150" s="5" t="s">
        <v>2348</v>
      </c>
      <c r="D2150" s="5">
        <f t="shared" si="99"/>
        <v>31115</v>
      </c>
      <c r="E2150" s="6">
        <v>44347</v>
      </c>
      <c r="F2150" s="6">
        <f t="shared" si="100"/>
        <v>44437</v>
      </c>
      <c r="G2150" s="6" t="str">
        <f>IF('BCT Template'!R2149&gt;F2150,"Yes","No")</f>
        <v>No</v>
      </c>
      <c r="H2150" s="5" t="s">
        <v>178</v>
      </c>
      <c r="I2150" s="5" t="s">
        <v>179</v>
      </c>
      <c r="J2150" s="5" t="s">
        <v>35</v>
      </c>
      <c r="K2150" s="5" t="s">
        <v>180</v>
      </c>
      <c r="L2150" s="7" t="s">
        <v>164</v>
      </c>
      <c r="M2150" t="str">
        <f t="shared" si="101"/>
        <v>Yes</v>
      </c>
    </row>
    <row r="2151" spans="1:13" ht="15" thickBot="1" x14ac:dyDescent="0.4">
      <c r="A2151" s="5" t="s">
        <v>175</v>
      </c>
      <c r="B2151" s="5" t="s">
        <v>176</v>
      </c>
      <c r="C2151" s="5" t="s">
        <v>2349</v>
      </c>
      <c r="D2151" s="5">
        <f t="shared" si="99"/>
        <v>31397</v>
      </c>
      <c r="E2151" s="6">
        <v>44227</v>
      </c>
      <c r="F2151" s="6">
        <f t="shared" si="100"/>
        <v>44317</v>
      </c>
      <c r="G2151" s="6" t="str">
        <f>IF('BCT Template'!R2150&gt;F2151,"Yes","No")</f>
        <v>No</v>
      </c>
      <c r="H2151" s="5" t="s">
        <v>178</v>
      </c>
      <c r="I2151" s="5" t="s">
        <v>179</v>
      </c>
      <c r="J2151" s="5" t="s">
        <v>35</v>
      </c>
      <c r="K2151" s="5" t="s">
        <v>180</v>
      </c>
      <c r="L2151" s="7" t="s">
        <v>164</v>
      </c>
      <c r="M2151" t="str">
        <f t="shared" si="101"/>
        <v>Yes</v>
      </c>
    </row>
    <row r="2152" spans="1:13" ht="15" thickBot="1" x14ac:dyDescent="0.4">
      <c r="A2152" s="5" t="s">
        <v>175</v>
      </c>
      <c r="B2152" s="5" t="s">
        <v>176</v>
      </c>
      <c r="C2152" s="5" t="s">
        <v>2350</v>
      </c>
      <c r="D2152" s="5">
        <f t="shared" si="99"/>
        <v>29409</v>
      </c>
      <c r="E2152" s="6">
        <v>43524</v>
      </c>
      <c r="F2152" s="6">
        <f t="shared" si="100"/>
        <v>43614</v>
      </c>
      <c r="G2152" s="6" t="str">
        <f>IF('BCT Template'!R2151&gt;F2152,"Yes","No")</f>
        <v>No</v>
      </c>
      <c r="H2152" s="5" t="s">
        <v>178</v>
      </c>
      <c r="I2152" s="5" t="s">
        <v>179</v>
      </c>
      <c r="J2152" s="5" t="s">
        <v>35</v>
      </c>
      <c r="K2152" s="5" t="s">
        <v>180</v>
      </c>
      <c r="L2152" s="7" t="s">
        <v>164</v>
      </c>
      <c r="M2152" t="str">
        <f t="shared" si="101"/>
        <v>Yes</v>
      </c>
    </row>
    <row r="2153" spans="1:13" ht="15" thickBot="1" x14ac:dyDescent="0.4">
      <c r="A2153" s="5" t="s">
        <v>175</v>
      </c>
      <c r="B2153" s="5" t="s">
        <v>176</v>
      </c>
      <c r="C2153" s="5" t="s">
        <v>2351</v>
      </c>
      <c r="D2153" s="5">
        <f t="shared" si="99"/>
        <v>18722</v>
      </c>
      <c r="E2153" s="6">
        <v>43708</v>
      </c>
      <c r="F2153" s="6">
        <f t="shared" si="100"/>
        <v>43798</v>
      </c>
      <c r="G2153" s="6" t="str">
        <f>IF('BCT Template'!R2152&gt;F2153,"Yes","No")</f>
        <v>No</v>
      </c>
      <c r="H2153" s="5" t="s">
        <v>234</v>
      </c>
      <c r="I2153" s="5" t="s">
        <v>235</v>
      </c>
      <c r="J2153" s="5" t="s">
        <v>184</v>
      </c>
      <c r="K2153" s="5" t="s">
        <v>185</v>
      </c>
      <c r="L2153" s="7" t="s">
        <v>164</v>
      </c>
      <c r="M2153" t="str">
        <f t="shared" si="101"/>
        <v>No</v>
      </c>
    </row>
    <row r="2154" spans="1:13" ht="15" thickBot="1" x14ac:dyDescent="0.4">
      <c r="A2154" s="5" t="s">
        <v>175</v>
      </c>
      <c r="B2154" s="5" t="s">
        <v>176</v>
      </c>
      <c r="C2154" s="5" t="s">
        <v>2352</v>
      </c>
      <c r="D2154" s="5">
        <f t="shared" si="99"/>
        <v>20630</v>
      </c>
      <c r="E2154" s="6">
        <v>44094</v>
      </c>
      <c r="F2154" s="6">
        <f t="shared" si="100"/>
        <v>44184</v>
      </c>
      <c r="G2154" s="6" t="str">
        <f>IF('BCT Template'!R2153&gt;F2154,"Yes","No")</f>
        <v>No</v>
      </c>
      <c r="H2154" s="5" t="s">
        <v>197</v>
      </c>
      <c r="I2154" s="5" t="s">
        <v>198</v>
      </c>
      <c r="J2154" s="5" t="s">
        <v>184</v>
      </c>
      <c r="K2154" s="5" t="s">
        <v>185</v>
      </c>
      <c r="L2154" s="7" t="s">
        <v>164</v>
      </c>
      <c r="M2154" t="str">
        <f t="shared" si="101"/>
        <v>No</v>
      </c>
    </row>
    <row r="2155" spans="1:13" ht="15" thickBot="1" x14ac:dyDescent="0.4">
      <c r="A2155" s="5" t="s">
        <v>175</v>
      </c>
      <c r="B2155" s="5" t="s">
        <v>176</v>
      </c>
      <c r="C2155" s="5" t="s">
        <v>2353</v>
      </c>
      <c r="D2155" s="5">
        <f t="shared" si="99"/>
        <v>30661</v>
      </c>
      <c r="E2155" s="6">
        <v>43616</v>
      </c>
      <c r="F2155" s="6">
        <f t="shared" si="100"/>
        <v>43706</v>
      </c>
      <c r="G2155" s="6" t="str">
        <f>IF('BCT Template'!R2154&gt;F2155,"Yes","No")</f>
        <v>No</v>
      </c>
      <c r="H2155" s="5" t="s">
        <v>178</v>
      </c>
      <c r="I2155" s="5" t="s">
        <v>179</v>
      </c>
      <c r="J2155" s="5" t="s">
        <v>35</v>
      </c>
      <c r="K2155" s="5" t="s">
        <v>180</v>
      </c>
      <c r="L2155" s="7" t="s">
        <v>164</v>
      </c>
      <c r="M2155" t="str">
        <f t="shared" si="101"/>
        <v>Yes</v>
      </c>
    </row>
    <row r="2156" spans="1:13" ht="15" thickBot="1" x14ac:dyDescent="0.4">
      <c r="A2156" s="5" t="s">
        <v>175</v>
      </c>
      <c r="B2156" s="5" t="s">
        <v>176</v>
      </c>
      <c r="C2156" s="5" t="s">
        <v>2354</v>
      </c>
      <c r="D2156" s="5">
        <f t="shared" si="99"/>
        <v>58141</v>
      </c>
      <c r="E2156" s="6">
        <v>44074</v>
      </c>
      <c r="F2156" s="6">
        <f t="shared" si="100"/>
        <v>44164</v>
      </c>
      <c r="G2156" s="6" t="str">
        <f>IF('BCT Template'!R2155&gt;F2156,"Yes","No")</f>
        <v>No</v>
      </c>
      <c r="H2156" s="5" t="s">
        <v>182</v>
      </c>
      <c r="I2156" s="5" t="s">
        <v>183</v>
      </c>
      <c r="J2156" s="5" t="s">
        <v>184</v>
      </c>
      <c r="K2156" s="5" t="s">
        <v>185</v>
      </c>
      <c r="L2156" s="7" t="s">
        <v>164</v>
      </c>
      <c r="M2156" t="str">
        <f t="shared" si="101"/>
        <v>No</v>
      </c>
    </row>
    <row r="2157" spans="1:13" ht="15" thickBot="1" x14ac:dyDescent="0.4">
      <c r="A2157" s="5" t="s">
        <v>175</v>
      </c>
      <c r="B2157" s="5" t="s">
        <v>176</v>
      </c>
      <c r="C2157" s="5" t="s">
        <v>2355</v>
      </c>
      <c r="D2157" s="5">
        <f t="shared" si="99"/>
        <v>18609</v>
      </c>
      <c r="E2157" s="6">
        <v>44011</v>
      </c>
      <c r="F2157" s="6">
        <f t="shared" si="100"/>
        <v>44101</v>
      </c>
      <c r="G2157" s="6" t="str">
        <f>IF('BCT Template'!R2156&gt;F2157,"Yes","No")</f>
        <v>No</v>
      </c>
      <c r="H2157" s="5" t="s">
        <v>234</v>
      </c>
      <c r="I2157" s="5" t="s">
        <v>235</v>
      </c>
      <c r="J2157" s="5" t="s">
        <v>184</v>
      </c>
      <c r="K2157" s="5" t="s">
        <v>185</v>
      </c>
      <c r="L2157" s="7" t="s">
        <v>164</v>
      </c>
      <c r="M2157" t="str">
        <f t="shared" si="101"/>
        <v>No</v>
      </c>
    </row>
    <row r="2158" spans="1:13" ht="15" thickBot="1" x14ac:dyDescent="0.4">
      <c r="A2158" s="5" t="s">
        <v>175</v>
      </c>
      <c r="B2158" s="5" t="s">
        <v>176</v>
      </c>
      <c r="C2158" s="5" t="s">
        <v>2356</v>
      </c>
      <c r="D2158" s="5">
        <f t="shared" si="99"/>
        <v>81205</v>
      </c>
      <c r="E2158" s="6">
        <v>44196</v>
      </c>
      <c r="F2158" s="6">
        <f t="shared" si="100"/>
        <v>44286</v>
      </c>
      <c r="G2158" s="6" t="str">
        <f>IF('BCT Template'!R2157&gt;F2158,"Yes","No")</f>
        <v>No</v>
      </c>
      <c r="H2158" s="5" t="s">
        <v>182</v>
      </c>
      <c r="I2158" s="5" t="s">
        <v>183</v>
      </c>
      <c r="J2158" s="5" t="s">
        <v>200</v>
      </c>
      <c r="K2158" s="5" t="s">
        <v>201</v>
      </c>
      <c r="L2158" s="7" t="s">
        <v>164</v>
      </c>
      <c r="M2158" t="str">
        <f t="shared" si="101"/>
        <v>Yes</v>
      </c>
    </row>
    <row r="2159" spans="1:13" ht="15" thickBot="1" x14ac:dyDescent="0.4">
      <c r="A2159" s="5" t="s">
        <v>175</v>
      </c>
      <c r="B2159" s="5" t="s">
        <v>176</v>
      </c>
      <c r="C2159" s="5" t="s">
        <v>2357</v>
      </c>
      <c r="D2159" s="5">
        <f t="shared" si="99"/>
        <v>30559</v>
      </c>
      <c r="E2159" s="6">
        <v>43312</v>
      </c>
      <c r="F2159" s="6">
        <f t="shared" si="100"/>
        <v>43402</v>
      </c>
      <c r="G2159" s="6" t="str">
        <f>IF('BCT Template'!R2158&gt;F2159,"Yes","No")</f>
        <v>No</v>
      </c>
      <c r="H2159" s="5" t="s">
        <v>178</v>
      </c>
      <c r="I2159" s="5" t="s">
        <v>179</v>
      </c>
      <c r="J2159" s="5" t="s">
        <v>35</v>
      </c>
      <c r="K2159" s="5" t="s">
        <v>180</v>
      </c>
      <c r="L2159" s="7" t="s">
        <v>164</v>
      </c>
      <c r="M2159" t="str">
        <f t="shared" si="101"/>
        <v>Yes</v>
      </c>
    </row>
    <row r="2160" spans="1:13" ht="15" thickBot="1" x14ac:dyDescent="0.4">
      <c r="A2160" s="5" t="s">
        <v>175</v>
      </c>
      <c r="B2160" s="5" t="s">
        <v>176</v>
      </c>
      <c r="C2160" s="5" t="s">
        <v>2358</v>
      </c>
      <c r="D2160" s="5">
        <f t="shared" si="99"/>
        <v>58450</v>
      </c>
      <c r="E2160" s="6">
        <v>43677</v>
      </c>
      <c r="F2160" s="6">
        <f t="shared" si="100"/>
        <v>43767</v>
      </c>
      <c r="G2160" s="6" t="str">
        <f>IF('BCT Template'!R2159&gt;F2160,"Yes","No")</f>
        <v>No</v>
      </c>
      <c r="H2160" s="5" t="s">
        <v>182</v>
      </c>
      <c r="I2160" s="5" t="s">
        <v>183</v>
      </c>
      <c r="J2160" s="5" t="s">
        <v>184</v>
      </c>
      <c r="K2160" s="5" t="s">
        <v>185</v>
      </c>
      <c r="L2160" s="7" t="s">
        <v>164</v>
      </c>
      <c r="M2160" t="str">
        <f t="shared" si="101"/>
        <v>No</v>
      </c>
    </row>
    <row r="2161" spans="1:13" ht="15" thickBot="1" x14ac:dyDescent="0.4">
      <c r="A2161" s="5" t="s">
        <v>175</v>
      </c>
      <c r="B2161" s="5" t="s">
        <v>176</v>
      </c>
      <c r="C2161" s="5" t="s">
        <v>2359</v>
      </c>
      <c r="D2161" s="5">
        <f t="shared" si="99"/>
        <v>78516</v>
      </c>
      <c r="E2161" s="6">
        <v>43966</v>
      </c>
      <c r="F2161" s="6">
        <f t="shared" si="100"/>
        <v>44056</v>
      </c>
      <c r="G2161" s="6" t="str">
        <f>IF('BCT Template'!R2160&gt;F2161,"Yes","No")</f>
        <v>No</v>
      </c>
      <c r="H2161" s="5" t="s">
        <v>210</v>
      </c>
      <c r="I2161" s="5" t="s">
        <v>211</v>
      </c>
      <c r="J2161" s="5" t="s">
        <v>184</v>
      </c>
      <c r="K2161" s="5" t="s">
        <v>185</v>
      </c>
      <c r="L2161" s="7" t="s">
        <v>164</v>
      </c>
      <c r="M2161" t="str">
        <f t="shared" si="101"/>
        <v>No</v>
      </c>
    </row>
    <row r="2162" spans="1:13" ht="15" thickBot="1" x14ac:dyDescent="0.4">
      <c r="A2162" s="5" t="s">
        <v>175</v>
      </c>
      <c r="B2162" s="5" t="s">
        <v>176</v>
      </c>
      <c r="C2162" s="5" t="s">
        <v>2360</v>
      </c>
      <c r="D2162" s="5">
        <f t="shared" si="99"/>
        <v>77614</v>
      </c>
      <c r="E2162" s="6">
        <v>42916</v>
      </c>
      <c r="F2162" s="6">
        <f t="shared" si="100"/>
        <v>43006</v>
      </c>
      <c r="G2162" s="6" t="str">
        <f>IF('BCT Template'!R2161&gt;F2162,"Yes","No")</f>
        <v>No</v>
      </c>
      <c r="H2162" s="5" t="s">
        <v>189</v>
      </c>
      <c r="I2162" s="5" t="s">
        <v>190</v>
      </c>
      <c r="J2162" s="5" t="s">
        <v>184</v>
      </c>
      <c r="K2162" s="5" t="s">
        <v>185</v>
      </c>
      <c r="L2162" s="7" t="s">
        <v>164</v>
      </c>
      <c r="M2162" t="str">
        <f t="shared" si="101"/>
        <v>No</v>
      </c>
    </row>
    <row r="2163" spans="1:13" ht="15" thickBot="1" x14ac:dyDescent="0.4">
      <c r="A2163" s="5" t="s">
        <v>175</v>
      </c>
      <c r="B2163" s="5" t="s">
        <v>176</v>
      </c>
      <c r="C2163" s="5" t="s">
        <v>2361</v>
      </c>
      <c r="D2163" s="5">
        <f t="shared" si="99"/>
        <v>59204</v>
      </c>
      <c r="E2163" s="6">
        <v>43830</v>
      </c>
      <c r="F2163" s="6">
        <f t="shared" si="100"/>
        <v>43920</v>
      </c>
      <c r="G2163" s="6" t="str">
        <f>IF('BCT Template'!R2162&gt;F2163,"Yes","No")</f>
        <v>No</v>
      </c>
      <c r="H2163" s="5" t="s">
        <v>182</v>
      </c>
      <c r="I2163" s="5" t="s">
        <v>183</v>
      </c>
      <c r="J2163" s="5" t="s">
        <v>184</v>
      </c>
      <c r="K2163" s="5" t="s">
        <v>185</v>
      </c>
      <c r="L2163" s="7" t="s">
        <v>164</v>
      </c>
      <c r="M2163" t="str">
        <f t="shared" si="101"/>
        <v>No</v>
      </c>
    </row>
    <row r="2164" spans="1:13" ht="15" thickBot="1" x14ac:dyDescent="0.4">
      <c r="A2164" s="5" t="s">
        <v>175</v>
      </c>
      <c r="B2164" s="5" t="s">
        <v>176</v>
      </c>
      <c r="C2164" s="5" t="s">
        <v>2362</v>
      </c>
      <c r="D2164" s="5">
        <f t="shared" si="99"/>
        <v>59017</v>
      </c>
      <c r="E2164" s="6">
        <v>43982</v>
      </c>
      <c r="F2164" s="6">
        <f t="shared" si="100"/>
        <v>44072</v>
      </c>
      <c r="G2164" s="6" t="str">
        <f>IF('BCT Template'!R2163&gt;F2164,"Yes","No")</f>
        <v>No</v>
      </c>
      <c r="H2164" s="5" t="s">
        <v>182</v>
      </c>
      <c r="I2164" s="5" t="s">
        <v>183</v>
      </c>
      <c r="J2164" s="5" t="s">
        <v>200</v>
      </c>
      <c r="K2164" s="5" t="s">
        <v>201</v>
      </c>
      <c r="L2164" s="7" t="s">
        <v>164</v>
      </c>
      <c r="M2164" t="str">
        <f t="shared" si="101"/>
        <v>Yes</v>
      </c>
    </row>
    <row r="2165" spans="1:13" ht="15" thickBot="1" x14ac:dyDescent="0.4">
      <c r="A2165" s="5" t="s">
        <v>175</v>
      </c>
      <c r="B2165" s="5" t="s">
        <v>176</v>
      </c>
      <c r="C2165" s="5" t="s">
        <v>2363</v>
      </c>
      <c r="D2165" s="5">
        <f t="shared" si="99"/>
        <v>57231</v>
      </c>
      <c r="E2165" s="6">
        <v>39844</v>
      </c>
      <c r="F2165" s="6">
        <f t="shared" si="100"/>
        <v>39934</v>
      </c>
      <c r="G2165" s="6" t="str">
        <f>IF('BCT Template'!R2164&gt;F2165,"Yes","No")</f>
        <v>No</v>
      </c>
      <c r="H2165" s="5" t="s">
        <v>189</v>
      </c>
      <c r="I2165" s="5" t="s">
        <v>190</v>
      </c>
      <c r="J2165" s="5" t="s">
        <v>184</v>
      </c>
      <c r="K2165" s="5" t="s">
        <v>185</v>
      </c>
      <c r="L2165" s="7" t="s">
        <v>164</v>
      </c>
      <c r="M2165" t="str">
        <f t="shared" si="101"/>
        <v>No</v>
      </c>
    </row>
    <row r="2166" spans="1:13" ht="15" thickBot="1" x14ac:dyDescent="0.4">
      <c r="A2166" s="5" t="s">
        <v>175</v>
      </c>
      <c r="B2166" s="5" t="s">
        <v>176</v>
      </c>
      <c r="C2166" s="5" t="s">
        <v>2364</v>
      </c>
      <c r="D2166" s="5">
        <f t="shared" si="99"/>
        <v>30835</v>
      </c>
      <c r="E2166" s="6">
        <v>43646</v>
      </c>
      <c r="F2166" s="6">
        <f t="shared" si="100"/>
        <v>43736</v>
      </c>
      <c r="G2166" s="6" t="str">
        <f>IF('BCT Template'!R2165&gt;F2166,"Yes","No")</f>
        <v>No</v>
      </c>
      <c r="H2166" s="5" t="s">
        <v>178</v>
      </c>
      <c r="I2166" s="5" t="s">
        <v>179</v>
      </c>
      <c r="J2166" s="5" t="s">
        <v>35</v>
      </c>
      <c r="K2166" s="5" t="s">
        <v>180</v>
      </c>
      <c r="L2166" s="7" t="s">
        <v>164</v>
      </c>
      <c r="M2166" t="str">
        <f t="shared" si="101"/>
        <v>Yes</v>
      </c>
    </row>
    <row r="2167" spans="1:13" ht="15" thickBot="1" x14ac:dyDescent="0.4">
      <c r="A2167" s="5" t="s">
        <v>175</v>
      </c>
      <c r="B2167" s="5" t="s">
        <v>176</v>
      </c>
      <c r="C2167" s="5" t="s">
        <v>2365</v>
      </c>
      <c r="D2167" s="5">
        <f t="shared" si="99"/>
        <v>78067</v>
      </c>
      <c r="E2167" s="6">
        <v>43343</v>
      </c>
      <c r="F2167" s="6">
        <f t="shared" si="100"/>
        <v>43433</v>
      </c>
      <c r="G2167" s="6" t="str">
        <f>IF('BCT Template'!R2166&gt;F2167,"Yes","No")</f>
        <v>No</v>
      </c>
      <c r="H2167" s="5" t="s">
        <v>189</v>
      </c>
      <c r="I2167" s="5" t="s">
        <v>190</v>
      </c>
      <c r="J2167" s="5" t="s">
        <v>184</v>
      </c>
      <c r="K2167" s="5" t="s">
        <v>185</v>
      </c>
      <c r="L2167" s="7" t="s">
        <v>164</v>
      </c>
      <c r="M2167" t="str">
        <f t="shared" si="101"/>
        <v>No</v>
      </c>
    </row>
    <row r="2168" spans="1:13" ht="15" thickBot="1" x14ac:dyDescent="0.4">
      <c r="A2168" s="5" t="s">
        <v>175</v>
      </c>
      <c r="B2168" s="5" t="s">
        <v>176</v>
      </c>
      <c r="C2168" s="5" t="s">
        <v>2366</v>
      </c>
      <c r="D2168" s="5">
        <f t="shared" si="99"/>
        <v>59312</v>
      </c>
      <c r="E2168" s="6">
        <v>44408</v>
      </c>
      <c r="F2168" s="6">
        <f t="shared" si="100"/>
        <v>44498</v>
      </c>
      <c r="G2168" s="6" t="str">
        <f>IF('BCT Template'!R2167&gt;F2168,"Yes","No")</f>
        <v>No</v>
      </c>
      <c r="H2168" s="5" t="s">
        <v>182</v>
      </c>
      <c r="I2168" s="5" t="s">
        <v>183</v>
      </c>
      <c r="J2168" s="5" t="s">
        <v>184</v>
      </c>
      <c r="K2168" s="5" t="s">
        <v>185</v>
      </c>
      <c r="L2168" s="7" t="s">
        <v>164</v>
      </c>
      <c r="M2168" t="str">
        <f t="shared" si="101"/>
        <v>No</v>
      </c>
    </row>
    <row r="2169" spans="1:13" ht="15" thickBot="1" x14ac:dyDescent="0.4">
      <c r="A2169" s="5" t="s">
        <v>175</v>
      </c>
      <c r="B2169" s="5" t="s">
        <v>176</v>
      </c>
      <c r="C2169" s="5" t="s">
        <v>2367</v>
      </c>
      <c r="D2169" s="5">
        <f t="shared" si="99"/>
        <v>81068</v>
      </c>
      <c r="E2169" s="6">
        <v>43465</v>
      </c>
      <c r="F2169" s="6">
        <f t="shared" si="100"/>
        <v>43555</v>
      </c>
      <c r="G2169" s="6" t="str">
        <f>IF('BCT Template'!R2168&gt;F2169,"Yes","No")</f>
        <v>No</v>
      </c>
      <c r="H2169" s="5" t="s">
        <v>182</v>
      </c>
      <c r="I2169" s="5" t="s">
        <v>183</v>
      </c>
      <c r="J2169" s="5" t="s">
        <v>200</v>
      </c>
      <c r="K2169" s="5" t="s">
        <v>201</v>
      </c>
      <c r="L2169" s="7" t="s">
        <v>164</v>
      </c>
      <c r="M2169" t="str">
        <f t="shared" si="101"/>
        <v>Yes</v>
      </c>
    </row>
    <row r="2170" spans="1:13" ht="15" thickBot="1" x14ac:dyDescent="0.4">
      <c r="A2170" s="5" t="s">
        <v>175</v>
      </c>
      <c r="B2170" s="5" t="s">
        <v>176</v>
      </c>
      <c r="C2170" s="5" t="s">
        <v>2368</v>
      </c>
      <c r="D2170" s="5">
        <f t="shared" si="99"/>
        <v>31600</v>
      </c>
      <c r="E2170" s="6">
        <v>44074</v>
      </c>
      <c r="F2170" s="6">
        <f t="shared" si="100"/>
        <v>44164</v>
      </c>
      <c r="G2170" s="6" t="str">
        <f>IF('BCT Template'!R2169&gt;F2170,"Yes","No")</f>
        <v>No</v>
      </c>
      <c r="H2170" s="5" t="s">
        <v>178</v>
      </c>
      <c r="I2170" s="5" t="s">
        <v>179</v>
      </c>
      <c r="J2170" s="5" t="s">
        <v>35</v>
      </c>
      <c r="K2170" s="5" t="s">
        <v>180</v>
      </c>
      <c r="L2170" s="7" t="s">
        <v>164</v>
      </c>
      <c r="M2170" t="str">
        <f t="shared" si="101"/>
        <v>Yes</v>
      </c>
    </row>
    <row r="2171" spans="1:13" ht="15" thickBot="1" x14ac:dyDescent="0.4">
      <c r="A2171" s="5" t="s">
        <v>175</v>
      </c>
      <c r="B2171" s="5" t="s">
        <v>176</v>
      </c>
      <c r="C2171" s="5" t="s">
        <v>2369</v>
      </c>
      <c r="D2171" s="5">
        <f t="shared" si="99"/>
        <v>83025</v>
      </c>
      <c r="E2171" s="6">
        <v>45657</v>
      </c>
      <c r="F2171" s="6">
        <f t="shared" si="100"/>
        <v>45747</v>
      </c>
      <c r="G2171" s="6" t="str">
        <f>IF('BCT Template'!R2170&gt;F2171,"Yes","No")</f>
        <v>No</v>
      </c>
      <c r="H2171" s="5" t="s">
        <v>210</v>
      </c>
      <c r="I2171" s="5" t="s">
        <v>211</v>
      </c>
      <c r="J2171" s="5" t="s">
        <v>184</v>
      </c>
      <c r="K2171" s="5" t="s">
        <v>185</v>
      </c>
      <c r="L2171" s="7" t="s">
        <v>164</v>
      </c>
      <c r="M2171" t="str">
        <f t="shared" si="101"/>
        <v>No</v>
      </c>
    </row>
    <row r="2172" spans="1:13" ht="15" thickBot="1" x14ac:dyDescent="0.4">
      <c r="A2172" s="5" t="s">
        <v>175</v>
      </c>
      <c r="B2172" s="5" t="s">
        <v>176</v>
      </c>
      <c r="C2172" s="5" t="s">
        <v>2370</v>
      </c>
      <c r="D2172" s="5">
        <f t="shared" si="99"/>
        <v>58513</v>
      </c>
      <c r="E2172" s="6">
        <v>42551</v>
      </c>
      <c r="F2172" s="6">
        <f t="shared" si="100"/>
        <v>42641</v>
      </c>
      <c r="G2172" s="6" t="str">
        <f>IF('BCT Template'!R2171&gt;F2172,"Yes","No")</f>
        <v>No</v>
      </c>
      <c r="H2172" s="5" t="s">
        <v>182</v>
      </c>
      <c r="I2172" s="5" t="s">
        <v>183</v>
      </c>
      <c r="J2172" s="5" t="s">
        <v>184</v>
      </c>
      <c r="K2172" s="5" t="s">
        <v>185</v>
      </c>
      <c r="L2172" s="7" t="s">
        <v>164</v>
      </c>
      <c r="M2172" t="str">
        <f t="shared" si="101"/>
        <v>No</v>
      </c>
    </row>
    <row r="2173" spans="1:13" ht="15" thickBot="1" x14ac:dyDescent="0.4">
      <c r="A2173" s="5" t="s">
        <v>175</v>
      </c>
      <c r="B2173" s="5" t="s">
        <v>176</v>
      </c>
      <c r="C2173" s="5" t="s">
        <v>2371</v>
      </c>
      <c r="D2173" s="5">
        <f t="shared" si="99"/>
        <v>57190</v>
      </c>
      <c r="E2173" s="6">
        <v>40359</v>
      </c>
      <c r="F2173" s="6">
        <f t="shared" si="100"/>
        <v>40449</v>
      </c>
      <c r="G2173" s="6" t="str">
        <f>IF('BCT Template'!R2172&gt;F2173,"Yes","No")</f>
        <v>No</v>
      </c>
      <c r="H2173" s="5" t="s">
        <v>189</v>
      </c>
      <c r="I2173" s="5" t="s">
        <v>190</v>
      </c>
      <c r="J2173" s="5" t="s">
        <v>184</v>
      </c>
      <c r="K2173" s="5" t="s">
        <v>185</v>
      </c>
      <c r="L2173" s="7" t="s">
        <v>164</v>
      </c>
      <c r="M2173" t="str">
        <f t="shared" si="101"/>
        <v>No</v>
      </c>
    </row>
    <row r="2174" spans="1:13" ht="15" thickBot="1" x14ac:dyDescent="0.4">
      <c r="A2174" s="5" t="s">
        <v>175</v>
      </c>
      <c r="B2174" s="5" t="s">
        <v>176</v>
      </c>
      <c r="C2174" s="5" t="s">
        <v>2372</v>
      </c>
      <c r="D2174" s="5">
        <f t="shared" si="99"/>
        <v>57697</v>
      </c>
      <c r="E2174" s="6">
        <v>42560</v>
      </c>
      <c r="F2174" s="6">
        <f t="shared" si="100"/>
        <v>42650</v>
      </c>
      <c r="G2174" s="6" t="str">
        <f>IF('BCT Template'!R2173&gt;F2174,"Yes","No")</f>
        <v>No</v>
      </c>
      <c r="H2174" s="5" t="s">
        <v>189</v>
      </c>
      <c r="I2174" s="5" t="s">
        <v>190</v>
      </c>
      <c r="J2174" s="5" t="s">
        <v>184</v>
      </c>
      <c r="K2174" s="5" t="s">
        <v>185</v>
      </c>
      <c r="L2174" s="7" t="s">
        <v>164</v>
      </c>
      <c r="M2174" t="str">
        <f t="shared" si="101"/>
        <v>No</v>
      </c>
    </row>
    <row r="2175" spans="1:13" ht="15" thickBot="1" x14ac:dyDescent="0.4">
      <c r="A2175" s="5" t="s">
        <v>175</v>
      </c>
      <c r="B2175" s="5" t="s">
        <v>176</v>
      </c>
      <c r="C2175" s="5" t="s">
        <v>2373</v>
      </c>
      <c r="D2175" s="5">
        <f t="shared" si="99"/>
        <v>79914</v>
      </c>
      <c r="E2175" s="6">
        <v>40694</v>
      </c>
      <c r="F2175" s="6">
        <f t="shared" si="100"/>
        <v>40784</v>
      </c>
      <c r="G2175" s="6" t="str">
        <f>IF('BCT Template'!R2174&gt;F2175,"Yes","No")</f>
        <v>No</v>
      </c>
      <c r="H2175" s="5" t="s">
        <v>182</v>
      </c>
      <c r="I2175" s="5" t="s">
        <v>183</v>
      </c>
      <c r="J2175" s="5" t="s">
        <v>200</v>
      </c>
      <c r="K2175" s="5" t="s">
        <v>201</v>
      </c>
      <c r="L2175" s="7" t="s">
        <v>164</v>
      </c>
      <c r="M2175" t="str">
        <f t="shared" si="101"/>
        <v>Yes</v>
      </c>
    </row>
    <row r="2176" spans="1:13" ht="15" thickBot="1" x14ac:dyDescent="0.4">
      <c r="A2176" s="5" t="s">
        <v>175</v>
      </c>
      <c r="B2176" s="5" t="s">
        <v>176</v>
      </c>
      <c r="C2176" s="5" t="s">
        <v>2374</v>
      </c>
      <c r="D2176" s="5">
        <f t="shared" si="99"/>
        <v>30492</v>
      </c>
      <c r="E2176" s="6">
        <v>44255</v>
      </c>
      <c r="F2176" s="6">
        <f t="shared" si="100"/>
        <v>44345</v>
      </c>
      <c r="G2176" s="6" t="str">
        <f>IF('BCT Template'!R2175&gt;F2176,"Yes","No")</f>
        <v>No</v>
      </c>
      <c r="H2176" s="5" t="s">
        <v>178</v>
      </c>
      <c r="I2176" s="5" t="s">
        <v>179</v>
      </c>
      <c r="J2176" s="5" t="s">
        <v>35</v>
      </c>
      <c r="K2176" s="5" t="s">
        <v>180</v>
      </c>
      <c r="L2176" s="7" t="s">
        <v>164</v>
      </c>
      <c r="M2176" t="str">
        <f t="shared" si="101"/>
        <v>Yes</v>
      </c>
    </row>
    <row r="2177" spans="1:13" ht="15" thickBot="1" x14ac:dyDescent="0.4">
      <c r="A2177" s="5" t="s">
        <v>175</v>
      </c>
      <c r="B2177" s="5" t="s">
        <v>176</v>
      </c>
      <c r="C2177" s="5" t="s">
        <v>2375</v>
      </c>
      <c r="D2177" s="5">
        <f t="shared" si="99"/>
        <v>57202</v>
      </c>
      <c r="E2177" s="6">
        <v>43373</v>
      </c>
      <c r="F2177" s="6">
        <f t="shared" si="100"/>
        <v>43463</v>
      </c>
      <c r="G2177" s="6" t="str">
        <f>IF('BCT Template'!R2176&gt;F2177,"Yes","No")</f>
        <v>No</v>
      </c>
      <c r="H2177" s="5" t="s">
        <v>189</v>
      </c>
      <c r="I2177" s="5" t="s">
        <v>190</v>
      </c>
      <c r="J2177" s="5" t="s">
        <v>200</v>
      </c>
      <c r="K2177" s="5" t="s">
        <v>201</v>
      </c>
      <c r="L2177" s="7" t="s">
        <v>164</v>
      </c>
      <c r="M2177" t="str">
        <f t="shared" si="101"/>
        <v>Yes</v>
      </c>
    </row>
    <row r="2178" spans="1:13" ht="15" thickBot="1" x14ac:dyDescent="0.4">
      <c r="A2178" s="5" t="s">
        <v>175</v>
      </c>
      <c r="B2178" s="5" t="s">
        <v>176</v>
      </c>
      <c r="C2178" s="5" t="s">
        <v>2376</v>
      </c>
      <c r="D2178" s="5">
        <f t="shared" si="99"/>
        <v>59012</v>
      </c>
      <c r="E2178" s="6">
        <v>43921</v>
      </c>
      <c r="F2178" s="6">
        <f t="shared" si="100"/>
        <v>44011</v>
      </c>
      <c r="G2178" s="6" t="str">
        <f>IF('BCT Template'!R2177&gt;F2178,"Yes","No")</f>
        <v>No</v>
      </c>
      <c r="H2178" s="5" t="s">
        <v>182</v>
      </c>
      <c r="I2178" s="5" t="s">
        <v>183</v>
      </c>
      <c r="J2178" s="5" t="s">
        <v>200</v>
      </c>
      <c r="K2178" s="5" t="s">
        <v>201</v>
      </c>
      <c r="L2178" s="7" t="s">
        <v>164</v>
      </c>
      <c r="M2178" t="str">
        <f t="shared" si="101"/>
        <v>Yes</v>
      </c>
    </row>
    <row r="2179" spans="1:13" ht="15" thickBot="1" x14ac:dyDescent="0.4">
      <c r="A2179" s="5" t="s">
        <v>175</v>
      </c>
      <c r="B2179" s="5" t="s">
        <v>176</v>
      </c>
      <c r="C2179" s="5" t="s">
        <v>2377</v>
      </c>
      <c r="D2179" s="5">
        <f t="shared" ref="D2179:D2242" si="102">C2179*1</f>
        <v>77107</v>
      </c>
      <c r="E2179" s="6">
        <v>36753</v>
      </c>
      <c r="F2179" s="6">
        <f t="shared" ref="F2179:F2242" si="103">E2179+90</f>
        <v>36843</v>
      </c>
      <c r="G2179" s="6" t="str">
        <f>IF('BCT Template'!R2178&gt;F2179,"Yes","No")</f>
        <v>No</v>
      </c>
      <c r="H2179" s="5" t="s">
        <v>197</v>
      </c>
      <c r="I2179" s="5" t="s">
        <v>198</v>
      </c>
      <c r="J2179" s="5" t="s">
        <v>2147</v>
      </c>
      <c r="K2179" s="5" t="s">
        <v>2148</v>
      </c>
      <c r="L2179" s="7" t="s">
        <v>164</v>
      </c>
      <c r="M2179" t="str">
        <f t="shared" ref="M2179:M2242" si="104">IF(J2179=" ","Yes",IF(J2179="3","Yes","No"))</f>
        <v>No</v>
      </c>
    </row>
    <row r="2180" spans="1:13" ht="15" thickBot="1" x14ac:dyDescent="0.4">
      <c r="A2180" s="5" t="s">
        <v>175</v>
      </c>
      <c r="B2180" s="5" t="s">
        <v>176</v>
      </c>
      <c r="C2180" s="5" t="s">
        <v>2378</v>
      </c>
      <c r="D2180" s="5">
        <f t="shared" si="102"/>
        <v>79476</v>
      </c>
      <c r="E2180" s="6">
        <v>43921</v>
      </c>
      <c r="F2180" s="6">
        <f t="shared" si="103"/>
        <v>44011</v>
      </c>
      <c r="G2180" s="6" t="str">
        <f>IF('BCT Template'!R2179&gt;F2180,"Yes","No")</f>
        <v>No</v>
      </c>
      <c r="H2180" s="5" t="s">
        <v>189</v>
      </c>
      <c r="I2180" s="5" t="s">
        <v>190</v>
      </c>
      <c r="J2180" s="5" t="s">
        <v>184</v>
      </c>
      <c r="K2180" s="5" t="s">
        <v>185</v>
      </c>
      <c r="L2180" s="7" t="s">
        <v>164</v>
      </c>
      <c r="M2180" t="str">
        <f t="shared" si="104"/>
        <v>No</v>
      </c>
    </row>
    <row r="2181" spans="1:13" ht="15" thickBot="1" x14ac:dyDescent="0.4">
      <c r="A2181" s="5" t="s">
        <v>175</v>
      </c>
      <c r="B2181" s="5" t="s">
        <v>176</v>
      </c>
      <c r="C2181" s="5" t="s">
        <v>2379</v>
      </c>
      <c r="D2181" s="5">
        <f t="shared" si="102"/>
        <v>29265</v>
      </c>
      <c r="E2181" s="6">
        <v>44347</v>
      </c>
      <c r="F2181" s="6">
        <f t="shared" si="103"/>
        <v>44437</v>
      </c>
      <c r="G2181" s="6" t="str">
        <f>IF('BCT Template'!R2180&gt;F2181,"Yes","No")</f>
        <v>No</v>
      </c>
      <c r="H2181" s="5" t="s">
        <v>178</v>
      </c>
      <c r="I2181" s="5" t="s">
        <v>179</v>
      </c>
      <c r="J2181" s="5" t="s">
        <v>35</v>
      </c>
      <c r="K2181" s="5" t="s">
        <v>180</v>
      </c>
      <c r="L2181" s="7" t="s">
        <v>164</v>
      </c>
      <c r="M2181" t="str">
        <f t="shared" si="104"/>
        <v>Yes</v>
      </c>
    </row>
    <row r="2182" spans="1:13" ht="15" thickBot="1" x14ac:dyDescent="0.4">
      <c r="A2182" s="5" t="s">
        <v>175</v>
      </c>
      <c r="B2182" s="5" t="s">
        <v>176</v>
      </c>
      <c r="C2182" s="5" t="s">
        <v>2380</v>
      </c>
      <c r="D2182" s="5">
        <f t="shared" si="102"/>
        <v>22037</v>
      </c>
      <c r="E2182" s="6">
        <v>44074</v>
      </c>
      <c r="F2182" s="6">
        <f t="shared" si="103"/>
        <v>44164</v>
      </c>
      <c r="G2182" s="6" t="str">
        <f>IF('BCT Template'!R2181&gt;F2182,"Yes","No")</f>
        <v>No</v>
      </c>
      <c r="H2182" s="5" t="s">
        <v>178</v>
      </c>
      <c r="I2182" s="5" t="s">
        <v>179</v>
      </c>
      <c r="J2182" s="5" t="s">
        <v>35</v>
      </c>
      <c r="K2182" s="5" t="s">
        <v>180</v>
      </c>
      <c r="L2182" s="7" t="s">
        <v>164</v>
      </c>
      <c r="M2182" t="str">
        <f t="shared" si="104"/>
        <v>Yes</v>
      </c>
    </row>
    <row r="2183" spans="1:13" ht="15" thickBot="1" x14ac:dyDescent="0.4">
      <c r="A2183" s="5" t="s">
        <v>175</v>
      </c>
      <c r="B2183" s="5" t="s">
        <v>176</v>
      </c>
      <c r="C2183" s="5" t="s">
        <v>2381</v>
      </c>
      <c r="D2183" s="5">
        <f t="shared" si="102"/>
        <v>31577</v>
      </c>
      <c r="E2183" s="6">
        <v>44227</v>
      </c>
      <c r="F2183" s="6">
        <f t="shared" si="103"/>
        <v>44317</v>
      </c>
      <c r="G2183" s="6" t="str">
        <f>IF('BCT Template'!R2182&gt;F2183,"Yes","No")</f>
        <v>No</v>
      </c>
      <c r="H2183" s="5" t="s">
        <v>178</v>
      </c>
      <c r="I2183" s="5" t="s">
        <v>179</v>
      </c>
      <c r="J2183" s="5" t="s">
        <v>35</v>
      </c>
      <c r="K2183" s="5" t="s">
        <v>180</v>
      </c>
      <c r="L2183" s="7" t="s">
        <v>164</v>
      </c>
      <c r="M2183" t="str">
        <f t="shared" si="104"/>
        <v>Yes</v>
      </c>
    </row>
    <row r="2184" spans="1:13" ht="15" thickBot="1" x14ac:dyDescent="0.4">
      <c r="A2184" s="5" t="s">
        <v>175</v>
      </c>
      <c r="B2184" s="5" t="s">
        <v>176</v>
      </c>
      <c r="C2184" s="5" t="s">
        <v>2382</v>
      </c>
      <c r="D2184" s="5">
        <f t="shared" si="102"/>
        <v>82330</v>
      </c>
      <c r="E2184" s="6">
        <v>44007</v>
      </c>
      <c r="F2184" s="6">
        <f t="shared" si="103"/>
        <v>44097</v>
      </c>
      <c r="G2184" s="6" t="str">
        <f>IF('BCT Template'!R2183&gt;F2184,"Yes","No")</f>
        <v>No</v>
      </c>
      <c r="H2184" s="5" t="s">
        <v>210</v>
      </c>
      <c r="I2184" s="5" t="s">
        <v>211</v>
      </c>
      <c r="J2184" s="5" t="s">
        <v>184</v>
      </c>
      <c r="K2184" s="5" t="s">
        <v>185</v>
      </c>
      <c r="L2184" s="7" t="s">
        <v>164</v>
      </c>
      <c r="M2184" t="str">
        <f t="shared" si="104"/>
        <v>No</v>
      </c>
    </row>
    <row r="2185" spans="1:13" ht="15" thickBot="1" x14ac:dyDescent="0.4">
      <c r="A2185" s="5" t="s">
        <v>175</v>
      </c>
      <c r="B2185" s="5" t="s">
        <v>176</v>
      </c>
      <c r="C2185" s="5" t="s">
        <v>2383</v>
      </c>
      <c r="D2185" s="5">
        <f t="shared" si="102"/>
        <v>22513</v>
      </c>
      <c r="E2185" s="6">
        <v>44012</v>
      </c>
      <c r="F2185" s="6">
        <f t="shared" si="103"/>
        <v>44102</v>
      </c>
      <c r="G2185" s="6" t="str">
        <f>IF('BCT Template'!R2184&gt;F2185,"Yes","No")</f>
        <v>No</v>
      </c>
      <c r="H2185" s="5" t="s">
        <v>178</v>
      </c>
      <c r="I2185" s="5" t="s">
        <v>179</v>
      </c>
      <c r="J2185" s="5" t="s">
        <v>35</v>
      </c>
      <c r="K2185" s="5" t="s">
        <v>180</v>
      </c>
      <c r="L2185" s="7" t="s">
        <v>164</v>
      </c>
      <c r="M2185" t="str">
        <f t="shared" si="104"/>
        <v>Yes</v>
      </c>
    </row>
    <row r="2186" spans="1:13" ht="15" thickBot="1" x14ac:dyDescent="0.4">
      <c r="A2186" s="5" t="s">
        <v>175</v>
      </c>
      <c r="B2186" s="5" t="s">
        <v>176</v>
      </c>
      <c r="C2186" s="5" t="s">
        <v>2384</v>
      </c>
      <c r="D2186" s="5">
        <f t="shared" si="102"/>
        <v>21445</v>
      </c>
      <c r="E2186" s="6">
        <v>44012</v>
      </c>
      <c r="F2186" s="6">
        <f t="shared" si="103"/>
        <v>44102</v>
      </c>
      <c r="G2186" s="6" t="str">
        <f>IF('BCT Template'!R2185&gt;F2186,"Yes","No")</f>
        <v>No</v>
      </c>
      <c r="H2186" s="5" t="s">
        <v>178</v>
      </c>
      <c r="I2186" s="5" t="s">
        <v>179</v>
      </c>
      <c r="J2186" s="5" t="s">
        <v>35</v>
      </c>
      <c r="K2186" s="5" t="s">
        <v>180</v>
      </c>
      <c r="L2186" s="7" t="s">
        <v>164</v>
      </c>
      <c r="M2186" t="str">
        <f t="shared" si="104"/>
        <v>Yes</v>
      </c>
    </row>
    <row r="2187" spans="1:13" ht="15" thickBot="1" x14ac:dyDescent="0.4">
      <c r="A2187" s="5" t="s">
        <v>175</v>
      </c>
      <c r="B2187" s="5" t="s">
        <v>176</v>
      </c>
      <c r="C2187" s="5" t="s">
        <v>2385</v>
      </c>
      <c r="D2187" s="5">
        <f t="shared" si="102"/>
        <v>79731</v>
      </c>
      <c r="E2187" s="6">
        <v>42990</v>
      </c>
      <c r="F2187" s="6">
        <f t="shared" si="103"/>
        <v>43080</v>
      </c>
      <c r="G2187" s="6" t="str">
        <f>IF('BCT Template'!R2186&gt;F2187,"Yes","No")</f>
        <v>No</v>
      </c>
      <c r="H2187" s="5" t="s">
        <v>182</v>
      </c>
      <c r="I2187" s="5" t="s">
        <v>183</v>
      </c>
      <c r="J2187" s="5" t="s">
        <v>184</v>
      </c>
      <c r="K2187" s="5" t="s">
        <v>185</v>
      </c>
      <c r="L2187" s="7" t="s">
        <v>164</v>
      </c>
      <c r="M2187" t="str">
        <f t="shared" si="104"/>
        <v>No</v>
      </c>
    </row>
    <row r="2188" spans="1:13" ht="15" thickBot="1" x14ac:dyDescent="0.4">
      <c r="A2188" s="5" t="s">
        <v>175</v>
      </c>
      <c r="B2188" s="5" t="s">
        <v>176</v>
      </c>
      <c r="C2188" s="5" t="s">
        <v>2386</v>
      </c>
      <c r="D2188" s="5">
        <f t="shared" si="102"/>
        <v>29912</v>
      </c>
      <c r="E2188" s="6">
        <v>43769</v>
      </c>
      <c r="F2188" s="6">
        <f t="shared" si="103"/>
        <v>43859</v>
      </c>
      <c r="G2188" s="6" t="str">
        <f>IF('BCT Template'!R2187&gt;F2188,"Yes","No")</f>
        <v>No</v>
      </c>
      <c r="H2188" s="5" t="s">
        <v>178</v>
      </c>
      <c r="I2188" s="5" t="s">
        <v>179</v>
      </c>
      <c r="J2188" s="5" t="s">
        <v>35</v>
      </c>
      <c r="K2188" s="5" t="s">
        <v>180</v>
      </c>
      <c r="L2188" s="7" t="s">
        <v>164</v>
      </c>
      <c r="M2188" t="str">
        <f t="shared" si="104"/>
        <v>Yes</v>
      </c>
    </row>
    <row r="2189" spans="1:13" ht="15" thickBot="1" x14ac:dyDescent="0.4">
      <c r="A2189" s="5" t="s">
        <v>175</v>
      </c>
      <c r="B2189" s="5" t="s">
        <v>176</v>
      </c>
      <c r="C2189" s="5" t="s">
        <v>2387</v>
      </c>
      <c r="D2189" s="5">
        <f t="shared" si="102"/>
        <v>29647</v>
      </c>
      <c r="E2189" s="6">
        <v>43616</v>
      </c>
      <c r="F2189" s="6">
        <f t="shared" si="103"/>
        <v>43706</v>
      </c>
      <c r="G2189" s="6" t="str">
        <f>IF('BCT Template'!R2188&gt;F2189,"Yes","No")</f>
        <v>No</v>
      </c>
      <c r="H2189" s="5" t="s">
        <v>178</v>
      </c>
      <c r="I2189" s="5" t="s">
        <v>179</v>
      </c>
      <c r="J2189" s="5" t="s">
        <v>35</v>
      </c>
      <c r="K2189" s="5" t="s">
        <v>180</v>
      </c>
      <c r="L2189" s="7" t="s">
        <v>164</v>
      </c>
      <c r="M2189" t="str">
        <f t="shared" si="104"/>
        <v>Yes</v>
      </c>
    </row>
    <row r="2190" spans="1:13" ht="15" thickBot="1" x14ac:dyDescent="0.4">
      <c r="A2190" s="5" t="s">
        <v>175</v>
      </c>
      <c r="B2190" s="5" t="s">
        <v>176</v>
      </c>
      <c r="C2190" s="5" t="s">
        <v>2388</v>
      </c>
      <c r="D2190" s="5">
        <f t="shared" si="102"/>
        <v>23672</v>
      </c>
      <c r="E2190" s="6">
        <v>43646</v>
      </c>
      <c r="F2190" s="6">
        <f t="shared" si="103"/>
        <v>43736</v>
      </c>
      <c r="G2190" s="6" t="str">
        <f>IF('BCT Template'!R2189&gt;F2190,"Yes","No")</f>
        <v>No</v>
      </c>
      <c r="H2190" s="5" t="s">
        <v>178</v>
      </c>
      <c r="I2190" s="5" t="s">
        <v>179</v>
      </c>
      <c r="J2190" s="5" t="s">
        <v>35</v>
      </c>
      <c r="K2190" s="5" t="s">
        <v>180</v>
      </c>
      <c r="L2190" s="7" t="s">
        <v>164</v>
      </c>
      <c r="M2190" t="str">
        <f t="shared" si="104"/>
        <v>Yes</v>
      </c>
    </row>
    <row r="2191" spans="1:13" ht="15" thickBot="1" x14ac:dyDescent="0.4">
      <c r="A2191" s="5" t="s">
        <v>175</v>
      </c>
      <c r="B2191" s="5" t="s">
        <v>176</v>
      </c>
      <c r="C2191" s="5" t="s">
        <v>2389</v>
      </c>
      <c r="D2191" s="5">
        <f t="shared" si="102"/>
        <v>82356</v>
      </c>
      <c r="E2191" s="6">
        <v>43786</v>
      </c>
      <c r="F2191" s="6">
        <f t="shared" si="103"/>
        <v>43876</v>
      </c>
      <c r="G2191" s="6" t="str">
        <f>IF('BCT Template'!R2190&gt;F2191,"Yes","No")</f>
        <v>No</v>
      </c>
      <c r="H2191" s="5" t="s">
        <v>210</v>
      </c>
      <c r="I2191" s="5" t="s">
        <v>211</v>
      </c>
      <c r="J2191" s="5" t="s">
        <v>184</v>
      </c>
      <c r="K2191" s="5" t="s">
        <v>185</v>
      </c>
      <c r="L2191" s="7" t="s">
        <v>164</v>
      </c>
      <c r="M2191" t="str">
        <f t="shared" si="104"/>
        <v>No</v>
      </c>
    </row>
    <row r="2192" spans="1:13" ht="15" thickBot="1" x14ac:dyDescent="0.4">
      <c r="A2192" s="5" t="s">
        <v>175</v>
      </c>
      <c r="B2192" s="5" t="s">
        <v>176</v>
      </c>
      <c r="C2192" s="5" t="s">
        <v>2390</v>
      </c>
      <c r="D2192" s="5">
        <f t="shared" si="102"/>
        <v>58480</v>
      </c>
      <c r="E2192" s="6">
        <v>42004</v>
      </c>
      <c r="F2192" s="6">
        <f t="shared" si="103"/>
        <v>42094</v>
      </c>
      <c r="G2192" s="6" t="str">
        <f>IF('BCT Template'!R2191&gt;F2192,"Yes","No")</f>
        <v>No</v>
      </c>
      <c r="H2192" s="5" t="s">
        <v>182</v>
      </c>
      <c r="I2192" s="5" t="s">
        <v>183</v>
      </c>
      <c r="J2192" s="5" t="s">
        <v>184</v>
      </c>
      <c r="K2192" s="5" t="s">
        <v>185</v>
      </c>
      <c r="L2192" s="7" t="s">
        <v>164</v>
      </c>
      <c r="M2192" t="str">
        <f t="shared" si="104"/>
        <v>No</v>
      </c>
    </row>
    <row r="2193" spans="1:13" ht="15" thickBot="1" x14ac:dyDescent="0.4">
      <c r="A2193" s="5" t="s">
        <v>175</v>
      </c>
      <c r="B2193" s="5" t="s">
        <v>176</v>
      </c>
      <c r="C2193" s="5" t="s">
        <v>2391</v>
      </c>
      <c r="D2193" s="5">
        <f t="shared" si="102"/>
        <v>22827</v>
      </c>
      <c r="E2193" s="6">
        <v>43996</v>
      </c>
      <c r="F2193" s="6">
        <f t="shared" si="103"/>
        <v>44086</v>
      </c>
      <c r="G2193" s="6" t="str">
        <f>IF('BCT Template'!R2192&gt;F2193,"Yes","No")</f>
        <v>No</v>
      </c>
      <c r="H2193" s="5" t="s">
        <v>178</v>
      </c>
      <c r="I2193" s="5" t="s">
        <v>179</v>
      </c>
      <c r="J2193" s="5" t="s">
        <v>35</v>
      </c>
      <c r="K2193" s="5" t="s">
        <v>180</v>
      </c>
      <c r="L2193" s="7" t="s">
        <v>164</v>
      </c>
      <c r="M2193" t="str">
        <f t="shared" si="104"/>
        <v>Yes</v>
      </c>
    </row>
    <row r="2194" spans="1:13" ht="15" thickBot="1" x14ac:dyDescent="0.4">
      <c r="A2194" s="5" t="s">
        <v>175</v>
      </c>
      <c r="B2194" s="5" t="s">
        <v>176</v>
      </c>
      <c r="C2194" s="5" t="s">
        <v>2392</v>
      </c>
      <c r="D2194" s="5">
        <f t="shared" si="102"/>
        <v>79439</v>
      </c>
      <c r="E2194" s="6">
        <v>43114</v>
      </c>
      <c r="F2194" s="6">
        <f t="shared" si="103"/>
        <v>43204</v>
      </c>
      <c r="G2194" s="6" t="str">
        <f>IF('BCT Template'!R2193&gt;F2194,"Yes","No")</f>
        <v>No</v>
      </c>
      <c r="H2194" s="5" t="s">
        <v>189</v>
      </c>
      <c r="I2194" s="5" t="s">
        <v>190</v>
      </c>
      <c r="J2194" s="5" t="s">
        <v>200</v>
      </c>
      <c r="K2194" s="5" t="s">
        <v>201</v>
      </c>
      <c r="L2194" s="7" t="s">
        <v>164</v>
      </c>
      <c r="M2194" t="str">
        <f t="shared" si="104"/>
        <v>Yes</v>
      </c>
    </row>
    <row r="2195" spans="1:13" ht="15" thickBot="1" x14ac:dyDescent="0.4">
      <c r="A2195" s="5" t="s">
        <v>175</v>
      </c>
      <c r="B2195" s="5" t="s">
        <v>176</v>
      </c>
      <c r="C2195" s="5" t="s">
        <v>2393</v>
      </c>
      <c r="D2195" s="5">
        <f t="shared" si="102"/>
        <v>22122</v>
      </c>
      <c r="E2195" s="6">
        <v>44439</v>
      </c>
      <c r="F2195" s="6">
        <f t="shared" si="103"/>
        <v>44529</v>
      </c>
      <c r="G2195" s="6" t="str">
        <f>IF('BCT Template'!R2194&gt;F2195,"Yes","No")</f>
        <v>No</v>
      </c>
      <c r="H2195" s="5" t="s">
        <v>178</v>
      </c>
      <c r="I2195" s="5" t="s">
        <v>179</v>
      </c>
      <c r="J2195" s="5" t="s">
        <v>35</v>
      </c>
      <c r="K2195" s="5" t="s">
        <v>180</v>
      </c>
      <c r="L2195" s="7" t="s">
        <v>164</v>
      </c>
      <c r="M2195" t="str">
        <f t="shared" si="104"/>
        <v>Yes</v>
      </c>
    </row>
    <row r="2196" spans="1:13" ht="15" thickBot="1" x14ac:dyDescent="0.4">
      <c r="A2196" s="5" t="s">
        <v>175</v>
      </c>
      <c r="B2196" s="5" t="s">
        <v>176</v>
      </c>
      <c r="C2196" s="5" t="s">
        <v>2394</v>
      </c>
      <c r="D2196" s="5">
        <f t="shared" si="102"/>
        <v>21793</v>
      </c>
      <c r="E2196" s="6">
        <v>44012</v>
      </c>
      <c r="F2196" s="6">
        <f t="shared" si="103"/>
        <v>44102</v>
      </c>
      <c r="G2196" s="6" t="str">
        <f>IF('BCT Template'!R2195&gt;F2196,"Yes","No")</f>
        <v>No</v>
      </c>
      <c r="H2196" s="5" t="s">
        <v>178</v>
      </c>
      <c r="I2196" s="5" t="s">
        <v>179</v>
      </c>
      <c r="J2196" s="5" t="s">
        <v>35</v>
      </c>
      <c r="K2196" s="5" t="s">
        <v>180</v>
      </c>
      <c r="L2196" s="7" t="s">
        <v>164</v>
      </c>
      <c r="M2196" t="str">
        <f t="shared" si="104"/>
        <v>Yes</v>
      </c>
    </row>
    <row r="2197" spans="1:13" ht="15" thickBot="1" x14ac:dyDescent="0.4">
      <c r="A2197" s="5" t="s">
        <v>175</v>
      </c>
      <c r="B2197" s="5" t="s">
        <v>176</v>
      </c>
      <c r="C2197" s="5" t="s">
        <v>2395</v>
      </c>
      <c r="D2197" s="5">
        <f t="shared" si="102"/>
        <v>81782</v>
      </c>
      <c r="E2197" s="6">
        <v>43465</v>
      </c>
      <c r="F2197" s="6">
        <f t="shared" si="103"/>
        <v>43555</v>
      </c>
      <c r="G2197" s="6" t="str">
        <f>IF('BCT Template'!R2196&gt;F2197,"Yes","No")</f>
        <v>No</v>
      </c>
      <c r="H2197" s="5" t="s">
        <v>182</v>
      </c>
      <c r="I2197" s="5" t="s">
        <v>183</v>
      </c>
      <c r="J2197" s="5" t="s">
        <v>200</v>
      </c>
      <c r="K2197" s="5" t="s">
        <v>201</v>
      </c>
      <c r="L2197" s="7" t="s">
        <v>164</v>
      </c>
      <c r="M2197" t="str">
        <f t="shared" si="104"/>
        <v>Yes</v>
      </c>
    </row>
    <row r="2198" spans="1:13" ht="15" thickBot="1" x14ac:dyDescent="0.4">
      <c r="A2198" s="5" t="s">
        <v>175</v>
      </c>
      <c r="B2198" s="5" t="s">
        <v>176</v>
      </c>
      <c r="C2198" s="5" t="s">
        <v>2396</v>
      </c>
      <c r="D2198" s="5">
        <f t="shared" si="102"/>
        <v>22865</v>
      </c>
      <c r="E2198" s="6">
        <v>44377</v>
      </c>
      <c r="F2198" s="6">
        <f t="shared" si="103"/>
        <v>44467</v>
      </c>
      <c r="G2198" s="6" t="str">
        <f>IF('BCT Template'!R2197&gt;F2198,"Yes","No")</f>
        <v>No</v>
      </c>
      <c r="H2198" s="5" t="s">
        <v>178</v>
      </c>
      <c r="I2198" s="5" t="s">
        <v>179</v>
      </c>
      <c r="J2198" s="5" t="s">
        <v>35</v>
      </c>
      <c r="K2198" s="5" t="s">
        <v>180</v>
      </c>
      <c r="L2198" s="7" t="s">
        <v>164</v>
      </c>
      <c r="M2198" t="str">
        <f t="shared" si="104"/>
        <v>Yes</v>
      </c>
    </row>
    <row r="2199" spans="1:13" ht="15" thickBot="1" x14ac:dyDescent="0.4">
      <c r="A2199" s="5" t="s">
        <v>175</v>
      </c>
      <c r="B2199" s="5" t="s">
        <v>176</v>
      </c>
      <c r="C2199" s="5" t="s">
        <v>2397</v>
      </c>
      <c r="D2199" s="5">
        <f t="shared" si="102"/>
        <v>31363</v>
      </c>
      <c r="E2199" s="6">
        <v>35795</v>
      </c>
      <c r="F2199" s="6">
        <f t="shared" si="103"/>
        <v>35885</v>
      </c>
      <c r="G2199" s="6" t="str">
        <f>IF('BCT Template'!R2198&gt;F2199,"Yes","No")</f>
        <v>No</v>
      </c>
      <c r="H2199" s="5" t="s">
        <v>178</v>
      </c>
      <c r="I2199" s="5" t="s">
        <v>179</v>
      </c>
      <c r="J2199" s="5" t="s">
        <v>35</v>
      </c>
      <c r="K2199" s="5" t="s">
        <v>180</v>
      </c>
      <c r="L2199" s="7" t="s">
        <v>164</v>
      </c>
      <c r="M2199" t="str">
        <f t="shared" si="104"/>
        <v>Yes</v>
      </c>
    </row>
    <row r="2200" spans="1:13" ht="15" thickBot="1" x14ac:dyDescent="0.4">
      <c r="A2200" s="5" t="s">
        <v>175</v>
      </c>
      <c r="B2200" s="5" t="s">
        <v>176</v>
      </c>
      <c r="C2200" s="5" t="s">
        <v>2398</v>
      </c>
      <c r="D2200" s="5">
        <f t="shared" si="102"/>
        <v>59922</v>
      </c>
      <c r="E2200" s="6">
        <v>44074</v>
      </c>
      <c r="F2200" s="6">
        <f t="shared" si="103"/>
        <v>44164</v>
      </c>
      <c r="G2200" s="6" t="str">
        <f>IF('BCT Template'!R2199&gt;F2200,"Yes","No")</f>
        <v>No</v>
      </c>
      <c r="H2200" s="5" t="s">
        <v>182</v>
      </c>
      <c r="I2200" s="5" t="s">
        <v>183</v>
      </c>
      <c r="J2200" s="5" t="s">
        <v>200</v>
      </c>
      <c r="K2200" s="5" t="s">
        <v>201</v>
      </c>
      <c r="L2200" s="7" t="s">
        <v>164</v>
      </c>
      <c r="M2200" t="str">
        <f t="shared" si="104"/>
        <v>Yes</v>
      </c>
    </row>
    <row r="2201" spans="1:13" ht="15" thickBot="1" x14ac:dyDescent="0.4">
      <c r="A2201" s="5" t="s">
        <v>175</v>
      </c>
      <c r="B2201" s="5" t="s">
        <v>176</v>
      </c>
      <c r="C2201" s="5" t="s">
        <v>2399</v>
      </c>
      <c r="D2201" s="5">
        <f t="shared" si="102"/>
        <v>77003</v>
      </c>
      <c r="E2201" s="6">
        <v>36707</v>
      </c>
      <c r="F2201" s="6">
        <f t="shared" si="103"/>
        <v>36797</v>
      </c>
      <c r="G2201" s="6" t="str">
        <f>IF('BCT Template'!R2200&gt;F2201,"Yes","No")</f>
        <v>No</v>
      </c>
      <c r="H2201" s="5" t="s">
        <v>197</v>
      </c>
      <c r="I2201" s="5" t="s">
        <v>198</v>
      </c>
      <c r="J2201" s="5" t="s">
        <v>184</v>
      </c>
      <c r="K2201" s="5" t="s">
        <v>185</v>
      </c>
      <c r="L2201" s="7" t="s">
        <v>164</v>
      </c>
      <c r="M2201" t="str">
        <f t="shared" si="104"/>
        <v>No</v>
      </c>
    </row>
    <row r="2202" spans="1:13" ht="15" thickBot="1" x14ac:dyDescent="0.4">
      <c r="A2202" s="5" t="s">
        <v>175</v>
      </c>
      <c r="B2202" s="5" t="s">
        <v>176</v>
      </c>
      <c r="C2202" s="5" t="s">
        <v>2400</v>
      </c>
      <c r="D2202" s="5">
        <f t="shared" si="102"/>
        <v>21309</v>
      </c>
      <c r="E2202" s="6">
        <v>44012</v>
      </c>
      <c r="F2202" s="6">
        <f t="shared" si="103"/>
        <v>44102</v>
      </c>
      <c r="G2202" s="6" t="str">
        <f>IF('BCT Template'!R2201&gt;F2202,"Yes","No")</f>
        <v>No</v>
      </c>
      <c r="H2202" s="5" t="s">
        <v>178</v>
      </c>
      <c r="I2202" s="5" t="s">
        <v>179</v>
      </c>
      <c r="J2202" s="5" t="s">
        <v>35</v>
      </c>
      <c r="K2202" s="5" t="s">
        <v>180</v>
      </c>
      <c r="L2202" s="7" t="s">
        <v>164</v>
      </c>
      <c r="M2202" t="str">
        <f t="shared" si="104"/>
        <v>Yes</v>
      </c>
    </row>
    <row r="2203" spans="1:13" ht="15" thickBot="1" x14ac:dyDescent="0.4">
      <c r="A2203" s="5" t="s">
        <v>175</v>
      </c>
      <c r="B2203" s="5" t="s">
        <v>176</v>
      </c>
      <c r="C2203" s="5" t="s">
        <v>2401</v>
      </c>
      <c r="D2203" s="5">
        <f t="shared" si="102"/>
        <v>79292</v>
      </c>
      <c r="E2203" s="6">
        <v>43008</v>
      </c>
      <c r="F2203" s="6">
        <f t="shared" si="103"/>
        <v>43098</v>
      </c>
      <c r="G2203" s="6" t="str">
        <f>IF('BCT Template'!R2202&gt;F2203,"Yes","No")</f>
        <v>No</v>
      </c>
      <c r="H2203" s="5" t="s">
        <v>189</v>
      </c>
      <c r="I2203" s="5" t="s">
        <v>190</v>
      </c>
      <c r="J2203" s="5" t="s">
        <v>200</v>
      </c>
      <c r="K2203" s="5" t="s">
        <v>201</v>
      </c>
      <c r="L2203" s="7" t="s">
        <v>164</v>
      </c>
      <c r="M2203" t="str">
        <f t="shared" si="104"/>
        <v>Yes</v>
      </c>
    </row>
    <row r="2204" spans="1:13" ht="15" thickBot="1" x14ac:dyDescent="0.4">
      <c r="A2204" s="5" t="s">
        <v>175</v>
      </c>
      <c r="B2204" s="5" t="s">
        <v>176</v>
      </c>
      <c r="C2204" s="5" t="s">
        <v>2402</v>
      </c>
      <c r="D2204" s="5">
        <f t="shared" si="102"/>
        <v>21352</v>
      </c>
      <c r="E2204" s="6">
        <v>42460</v>
      </c>
      <c r="F2204" s="6">
        <f t="shared" si="103"/>
        <v>42550</v>
      </c>
      <c r="G2204" s="6" t="str">
        <f>IF('BCT Template'!R2203&gt;F2204,"Yes","No")</f>
        <v>No</v>
      </c>
      <c r="H2204" s="5" t="s">
        <v>178</v>
      </c>
      <c r="I2204" s="5" t="s">
        <v>179</v>
      </c>
      <c r="J2204" s="5" t="s">
        <v>35</v>
      </c>
      <c r="K2204" s="5" t="s">
        <v>180</v>
      </c>
      <c r="L2204" s="7" t="s">
        <v>164</v>
      </c>
      <c r="M2204" t="str">
        <f t="shared" si="104"/>
        <v>Yes</v>
      </c>
    </row>
    <row r="2205" spans="1:13" ht="15" thickBot="1" x14ac:dyDescent="0.4">
      <c r="A2205" s="5" t="s">
        <v>175</v>
      </c>
      <c r="B2205" s="5" t="s">
        <v>176</v>
      </c>
      <c r="C2205" s="5" t="s">
        <v>2403</v>
      </c>
      <c r="D2205" s="5">
        <f t="shared" si="102"/>
        <v>57295</v>
      </c>
      <c r="E2205" s="6">
        <v>42004</v>
      </c>
      <c r="F2205" s="6">
        <f t="shared" si="103"/>
        <v>42094</v>
      </c>
      <c r="G2205" s="6" t="str">
        <f>IF('BCT Template'!R2204&gt;F2205,"Yes","No")</f>
        <v>No</v>
      </c>
      <c r="H2205" s="5" t="s">
        <v>189</v>
      </c>
      <c r="I2205" s="5" t="s">
        <v>190</v>
      </c>
      <c r="J2205" s="5" t="s">
        <v>184</v>
      </c>
      <c r="K2205" s="5" t="s">
        <v>185</v>
      </c>
      <c r="L2205" s="7" t="s">
        <v>164</v>
      </c>
      <c r="M2205" t="str">
        <f t="shared" si="104"/>
        <v>No</v>
      </c>
    </row>
    <row r="2206" spans="1:13" ht="15" thickBot="1" x14ac:dyDescent="0.4">
      <c r="A2206" s="5" t="s">
        <v>175</v>
      </c>
      <c r="B2206" s="5" t="s">
        <v>176</v>
      </c>
      <c r="C2206" s="5" t="s">
        <v>2404</v>
      </c>
      <c r="D2206" s="5">
        <f t="shared" si="102"/>
        <v>31510</v>
      </c>
      <c r="E2206" s="6">
        <v>44286</v>
      </c>
      <c r="F2206" s="6">
        <f t="shared" si="103"/>
        <v>44376</v>
      </c>
      <c r="G2206" s="6" t="str">
        <f>IF('BCT Template'!R2205&gt;F2206,"Yes","No")</f>
        <v>No</v>
      </c>
      <c r="H2206" s="5" t="s">
        <v>178</v>
      </c>
      <c r="I2206" s="5" t="s">
        <v>179</v>
      </c>
      <c r="J2206" s="5" t="s">
        <v>35</v>
      </c>
      <c r="K2206" s="5" t="s">
        <v>180</v>
      </c>
      <c r="L2206" s="7" t="s">
        <v>164</v>
      </c>
      <c r="M2206" t="str">
        <f t="shared" si="104"/>
        <v>Yes</v>
      </c>
    </row>
    <row r="2207" spans="1:13" ht="15" thickBot="1" x14ac:dyDescent="0.4">
      <c r="A2207" s="5" t="s">
        <v>175</v>
      </c>
      <c r="B2207" s="5" t="s">
        <v>176</v>
      </c>
      <c r="C2207" s="5" t="s">
        <v>2405</v>
      </c>
      <c r="D2207" s="5">
        <f t="shared" si="102"/>
        <v>57542</v>
      </c>
      <c r="E2207" s="6">
        <v>41943</v>
      </c>
      <c r="F2207" s="6">
        <f t="shared" si="103"/>
        <v>42033</v>
      </c>
      <c r="G2207" s="6" t="str">
        <f>IF('BCT Template'!R2206&gt;F2207,"Yes","No")</f>
        <v>No</v>
      </c>
      <c r="H2207" s="5" t="s">
        <v>189</v>
      </c>
      <c r="I2207" s="5" t="s">
        <v>190</v>
      </c>
      <c r="J2207" s="5" t="s">
        <v>184</v>
      </c>
      <c r="K2207" s="5" t="s">
        <v>185</v>
      </c>
      <c r="L2207" s="7" t="s">
        <v>164</v>
      </c>
      <c r="M2207" t="str">
        <f t="shared" si="104"/>
        <v>No</v>
      </c>
    </row>
    <row r="2208" spans="1:13" ht="15" thickBot="1" x14ac:dyDescent="0.4">
      <c r="A2208" s="5" t="s">
        <v>175</v>
      </c>
      <c r="B2208" s="5" t="s">
        <v>176</v>
      </c>
      <c r="C2208" s="5" t="s">
        <v>2406</v>
      </c>
      <c r="D2208" s="5">
        <f t="shared" si="102"/>
        <v>82405</v>
      </c>
      <c r="E2208" s="6">
        <v>44033</v>
      </c>
      <c r="F2208" s="6">
        <f t="shared" si="103"/>
        <v>44123</v>
      </c>
      <c r="G2208" s="6" t="str">
        <f>IF('BCT Template'!R2207&gt;F2208,"Yes","No")</f>
        <v>No</v>
      </c>
      <c r="H2208" s="5" t="s">
        <v>210</v>
      </c>
      <c r="I2208" s="5" t="s">
        <v>211</v>
      </c>
      <c r="J2208" s="5" t="s">
        <v>184</v>
      </c>
      <c r="K2208" s="5" t="s">
        <v>185</v>
      </c>
      <c r="L2208" s="7" t="s">
        <v>164</v>
      </c>
      <c r="M2208" t="str">
        <f t="shared" si="104"/>
        <v>No</v>
      </c>
    </row>
    <row r="2209" spans="1:13" ht="15" thickBot="1" x14ac:dyDescent="0.4">
      <c r="A2209" s="5" t="s">
        <v>175</v>
      </c>
      <c r="B2209" s="5" t="s">
        <v>176</v>
      </c>
      <c r="C2209" s="5" t="s">
        <v>2407</v>
      </c>
      <c r="D2209" s="5">
        <f t="shared" si="102"/>
        <v>79370</v>
      </c>
      <c r="E2209" s="6">
        <v>42978</v>
      </c>
      <c r="F2209" s="6">
        <f t="shared" si="103"/>
        <v>43068</v>
      </c>
      <c r="G2209" s="6" t="str">
        <f>IF('BCT Template'!R2208&gt;F2209,"Yes","No")</f>
        <v>No</v>
      </c>
      <c r="H2209" s="5" t="s">
        <v>189</v>
      </c>
      <c r="I2209" s="5" t="s">
        <v>190</v>
      </c>
      <c r="J2209" s="5" t="s">
        <v>200</v>
      </c>
      <c r="K2209" s="5" t="s">
        <v>201</v>
      </c>
      <c r="L2209" s="7" t="s">
        <v>164</v>
      </c>
      <c r="M2209" t="str">
        <f t="shared" si="104"/>
        <v>Yes</v>
      </c>
    </row>
    <row r="2210" spans="1:13" ht="15" thickBot="1" x14ac:dyDescent="0.4">
      <c r="A2210" s="5" t="s">
        <v>175</v>
      </c>
      <c r="B2210" s="5" t="s">
        <v>176</v>
      </c>
      <c r="C2210" s="5" t="s">
        <v>2408</v>
      </c>
      <c r="D2210" s="5">
        <f t="shared" si="102"/>
        <v>29782</v>
      </c>
      <c r="E2210" s="6">
        <v>43982</v>
      </c>
      <c r="F2210" s="6">
        <f t="shared" si="103"/>
        <v>44072</v>
      </c>
      <c r="G2210" s="6" t="str">
        <f>IF('BCT Template'!R2209&gt;F2210,"Yes","No")</f>
        <v>No</v>
      </c>
      <c r="H2210" s="5" t="s">
        <v>178</v>
      </c>
      <c r="I2210" s="5" t="s">
        <v>179</v>
      </c>
      <c r="J2210" s="5" t="s">
        <v>35</v>
      </c>
      <c r="K2210" s="5" t="s">
        <v>180</v>
      </c>
      <c r="L2210" s="7" t="s">
        <v>164</v>
      </c>
      <c r="M2210" t="str">
        <f t="shared" si="104"/>
        <v>Yes</v>
      </c>
    </row>
    <row r="2211" spans="1:13" ht="15" thickBot="1" x14ac:dyDescent="0.4">
      <c r="A2211" s="5" t="s">
        <v>175</v>
      </c>
      <c r="B2211" s="5" t="s">
        <v>176</v>
      </c>
      <c r="C2211" s="5" t="s">
        <v>2409</v>
      </c>
      <c r="D2211" s="5">
        <f t="shared" si="102"/>
        <v>81936</v>
      </c>
      <c r="E2211" s="6">
        <v>44012</v>
      </c>
      <c r="F2211" s="6">
        <f t="shared" si="103"/>
        <v>44102</v>
      </c>
      <c r="G2211" s="6" t="str">
        <f>IF('BCT Template'!R2210&gt;F2211,"Yes","No")</f>
        <v>No</v>
      </c>
      <c r="H2211" s="5" t="s">
        <v>182</v>
      </c>
      <c r="I2211" s="5" t="s">
        <v>183</v>
      </c>
      <c r="J2211" s="5" t="s">
        <v>184</v>
      </c>
      <c r="K2211" s="5" t="s">
        <v>185</v>
      </c>
      <c r="L2211" s="7" t="s">
        <v>164</v>
      </c>
      <c r="M2211" t="str">
        <f t="shared" si="104"/>
        <v>No</v>
      </c>
    </row>
    <row r="2212" spans="1:13" ht="15" thickBot="1" x14ac:dyDescent="0.4">
      <c r="A2212" s="5" t="s">
        <v>175</v>
      </c>
      <c r="B2212" s="5" t="s">
        <v>176</v>
      </c>
      <c r="C2212" s="5" t="s">
        <v>2410</v>
      </c>
      <c r="D2212" s="5">
        <f t="shared" si="102"/>
        <v>80643</v>
      </c>
      <c r="E2212" s="6">
        <v>42216</v>
      </c>
      <c r="F2212" s="6">
        <f t="shared" si="103"/>
        <v>42306</v>
      </c>
      <c r="G2212" s="6" t="str">
        <f>IF('BCT Template'!R2211&gt;F2212,"Yes","No")</f>
        <v>No</v>
      </c>
      <c r="H2212" s="5" t="s">
        <v>182</v>
      </c>
      <c r="I2212" s="5" t="s">
        <v>183</v>
      </c>
      <c r="J2212" s="5" t="s">
        <v>200</v>
      </c>
      <c r="K2212" s="5" t="s">
        <v>201</v>
      </c>
      <c r="L2212" s="7" t="s">
        <v>164</v>
      </c>
      <c r="M2212" t="str">
        <f t="shared" si="104"/>
        <v>Yes</v>
      </c>
    </row>
    <row r="2213" spans="1:13" ht="15" thickBot="1" x14ac:dyDescent="0.4">
      <c r="A2213" s="5" t="s">
        <v>175</v>
      </c>
      <c r="B2213" s="5" t="s">
        <v>176</v>
      </c>
      <c r="C2213" s="5" t="s">
        <v>2411</v>
      </c>
      <c r="D2213" s="5">
        <f t="shared" si="102"/>
        <v>59965</v>
      </c>
      <c r="E2213" s="6">
        <v>40724</v>
      </c>
      <c r="F2213" s="6">
        <f t="shared" si="103"/>
        <v>40814</v>
      </c>
      <c r="G2213" s="6" t="str">
        <f>IF('BCT Template'!R2212&gt;F2213,"Yes","No")</f>
        <v>No</v>
      </c>
      <c r="H2213" s="5" t="s">
        <v>182</v>
      </c>
      <c r="I2213" s="5" t="s">
        <v>183</v>
      </c>
      <c r="J2213" s="5" t="s">
        <v>2412</v>
      </c>
      <c r="K2213" s="5" t="s">
        <v>2413</v>
      </c>
      <c r="L2213" s="7" t="s">
        <v>164</v>
      </c>
      <c r="M2213" t="str">
        <f t="shared" si="104"/>
        <v>No</v>
      </c>
    </row>
    <row r="2214" spans="1:13" ht="15" thickBot="1" x14ac:dyDescent="0.4">
      <c r="A2214" s="5" t="s">
        <v>175</v>
      </c>
      <c r="B2214" s="5" t="s">
        <v>176</v>
      </c>
      <c r="C2214" s="5" t="s">
        <v>2414</v>
      </c>
      <c r="D2214" s="5">
        <f t="shared" si="102"/>
        <v>77510</v>
      </c>
      <c r="E2214" s="6">
        <v>44119</v>
      </c>
      <c r="F2214" s="6">
        <f t="shared" si="103"/>
        <v>44209</v>
      </c>
      <c r="G2214" s="6" t="str">
        <f>IF('BCT Template'!R2213&gt;F2214,"Yes","No")</f>
        <v>No</v>
      </c>
      <c r="H2214" s="5" t="s">
        <v>189</v>
      </c>
      <c r="I2214" s="5" t="s">
        <v>190</v>
      </c>
      <c r="J2214" s="5" t="s">
        <v>184</v>
      </c>
      <c r="K2214" s="5" t="s">
        <v>185</v>
      </c>
      <c r="L2214" s="7" t="s">
        <v>164</v>
      </c>
      <c r="M2214" t="str">
        <f t="shared" si="104"/>
        <v>No</v>
      </c>
    </row>
    <row r="2215" spans="1:13" ht="15" thickBot="1" x14ac:dyDescent="0.4">
      <c r="A2215" s="5" t="s">
        <v>175</v>
      </c>
      <c r="B2215" s="5" t="s">
        <v>176</v>
      </c>
      <c r="C2215" s="5" t="s">
        <v>2415</v>
      </c>
      <c r="D2215" s="5">
        <f t="shared" si="102"/>
        <v>29191</v>
      </c>
      <c r="E2215" s="6">
        <v>40390</v>
      </c>
      <c r="F2215" s="6">
        <f t="shared" si="103"/>
        <v>40480</v>
      </c>
      <c r="G2215" s="6" t="str">
        <f>IF('BCT Template'!R2214&gt;F2215,"Yes","No")</f>
        <v>No</v>
      </c>
      <c r="H2215" s="5" t="s">
        <v>178</v>
      </c>
      <c r="I2215" s="5" t="s">
        <v>179</v>
      </c>
      <c r="J2215" s="5" t="s">
        <v>35</v>
      </c>
      <c r="K2215" s="5" t="s">
        <v>180</v>
      </c>
      <c r="L2215" s="7" t="s">
        <v>164</v>
      </c>
      <c r="M2215" t="str">
        <f t="shared" si="104"/>
        <v>Yes</v>
      </c>
    </row>
    <row r="2216" spans="1:13" ht="15" thickBot="1" x14ac:dyDescent="0.4">
      <c r="A2216" s="5" t="s">
        <v>175</v>
      </c>
      <c r="B2216" s="5" t="s">
        <v>176</v>
      </c>
      <c r="C2216" s="5" t="s">
        <v>2416</v>
      </c>
      <c r="D2216" s="5">
        <f t="shared" si="102"/>
        <v>59318</v>
      </c>
      <c r="E2216" s="6">
        <v>43281</v>
      </c>
      <c r="F2216" s="6">
        <f t="shared" si="103"/>
        <v>43371</v>
      </c>
      <c r="G2216" s="6" t="str">
        <f>IF('BCT Template'!R2215&gt;F2216,"Yes","No")</f>
        <v>No</v>
      </c>
      <c r="H2216" s="5" t="s">
        <v>182</v>
      </c>
      <c r="I2216" s="5" t="s">
        <v>183</v>
      </c>
      <c r="J2216" s="5" t="s">
        <v>200</v>
      </c>
      <c r="K2216" s="5" t="s">
        <v>201</v>
      </c>
      <c r="L2216" s="7" t="s">
        <v>164</v>
      </c>
      <c r="M2216" t="str">
        <f t="shared" si="104"/>
        <v>Yes</v>
      </c>
    </row>
    <row r="2217" spans="1:13" ht="15" thickBot="1" x14ac:dyDescent="0.4">
      <c r="A2217" s="5" t="s">
        <v>175</v>
      </c>
      <c r="B2217" s="5" t="s">
        <v>176</v>
      </c>
      <c r="C2217" s="5" t="s">
        <v>2417</v>
      </c>
      <c r="D2217" s="5">
        <f t="shared" si="102"/>
        <v>58223</v>
      </c>
      <c r="E2217" s="6">
        <v>43646</v>
      </c>
      <c r="F2217" s="6">
        <f t="shared" si="103"/>
        <v>43736</v>
      </c>
      <c r="G2217" s="6" t="str">
        <f>IF('BCT Template'!R2216&gt;F2217,"Yes","No")</f>
        <v>No</v>
      </c>
      <c r="H2217" s="5" t="s">
        <v>182</v>
      </c>
      <c r="I2217" s="5" t="s">
        <v>183</v>
      </c>
      <c r="J2217" s="5" t="s">
        <v>184</v>
      </c>
      <c r="K2217" s="5" t="s">
        <v>185</v>
      </c>
      <c r="L2217" s="7" t="s">
        <v>164</v>
      </c>
      <c r="M2217" t="str">
        <f t="shared" si="104"/>
        <v>No</v>
      </c>
    </row>
    <row r="2218" spans="1:13" ht="15" thickBot="1" x14ac:dyDescent="0.4">
      <c r="A2218" s="5" t="s">
        <v>175</v>
      </c>
      <c r="B2218" s="5" t="s">
        <v>176</v>
      </c>
      <c r="C2218" s="5" t="s">
        <v>2418</v>
      </c>
      <c r="D2218" s="5">
        <f t="shared" si="102"/>
        <v>29451</v>
      </c>
      <c r="E2218" s="6">
        <v>42978</v>
      </c>
      <c r="F2218" s="6">
        <f t="shared" si="103"/>
        <v>43068</v>
      </c>
      <c r="G2218" s="6" t="str">
        <f>IF('BCT Template'!R2217&gt;F2218,"Yes","No")</f>
        <v>No</v>
      </c>
      <c r="H2218" s="5" t="s">
        <v>178</v>
      </c>
      <c r="I2218" s="5" t="s">
        <v>179</v>
      </c>
      <c r="J2218" s="5" t="s">
        <v>35</v>
      </c>
      <c r="K2218" s="5" t="s">
        <v>180</v>
      </c>
      <c r="L2218" s="7" t="s">
        <v>164</v>
      </c>
      <c r="M2218" t="str">
        <f t="shared" si="104"/>
        <v>Yes</v>
      </c>
    </row>
    <row r="2219" spans="1:13" ht="15" thickBot="1" x14ac:dyDescent="0.4">
      <c r="A2219" s="5" t="s">
        <v>175</v>
      </c>
      <c r="B2219" s="5" t="s">
        <v>176</v>
      </c>
      <c r="C2219" s="5" t="s">
        <v>2419</v>
      </c>
      <c r="D2219" s="5">
        <f t="shared" si="102"/>
        <v>18364</v>
      </c>
      <c r="E2219" s="6">
        <v>44742</v>
      </c>
      <c r="F2219" s="6">
        <f t="shared" si="103"/>
        <v>44832</v>
      </c>
      <c r="G2219" s="6" t="str">
        <f>IF('BCT Template'!R2218&gt;F2219,"Yes","No")</f>
        <v>No</v>
      </c>
      <c r="H2219" s="5" t="s">
        <v>234</v>
      </c>
      <c r="I2219" s="5" t="s">
        <v>235</v>
      </c>
      <c r="J2219" s="5" t="s">
        <v>184</v>
      </c>
      <c r="K2219" s="5" t="s">
        <v>185</v>
      </c>
      <c r="L2219" s="7" t="s">
        <v>164</v>
      </c>
      <c r="M2219" t="str">
        <f t="shared" si="104"/>
        <v>No</v>
      </c>
    </row>
    <row r="2220" spans="1:13" ht="15" thickBot="1" x14ac:dyDescent="0.4">
      <c r="A2220" s="5" t="s">
        <v>175</v>
      </c>
      <c r="B2220" s="5" t="s">
        <v>176</v>
      </c>
      <c r="C2220" s="5" t="s">
        <v>2420</v>
      </c>
      <c r="D2220" s="5">
        <f t="shared" si="102"/>
        <v>27031</v>
      </c>
      <c r="E2220" s="6">
        <v>44360</v>
      </c>
      <c r="F2220" s="6">
        <f t="shared" si="103"/>
        <v>44450</v>
      </c>
      <c r="G2220" s="6" t="str">
        <f>IF('BCT Template'!R2219&gt;F2220,"Yes","No")</f>
        <v>No</v>
      </c>
      <c r="H2220" s="5" t="s">
        <v>240</v>
      </c>
      <c r="I2220" s="5" t="s">
        <v>241</v>
      </c>
      <c r="J2220" s="5" t="s">
        <v>35</v>
      </c>
      <c r="K2220" s="5" t="s">
        <v>180</v>
      </c>
      <c r="L2220" s="7" t="s">
        <v>164</v>
      </c>
      <c r="M2220" t="str">
        <f t="shared" si="104"/>
        <v>Yes</v>
      </c>
    </row>
    <row r="2221" spans="1:13" ht="15" thickBot="1" x14ac:dyDescent="0.4">
      <c r="A2221" s="5" t="s">
        <v>175</v>
      </c>
      <c r="B2221" s="5" t="s">
        <v>176</v>
      </c>
      <c r="C2221" s="5" t="s">
        <v>2421</v>
      </c>
      <c r="D2221" s="5">
        <f t="shared" si="102"/>
        <v>29432</v>
      </c>
      <c r="E2221" s="6">
        <v>42521</v>
      </c>
      <c r="F2221" s="6">
        <f t="shared" si="103"/>
        <v>42611</v>
      </c>
      <c r="G2221" s="6" t="str">
        <f>IF('BCT Template'!R2220&gt;F2221,"Yes","No")</f>
        <v>No</v>
      </c>
      <c r="H2221" s="5" t="s">
        <v>178</v>
      </c>
      <c r="I2221" s="5" t="s">
        <v>179</v>
      </c>
      <c r="J2221" s="5" t="s">
        <v>35</v>
      </c>
      <c r="K2221" s="5" t="s">
        <v>180</v>
      </c>
      <c r="L2221" s="7" t="s">
        <v>164</v>
      </c>
      <c r="M2221" t="str">
        <f t="shared" si="104"/>
        <v>Yes</v>
      </c>
    </row>
    <row r="2222" spans="1:13" ht="15" thickBot="1" x14ac:dyDescent="0.4">
      <c r="A2222" s="5" t="s">
        <v>175</v>
      </c>
      <c r="B2222" s="5" t="s">
        <v>176</v>
      </c>
      <c r="C2222" s="5" t="s">
        <v>2422</v>
      </c>
      <c r="D2222" s="5">
        <f t="shared" si="102"/>
        <v>30747</v>
      </c>
      <c r="E2222" s="6">
        <v>44012</v>
      </c>
      <c r="F2222" s="6">
        <f t="shared" si="103"/>
        <v>44102</v>
      </c>
      <c r="G2222" s="6" t="str">
        <f>IF('BCT Template'!R2221&gt;F2222,"Yes","No")</f>
        <v>No</v>
      </c>
      <c r="H2222" s="5" t="s">
        <v>178</v>
      </c>
      <c r="I2222" s="5" t="s">
        <v>179</v>
      </c>
      <c r="J2222" s="5" t="s">
        <v>35</v>
      </c>
      <c r="K2222" s="5" t="s">
        <v>180</v>
      </c>
      <c r="L2222" s="7" t="s">
        <v>164</v>
      </c>
      <c r="M2222" t="str">
        <f t="shared" si="104"/>
        <v>Yes</v>
      </c>
    </row>
    <row r="2223" spans="1:13" ht="15" thickBot="1" x14ac:dyDescent="0.4">
      <c r="A2223" s="5" t="s">
        <v>175</v>
      </c>
      <c r="B2223" s="5" t="s">
        <v>176</v>
      </c>
      <c r="C2223" s="5" t="s">
        <v>2423</v>
      </c>
      <c r="D2223" s="5">
        <f t="shared" si="102"/>
        <v>29749</v>
      </c>
      <c r="E2223" s="6">
        <v>42216</v>
      </c>
      <c r="F2223" s="6">
        <f t="shared" si="103"/>
        <v>42306</v>
      </c>
      <c r="G2223" s="6" t="str">
        <f>IF('BCT Template'!R2222&gt;F2223,"Yes","No")</f>
        <v>No</v>
      </c>
      <c r="H2223" s="5" t="s">
        <v>178</v>
      </c>
      <c r="I2223" s="5" t="s">
        <v>179</v>
      </c>
      <c r="J2223" s="5" t="s">
        <v>35</v>
      </c>
      <c r="K2223" s="5" t="s">
        <v>180</v>
      </c>
      <c r="L2223" s="7" t="s">
        <v>164</v>
      </c>
      <c r="M2223" t="str">
        <f t="shared" si="104"/>
        <v>Yes</v>
      </c>
    </row>
    <row r="2224" spans="1:13" ht="15" thickBot="1" x14ac:dyDescent="0.4">
      <c r="A2224" s="5" t="s">
        <v>175</v>
      </c>
      <c r="B2224" s="5" t="s">
        <v>176</v>
      </c>
      <c r="C2224" s="5" t="s">
        <v>2424</v>
      </c>
      <c r="D2224" s="5">
        <f t="shared" si="102"/>
        <v>78076</v>
      </c>
      <c r="E2224" s="6">
        <v>43708</v>
      </c>
      <c r="F2224" s="6">
        <f t="shared" si="103"/>
        <v>43798</v>
      </c>
      <c r="G2224" s="6" t="str">
        <f>IF('BCT Template'!R2223&gt;F2224,"Yes","No")</f>
        <v>No</v>
      </c>
      <c r="H2224" s="5" t="s">
        <v>189</v>
      </c>
      <c r="I2224" s="5" t="s">
        <v>190</v>
      </c>
      <c r="J2224" s="5" t="s">
        <v>200</v>
      </c>
      <c r="K2224" s="5" t="s">
        <v>201</v>
      </c>
      <c r="L2224" s="7" t="s">
        <v>164</v>
      </c>
      <c r="M2224" t="str">
        <f t="shared" si="104"/>
        <v>Yes</v>
      </c>
    </row>
    <row r="2225" spans="1:13" ht="15" thickBot="1" x14ac:dyDescent="0.4">
      <c r="A2225" s="5" t="s">
        <v>175</v>
      </c>
      <c r="B2225" s="5" t="s">
        <v>176</v>
      </c>
      <c r="C2225" s="5" t="s">
        <v>2425</v>
      </c>
      <c r="D2225" s="5">
        <f t="shared" si="102"/>
        <v>25173</v>
      </c>
      <c r="E2225" s="6">
        <v>43738</v>
      </c>
      <c r="F2225" s="6">
        <f t="shared" si="103"/>
        <v>43828</v>
      </c>
      <c r="G2225" s="6" t="str">
        <f>IF('BCT Template'!R2224&gt;F2225,"Yes","No")</f>
        <v>No</v>
      </c>
      <c r="H2225" s="5" t="s">
        <v>240</v>
      </c>
      <c r="I2225" s="5" t="s">
        <v>241</v>
      </c>
      <c r="J2225" s="5" t="s">
        <v>35</v>
      </c>
      <c r="K2225" s="5" t="s">
        <v>180</v>
      </c>
      <c r="L2225" s="7" t="s">
        <v>164</v>
      </c>
      <c r="M2225" t="str">
        <f t="shared" si="104"/>
        <v>Yes</v>
      </c>
    </row>
    <row r="2226" spans="1:13" ht="15" thickBot="1" x14ac:dyDescent="0.4">
      <c r="A2226" s="5" t="s">
        <v>175</v>
      </c>
      <c r="B2226" s="5" t="s">
        <v>176</v>
      </c>
      <c r="C2226" s="5" t="s">
        <v>2426</v>
      </c>
      <c r="D2226" s="5">
        <f t="shared" si="102"/>
        <v>31566</v>
      </c>
      <c r="E2226" s="6">
        <v>43799</v>
      </c>
      <c r="F2226" s="6">
        <f t="shared" si="103"/>
        <v>43889</v>
      </c>
      <c r="G2226" s="6" t="str">
        <f>IF('BCT Template'!R2225&gt;F2226,"Yes","No")</f>
        <v>No</v>
      </c>
      <c r="H2226" s="5" t="s">
        <v>178</v>
      </c>
      <c r="I2226" s="5" t="s">
        <v>179</v>
      </c>
      <c r="J2226" s="5" t="s">
        <v>35</v>
      </c>
      <c r="K2226" s="5" t="s">
        <v>180</v>
      </c>
      <c r="L2226" s="7" t="s">
        <v>164</v>
      </c>
      <c r="M2226" t="str">
        <f t="shared" si="104"/>
        <v>Yes</v>
      </c>
    </row>
    <row r="2227" spans="1:13" ht="15" thickBot="1" x14ac:dyDescent="0.4">
      <c r="A2227" s="5" t="s">
        <v>175</v>
      </c>
      <c r="B2227" s="5" t="s">
        <v>176</v>
      </c>
      <c r="C2227" s="5" t="s">
        <v>2427</v>
      </c>
      <c r="D2227" s="5">
        <f t="shared" si="102"/>
        <v>80385</v>
      </c>
      <c r="E2227" s="6">
        <v>39568</v>
      </c>
      <c r="F2227" s="6">
        <f t="shared" si="103"/>
        <v>39658</v>
      </c>
      <c r="G2227" s="6" t="str">
        <f>IF('BCT Template'!R2226&gt;F2227,"Yes","No")</f>
        <v>No</v>
      </c>
      <c r="H2227" s="5" t="s">
        <v>182</v>
      </c>
      <c r="I2227" s="5" t="s">
        <v>183</v>
      </c>
      <c r="J2227" s="5" t="s">
        <v>200</v>
      </c>
      <c r="K2227" s="5" t="s">
        <v>201</v>
      </c>
      <c r="L2227" s="7" t="s">
        <v>164</v>
      </c>
      <c r="M2227" t="str">
        <f t="shared" si="104"/>
        <v>Yes</v>
      </c>
    </row>
    <row r="2228" spans="1:13" ht="15" thickBot="1" x14ac:dyDescent="0.4">
      <c r="A2228" s="5" t="s">
        <v>175</v>
      </c>
      <c r="B2228" s="5" t="s">
        <v>176</v>
      </c>
      <c r="C2228" s="5" t="s">
        <v>2428</v>
      </c>
      <c r="D2228" s="5">
        <f t="shared" si="102"/>
        <v>57797</v>
      </c>
      <c r="E2228" s="6">
        <v>43616</v>
      </c>
      <c r="F2228" s="6">
        <f t="shared" si="103"/>
        <v>43706</v>
      </c>
      <c r="G2228" s="6" t="str">
        <f>IF('BCT Template'!R2227&gt;F2228,"Yes","No")</f>
        <v>No</v>
      </c>
      <c r="H2228" s="5" t="s">
        <v>189</v>
      </c>
      <c r="I2228" s="5" t="s">
        <v>190</v>
      </c>
      <c r="J2228" s="5" t="s">
        <v>184</v>
      </c>
      <c r="K2228" s="5" t="s">
        <v>185</v>
      </c>
      <c r="L2228" s="7" t="s">
        <v>164</v>
      </c>
      <c r="M2228" t="str">
        <f t="shared" si="104"/>
        <v>No</v>
      </c>
    </row>
    <row r="2229" spans="1:13" ht="15" thickBot="1" x14ac:dyDescent="0.4">
      <c r="A2229" s="5" t="s">
        <v>175</v>
      </c>
      <c r="B2229" s="5" t="s">
        <v>176</v>
      </c>
      <c r="C2229" s="5" t="s">
        <v>2429</v>
      </c>
      <c r="D2229" s="5">
        <f t="shared" si="102"/>
        <v>23472</v>
      </c>
      <c r="E2229" s="6">
        <v>42185</v>
      </c>
      <c r="F2229" s="6">
        <f t="shared" si="103"/>
        <v>42275</v>
      </c>
      <c r="G2229" s="6" t="str">
        <f>IF('BCT Template'!R2228&gt;F2229,"Yes","No")</f>
        <v>No</v>
      </c>
      <c r="H2229" s="5" t="s">
        <v>178</v>
      </c>
      <c r="I2229" s="5" t="s">
        <v>179</v>
      </c>
      <c r="J2229" s="5" t="s">
        <v>35</v>
      </c>
      <c r="K2229" s="5" t="s">
        <v>180</v>
      </c>
      <c r="L2229" s="7" t="s">
        <v>164</v>
      </c>
      <c r="M2229" t="str">
        <f t="shared" si="104"/>
        <v>Yes</v>
      </c>
    </row>
    <row r="2230" spans="1:13" ht="15" thickBot="1" x14ac:dyDescent="0.4">
      <c r="A2230" s="5" t="s">
        <v>175</v>
      </c>
      <c r="B2230" s="5" t="s">
        <v>176</v>
      </c>
      <c r="C2230" s="5" t="s">
        <v>2430</v>
      </c>
      <c r="D2230" s="5">
        <f t="shared" si="102"/>
        <v>18467</v>
      </c>
      <c r="E2230" s="6">
        <v>42426</v>
      </c>
      <c r="F2230" s="6">
        <f t="shared" si="103"/>
        <v>42516</v>
      </c>
      <c r="G2230" s="6" t="str">
        <f>IF('BCT Template'!R2229&gt;F2230,"Yes","No")</f>
        <v>No</v>
      </c>
      <c r="H2230" s="5" t="s">
        <v>234</v>
      </c>
      <c r="I2230" s="5" t="s">
        <v>235</v>
      </c>
      <c r="J2230" s="5" t="s">
        <v>184</v>
      </c>
      <c r="K2230" s="5" t="s">
        <v>185</v>
      </c>
      <c r="L2230" s="7" t="s">
        <v>164</v>
      </c>
      <c r="M2230" t="str">
        <f t="shared" si="104"/>
        <v>No</v>
      </c>
    </row>
    <row r="2231" spans="1:13" ht="15" thickBot="1" x14ac:dyDescent="0.4">
      <c r="A2231" s="5" t="s">
        <v>175</v>
      </c>
      <c r="B2231" s="5" t="s">
        <v>176</v>
      </c>
      <c r="C2231" s="5" t="s">
        <v>2431</v>
      </c>
      <c r="D2231" s="5">
        <f t="shared" si="102"/>
        <v>79924</v>
      </c>
      <c r="E2231" s="6">
        <v>43813</v>
      </c>
      <c r="F2231" s="6">
        <f t="shared" si="103"/>
        <v>43903</v>
      </c>
      <c r="G2231" s="6" t="str">
        <f>IF('BCT Template'!R2230&gt;F2231,"Yes","No")</f>
        <v>No</v>
      </c>
      <c r="H2231" s="5" t="s">
        <v>182</v>
      </c>
      <c r="I2231" s="5" t="s">
        <v>183</v>
      </c>
      <c r="J2231" s="5" t="s">
        <v>184</v>
      </c>
      <c r="K2231" s="5" t="s">
        <v>185</v>
      </c>
      <c r="L2231" s="7" t="s">
        <v>164</v>
      </c>
      <c r="M2231" t="str">
        <f t="shared" si="104"/>
        <v>No</v>
      </c>
    </row>
    <row r="2232" spans="1:13" ht="15" thickBot="1" x14ac:dyDescent="0.4">
      <c r="A2232" s="5" t="s">
        <v>175</v>
      </c>
      <c r="B2232" s="5" t="s">
        <v>176</v>
      </c>
      <c r="C2232" s="5" t="s">
        <v>2432</v>
      </c>
      <c r="D2232" s="5">
        <f t="shared" si="102"/>
        <v>59232</v>
      </c>
      <c r="E2232" s="6">
        <v>44043</v>
      </c>
      <c r="F2232" s="6">
        <f t="shared" si="103"/>
        <v>44133</v>
      </c>
      <c r="G2232" s="6" t="str">
        <f>IF('BCT Template'!R2231&gt;F2232,"Yes","No")</f>
        <v>No</v>
      </c>
      <c r="H2232" s="5" t="s">
        <v>182</v>
      </c>
      <c r="I2232" s="5" t="s">
        <v>183</v>
      </c>
      <c r="J2232" s="5" t="s">
        <v>184</v>
      </c>
      <c r="K2232" s="5" t="s">
        <v>185</v>
      </c>
      <c r="L2232" s="7" t="s">
        <v>164</v>
      </c>
      <c r="M2232" t="str">
        <f t="shared" si="104"/>
        <v>No</v>
      </c>
    </row>
    <row r="2233" spans="1:13" ht="15" thickBot="1" x14ac:dyDescent="0.4">
      <c r="A2233" s="5" t="s">
        <v>175</v>
      </c>
      <c r="B2233" s="5" t="s">
        <v>176</v>
      </c>
      <c r="C2233" s="5" t="s">
        <v>2433</v>
      </c>
      <c r="D2233" s="5">
        <f t="shared" si="102"/>
        <v>31203</v>
      </c>
      <c r="E2233" s="6">
        <v>40755</v>
      </c>
      <c r="F2233" s="6">
        <f t="shared" si="103"/>
        <v>40845</v>
      </c>
      <c r="G2233" s="6" t="str">
        <f>IF('BCT Template'!R2232&gt;F2233,"Yes","No")</f>
        <v>No</v>
      </c>
      <c r="H2233" s="5" t="s">
        <v>178</v>
      </c>
      <c r="I2233" s="5" t="s">
        <v>179</v>
      </c>
      <c r="J2233" s="5" t="s">
        <v>35</v>
      </c>
      <c r="K2233" s="5" t="s">
        <v>180</v>
      </c>
      <c r="L2233" s="7" t="s">
        <v>164</v>
      </c>
      <c r="M2233" t="str">
        <f t="shared" si="104"/>
        <v>Yes</v>
      </c>
    </row>
    <row r="2234" spans="1:13" ht="15" thickBot="1" x14ac:dyDescent="0.4">
      <c r="A2234" s="5" t="s">
        <v>175</v>
      </c>
      <c r="B2234" s="5" t="s">
        <v>176</v>
      </c>
      <c r="C2234" s="5" t="s">
        <v>2434</v>
      </c>
      <c r="D2234" s="5">
        <f t="shared" si="102"/>
        <v>79843</v>
      </c>
      <c r="E2234" s="6">
        <v>42185</v>
      </c>
      <c r="F2234" s="6">
        <f t="shared" si="103"/>
        <v>42275</v>
      </c>
      <c r="G2234" s="6" t="str">
        <f>IF('BCT Template'!R2233&gt;F2234,"Yes","No")</f>
        <v>No</v>
      </c>
      <c r="H2234" s="5" t="s">
        <v>182</v>
      </c>
      <c r="I2234" s="5" t="s">
        <v>183</v>
      </c>
      <c r="J2234" s="5" t="s">
        <v>184</v>
      </c>
      <c r="K2234" s="5" t="s">
        <v>185</v>
      </c>
      <c r="L2234" s="7" t="s">
        <v>164</v>
      </c>
      <c r="M2234" t="str">
        <f t="shared" si="104"/>
        <v>No</v>
      </c>
    </row>
    <row r="2235" spans="1:13" ht="15" thickBot="1" x14ac:dyDescent="0.4">
      <c r="A2235" s="5" t="s">
        <v>175</v>
      </c>
      <c r="B2235" s="5" t="s">
        <v>176</v>
      </c>
      <c r="C2235" s="5" t="s">
        <v>2435</v>
      </c>
      <c r="D2235" s="5">
        <f t="shared" si="102"/>
        <v>58543</v>
      </c>
      <c r="E2235" s="6">
        <v>42613</v>
      </c>
      <c r="F2235" s="6">
        <f t="shared" si="103"/>
        <v>42703</v>
      </c>
      <c r="G2235" s="6" t="str">
        <f>IF('BCT Template'!R2234&gt;F2235,"Yes","No")</f>
        <v>No</v>
      </c>
      <c r="H2235" s="5" t="s">
        <v>182</v>
      </c>
      <c r="I2235" s="5" t="s">
        <v>183</v>
      </c>
      <c r="J2235" s="5" t="s">
        <v>200</v>
      </c>
      <c r="K2235" s="5" t="s">
        <v>201</v>
      </c>
      <c r="L2235" s="7" t="s">
        <v>164</v>
      </c>
      <c r="M2235" t="str">
        <f t="shared" si="104"/>
        <v>Yes</v>
      </c>
    </row>
    <row r="2236" spans="1:13" ht="15" thickBot="1" x14ac:dyDescent="0.4">
      <c r="A2236" s="5" t="s">
        <v>175</v>
      </c>
      <c r="B2236" s="5" t="s">
        <v>176</v>
      </c>
      <c r="C2236" s="5" t="s">
        <v>2436</v>
      </c>
      <c r="D2236" s="5">
        <f t="shared" si="102"/>
        <v>22190</v>
      </c>
      <c r="E2236" s="6">
        <v>43524</v>
      </c>
      <c r="F2236" s="6">
        <f t="shared" si="103"/>
        <v>43614</v>
      </c>
      <c r="G2236" s="6" t="str">
        <f>IF('BCT Template'!R2235&gt;F2236,"Yes","No")</f>
        <v>No</v>
      </c>
      <c r="H2236" s="5" t="s">
        <v>178</v>
      </c>
      <c r="I2236" s="5" t="s">
        <v>179</v>
      </c>
      <c r="J2236" s="5" t="s">
        <v>35</v>
      </c>
      <c r="K2236" s="5" t="s">
        <v>180</v>
      </c>
      <c r="L2236" s="7" t="s">
        <v>164</v>
      </c>
      <c r="M2236" t="str">
        <f t="shared" si="104"/>
        <v>Yes</v>
      </c>
    </row>
    <row r="2237" spans="1:13" ht="15" thickBot="1" x14ac:dyDescent="0.4">
      <c r="A2237" s="5" t="s">
        <v>175</v>
      </c>
      <c r="B2237" s="5" t="s">
        <v>176</v>
      </c>
      <c r="C2237" s="5" t="s">
        <v>2437</v>
      </c>
      <c r="D2237" s="5">
        <f t="shared" si="102"/>
        <v>29037</v>
      </c>
      <c r="E2237" s="6">
        <v>41851</v>
      </c>
      <c r="F2237" s="6">
        <f t="shared" si="103"/>
        <v>41941</v>
      </c>
      <c r="G2237" s="6" t="str">
        <f>IF('BCT Template'!R2236&gt;F2237,"Yes","No")</f>
        <v>No</v>
      </c>
      <c r="H2237" s="5" t="s">
        <v>178</v>
      </c>
      <c r="I2237" s="5" t="s">
        <v>179</v>
      </c>
      <c r="J2237" s="5" t="s">
        <v>200</v>
      </c>
      <c r="K2237" s="5" t="s">
        <v>201</v>
      </c>
      <c r="L2237" s="7" t="s">
        <v>164</v>
      </c>
      <c r="M2237" t="str">
        <f t="shared" si="104"/>
        <v>Yes</v>
      </c>
    </row>
    <row r="2238" spans="1:13" ht="15" thickBot="1" x14ac:dyDescent="0.4">
      <c r="A2238" s="5" t="s">
        <v>175</v>
      </c>
      <c r="B2238" s="5" t="s">
        <v>176</v>
      </c>
      <c r="C2238" s="5" t="s">
        <v>2438</v>
      </c>
      <c r="D2238" s="5">
        <f t="shared" si="102"/>
        <v>57899</v>
      </c>
      <c r="E2238" s="6">
        <v>44859</v>
      </c>
      <c r="F2238" s="6">
        <f t="shared" si="103"/>
        <v>44949</v>
      </c>
      <c r="G2238" s="6" t="str">
        <f>IF('BCT Template'!R2237&gt;F2238,"Yes","No")</f>
        <v>No</v>
      </c>
      <c r="H2238" s="5" t="s">
        <v>189</v>
      </c>
      <c r="I2238" s="5" t="s">
        <v>190</v>
      </c>
      <c r="J2238" s="5" t="s">
        <v>184</v>
      </c>
      <c r="K2238" s="5" t="s">
        <v>185</v>
      </c>
      <c r="L2238" s="7" t="s">
        <v>164</v>
      </c>
      <c r="M2238" t="str">
        <f t="shared" si="104"/>
        <v>No</v>
      </c>
    </row>
    <row r="2239" spans="1:13" ht="15" thickBot="1" x14ac:dyDescent="0.4">
      <c r="A2239" s="5" t="s">
        <v>175</v>
      </c>
      <c r="B2239" s="5" t="s">
        <v>176</v>
      </c>
      <c r="C2239" s="5" t="s">
        <v>2439</v>
      </c>
      <c r="D2239" s="5">
        <f t="shared" si="102"/>
        <v>79109</v>
      </c>
      <c r="E2239" s="6">
        <v>44377</v>
      </c>
      <c r="F2239" s="6">
        <f t="shared" si="103"/>
        <v>44467</v>
      </c>
      <c r="G2239" s="6" t="str">
        <f>IF('BCT Template'!R2238&gt;F2239,"Yes","No")</f>
        <v>No</v>
      </c>
      <c r="H2239" s="5" t="s">
        <v>189</v>
      </c>
      <c r="I2239" s="5" t="s">
        <v>190</v>
      </c>
      <c r="J2239" s="5" t="s">
        <v>200</v>
      </c>
      <c r="K2239" s="5" t="s">
        <v>201</v>
      </c>
      <c r="L2239" s="7" t="s">
        <v>164</v>
      </c>
      <c r="M2239" t="str">
        <f t="shared" si="104"/>
        <v>Yes</v>
      </c>
    </row>
    <row r="2240" spans="1:13" ht="15" thickBot="1" x14ac:dyDescent="0.4">
      <c r="A2240" s="5" t="s">
        <v>175</v>
      </c>
      <c r="B2240" s="5" t="s">
        <v>176</v>
      </c>
      <c r="C2240" s="5" t="s">
        <v>2440</v>
      </c>
      <c r="D2240" s="5">
        <f t="shared" si="102"/>
        <v>80123</v>
      </c>
      <c r="E2240" s="6">
        <v>44012</v>
      </c>
      <c r="F2240" s="6">
        <f t="shared" si="103"/>
        <v>44102</v>
      </c>
      <c r="G2240" s="6" t="str">
        <f>IF('BCT Template'!R2239&gt;F2240,"Yes","No")</f>
        <v>No</v>
      </c>
      <c r="H2240" s="5" t="s">
        <v>182</v>
      </c>
      <c r="I2240" s="5" t="s">
        <v>183</v>
      </c>
      <c r="J2240" s="5" t="s">
        <v>184</v>
      </c>
      <c r="K2240" s="5" t="s">
        <v>185</v>
      </c>
      <c r="L2240" s="7" t="s">
        <v>164</v>
      </c>
      <c r="M2240" t="str">
        <f t="shared" si="104"/>
        <v>No</v>
      </c>
    </row>
    <row r="2241" spans="1:13" ht="15" thickBot="1" x14ac:dyDescent="0.4">
      <c r="A2241" s="5" t="s">
        <v>175</v>
      </c>
      <c r="B2241" s="5" t="s">
        <v>176</v>
      </c>
      <c r="C2241" s="5" t="s">
        <v>2441</v>
      </c>
      <c r="D2241" s="5">
        <f t="shared" si="102"/>
        <v>31473</v>
      </c>
      <c r="E2241" s="6">
        <v>44043</v>
      </c>
      <c r="F2241" s="6">
        <f t="shared" si="103"/>
        <v>44133</v>
      </c>
      <c r="G2241" s="6" t="str">
        <f>IF('BCT Template'!R2240&gt;F2241,"Yes","No")</f>
        <v>No</v>
      </c>
      <c r="H2241" s="5" t="s">
        <v>178</v>
      </c>
      <c r="I2241" s="5" t="s">
        <v>179</v>
      </c>
      <c r="J2241" s="5" t="s">
        <v>35</v>
      </c>
      <c r="K2241" s="5" t="s">
        <v>180</v>
      </c>
      <c r="L2241" s="7" t="s">
        <v>164</v>
      </c>
      <c r="M2241" t="str">
        <f t="shared" si="104"/>
        <v>Yes</v>
      </c>
    </row>
    <row r="2242" spans="1:13" ht="15" thickBot="1" x14ac:dyDescent="0.4">
      <c r="A2242" s="5" t="s">
        <v>175</v>
      </c>
      <c r="B2242" s="5" t="s">
        <v>176</v>
      </c>
      <c r="C2242" s="5" t="s">
        <v>2442</v>
      </c>
      <c r="D2242" s="5">
        <f t="shared" si="102"/>
        <v>82753</v>
      </c>
      <c r="E2242" s="6">
        <v>44451</v>
      </c>
      <c r="F2242" s="6">
        <f t="shared" si="103"/>
        <v>44541</v>
      </c>
      <c r="G2242" s="6" t="str">
        <f>IF('BCT Template'!R2241&gt;F2242,"Yes","No")</f>
        <v>No</v>
      </c>
      <c r="H2242" s="5" t="s">
        <v>210</v>
      </c>
      <c r="I2242" s="5" t="s">
        <v>211</v>
      </c>
      <c r="J2242" s="5" t="s">
        <v>184</v>
      </c>
      <c r="K2242" s="5" t="s">
        <v>185</v>
      </c>
      <c r="L2242" s="7" t="s">
        <v>164</v>
      </c>
      <c r="M2242" t="str">
        <f t="shared" si="104"/>
        <v>No</v>
      </c>
    </row>
    <row r="2243" spans="1:13" ht="15" thickBot="1" x14ac:dyDescent="0.4">
      <c r="A2243" s="5" t="s">
        <v>175</v>
      </c>
      <c r="B2243" s="5" t="s">
        <v>176</v>
      </c>
      <c r="C2243" s="5" t="s">
        <v>2443</v>
      </c>
      <c r="D2243" s="5">
        <f t="shared" ref="D2243:D2306" si="105">C2243*1</f>
        <v>29943</v>
      </c>
      <c r="E2243" s="6">
        <v>42916</v>
      </c>
      <c r="F2243" s="6">
        <f t="shared" ref="F2243:F2306" si="106">E2243+90</f>
        <v>43006</v>
      </c>
      <c r="G2243" s="6" t="str">
        <f>IF('BCT Template'!R2242&gt;F2243,"Yes","No")</f>
        <v>No</v>
      </c>
      <c r="H2243" s="5" t="s">
        <v>178</v>
      </c>
      <c r="I2243" s="5" t="s">
        <v>179</v>
      </c>
      <c r="J2243" s="5" t="s">
        <v>35</v>
      </c>
      <c r="K2243" s="5" t="s">
        <v>180</v>
      </c>
      <c r="L2243" s="7" t="s">
        <v>164</v>
      </c>
      <c r="M2243" t="str">
        <f t="shared" ref="M2243:M2306" si="107">IF(J2243=" ","Yes",IF(J2243="3","Yes","No"))</f>
        <v>Yes</v>
      </c>
    </row>
    <row r="2244" spans="1:13" ht="15" thickBot="1" x14ac:dyDescent="0.4">
      <c r="A2244" s="5" t="s">
        <v>175</v>
      </c>
      <c r="B2244" s="5" t="s">
        <v>176</v>
      </c>
      <c r="C2244" s="5" t="s">
        <v>2444</v>
      </c>
      <c r="D2244" s="5">
        <f t="shared" si="105"/>
        <v>30696</v>
      </c>
      <c r="E2244" s="6">
        <v>43677</v>
      </c>
      <c r="F2244" s="6">
        <f t="shared" si="106"/>
        <v>43767</v>
      </c>
      <c r="G2244" s="6" t="str">
        <f>IF('BCT Template'!R2243&gt;F2244,"Yes","No")</f>
        <v>No</v>
      </c>
      <c r="H2244" s="5" t="s">
        <v>178</v>
      </c>
      <c r="I2244" s="5" t="s">
        <v>179</v>
      </c>
      <c r="J2244" s="5" t="s">
        <v>35</v>
      </c>
      <c r="K2244" s="5" t="s">
        <v>180</v>
      </c>
      <c r="L2244" s="7" t="s">
        <v>164</v>
      </c>
      <c r="M2244" t="str">
        <f t="shared" si="107"/>
        <v>Yes</v>
      </c>
    </row>
    <row r="2245" spans="1:13" ht="15" thickBot="1" x14ac:dyDescent="0.4">
      <c r="A2245" s="5" t="s">
        <v>175</v>
      </c>
      <c r="B2245" s="5" t="s">
        <v>176</v>
      </c>
      <c r="C2245" s="5" t="s">
        <v>2445</v>
      </c>
      <c r="D2245" s="5">
        <f t="shared" si="105"/>
        <v>29875</v>
      </c>
      <c r="E2245" s="6">
        <v>44255</v>
      </c>
      <c r="F2245" s="6">
        <f t="shared" si="106"/>
        <v>44345</v>
      </c>
      <c r="G2245" s="6" t="str">
        <f>IF('BCT Template'!R2244&gt;F2245,"Yes","No")</f>
        <v>No</v>
      </c>
      <c r="H2245" s="5" t="s">
        <v>178</v>
      </c>
      <c r="I2245" s="5" t="s">
        <v>179</v>
      </c>
      <c r="J2245" s="5" t="s">
        <v>35</v>
      </c>
      <c r="K2245" s="5" t="s">
        <v>180</v>
      </c>
      <c r="L2245" s="7" t="s">
        <v>164</v>
      </c>
      <c r="M2245" t="str">
        <f t="shared" si="107"/>
        <v>Yes</v>
      </c>
    </row>
    <row r="2246" spans="1:13" ht="15" thickBot="1" x14ac:dyDescent="0.4">
      <c r="A2246" s="5" t="s">
        <v>175</v>
      </c>
      <c r="B2246" s="5" t="s">
        <v>176</v>
      </c>
      <c r="C2246" s="5" t="s">
        <v>2446</v>
      </c>
      <c r="D2246" s="5">
        <f t="shared" si="105"/>
        <v>21545</v>
      </c>
      <c r="E2246" s="6">
        <v>43935</v>
      </c>
      <c r="F2246" s="6">
        <f t="shared" si="106"/>
        <v>44025</v>
      </c>
      <c r="G2246" s="6" t="str">
        <f>IF('BCT Template'!R2245&gt;F2246,"Yes","No")</f>
        <v>No</v>
      </c>
      <c r="H2246" s="5" t="s">
        <v>178</v>
      </c>
      <c r="I2246" s="5" t="s">
        <v>179</v>
      </c>
      <c r="J2246" s="5" t="s">
        <v>35</v>
      </c>
      <c r="K2246" s="5" t="s">
        <v>180</v>
      </c>
      <c r="L2246" s="7" t="s">
        <v>164</v>
      </c>
      <c r="M2246" t="str">
        <f t="shared" si="107"/>
        <v>Yes</v>
      </c>
    </row>
    <row r="2247" spans="1:13" ht="15" thickBot="1" x14ac:dyDescent="0.4">
      <c r="A2247" s="5" t="s">
        <v>175</v>
      </c>
      <c r="B2247" s="5" t="s">
        <v>176</v>
      </c>
      <c r="C2247" s="5" t="s">
        <v>2447</v>
      </c>
      <c r="D2247" s="5">
        <f t="shared" si="105"/>
        <v>59460</v>
      </c>
      <c r="E2247" s="6">
        <v>44074</v>
      </c>
      <c r="F2247" s="6">
        <f t="shared" si="106"/>
        <v>44164</v>
      </c>
      <c r="G2247" s="6" t="str">
        <f>IF('BCT Template'!R2246&gt;F2247,"Yes","No")</f>
        <v>No</v>
      </c>
      <c r="H2247" s="5" t="s">
        <v>182</v>
      </c>
      <c r="I2247" s="5" t="s">
        <v>183</v>
      </c>
      <c r="J2247" s="5" t="s">
        <v>200</v>
      </c>
      <c r="K2247" s="5" t="s">
        <v>201</v>
      </c>
      <c r="L2247" s="7" t="s">
        <v>164</v>
      </c>
      <c r="M2247" t="str">
        <f t="shared" si="107"/>
        <v>Yes</v>
      </c>
    </row>
    <row r="2248" spans="1:13" ht="15" thickBot="1" x14ac:dyDescent="0.4">
      <c r="A2248" s="5" t="s">
        <v>175</v>
      </c>
      <c r="B2248" s="5" t="s">
        <v>176</v>
      </c>
      <c r="C2248" s="5" t="s">
        <v>2448</v>
      </c>
      <c r="D2248" s="5">
        <f t="shared" si="105"/>
        <v>79174</v>
      </c>
      <c r="E2248" s="6">
        <v>43555</v>
      </c>
      <c r="F2248" s="6">
        <f t="shared" si="106"/>
        <v>43645</v>
      </c>
      <c r="G2248" s="6" t="str">
        <f>IF('BCT Template'!R2247&gt;F2248,"Yes","No")</f>
        <v>No</v>
      </c>
      <c r="H2248" s="5" t="s">
        <v>189</v>
      </c>
      <c r="I2248" s="5" t="s">
        <v>190</v>
      </c>
      <c r="J2248" s="5" t="s">
        <v>200</v>
      </c>
      <c r="K2248" s="5" t="s">
        <v>201</v>
      </c>
      <c r="L2248" s="7" t="s">
        <v>164</v>
      </c>
      <c r="M2248" t="str">
        <f t="shared" si="107"/>
        <v>Yes</v>
      </c>
    </row>
    <row r="2249" spans="1:13" ht="15" thickBot="1" x14ac:dyDescent="0.4">
      <c r="A2249" s="5" t="s">
        <v>175</v>
      </c>
      <c r="B2249" s="5" t="s">
        <v>176</v>
      </c>
      <c r="C2249" s="5" t="s">
        <v>2449</v>
      </c>
      <c r="D2249" s="5">
        <f t="shared" si="105"/>
        <v>58948</v>
      </c>
      <c r="E2249" s="6">
        <v>42277</v>
      </c>
      <c r="F2249" s="6">
        <f t="shared" si="106"/>
        <v>42367</v>
      </c>
      <c r="G2249" s="6" t="str">
        <f>IF('BCT Template'!R2248&gt;F2249,"Yes","No")</f>
        <v>No</v>
      </c>
      <c r="H2249" s="5" t="s">
        <v>182</v>
      </c>
      <c r="I2249" s="5" t="s">
        <v>183</v>
      </c>
      <c r="J2249" s="5" t="s">
        <v>184</v>
      </c>
      <c r="K2249" s="5" t="s">
        <v>185</v>
      </c>
      <c r="L2249" s="7" t="s">
        <v>164</v>
      </c>
      <c r="M2249" t="str">
        <f t="shared" si="107"/>
        <v>No</v>
      </c>
    </row>
    <row r="2250" spans="1:13" ht="15" thickBot="1" x14ac:dyDescent="0.4">
      <c r="A2250" s="5" t="s">
        <v>175</v>
      </c>
      <c r="B2250" s="5" t="s">
        <v>176</v>
      </c>
      <c r="C2250" s="5" t="s">
        <v>2450</v>
      </c>
      <c r="D2250" s="5">
        <f t="shared" si="105"/>
        <v>78952</v>
      </c>
      <c r="E2250" s="6">
        <v>41639</v>
      </c>
      <c r="F2250" s="6">
        <f t="shared" si="106"/>
        <v>41729</v>
      </c>
      <c r="G2250" s="6" t="str">
        <f>IF('BCT Template'!R2249&gt;F2250,"Yes","No")</f>
        <v>No</v>
      </c>
      <c r="H2250" s="5" t="s">
        <v>210</v>
      </c>
      <c r="I2250" s="5" t="s">
        <v>211</v>
      </c>
      <c r="J2250" s="5" t="s">
        <v>184</v>
      </c>
      <c r="K2250" s="5" t="s">
        <v>185</v>
      </c>
      <c r="L2250" s="7" t="s">
        <v>164</v>
      </c>
      <c r="M2250" t="str">
        <f t="shared" si="107"/>
        <v>No</v>
      </c>
    </row>
    <row r="2251" spans="1:13" ht="15" thickBot="1" x14ac:dyDescent="0.4">
      <c r="A2251" s="5" t="s">
        <v>175</v>
      </c>
      <c r="B2251" s="5" t="s">
        <v>176</v>
      </c>
      <c r="C2251" s="5" t="s">
        <v>2451</v>
      </c>
      <c r="D2251" s="5">
        <f t="shared" si="105"/>
        <v>18386</v>
      </c>
      <c r="E2251" s="6">
        <v>42185</v>
      </c>
      <c r="F2251" s="6">
        <f t="shared" si="106"/>
        <v>42275</v>
      </c>
      <c r="G2251" s="6" t="str">
        <f>IF('BCT Template'!R2250&gt;F2251,"Yes","No")</f>
        <v>No</v>
      </c>
      <c r="H2251" s="5" t="s">
        <v>234</v>
      </c>
      <c r="I2251" s="5" t="s">
        <v>235</v>
      </c>
      <c r="J2251" s="5" t="s">
        <v>184</v>
      </c>
      <c r="K2251" s="5" t="s">
        <v>185</v>
      </c>
      <c r="L2251" s="7" t="s">
        <v>164</v>
      </c>
      <c r="M2251" t="str">
        <f t="shared" si="107"/>
        <v>No</v>
      </c>
    </row>
    <row r="2252" spans="1:13" ht="15" thickBot="1" x14ac:dyDescent="0.4">
      <c r="A2252" s="5" t="s">
        <v>175</v>
      </c>
      <c r="B2252" s="5" t="s">
        <v>176</v>
      </c>
      <c r="C2252" s="5" t="s">
        <v>2452</v>
      </c>
      <c r="D2252" s="5">
        <f t="shared" si="105"/>
        <v>79926</v>
      </c>
      <c r="E2252" s="6">
        <v>42735</v>
      </c>
      <c r="F2252" s="6">
        <f t="shared" si="106"/>
        <v>42825</v>
      </c>
      <c r="G2252" s="6" t="str">
        <f>IF('BCT Template'!R2251&gt;F2252,"Yes","No")</f>
        <v>No</v>
      </c>
      <c r="H2252" s="5" t="s">
        <v>182</v>
      </c>
      <c r="I2252" s="5" t="s">
        <v>183</v>
      </c>
      <c r="J2252" s="5" t="s">
        <v>184</v>
      </c>
      <c r="K2252" s="5" t="s">
        <v>185</v>
      </c>
      <c r="L2252" s="7" t="s">
        <v>164</v>
      </c>
      <c r="M2252" t="str">
        <f t="shared" si="107"/>
        <v>No</v>
      </c>
    </row>
    <row r="2253" spans="1:13" ht="15" thickBot="1" x14ac:dyDescent="0.4">
      <c r="A2253" s="5" t="s">
        <v>175</v>
      </c>
      <c r="B2253" s="5" t="s">
        <v>176</v>
      </c>
      <c r="C2253" s="5" t="s">
        <v>2453</v>
      </c>
      <c r="D2253" s="5">
        <f t="shared" si="105"/>
        <v>23166</v>
      </c>
      <c r="E2253" s="6">
        <v>43404</v>
      </c>
      <c r="F2253" s="6">
        <f t="shared" si="106"/>
        <v>43494</v>
      </c>
      <c r="G2253" s="6" t="str">
        <f>IF('BCT Template'!R2252&gt;F2253,"Yes","No")</f>
        <v>No</v>
      </c>
      <c r="H2253" s="5" t="s">
        <v>178</v>
      </c>
      <c r="I2253" s="5" t="s">
        <v>179</v>
      </c>
      <c r="J2253" s="5" t="s">
        <v>35</v>
      </c>
      <c r="K2253" s="5" t="s">
        <v>180</v>
      </c>
      <c r="L2253" s="7" t="s">
        <v>164</v>
      </c>
      <c r="M2253" t="str">
        <f t="shared" si="107"/>
        <v>Yes</v>
      </c>
    </row>
    <row r="2254" spans="1:13" ht="15" thickBot="1" x14ac:dyDescent="0.4">
      <c r="A2254" s="5" t="s">
        <v>175</v>
      </c>
      <c r="B2254" s="5" t="s">
        <v>176</v>
      </c>
      <c r="C2254" s="5" t="s">
        <v>2454</v>
      </c>
      <c r="D2254" s="5">
        <f t="shared" si="105"/>
        <v>82905</v>
      </c>
      <c r="E2254" s="6">
        <v>45400</v>
      </c>
      <c r="F2254" s="6">
        <f t="shared" si="106"/>
        <v>45490</v>
      </c>
      <c r="G2254" s="6" t="str">
        <f>IF('BCT Template'!R2253&gt;F2254,"Yes","No")</f>
        <v>No</v>
      </c>
      <c r="H2254" s="5" t="s">
        <v>210</v>
      </c>
      <c r="I2254" s="5" t="s">
        <v>211</v>
      </c>
      <c r="J2254" s="5" t="s">
        <v>184</v>
      </c>
      <c r="K2254" s="5" t="s">
        <v>185</v>
      </c>
      <c r="L2254" s="7" t="s">
        <v>164</v>
      </c>
      <c r="M2254" t="str">
        <f t="shared" si="107"/>
        <v>No</v>
      </c>
    </row>
    <row r="2255" spans="1:13" ht="15" thickBot="1" x14ac:dyDescent="0.4">
      <c r="A2255" s="5" t="s">
        <v>175</v>
      </c>
      <c r="B2255" s="5" t="s">
        <v>176</v>
      </c>
      <c r="C2255" s="5" t="s">
        <v>2455</v>
      </c>
      <c r="D2255" s="5">
        <f t="shared" si="105"/>
        <v>82941</v>
      </c>
      <c r="E2255" s="6">
        <v>44725</v>
      </c>
      <c r="F2255" s="6">
        <f t="shared" si="106"/>
        <v>44815</v>
      </c>
      <c r="G2255" s="6" t="str">
        <f>IF('BCT Template'!R2254&gt;F2255,"Yes","No")</f>
        <v>No</v>
      </c>
      <c r="H2255" s="5" t="s">
        <v>210</v>
      </c>
      <c r="I2255" s="5" t="s">
        <v>211</v>
      </c>
      <c r="J2255" s="5" t="s">
        <v>184</v>
      </c>
      <c r="K2255" s="5" t="s">
        <v>185</v>
      </c>
      <c r="L2255" s="7" t="s">
        <v>164</v>
      </c>
      <c r="M2255" t="str">
        <f t="shared" si="107"/>
        <v>No</v>
      </c>
    </row>
    <row r="2256" spans="1:13" ht="15" thickBot="1" x14ac:dyDescent="0.4">
      <c r="A2256" s="5" t="s">
        <v>175</v>
      </c>
      <c r="B2256" s="5" t="s">
        <v>176</v>
      </c>
      <c r="C2256" s="5" t="s">
        <v>2456</v>
      </c>
      <c r="D2256" s="5">
        <f t="shared" si="105"/>
        <v>21783</v>
      </c>
      <c r="E2256" s="6">
        <v>40421</v>
      </c>
      <c r="F2256" s="6">
        <f t="shared" si="106"/>
        <v>40511</v>
      </c>
      <c r="G2256" s="6" t="str">
        <f>IF('BCT Template'!R2255&gt;F2256,"Yes","No")</f>
        <v>No</v>
      </c>
      <c r="H2256" s="5" t="s">
        <v>178</v>
      </c>
      <c r="I2256" s="5" t="s">
        <v>179</v>
      </c>
      <c r="J2256" s="5" t="s">
        <v>35</v>
      </c>
      <c r="K2256" s="5" t="s">
        <v>180</v>
      </c>
      <c r="L2256" s="7" t="s">
        <v>164</v>
      </c>
      <c r="M2256" t="str">
        <f t="shared" si="107"/>
        <v>Yes</v>
      </c>
    </row>
    <row r="2257" spans="1:13" ht="15" thickBot="1" x14ac:dyDescent="0.4">
      <c r="A2257" s="5" t="s">
        <v>175</v>
      </c>
      <c r="B2257" s="5" t="s">
        <v>176</v>
      </c>
      <c r="C2257" s="5" t="s">
        <v>2457</v>
      </c>
      <c r="D2257" s="5">
        <f t="shared" si="105"/>
        <v>83071</v>
      </c>
      <c r="E2257" s="6">
        <v>45248</v>
      </c>
      <c r="F2257" s="6">
        <f t="shared" si="106"/>
        <v>45338</v>
      </c>
      <c r="G2257" s="6" t="str">
        <f>IF('BCT Template'!R2256&gt;F2257,"Yes","No")</f>
        <v>No</v>
      </c>
      <c r="H2257" s="5" t="s">
        <v>210</v>
      </c>
      <c r="I2257" s="5" t="s">
        <v>211</v>
      </c>
      <c r="J2257" s="5" t="s">
        <v>184</v>
      </c>
      <c r="K2257" s="5" t="s">
        <v>185</v>
      </c>
      <c r="L2257" s="7" t="s">
        <v>164</v>
      </c>
      <c r="M2257" t="str">
        <f t="shared" si="107"/>
        <v>No</v>
      </c>
    </row>
    <row r="2258" spans="1:13" ht="15" thickBot="1" x14ac:dyDescent="0.4">
      <c r="A2258" s="5" t="s">
        <v>175</v>
      </c>
      <c r="B2258" s="5" t="s">
        <v>176</v>
      </c>
      <c r="C2258" s="5" t="s">
        <v>2458</v>
      </c>
      <c r="D2258" s="5">
        <f t="shared" si="105"/>
        <v>59036</v>
      </c>
      <c r="E2258" s="6">
        <v>42461</v>
      </c>
      <c r="F2258" s="6">
        <f t="shared" si="106"/>
        <v>42551</v>
      </c>
      <c r="G2258" s="6" t="str">
        <f>IF('BCT Template'!R2257&gt;F2258,"Yes","No")</f>
        <v>No</v>
      </c>
      <c r="H2258" s="5" t="s">
        <v>182</v>
      </c>
      <c r="I2258" s="5" t="s">
        <v>183</v>
      </c>
      <c r="J2258" s="5" t="s">
        <v>184</v>
      </c>
      <c r="K2258" s="5" t="s">
        <v>185</v>
      </c>
      <c r="L2258" s="7" t="s">
        <v>164</v>
      </c>
      <c r="M2258" t="str">
        <f t="shared" si="107"/>
        <v>No</v>
      </c>
    </row>
    <row r="2259" spans="1:13" ht="15" thickBot="1" x14ac:dyDescent="0.4">
      <c r="A2259" s="5" t="s">
        <v>175</v>
      </c>
      <c r="B2259" s="5" t="s">
        <v>176</v>
      </c>
      <c r="C2259" s="5" t="s">
        <v>2459</v>
      </c>
      <c r="D2259" s="5">
        <f t="shared" si="105"/>
        <v>77640</v>
      </c>
      <c r="E2259" s="6">
        <v>42490</v>
      </c>
      <c r="F2259" s="6">
        <f t="shared" si="106"/>
        <v>42580</v>
      </c>
      <c r="G2259" s="6" t="str">
        <f>IF('BCT Template'!R2258&gt;F2259,"Yes","No")</f>
        <v>No</v>
      </c>
      <c r="H2259" s="5" t="s">
        <v>189</v>
      </c>
      <c r="I2259" s="5" t="s">
        <v>190</v>
      </c>
      <c r="J2259" s="5" t="s">
        <v>184</v>
      </c>
      <c r="K2259" s="5" t="s">
        <v>185</v>
      </c>
      <c r="L2259" s="7" t="s">
        <v>164</v>
      </c>
      <c r="M2259" t="str">
        <f t="shared" si="107"/>
        <v>No</v>
      </c>
    </row>
    <row r="2260" spans="1:13" ht="15" thickBot="1" x14ac:dyDescent="0.4">
      <c r="A2260" s="5" t="s">
        <v>175</v>
      </c>
      <c r="B2260" s="5" t="s">
        <v>176</v>
      </c>
      <c r="C2260" s="5" t="s">
        <v>2460</v>
      </c>
      <c r="D2260" s="5">
        <f t="shared" si="105"/>
        <v>30832</v>
      </c>
      <c r="E2260" s="6">
        <v>44227</v>
      </c>
      <c r="F2260" s="6">
        <f t="shared" si="106"/>
        <v>44317</v>
      </c>
      <c r="G2260" s="6" t="str">
        <f>IF('BCT Template'!R2259&gt;F2260,"Yes","No")</f>
        <v>No</v>
      </c>
      <c r="H2260" s="5" t="s">
        <v>178</v>
      </c>
      <c r="I2260" s="5" t="s">
        <v>179</v>
      </c>
      <c r="J2260" s="5" t="s">
        <v>35</v>
      </c>
      <c r="K2260" s="5" t="s">
        <v>180</v>
      </c>
      <c r="L2260" s="7" t="s">
        <v>164</v>
      </c>
      <c r="M2260" t="str">
        <f t="shared" si="107"/>
        <v>Yes</v>
      </c>
    </row>
    <row r="2261" spans="1:13" ht="15" thickBot="1" x14ac:dyDescent="0.4">
      <c r="A2261" s="5" t="s">
        <v>175</v>
      </c>
      <c r="B2261" s="5" t="s">
        <v>176</v>
      </c>
      <c r="C2261" s="5" t="s">
        <v>2461</v>
      </c>
      <c r="D2261" s="5">
        <f t="shared" si="105"/>
        <v>83034</v>
      </c>
      <c r="E2261" s="6">
        <v>44926</v>
      </c>
      <c r="F2261" s="6">
        <f t="shared" si="106"/>
        <v>45016</v>
      </c>
      <c r="G2261" s="6" t="str">
        <f>IF('BCT Template'!R2260&gt;F2261,"Yes","No")</f>
        <v>No</v>
      </c>
      <c r="H2261" s="5" t="s">
        <v>210</v>
      </c>
      <c r="I2261" s="5" t="s">
        <v>211</v>
      </c>
      <c r="J2261" s="5" t="s">
        <v>184</v>
      </c>
      <c r="K2261" s="5" t="s">
        <v>185</v>
      </c>
      <c r="L2261" s="7" t="s">
        <v>164</v>
      </c>
      <c r="M2261" t="str">
        <f t="shared" si="107"/>
        <v>No</v>
      </c>
    </row>
    <row r="2262" spans="1:13" ht="15" thickBot="1" x14ac:dyDescent="0.4">
      <c r="A2262" s="5" t="s">
        <v>175</v>
      </c>
      <c r="B2262" s="5" t="s">
        <v>176</v>
      </c>
      <c r="C2262" s="5" t="s">
        <v>2462</v>
      </c>
      <c r="D2262" s="5">
        <f t="shared" si="105"/>
        <v>80774</v>
      </c>
      <c r="E2262" s="6">
        <v>43281</v>
      </c>
      <c r="F2262" s="6">
        <f t="shared" si="106"/>
        <v>43371</v>
      </c>
      <c r="G2262" s="6" t="str">
        <f>IF('BCT Template'!R2261&gt;F2262,"Yes","No")</f>
        <v>No</v>
      </c>
      <c r="H2262" s="5" t="s">
        <v>182</v>
      </c>
      <c r="I2262" s="5" t="s">
        <v>183</v>
      </c>
      <c r="J2262" s="5" t="s">
        <v>184</v>
      </c>
      <c r="K2262" s="5" t="s">
        <v>185</v>
      </c>
      <c r="L2262" s="7" t="s">
        <v>164</v>
      </c>
      <c r="M2262" t="str">
        <f t="shared" si="107"/>
        <v>No</v>
      </c>
    </row>
    <row r="2263" spans="1:13" ht="15" thickBot="1" x14ac:dyDescent="0.4">
      <c r="A2263" s="5" t="s">
        <v>175</v>
      </c>
      <c r="B2263" s="5" t="s">
        <v>176</v>
      </c>
      <c r="C2263" s="5" t="s">
        <v>2463</v>
      </c>
      <c r="D2263" s="5">
        <f t="shared" si="105"/>
        <v>80870</v>
      </c>
      <c r="E2263" s="6">
        <v>43982</v>
      </c>
      <c r="F2263" s="6">
        <f t="shared" si="106"/>
        <v>44072</v>
      </c>
      <c r="G2263" s="6" t="str">
        <f>IF('BCT Template'!R2262&gt;F2263,"Yes","No")</f>
        <v>No</v>
      </c>
      <c r="H2263" s="5" t="s">
        <v>182</v>
      </c>
      <c r="I2263" s="5" t="s">
        <v>183</v>
      </c>
      <c r="J2263" s="5" t="s">
        <v>200</v>
      </c>
      <c r="K2263" s="5" t="s">
        <v>201</v>
      </c>
      <c r="L2263" s="7" t="s">
        <v>164</v>
      </c>
      <c r="M2263" t="str">
        <f t="shared" si="107"/>
        <v>Yes</v>
      </c>
    </row>
    <row r="2264" spans="1:13" ht="15" thickBot="1" x14ac:dyDescent="0.4">
      <c r="A2264" s="5" t="s">
        <v>175</v>
      </c>
      <c r="B2264" s="5" t="s">
        <v>176</v>
      </c>
      <c r="C2264" s="5" t="s">
        <v>2464</v>
      </c>
      <c r="D2264" s="5">
        <f t="shared" si="105"/>
        <v>77621</v>
      </c>
      <c r="E2264" s="6">
        <v>43281</v>
      </c>
      <c r="F2264" s="6">
        <f t="shared" si="106"/>
        <v>43371</v>
      </c>
      <c r="G2264" s="6" t="str">
        <f>IF('BCT Template'!R2263&gt;F2264,"Yes","No")</f>
        <v>No</v>
      </c>
      <c r="H2264" s="5" t="s">
        <v>189</v>
      </c>
      <c r="I2264" s="5" t="s">
        <v>190</v>
      </c>
      <c r="J2264" s="5" t="s">
        <v>184</v>
      </c>
      <c r="K2264" s="5" t="s">
        <v>185</v>
      </c>
      <c r="L2264" s="7" t="s">
        <v>164</v>
      </c>
      <c r="M2264" t="str">
        <f t="shared" si="107"/>
        <v>No</v>
      </c>
    </row>
    <row r="2265" spans="1:13" ht="15" thickBot="1" x14ac:dyDescent="0.4">
      <c r="A2265" s="5" t="s">
        <v>175</v>
      </c>
      <c r="B2265" s="5" t="s">
        <v>176</v>
      </c>
      <c r="C2265" s="5" t="s">
        <v>2465</v>
      </c>
      <c r="D2265" s="5">
        <f t="shared" si="105"/>
        <v>78634</v>
      </c>
      <c r="E2265" s="6">
        <v>42460</v>
      </c>
      <c r="F2265" s="6">
        <f t="shared" si="106"/>
        <v>42550</v>
      </c>
      <c r="G2265" s="6" t="str">
        <f>IF('BCT Template'!R2264&gt;F2265,"Yes","No")</f>
        <v>No</v>
      </c>
      <c r="H2265" s="5" t="s">
        <v>210</v>
      </c>
      <c r="I2265" s="5" t="s">
        <v>211</v>
      </c>
      <c r="J2265" s="5" t="s">
        <v>184</v>
      </c>
      <c r="K2265" s="5" t="s">
        <v>185</v>
      </c>
      <c r="L2265" s="7" t="s">
        <v>164</v>
      </c>
      <c r="M2265" t="str">
        <f t="shared" si="107"/>
        <v>No</v>
      </c>
    </row>
    <row r="2266" spans="1:13" ht="15" thickBot="1" x14ac:dyDescent="0.4">
      <c r="A2266" s="5" t="s">
        <v>175</v>
      </c>
      <c r="B2266" s="5" t="s">
        <v>176</v>
      </c>
      <c r="C2266" s="5" t="s">
        <v>2466</v>
      </c>
      <c r="D2266" s="5">
        <f t="shared" si="105"/>
        <v>59903</v>
      </c>
      <c r="E2266" s="6">
        <v>42216</v>
      </c>
      <c r="F2266" s="6">
        <f t="shared" si="106"/>
        <v>42306</v>
      </c>
      <c r="G2266" s="6" t="str">
        <f>IF('BCT Template'!R2265&gt;F2266,"Yes","No")</f>
        <v>No</v>
      </c>
      <c r="H2266" s="5" t="s">
        <v>182</v>
      </c>
      <c r="I2266" s="5" t="s">
        <v>183</v>
      </c>
      <c r="J2266" s="5" t="s">
        <v>184</v>
      </c>
      <c r="K2266" s="5" t="s">
        <v>185</v>
      </c>
      <c r="L2266" s="7" t="s">
        <v>164</v>
      </c>
      <c r="M2266" t="str">
        <f t="shared" si="107"/>
        <v>No</v>
      </c>
    </row>
    <row r="2267" spans="1:13" ht="15" thickBot="1" x14ac:dyDescent="0.4">
      <c r="A2267" s="5" t="s">
        <v>175</v>
      </c>
      <c r="B2267" s="5" t="s">
        <v>176</v>
      </c>
      <c r="C2267" s="5" t="s">
        <v>2467</v>
      </c>
      <c r="D2267" s="5">
        <f t="shared" si="105"/>
        <v>22654</v>
      </c>
      <c r="E2267" s="6">
        <v>43921</v>
      </c>
      <c r="F2267" s="6">
        <f t="shared" si="106"/>
        <v>44011</v>
      </c>
      <c r="G2267" s="6" t="str">
        <f>IF('BCT Template'!R2266&gt;F2267,"Yes","No")</f>
        <v>No</v>
      </c>
      <c r="H2267" s="5" t="s">
        <v>178</v>
      </c>
      <c r="I2267" s="5" t="s">
        <v>179</v>
      </c>
      <c r="J2267" s="5" t="s">
        <v>35</v>
      </c>
      <c r="K2267" s="5" t="s">
        <v>180</v>
      </c>
      <c r="L2267" s="7" t="s">
        <v>164</v>
      </c>
      <c r="M2267" t="str">
        <f t="shared" si="107"/>
        <v>Yes</v>
      </c>
    </row>
    <row r="2268" spans="1:13" ht="15" thickBot="1" x14ac:dyDescent="0.4">
      <c r="A2268" s="5" t="s">
        <v>175</v>
      </c>
      <c r="B2268" s="5" t="s">
        <v>176</v>
      </c>
      <c r="C2268" s="5" t="s">
        <v>2468</v>
      </c>
      <c r="D2268" s="5">
        <f t="shared" si="105"/>
        <v>59595</v>
      </c>
      <c r="E2268" s="6">
        <v>42094</v>
      </c>
      <c r="F2268" s="6">
        <f t="shared" si="106"/>
        <v>42184</v>
      </c>
      <c r="G2268" s="6" t="str">
        <f>IF('BCT Template'!R2267&gt;F2268,"Yes","No")</f>
        <v>No</v>
      </c>
      <c r="H2268" s="5" t="s">
        <v>182</v>
      </c>
      <c r="I2268" s="5" t="s">
        <v>183</v>
      </c>
      <c r="J2268" s="5" t="s">
        <v>200</v>
      </c>
      <c r="K2268" s="5" t="s">
        <v>201</v>
      </c>
      <c r="L2268" s="7" t="s">
        <v>164</v>
      </c>
      <c r="M2268" t="str">
        <f t="shared" si="107"/>
        <v>Yes</v>
      </c>
    </row>
    <row r="2269" spans="1:13" ht="15" thickBot="1" x14ac:dyDescent="0.4">
      <c r="A2269" s="5" t="s">
        <v>175</v>
      </c>
      <c r="B2269" s="5" t="s">
        <v>176</v>
      </c>
      <c r="C2269" s="5" t="s">
        <v>2469</v>
      </c>
      <c r="D2269" s="5">
        <f t="shared" si="105"/>
        <v>59461</v>
      </c>
      <c r="E2269" s="6">
        <v>43708</v>
      </c>
      <c r="F2269" s="6">
        <f t="shared" si="106"/>
        <v>43798</v>
      </c>
      <c r="G2269" s="6" t="str">
        <f>IF('BCT Template'!R2268&gt;F2269,"Yes","No")</f>
        <v>No</v>
      </c>
      <c r="H2269" s="5" t="s">
        <v>182</v>
      </c>
      <c r="I2269" s="5" t="s">
        <v>183</v>
      </c>
      <c r="J2269" s="5" t="s">
        <v>200</v>
      </c>
      <c r="K2269" s="5" t="s">
        <v>201</v>
      </c>
      <c r="L2269" s="7" t="s">
        <v>164</v>
      </c>
      <c r="M2269" t="str">
        <f t="shared" si="107"/>
        <v>Yes</v>
      </c>
    </row>
    <row r="2270" spans="1:13" ht="15" thickBot="1" x14ac:dyDescent="0.4">
      <c r="A2270" s="5" t="s">
        <v>175</v>
      </c>
      <c r="B2270" s="5" t="s">
        <v>176</v>
      </c>
      <c r="C2270" s="5" t="s">
        <v>2470</v>
      </c>
      <c r="D2270" s="5">
        <f t="shared" si="105"/>
        <v>58501</v>
      </c>
      <c r="E2270" s="6">
        <v>42825</v>
      </c>
      <c r="F2270" s="6">
        <f t="shared" si="106"/>
        <v>42915</v>
      </c>
      <c r="G2270" s="6" t="str">
        <f>IF('BCT Template'!R2269&gt;F2270,"Yes","No")</f>
        <v>No</v>
      </c>
      <c r="H2270" s="5" t="s">
        <v>182</v>
      </c>
      <c r="I2270" s="5" t="s">
        <v>183</v>
      </c>
      <c r="J2270" s="5" t="s">
        <v>200</v>
      </c>
      <c r="K2270" s="5" t="s">
        <v>201</v>
      </c>
      <c r="L2270" s="7" t="s">
        <v>164</v>
      </c>
      <c r="M2270" t="str">
        <f t="shared" si="107"/>
        <v>Yes</v>
      </c>
    </row>
    <row r="2271" spans="1:13" ht="15" thickBot="1" x14ac:dyDescent="0.4">
      <c r="A2271" s="5" t="s">
        <v>175</v>
      </c>
      <c r="B2271" s="5" t="s">
        <v>176</v>
      </c>
      <c r="C2271" s="5" t="s">
        <v>2471</v>
      </c>
      <c r="D2271" s="5">
        <f t="shared" si="105"/>
        <v>30063</v>
      </c>
      <c r="E2271" s="6">
        <v>43982</v>
      </c>
      <c r="F2271" s="6">
        <f t="shared" si="106"/>
        <v>44072</v>
      </c>
      <c r="G2271" s="6" t="str">
        <f>IF('BCT Template'!R2270&gt;F2271,"Yes","No")</f>
        <v>No</v>
      </c>
      <c r="H2271" s="5" t="s">
        <v>178</v>
      </c>
      <c r="I2271" s="5" t="s">
        <v>179</v>
      </c>
      <c r="J2271" s="5" t="s">
        <v>35</v>
      </c>
      <c r="K2271" s="5" t="s">
        <v>180</v>
      </c>
      <c r="L2271" s="7" t="s">
        <v>164</v>
      </c>
      <c r="M2271" t="str">
        <f t="shared" si="107"/>
        <v>Yes</v>
      </c>
    </row>
    <row r="2272" spans="1:13" ht="15" thickBot="1" x14ac:dyDescent="0.4">
      <c r="A2272" s="5" t="s">
        <v>175</v>
      </c>
      <c r="B2272" s="5" t="s">
        <v>176</v>
      </c>
      <c r="C2272" s="5" t="s">
        <v>2472</v>
      </c>
      <c r="D2272" s="5">
        <f t="shared" si="105"/>
        <v>78030</v>
      </c>
      <c r="E2272" s="6">
        <v>43373</v>
      </c>
      <c r="F2272" s="6">
        <f t="shared" si="106"/>
        <v>43463</v>
      </c>
      <c r="G2272" s="6" t="str">
        <f>IF('BCT Template'!R2271&gt;F2272,"Yes","No")</f>
        <v>No</v>
      </c>
      <c r="H2272" s="5" t="s">
        <v>189</v>
      </c>
      <c r="I2272" s="5" t="s">
        <v>190</v>
      </c>
      <c r="J2272" s="5" t="s">
        <v>184</v>
      </c>
      <c r="K2272" s="5" t="s">
        <v>185</v>
      </c>
      <c r="L2272" s="7" t="s">
        <v>164</v>
      </c>
      <c r="M2272" t="str">
        <f t="shared" si="107"/>
        <v>No</v>
      </c>
    </row>
    <row r="2273" spans="1:13" ht="15" thickBot="1" x14ac:dyDescent="0.4">
      <c r="A2273" s="5" t="s">
        <v>175</v>
      </c>
      <c r="B2273" s="5" t="s">
        <v>176</v>
      </c>
      <c r="C2273" s="5" t="s">
        <v>2473</v>
      </c>
      <c r="D2273" s="5">
        <f t="shared" si="105"/>
        <v>82967</v>
      </c>
      <c r="E2273" s="6">
        <v>45054</v>
      </c>
      <c r="F2273" s="6">
        <f t="shared" si="106"/>
        <v>45144</v>
      </c>
      <c r="G2273" s="6" t="str">
        <f>IF('BCT Template'!R2272&gt;F2273,"Yes","No")</f>
        <v>No</v>
      </c>
      <c r="H2273" s="5" t="s">
        <v>210</v>
      </c>
      <c r="I2273" s="5" t="s">
        <v>211</v>
      </c>
      <c r="J2273" s="5" t="s">
        <v>184</v>
      </c>
      <c r="K2273" s="5" t="s">
        <v>185</v>
      </c>
      <c r="L2273" s="7" t="s">
        <v>164</v>
      </c>
      <c r="M2273" t="str">
        <f t="shared" si="107"/>
        <v>No</v>
      </c>
    </row>
    <row r="2274" spans="1:13" ht="15" thickBot="1" x14ac:dyDescent="0.4">
      <c r="A2274" s="5" t="s">
        <v>175</v>
      </c>
      <c r="B2274" s="5" t="s">
        <v>176</v>
      </c>
      <c r="C2274" s="5" t="s">
        <v>2474</v>
      </c>
      <c r="D2274" s="5">
        <f t="shared" si="105"/>
        <v>78790</v>
      </c>
      <c r="E2274" s="6">
        <v>44256</v>
      </c>
      <c r="F2274" s="6">
        <f t="shared" si="106"/>
        <v>44346</v>
      </c>
      <c r="G2274" s="6" t="str">
        <f>IF('BCT Template'!R2273&gt;F2274,"Yes","No")</f>
        <v>No</v>
      </c>
      <c r="H2274" s="5" t="s">
        <v>210</v>
      </c>
      <c r="I2274" s="5" t="s">
        <v>211</v>
      </c>
      <c r="J2274" s="5" t="s">
        <v>184</v>
      </c>
      <c r="K2274" s="5" t="s">
        <v>185</v>
      </c>
      <c r="L2274" s="7" t="s">
        <v>164</v>
      </c>
      <c r="M2274" t="str">
        <f t="shared" si="107"/>
        <v>No</v>
      </c>
    </row>
    <row r="2275" spans="1:13" ht="15" thickBot="1" x14ac:dyDescent="0.4">
      <c r="A2275" s="5" t="s">
        <v>175</v>
      </c>
      <c r="B2275" s="5" t="s">
        <v>176</v>
      </c>
      <c r="C2275" s="5" t="s">
        <v>2475</v>
      </c>
      <c r="D2275" s="5">
        <f t="shared" si="105"/>
        <v>59582</v>
      </c>
      <c r="E2275" s="6">
        <v>44196</v>
      </c>
      <c r="F2275" s="6">
        <f t="shared" si="106"/>
        <v>44286</v>
      </c>
      <c r="G2275" s="6" t="str">
        <f>IF('BCT Template'!R2274&gt;F2275,"Yes","No")</f>
        <v>No</v>
      </c>
      <c r="H2275" s="5" t="s">
        <v>182</v>
      </c>
      <c r="I2275" s="5" t="s">
        <v>183</v>
      </c>
      <c r="J2275" s="5" t="s">
        <v>184</v>
      </c>
      <c r="K2275" s="5" t="s">
        <v>185</v>
      </c>
      <c r="L2275" s="7" t="s">
        <v>164</v>
      </c>
      <c r="M2275" t="str">
        <f t="shared" si="107"/>
        <v>No</v>
      </c>
    </row>
    <row r="2276" spans="1:13" ht="15" thickBot="1" x14ac:dyDescent="0.4">
      <c r="A2276" s="5" t="s">
        <v>175</v>
      </c>
      <c r="B2276" s="5" t="s">
        <v>176</v>
      </c>
      <c r="C2276" s="5" t="s">
        <v>2476</v>
      </c>
      <c r="D2276" s="5">
        <f t="shared" si="105"/>
        <v>59417</v>
      </c>
      <c r="E2276" s="6">
        <v>41729</v>
      </c>
      <c r="F2276" s="6">
        <f t="shared" si="106"/>
        <v>41819</v>
      </c>
      <c r="G2276" s="6" t="str">
        <f>IF('BCT Template'!R2275&gt;F2276,"Yes","No")</f>
        <v>No</v>
      </c>
      <c r="H2276" s="5" t="s">
        <v>182</v>
      </c>
      <c r="I2276" s="5" t="s">
        <v>183</v>
      </c>
      <c r="J2276" s="5" t="s">
        <v>184</v>
      </c>
      <c r="K2276" s="5" t="s">
        <v>185</v>
      </c>
      <c r="L2276" s="7" t="s">
        <v>164</v>
      </c>
      <c r="M2276" t="str">
        <f t="shared" si="107"/>
        <v>No</v>
      </c>
    </row>
    <row r="2277" spans="1:13" ht="15" thickBot="1" x14ac:dyDescent="0.4">
      <c r="A2277" s="5" t="s">
        <v>175</v>
      </c>
      <c r="B2277" s="5" t="s">
        <v>176</v>
      </c>
      <c r="C2277" s="5" t="s">
        <v>2477</v>
      </c>
      <c r="D2277" s="5">
        <f t="shared" si="105"/>
        <v>77026</v>
      </c>
      <c r="E2277" s="6">
        <v>44408</v>
      </c>
      <c r="F2277" s="6">
        <f t="shared" si="106"/>
        <v>44498</v>
      </c>
      <c r="G2277" s="6" t="str">
        <f>IF('BCT Template'!R2276&gt;F2277,"Yes","No")</f>
        <v>No</v>
      </c>
      <c r="H2277" s="5" t="s">
        <v>197</v>
      </c>
      <c r="I2277" s="5" t="s">
        <v>198</v>
      </c>
      <c r="J2277" s="5" t="s">
        <v>184</v>
      </c>
      <c r="K2277" s="5" t="s">
        <v>185</v>
      </c>
      <c r="L2277" s="7" t="s">
        <v>164</v>
      </c>
      <c r="M2277" t="str">
        <f t="shared" si="107"/>
        <v>No</v>
      </c>
    </row>
    <row r="2278" spans="1:13" ht="15" thickBot="1" x14ac:dyDescent="0.4">
      <c r="A2278" s="5" t="s">
        <v>175</v>
      </c>
      <c r="B2278" s="5" t="s">
        <v>176</v>
      </c>
      <c r="C2278" s="5" t="s">
        <v>2478</v>
      </c>
      <c r="D2278" s="5">
        <f t="shared" si="105"/>
        <v>21148</v>
      </c>
      <c r="E2278" s="6">
        <v>44012</v>
      </c>
      <c r="F2278" s="6">
        <f t="shared" si="106"/>
        <v>44102</v>
      </c>
      <c r="G2278" s="6" t="str">
        <f>IF('BCT Template'!R2277&gt;F2278,"Yes","No")</f>
        <v>No</v>
      </c>
      <c r="H2278" s="5" t="s">
        <v>178</v>
      </c>
      <c r="I2278" s="5" t="s">
        <v>179</v>
      </c>
      <c r="J2278" s="5" t="s">
        <v>35</v>
      </c>
      <c r="K2278" s="5" t="s">
        <v>180</v>
      </c>
      <c r="L2278" s="7" t="s">
        <v>164</v>
      </c>
      <c r="M2278" t="str">
        <f t="shared" si="107"/>
        <v>Yes</v>
      </c>
    </row>
    <row r="2279" spans="1:13" ht="15" thickBot="1" x14ac:dyDescent="0.4">
      <c r="A2279" s="5" t="s">
        <v>175</v>
      </c>
      <c r="B2279" s="5" t="s">
        <v>176</v>
      </c>
      <c r="C2279" s="5" t="s">
        <v>2479</v>
      </c>
      <c r="D2279" s="5">
        <f t="shared" si="105"/>
        <v>78027</v>
      </c>
      <c r="E2279" s="6">
        <v>44804</v>
      </c>
      <c r="F2279" s="6">
        <f t="shared" si="106"/>
        <v>44894</v>
      </c>
      <c r="G2279" s="6" t="str">
        <f>IF('BCT Template'!R2278&gt;F2279,"Yes","No")</f>
        <v>No</v>
      </c>
      <c r="H2279" s="5" t="s">
        <v>189</v>
      </c>
      <c r="I2279" s="5" t="s">
        <v>190</v>
      </c>
      <c r="J2279" s="5" t="s">
        <v>184</v>
      </c>
      <c r="K2279" s="5" t="s">
        <v>185</v>
      </c>
      <c r="L2279" s="7" t="s">
        <v>164</v>
      </c>
      <c r="M2279" t="str">
        <f t="shared" si="107"/>
        <v>No</v>
      </c>
    </row>
    <row r="2280" spans="1:13" ht="15" thickBot="1" x14ac:dyDescent="0.4">
      <c r="A2280" s="5" t="s">
        <v>175</v>
      </c>
      <c r="B2280" s="5" t="s">
        <v>176</v>
      </c>
      <c r="C2280" s="5" t="s">
        <v>2480</v>
      </c>
      <c r="D2280" s="5">
        <f t="shared" si="105"/>
        <v>58767</v>
      </c>
      <c r="E2280" s="6">
        <v>43465</v>
      </c>
      <c r="F2280" s="6">
        <f t="shared" si="106"/>
        <v>43555</v>
      </c>
      <c r="G2280" s="6" t="str">
        <f>IF('BCT Template'!R2279&gt;F2280,"Yes","No")</f>
        <v>No</v>
      </c>
      <c r="H2280" s="5" t="s">
        <v>182</v>
      </c>
      <c r="I2280" s="5" t="s">
        <v>183</v>
      </c>
      <c r="J2280" s="5" t="s">
        <v>200</v>
      </c>
      <c r="K2280" s="5" t="s">
        <v>201</v>
      </c>
      <c r="L2280" s="7" t="s">
        <v>164</v>
      </c>
      <c r="M2280" t="str">
        <f t="shared" si="107"/>
        <v>Yes</v>
      </c>
    </row>
    <row r="2281" spans="1:13" ht="15" thickBot="1" x14ac:dyDescent="0.4">
      <c r="A2281" s="5" t="s">
        <v>175</v>
      </c>
      <c r="B2281" s="5" t="s">
        <v>176</v>
      </c>
      <c r="C2281" s="5" t="s">
        <v>2481</v>
      </c>
      <c r="D2281" s="5">
        <f t="shared" si="105"/>
        <v>58398</v>
      </c>
      <c r="E2281" s="6">
        <v>44057</v>
      </c>
      <c r="F2281" s="6">
        <f t="shared" si="106"/>
        <v>44147</v>
      </c>
      <c r="G2281" s="6" t="str">
        <f>IF('BCT Template'!R2280&gt;F2281,"Yes","No")</f>
        <v>No</v>
      </c>
      <c r="H2281" s="5" t="s">
        <v>182</v>
      </c>
      <c r="I2281" s="5" t="s">
        <v>183</v>
      </c>
      <c r="J2281" s="5" t="s">
        <v>184</v>
      </c>
      <c r="K2281" s="5" t="s">
        <v>185</v>
      </c>
      <c r="L2281" s="7" t="s">
        <v>164</v>
      </c>
      <c r="M2281" t="str">
        <f t="shared" si="107"/>
        <v>No</v>
      </c>
    </row>
    <row r="2282" spans="1:13" ht="15" thickBot="1" x14ac:dyDescent="0.4">
      <c r="A2282" s="5" t="s">
        <v>175</v>
      </c>
      <c r="B2282" s="5" t="s">
        <v>176</v>
      </c>
      <c r="C2282" s="5" t="s">
        <v>2482</v>
      </c>
      <c r="D2282" s="5">
        <f t="shared" si="105"/>
        <v>84914</v>
      </c>
      <c r="E2282" s="6">
        <v>44182</v>
      </c>
      <c r="F2282" s="6">
        <f t="shared" si="106"/>
        <v>44272</v>
      </c>
      <c r="G2282" s="6" t="str">
        <f>IF('BCT Template'!R2281&gt;F2282,"Yes","No")</f>
        <v>No</v>
      </c>
      <c r="H2282" s="5" t="s">
        <v>210</v>
      </c>
      <c r="I2282" s="5" t="s">
        <v>211</v>
      </c>
      <c r="J2282" s="5" t="s">
        <v>184</v>
      </c>
      <c r="K2282" s="5" t="s">
        <v>185</v>
      </c>
      <c r="L2282" s="7" t="s">
        <v>164</v>
      </c>
      <c r="M2282" t="str">
        <f t="shared" si="107"/>
        <v>No</v>
      </c>
    </row>
    <row r="2283" spans="1:13" ht="15" thickBot="1" x14ac:dyDescent="0.4">
      <c r="A2283" s="5" t="s">
        <v>175</v>
      </c>
      <c r="B2283" s="5" t="s">
        <v>176</v>
      </c>
      <c r="C2283" s="5" t="s">
        <v>2483</v>
      </c>
      <c r="D2283" s="5">
        <f t="shared" si="105"/>
        <v>80668</v>
      </c>
      <c r="E2283" s="6">
        <v>43646</v>
      </c>
      <c r="F2283" s="6">
        <f t="shared" si="106"/>
        <v>43736</v>
      </c>
      <c r="G2283" s="6" t="str">
        <f>IF('BCT Template'!R2282&gt;F2283,"Yes","No")</f>
        <v>No</v>
      </c>
      <c r="H2283" s="5" t="s">
        <v>182</v>
      </c>
      <c r="I2283" s="5" t="s">
        <v>183</v>
      </c>
      <c r="J2283" s="5" t="s">
        <v>184</v>
      </c>
      <c r="K2283" s="5" t="s">
        <v>185</v>
      </c>
      <c r="L2283" s="7" t="s">
        <v>164</v>
      </c>
      <c r="M2283" t="str">
        <f t="shared" si="107"/>
        <v>No</v>
      </c>
    </row>
    <row r="2284" spans="1:13" ht="15" thickBot="1" x14ac:dyDescent="0.4">
      <c r="A2284" s="5" t="s">
        <v>175</v>
      </c>
      <c r="B2284" s="5" t="s">
        <v>176</v>
      </c>
      <c r="C2284" s="5" t="s">
        <v>2484</v>
      </c>
      <c r="D2284" s="5">
        <f t="shared" si="105"/>
        <v>22987</v>
      </c>
      <c r="E2284" s="6">
        <v>44012</v>
      </c>
      <c r="F2284" s="6">
        <f t="shared" si="106"/>
        <v>44102</v>
      </c>
      <c r="G2284" s="6" t="str">
        <f>IF('BCT Template'!R2283&gt;F2284,"Yes","No")</f>
        <v>No</v>
      </c>
      <c r="H2284" s="5" t="s">
        <v>178</v>
      </c>
      <c r="I2284" s="5" t="s">
        <v>179</v>
      </c>
      <c r="J2284" s="5" t="s">
        <v>35</v>
      </c>
      <c r="K2284" s="5" t="s">
        <v>180</v>
      </c>
      <c r="L2284" s="7" t="s">
        <v>164</v>
      </c>
      <c r="M2284" t="str">
        <f t="shared" si="107"/>
        <v>Yes</v>
      </c>
    </row>
    <row r="2285" spans="1:13" ht="15" thickBot="1" x14ac:dyDescent="0.4">
      <c r="A2285" s="5" t="s">
        <v>175</v>
      </c>
      <c r="B2285" s="5" t="s">
        <v>176</v>
      </c>
      <c r="C2285" s="5" t="s">
        <v>2485</v>
      </c>
      <c r="D2285" s="5">
        <f t="shared" si="105"/>
        <v>59623</v>
      </c>
      <c r="E2285" s="6">
        <v>42978</v>
      </c>
      <c r="F2285" s="6">
        <f t="shared" si="106"/>
        <v>43068</v>
      </c>
      <c r="G2285" s="6" t="str">
        <f>IF('BCT Template'!R2284&gt;F2285,"Yes","No")</f>
        <v>No</v>
      </c>
      <c r="H2285" s="5" t="s">
        <v>182</v>
      </c>
      <c r="I2285" s="5" t="s">
        <v>183</v>
      </c>
      <c r="J2285" s="5" t="s">
        <v>200</v>
      </c>
      <c r="K2285" s="5" t="s">
        <v>201</v>
      </c>
      <c r="L2285" s="7" t="s">
        <v>164</v>
      </c>
      <c r="M2285" t="str">
        <f t="shared" si="107"/>
        <v>Yes</v>
      </c>
    </row>
    <row r="2286" spans="1:13" ht="15" thickBot="1" x14ac:dyDescent="0.4">
      <c r="A2286" s="5" t="s">
        <v>175</v>
      </c>
      <c r="B2286" s="5" t="s">
        <v>176</v>
      </c>
      <c r="C2286" s="5" t="s">
        <v>2486</v>
      </c>
      <c r="D2286" s="5">
        <f t="shared" si="105"/>
        <v>58311</v>
      </c>
      <c r="E2286" s="6">
        <v>43646</v>
      </c>
      <c r="F2286" s="6">
        <f t="shared" si="106"/>
        <v>43736</v>
      </c>
      <c r="G2286" s="6" t="str">
        <f>IF('BCT Template'!R2285&gt;F2286,"Yes","No")</f>
        <v>No</v>
      </c>
      <c r="H2286" s="5" t="s">
        <v>182</v>
      </c>
      <c r="I2286" s="5" t="s">
        <v>183</v>
      </c>
      <c r="J2286" s="5" t="s">
        <v>184</v>
      </c>
      <c r="K2286" s="5" t="s">
        <v>185</v>
      </c>
      <c r="L2286" s="7" t="s">
        <v>164</v>
      </c>
      <c r="M2286" t="str">
        <f t="shared" si="107"/>
        <v>No</v>
      </c>
    </row>
    <row r="2287" spans="1:13" ht="15" thickBot="1" x14ac:dyDescent="0.4">
      <c r="A2287" s="5" t="s">
        <v>175</v>
      </c>
      <c r="B2287" s="5" t="s">
        <v>176</v>
      </c>
      <c r="C2287" s="5" t="s">
        <v>2487</v>
      </c>
      <c r="D2287" s="5">
        <f t="shared" si="105"/>
        <v>29986</v>
      </c>
      <c r="E2287" s="6">
        <v>44012</v>
      </c>
      <c r="F2287" s="6">
        <f t="shared" si="106"/>
        <v>44102</v>
      </c>
      <c r="G2287" s="6" t="str">
        <f>IF('BCT Template'!R2286&gt;F2287,"Yes","No")</f>
        <v>No</v>
      </c>
      <c r="H2287" s="5" t="s">
        <v>178</v>
      </c>
      <c r="I2287" s="5" t="s">
        <v>179</v>
      </c>
      <c r="J2287" s="5" t="s">
        <v>35</v>
      </c>
      <c r="K2287" s="5" t="s">
        <v>180</v>
      </c>
      <c r="L2287" s="7" t="s">
        <v>164</v>
      </c>
      <c r="M2287" t="str">
        <f t="shared" si="107"/>
        <v>Yes</v>
      </c>
    </row>
    <row r="2288" spans="1:13" ht="15" thickBot="1" x14ac:dyDescent="0.4">
      <c r="A2288" s="5" t="s">
        <v>175</v>
      </c>
      <c r="B2288" s="5" t="s">
        <v>176</v>
      </c>
      <c r="C2288" s="5" t="s">
        <v>2488</v>
      </c>
      <c r="D2288" s="5">
        <f t="shared" si="105"/>
        <v>30211</v>
      </c>
      <c r="E2288" s="6">
        <v>38929</v>
      </c>
      <c r="F2288" s="6">
        <f t="shared" si="106"/>
        <v>39019</v>
      </c>
      <c r="G2288" s="6" t="str">
        <f>IF('BCT Template'!R2287&gt;F2288,"Yes","No")</f>
        <v>No</v>
      </c>
      <c r="H2288" s="5" t="s">
        <v>178</v>
      </c>
      <c r="I2288" s="5" t="s">
        <v>179</v>
      </c>
      <c r="J2288" s="5" t="s">
        <v>35</v>
      </c>
      <c r="K2288" s="5" t="s">
        <v>180</v>
      </c>
      <c r="L2288" s="7" t="s">
        <v>164</v>
      </c>
      <c r="M2288" t="str">
        <f t="shared" si="107"/>
        <v>Yes</v>
      </c>
    </row>
    <row r="2289" spans="1:13" ht="15" thickBot="1" x14ac:dyDescent="0.4">
      <c r="A2289" s="5" t="s">
        <v>175</v>
      </c>
      <c r="B2289" s="5" t="s">
        <v>176</v>
      </c>
      <c r="C2289" s="5" t="s">
        <v>2489</v>
      </c>
      <c r="D2289" s="5">
        <f t="shared" si="105"/>
        <v>57767</v>
      </c>
      <c r="E2289" s="6">
        <v>42551</v>
      </c>
      <c r="F2289" s="6">
        <f t="shared" si="106"/>
        <v>42641</v>
      </c>
      <c r="G2289" s="6" t="str">
        <f>IF('BCT Template'!R2288&gt;F2289,"Yes","No")</f>
        <v>No</v>
      </c>
      <c r="H2289" s="5" t="s">
        <v>189</v>
      </c>
      <c r="I2289" s="5" t="s">
        <v>190</v>
      </c>
      <c r="J2289" s="5" t="s">
        <v>184</v>
      </c>
      <c r="K2289" s="5" t="s">
        <v>185</v>
      </c>
      <c r="L2289" s="7" t="s">
        <v>164</v>
      </c>
      <c r="M2289" t="str">
        <f t="shared" si="107"/>
        <v>No</v>
      </c>
    </row>
    <row r="2290" spans="1:13" ht="15" thickBot="1" x14ac:dyDescent="0.4">
      <c r="A2290" s="5" t="s">
        <v>175</v>
      </c>
      <c r="B2290" s="5" t="s">
        <v>176</v>
      </c>
      <c r="C2290" s="5" t="s">
        <v>2490</v>
      </c>
      <c r="D2290" s="5">
        <f t="shared" si="105"/>
        <v>22113</v>
      </c>
      <c r="E2290" s="6">
        <v>42978</v>
      </c>
      <c r="F2290" s="6">
        <f t="shared" si="106"/>
        <v>43068</v>
      </c>
      <c r="G2290" s="6" t="str">
        <f>IF('BCT Template'!R2289&gt;F2290,"Yes","No")</f>
        <v>No</v>
      </c>
      <c r="H2290" s="5" t="s">
        <v>178</v>
      </c>
      <c r="I2290" s="5" t="s">
        <v>179</v>
      </c>
      <c r="J2290" s="5" t="s">
        <v>35</v>
      </c>
      <c r="K2290" s="5" t="s">
        <v>180</v>
      </c>
      <c r="L2290" s="7" t="s">
        <v>164</v>
      </c>
      <c r="M2290" t="str">
        <f t="shared" si="107"/>
        <v>Yes</v>
      </c>
    </row>
    <row r="2291" spans="1:13" ht="15" thickBot="1" x14ac:dyDescent="0.4">
      <c r="A2291" s="5" t="s">
        <v>175</v>
      </c>
      <c r="B2291" s="5" t="s">
        <v>176</v>
      </c>
      <c r="C2291" s="5" t="s">
        <v>2491</v>
      </c>
      <c r="D2291" s="5">
        <f t="shared" si="105"/>
        <v>30924</v>
      </c>
      <c r="E2291" s="6">
        <v>44074</v>
      </c>
      <c r="F2291" s="6">
        <f t="shared" si="106"/>
        <v>44164</v>
      </c>
      <c r="G2291" s="6" t="str">
        <f>IF('BCT Template'!R2290&gt;F2291,"Yes","No")</f>
        <v>No</v>
      </c>
      <c r="H2291" s="5" t="s">
        <v>178</v>
      </c>
      <c r="I2291" s="5" t="s">
        <v>179</v>
      </c>
      <c r="J2291" s="5" t="s">
        <v>35</v>
      </c>
      <c r="K2291" s="5" t="s">
        <v>180</v>
      </c>
      <c r="L2291" s="7" t="s">
        <v>164</v>
      </c>
      <c r="M2291" t="str">
        <f t="shared" si="107"/>
        <v>Yes</v>
      </c>
    </row>
    <row r="2292" spans="1:13" ht="15" thickBot="1" x14ac:dyDescent="0.4">
      <c r="A2292" s="5" t="s">
        <v>175</v>
      </c>
      <c r="B2292" s="5" t="s">
        <v>176</v>
      </c>
      <c r="C2292" s="5" t="s">
        <v>2492</v>
      </c>
      <c r="D2292" s="5">
        <f t="shared" si="105"/>
        <v>21102</v>
      </c>
      <c r="E2292" s="6">
        <v>44235</v>
      </c>
      <c r="F2292" s="6">
        <f t="shared" si="106"/>
        <v>44325</v>
      </c>
      <c r="G2292" s="6" t="str">
        <f>IF('BCT Template'!R2291&gt;F2292,"Yes","No")</f>
        <v>No</v>
      </c>
      <c r="H2292" s="5" t="s">
        <v>178</v>
      </c>
      <c r="I2292" s="5" t="s">
        <v>179</v>
      </c>
      <c r="J2292" s="5" t="s">
        <v>35</v>
      </c>
      <c r="K2292" s="5" t="s">
        <v>180</v>
      </c>
      <c r="L2292" s="7" t="s">
        <v>164</v>
      </c>
      <c r="M2292" t="str">
        <f t="shared" si="107"/>
        <v>Yes</v>
      </c>
    </row>
    <row r="2293" spans="1:13" ht="15" thickBot="1" x14ac:dyDescent="0.4">
      <c r="A2293" s="5" t="s">
        <v>175</v>
      </c>
      <c r="B2293" s="5" t="s">
        <v>176</v>
      </c>
      <c r="C2293" s="5" t="s">
        <v>2493</v>
      </c>
      <c r="D2293" s="5">
        <f t="shared" si="105"/>
        <v>79437</v>
      </c>
      <c r="E2293" s="6">
        <v>43646</v>
      </c>
      <c r="F2293" s="6">
        <f t="shared" si="106"/>
        <v>43736</v>
      </c>
      <c r="G2293" s="6" t="str">
        <f>IF('BCT Template'!R2292&gt;F2293,"Yes","No")</f>
        <v>No</v>
      </c>
      <c r="H2293" s="5" t="s">
        <v>189</v>
      </c>
      <c r="I2293" s="5" t="s">
        <v>190</v>
      </c>
      <c r="J2293" s="5" t="s">
        <v>200</v>
      </c>
      <c r="K2293" s="5" t="s">
        <v>201</v>
      </c>
      <c r="L2293" s="7" t="s">
        <v>164</v>
      </c>
      <c r="M2293" t="str">
        <f t="shared" si="107"/>
        <v>Yes</v>
      </c>
    </row>
    <row r="2294" spans="1:13" ht="15" thickBot="1" x14ac:dyDescent="0.4">
      <c r="A2294" s="5" t="s">
        <v>175</v>
      </c>
      <c r="B2294" s="5" t="s">
        <v>176</v>
      </c>
      <c r="C2294" s="5" t="s">
        <v>2494</v>
      </c>
      <c r="D2294" s="5">
        <f t="shared" si="105"/>
        <v>77948</v>
      </c>
      <c r="E2294" s="6">
        <v>41415</v>
      </c>
      <c r="F2294" s="6">
        <f t="shared" si="106"/>
        <v>41505</v>
      </c>
      <c r="G2294" s="6" t="str">
        <f>IF('BCT Template'!R2293&gt;F2294,"Yes","No")</f>
        <v>No</v>
      </c>
      <c r="H2294" s="5" t="s">
        <v>189</v>
      </c>
      <c r="I2294" s="5" t="s">
        <v>190</v>
      </c>
      <c r="J2294" s="5" t="s">
        <v>200</v>
      </c>
      <c r="K2294" s="5" t="s">
        <v>201</v>
      </c>
      <c r="L2294" s="7" t="s">
        <v>164</v>
      </c>
      <c r="M2294" t="str">
        <f t="shared" si="107"/>
        <v>Yes</v>
      </c>
    </row>
    <row r="2295" spans="1:13" ht="15" thickBot="1" x14ac:dyDescent="0.4">
      <c r="A2295" s="5" t="s">
        <v>175</v>
      </c>
      <c r="B2295" s="5" t="s">
        <v>176</v>
      </c>
      <c r="C2295" s="5" t="s">
        <v>2495</v>
      </c>
      <c r="D2295" s="5">
        <f t="shared" si="105"/>
        <v>18423</v>
      </c>
      <c r="E2295" s="6">
        <v>42962</v>
      </c>
      <c r="F2295" s="6">
        <f t="shared" si="106"/>
        <v>43052</v>
      </c>
      <c r="G2295" s="6" t="str">
        <f>IF('BCT Template'!R2294&gt;F2295,"Yes","No")</f>
        <v>No</v>
      </c>
      <c r="H2295" s="5" t="s">
        <v>234</v>
      </c>
      <c r="I2295" s="5" t="s">
        <v>235</v>
      </c>
      <c r="J2295" s="5" t="s">
        <v>184</v>
      </c>
      <c r="K2295" s="5" t="s">
        <v>185</v>
      </c>
      <c r="L2295" s="7" t="s">
        <v>164</v>
      </c>
      <c r="M2295" t="str">
        <f t="shared" si="107"/>
        <v>No</v>
      </c>
    </row>
    <row r="2296" spans="1:13" ht="15" thickBot="1" x14ac:dyDescent="0.4">
      <c r="A2296" s="5" t="s">
        <v>175</v>
      </c>
      <c r="B2296" s="5" t="s">
        <v>176</v>
      </c>
      <c r="C2296" s="5" t="s">
        <v>2496</v>
      </c>
      <c r="D2296" s="5">
        <f t="shared" si="105"/>
        <v>83003</v>
      </c>
      <c r="E2296" s="6">
        <v>45179</v>
      </c>
      <c r="F2296" s="6">
        <f t="shared" si="106"/>
        <v>45269</v>
      </c>
      <c r="G2296" s="6" t="str">
        <f>IF('BCT Template'!R2295&gt;F2296,"Yes","No")</f>
        <v>No</v>
      </c>
      <c r="H2296" s="5" t="s">
        <v>210</v>
      </c>
      <c r="I2296" s="5" t="s">
        <v>211</v>
      </c>
      <c r="J2296" s="5" t="s">
        <v>184</v>
      </c>
      <c r="K2296" s="5" t="s">
        <v>185</v>
      </c>
      <c r="L2296" s="7" t="s">
        <v>164</v>
      </c>
      <c r="M2296" t="str">
        <f t="shared" si="107"/>
        <v>No</v>
      </c>
    </row>
    <row r="2297" spans="1:13" ht="15" thickBot="1" x14ac:dyDescent="0.4">
      <c r="A2297" s="5" t="s">
        <v>175</v>
      </c>
      <c r="B2297" s="5" t="s">
        <v>176</v>
      </c>
      <c r="C2297" s="5" t="s">
        <v>2497</v>
      </c>
      <c r="D2297" s="5">
        <f t="shared" si="105"/>
        <v>79855</v>
      </c>
      <c r="E2297" s="6">
        <v>36129</v>
      </c>
      <c r="F2297" s="6">
        <f t="shared" si="106"/>
        <v>36219</v>
      </c>
      <c r="G2297" s="6" t="str">
        <f>IF('BCT Template'!R2296&gt;F2297,"Yes","No")</f>
        <v>No</v>
      </c>
      <c r="H2297" s="5" t="s">
        <v>182</v>
      </c>
      <c r="I2297" s="5" t="s">
        <v>183</v>
      </c>
      <c r="J2297" s="5" t="s">
        <v>184</v>
      </c>
      <c r="K2297" s="5" t="s">
        <v>185</v>
      </c>
      <c r="L2297" s="7" t="s">
        <v>164</v>
      </c>
      <c r="M2297" t="str">
        <f t="shared" si="107"/>
        <v>No</v>
      </c>
    </row>
    <row r="2298" spans="1:13" ht="15" thickBot="1" x14ac:dyDescent="0.4">
      <c r="A2298" s="5" t="s">
        <v>175</v>
      </c>
      <c r="B2298" s="5" t="s">
        <v>176</v>
      </c>
      <c r="C2298" s="5" t="s">
        <v>2498</v>
      </c>
      <c r="D2298" s="5">
        <f t="shared" si="105"/>
        <v>57778</v>
      </c>
      <c r="E2298" s="6">
        <v>44287</v>
      </c>
      <c r="F2298" s="6">
        <f t="shared" si="106"/>
        <v>44377</v>
      </c>
      <c r="G2298" s="6" t="str">
        <f>IF('BCT Template'!R2297&gt;F2298,"Yes","No")</f>
        <v>No</v>
      </c>
      <c r="H2298" s="5" t="s">
        <v>189</v>
      </c>
      <c r="I2298" s="5" t="s">
        <v>190</v>
      </c>
      <c r="J2298" s="5" t="s">
        <v>184</v>
      </c>
      <c r="K2298" s="5" t="s">
        <v>185</v>
      </c>
      <c r="L2298" s="7" t="s">
        <v>164</v>
      </c>
      <c r="M2298" t="str">
        <f t="shared" si="107"/>
        <v>No</v>
      </c>
    </row>
    <row r="2299" spans="1:13" ht="15" thickBot="1" x14ac:dyDescent="0.4">
      <c r="A2299" s="5" t="s">
        <v>175</v>
      </c>
      <c r="B2299" s="5" t="s">
        <v>176</v>
      </c>
      <c r="C2299" s="5" t="s">
        <v>2499</v>
      </c>
      <c r="D2299" s="5">
        <f t="shared" si="105"/>
        <v>57304</v>
      </c>
      <c r="E2299" s="6">
        <v>44377</v>
      </c>
      <c r="F2299" s="6">
        <f t="shared" si="106"/>
        <v>44467</v>
      </c>
      <c r="G2299" s="6" t="str">
        <f>IF('BCT Template'!R2298&gt;F2299,"Yes","No")</f>
        <v>No</v>
      </c>
      <c r="H2299" s="5" t="s">
        <v>189</v>
      </c>
      <c r="I2299" s="5" t="s">
        <v>190</v>
      </c>
      <c r="J2299" s="5" t="s">
        <v>184</v>
      </c>
      <c r="K2299" s="5" t="s">
        <v>185</v>
      </c>
      <c r="L2299" s="7" t="s">
        <v>164</v>
      </c>
      <c r="M2299" t="str">
        <f t="shared" si="107"/>
        <v>No</v>
      </c>
    </row>
    <row r="2300" spans="1:13" ht="15" thickBot="1" x14ac:dyDescent="0.4">
      <c r="A2300" s="5" t="s">
        <v>175</v>
      </c>
      <c r="B2300" s="5" t="s">
        <v>176</v>
      </c>
      <c r="C2300" s="5" t="s">
        <v>2500</v>
      </c>
      <c r="D2300" s="5">
        <f t="shared" si="105"/>
        <v>30732</v>
      </c>
      <c r="E2300" s="6">
        <v>43941</v>
      </c>
      <c r="F2300" s="6">
        <f t="shared" si="106"/>
        <v>44031</v>
      </c>
      <c r="G2300" s="6" t="str">
        <f>IF('BCT Template'!R2299&gt;F2300,"Yes","No")</f>
        <v>No</v>
      </c>
      <c r="H2300" s="5" t="s">
        <v>178</v>
      </c>
      <c r="I2300" s="5" t="s">
        <v>179</v>
      </c>
      <c r="J2300" s="5" t="s">
        <v>35</v>
      </c>
      <c r="K2300" s="5" t="s">
        <v>180</v>
      </c>
      <c r="L2300" s="7" t="s">
        <v>164</v>
      </c>
      <c r="M2300" t="str">
        <f t="shared" si="107"/>
        <v>Yes</v>
      </c>
    </row>
    <row r="2301" spans="1:13" ht="15" thickBot="1" x14ac:dyDescent="0.4">
      <c r="A2301" s="5" t="s">
        <v>175</v>
      </c>
      <c r="B2301" s="5" t="s">
        <v>176</v>
      </c>
      <c r="C2301" s="5" t="s">
        <v>2501</v>
      </c>
      <c r="D2301" s="5">
        <f t="shared" si="105"/>
        <v>77861</v>
      </c>
      <c r="E2301" s="6">
        <v>43985</v>
      </c>
      <c r="F2301" s="6">
        <f t="shared" si="106"/>
        <v>44075</v>
      </c>
      <c r="G2301" s="6" t="str">
        <f>IF('BCT Template'!R2300&gt;F2301,"Yes","No")</f>
        <v>No</v>
      </c>
      <c r="H2301" s="5" t="s">
        <v>189</v>
      </c>
      <c r="I2301" s="5" t="s">
        <v>190</v>
      </c>
      <c r="J2301" s="5" t="s">
        <v>184</v>
      </c>
      <c r="K2301" s="5" t="s">
        <v>185</v>
      </c>
      <c r="L2301" s="7" t="s">
        <v>164</v>
      </c>
      <c r="M2301" t="str">
        <f t="shared" si="107"/>
        <v>No</v>
      </c>
    </row>
    <row r="2302" spans="1:13" ht="15" thickBot="1" x14ac:dyDescent="0.4">
      <c r="A2302" s="5" t="s">
        <v>175</v>
      </c>
      <c r="B2302" s="5" t="s">
        <v>176</v>
      </c>
      <c r="C2302" s="5" t="s">
        <v>2502</v>
      </c>
      <c r="D2302" s="5">
        <f t="shared" si="105"/>
        <v>79953</v>
      </c>
      <c r="E2302" s="6">
        <v>43982</v>
      </c>
      <c r="F2302" s="6">
        <f t="shared" si="106"/>
        <v>44072</v>
      </c>
      <c r="G2302" s="6" t="str">
        <f>IF('BCT Template'!R2301&gt;F2302,"Yes","No")</f>
        <v>No</v>
      </c>
      <c r="H2302" s="5" t="s">
        <v>182</v>
      </c>
      <c r="I2302" s="5" t="s">
        <v>183</v>
      </c>
      <c r="J2302" s="5" t="s">
        <v>184</v>
      </c>
      <c r="K2302" s="5" t="s">
        <v>185</v>
      </c>
      <c r="L2302" s="7" t="s">
        <v>164</v>
      </c>
      <c r="M2302" t="str">
        <f t="shared" si="107"/>
        <v>No</v>
      </c>
    </row>
    <row r="2303" spans="1:13" ht="15" thickBot="1" x14ac:dyDescent="0.4">
      <c r="A2303" s="5" t="s">
        <v>175</v>
      </c>
      <c r="B2303" s="5" t="s">
        <v>176</v>
      </c>
      <c r="C2303" s="5" t="s">
        <v>2503</v>
      </c>
      <c r="D2303" s="5">
        <f t="shared" si="105"/>
        <v>81859</v>
      </c>
      <c r="E2303" s="6">
        <v>44195</v>
      </c>
      <c r="F2303" s="6">
        <f t="shared" si="106"/>
        <v>44285</v>
      </c>
      <c r="G2303" s="6" t="str">
        <f>IF('BCT Template'!R2302&gt;F2303,"Yes","No")</f>
        <v>No</v>
      </c>
      <c r="H2303" s="5" t="s">
        <v>182</v>
      </c>
      <c r="I2303" s="5" t="s">
        <v>183</v>
      </c>
      <c r="J2303" s="5" t="s">
        <v>184</v>
      </c>
      <c r="K2303" s="5" t="s">
        <v>185</v>
      </c>
      <c r="L2303" s="7" t="s">
        <v>164</v>
      </c>
      <c r="M2303" t="str">
        <f t="shared" si="107"/>
        <v>No</v>
      </c>
    </row>
    <row r="2304" spans="1:13" ht="15" thickBot="1" x14ac:dyDescent="0.4">
      <c r="A2304" s="5" t="s">
        <v>175</v>
      </c>
      <c r="B2304" s="5" t="s">
        <v>176</v>
      </c>
      <c r="C2304" s="5" t="s">
        <v>2504</v>
      </c>
      <c r="D2304" s="5">
        <f t="shared" si="105"/>
        <v>30639</v>
      </c>
      <c r="E2304" s="6">
        <v>44255</v>
      </c>
      <c r="F2304" s="6">
        <f t="shared" si="106"/>
        <v>44345</v>
      </c>
      <c r="G2304" s="6" t="str">
        <f>IF('BCT Template'!R2303&gt;F2304,"Yes","No")</f>
        <v>No</v>
      </c>
      <c r="H2304" s="5" t="s">
        <v>178</v>
      </c>
      <c r="I2304" s="5" t="s">
        <v>179</v>
      </c>
      <c r="J2304" s="5" t="s">
        <v>35</v>
      </c>
      <c r="K2304" s="5" t="s">
        <v>180</v>
      </c>
      <c r="L2304" s="7" t="s">
        <v>164</v>
      </c>
      <c r="M2304" t="str">
        <f t="shared" si="107"/>
        <v>Yes</v>
      </c>
    </row>
    <row r="2305" spans="1:13" ht="15" thickBot="1" x14ac:dyDescent="0.4">
      <c r="A2305" s="5" t="s">
        <v>175</v>
      </c>
      <c r="B2305" s="5" t="s">
        <v>176</v>
      </c>
      <c r="C2305" s="5" t="s">
        <v>2505</v>
      </c>
      <c r="D2305" s="5">
        <f t="shared" si="105"/>
        <v>80541</v>
      </c>
      <c r="E2305" s="6">
        <v>43280</v>
      </c>
      <c r="F2305" s="6">
        <f t="shared" si="106"/>
        <v>43370</v>
      </c>
      <c r="G2305" s="6" t="str">
        <f>IF('BCT Template'!R2304&gt;F2305,"Yes","No")</f>
        <v>No</v>
      </c>
      <c r="H2305" s="5" t="s">
        <v>182</v>
      </c>
      <c r="I2305" s="5" t="s">
        <v>183</v>
      </c>
      <c r="J2305" s="5" t="s">
        <v>200</v>
      </c>
      <c r="K2305" s="5" t="s">
        <v>201</v>
      </c>
      <c r="L2305" s="7" t="s">
        <v>164</v>
      </c>
      <c r="M2305" t="str">
        <f t="shared" si="107"/>
        <v>Yes</v>
      </c>
    </row>
    <row r="2306" spans="1:13" ht="15" thickBot="1" x14ac:dyDescent="0.4">
      <c r="A2306" s="5" t="s">
        <v>175</v>
      </c>
      <c r="B2306" s="5" t="s">
        <v>176</v>
      </c>
      <c r="C2306" s="5" t="s">
        <v>2506</v>
      </c>
      <c r="D2306" s="5">
        <f t="shared" si="105"/>
        <v>23440</v>
      </c>
      <c r="E2306" s="6">
        <v>36557</v>
      </c>
      <c r="F2306" s="6">
        <f t="shared" si="106"/>
        <v>36647</v>
      </c>
      <c r="G2306" s="6" t="str">
        <f>IF('BCT Template'!R2305&gt;F2306,"Yes","No")</f>
        <v>No</v>
      </c>
      <c r="H2306" s="5" t="s">
        <v>178</v>
      </c>
      <c r="I2306" s="5" t="s">
        <v>179</v>
      </c>
      <c r="J2306" s="5" t="s">
        <v>35</v>
      </c>
      <c r="K2306" s="5" t="s">
        <v>180</v>
      </c>
      <c r="L2306" s="7" t="s">
        <v>164</v>
      </c>
      <c r="M2306" t="str">
        <f t="shared" si="107"/>
        <v>Yes</v>
      </c>
    </row>
    <row r="2307" spans="1:13" ht="15" thickBot="1" x14ac:dyDescent="0.4">
      <c r="A2307" s="5" t="s">
        <v>175</v>
      </c>
      <c r="B2307" s="5" t="s">
        <v>176</v>
      </c>
      <c r="C2307" s="5" t="s">
        <v>2507</v>
      </c>
      <c r="D2307" s="5">
        <f t="shared" ref="D2307:D2370" si="108">C2307*1</f>
        <v>59852</v>
      </c>
      <c r="E2307" s="6">
        <v>44377</v>
      </c>
      <c r="F2307" s="6">
        <f t="shared" ref="F2307:F2370" si="109">E2307+90</f>
        <v>44467</v>
      </c>
      <c r="G2307" s="6" t="str">
        <f>IF('BCT Template'!R2306&gt;F2307,"Yes","No")</f>
        <v>No</v>
      </c>
      <c r="H2307" s="5" t="s">
        <v>182</v>
      </c>
      <c r="I2307" s="5" t="s">
        <v>183</v>
      </c>
      <c r="J2307" s="5" t="s">
        <v>184</v>
      </c>
      <c r="K2307" s="5" t="s">
        <v>185</v>
      </c>
      <c r="L2307" s="7" t="s">
        <v>164</v>
      </c>
      <c r="M2307" t="str">
        <f t="shared" ref="M2307:M2370" si="110">IF(J2307=" ","Yes",IF(J2307="3","Yes","No"))</f>
        <v>No</v>
      </c>
    </row>
    <row r="2308" spans="1:13" ht="15" thickBot="1" x14ac:dyDescent="0.4">
      <c r="A2308" s="5" t="s">
        <v>175</v>
      </c>
      <c r="B2308" s="5" t="s">
        <v>176</v>
      </c>
      <c r="C2308" s="5" t="s">
        <v>2508</v>
      </c>
      <c r="D2308" s="5">
        <f t="shared" si="108"/>
        <v>31460</v>
      </c>
      <c r="E2308" s="6">
        <v>44196</v>
      </c>
      <c r="F2308" s="6">
        <f t="shared" si="109"/>
        <v>44286</v>
      </c>
      <c r="G2308" s="6" t="str">
        <f>IF('BCT Template'!R2307&gt;F2308,"Yes","No")</f>
        <v>No</v>
      </c>
      <c r="H2308" s="5" t="s">
        <v>178</v>
      </c>
      <c r="I2308" s="5" t="s">
        <v>179</v>
      </c>
      <c r="J2308" s="5" t="s">
        <v>35</v>
      </c>
      <c r="K2308" s="5" t="s">
        <v>180</v>
      </c>
      <c r="L2308" s="7" t="s">
        <v>164</v>
      </c>
      <c r="M2308" t="str">
        <f t="shared" si="110"/>
        <v>Yes</v>
      </c>
    </row>
    <row r="2309" spans="1:13" ht="15" thickBot="1" x14ac:dyDescent="0.4">
      <c r="A2309" s="5" t="s">
        <v>175</v>
      </c>
      <c r="B2309" s="5" t="s">
        <v>176</v>
      </c>
      <c r="C2309" s="5" t="s">
        <v>2509</v>
      </c>
      <c r="D2309" s="5">
        <f t="shared" si="108"/>
        <v>82606</v>
      </c>
      <c r="E2309" s="6">
        <v>44949</v>
      </c>
      <c r="F2309" s="6">
        <f t="shared" si="109"/>
        <v>45039</v>
      </c>
      <c r="G2309" s="6" t="str">
        <f>IF('BCT Template'!R2308&gt;F2309,"Yes","No")</f>
        <v>No</v>
      </c>
      <c r="H2309" s="5" t="s">
        <v>210</v>
      </c>
      <c r="I2309" s="5" t="s">
        <v>211</v>
      </c>
      <c r="J2309" s="5" t="s">
        <v>184</v>
      </c>
      <c r="K2309" s="5" t="s">
        <v>185</v>
      </c>
      <c r="L2309" s="7" t="s">
        <v>164</v>
      </c>
      <c r="M2309" t="str">
        <f t="shared" si="110"/>
        <v>No</v>
      </c>
    </row>
    <row r="2310" spans="1:13" ht="15" thickBot="1" x14ac:dyDescent="0.4">
      <c r="A2310" s="5" t="s">
        <v>175</v>
      </c>
      <c r="B2310" s="5" t="s">
        <v>176</v>
      </c>
      <c r="C2310" s="5" t="s">
        <v>2510</v>
      </c>
      <c r="D2310" s="5">
        <f t="shared" si="108"/>
        <v>59873</v>
      </c>
      <c r="E2310" s="6">
        <v>42369</v>
      </c>
      <c r="F2310" s="6">
        <f t="shared" si="109"/>
        <v>42459</v>
      </c>
      <c r="G2310" s="6" t="str">
        <f>IF('BCT Template'!R2309&gt;F2310,"Yes","No")</f>
        <v>No</v>
      </c>
      <c r="H2310" s="5" t="s">
        <v>182</v>
      </c>
      <c r="I2310" s="5" t="s">
        <v>183</v>
      </c>
      <c r="J2310" s="5" t="s">
        <v>184</v>
      </c>
      <c r="K2310" s="5" t="s">
        <v>185</v>
      </c>
      <c r="L2310" s="7" t="s">
        <v>164</v>
      </c>
      <c r="M2310" t="str">
        <f t="shared" si="110"/>
        <v>No</v>
      </c>
    </row>
    <row r="2311" spans="1:13" ht="15" thickBot="1" x14ac:dyDescent="0.4">
      <c r="A2311" s="5" t="s">
        <v>175</v>
      </c>
      <c r="B2311" s="5" t="s">
        <v>176</v>
      </c>
      <c r="C2311" s="5" t="s">
        <v>2511</v>
      </c>
      <c r="D2311" s="5">
        <f t="shared" si="108"/>
        <v>22004</v>
      </c>
      <c r="E2311" s="6">
        <v>44712</v>
      </c>
      <c r="F2311" s="6">
        <f t="shared" si="109"/>
        <v>44802</v>
      </c>
      <c r="G2311" s="6" t="str">
        <f>IF('BCT Template'!R2310&gt;F2311,"Yes","No")</f>
        <v>No</v>
      </c>
      <c r="H2311" s="5" t="s">
        <v>178</v>
      </c>
      <c r="I2311" s="5" t="s">
        <v>179</v>
      </c>
      <c r="J2311" s="5" t="s">
        <v>35</v>
      </c>
      <c r="K2311" s="5" t="s">
        <v>180</v>
      </c>
      <c r="L2311" s="7" t="s">
        <v>164</v>
      </c>
      <c r="M2311" t="str">
        <f t="shared" si="110"/>
        <v>Yes</v>
      </c>
    </row>
    <row r="2312" spans="1:13" ht="15" thickBot="1" x14ac:dyDescent="0.4">
      <c r="A2312" s="5" t="s">
        <v>175</v>
      </c>
      <c r="B2312" s="5" t="s">
        <v>176</v>
      </c>
      <c r="C2312" s="5" t="s">
        <v>2512</v>
      </c>
      <c r="D2312" s="5">
        <f t="shared" si="108"/>
        <v>30273</v>
      </c>
      <c r="E2312" s="6">
        <v>43069</v>
      </c>
      <c r="F2312" s="6">
        <f t="shared" si="109"/>
        <v>43159</v>
      </c>
      <c r="G2312" s="6" t="str">
        <f>IF('BCT Template'!R2311&gt;F2312,"Yes","No")</f>
        <v>No</v>
      </c>
      <c r="H2312" s="5" t="s">
        <v>178</v>
      </c>
      <c r="I2312" s="5" t="s">
        <v>179</v>
      </c>
      <c r="J2312" s="5" t="s">
        <v>35</v>
      </c>
      <c r="K2312" s="5" t="s">
        <v>180</v>
      </c>
      <c r="L2312" s="7" t="s">
        <v>164</v>
      </c>
      <c r="M2312" t="str">
        <f t="shared" si="110"/>
        <v>Yes</v>
      </c>
    </row>
    <row r="2313" spans="1:13" ht="15" thickBot="1" x14ac:dyDescent="0.4">
      <c r="A2313" s="5" t="s">
        <v>175</v>
      </c>
      <c r="B2313" s="5" t="s">
        <v>176</v>
      </c>
      <c r="C2313" s="5" t="s">
        <v>2513</v>
      </c>
      <c r="D2313" s="5">
        <f t="shared" si="108"/>
        <v>81563</v>
      </c>
      <c r="E2313" s="6">
        <v>43830</v>
      </c>
      <c r="F2313" s="6">
        <f t="shared" si="109"/>
        <v>43920</v>
      </c>
      <c r="G2313" s="6" t="str">
        <f>IF('BCT Template'!R2312&gt;F2313,"Yes","No")</f>
        <v>No</v>
      </c>
      <c r="H2313" s="5" t="s">
        <v>182</v>
      </c>
      <c r="I2313" s="5" t="s">
        <v>183</v>
      </c>
      <c r="J2313" s="5" t="s">
        <v>184</v>
      </c>
      <c r="K2313" s="5" t="s">
        <v>185</v>
      </c>
      <c r="L2313" s="7" t="s">
        <v>164</v>
      </c>
      <c r="M2313" t="str">
        <f t="shared" si="110"/>
        <v>No</v>
      </c>
    </row>
    <row r="2314" spans="1:13" ht="15" thickBot="1" x14ac:dyDescent="0.4">
      <c r="A2314" s="5" t="s">
        <v>175</v>
      </c>
      <c r="B2314" s="5" t="s">
        <v>176</v>
      </c>
      <c r="C2314" s="5" t="s">
        <v>2514</v>
      </c>
      <c r="D2314" s="5">
        <f t="shared" si="108"/>
        <v>29951</v>
      </c>
      <c r="E2314" s="6">
        <v>43921</v>
      </c>
      <c r="F2314" s="6">
        <f t="shared" si="109"/>
        <v>44011</v>
      </c>
      <c r="G2314" s="6" t="str">
        <f>IF('BCT Template'!R2313&gt;F2314,"Yes","No")</f>
        <v>No</v>
      </c>
      <c r="H2314" s="5" t="s">
        <v>178</v>
      </c>
      <c r="I2314" s="5" t="s">
        <v>179</v>
      </c>
      <c r="J2314" s="5" t="s">
        <v>35</v>
      </c>
      <c r="K2314" s="5" t="s">
        <v>180</v>
      </c>
      <c r="L2314" s="7" t="s">
        <v>164</v>
      </c>
      <c r="M2314" t="str">
        <f t="shared" si="110"/>
        <v>Yes</v>
      </c>
    </row>
    <row r="2315" spans="1:13" ht="15" thickBot="1" x14ac:dyDescent="0.4">
      <c r="A2315" s="5" t="s">
        <v>175</v>
      </c>
      <c r="B2315" s="5" t="s">
        <v>176</v>
      </c>
      <c r="C2315" s="5" t="s">
        <v>2515</v>
      </c>
      <c r="D2315" s="5">
        <f t="shared" si="108"/>
        <v>82843</v>
      </c>
      <c r="E2315" s="6">
        <v>44956</v>
      </c>
      <c r="F2315" s="6">
        <f t="shared" si="109"/>
        <v>45046</v>
      </c>
      <c r="G2315" s="6" t="str">
        <f>IF('BCT Template'!R2314&gt;F2315,"Yes","No")</f>
        <v>No</v>
      </c>
      <c r="H2315" s="5" t="s">
        <v>210</v>
      </c>
      <c r="I2315" s="5" t="s">
        <v>211</v>
      </c>
      <c r="J2315" s="5" t="s">
        <v>184</v>
      </c>
      <c r="K2315" s="5" t="s">
        <v>185</v>
      </c>
      <c r="L2315" s="7" t="s">
        <v>164</v>
      </c>
      <c r="M2315" t="str">
        <f t="shared" si="110"/>
        <v>No</v>
      </c>
    </row>
    <row r="2316" spans="1:13" ht="15" thickBot="1" x14ac:dyDescent="0.4">
      <c r="A2316" s="5" t="s">
        <v>175</v>
      </c>
      <c r="B2316" s="5" t="s">
        <v>176</v>
      </c>
      <c r="C2316" s="5" t="s">
        <v>2516</v>
      </c>
      <c r="D2316" s="5">
        <f t="shared" si="108"/>
        <v>29102</v>
      </c>
      <c r="E2316" s="6">
        <v>44043</v>
      </c>
      <c r="F2316" s="6">
        <f t="shared" si="109"/>
        <v>44133</v>
      </c>
      <c r="G2316" s="6" t="str">
        <f>IF('BCT Template'!R2315&gt;F2316,"Yes","No")</f>
        <v>No</v>
      </c>
      <c r="H2316" s="5" t="s">
        <v>178</v>
      </c>
      <c r="I2316" s="5" t="s">
        <v>179</v>
      </c>
      <c r="J2316" s="5" t="s">
        <v>35</v>
      </c>
      <c r="K2316" s="5" t="s">
        <v>180</v>
      </c>
      <c r="L2316" s="7" t="s">
        <v>164</v>
      </c>
      <c r="M2316" t="str">
        <f t="shared" si="110"/>
        <v>Yes</v>
      </c>
    </row>
    <row r="2317" spans="1:13" ht="15" thickBot="1" x14ac:dyDescent="0.4">
      <c r="A2317" s="5" t="s">
        <v>175</v>
      </c>
      <c r="B2317" s="5" t="s">
        <v>176</v>
      </c>
      <c r="C2317" s="5" t="s">
        <v>2517</v>
      </c>
      <c r="D2317" s="5">
        <f t="shared" si="108"/>
        <v>80873</v>
      </c>
      <c r="E2317" s="6">
        <v>44052</v>
      </c>
      <c r="F2317" s="6">
        <f t="shared" si="109"/>
        <v>44142</v>
      </c>
      <c r="G2317" s="6" t="str">
        <f>IF('BCT Template'!R2316&gt;F2317,"Yes","No")</f>
        <v>No</v>
      </c>
      <c r="H2317" s="5" t="s">
        <v>182</v>
      </c>
      <c r="I2317" s="5" t="s">
        <v>183</v>
      </c>
      <c r="J2317" s="5" t="s">
        <v>200</v>
      </c>
      <c r="K2317" s="5" t="s">
        <v>201</v>
      </c>
      <c r="L2317" s="7" t="s">
        <v>164</v>
      </c>
      <c r="M2317" t="str">
        <f t="shared" si="110"/>
        <v>Yes</v>
      </c>
    </row>
    <row r="2318" spans="1:13" ht="15" thickBot="1" x14ac:dyDescent="0.4">
      <c r="A2318" s="5" t="s">
        <v>175</v>
      </c>
      <c r="B2318" s="5" t="s">
        <v>176</v>
      </c>
      <c r="C2318" s="5" t="s">
        <v>2518</v>
      </c>
      <c r="D2318" s="5">
        <f t="shared" si="108"/>
        <v>22259</v>
      </c>
      <c r="E2318" s="6">
        <v>44286</v>
      </c>
      <c r="F2318" s="6">
        <f t="shared" si="109"/>
        <v>44376</v>
      </c>
      <c r="G2318" s="6" t="str">
        <f>IF('BCT Template'!R2317&gt;F2318,"Yes","No")</f>
        <v>No</v>
      </c>
      <c r="H2318" s="5" t="s">
        <v>178</v>
      </c>
      <c r="I2318" s="5" t="s">
        <v>179</v>
      </c>
      <c r="J2318" s="5" t="s">
        <v>35</v>
      </c>
      <c r="K2318" s="5" t="s">
        <v>180</v>
      </c>
      <c r="L2318" s="7" t="s">
        <v>164</v>
      </c>
      <c r="M2318" t="str">
        <f t="shared" si="110"/>
        <v>Yes</v>
      </c>
    </row>
    <row r="2319" spans="1:13" ht="15" thickBot="1" x14ac:dyDescent="0.4">
      <c r="A2319" s="5" t="s">
        <v>175</v>
      </c>
      <c r="B2319" s="5" t="s">
        <v>176</v>
      </c>
      <c r="C2319" s="5" t="s">
        <v>2519</v>
      </c>
      <c r="D2319" s="5">
        <f t="shared" si="108"/>
        <v>59137</v>
      </c>
      <c r="E2319" s="6">
        <v>41029</v>
      </c>
      <c r="F2319" s="6">
        <f t="shared" si="109"/>
        <v>41119</v>
      </c>
      <c r="G2319" s="6" t="str">
        <f>IF('BCT Template'!R2318&gt;F2319,"Yes","No")</f>
        <v>No</v>
      </c>
      <c r="H2319" s="5" t="s">
        <v>182</v>
      </c>
      <c r="I2319" s="5" t="s">
        <v>183</v>
      </c>
      <c r="J2319" s="5" t="s">
        <v>184</v>
      </c>
      <c r="K2319" s="5" t="s">
        <v>185</v>
      </c>
      <c r="L2319" s="7" t="s">
        <v>164</v>
      </c>
      <c r="M2319" t="str">
        <f t="shared" si="110"/>
        <v>No</v>
      </c>
    </row>
    <row r="2320" spans="1:13" ht="15" thickBot="1" x14ac:dyDescent="0.4">
      <c r="A2320" s="5" t="s">
        <v>175</v>
      </c>
      <c r="B2320" s="5" t="s">
        <v>176</v>
      </c>
      <c r="C2320" s="5" t="s">
        <v>2520</v>
      </c>
      <c r="D2320" s="5">
        <f t="shared" si="108"/>
        <v>18232</v>
      </c>
      <c r="E2320" s="6">
        <v>40359</v>
      </c>
      <c r="F2320" s="6">
        <f t="shared" si="109"/>
        <v>40449</v>
      </c>
      <c r="G2320" s="6" t="str">
        <f>IF('BCT Template'!R2319&gt;F2320,"Yes","No")</f>
        <v>No</v>
      </c>
      <c r="H2320" s="5" t="s">
        <v>234</v>
      </c>
      <c r="I2320" s="5" t="s">
        <v>235</v>
      </c>
      <c r="J2320" s="5" t="s">
        <v>184</v>
      </c>
      <c r="K2320" s="5" t="s">
        <v>185</v>
      </c>
      <c r="L2320" s="7" t="s">
        <v>164</v>
      </c>
      <c r="M2320" t="str">
        <f t="shared" si="110"/>
        <v>No</v>
      </c>
    </row>
    <row r="2321" spans="1:13" ht="15" thickBot="1" x14ac:dyDescent="0.4">
      <c r="A2321" s="5" t="s">
        <v>175</v>
      </c>
      <c r="B2321" s="5" t="s">
        <v>176</v>
      </c>
      <c r="C2321" s="5" t="s">
        <v>2521</v>
      </c>
      <c r="D2321" s="5">
        <f t="shared" si="108"/>
        <v>29658</v>
      </c>
      <c r="E2321" s="6">
        <v>41394</v>
      </c>
      <c r="F2321" s="6">
        <f t="shared" si="109"/>
        <v>41484</v>
      </c>
      <c r="G2321" s="6" t="str">
        <f>IF('BCT Template'!R2320&gt;F2321,"Yes","No")</f>
        <v>No</v>
      </c>
      <c r="H2321" s="5" t="s">
        <v>178</v>
      </c>
      <c r="I2321" s="5" t="s">
        <v>179</v>
      </c>
      <c r="J2321" s="5" t="s">
        <v>35</v>
      </c>
      <c r="K2321" s="5" t="s">
        <v>180</v>
      </c>
      <c r="L2321" s="7" t="s">
        <v>164</v>
      </c>
      <c r="M2321" t="str">
        <f t="shared" si="110"/>
        <v>Yes</v>
      </c>
    </row>
    <row r="2322" spans="1:13" ht="15" thickBot="1" x14ac:dyDescent="0.4">
      <c r="A2322" s="5" t="s">
        <v>175</v>
      </c>
      <c r="B2322" s="5" t="s">
        <v>176</v>
      </c>
      <c r="C2322" s="5" t="s">
        <v>2522</v>
      </c>
      <c r="D2322" s="5">
        <f t="shared" si="108"/>
        <v>29862</v>
      </c>
      <c r="E2322" s="6">
        <v>44074</v>
      </c>
      <c r="F2322" s="6">
        <f t="shared" si="109"/>
        <v>44164</v>
      </c>
      <c r="G2322" s="6" t="str">
        <f>IF('BCT Template'!R2321&gt;F2322,"Yes","No")</f>
        <v>No</v>
      </c>
      <c r="H2322" s="5" t="s">
        <v>178</v>
      </c>
      <c r="I2322" s="5" t="s">
        <v>179</v>
      </c>
      <c r="J2322" s="5" t="s">
        <v>35</v>
      </c>
      <c r="K2322" s="5" t="s">
        <v>180</v>
      </c>
      <c r="L2322" s="7" t="s">
        <v>164</v>
      </c>
      <c r="M2322" t="str">
        <f t="shared" si="110"/>
        <v>Yes</v>
      </c>
    </row>
    <row r="2323" spans="1:13" ht="15" thickBot="1" x14ac:dyDescent="0.4">
      <c r="A2323" s="5" t="s">
        <v>175</v>
      </c>
      <c r="B2323" s="5" t="s">
        <v>176</v>
      </c>
      <c r="C2323" s="5" t="s">
        <v>2523</v>
      </c>
      <c r="D2323" s="5">
        <f t="shared" si="108"/>
        <v>30863</v>
      </c>
      <c r="E2323" s="6">
        <v>43982</v>
      </c>
      <c r="F2323" s="6">
        <f t="shared" si="109"/>
        <v>44072</v>
      </c>
      <c r="G2323" s="6" t="str">
        <f>IF('BCT Template'!R2322&gt;F2323,"Yes","No")</f>
        <v>No</v>
      </c>
      <c r="H2323" s="5" t="s">
        <v>178</v>
      </c>
      <c r="I2323" s="5" t="s">
        <v>179</v>
      </c>
      <c r="J2323" s="5" t="s">
        <v>35</v>
      </c>
      <c r="K2323" s="5" t="s">
        <v>180</v>
      </c>
      <c r="L2323" s="7" t="s">
        <v>164</v>
      </c>
      <c r="M2323" t="str">
        <f t="shared" si="110"/>
        <v>Yes</v>
      </c>
    </row>
    <row r="2324" spans="1:13" ht="15" thickBot="1" x14ac:dyDescent="0.4">
      <c r="A2324" s="5" t="s">
        <v>175</v>
      </c>
      <c r="B2324" s="5" t="s">
        <v>176</v>
      </c>
      <c r="C2324" s="5" t="s">
        <v>2524</v>
      </c>
      <c r="D2324" s="5">
        <f t="shared" si="108"/>
        <v>29866</v>
      </c>
      <c r="E2324" s="6">
        <v>44012</v>
      </c>
      <c r="F2324" s="6">
        <f t="shared" si="109"/>
        <v>44102</v>
      </c>
      <c r="G2324" s="6" t="str">
        <f>IF('BCT Template'!R2323&gt;F2324,"Yes","No")</f>
        <v>No</v>
      </c>
      <c r="H2324" s="5" t="s">
        <v>178</v>
      </c>
      <c r="I2324" s="5" t="s">
        <v>179</v>
      </c>
      <c r="J2324" s="5" t="s">
        <v>35</v>
      </c>
      <c r="K2324" s="5" t="s">
        <v>180</v>
      </c>
      <c r="L2324" s="7" t="s">
        <v>164</v>
      </c>
      <c r="M2324" t="str">
        <f t="shared" si="110"/>
        <v>Yes</v>
      </c>
    </row>
    <row r="2325" spans="1:13" ht="15" thickBot="1" x14ac:dyDescent="0.4">
      <c r="A2325" s="5" t="s">
        <v>175</v>
      </c>
      <c r="B2325" s="5" t="s">
        <v>176</v>
      </c>
      <c r="C2325" s="5" t="s">
        <v>2525</v>
      </c>
      <c r="D2325" s="5">
        <f t="shared" si="108"/>
        <v>77827</v>
      </c>
      <c r="E2325" s="6">
        <v>43676</v>
      </c>
      <c r="F2325" s="6">
        <f t="shared" si="109"/>
        <v>43766</v>
      </c>
      <c r="G2325" s="6" t="str">
        <f>IF('BCT Template'!R2324&gt;F2325,"Yes","No")</f>
        <v>No</v>
      </c>
      <c r="H2325" s="5" t="s">
        <v>189</v>
      </c>
      <c r="I2325" s="5" t="s">
        <v>190</v>
      </c>
      <c r="J2325" s="5" t="s">
        <v>184</v>
      </c>
      <c r="K2325" s="5" t="s">
        <v>185</v>
      </c>
      <c r="L2325" s="7" t="s">
        <v>164</v>
      </c>
      <c r="M2325" t="str">
        <f t="shared" si="110"/>
        <v>No</v>
      </c>
    </row>
    <row r="2326" spans="1:13" ht="15" thickBot="1" x14ac:dyDescent="0.4">
      <c r="A2326" s="5" t="s">
        <v>175</v>
      </c>
      <c r="B2326" s="5" t="s">
        <v>176</v>
      </c>
      <c r="C2326" s="5" t="s">
        <v>2526</v>
      </c>
      <c r="D2326" s="5">
        <f t="shared" si="108"/>
        <v>79023</v>
      </c>
      <c r="E2326" s="6">
        <v>42216</v>
      </c>
      <c r="F2326" s="6">
        <f t="shared" si="109"/>
        <v>42306</v>
      </c>
      <c r="G2326" s="6" t="str">
        <f>IF('BCT Template'!R2325&gt;F2326,"Yes","No")</f>
        <v>No</v>
      </c>
      <c r="H2326" s="5" t="s">
        <v>189</v>
      </c>
      <c r="I2326" s="5" t="s">
        <v>190</v>
      </c>
      <c r="J2326" s="5" t="s">
        <v>200</v>
      </c>
      <c r="K2326" s="5" t="s">
        <v>201</v>
      </c>
      <c r="L2326" s="7" t="s">
        <v>164</v>
      </c>
      <c r="M2326" t="str">
        <f t="shared" si="110"/>
        <v>Yes</v>
      </c>
    </row>
    <row r="2327" spans="1:13" ht="15" thickBot="1" x14ac:dyDescent="0.4">
      <c r="A2327" s="5" t="s">
        <v>175</v>
      </c>
      <c r="B2327" s="5" t="s">
        <v>176</v>
      </c>
      <c r="C2327" s="5" t="s">
        <v>2527</v>
      </c>
      <c r="D2327" s="5">
        <f t="shared" si="108"/>
        <v>79905</v>
      </c>
      <c r="E2327" s="6">
        <v>43861</v>
      </c>
      <c r="F2327" s="6">
        <f t="shared" si="109"/>
        <v>43951</v>
      </c>
      <c r="G2327" s="6" t="str">
        <f>IF('BCT Template'!R2326&gt;F2327,"Yes","No")</f>
        <v>No</v>
      </c>
      <c r="H2327" s="5" t="s">
        <v>182</v>
      </c>
      <c r="I2327" s="5" t="s">
        <v>183</v>
      </c>
      <c r="J2327" s="5" t="s">
        <v>184</v>
      </c>
      <c r="K2327" s="5" t="s">
        <v>185</v>
      </c>
      <c r="L2327" s="7" t="s">
        <v>164</v>
      </c>
      <c r="M2327" t="str">
        <f t="shared" si="110"/>
        <v>No</v>
      </c>
    </row>
    <row r="2328" spans="1:13" ht="15" thickBot="1" x14ac:dyDescent="0.4">
      <c r="A2328" s="5" t="s">
        <v>175</v>
      </c>
      <c r="B2328" s="5" t="s">
        <v>176</v>
      </c>
      <c r="C2328" s="5" t="s">
        <v>2528</v>
      </c>
      <c r="D2328" s="5">
        <f t="shared" si="108"/>
        <v>30039</v>
      </c>
      <c r="E2328" s="6">
        <v>44196</v>
      </c>
      <c r="F2328" s="6">
        <f t="shared" si="109"/>
        <v>44286</v>
      </c>
      <c r="G2328" s="6" t="str">
        <f>IF('BCT Template'!R2327&gt;F2328,"Yes","No")</f>
        <v>No</v>
      </c>
      <c r="H2328" s="5" t="s">
        <v>178</v>
      </c>
      <c r="I2328" s="5" t="s">
        <v>179</v>
      </c>
      <c r="J2328" s="5" t="s">
        <v>35</v>
      </c>
      <c r="K2328" s="5" t="s">
        <v>180</v>
      </c>
      <c r="L2328" s="7" t="s">
        <v>164</v>
      </c>
      <c r="M2328" t="str">
        <f t="shared" si="110"/>
        <v>Yes</v>
      </c>
    </row>
    <row r="2329" spans="1:13" ht="15" thickBot="1" x14ac:dyDescent="0.4">
      <c r="A2329" s="5" t="s">
        <v>175</v>
      </c>
      <c r="B2329" s="5" t="s">
        <v>176</v>
      </c>
      <c r="C2329" s="5" t="s">
        <v>2529</v>
      </c>
      <c r="D2329" s="5">
        <f t="shared" si="108"/>
        <v>79243</v>
      </c>
      <c r="E2329" s="6">
        <v>44742</v>
      </c>
      <c r="F2329" s="6">
        <f t="shared" si="109"/>
        <v>44832</v>
      </c>
      <c r="G2329" s="6" t="str">
        <f>IF('BCT Template'!R2328&gt;F2329,"Yes","No")</f>
        <v>No</v>
      </c>
      <c r="H2329" s="5" t="s">
        <v>189</v>
      </c>
      <c r="I2329" s="5" t="s">
        <v>190</v>
      </c>
      <c r="J2329" s="5" t="s">
        <v>184</v>
      </c>
      <c r="K2329" s="5" t="s">
        <v>185</v>
      </c>
      <c r="L2329" s="7" t="s">
        <v>164</v>
      </c>
      <c r="M2329" t="str">
        <f t="shared" si="110"/>
        <v>No</v>
      </c>
    </row>
    <row r="2330" spans="1:13" ht="15" thickBot="1" x14ac:dyDescent="0.4">
      <c r="A2330" s="5" t="s">
        <v>175</v>
      </c>
      <c r="B2330" s="5" t="s">
        <v>176</v>
      </c>
      <c r="C2330" s="5" t="s">
        <v>2530</v>
      </c>
      <c r="D2330" s="5">
        <f t="shared" si="108"/>
        <v>58645</v>
      </c>
      <c r="E2330" s="6">
        <v>43008</v>
      </c>
      <c r="F2330" s="6">
        <f t="shared" si="109"/>
        <v>43098</v>
      </c>
      <c r="G2330" s="6" t="str">
        <f>IF('BCT Template'!R2329&gt;F2330,"Yes","No")</f>
        <v>No</v>
      </c>
      <c r="H2330" s="5" t="s">
        <v>182</v>
      </c>
      <c r="I2330" s="5" t="s">
        <v>183</v>
      </c>
      <c r="J2330" s="5" t="s">
        <v>200</v>
      </c>
      <c r="K2330" s="5" t="s">
        <v>201</v>
      </c>
      <c r="L2330" s="7" t="s">
        <v>164</v>
      </c>
      <c r="M2330" t="str">
        <f t="shared" si="110"/>
        <v>Yes</v>
      </c>
    </row>
    <row r="2331" spans="1:13" ht="15" thickBot="1" x14ac:dyDescent="0.4">
      <c r="A2331" s="5" t="s">
        <v>175</v>
      </c>
      <c r="B2331" s="5" t="s">
        <v>176</v>
      </c>
      <c r="C2331" s="5" t="s">
        <v>2531</v>
      </c>
      <c r="D2331" s="5">
        <f t="shared" si="108"/>
        <v>59459</v>
      </c>
      <c r="E2331" s="6">
        <v>40237</v>
      </c>
      <c r="F2331" s="6">
        <f t="shared" si="109"/>
        <v>40327</v>
      </c>
      <c r="G2331" s="6" t="str">
        <f>IF('BCT Template'!R2330&gt;F2331,"Yes","No")</f>
        <v>No</v>
      </c>
      <c r="H2331" s="5" t="s">
        <v>182</v>
      </c>
      <c r="I2331" s="5" t="s">
        <v>183</v>
      </c>
      <c r="J2331" s="5" t="s">
        <v>184</v>
      </c>
      <c r="K2331" s="5" t="s">
        <v>185</v>
      </c>
      <c r="L2331" s="7" t="s">
        <v>164</v>
      </c>
      <c r="M2331" t="str">
        <f t="shared" si="110"/>
        <v>No</v>
      </c>
    </row>
    <row r="2332" spans="1:13" ht="15" thickBot="1" x14ac:dyDescent="0.4">
      <c r="A2332" s="5" t="s">
        <v>175</v>
      </c>
      <c r="B2332" s="5" t="s">
        <v>176</v>
      </c>
      <c r="C2332" s="5" t="s">
        <v>2532</v>
      </c>
      <c r="D2332" s="5">
        <f t="shared" si="108"/>
        <v>80268</v>
      </c>
      <c r="E2332" s="6">
        <v>41578</v>
      </c>
      <c r="F2332" s="6">
        <f t="shared" si="109"/>
        <v>41668</v>
      </c>
      <c r="G2332" s="6" t="str">
        <f>IF('BCT Template'!R2331&gt;F2332,"Yes","No")</f>
        <v>No</v>
      </c>
      <c r="H2332" s="5" t="s">
        <v>182</v>
      </c>
      <c r="I2332" s="5" t="s">
        <v>183</v>
      </c>
      <c r="J2332" s="5" t="s">
        <v>184</v>
      </c>
      <c r="K2332" s="5" t="s">
        <v>185</v>
      </c>
      <c r="L2332" s="7" t="s">
        <v>164</v>
      </c>
      <c r="M2332" t="str">
        <f t="shared" si="110"/>
        <v>No</v>
      </c>
    </row>
    <row r="2333" spans="1:13" ht="15" thickBot="1" x14ac:dyDescent="0.4">
      <c r="A2333" s="5" t="s">
        <v>175</v>
      </c>
      <c r="B2333" s="5" t="s">
        <v>176</v>
      </c>
      <c r="C2333" s="5" t="s">
        <v>2533</v>
      </c>
      <c r="D2333" s="5">
        <f t="shared" si="108"/>
        <v>29816</v>
      </c>
      <c r="E2333" s="6">
        <v>44286</v>
      </c>
      <c r="F2333" s="6">
        <f t="shared" si="109"/>
        <v>44376</v>
      </c>
      <c r="G2333" s="6" t="str">
        <f>IF('BCT Template'!R2332&gt;F2333,"Yes","No")</f>
        <v>No</v>
      </c>
      <c r="H2333" s="5" t="s">
        <v>178</v>
      </c>
      <c r="I2333" s="5" t="s">
        <v>179</v>
      </c>
      <c r="J2333" s="5" t="s">
        <v>35</v>
      </c>
      <c r="K2333" s="5" t="s">
        <v>180</v>
      </c>
      <c r="L2333" s="7" t="s">
        <v>164</v>
      </c>
      <c r="M2333" t="str">
        <f t="shared" si="110"/>
        <v>Yes</v>
      </c>
    </row>
    <row r="2334" spans="1:13" ht="15" thickBot="1" x14ac:dyDescent="0.4">
      <c r="A2334" s="5" t="s">
        <v>175</v>
      </c>
      <c r="B2334" s="5" t="s">
        <v>176</v>
      </c>
      <c r="C2334" s="5" t="s">
        <v>2534</v>
      </c>
      <c r="D2334" s="5">
        <f t="shared" si="108"/>
        <v>82663</v>
      </c>
      <c r="E2334" s="6">
        <v>45036</v>
      </c>
      <c r="F2334" s="6">
        <f t="shared" si="109"/>
        <v>45126</v>
      </c>
      <c r="G2334" s="6" t="str">
        <f>IF('BCT Template'!R2333&gt;F2334,"Yes","No")</f>
        <v>No</v>
      </c>
      <c r="H2334" s="5" t="s">
        <v>210</v>
      </c>
      <c r="I2334" s="5" t="s">
        <v>211</v>
      </c>
      <c r="J2334" s="5" t="s">
        <v>184</v>
      </c>
      <c r="K2334" s="5" t="s">
        <v>185</v>
      </c>
      <c r="L2334" s="7" t="s">
        <v>164</v>
      </c>
      <c r="M2334" t="str">
        <f t="shared" si="110"/>
        <v>No</v>
      </c>
    </row>
    <row r="2335" spans="1:13" ht="15" thickBot="1" x14ac:dyDescent="0.4">
      <c r="A2335" s="5" t="s">
        <v>175</v>
      </c>
      <c r="B2335" s="5" t="s">
        <v>176</v>
      </c>
      <c r="C2335" s="5" t="s">
        <v>2535</v>
      </c>
      <c r="D2335" s="5">
        <f t="shared" si="108"/>
        <v>57935</v>
      </c>
      <c r="E2335" s="6">
        <v>44013</v>
      </c>
      <c r="F2335" s="6">
        <f t="shared" si="109"/>
        <v>44103</v>
      </c>
      <c r="G2335" s="6" t="str">
        <f>IF('BCT Template'!R2334&gt;F2335,"Yes","No")</f>
        <v>No</v>
      </c>
      <c r="H2335" s="5" t="s">
        <v>189</v>
      </c>
      <c r="I2335" s="5" t="s">
        <v>190</v>
      </c>
      <c r="J2335" s="5" t="s">
        <v>184</v>
      </c>
      <c r="K2335" s="5" t="s">
        <v>185</v>
      </c>
      <c r="L2335" s="7" t="s">
        <v>164</v>
      </c>
      <c r="M2335" t="str">
        <f t="shared" si="110"/>
        <v>No</v>
      </c>
    </row>
    <row r="2336" spans="1:13" ht="15" thickBot="1" x14ac:dyDescent="0.4">
      <c r="A2336" s="5" t="s">
        <v>175</v>
      </c>
      <c r="B2336" s="5" t="s">
        <v>176</v>
      </c>
      <c r="C2336" s="5" t="s">
        <v>2536</v>
      </c>
      <c r="D2336" s="5">
        <f t="shared" si="108"/>
        <v>23619</v>
      </c>
      <c r="E2336" s="6">
        <v>44012</v>
      </c>
      <c r="F2336" s="6">
        <f t="shared" si="109"/>
        <v>44102</v>
      </c>
      <c r="G2336" s="6" t="str">
        <f>IF('BCT Template'!R2335&gt;F2336,"Yes","No")</f>
        <v>No</v>
      </c>
      <c r="H2336" s="5" t="s">
        <v>178</v>
      </c>
      <c r="I2336" s="5" t="s">
        <v>179</v>
      </c>
      <c r="J2336" s="5" t="s">
        <v>35</v>
      </c>
      <c r="K2336" s="5" t="s">
        <v>180</v>
      </c>
      <c r="L2336" s="7" t="s">
        <v>164</v>
      </c>
      <c r="M2336" t="str">
        <f t="shared" si="110"/>
        <v>Yes</v>
      </c>
    </row>
    <row r="2337" spans="1:13" ht="15" thickBot="1" x14ac:dyDescent="0.4">
      <c r="A2337" s="5" t="s">
        <v>175</v>
      </c>
      <c r="B2337" s="5" t="s">
        <v>176</v>
      </c>
      <c r="C2337" s="5" t="s">
        <v>2537</v>
      </c>
      <c r="D2337" s="5">
        <f t="shared" si="108"/>
        <v>58267</v>
      </c>
      <c r="E2337" s="6">
        <v>44012</v>
      </c>
      <c r="F2337" s="6">
        <f t="shared" si="109"/>
        <v>44102</v>
      </c>
      <c r="G2337" s="6" t="str">
        <f>IF('BCT Template'!R2336&gt;F2337,"Yes","No")</f>
        <v>No</v>
      </c>
      <c r="H2337" s="5" t="s">
        <v>182</v>
      </c>
      <c r="I2337" s="5" t="s">
        <v>183</v>
      </c>
      <c r="J2337" s="5" t="s">
        <v>184</v>
      </c>
      <c r="K2337" s="5" t="s">
        <v>185</v>
      </c>
      <c r="L2337" s="7" t="s">
        <v>164</v>
      </c>
      <c r="M2337" t="str">
        <f t="shared" si="110"/>
        <v>No</v>
      </c>
    </row>
    <row r="2338" spans="1:13" ht="15" thickBot="1" x14ac:dyDescent="0.4">
      <c r="A2338" s="5" t="s">
        <v>175</v>
      </c>
      <c r="B2338" s="5" t="s">
        <v>176</v>
      </c>
      <c r="C2338" s="5" t="s">
        <v>2538</v>
      </c>
      <c r="D2338" s="5">
        <f t="shared" si="108"/>
        <v>58012</v>
      </c>
      <c r="E2338" s="6">
        <v>43646</v>
      </c>
      <c r="F2338" s="6">
        <f t="shared" si="109"/>
        <v>43736</v>
      </c>
      <c r="G2338" s="6" t="str">
        <f>IF('BCT Template'!R2337&gt;F2338,"Yes","No")</f>
        <v>No</v>
      </c>
      <c r="H2338" s="5" t="s">
        <v>182</v>
      </c>
      <c r="I2338" s="5" t="s">
        <v>183</v>
      </c>
      <c r="J2338" s="5" t="s">
        <v>184</v>
      </c>
      <c r="K2338" s="5" t="s">
        <v>185</v>
      </c>
      <c r="L2338" s="7" t="s">
        <v>164</v>
      </c>
      <c r="M2338" t="str">
        <f t="shared" si="110"/>
        <v>No</v>
      </c>
    </row>
    <row r="2339" spans="1:13" ht="15" thickBot="1" x14ac:dyDescent="0.4">
      <c r="A2339" s="5" t="s">
        <v>175</v>
      </c>
      <c r="B2339" s="5" t="s">
        <v>176</v>
      </c>
      <c r="C2339" s="5" t="s">
        <v>2539</v>
      </c>
      <c r="D2339" s="5">
        <f t="shared" si="108"/>
        <v>31235</v>
      </c>
      <c r="E2339" s="6">
        <v>44316</v>
      </c>
      <c r="F2339" s="6">
        <f t="shared" si="109"/>
        <v>44406</v>
      </c>
      <c r="G2339" s="6" t="str">
        <f>IF('BCT Template'!R2338&gt;F2339,"Yes","No")</f>
        <v>No</v>
      </c>
      <c r="H2339" s="5" t="s">
        <v>178</v>
      </c>
      <c r="I2339" s="5" t="s">
        <v>179</v>
      </c>
      <c r="J2339" s="5" t="s">
        <v>35</v>
      </c>
      <c r="K2339" s="5" t="s">
        <v>180</v>
      </c>
      <c r="L2339" s="7" t="s">
        <v>164</v>
      </c>
      <c r="M2339" t="str">
        <f t="shared" si="110"/>
        <v>Yes</v>
      </c>
    </row>
    <row r="2340" spans="1:13" ht="15" thickBot="1" x14ac:dyDescent="0.4">
      <c r="A2340" s="5" t="s">
        <v>175</v>
      </c>
      <c r="B2340" s="5" t="s">
        <v>176</v>
      </c>
      <c r="C2340" s="5" t="s">
        <v>2540</v>
      </c>
      <c r="D2340" s="5">
        <f t="shared" si="108"/>
        <v>59284</v>
      </c>
      <c r="E2340" s="6">
        <v>42916</v>
      </c>
      <c r="F2340" s="6">
        <f t="shared" si="109"/>
        <v>43006</v>
      </c>
      <c r="G2340" s="6" t="str">
        <f>IF('BCT Template'!R2339&gt;F2340,"Yes","No")</f>
        <v>No</v>
      </c>
      <c r="H2340" s="5" t="s">
        <v>182</v>
      </c>
      <c r="I2340" s="5" t="s">
        <v>183</v>
      </c>
      <c r="J2340" s="5" t="s">
        <v>184</v>
      </c>
      <c r="K2340" s="5" t="s">
        <v>185</v>
      </c>
      <c r="L2340" s="7" t="s">
        <v>164</v>
      </c>
      <c r="M2340" t="str">
        <f t="shared" si="110"/>
        <v>No</v>
      </c>
    </row>
    <row r="2341" spans="1:13" ht="15" thickBot="1" x14ac:dyDescent="0.4">
      <c r="A2341" s="5" t="s">
        <v>175</v>
      </c>
      <c r="B2341" s="5" t="s">
        <v>176</v>
      </c>
      <c r="C2341" s="5" t="s">
        <v>2541</v>
      </c>
      <c r="D2341" s="5">
        <f t="shared" si="108"/>
        <v>29978</v>
      </c>
      <c r="E2341" s="6">
        <v>43510</v>
      </c>
      <c r="F2341" s="6">
        <f t="shared" si="109"/>
        <v>43600</v>
      </c>
      <c r="G2341" s="6" t="str">
        <f>IF('BCT Template'!R2340&gt;F2341,"Yes","No")</f>
        <v>No</v>
      </c>
      <c r="H2341" s="5" t="s">
        <v>178</v>
      </c>
      <c r="I2341" s="5" t="s">
        <v>179</v>
      </c>
      <c r="J2341" s="5" t="s">
        <v>35</v>
      </c>
      <c r="K2341" s="5" t="s">
        <v>180</v>
      </c>
      <c r="L2341" s="7" t="s">
        <v>164</v>
      </c>
      <c r="M2341" t="str">
        <f t="shared" si="110"/>
        <v>Yes</v>
      </c>
    </row>
    <row r="2342" spans="1:13" ht="15" thickBot="1" x14ac:dyDescent="0.4">
      <c r="A2342" s="5" t="s">
        <v>175</v>
      </c>
      <c r="B2342" s="5" t="s">
        <v>176</v>
      </c>
      <c r="C2342" s="5" t="s">
        <v>2542</v>
      </c>
      <c r="D2342" s="5">
        <f t="shared" si="108"/>
        <v>59601</v>
      </c>
      <c r="E2342" s="6">
        <v>44196</v>
      </c>
      <c r="F2342" s="6">
        <f t="shared" si="109"/>
        <v>44286</v>
      </c>
      <c r="G2342" s="6" t="str">
        <f>IF('BCT Template'!R2341&gt;F2342,"Yes","No")</f>
        <v>No</v>
      </c>
      <c r="H2342" s="5" t="s">
        <v>182</v>
      </c>
      <c r="I2342" s="5" t="s">
        <v>183</v>
      </c>
      <c r="J2342" s="5" t="s">
        <v>184</v>
      </c>
      <c r="K2342" s="5" t="s">
        <v>185</v>
      </c>
      <c r="L2342" s="7" t="s">
        <v>164</v>
      </c>
      <c r="M2342" t="str">
        <f t="shared" si="110"/>
        <v>No</v>
      </c>
    </row>
    <row r="2343" spans="1:13" ht="15" thickBot="1" x14ac:dyDescent="0.4">
      <c r="A2343" s="5" t="s">
        <v>175</v>
      </c>
      <c r="B2343" s="5" t="s">
        <v>176</v>
      </c>
      <c r="C2343" s="5" t="s">
        <v>2543</v>
      </c>
      <c r="D2343" s="5">
        <f t="shared" si="108"/>
        <v>58030</v>
      </c>
      <c r="E2343" s="6">
        <v>44712</v>
      </c>
      <c r="F2343" s="6">
        <f t="shared" si="109"/>
        <v>44802</v>
      </c>
      <c r="G2343" s="6" t="str">
        <f>IF('BCT Template'!R2342&gt;F2343,"Yes","No")</f>
        <v>No</v>
      </c>
      <c r="H2343" s="5" t="s">
        <v>182</v>
      </c>
      <c r="I2343" s="5" t="s">
        <v>183</v>
      </c>
      <c r="J2343" s="5" t="s">
        <v>200</v>
      </c>
      <c r="K2343" s="5" t="s">
        <v>201</v>
      </c>
      <c r="L2343" s="7" t="s">
        <v>164</v>
      </c>
      <c r="M2343" t="str">
        <f t="shared" si="110"/>
        <v>Yes</v>
      </c>
    </row>
    <row r="2344" spans="1:13" ht="15" thickBot="1" x14ac:dyDescent="0.4">
      <c r="A2344" s="5" t="s">
        <v>175</v>
      </c>
      <c r="B2344" s="5" t="s">
        <v>176</v>
      </c>
      <c r="C2344" s="5" t="s">
        <v>2544</v>
      </c>
      <c r="D2344" s="5">
        <f t="shared" si="108"/>
        <v>81627</v>
      </c>
      <c r="E2344" s="6">
        <v>44074</v>
      </c>
      <c r="F2344" s="6">
        <f t="shared" si="109"/>
        <v>44164</v>
      </c>
      <c r="G2344" s="6" t="str">
        <f>IF('BCT Template'!R2343&gt;F2344,"Yes","No")</f>
        <v>No</v>
      </c>
      <c r="H2344" s="5" t="s">
        <v>182</v>
      </c>
      <c r="I2344" s="5" t="s">
        <v>183</v>
      </c>
      <c r="J2344" s="5" t="s">
        <v>200</v>
      </c>
      <c r="K2344" s="5" t="s">
        <v>201</v>
      </c>
      <c r="L2344" s="7" t="s">
        <v>164</v>
      </c>
      <c r="M2344" t="str">
        <f t="shared" si="110"/>
        <v>Yes</v>
      </c>
    </row>
    <row r="2345" spans="1:13" ht="15" thickBot="1" x14ac:dyDescent="0.4">
      <c r="A2345" s="5" t="s">
        <v>175</v>
      </c>
      <c r="B2345" s="5" t="s">
        <v>176</v>
      </c>
      <c r="C2345" s="5" t="s">
        <v>2545</v>
      </c>
      <c r="D2345" s="5">
        <f t="shared" si="108"/>
        <v>59296</v>
      </c>
      <c r="E2345" s="6">
        <v>44012</v>
      </c>
      <c r="F2345" s="6">
        <f t="shared" si="109"/>
        <v>44102</v>
      </c>
      <c r="G2345" s="6" t="str">
        <f>IF('BCT Template'!R2344&gt;F2345,"Yes","No")</f>
        <v>No</v>
      </c>
      <c r="H2345" s="5" t="s">
        <v>182</v>
      </c>
      <c r="I2345" s="5" t="s">
        <v>183</v>
      </c>
      <c r="J2345" s="5" t="s">
        <v>184</v>
      </c>
      <c r="K2345" s="5" t="s">
        <v>185</v>
      </c>
      <c r="L2345" s="7" t="s">
        <v>164</v>
      </c>
      <c r="M2345" t="str">
        <f t="shared" si="110"/>
        <v>No</v>
      </c>
    </row>
    <row r="2346" spans="1:13" ht="15" thickBot="1" x14ac:dyDescent="0.4">
      <c r="A2346" s="5" t="s">
        <v>175</v>
      </c>
      <c r="B2346" s="5" t="s">
        <v>176</v>
      </c>
      <c r="C2346" s="5" t="s">
        <v>2546</v>
      </c>
      <c r="D2346" s="5">
        <f t="shared" si="108"/>
        <v>59291</v>
      </c>
      <c r="E2346" s="6">
        <v>42216</v>
      </c>
      <c r="F2346" s="6">
        <f t="shared" si="109"/>
        <v>42306</v>
      </c>
      <c r="G2346" s="6" t="str">
        <f>IF('BCT Template'!R2345&gt;F2346,"Yes","No")</f>
        <v>No</v>
      </c>
      <c r="H2346" s="5" t="s">
        <v>182</v>
      </c>
      <c r="I2346" s="5" t="s">
        <v>183</v>
      </c>
      <c r="J2346" s="5" t="s">
        <v>200</v>
      </c>
      <c r="K2346" s="5" t="s">
        <v>201</v>
      </c>
      <c r="L2346" s="7" t="s">
        <v>164</v>
      </c>
      <c r="M2346" t="str">
        <f t="shared" si="110"/>
        <v>Yes</v>
      </c>
    </row>
    <row r="2347" spans="1:13" ht="15" thickBot="1" x14ac:dyDescent="0.4">
      <c r="A2347" s="5" t="s">
        <v>175</v>
      </c>
      <c r="B2347" s="5" t="s">
        <v>176</v>
      </c>
      <c r="C2347" s="5" t="s">
        <v>2547</v>
      </c>
      <c r="D2347" s="5">
        <f t="shared" si="108"/>
        <v>30890</v>
      </c>
      <c r="E2347" s="6">
        <v>44227</v>
      </c>
      <c r="F2347" s="6">
        <f t="shared" si="109"/>
        <v>44317</v>
      </c>
      <c r="G2347" s="6" t="str">
        <f>IF('BCT Template'!R2346&gt;F2347,"Yes","No")</f>
        <v>No</v>
      </c>
      <c r="H2347" s="5" t="s">
        <v>178</v>
      </c>
      <c r="I2347" s="5" t="s">
        <v>179</v>
      </c>
      <c r="J2347" s="5" t="s">
        <v>35</v>
      </c>
      <c r="K2347" s="5" t="s">
        <v>180</v>
      </c>
      <c r="L2347" s="7" t="s">
        <v>164</v>
      </c>
      <c r="M2347" t="str">
        <f t="shared" si="110"/>
        <v>Yes</v>
      </c>
    </row>
    <row r="2348" spans="1:13" ht="15" thickBot="1" x14ac:dyDescent="0.4">
      <c r="A2348" s="5" t="s">
        <v>175</v>
      </c>
      <c r="B2348" s="5" t="s">
        <v>176</v>
      </c>
      <c r="C2348" s="5" t="s">
        <v>2548</v>
      </c>
      <c r="D2348" s="5">
        <f t="shared" si="108"/>
        <v>57283</v>
      </c>
      <c r="E2348" s="6">
        <v>41364</v>
      </c>
      <c r="F2348" s="6">
        <f t="shared" si="109"/>
        <v>41454</v>
      </c>
      <c r="G2348" s="6" t="str">
        <f>IF('BCT Template'!R2347&gt;F2348,"Yes","No")</f>
        <v>No</v>
      </c>
      <c r="H2348" s="5" t="s">
        <v>189</v>
      </c>
      <c r="I2348" s="5" t="s">
        <v>190</v>
      </c>
      <c r="J2348" s="5" t="s">
        <v>184</v>
      </c>
      <c r="K2348" s="5" t="s">
        <v>185</v>
      </c>
      <c r="L2348" s="7" t="s">
        <v>164</v>
      </c>
      <c r="M2348" t="str">
        <f t="shared" si="110"/>
        <v>No</v>
      </c>
    </row>
    <row r="2349" spans="1:13" ht="15" thickBot="1" x14ac:dyDescent="0.4">
      <c r="A2349" s="5" t="s">
        <v>175</v>
      </c>
      <c r="B2349" s="5" t="s">
        <v>176</v>
      </c>
      <c r="C2349" s="5" t="s">
        <v>2549</v>
      </c>
      <c r="D2349" s="5">
        <f t="shared" si="108"/>
        <v>57769</v>
      </c>
      <c r="E2349" s="6">
        <v>42643</v>
      </c>
      <c r="F2349" s="6">
        <f t="shared" si="109"/>
        <v>42733</v>
      </c>
      <c r="G2349" s="6" t="str">
        <f>IF('BCT Template'!R2348&gt;F2349,"Yes","No")</f>
        <v>No</v>
      </c>
      <c r="H2349" s="5" t="s">
        <v>189</v>
      </c>
      <c r="I2349" s="5" t="s">
        <v>190</v>
      </c>
      <c r="J2349" s="5" t="s">
        <v>184</v>
      </c>
      <c r="K2349" s="5" t="s">
        <v>185</v>
      </c>
      <c r="L2349" s="7" t="s">
        <v>164</v>
      </c>
      <c r="M2349" t="str">
        <f t="shared" si="110"/>
        <v>No</v>
      </c>
    </row>
    <row r="2350" spans="1:13" ht="15" thickBot="1" x14ac:dyDescent="0.4">
      <c r="A2350" s="5" t="s">
        <v>175</v>
      </c>
      <c r="B2350" s="5" t="s">
        <v>176</v>
      </c>
      <c r="C2350" s="5" t="s">
        <v>2550</v>
      </c>
      <c r="D2350" s="5">
        <f t="shared" si="108"/>
        <v>23502</v>
      </c>
      <c r="E2350" s="6">
        <v>41820</v>
      </c>
      <c r="F2350" s="6">
        <f t="shared" si="109"/>
        <v>41910</v>
      </c>
      <c r="G2350" s="6" t="str">
        <f>IF('BCT Template'!R2349&gt;F2350,"Yes","No")</f>
        <v>No</v>
      </c>
      <c r="H2350" s="5" t="s">
        <v>178</v>
      </c>
      <c r="I2350" s="5" t="s">
        <v>179</v>
      </c>
      <c r="J2350" s="5" t="s">
        <v>35</v>
      </c>
      <c r="K2350" s="5" t="s">
        <v>180</v>
      </c>
      <c r="L2350" s="7" t="s">
        <v>164</v>
      </c>
      <c r="M2350" t="str">
        <f t="shared" si="110"/>
        <v>Yes</v>
      </c>
    </row>
    <row r="2351" spans="1:13" ht="15" thickBot="1" x14ac:dyDescent="0.4">
      <c r="A2351" s="5" t="s">
        <v>175</v>
      </c>
      <c r="B2351" s="5" t="s">
        <v>176</v>
      </c>
      <c r="C2351" s="5" t="s">
        <v>2551</v>
      </c>
      <c r="D2351" s="5">
        <f t="shared" si="108"/>
        <v>82312</v>
      </c>
      <c r="E2351" s="6">
        <v>43737</v>
      </c>
      <c r="F2351" s="6">
        <f t="shared" si="109"/>
        <v>43827</v>
      </c>
      <c r="G2351" s="6" t="str">
        <f>IF('BCT Template'!R2350&gt;F2351,"Yes","No")</f>
        <v>No</v>
      </c>
      <c r="H2351" s="5" t="s">
        <v>210</v>
      </c>
      <c r="I2351" s="5" t="s">
        <v>211</v>
      </c>
      <c r="J2351" s="5" t="s">
        <v>184</v>
      </c>
      <c r="K2351" s="5" t="s">
        <v>185</v>
      </c>
      <c r="L2351" s="7" t="s">
        <v>164</v>
      </c>
      <c r="M2351" t="str">
        <f t="shared" si="110"/>
        <v>No</v>
      </c>
    </row>
    <row r="2352" spans="1:13" ht="15" thickBot="1" x14ac:dyDescent="0.4">
      <c r="A2352" s="5" t="s">
        <v>175</v>
      </c>
      <c r="B2352" s="5" t="s">
        <v>176</v>
      </c>
      <c r="C2352" s="5" t="s">
        <v>2552</v>
      </c>
      <c r="D2352" s="5">
        <f t="shared" si="108"/>
        <v>25255</v>
      </c>
      <c r="E2352" s="6">
        <v>44104</v>
      </c>
      <c r="F2352" s="6">
        <f t="shared" si="109"/>
        <v>44194</v>
      </c>
      <c r="G2352" s="6" t="str">
        <f>IF('BCT Template'!R2351&gt;F2352,"Yes","No")</f>
        <v>No</v>
      </c>
      <c r="H2352" s="5" t="s">
        <v>240</v>
      </c>
      <c r="I2352" s="5" t="s">
        <v>241</v>
      </c>
      <c r="J2352" s="5" t="s">
        <v>35</v>
      </c>
      <c r="K2352" s="5" t="s">
        <v>180</v>
      </c>
      <c r="L2352" s="7" t="s">
        <v>164</v>
      </c>
      <c r="M2352" t="str">
        <f t="shared" si="110"/>
        <v>Yes</v>
      </c>
    </row>
    <row r="2353" spans="1:13" ht="15" thickBot="1" x14ac:dyDescent="0.4">
      <c r="A2353" s="5" t="s">
        <v>175</v>
      </c>
      <c r="B2353" s="5" t="s">
        <v>176</v>
      </c>
      <c r="C2353" s="5" t="s">
        <v>2553</v>
      </c>
      <c r="D2353" s="5">
        <f t="shared" si="108"/>
        <v>81301</v>
      </c>
      <c r="E2353" s="6">
        <v>44069</v>
      </c>
      <c r="F2353" s="6">
        <f t="shared" si="109"/>
        <v>44159</v>
      </c>
      <c r="G2353" s="6" t="str">
        <f>IF('BCT Template'!R2352&gt;F2353,"Yes","No")</f>
        <v>No</v>
      </c>
      <c r="H2353" s="5" t="s">
        <v>182</v>
      </c>
      <c r="I2353" s="5" t="s">
        <v>183</v>
      </c>
      <c r="J2353" s="5" t="s">
        <v>184</v>
      </c>
      <c r="K2353" s="5" t="s">
        <v>185</v>
      </c>
      <c r="L2353" s="7" t="s">
        <v>164</v>
      </c>
      <c r="M2353" t="str">
        <f t="shared" si="110"/>
        <v>No</v>
      </c>
    </row>
    <row r="2354" spans="1:13" ht="15" thickBot="1" x14ac:dyDescent="0.4">
      <c r="A2354" s="5" t="s">
        <v>175</v>
      </c>
      <c r="B2354" s="5" t="s">
        <v>176</v>
      </c>
      <c r="C2354" s="5" t="s">
        <v>2554</v>
      </c>
      <c r="D2354" s="5">
        <f t="shared" si="108"/>
        <v>30893</v>
      </c>
      <c r="E2354" s="6">
        <v>43708</v>
      </c>
      <c r="F2354" s="6">
        <f t="shared" si="109"/>
        <v>43798</v>
      </c>
      <c r="G2354" s="6" t="str">
        <f>IF('BCT Template'!R2353&gt;F2354,"Yes","No")</f>
        <v>No</v>
      </c>
      <c r="H2354" s="5" t="s">
        <v>178</v>
      </c>
      <c r="I2354" s="5" t="s">
        <v>179</v>
      </c>
      <c r="J2354" s="5" t="s">
        <v>35</v>
      </c>
      <c r="K2354" s="5" t="s">
        <v>180</v>
      </c>
      <c r="L2354" s="7" t="s">
        <v>164</v>
      </c>
      <c r="M2354" t="str">
        <f t="shared" si="110"/>
        <v>Yes</v>
      </c>
    </row>
    <row r="2355" spans="1:13" ht="15" thickBot="1" x14ac:dyDescent="0.4">
      <c r="A2355" s="5" t="s">
        <v>175</v>
      </c>
      <c r="B2355" s="5" t="s">
        <v>176</v>
      </c>
      <c r="C2355" s="5" t="s">
        <v>2555</v>
      </c>
      <c r="D2355" s="5">
        <f t="shared" si="108"/>
        <v>81865</v>
      </c>
      <c r="E2355" s="6">
        <v>43646</v>
      </c>
      <c r="F2355" s="6">
        <f t="shared" si="109"/>
        <v>43736</v>
      </c>
      <c r="G2355" s="6" t="str">
        <f>IF('BCT Template'!R2354&gt;F2355,"Yes","No")</f>
        <v>No</v>
      </c>
      <c r="H2355" s="5" t="s">
        <v>182</v>
      </c>
      <c r="I2355" s="5" t="s">
        <v>183</v>
      </c>
      <c r="J2355" s="5" t="s">
        <v>184</v>
      </c>
      <c r="K2355" s="5" t="s">
        <v>185</v>
      </c>
      <c r="L2355" s="7" t="s">
        <v>164</v>
      </c>
      <c r="M2355" t="str">
        <f t="shared" si="110"/>
        <v>No</v>
      </c>
    </row>
    <row r="2356" spans="1:13" ht="15" thickBot="1" x14ac:dyDescent="0.4">
      <c r="A2356" s="5" t="s">
        <v>175</v>
      </c>
      <c r="B2356" s="5" t="s">
        <v>176</v>
      </c>
      <c r="C2356" s="5" t="s">
        <v>2556</v>
      </c>
      <c r="D2356" s="5">
        <f t="shared" si="108"/>
        <v>21321</v>
      </c>
      <c r="E2356" s="6">
        <v>42886</v>
      </c>
      <c r="F2356" s="6">
        <f t="shared" si="109"/>
        <v>42976</v>
      </c>
      <c r="G2356" s="6" t="str">
        <f>IF('BCT Template'!R2355&gt;F2356,"Yes","No")</f>
        <v>No</v>
      </c>
      <c r="H2356" s="5" t="s">
        <v>178</v>
      </c>
      <c r="I2356" s="5" t="s">
        <v>179</v>
      </c>
      <c r="J2356" s="5" t="s">
        <v>35</v>
      </c>
      <c r="K2356" s="5" t="s">
        <v>180</v>
      </c>
      <c r="L2356" s="7" t="s">
        <v>164</v>
      </c>
      <c r="M2356" t="str">
        <f t="shared" si="110"/>
        <v>Yes</v>
      </c>
    </row>
    <row r="2357" spans="1:13" ht="15" thickBot="1" x14ac:dyDescent="0.4">
      <c r="A2357" s="5" t="s">
        <v>175</v>
      </c>
      <c r="B2357" s="5" t="s">
        <v>176</v>
      </c>
      <c r="C2357" s="5" t="s">
        <v>2557</v>
      </c>
      <c r="D2357" s="5">
        <f t="shared" si="108"/>
        <v>78347</v>
      </c>
      <c r="E2357" s="6">
        <v>43526</v>
      </c>
      <c r="F2357" s="6">
        <f t="shared" si="109"/>
        <v>43616</v>
      </c>
      <c r="G2357" s="6" t="str">
        <f>IF('BCT Template'!R2356&gt;F2357,"Yes","No")</f>
        <v>No</v>
      </c>
      <c r="H2357" s="5" t="s">
        <v>210</v>
      </c>
      <c r="I2357" s="5" t="s">
        <v>211</v>
      </c>
      <c r="J2357" s="5" t="s">
        <v>184</v>
      </c>
      <c r="K2357" s="5" t="s">
        <v>185</v>
      </c>
      <c r="L2357" s="7" t="s">
        <v>164</v>
      </c>
      <c r="M2357" t="str">
        <f t="shared" si="110"/>
        <v>No</v>
      </c>
    </row>
    <row r="2358" spans="1:13" ht="15" thickBot="1" x14ac:dyDescent="0.4">
      <c r="A2358" s="5" t="s">
        <v>175</v>
      </c>
      <c r="B2358" s="5" t="s">
        <v>176</v>
      </c>
      <c r="C2358" s="5" t="s">
        <v>2558</v>
      </c>
      <c r="D2358" s="5">
        <f t="shared" si="108"/>
        <v>22612</v>
      </c>
      <c r="E2358" s="6">
        <v>41121</v>
      </c>
      <c r="F2358" s="6">
        <f t="shared" si="109"/>
        <v>41211</v>
      </c>
      <c r="G2358" s="6" t="str">
        <f>IF('BCT Template'!R2357&gt;F2358,"Yes","No")</f>
        <v>No</v>
      </c>
      <c r="H2358" s="5" t="s">
        <v>178</v>
      </c>
      <c r="I2358" s="5" t="s">
        <v>179</v>
      </c>
      <c r="J2358" s="5" t="s">
        <v>35</v>
      </c>
      <c r="K2358" s="5" t="s">
        <v>180</v>
      </c>
      <c r="L2358" s="7" t="s">
        <v>164</v>
      </c>
      <c r="M2358" t="str">
        <f t="shared" si="110"/>
        <v>Yes</v>
      </c>
    </row>
    <row r="2359" spans="1:13" ht="15" thickBot="1" x14ac:dyDescent="0.4">
      <c r="A2359" s="5" t="s">
        <v>175</v>
      </c>
      <c r="B2359" s="5" t="s">
        <v>176</v>
      </c>
      <c r="C2359" s="5" t="s">
        <v>2559</v>
      </c>
      <c r="D2359" s="5">
        <f t="shared" si="108"/>
        <v>31053</v>
      </c>
      <c r="E2359" s="6">
        <v>44286</v>
      </c>
      <c r="F2359" s="6">
        <f t="shared" si="109"/>
        <v>44376</v>
      </c>
      <c r="G2359" s="6" t="str">
        <f>IF('BCT Template'!R2358&gt;F2359,"Yes","No")</f>
        <v>No</v>
      </c>
      <c r="H2359" s="5" t="s">
        <v>178</v>
      </c>
      <c r="I2359" s="5" t="s">
        <v>179</v>
      </c>
      <c r="J2359" s="5" t="s">
        <v>35</v>
      </c>
      <c r="K2359" s="5" t="s">
        <v>180</v>
      </c>
      <c r="L2359" s="7" t="s">
        <v>164</v>
      </c>
      <c r="M2359" t="str">
        <f t="shared" si="110"/>
        <v>Yes</v>
      </c>
    </row>
    <row r="2360" spans="1:13" ht="15" thickBot="1" x14ac:dyDescent="0.4">
      <c r="A2360" s="5" t="s">
        <v>175</v>
      </c>
      <c r="B2360" s="5" t="s">
        <v>176</v>
      </c>
      <c r="C2360" s="5" t="s">
        <v>2560</v>
      </c>
      <c r="D2360" s="5">
        <f t="shared" si="108"/>
        <v>31295</v>
      </c>
      <c r="E2360" s="6">
        <v>44012</v>
      </c>
      <c r="F2360" s="6">
        <f t="shared" si="109"/>
        <v>44102</v>
      </c>
      <c r="G2360" s="6" t="str">
        <f>IF('BCT Template'!R2359&gt;F2360,"Yes","No")</f>
        <v>No</v>
      </c>
      <c r="H2360" s="5" t="s">
        <v>178</v>
      </c>
      <c r="I2360" s="5" t="s">
        <v>179</v>
      </c>
      <c r="J2360" s="5" t="s">
        <v>35</v>
      </c>
      <c r="K2360" s="5" t="s">
        <v>180</v>
      </c>
      <c r="L2360" s="7" t="s">
        <v>164</v>
      </c>
      <c r="M2360" t="str">
        <f t="shared" si="110"/>
        <v>Yes</v>
      </c>
    </row>
    <row r="2361" spans="1:13" ht="15" thickBot="1" x14ac:dyDescent="0.4">
      <c r="A2361" s="5" t="s">
        <v>175</v>
      </c>
      <c r="B2361" s="5" t="s">
        <v>176</v>
      </c>
      <c r="C2361" s="5" t="s">
        <v>2561</v>
      </c>
      <c r="D2361" s="5">
        <f t="shared" si="108"/>
        <v>84658</v>
      </c>
      <c r="E2361" s="6">
        <v>43432</v>
      </c>
      <c r="F2361" s="6">
        <f t="shared" si="109"/>
        <v>43522</v>
      </c>
      <c r="G2361" s="6" t="str">
        <f>IF('BCT Template'!R2360&gt;F2361,"Yes","No")</f>
        <v>No</v>
      </c>
      <c r="H2361" s="5" t="s">
        <v>210</v>
      </c>
      <c r="I2361" s="5" t="s">
        <v>211</v>
      </c>
      <c r="J2361" s="5" t="s">
        <v>184</v>
      </c>
      <c r="K2361" s="5" t="s">
        <v>185</v>
      </c>
      <c r="L2361" s="7" t="s">
        <v>164</v>
      </c>
      <c r="M2361" t="str">
        <f t="shared" si="110"/>
        <v>No</v>
      </c>
    </row>
    <row r="2362" spans="1:13" ht="15" thickBot="1" x14ac:dyDescent="0.4">
      <c r="A2362" s="5" t="s">
        <v>175</v>
      </c>
      <c r="B2362" s="5" t="s">
        <v>176</v>
      </c>
      <c r="C2362" s="5" t="s">
        <v>2562</v>
      </c>
      <c r="D2362" s="5">
        <f t="shared" si="108"/>
        <v>22337</v>
      </c>
      <c r="E2362" s="6">
        <v>43612</v>
      </c>
      <c r="F2362" s="6">
        <f t="shared" si="109"/>
        <v>43702</v>
      </c>
      <c r="G2362" s="6" t="str">
        <f>IF('BCT Template'!R2361&gt;F2362,"Yes","No")</f>
        <v>No</v>
      </c>
      <c r="H2362" s="5" t="s">
        <v>178</v>
      </c>
      <c r="I2362" s="5" t="s">
        <v>179</v>
      </c>
      <c r="J2362" s="5" t="s">
        <v>35</v>
      </c>
      <c r="K2362" s="5" t="s">
        <v>180</v>
      </c>
      <c r="L2362" s="7" t="s">
        <v>164</v>
      </c>
      <c r="M2362" t="str">
        <f t="shared" si="110"/>
        <v>Yes</v>
      </c>
    </row>
    <row r="2363" spans="1:13" ht="15" thickBot="1" x14ac:dyDescent="0.4">
      <c r="A2363" s="5" t="s">
        <v>175</v>
      </c>
      <c r="B2363" s="5" t="s">
        <v>176</v>
      </c>
      <c r="C2363" s="5" t="s">
        <v>2563</v>
      </c>
      <c r="D2363" s="5">
        <f t="shared" si="108"/>
        <v>29737</v>
      </c>
      <c r="E2363" s="6">
        <v>44196</v>
      </c>
      <c r="F2363" s="6">
        <f t="shared" si="109"/>
        <v>44286</v>
      </c>
      <c r="G2363" s="6" t="str">
        <f>IF('BCT Template'!R2362&gt;F2363,"Yes","No")</f>
        <v>No</v>
      </c>
      <c r="H2363" s="5" t="s">
        <v>178</v>
      </c>
      <c r="I2363" s="5" t="s">
        <v>179</v>
      </c>
      <c r="J2363" s="5" t="s">
        <v>35</v>
      </c>
      <c r="K2363" s="5" t="s">
        <v>180</v>
      </c>
      <c r="L2363" s="7" t="s">
        <v>164</v>
      </c>
      <c r="M2363" t="str">
        <f t="shared" si="110"/>
        <v>Yes</v>
      </c>
    </row>
    <row r="2364" spans="1:13" ht="15" thickBot="1" x14ac:dyDescent="0.4">
      <c r="A2364" s="5" t="s">
        <v>175</v>
      </c>
      <c r="B2364" s="5" t="s">
        <v>176</v>
      </c>
      <c r="C2364" s="5" t="s">
        <v>2564</v>
      </c>
      <c r="D2364" s="5">
        <f t="shared" si="108"/>
        <v>80485</v>
      </c>
      <c r="E2364" s="6">
        <v>43008</v>
      </c>
      <c r="F2364" s="6">
        <f t="shared" si="109"/>
        <v>43098</v>
      </c>
      <c r="G2364" s="6" t="str">
        <f>IF('BCT Template'!R2363&gt;F2364,"Yes","No")</f>
        <v>No</v>
      </c>
      <c r="H2364" s="5" t="s">
        <v>182</v>
      </c>
      <c r="I2364" s="5" t="s">
        <v>183</v>
      </c>
      <c r="J2364" s="5" t="s">
        <v>200</v>
      </c>
      <c r="K2364" s="5" t="s">
        <v>201</v>
      </c>
      <c r="L2364" s="7" t="s">
        <v>164</v>
      </c>
      <c r="M2364" t="str">
        <f t="shared" si="110"/>
        <v>Yes</v>
      </c>
    </row>
    <row r="2365" spans="1:13" ht="15" thickBot="1" x14ac:dyDescent="0.4">
      <c r="A2365" s="5" t="s">
        <v>175</v>
      </c>
      <c r="B2365" s="5" t="s">
        <v>176</v>
      </c>
      <c r="C2365" s="5" t="s">
        <v>2565</v>
      </c>
      <c r="D2365" s="5">
        <f t="shared" si="108"/>
        <v>81518</v>
      </c>
      <c r="E2365" s="6">
        <v>44073</v>
      </c>
      <c r="F2365" s="6">
        <f t="shared" si="109"/>
        <v>44163</v>
      </c>
      <c r="G2365" s="6" t="str">
        <f>IF('BCT Template'!R2364&gt;F2365,"Yes","No")</f>
        <v>No</v>
      </c>
      <c r="H2365" s="5" t="s">
        <v>182</v>
      </c>
      <c r="I2365" s="5" t="s">
        <v>183</v>
      </c>
      <c r="J2365" s="5" t="s">
        <v>200</v>
      </c>
      <c r="K2365" s="5" t="s">
        <v>201</v>
      </c>
      <c r="L2365" s="7" t="s">
        <v>164</v>
      </c>
      <c r="M2365" t="str">
        <f t="shared" si="110"/>
        <v>Yes</v>
      </c>
    </row>
    <row r="2366" spans="1:13" ht="15" thickBot="1" x14ac:dyDescent="0.4">
      <c r="A2366" s="5" t="s">
        <v>175</v>
      </c>
      <c r="B2366" s="5" t="s">
        <v>176</v>
      </c>
      <c r="C2366" s="5" t="s">
        <v>2566</v>
      </c>
      <c r="D2366" s="5">
        <f t="shared" si="108"/>
        <v>80033</v>
      </c>
      <c r="E2366" s="6">
        <v>43769</v>
      </c>
      <c r="F2366" s="6">
        <f t="shared" si="109"/>
        <v>43859</v>
      </c>
      <c r="G2366" s="6" t="str">
        <f>IF('BCT Template'!R2365&gt;F2366,"Yes","No")</f>
        <v>No</v>
      </c>
      <c r="H2366" s="5" t="s">
        <v>182</v>
      </c>
      <c r="I2366" s="5" t="s">
        <v>183</v>
      </c>
      <c r="J2366" s="5" t="s">
        <v>184</v>
      </c>
      <c r="K2366" s="5" t="s">
        <v>185</v>
      </c>
      <c r="L2366" s="7" t="s">
        <v>164</v>
      </c>
      <c r="M2366" t="str">
        <f t="shared" si="110"/>
        <v>No</v>
      </c>
    </row>
    <row r="2367" spans="1:13" ht="15" thickBot="1" x14ac:dyDescent="0.4">
      <c r="A2367" s="5" t="s">
        <v>175</v>
      </c>
      <c r="B2367" s="5" t="s">
        <v>176</v>
      </c>
      <c r="C2367" s="5" t="s">
        <v>2567</v>
      </c>
      <c r="D2367" s="5">
        <f t="shared" si="108"/>
        <v>21610</v>
      </c>
      <c r="E2367" s="6">
        <v>44073</v>
      </c>
      <c r="F2367" s="6">
        <f t="shared" si="109"/>
        <v>44163</v>
      </c>
      <c r="G2367" s="6" t="str">
        <f>IF('BCT Template'!R2366&gt;F2367,"Yes","No")</f>
        <v>No</v>
      </c>
      <c r="H2367" s="5" t="s">
        <v>178</v>
      </c>
      <c r="I2367" s="5" t="s">
        <v>179</v>
      </c>
      <c r="J2367" s="5" t="s">
        <v>35</v>
      </c>
      <c r="K2367" s="5" t="s">
        <v>180</v>
      </c>
      <c r="L2367" s="7" t="s">
        <v>164</v>
      </c>
      <c r="M2367" t="str">
        <f t="shared" si="110"/>
        <v>Yes</v>
      </c>
    </row>
    <row r="2368" spans="1:13" ht="15" thickBot="1" x14ac:dyDescent="0.4">
      <c r="A2368" s="5" t="s">
        <v>175</v>
      </c>
      <c r="B2368" s="5" t="s">
        <v>176</v>
      </c>
      <c r="C2368" s="5" t="s">
        <v>2568</v>
      </c>
      <c r="D2368" s="5">
        <f t="shared" si="108"/>
        <v>18673</v>
      </c>
      <c r="E2368" s="6">
        <v>43791</v>
      </c>
      <c r="F2368" s="6">
        <f t="shared" si="109"/>
        <v>43881</v>
      </c>
      <c r="G2368" s="6" t="str">
        <f>IF('BCT Template'!R2367&gt;F2368,"Yes","No")</f>
        <v>No</v>
      </c>
      <c r="H2368" s="5" t="s">
        <v>234</v>
      </c>
      <c r="I2368" s="5" t="s">
        <v>235</v>
      </c>
      <c r="J2368" s="5" t="s">
        <v>184</v>
      </c>
      <c r="K2368" s="5" t="s">
        <v>185</v>
      </c>
      <c r="L2368" s="7" t="s">
        <v>164</v>
      </c>
      <c r="M2368" t="str">
        <f t="shared" si="110"/>
        <v>No</v>
      </c>
    </row>
    <row r="2369" spans="1:13" ht="15" thickBot="1" x14ac:dyDescent="0.4">
      <c r="A2369" s="5" t="s">
        <v>175</v>
      </c>
      <c r="B2369" s="5" t="s">
        <v>176</v>
      </c>
      <c r="C2369" s="5" t="s">
        <v>2569</v>
      </c>
      <c r="D2369" s="5">
        <f t="shared" si="108"/>
        <v>81713</v>
      </c>
      <c r="E2369" s="6">
        <v>44196</v>
      </c>
      <c r="F2369" s="6">
        <f t="shared" si="109"/>
        <v>44286</v>
      </c>
      <c r="G2369" s="6" t="str">
        <f>IF('BCT Template'!R2368&gt;F2369,"Yes","No")</f>
        <v>No</v>
      </c>
      <c r="H2369" s="5" t="s">
        <v>182</v>
      </c>
      <c r="I2369" s="5" t="s">
        <v>183</v>
      </c>
      <c r="J2369" s="5" t="s">
        <v>184</v>
      </c>
      <c r="K2369" s="5" t="s">
        <v>185</v>
      </c>
      <c r="L2369" s="7" t="s">
        <v>164</v>
      </c>
      <c r="M2369" t="str">
        <f t="shared" si="110"/>
        <v>No</v>
      </c>
    </row>
    <row r="2370" spans="1:13" ht="15" thickBot="1" x14ac:dyDescent="0.4">
      <c r="A2370" s="5" t="s">
        <v>175</v>
      </c>
      <c r="B2370" s="5" t="s">
        <v>176</v>
      </c>
      <c r="C2370" s="5" t="s">
        <v>2570</v>
      </c>
      <c r="D2370" s="5">
        <f t="shared" si="108"/>
        <v>79608</v>
      </c>
      <c r="E2370" s="6">
        <v>43251</v>
      </c>
      <c r="F2370" s="6">
        <f t="shared" si="109"/>
        <v>43341</v>
      </c>
      <c r="G2370" s="6" t="str">
        <f>IF('BCT Template'!R2369&gt;F2370,"Yes","No")</f>
        <v>No</v>
      </c>
      <c r="H2370" s="5" t="s">
        <v>182</v>
      </c>
      <c r="I2370" s="5" t="s">
        <v>183</v>
      </c>
      <c r="J2370" s="5" t="s">
        <v>200</v>
      </c>
      <c r="K2370" s="5" t="s">
        <v>201</v>
      </c>
      <c r="L2370" s="7" t="s">
        <v>164</v>
      </c>
      <c r="M2370" t="str">
        <f t="shared" si="110"/>
        <v>Yes</v>
      </c>
    </row>
    <row r="2371" spans="1:13" ht="15" thickBot="1" x14ac:dyDescent="0.4">
      <c r="A2371" s="5" t="s">
        <v>175</v>
      </c>
      <c r="B2371" s="5" t="s">
        <v>176</v>
      </c>
      <c r="C2371" s="5" t="s">
        <v>2571</v>
      </c>
      <c r="D2371" s="5">
        <f t="shared" ref="D2371:D2434" si="111">C2371*1</f>
        <v>18218</v>
      </c>
      <c r="E2371" s="6">
        <v>43830</v>
      </c>
      <c r="F2371" s="6">
        <f t="shared" ref="F2371:F2434" si="112">E2371+90</f>
        <v>43920</v>
      </c>
      <c r="G2371" s="6" t="str">
        <f>IF('BCT Template'!R2370&gt;F2371,"Yes","No")</f>
        <v>No</v>
      </c>
      <c r="H2371" s="5" t="s">
        <v>234</v>
      </c>
      <c r="I2371" s="5" t="s">
        <v>235</v>
      </c>
      <c r="J2371" s="5" t="s">
        <v>184</v>
      </c>
      <c r="K2371" s="5" t="s">
        <v>185</v>
      </c>
      <c r="L2371" s="7" t="s">
        <v>164</v>
      </c>
      <c r="M2371" t="str">
        <f t="shared" ref="M2371:M2434" si="113">IF(J2371=" ","Yes",IF(J2371="3","Yes","No"))</f>
        <v>No</v>
      </c>
    </row>
    <row r="2372" spans="1:13" ht="15" thickBot="1" x14ac:dyDescent="0.4">
      <c r="A2372" s="5" t="s">
        <v>175</v>
      </c>
      <c r="B2372" s="5" t="s">
        <v>176</v>
      </c>
      <c r="C2372" s="5" t="s">
        <v>2572</v>
      </c>
      <c r="D2372" s="5">
        <f t="shared" si="111"/>
        <v>59966</v>
      </c>
      <c r="E2372" s="6">
        <v>43677</v>
      </c>
      <c r="F2372" s="6">
        <f t="shared" si="112"/>
        <v>43767</v>
      </c>
      <c r="G2372" s="6" t="str">
        <f>IF('BCT Template'!R2371&gt;F2372,"Yes","No")</f>
        <v>No</v>
      </c>
      <c r="H2372" s="5" t="s">
        <v>182</v>
      </c>
      <c r="I2372" s="5" t="s">
        <v>183</v>
      </c>
      <c r="J2372" s="5" t="s">
        <v>200</v>
      </c>
      <c r="K2372" s="5" t="s">
        <v>201</v>
      </c>
      <c r="L2372" s="7" t="s">
        <v>164</v>
      </c>
      <c r="M2372" t="str">
        <f t="shared" si="113"/>
        <v>Yes</v>
      </c>
    </row>
    <row r="2373" spans="1:13" ht="15" thickBot="1" x14ac:dyDescent="0.4">
      <c r="A2373" s="5" t="s">
        <v>175</v>
      </c>
      <c r="B2373" s="5" t="s">
        <v>176</v>
      </c>
      <c r="C2373" s="5" t="s">
        <v>2573</v>
      </c>
      <c r="D2373" s="5">
        <f t="shared" si="111"/>
        <v>57511</v>
      </c>
      <c r="E2373" s="6">
        <v>44101</v>
      </c>
      <c r="F2373" s="6">
        <f t="shared" si="112"/>
        <v>44191</v>
      </c>
      <c r="G2373" s="6" t="str">
        <f>IF('BCT Template'!R2372&gt;F2373,"Yes","No")</f>
        <v>No</v>
      </c>
      <c r="H2373" s="5" t="s">
        <v>189</v>
      </c>
      <c r="I2373" s="5" t="s">
        <v>190</v>
      </c>
      <c r="J2373" s="5" t="s">
        <v>200</v>
      </c>
      <c r="K2373" s="5" t="s">
        <v>201</v>
      </c>
      <c r="L2373" s="7" t="s">
        <v>164</v>
      </c>
      <c r="M2373" t="str">
        <f t="shared" si="113"/>
        <v>Yes</v>
      </c>
    </row>
    <row r="2374" spans="1:13" ht="15" thickBot="1" x14ac:dyDescent="0.4">
      <c r="A2374" s="5" t="s">
        <v>175</v>
      </c>
      <c r="B2374" s="5" t="s">
        <v>176</v>
      </c>
      <c r="C2374" s="5" t="s">
        <v>2574</v>
      </c>
      <c r="D2374" s="5">
        <f t="shared" si="111"/>
        <v>30744</v>
      </c>
      <c r="E2374" s="6">
        <v>44227</v>
      </c>
      <c r="F2374" s="6">
        <f t="shared" si="112"/>
        <v>44317</v>
      </c>
      <c r="G2374" s="6" t="str">
        <f>IF('BCT Template'!R2373&gt;F2374,"Yes","No")</f>
        <v>No</v>
      </c>
      <c r="H2374" s="5" t="s">
        <v>178</v>
      </c>
      <c r="I2374" s="5" t="s">
        <v>179</v>
      </c>
      <c r="J2374" s="5" t="s">
        <v>35</v>
      </c>
      <c r="K2374" s="5" t="s">
        <v>180</v>
      </c>
      <c r="L2374" s="7" t="s">
        <v>164</v>
      </c>
      <c r="M2374" t="str">
        <f t="shared" si="113"/>
        <v>Yes</v>
      </c>
    </row>
    <row r="2375" spans="1:13" ht="15" thickBot="1" x14ac:dyDescent="0.4">
      <c r="A2375" s="5" t="s">
        <v>175</v>
      </c>
      <c r="B2375" s="5" t="s">
        <v>176</v>
      </c>
      <c r="C2375" s="5" t="s">
        <v>2575</v>
      </c>
      <c r="D2375" s="5">
        <f t="shared" si="111"/>
        <v>21863</v>
      </c>
      <c r="E2375" s="6">
        <v>43738</v>
      </c>
      <c r="F2375" s="6">
        <f t="shared" si="112"/>
        <v>43828</v>
      </c>
      <c r="G2375" s="6" t="str">
        <f>IF('BCT Template'!R2374&gt;F2375,"Yes","No")</f>
        <v>No</v>
      </c>
      <c r="H2375" s="5" t="s">
        <v>178</v>
      </c>
      <c r="I2375" s="5" t="s">
        <v>179</v>
      </c>
      <c r="J2375" s="5" t="s">
        <v>35</v>
      </c>
      <c r="K2375" s="5" t="s">
        <v>180</v>
      </c>
      <c r="L2375" s="7" t="s">
        <v>164</v>
      </c>
      <c r="M2375" t="str">
        <f t="shared" si="113"/>
        <v>Yes</v>
      </c>
    </row>
    <row r="2376" spans="1:13" ht="15" thickBot="1" x14ac:dyDescent="0.4">
      <c r="A2376" s="5" t="s">
        <v>175</v>
      </c>
      <c r="B2376" s="5" t="s">
        <v>176</v>
      </c>
      <c r="C2376" s="5" t="s">
        <v>2576</v>
      </c>
      <c r="D2376" s="5">
        <f t="shared" si="111"/>
        <v>22478</v>
      </c>
      <c r="E2376" s="6">
        <v>43951</v>
      </c>
      <c r="F2376" s="6">
        <f t="shared" si="112"/>
        <v>44041</v>
      </c>
      <c r="G2376" s="6" t="str">
        <f>IF('BCT Template'!R2375&gt;F2376,"Yes","No")</f>
        <v>No</v>
      </c>
      <c r="H2376" s="5" t="s">
        <v>178</v>
      </c>
      <c r="I2376" s="5" t="s">
        <v>179</v>
      </c>
      <c r="J2376" s="5" t="s">
        <v>35</v>
      </c>
      <c r="K2376" s="5" t="s">
        <v>180</v>
      </c>
      <c r="L2376" s="7" t="s">
        <v>164</v>
      </c>
      <c r="M2376" t="str">
        <f t="shared" si="113"/>
        <v>Yes</v>
      </c>
    </row>
    <row r="2377" spans="1:13" ht="15" thickBot="1" x14ac:dyDescent="0.4">
      <c r="A2377" s="5" t="s">
        <v>175</v>
      </c>
      <c r="B2377" s="5" t="s">
        <v>176</v>
      </c>
      <c r="C2377" s="5" t="s">
        <v>2577</v>
      </c>
      <c r="D2377" s="5">
        <f t="shared" si="111"/>
        <v>79184</v>
      </c>
      <c r="E2377" s="6">
        <v>42004</v>
      </c>
      <c r="F2377" s="6">
        <f t="shared" si="112"/>
        <v>42094</v>
      </c>
      <c r="G2377" s="6" t="str">
        <f>IF('BCT Template'!R2376&gt;F2377,"Yes","No")</f>
        <v>No</v>
      </c>
      <c r="H2377" s="5" t="s">
        <v>189</v>
      </c>
      <c r="I2377" s="5" t="s">
        <v>190</v>
      </c>
      <c r="J2377" s="5" t="s">
        <v>200</v>
      </c>
      <c r="K2377" s="5" t="s">
        <v>201</v>
      </c>
      <c r="L2377" s="7" t="s">
        <v>164</v>
      </c>
      <c r="M2377" t="str">
        <f t="shared" si="113"/>
        <v>Yes</v>
      </c>
    </row>
    <row r="2378" spans="1:13" ht="15" thickBot="1" x14ac:dyDescent="0.4">
      <c r="A2378" s="5" t="s">
        <v>175</v>
      </c>
      <c r="B2378" s="5" t="s">
        <v>176</v>
      </c>
      <c r="C2378" s="5" t="s">
        <v>2578</v>
      </c>
      <c r="D2378" s="5">
        <f t="shared" si="111"/>
        <v>22696</v>
      </c>
      <c r="E2378" s="6">
        <v>41639</v>
      </c>
      <c r="F2378" s="6">
        <f t="shared" si="112"/>
        <v>41729</v>
      </c>
      <c r="G2378" s="6" t="str">
        <f>IF('BCT Template'!R2377&gt;F2378,"Yes","No")</f>
        <v>No</v>
      </c>
      <c r="H2378" s="5" t="s">
        <v>178</v>
      </c>
      <c r="I2378" s="5" t="s">
        <v>179</v>
      </c>
      <c r="J2378" s="5" t="s">
        <v>35</v>
      </c>
      <c r="K2378" s="5" t="s">
        <v>180</v>
      </c>
      <c r="L2378" s="7" t="s">
        <v>164</v>
      </c>
      <c r="M2378" t="str">
        <f t="shared" si="113"/>
        <v>Yes</v>
      </c>
    </row>
    <row r="2379" spans="1:13" ht="15" thickBot="1" x14ac:dyDescent="0.4">
      <c r="A2379" s="5" t="s">
        <v>175</v>
      </c>
      <c r="B2379" s="5" t="s">
        <v>176</v>
      </c>
      <c r="C2379" s="5" t="s">
        <v>2579</v>
      </c>
      <c r="D2379" s="5">
        <f t="shared" si="111"/>
        <v>25031</v>
      </c>
      <c r="E2379" s="6">
        <v>44104</v>
      </c>
      <c r="F2379" s="6">
        <f t="shared" si="112"/>
        <v>44194</v>
      </c>
      <c r="G2379" s="6" t="str">
        <f>IF('BCT Template'!R2378&gt;F2379,"Yes","No")</f>
        <v>No</v>
      </c>
      <c r="H2379" s="5" t="s">
        <v>240</v>
      </c>
      <c r="I2379" s="5" t="s">
        <v>241</v>
      </c>
      <c r="J2379" s="5" t="s">
        <v>35</v>
      </c>
      <c r="K2379" s="5" t="s">
        <v>180</v>
      </c>
      <c r="L2379" s="7" t="s">
        <v>164</v>
      </c>
      <c r="M2379" t="str">
        <f t="shared" si="113"/>
        <v>Yes</v>
      </c>
    </row>
    <row r="2380" spans="1:13" ht="15" thickBot="1" x14ac:dyDescent="0.4">
      <c r="A2380" s="5" t="s">
        <v>175</v>
      </c>
      <c r="B2380" s="5" t="s">
        <v>176</v>
      </c>
      <c r="C2380" s="5" t="s">
        <v>2580</v>
      </c>
      <c r="D2380" s="5">
        <f t="shared" si="111"/>
        <v>82856</v>
      </c>
      <c r="E2380" s="6">
        <v>46037</v>
      </c>
      <c r="F2380" s="6">
        <f t="shared" si="112"/>
        <v>46127</v>
      </c>
      <c r="G2380" s="6" t="str">
        <f>IF('BCT Template'!R2379&gt;F2380,"Yes","No")</f>
        <v>No</v>
      </c>
      <c r="H2380" s="5" t="s">
        <v>210</v>
      </c>
      <c r="I2380" s="5" t="s">
        <v>211</v>
      </c>
      <c r="J2380" s="5" t="s">
        <v>184</v>
      </c>
      <c r="K2380" s="5" t="s">
        <v>185</v>
      </c>
      <c r="L2380" s="7" t="s">
        <v>164</v>
      </c>
      <c r="M2380" t="str">
        <f t="shared" si="113"/>
        <v>No</v>
      </c>
    </row>
    <row r="2381" spans="1:13" ht="15" thickBot="1" x14ac:dyDescent="0.4">
      <c r="A2381" s="5" t="s">
        <v>175</v>
      </c>
      <c r="B2381" s="5" t="s">
        <v>176</v>
      </c>
      <c r="C2381" s="5" t="s">
        <v>2581</v>
      </c>
      <c r="D2381" s="5">
        <f t="shared" si="111"/>
        <v>58505</v>
      </c>
      <c r="E2381" s="6">
        <v>43769</v>
      </c>
      <c r="F2381" s="6">
        <f t="shared" si="112"/>
        <v>43859</v>
      </c>
      <c r="G2381" s="6" t="str">
        <f>IF('BCT Template'!R2380&gt;F2381,"Yes","No")</f>
        <v>No</v>
      </c>
      <c r="H2381" s="5" t="s">
        <v>182</v>
      </c>
      <c r="I2381" s="5" t="s">
        <v>183</v>
      </c>
      <c r="J2381" s="5" t="s">
        <v>184</v>
      </c>
      <c r="K2381" s="5" t="s">
        <v>185</v>
      </c>
      <c r="L2381" s="7" t="s">
        <v>164</v>
      </c>
      <c r="M2381" t="str">
        <f t="shared" si="113"/>
        <v>No</v>
      </c>
    </row>
    <row r="2382" spans="1:13" ht="15" thickBot="1" x14ac:dyDescent="0.4">
      <c r="A2382" s="5" t="s">
        <v>175</v>
      </c>
      <c r="B2382" s="5" t="s">
        <v>176</v>
      </c>
      <c r="C2382" s="5" t="s">
        <v>2582</v>
      </c>
      <c r="D2382" s="5">
        <f t="shared" si="111"/>
        <v>58730</v>
      </c>
      <c r="E2382" s="6">
        <v>44196</v>
      </c>
      <c r="F2382" s="6">
        <f t="shared" si="112"/>
        <v>44286</v>
      </c>
      <c r="G2382" s="6" t="str">
        <f>IF('BCT Template'!R2381&gt;F2382,"Yes","No")</f>
        <v>No</v>
      </c>
      <c r="H2382" s="5" t="s">
        <v>182</v>
      </c>
      <c r="I2382" s="5" t="s">
        <v>183</v>
      </c>
      <c r="J2382" s="5" t="s">
        <v>200</v>
      </c>
      <c r="K2382" s="5" t="s">
        <v>201</v>
      </c>
      <c r="L2382" s="7" t="s">
        <v>164</v>
      </c>
      <c r="M2382" t="str">
        <f t="shared" si="113"/>
        <v>Yes</v>
      </c>
    </row>
    <row r="2383" spans="1:13" ht="15" thickBot="1" x14ac:dyDescent="0.4">
      <c r="A2383" s="5" t="s">
        <v>175</v>
      </c>
      <c r="B2383" s="5" t="s">
        <v>176</v>
      </c>
      <c r="C2383" s="5" t="s">
        <v>2583</v>
      </c>
      <c r="D2383" s="5">
        <f t="shared" si="111"/>
        <v>29286</v>
      </c>
      <c r="E2383" s="6">
        <v>44227</v>
      </c>
      <c r="F2383" s="6">
        <f t="shared" si="112"/>
        <v>44317</v>
      </c>
      <c r="G2383" s="6" t="str">
        <f>IF('BCT Template'!R2382&gt;F2383,"Yes","No")</f>
        <v>No</v>
      </c>
      <c r="H2383" s="5" t="s">
        <v>178</v>
      </c>
      <c r="I2383" s="5" t="s">
        <v>179</v>
      </c>
      <c r="J2383" s="5" t="s">
        <v>35</v>
      </c>
      <c r="K2383" s="5" t="s">
        <v>180</v>
      </c>
      <c r="L2383" s="7" t="s">
        <v>164</v>
      </c>
      <c r="M2383" t="str">
        <f t="shared" si="113"/>
        <v>Yes</v>
      </c>
    </row>
    <row r="2384" spans="1:13" ht="15" thickBot="1" x14ac:dyDescent="0.4">
      <c r="A2384" s="5" t="s">
        <v>175</v>
      </c>
      <c r="B2384" s="5" t="s">
        <v>176</v>
      </c>
      <c r="C2384" s="5" t="s">
        <v>2584</v>
      </c>
      <c r="D2384" s="5">
        <f t="shared" si="111"/>
        <v>80372</v>
      </c>
      <c r="E2384" s="6">
        <v>43952</v>
      </c>
      <c r="F2384" s="6">
        <f t="shared" si="112"/>
        <v>44042</v>
      </c>
      <c r="G2384" s="6" t="str">
        <f>IF('BCT Template'!R2383&gt;F2384,"Yes","No")</f>
        <v>No</v>
      </c>
      <c r="H2384" s="5" t="s">
        <v>182</v>
      </c>
      <c r="I2384" s="5" t="s">
        <v>183</v>
      </c>
      <c r="J2384" s="5" t="s">
        <v>184</v>
      </c>
      <c r="K2384" s="5" t="s">
        <v>185</v>
      </c>
      <c r="L2384" s="7" t="s">
        <v>164</v>
      </c>
      <c r="M2384" t="str">
        <f t="shared" si="113"/>
        <v>No</v>
      </c>
    </row>
    <row r="2385" spans="1:13" ht="15" thickBot="1" x14ac:dyDescent="0.4">
      <c r="A2385" s="5" t="s">
        <v>175</v>
      </c>
      <c r="B2385" s="5" t="s">
        <v>176</v>
      </c>
      <c r="C2385" s="5" t="s">
        <v>2585</v>
      </c>
      <c r="D2385" s="5">
        <f t="shared" si="111"/>
        <v>80271</v>
      </c>
      <c r="E2385" s="6">
        <v>43100</v>
      </c>
      <c r="F2385" s="6">
        <f t="shared" si="112"/>
        <v>43190</v>
      </c>
      <c r="G2385" s="6" t="str">
        <f>IF('BCT Template'!R2384&gt;F2385,"Yes","No")</f>
        <v>No</v>
      </c>
      <c r="H2385" s="5" t="s">
        <v>182</v>
      </c>
      <c r="I2385" s="5" t="s">
        <v>183</v>
      </c>
      <c r="J2385" s="5" t="s">
        <v>184</v>
      </c>
      <c r="K2385" s="5" t="s">
        <v>185</v>
      </c>
      <c r="L2385" s="7" t="s">
        <v>164</v>
      </c>
      <c r="M2385" t="str">
        <f t="shared" si="113"/>
        <v>No</v>
      </c>
    </row>
    <row r="2386" spans="1:13" ht="15" thickBot="1" x14ac:dyDescent="0.4">
      <c r="A2386" s="5" t="s">
        <v>175</v>
      </c>
      <c r="B2386" s="5" t="s">
        <v>176</v>
      </c>
      <c r="C2386" s="5" t="s">
        <v>2586</v>
      </c>
      <c r="D2386" s="5">
        <f t="shared" si="111"/>
        <v>25818</v>
      </c>
      <c r="E2386" s="6">
        <v>39051</v>
      </c>
      <c r="F2386" s="6">
        <f t="shared" si="112"/>
        <v>39141</v>
      </c>
      <c r="G2386" s="6" t="str">
        <f>IF('BCT Template'!R2385&gt;F2386,"Yes","No")</f>
        <v>No</v>
      </c>
      <c r="H2386" s="5" t="s">
        <v>240</v>
      </c>
      <c r="I2386" s="5" t="s">
        <v>241</v>
      </c>
      <c r="J2386" s="5" t="s">
        <v>35</v>
      </c>
      <c r="K2386" s="5" t="s">
        <v>180</v>
      </c>
      <c r="L2386" s="7" t="s">
        <v>164</v>
      </c>
      <c r="M2386" t="str">
        <f t="shared" si="113"/>
        <v>Yes</v>
      </c>
    </row>
    <row r="2387" spans="1:13" ht="15" thickBot="1" x14ac:dyDescent="0.4">
      <c r="A2387" s="5" t="s">
        <v>175</v>
      </c>
      <c r="B2387" s="5" t="s">
        <v>176</v>
      </c>
      <c r="C2387" s="5" t="s">
        <v>2587</v>
      </c>
      <c r="D2387" s="5">
        <f t="shared" si="111"/>
        <v>57716</v>
      </c>
      <c r="E2387" s="6">
        <v>42424</v>
      </c>
      <c r="F2387" s="6">
        <f t="shared" si="112"/>
        <v>42514</v>
      </c>
      <c r="G2387" s="6" t="str">
        <f>IF('BCT Template'!R2386&gt;F2387,"Yes","No")</f>
        <v>No</v>
      </c>
      <c r="H2387" s="5" t="s">
        <v>189</v>
      </c>
      <c r="I2387" s="5" t="s">
        <v>190</v>
      </c>
      <c r="J2387" s="5" t="s">
        <v>184</v>
      </c>
      <c r="K2387" s="5" t="s">
        <v>185</v>
      </c>
      <c r="L2387" s="7" t="s">
        <v>164</v>
      </c>
      <c r="M2387" t="str">
        <f t="shared" si="113"/>
        <v>No</v>
      </c>
    </row>
    <row r="2388" spans="1:13" ht="15" thickBot="1" x14ac:dyDescent="0.4">
      <c r="A2388" s="5" t="s">
        <v>175</v>
      </c>
      <c r="B2388" s="5" t="s">
        <v>176</v>
      </c>
      <c r="C2388" s="5" t="s">
        <v>2588</v>
      </c>
      <c r="D2388" s="5">
        <f t="shared" si="111"/>
        <v>29471</v>
      </c>
      <c r="E2388" s="6">
        <v>43281</v>
      </c>
      <c r="F2388" s="6">
        <f t="shared" si="112"/>
        <v>43371</v>
      </c>
      <c r="G2388" s="6" t="str">
        <f>IF('BCT Template'!R2387&gt;F2388,"Yes","No")</f>
        <v>No</v>
      </c>
      <c r="H2388" s="5" t="s">
        <v>178</v>
      </c>
      <c r="I2388" s="5" t="s">
        <v>179</v>
      </c>
      <c r="J2388" s="5" t="s">
        <v>35</v>
      </c>
      <c r="K2388" s="5" t="s">
        <v>180</v>
      </c>
      <c r="L2388" s="7" t="s">
        <v>164</v>
      </c>
      <c r="M2388" t="str">
        <f t="shared" si="113"/>
        <v>Yes</v>
      </c>
    </row>
    <row r="2389" spans="1:13" ht="15" thickBot="1" x14ac:dyDescent="0.4">
      <c r="A2389" s="5" t="s">
        <v>175</v>
      </c>
      <c r="B2389" s="5" t="s">
        <v>176</v>
      </c>
      <c r="C2389" s="5" t="s">
        <v>2589</v>
      </c>
      <c r="D2389" s="5">
        <f t="shared" si="111"/>
        <v>57415</v>
      </c>
      <c r="E2389" s="6">
        <v>42958</v>
      </c>
      <c r="F2389" s="6">
        <f t="shared" si="112"/>
        <v>43048</v>
      </c>
      <c r="G2389" s="6" t="str">
        <f>IF('BCT Template'!R2388&gt;F2389,"Yes","No")</f>
        <v>No</v>
      </c>
      <c r="H2389" s="5" t="s">
        <v>189</v>
      </c>
      <c r="I2389" s="5" t="s">
        <v>190</v>
      </c>
      <c r="J2389" s="5" t="s">
        <v>184</v>
      </c>
      <c r="K2389" s="5" t="s">
        <v>185</v>
      </c>
      <c r="L2389" s="7" t="s">
        <v>164</v>
      </c>
      <c r="M2389" t="str">
        <f t="shared" si="113"/>
        <v>No</v>
      </c>
    </row>
    <row r="2390" spans="1:13" ht="15" thickBot="1" x14ac:dyDescent="0.4">
      <c r="A2390" s="5" t="s">
        <v>175</v>
      </c>
      <c r="B2390" s="5" t="s">
        <v>176</v>
      </c>
      <c r="C2390" s="5" t="s">
        <v>2590</v>
      </c>
      <c r="D2390" s="5">
        <f t="shared" si="111"/>
        <v>29955</v>
      </c>
      <c r="E2390" s="6">
        <v>44012</v>
      </c>
      <c r="F2390" s="6">
        <f t="shared" si="112"/>
        <v>44102</v>
      </c>
      <c r="G2390" s="6" t="str">
        <f>IF('BCT Template'!R2389&gt;F2390,"Yes","No")</f>
        <v>No</v>
      </c>
      <c r="H2390" s="5" t="s">
        <v>178</v>
      </c>
      <c r="I2390" s="5" t="s">
        <v>179</v>
      </c>
      <c r="J2390" s="5" t="s">
        <v>35</v>
      </c>
      <c r="K2390" s="5" t="s">
        <v>180</v>
      </c>
      <c r="L2390" s="7" t="s">
        <v>164</v>
      </c>
      <c r="M2390" t="str">
        <f t="shared" si="113"/>
        <v>Yes</v>
      </c>
    </row>
    <row r="2391" spans="1:13" ht="15" thickBot="1" x14ac:dyDescent="0.4">
      <c r="A2391" s="5" t="s">
        <v>175</v>
      </c>
      <c r="B2391" s="5" t="s">
        <v>176</v>
      </c>
      <c r="C2391" s="5" t="s">
        <v>2591</v>
      </c>
      <c r="D2391" s="5">
        <f t="shared" si="111"/>
        <v>18684</v>
      </c>
      <c r="E2391" s="6">
        <v>44012</v>
      </c>
      <c r="F2391" s="6">
        <f t="shared" si="112"/>
        <v>44102</v>
      </c>
      <c r="G2391" s="6" t="str">
        <f>IF('BCT Template'!R2390&gt;F2391,"Yes","No")</f>
        <v>No</v>
      </c>
      <c r="H2391" s="5" t="s">
        <v>234</v>
      </c>
      <c r="I2391" s="5" t="s">
        <v>235</v>
      </c>
      <c r="J2391" s="5" t="s">
        <v>184</v>
      </c>
      <c r="K2391" s="5" t="s">
        <v>185</v>
      </c>
      <c r="L2391" s="7" t="s">
        <v>164</v>
      </c>
      <c r="M2391" t="str">
        <f t="shared" si="113"/>
        <v>No</v>
      </c>
    </row>
    <row r="2392" spans="1:13" ht="15" thickBot="1" x14ac:dyDescent="0.4">
      <c r="A2392" s="5" t="s">
        <v>175</v>
      </c>
      <c r="B2392" s="5" t="s">
        <v>176</v>
      </c>
      <c r="C2392" s="5" t="s">
        <v>2592</v>
      </c>
      <c r="D2392" s="5">
        <f t="shared" si="111"/>
        <v>57103</v>
      </c>
      <c r="E2392" s="6">
        <v>43564</v>
      </c>
      <c r="F2392" s="6">
        <f t="shared" si="112"/>
        <v>43654</v>
      </c>
      <c r="G2392" s="6" t="str">
        <f>IF('BCT Template'!R2391&gt;F2392,"Yes","No")</f>
        <v>No</v>
      </c>
      <c r="H2392" s="5" t="s">
        <v>189</v>
      </c>
      <c r="I2392" s="5" t="s">
        <v>190</v>
      </c>
      <c r="J2392" s="5" t="s">
        <v>184</v>
      </c>
      <c r="K2392" s="5" t="s">
        <v>185</v>
      </c>
      <c r="L2392" s="7" t="s">
        <v>164</v>
      </c>
      <c r="M2392" t="str">
        <f t="shared" si="113"/>
        <v>No</v>
      </c>
    </row>
    <row r="2393" spans="1:13" ht="15" thickBot="1" x14ac:dyDescent="0.4">
      <c r="A2393" s="5" t="s">
        <v>175</v>
      </c>
      <c r="B2393" s="5" t="s">
        <v>176</v>
      </c>
      <c r="C2393" s="5" t="s">
        <v>2593</v>
      </c>
      <c r="D2393" s="5">
        <f t="shared" si="111"/>
        <v>79575</v>
      </c>
      <c r="E2393" s="6">
        <v>43539</v>
      </c>
      <c r="F2393" s="6">
        <f t="shared" si="112"/>
        <v>43629</v>
      </c>
      <c r="G2393" s="6" t="str">
        <f>IF('BCT Template'!R2392&gt;F2393,"Yes","No")</f>
        <v>No</v>
      </c>
      <c r="H2393" s="5" t="s">
        <v>182</v>
      </c>
      <c r="I2393" s="5" t="s">
        <v>183</v>
      </c>
      <c r="J2393" s="5" t="s">
        <v>184</v>
      </c>
      <c r="K2393" s="5" t="s">
        <v>185</v>
      </c>
      <c r="L2393" s="7" t="s">
        <v>164</v>
      </c>
      <c r="M2393" t="str">
        <f t="shared" si="113"/>
        <v>No</v>
      </c>
    </row>
    <row r="2394" spans="1:13" ht="15" thickBot="1" x14ac:dyDescent="0.4">
      <c r="A2394" s="5" t="s">
        <v>175</v>
      </c>
      <c r="B2394" s="5" t="s">
        <v>176</v>
      </c>
      <c r="C2394" s="5" t="s">
        <v>2594</v>
      </c>
      <c r="D2394" s="5">
        <f t="shared" si="111"/>
        <v>22360</v>
      </c>
      <c r="E2394" s="6">
        <v>44301</v>
      </c>
      <c r="F2394" s="6">
        <f t="shared" si="112"/>
        <v>44391</v>
      </c>
      <c r="G2394" s="6" t="str">
        <f>IF('BCT Template'!R2393&gt;F2394,"Yes","No")</f>
        <v>No</v>
      </c>
      <c r="H2394" s="5" t="s">
        <v>178</v>
      </c>
      <c r="I2394" s="5" t="s">
        <v>179</v>
      </c>
      <c r="J2394" s="5" t="s">
        <v>35</v>
      </c>
      <c r="K2394" s="5" t="s">
        <v>180</v>
      </c>
      <c r="L2394" s="7" t="s">
        <v>164</v>
      </c>
      <c r="M2394" t="str">
        <f t="shared" si="113"/>
        <v>Yes</v>
      </c>
    </row>
    <row r="2395" spans="1:13" ht="15" thickBot="1" x14ac:dyDescent="0.4">
      <c r="A2395" s="5" t="s">
        <v>175</v>
      </c>
      <c r="B2395" s="5" t="s">
        <v>176</v>
      </c>
      <c r="C2395" s="5" t="s">
        <v>2595</v>
      </c>
      <c r="D2395" s="5">
        <f t="shared" si="111"/>
        <v>23615</v>
      </c>
      <c r="E2395" s="6">
        <v>44074</v>
      </c>
      <c r="F2395" s="6">
        <f t="shared" si="112"/>
        <v>44164</v>
      </c>
      <c r="G2395" s="6" t="str">
        <f>IF('BCT Template'!R2394&gt;F2395,"Yes","No")</f>
        <v>No</v>
      </c>
      <c r="H2395" s="5" t="s">
        <v>178</v>
      </c>
      <c r="I2395" s="5" t="s">
        <v>179</v>
      </c>
      <c r="J2395" s="5" t="s">
        <v>35</v>
      </c>
      <c r="K2395" s="5" t="s">
        <v>180</v>
      </c>
      <c r="L2395" s="7" t="s">
        <v>164</v>
      </c>
      <c r="M2395" t="str">
        <f t="shared" si="113"/>
        <v>Yes</v>
      </c>
    </row>
    <row r="2396" spans="1:13" ht="15" thickBot="1" x14ac:dyDescent="0.4">
      <c r="A2396" s="5" t="s">
        <v>175</v>
      </c>
      <c r="B2396" s="5" t="s">
        <v>176</v>
      </c>
      <c r="C2396" s="5" t="s">
        <v>2596</v>
      </c>
      <c r="D2396" s="5">
        <f t="shared" si="111"/>
        <v>84745</v>
      </c>
      <c r="E2396" s="6">
        <v>43623</v>
      </c>
      <c r="F2396" s="6">
        <f t="shared" si="112"/>
        <v>43713</v>
      </c>
      <c r="G2396" s="6" t="str">
        <f>IF('BCT Template'!R2395&gt;F2396,"Yes","No")</f>
        <v>No</v>
      </c>
      <c r="H2396" s="5" t="s">
        <v>210</v>
      </c>
      <c r="I2396" s="5" t="s">
        <v>211</v>
      </c>
      <c r="J2396" s="5" t="s">
        <v>184</v>
      </c>
      <c r="K2396" s="5" t="s">
        <v>185</v>
      </c>
      <c r="L2396" s="7" t="s">
        <v>164</v>
      </c>
      <c r="M2396" t="str">
        <f t="shared" si="113"/>
        <v>No</v>
      </c>
    </row>
    <row r="2397" spans="1:13" ht="15" thickBot="1" x14ac:dyDescent="0.4">
      <c r="A2397" s="5" t="s">
        <v>175</v>
      </c>
      <c r="B2397" s="5" t="s">
        <v>176</v>
      </c>
      <c r="C2397" s="5" t="s">
        <v>2597</v>
      </c>
      <c r="D2397" s="5">
        <f t="shared" si="111"/>
        <v>30339</v>
      </c>
      <c r="E2397" s="6">
        <v>39113</v>
      </c>
      <c r="F2397" s="6">
        <f t="shared" si="112"/>
        <v>39203</v>
      </c>
      <c r="G2397" s="6" t="str">
        <f>IF('BCT Template'!R2396&gt;F2397,"Yes","No")</f>
        <v>No</v>
      </c>
      <c r="H2397" s="5" t="s">
        <v>178</v>
      </c>
      <c r="I2397" s="5" t="s">
        <v>179</v>
      </c>
      <c r="J2397" s="5" t="s">
        <v>35</v>
      </c>
      <c r="K2397" s="5" t="s">
        <v>180</v>
      </c>
      <c r="L2397" s="7" t="s">
        <v>164</v>
      </c>
      <c r="M2397" t="str">
        <f t="shared" si="113"/>
        <v>Yes</v>
      </c>
    </row>
    <row r="2398" spans="1:13" ht="15" thickBot="1" x14ac:dyDescent="0.4">
      <c r="A2398" s="5" t="s">
        <v>175</v>
      </c>
      <c r="B2398" s="5" t="s">
        <v>176</v>
      </c>
      <c r="C2398" s="5" t="s">
        <v>2598</v>
      </c>
      <c r="D2398" s="5">
        <f t="shared" si="111"/>
        <v>77884</v>
      </c>
      <c r="E2398" s="6">
        <v>43373</v>
      </c>
      <c r="F2398" s="6">
        <f t="shared" si="112"/>
        <v>43463</v>
      </c>
      <c r="G2398" s="6" t="str">
        <f>IF('BCT Template'!R2397&gt;F2398,"Yes","No")</f>
        <v>No</v>
      </c>
      <c r="H2398" s="5" t="s">
        <v>189</v>
      </c>
      <c r="I2398" s="5" t="s">
        <v>190</v>
      </c>
      <c r="J2398" s="5" t="s">
        <v>200</v>
      </c>
      <c r="K2398" s="5" t="s">
        <v>201</v>
      </c>
      <c r="L2398" s="7" t="s">
        <v>164</v>
      </c>
      <c r="M2398" t="str">
        <f t="shared" si="113"/>
        <v>Yes</v>
      </c>
    </row>
    <row r="2399" spans="1:13" ht="15" thickBot="1" x14ac:dyDescent="0.4">
      <c r="A2399" s="5" t="s">
        <v>175</v>
      </c>
      <c r="B2399" s="5" t="s">
        <v>176</v>
      </c>
      <c r="C2399" s="5" t="s">
        <v>2599</v>
      </c>
      <c r="D2399" s="5">
        <f t="shared" si="111"/>
        <v>57864</v>
      </c>
      <c r="E2399" s="6">
        <v>43281</v>
      </c>
      <c r="F2399" s="6">
        <f t="shared" si="112"/>
        <v>43371</v>
      </c>
      <c r="G2399" s="6" t="str">
        <f>IF('BCT Template'!R2398&gt;F2399,"Yes","No")</f>
        <v>No</v>
      </c>
      <c r="H2399" s="5" t="s">
        <v>189</v>
      </c>
      <c r="I2399" s="5" t="s">
        <v>190</v>
      </c>
      <c r="J2399" s="5" t="s">
        <v>184</v>
      </c>
      <c r="K2399" s="5" t="s">
        <v>185</v>
      </c>
      <c r="L2399" s="7" t="s">
        <v>164</v>
      </c>
      <c r="M2399" t="str">
        <f t="shared" si="113"/>
        <v>No</v>
      </c>
    </row>
    <row r="2400" spans="1:13" ht="15" thickBot="1" x14ac:dyDescent="0.4">
      <c r="A2400" s="5" t="s">
        <v>175</v>
      </c>
      <c r="B2400" s="5" t="s">
        <v>176</v>
      </c>
      <c r="C2400" s="5" t="s">
        <v>2600</v>
      </c>
      <c r="D2400" s="5">
        <f t="shared" si="111"/>
        <v>59248</v>
      </c>
      <c r="E2400" s="6">
        <v>41927</v>
      </c>
      <c r="F2400" s="6">
        <f t="shared" si="112"/>
        <v>42017</v>
      </c>
      <c r="G2400" s="6" t="str">
        <f>IF('BCT Template'!R2399&gt;F2400,"Yes","No")</f>
        <v>No</v>
      </c>
      <c r="H2400" s="5" t="s">
        <v>182</v>
      </c>
      <c r="I2400" s="5" t="s">
        <v>183</v>
      </c>
      <c r="J2400" s="5" t="s">
        <v>200</v>
      </c>
      <c r="K2400" s="5" t="s">
        <v>201</v>
      </c>
      <c r="L2400" s="7" t="s">
        <v>164</v>
      </c>
      <c r="M2400" t="str">
        <f t="shared" si="113"/>
        <v>Yes</v>
      </c>
    </row>
    <row r="2401" spans="1:13" ht="15" thickBot="1" x14ac:dyDescent="0.4">
      <c r="A2401" s="5" t="s">
        <v>175</v>
      </c>
      <c r="B2401" s="5" t="s">
        <v>176</v>
      </c>
      <c r="C2401" s="5" t="s">
        <v>2601</v>
      </c>
      <c r="D2401" s="5">
        <f t="shared" si="111"/>
        <v>31373</v>
      </c>
      <c r="E2401" s="6">
        <v>44012</v>
      </c>
      <c r="F2401" s="6">
        <f t="shared" si="112"/>
        <v>44102</v>
      </c>
      <c r="G2401" s="6" t="str">
        <f>IF('BCT Template'!R2400&gt;F2401,"Yes","No")</f>
        <v>No</v>
      </c>
      <c r="H2401" s="5" t="s">
        <v>178</v>
      </c>
      <c r="I2401" s="5" t="s">
        <v>179</v>
      </c>
      <c r="J2401" s="5" t="s">
        <v>35</v>
      </c>
      <c r="K2401" s="5" t="s">
        <v>180</v>
      </c>
      <c r="L2401" s="7" t="s">
        <v>164</v>
      </c>
      <c r="M2401" t="str">
        <f t="shared" si="113"/>
        <v>Yes</v>
      </c>
    </row>
    <row r="2402" spans="1:13" ht="15" thickBot="1" x14ac:dyDescent="0.4">
      <c r="A2402" s="5" t="s">
        <v>175</v>
      </c>
      <c r="B2402" s="5" t="s">
        <v>176</v>
      </c>
      <c r="C2402" s="5" t="s">
        <v>2602</v>
      </c>
      <c r="D2402" s="5">
        <f t="shared" si="111"/>
        <v>82740</v>
      </c>
      <c r="E2402" s="6">
        <v>44417</v>
      </c>
      <c r="F2402" s="6">
        <f t="shared" si="112"/>
        <v>44507</v>
      </c>
      <c r="G2402" s="6" t="str">
        <f>IF('BCT Template'!R2401&gt;F2402,"Yes","No")</f>
        <v>No</v>
      </c>
      <c r="H2402" s="5" t="s">
        <v>210</v>
      </c>
      <c r="I2402" s="5" t="s">
        <v>211</v>
      </c>
      <c r="J2402" s="5" t="s">
        <v>184</v>
      </c>
      <c r="K2402" s="5" t="s">
        <v>185</v>
      </c>
      <c r="L2402" s="7" t="s">
        <v>164</v>
      </c>
      <c r="M2402" t="str">
        <f t="shared" si="113"/>
        <v>No</v>
      </c>
    </row>
    <row r="2403" spans="1:13" ht="15" thickBot="1" x14ac:dyDescent="0.4">
      <c r="A2403" s="5" t="s">
        <v>175</v>
      </c>
      <c r="B2403" s="5" t="s">
        <v>176</v>
      </c>
      <c r="C2403" s="5" t="s">
        <v>2603</v>
      </c>
      <c r="D2403" s="5">
        <f t="shared" si="111"/>
        <v>30899</v>
      </c>
      <c r="E2403" s="6">
        <v>42551</v>
      </c>
      <c r="F2403" s="6">
        <f t="shared" si="112"/>
        <v>42641</v>
      </c>
      <c r="G2403" s="6" t="str">
        <f>IF('BCT Template'!R2402&gt;F2403,"Yes","No")</f>
        <v>No</v>
      </c>
      <c r="H2403" s="5" t="s">
        <v>178</v>
      </c>
      <c r="I2403" s="5" t="s">
        <v>179</v>
      </c>
      <c r="J2403" s="5" t="s">
        <v>35</v>
      </c>
      <c r="K2403" s="5" t="s">
        <v>180</v>
      </c>
      <c r="L2403" s="7" t="s">
        <v>164</v>
      </c>
      <c r="M2403" t="str">
        <f t="shared" si="113"/>
        <v>Yes</v>
      </c>
    </row>
    <row r="2404" spans="1:13" ht="15" thickBot="1" x14ac:dyDescent="0.4">
      <c r="A2404" s="5" t="s">
        <v>175</v>
      </c>
      <c r="B2404" s="5" t="s">
        <v>176</v>
      </c>
      <c r="C2404" s="5" t="s">
        <v>2604</v>
      </c>
      <c r="D2404" s="5">
        <f t="shared" si="111"/>
        <v>21429</v>
      </c>
      <c r="E2404" s="6">
        <v>44104</v>
      </c>
      <c r="F2404" s="6">
        <f t="shared" si="112"/>
        <v>44194</v>
      </c>
      <c r="G2404" s="6" t="str">
        <f>IF('BCT Template'!R2403&gt;F2404,"Yes","No")</f>
        <v>No</v>
      </c>
      <c r="H2404" s="5" t="s">
        <v>178</v>
      </c>
      <c r="I2404" s="5" t="s">
        <v>179</v>
      </c>
      <c r="J2404" s="5" t="s">
        <v>35</v>
      </c>
      <c r="K2404" s="5" t="s">
        <v>180</v>
      </c>
      <c r="L2404" s="7" t="s">
        <v>164</v>
      </c>
      <c r="M2404" t="str">
        <f t="shared" si="113"/>
        <v>Yes</v>
      </c>
    </row>
    <row r="2405" spans="1:13" ht="15" thickBot="1" x14ac:dyDescent="0.4">
      <c r="A2405" s="5" t="s">
        <v>175</v>
      </c>
      <c r="B2405" s="5" t="s">
        <v>176</v>
      </c>
      <c r="C2405" s="5" t="s">
        <v>2605</v>
      </c>
      <c r="D2405" s="5">
        <f t="shared" si="111"/>
        <v>21960</v>
      </c>
      <c r="E2405" s="6">
        <v>44408</v>
      </c>
      <c r="F2405" s="6">
        <f t="shared" si="112"/>
        <v>44498</v>
      </c>
      <c r="G2405" s="6" t="str">
        <f>IF('BCT Template'!R2404&gt;F2405,"Yes","No")</f>
        <v>No</v>
      </c>
      <c r="H2405" s="5" t="s">
        <v>178</v>
      </c>
      <c r="I2405" s="5" t="s">
        <v>179</v>
      </c>
      <c r="J2405" s="5" t="s">
        <v>35</v>
      </c>
      <c r="K2405" s="5" t="s">
        <v>180</v>
      </c>
      <c r="L2405" s="7" t="s">
        <v>164</v>
      </c>
      <c r="M2405" t="str">
        <f t="shared" si="113"/>
        <v>Yes</v>
      </c>
    </row>
    <row r="2406" spans="1:13" ht="15" thickBot="1" x14ac:dyDescent="0.4">
      <c r="A2406" s="5" t="s">
        <v>175</v>
      </c>
      <c r="B2406" s="5" t="s">
        <v>176</v>
      </c>
      <c r="C2406" s="5" t="s">
        <v>2606</v>
      </c>
      <c r="D2406" s="5">
        <f t="shared" si="111"/>
        <v>81564</v>
      </c>
      <c r="E2406" s="6">
        <v>44074</v>
      </c>
      <c r="F2406" s="6">
        <f t="shared" si="112"/>
        <v>44164</v>
      </c>
      <c r="G2406" s="6" t="str">
        <f>IF('BCT Template'!R2405&gt;F2406,"Yes","No")</f>
        <v>No</v>
      </c>
      <c r="H2406" s="5" t="s">
        <v>182</v>
      </c>
      <c r="I2406" s="5" t="s">
        <v>183</v>
      </c>
      <c r="J2406" s="5" t="s">
        <v>184</v>
      </c>
      <c r="K2406" s="5" t="s">
        <v>185</v>
      </c>
      <c r="L2406" s="7" t="s">
        <v>164</v>
      </c>
      <c r="M2406" t="str">
        <f t="shared" si="113"/>
        <v>No</v>
      </c>
    </row>
    <row r="2407" spans="1:13" ht="15" thickBot="1" x14ac:dyDescent="0.4">
      <c r="A2407" s="5" t="s">
        <v>175</v>
      </c>
      <c r="B2407" s="5" t="s">
        <v>176</v>
      </c>
      <c r="C2407" s="5" t="s">
        <v>2607</v>
      </c>
      <c r="D2407" s="5">
        <f t="shared" si="111"/>
        <v>23567</v>
      </c>
      <c r="E2407" s="6">
        <v>44316</v>
      </c>
      <c r="F2407" s="6">
        <f t="shared" si="112"/>
        <v>44406</v>
      </c>
      <c r="G2407" s="6" t="str">
        <f>IF('BCT Template'!R2406&gt;F2407,"Yes","No")</f>
        <v>No</v>
      </c>
      <c r="H2407" s="5" t="s">
        <v>178</v>
      </c>
      <c r="I2407" s="5" t="s">
        <v>179</v>
      </c>
      <c r="J2407" s="5" t="s">
        <v>35</v>
      </c>
      <c r="K2407" s="5" t="s">
        <v>180</v>
      </c>
      <c r="L2407" s="7" t="s">
        <v>164</v>
      </c>
      <c r="M2407" t="str">
        <f t="shared" si="113"/>
        <v>Yes</v>
      </c>
    </row>
    <row r="2408" spans="1:13" ht="15" thickBot="1" x14ac:dyDescent="0.4">
      <c r="A2408" s="5" t="s">
        <v>175</v>
      </c>
      <c r="B2408" s="5" t="s">
        <v>176</v>
      </c>
      <c r="C2408" s="5" t="s">
        <v>2608</v>
      </c>
      <c r="D2408" s="5">
        <f t="shared" si="111"/>
        <v>22821</v>
      </c>
      <c r="E2408" s="6">
        <v>43190</v>
      </c>
      <c r="F2408" s="6">
        <f t="shared" si="112"/>
        <v>43280</v>
      </c>
      <c r="G2408" s="6" t="str">
        <f>IF('BCT Template'!R2407&gt;F2408,"Yes","No")</f>
        <v>No</v>
      </c>
      <c r="H2408" s="5" t="s">
        <v>178</v>
      </c>
      <c r="I2408" s="5" t="s">
        <v>179</v>
      </c>
      <c r="J2408" s="5" t="s">
        <v>35</v>
      </c>
      <c r="K2408" s="5" t="s">
        <v>180</v>
      </c>
      <c r="L2408" s="7" t="s">
        <v>164</v>
      </c>
      <c r="M2408" t="str">
        <f t="shared" si="113"/>
        <v>Yes</v>
      </c>
    </row>
    <row r="2409" spans="1:13" ht="15" thickBot="1" x14ac:dyDescent="0.4">
      <c r="A2409" s="5" t="s">
        <v>175</v>
      </c>
      <c r="B2409" s="5" t="s">
        <v>176</v>
      </c>
      <c r="C2409" s="5" t="s">
        <v>2609</v>
      </c>
      <c r="D2409" s="5">
        <f t="shared" si="111"/>
        <v>31455</v>
      </c>
      <c r="E2409" s="6">
        <v>43708</v>
      </c>
      <c r="F2409" s="6">
        <f t="shared" si="112"/>
        <v>43798</v>
      </c>
      <c r="G2409" s="6" t="str">
        <f>IF('BCT Template'!R2408&gt;F2409,"Yes","No")</f>
        <v>No</v>
      </c>
      <c r="H2409" s="5" t="s">
        <v>178</v>
      </c>
      <c r="I2409" s="5" t="s">
        <v>179</v>
      </c>
      <c r="J2409" s="5" t="s">
        <v>35</v>
      </c>
      <c r="K2409" s="5" t="s">
        <v>180</v>
      </c>
      <c r="L2409" s="7" t="s">
        <v>164</v>
      </c>
      <c r="M2409" t="str">
        <f t="shared" si="113"/>
        <v>Yes</v>
      </c>
    </row>
    <row r="2410" spans="1:13" ht="15" thickBot="1" x14ac:dyDescent="0.4">
      <c r="A2410" s="5" t="s">
        <v>175</v>
      </c>
      <c r="B2410" s="5" t="s">
        <v>176</v>
      </c>
      <c r="C2410" s="5" t="s">
        <v>2610</v>
      </c>
      <c r="D2410" s="5">
        <f t="shared" si="111"/>
        <v>83135</v>
      </c>
      <c r="E2410" s="6">
        <v>45360</v>
      </c>
      <c r="F2410" s="6">
        <f t="shared" si="112"/>
        <v>45450</v>
      </c>
      <c r="G2410" s="6" t="str">
        <f>IF('BCT Template'!R2409&gt;F2410,"Yes","No")</f>
        <v>No</v>
      </c>
      <c r="H2410" s="5" t="s">
        <v>210</v>
      </c>
      <c r="I2410" s="5" t="s">
        <v>211</v>
      </c>
      <c r="J2410" s="5" t="s">
        <v>184</v>
      </c>
      <c r="K2410" s="5" t="s">
        <v>185</v>
      </c>
      <c r="L2410" s="7" t="s">
        <v>164</v>
      </c>
      <c r="M2410" t="str">
        <f t="shared" si="113"/>
        <v>No</v>
      </c>
    </row>
    <row r="2411" spans="1:13" ht="15" thickBot="1" x14ac:dyDescent="0.4">
      <c r="A2411" s="5" t="s">
        <v>175</v>
      </c>
      <c r="B2411" s="5" t="s">
        <v>176</v>
      </c>
      <c r="C2411" s="5" t="s">
        <v>2611</v>
      </c>
      <c r="D2411" s="5">
        <f t="shared" si="111"/>
        <v>82885</v>
      </c>
      <c r="E2411" s="6">
        <v>44168</v>
      </c>
      <c r="F2411" s="6">
        <f t="shared" si="112"/>
        <v>44258</v>
      </c>
      <c r="G2411" s="6" t="str">
        <f>IF('BCT Template'!R2410&gt;F2411,"Yes","No")</f>
        <v>No</v>
      </c>
      <c r="H2411" s="5" t="s">
        <v>210</v>
      </c>
      <c r="I2411" s="5" t="s">
        <v>211</v>
      </c>
      <c r="J2411" s="5" t="s">
        <v>184</v>
      </c>
      <c r="K2411" s="5" t="s">
        <v>185</v>
      </c>
      <c r="L2411" s="7" t="s">
        <v>164</v>
      </c>
      <c r="M2411" t="str">
        <f t="shared" si="113"/>
        <v>No</v>
      </c>
    </row>
    <row r="2412" spans="1:13" ht="15" thickBot="1" x14ac:dyDescent="0.4">
      <c r="A2412" s="5" t="s">
        <v>175</v>
      </c>
      <c r="B2412" s="5" t="s">
        <v>176</v>
      </c>
      <c r="C2412" s="5" t="s">
        <v>2612</v>
      </c>
      <c r="D2412" s="5">
        <f t="shared" si="111"/>
        <v>58004</v>
      </c>
      <c r="E2412" s="6">
        <v>42429</v>
      </c>
      <c r="F2412" s="6">
        <f t="shared" si="112"/>
        <v>42519</v>
      </c>
      <c r="G2412" s="6" t="str">
        <f>IF('BCT Template'!R2411&gt;F2412,"Yes","No")</f>
        <v>No</v>
      </c>
      <c r="H2412" s="5" t="s">
        <v>182</v>
      </c>
      <c r="I2412" s="5" t="s">
        <v>183</v>
      </c>
      <c r="J2412" s="5" t="s">
        <v>200</v>
      </c>
      <c r="K2412" s="5" t="s">
        <v>201</v>
      </c>
      <c r="L2412" s="7" t="s">
        <v>164</v>
      </c>
      <c r="M2412" t="str">
        <f t="shared" si="113"/>
        <v>Yes</v>
      </c>
    </row>
    <row r="2413" spans="1:13" ht="15" thickBot="1" x14ac:dyDescent="0.4">
      <c r="A2413" s="5" t="s">
        <v>175</v>
      </c>
      <c r="B2413" s="5" t="s">
        <v>176</v>
      </c>
      <c r="C2413" s="5" t="s">
        <v>2613</v>
      </c>
      <c r="D2413" s="5">
        <f t="shared" si="111"/>
        <v>18449</v>
      </c>
      <c r="E2413" s="6">
        <v>43646</v>
      </c>
      <c r="F2413" s="6">
        <f t="shared" si="112"/>
        <v>43736</v>
      </c>
      <c r="G2413" s="6" t="str">
        <f>IF('BCT Template'!R2412&gt;F2413,"Yes","No")</f>
        <v>No</v>
      </c>
      <c r="H2413" s="5" t="s">
        <v>234</v>
      </c>
      <c r="I2413" s="5" t="s">
        <v>235</v>
      </c>
      <c r="J2413" s="5" t="s">
        <v>184</v>
      </c>
      <c r="K2413" s="5" t="s">
        <v>185</v>
      </c>
      <c r="L2413" s="7" t="s">
        <v>164</v>
      </c>
      <c r="M2413" t="str">
        <f t="shared" si="113"/>
        <v>No</v>
      </c>
    </row>
    <row r="2414" spans="1:13" ht="15" thickBot="1" x14ac:dyDescent="0.4">
      <c r="A2414" s="5" t="s">
        <v>175</v>
      </c>
      <c r="B2414" s="5" t="s">
        <v>176</v>
      </c>
      <c r="C2414" s="5" t="s">
        <v>2614</v>
      </c>
      <c r="D2414" s="5">
        <f t="shared" si="111"/>
        <v>59389</v>
      </c>
      <c r="E2414" s="6">
        <v>44316</v>
      </c>
      <c r="F2414" s="6">
        <f t="shared" si="112"/>
        <v>44406</v>
      </c>
      <c r="G2414" s="6" t="str">
        <f>IF('BCT Template'!R2413&gt;F2414,"Yes","No")</f>
        <v>No</v>
      </c>
      <c r="H2414" s="5" t="s">
        <v>182</v>
      </c>
      <c r="I2414" s="5" t="s">
        <v>183</v>
      </c>
      <c r="J2414" s="5" t="s">
        <v>184</v>
      </c>
      <c r="K2414" s="5" t="s">
        <v>185</v>
      </c>
      <c r="L2414" s="7" t="s">
        <v>164</v>
      </c>
      <c r="M2414" t="str">
        <f t="shared" si="113"/>
        <v>No</v>
      </c>
    </row>
    <row r="2415" spans="1:13" ht="15" thickBot="1" x14ac:dyDescent="0.4">
      <c r="A2415" s="5" t="s">
        <v>175</v>
      </c>
      <c r="B2415" s="5" t="s">
        <v>176</v>
      </c>
      <c r="C2415" s="5" t="s">
        <v>2615</v>
      </c>
      <c r="D2415" s="5">
        <f t="shared" si="111"/>
        <v>29496</v>
      </c>
      <c r="E2415" s="6">
        <v>44043</v>
      </c>
      <c r="F2415" s="6">
        <f t="shared" si="112"/>
        <v>44133</v>
      </c>
      <c r="G2415" s="6" t="str">
        <f>IF('BCT Template'!R2414&gt;F2415,"Yes","No")</f>
        <v>No</v>
      </c>
      <c r="H2415" s="5" t="s">
        <v>178</v>
      </c>
      <c r="I2415" s="5" t="s">
        <v>179</v>
      </c>
      <c r="J2415" s="5" t="s">
        <v>35</v>
      </c>
      <c r="K2415" s="5" t="s">
        <v>180</v>
      </c>
      <c r="L2415" s="7" t="s">
        <v>164</v>
      </c>
      <c r="M2415" t="str">
        <f t="shared" si="113"/>
        <v>Yes</v>
      </c>
    </row>
    <row r="2416" spans="1:13" ht="15" thickBot="1" x14ac:dyDescent="0.4">
      <c r="A2416" s="5" t="s">
        <v>175</v>
      </c>
      <c r="B2416" s="5" t="s">
        <v>176</v>
      </c>
      <c r="C2416" s="5" t="s">
        <v>2616</v>
      </c>
      <c r="D2416" s="5">
        <f t="shared" si="111"/>
        <v>80454</v>
      </c>
      <c r="E2416" s="6">
        <v>43921</v>
      </c>
      <c r="F2416" s="6">
        <f t="shared" si="112"/>
        <v>44011</v>
      </c>
      <c r="G2416" s="6" t="str">
        <f>IF('BCT Template'!R2415&gt;F2416,"Yes","No")</f>
        <v>No</v>
      </c>
      <c r="H2416" s="5" t="s">
        <v>182</v>
      </c>
      <c r="I2416" s="5" t="s">
        <v>183</v>
      </c>
      <c r="J2416" s="5" t="s">
        <v>184</v>
      </c>
      <c r="K2416" s="5" t="s">
        <v>185</v>
      </c>
      <c r="L2416" s="7" t="s">
        <v>164</v>
      </c>
      <c r="M2416" t="str">
        <f t="shared" si="113"/>
        <v>No</v>
      </c>
    </row>
    <row r="2417" spans="1:13" ht="15" thickBot="1" x14ac:dyDescent="0.4">
      <c r="A2417" s="5" t="s">
        <v>175</v>
      </c>
      <c r="B2417" s="5" t="s">
        <v>176</v>
      </c>
      <c r="C2417" s="5" t="s">
        <v>2617</v>
      </c>
      <c r="D2417" s="5">
        <f t="shared" si="111"/>
        <v>58389</v>
      </c>
      <c r="E2417" s="6">
        <v>43861</v>
      </c>
      <c r="F2417" s="6">
        <f t="shared" si="112"/>
        <v>43951</v>
      </c>
      <c r="G2417" s="6" t="str">
        <f>IF('BCT Template'!R2416&gt;F2417,"Yes","No")</f>
        <v>No</v>
      </c>
      <c r="H2417" s="5" t="s">
        <v>182</v>
      </c>
      <c r="I2417" s="5" t="s">
        <v>183</v>
      </c>
      <c r="J2417" s="5" t="s">
        <v>200</v>
      </c>
      <c r="K2417" s="5" t="s">
        <v>201</v>
      </c>
      <c r="L2417" s="7" t="s">
        <v>164</v>
      </c>
      <c r="M2417" t="str">
        <f t="shared" si="113"/>
        <v>Yes</v>
      </c>
    </row>
    <row r="2418" spans="1:13" ht="15" thickBot="1" x14ac:dyDescent="0.4">
      <c r="A2418" s="5" t="s">
        <v>175</v>
      </c>
      <c r="B2418" s="5" t="s">
        <v>176</v>
      </c>
      <c r="C2418" s="5" t="s">
        <v>2618</v>
      </c>
      <c r="D2418" s="5">
        <f t="shared" si="111"/>
        <v>80569</v>
      </c>
      <c r="E2418" s="6">
        <v>40359</v>
      </c>
      <c r="F2418" s="6">
        <f t="shared" si="112"/>
        <v>40449</v>
      </c>
      <c r="G2418" s="6" t="str">
        <f>IF('BCT Template'!R2417&gt;F2418,"Yes","No")</f>
        <v>No</v>
      </c>
      <c r="H2418" s="5" t="s">
        <v>182</v>
      </c>
      <c r="I2418" s="5" t="s">
        <v>183</v>
      </c>
      <c r="J2418" s="5" t="s">
        <v>184</v>
      </c>
      <c r="K2418" s="5" t="s">
        <v>185</v>
      </c>
      <c r="L2418" s="7" t="s">
        <v>164</v>
      </c>
      <c r="M2418" t="str">
        <f t="shared" si="113"/>
        <v>No</v>
      </c>
    </row>
    <row r="2419" spans="1:13" ht="15" thickBot="1" x14ac:dyDescent="0.4">
      <c r="A2419" s="5" t="s">
        <v>175</v>
      </c>
      <c r="B2419" s="5" t="s">
        <v>176</v>
      </c>
      <c r="C2419" s="5" t="s">
        <v>2619</v>
      </c>
      <c r="D2419" s="5">
        <f t="shared" si="111"/>
        <v>20717</v>
      </c>
      <c r="E2419" s="6">
        <v>43131</v>
      </c>
      <c r="F2419" s="6">
        <f t="shared" si="112"/>
        <v>43221</v>
      </c>
      <c r="G2419" s="6" t="str">
        <f>IF('BCT Template'!R2418&gt;F2419,"Yes","No")</f>
        <v>No</v>
      </c>
      <c r="H2419" s="5" t="s">
        <v>197</v>
      </c>
      <c r="I2419" s="5" t="s">
        <v>198</v>
      </c>
      <c r="J2419" s="5" t="s">
        <v>184</v>
      </c>
      <c r="K2419" s="5" t="s">
        <v>185</v>
      </c>
      <c r="L2419" s="7" t="s">
        <v>164</v>
      </c>
      <c r="M2419" t="str">
        <f t="shared" si="113"/>
        <v>No</v>
      </c>
    </row>
    <row r="2420" spans="1:13" ht="15" thickBot="1" x14ac:dyDescent="0.4">
      <c r="A2420" s="5" t="s">
        <v>175</v>
      </c>
      <c r="B2420" s="5" t="s">
        <v>176</v>
      </c>
      <c r="C2420" s="5" t="s">
        <v>2620</v>
      </c>
      <c r="D2420" s="5">
        <f t="shared" si="111"/>
        <v>29633</v>
      </c>
      <c r="E2420" s="6">
        <v>43220</v>
      </c>
      <c r="F2420" s="6">
        <f t="shared" si="112"/>
        <v>43310</v>
      </c>
      <c r="G2420" s="6" t="str">
        <f>IF('BCT Template'!R2419&gt;F2420,"Yes","No")</f>
        <v>No</v>
      </c>
      <c r="H2420" s="5" t="s">
        <v>178</v>
      </c>
      <c r="I2420" s="5" t="s">
        <v>179</v>
      </c>
      <c r="J2420" s="5" t="s">
        <v>35</v>
      </c>
      <c r="K2420" s="5" t="s">
        <v>180</v>
      </c>
      <c r="L2420" s="7" t="s">
        <v>164</v>
      </c>
      <c r="M2420" t="str">
        <f t="shared" si="113"/>
        <v>Yes</v>
      </c>
    </row>
    <row r="2421" spans="1:13" ht="15" thickBot="1" x14ac:dyDescent="0.4">
      <c r="A2421" s="5" t="s">
        <v>175</v>
      </c>
      <c r="B2421" s="5" t="s">
        <v>176</v>
      </c>
      <c r="C2421" s="5" t="s">
        <v>2621</v>
      </c>
      <c r="D2421" s="5">
        <f t="shared" si="111"/>
        <v>20955</v>
      </c>
      <c r="E2421" s="6">
        <v>43769</v>
      </c>
      <c r="F2421" s="6">
        <f t="shared" si="112"/>
        <v>43859</v>
      </c>
      <c r="G2421" s="6" t="str">
        <f>IF('BCT Template'!R2420&gt;F2421,"Yes","No")</f>
        <v>No</v>
      </c>
      <c r="H2421" s="5" t="s">
        <v>197</v>
      </c>
      <c r="I2421" s="5" t="s">
        <v>198</v>
      </c>
      <c r="J2421" s="5" t="s">
        <v>200</v>
      </c>
      <c r="K2421" s="5" t="s">
        <v>201</v>
      </c>
      <c r="L2421" s="7" t="s">
        <v>164</v>
      </c>
      <c r="M2421" t="str">
        <f t="shared" si="113"/>
        <v>Yes</v>
      </c>
    </row>
    <row r="2422" spans="1:13" ht="15" thickBot="1" x14ac:dyDescent="0.4">
      <c r="A2422" s="5" t="s">
        <v>175</v>
      </c>
      <c r="B2422" s="5" t="s">
        <v>176</v>
      </c>
      <c r="C2422" s="5" t="s">
        <v>2622</v>
      </c>
      <c r="D2422" s="5">
        <f t="shared" si="111"/>
        <v>18254</v>
      </c>
      <c r="E2422" s="6">
        <v>43281</v>
      </c>
      <c r="F2422" s="6">
        <f t="shared" si="112"/>
        <v>43371</v>
      </c>
      <c r="G2422" s="6" t="str">
        <f>IF('BCT Template'!R2421&gt;F2422,"Yes","No")</f>
        <v>No</v>
      </c>
      <c r="H2422" s="5" t="s">
        <v>234</v>
      </c>
      <c r="I2422" s="5" t="s">
        <v>235</v>
      </c>
      <c r="J2422" s="5" t="s">
        <v>184</v>
      </c>
      <c r="K2422" s="5" t="s">
        <v>185</v>
      </c>
      <c r="L2422" s="7" t="s">
        <v>164</v>
      </c>
      <c r="M2422" t="str">
        <f t="shared" si="113"/>
        <v>No</v>
      </c>
    </row>
    <row r="2423" spans="1:13" ht="15" thickBot="1" x14ac:dyDescent="0.4">
      <c r="A2423" s="5" t="s">
        <v>175</v>
      </c>
      <c r="B2423" s="5" t="s">
        <v>176</v>
      </c>
      <c r="C2423" s="5" t="s">
        <v>2623</v>
      </c>
      <c r="D2423" s="5">
        <f t="shared" si="111"/>
        <v>80249</v>
      </c>
      <c r="E2423" s="6">
        <v>44135</v>
      </c>
      <c r="F2423" s="6">
        <f t="shared" si="112"/>
        <v>44225</v>
      </c>
      <c r="G2423" s="6" t="str">
        <f>IF('BCT Template'!R2422&gt;F2423,"Yes","No")</f>
        <v>No</v>
      </c>
      <c r="H2423" s="5" t="s">
        <v>182</v>
      </c>
      <c r="I2423" s="5" t="s">
        <v>183</v>
      </c>
      <c r="J2423" s="5" t="s">
        <v>184</v>
      </c>
      <c r="K2423" s="5" t="s">
        <v>185</v>
      </c>
      <c r="L2423" s="7" t="s">
        <v>164</v>
      </c>
      <c r="M2423" t="str">
        <f t="shared" si="113"/>
        <v>No</v>
      </c>
    </row>
    <row r="2424" spans="1:13" ht="15" thickBot="1" x14ac:dyDescent="0.4">
      <c r="A2424" s="5" t="s">
        <v>175</v>
      </c>
      <c r="B2424" s="5" t="s">
        <v>176</v>
      </c>
      <c r="C2424" s="5" t="s">
        <v>2624</v>
      </c>
      <c r="D2424" s="5">
        <f t="shared" si="111"/>
        <v>21385</v>
      </c>
      <c r="E2424" s="6">
        <v>40694</v>
      </c>
      <c r="F2424" s="6">
        <f t="shared" si="112"/>
        <v>40784</v>
      </c>
      <c r="G2424" s="6" t="str">
        <f>IF('BCT Template'!R2423&gt;F2424,"Yes","No")</f>
        <v>No</v>
      </c>
      <c r="H2424" s="5" t="s">
        <v>178</v>
      </c>
      <c r="I2424" s="5" t="s">
        <v>179</v>
      </c>
      <c r="J2424" s="5" t="s">
        <v>35</v>
      </c>
      <c r="K2424" s="5" t="s">
        <v>180</v>
      </c>
      <c r="L2424" s="7" t="s">
        <v>164</v>
      </c>
      <c r="M2424" t="str">
        <f t="shared" si="113"/>
        <v>Yes</v>
      </c>
    </row>
    <row r="2425" spans="1:13" ht="15" thickBot="1" x14ac:dyDescent="0.4">
      <c r="A2425" s="5" t="s">
        <v>175</v>
      </c>
      <c r="B2425" s="5" t="s">
        <v>176</v>
      </c>
      <c r="C2425" s="5" t="s">
        <v>2625</v>
      </c>
      <c r="D2425" s="5">
        <f t="shared" si="111"/>
        <v>59787</v>
      </c>
      <c r="E2425" s="6">
        <v>42766</v>
      </c>
      <c r="F2425" s="6">
        <f t="shared" si="112"/>
        <v>42856</v>
      </c>
      <c r="G2425" s="6" t="str">
        <f>IF('BCT Template'!R2424&gt;F2425,"Yes","No")</f>
        <v>No</v>
      </c>
      <c r="H2425" s="5" t="s">
        <v>182</v>
      </c>
      <c r="I2425" s="5" t="s">
        <v>183</v>
      </c>
      <c r="J2425" s="5" t="s">
        <v>184</v>
      </c>
      <c r="K2425" s="5" t="s">
        <v>185</v>
      </c>
      <c r="L2425" s="7" t="s">
        <v>164</v>
      </c>
      <c r="M2425" t="str">
        <f t="shared" si="113"/>
        <v>No</v>
      </c>
    </row>
    <row r="2426" spans="1:13" ht="15" thickBot="1" x14ac:dyDescent="0.4">
      <c r="A2426" s="5" t="s">
        <v>175</v>
      </c>
      <c r="B2426" s="5" t="s">
        <v>176</v>
      </c>
      <c r="C2426" s="5" t="s">
        <v>2626</v>
      </c>
      <c r="D2426" s="5">
        <f t="shared" si="111"/>
        <v>33554</v>
      </c>
      <c r="E2426" s="6">
        <v>37134</v>
      </c>
      <c r="F2426" s="6">
        <f t="shared" si="112"/>
        <v>37224</v>
      </c>
      <c r="G2426" s="6" t="str">
        <f>IF('BCT Template'!R2425&gt;F2426,"Yes","No")</f>
        <v>No</v>
      </c>
      <c r="H2426" s="5" t="s">
        <v>178</v>
      </c>
      <c r="I2426" s="5" t="s">
        <v>179</v>
      </c>
      <c r="J2426" s="5" t="s">
        <v>35</v>
      </c>
      <c r="K2426" s="5" t="s">
        <v>180</v>
      </c>
      <c r="L2426" s="7" t="s">
        <v>164</v>
      </c>
      <c r="M2426" t="str">
        <f t="shared" si="113"/>
        <v>Yes</v>
      </c>
    </row>
    <row r="2427" spans="1:13" ht="15" thickBot="1" x14ac:dyDescent="0.4">
      <c r="A2427" s="5" t="s">
        <v>175</v>
      </c>
      <c r="B2427" s="5" t="s">
        <v>176</v>
      </c>
      <c r="C2427" s="5" t="s">
        <v>2627</v>
      </c>
      <c r="D2427" s="5">
        <f t="shared" si="111"/>
        <v>58301</v>
      </c>
      <c r="E2427" s="6">
        <v>39447</v>
      </c>
      <c r="F2427" s="6">
        <f t="shared" si="112"/>
        <v>39537</v>
      </c>
      <c r="G2427" s="6" t="str">
        <f>IF('BCT Template'!R2426&gt;F2427,"Yes","No")</f>
        <v>No</v>
      </c>
      <c r="H2427" s="5" t="s">
        <v>182</v>
      </c>
      <c r="I2427" s="5" t="s">
        <v>183</v>
      </c>
      <c r="J2427" s="5" t="s">
        <v>184</v>
      </c>
      <c r="K2427" s="5" t="s">
        <v>185</v>
      </c>
      <c r="L2427" s="7" t="s">
        <v>164</v>
      </c>
      <c r="M2427" t="str">
        <f t="shared" si="113"/>
        <v>No</v>
      </c>
    </row>
    <row r="2428" spans="1:13" ht="15" thickBot="1" x14ac:dyDescent="0.4">
      <c r="A2428" s="5" t="s">
        <v>175</v>
      </c>
      <c r="B2428" s="5" t="s">
        <v>176</v>
      </c>
      <c r="C2428" s="5" t="s">
        <v>2628</v>
      </c>
      <c r="D2428" s="5">
        <f t="shared" si="111"/>
        <v>81866</v>
      </c>
      <c r="E2428" s="6">
        <v>44196</v>
      </c>
      <c r="F2428" s="6">
        <f t="shared" si="112"/>
        <v>44286</v>
      </c>
      <c r="G2428" s="6" t="str">
        <f>IF('BCT Template'!R2427&gt;F2428,"Yes","No")</f>
        <v>No</v>
      </c>
      <c r="H2428" s="5" t="s">
        <v>182</v>
      </c>
      <c r="I2428" s="5" t="s">
        <v>183</v>
      </c>
      <c r="J2428" s="5" t="s">
        <v>200</v>
      </c>
      <c r="K2428" s="5" t="s">
        <v>201</v>
      </c>
      <c r="L2428" s="7" t="s">
        <v>164</v>
      </c>
      <c r="M2428" t="str">
        <f t="shared" si="113"/>
        <v>Yes</v>
      </c>
    </row>
    <row r="2429" spans="1:13" ht="15" thickBot="1" x14ac:dyDescent="0.4">
      <c r="A2429" s="5" t="s">
        <v>175</v>
      </c>
      <c r="B2429" s="5" t="s">
        <v>176</v>
      </c>
      <c r="C2429" s="5" t="s">
        <v>2629</v>
      </c>
      <c r="D2429" s="5">
        <f t="shared" si="111"/>
        <v>81143</v>
      </c>
      <c r="E2429" s="6">
        <v>43465</v>
      </c>
      <c r="F2429" s="6">
        <f t="shared" si="112"/>
        <v>43555</v>
      </c>
      <c r="G2429" s="6" t="str">
        <f>IF('BCT Template'!R2428&gt;F2429,"Yes","No")</f>
        <v>No</v>
      </c>
      <c r="H2429" s="5" t="s">
        <v>182</v>
      </c>
      <c r="I2429" s="5" t="s">
        <v>183</v>
      </c>
      <c r="J2429" s="5" t="s">
        <v>184</v>
      </c>
      <c r="K2429" s="5" t="s">
        <v>185</v>
      </c>
      <c r="L2429" s="7" t="s">
        <v>164</v>
      </c>
      <c r="M2429" t="str">
        <f t="shared" si="113"/>
        <v>No</v>
      </c>
    </row>
    <row r="2430" spans="1:13" ht="15" thickBot="1" x14ac:dyDescent="0.4">
      <c r="A2430" s="5" t="s">
        <v>175</v>
      </c>
      <c r="B2430" s="5" t="s">
        <v>176</v>
      </c>
      <c r="C2430" s="5" t="s">
        <v>2630</v>
      </c>
      <c r="D2430" s="5">
        <f t="shared" si="111"/>
        <v>29757</v>
      </c>
      <c r="E2430" s="6">
        <v>39538</v>
      </c>
      <c r="F2430" s="6">
        <f t="shared" si="112"/>
        <v>39628</v>
      </c>
      <c r="G2430" s="6" t="str">
        <f>IF('BCT Template'!R2429&gt;F2430,"Yes","No")</f>
        <v>No</v>
      </c>
      <c r="H2430" s="5" t="s">
        <v>178</v>
      </c>
      <c r="I2430" s="5" t="s">
        <v>179</v>
      </c>
      <c r="J2430" s="5" t="s">
        <v>35</v>
      </c>
      <c r="K2430" s="5" t="s">
        <v>180</v>
      </c>
      <c r="L2430" s="7" t="s">
        <v>164</v>
      </c>
      <c r="M2430" t="str">
        <f t="shared" si="113"/>
        <v>Yes</v>
      </c>
    </row>
    <row r="2431" spans="1:13" ht="15" thickBot="1" x14ac:dyDescent="0.4">
      <c r="A2431" s="5" t="s">
        <v>175</v>
      </c>
      <c r="B2431" s="5" t="s">
        <v>176</v>
      </c>
      <c r="C2431" s="5" t="s">
        <v>2631</v>
      </c>
      <c r="D2431" s="5">
        <f t="shared" si="111"/>
        <v>79535</v>
      </c>
      <c r="E2431" s="6">
        <v>43708</v>
      </c>
      <c r="F2431" s="6">
        <f t="shared" si="112"/>
        <v>43798</v>
      </c>
      <c r="G2431" s="6" t="str">
        <f>IF('BCT Template'!R2430&gt;F2431,"Yes","No")</f>
        <v>No</v>
      </c>
      <c r="H2431" s="5" t="s">
        <v>182</v>
      </c>
      <c r="I2431" s="5" t="s">
        <v>183</v>
      </c>
      <c r="J2431" s="5" t="s">
        <v>200</v>
      </c>
      <c r="K2431" s="5" t="s">
        <v>201</v>
      </c>
      <c r="L2431" s="7" t="s">
        <v>164</v>
      </c>
      <c r="M2431" t="str">
        <f t="shared" si="113"/>
        <v>Yes</v>
      </c>
    </row>
    <row r="2432" spans="1:13" ht="15" thickBot="1" x14ac:dyDescent="0.4">
      <c r="A2432" s="5" t="s">
        <v>175</v>
      </c>
      <c r="B2432" s="5" t="s">
        <v>176</v>
      </c>
      <c r="C2432" s="5" t="s">
        <v>2632</v>
      </c>
      <c r="D2432" s="5">
        <f t="shared" si="111"/>
        <v>20759</v>
      </c>
      <c r="E2432" s="6">
        <v>44165</v>
      </c>
      <c r="F2432" s="6">
        <f t="shared" si="112"/>
        <v>44255</v>
      </c>
      <c r="G2432" s="6" t="str">
        <f>IF('BCT Template'!R2431&gt;F2432,"Yes","No")</f>
        <v>No</v>
      </c>
      <c r="H2432" s="5" t="s">
        <v>197</v>
      </c>
      <c r="I2432" s="5" t="s">
        <v>198</v>
      </c>
      <c r="J2432" s="5" t="s">
        <v>184</v>
      </c>
      <c r="K2432" s="5" t="s">
        <v>185</v>
      </c>
      <c r="L2432" s="7" t="s">
        <v>164</v>
      </c>
      <c r="M2432" t="str">
        <f t="shared" si="113"/>
        <v>No</v>
      </c>
    </row>
    <row r="2433" spans="1:13" ht="15" thickBot="1" x14ac:dyDescent="0.4">
      <c r="A2433" s="5" t="s">
        <v>175</v>
      </c>
      <c r="B2433" s="5" t="s">
        <v>176</v>
      </c>
      <c r="C2433" s="5" t="s">
        <v>2633</v>
      </c>
      <c r="D2433" s="5">
        <f t="shared" si="111"/>
        <v>22859</v>
      </c>
      <c r="E2433" s="6">
        <v>44012</v>
      </c>
      <c r="F2433" s="6">
        <f t="shared" si="112"/>
        <v>44102</v>
      </c>
      <c r="G2433" s="6" t="str">
        <f>IF('BCT Template'!R2432&gt;F2433,"Yes","No")</f>
        <v>No</v>
      </c>
      <c r="H2433" s="5" t="s">
        <v>178</v>
      </c>
      <c r="I2433" s="5" t="s">
        <v>179</v>
      </c>
      <c r="J2433" s="5" t="s">
        <v>35</v>
      </c>
      <c r="K2433" s="5" t="s">
        <v>180</v>
      </c>
      <c r="L2433" s="7" t="s">
        <v>164</v>
      </c>
      <c r="M2433" t="str">
        <f t="shared" si="113"/>
        <v>Yes</v>
      </c>
    </row>
    <row r="2434" spans="1:13" ht="15" thickBot="1" x14ac:dyDescent="0.4">
      <c r="A2434" s="5" t="s">
        <v>175</v>
      </c>
      <c r="B2434" s="5" t="s">
        <v>176</v>
      </c>
      <c r="C2434" s="5" t="s">
        <v>2634</v>
      </c>
      <c r="D2434" s="5">
        <f t="shared" si="111"/>
        <v>80732</v>
      </c>
      <c r="E2434" s="6">
        <v>43357</v>
      </c>
      <c r="F2434" s="6">
        <f t="shared" si="112"/>
        <v>43447</v>
      </c>
      <c r="G2434" s="6" t="str">
        <f>IF('BCT Template'!R2433&gt;F2434,"Yes","No")</f>
        <v>No</v>
      </c>
      <c r="H2434" s="5" t="s">
        <v>182</v>
      </c>
      <c r="I2434" s="5" t="s">
        <v>183</v>
      </c>
      <c r="J2434" s="5" t="s">
        <v>184</v>
      </c>
      <c r="K2434" s="5" t="s">
        <v>185</v>
      </c>
      <c r="L2434" s="7" t="s">
        <v>164</v>
      </c>
      <c r="M2434" t="str">
        <f t="shared" si="113"/>
        <v>No</v>
      </c>
    </row>
    <row r="2435" spans="1:13" ht="15" thickBot="1" x14ac:dyDescent="0.4">
      <c r="A2435" s="5" t="s">
        <v>175</v>
      </c>
      <c r="B2435" s="5" t="s">
        <v>176</v>
      </c>
      <c r="C2435" s="5" t="s">
        <v>2635</v>
      </c>
      <c r="D2435" s="5">
        <f t="shared" ref="D2435:D2498" si="114">C2435*1</f>
        <v>58531</v>
      </c>
      <c r="E2435" s="6">
        <v>44074</v>
      </c>
      <c r="F2435" s="6">
        <f t="shared" ref="F2435:F2498" si="115">E2435+90</f>
        <v>44164</v>
      </c>
      <c r="G2435" s="6" t="str">
        <f>IF('BCT Template'!R2434&gt;F2435,"Yes","No")</f>
        <v>No</v>
      </c>
      <c r="H2435" s="5" t="s">
        <v>182</v>
      </c>
      <c r="I2435" s="5" t="s">
        <v>183</v>
      </c>
      <c r="J2435" s="5" t="s">
        <v>184</v>
      </c>
      <c r="K2435" s="5" t="s">
        <v>185</v>
      </c>
      <c r="L2435" s="7" t="s">
        <v>164</v>
      </c>
      <c r="M2435" t="str">
        <f t="shared" ref="M2435:M2498" si="116">IF(J2435=" ","Yes",IF(J2435="3","Yes","No"))</f>
        <v>No</v>
      </c>
    </row>
    <row r="2436" spans="1:13" ht="15" thickBot="1" x14ac:dyDescent="0.4">
      <c r="A2436" s="5" t="s">
        <v>175</v>
      </c>
      <c r="B2436" s="5" t="s">
        <v>176</v>
      </c>
      <c r="C2436" s="5" t="s">
        <v>2636</v>
      </c>
      <c r="D2436" s="5">
        <f t="shared" si="114"/>
        <v>23140</v>
      </c>
      <c r="E2436" s="6">
        <v>44834</v>
      </c>
      <c r="F2436" s="6">
        <f t="shared" si="115"/>
        <v>44924</v>
      </c>
      <c r="G2436" s="6" t="str">
        <f>IF('BCT Template'!R2435&gt;F2436,"Yes","No")</f>
        <v>No</v>
      </c>
      <c r="H2436" s="5" t="s">
        <v>178</v>
      </c>
      <c r="I2436" s="5" t="s">
        <v>179</v>
      </c>
      <c r="J2436" s="5" t="s">
        <v>35</v>
      </c>
      <c r="K2436" s="5" t="s">
        <v>180</v>
      </c>
      <c r="L2436" s="7" t="s">
        <v>164</v>
      </c>
      <c r="M2436" t="str">
        <f t="shared" si="116"/>
        <v>Yes</v>
      </c>
    </row>
    <row r="2437" spans="1:13" ht="15" thickBot="1" x14ac:dyDescent="0.4">
      <c r="A2437" s="5" t="s">
        <v>175</v>
      </c>
      <c r="B2437" s="5" t="s">
        <v>176</v>
      </c>
      <c r="C2437" s="5" t="s">
        <v>2637</v>
      </c>
      <c r="D2437" s="5">
        <f t="shared" si="114"/>
        <v>58906</v>
      </c>
      <c r="E2437" s="6">
        <v>44074</v>
      </c>
      <c r="F2437" s="6">
        <f t="shared" si="115"/>
        <v>44164</v>
      </c>
      <c r="G2437" s="6" t="str">
        <f>IF('BCT Template'!R2436&gt;F2437,"Yes","No")</f>
        <v>No</v>
      </c>
      <c r="H2437" s="5" t="s">
        <v>182</v>
      </c>
      <c r="I2437" s="5" t="s">
        <v>183</v>
      </c>
      <c r="J2437" s="5" t="s">
        <v>200</v>
      </c>
      <c r="K2437" s="5" t="s">
        <v>201</v>
      </c>
      <c r="L2437" s="7" t="s">
        <v>164</v>
      </c>
      <c r="M2437" t="str">
        <f t="shared" si="116"/>
        <v>Yes</v>
      </c>
    </row>
    <row r="2438" spans="1:13" ht="15" thickBot="1" x14ac:dyDescent="0.4">
      <c r="A2438" s="5" t="s">
        <v>175</v>
      </c>
      <c r="B2438" s="5" t="s">
        <v>176</v>
      </c>
      <c r="C2438" s="5" t="s">
        <v>2638</v>
      </c>
      <c r="D2438" s="5">
        <f t="shared" si="114"/>
        <v>80263</v>
      </c>
      <c r="E2438" s="6">
        <v>44074</v>
      </c>
      <c r="F2438" s="6">
        <f t="shared" si="115"/>
        <v>44164</v>
      </c>
      <c r="G2438" s="6" t="str">
        <f>IF('BCT Template'!R2437&gt;F2438,"Yes","No")</f>
        <v>No</v>
      </c>
      <c r="H2438" s="5" t="s">
        <v>182</v>
      </c>
      <c r="I2438" s="5" t="s">
        <v>183</v>
      </c>
      <c r="J2438" s="5" t="s">
        <v>200</v>
      </c>
      <c r="K2438" s="5" t="s">
        <v>201</v>
      </c>
      <c r="L2438" s="7" t="s">
        <v>164</v>
      </c>
      <c r="M2438" t="str">
        <f t="shared" si="116"/>
        <v>Yes</v>
      </c>
    </row>
    <row r="2439" spans="1:13" ht="15" thickBot="1" x14ac:dyDescent="0.4">
      <c r="A2439" s="5" t="s">
        <v>175</v>
      </c>
      <c r="B2439" s="5" t="s">
        <v>176</v>
      </c>
      <c r="C2439" s="5" t="s">
        <v>2639</v>
      </c>
      <c r="D2439" s="5">
        <f t="shared" si="114"/>
        <v>79261</v>
      </c>
      <c r="E2439" s="6">
        <v>42980</v>
      </c>
      <c r="F2439" s="6">
        <f t="shared" si="115"/>
        <v>43070</v>
      </c>
      <c r="G2439" s="6" t="str">
        <f>IF('BCT Template'!R2438&gt;F2439,"Yes","No")</f>
        <v>No</v>
      </c>
      <c r="H2439" s="5" t="s">
        <v>189</v>
      </c>
      <c r="I2439" s="5" t="s">
        <v>190</v>
      </c>
      <c r="J2439" s="5" t="s">
        <v>200</v>
      </c>
      <c r="K2439" s="5" t="s">
        <v>201</v>
      </c>
      <c r="L2439" s="7" t="s">
        <v>164</v>
      </c>
      <c r="M2439" t="str">
        <f t="shared" si="116"/>
        <v>Yes</v>
      </c>
    </row>
    <row r="2440" spans="1:13" ht="15" thickBot="1" x14ac:dyDescent="0.4">
      <c r="A2440" s="5" t="s">
        <v>175</v>
      </c>
      <c r="B2440" s="5" t="s">
        <v>176</v>
      </c>
      <c r="C2440" s="5" t="s">
        <v>2640</v>
      </c>
      <c r="D2440" s="5">
        <f t="shared" si="114"/>
        <v>82379</v>
      </c>
      <c r="E2440" s="6">
        <v>44286</v>
      </c>
      <c r="F2440" s="6">
        <f t="shared" si="115"/>
        <v>44376</v>
      </c>
      <c r="G2440" s="6" t="str">
        <f>IF('BCT Template'!R2439&gt;F2440,"Yes","No")</f>
        <v>No</v>
      </c>
      <c r="H2440" s="5" t="s">
        <v>210</v>
      </c>
      <c r="I2440" s="5" t="s">
        <v>211</v>
      </c>
      <c r="J2440" s="5" t="s">
        <v>184</v>
      </c>
      <c r="K2440" s="5" t="s">
        <v>185</v>
      </c>
      <c r="L2440" s="7" t="s">
        <v>164</v>
      </c>
      <c r="M2440" t="str">
        <f t="shared" si="116"/>
        <v>No</v>
      </c>
    </row>
    <row r="2441" spans="1:13" ht="15" thickBot="1" x14ac:dyDescent="0.4">
      <c r="A2441" s="5" t="s">
        <v>175</v>
      </c>
      <c r="B2441" s="5" t="s">
        <v>176</v>
      </c>
      <c r="C2441" s="5" t="s">
        <v>2641</v>
      </c>
      <c r="D2441" s="5">
        <f t="shared" si="114"/>
        <v>83073</v>
      </c>
      <c r="E2441" s="6">
        <v>45996</v>
      </c>
      <c r="F2441" s="6">
        <f t="shared" si="115"/>
        <v>46086</v>
      </c>
      <c r="G2441" s="6" t="str">
        <f>IF('BCT Template'!R2440&gt;F2441,"Yes","No")</f>
        <v>No</v>
      </c>
      <c r="H2441" s="5" t="s">
        <v>210</v>
      </c>
      <c r="I2441" s="5" t="s">
        <v>211</v>
      </c>
      <c r="J2441" s="5" t="s">
        <v>184</v>
      </c>
      <c r="K2441" s="5" t="s">
        <v>185</v>
      </c>
      <c r="L2441" s="7" t="s">
        <v>164</v>
      </c>
      <c r="M2441" t="str">
        <f t="shared" si="116"/>
        <v>No</v>
      </c>
    </row>
    <row r="2442" spans="1:13" ht="15" thickBot="1" x14ac:dyDescent="0.4">
      <c r="A2442" s="5" t="s">
        <v>175</v>
      </c>
      <c r="B2442" s="5" t="s">
        <v>176</v>
      </c>
      <c r="C2442" s="5" t="s">
        <v>2642</v>
      </c>
      <c r="D2442" s="5">
        <f t="shared" si="114"/>
        <v>31358</v>
      </c>
      <c r="E2442" s="6">
        <v>43312</v>
      </c>
      <c r="F2442" s="6">
        <f t="shared" si="115"/>
        <v>43402</v>
      </c>
      <c r="G2442" s="6" t="str">
        <f>IF('BCT Template'!R2441&gt;F2442,"Yes","No")</f>
        <v>No</v>
      </c>
      <c r="H2442" s="5" t="s">
        <v>178</v>
      </c>
      <c r="I2442" s="5" t="s">
        <v>179</v>
      </c>
      <c r="J2442" s="5" t="s">
        <v>35</v>
      </c>
      <c r="K2442" s="5" t="s">
        <v>180</v>
      </c>
      <c r="L2442" s="7" t="s">
        <v>164</v>
      </c>
      <c r="M2442" t="str">
        <f t="shared" si="116"/>
        <v>Yes</v>
      </c>
    </row>
    <row r="2443" spans="1:13" ht="15" thickBot="1" x14ac:dyDescent="0.4">
      <c r="A2443" s="5" t="s">
        <v>175</v>
      </c>
      <c r="B2443" s="5" t="s">
        <v>176</v>
      </c>
      <c r="C2443" s="5" t="s">
        <v>2643</v>
      </c>
      <c r="D2443" s="5">
        <f t="shared" si="114"/>
        <v>79073</v>
      </c>
      <c r="E2443" s="6">
        <v>42347</v>
      </c>
      <c r="F2443" s="6">
        <f t="shared" si="115"/>
        <v>42437</v>
      </c>
      <c r="G2443" s="6" t="str">
        <f>IF('BCT Template'!R2442&gt;F2443,"Yes","No")</f>
        <v>No</v>
      </c>
      <c r="H2443" s="5" t="s">
        <v>189</v>
      </c>
      <c r="I2443" s="5" t="s">
        <v>190</v>
      </c>
      <c r="J2443" s="5" t="s">
        <v>200</v>
      </c>
      <c r="K2443" s="5" t="s">
        <v>201</v>
      </c>
      <c r="L2443" s="7" t="s">
        <v>164</v>
      </c>
      <c r="M2443" t="str">
        <f t="shared" si="116"/>
        <v>Yes</v>
      </c>
    </row>
    <row r="2444" spans="1:13" ht="15" thickBot="1" x14ac:dyDescent="0.4">
      <c r="A2444" s="5" t="s">
        <v>175</v>
      </c>
      <c r="B2444" s="5" t="s">
        <v>176</v>
      </c>
      <c r="C2444" s="5" t="s">
        <v>2644</v>
      </c>
      <c r="D2444" s="5">
        <f t="shared" si="114"/>
        <v>21514</v>
      </c>
      <c r="E2444" s="6">
        <v>43738</v>
      </c>
      <c r="F2444" s="6">
        <f t="shared" si="115"/>
        <v>43828</v>
      </c>
      <c r="G2444" s="6" t="str">
        <f>IF('BCT Template'!R2443&gt;F2444,"Yes","No")</f>
        <v>No</v>
      </c>
      <c r="H2444" s="5" t="s">
        <v>178</v>
      </c>
      <c r="I2444" s="5" t="s">
        <v>179</v>
      </c>
      <c r="J2444" s="5" t="s">
        <v>35</v>
      </c>
      <c r="K2444" s="5" t="s">
        <v>180</v>
      </c>
      <c r="L2444" s="7" t="s">
        <v>164</v>
      </c>
      <c r="M2444" t="str">
        <f t="shared" si="116"/>
        <v>Yes</v>
      </c>
    </row>
    <row r="2445" spans="1:13" ht="15" thickBot="1" x14ac:dyDescent="0.4">
      <c r="A2445" s="5" t="s">
        <v>175</v>
      </c>
      <c r="B2445" s="5" t="s">
        <v>176</v>
      </c>
      <c r="C2445" s="5" t="s">
        <v>2645</v>
      </c>
      <c r="D2445" s="5">
        <f t="shared" si="114"/>
        <v>78021</v>
      </c>
      <c r="E2445" s="6">
        <v>41790</v>
      </c>
      <c r="F2445" s="6">
        <f t="shared" si="115"/>
        <v>41880</v>
      </c>
      <c r="G2445" s="6" t="str">
        <f>IF('BCT Template'!R2444&gt;F2445,"Yes","No")</f>
        <v>No</v>
      </c>
      <c r="H2445" s="5" t="s">
        <v>189</v>
      </c>
      <c r="I2445" s="5" t="s">
        <v>190</v>
      </c>
      <c r="J2445" s="5" t="s">
        <v>200</v>
      </c>
      <c r="K2445" s="5" t="s">
        <v>201</v>
      </c>
      <c r="L2445" s="7" t="s">
        <v>164</v>
      </c>
      <c r="M2445" t="str">
        <f t="shared" si="116"/>
        <v>Yes</v>
      </c>
    </row>
    <row r="2446" spans="1:13" ht="15" thickBot="1" x14ac:dyDescent="0.4">
      <c r="A2446" s="5" t="s">
        <v>175</v>
      </c>
      <c r="B2446" s="5" t="s">
        <v>176</v>
      </c>
      <c r="C2446" s="5" t="s">
        <v>2646</v>
      </c>
      <c r="D2446" s="5">
        <f t="shared" si="114"/>
        <v>18318</v>
      </c>
      <c r="E2446" s="6">
        <v>41942</v>
      </c>
      <c r="F2446" s="6">
        <f t="shared" si="115"/>
        <v>42032</v>
      </c>
      <c r="G2446" s="6" t="str">
        <f>IF('BCT Template'!R2445&gt;F2446,"Yes","No")</f>
        <v>No</v>
      </c>
      <c r="H2446" s="5" t="s">
        <v>234</v>
      </c>
      <c r="I2446" s="5" t="s">
        <v>235</v>
      </c>
      <c r="J2446" s="5" t="s">
        <v>184</v>
      </c>
      <c r="K2446" s="5" t="s">
        <v>185</v>
      </c>
      <c r="L2446" s="7" t="s">
        <v>164</v>
      </c>
      <c r="M2446" t="str">
        <f t="shared" si="116"/>
        <v>No</v>
      </c>
    </row>
    <row r="2447" spans="1:13" ht="15" thickBot="1" x14ac:dyDescent="0.4">
      <c r="A2447" s="5" t="s">
        <v>175</v>
      </c>
      <c r="B2447" s="5" t="s">
        <v>176</v>
      </c>
      <c r="C2447" s="5" t="s">
        <v>2647</v>
      </c>
      <c r="D2447" s="5">
        <f t="shared" si="114"/>
        <v>57563</v>
      </c>
      <c r="E2447" s="6">
        <v>42643</v>
      </c>
      <c r="F2447" s="6">
        <f t="shared" si="115"/>
        <v>42733</v>
      </c>
      <c r="G2447" s="6" t="str">
        <f>IF('BCT Template'!R2446&gt;F2447,"Yes","No")</f>
        <v>No</v>
      </c>
      <c r="H2447" s="5" t="s">
        <v>189</v>
      </c>
      <c r="I2447" s="5" t="s">
        <v>190</v>
      </c>
      <c r="J2447" s="5" t="s">
        <v>184</v>
      </c>
      <c r="K2447" s="5" t="s">
        <v>185</v>
      </c>
      <c r="L2447" s="7" t="s">
        <v>164</v>
      </c>
      <c r="M2447" t="str">
        <f t="shared" si="116"/>
        <v>No</v>
      </c>
    </row>
    <row r="2448" spans="1:13" ht="15" thickBot="1" x14ac:dyDescent="0.4">
      <c r="A2448" s="5" t="s">
        <v>175</v>
      </c>
      <c r="B2448" s="5" t="s">
        <v>176</v>
      </c>
      <c r="C2448" s="5" t="s">
        <v>2648</v>
      </c>
      <c r="D2448" s="5">
        <f t="shared" si="114"/>
        <v>79003</v>
      </c>
      <c r="E2448" s="6">
        <v>44104</v>
      </c>
      <c r="F2448" s="6">
        <f t="shared" si="115"/>
        <v>44194</v>
      </c>
      <c r="G2448" s="6" t="str">
        <f>IF('BCT Template'!R2447&gt;F2448,"Yes","No")</f>
        <v>No</v>
      </c>
      <c r="H2448" s="5" t="s">
        <v>189</v>
      </c>
      <c r="I2448" s="5" t="s">
        <v>190</v>
      </c>
      <c r="J2448" s="5" t="s">
        <v>200</v>
      </c>
      <c r="K2448" s="5" t="s">
        <v>201</v>
      </c>
      <c r="L2448" s="7" t="s">
        <v>164</v>
      </c>
      <c r="M2448" t="str">
        <f t="shared" si="116"/>
        <v>Yes</v>
      </c>
    </row>
    <row r="2449" spans="1:13" ht="15" thickBot="1" x14ac:dyDescent="0.4">
      <c r="A2449" s="5" t="s">
        <v>175</v>
      </c>
      <c r="B2449" s="5" t="s">
        <v>176</v>
      </c>
      <c r="C2449" s="5" t="s">
        <v>2649</v>
      </c>
      <c r="D2449" s="5">
        <f t="shared" si="114"/>
        <v>29804</v>
      </c>
      <c r="E2449" s="6">
        <v>44316</v>
      </c>
      <c r="F2449" s="6">
        <f t="shared" si="115"/>
        <v>44406</v>
      </c>
      <c r="G2449" s="6" t="str">
        <f>IF('BCT Template'!R2448&gt;F2449,"Yes","No")</f>
        <v>No</v>
      </c>
      <c r="H2449" s="5" t="s">
        <v>178</v>
      </c>
      <c r="I2449" s="5" t="s">
        <v>179</v>
      </c>
      <c r="J2449" s="5" t="s">
        <v>35</v>
      </c>
      <c r="K2449" s="5" t="s">
        <v>180</v>
      </c>
      <c r="L2449" s="7" t="s">
        <v>164</v>
      </c>
      <c r="M2449" t="str">
        <f t="shared" si="116"/>
        <v>Yes</v>
      </c>
    </row>
    <row r="2450" spans="1:13" ht="15" thickBot="1" x14ac:dyDescent="0.4">
      <c r="A2450" s="5" t="s">
        <v>175</v>
      </c>
      <c r="B2450" s="5" t="s">
        <v>176</v>
      </c>
      <c r="C2450" s="5" t="s">
        <v>2650</v>
      </c>
      <c r="D2450" s="5">
        <f t="shared" si="114"/>
        <v>21369</v>
      </c>
      <c r="E2450" s="6">
        <v>43830</v>
      </c>
      <c r="F2450" s="6">
        <f t="shared" si="115"/>
        <v>43920</v>
      </c>
      <c r="G2450" s="6" t="str">
        <f>IF('BCT Template'!R2449&gt;F2450,"Yes","No")</f>
        <v>No</v>
      </c>
      <c r="H2450" s="5" t="s">
        <v>178</v>
      </c>
      <c r="I2450" s="5" t="s">
        <v>179</v>
      </c>
      <c r="J2450" s="5" t="s">
        <v>35</v>
      </c>
      <c r="K2450" s="5" t="s">
        <v>180</v>
      </c>
      <c r="L2450" s="7" t="s">
        <v>164</v>
      </c>
      <c r="M2450" t="str">
        <f t="shared" si="116"/>
        <v>Yes</v>
      </c>
    </row>
    <row r="2451" spans="1:13" ht="15" thickBot="1" x14ac:dyDescent="0.4">
      <c r="A2451" s="5" t="s">
        <v>175</v>
      </c>
      <c r="B2451" s="5" t="s">
        <v>176</v>
      </c>
      <c r="C2451" s="5" t="s">
        <v>2651</v>
      </c>
      <c r="D2451" s="5">
        <f t="shared" si="114"/>
        <v>82685</v>
      </c>
      <c r="E2451" s="6">
        <v>45083</v>
      </c>
      <c r="F2451" s="6">
        <f t="shared" si="115"/>
        <v>45173</v>
      </c>
      <c r="G2451" s="6" t="str">
        <f>IF('BCT Template'!R2450&gt;F2451,"Yes","No")</f>
        <v>No</v>
      </c>
      <c r="H2451" s="5" t="s">
        <v>210</v>
      </c>
      <c r="I2451" s="5" t="s">
        <v>211</v>
      </c>
      <c r="J2451" s="5" t="s">
        <v>184</v>
      </c>
      <c r="K2451" s="5" t="s">
        <v>185</v>
      </c>
      <c r="L2451" s="7" t="s">
        <v>164</v>
      </c>
      <c r="M2451" t="str">
        <f t="shared" si="116"/>
        <v>No</v>
      </c>
    </row>
    <row r="2452" spans="1:13" ht="15" thickBot="1" x14ac:dyDescent="0.4">
      <c r="A2452" s="5" t="s">
        <v>175</v>
      </c>
      <c r="B2452" s="5" t="s">
        <v>176</v>
      </c>
      <c r="C2452" s="5" t="s">
        <v>2652</v>
      </c>
      <c r="D2452" s="5">
        <f t="shared" si="114"/>
        <v>57180</v>
      </c>
      <c r="E2452" s="6">
        <v>42369</v>
      </c>
      <c r="F2452" s="6">
        <f t="shared" si="115"/>
        <v>42459</v>
      </c>
      <c r="G2452" s="6" t="str">
        <f>IF('BCT Template'!R2451&gt;F2452,"Yes","No")</f>
        <v>No</v>
      </c>
      <c r="H2452" s="5" t="s">
        <v>189</v>
      </c>
      <c r="I2452" s="5" t="s">
        <v>190</v>
      </c>
      <c r="J2452" s="5" t="s">
        <v>184</v>
      </c>
      <c r="K2452" s="5" t="s">
        <v>185</v>
      </c>
      <c r="L2452" s="7" t="s">
        <v>164</v>
      </c>
      <c r="M2452" t="str">
        <f t="shared" si="116"/>
        <v>No</v>
      </c>
    </row>
    <row r="2453" spans="1:13" ht="15" thickBot="1" x14ac:dyDescent="0.4">
      <c r="A2453" s="5" t="s">
        <v>175</v>
      </c>
      <c r="B2453" s="5" t="s">
        <v>176</v>
      </c>
      <c r="C2453" s="5" t="s">
        <v>2653</v>
      </c>
      <c r="D2453" s="5">
        <f t="shared" si="114"/>
        <v>79069</v>
      </c>
      <c r="E2453" s="6">
        <v>44104</v>
      </c>
      <c r="F2453" s="6">
        <f t="shared" si="115"/>
        <v>44194</v>
      </c>
      <c r="G2453" s="6" t="str">
        <f>IF('BCT Template'!R2452&gt;F2453,"Yes","No")</f>
        <v>No</v>
      </c>
      <c r="H2453" s="5" t="s">
        <v>189</v>
      </c>
      <c r="I2453" s="5" t="s">
        <v>190</v>
      </c>
      <c r="J2453" s="5" t="s">
        <v>200</v>
      </c>
      <c r="K2453" s="5" t="s">
        <v>201</v>
      </c>
      <c r="L2453" s="7" t="s">
        <v>164</v>
      </c>
      <c r="M2453" t="str">
        <f t="shared" si="116"/>
        <v>Yes</v>
      </c>
    </row>
    <row r="2454" spans="1:13" ht="15" thickBot="1" x14ac:dyDescent="0.4">
      <c r="A2454" s="5" t="s">
        <v>175</v>
      </c>
      <c r="B2454" s="5" t="s">
        <v>176</v>
      </c>
      <c r="C2454" s="5" t="s">
        <v>2654</v>
      </c>
      <c r="D2454" s="5">
        <f t="shared" si="114"/>
        <v>79017</v>
      </c>
      <c r="E2454" s="6">
        <v>44439</v>
      </c>
      <c r="F2454" s="6">
        <f t="shared" si="115"/>
        <v>44529</v>
      </c>
      <c r="G2454" s="6" t="str">
        <f>IF('BCT Template'!R2453&gt;F2454,"Yes","No")</f>
        <v>No</v>
      </c>
      <c r="H2454" s="5" t="s">
        <v>189</v>
      </c>
      <c r="I2454" s="5" t="s">
        <v>190</v>
      </c>
      <c r="J2454" s="5" t="s">
        <v>200</v>
      </c>
      <c r="K2454" s="5" t="s">
        <v>201</v>
      </c>
      <c r="L2454" s="7" t="s">
        <v>164</v>
      </c>
      <c r="M2454" t="str">
        <f t="shared" si="116"/>
        <v>Yes</v>
      </c>
    </row>
    <row r="2455" spans="1:13" ht="15" thickBot="1" x14ac:dyDescent="0.4">
      <c r="A2455" s="5" t="s">
        <v>175</v>
      </c>
      <c r="B2455" s="5" t="s">
        <v>176</v>
      </c>
      <c r="C2455" s="5" t="s">
        <v>2655</v>
      </c>
      <c r="D2455" s="5">
        <f t="shared" si="114"/>
        <v>80015</v>
      </c>
      <c r="E2455" s="6">
        <v>43555</v>
      </c>
      <c r="F2455" s="6">
        <f t="shared" si="115"/>
        <v>43645</v>
      </c>
      <c r="G2455" s="6" t="str">
        <f>IF('BCT Template'!R2454&gt;F2455,"Yes","No")</f>
        <v>No</v>
      </c>
      <c r="H2455" s="5" t="s">
        <v>182</v>
      </c>
      <c r="I2455" s="5" t="s">
        <v>183</v>
      </c>
      <c r="J2455" s="5" t="s">
        <v>184</v>
      </c>
      <c r="K2455" s="5" t="s">
        <v>185</v>
      </c>
      <c r="L2455" s="7" t="s">
        <v>164</v>
      </c>
      <c r="M2455" t="str">
        <f t="shared" si="116"/>
        <v>No</v>
      </c>
    </row>
    <row r="2456" spans="1:13" ht="15" thickBot="1" x14ac:dyDescent="0.4">
      <c r="A2456" s="5" t="s">
        <v>175</v>
      </c>
      <c r="B2456" s="5" t="s">
        <v>176</v>
      </c>
      <c r="C2456" s="5" t="s">
        <v>2656</v>
      </c>
      <c r="D2456" s="5">
        <f t="shared" si="114"/>
        <v>59031</v>
      </c>
      <c r="E2456" s="6">
        <v>44196</v>
      </c>
      <c r="F2456" s="6">
        <f t="shared" si="115"/>
        <v>44286</v>
      </c>
      <c r="G2456" s="6" t="str">
        <f>IF('BCT Template'!R2455&gt;F2456,"Yes","No")</f>
        <v>No</v>
      </c>
      <c r="H2456" s="5" t="s">
        <v>182</v>
      </c>
      <c r="I2456" s="5" t="s">
        <v>183</v>
      </c>
      <c r="J2456" s="5" t="s">
        <v>184</v>
      </c>
      <c r="K2456" s="5" t="s">
        <v>185</v>
      </c>
      <c r="L2456" s="7" t="s">
        <v>164</v>
      </c>
      <c r="M2456" t="str">
        <f t="shared" si="116"/>
        <v>No</v>
      </c>
    </row>
    <row r="2457" spans="1:13" ht="15" thickBot="1" x14ac:dyDescent="0.4">
      <c r="A2457" s="5" t="s">
        <v>175</v>
      </c>
      <c r="B2457" s="5" t="s">
        <v>176</v>
      </c>
      <c r="C2457" s="5" t="s">
        <v>2657</v>
      </c>
      <c r="D2457" s="5">
        <f t="shared" si="114"/>
        <v>20722</v>
      </c>
      <c r="E2457" s="6">
        <v>44012</v>
      </c>
      <c r="F2457" s="6">
        <f t="shared" si="115"/>
        <v>44102</v>
      </c>
      <c r="G2457" s="6" t="str">
        <f>IF('BCT Template'!R2456&gt;F2457,"Yes","No")</f>
        <v>No</v>
      </c>
      <c r="H2457" s="5" t="s">
        <v>197</v>
      </c>
      <c r="I2457" s="5" t="s">
        <v>198</v>
      </c>
      <c r="J2457" s="5" t="s">
        <v>184</v>
      </c>
      <c r="K2457" s="5" t="s">
        <v>185</v>
      </c>
      <c r="L2457" s="7" t="s">
        <v>164</v>
      </c>
      <c r="M2457" t="str">
        <f t="shared" si="116"/>
        <v>No</v>
      </c>
    </row>
    <row r="2458" spans="1:13" ht="15" thickBot="1" x14ac:dyDescent="0.4">
      <c r="A2458" s="5" t="s">
        <v>175</v>
      </c>
      <c r="B2458" s="5" t="s">
        <v>176</v>
      </c>
      <c r="C2458" s="5" t="s">
        <v>2658</v>
      </c>
      <c r="D2458" s="5">
        <f t="shared" si="114"/>
        <v>82728</v>
      </c>
      <c r="E2458" s="6">
        <v>44403</v>
      </c>
      <c r="F2458" s="6">
        <f t="shared" si="115"/>
        <v>44493</v>
      </c>
      <c r="G2458" s="6" t="str">
        <f>IF('BCT Template'!R2457&gt;F2458,"Yes","No")</f>
        <v>No</v>
      </c>
      <c r="H2458" s="5" t="s">
        <v>210</v>
      </c>
      <c r="I2458" s="5" t="s">
        <v>211</v>
      </c>
      <c r="J2458" s="5" t="s">
        <v>184</v>
      </c>
      <c r="K2458" s="5" t="s">
        <v>185</v>
      </c>
      <c r="L2458" s="7" t="s">
        <v>164</v>
      </c>
      <c r="M2458" t="str">
        <f t="shared" si="116"/>
        <v>No</v>
      </c>
    </row>
    <row r="2459" spans="1:13" ht="15" thickBot="1" x14ac:dyDescent="0.4">
      <c r="A2459" s="5" t="s">
        <v>175</v>
      </c>
      <c r="B2459" s="5" t="s">
        <v>176</v>
      </c>
      <c r="C2459" s="5" t="s">
        <v>2659</v>
      </c>
      <c r="D2459" s="5">
        <f t="shared" si="114"/>
        <v>30297</v>
      </c>
      <c r="E2459" s="6">
        <v>44316</v>
      </c>
      <c r="F2459" s="6">
        <f t="shared" si="115"/>
        <v>44406</v>
      </c>
      <c r="G2459" s="6" t="str">
        <f>IF('BCT Template'!R2458&gt;F2459,"Yes","No")</f>
        <v>No</v>
      </c>
      <c r="H2459" s="5" t="s">
        <v>178</v>
      </c>
      <c r="I2459" s="5" t="s">
        <v>179</v>
      </c>
      <c r="J2459" s="5" t="s">
        <v>35</v>
      </c>
      <c r="K2459" s="5" t="s">
        <v>180</v>
      </c>
      <c r="L2459" s="7" t="s">
        <v>164</v>
      </c>
      <c r="M2459" t="str">
        <f t="shared" si="116"/>
        <v>Yes</v>
      </c>
    </row>
    <row r="2460" spans="1:13" ht="15" thickBot="1" x14ac:dyDescent="0.4">
      <c r="A2460" s="5" t="s">
        <v>175</v>
      </c>
      <c r="B2460" s="5" t="s">
        <v>176</v>
      </c>
      <c r="C2460" s="5" t="s">
        <v>2660</v>
      </c>
      <c r="D2460" s="5">
        <f t="shared" si="114"/>
        <v>58185</v>
      </c>
      <c r="E2460" s="6">
        <v>41486</v>
      </c>
      <c r="F2460" s="6">
        <f t="shared" si="115"/>
        <v>41576</v>
      </c>
      <c r="G2460" s="6" t="str">
        <f>IF('BCT Template'!R2459&gt;F2460,"Yes","No")</f>
        <v>No</v>
      </c>
      <c r="H2460" s="5" t="s">
        <v>182</v>
      </c>
      <c r="I2460" s="5" t="s">
        <v>183</v>
      </c>
      <c r="J2460" s="5" t="s">
        <v>184</v>
      </c>
      <c r="K2460" s="5" t="s">
        <v>185</v>
      </c>
      <c r="L2460" s="7" t="s">
        <v>164</v>
      </c>
      <c r="M2460" t="str">
        <f t="shared" si="116"/>
        <v>No</v>
      </c>
    </row>
    <row r="2461" spans="1:13" ht="15" thickBot="1" x14ac:dyDescent="0.4">
      <c r="A2461" s="5" t="s">
        <v>175</v>
      </c>
      <c r="B2461" s="5" t="s">
        <v>176</v>
      </c>
      <c r="C2461" s="5" t="s">
        <v>2661</v>
      </c>
      <c r="D2461" s="5">
        <f t="shared" si="114"/>
        <v>77813</v>
      </c>
      <c r="E2461" s="6">
        <v>44012</v>
      </c>
      <c r="F2461" s="6">
        <f t="shared" si="115"/>
        <v>44102</v>
      </c>
      <c r="G2461" s="6" t="str">
        <f>IF('BCT Template'!R2460&gt;F2461,"Yes","No")</f>
        <v>No</v>
      </c>
      <c r="H2461" s="5" t="s">
        <v>189</v>
      </c>
      <c r="I2461" s="5" t="s">
        <v>190</v>
      </c>
      <c r="J2461" s="5" t="s">
        <v>200</v>
      </c>
      <c r="K2461" s="5" t="s">
        <v>201</v>
      </c>
      <c r="L2461" s="7" t="s">
        <v>164</v>
      </c>
      <c r="M2461" t="str">
        <f t="shared" si="116"/>
        <v>Yes</v>
      </c>
    </row>
    <row r="2462" spans="1:13" ht="15" thickBot="1" x14ac:dyDescent="0.4">
      <c r="A2462" s="5" t="s">
        <v>175</v>
      </c>
      <c r="B2462" s="5" t="s">
        <v>176</v>
      </c>
      <c r="C2462" s="5" t="s">
        <v>2662</v>
      </c>
      <c r="D2462" s="5">
        <f t="shared" si="114"/>
        <v>77028</v>
      </c>
      <c r="E2462" s="6">
        <v>40086</v>
      </c>
      <c r="F2462" s="6">
        <f t="shared" si="115"/>
        <v>40176</v>
      </c>
      <c r="G2462" s="6" t="str">
        <f>IF('BCT Template'!R2461&gt;F2462,"Yes","No")</f>
        <v>No</v>
      </c>
      <c r="H2462" s="5" t="s">
        <v>197</v>
      </c>
      <c r="I2462" s="5" t="s">
        <v>198</v>
      </c>
      <c r="J2462" s="5" t="s">
        <v>184</v>
      </c>
      <c r="K2462" s="5" t="s">
        <v>185</v>
      </c>
      <c r="L2462" s="7" t="s">
        <v>164</v>
      </c>
      <c r="M2462" t="str">
        <f t="shared" si="116"/>
        <v>No</v>
      </c>
    </row>
    <row r="2463" spans="1:13" ht="15" thickBot="1" x14ac:dyDescent="0.4">
      <c r="A2463" s="5" t="s">
        <v>175</v>
      </c>
      <c r="B2463" s="5" t="s">
        <v>176</v>
      </c>
      <c r="C2463" s="5" t="s">
        <v>2663</v>
      </c>
      <c r="D2463" s="5">
        <f t="shared" si="114"/>
        <v>80433</v>
      </c>
      <c r="E2463" s="6">
        <v>41517</v>
      </c>
      <c r="F2463" s="6">
        <f t="shared" si="115"/>
        <v>41607</v>
      </c>
      <c r="G2463" s="6" t="str">
        <f>IF('BCT Template'!R2462&gt;F2463,"Yes","No")</f>
        <v>No</v>
      </c>
      <c r="H2463" s="5" t="s">
        <v>182</v>
      </c>
      <c r="I2463" s="5" t="s">
        <v>183</v>
      </c>
      <c r="J2463" s="5" t="s">
        <v>184</v>
      </c>
      <c r="K2463" s="5" t="s">
        <v>185</v>
      </c>
      <c r="L2463" s="7" t="s">
        <v>164</v>
      </c>
      <c r="M2463" t="str">
        <f t="shared" si="116"/>
        <v>No</v>
      </c>
    </row>
    <row r="2464" spans="1:13" ht="15" thickBot="1" x14ac:dyDescent="0.4">
      <c r="A2464" s="5" t="s">
        <v>175</v>
      </c>
      <c r="B2464" s="5" t="s">
        <v>176</v>
      </c>
      <c r="C2464" s="5" t="s">
        <v>2664</v>
      </c>
      <c r="D2464" s="5">
        <f t="shared" si="114"/>
        <v>30476</v>
      </c>
      <c r="E2464" s="6">
        <v>42490</v>
      </c>
      <c r="F2464" s="6">
        <f t="shared" si="115"/>
        <v>42580</v>
      </c>
      <c r="G2464" s="6" t="str">
        <f>IF('BCT Template'!R2463&gt;F2464,"Yes","No")</f>
        <v>No</v>
      </c>
      <c r="H2464" s="5" t="s">
        <v>178</v>
      </c>
      <c r="I2464" s="5" t="s">
        <v>179</v>
      </c>
      <c r="J2464" s="5" t="s">
        <v>35</v>
      </c>
      <c r="K2464" s="5" t="s">
        <v>180</v>
      </c>
      <c r="L2464" s="7" t="s">
        <v>164</v>
      </c>
      <c r="M2464" t="str">
        <f t="shared" si="116"/>
        <v>Yes</v>
      </c>
    </row>
    <row r="2465" spans="1:13" ht="15" thickBot="1" x14ac:dyDescent="0.4">
      <c r="A2465" s="5" t="s">
        <v>175</v>
      </c>
      <c r="B2465" s="5" t="s">
        <v>176</v>
      </c>
      <c r="C2465" s="5" t="s">
        <v>2665</v>
      </c>
      <c r="D2465" s="5">
        <f t="shared" si="114"/>
        <v>81091</v>
      </c>
      <c r="E2465" s="6">
        <v>43708</v>
      </c>
      <c r="F2465" s="6">
        <f t="shared" si="115"/>
        <v>43798</v>
      </c>
      <c r="G2465" s="6" t="str">
        <f>IF('BCT Template'!R2464&gt;F2465,"Yes","No")</f>
        <v>No</v>
      </c>
      <c r="H2465" s="5" t="s">
        <v>182</v>
      </c>
      <c r="I2465" s="5" t="s">
        <v>183</v>
      </c>
      <c r="J2465" s="5" t="s">
        <v>200</v>
      </c>
      <c r="K2465" s="5" t="s">
        <v>201</v>
      </c>
      <c r="L2465" s="7" t="s">
        <v>164</v>
      </c>
      <c r="M2465" t="str">
        <f t="shared" si="116"/>
        <v>Yes</v>
      </c>
    </row>
    <row r="2466" spans="1:13" ht="15" thickBot="1" x14ac:dyDescent="0.4">
      <c r="A2466" s="5" t="s">
        <v>175</v>
      </c>
      <c r="B2466" s="5" t="s">
        <v>176</v>
      </c>
      <c r="C2466" s="5" t="s">
        <v>2666</v>
      </c>
      <c r="D2466" s="5">
        <f t="shared" si="114"/>
        <v>82534</v>
      </c>
      <c r="E2466" s="6">
        <v>43882</v>
      </c>
      <c r="F2466" s="6">
        <f t="shared" si="115"/>
        <v>43972</v>
      </c>
      <c r="G2466" s="6" t="str">
        <f>IF('BCT Template'!R2465&gt;F2466,"Yes","No")</f>
        <v>No</v>
      </c>
      <c r="H2466" s="5" t="s">
        <v>210</v>
      </c>
      <c r="I2466" s="5" t="s">
        <v>211</v>
      </c>
      <c r="J2466" s="5" t="s">
        <v>184</v>
      </c>
      <c r="K2466" s="5" t="s">
        <v>185</v>
      </c>
      <c r="L2466" s="7" t="s">
        <v>164</v>
      </c>
      <c r="M2466" t="str">
        <f t="shared" si="116"/>
        <v>No</v>
      </c>
    </row>
    <row r="2467" spans="1:13" ht="15" thickBot="1" x14ac:dyDescent="0.4">
      <c r="A2467" s="5" t="s">
        <v>175</v>
      </c>
      <c r="B2467" s="5" t="s">
        <v>176</v>
      </c>
      <c r="C2467" s="5" t="s">
        <v>2667</v>
      </c>
      <c r="D2467" s="5">
        <f t="shared" si="114"/>
        <v>79302</v>
      </c>
      <c r="E2467" s="6">
        <v>43738</v>
      </c>
      <c r="F2467" s="6">
        <f t="shared" si="115"/>
        <v>43828</v>
      </c>
      <c r="G2467" s="6" t="str">
        <f>IF('BCT Template'!R2466&gt;F2467,"Yes","No")</f>
        <v>No</v>
      </c>
      <c r="H2467" s="5" t="s">
        <v>189</v>
      </c>
      <c r="I2467" s="5" t="s">
        <v>190</v>
      </c>
      <c r="J2467" s="5" t="s">
        <v>200</v>
      </c>
      <c r="K2467" s="5" t="s">
        <v>201</v>
      </c>
      <c r="L2467" s="7" t="s">
        <v>164</v>
      </c>
      <c r="M2467" t="str">
        <f t="shared" si="116"/>
        <v>Yes</v>
      </c>
    </row>
    <row r="2468" spans="1:13" ht="15" thickBot="1" x14ac:dyDescent="0.4">
      <c r="A2468" s="5" t="s">
        <v>175</v>
      </c>
      <c r="B2468" s="5" t="s">
        <v>176</v>
      </c>
      <c r="C2468" s="5" t="s">
        <v>2668</v>
      </c>
      <c r="D2468" s="5">
        <f t="shared" si="114"/>
        <v>58500</v>
      </c>
      <c r="E2468" s="6">
        <v>44175</v>
      </c>
      <c r="F2468" s="6">
        <f t="shared" si="115"/>
        <v>44265</v>
      </c>
      <c r="G2468" s="6" t="str">
        <f>IF('BCT Template'!R2467&gt;F2468,"Yes","No")</f>
        <v>No</v>
      </c>
      <c r="H2468" s="5" t="s">
        <v>182</v>
      </c>
      <c r="I2468" s="5" t="s">
        <v>183</v>
      </c>
      <c r="J2468" s="5" t="s">
        <v>200</v>
      </c>
      <c r="K2468" s="5" t="s">
        <v>201</v>
      </c>
      <c r="L2468" s="7" t="s">
        <v>164</v>
      </c>
      <c r="M2468" t="str">
        <f t="shared" si="116"/>
        <v>Yes</v>
      </c>
    </row>
    <row r="2469" spans="1:13" ht="15" thickBot="1" x14ac:dyDescent="0.4">
      <c r="A2469" s="5" t="s">
        <v>175</v>
      </c>
      <c r="B2469" s="5" t="s">
        <v>176</v>
      </c>
      <c r="C2469" s="5" t="s">
        <v>2669</v>
      </c>
      <c r="D2469" s="5">
        <f t="shared" si="114"/>
        <v>29580</v>
      </c>
      <c r="E2469" s="6">
        <v>37468</v>
      </c>
      <c r="F2469" s="6">
        <f t="shared" si="115"/>
        <v>37558</v>
      </c>
      <c r="G2469" s="6" t="str">
        <f>IF('BCT Template'!R2468&gt;F2469,"Yes","No")</f>
        <v>No</v>
      </c>
      <c r="H2469" s="5" t="s">
        <v>178</v>
      </c>
      <c r="I2469" s="5" t="s">
        <v>179</v>
      </c>
      <c r="J2469" s="5" t="s">
        <v>35</v>
      </c>
      <c r="K2469" s="5" t="s">
        <v>180</v>
      </c>
      <c r="L2469" s="7" t="s">
        <v>164</v>
      </c>
      <c r="M2469" t="str">
        <f t="shared" si="116"/>
        <v>Yes</v>
      </c>
    </row>
    <row r="2470" spans="1:13" ht="15" thickBot="1" x14ac:dyDescent="0.4">
      <c r="A2470" s="5" t="s">
        <v>175</v>
      </c>
      <c r="B2470" s="5" t="s">
        <v>176</v>
      </c>
      <c r="C2470" s="5" t="s">
        <v>2670</v>
      </c>
      <c r="D2470" s="5">
        <f t="shared" si="114"/>
        <v>30109</v>
      </c>
      <c r="E2470" s="6">
        <v>40390</v>
      </c>
      <c r="F2470" s="6">
        <f t="shared" si="115"/>
        <v>40480</v>
      </c>
      <c r="G2470" s="6" t="str">
        <f>IF('BCT Template'!R2469&gt;F2470,"Yes","No")</f>
        <v>No</v>
      </c>
      <c r="H2470" s="5" t="s">
        <v>178</v>
      </c>
      <c r="I2470" s="5" t="s">
        <v>179</v>
      </c>
      <c r="J2470" s="5" t="s">
        <v>35</v>
      </c>
      <c r="K2470" s="5" t="s">
        <v>180</v>
      </c>
      <c r="L2470" s="7" t="s">
        <v>164</v>
      </c>
      <c r="M2470" t="str">
        <f t="shared" si="116"/>
        <v>Yes</v>
      </c>
    </row>
    <row r="2471" spans="1:13" ht="15" thickBot="1" x14ac:dyDescent="0.4">
      <c r="A2471" s="5" t="s">
        <v>175</v>
      </c>
      <c r="B2471" s="5" t="s">
        <v>176</v>
      </c>
      <c r="C2471" s="5" t="s">
        <v>2671</v>
      </c>
      <c r="D2471" s="5">
        <f t="shared" si="114"/>
        <v>59449</v>
      </c>
      <c r="E2471" s="6">
        <v>41486</v>
      </c>
      <c r="F2471" s="6">
        <f t="shared" si="115"/>
        <v>41576</v>
      </c>
      <c r="G2471" s="6" t="str">
        <f>IF('BCT Template'!R2470&gt;F2471,"Yes","No")</f>
        <v>No</v>
      </c>
      <c r="H2471" s="5" t="s">
        <v>182</v>
      </c>
      <c r="I2471" s="5" t="s">
        <v>183</v>
      </c>
      <c r="J2471" s="5" t="s">
        <v>200</v>
      </c>
      <c r="K2471" s="5" t="s">
        <v>201</v>
      </c>
      <c r="L2471" s="7" t="s">
        <v>164</v>
      </c>
      <c r="M2471" t="str">
        <f t="shared" si="116"/>
        <v>Yes</v>
      </c>
    </row>
    <row r="2472" spans="1:13" ht="15" thickBot="1" x14ac:dyDescent="0.4">
      <c r="A2472" s="5" t="s">
        <v>175</v>
      </c>
      <c r="B2472" s="5" t="s">
        <v>176</v>
      </c>
      <c r="C2472" s="5" t="s">
        <v>2672</v>
      </c>
      <c r="D2472" s="5">
        <f t="shared" si="114"/>
        <v>57357</v>
      </c>
      <c r="E2472" s="6">
        <v>43982</v>
      </c>
      <c r="F2472" s="6">
        <f t="shared" si="115"/>
        <v>44072</v>
      </c>
      <c r="G2472" s="6" t="str">
        <f>IF('BCT Template'!R2471&gt;F2472,"Yes","No")</f>
        <v>No</v>
      </c>
      <c r="H2472" s="5" t="s">
        <v>189</v>
      </c>
      <c r="I2472" s="5" t="s">
        <v>190</v>
      </c>
      <c r="J2472" s="5" t="s">
        <v>184</v>
      </c>
      <c r="K2472" s="5" t="s">
        <v>185</v>
      </c>
      <c r="L2472" s="7" t="s">
        <v>164</v>
      </c>
      <c r="M2472" t="str">
        <f t="shared" si="116"/>
        <v>No</v>
      </c>
    </row>
    <row r="2473" spans="1:13" ht="15" thickBot="1" x14ac:dyDescent="0.4">
      <c r="A2473" s="5" t="s">
        <v>175</v>
      </c>
      <c r="B2473" s="5" t="s">
        <v>176</v>
      </c>
      <c r="C2473" s="5" t="s">
        <v>2673</v>
      </c>
      <c r="D2473" s="5">
        <f t="shared" si="114"/>
        <v>81493</v>
      </c>
      <c r="E2473" s="6">
        <v>43538</v>
      </c>
      <c r="F2473" s="6">
        <f t="shared" si="115"/>
        <v>43628</v>
      </c>
      <c r="G2473" s="6" t="str">
        <f>IF('BCT Template'!R2472&gt;F2473,"Yes","No")</f>
        <v>No</v>
      </c>
      <c r="H2473" s="5" t="s">
        <v>182</v>
      </c>
      <c r="I2473" s="5" t="s">
        <v>183</v>
      </c>
      <c r="J2473" s="5" t="s">
        <v>200</v>
      </c>
      <c r="K2473" s="5" t="s">
        <v>201</v>
      </c>
      <c r="L2473" s="7" t="s">
        <v>164</v>
      </c>
      <c r="M2473" t="str">
        <f t="shared" si="116"/>
        <v>Yes</v>
      </c>
    </row>
    <row r="2474" spans="1:13" ht="15" thickBot="1" x14ac:dyDescent="0.4">
      <c r="A2474" s="5" t="s">
        <v>175</v>
      </c>
      <c r="B2474" s="5" t="s">
        <v>176</v>
      </c>
      <c r="C2474" s="5" t="s">
        <v>2674</v>
      </c>
      <c r="D2474" s="5">
        <f t="shared" si="114"/>
        <v>57379</v>
      </c>
      <c r="E2474" s="6">
        <v>41820</v>
      </c>
      <c r="F2474" s="6">
        <f t="shared" si="115"/>
        <v>41910</v>
      </c>
      <c r="G2474" s="6" t="str">
        <f>IF('BCT Template'!R2473&gt;F2474,"Yes","No")</f>
        <v>No</v>
      </c>
      <c r="H2474" s="5" t="s">
        <v>189</v>
      </c>
      <c r="I2474" s="5" t="s">
        <v>190</v>
      </c>
      <c r="J2474" s="5" t="s">
        <v>184</v>
      </c>
      <c r="K2474" s="5" t="s">
        <v>185</v>
      </c>
      <c r="L2474" s="7" t="s">
        <v>164</v>
      </c>
      <c r="M2474" t="str">
        <f t="shared" si="116"/>
        <v>No</v>
      </c>
    </row>
    <row r="2475" spans="1:13" ht="15" thickBot="1" x14ac:dyDescent="0.4">
      <c r="A2475" s="5" t="s">
        <v>175</v>
      </c>
      <c r="B2475" s="5" t="s">
        <v>176</v>
      </c>
      <c r="C2475" s="5" t="s">
        <v>2675</v>
      </c>
      <c r="D2475" s="5">
        <f t="shared" si="114"/>
        <v>22307</v>
      </c>
      <c r="E2475" s="6">
        <v>44742</v>
      </c>
      <c r="F2475" s="6">
        <f t="shared" si="115"/>
        <v>44832</v>
      </c>
      <c r="G2475" s="6" t="str">
        <f>IF('BCT Template'!R2474&gt;F2475,"Yes","No")</f>
        <v>No</v>
      </c>
      <c r="H2475" s="5" t="s">
        <v>178</v>
      </c>
      <c r="I2475" s="5" t="s">
        <v>179</v>
      </c>
      <c r="J2475" s="5" t="s">
        <v>35</v>
      </c>
      <c r="K2475" s="5" t="s">
        <v>180</v>
      </c>
      <c r="L2475" s="7" t="s">
        <v>164</v>
      </c>
      <c r="M2475" t="str">
        <f t="shared" si="116"/>
        <v>Yes</v>
      </c>
    </row>
    <row r="2476" spans="1:13" ht="15" thickBot="1" x14ac:dyDescent="0.4">
      <c r="A2476" s="5" t="s">
        <v>175</v>
      </c>
      <c r="B2476" s="5" t="s">
        <v>176</v>
      </c>
      <c r="C2476" s="5" t="s">
        <v>2676</v>
      </c>
      <c r="D2476" s="5">
        <f t="shared" si="114"/>
        <v>22939</v>
      </c>
      <c r="E2476" s="6">
        <v>44196</v>
      </c>
      <c r="F2476" s="6">
        <f t="shared" si="115"/>
        <v>44286</v>
      </c>
      <c r="G2476" s="6" t="str">
        <f>IF('BCT Template'!R2475&gt;F2476,"Yes","No")</f>
        <v>No</v>
      </c>
      <c r="H2476" s="5" t="s">
        <v>178</v>
      </c>
      <c r="I2476" s="5" t="s">
        <v>179</v>
      </c>
      <c r="J2476" s="5" t="s">
        <v>35</v>
      </c>
      <c r="K2476" s="5" t="s">
        <v>180</v>
      </c>
      <c r="L2476" s="7" t="s">
        <v>164</v>
      </c>
      <c r="M2476" t="str">
        <f t="shared" si="116"/>
        <v>Yes</v>
      </c>
    </row>
    <row r="2477" spans="1:13" ht="15" thickBot="1" x14ac:dyDescent="0.4">
      <c r="A2477" s="5" t="s">
        <v>175</v>
      </c>
      <c r="B2477" s="5" t="s">
        <v>176</v>
      </c>
      <c r="C2477" s="5" t="s">
        <v>2677</v>
      </c>
      <c r="D2477" s="5">
        <f t="shared" si="114"/>
        <v>20846</v>
      </c>
      <c r="E2477" s="6">
        <v>44044</v>
      </c>
      <c r="F2477" s="6">
        <f t="shared" si="115"/>
        <v>44134</v>
      </c>
      <c r="G2477" s="6" t="str">
        <f>IF('BCT Template'!R2476&gt;F2477,"Yes","No")</f>
        <v>No</v>
      </c>
      <c r="H2477" s="5" t="s">
        <v>197</v>
      </c>
      <c r="I2477" s="5" t="s">
        <v>198</v>
      </c>
      <c r="J2477" s="5" t="s">
        <v>200</v>
      </c>
      <c r="K2477" s="5" t="s">
        <v>201</v>
      </c>
      <c r="L2477" s="7" t="s">
        <v>164</v>
      </c>
      <c r="M2477" t="str">
        <f t="shared" si="116"/>
        <v>Yes</v>
      </c>
    </row>
    <row r="2478" spans="1:13" ht="15" thickBot="1" x14ac:dyDescent="0.4">
      <c r="A2478" s="5" t="s">
        <v>175</v>
      </c>
      <c r="B2478" s="5" t="s">
        <v>176</v>
      </c>
      <c r="C2478" s="5" t="s">
        <v>2678</v>
      </c>
      <c r="D2478" s="5">
        <f t="shared" si="114"/>
        <v>59693</v>
      </c>
      <c r="E2478" s="6">
        <v>42155</v>
      </c>
      <c r="F2478" s="6">
        <f t="shared" si="115"/>
        <v>42245</v>
      </c>
      <c r="G2478" s="6" t="str">
        <f>IF('BCT Template'!R2477&gt;F2478,"Yes","No")</f>
        <v>No</v>
      </c>
      <c r="H2478" s="5" t="s">
        <v>182</v>
      </c>
      <c r="I2478" s="5" t="s">
        <v>183</v>
      </c>
      <c r="J2478" s="5" t="s">
        <v>184</v>
      </c>
      <c r="K2478" s="5" t="s">
        <v>185</v>
      </c>
      <c r="L2478" s="7" t="s">
        <v>164</v>
      </c>
      <c r="M2478" t="str">
        <f t="shared" si="116"/>
        <v>No</v>
      </c>
    </row>
    <row r="2479" spans="1:13" ht="15" thickBot="1" x14ac:dyDescent="0.4">
      <c r="A2479" s="5" t="s">
        <v>175</v>
      </c>
      <c r="B2479" s="5" t="s">
        <v>176</v>
      </c>
      <c r="C2479" s="5" t="s">
        <v>2679</v>
      </c>
      <c r="D2479" s="5">
        <f t="shared" si="114"/>
        <v>58843</v>
      </c>
      <c r="E2479" s="6">
        <v>42004</v>
      </c>
      <c r="F2479" s="6">
        <f t="shared" si="115"/>
        <v>42094</v>
      </c>
      <c r="G2479" s="6" t="str">
        <f>IF('BCT Template'!R2478&gt;F2479,"Yes","No")</f>
        <v>No</v>
      </c>
      <c r="H2479" s="5" t="s">
        <v>182</v>
      </c>
      <c r="I2479" s="5" t="s">
        <v>183</v>
      </c>
      <c r="J2479" s="5" t="s">
        <v>184</v>
      </c>
      <c r="K2479" s="5" t="s">
        <v>185</v>
      </c>
      <c r="L2479" s="7" t="s">
        <v>164</v>
      </c>
      <c r="M2479" t="str">
        <f t="shared" si="116"/>
        <v>No</v>
      </c>
    </row>
    <row r="2480" spans="1:13" ht="15" thickBot="1" x14ac:dyDescent="0.4">
      <c r="A2480" s="5" t="s">
        <v>175</v>
      </c>
      <c r="B2480" s="5" t="s">
        <v>176</v>
      </c>
      <c r="C2480" s="5" t="s">
        <v>2680</v>
      </c>
      <c r="D2480" s="5">
        <f t="shared" si="114"/>
        <v>30983</v>
      </c>
      <c r="E2480" s="6">
        <v>39720</v>
      </c>
      <c r="F2480" s="6">
        <f t="shared" si="115"/>
        <v>39810</v>
      </c>
      <c r="G2480" s="6" t="str">
        <f>IF('BCT Template'!R2479&gt;F2480,"Yes","No")</f>
        <v>No</v>
      </c>
      <c r="H2480" s="5" t="s">
        <v>178</v>
      </c>
      <c r="I2480" s="5" t="s">
        <v>179</v>
      </c>
      <c r="J2480" s="5" t="s">
        <v>35</v>
      </c>
      <c r="K2480" s="5" t="s">
        <v>180</v>
      </c>
      <c r="L2480" s="7" t="s">
        <v>164</v>
      </c>
      <c r="M2480" t="str">
        <f t="shared" si="116"/>
        <v>Yes</v>
      </c>
    </row>
    <row r="2481" spans="1:13" ht="15" thickBot="1" x14ac:dyDescent="0.4">
      <c r="A2481" s="5" t="s">
        <v>175</v>
      </c>
      <c r="B2481" s="5" t="s">
        <v>176</v>
      </c>
      <c r="C2481" s="5" t="s">
        <v>2681</v>
      </c>
      <c r="D2481" s="5">
        <f t="shared" si="114"/>
        <v>59584</v>
      </c>
      <c r="E2481" s="6">
        <v>41759</v>
      </c>
      <c r="F2481" s="6">
        <f t="shared" si="115"/>
        <v>41849</v>
      </c>
      <c r="G2481" s="6" t="str">
        <f>IF('BCT Template'!R2480&gt;F2481,"Yes","No")</f>
        <v>No</v>
      </c>
      <c r="H2481" s="5" t="s">
        <v>182</v>
      </c>
      <c r="I2481" s="5" t="s">
        <v>183</v>
      </c>
      <c r="J2481" s="5" t="s">
        <v>200</v>
      </c>
      <c r="K2481" s="5" t="s">
        <v>201</v>
      </c>
      <c r="L2481" s="7" t="s">
        <v>164</v>
      </c>
      <c r="M2481" t="str">
        <f t="shared" si="116"/>
        <v>Yes</v>
      </c>
    </row>
    <row r="2482" spans="1:13" ht="15" thickBot="1" x14ac:dyDescent="0.4">
      <c r="A2482" s="5" t="s">
        <v>175</v>
      </c>
      <c r="B2482" s="5" t="s">
        <v>176</v>
      </c>
      <c r="C2482" s="5" t="s">
        <v>2682</v>
      </c>
      <c r="D2482" s="5">
        <f t="shared" si="114"/>
        <v>58000</v>
      </c>
      <c r="E2482" s="6">
        <v>44255</v>
      </c>
      <c r="F2482" s="6">
        <f t="shared" si="115"/>
        <v>44345</v>
      </c>
      <c r="G2482" s="6" t="str">
        <f>IF('BCT Template'!R2481&gt;F2482,"Yes","No")</f>
        <v>No</v>
      </c>
      <c r="H2482" s="5" t="s">
        <v>182</v>
      </c>
      <c r="I2482" s="5" t="s">
        <v>183</v>
      </c>
      <c r="J2482" s="5" t="s">
        <v>200</v>
      </c>
      <c r="K2482" s="5" t="s">
        <v>201</v>
      </c>
      <c r="L2482" s="7" t="s">
        <v>164</v>
      </c>
      <c r="M2482" t="str">
        <f t="shared" si="116"/>
        <v>Yes</v>
      </c>
    </row>
    <row r="2483" spans="1:13" ht="15" thickBot="1" x14ac:dyDescent="0.4">
      <c r="A2483" s="5" t="s">
        <v>175</v>
      </c>
      <c r="B2483" s="5" t="s">
        <v>176</v>
      </c>
      <c r="C2483" s="5" t="s">
        <v>2683</v>
      </c>
      <c r="D2483" s="5">
        <f t="shared" si="114"/>
        <v>77713</v>
      </c>
      <c r="E2483" s="6">
        <v>42704</v>
      </c>
      <c r="F2483" s="6">
        <f t="shared" si="115"/>
        <v>42794</v>
      </c>
      <c r="G2483" s="6" t="str">
        <f>IF('BCT Template'!R2482&gt;F2483,"Yes","No")</f>
        <v>No</v>
      </c>
      <c r="H2483" s="5" t="s">
        <v>189</v>
      </c>
      <c r="I2483" s="5" t="s">
        <v>190</v>
      </c>
      <c r="J2483" s="5" t="s">
        <v>184</v>
      </c>
      <c r="K2483" s="5" t="s">
        <v>185</v>
      </c>
      <c r="L2483" s="7" t="s">
        <v>164</v>
      </c>
      <c r="M2483" t="str">
        <f t="shared" si="116"/>
        <v>No</v>
      </c>
    </row>
    <row r="2484" spans="1:13" ht="15" thickBot="1" x14ac:dyDescent="0.4">
      <c r="A2484" s="5" t="s">
        <v>175</v>
      </c>
      <c r="B2484" s="5" t="s">
        <v>176</v>
      </c>
      <c r="C2484" s="5" t="s">
        <v>2684</v>
      </c>
      <c r="D2484" s="5">
        <f t="shared" si="114"/>
        <v>81303</v>
      </c>
      <c r="E2484" s="6">
        <v>44012</v>
      </c>
      <c r="F2484" s="6">
        <f t="shared" si="115"/>
        <v>44102</v>
      </c>
      <c r="G2484" s="6" t="str">
        <f>IF('BCT Template'!R2483&gt;F2484,"Yes","No")</f>
        <v>No</v>
      </c>
      <c r="H2484" s="5" t="s">
        <v>182</v>
      </c>
      <c r="I2484" s="5" t="s">
        <v>183</v>
      </c>
      <c r="J2484" s="5" t="s">
        <v>184</v>
      </c>
      <c r="K2484" s="5" t="s">
        <v>185</v>
      </c>
      <c r="L2484" s="7" t="s">
        <v>164</v>
      </c>
      <c r="M2484" t="str">
        <f t="shared" si="116"/>
        <v>No</v>
      </c>
    </row>
    <row r="2485" spans="1:13" ht="15" thickBot="1" x14ac:dyDescent="0.4">
      <c r="A2485" s="5" t="s">
        <v>175</v>
      </c>
      <c r="B2485" s="5" t="s">
        <v>176</v>
      </c>
      <c r="C2485" s="5" t="s">
        <v>2685</v>
      </c>
      <c r="D2485" s="5">
        <f t="shared" si="114"/>
        <v>22246</v>
      </c>
      <c r="E2485" s="6">
        <v>43677</v>
      </c>
      <c r="F2485" s="6">
        <f t="shared" si="115"/>
        <v>43767</v>
      </c>
      <c r="G2485" s="6" t="str">
        <f>IF('BCT Template'!R2484&gt;F2485,"Yes","No")</f>
        <v>No</v>
      </c>
      <c r="H2485" s="5" t="s">
        <v>178</v>
      </c>
      <c r="I2485" s="5" t="s">
        <v>179</v>
      </c>
      <c r="J2485" s="5" t="s">
        <v>35</v>
      </c>
      <c r="K2485" s="5" t="s">
        <v>180</v>
      </c>
      <c r="L2485" s="7" t="s">
        <v>164</v>
      </c>
      <c r="M2485" t="str">
        <f t="shared" si="116"/>
        <v>Yes</v>
      </c>
    </row>
    <row r="2486" spans="1:13" ht="15" thickBot="1" x14ac:dyDescent="0.4">
      <c r="A2486" s="5" t="s">
        <v>175</v>
      </c>
      <c r="B2486" s="5" t="s">
        <v>176</v>
      </c>
      <c r="C2486" s="5" t="s">
        <v>2686</v>
      </c>
      <c r="D2486" s="5">
        <f t="shared" si="114"/>
        <v>30170</v>
      </c>
      <c r="E2486" s="6">
        <v>43799</v>
      </c>
      <c r="F2486" s="6">
        <f t="shared" si="115"/>
        <v>43889</v>
      </c>
      <c r="G2486" s="6" t="str">
        <f>IF('BCT Template'!R2485&gt;F2486,"Yes","No")</f>
        <v>No</v>
      </c>
      <c r="H2486" s="5" t="s">
        <v>178</v>
      </c>
      <c r="I2486" s="5" t="s">
        <v>179</v>
      </c>
      <c r="J2486" s="5" t="s">
        <v>35</v>
      </c>
      <c r="K2486" s="5" t="s">
        <v>180</v>
      </c>
      <c r="L2486" s="7" t="s">
        <v>164</v>
      </c>
      <c r="M2486" t="str">
        <f t="shared" si="116"/>
        <v>Yes</v>
      </c>
    </row>
    <row r="2487" spans="1:13" ht="15" thickBot="1" x14ac:dyDescent="0.4">
      <c r="A2487" s="5" t="s">
        <v>175</v>
      </c>
      <c r="B2487" s="5" t="s">
        <v>176</v>
      </c>
      <c r="C2487" s="5" t="s">
        <v>2687</v>
      </c>
      <c r="D2487" s="5">
        <f t="shared" si="114"/>
        <v>18621</v>
      </c>
      <c r="E2487" s="6">
        <v>44012</v>
      </c>
      <c r="F2487" s="6">
        <f t="shared" si="115"/>
        <v>44102</v>
      </c>
      <c r="G2487" s="6" t="str">
        <f>IF('BCT Template'!R2486&gt;F2487,"Yes","No")</f>
        <v>No</v>
      </c>
      <c r="H2487" s="5" t="s">
        <v>234</v>
      </c>
      <c r="I2487" s="5" t="s">
        <v>235</v>
      </c>
      <c r="J2487" s="5" t="s">
        <v>184</v>
      </c>
      <c r="K2487" s="5" t="s">
        <v>185</v>
      </c>
      <c r="L2487" s="7" t="s">
        <v>164</v>
      </c>
      <c r="M2487" t="str">
        <f t="shared" si="116"/>
        <v>No</v>
      </c>
    </row>
    <row r="2488" spans="1:13" ht="15" thickBot="1" x14ac:dyDescent="0.4">
      <c r="A2488" s="5" t="s">
        <v>175</v>
      </c>
      <c r="B2488" s="5" t="s">
        <v>176</v>
      </c>
      <c r="C2488" s="5" t="s">
        <v>2688</v>
      </c>
      <c r="D2488" s="5">
        <f t="shared" si="114"/>
        <v>77743</v>
      </c>
      <c r="E2488" s="6">
        <v>41394</v>
      </c>
      <c r="F2488" s="6">
        <f t="shared" si="115"/>
        <v>41484</v>
      </c>
      <c r="G2488" s="6" t="str">
        <f>IF('BCT Template'!R2487&gt;F2488,"Yes","No")</f>
        <v>No</v>
      </c>
      <c r="H2488" s="5" t="s">
        <v>189</v>
      </c>
      <c r="I2488" s="5" t="s">
        <v>190</v>
      </c>
      <c r="J2488" s="5" t="s">
        <v>184</v>
      </c>
      <c r="K2488" s="5" t="s">
        <v>185</v>
      </c>
      <c r="L2488" s="7" t="s">
        <v>164</v>
      </c>
      <c r="M2488" t="str">
        <f t="shared" si="116"/>
        <v>No</v>
      </c>
    </row>
    <row r="2489" spans="1:13" ht="15" thickBot="1" x14ac:dyDescent="0.4">
      <c r="A2489" s="5" t="s">
        <v>175</v>
      </c>
      <c r="B2489" s="5" t="s">
        <v>176</v>
      </c>
      <c r="C2489" s="5" t="s">
        <v>2689</v>
      </c>
      <c r="D2489" s="5">
        <f t="shared" si="114"/>
        <v>57031</v>
      </c>
      <c r="E2489" s="6">
        <v>42403</v>
      </c>
      <c r="F2489" s="6">
        <f t="shared" si="115"/>
        <v>42493</v>
      </c>
      <c r="G2489" s="6" t="str">
        <f>IF('BCT Template'!R2488&gt;F2489,"Yes","No")</f>
        <v>No</v>
      </c>
      <c r="H2489" s="5" t="s">
        <v>189</v>
      </c>
      <c r="I2489" s="5" t="s">
        <v>190</v>
      </c>
      <c r="J2489" s="5" t="s">
        <v>184</v>
      </c>
      <c r="K2489" s="5" t="s">
        <v>185</v>
      </c>
      <c r="L2489" s="7" t="s">
        <v>164</v>
      </c>
      <c r="M2489" t="str">
        <f t="shared" si="116"/>
        <v>No</v>
      </c>
    </row>
    <row r="2490" spans="1:13" ht="15" thickBot="1" x14ac:dyDescent="0.4">
      <c r="A2490" s="5" t="s">
        <v>175</v>
      </c>
      <c r="B2490" s="5" t="s">
        <v>176</v>
      </c>
      <c r="C2490" s="5" t="s">
        <v>2690</v>
      </c>
      <c r="D2490" s="5">
        <f t="shared" si="114"/>
        <v>80317</v>
      </c>
      <c r="E2490" s="6">
        <v>43677</v>
      </c>
      <c r="F2490" s="6">
        <f t="shared" si="115"/>
        <v>43767</v>
      </c>
      <c r="G2490" s="6" t="str">
        <f>IF('BCT Template'!R2489&gt;F2490,"Yes","No")</f>
        <v>No</v>
      </c>
      <c r="H2490" s="5" t="s">
        <v>182</v>
      </c>
      <c r="I2490" s="5" t="s">
        <v>183</v>
      </c>
      <c r="J2490" s="5" t="s">
        <v>200</v>
      </c>
      <c r="K2490" s="5" t="s">
        <v>201</v>
      </c>
      <c r="L2490" s="7" t="s">
        <v>164</v>
      </c>
      <c r="M2490" t="str">
        <f t="shared" si="116"/>
        <v>Yes</v>
      </c>
    </row>
    <row r="2491" spans="1:13" ht="15" thickBot="1" x14ac:dyDescent="0.4">
      <c r="A2491" s="5" t="s">
        <v>175</v>
      </c>
      <c r="B2491" s="5" t="s">
        <v>176</v>
      </c>
      <c r="C2491" s="5" t="s">
        <v>2691</v>
      </c>
      <c r="D2491" s="5">
        <f t="shared" si="114"/>
        <v>57631</v>
      </c>
      <c r="E2491" s="6">
        <v>41911</v>
      </c>
      <c r="F2491" s="6">
        <f t="shared" si="115"/>
        <v>42001</v>
      </c>
      <c r="G2491" s="6" t="str">
        <f>IF('BCT Template'!R2490&gt;F2491,"Yes","No")</f>
        <v>No</v>
      </c>
      <c r="H2491" s="5" t="s">
        <v>189</v>
      </c>
      <c r="I2491" s="5" t="s">
        <v>190</v>
      </c>
      <c r="J2491" s="5" t="s">
        <v>200</v>
      </c>
      <c r="K2491" s="5" t="s">
        <v>201</v>
      </c>
      <c r="L2491" s="7" t="s">
        <v>164</v>
      </c>
      <c r="M2491" t="str">
        <f t="shared" si="116"/>
        <v>Yes</v>
      </c>
    </row>
    <row r="2492" spans="1:13" ht="15" thickBot="1" x14ac:dyDescent="0.4">
      <c r="A2492" s="5" t="s">
        <v>175</v>
      </c>
      <c r="B2492" s="5" t="s">
        <v>176</v>
      </c>
      <c r="C2492" s="5" t="s">
        <v>2692</v>
      </c>
      <c r="D2492" s="5">
        <f t="shared" si="114"/>
        <v>80273</v>
      </c>
      <c r="E2492" s="6">
        <v>44104</v>
      </c>
      <c r="F2492" s="6">
        <f t="shared" si="115"/>
        <v>44194</v>
      </c>
      <c r="G2492" s="6" t="str">
        <f>IF('BCT Template'!R2491&gt;F2492,"Yes","No")</f>
        <v>No</v>
      </c>
      <c r="H2492" s="5" t="s">
        <v>182</v>
      </c>
      <c r="I2492" s="5" t="s">
        <v>183</v>
      </c>
      <c r="J2492" s="5" t="s">
        <v>200</v>
      </c>
      <c r="K2492" s="5" t="s">
        <v>201</v>
      </c>
      <c r="L2492" s="7" t="s">
        <v>164</v>
      </c>
      <c r="M2492" t="str">
        <f t="shared" si="116"/>
        <v>Yes</v>
      </c>
    </row>
    <row r="2493" spans="1:13" ht="15" thickBot="1" x14ac:dyDescent="0.4">
      <c r="A2493" s="5" t="s">
        <v>175</v>
      </c>
      <c r="B2493" s="5" t="s">
        <v>176</v>
      </c>
      <c r="C2493" s="5" t="s">
        <v>2693</v>
      </c>
      <c r="D2493" s="5">
        <f t="shared" si="114"/>
        <v>77005</v>
      </c>
      <c r="E2493" s="6">
        <v>43738</v>
      </c>
      <c r="F2493" s="6">
        <f t="shared" si="115"/>
        <v>43828</v>
      </c>
      <c r="G2493" s="6" t="str">
        <f>IF('BCT Template'!R2492&gt;F2493,"Yes","No")</f>
        <v>No</v>
      </c>
      <c r="H2493" s="5" t="s">
        <v>197</v>
      </c>
      <c r="I2493" s="5" t="s">
        <v>198</v>
      </c>
      <c r="J2493" s="5" t="s">
        <v>184</v>
      </c>
      <c r="K2493" s="5" t="s">
        <v>185</v>
      </c>
      <c r="L2493" s="7" t="s">
        <v>164</v>
      </c>
      <c r="M2493" t="str">
        <f t="shared" si="116"/>
        <v>No</v>
      </c>
    </row>
    <row r="2494" spans="1:13" ht="15" thickBot="1" x14ac:dyDescent="0.4">
      <c r="A2494" s="5" t="s">
        <v>175</v>
      </c>
      <c r="B2494" s="5" t="s">
        <v>176</v>
      </c>
      <c r="C2494" s="5" t="s">
        <v>2694</v>
      </c>
      <c r="D2494" s="5">
        <f t="shared" si="114"/>
        <v>82219</v>
      </c>
      <c r="E2494" s="6">
        <v>44196</v>
      </c>
      <c r="F2494" s="6">
        <f t="shared" si="115"/>
        <v>44286</v>
      </c>
      <c r="G2494" s="6" t="str">
        <f>IF('BCT Template'!R2493&gt;F2494,"Yes","No")</f>
        <v>No</v>
      </c>
      <c r="H2494" s="5" t="s">
        <v>210</v>
      </c>
      <c r="I2494" s="5" t="s">
        <v>211</v>
      </c>
      <c r="J2494" s="5" t="s">
        <v>184</v>
      </c>
      <c r="K2494" s="5" t="s">
        <v>185</v>
      </c>
      <c r="L2494" s="7" t="s">
        <v>164</v>
      </c>
      <c r="M2494" t="str">
        <f t="shared" si="116"/>
        <v>No</v>
      </c>
    </row>
    <row r="2495" spans="1:13" ht="15" thickBot="1" x14ac:dyDescent="0.4">
      <c r="A2495" s="5" t="s">
        <v>175</v>
      </c>
      <c r="B2495" s="5" t="s">
        <v>176</v>
      </c>
      <c r="C2495" s="5" t="s">
        <v>2695</v>
      </c>
      <c r="D2495" s="5">
        <f t="shared" si="114"/>
        <v>78659</v>
      </c>
      <c r="E2495" s="6">
        <v>44250</v>
      </c>
      <c r="F2495" s="6">
        <f t="shared" si="115"/>
        <v>44340</v>
      </c>
      <c r="G2495" s="6" t="str">
        <f>IF('BCT Template'!R2494&gt;F2495,"Yes","No")</f>
        <v>No</v>
      </c>
      <c r="H2495" s="5" t="s">
        <v>210</v>
      </c>
      <c r="I2495" s="5" t="s">
        <v>211</v>
      </c>
      <c r="J2495" s="5" t="s">
        <v>184</v>
      </c>
      <c r="K2495" s="5" t="s">
        <v>185</v>
      </c>
      <c r="L2495" s="7" t="s">
        <v>164</v>
      </c>
      <c r="M2495" t="str">
        <f t="shared" si="116"/>
        <v>No</v>
      </c>
    </row>
    <row r="2496" spans="1:13" ht="15" thickBot="1" x14ac:dyDescent="0.4">
      <c r="A2496" s="5" t="s">
        <v>175</v>
      </c>
      <c r="B2496" s="5" t="s">
        <v>176</v>
      </c>
      <c r="C2496" s="5" t="s">
        <v>2696</v>
      </c>
      <c r="D2496" s="5">
        <f t="shared" si="114"/>
        <v>31458</v>
      </c>
      <c r="E2496" s="6">
        <v>44227</v>
      </c>
      <c r="F2496" s="6">
        <f t="shared" si="115"/>
        <v>44317</v>
      </c>
      <c r="G2496" s="6" t="str">
        <f>IF('BCT Template'!R2495&gt;F2496,"Yes","No")</f>
        <v>No</v>
      </c>
      <c r="H2496" s="5" t="s">
        <v>178</v>
      </c>
      <c r="I2496" s="5" t="s">
        <v>179</v>
      </c>
      <c r="J2496" s="5" t="s">
        <v>35</v>
      </c>
      <c r="K2496" s="5" t="s">
        <v>180</v>
      </c>
      <c r="L2496" s="7" t="s">
        <v>164</v>
      </c>
      <c r="M2496" t="str">
        <f t="shared" si="116"/>
        <v>Yes</v>
      </c>
    </row>
    <row r="2497" spans="1:13" ht="15" thickBot="1" x14ac:dyDescent="0.4">
      <c r="A2497" s="5" t="s">
        <v>175</v>
      </c>
      <c r="B2497" s="5" t="s">
        <v>176</v>
      </c>
      <c r="C2497" s="5" t="s">
        <v>2697</v>
      </c>
      <c r="D2497" s="5">
        <f t="shared" si="114"/>
        <v>82934</v>
      </c>
      <c r="E2497" s="6">
        <v>45230</v>
      </c>
      <c r="F2497" s="6">
        <f t="shared" si="115"/>
        <v>45320</v>
      </c>
      <c r="G2497" s="6" t="str">
        <f>IF('BCT Template'!R2496&gt;F2497,"Yes","No")</f>
        <v>No</v>
      </c>
      <c r="H2497" s="5" t="s">
        <v>210</v>
      </c>
      <c r="I2497" s="5" t="s">
        <v>211</v>
      </c>
      <c r="J2497" s="5" t="s">
        <v>184</v>
      </c>
      <c r="K2497" s="5" t="s">
        <v>185</v>
      </c>
      <c r="L2497" s="7" t="s">
        <v>164</v>
      </c>
      <c r="M2497" t="str">
        <f t="shared" si="116"/>
        <v>No</v>
      </c>
    </row>
    <row r="2498" spans="1:13" ht="15" thickBot="1" x14ac:dyDescent="0.4">
      <c r="A2498" s="5" t="s">
        <v>175</v>
      </c>
      <c r="B2498" s="5" t="s">
        <v>176</v>
      </c>
      <c r="C2498" s="5" t="s">
        <v>2698</v>
      </c>
      <c r="D2498" s="5">
        <f t="shared" si="114"/>
        <v>78063</v>
      </c>
      <c r="E2498" s="6">
        <v>44104</v>
      </c>
      <c r="F2498" s="6">
        <f t="shared" si="115"/>
        <v>44194</v>
      </c>
      <c r="G2498" s="6" t="str">
        <f>IF('BCT Template'!R2497&gt;F2498,"Yes","No")</f>
        <v>No</v>
      </c>
      <c r="H2498" s="5" t="s">
        <v>189</v>
      </c>
      <c r="I2498" s="5" t="s">
        <v>190</v>
      </c>
      <c r="J2498" s="5" t="s">
        <v>200</v>
      </c>
      <c r="K2498" s="5" t="s">
        <v>201</v>
      </c>
      <c r="L2498" s="7" t="s">
        <v>164</v>
      </c>
      <c r="M2498" t="str">
        <f t="shared" si="116"/>
        <v>Yes</v>
      </c>
    </row>
    <row r="2499" spans="1:13" ht="15" thickBot="1" x14ac:dyDescent="0.4">
      <c r="A2499" s="5" t="s">
        <v>175</v>
      </c>
      <c r="B2499" s="5" t="s">
        <v>176</v>
      </c>
      <c r="C2499" s="5" t="s">
        <v>2699</v>
      </c>
      <c r="D2499" s="5">
        <f t="shared" ref="D2499:D2562" si="117">C2499*1</f>
        <v>77723</v>
      </c>
      <c r="E2499" s="6">
        <v>43722</v>
      </c>
      <c r="F2499" s="6">
        <f t="shared" ref="F2499:F2562" si="118">E2499+90</f>
        <v>43812</v>
      </c>
      <c r="G2499" s="6" t="str">
        <f>IF('BCT Template'!R2498&gt;F2499,"Yes","No")</f>
        <v>No</v>
      </c>
      <c r="H2499" s="5" t="s">
        <v>189</v>
      </c>
      <c r="I2499" s="5" t="s">
        <v>190</v>
      </c>
      <c r="J2499" s="5" t="s">
        <v>200</v>
      </c>
      <c r="K2499" s="5" t="s">
        <v>201</v>
      </c>
      <c r="L2499" s="7" t="s">
        <v>164</v>
      </c>
      <c r="M2499" t="str">
        <f t="shared" ref="M2499:M2562" si="119">IF(J2499=" ","Yes",IF(J2499="3","Yes","No"))</f>
        <v>Yes</v>
      </c>
    </row>
    <row r="2500" spans="1:13" ht="15" thickBot="1" x14ac:dyDescent="0.4">
      <c r="A2500" s="5" t="s">
        <v>175</v>
      </c>
      <c r="B2500" s="5" t="s">
        <v>176</v>
      </c>
      <c r="C2500" s="5" t="s">
        <v>2700</v>
      </c>
      <c r="D2500" s="5">
        <f t="shared" si="117"/>
        <v>79205</v>
      </c>
      <c r="E2500" s="6">
        <v>44196</v>
      </c>
      <c r="F2500" s="6">
        <f t="shared" si="118"/>
        <v>44286</v>
      </c>
      <c r="G2500" s="6" t="str">
        <f>IF('BCT Template'!R2499&gt;F2500,"Yes","No")</f>
        <v>No</v>
      </c>
      <c r="H2500" s="5" t="s">
        <v>189</v>
      </c>
      <c r="I2500" s="5" t="s">
        <v>190</v>
      </c>
      <c r="J2500" s="5" t="s">
        <v>200</v>
      </c>
      <c r="K2500" s="5" t="s">
        <v>201</v>
      </c>
      <c r="L2500" s="7" t="s">
        <v>164</v>
      </c>
      <c r="M2500" t="str">
        <f t="shared" si="119"/>
        <v>Yes</v>
      </c>
    </row>
    <row r="2501" spans="1:13" ht="15" thickBot="1" x14ac:dyDescent="0.4">
      <c r="A2501" s="5" t="s">
        <v>175</v>
      </c>
      <c r="B2501" s="5" t="s">
        <v>176</v>
      </c>
      <c r="C2501" s="5" t="s">
        <v>2701</v>
      </c>
      <c r="D2501" s="5">
        <f t="shared" si="117"/>
        <v>22284</v>
      </c>
      <c r="E2501" s="6">
        <v>43996</v>
      </c>
      <c r="F2501" s="6">
        <f t="shared" si="118"/>
        <v>44086</v>
      </c>
      <c r="G2501" s="6" t="str">
        <f>IF('BCT Template'!R2500&gt;F2501,"Yes","No")</f>
        <v>No</v>
      </c>
      <c r="H2501" s="5" t="s">
        <v>178</v>
      </c>
      <c r="I2501" s="5" t="s">
        <v>179</v>
      </c>
      <c r="J2501" s="5" t="s">
        <v>35</v>
      </c>
      <c r="K2501" s="5" t="s">
        <v>180</v>
      </c>
      <c r="L2501" s="7" t="s">
        <v>164</v>
      </c>
      <c r="M2501" t="str">
        <f t="shared" si="119"/>
        <v>Yes</v>
      </c>
    </row>
    <row r="2502" spans="1:13" ht="15" thickBot="1" x14ac:dyDescent="0.4">
      <c r="A2502" s="5" t="s">
        <v>175</v>
      </c>
      <c r="B2502" s="5" t="s">
        <v>176</v>
      </c>
      <c r="C2502" s="5" t="s">
        <v>2702</v>
      </c>
      <c r="D2502" s="5">
        <f t="shared" si="117"/>
        <v>79516</v>
      </c>
      <c r="E2502" s="6">
        <v>42155</v>
      </c>
      <c r="F2502" s="6">
        <f t="shared" si="118"/>
        <v>42245</v>
      </c>
      <c r="G2502" s="6" t="str">
        <f>IF('BCT Template'!R2501&gt;F2502,"Yes","No")</f>
        <v>No</v>
      </c>
      <c r="H2502" s="5" t="s">
        <v>182</v>
      </c>
      <c r="I2502" s="5" t="s">
        <v>183</v>
      </c>
      <c r="J2502" s="5" t="s">
        <v>200</v>
      </c>
      <c r="K2502" s="5" t="s">
        <v>201</v>
      </c>
      <c r="L2502" s="7" t="s">
        <v>164</v>
      </c>
      <c r="M2502" t="str">
        <f t="shared" si="119"/>
        <v>Yes</v>
      </c>
    </row>
    <row r="2503" spans="1:13" ht="15" thickBot="1" x14ac:dyDescent="0.4">
      <c r="A2503" s="5" t="s">
        <v>175</v>
      </c>
      <c r="B2503" s="5" t="s">
        <v>176</v>
      </c>
      <c r="C2503" s="5" t="s">
        <v>2703</v>
      </c>
      <c r="D2503" s="5">
        <f t="shared" si="117"/>
        <v>29940</v>
      </c>
      <c r="E2503" s="6">
        <v>37103</v>
      </c>
      <c r="F2503" s="6">
        <f t="shared" si="118"/>
        <v>37193</v>
      </c>
      <c r="G2503" s="6" t="str">
        <f>IF('BCT Template'!R2502&gt;F2503,"Yes","No")</f>
        <v>No</v>
      </c>
      <c r="H2503" s="5" t="s">
        <v>178</v>
      </c>
      <c r="I2503" s="5" t="s">
        <v>179</v>
      </c>
      <c r="J2503" s="5" t="s">
        <v>35</v>
      </c>
      <c r="K2503" s="5" t="s">
        <v>180</v>
      </c>
      <c r="L2503" s="7" t="s">
        <v>164</v>
      </c>
      <c r="M2503" t="str">
        <f t="shared" si="119"/>
        <v>Yes</v>
      </c>
    </row>
    <row r="2504" spans="1:13" ht="15" thickBot="1" x14ac:dyDescent="0.4">
      <c r="A2504" s="5" t="s">
        <v>175</v>
      </c>
      <c r="B2504" s="5" t="s">
        <v>176</v>
      </c>
      <c r="C2504" s="5" t="s">
        <v>2704</v>
      </c>
      <c r="D2504" s="5">
        <f t="shared" si="117"/>
        <v>79507</v>
      </c>
      <c r="E2504" s="6">
        <v>43799</v>
      </c>
      <c r="F2504" s="6">
        <f t="shared" si="118"/>
        <v>43889</v>
      </c>
      <c r="G2504" s="6" t="str">
        <f>IF('BCT Template'!R2503&gt;F2504,"Yes","No")</f>
        <v>No</v>
      </c>
      <c r="H2504" s="5" t="s">
        <v>182</v>
      </c>
      <c r="I2504" s="5" t="s">
        <v>183</v>
      </c>
      <c r="J2504" s="5" t="s">
        <v>200</v>
      </c>
      <c r="K2504" s="5" t="s">
        <v>201</v>
      </c>
      <c r="L2504" s="7" t="s">
        <v>164</v>
      </c>
      <c r="M2504" t="str">
        <f t="shared" si="119"/>
        <v>Yes</v>
      </c>
    </row>
    <row r="2505" spans="1:13" ht="15" thickBot="1" x14ac:dyDescent="0.4">
      <c r="A2505" s="5" t="s">
        <v>175</v>
      </c>
      <c r="B2505" s="5" t="s">
        <v>176</v>
      </c>
      <c r="C2505" s="5" t="s">
        <v>2705</v>
      </c>
      <c r="D2505" s="5">
        <f t="shared" si="117"/>
        <v>80006</v>
      </c>
      <c r="E2505" s="6">
        <v>44135</v>
      </c>
      <c r="F2505" s="6">
        <f t="shared" si="118"/>
        <v>44225</v>
      </c>
      <c r="G2505" s="6" t="str">
        <f>IF('BCT Template'!R2504&gt;F2505,"Yes","No")</f>
        <v>No</v>
      </c>
      <c r="H2505" s="5" t="s">
        <v>182</v>
      </c>
      <c r="I2505" s="5" t="s">
        <v>183</v>
      </c>
      <c r="J2505" s="5" t="s">
        <v>184</v>
      </c>
      <c r="K2505" s="5" t="s">
        <v>185</v>
      </c>
      <c r="L2505" s="7" t="s">
        <v>164</v>
      </c>
      <c r="M2505" t="str">
        <f t="shared" si="119"/>
        <v>No</v>
      </c>
    </row>
    <row r="2506" spans="1:13" ht="15" thickBot="1" x14ac:dyDescent="0.4">
      <c r="A2506" s="5" t="s">
        <v>175</v>
      </c>
      <c r="B2506" s="5" t="s">
        <v>176</v>
      </c>
      <c r="C2506" s="5" t="s">
        <v>2706</v>
      </c>
      <c r="D2506" s="5">
        <f t="shared" si="117"/>
        <v>77541</v>
      </c>
      <c r="E2506" s="6">
        <v>42643</v>
      </c>
      <c r="F2506" s="6">
        <f t="shared" si="118"/>
        <v>42733</v>
      </c>
      <c r="G2506" s="6" t="str">
        <f>IF('BCT Template'!R2505&gt;F2506,"Yes","No")</f>
        <v>No</v>
      </c>
      <c r="H2506" s="5" t="s">
        <v>189</v>
      </c>
      <c r="I2506" s="5" t="s">
        <v>190</v>
      </c>
      <c r="J2506" s="5" t="s">
        <v>184</v>
      </c>
      <c r="K2506" s="5" t="s">
        <v>185</v>
      </c>
      <c r="L2506" s="7" t="s">
        <v>164</v>
      </c>
      <c r="M2506" t="str">
        <f t="shared" si="119"/>
        <v>No</v>
      </c>
    </row>
    <row r="2507" spans="1:13" ht="15" thickBot="1" x14ac:dyDescent="0.4">
      <c r="A2507" s="5" t="s">
        <v>175</v>
      </c>
      <c r="B2507" s="5" t="s">
        <v>176</v>
      </c>
      <c r="C2507" s="5" t="s">
        <v>2707</v>
      </c>
      <c r="D2507" s="5">
        <f t="shared" si="117"/>
        <v>57543</v>
      </c>
      <c r="E2507" s="6">
        <v>43708</v>
      </c>
      <c r="F2507" s="6">
        <f t="shared" si="118"/>
        <v>43798</v>
      </c>
      <c r="G2507" s="6" t="str">
        <f>IF('BCT Template'!R2506&gt;F2507,"Yes","No")</f>
        <v>No</v>
      </c>
      <c r="H2507" s="5" t="s">
        <v>189</v>
      </c>
      <c r="I2507" s="5" t="s">
        <v>190</v>
      </c>
      <c r="J2507" s="5" t="s">
        <v>200</v>
      </c>
      <c r="K2507" s="5" t="s">
        <v>201</v>
      </c>
      <c r="L2507" s="7" t="s">
        <v>164</v>
      </c>
      <c r="M2507" t="str">
        <f t="shared" si="119"/>
        <v>Yes</v>
      </c>
    </row>
    <row r="2508" spans="1:13" ht="15" thickBot="1" x14ac:dyDescent="0.4">
      <c r="A2508" s="5" t="s">
        <v>175</v>
      </c>
      <c r="B2508" s="5" t="s">
        <v>176</v>
      </c>
      <c r="C2508" s="5" t="s">
        <v>2708</v>
      </c>
      <c r="D2508" s="5">
        <f t="shared" si="117"/>
        <v>82865</v>
      </c>
      <c r="E2508" s="6">
        <v>44958</v>
      </c>
      <c r="F2508" s="6">
        <f t="shared" si="118"/>
        <v>45048</v>
      </c>
      <c r="G2508" s="6" t="str">
        <f>IF('BCT Template'!R2507&gt;F2508,"Yes","No")</f>
        <v>No</v>
      </c>
      <c r="H2508" s="5" t="s">
        <v>210</v>
      </c>
      <c r="I2508" s="5" t="s">
        <v>211</v>
      </c>
      <c r="J2508" s="5" t="s">
        <v>184</v>
      </c>
      <c r="K2508" s="5" t="s">
        <v>185</v>
      </c>
      <c r="L2508" s="7" t="s">
        <v>164</v>
      </c>
      <c r="M2508" t="str">
        <f t="shared" si="119"/>
        <v>No</v>
      </c>
    </row>
    <row r="2509" spans="1:13" ht="15" thickBot="1" x14ac:dyDescent="0.4">
      <c r="A2509" s="5" t="s">
        <v>175</v>
      </c>
      <c r="B2509" s="5" t="s">
        <v>176</v>
      </c>
      <c r="C2509" s="5" t="s">
        <v>2709</v>
      </c>
      <c r="D2509" s="5">
        <f t="shared" si="117"/>
        <v>31111</v>
      </c>
      <c r="E2509" s="6">
        <v>43921</v>
      </c>
      <c r="F2509" s="6">
        <f t="shared" si="118"/>
        <v>44011</v>
      </c>
      <c r="G2509" s="6" t="str">
        <f>IF('BCT Template'!R2508&gt;F2509,"Yes","No")</f>
        <v>No</v>
      </c>
      <c r="H2509" s="5" t="s">
        <v>178</v>
      </c>
      <c r="I2509" s="5" t="s">
        <v>179</v>
      </c>
      <c r="J2509" s="5" t="s">
        <v>35</v>
      </c>
      <c r="K2509" s="5" t="s">
        <v>180</v>
      </c>
      <c r="L2509" s="7" t="s">
        <v>164</v>
      </c>
      <c r="M2509" t="str">
        <f t="shared" si="119"/>
        <v>Yes</v>
      </c>
    </row>
    <row r="2510" spans="1:13" ht="15" thickBot="1" x14ac:dyDescent="0.4">
      <c r="A2510" s="5" t="s">
        <v>175</v>
      </c>
      <c r="B2510" s="5" t="s">
        <v>176</v>
      </c>
      <c r="C2510" s="5" t="s">
        <v>2710</v>
      </c>
      <c r="D2510" s="5">
        <f t="shared" si="117"/>
        <v>21625</v>
      </c>
      <c r="E2510" s="6">
        <v>40025</v>
      </c>
      <c r="F2510" s="6">
        <f t="shared" si="118"/>
        <v>40115</v>
      </c>
      <c r="G2510" s="6" t="str">
        <f>IF('BCT Template'!R2509&gt;F2510,"Yes","No")</f>
        <v>No</v>
      </c>
      <c r="H2510" s="5" t="s">
        <v>178</v>
      </c>
      <c r="I2510" s="5" t="s">
        <v>179</v>
      </c>
      <c r="J2510" s="5" t="s">
        <v>35</v>
      </c>
      <c r="K2510" s="5" t="s">
        <v>180</v>
      </c>
      <c r="L2510" s="7" t="s">
        <v>164</v>
      </c>
      <c r="M2510" t="str">
        <f t="shared" si="119"/>
        <v>Yes</v>
      </c>
    </row>
    <row r="2511" spans="1:13" ht="15" thickBot="1" x14ac:dyDescent="0.4">
      <c r="A2511" s="5" t="s">
        <v>175</v>
      </c>
      <c r="B2511" s="5" t="s">
        <v>176</v>
      </c>
      <c r="C2511" s="5" t="s">
        <v>2711</v>
      </c>
      <c r="D2511" s="5">
        <f t="shared" si="117"/>
        <v>57490</v>
      </c>
      <c r="E2511" s="6">
        <v>41364</v>
      </c>
      <c r="F2511" s="6">
        <f t="shared" si="118"/>
        <v>41454</v>
      </c>
      <c r="G2511" s="6" t="str">
        <f>IF('BCT Template'!R2510&gt;F2511,"Yes","No")</f>
        <v>No</v>
      </c>
      <c r="H2511" s="5" t="s">
        <v>189</v>
      </c>
      <c r="I2511" s="5" t="s">
        <v>190</v>
      </c>
      <c r="J2511" s="5" t="s">
        <v>184</v>
      </c>
      <c r="K2511" s="5" t="s">
        <v>185</v>
      </c>
      <c r="L2511" s="7" t="s">
        <v>164</v>
      </c>
      <c r="M2511" t="str">
        <f t="shared" si="119"/>
        <v>No</v>
      </c>
    </row>
    <row r="2512" spans="1:13" ht="15" thickBot="1" x14ac:dyDescent="0.4">
      <c r="A2512" s="5" t="s">
        <v>175</v>
      </c>
      <c r="B2512" s="5" t="s">
        <v>176</v>
      </c>
      <c r="C2512" s="5" t="s">
        <v>2712</v>
      </c>
      <c r="D2512" s="5">
        <f t="shared" si="117"/>
        <v>31181</v>
      </c>
      <c r="E2512" s="6">
        <v>43646</v>
      </c>
      <c r="F2512" s="6">
        <f t="shared" si="118"/>
        <v>43736</v>
      </c>
      <c r="G2512" s="6" t="str">
        <f>IF('BCT Template'!R2511&gt;F2512,"Yes","No")</f>
        <v>No</v>
      </c>
      <c r="H2512" s="5" t="s">
        <v>178</v>
      </c>
      <c r="I2512" s="5" t="s">
        <v>179</v>
      </c>
      <c r="J2512" s="5" t="s">
        <v>35</v>
      </c>
      <c r="K2512" s="5" t="s">
        <v>180</v>
      </c>
      <c r="L2512" s="7" t="s">
        <v>164</v>
      </c>
      <c r="M2512" t="str">
        <f t="shared" si="119"/>
        <v>Yes</v>
      </c>
    </row>
    <row r="2513" spans="1:13" ht="15" thickBot="1" x14ac:dyDescent="0.4">
      <c r="A2513" s="5" t="s">
        <v>175</v>
      </c>
      <c r="B2513" s="5" t="s">
        <v>176</v>
      </c>
      <c r="C2513" s="5" t="s">
        <v>2713</v>
      </c>
      <c r="D2513" s="5">
        <f t="shared" si="117"/>
        <v>23555</v>
      </c>
      <c r="E2513" s="6">
        <v>44074</v>
      </c>
      <c r="F2513" s="6">
        <f t="shared" si="118"/>
        <v>44164</v>
      </c>
      <c r="G2513" s="6" t="str">
        <f>IF('BCT Template'!R2512&gt;F2513,"Yes","No")</f>
        <v>No</v>
      </c>
      <c r="H2513" s="5" t="s">
        <v>178</v>
      </c>
      <c r="I2513" s="5" t="s">
        <v>179</v>
      </c>
      <c r="J2513" s="5" t="s">
        <v>35</v>
      </c>
      <c r="K2513" s="5" t="s">
        <v>180</v>
      </c>
      <c r="L2513" s="7" t="s">
        <v>164</v>
      </c>
      <c r="M2513" t="str">
        <f t="shared" si="119"/>
        <v>Yes</v>
      </c>
    </row>
    <row r="2514" spans="1:13" ht="15" thickBot="1" x14ac:dyDescent="0.4">
      <c r="A2514" s="5" t="s">
        <v>175</v>
      </c>
      <c r="B2514" s="5" t="s">
        <v>176</v>
      </c>
      <c r="C2514" s="5" t="s">
        <v>2714</v>
      </c>
      <c r="D2514" s="5">
        <f t="shared" si="117"/>
        <v>21334</v>
      </c>
      <c r="E2514" s="6">
        <v>44377</v>
      </c>
      <c r="F2514" s="6">
        <f t="shared" si="118"/>
        <v>44467</v>
      </c>
      <c r="G2514" s="6" t="str">
        <f>IF('BCT Template'!R2513&gt;F2514,"Yes","No")</f>
        <v>No</v>
      </c>
      <c r="H2514" s="5" t="s">
        <v>178</v>
      </c>
      <c r="I2514" s="5" t="s">
        <v>179</v>
      </c>
      <c r="J2514" s="5" t="s">
        <v>35</v>
      </c>
      <c r="K2514" s="5" t="s">
        <v>180</v>
      </c>
      <c r="L2514" s="7" t="s">
        <v>164</v>
      </c>
      <c r="M2514" t="str">
        <f t="shared" si="119"/>
        <v>Yes</v>
      </c>
    </row>
    <row r="2515" spans="1:13" ht="15" thickBot="1" x14ac:dyDescent="0.4">
      <c r="A2515" s="5" t="s">
        <v>175</v>
      </c>
      <c r="B2515" s="5" t="s">
        <v>176</v>
      </c>
      <c r="C2515" s="5" t="s">
        <v>2715</v>
      </c>
      <c r="D2515" s="5">
        <f t="shared" si="117"/>
        <v>29257</v>
      </c>
      <c r="E2515" s="6">
        <v>43465</v>
      </c>
      <c r="F2515" s="6">
        <f t="shared" si="118"/>
        <v>43555</v>
      </c>
      <c r="G2515" s="6" t="str">
        <f>IF('BCT Template'!R2514&gt;F2515,"Yes","No")</f>
        <v>No</v>
      </c>
      <c r="H2515" s="5" t="s">
        <v>178</v>
      </c>
      <c r="I2515" s="5" t="s">
        <v>179</v>
      </c>
      <c r="J2515" s="5" t="s">
        <v>35</v>
      </c>
      <c r="K2515" s="5" t="s">
        <v>180</v>
      </c>
      <c r="L2515" s="7" t="s">
        <v>164</v>
      </c>
      <c r="M2515" t="str">
        <f t="shared" si="119"/>
        <v>Yes</v>
      </c>
    </row>
    <row r="2516" spans="1:13" ht="15" thickBot="1" x14ac:dyDescent="0.4">
      <c r="A2516" s="5" t="s">
        <v>175</v>
      </c>
      <c r="B2516" s="5" t="s">
        <v>176</v>
      </c>
      <c r="C2516" s="5" t="s">
        <v>2716</v>
      </c>
      <c r="D2516" s="5">
        <f t="shared" si="117"/>
        <v>79768</v>
      </c>
      <c r="E2516" s="6">
        <v>42035</v>
      </c>
      <c r="F2516" s="6">
        <f t="shared" si="118"/>
        <v>42125</v>
      </c>
      <c r="G2516" s="6" t="str">
        <f>IF('BCT Template'!R2515&gt;F2516,"Yes","No")</f>
        <v>No</v>
      </c>
      <c r="H2516" s="5" t="s">
        <v>182</v>
      </c>
      <c r="I2516" s="5" t="s">
        <v>183</v>
      </c>
      <c r="J2516" s="5" t="s">
        <v>184</v>
      </c>
      <c r="K2516" s="5" t="s">
        <v>185</v>
      </c>
      <c r="L2516" s="7" t="s">
        <v>164</v>
      </c>
      <c r="M2516" t="str">
        <f t="shared" si="119"/>
        <v>No</v>
      </c>
    </row>
    <row r="2517" spans="1:13" ht="15" thickBot="1" x14ac:dyDescent="0.4">
      <c r="A2517" s="5" t="s">
        <v>175</v>
      </c>
      <c r="B2517" s="5" t="s">
        <v>176</v>
      </c>
      <c r="C2517" s="5" t="s">
        <v>2717</v>
      </c>
      <c r="D2517" s="5">
        <f t="shared" si="117"/>
        <v>82588</v>
      </c>
      <c r="E2517" s="6">
        <v>43775</v>
      </c>
      <c r="F2517" s="6">
        <f t="shared" si="118"/>
        <v>43865</v>
      </c>
      <c r="G2517" s="6" t="str">
        <f>IF('BCT Template'!R2516&gt;F2517,"Yes","No")</f>
        <v>No</v>
      </c>
      <c r="H2517" s="5" t="s">
        <v>210</v>
      </c>
      <c r="I2517" s="5" t="s">
        <v>211</v>
      </c>
      <c r="J2517" s="5" t="s">
        <v>184</v>
      </c>
      <c r="K2517" s="5" t="s">
        <v>185</v>
      </c>
      <c r="L2517" s="7" t="s">
        <v>164</v>
      </c>
      <c r="M2517" t="str">
        <f t="shared" si="119"/>
        <v>No</v>
      </c>
    </row>
    <row r="2518" spans="1:13" ht="15" thickBot="1" x14ac:dyDescent="0.4">
      <c r="A2518" s="5" t="s">
        <v>175</v>
      </c>
      <c r="B2518" s="5" t="s">
        <v>176</v>
      </c>
      <c r="C2518" s="5" t="s">
        <v>2718</v>
      </c>
      <c r="D2518" s="5">
        <f t="shared" si="117"/>
        <v>58627</v>
      </c>
      <c r="E2518" s="6">
        <v>42794</v>
      </c>
      <c r="F2518" s="6">
        <f t="shared" si="118"/>
        <v>42884</v>
      </c>
      <c r="G2518" s="6" t="str">
        <f>IF('BCT Template'!R2517&gt;F2518,"Yes","No")</f>
        <v>No</v>
      </c>
      <c r="H2518" s="5" t="s">
        <v>182</v>
      </c>
      <c r="I2518" s="5" t="s">
        <v>183</v>
      </c>
      <c r="J2518" s="5" t="s">
        <v>200</v>
      </c>
      <c r="K2518" s="5" t="s">
        <v>201</v>
      </c>
      <c r="L2518" s="7" t="s">
        <v>164</v>
      </c>
      <c r="M2518" t="str">
        <f t="shared" si="119"/>
        <v>Yes</v>
      </c>
    </row>
    <row r="2519" spans="1:13" ht="15" thickBot="1" x14ac:dyDescent="0.4">
      <c r="A2519" s="5" t="s">
        <v>175</v>
      </c>
      <c r="B2519" s="5" t="s">
        <v>176</v>
      </c>
      <c r="C2519" s="5" t="s">
        <v>2719</v>
      </c>
      <c r="D2519" s="5">
        <f t="shared" si="117"/>
        <v>58340</v>
      </c>
      <c r="E2519" s="6">
        <v>42766</v>
      </c>
      <c r="F2519" s="6">
        <f t="shared" si="118"/>
        <v>42856</v>
      </c>
      <c r="G2519" s="6" t="str">
        <f>IF('BCT Template'!R2518&gt;F2519,"Yes","No")</f>
        <v>No</v>
      </c>
      <c r="H2519" s="5" t="s">
        <v>182</v>
      </c>
      <c r="I2519" s="5" t="s">
        <v>183</v>
      </c>
      <c r="J2519" s="5" t="s">
        <v>200</v>
      </c>
      <c r="K2519" s="5" t="s">
        <v>201</v>
      </c>
      <c r="L2519" s="7" t="s">
        <v>164</v>
      </c>
      <c r="M2519" t="str">
        <f t="shared" si="119"/>
        <v>Yes</v>
      </c>
    </row>
    <row r="2520" spans="1:13" ht="15" thickBot="1" x14ac:dyDescent="0.4">
      <c r="A2520" s="5" t="s">
        <v>175</v>
      </c>
      <c r="B2520" s="5" t="s">
        <v>176</v>
      </c>
      <c r="C2520" s="5" t="s">
        <v>2720</v>
      </c>
      <c r="D2520" s="5">
        <f t="shared" si="117"/>
        <v>82900</v>
      </c>
      <c r="E2520" s="6">
        <v>45033</v>
      </c>
      <c r="F2520" s="6">
        <f t="shared" si="118"/>
        <v>45123</v>
      </c>
      <c r="G2520" s="6" t="str">
        <f>IF('BCT Template'!R2519&gt;F2520,"Yes","No")</f>
        <v>No</v>
      </c>
      <c r="H2520" s="5" t="s">
        <v>210</v>
      </c>
      <c r="I2520" s="5" t="s">
        <v>211</v>
      </c>
      <c r="J2520" s="5" t="s">
        <v>184</v>
      </c>
      <c r="K2520" s="5" t="s">
        <v>185</v>
      </c>
      <c r="L2520" s="7" t="s">
        <v>164</v>
      </c>
      <c r="M2520" t="str">
        <f t="shared" si="119"/>
        <v>No</v>
      </c>
    </row>
    <row r="2521" spans="1:13" ht="15" thickBot="1" x14ac:dyDescent="0.4">
      <c r="A2521" s="5" t="s">
        <v>175</v>
      </c>
      <c r="B2521" s="5" t="s">
        <v>176</v>
      </c>
      <c r="C2521" s="5" t="s">
        <v>2721</v>
      </c>
      <c r="D2521" s="5">
        <f t="shared" si="117"/>
        <v>83092</v>
      </c>
      <c r="E2521" s="6">
        <v>44940</v>
      </c>
      <c r="F2521" s="6">
        <f t="shared" si="118"/>
        <v>45030</v>
      </c>
      <c r="G2521" s="6" t="str">
        <f>IF('BCT Template'!R2520&gt;F2521,"Yes","No")</f>
        <v>No</v>
      </c>
      <c r="H2521" s="5" t="s">
        <v>210</v>
      </c>
      <c r="I2521" s="5" t="s">
        <v>211</v>
      </c>
      <c r="J2521" s="5" t="s">
        <v>184</v>
      </c>
      <c r="K2521" s="5" t="s">
        <v>185</v>
      </c>
      <c r="L2521" s="7" t="s">
        <v>164</v>
      </c>
      <c r="M2521" t="str">
        <f t="shared" si="119"/>
        <v>No</v>
      </c>
    </row>
    <row r="2522" spans="1:13" ht="15" thickBot="1" x14ac:dyDescent="0.4">
      <c r="A2522" s="5" t="s">
        <v>175</v>
      </c>
      <c r="B2522" s="5" t="s">
        <v>176</v>
      </c>
      <c r="C2522" s="5" t="s">
        <v>2722</v>
      </c>
      <c r="D2522" s="5">
        <f t="shared" si="117"/>
        <v>79045</v>
      </c>
      <c r="E2522" s="6">
        <v>42045</v>
      </c>
      <c r="F2522" s="6">
        <f t="shared" si="118"/>
        <v>42135</v>
      </c>
      <c r="G2522" s="6" t="str">
        <f>IF('BCT Template'!R2521&gt;F2522,"Yes","No")</f>
        <v>No</v>
      </c>
      <c r="H2522" s="5" t="s">
        <v>189</v>
      </c>
      <c r="I2522" s="5" t="s">
        <v>190</v>
      </c>
      <c r="J2522" s="5" t="s">
        <v>200</v>
      </c>
      <c r="K2522" s="5" t="s">
        <v>201</v>
      </c>
      <c r="L2522" s="7" t="s">
        <v>164</v>
      </c>
      <c r="M2522" t="str">
        <f t="shared" si="119"/>
        <v>Yes</v>
      </c>
    </row>
    <row r="2523" spans="1:13" ht="15" thickBot="1" x14ac:dyDescent="0.4">
      <c r="A2523" s="5" t="s">
        <v>175</v>
      </c>
      <c r="B2523" s="5" t="s">
        <v>176</v>
      </c>
      <c r="C2523" s="5" t="s">
        <v>2723</v>
      </c>
      <c r="D2523" s="5">
        <f t="shared" si="117"/>
        <v>82965</v>
      </c>
      <c r="E2523" s="6">
        <v>45484</v>
      </c>
      <c r="F2523" s="6">
        <f t="shared" si="118"/>
        <v>45574</v>
      </c>
      <c r="G2523" s="6" t="str">
        <f>IF('BCT Template'!R2522&gt;F2523,"Yes","No")</f>
        <v>No</v>
      </c>
      <c r="H2523" s="5" t="s">
        <v>210</v>
      </c>
      <c r="I2523" s="5" t="s">
        <v>211</v>
      </c>
      <c r="J2523" s="5" t="s">
        <v>184</v>
      </c>
      <c r="K2523" s="5" t="s">
        <v>185</v>
      </c>
      <c r="L2523" s="7" t="s">
        <v>164</v>
      </c>
      <c r="M2523" t="str">
        <f t="shared" si="119"/>
        <v>No</v>
      </c>
    </row>
    <row r="2524" spans="1:13" ht="15" thickBot="1" x14ac:dyDescent="0.4">
      <c r="A2524" s="5" t="s">
        <v>175</v>
      </c>
      <c r="B2524" s="5" t="s">
        <v>176</v>
      </c>
      <c r="C2524" s="5" t="s">
        <v>2724</v>
      </c>
      <c r="D2524" s="5">
        <f t="shared" si="117"/>
        <v>21509</v>
      </c>
      <c r="E2524" s="6">
        <v>43252</v>
      </c>
      <c r="F2524" s="6">
        <f t="shared" si="118"/>
        <v>43342</v>
      </c>
      <c r="G2524" s="6" t="str">
        <f>IF('BCT Template'!R2523&gt;F2524,"Yes","No")</f>
        <v>No</v>
      </c>
      <c r="H2524" s="5" t="s">
        <v>178</v>
      </c>
      <c r="I2524" s="5" t="s">
        <v>179</v>
      </c>
      <c r="J2524" s="5" t="s">
        <v>35</v>
      </c>
      <c r="K2524" s="5" t="s">
        <v>180</v>
      </c>
      <c r="L2524" s="7" t="s">
        <v>164</v>
      </c>
      <c r="M2524" t="str">
        <f t="shared" si="119"/>
        <v>Yes</v>
      </c>
    </row>
    <row r="2525" spans="1:13" ht="15" thickBot="1" x14ac:dyDescent="0.4">
      <c r="A2525" s="5" t="s">
        <v>175</v>
      </c>
      <c r="B2525" s="5" t="s">
        <v>176</v>
      </c>
      <c r="C2525" s="5" t="s">
        <v>2725</v>
      </c>
      <c r="D2525" s="5">
        <f t="shared" si="117"/>
        <v>31183</v>
      </c>
      <c r="E2525" s="6">
        <v>42247</v>
      </c>
      <c r="F2525" s="6">
        <f t="shared" si="118"/>
        <v>42337</v>
      </c>
      <c r="G2525" s="6" t="str">
        <f>IF('BCT Template'!R2524&gt;F2525,"Yes","No")</f>
        <v>No</v>
      </c>
      <c r="H2525" s="5" t="s">
        <v>178</v>
      </c>
      <c r="I2525" s="5" t="s">
        <v>179</v>
      </c>
      <c r="J2525" s="5" t="s">
        <v>35</v>
      </c>
      <c r="K2525" s="5" t="s">
        <v>180</v>
      </c>
      <c r="L2525" s="7" t="s">
        <v>164</v>
      </c>
      <c r="M2525" t="str">
        <f t="shared" si="119"/>
        <v>Yes</v>
      </c>
    </row>
    <row r="2526" spans="1:13" ht="15" thickBot="1" x14ac:dyDescent="0.4">
      <c r="A2526" s="5" t="s">
        <v>175</v>
      </c>
      <c r="B2526" s="5" t="s">
        <v>176</v>
      </c>
      <c r="C2526" s="5" t="s">
        <v>2726</v>
      </c>
      <c r="D2526" s="5">
        <f t="shared" si="117"/>
        <v>21398</v>
      </c>
      <c r="E2526" s="6">
        <v>44439</v>
      </c>
      <c r="F2526" s="6">
        <f t="shared" si="118"/>
        <v>44529</v>
      </c>
      <c r="G2526" s="6" t="str">
        <f>IF('BCT Template'!R2525&gt;F2526,"Yes","No")</f>
        <v>No</v>
      </c>
      <c r="H2526" s="5" t="s">
        <v>178</v>
      </c>
      <c r="I2526" s="5" t="s">
        <v>179</v>
      </c>
      <c r="J2526" s="5" t="s">
        <v>35</v>
      </c>
      <c r="K2526" s="5" t="s">
        <v>180</v>
      </c>
      <c r="L2526" s="7" t="s">
        <v>164</v>
      </c>
      <c r="M2526" t="str">
        <f t="shared" si="119"/>
        <v>Yes</v>
      </c>
    </row>
    <row r="2527" spans="1:13" ht="15" thickBot="1" x14ac:dyDescent="0.4">
      <c r="A2527" s="5" t="s">
        <v>175</v>
      </c>
      <c r="B2527" s="5" t="s">
        <v>176</v>
      </c>
      <c r="C2527" s="5" t="s">
        <v>2727</v>
      </c>
      <c r="D2527" s="5">
        <f t="shared" si="117"/>
        <v>30589</v>
      </c>
      <c r="E2527" s="6">
        <v>38533</v>
      </c>
      <c r="F2527" s="6">
        <f t="shared" si="118"/>
        <v>38623</v>
      </c>
      <c r="G2527" s="6" t="str">
        <f>IF('BCT Template'!R2526&gt;F2527,"Yes","No")</f>
        <v>No</v>
      </c>
      <c r="H2527" s="5" t="s">
        <v>178</v>
      </c>
      <c r="I2527" s="5" t="s">
        <v>179</v>
      </c>
      <c r="J2527" s="5" t="s">
        <v>35</v>
      </c>
      <c r="K2527" s="5" t="s">
        <v>180</v>
      </c>
      <c r="L2527" s="7" t="s">
        <v>164</v>
      </c>
      <c r="M2527" t="str">
        <f t="shared" si="119"/>
        <v>Yes</v>
      </c>
    </row>
    <row r="2528" spans="1:13" ht="15" thickBot="1" x14ac:dyDescent="0.4">
      <c r="A2528" s="5" t="s">
        <v>175</v>
      </c>
      <c r="B2528" s="5" t="s">
        <v>176</v>
      </c>
      <c r="C2528" s="5" t="s">
        <v>2728</v>
      </c>
      <c r="D2528" s="5">
        <f t="shared" si="117"/>
        <v>21358</v>
      </c>
      <c r="E2528" s="6">
        <v>40237</v>
      </c>
      <c r="F2528" s="6">
        <f t="shared" si="118"/>
        <v>40327</v>
      </c>
      <c r="G2528" s="6" t="str">
        <f>IF('BCT Template'!R2527&gt;F2528,"Yes","No")</f>
        <v>No</v>
      </c>
      <c r="H2528" s="5" t="s">
        <v>178</v>
      </c>
      <c r="I2528" s="5" t="s">
        <v>179</v>
      </c>
      <c r="J2528" s="5" t="s">
        <v>35</v>
      </c>
      <c r="K2528" s="5" t="s">
        <v>180</v>
      </c>
      <c r="L2528" s="7" t="s">
        <v>164</v>
      </c>
      <c r="M2528" t="str">
        <f t="shared" si="119"/>
        <v>Yes</v>
      </c>
    </row>
    <row r="2529" spans="1:13" ht="15" thickBot="1" x14ac:dyDescent="0.4">
      <c r="A2529" s="5" t="s">
        <v>175</v>
      </c>
      <c r="B2529" s="5" t="s">
        <v>176</v>
      </c>
      <c r="C2529" s="5" t="s">
        <v>2729</v>
      </c>
      <c r="D2529" s="5">
        <f t="shared" si="117"/>
        <v>30619</v>
      </c>
      <c r="E2529" s="6">
        <v>40999</v>
      </c>
      <c r="F2529" s="6">
        <f t="shared" si="118"/>
        <v>41089</v>
      </c>
      <c r="G2529" s="6" t="str">
        <f>IF('BCT Template'!R2528&gt;F2529,"Yes","No")</f>
        <v>No</v>
      </c>
      <c r="H2529" s="5" t="s">
        <v>178</v>
      </c>
      <c r="I2529" s="5" t="s">
        <v>179</v>
      </c>
      <c r="J2529" s="5" t="s">
        <v>35</v>
      </c>
      <c r="K2529" s="5" t="s">
        <v>180</v>
      </c>
      <c r="L2529" s="7" t="s">
        <v>164</v>
      </c>
      <c r="M2529" t="str">
        <f t="shared" si="119"/>
        <v>Yes</v>
      </c>
    </row>
    <row r="2530" spans="1:13" ht="15" thickBot="1" x14ac:dyDescent="0.4">
      <c r="A2530" s="5" t="s">
        <v>175</v>
      </c>
      <c r="B2530" s="5" t="s">
        <v>176</v>
      </c>
      <c r="C2530" s="5" t="s">
        <v>2730</v>
      </c>
      <c r="D2530" s="5">
        <f t="shared" si="117"/>
        <v>57204</v>
      </c>
      <c r="E2530" s="6">
        <v>41820</v>
      </c>
      <c r="F2530" s="6">
        <f t="shared" si="118"/>
        <v>41910</v>
      </c>
      <c r="G2530" s="6" t="str">
        <f>IF('BCT Template'!R2529&gt;F2530,"Yes","No")</f>
        <v>No</v>
      </c>
      <c r="H2530" s="5" t="s">
        <v>189</v>
      </c>
      <c r="I2530" s="5" t="s">
        <v>190</v>
      </c>
      <c r="J2530" s="5" t="s">
        <v>184</v>
      </c>
      <c r="K2530" s="5" t="s">
        <v>185</v>
      </c>
      <c r="L2530" s="7" t="s">
        <v>164</v>
      </c>
      <c r="M2530" t="str">
        <f t="shared" si="119"/>
        <v>No</v>
      </c>
    </row>
    <row r="2531" spans="1:13" ht="15" thickBot="1" x14ac:dyDescent="0.4">
      <c r="A2531" s="5" t="s">
        <v>175</v>
      </c>
      <c r="B2531" s="5" t="s">
        <v>176</v>
      </c>
      <c r="C2531" s="5" t="s">
        <v>2731</v>
      </c>
      <c r="D2531" s="5">
        <f t="shared" si="117"/>
        <v>18997</v>
      </c>
      <c r="E2531" s="6">
        <v>45838</v>
      </c>
      <c r="F2531" s="6">
        <f t="shared" si="118"/>
        <v>45928</v>
      </c>
      <c r="G2531" s="6" t="str">
        <f>IF('BCT Template'!R2530&gt;F2531,"Yes","No")</f>
        <v>No</v>
      </c>
      <c r="H2531" s="5" t="s">
        <v>234</v>
      </c>
      <c r="I2531" s="5" t="s">
        <v>235</v>
      </c>
      <c r="J2531" s="5" t="s">
        <v>184</v>
      </c>
      <c r="K2531" s="5" t="s">
        <v>185</v>
      </c>
      <c r="L2531" s="7" t="s">
        <v>164</v>
      </c>
      <c r="M2531" t="str">
        <f t="shared" si="119"/>
        <v>No</v>
      </c>
    </row>
    <row r="2532" spans="1:13" ht="15" thickBot="1" x14ac:dyDescent="0.4">
      <c r="A2532" s="5" t="s">
        <v>175</v>
      </c>
      <c r="B2532" s="5" t="s">
        <v>176</v>
      </c>
      <c r="C2532" s="5" t="s">
        <v>2732</v>
      </c>
      <c r="D2532" s="5">
        <f t="shared" si="117"/>
        <v>82215</v>
      </c>
      <c r="E2532" s="6">
        <v>44202</v>
      </c>
      <c r="F2532" s="6">
        <f t="shared" si="118"/>
        <v>44292</v>
      </c>
      <c r="G2532" s="6" t="str">
        <f>IF('BCT Template'!R2531&gt;F2532,"Yes","No")</f>
        <v>No</v>
      </c>
      <c r="H2532" s="5" t="s">
        <v>210</v>
      </c>
      <c r="I2532" s="5" t="s">
        <v>211</v>
      </c>
      <c r="J2532" s="5" t="s">
        <v>184</v>
      </c>
      <c r="K2532" s="5" t="s">
        <v>185</v>
      </c>
      <c r="L2532" s="7" t="s">
        <v>164</v>
      </c>
      <c r="M2532" t="str">
        <f t="shared" si="119"/>
        <v>No</v>
      </c>
    </row>
    <row r="2533" spans="1:13" ht="15" thickBot="1" x14ac:dyDescent="0.4">
      <c r="A2533" s="5" t="s">
        <v>175</v>
      </c>
      <c r="B2533" s="5" t="s">
        <v>176</v>
      </c>
      <c r="C2533" s="5" t="s">
        <v>2733</v>
      </c>
      <c r="D2533" s="5">
        <f t="shared" si="117"/>
        <v>57840</v>
      </c>
      <c r="E2533" s="6">
        <v>41639</v>
      </c>
      <c r="F2533" s="6">
        <f t="shared" si="118"/>
        <v>41729</v>
      </c>
      <c r="G2533" s="6" t="str">
        <f>IF('BCT Template'!R2532&gt;F2533,"Yes","No")</f>
        <v>No</v>
      </c>
      <c r="H2533" s="5" t="s">
        <v>189</v>
      </c>
      <c r="I2533" s="5" t="s">
        <v>190</v>
      </c>
      <c r="J2533" s="5" t="s">
        <v>200</v>
      </c>
      <c r="K2533" s="5" t="s">
        <v>201</v>
      </c>
      <c r="L2533" s="7" t="s">
        <v>164</v>
      </c>
      <c r="M2533" t="str">
        <f t="shared" si="119"/>
        <v>Yes</v>
      </c>
    </row>
    <row r="2534" spans="1:13" ht="15" thickBot="1" x14ac:dyDescent="0.4">
      <c r="A2534" s="5" t="s">
        <v>175</v>
      </c>
      <c r="B2534" s="5" t="s">
        <v>176</v>
      </c>
      <c r="C2534" s="5" t="s">
        <v>2734</v>
      </c>
      <c r="D2534" s="5">
        <f t="shared" si="117"/>
        <v>82251</v>
      </c>
      <c r="E2534" s="6">
        <v>43640</v>
      </c>
      <c r="F2534" s="6">
        <f t="shared" si="118"/>
        <v>43730</v>
      </c>
      <c r="G2534" s="6" t="str">
        <f>IF('BCT Template'!R2533&gt;F2534,"Yes","No")</f>
        <v>No</v>
      </c>
      <c r="H2534" s="5" t="s">
        <v>210</v>
      </c>
      <c r="I2534" s="5" t="s">
        <v>211</v>
      </c>
      <c r="J2534" s="5" t="s">
        <v>184</v>
      </c>
      <c r="K2534" s="5" t="s">
        <v>185</v>
      </c>
      <c r="L2534" s="7" t="s">
        <v>164</v>
      </c>
      <c r="M2534" t="str">
        <f t="shared" si="119"/>
        <v>No</v>
      </c>
    </row>
    <row r="2535" spans="1:13" ht="15" thickBot="1" x14ac:dyDescent="0.4">
      <c r="A2535" s="5" t="s">
        <v>175</v>
      </c>
      <c r="B2535" s="5" t="s">
        <v>176</v>
      </c>
      <c r="C2535" s="5" t="s">
        <v>2735</v>
      </c>
      <c r="D2535" s="5">
        <f t="shared" si="117"/>
        <v>79058</v>
      </c>
      <c r="E2535" s="6">
        <v>40705</v>
      </c>
      <c r="F2535" s="6">
        <f t="shared" si="118"/>
        <v>40795</v>
      </c>
      <c r="G2535" s="6" t="str">
        <f>IF('BCT Template'!R2534&gt;F2535,"Yes","No")</f>
        <v>No</v>
      </c>
      <c r="H2535" s="5" t="s">
        <v>189</v>
      </c>
      <c r="I2535" s="5" t="s">
        <v>190</v>
      </c>
      <c r="J2535" s="5" t="s">
        <v>200</v>
      </c>
      <c r="K2535" s="5" t="s">
        <v>201</v>
      </c>
      <c r="L2535" s="7" t="s">
        <v>164</v>
      </c>
      <c r="M2535" t="str">
        <f t="shared" si="119"/>
        <v>Yes</v>
      </c>
    </row>
    <row r="2536" spans="1:13" ht="15" thickBot="1" x14ac:dyDescent="0.4">
      <c r="A2536" s="5" t="s">
        <v>175</v>
      </c>
      <c r="B2536" s="5" t="s">
        <v>176</v>
      </c>
      <c r="C2536" s="5" t="s">
        <v>2736</v>
      </c>
      <c r="D2536" s="5">
        <f t="shared" si="117"/>
        <v>79551</v>
      </c>
      <c r="E2536" s="6">
        <v>44104</v>
      </c>
      <c r="F2536" s="6">
        <f t="shared" si="118"/>
        <v>44194</v>
      </c>
      <c r="G2536" s="6" t="str">
        <f>IF('BCT Template'!R2535&gt;F2536,"Yes","No")</f>
        <v>No</v>
      </c>
      <c r="H2536" s="5" t="s">
        <v>182</v>
      </c>
      <c r="I2536" s="5" t="s">
        <v>183</v>
      </c>
      <c r="J2536" s="5" t="s">
        <v>184</v>
      </c>
      <c r="K2536" s="5" t="s">
        <v>185</v>
      </c>
      <c r="L2536" s="7" t="s">
        <v>164</v>
      </c>
      <c r="M2536" t="str">
        <f t="shared" si="119"/>
        <v>No</v>
      </c>
    </row>
    <row r="2537" spans="1:13" ht="15" thickBot="1" x14ac:dyDescent="0.4">
      <c r="A2537" s="5" t="s">
        <v>175</v>
      </c>
      <c r="B2537" s="5" t="s">
        <v>176</v>
      </c>
      <c r="C2537" s="5" t="s">
        <v>2737</v>
      </c>
      <c r="D2537" s="5">
        <f t="shared" si="117"/>
        <v>22125</v>
      </c>
      <c r="E2537" s="6">
        <v>41896</v>
      </c>
      <c r="F2537" s="6">
        <f t="shared" si="118"/>
        <v>41986</v>
      </c>
      <c r="G2537" s="6" t="str">
        <f>IF('BCT Template'!R2536&gt;F2537,"Yes","No")</f>
        <v>No</v>
      </c>
      <c r="H2537" s="5" t="s">
        <v>178</v>
      </c>
      <c r="I2537" s="5" t="s">
        <v>179</v>
      </c>
      <c r="J2537" s="5" t="s">
        <v>35</v>
      </c>
      <c r="K2537" s="5" t="s">
        <v>180</v>
      </c>
      <c r="L2537" s="7" t="s">
        <v>164</v>
      </c>
      <c r="M2537" t="str">
        <f t="shared" si="119"/>
        <v>Yes</v>
      </c>
    </row>
    <row r="2538" spans="1:13" ht="15" thickBot="1" x14ac:dyDescent="0.4">
      <c r="A2538" s="5" t="s">
        <v>175</v>
      </c>
      <c r="B2538" s="5" t="s">
        <v>176</v>
      </c>
      <c r="C2538" s="5" t="s">
        <v>2738</v>
      </c>
      <c r="D2538" s="5">
        <f t="shared" si="117"/>
        <v>30850</v>
      </c>
      <c r="E2538" s="6">
        <v>44074</v>
      </c>
      <c r="F2538" s="6">
        <f t="shared" si="118"/>
        <v>44164</v>
      </c>
      <c r="G2538" s="6" t="str">
        <f>IF('BCT Template'!R2537&gt;F2538,"Yes","No")</f>
        <v>No</v>
      </c>
      <c r="H2538" s="5" t="s">
        <v>178</v>
      </c>
      <c r="I2538" s="5" t="s">
        <v>179</v>
      </c>
      <c r="J2538" s="5" t="s">
        <v>35</v>
      </c>
      <c r="K2538" s="5" t="s">
        <v>180</v>
      </c>
      <c r="L2538" s="7" t="s">
        <v>164</v>
      </c>
      <c r="M2538" t="str">
        <f t="shared" si="119"/>
        <v>Yes</v>
      </c>
    </row>
    <row r="2539" spans="1:13" ht="15" thickBot="1" x14ac:dyDescent="0.4">
      <c r="A2539" s="5" t="s">
        <v>175</v>
      </c>
      <c r="B2539" s="5" t="s">
        <v>176</v>
      </c>
      <c r="C2539" s="5" t="s">
        <v>2739</v>
      </c>
      <c r="D2539" s="5">
        <f t="shared" si="117"/>
        <v>18394</v>
      </c>
      <c r="E2539" s="6">
        <v>44196</v>
      </c>
      <c r="F2539" s="6">
        <f t="shared" si="118"/>
        <v>44286</v>
      </c>
      <c r="G2539" s="6" t="str">
        <f>IF('BCT Template'!R2538&gt;F2539,"Yes","No")</f>
        <v>No</v>
      </c>
      <c r="H2539" s="5" t="s">
        <v>234</v>
      </c>
      <c r="I2539" s="5" t="s">
        <v>235</v>
      </c>
      <c r="J2539" s="5" t="s">
        <v>200</v>
      </c>
      <c r="K2539" s="5" t="s">
        <v>201</v>
      </c>
      <c r="L2539" s="7" t="s">
        <v>164</v>
      </c>
      <c r="M2539" t="str">
        <f t="shared" si="119"/>
        <v>Yes</v>
      </c>
    </row>
    <row r="2540" spans="1:13" ht="15" thickBot="1" x14ac:dyDescent="0.4">
      <c r="A2540" s="5" t="s">
        <v>175</v>
      </c>
      <c r="B2540" s="5" t="s">
        <v>176</v>
      </c>
      <c r="C2540" s="5" t="s">
        <v>2740</v>
      </c>
      <c r="D2540" s="5">
        <f t="shared" si="117"/>
        <v>30783</v>
      </c>
      <c r="E2540" s="6">
        <v>43343</v>
      </c>
      <c r="F2540" s="6">
        <f t="shared" si="118"/>
        <v>43433</v>
      </c>
      <c r="G2540" s="6" t="str">
        <f>IF('BCT Template'!R2539&gt;F2540,"Yes","No")</f>
        <v>No</v>
      </c>
      <c r="H2540" s="5" t="s">
        <v>178</v>
      </c>
      <c r="I2540" s="5" t="s">
        <v>179</v>
      </c>
      <c r="J2540" s="5" t="s">
        <v>35</v>
      </c>
      <c r="K2540" s="5" t="s">
        <v>180</v>
      </c>
      <c r="L2540" s="7" t="s">
        <v>164</v>
      </c>
      <c r="M2540" t="str">
        <f t="shared" si="119"/>
        <v>Yes</v>
      </c>
    </row>
    <row r="2541" spans="1:13" ht="15" thickBot="1" x14ac:dyDescent="0.4">
      <c r="A2541" s="5" t="s">
        <v>175</v>
      </c>
      <c r="B2541" s="5" t="s">
        <v>176</v>
      </c>
      <c r="C2541" s="5" t="s">
        <v>2741</v>
      </c>
      <c r="D2541" s="5">
        <f t="shared" si="117"/>
        <v>81432</v>
      </c>
      <c r="E2541" s="6">
        <v>43982</v>
      </c>
      <c r="F2541" s="6">
        <f t="shared" si="118"/>
        <v>44072</v>
      </c>
      <c r="G2541" s="6" t="str">
        <f>IF('BCT Template'!R2540&gt;F2541,"Yes","No")</f>
        <v>No</v>
      </c>
      <c r="H2541" s="5" t="s">
        <v>182</v>
      </c>
      <c r="I2541" s="5" t="s">
        <v>183</v>
      </c>
      <c r="J2541" s="5" t="s">
        <v>200</v>
      </c>
      <c r="K2541" s="5" t="s">
        <v>201</v>
      </c>
      <c r="L2541" s="7" t="s">
        <v>164</v>
      </c>
      <c r="M2541" t="str">
        <f t="shared" si="119"/>
        <v>Yes</v>
      </c>
    </row>
    <row r="2542" spans="1:13" ht="15" thickBot="1" x14ac:dyDescent="0.4">
      <c r="A2542" s="5" t="s">
        <v>175</v>
      </c>
      <c r="B2542" s="5" t="s">
        <v>176</v>
      </c>
      <c r="C2542" s="5" t="s">
        <v>2742</v>
      </c>
      <c r="D2542" s="5">
        <f t="shared" si="117"/>
        <v>82049</v>
      </c>
      <c r="E2542" s="6">
        <v>43738</v>
      </c>
      <c r="F2542" s="6">
        <f t="shared" si="118"/>
        <v>43828</v>
      </c>
      <c r="G2542" s="6" t="str">
        <f>IF('BCT Template'!R2541&gt;F2542,"Yes","No")</f>
        <v>No</v>
      </c>
      <c r="H2542" s="5" t="s">
        <v>210</v>
      </c>
      <c r="I2542" s="5" t="s">
        <v>211</v>
      </c>
      <c r="J2542" s="5" t="s">
        <v>184</v>
      </c>
      <c r="K2542" s="5" t="s">
        <v>185</v>
      </c>
      <c r="L2542" s="7" t="s">
        <v>164</v>
      </c>
      <c r="M2542" t="str">
        <f t="shared" si="119"/>
        <v>No</v>
      </c>
    </row>
    <row r="2543" spans="1:13" ht="15" thickBot="1" x14ac:dyDescent="0.4">
      <c r="A2543" s="5" t="s">
        <v>175</v>
      </c>
      <c r="B2543" s="5" t="s">
        <v>176</v>
      </c>
      <c r="C2543" s="5" t="s">
        <v>2743</v>
      </c>
      <c r="D2543" s="5">
        <f t="shared" si="117"/>
        <v>77922</v>
      </c>
      <c r="E2543" s="6">
        <v>41274</v>
      </c>
      <c r="F2543" s="6">
        <f t="shared" si="118"/>
        <v>41364</v>
      </c>
      <c r="G2543" s="6" t="str">
        <f>IF('BCT Template'!R2542&gt;F2543,"Yes","No")</f>
        <v>No</v>
      </c>
      <c r="H2543" s="5" t="s">
        <v>189</v>
      </c>
      <c r="I2543" s="5" t="s">
        <v>190</v>
      </c>
      <c r="J2543" s="5" t="s">
        <v>200</v>
      </c>
      <c r="K2543" s="5" t="s">
        <v>201</v>
      </c>
      <c r="L2543" s="7" t="s">
        <v>164</v>
      </c>
      <c r="M2543" t="str">
        <f t="shared" si="119"/>
        <v>Yes</v>
      </c>
    </row>
    <row r="2544" spans="1:13" ht="15" thickBot="1" x14ac:dyDescent="0.4">
      <c r="A2544" s="5" t="s">
        <v>175</v>
      </c>
      <c r="B2544" s="5" t="s">
        <v>176</v>
      </c>
      <c r="C2544" s="5" t="s">
        <v>2744</v>
      </c>
      <c r="D2544" s="5">
        <f t="shared" si="117"/>
        <v>29310</v>
      </c>
      <c r="E2544" s="6">
        <v>44286</v>
      </c>
      <c r="F2544" s="6">
        <f t="shared" si="118"/>
        <v>44376</v>
      </c>
      <c r="G2544" s="6" t="str">
        <f>IF('BCT Template'!R2543&gt;F2544,"Yes","No")</f>
        <v>No</v>
      </c>
      <c r="H2544" s="5" t="s">
        <v>178</v>
      </c>
      <c r="I2544" s="5" t="s">
        <v>179</v>
      </c>
      <c r="J2544" s="5" t="s">
        <v>35</v>
      </c>
      <c r="K2544" s="5" t="s">
        <v>180</v>
      </c>
      <c r="L2544" s="7" t="s">
        <v>164</v>
      </c>
      <c r="M2544" t="str">
        <f t="shared" si="119"/>
        <v>Yes</v>
      </c>
    </row>
    <row r="2545" spans="1:13" ht="15" thickBot="1" x14ac:dyDescent="0.4">
      <c r="A2545" s="5" t="s">
        <v>175</v>
      </c>
      <c r="B2545" s="5" t="s">
        <v>176</v>
      </c>
      <c r="C2545" s="5" t="s">
        <v>2745</v>
      </c>
      <c r="D2545" s="5">
        <f t="shared" si="117"/>
        <v>78722</v>
      </c>
      <c r="E2545" s="6">
        <v>44168</v>
      </c>
      <c r="F2545" s="6">
        <f t="shared" si="118"/>
        <v>44258</v>
      </c>
      <c r="G2545" s="6" t="str">
        <f>IF('BCT Template'!R2544&gt;F2545,"Yes","No")</f>
        <v>No</v>
      </c>
      <c r="H2545" s="5" t="s">
        <v>210</v>
      </c>
      <c r="I2545" s="5" t="s">
        <v>211</v>
      </c>
      <c r="J2545" s="5" t="s">
        <v>184</v>
      </c>
      <c r="K2545" s="5" t="s">
        <v>185</v>
      </c>
      <c r="L2545" s="7" t="s">
        <v>164</v>
      </c>
      <c r="M2545" t="str">
        <f t="shared" si="119"/>
        <v>No</v>
      </c>
    </row>
    <row r="2546" spans="1:13" ht="15" thickBot="1" x14ac:dyDescent="0.4">
      <c r="A2546" s="5" t="s">
        <v>175</v>
      </c>
      <c r="B2546" s="5" t="s">
        <v>176</v>
      </c>
      <c r="C2546" s="5" t="s">
        <v>2746</v>
      </c>
      <c r="D2546" s="5">
        <f t="shared" si="117"/>
        <v>82048</v>
      </c>
      <c r="E2546" s="6">
        <v>44077</v>
      </c>
      <c r="F2546" s="6">
        <f t="shared" si="118"/>
        <v>44167</v>
      </c>
      <c r="G2546" s="6" t="str">
        <f>IF('BCT Template'!R2545&gt;F2546,"Yes","No")</f>
        <v>No</v>
      </c>
      <c r="H2546" s="5" t="s">
        <v>210</v>
      </c>
      <c r="I2546" s="5" t="s">
        <v>211</v>
      </c>
      <c r="J2546" s="5" t="s">
        <v>184</v>
      </c>
      <c r="K2546" s="5" t="s">
        <v>185</v>
      </c>
      <c r="L2546" s="7" t="s">
        <v>164</v>
      </c>
      <c r="M2546" t="str">
        <f t="shared" si="119"/>
        <v>No</v>
      </c>
    </row>
    <row r="2547" spans="1:13" ht="15" thickBot="1" x14ac:dyDescent="0.4">
      <c r="A2547" s="5" t="s">
        <v>175</v>
      </c>
      <c r="B2547" s="5" t="s">
        <v>176</v>
      </c>
      <c r="C2547" s="5" t="s">
        <v>2747</v>
      </c>
      <c r="D2547" s="5">
        <f t="shared" si="117"/>
        <v>81569</v>
      </c>
      <c r="E2547" s="6">
        <v>43738</v>
      </c>
      <c r="F2547" s="6">
        <f t="shared" si="118"/>
        <v>43828</v>
      </c>
      <c r="G2547" s="6" t="str">
        <f>IF('BCT Template'!R2546&gt;F2547,"Yes","No")</f>
        <v>No</v>
      </c>
      <c r="H2547" s="5" t="s">
        <v>182</v>
      </c>
      <c r="I2547" s="5" t="s">
        <v>183</v>
      </c>
      <c r="J2547" s="5" t="s">
        <v>184</v>
      </c>
      <c r="K2547" s="5" t="s">
        <v>185</v>
      </c>
      <c r="L2547" s="7" t="s">
        <v>164</v>
      </c>
      <c r="M2547" t="str">
        <f t="shared" si="119"/>
        <v>No</v>
      </c>
    </row>
    <row r="2548" spans="1:13" ht="15" thickBot="1" x14ac:dyDescent="0.4">
      <c r="A2548" s="5" t="s">
        <v>175</v>
      </c>
      <c r="B2548" s="5" t="s">
        <v>176</v>
      </c>
      <c r="C2548" s="5" t="s">
        <v>2748</v>
      </c>
      <c r="D2548" s="5">
        <f t="shared" si="117"/>
        <v>31432</v>
      </c>
      <c r="E2548" s="6">
        <v>44012</v>
      </c>
      <c r="F2548" s="6">
        <f t="shared" si="118"/>
        <v>44102</v>
      </c>
      <c r="G2548" s="6" t="str">
        <f>IF('BCT Template'!R2547&gt;F2548,"Yes","No")</f>
        <v>No</v>
      </c>
      <c r="H2548" s="5" t="s">
        <v>178</v>
      </c>
      <c r="I2548" s="5" t="s">
        <v>179</v>
      </c>
      <c r="J2548" s="5" t="s">
        <v>35</v>
      </c>
      <c r="K2548" s="5" t="s">
        <v>180</v>
      </c>
      <c r="L2548" s="7" t="s">
        <v>164</v>
      </c>
      <c r="M2548" t="str">
        <f t="shared" si="119"/>
        <v>Yes</v>
      </c>
    </row>
    <row r="2549" spans="1:13" ht="15" thickBot="1" x14ac:dyDescent="0.4">
      <c r="A2549" s="5" t="s">
        <v>175</v>
      </c>
      <c r="B2549" s="5" t="s">
        <v>176</v>
      </c>
      <c r="C2549" s="5" t="s">
        <v>2749</v>
      </c>
      <c r="D2549" s="5">
        <f t="shared" si="117"/>
        <v>84739</v>
      </c>
      <c r="E2549" s="6">
        <v>44092</v>
      </c>
      <c r="F2549" s="6">
        <f t="shared" si="118"/>
        <v>44182</v>
      </c>
      <c r="G2549" s="6" t="str">
        <f>IF('BCT Template'!R2548&gt;F2549,"Yes","No")</f>
        <v>No</v>
      </c>
      <c r="H2549" s="5" t="s">
        <v>210</v>
      </c>
      <c r="I2549" s="5" t="s">
        <v>211</v>
      </c>
      <c r="J2549" s="5" t="s">
        <v>184</v>
      </c>
      <c r="K2549" s="5" t="s">
        <v>185</v>
      </c>
      <c r="L2549" s="7" t="s">
        <v>164</v>
      </c>
      <c r="M2549" t="str">
        <f t="shared" si="119"/>
        <v>No</v>
      </c>
    </row>
    <row r="2550" spans="1:13" ht="15" thickBot="1" x14ac:dyDescent="0.4">
      <c r="A2550" s="5" t="s">
        <v>175</v>
      </c>
      <c r="B2550" s="5" t="s">
        <v>176</v>
      </c>
      <c r="C2550" s="5" t="s">
        <v>2750</v>
      </c>
      <c r="D2550" s="5">
        <f t="shared" si="117"/>
        <v>77021</v>
      </c>
      <c r="E2550" s="6">
        <v>42004</v>
      </c>
      <c r="F2550" s="6">
        <f t="shared" si="118"/>
        <v>42094</v>
      </c>
      <c r="G2550" s="6" t="str">
        <f>IF('BCT Template'!R2549&gt;F2550,"Yes","No")</f>
        <v>No</v>
      </c>
      <c r="H2550" s="5" t="s">
        <v>197</v>
      </c>
      <c r="I2550" s="5" t="s">
        <v>198</v>
      </c>
      <c r="J2550" s="5" t="s">
        <v>184</v>
      </c>
      <c r="K2550" s="5" t="s">
        <v>185</v>
      </c>
      <c r="L2550" s="7" t="s">
        <v>164</v>
      </c>
      <c r="M2550" t="str">
        <f t="shared" si="119"/>
        <v>No</v>
      </c>
    </row>
    <row r="2551" spans="1:13" ht="15" thickBot="1" x14ac:dyDescent="0.4">
      <c r="A2551" s="5" t="s">
        <v>175</v>
      </c>
      <c r="B2551" s="5" t="s">
        <v>176</v>
      </c>
      <c r="C2551" s="5" t="s">
        <v>2751</v>
      </c>
      <c r="D2551" s="5">
        <f t="shared" si="117"/>
        <v>58661</v>
      </c>
      <c r="E2551" s="6">
        <v>41979</v>
      </c>
      <c r="F2551" s="6">
        <f t="shared" si="118"/>
        <v>42069</v>
      </c>
      <c r="G2551" s="6" t="str">
        <f>IF('BCT Template'!R2550&gt;F2551,"Yes","No")</f>
        <v>No</v>
      </c>
      <c r="H2551" s="5" t="s">
        <v>182</v>
      </c>
      <c r="I2551" s="5" t="s">
        <v>183</v>
      </c>
      <c r="J2551" s="5" t="s">
        <v>200</v>
      </c>
      <c r="K2551" s="5" t="s">
        <v>201</v>
      </c>
      <c r="L2551" s="7" t="s">
        <v>164</v>
      </c>
      <c r="M2551" t="str">
        <f t="shared" si="119"/>
        <v>Yes</v>
      </c>
    </row>
    <row r="2552" spans="1:13" ht="15" thickBot="1" x14ac:dyDescent="0.4">
      <c r="A2552" s="5" t="s">
        <v>175</v>
      </c>
      <c r="B2552" s="5" t="s">
        <v>176</v>
      </c>
      <c r="C2552" s="5" t="s">
        <v>2752</v>
      </c>
      <c r="D2552" s="5">
        <f t="shared" si="117"/>
        <v>57579</v>
      </c>
      <c r="E2552" s="6">
        <v>42034</v>
      </c>
      <c r="F2552" s="6">
        <f t="shared" si="118"/>
        <v>42124</v>
      </c>
      <c r="G2552" s="6" t="str">
        <f>IF('BCT Template'!R2551&gt;F2552,"Yes","No")</f>
        <v>No</v>
      </c>
      <c r="H2552" s="5" t="s">
        <v>189</v>
      </c>
      <c r="I2552" s="5" t="s">
        <v>190</v>
      </c>
      <c r="J2552" s="5" t="s">
        <v>200</v>
      </c>
      <c r="K2552" s="5" t="s">
        <v>201</v>
      </c>
      <c r="L2552" s="7" t="s">
        <v>164</v>
      </c>
      <c r="M2552" t="str">
        <f t="shared" si="119"/>
        <v>Yes</v>
      </c>
    </row>
    <row r="2553" spans="1:13" ht="15" thickBot="1" x14ac:dyDescent="0.4">
      <c r="A2553" s="5" t="s">
        <v>175</v>
      </c>
      <c r="B2553" s="5" t="s">
        <v>176</v>
      </c>
      <c r="C2553" s="5" t="s">
        <v>2753</v>
      </c>
      <c r="D2553" s="5">
        <f t="shared" si="117"/>
        <v>20802</v>
      </c>
      <c r="E2553" s="6">
        <v>41820</v>
      </c>
      <c r="F2553" s="6">
        <f t="shared" si="118"/>
        <v>41910</v>
      </c>
      <c r="G2553" s="6" t="str">
        <f>IF('BCT Template'!R2552&gt;F2553,"Yes","No")</f>
        <v>No</v>
      </c>
      <c r="H2553" s="5" t="s">
        <v>197</v>
      </c>
      <c r="I2553" s="5" t="s">
        <v>198</v>
      </c>
      <c r="J2553" s="5" t="s">
        <v>184</v>
      </c>
      <c r="K2553" s="5" t="s">
        <v>185</v>
      </c>
      <c r="L2553" s="7" t="s">
        <v>164</v>
      </c>
      <c r="M2553" t="str">
        <f t="shared" si="119"/>
        <v>No</v>
      </c>
    </row>
    <row r="2554" spans="1:13" ht="15" thickBot="1" x14ac:dyDescent="0.4">
      <c r="A2554" s="5" t="s">
        <v>175</v>
      </c>
      <c r="B2554" s="5" t="s">
        <v>176</v>
      </c>
      <c r="C2554" s="5" t="s">
        <v>2754</v>
      </c>
      <c r="D2554" s="5">
        <f t="shared" si="117"/>
        <v>57309</v>
      </c>
      <c r="E2554" s="6">
        <v>42004</v>
      </c>
      <c r="F2554" s="6">
        <f t="shared" si="118"/>
        <v>42094</v>
      </c>
      <c r="G2554" s="6" t="str">
        <f>IF('BCT Template'!R2553&gt;F2554,"Yes","No")</f>
        <v>No</v>
      </c>
      <c r="H2554" s="5" t="s">
        <v>189</v>
      </c>
      <c r="I2554" s="5" t="s">
        <v>190</v>
      </c>
      <c r="J2554" s="5" t="s">
        <v>184</v>
      </c>
      <c r="K2554" s="5" t="s">
        <v>185</v>
      </c>
      <c r="L2554" s="7" t="s">
        <v>164</v>
      </c>
      <c r="M2554" t="str">
        <f t="shared" si="119"/>
        <v>No</v>
      </c>
    </row>
    <row r="2555" spans="1:13" ht="15" thickBot="1" x14ac:dyDescent="0.4">
      <c r="A2555" s="5" t="s">
        <v>175</v>
      </c>
      <c r="B2555" s="5" t="s">
        <v>176</v>
      </c>
      <c r="C2555" s="5" t="s">
        <v>2755</v>
      </c>
      <c r="D2555" s="5">
        <f t="shared" si="117"/>
        <v>29436</v>
      </c>
      <c r="E2555" s="6">
        <v>43220</v>
      </c>
      <c r="F2555" s="6">
        <f t="shared" si="118"/>
        <v>43310</v>
      </c>
      <c r="G2555" s="6" t="str">
        <f>IF('BCT Template'!R2554&gt;F2555,"Yes","No")</f>
        <v>No</v>
      </c>
      <c r="H2555" s="5" t="s">
        <v>178</v>
      </c>
      <c r="I2555" s="5" t="s">
        <v>179</v>
      </c>
      <c r="J2555" s="5" t="s">
        <v>35</v>
      </c>
      <c r="K2555" s="5" t="s">
        <v>180</v>
      </c>
      <c r="L2555" s="7" t="s">
        <v>164</v>
      </c>
      <c r="M2555" t="str">
        <f t="shared" si="119"/>
        <v>Yes</v>
      </c>
    </row>
    <row r="2556" spans="1:13" ht="15" thickBot="1" x14ac:dyDescent="0.4">
      <c r="A2556" s="5" t="s">
        <v>175</v>
      </c>
      <c r="B2556" s="5" t="s">
        <v>176</v>
      </c>
      <c r="C2556" s="5" t="s">
        <v>2756</v>
      </c>
      <c r="D2556" s="5">
        <f t="shared" si="117"/>
        <v>80262</v>
      </c>
      <c r="E2556" s="6">
        <v>41831</v>
      </c>
      <c r="F2556" s="6">
        <f t="shared" si="118"/>
        <v>41921</v>
      </c>
      <c r="G2556" s="6" t="str">
        <f>IF('BCT Template'!R2555&gt;F2556,"Yes","No")</f>
        <v>No</v>
      </c>
      <c r="H2556" s="5" t="s">
        <v>182</v>
      </c>
      <c r="I2556" s="5" t="s">
        <v>183</v>
      </c>
      <c r="J2556" s="5" t="s">
        <v>184</v>
      </c>
      <c r="K2556" s="5" t="s">
        <v>185</v>
      </c>
      <c r="L2556" s="7" t="s">
        <v>164</v>
      </c>
      <c r="M2556" t="str">
        <f t="shared" si="119"/>
        <v>No</v>
      </c>
    </row>
    <row r="2557" spans="1:13" ht="15" thickBot="1" x14ac:dyDescent="0.4">
      <c r="A2557" s="5" t="s">
        <v>175</v>
      </c>
      <c r="B2557" s="5" t="s">
        <v>176</v>
      </c>
      <c r="C2557" s="5" t="s">
        <v>2757</v>
      </c>
      <c r="D2557" s="5">
        <f t="shared" si="117"/>
        <v>22856</v>
      </c>
      <c r="E2557" s="6">
        <v>44012</v>
      </c>
      <c r="F2557" s="6">
        <f t="shared" si="118"/>
        <v>44102</v>
      </c>
      <c r="G2557" s="6" t="str">
        <f>IF('BCT Template'!R2556&gt;F2557,"Yes","No")</f>
        <v>No</v>
      </c>
      <c r="H2557" s="5" t="s">
        <v>178</v>
      </c>
      <c r="I2557" s="5" t="s">
        <v>179</v>
      </c>
      <c r="J2557" s="5" t="s">
        <v>35</v>
      </c>
      <c r="K2557" s="5" t="s">
        <v>180</v>
      </c>
      <c r="L2557" s="7" t="s">
        <v>164</v>
      </c>
      <c r="M2557" t="str">
        <f t="shared" si="119"/>
        <v>Yes</v>
      </c>
    </row>
    <row r="2558" spans="1:13" ht="15" thickBot="1" x14ac:dyDescent="0.4">
      <c r="A2558" s="5" t="s">
        <v>175</v>
      </c>
      <c r="B2558" s="5" t="s">
        <v>176</v>
      </c>
      <c r="C2558" s="5" t="s">
        <v>2758</v>
      </c>
      <c r="D2558" s="5">
        <f t="shared" si="117"/>
        <v>82466</v>
      </c>
      <c r="E2558" s="6">
        <v>43616</v>
      </c>
      <c r="F2558" s="6">
        <f t="shared" si="118"/>
        <v>43706</v>
      </c>
      <c r="G2558" s="6" t="str">
        <f>IF('BCT Template'!R2557&gt;F2558,"Yes","No")</f>
        <v>No</v>
      </c>
      <c r="H2558" s="5" t="s">
        <v>210</v>
      </c>
      <c r="I2558" s="5" t="s">
        <v>211</v>
      </c>
      <c r="J2558" s="5" t="s">
        <v>184</v>
      </c>
      <c r="K2558" s="5" t="s">
        <v>185</v>
      </c>
      <c r="L2558" s="7" t="s">
        <v>164</v>
      </c>
      <c r="M2558" t="str">
        <f t="shared" si="119"/>
        <v>No</v>
      </c>
    </row>
    <row r="2559" spans="1:13" ht="15" thickBot="1" x14ac:dyDescent="0.4">
      <c r="A2559" s="5" t="s">
        <v>175</v>
      </c>
      <c r="B2559" s="5" t="s">
        <v>176</v>
      </c>
      <c r="C2559" s="5" t="s">
        <v>2759</v>
      </c>
      <c r="D2559" s="5">
        <f t="shared" si="117"/>
        <v>77647</v>
      </c>
      <c r="E2559" s="6">
        <v>44104</v>
      </c>
      <c r="F2559" s="6">
        <f t="shared" si="118"/>
        <v>44194</v>
      </c>
      <c r="G2559" s="6" t="str">
        <f>IF('BCT Template'!R2558&gt;F2559,"Yes","No")</f>
        <v>No</v>
      </c>
      <c r="H2559" s="5" t="s">
        <v>189</v>
      </c>
      <c r="I2559" s="5" t="s">
        <v>190</v>
      </c>
      <c r="J2559" s="5" t="s">
        <v>200</v>
      </c>
      <c r="K2559" s="5" t="s">
        <v>201</v>
      </c>
      <c r="L2559" s="7" t="s">
        <v>164</v>
      </c>
      <c r="M2559" t="str">
        <f t="shared" si="119"/>
        <v>Yes</v>
      </c>
    </row>
    <row r="2560" spans="1:13" ht="15" thickBot="1" x14ac:dyDescent="0.4">
      <c r="A2560" s="5" t="s">
        <v>175</v>
      </c>
      <c r="B2560" s="5" t="s">
        <v>176</v>
      </c>
      <c r="C2560" s="5" t="s">
        <v>2760</v>
      </c>
      <c r="D2560" s="5">
        <f t="shared" si="117"/>
        <v>22609</v>
      </c>
      <c r="E2560" s="6">
        <v>44062</v>
      </c>
      <c r="F2560" s="6">
        <f t="shared" si="118"/>
        <v>44152</v>
      </c>
      <c r="G2560" s="6" t="str">
        <f>IF('BCT Template'!R2559&gt;F2560,"Yes","No")</f>
        <v>No</v>
      </c>
      <c r="H2560" s="5" t="s">
        <v>178</v>
      </c>
      <c r="I2560" s="5" t="s">
        <v>179</v>
      </c>
      <c r="J2560" s="5" t="s">
        <v>35</v>
      </c>
      <c r="K2560" s="5" t="s">
        <v>180</v>
      </c>
      <c r="L2560" s="7" t="s">
        <v>164</v>
      </c>
      <c r="M2560" t="str">
        <f t="shared" si="119"/>
        <v>Yes</v>
      </c>
    </row>
    <row r="2561" spans="1:13" ht="15" thickBot="1" x14ac:dyDescent="0.4">
      <c r="A2561" s="5" t="s">
        <v>175</v>
      </c>
      <c r="B2561" s="5" t="s">
        <v>176</v>
      </c>
      <c r="C2561" s="5" t="s">
        <v>2761</v>
      </c>
      <c r="D2561" s="5">
        <f t="shared" si="117"/>
        <v>81288</v>
      </c>
      <c r="E2561" s="6">
        <v>43465</v>
      </c>
      <c r="F2561" s="6">
        <f t="shared" si="118"/>
        <v>43555</v>
      </c>
      <c r="G2561" s="6" t="str">
        <f>IF('BCT Template'!R2560&gt;F2561,"Yes","No")</f>
        <v>No</v>
      </c>
      <c r="H2561" s="5" t="s">
        <v>182</v>
      </c>
      <c r="I2561" s="5" t="s">
        <v>183</v>
      </c>
      <c r="J2561" s="5" t="s">
        <v>184</v>
      </c>
      <c r="K2561" s="5" t="s">
        <v>185</v>
      </c>
      <c r="L2561" s="7" t="s">
        <v>164</v>
      </c>
      <c r="M2561" t="str">
        <f t="shared" si="119"/>
        <v>No</v>
      </c>
    </row>
    <row r="2562" spans="1:13" ht="15" thickBot="1" x14ac:dyDescent="0.4">
      <c r="A2562" s="5" t="s">
        <v>175</v>
      </c>
      <c r="B2562" s="5" t="s">
        <v>176</v>
      </c>
      <c r="C2562" s="5" t="s">
        <v>2762</v>
      </c>
      <c r="D2562" s="5">
        <f t="shared" si="117"/>
        <v>57780</v>
      </c>
      <c r="E2562" s="6">
        <v>42916</v>
      </c>
      <c r="F2562" s="6">
        <f t="shared" si="118"/>
        <v>43006</v>
      </c>
      <c r="G2562" s="6" t="str">
        <f>IF('BCT Template'!R2561&gt;F2562,"Yes","No")</f>
        <v>No</v>
      </c>
      <c r="H2562" s="5" t="s">
        <v>189</v>
      </c>
      <c r="I2562" s="5" t="s">
        <v>190</v>
      </c>
      <c r="J2562" s="5" t="s">
        <v>184</v>
      </c>
      <c r="K2562" s="5" t="s">
        <v>185</v>
      </c>
      <c r="L2562" s="7" t="s">
        <v>164</v>
      </c>
      <c r="M2562" t="str">
        <f t="shared" si="119"/>
        <v>No</v>
      </c>
    </row>
    <row r="2563" spans="1:13" ht="15" thickBot="1" x14ac:dyDescent="0.4">
      <c r="A2563" s="5" t="s">
        <v>175</v>
      </c>
      <c r="B2563" s="5" t="s">
        <v>176</v>
      </c>
      <c r="C2563" s="5" t="s">
        <v>2763</v>
      </c>
      <c r="D2563" s="5">
        <f t="shared" ref="D2563:D2626" si="120">C2563*1</f>
        <v>82931</v>
      </c>
      <c r="E2563" s="6">
        <v>45345</v>
      </c>
      <c r="F2563" s="6">
        <f t="shared" ref="F2563:F2626" si="121">E2563+90</f>
        <v>45435</v>
      </c>
      <c r="G2563" s="6" t="str">
        <f>IF('BCT Template'!R2562&gt;F2563,"Yes","No")</f>
        <v>No</v>
      </c>
      <c r="H2563" s="5" t="s">
        <v>210</v>
      </c>
      <c r="I2563" s="5" t="s">
        <v>211</v>
      </c>
      <c r="J2563" s="5" t="s">
        <v>184</v>
      </c>
      <c r="K2563" s="5" t="s">
        <v>185</v>
      </c>
      <c r="L2563" s="7" t="s">
        <v>164</v>
      </c>
      <c r="M2563" t="str">
        <f t="shared" ref="M2563:M2626" si="122">IF(J2563=" ","Yes",IF(J2563="3","Yes","No"))</f>
        <v>No</v>
      </c>
    </row>
    <row r="2564" spans="1:13" ht="15" thickBot="1" x14ac:dyDescent="0.4">
      <c r="A2564" s="5" t="s">
        <v>175</v>
      </c>
      <c r="B2564" s="5" t="s">
        <v>176</v>
      </c>
      <c r="C2564" s="5" t="s">
        <v>2764</v>
      </c>
      <c r="D2564" s="5">
        <f t="shared" si="120"/>
        <v>59452</v>
      </c>
      <c r="E2564" s="6">
        <v>43921</v>
      </c>
      <c r="F2564" s="6">
        <f t="shared" si="121"/>
        <v>44011</v>
      </c>
      <c r="G2564" s="6" t="str">
        <f>IF('BCT Template'!R2563&gt;F2564,"Yes","No")</f>
        <v>No</v>
      </c>
      <c r="H2564" s="5" t="s">
        <v>182</v>
      </c>
      <c r="I2564" s="5" t="s">
        <v>183</v>
      </c>
      <c r="J2564" s="5" t="s">
        <v>200</v>
      </c>
      <c r="K2564" s="5" t="s">
        <v>201</v>
      </c>
      <c r="L2564" s="7" t="s">
        <v>164</v>
      </c>
      <c r="M2564" t="str">
        <f t="shared" si="122"/>
        <v>Yes</v>
      </c>
    </row>
    <row r="2565" spans="1:13" ht="15" thickBot="1" x14ac:dyDescent="0.4">
      <c r="A2565" s="5" t="s">
        <v>175</v>
      </c>
      <c r="B2565" s="5" t="s">
        <v>176</v>
      </c>
      <c r="C2565" s="5" t="s">
        <v>2765</v>
      </c>
      <c r="D2565" s="5">
        <f t="shared" si="120"/>
        <v>57819</v>
      </c>
      <c r="E2565" s="6">
        <v>42916</v>
      </c>
      <c r="F2565" s="6">
        <f t="shared" si="121"/>
        <v>43006</v>
      </c>
      <c r="G2565" s="6" t="str">
        <f>IF('BCT Template'!R2564&gt;F2565,"Yes","No")</f>
        <v>No</v>
      </c>
      <c r="H2565" s="5" t="s">
        <v>189</v>
      </c>
      <c r="I2565" s="5" t="s">
        <v>190</v>
      </c>
      <c r="J2565" s="5" t="s">
        <v>184</v>
      </c>
      <c r="K2565" s="5" t="s">
        <v>185</v>
      </c>
      <c r="L2565" s="7" t="s">
        <v>164</v>
      </c>
      <c r="M2565" t="str">
        <f t="shared" si="122"/>
        <v>No</v>
      </c>
    </row>
    <row r="2566" spans="1:13" ht="15" thickBot="1" x14ac:dyDescent="0.4">
      <c r="A2566" s="5" t="s">
        <v>175</v>
      </c>
      <c r="B2566" s="5" t="s">
        <v>176</v>
      </c>
      <c r="C2566" s="5" t="s">
        <v>2766</v>
      </c>
      <c r="D2566" s="5">
        <f t="shared" si="120"/>
        <v>57333</v>
      </c>
      <c r="E2566" s="6">
        <v>42216</v>
      </c>
      <c r="F2566" s="6">
        <f t="shared" si="121"/>
        <v>42306</v>
      </c>
      <c r="G2566" s="6" t="str">
        <f>IF('BCT Template'!R2565&gt;F2566,"Yes","No")</f>
        <v>No</v>
      </c>
      <c r="H2566" s="5" t="s">
        <v>189</v>
      </c>
      <c r="I2566" s="5" t="s">
        <v>190</v>
      </c>
      <c r="J2566" s="5" t="s">
        <v>184</v>
      </c>
      <c r="K2566" s="5" t="s">
        <v>185</v>
      </c>
      <c r="L2566" s="7" t="s">
        <v>164</v>
      </c>
      <c r="M2566" t="str">
        <f t="shared" si="122"/>
        <v>No</v>
      </c>
    </row>
    <row r="2567" spans="1:13" ht="15" thickBot="1" x14ac:dyDescent="0.4">
      <c r="A2567" s="5" t="s">
        <v>175</v>
      </c>
      <c r="B2567" s="5" t="s">
        <v>176</v>
      </c>
      <c r="C2567" s="5" t="s">
        <v>2767</v>
      </c>
      <c r="D2567" s="5">
        <f t="shared" si="120"/>
        <v>82413</v>
      </c>
      <c r="E2567" s="6">
        <v>45078</v>
      </c>
      <c r="F2567" s="6">
        <f t="shared" si="121"/>
        <v>45168</v>
      </c>
      <c r="G2567" s="6" t="str">
        <f>IF('BCT Template'!R2566&gt;F2567,"Yes","No")</f>
        <v>No</v>
      </c>
      <c r="H2567" s="5" t="s">
        <v>210</v>
      </c>
      <c r="I2567" s="5" t="s">
        <v>211</v>
      </c>
      <c r="J2567" s="5" t="s">
        <v>184</v>
      </c>
      <c r="K2567" s="5" t="s">
        <v>185</v>
      </c>
      <c r="L2567" s="7" t="s">
        <v>164</v>
      </c>
      <c r="M2567" t="str">
        <f t="shared" si="122"/>
        <v>No</v>
      </c>
    </row>
    <row r="2568" spans="1:13" ht="15" thickBot="1" x14ac:dyDescent="0.4">
      <c r="A2568" s="5" t="s">
        <v>175</v>
      </c>
      <c r="B2568" s="5" t="s">
        <v>176</v>
      </c>
      <c r="C2568" s="5" t="s">
        <v>2768</v>
      </c>
      <c r="D2568" s="5">
        <f t="shared" si="120"/>
        <v>81621</v>
      </c>
      <c r="E2568" s="6">
        <v>43738</v>
      </c>
      <c r="F2568" s="6">
        <f t="shared" si="121"/>
        <v>43828</v>
      </c>
      <c r="G2568" s="6" t="str">
        <f>IF('BCT Template'!R2567&gt;F2568,"Yes","No")</f>
        <v>No</v>
      </c>
      <c r="H2568" s="5" t="s">
        <v>182</v>
      </c>
      <c r="I2568" s="5" t="s">
        <v>183</v>
      </c>
      <c r="J2568" s="5" t="s">
        <v>184</v>
      </c>
      <c r="K2568" s="5" t="s">
        <v>185</v>
      </c>
      <c r="L2568" s="7" t="s">
        <v>164</v>
      </c>
      <c r="M2568" t="str">
        <f t="shared" si="122"/>
        <v>No</v>
      </c>
    </row>
    <row r="2569" spans="1:13" ht="15" thickBot="1" x14ac:dyDescent="0.4">
      <c r="A2569" s="5" t="s">
        <v>175</v>
      </c>
      <c r="B2569" s="5" t="s">
        <v>176</v>
      </c>
      <c r="C2569" s="5" t="s">
        <v>2769</v>
      </c>
      <c r="D2569" s="5">
        <f t="shared" si="120"/>
        <v>23667</v>
      </c>
      <c r="E2569" s="6">
        <v>44012</v>
      </c>
      <c r="F2569" s="6">
        <f t="shared" si="121"/>
        <v>44102</v>
      </c>
      <c r="G2569" s="6" t="str">
        <f>IF('BCT Template'!R2568&gt;F2569,"Yes","No")</f>
        <v>No</v>
      </c>
      <c r="H2569" s="5" t="s">
        <v>178</v>
      </c>
      <c r="I2569" s="5" t="s">
        <v>179</v>
      </c>
      <c r="J2569" s="5" t="s">
        <v>35</v>
      </c>
      <c r="K2569" s="5" t="s">
        <v>180</v>
      </c>
      <c r="L2569" s="7" t="s">
        <v>164</v>
      </c>
      <c r="M2569" t="str">
        <f t="shared" si="122"/>
        <v>Yes</v>
      </c>
    </row>
    <row r="2570" spans="1:13" ht="15" thickBot="1" x14ac:dyDescent="0.4">
      <c r="A2570" s="5" t="s">
        <v>175</v>
      </c>
      <c r="B2570" s="5" t="s">
        <v>176</v>
      </c>
      <c r="C2570" s="5" t="s">
        <v>2770</v>
      </c>
      <c r="D2570" s="5">
        <f t="shared" si="120"/>
        <v>82124</v>
      </c>
      <c r="E2570" s="6">
        <v>44377</v>
      </c>
      <c r="F2570" s="6">
        <f t="shared" si="121"/>
        <v>44467</v>
      </c>
      <c r="G2570" s="6" t="str">
        <f>IF('BCT Template'!R2569&gt;F2570,"Yes","No")</f>
        <v>No</v>
      </c>
      <c r="H2570" s="5" t="s">
        <v>210</v>
      </c>
      <c r="I2570" s="5" t="s">
        <v>211</v>
      </c>
      <c r="J2570" s="5" t="s">
        <v>184</v>
      </c>
      <c r="K2570" s="5" t="s">
        <v>185</v>
      </c>
      <c r="L2570" s="7" t="s">
        <v>164</v>
      </c>
      <c r="M2570" t="str">
        <f t="shared" si="122"/>
        <v>No</v>
      </c>
    </row>
    <row r="2571" spans="1:13" ht="15" thickBot="1" x14ac:dyDescent="0.4">
      <c r="A2571" s="5" t="s">
        <v>175</v>
      </c>
      <c r="B2571" s="5" t="s">
        <v>176</v>
      </c>
      <c r="C2571" s="5" t="s">
        <v>2771</v>
      </c>
      <c r="D2571" s="5">
        <f t="shared" si="120"/>
        <v>58355</v>
      </c>
      <c r="E2571" s="6">
        <v>43251</v>
      </c>
      <c r="F2571" s="6">
        <f t="shared" si="121"/>
        <v>43341</v>
      </c>
      <c r="G2571" s="6" t="str">
        <f>IF('BCT Template'!R2570&gt;F2571,"Yes","No")</f>
        <v>No</v>
      </c>
      <c r="H2571" s="5" t="s">
        <v>182</v>
      </c>
      <c r="I2571" s="5" t="s">
        <v>183</v>
      </c>
      <c r="J2571" s="5" t="s">
        <v>200</v>
      </c>
      <c r="K2571" s="5" t="s">
        <v>201</v>
      </c>
      <c r="L2571" s="7" t="s">
        <v>164</v>
      </c>
      <c r="M2571" t="str">
        <f t="shared" si="122"/>
        <v>Yes</v>
      </c>
    </row>
    <row r="2572" spans="1:13" ht="15" thickBot="1" x14ac:dyDescent="0.4">
      <c r="A2572" s="5" t="s">
        <v>175</v>
      </c>
      <c r="B2572" s="5" t="s">
        <v>176</v>
      </c>
      <c r="C2572" s="5" t="s">
        <v>2772</v>
      </c>
      <c r="D2572" s="5">
        <f t="shared" si="120"/>
        <v>82193</v>
      </c>
      <c r="E2572" s="6">
        <v>43605</v>
      </c>
      <c r="F2572" s="6">
        <f t="shared" si="121"/>
        <v>43695</v>
      </c>
      <c r="G2572" s="6" t="str">
        <f>IF('BCT Template'!R2571&gt;F2572,"Yes","No")</f>
        <v>No</v>
      </c>
      <c r="H2572" s="5" t="s">
        <v>210</v>
      </c>
      <c r="I2572" s="5" t="s">
        <v>211</v>
      </c>
      <c r="J2572" s="5" t="s">
        <v>184</v>
      </c>
      <c r="K2572" s="5" t="s">
        <v>185</v>
      </c>
      <c r="L2572" s="7" t="s">
        <v>164</v>
      </c>
      <c r="M2572" t="str">
        <f t="shared" si="122"/>
        <v>No</v>
      </c>
    </row>
    <row r="2573" spans="1:13" ht="15" thickBot="1" x14ac:dyDescent="0.4">
      <c r="A2573" s="5" t="s">
        <v>175</v>
      </c>
      <c r="B2573" s="5" t="s">
        <v>176</v>
      </c>
      <c r="C2573" s="5" t="s">
        <v>2773</v>
      </c>
      <c r="D2573" s="5">
        <f t="shared" si="120"/>
        <v>22802</v>
      </c>
      <c r="E2573" s="6">
        <v>44012</v>
      </c>
      <c r="F2573" s="6">
        <f t="shared" si="121"/>
        <v>44102</v>
      </c>
      <c r="G2573" s="6" t="str">
        <f>IF('BCT Template'!R2572&gt;F2573,"Yes","No")</f>
        <v>No</v>
      </c>
      <c r="H2573" s="5" t="s">
        <v>178</v>
      </c>
      <c r="I2573" s="5" t="s">
        <v>179</v>
      </c>
      <c r="J2573" s="5" t="s">
        <v>35</v>
      </c>
      <c r="K2573" s="5" t="s">
        <v>180</v>
      </c>
      <c r="L2573" s="7" t="s">
        <v>164</v>
      </c>
      <c r="M2573" t="str">
        <f t="shared" si="122"/>
        <v>Yes</v>
      </c>
    </row>
    <row r="2574" spans="1:13" ht="15" thickBot="1" x14ac:dyDescent="0.4">
      <c r="A2574" s="5" t="s">
        <v>175</v>
      </c>
      <c r="B2574" s="5" t="s">
        <v>176</v>
      </c>
      <c r="C2574" s="5" t="s">
        <v>2774</v>
      </c>
      <c r="D2574" s="5">
        <f t="shared" si="120"/>
        <v>80243</v>
      </c>
      <c r="E2574" s="6">
        <v>43281</v>
      </c>
      <c r="F2574" s="6">
        <f t="shared" si="121"/>
        <v>43371</v>
      </c>
      <c r="G2574" s="6" t="str">
        <f>IF('BCT Template'!R2573&gt;F2574,"Yes","No")</f>
        <v>No</v>
      </c>
      <c r="H2574" s="5" t="s">
        <v>182</v>
      </c>
      <c r="I2574" s="5" t="s">
        <v>183</v>
      </c>
      <c r="J2574" s="5" t="s">
        <v>184</v>
      </c>
      <c r="K2574" s="5" t="s">
        <v>185</v>
      </c>
      <c r="L2574" s="7" t="s">
        <v>164</v>
      </c>
      <c r="M2574" t="str">
        <f t="shared" si="122"/>
        <v>No</v>
      </c>
    </row>
    <row r="2575" spans="1:13" ht="15" thickBot="1" x14ac:dyDescent="0.4">
      <c r="A2575" s="5" t="s">
        <v>175</v>
      </c>
      <c r="B2575" s="5" t="s">
        <v>176</v>
      </c>
      <c r="C2575" s="5" t="s">
        <v>2775</v>
      </c>
      <c r="D2575" s="5">
        <f t="shared" si="120"/>
        <v>80354</v>
      </c>
      <c r="E2575" s="6">
        <v>42886</v>
      </c>
      <c r="F2575" s="6">
        <f t="shared" si="121"/>
        <v>42976</v>
      </c>
      <c r="G2575" s="6" t="str">
        <f>IF('BCT Template'!R2574&gt;F2575,"Yes","No")</f>
        <v>No</v>
      </c>
      <c r="H2575" s="5" t="s">
        <v>182</v>
      </c>
      <c r="I2575" s="5" t="s">
        <v>183</v>
      </c>
      <c r="J2575" s="5" t="s">
        <v>200</v>
      </c>
      <c r="K2575" s="5" t="s">
        <v>201</v>
      </c>
      <c r="L2575" s="7" t="s">
        <v>164</v>
      </c>
      <c r="M2575" t="str">
        <f t="shared" si="122"/>
        <v>Yes</v>
      </c>
    </row>
    <row r="2576" spans="1:13" ht="15" thickBot="1" x14ac:dyDescent="0.4">
      <c r="A2576" s="5" t="s">
        <v>175</v>
      </c>
      <c r="B2576" s="5" t="s">
        <v>176</v>
      </c>
      <c r="C2576" s="5" t="s">
        <v>2776</v>
      </c>
      <c r="D2576" s="5">
        <f t="shared" si="120"/>
        <v>80145</v>
      </c>
      <c r="E2576" s="6">
        <v>42460</v>
      </c>
      <c r="F2576" s="6">
        <f t="shared" si="121"/>
        <v>42550</v>
      </c>
      <c r="G2576" s="6" t="str">
        <f>IF('BCT Template'!R2575&gt;F2576,"Yes","No")</f>
        <v>No</v>
      </c>
      <c r="H2576" s="5" t="s">
        <v>182</v>
      </c>
      <c r="I2576" s="5" t="s">
        <v>183</v>
      </c>
      <c r="J2576" s="5" t="s">
        <v>200</v>
      </c>
      <c r="K2576" s="5" t="s">
        <v>201</v>
      </c>
      <c r="L2576" s="7" t="s">
        <v>164</v>
      </c>
      <c r="M2576" t="str">
        <f t="shared" si="122"/>
        <v>Yes</v>
      </c>
    </row>
    <row r="2577" spans="1:13" ht="15" thickBot="1" x14ac:dyDescent="0.4">
      <c r="A2577" s="5" t="s">
        <v>175</v>
      </c>
      <c r="B2577" s="5" t="s">
        <v>176</v>
      </c>
      <c r="C2577" s="5" t="s">
        <v>2777</v>
      </c>
      <c r="D2577" s="5">
        <f t="shared" si="120"/>
        <v>30934</v>
      </c>
      <c r="E2577" s="6">
        <v>44196</v>
      </c>
      <c r="F2577" s="6">
        <f t="shared" si="121"/>
        <v>44286</v>
      </c>
      <c r="G2577" s="6" t="str">
        <f>IF('BCT Template'!R2576&gt;F2577,"Yes","No")</f>
        <v>No</v>
      </c>
      <c r="H2577" s="5" t="s">
        <v>178</v>
      </c>
      <c r="I2577" s="5" t="s">
        <v>179</v>
      </c>
      <c r="J2577" s="5" t="s">
        <v>35</v>
      </c>
      <c r="K2577" s="5" t="s">
        <v>180</v>
      </c>
      <c r="L2577" s="7" t="s">
        <v>164</v>
      </c>
      <c r="M2577" t="str">
        <f t="shared" si="122"/>
        <v>Yes</v>
      </c>
    </row>
    <row r="2578" spans="1:13" ht="15" thickBot="1" x14ac:dyDescent="0.4">
      <c r="A2578" s="5" t="s">
        <v>175</v>
      </c>
      <c r="B2578" s="5" t="s">
        <v>176</v>
      </c>
      <c r="C2578" s="5" t="s">
        <v>2778</v>
      </c>
      <c r="D2578" s="5">
        <f t="shared" si="120"/>
        <v>57351</v>
      </c>
      <c r="E2578" s="6">
        <v>41894</v>
      </c>
      <c r="F2578" s="6">
        <f t="shared" si="121"/>
        <v>41984</v>
      </c>
      <c r="G2578" s="6" t="str">
        <f>IF('BCT Template'!R2577&gt;F2578,"Yes","No")</f>
        <v>No</v>
      </c>
      <c r="H2578" s="5" t="s">
        <v>189</v>
      </c>
      <c r="I2578" s="5" t="s">
        <v>190</v>
      </c>
      <c r="J2578" s="5" t="s">
        <v>200</v>
      </c>
      <c r="K2578" s="5" t="s">
        <v>201</v>
      </c>
      <c r="L2578" s="7" t="s">
        <v>164</v>
      </c>
      <c r="M2578" t="str">
        <f t="shared" si="122"/>
        <v>Yes</v>
      </c>
    </row>
    <row r="2579" spans="1:13" ht="15" thickBot="1" x14ac:dyDescent="0.4">
      <c r="A2579" s="5" t="s">
        <v>175</v>
      </c>
      <c r="B2579" s="5" t="s">
        <v>176</v>
      </c>
      <c r="C2579" s="5" t="s">
        <v>2779</v>
      </c>
      <c r="D2579" s="5">
        <f t="shared" si="120"/>
        <v>30984</v>
      </c>
      <c r="E2579" s="6">
        <v>43951</v>
      </c>
      <c r="F2579" s="6">
        <f t="shared" si="121"/>
        <v>44041</v>
      </c>
      <c r="G2579" s="6" t="str">
        <f>IF('BCT Template'!R2578&gt;F2579,"Yes","No")</f>
        <v>No</v>
      </c>
      <c r="H2579" s="5" t="s">
        <v>178</v>
      </c>
      <c r="I2579" s="5" t="s">
        <v>179</v>
      </c>
      <c r="J2579" s="5" t="s">
        <v>35</v>
      </c>
      <c r="K2579" s="5" t="s">
        <v>180</v>
      </c>
      <c r="L2579" s="7" t="s">
        <v>164</v>
      </c>
      <c r="M2579" t="str">
        <f t="shared" si="122"/>
        <v>Yes</v>
      </c>
    </row>
    <row r="2580" spans="1:13" ht="15" thickBot="1" x14ac:dyDescent="0.4">
      <c r="A2580" s="5" t="s">
        <v>175</v>
      </c>
      <c r="B2580" s="5" t="s">
        <v>176</v>
      </c>
      <c r="C2580" s="5" t="s">
        <v>2780</v>
      </c>
      <c r="D2580" s="5">
        <f t="shared" si="120"/>
        <v>79534</v>
      </c>
      <c r="E2580" s="6">
        <v>44210</v>
      </c>
      <c r="F2580" s="6">
        <f t="shared" si="121"/>
        <v>44300</v>
      </c>
      <c r="G2580" s="6" t="str">
        <f>IF('BCT Template'!R2579&gt;F2580,"Yes","No")</f>
        <v>No</v>
      </c>
      <c r="H2580" s="5" t="s">
        <v>182</v>
      </c>
      <c r="I2580" s="5" t="s">
        <v>183</v>
      </c>
      <c r="J2580" s="5" t="s">
        <v>184</v>
      </c>
      <c r="K2580" s="5" t="s">
        <v>185</v>
      </c>
      <c r="L2580" s="7" t="s">
        <v>164</v>
      </c>
      <c r="M2580" t="str">
        <f t="shared" si="122"/>
        <v>No</v>
      </c>
    </row>
    <row r="2581" spans="1:13" ht="15" thickBot="1" x14ac:dyDescent="0.4">
      <c r="A2581" s="5" t="s">
        <v>175</v>
      </c>
      <c r="B2581" s="5" t="s">
        <v>176</v>
      </c>
      <c r="C2581" s="5" t="s">
        <v>2781</v>
      </c>
      <c r="D2581" s="5">
        <f t="shared" si="120"/>
        <v>30618</v>
      </c>
      <c r="E2581" s="6">
        <v>39994</v>
      </c>
      <c r="F2581" s="6">
        <f t="shared" si="121"/>
        <v>40084</v>
      </c>
      <c r="G2581" s="6" t="str">
        <f>IF('BCT Template'!R2580&gt;F2581,"Yes","No")</f>
        <v>No</v>
      </c>
      <c r="H2581" s="5" t="s">
        <v>178</v>
      </c>
      <c r="I2581" s="5" t="s">
        <v>179</v>
      </c>
      <c r="J2581" s="5" t="s">
        <v>35</v>
      </c>
      <c r="K2581" s="5" t="s">
        <v>180</v>
      </c>
      <c r="L2581" s="7" t="s">
        <v>164</v>
      </c>
      <c r="M2581" t="str">
        <f t="shared" si="122"/>
        <v>Yes</v>
      </c>
    </row>
    <row r="2582" spans="1:13" ht="15" thickBot="1" x14ac:dyDescent="0.4">
      <c r="A2582" s="5" t="s">
        <v>175</v>
      </c>
      <c r="B2582" s="5" t="s">
        <v>176</v>
      </c>
      <c r="C2582" s="5" t="s">
        <v>2782</v>
      </c>
      <c r="D2582" s="5">
        <f t="shared" si="120"/>
        <v>23498</v>
      </c>
      <c r="E2582" s="6">
        <v>41820</v>
      </c>
      <c r="F2582" s="6">
        <f t="shared" si="121"/>
        <v>41910</v>
      </c>
      <c r="G2582" s="6" t="str">
        <f>IF('BCT Template'!R2581&gt;F2582,"Yes","No")</f>
        <v>No</v>
      </c>
      <c r="H2582" s="5" t="s">
        <v>178</v>
      </c>
      <c r="I2582" s="5" t="s">
        <v>179</v>
      </c>
      <c r="J2582" s="5" t="s">
        <v>35</v>
      </c>
      <c r="K2582" s="5" t="s">
        <v>180</v>
      </c>
      <c r="L2582" s="7" t="s">
        <v>164</v>
      </c>
      <c r="M2582" t="str">
        <f t="shared" si="122"/>
        <v>Yes</v>
      </c>
    </row>
    <row r="2583" spans="1:13" ht="15" thickBot="1" x14ac:dyDescent="0.4">
      <c r="A2583" s="5" t="s">
        <v>175</v>
      </c>
      <c r="B2583" s="5" t="s">
        <v>176</v>
      </c>
      <c r="C2583" s="5" t="s">
        <v>2783</v>
      </c>
      <c r="D2583" s="5">
        <f t="shared" si="120"/>
        <v>58336</v>
      </c>
      <c r="E2583" s="6">
        <v>41820</v>
      </c>
      <c r="F2583" s="6">
        <f t="shared" si="121"/>
        <v>41910</v>
      </c>
      <c r="G2583" s="6" t="str">
        <f>IF('BCT Template'!R2582&gt;F2583,"Yes","No")</f>
        <v>No</v>
      </c>
      <c r="H2583" s="5" t="s">
        <v>182</v>
      </c>
      <c r="I2583" s="5" t="s">
        <v>183</v>
      </c>
      <c r="J2583" s="5" t="s">
        <v>184</v>
      </c>
      <c r="K2583" s="5" t="s">
        <v>185</v>
      </c>
      <c r="L2583" s="7" t="s">
        <v>164</v>
      </c>
      <c r="M2583" t="str">
        <f t="shared" si="122"/>
        <v>No</v>
      </c>
    </row>
    <row r="2584" spans="1:13" ht="15" thickBot="1" x14ac:dyDescent="0.4">
      <c r="A2584" s="5" t="s">
        <v>175</v>
      </c>
      <c r="B2584" s="5" t="s">
        <v>176</v>
      </c>
      <c r="C2584" s="5" t="s">
        <v>2784</v>
      </c>
      <c r="D2584" s="5">
        <f t="shared" si="120"/>
        <v>30173</v>
      </c>
      <c r="E2584" s="6">
        <v>43799</v>
      </c>
      <c r="F2584" s="6">
        <f t="shared" si="121"/>
        <v>43889</v>
      </c>
      <c r="G2584" s="6" t="str">
        <f>IF('BCT Template'!R2583&gt;F2584,"Yes","No")</f>
        <v>No</v>
      </c>
      <c r="H2584" s="5" t="s">
        <v>178</v>
      </c>
      <c r="I2584" s="5" t="s">
        <v>179</v>
      </c>
      <c r="J2584" s="5" t="s">
        <v>35</v>
      </c>
      <c r="K2584" s="5" t="s">
        <v>180</v>
      </c>
      <c r="L2584" s="7" t="s">
        <v>164</v>
      </c>
      <c r="M2584" t="str">
        <f t="shared" si="122"/>
        <v>Yes</v>
      </c>
    </row>
    <row r="2585" spans="1:13" ht="15" thickBot="1" x14ac:dyDescent="0.4">
      <c r="A2585" s="5" t="s">
        <v>175</v>
      </c>
      <c r="B2585" s="5" t="s">
        <v>176</v>
      </c>
      <c r="C2585" s="5" t="s">
        <v>2785</v>
      </c>
      <c r="D2585" s="5">
        <f t="shared" si="120"/>
        <v>21804</v>
      </c>
      <c r="E2585" s="6">
        <v>44834</v>
      </c>
      <c r="F2585" s="6">
        <f t="shared" si="121"/>
        <v>44924</v>
      </c>
      <c r="G2585" s="6" t="str">
        <f>IF('BCT Template'!R2584&gt;F2585,"Yes","No")</f>
        <v>No</v>
      </c>
      <c r="H2585" s="5" t="s">
        <v>178</v>
      </c>
      <c r="I2585" s="5" t="s">
        <v>179</v>
      </c>
      <c r="J2585" s="5" t="s">
        <v>35</v>
      </c>
      <c r="K2585" s="5" t="s">
        <v>180</v>
      </c>
      <c r="L2585" s="7" t="s">
        <v>164</v>
      </c>
      <c r="M2585" t="str">
        <f t="shared" si="122"/>
        <v>Yes</v>
      </c>
    </row>
    <row r="2586" spans="1:13" ht="15" thickBot="1" x14ac:dyDescent="0.4">
      <c r="A2586" s="5" t="s">
        <v>175</v>
      </c>
      <c r="B2586" s="5" t="s">
        <v>176</v>
      </c>
      <c r="C2586" s="5" t="s">
        <v>2786</v>
      </c>
      <c r="D2586" s="5">
        <f t="shared" si="120"/>
        <v>30125</v>
      </c>
      <c r="E2586" s="6">
        <v>44347</v>
      </c>
      <c r="F2586" s="6">
        <f t="shared" si="121"/>
        <v>44437</v>
      </c>
      <c r="G2586" s="6" t="str">
        <f>IF('BCT Template'!R2585&gt;F2586,"Yes","No")</f>
        <v>No</v>
      </c>
      <c r="H2586" s="5" t="s">
        <v>178</v>
      </c>
      <c r="I2586" s="5" t="s">
        <v>179</v>
      </c>
      <c r="J2586" s="5" t="s">
        <v>35</v>
      </c>
      <c r="K2586" s="5" t="s">
        <v>180</v>
      </c>
      <c r="L2586" s="7" t="s">
        <v>164</v>
      </c>
      <c r="M2586" t="str">
        <f t="shared" si="122"/>
        <v>Yes</v>
      </c>
    </row>
    <row r="2587" spans="1:13" ht="15" thickBot="1" x14ac:dyDescent="0.4">
      <c r="A2587" s="5" t="s">
        <v>175</v>
      </c>
      <c r="B2587" s="5" t="s">
        <v>176</v>
      </c>
      <c r="C2587" s="5" t="s">
        <v>2787</v>
      </c>
      <c r="D2587" s="5">
        <f t="shared" si="120"/>
        <v>59591</v>
      </c>
      <c r="E2587" s="6">
        <v>41851</v>
      </c>
      <c r="F2587" s="6">
        <f t="shared" si="121"/>
        <v>41941</v>
      </c>
      <c r="G2587" s="6" t="str">
        <f>IF('BCT Template'!R2586&gt;F2587,"Yes","No")</f>
        <v>No</v>
      </c>
      <c r="H2587" s="5" t="s">
        <v>182</v>
      </c>
      <c r="I2587" s="5" t="s">
        <v>183</v>
      </c>
      <c r="J2587" s="5" t="s">
        <v>184</v>
      </c>
      <c r="K2587" s="5" t="s">
        <v>185</v>
      </c>
      <c r="L2587" s="7" t="s">
        <v>164</v>
      </c>
      <c r="M2587" t="str">
        <f t="shared" si="122"/>
        <v>No</v>
      </c>
    </row>
    <row r="2588" spans="1:13" ht="15" thickBot="1" x14ac:dyDescent="0.4">
      <c r="A2588" s="5" t="s">
        <v>175</v>
      </c>
      <c r="B2588" s="5" t="s">
        <v>176</v>
      </c>
      <c r="C2588" s="5" t="s">
        <v>2788</v>
      </c>
      <c r="D2588" s="5">
        <f t="shared" si="120"/>
        <v>57155</v>
      </c>
      <c r="E2588" s="6">
        <v>41512</v>
      </c>
      <c r="F2588" s="6">
        <f t="shared" si="121"/>
        <v>41602</v>
      </c>
      <c r="G2588" s="6" t="str">
        <f>IF('BCT Template'!R2587&gt;F2588,"Yes","No")</f>
        <v>No</v>
      </c>
      <c r="H2588" s="5" t="s">
        <v>189</v>
      </c>
      <c r="I2588" s="5" t="s">
        <v>190</v>
      </c>
      <c r="J2588" s="5" t="s">
        <v>200</v>
      </c>
      <c r="K2588" s="5" t="s">
        <v>201</v>
      </c>
      <c r="L2588" s="7" t="s">
        <v>164</v>
      </c>
      <c r="M2588" t="str">
        <f t="shared" si="122"/>
        <v>Yes</v>
      </c>
    </row>
    <row r="2589" spans="1:13" ht="15" thickBot="1" x14ac:dyDescent="0.4">
      <c r="A2589" s="5" t="s">
        <v>175</v>
      </c>
      <c r="B2589" s="5" t="s">
        <v>176</v>
      </c>
      <c r="C2589" s="5" t="s">
        <v>2789</v>
      </c>
      <c r="D2589" s="5">
        <f t="shared" si="120"/>
        <v>59138</v>
      </c>
      <c r="E2589" s="6">
        <v>44043</v>
      </c>
      <c r="F2589" s="6">
        <f t="shared" si="121"/>
        <v>44133</v>
      </c>
      <c r="G2589" s="6" t="str">
        <f>IF('BCT Template'!R2588&gt;F2589,"Yes","No")</f>
        <v>No</v>
      </c>
      <c r="H2589" s="5" t="s">
        <v>182</v>
      </c>
      <c r="I2589" s="5" t="s">
        <v>183</v>
      </c>
      <c r="J2589" s="5" t="s">
        <v>184</v>
      </c>
      <c r="K2589" s="5" t="s">
        <v>185</v>
      </c>
      <c r="L2589" s="7" t="s">
        <v>164</v>
      </c>
      <c r="M2589" t="str">
        <f t="shared" si="122"/>
        <v>No</v>
      </c>
    </row>
    <row r="2590" spans="1:13" ht="15" thickBot="1" x14ac:dyDescent="0.4">
      <c r="A2590" s="5" t="s">
        <v>175</v>
      </c>
      <c r="B2590" s="5" t="s">
        <v>176</v>
      </c>
      <c r="C2590" s="5" t="s">
        <v>2790</v>
      </c>
      <c r="D2590" s="5">
        <f t="shared" si="120"/>
        <v>31357</v>
      </c>
      <c r="E2590" s="6">
        <v>44012</v>
      </c>
      <c r="F2590" s="6">
        <f t="shared" si="121"/>
        <v>44102</v>
      </c>
      <c r="G2590" s="6" t="str">
        <f>IF('BCT Template'!R2589&gt;F2590,"Yes","No")</f>
        <v>No</v>
      </c>
      <c r="H2590" s="5" t="s">
        <v>178</v>
      </c>
      <c r="I2590" s="5" t="s">
        <v>179</v>
      </c>
      <c r="J2590" s="5" t="s">
        <v>35</v>
      </c>
      <c r="K2590" s="5" t="s">
        <v>180</v>
      </c>
      <c r="L2590" s="7" t="s">
        <v>164</v>
      </c>
      <c r="M2590" t="str">
        <f t="shared" si="122"/>
        <v>Yes</v>
      </c>
    </row>
    <row r="2591" spans="1:13" ht="15" thickBot="1" x14ac:dyDescent="0.4">
      <c r="A2591" s="5" t="s">
        <v>175</v>
      </c>
      <c r="B2591" s="5" t="s">
        <v>176</v>
      </c>
      <c r="C2591" s="5" t="s">
        <v>2791</v>
      </c>
      <c r="D2591" s="5">
        <f t="shared" si="120"/>
        <v>59245</v>
      </c>
      <c r="E2591" s="6">
        <v>44012</v>
      </c>
      <c r="F2591" s="6">
        <f t="shared" si="121"/>
        <v>44102</v>
      </c>
      <c r="G2591" s="6" t="str">
        <f>IF('BCT Template'!R2590&gt;F2591,"Yes","No")</f>
        <v>No</v>
      </c>
      <c r="H2591" s="5" t="s">
        <v>182</v>
      </c>
      <c r="I2591" s="5" t="s">
        <v>183</v>
      </c>
      <c r="J2591" s="5" t="s">
        <v>184</v>
      </c>
      <c r="K2591" s="5" t="s">
        <v>185</v>
      </c>
      <c r="L2591" s="7" t="s">
        <v>164</v>
      </c>
      <c r="M2591" t="str">
        <f t="shared" si="122"/>
        <v>No</v>
      </c>
    </row>
    <row r="2592" spans="1:13" ht="15" thickBot="1" x14ac:dyDescent="0.4">
      <c r="A2592" s="5" t="s">
        <v>175</v>
      </c>
      <c r="B2592" s="5" t="s">
        <v>176</v>
      </c>
      <c r="C2592" s="5" t="s">
        <v>2792</v>
      </c>
      <c r="D2592" s="5">
        <f t="shared" si="120"/>
        <v>22295</v>
      </c>
      <c r="E2592" s="6">
        <v>43100</v>
      </c>
      <c r="F2592" s="6">
        <f t="shared" si="121"/>
        <v>43190</v>
      </c>
      <c r="G2592" s="6" t="str">
        <f>IF('BCT Template'!R2591&gt;F2592,"Yes","No")</f>
        <v>No</v>
      </c>
      <c r="H2592" s="5" t="s">
        <v>178</v>
      </c>
      <c r="I2592" s="5" t="s">
        <v>179</v>
      </c>
      <c r="J2592" s="5" t="s">
        <v>35</v>
      </c>
      <c r="K2592" s="5" t="s">
        <v>180</v>
      </c>
      <c r="L2592" s="7" t="s">
        <v>164</v>
      </c>
      <c r="M2592" t="str">
        <f t="shared" si="122"/>
        <v>Yes</v>
      </c>
    </row>
    <row r="2593" spans="1:13" ht="15" thickBot="1" x14ac:dyDescent="0.4">
      <c r="A2593" s="5" t="s">
        <v>175</v>
      </c>
      <c r="B2593" s="5" t="s">
        <v>176</v>
      </c>
      <c r="C2593" s="5" t="s">
        <v>2793</v>
      </c>
      <c r="D2593" s="5">
        <f t="shared" si="120"/>
        <v>57573</v>
      </c>
      <c r="E2593" s="6">
        <v>43585</v>
      </c>
      <c r="F2593" s="6">
        <f t="shared" si="121"/>
        <v>43675</v>
      </c>
      <c r="G2593" s="6" t="str">
        <f>IF('BCT Template'!R2592&gt;F2593,"Yes","No")</f>
        <v>No</v>
      </c>
      <c r="H2593" s="5" t="s">
        <v>189</v>
      </c>
      <c r="I2593" s="5" t="s">
        <v>190</v>
      </c>
      <c r="J2593" s="5" t="s">
        <v>200</v>
      </c>
      <c r="K2593" s="5" t="s">
        <v>201</v>
      </c>
      <c r="L2593" s="7" t="s">
        <v>164</v>
      </c>
      <c r="M2593" t="str">
        <f t="shared" si="122"/>
        <v>Yes</v>
      </c>
    </row>
    <row r="2594" spans="1:13" ht="15" thickBot="1" x14ac:dyDescent="0.4">
      <c r="A2594" s="5" t="s">
        <v>175</v>
      </c>
      <c r="B2594" s="5" t="s">
        <v>176</v>
      </c>
      <c r="C2594" s="5" t="s">
        <v>2794</v>
      </c>
      <c r="D2594" s="5">
        <f t="shared" si="120"/>
        <v>22618</v>
      </c>
      <c r="E2594" s="6">
        <v>43553</v>
      </c>
      <c r="F2594" s="6">
        <f t="shared" si="121"/>
        <v>43643</v>
      </c>
      <c r="G2594" s="6" t="str">
        <f>IF('BCT Template'!R2593&gt;F2594,"Yes","No")</f>
        <v>No</v>
      </c>
      <c r="H2594" s="5" t="s">
        <v>178</v>
      </c>
      <c r="I2594" s="5" t="s">
        <v>179</v>
      </c>
      <c r="J2594" s="5" t="s">
        <v>35</v>
      </c>
      <c r="K2594" s="5" t="s">
        <v>180</v>
      </c>
      <c r="L2594" s="7" t="s">
        <v>164</v>
      </c>
      <c r="M2594" t="str">
        <f t="shared" si="122"/>
        <v>Yes</v>
      </c>
    </row>
    <row r="2595" spans="1:13" ht="15" thickBot="1" x14ac:dyDescent="0.4">
      <c r="A2595" s="5" t="s">
        <v>175</v>
      </c>
      <c r="B2595" s="5" t="s">
        <v>176</v>
      </c>
      <c r="C2595" s="5" t="s">
        <v>2795</v>
      </c>
      <c r="D2595" s="5">
        <f t="shared" si="120"/>
        <v>77949</v>
      </c>
      <c r="E2595" s="6">
        <v>41912</v>
      </c>
      <c r="F2595" s="6">
        <f t="shared" si="121"/>
        <v>42002</v>
      </c>
      <c r="G2595" s="6" t="str">
        <f>IF('BCT Template'!R2594&gt;F2595,"Yes","No")</f>
        <v>No</v>
      </c>
      <c r="H2595" s="5" t="s">
        <v>189</v>
      </c>
      <c r="I2595" s="5" t="s">
        <v>190</v>
      </c>
      <c r="J2595" s="5" t="s">
        <v>184</v>
      </c>
      <c r="K2595" s="5" t="s">
        <v>185</v>
      </c>
      <c r="L2595" s="7" t="s">
        <v>164</v>
      </c>
      <c r="M2595" t="str">
        <f t="shared" si="122"/>
        <v>No</v>
      </c>
    </row>
    <row r="2596" spans="1:13" ht="15" thickBot="1" x14ac:dyDescent="0.4">
      <c r="A2596" s="5" t="s">
        <v>175</v>
      </c>
      <c r="B2596" s="5" t="s">
        <v>176</v>
      </c>
      <c r="C2596" s="5" t="s">
        <v>2796</v>
      </c>
      <c r="D2596" s="5">
        <f t="shared" si="120"/>
        <v>57209</v>
      </c>
      <c r="E2596" s="6">
        <v>43922</v>
      </c>
      <c r="F2596" s="6">
        <f t="shared" si="121"/>
        <v>44012</v>
      </c>
      <c r="G2596" s="6" t="str">
        <f>IF('BCT Template'!R2595&gt;F2596,"Yes","No")</f>
        <v>No</v>
      </c>
      <c r="H2596" s="5" t="s">
        <v>189</v>
      </c>
      <c r="I2596" s="5" t="s">
        <v>190</v>
      </c>
      <c r="J2596" s="5" t="s">
        <v>184</v>
      </c>
      <c r="K2596" s="5" t="s">
        <v>185</v>
      </c>
      <c r="L2596" s="7" t="s">
        <v>164</v>
      </c>
      <c r="M2596" t="str">
        <f t="shared" si="122"/>
        <v>No</v>
      </c>
    </row>
    <row r="2597" spans="1:13" ht="15" thickBot="1" x14ac:dyDescent="0.4">
      <c r="A2597" s="5" t="s">
        <v>175</v>
      </c>
      <c r="B2597" s="5" t="s">
        <v>176</v>
      </c>
      <c r="C2597" s="5" t="s">
        <v>2797</v>
      </c>
      <c r="D2597" s="5">
        <f t="shared" si="120"/>
        <v>81790</v>
      </c>
      <c r="E2597" s="6">
        <v>43830</v>
      </c>
      <c r="F2597" s="6">
        <f t="shared" si="121"/>
        <v>43920</v>
      </c>
      <c r="G2597" s="6" t="str">
        <f>IF('BCT Template'!R2596&gt;F2597,"Yes","No")</f>
        <v>No</v>
      </c>
      <c r="H2597" s="5" t="s">
        <v>182</v>
      </c>
      <c r="I2597" s="5" t="s">
        <v>183</v>
      </c>
      <c r="J2597" s="5" t="s">
        <v>184</v>
      </c>
      <c r="K2597" s="5" t="s">
        <v>185</v>
      </c>
      <c r="L2597" s="7" t="s">
        <v>164</v>
      </c>
      <c r="M2597" t="str">
        <f t="shared" si="122"/>
        <v>No</v>
      </c>
    </row>
    <row r="2598" spans="1:13" ht="15" thickBot="1" x14ac:dyDescent="0.4">
      <c r="A2598" s="5" t="s">
        <v>175</v>
      </c>
      <c r="B2598" s="5" t="s">
        <v>176</v>
      </c>
      <c r="C2598" s="5" t="s">
        <v>2798</v>
      </c>
      <c r="D2598" s="5">
        <f t="shared" si="120"/>
        <v>57420</v>
      </c>
      <c r="E2598" s="6">
        <v>42216</v>
      </c>
      <c r="F2598" s="6">
        <f t="shared" si="121"/>
        <v>42306</v>
      </c>
      <c r="G2598" s="6" t="str">
        <f>IF('BCT Template'!R2597&gt;F2598,"Yes","No")</f>
        <v>No</v>
      </c>
      <c r="H2598" s="5" t="s">
        <v>189</v>
      </c>
      <c r="I2598" s="5" t="s">
        <v>190</v>
      </c>
      <c r="J2598" s="5" t="s">
        <v>184</v>
      </c>
      <c r="K2598" s="5" t="s">
        <v>185</v>
      </c>
      <c r="L2598" s="7" t="s">
        <v>164</v>
      </c>
      <c r="M2598" t="str">
        <f t="shared" si="122"/>
        <v>No</v>
      </c>
    </row>
    <row r="2599" spans="1:13" ht="15" thickBot="1" x14ac:dyDescent="0.4">
      <c r="A2599" s="5" t="s">
        <v>175</v>
      </c>
      <c r="B2599" s="5" t="s">
        <v>176</v>
      </c>
      <c r="C2599" s="5" t="s">
        <v>2799</v>
      </c>
      <c r="D2599" s="5">
        <f t="shared" si="120"/>
        <v>82426</v>
      </c>
      <c r="E2599" s="6">
        <v>43669</v>
      </c>
      <c r="F2599" s="6">
        <f t="shared" si="121"/>
        <v>43759</v>
      </c>
      <c r="G2599" s="6" t="str">
        <f>IF('BCT Template'!R2598&gt;F2599,"Yes","No")</f>
        <v>No</v>
      </c>
      <c r="H2599" s="5" t="s">
        <v>210</v>
      </c>
      <c r="I2599" s="5" t="s">
        <v>211</v>
      </c>
      <c r="J2599" s="5" t="s">
        <v>184</v>
      </c>
      <c r="K2599" s="5" t="s">
        <v>185</v>
      </c>
      <c r="L2599" s="7" t="s">
        <v>164</v>
      </c>
      <c r="M2599" t="str">
        <f t="shared" si="122"/>
        <v>No</v>
      </c>
    </row>
    <row r="2600" spans="1:13" ht="15" thickBot="1" x14ac:dyDescent="0.4">
      <c r="A2600" s="5" t="s">
        <v>175</v>
      </c>
      <c r="B2600" s="5" t="s">
        <v>176</v>
      </c>
      <c r="C2600" s="5" t="s">
        <v>2800</v>
      </c>
      <c r="D2600" s="5">
        <f t="shared" si="120"/>
        <v>23276</v>
      </c>
      <c r="E2600" s="6">
        <v>39813</v>
      </c>
      <c r="F2600" s="6">
        <f t="shared" si="121"/>
        <v>39903</v>
      </c>
      <c r="G2600" s="6" t="str">
        <f>IF('BCT Template'!R2599&gt;F2600,"Yes","No")</f>
        <v>No</v>
      </c>
      <c r="H2600" s="5" t="s">
        <v>178</v>
      </c>
      <c r="I2600" s="5" t="s">
        <v>179</v>
      </c>
      <c r="J2600" s="5" t="s">
        <v>35</v>
      </c>
      <c r="K2600" s="5" t="s">
        <v>180</v>
      </c>
      <c r="L2600" s="7" t="s">
        <v>164</v>
      </c>
      <c r="M2600" t="str">
        <f t="shared" si="122"/>
        <v>Yes</v>
      </c>
    </row>
    <row r="2601" spans="1:13" ht="15" thickBot="1" x14ac:dyDescent="0.4">
      <c r="A2601" s="5" t="s">
        <v>175</v>
      </c>
      <c r="B2601" s="5" t="s">
        <v>176</v>
      </c>
      <c r="C2601" s="5" t="s">
        <v>2801</v>
      </c>
      <c r="D2601" s="5">
        <f t="shared" si="120"/>
        <v>77807</v>
      </c>
      <c r="E2601" s="6">
        <v>44104</v>
      </c>
      <c r="F2601" s="6">
        <f t="shared" si="121"/>
        <v>44194</v>
      </c>
      <c r="G2601" s="6" t="str">
        <f>IF('BCT Template'!R2600&gt;F2601,"Yes","No")</f>
        <v>No</v>
      </c>
      <c r="H2601" s="5" t="s">
        <v>189</v>
      </c>
      <c r="I2601" s="5" t="s">
        <v>190</v>
      </c>
      <c r="J2601" s="5" t="s">
        <v>184</v>
      </c>
      <c r="K2601" s="5" t="s">
        <v>185</v>
      </c>
      <c r="L2601" s="7" t="s">
        <v>164</v>
      </c>
      <c r="M2601" t="str">
        <f t="shared" si="122"/>
        <v>No</v>
      </c>
    </row>
    <row r="2602" spans="1:13" ht="15" thickBot="1" x14ac:dyDescent="0.4">
      <c r="A2602" s="5" t="s">
        <v>175</v>
      </c>
      <c r="B2602" s="5" t="s">
        <v>176</v>
      </c>
      <c r="C2602" s="5" t="s">
        <v>2802</v>
      </c>
      <c r="D2602" s="5">
        <f t="shared" si="120"/>
        <v>59678</v>
      </c>
      <c r="E2602" s="6">
        <v>41486</v>
      </c>
      <c r="F2602" s="6">
        <f t="shared" si="121"/>
        <v>41576</v>
      </c>
      <c r="G2602" s="6" t="str">
        <f>IF('BCT Template'!R2601&gt;F2602,"Yes","No")</f>
        <v>No</v>
      </c>
      <c r="H2602" s="5" t="s">
        <v>182</v>
      </c>
      <c r="I2602" s="5" t="s">
        <v>183</v>
      </c>
      <c r="J2602" s="5" t="s">
        <v>184</v>
      </c>
      <c r="K2602" s="5" t="s">
        <v>185</v>
      </c>
      <c r="L2602" s="7" t="s">
        <v>164</v>
      </c>
      <c r="M2602" t="str">
        <f t="shared" si="122"/>
        <v>No</v>
      </c>
    </row>
    <row r="2603" spans="1:13" ht="15" thickBot="1" x14ac:dyDescent="0.4">
      <c r="A2603" s="5" t="s">
        <v>175</v>
      </c>
      <c r="B2603" s="5" t="s">
        <v>176</v>
      </c>
      <c r="C2603" s="5" t="s">
        <v>2803</v>
      </c>
      <c r="D2603" s="5">
        <f t="shared" si="120"/>
        <v>29180</v>
      </c>
      <c r="E2603" s="6">
        <v>44074</v>
      </c>
      <c r="F2603" s="6">
        <f t="shared" si="121"/>
        <v>44164</v>
      </c>
      <c r="G2603" s="6" t="str">
        <f>IF('BCT Template'!R2602&gt;F2603,"Yes","No")</f>
        <v>No</v>
      </c>
      <c r="H2603" s="5" t="s">
        <v>178</v>
      </c>
      <c r="I2603" s="5" t="s">
        <v>179</v>
      </c>
      <c r="J2603" s="5" t="s">
        <v>35</v>
      </c>
      <c r="K2603" s="5" t="s">
        <v>180</v>
      </c>
      <c r="L2603" s="7" t="s">
        <v>164</v>
      </c>
      <c r="M2603" t="str">
        <f t="shared" si="122"/>
        <v>Yes</v>
      </c>
    </row>
    <row r="2604" spans="1:13" ht="15" thickBot="1" x14ac:dyDescent="0.4">
      <c r="A2604" s="5" t="s">
        <v>175</v>
      </c>
      <c r="B2604" s="5" t="s">
        <v>176</v>
      </c>
      <c r="C2604" s="5" t="s">
        <v>2804</v>
      </c>
      <c r="D2604" s="5">
        <f t="shared" si="120"/>
        <v>57629</v>
      </c>
      <c r="E2604" s="6">
        <v>43921</v>
      </c>
      <c r="F2604" s="6">
        <f t="shared" si="121"/>
        <v>44011</v>
      </c>
      <c r="G2604" s="6" t="str">
        <f>IF('BCT Template'!R2603&gt;F2604,"Yes","No")</f>
        <v>No</v>
      </c>
      <c r="H2604" s="5" t="s">
        <v>189</v>
      </c>
      <c r="I2604" s="5" t="s">
        <v>190</v>
      </c>
      <c r="J2604" s="5" t="s">
        <v>184</v>
      </c>
      <c r="K2604" s="5" t="s">
        <v>185</v>
      </c>
      <c r="L2604" s="7" t="s">
        <v>164</v>
      </c>
      <c r="M2604" t="str">
        <f t="shared" si="122"/>
        <v>No</v>
      </c>
    </row>
    <row r="2605" spans="1:13" ht="15" thickBot="1" x14ac:dyDescent="0.4">
      <c r="A2605" s="5" t="s">
        <v>175</v>
      </c>
      <c r="B2605" s="5" t="s">
        <v>176</v>
      </c>
      <c r="C2605" s="5" t="s">
        <v>2805</v>
      </c>
      <c r="D2605" s="5">
        <f t="shared" si="120"/>
        <v>59122</v>
      </c>
      <c r="E2605" s="6">
        <v>44196</v>
      </c>
      <c r="F2605" s="6">
        <f t="shared" si="121"/>
        <v>44286</v>
      </c>
      <c r="G2605" s="6" t="str">
        <f>IF('BCT Template'!R2604&gt;F2605,"Yes","No")</f>
        <v>No</v>
      </c>
      <c r="H2605" s="5" t="s">
        <v>182</v>
      </c>
      <c r="I2605" s="5" t="s">
        <v>183</v>
      </c>
      <c r="J2605" s="5" t="s">
        <v>184</v>
      </c>
      <c r="K2605" s="5" t="s">
        <v>185</v>
      </c>
      <c r="L2605" s="7" t="s">
        <v>164</v>
      </c>
      <c r="M2605" t="str">
        <f t="shared" si="122"/>
        <v>No</v>
      </c>
    </row>
    <row r="2606" spans="1:13" ht="15" thickBot="1" x14ac:dyDescent="0.4">
      <c r="A2606" s="5" t="s">
        <v>175</v>
      </c>
      <c r="B2606" s="5" t="s">
        <v>176</v>
      </c>
      <c r="C2606" s="5" t="s">
        <v>2806</v>
      </c>
      <c r="D2606" s="5">
        <f t="shared" si="120"/>
        <v>79483</v>
      </c>
      <c r="E2606" s="6">
        <v>40968</v>
      </c>
      <c r="F2606" s="6">
        <f t="shared" si="121"/>
        <v>41058</v>
      </c>
      <c r="G2606" s="6" t="str">
        <f>IF('BCT Template'!R2605&gt;F2606,"Yes","No")</f>
        <v>No</v>
      </c>
      <c r="H2606" s="5" t="s">
        <v>189</v>
      </c>
      <c r="I2606" s="5" t="s">
        <v>190</v>
      </c>
      <c r="J2606" s="5" t="s">
        <v>200</v>
      </c>
      <c r="K2606" s="5" t="s">
        <v>201</v>
      </c>
      <c r="L2606" s="7" t="s">
        <v>164</v>
      </c>
      <c r="M2606" t="str">
        <f t="shared" si="122"/>
        <v>Yes</v>
      </c>
    </row>
    <row r="2607" spans="1:13" ht="15" thickBot="1" x14ac:dyDescent="0.4">
      <c r="A2607" s="5" t="s">
        <v>175</v>
      </c>
      <c r="B2607" s="5" t="s">
        <v>176</v>
      </c>
      <c r="C2607" s="5" t="s">
        <v>2807</v>
      </c>
      <c r="D2607" s="5">
        <f t="shared" si="120"/>
        <v>57362</v>
      </c>
      <c r="E2607" s="6">
        <v>40543</v>
      </c>
      <c r="F2607" s="6">
        <f t="shared" si="121"/>
        <v>40633</v>
      </c>
      <c r="G2607" s="6" t="str">
        <f>IF('BCT Template'!R2606&gt;F2607,"Yes","No")</f>
        <v>No</v>
      </c>
      <c r="H2607" s="5" t="s">
        <v>189</v>
      </c>
      <c r="I2607" s="5" t="s">
        <v>190</v>
      </c>
      <c r="J2607" s="5" t="s">
        <v>184</v>
      </c>
      <c r="K2607" s="5" t="s">
        <v>185</v>
      </c>
      <c r="L2607" s="7" t="s">
        <v>164</v>
      </c>
      <c r="M2607" t="str">
        <f t="shared" si="122"/>
        <v>No</v>
      </c>
    </row>
    <row r="2608" spans="1:13" ht="15" thickBot="1" x14ac:dyDescent="0.4">
      <c r="A2608" s="5" t="s">
        <v>175</v>
      </c>
      <c r="B2608" s="5" t="s">
        <v>176</v>
      </c>
      <c r="C2608" s="5" t="s">
        <v>2808</v>
      </c>
      <c r="D2608" s="5">
        <f t="shared" si="120"/>
        <v>30122</v>
      </c>
      <c r="E2608" s="6">
        <v>42155</v>
      </c>
      <c r="F2608" s="6">
        <f t="shared" si="121"/>
        <v>42245</v>
      </c>
      <c r="G2608" s="6" t="str">
        <f>IF('BCT Template'!R2607&gt;F2608,"Yes","No")</f>
        <v>No</v>
      </c>
      <c r="H2608" s="5" t="s">
        <v>178</v>
      </c>
      <c r="I2608" s="5" t="s">
        <v>179</v>
      </c>
      <c r="J2608" s="5" t="s">
        <v>35</v>
      </c>
      <c r="K2608" s="5" t="s">
        <v>180</v>
      </c>
      <c r="L2608" s="7" t="s">
        <v>164</v>
      </c>
      <c r="M2608" t="str">
        <f t="shared" si="122"/>
        <v>Yes</v>
      </c>
    </row>
    <row r="2609" spans="1:13" ht="15" thickBot="1" x14ac:dyDescent="0.4">
      <c r="A2609" s="5" t="s">
        <v>175</v>
      </c>
      <c r="B2609" s="5" t="s">
        <v>176</v>
      </c>
      <c r="C2609" s="5" t="s">
        <v>2809</v>
      </c>
      <c r="D2609" s="5">
        <f t="shared" si="120"/>
        <v>81623</v>
      </c>
      <c r="E2609" s="6">
        <v>43646</v>
      </c>
      <c r="F2609" s="6">
        <f t="shared" si="121"/>
        <v>43736</v>
      </c>
      <c r="G2609" s="6" t="str">
        <f>IF('BCT Template'!R2608&gt;F2609,"Yes","No")</f>
        <v>No</v>
      </c>
      <c r="H2609" s="5" t="s">
        <v>182</v>
      </c>
      <c r="I2609" s="5" t="s">
        <v>183</v>
      </c>
      <c r="J2609" s="5" t="s">
        <v>184</v>
      </c>
      <c r="K2609" s="5" t="s">
        <v>185</v>
      </c>
      <c r="L2609" s="7" t="s">
        <v>164</v>
      </c>
      <c r="M2609" t="str">
        <f t="shared" si="122"/>
        <v>No</v>
      </c>
    </row>
    <row r="2610" spans="1:13" ht="15" thickBot="1" x14ac:dyDescent="0.4">
      <c r="A2610" s="5" t="s">
        <v>175</v>
      </c>
      <c r="B2610" s="5" t="s">
        <v>176</v>
      </c>
      <c r="C2610" s="5" t="s">
        <v>2810</v>
      </c>
      <c r="D2610" s="5">
        <f t="shared" si="120"/>
        <v>59949</v>
      </c>
      <c r="E2610" s="6">
        <v>44058</v>
      </c>
      <c r="F2610" s="6">
        <f t="shared" si="121"/>
        <v>44148</v>
      </c>
      <c r="G2610" s="6" t="str">
        <f>IF('BCT Template'!R2609&gt;F2610,"Yes","No")</f>
        <v>No</v>
      </c>
      <c r="H2610" s="5" t="s">
        <v>182</v>
      </c>
      <c r="I2610" s="5" t="s">
        <v>183</v>
      </c>
      <c r="J2610" s="5" t="s">
        <v>184</v>
      </c>
      <c r="K2610" s="5" t="s">
        <v>185</v>
      </c>
      <c r="L2610" s="7" t="s">
        <v>164</v>
      </c>
      <c r="M2610" t="str">
        <f t="shared" si="122"/>
        <v>No</v>
      </c>
    </row>
    <row r="2611" spans="1:13" ht="15" thickBot="1" x14ac:dyDescent="0.4">
      <c r="A2611" s="5" t="s">
        <v>175</v>
      </c>
      <c r="B2611" s="5" t="s">
        <v>176</v>
      </c>
      <c r="C2611" s="5" t="s">
        <v>2811</v>
      </c>
      <c r="D2611" s="5">
        <f t="shared" si="120"/>
        <v>59438</v>
      </c>
      <c r="E2611" s="6">
        <v>44165</v>
      </c>
      <c r="F2611" s="6">
        <f t="shared" si="121"/>
        <v>44255</v>
      </c>
      <c r="G2611" s="6" t="str">
        <f>IF('BCT Template'!R2610&gt;F2611,"Yes","No")</f>
        <v>No</v>
      </c>
      <c r="H2611" s="5" t="s">
        <v>182</v>
      </c>
      <c r="I2611" s="5" t="s">
        <v>183</v>
      </c>
      <c r="J2611" s="5" t="s">
        <v>200</v>
      </c>
      <c r="K2611" s="5" t="s">
        <v>201</v>
      </c>
      <c r="L2611" s="7" t="s">
        <v>164</v>
      </c>
      <c r="M2611" t="str">
        <f t="shared" si="122"/>
        <v>Yes</v>
      </c>
    </row>
    <row r="2612" spans="1:13" ht="15" thickBot="1" x14ac:dyDescent="0.4">
      <c r="A2612" s="5" t="s">
        <v>175</v>
      </c>
      <c r="B2612" s="5" t="s">
        <v>176</v>
      </c>
      <c r="C2612" s="5" t="s">
        <v>2812</v>
      </c>
      <c r="D2612" s="5">
        <f t="shared" si="120"/>
        <v>81257</v>
      </c>
      <c r="E2612" s="6">
        <v>43008</v>
      </c>
      <c r="F2612" s="6">
        <f t="shared" si="121"/>
        <v>43098</v>
      </c>
      <c r="G2612" s="6" t="str">
        <f>IF('BCT Template'!R2611&gt;F2612,"Yes","No")</f>
        <v>No</v>
      </c>
      <c r="H2612" s="5" t="s">
        <v>182</v>
      </c>
      <c r="I2612" s="5" t="s">
        <v>183</v>
      </c>
      <c r="J2612" s="5" t="s">
        <v>184</v>
      </c>
      <c r="K2612" s="5" t="s">
        <v>185</v>
      </c>
      <c r="L2612" s="7" t="s">
        <v>164</v>
      </c>
      <c r="M2612" t="str">
        <f t="shared" si="122"/>
        <v>No</v>
      </c>
    </row>
    <row r="2613" spans="1:13" ht="15" thickBot="1" x14ac:dyDescent="0.4">
      <c r="A2613" s="5" t="s">
        <v>175</v>
      </c>
      <c r="B2613" s="5" t="s">
        <v>176</v>
      </c>
      <c r="C2613" s="5" t="s">
        <v>2813</v>
      </c>
      <c r="D2613" s="5">
        <f t="shared" si="120"/>
        <v>57880</v>
      </c>
      <c r="E2613" s="6">
        <v>42674</v>
      </c>
      <c r="F2613" s="6">
        <f t="shared" si="121"/>
        <v>42764</v>
      </c>
      <c r="G2613" s="6" t="str">
        <f>IF('BCT Template'!R2612&gt;F2613,"Yes","No")</f>
        <v>No</v>
      </c>
      <c r="H2613" s="5" t="s">
        <v>189</v>
      </c>
      <c r="I2613" s="5" t="s">
        <v>190</v>
      </c>
      <c r="J2613" s="5" t="s">
        <v>184</v>
      </c>
      <c r="K2613" s="5" t="s">
        <v>185</v>
      </c>
      <c r="L2613" s="7" t="s">
        <v>164</v>
      </c>
      <c r="M2613" t="str">
        <f t="shared" si="122"/>
        <v>No</v>
      </c>
    </row>
    <row r="2614" spans="1:13" ht="15" thickBot="1" x14ac:dyDescent="0.4">
      <c r="A2614" s="5" t="s">
        <v>175</v>
      </c>
      <c r="B2614" s="5" t="s">
        <v>176</v>
      </c>
      <c r="C2614" s="5" t="s">
        <v>2814</v>
      </c>
      <c r="D2614" s="5">
        <f t="shared" si="120"/>
        <v>29156</v>
      </c>
      <c r="E2614" s="6">
        <v>44347</v>
      </c>
      <c r="F2614" s="6">
        <f t="shared" si="121"/>
        <v>44437</v>
      </c>
      <c r="G2614" s="6" t="str">
        <f>IF('BCT Template'!R2613&gt;F2614,"Yes","No")</f>
        <v>No</v>
      </c>
      <c r="H2614" s="5" t="s">
        <v>178</v>
      </c>
      <c r="I2614" s="5" t="s">
        <v>179</v>
      </c>
      <c r="J2614" s="5" t="s">
        <v>35</v>
      </c>
      <c r="K2614" s="5" t="s">
        <v>180</v>
      </c>
      <c r="L2614" s="7" t="s">
        <v>164</v>
      </c>
      <c r="M2614" t="str">
        <f t="shared" si="122"/>
        <v>Yes</v>
      </c>
    </row>
    <row r="2615" spans="1:13" ht="15" thickBot="1" x14ac:dyDescent="0.4">
      <c r="A2615" s="5" t="s">
        <v>175</v>
      </c>
      <c r="B2615" s="5" t="s">
        <v>176</v>
      </c>
      <c r="C2615" s="5" t="s">
        <v>2815</v>
      </c>
      <c r="D2615" s="5">
        <f t="shared" si="120"/>
        <v>57668</v>
      </c>
      <c r="E2615" s="6">
        <v>45016</v>
      </c>
      <c r="F2615" s="6">
        <f t="shared" si="121"/>
        <v>45106</v>
      </c>
      <c r="G2615" s="6" t="str">
        <f>IF('BCT Template'!R2614&gt;F2615,"Yes","No")</f>
        <v>No</v>
      </c>
      <c r="H2615" s="5" t="s">
        <v>189</v>
      </c>
      <c r="I2615" s="5" t="s">
        <v>190</v>
      </c>
      <c r="J2615" s="5" t="s">
        <v>184</v>
      </c>
      <c r="K2615" s="5" t="s">
        <v>185</v>
      </c>
      <c r="L2615" s="7" t="s">
        <v>164</v>
      </c>
      <c r="M2615" t="str">
        <f t="shared" si="122"/>
        <v>No</v>
      </c>
    </row>
    <row r="2616" spans="1:13" ht="15" thickBot="1" x14ac:dyDescent="0.4">
      <c r="A2616" s="5" t="s">
        <v>175</v>
      </c>
      <c r="B2616" s="5" t="s">
        <v>176</v>
      </c>
      <c r="C2616" s="5" t="s">
        <v>2816</v>
      </c>
      <c r="D2616" s="5">
        <f t="shared" si="120"/>
        <v>79836</v>
      </c>
      <c r="E2616" s="6">
        <v>43830</v>
      </c>
      <c r="F2616" s="6">
        <f t="shared" si="121"/>
        <v>43920</v>
      </c>
      <c r="G2616" s="6" t="str">
        <f>IF('BCT Template'!R2615&gt;F2616,"Yes","No")</f>
        <v>No</v>
      </c>
      <c r="H2616" s="5" t="s">
        <v>182</v>
      </c>
      <c r="I2616" s="5" t="s">
        <v>183</v>
      </c>
      <c r="J2616" s="5" t="s">
        <v>184</v>
      </c>
      <c r="K2616" s="5" t="s">
        <v>185</v>
      </c>
      <c r="L2616" s="7" t="s">
        <v>164</v>
      </c>
      <c r="M2616" t="str">
        <f t="shared" si="122"/>
        <v>No</v>
      </c>
    </row>
    <row r="2617" spans="1:13" ht="15" thickBot="1" x14ac:dyDescent="0.4">
      <c r="A2617" s="5" t="s">
        <v>175</v>
      </c>
      <c r="B2617" s="5" t="s">
        <v>176</v>
      </c>
      <c r="C2617" s="5" t="s">
        <v>2817</v>
      </c>
      <c r="D2617" s="5">
        <f t="shared" si="120"/>
        <v>20796</v>
      </c>
      <c r="E2617" s="6">
        <v>43646</v>
      </c>
      <c r="F2617" s="6">
        <f t="shared" si="121"/>
        <v>43736</v>
      </c>
      <c r="G2617" s="6" t="str">
        <f>IF('BCT Template'!R2616&gt;F2617,"Yes","No")</f>
        <v>No</v>
      </c>
      <c r="H2617" s="5" t="s">
        <v>197</v>
      </c>
      <c r="I2617" s="5" t="s">
        <v>198</v>
      </c>
      <c r="J2617" s="5" t="s">
        <v>184</v>
      </c>
      <c r="K2617" s="5" t="s">
        <v>185</v>
      </c>
      <c r="L2617" s="7" t="s">
        <v>164</v>
      </c>
      <c r="M2617" t="str">
        <f t="shared" si="122"/>
        <v>No</v>
      </c>
    </row>
    <row r="2618" spans="1:13" ht="15" thickBot="1" x14ac:dyDescent="0.4">
      <c r="A2618" s="5" t="s">
        <v>175</v>
      </c>
      <c r="B2618" s="5" t="s">
        <v>176</v>
      </c>
      <c r="C2618" s="5" t="s">
        <v>2818</v>
      </c>
      <c r="D2618" s="5">
        <f t="shared" si="120"/>
        <v>22408</v>
      </c>
      <c r="E2618" s="6">
        <v>42733</v>
      </c>
      <c r="F2618" s="6">
        <f t="shared" si="121"/>
        <v>42823</v>
      </c>
      <c r="G2618" s="6" t="str">
        <f>IF('BCT Template'!R2617&gt;F2618,"Yes","No")</f>
        <v>No</v>
      </c>
      <c r="H2618" s="5" t="s">
        <v>178</v>
      </c>
      <c r="I2618" s="5" t="s">
        <v>179</v>
      </c>
      <c r="J2618" s="5" t="s">
        <v>35</v>
      </c>
      <c r="K2618" s="5" t="s">
        <v>180</v>
      </c>
      <c r="L2618" s="7" t="s">
        <v>164</v>
      </c>
      <c r="M2618" t="str">
        <f t="shared" si="122"/>
        <v>Yes</v>
      </c>
    </row>
    <row r="2619" spans="1:13" ht="15" thickBot="1" x14ac:dyDescent="0.4">
      <c r="A2619" s="5" t="s">
        <v>175</v>
      </c>
      <c r="B2619" s="5" t="s">
        <v>176</v>
      </c>
      <c r="C2619" s="5" t="s">
        <v>2819</v>
      </c>
      <c r="D2619" s="5">
        <f t="shared" si="120"/>
        <v>29536</v>
      </c>
      <c r="E2619" s="6">
        <v>44012</v>
      </c>
      <c r="F2619" s="6">
        <f t="shared" si="121"/>
        <v>44102</v>
      </c>
      <c r="G2619" s="6" t="str">
        <f>IF('BCT Template'!R2618&gt;F2619,"Yes","No")</f>
        <v>No</v>
      </c>
      <c r="H2619" s="5" t="s">
        <v>178</v>
      </c>
      <c r="I2619" s="5" t="s">
        <v>179</v>
      </c>
      <c r="J2619" s="5" t="s">
        <v>35</v>
      </c>
      <c r="K2619" s="5" t="s">
        <v>180</v>
      </c>
      <c r="L2619" s="7" t="s">
        <v>164</v>
      </c>
      <c r="M2619" t="str">
        <f t="shared" si="122"/>
        <v>Yes</v>
      </c>
    </row>
    <row r="2620" spans="1:13" ht="15" thickBot="1" x14ac:dyDescent="0.4">
      <c r="A2620" s="5" t="s">
        <v>175</v>
      </c>
      <c r="B2620" s="5" t="s">
        <v>176</v>
      </c>
      <c r="C2620" s="5" t="s">
        <v>2820</v>
      </c>
      <c r="D2620" s="5">
        <f t="shared" si="120"/>
        <v>18325</v>
      </c>
      <c r="E2620" s="6">
        <v>44012</v>
      </c>
      <c r="F2620" s="6">
        <f t="shared" si="121"/>
        <v>44102</v>
      </c>
      <c r="G2620" s="6" t="str">
        <f>IF('BCT Template'!R2619&gt;F2620,"Yes","No")</f>
        <v>No</v>
      </c>
      <c r="H2620" s="5" t="s">
        <v>234</v>
      </c>
      <c r="I2620" s="5" t="s">
        <v>235</v>
      </c>
      <c r="J2620" s="5" t="s">
        <v>200</v>
      </c>
      <c r="K2620" s="5" t="s">
        <v>201</v>
      </c>
      <c r="L2620" s="7" t="s">
        <v>164</v>
      </c>
      <c r="M2620" t="str">
        <f t="shared" si="122"/>
        <v>Yes</v>
      </c>
    </row>
    <row r="2621" spans="1:13" ht="15" thickBot="1" x14ac:dyDescent="0.4">
      <c r="A2621" s="5" t="s">
        <v>175</v>
      </c>
      <c r="B2621" s="5" t="s">
        <v>176</v>
      </c>
      <c r="C2621" s="5" t="s">
        <v>2821</v>
      </c>
      <c r="D2621" s="5">
        <f t="shared" si="120"/>
        <v>31282</v>
      </c>
      <c r="E2621" s="6">
        <v>44043</v>
      </c>
      <c r="F2621" s="6">
        <f t="shared" si="121"/>
        <v>44133</v>
      </c>
      <c r="G2621" s="6" t="str">
        <f>IF('BCT Template'!R2620&gt;F2621,"Yes","No")</f>
        <v>No</v>
      </c>
      <c r="H2621" s="5" t="s">
        <v>178</v>
      </c>
      <c r="I2621" s="5" t="s">
        <v>179</v>
      </c>
      <c r="J2621" s="5" t="s">
        <v>35</v>
      </c>
      <c r="K2621" s="5" t="s">
        <v>180</v>
      </c>
      <c r="L2621" s="7" t="s">
        <v>164</v>
      </c>
      <c r="M2621" t="str">
        <f t="shared" si="122"/>
        <v>Yes</v>
      </c>
    </row>
    <row r="2622" spans="1:13" ht="15" thickBot="1" x14ac:dyDescent="0.4">
      <c r="A2622" s="5" t="s">
        <v>175</v>
      </c>
      <c r="B2622" s="5" t="s">
        <v>176</v>
      </c>
      <c r="C2622" s="5" t="s">
        <v>2822</v>
      </c>
      <c r="D2622" s="5">
        <f t="shared" si="120"/>
        <v>82175</v>
      </c>
      <c r="E2622" s="6">
        <v>44118</v>
      </c>
      <c r="F2622" s="6">
        <f t="shared" si="121"/>
        <v>44208</v>
      </c>
      <c r="G2622" s="6" t="str">
        <f>IF('BCT Template'!R2621&gt;F2622,"Yes","No")</f>
        <v>No</v>
      </c>
      <c r="H2622" s="5" t="s">
        <v>210</v>
      </c>
      <c r="I2622" s="5" t="s">
        <v>211</v>
      </c>
      <c r="J2622" s="5" t="s">
        <v>184</v>
      </c>
      <c r="K2622" s="5" t="s">
        <v>185</v>
      </c>
      <c r="L2622" s="7" t="s">
        <v>164</v>
      </c>
      <c r="M2622" t="str">
        <f t="shared" si="122"/>
        <v>No</v>
      </c>
    </row>
    <row r="2623" spans="1:13" ht="15" thickBot="1" x14ac:dyDescent="0.4">
      <c r="A2623" s="5" t="s">
        <v>175</v>
      </c>
      <c r="B2623" s="5" t="s">
        <v>176</v>
      </c>
      <c r="C2623" s="5" t="s">
        <v>2823</v>
      </c>
      <c r="D2623" s="5">
        <f t="shared" si="120"/>
        <v>84845</v>
      </c>
      <c r="E2623" s="6">
        <v>40574</v>
      </c>
      <c r="F2623" s="6">
        <f t="shared" si="121"/>
        <v>40664</v>
      </c>
      <c r="G2623" s="6" t="str">
        <f>IF('BCT Template'!R2622&gt;F2623,"Yes","No")</f>
        <v>No</v>
      </c>
      <c r="H2623" s="5" t="s">
        <v>210</v>
      </c>
      <c r="I2623" s="5" t="s">
        <v>211</v>
      </c>
      <c r="J2623" s="5" t="s">
        <v>184</v>
      </c>
      <c r="K2623" s="5" t="s">
        <v>185</v>
      </c>
      <c r="L2623" s="7" t="s">
        <v>164</v>
      </c>
      <c r="M2623" t="str">
        <f t="shared" si="122"/>
        <v>No</v>
      </c>
    </row>
    <row r="2624" spans="1:13" ht="15" thickBot="1" x14ac:dyDescent="0.4">
      <c r="A2624" s="5" t="s">
        <v>175</v>
      </c>
      <c r="B2624" s="5" t="s">
        <v>176</v>
      </c>
      <c r="C2624" s="5" t="s">
        <v>2824</v>
      </c>
      <c r="D2624" s="5">
        <f t="shared" si="120"/>
        <v>59652</v>
      </c>
      <c r="E2624" s="6">
        <v>43982</v>
      </c>
      <c r="F2624" s="6">
        <f t="shared" si="121"/>
        <v>44072</v>
      </c>
      <c r="G2624" s="6" t="str">
        <f>IF('BCT Template'!R2623&gt;F2624,"Yes","No")</f>
        <v>No</v>
      </c>
      <c r="H2624" s="5" t="s">
        <v>182</v>
      </c>
      <c r="I2624" s="5" t="s">
        <v>183</v>
      </c>
      <c r="J2624" s="5" t="s">
        <v>200</v>
      </c>
      <c r="K2624" s="5" t="s">
        <v>201</v>
      </c>
      <c r="L2624" s="7" t="s">
        <v>164</v>
      </c>
      <c r="M2624" t="str">
        <f t="shared" si="122"/>
        <v>Yes</v>
      </c>
    </row>
    <row r="2625" spans="1:13" ht="15" thickBot="1" x14ac:dyDescent="0.4">
      <c r="A2625" s="5" t="s">
        <v>175</v>
      </c>
      <c r="B2625" s="5" t="s">
        <v>176</v>
      </c>
      <c r="C2625" s="5" t="s">
        <v>2825</v>
      </c>
      <c r="D2625" s="5">
        <f t="shared" si="120"/>
        <v>59840</v>
      </c>
      <c r="E2625" s="6">
        <v>44957</v>
      </c>
      <c r="F2625" s="6">
        <f t="shared" si="121"/>
        <v>45047</v>
      </c>
      <c r="G2625" s="6" t="str">
        <f>IF('BCT Template'!R2624&gt;F2625,"Yes","No")</f>
        <v>No</v>
      </c>
      <c r="H2625" s="5" t="s">
        <v>182</v>
      </c>
      <c r="I2625" s="5" t="s">
        <v>183</v>
      </c>
      <c r="J2625" s="5" t="s">
        <v>200</v>
      </c>
      <c r="K2625" s="5" t="s">
        <v>201</v>
      </c>
      <c r="L2625" s="7" t="s">
        <v>164</v>
      </c>
      <c r="M2625" t="str">
        <f t="shared" si="122"/>
        <v>Yes</v>
      </c>
    </row>
    <row r="2626" spans="1:13" ht="15" thickBot="1" x14ac:dyDescent="0.4">
      <c r="A2626" s="5" t="s">
        <v>175</v>
      </c>
      <c r="B2626" s="5" t="s">
        <v>176</v>
      </c>
      <c r="C2626" s="5" t="s">
        <v>2826</v>
      </c>
      <c r="D2626" s="5">
        <f t="shared" si="120"/>
        <v>25090</v>
      </c>
      <c r="E2626" s="6">
        <v>45291</v>
      </c>
      <c r="F2626" s="6">
        <f t="shared" si="121"/>
        <v>45381</v>
      </c>
      <c r="G2626" s="6" t="str">
        <f>IF('BCT Template'!R2625&gt;F2626,"Yes","No")</f>
        <v>No</v>
      </c>
      <c r="H2626" s="5" t="s">
        <v>240</v>
      </c>
      <c r="I2626" s="5" t="s">
        <v>241</v>
      </c>
      <c r="J2626" s="5" t="s">
        <v>200</v>
      </c>
      <c r="K2626" s="5" t="s">
        <v>201</v>
      </c>
      <c r="L2626" s="7" t="s">
        <v>164</v>
      </c>
      <c r="M2626" t="str">
        <f t="shared" si="122"/>
        <v>Yes</v>
      </c>
    </row>
    <row r="2627" spans="1:13" ht="15" thickBot="1" x14ac:dyDescent="0.4">
      <c r="A2627" s="5" t="s">
        <v>175</v>
      </c>
      <c r="B2627" s="5" t="s">
        <v>176</v>
      </c>
      <c r="C2627" s="5" t="s">
        <v>2827</v>
      </c>
      <c r="D2627" s="5">
        <f t="shared" ref="D2627:D2690" si="123">C2627*1</f>
        <v>81973</v>
      </c>
      <c r="E2627" s="6">
        <v>43830</v>
      </c>
      <c r="F2627" s="6">
        <f t="shared" ref="F2627:F2690" si="124">E2627+90</f>
        <v>43920</v>
      </c>
      <c r="G2627" s="6" t="str">
        <f>IF('BCT Template'!R2626&gt;F2627,"Yes","No")</f>
        <v>No</v>
      </c>
      <c r="H2627" s="5" t="s">
        <v>182</v>
      </c>
      <c r="I2627" s="5" t="s">
        <v>183</v>
      </c>
      <c r="J2627" s="5" t="s">
        <v>184</v>
      </c>
      <c r="K2627" s="5" t="s">
        <v>185</v>
      </c>
      <c r="L2627" s="7" t="s">
        <v>164</v>
      </c>
      <c r="M2627" t="str">
        <f t="shared" ref="M2627:M2690" si="125">IF(J2627=" ","Yes",IF(J2627="3","Yes","No"))</f>
        <v>No</v>
      </c>
    </row>
    <row r="2628" spans="1:13" ht="15" thickBot="1" x14ac:dyDescent="0.4">
      <c r="A2628" s="5" t="s">
        <v>175</v>
      </c>
      <c r="B2628" s="5" t="s">
        <v>176</v>
      </c>
      <c r="C2628" s="5" t="s">
        <v>2828</v>
      </c>
      <c r="D2628" s="5">
        <f t="shared" si="123"/>
        <v>30270</v>
      </c>
      <c r="E2628" s="6">
        <v>43982</v>
      </c>
      <c r="F2628" s="6">
        <f t="shared" si="124"/>
        <v>44072</v>
      </c>
      <c r="G2628" s="6" t="str">
        <f>IF('BCT Template'!R2627&gt;F2628,"Yes","No")</f>
        <v>No</v>
      </c>
      <c r="H2628" s="5" t="s">
        <v>178</v>
      </c>
      <c r="I2628" s="5" t="s">
        <v>179</v>
      </c>
      <c r="J2628" s="5" t="s">
        <v>35</v>
      </c>
      <c r="K2628" s="5" t="s">
        <v>180</v>
      </c>
      <c r="L2628" s="7" t="s">
        <v>164</v>
      </c>
      <c r="M2628" t="str">
        <f t="shared" si="125"/>
        <v>Yes</v>
      </c>
    </row>
    <row r="2629" spans="1:13" ht="15" thickBot="1" x14ac:dyDescent="0.4">
      <c r="A2629" s="5" t="s">
        <v>175</v>
      </c>
      <c r="B2629" s="5" t="s">
        <v>176</v>
      </c>
      <c r="C2629" s="5" t="s">
        <v>2829</v>
      </c>
      <c r="D2629" s="5">
        <f t="shared" si="123"/>
        <v>81848</v>
      </c>
      <c r="E2629" s="6">
        <v>43951</v>
      </c>
      <c r="F2629" s="6">
        <f t="shared" si="124"/>
        <v>44041</v>
      </c>
      <c r="G2629" s="6" t="str">
        <f>IF('BCT Template'!R2628&gt;F2629,"Yes","No")</f>
        <v>No</v>
      </c>
      <c r="H2629" s="5" t="s">
        <v>182</v>
      </c>
      <c r="I2629" s="5" t="s">
        <v>183</v>
      </c>
      <c r="J2629" s="5" t="s">
        <v>184</v>
      </c>
      <c r="K2629" s="5" t="s">
        <v>185</v>
      </c>
      <c r="L2629" s="7" t="s">
        <v>164</v>
      </c>
      <c r="M2629" t="str">
        <f t="shared" si="125"/>
        <v>No</v>
      </c>
    </row>
    <row r="2630" spans="1:13" ht="15" thickBot="1" x14ac:dyDescent="0.4">
      <c r="A2630" s="5" t="s">
        <v>175</v>
      </c>
      <c r="B2630" s="5" t="s">
        <v>176</v>
      </c>
      <c r="C2630" s="5" t="s">
        <v>2830</v>
      </c>
      <c r="D2630" s="5">
        <f t="shared" si="123"/>
        <v>80221</v>
      </c>
      <c r="E2630" s="6">
        <v>42593</v>
      </c>
      <c r="F2630" s="6">
        <f t="shared" si="124"/>
        <v>42683</v>
      </c>
      <c r="G2630" s="6" t="str">
        <f>IF('BCT Template'!R2629&gt;F2630,"Yes","No")</f>
        <v>No</v>
      </c>
      <c r="H2630" s="5" t="s">
        <v>182</v>
      </c>
      <c r="I2630" s="5" t="s">
        <v>183</v>
      </c>
      <c r="J2630" s="5" t="s">
        <v>184</v>
      </c>
      <c r="K2630" s="5" t="s">
        <v>185</v>
      </c>
      <c r="L2630" s="7" t="s">
        <v>164</v>
      </c>
      <c r="M2630" t="str">
        <f t="shared" si="125"/>
        <v>No</v>
      </c>
    </row>
    <row r="2631" spans="1:13" ht="15" thickBot="1" x14ac:dyDescent="0.4">
      <c r="A2631" s="5" t="s">
        <v>175</v>
      </c>
      <c r="B2631" s="5" t="s">
        <v>176</v>
      </c>
      <c r="C2631" s="5" t="s">
        <v>2831</v>
      </c>
      <c r="D2631" s="5">
        <f t="shared" si="123"/>
        <v>29140</v>
      </c>
      <c r="E2631" s="6">
        <v>43585</v>
      </c>
      <c r="F2631" s="6">
        <f t="shared" si="124"/>
        <v>43675</v>
      </c>
      <c r="G2631" s="6" t="str">
        <f>IF('BCT Template'!R2630&gt;F2631,"Yes","No")</f>
        <v>No</v>
      </c>
      <c r="H2631" s="5" t="s">
        <v>178</v>
      </c>
      <c r="I2631" s="5" t="s">
        <v>179</v>
      </c>
      <c r="J2631" s="5" t="s">
        <v>35</v>
      </c>
      <c r="K2631" s="5" t="s">
        <v>180</v>
      </c>
      <c r="L2631" s="7" t="s">
        <v>164</v>
      </c>
      <c r="M2631" t="str">
        <f t="shared" si="125"/>
        <v>Yes</v>
      </c>
    </row>
    <row r="2632" spans="1:13" ht="15" thickBot="1" x14ac:dyDescent="0.4">
      <c r="A2632" s="5" t="s">
        <v>175</v>
      </c>
      <c r="B2632" s="5" t="s">
        <v>176</v>
      </c>
      <c r="C2632" s="5" t="s">
        <v>2832</v>
      </c>
      <c r="D2632" s="5">
        <f t="shared" si="123"/>
        <v>79804</v>
      </c>
      <c r="E2632" s="6">
        <v>40543</v>
      </c>
      <c r="F2632" s="6">
        <f t="shared" si="124"/>
        <v>40633</v>
      </c>
      <c r="G2632" s="6" t="str">
        <f>IF('BCT Template'!R2631&gt;F2632,"Yes","No")</f>
        <v>No</v>
      </c>
      <c r="H2632" s="5" t="s">
        <v>182</v>
      </c>
      <c r="I2632" s="5" t="s">
        <v>183</v>
      </c>
      <c r="J2632" s="5" t="s">
        <v>200</v>
      </c>
      <c r="K2632" s="5" t="s">
        <v>201</v>
      </c>
      <c r="L2632" s="7" t="s">
        <v>164</v>
      </c>
      <c r="M2632" t="str">
        <f t="shared" si="125"/>
        <v>Yes</v>
      </c>
    </row>
    <row r="2633" spans="1:13" ht="15" thickBot="1" x14ac:dyDescent="0.4">
      <c r="A2633" s="5" t="s">
        <v>175</v>
      </c>
      <c r="B2633" s="5" t="s">
        <v>176</v>
      </c>
      <c r="C2633" s="5" t="s">
        <v>2833</v>
      </c>
      <c r="D2633" s="5">
        <f t="shared" si="123"/>
        <v>23596</v>
      </c>
      <c r="E2633" s="6">
        <v>43996</v>
      </c>
      <c r="F2633" s="6">
        <f t="shared" si="124"/>
        <v>44086</v>
      </c>
      <c r="G2633" s="6" t="str">
        <f>IF('BCT Template'!R2632&gt;F2633,"Yes","No")</f>
        <v>No</v>
      </c>
      <c r="H2633" s="5" t="s">
        <v>178</v>
      </c>
      <c r="I2633" s="5" t="s">
        <v>179</v>
      </c>
      <c r="J2633" s="5" t="s">
        <v>35</v>
      </c>
      <c r="K2633" s="5" t="s">
        <v>180</v>
      </c>
      <c r="L2633" s="7" t="s">
        <v>164</v>
      </c>
      <c r="M2633" t="str">
        <f t="shared" si="125"/>
        <v>Yes</v>
      </c>
    </row>
    <row r="2634" spans="1:13" ht="15" thickBot="1" x14ac:dyDescent="0.4">
      <c r="A2634" s="5" t="s">
        <v>175</v>
      </c>
      <c r="B2634" s="5" t="s">
        <v>176</v>
      </c>
      <c r="C2634" s="5" t="s">
        <v>2834</v>
      </c>
      <c r="D2634" s="5">
        <f t="shared" si="123"/>
        <v>82890</v>
      </c>
      <c r="E2634" s="6">
        <v>44971</v>
      </c>
      <c r="F2634" s="6">
        <f t="shared" si="124"/>
        <v>45061</v>
      </c>
      <c r="G2634" s="6" t="str">
        <f>IF('BCT Template'!R2633&gt;F2634,"Yes","No")</f>
        <v>No</v>
      </c>
      <c r="H2634" s="5" t="s">
        <v>210</v>
      </c>
      <c r="I2634" s="5" t="s">
        <v>211</v>
      </c>
      <c r="J2634" s="5" t="s">
        <v>184</v>
      </c>
      <c r="K2634" s="5" t="s">
        <v>185</v>
      </c>
      <c r="L2634" s="7" t="s">
        <v>164</v>
      </c>
      <c r="M2634" t="str">
        <f t="shared" si="125"/>
        <v>No</v>
      </c>
    </row>
    <row r="2635" spans="1:13" ht="15" thickBot="1" x14ac:dyDescent="0.4">
      <c r="A2635" s="5" t="s">
        <v>175</v>
      </c>
      <c r="B2635" s="5" t="s">
        <v>176</v>
      </c>
      <c r="C2635" s="5" t="s">
        <v>2835</v>
      </c>
      <c r="D2635" s="5">
        <f t="shared" si="123"/>
        <v>78671</v>
      </c>
      <c r="E2635" s="6">
        <v>44126</v>
      </c>
      <c r="F2635" s="6">
        <f t="shared" si="124"/>
        <v>44216</v>
      </c>
      <c r="G2635" s="6" t="str">
        <f>IF('BCT Template'!R2634&gt;F2635,"Yes","No")</f>
        <v>No</v>
      </c>
      <c r="H2635" s="5" t="s">
        <v>210</v>
      </c>
      <c r="I2635" s="5" t="s">
        <v>211</v>
      </c>
      <c r="J2635" s="5" t="s">
        <v>184</v>
      </c>
      <c r="K2635" s="5" t="s">
        <v>185</v>
      </c>
      <c r="L2635" s="7" t="s">
        <v>164</v>
      </c>
      <c r="M2635" t="str">
        <f t="shared" si="125"/>
        <v>No</v>
      </c>
    </row>
    <row r="2636" spans="1:13" ht="15" thickBot="1" x14ac:dyDescent="0.4">
      <c r="A2636" s="5" t="s">
        <v>175</v>
      </c>
      <c r="B2636" s="5" t="s">
        <v>176</v>
      </c>
      <c r="C2636" s="5" t="s">
        <v>2836</v>
      </c>
      <c r="D2636" s="5">
        <f t="shared" si="123"/>
        <v>78772</v>
      </c>
      <c r="E2636" s="6">
        <v>44272</v>
      </c>
      <c r="F2636" s="6">
        <f t="shared" si="124"/>
        <v>44362</v>
      </c>
      <c r="G2636" s="6" t="str">
        <f>IF('BCT Template'!R2635&gt;F2636,"Yes","No")</f>
        <v>No</v>
      </c>
      <c r="H2636" s="5" t="s">
        <v>210</v>
      </c>
      <c r="I2636" s="5" t="s">
        <v>211</v>
      </c>
      <c r="J2636" s="5" t="s">
        <v>184</v>
      </c>
      <c r="K2636" s="5" t="s">
        <v>185</v>
      </c>
      <c r="L2636" s="7" t="s">
        <v>164</v>
      </c>
      <c r="M2636" t="str">
        <f t="shared" si="125"/>
        <v>No</v>
      </c>
    </row>
    <row r="2637" spans="1:13" ht="15" thickBot="1" x14ac:dyDescent="0.4">
      <c r="A2637" s="5" t="s">
        <v>175</v>
      </c>
      <c r="B2637" s="5" t="s">
        <v>176</v>
      </c>
      <c r="C2637" s="5" t="s">
        <v>2837</v>
      </c>
      <c r="D2637" s="5">
        <f t="shared" si="123"/>
        <v>31787</v>
      </c>
      <c r="E2637" s="6">
        <v>41882</v>
      </c>
      <c r="F2637" s="6">
        <f t="shared" si="124"/>
        <v>41972</v>
      </c>
      <c r="G2637" s="6" t="str">
        <f>IF('BCT Template'!R2636&gt;F2637,"Yes","No")</f>
        <v>No</v>
      </c>
      <c r="H2637" s="5" t="s">
        <v>178</v>
      </c>
      <c r="I2637" s="5" t="s">
        <v>179</v>
      </c>
      <c r="J2637" s="5" t="s">
        <v>35</v>
      </c>
      <c r="K2637" s="5" t="s">
        <v>180</v>
      </c>
      <c r="L2637" s="7" t="s">
        <v>164</v>
      </c>
      <c r="M2637" t="str">
        <f t="shared" si="125"/>
        <v>Yes</v>
      </c>
    </row>
    <row r="2638" spans="1:13" ht="15" thickBot="1" x14ac:dyDescent="0.4">
      <c r="A2638" s="5" t="s">
        <v>175</v>
      </c>
      <c r="B2638" s="5" t="s">
        <v>176</v>
      </c>
      <c r="C2638" s="5" t="s">
        <v>2838</v>
      </c>
      <c r="D2638" s="5">
        <f t="shared" si="123"/>
        <v>29377</v>
      </c>
      <c r="E2638" s="6">
        <v>42400</v>
      </c>
      <c r="F2638" s="6">
        <f t="shared" si="124"/>
        <v>42490</v>
      </c>
      <c r="G2638" s="6" t="str">
        <f>IF('BCT Template'!R2637&gt;F2638,"Yes","No")</f>
        <v>No</v>
      </c>
      <c r="H2638" s="5" t="s">
        <v>178</v>
      </c>
      <c r="I2638" s="5" t="s">
        <v>179</v>
      </c>
      <c r="J2638" s="5" t="s">
        <v>35</v>
      </c>
      <c r="K2638" s="5" t="s">
        <v>180</v>
      </c>
      <c r="L2638" s="7" t="s">
        <v>164</v>
      </c>
      <c r="M2638" t="str">
        <f t="shared" si="125"/>
        <v>Yes</v>
      </c>
    </row>
    <row r="2639" spans="1:13" ht="15" thickBot="1" x14ac:dyDescent="0.4">
      <c r="A2639" s="5" t="s">
        <v>175</v>
      </c>
      <c r="B2639" s="5" t="s">
        <v>176</v>
      </c>
      <c r="C2639" s="5" t="s">
        <v>2839</v>
      </c>
      <c r="D2639" s="5">
        <f t="shared" si="123"/>
        <v>77519</v>
      </c>
      <c r="E2639" s="6">
        <v>42369</v>
      </c>
      <c r="F2639" s="6">
        <f t="shared" si="124"/>
        <v>42459</v>
      </c>
      <c r="G2639" s="6" t="str">
        <f>IF('BCT Template'!R2638&gt;F2639,"Yes","No")</f>
        <v>No</v>
      </c>
      <c r="H2639" s="5" t="s">
        <v>189</v>
      </c>
      <c r="I2639" s="5" t="s">
        <v>190</v>
      </c>
      <c r="J2639" s="5" t="s">
        <v>184</v>
      </c>
      <c r="K2639" s="5" t="s">
        <v>185</v>
      </c>
      <c r="L2639" s="7" t="s">
        <v>164</v>
      </c>
      <c r="M2639" t="str">
        <f t="shared" si="125"/>
        <v>No</v>
      </c>
    </row>
    <row r="2640" spans="1:13" ht="15" thickBot="1" x14ac:dyDescent="0.4">
      <c r="A2640" s="5" t="s">
        <v>175</v>
      </c>
      <c r="B2640" s="5" t="s">
        <v>176</v>
      </c>
      <c r="C2640" s="5" t="s">
        <v>2840</v>
      </c>
      <c r="D2640" s="5">
        <f t="shared" si="123"/>
        <v>77678</v>
      </c>
      <c r="E2640" s="6">
        <v>43830</v>
      </c>
      <c r="F2640" s="6">
        <f t="shared" si="124"/>
        <v>43920</v>
      </c>
      <c r="G2640" s="6" t="str">
        <f>IF('BCT Template'!R2639&gt;F2640,"Yes","No")</f>
        <v>No</v>
      </c>
      <c r="H2640" s="5" t="s">
        <v>189</v>
      </c>
      <c r="I2640" s="5" t="s">
        <v>190</v>
      </c>
      <c r="J2640" s="5" t="s">
        <v>200</v>
      </c>
      <c r="K2640" s="5" t="s">
        <v>201</v>
      </c>
      <c r="L2640" s="7" t="s">
        <v>164</v>
      </c>
      <c r="M2640" t="str">
        <f t="shared" si="125"/>
        <v>Yes</v>
      </c>
    </row>
    <row r="2641" spans="1:13" ht="15" thickBot="1" x14ac:dyDescent="0.4">
      <c r="A2641" s="5" t="s">
        <v>175</v>
      </c>
      <c r="B2641" s="5" t="s">
        <v>176</v>
      </c>
      <c r="C2641" s="5" t="s">
        <v>2841</v>
      </c>
      <c r="D2641" s="5">
        <f t="shared" si="123"/>
        <v>82778</v>
      </c>
      <c r="E2641" s="6">
        <v>44485</v>
      </c>
      <c r="F2641" s="6">
        <f t="shared" si="124"/>
        <v>44575</v>
      </c>
      <c r="G2641" s="6" t="str">
        <f>IF('BCT Template'!R2640&gt;F2641,"Yes","No")</f>
        <v>No</v>
      </c>
      <c r="H2641" s="5" t="s">
        <v>210</v>
      </c>
      <c r="I2641" s="5" t="s">
        <v>211</v>
      </c>
      <c r="J2641" s="5" t="s">
        <v>184</v>
      </c>
      <c r="K2641" s="5" t="s">
        <v>185</v>
      </c>
      <c r="L2641" s="7" t="s">
        <v>164</v>
      </c>
      <c r="M2641" t="str">
        <f t="shared" si="125"/>
        <v>No</v>
      </c>
    </row>
    <row r="2642" spans="1:13" ht="15" thickBot="1" x14ac:dyDescent="0.4">
      <c r="A2642" s="5" t="s">
        <v>175</v>
      </c>
      <c r="B2642" s="5" t="s">
        <v>176</v>
      </c>
      <c r="C2642" s="5" t="s">
        <v>2842</v>
      </c>
      <c r="D2642" s="5">
        <f t="shared" si="123"/>
        <v>22788</v>
      </c>
      <c r="E2642" s="6">
        <v>43555</v>
      </c>
      <c r="F2642" s="6">
        <f t="shared" si="124"/>
        <v>43645</v>
      </c>
      <c r="G2642" s="6" t="str">
        <f>IF('BCT Template'!R2641&gt;F2642,"Yes","No")</f>
        <v>No</v>
      </c>
      <c r="H2642" s="5" t="s">
        <v>178</v>
      </c>
      <c r="I2642" s="5" t="s">
        <v>179</v>
      </c>
      <c r="J2642" s="5" t="s">
        <v>35</v>
      </c>
      <c r="K2642" s="5" t="s">
        <v>180</v>
      </c>
      <c r="L2642" s="7" t="s">
        <v>164</v>
      </c>
      <c r="M2642" t="str">
        <f t="shared" si="125"/>
        <v>Yes</v>
      </c>
    </row>
    <row r="2643" spans="1:13" ht="15" thickBot="1" x14ac:dyDescent="0.4">
      <c r="A2643" s="5" t="s">
        <v>175</v>
      </c>
      <c r="B2643" s="5" t="s">
        <v>176</v>
      </c>
      <c r="C2643" s="5" t="s">
        <v>2843</v>
      </c>
      <c r="D2643" s="5">
        <f t="shared" si="123"/>
        <v>81360</v>
      </c>
      <c r="E2643" s="6">
        <v>43555</v>
      </c>
      <c r="F2643" s="6">
        <f t="shared" si="124"/>
        <v>43645</v>
      </c>
      <c r="G2643" s="6" t="str">
        <f>IF('BCT Template'!R2642&gt;F2643,"Yes","No")</f>
        <v>No</v>
      </c>
      <c r="H2643" s="5" t="s">
        <v>182</v>
      </c>
      <c r="I2643" s="5" t="s">
        <v>183</v>
      </c>
      <c r="J2643" s="5" t="s">
        <v>184</v>
      </c>
      <c r="K2643" s="5" t="s">
        <v>185</v>
      </c>
      <c r="L2643" s="7" t="s">
        <v>164</v>
      </c>
      <c r="M2643" t="str">
        <f t="shared" si="125"/>
        <v>No</v>
      </c>
    </row>
    <row r="2644" spans="1:13" ht="15" thickBot="1" x14ac:dyDescent="0.4">
      <c r="A2644" s="5" t="s">
        <v>175</v>
      </c>
      <c r="B2644" s="5" t="s">
        <v>176</v>
      </c>
      <c r="C2644" s="5" t="s">
        <v>2844</v>
      </c>
      <c r="D2644" s="5">
        <f t="shared" si="123"/>
        <v>20719</v>
      </c>
      <c r="E2644" s="6">
        <v>41090</v>
      </c>
      <c r="F2644" s="6">
        <f t="shared" si="124"/>
        <v>41180</v>
      </c>
      <c r="G2644" s="6" t="str">
        <f>IF('BCT Template'!R2643&gt;F2644,"Yes","No")</f>
        <v>No</v>
      </c>
      <c r="H2644" s="5" t="s">
        <v>197</v>
      </c>
      <c r="I2644" s="5" t="s">
        <v>198</v>
      </c>
      <c r="J2644" s="5" t="s">
        <v>200</v>
      </c>
      <c r="K2644" s="5" t="s">
        <v>201</v>
      </c>
      <c r="L2644" s="7" t="s">
        <v>164</v>
      </c>
      <c r="M2644" t="str">
        <f t="shared" si="125"/>
        <v>Yes</v>
      </c>
    </row>
    <row r="2645" spans="1:13" ht="15" thickBot="1" x14ac:dyDescent="0.4">
      <c r="A2645" s="5" t="s">
        <v>175</v>
      </c>
      <c r="B2645" s="5" t="s">
        <v>176</v>
      </c>
      <c r="C2645" s="5" t="s">
        <v>2845</v>
      </c>
      <c r="D2645" s="5">
        <f t="shared" si="123"/>
        <v>57702</v>
      </c>
      <c r="E2645" s="6">
        <v>44651</v>
      </c>
      <c r="F2645" s="6">
        <f t="shared" si="124"/>
        <v>44741</v>
      </c>
      <c r="G2645" s="6" t="str">
        <f>IF('BCT Template'!R2644&gt;F2645,"Yes","No")</f>
        <v>No</v>
      </c>
      <c r="H2645" s="5" t="s">
        <v>189</v>
      </c>
      <c r="I2645" s="5" t="s">
        <v>190</v>
      </c>
      <c r="J2645" s="5" t="s">
        <v>200</v>
      </c>
      <c r="K2645" s="5" t="s">
        <v>201</v>
      </c>
      <c r="L2645" s="7" t="s">
        <v>164</v>
      </c>
      <c r="M2645" t="str">
        <f t="shared" si="125"/>
        <v>Yes</v>
      </c>
    </row>
    <row r="2646" spans="1:13" ht="15" thickBot="1" x14ac:dyDescent="0.4">
      <c r="A2646" s="5" t="s">
        <v>175</v>
      </c>
      <c r="B2646" s="5" t="s">
        <v>176</v>
      </c>
      <c r="C2646" s="5" t="s">
        <v>2846</v>
      </c>
      <c r="D2646" s="5">
        <f t="shared" si="123"/>
        <v>30683</v>
      </c>
      <c r="E2646" s="6">
        <v>44255</v>
      </c>
      <c r="F2646" s="6">
        <f t="shared" si="124"/>
        <v>44345</v>
      </c>
      <c r="G2646" s="6" t="str">
        <f>IF('BCT Template'!R2645&gt;F2646,"Yes","No")</f>
        <v>No</v>
      </c>
      <c r="H2646" s="5" t="s">
        <v>178</v>
      </c>
      <c r="I2646" s="5" t="s">
        <v>179</v>
      </c>
      <c r="J2646" s="5" t="s">
        <v>35</v>
      </c>
      <c r="K2646" s="5" t="s">
        <v>180</v>
      </c>
      <c r="L2646" s="7" t="s">
        <v>164</v>
      </c>
      <c r="M2646" t="str">
        <f t="shared" si="125"/>
        <v>Yes</v>
      </c>
    </row>
    <row r="2647" spans="1:13" ht="15" thickBot="1" x14ac:dyDescent="0.4">
      <c r="A2647" s="5" t="s">
        <v>175</v>
      </c>
      <c r="B2647" s="5" t="s">
        <v>176</v>
      </c>
      <c r="C2647" s="5" t="s">
        <v>2847</v>
      </c>
      <c r="D2647" s="5">
        <f t="shared" si="123"/>
        <v>82844</v>
      </c>
      <c r="E2647" s="6">
        <v>44957</v>
      </c>
      <c r="F2647" s="6">
        <f t="shared" si="124"/>
        <v>45047</v>
      </c>
      <c r="G2647" s="6" t="str">
        <f>IF('BCT Template'!R2646&gt;F2647,"Yes","No")</f>
        <v>No</v>
      </c>
      <c r="H2647" s="5" t="s">
        <v>210</v>
      </c>
      <c r="I2647" s="5" t="s">
        <v>211</v>
      </c>
      <c r="J2647" s="5" t="s">
        <v>184</v>
      </c>
      <c r="K2647" s="5" t="s">
        <v>185</v>
      </c>
      <c r="L2647" s="7" t="s">
        <v>164</v>
      </c>
      <c r="M2647" t="str">
        <f t="shared" si="125"/>
        <v>No</v>
      </c>
    </row>
    <row r="2648" spans="1:13" ht="15" thickBot="1" x14ac:dyDescent="0.4">
      <c r="A2648" s="5" t="s">
        <v>175</v>
      </c>
      <c r="B2648" s="5" t="s">
        <v>176</v>
      </c>
      <c r="C2648" s="5" t="s">
        <v>2848</v>
      </c>
      <c r="D2648" s="5">
        <f t="shared" si="123"/>
        <v>59455</v>
      </c>
      <c r="E2648" s="6">
        <v>42124</v>
      </c>
      <c r="F2648" s="6">
        <f t="shared" si="124"/>
        <v>42214</v>
      </c>
      <c r="G2648" s="6" t="str">
        <f>IF('BCT Template'!R2647&gt;F2648,"Yes","No")</f>
        <v>No</v>
      </c>
      <c r="H2648" s="5" t="s">
        <v>182</v>
      </c>
      <c r="I2648" s="5" t="s">
        <v>183</v>
      </c>
      <c r="J2648" s="5" t="s">
        <v>200</v>
      </c>
      <c r="K2648" s="5" t="s">
        <v>201</v>
      </c>
      <c r="L2648" s="7" t="s">
        <v>164</v>
      </c>
      <c r="M2648" t="str">
        <f t="shared" si="125"/>
        <v>Yes</v>
      </c>
    </row>
    <row r="2649" spans="1:13" ht="15" thickBot="1" x14ac:dyDescent="0.4">
      <c r="A2649" s="5" t="s">
        <v>175</v>
      </c>
      <c r="B2649" s="5" t="s">
        <v>176</v>
      </c>
      <c r="C2649" s="5" t="s">
        <v>2849</v>
      </c>
      <c r="D2649" s="5">
        <f t="shared" si="123"/>
        <v>84711</v>
      </c>
      <c r="E2649" s="6">
        <v>44210</v>
      </c>
      <c r="F2649" s="6">
        <f t="shared" si="124"/>
        <v>44300</v>
      </c>
      <c r="G2649" s="6" t="str">
        <f>IF('BCT Template'!R2648&gt;F2649,"Yes","No")</f>
        <v>No</v>
      </c>
      <c r="H2649" s="5" t="s">
        <v>210</v>
      </c>
      <c r="I2649" s="5" t="s">
        <v>211</v>
      </c>
      <c r="J2649" s="5" t="s">
        <v>184</v>
      </c>
      <c r="K2649" s="5" t="s">
        <v>185</v>
      </c>
      <c r="L2649" s="7" t="s">
        <v>164</v>
      </c>
      <c r="M2649" t="str">
        <f t="shared" si="125"/>
        <v>No</v>
      </c>
    </row>
    <row r="2650" spans="1:13" ht="15" thickBot="1" x14ac:dyDescent="0.4">
      <c r="A2650" s="5" t="s">
        <v>175</v>
      </c>
      <c r="B2650" s="5" t="s">
        <v>176</v>
      </c>
      <c r="C2650" s="5" t="s">
        <v>2850</v>
      </c>
      <c r="D2650" s="5">
        <f t="shared" si="123"/>
        <v>22434</v>
      </c>
      <c r="E2650" s="6">
        <v>42643</v>
      </c>
      <c r="F2650" s="6">
        <f t="shared" si="124"/>
        <v>42733</v>
      </c>
      <c r="G2650" s="6" t="str">
        <f>IF('BCT Template'!R2649&gt;F2650,"Yes","No")</f>
        <v>No</v>
      </c>
      <c r="H2650" s="5" t="s">
        <v>178</v>
      </c>
      <c r="I2650" s="5" t="s">
        <v>179</v>
      </c>
      <c r="J2650" s="5" t="s">
        <v>35</v>
      </c>
      <c r="K2650" s="5" t="s">
        <v>180</v>
      </c>
      <c r="L2650" s="7" t="s">
        <v>164</v>
      </c>
      <c r="M2650" t="str">
        <f t="shared" si="125"/>
        <v>Yes</v>
      </c>
    </row>
    <row r="2651" spans="1:13" ht="15" thickBot="1" x14ac:dyDescent="0.4">
      <c r="A2651" s="5" t="s">
        <v>175</v>
      </c>
      <c r="B2651" s="5" t="s">
        <v>176</v>
      </c>
      <c r="C2651" s="5" t="s">
        <v>2851</v>
      </c>
      <c r="D2651" s="5">
        <f t="shared" si="123"/>
        <v>57340</v>
      </c>
      <c r="E2651" s="6">
        <v>41455</v>
      </c>
      <c r="F2651" s="6">
        <f t="shared" si="124"/>
        <v>41545</v>
      </c>
      <c r="G2651" s="6" t="str">
        <f>IF('BCT Template'!R2650&gt;F2651,"Yes","No")</f>
        <v>No</v>
      </c>
      <c r="H2651" s="5" t="s">
        <v>189</v>
      </c>
      <c r="I2651" s="5" t="s">
        <v>190</v>
      </c>
      <c r="J2651" s="5" t="s">
        <v>184</v>
      </c>
      <c r="K2651" s="5" t="s">
        <v>185</v>
      </c>
      <c r="L2651" s="7" t="s">
        <v>164</v>
      </c>
      <c r="M2651" t="str">
        <f t="shared" si="125"/>
        <v>No</v>
      </c>
    </row>
    <row r="2652" spans="1:13" ht="15" thickBot="1" x14ac:dyDescent="0.4">
      <c r="A2652" s="5" t="s">
        <v>175</v>
      </c>
      <c r="B2652" s="5" t="s">
        <v>176</v>
      </c>
      <c r="C2652" s="5" t="s">
        <v>2852</v>
      </c>
      <c r="D2652" s="5">
        <f t="shared" si="123"/>
        <v>59598</v>
      </c>
      <c r="E2652" s="6">
        <v>42551</v>
      </c>
      <c r="F2652" s="6">
        <f t="shared" si="124"/>
        <v>42641</v>
      </c>
      <c r="G2652" s="6" t="str">
        <f>IF('BCT Template'!R2651&gt;F2652,"Yes","No")</f>
        <v>No</v>
      </c>
      <c r="H2652" s="5" t="s">
        <v>182</v>
      </c>
      <c r="I2652" s="5" t="s">
        <v>183</v>
      </c>
      <c r="J2652" s="5" t="s">
        <v>200</v>
      </c>
      <c r="K2652" s="5" t="s">
        <v>201</v>
      </c>
      <c r="L2652" s="7" t="s">
        <v>164</v>
      </c>
      <c r="M2652" t="str">
        <f t="shared" si="125"/>
        <v>Yes</v>
      </c>
    </row>
    <row r="2653" spans="1:13" ht="15" thickBot="1" x14ac:dyDescent="0.4">
      <c r="A2653" s="5" t="s">
        <v>175</v>
      </c>
      <c r="B2653" s="5" t="s">
        <v>176</v>
      </c>
      <c r="C2653" s="5" t="s">
        <v>2853</v>
      </c>
      <c r="D2653" s="5">
        <f t="shared" si="123"/>
        <v>23070</v>
      </c>
      <c r="E2653" s="6">
        <v>43708</v>
      </c>
      <c r="F2653" s="6">
        <f t="shared" si="124"/>
        <v>43798</v>
      </c>
      <c r="G2653" s="6" t="str">
        <f>IF('BCT Template'!R2652&gt;F2653,"Yes","No")</f>
        <v>No</v>
      </c>
      <c r="H2653" s="5" t="s">
        <v>178</v>
      </c>
      <c r="I2653" s="5" t="s">
        <v>179</v>
      </c>
      <c r="J2653" s="5" t="s">
        <v>35</v>
      </c>
      <c r="K2653" s="5" t="s">
        <v>180</v>
      </c>
      <c r="L2653" s="7" t="s">
        <v>164</v>
      </c>
      <c r="M2653" t="str">
        <f t="shared" si="125"/>
        <v>Yes</v>
      </c>
    </row>
    <row r="2654" spans="1:13" ht="15" thickBot="1" x14ac:dyDescent="0.4">
      <c r="A2654" s="5" t="s">
        <v>175</v>
      </c>
      <c r="B2654" s="5" t="s">
        <v>176</v>
      </c>
      <c r="C2654" s="5" t="s">
        <v>2854</v>
      </c>
      <c r="D2654" s="5">
        <f t="shared" si="123"/>
        <v>22619</v>
      </c>
      <c r="E2654" s="6">
        <v>43708</v>
      </c>
      <c r="F2654" s="6">
        <f t="shared" si="124"/>
        <v>43798</v>
      </c>
      <c r="G2654" s="6" t="str">
        <f>IF('BCT Template'!R2653&gt;F2654,"Yes","No")</f>
        <v>No</v>
      </c>
      <c r="H2654" s="5" t="s">
        <v>178</v>
      </c>
      <c r="I2654" s="5" t="s">
        <v>179</v>
      </c>
      <c r="J2654" s="5" t="s">
        <v>35</v>
      </c>
      <c r="K2654" s="5" t="s">
        <v>180</v>
      </c>
      <c r="L2654" s="7" t="s">
        <v>164</v>
      </c>
      <c r="M2654" t="str">
        <f t="shared" si="125"/>
        <v>Yes</v>
      </c>
    </row>
    <row r="2655" spans="1:13" ht="15" thickBot="1" x14ac:dyDescent="0.4">
      <c r="A2655" s="5" t="s">
        <v>175</v>
      </c>
      <c r="B2655" s="5" t="s">
        <v>176</v>
      </c>
      <c r="C2655" s="5" t="s">
        <v>2855</v>
      </c>
      <c r="D2655" s="5">
        <f t="shared" si="123"/>
        <v>30791</v>
      </c>
      <c r="E2655" s="6">
        <v>43890</v>
      </c>
      <c r="F2655" s="6">
        <f t="shared" si="124"/>
        <v>43980</v>
      </c>
      <c r="G2655" s="6" t="str">
        <f>IF('BCT Template'!R2654&gt;F2655,"Yes","No")</f>
        <v>No</v>
      </c>
      <c r="H2655" s="5" t="s">
        <v>178</v>
      </c>
      <c r="I2655" s="5" t="s">
        <v>179</v>
      </c>
      <c r="J2655" s="5" t="s">
        <v>35</v>
      </c>
      <c r="K2655" s="5" t="s">
        <v>180</v>
      </c>
      <c r="L2655" s="7" t="s">
        <v>164</v>
      </c>
      <c r="M2655" t="str">
        <f t="shared" si="125"/>
        <v>Yes</v>
      </c>
    </row>
    <row r="2656" spans="1:13" ht="15" thickBot="1" x14ac:dyDescent="0.4">
      <c r="A2656" s="5" t="s">
        <v>175</v>
      </c>
      <c r="B2656" s="5" t="s">
        <v>176</v>
      </c>
      <c r="C2656" s="5" t="s">
        <v>2856</v>
      </c>
      <c r="D2656" s="5">
        <f t="shared" si="123"/>
        <v>81148</v>
      </c>
      <c r="E2656" s="6">
        <v>43921</v>
      </c>
      <c r="F2656" s="6">
        <f t="shared" si="124"/>
        <v>44011</v>
      </c>
      <c r="G2656" s="6" t="str">
        <f>IF('BCT Template'!R2655&gt;F2656,"Yes","No")</f>
        <v>No</v>
      </c>
      <c r="H2656" s="5" t="s">
        <v>182</v>
      </c>
      <c r="I2656" s="5" t="s">
        <v>183</v>
      </c>
      <c r="J2656" s="5" t="s">
        <v>200</v>
      </c>
      <c r="K2656" s="5" t="s">
        <v>201</v>
      </c>
      <c r="L2656" s="7" t="s">
        <v>164</v>
      </c>
      <c r="M2656" t="str">
        <f t="shared" si="125"/>
        <v>Yes</v>
      </c>
    </row>
    <row r="2657" spans="1:13" ht="15" thickBot="1" x14ac:dyDescent="0.4">
      <c r="A2657" s="5" t="s">
        <v>175</v>
      </c>
      <c r="B2657" s="5" t="s">
        <v>176</v>
      </c>
      <c r="C2657" s="5" t="s">
        <v>2857</v>
      </c>
      <c r="D2657" s="5">
        <f t="shared" si="123"/>
        <v>25311</v>
      </c>
      <c r="E2657" s="6">
        <v>44104</v>
      </c>
      <c r="F2657" s="6">
        <f t="shared" si="124"/>
        <v>44194</v>
      </c>
      <c r="G2657" s="6" t="str">
        <f>IF('BCT Template'!R2656&gt;F2657,"Yes","No")</f>
        <v>No</v>
      </c>
      <c r="H2657" s="5" t="s">
        <v>240</v>
      </c>
      <c r="I2657" s="5" t="s">
        <v>241</v>
      </c>
      <c r="J2657" s="5" t="s">
        <v>35</v>
      </c>
      <c r="K2657" s="5" t="s">
        <v>180</v>
      </c>
      <c r="L2657" s="7" t="s">
        <v>164</v>
      </c>
      <c r="M2657" t="str">
        <f t="shared" si="125"/>
        <v>Yes</v>
      </c>
    </row>
    <row r="2658" spans="1:13" ht="15" thickBot="1" x14ac:dyDescent="0.4">
      <c r="A2658" s="5" t="s">
        <v>175</v>
      </c>
      <c r="B2658" s="5" t="s">
        <v>176</v>
      </c>
      <c r="C2658" s="5" t="s">
        <v>2858</v>
      </c>
      <c r="D2658" s="5">
        <f t="shared" si="123"/>
        <v>80462</v>
      </c>
      <c r="E2658" s="6">
        <v>40847</v>
      </c>
      <c r="F2658" s="6">
        <f t="shared" si="124"/>
        <v>40937</v>
      </c>
      <c r="G2658" s="6" t="str">
        <f>IF('BCT Template'!R2657&gt;F2658,"Yes","No")</f>
        <v>No</v>
      </c>
      <c r="H2658" s="5" t="s">
        <v>182</v>
      </c>
      <c r="I2658" s="5" t="s">
        <v>183</v>
      </c>
      <c r="J2658" s="5" t="s">
        <v>184</v>
      </c>
      <c r="K2658" s="5" t="s">
        <v>185</v>
      </c>
      <c r="L2658" s="7" t="s">
        <v>164</v>
      </c>
      <c r="M2658" t="str">
        <f t="shared" si="125"/>
        <v>No</v>
      </c>
    </row>
    <row r="2659" spans="1:13" ht="15" thickBot="1" x14ac:dyDescent="0.4">
      <c r="A2659" s="5" t="s">
        <v>175</v>
      </c>
      <c r="B2659" s="5" t="s">
        <v>176</v>
      </c>
      <c r="C2659" s="5" t="s">
        <v>2859</v>
      </c>
      <c r="D2659" s="5">
        <f t="shared" si="123"/>
        <v>29921</v>
      </c>
      <c r="E2659" s="6">
        <v>43616</v>
      </c>
      <c r="F2659" s="6">
        <f t="shared" si="124"/>
        <v>43706</v>
      </c>
      <c r="G2659" s="6" t="str">
        <f>IF('BCT Template'!R2658&gt;F2659,"Yes","No")</f>
        <v>No</v>
      </c>
      <c r="H2659" s="5" t="s">
        <v>178</v>
      </c>
      <c r="I2659" s="5" t="s">
        <v>179</v>
      </c>
      <c r="J2659" s="5" t="s">
        <v>35</v>
      </c>
      <c r="K2659" s="5" t="s">
        <v>180</v>
      </c>
      <c r="L2659" s="7" t="s">
        <v>164</v>
      </c>
      <c r="M2659" t="str">
        <f t="shared" si="125"/>
        <v>Yes</v>
      </c>
    </row>
    <row r="2660" spans="1:13" ht="15" thickBot="1" x14ac:dyDescent="0.4">
      <c r="A2660" s="5" t="s">
        <v>175</v>
      </c>
      <c r="B2660" s="5" t="s">
        <v>176</v>
      </c>
      <c r="C2660" s="5" t="s">
        <v>2860</v>
      </c>
      <c r="D2660" s="5">
        <f t="shared" si="123"/>
        <v>20746</v>
      </c>
      <c r="E2660" s="6">
        <v>42916</v>
      </c>
      <c r="F2660" s="6">
        <f t="shared" si="124"/>
        <v>43006</v>
      </c>
      <c r="G2660" s="6" t="str">
        <f>IF('BCT Template'!R2659&gt;F2660,"Yes","No")</f>
        <v>No</v>
      </c>
      <c r="H2660" s="5" t="s">
        <v>197</v>
      </c>
      <c r="I2660" s="5" t="s">
        <v>198</v>
      </c>
      <c r="J2660" s="5" t="s">
        <v>184</v>
      </c>
      <c r="K2660" s="5" t="s">
        <v>185</v>
      </c>
      <c r="L2660" s="7" t="s">
        <v>164</v>
      </c>
      <c r="M2660" t="str">
        <f t="shared" si="125"/>
        <v>No</v>
      </c>
    </row>
    <row r="2661" spans="1:13" ht="15" thickBot="1" x14ac:dyDescent="0.4">
      <c r="A2661" s="5" t="s">
        <v>175</v>
      </c>
      <c r="B2661" s="5" t="s">
        <v>176</v>
      </c>
      <c r="C2661" s="5" t="s">
        <v>2861</v>
      </c>
      <c r="D2661" s="5">
        <f t="shared" si="123"/>
        <v>57789</v>
      </c>
      <c r="E2661" s="6">
        <v>43738</v>
      </c>
      <c r="F2661" s="6">
        <f t="shared" si="124"/>
        <v>43828</v>
      </c>
      <c r="G2661" s="6" t="str">
        <f>IF('BCT Template'!R2660&gt;F2661,"Yes","No")</f>
        <v>No</v>
      </c>
      <c r="H2661" s="5" t="s">
        <v>189</v>
      </c>
      <c r="I2661" s="5" t="s">
        <v>190</v>
      </c>
      <c r="J2661" s="5" t="s">
        <v>184</v>
      </c>
      <c r="K2661" s="5" t="s">
        <v>185</v>
      </c>
      <c r="L2661" s="7" t="s">
        <v>164</v>
      </c>
      <c r="M2661" t="str">
        <f t="shared" si="125"/>
        <v>No</v>
      </c>
    </row>
    <row r="2662" spans="1:13" ht="15" thickBot="1" x14ac:dyDescent="0.4">
      <c r="A2662" s="5" t="s">
        <v>175</v>
      </c>
      <c r="B2662" s="5" t="s">
        <v>176</v>
      </c>
      <c r="C2662" s="5" t="s">
        <v>2862</v>
      </c>
      <c r="D2662" s="5">
        <f t="shared" si="123"/>
        <v>18444</v>
      </c>
      <c r="E2662" s="6">
        <v>44012</v>
      </c>
      <c r="F2662" s="6">
        <f t="shared" si="124"/>
        <v>44102</v>
      </c>
      <c r="G2662" s="6" t="str">
        <f>IF('BCT Template'!R2661&gt;F2662,"Yes","No")</f>
        <v>No</v>
      </c>
      <c r="H2662" s="5" t="s">
        <v>234</v>
      </c>
      <c r="I2662" s="5" t="s">
        <v>235</v>
      </c>
      <c r="J2662" s="5" t="s">
        <v>184</v>
      </c>
      <c r="K2662" s="5" t="s">
        <v>185</v>
      </c>
      <c r="L2662" s="7" t="s">
        <v>164</v>
      </c>
      <c r="M2662" t="str">
        <f t="shared" si="125"/>
        <v>No</v>
      </c>
    </row>
    <row r="2663" spans="1:13" ht="15" thickBot="1" x14ac:dyDescent="0.4">
      <c r="A2663" s="5" t="s">
        <v>175</v>
      </c>
      <c r="B2663" s="5" t="s">
        <v>176</v>
      </c>
      <c r="C2663" s="5" t="s">
        <v>2863</v>
      </c>
      <c r="D2663" s="5">
        <f t="shared" si="123"/>
        <v>78950</v>
      </c>
      <c r="E2663" s="6">
        <v>43712</v>
      </c>
      <c r="F2663" s="6">
        <f t="shared" si="124"/>
        <v>43802</v>
      </c>
      <c r="G2663" s="6" t="str">
        <f>IF('BCT Template'!R2662&gt;F2663,"Yes","No")</f>
        <v>No</v>
      </c>
      <c r="H2663" s="5" t="s">
        <v>210</v>
      </c>
      <c r="I2663" s="5" t="s">
        <v>211</v>
      </c>
      <c r="J2663" s="5" t="s">
        <v>184</v>
      </c>
      <c r="K2663" s="5" t="s">
        <v>185</v>
      </c>
      <c r="L2663" s="7" t="s">
        <v>164</v>
      </c>
      <c r="M2663" t="str">
        <f t="shared" si="125"/>
        <v>No</v>
      </c>
    </row>
    <row r="2664" spans="1:13" ht="15" thickBot="1" x14ac:dyDescent="0.4">
      <c r="A2664" s="5" t="s">
        <v>175</v>
      </c>
      <c r="B2664" s="5" t="s">
        <v>176</v>
      </c>
      <c r="C2664" s="5" t="s">
        <v>2864</v>
      </c>
      <c r="D2664" s="5">
        <f t="shared" si="123"/>
        <v>81781</v>
      </c>
      <c r="E2664" s="6">
        <v>43921</v>
      </c>
      <c r="F2664" s="6">
        <f t="shared" si="124"/>
        <v>44011</v>
      </c>
      <c r="G2664" s="6" t="str">
        <f>IF('BCT Template'!R2663&gt;F2664,"Yes","No")</f>
        <v>No</v>
      </c>
      <c r="H2664" s="5" t="s">
        <v>182</v>
      </c>
      <c r="I2664" s="5" t="s">
        <v>183</v>
      </c>
      <c r="J2664" s="5" t="s">
        <v>200</v>
      </c>
      <c r="K2664" s="5" t="s">
        <v>201</v>
      </c>
      <c r="L2664" s="7" t="s">
        <v>164</v>
      </c>
      <c r="M2664" t="str">
        <f t="shared" si="125"/>
        <v>Yes</v>
      </c>
    </row>
    <row r="2665" spans="1:13" ht="15" thickBot="1" x14ac:dyDescent="0.4">
      <c r="A2665" s="5" t="s">
        <v>175</v>
      </c>
      <c r="B2665" s="5" t="s">
        <v>176</v>
      </c>
      <c r="C2665" s="5" t="s">
        <v>2865</v>
      </c>
      <c r="D2665" s="5">
        <f t="shared" si="123"/>
        <v>25133</v>
      </c>
      <c r="E2665" s="6">
        <v>44104</v>
      </c>
      <c r="F2665" s="6">
        <f t="shared" si="124"/>
        <v>44194</v>
      </c>
      <c r="G2665" s="6" t="str">
        <f>IF('BCT Template'!R2664&gt;F2665,"Yes","No")</f>
        <v>No</v>
      </c>
      <c r="H2665" s="5" t="s">
        <v>240</v>
      </c>
      <c r="I2665" s="5" t="s">
        <v>241</v>
      </c>
      <c r="J2665" s="5" t="s">
        <v>35</v>
      </c>
      <c r="K2665" s="5" t="s">
        <v>180</v>
      </c>
      <c r="L2665" s="7" t="s">
        <v>164</v>
      </c>
      <c r="M2665" t="str">
        <f t="shared" si="125"/>
        <v>Yes</v>
      </c>
    </row>
    <row r="2666" spans="1:13" ht="15" thickBot="1" x14ac:dyDescent="0.4">
      <c r="A2666" s="5" t="s">
        <v>175</v>
      </c>
      <c r="B2666" s="5" t="s">
        <v>176</v>
      </c>
      <c r="C2666" s="5" t="s">
        <v>2866</v>
      </c>
      <c r="D2666" s="5">
        <f t="shared" si="123"/>
        <v>30355</v>
      </c>
      <c r="E2666" s="6">
        <v>42704</v>
      </c>
      <c r="F2666" s="6">
        <f t="shared" si="124"/>
        <v>42794</v>
      </c>
      <c r="G2666" s="6" t="str">
        <f>IF('BCT Template'!R2665&gt;F2666,"Yes","No")</f>
        <v>No</v>
      </c>
      <c r="H2666" s="5" t="s">
        <v>178</v>
      </c>
      <c r="I2666" s="5" t="s">
        <v>179</v>
      </c>
      <c r="J2666" s="5" t="s">
        <v>35</v>
      </c>
      <c r="K2666" s="5" t="s">
        <v>180</v>
      </c>
      <c r="L2666" s="7" t="s">
        <v>164</v>
      </c>
      <c r="M2666" t="str">
        <f t="shared" si="125"/>
        <v>Yes</v>
      </c>
    </row>
    <row r="2667" spans="1:13" ht="15" thickBot="1" x14ac:dyDescent="0.4">
      <c r="A2667" s="5" t="s">
        <v>175</v>
      </c>
      <c r="B2667" s="5" t="s">
        <v>176</v>
      </c>
      <c r="C2667" s="5" t="s">
        <v>2867</v>
      </c>
      <c r="D2667" s="5">
        <f t="shared" si="123"/>
        <v>58197</v>
      </c>
      <c r="E2667" s="6">
        <v>42338</v>
      </c>
      <c r="F2667" s="6">
        <f t="shared" si="124"/>
        <v>42428</v>
      </c>
      <c r="G2667" s="6" t="str">
        <f>IF('BCT Template'!R2666&gt;F2667,"Yes","No")</f>
        <v>No</v>
      </c>
      <c r="H2667" s="5" t="s">
        <v>182</v>
      </c>
      <c r="I2667" s="5" t="s">
        <v>183</v>
      </c>
      <c r="J2667" s="5" t="s">
        <v>184</v>
      </c>
      <c r="K2667" s="5" t="s">
        <v>185</v>
      </c>
      <c r="L2667" s="7" t="s">
        <v>164</v>
      </c>
      <c r="M2667" t="str">
        <f t="shared" si="125"/>
        <v>No</v>
      </c>
    </row>
    <row r="2668" spans="1:13" ht="15" thickBot="1" x14ac:dyDescent="0.4">
      <c r="A2668" s="5" t="s">
        <v>175</v>
      </c>
      <c r="B2668" s="5" t="s">
        <v>176</v>
      </c>
      <c r="C2668" s="5" t="s">
        <v>2868</v>
      </c>
      <c r="D2668" s="5">
        <f t="shared" si="123"/>
        <v>21592</v>
      </c>
      <c r="E2668" s="6">
        <v>43921</v>
      </c>
      <c r="F2668" s="6">
        <f t="shared" si="124"/>
        <v>44011</v>
      </c>
      <c r="G2668" s="6" t="str">
        <f>IF('BCT Template'!R2667&gt;F2668,"Yes","No")</f>
        <v>No</v>
      </c>
      <c r="H2668" s="5" t="s">
        <v>178</v>
      </c>
      <c r="I2668" s="5" t="s">
        <v>179</v>
      </c>
      <c r="J2668" s="5" t="s">
        <v>35</v>
      </c>
      <c r="K2668" s="5" t="s">
        <v>180</v>
      </c>
      <c r="L2668" s="7" t="s">
        <v>164</v>
      </c>
      <c r="M2668" t="str">
        <f t="shared" si="125"/>
        <v>Yes</v>
      </c>
    </row>
    <row r="2669" spans="1:13" ht="15" thickBot="1" x14ac:dyDescent="0.4">
      <c r="A2669" s="5" t="s">
        <v>175</v>
      </c>
      <c r="B2669" s="5" t="s">
        <v>176</v>
      </c>
      <c r="C2669" s="5" t="s">
        <v>2869</v>
      </c>
      <c r="D2669" s="5">
        <f t="shared" si="123"/>
        <v>29435</v>
      </c>
      <c r="E2669" s="6">
        <v>44316</v>
      </c>
      <c r="F2669" s="6">
        <f t="shared" si="124"/>
        <v>44406</v>
      </c>
      <c r="G2669" s="6" t="str">
        <f>IF('BCT Template'!R2668&gt;F2669,"Yes","No")</f>
        <v>No</v>
      </c>
      <c r="H2669" s="5" t="s">
        <v>178</v>
      </c>
      <c r="I2669" s="5" t="s">
        <v>179</v>
      </c>
      <c r="J2669" s="5" t="s">
        <v>35</v>
      </c>
      <c r="K2669" s="5" t="s">
        <v>180</v>
      </c>
      <c r="L2669" s="7" t="s">
        <v>164</v>
      </c>
      <c r="M2669" t="str">
        <f t="shared" si="125"/>
        <v>Yes</v>
      </c>
    </row>
    <row r="2670" spans="1:13" ht="15" thickBot="1" x14ac:dyDescent="0.4">
      <c r="A2670" s="5" t="s">
        <v>175</v>
      </c>
      <c r="B2670" s="5" t="s">
        <v>176</v>
      </c>
      <c r="C2670" s="5" t="s">
        <v>2870</v>
      </c>
      <c r="D2670" s="5">
        <f t="shared" si="123"/>
        <v>78473</v>
      </c>
      <c r="E2670" s="6">
        <v>43869</v>
      </c>
      <c r="F2670" s="6">
        <f t="shared" si="124"/>
        <v>43959</v>
      </c>
      <c r="G2670" s="6" t="str">
        <f>IF('BCT Template'!R2669&gt;F2670,"Yes","No")</f>
        <v>No</v>
      </c>
      <c r="H2670" s="5" t="s">
        <v>210</v>
      </c>
      <c r="I2670" s="5" t="s">
        <v>211</v>
      </c>
      <c r="J2670" s="5" t="s">
        <v>184</v>
      </c>
      <c r="K2670" s="5" t="s">
        <v>185</v>
      </c>
      <c r="L2670" s="7" t="s">
        <v>164</v>
      </c>
      <c r="M2670" t="str">
        <f t="shared" si="125"/>
        <v>No</v>
      </c>
    </row>
    <row r="2671" spans="1:13" ht="15" thickBot="1" x14ac:dyDescent="0.4">
      <c r="A2671" s="5" t="s">
        <v>175</v>
      </c>
      <c r="B2671" s="5" t="s">
        <v>176</v>
      </c>
      <c r="C2671" s="5" t="s">
        <v>2871</v>
      </c>
      <c r="D2671" s="5">
        <f t="shared" si="123"/>
        <v>21424</v>
      </c>
      <c r="E2671" s="6">
        <v>44286</v>
      </c>
      <c r="F2671" s="6">
        <f t="shared" si="124"/>
        <v>44376</v>
      </c>
      <c r="G2671" s="6" t="str">
        <f>IF('BCT Template'!R2670&gt;F2671,"Yes","No")</f>
        <v>No</v>
      </c>
      <c r="H2671" s="5" t="s">
        <v>178</v>
      </c>
      <c r="I2671" s="5" t="s">
        <v>179</v>
      </c>
      <c r="J2671" s="5" t="s">
        <v>35</v>
      </c>
      <c r="K2671" s="5" t="s">
        <v>180</v>
      </c>
      <c r="L2671" s="7" t="s">
        <v>164</v>
      </c>
      <c r="M2671" t="str">
        <f t="shared" si="125"/>
        <v>Yes</v>
      </c>
    </row>
    <row r="2672" spans="1:13" ht="15" thickBot="1" x14ac:dyDescent="0.4">
      <c r="A2672" s="5" t="s">
        <v>175</v>
      </c>
      <c r="B2672" s="5" t="s">
        <v>176</v>
      </c>
      <c r="C2672" s="5" t="s">
        <v>2872</v>
      </c>
      <c r="D2672" s="5">
        <f t="shared" si="123"/>
        <v>29665</v>
      </c>
      <c r="E2672" s="6">
        <v>43737</v>
      </c>
      <c r="F2672" s="6">
        <f t="shared" si="124"/>
        <v>43827</v>
      </c>
      <c r="G2672" s="6" t="str">
        <f>IF('BCT Template'!R2671&gt;F2672,"Yes","No")</f>
        <v>No</v>
      </c>
      <c r="H2672" s="5" t="s">
        <v>178</v>
      </c>
      <c r="I2672" s="5" t="s">
        <v>179</v>
      </c>
      <c r="J2672" s="5" t="s">
        <v>35</v>
      </c>
      <c r="K2672" s="5" t="s">
        <v>180</v>
      </c>
      <c r="L2672" s="7" t="s">
        <v>164</v>
      </c>
      <c r="M2672" t="str">
        <f t="shared" si="125"/>
        <v>Yes</v>
      </c>
    </row>
    <row r="2673" spans="1:13" ht="15" thickBot="1" x14ac:dyDescent="0.4">
      <c r="A2673" s="5" t="s">
        <v>175</v>
      </c>
      <c r="B2673" s="5" t="s">
        <v>176</v>
      </c>
      <c r="C2673" s="5" t="s">
        <v>2873</v>
      </c>
      <c r="D2673" s="5">
        <f t="shared" si="123"/>
        <v>30153</v>
      </c>
      <c r="E2673" s="6">
        <v>44165</v>
      </c>
      <c r="F2673" s="6">
        <f t="shared" si="124"/>
        <v>44255</v>
      </c>
      <c r="G2673" s="6" t="str">
        <f>IF('BCT Template'!R2672&gt;F2673,"Yes","No")</f>
        <v>No</v>
      </c>
      <c r="H2673" s="5" t="s">
        <v>178</v>
      </c>
      <c r="I2673" s="5" t="s">
        <v>179</v>
      </c>
      <c r="J2673" s="5" t="s">
        <v>35</v>
      </c>
      <c r="K2673" s="5" t="s">
        <v>180</v>
      </c>
      <c r="L2673" s="7" t="s">
        <v>164</v>
      </c>
      <c r="M2673" t="str">
        <f t="shared" si="125"/>
        <v>Yes</v>
      </c>
    </row>
    <row r="2674" spans="1:13" ht="15" thickBot="1" x14ac:dyDescent="0.4">
      <c r="A2674" s="5" t="s">
        <v>175</v>
      </c>
      <c r="B2674" s="5" t="s">
        <v>176</v>
      </c>
      <c r="C2674" s="5" t="s">
        <v>2874</v>
      </c>
      <c r="D2674" s="5">
        <f t="shared" si="123"/>
        <v>59114</v>
      </c>
      <c r="E2674" s="6">
        <v>42551</v>
      </c>
      <c r="F2674" s="6">
        <f t="shared" si="124"/>
        <v>42641</v>
      </c>
      <c r="G2674" s="6" t="str">
        <f>IF('BCT Template'!R2673&gt;F2674,"Yes","No")</f>
        <v>No</v>
      </c>
      <c r="H2674" s="5" t="s">
        <v>182</v>
      </c>
      <c r="I2674" s="5" t="s">
        <v>183</v>
      </c>
      <c r="J2674" s="5" t="s">
        <v>184</v>
      </c>
      <c r="K2674" s="5" t="s">
        <v>185</v>
      </c>
      <c r="L2674" s="7" t="s">
        <v>164</v>
      </c>
      <c r="M2674" t="str">
        <f t="shared" si="125"/>
        <v>No</v>
      </c>
    </row>
    <row r="2675" spans="1:13" ht="15" thickBot="1" x14ac:dyDescent="0.4">
      <c r="A2675" s="5" t="s">
        <v>175</v>
      </c>
      <c r="B2675" s="5" t="s">
        <v>176</v>
      </c>
      <c r="C2675" s="5" t="s">
        <v>2875</v>
      </c>
      <c r="D2675" s="5">
        <f t="shared" si="123"/>
        <v>84661</v>
      </c>
      <c r="E2675" s="6">
        <v>44272</v>
      </c>
      <c r="F2675" s="6">
        <f t="shared" si="124"/>
        <v>44362</v>
      </c>
      <c r="G2675" s="6" t="str">
        <f>IF('BCT Template'!R2674&gt;F2675,"Yes","No")</f>
        <v>No</v>
      </c>
      <c r="H2675" s="5" t="s">
        <v>210</v>
      </c>
      <c r="I2675" s="5" t="s">
        <v>211</v>
      </c>
      <c r="J2675" s="5" t="s">
        <v>184</v>
      </c>
      <c r="K2675" s="5" t="s">
        <v>185</v>
      </c>
      <c r="L2675" s="7" t="s">
        <v>164</v>
      </c>
      <c r="M2675" t="str">
        <f t="shared" si="125"/>
        <v>No</v>
      </c>
    </row>
    <row r="2676" spans="1:13" ht="15" thickBot="1" x14ac:dyDescent="0.4">
      <c r="A2676" s="5" t="s">
        <v>175</v>
      </c>
      <c r="B2676" s="5" t="s">
        <v>176</v>
      </c>
      <c r="C2676" s="5" t="s">
        <v>2876</v>
      </c>
      <c r="D2676" s="5">
        <f t="shared" si="123"/>
        <v>21938</v>
      </c>
      <c r="E2676" s="6">
        <v>43908</v>
      </c>
      <c r="F2676" s="6">
        <f t="shared" si="124"/>
        <v>43998</v>
      </c>
      <c r="G2676" s="6" t="str">
        <f>IF('BCT Template'!R2675&gt;F2676,"Yes","No")</f>
        <v>No</v>
      </c>
      <c r="H2676" s="5" t="s">
        <v>178</v>
      </c>
      <c r="I2676" s="5" t="s">
        <v>179</v>
      </c>
      <c r="J2676" s="5" t="s">
        <v>35</v>
      </c>
      <c r="K2676" s="5" t="s">
        <v>180</v>
      </c>
      <c r="L2676" s="7" t="s">
        <v>164</v>
      </c>
      <c r="M2676" t="str">
        <f t="shared" si="125"/>
        <v>Yes</v>
      </c>
    </row>
    <row r="2677" spans="1:13" ht="15" thickBot="1" x14ac:dyDescent="0.4">
      <c r="A2677" s="5" t="s">
        <v>175</v>
      </c>
      <c r="B2677" s="5" t="s">
        <v>176</v>
      </c>
      <c r="C2677" s="5" t="s">
        <v>2877</v>
      </c>
      <c r="D2677" s="5">
        <f t="shared" si="123"/>
        <v>29375</v>
      </c>
      <c r="E2677" s="6">
        <v>43220</v>
      </c>
      <c r="F2677" s="6">
        <f t="shared" si="124"/>
        <v>43310</v>
      </c>
      <c r="G2677" s="6" t="str">
        <f>IF('BCT Template'!R2676&gt;F2677,"Yes","No")</f>
        <v>No</v>
      </c>
      <c r="H2677" s="5" t="s">
        <v>178</v>
      </c>
      <c r="I2677" s="5" t="s">
        <v>179</v>
      </c>
      <c r="J2677" s="5" t="s">
        <v>35</v>
      </c>
      <c r="K2677" s="5" t="s">
        <v>180</v>
      </c>
      <c r="L2677" s="7" t="s">
        <v>164</v>
      </c>
      <c r="M2677" t="str">
        <f t="shared" si="125"/>
        <v>Yes</v>
      </c>
    </row>
    <row r="2678" spans="1:13" ht="15" thickBot="1" x14ac:dyDescent="0.4">
      <c r="A2678" s="5" t="s">
        <v>175</v>
      </c>
      <c r="B2678" s="5" t="s">
        <v>176</v>
      </c>
      <c r="C2678" s="5" t="s">
        <v>2878</v>
      </c>
      <c r="D2678" s="5">
        <f t="shared" si="123"/>
        <v>80634</v>
      </c>
      <c r="E2678" s="6">
        <v>43708</v>
      </c>
      <c r="F2678" s="6">
        <f t="shared" si="124"/>
        <v>43798</v>
      </c>
      <c r="G2678" s="6" t="str">
        <f>IF('BCT Template'!R2677&gt;F2678,"Yes","No")</f>
        <v>No</v>
      </c>
      <c r="H2678" s="5" t="s">
        <v>182</v>
      </c>
      <c r="I2678" s="5" t="s">
        <v>183</v>
      </c>
      <c r="J2678" s="5" t="s">
        <v>200</v>
      </c>
      <c r="K2678" s="5" t="s">
        <v>201</v>
      </c>
      <c r="L2678" s="7" t="s">
        <v>164</v>
      </c>
      <c r="M2678" t="str">
        <f t="shared" si="125"/>
        <v>Yes</v>
      </c>
    </row>
    <row r="2679" spans="1:13" ht="15" thickBot="1" x14ac:dyDescent="0.4">
      <c r="A2679" s="5" t="s">
        <v>175</v>
      </c>
      <c r="B2679" s="5" t="s">
        <v>176</v>
      </c>
      <c r="C2679" s="5" t="s">
        <v>2879</v>
      </c>
      <c r="D2679" s="5">
        <f t="shared" si="123"/>
        <v>30358</v>
      </c>
      <c r="E2679" s="6">
        <v>44012</v>
      </c>
      <c r="F2679" s="6">
        <f t="shared" si="124"/>
        <v>44102</v>
      </c>
      <c r="G2679" s="6" t="str">
        <f>IF('BCT Template'!R2678&gt;F2679,"Yes","No")</f>
        <v>No</v>
      </c>
      <c r="H2679" s="5" t="s">
        <v>178</v>
      </c>
      <c r="I2679" s="5" t="s">
        <v>179</v>
      </c>
      <c r="J2679" s="5" t="s">
        <v>35</v>
      </c>
      <c r="K2679" s="5" t="s">
        <v>180</v>
      </c>
      <c r="L2679" s="7" t="s">
        <v>164</v>
      </c>
      <c r="M2679" t="str">
        <f t="shared" si="125"/>
        <v>Yes</v>
      </c>
    </row>
    <row r="2680" spans="1:13" ht="15" thickBot="1" x14ac:dyDescent="0.4">
      <c r="A2680" s="5" t="s">
        <v>175</v>
      </c>
      <c r="B2680" s="5" t="s">
        <v>176</v>
      </c>
      <c r="C2680" s="5" t="s">
        <v>2880</v>
      </c>
      <c r="D2680" s="5">
        <f t="shared" si="123"/>
        <v>79894</v>
      </c>
      <c r="E2680" s="6">
        <v>44104</v>
      </c>
      <c r="F2680" s="6">
        <f t="shared" si="124"/>
        <v>44194</v>
      </c>
      <c r="G2680" s="6" t="str">
        <f>IF('BCT Template'!R2679&gt;F2680,"Yes","No")</f>
        <v>No</v>
      </c>
      <c r="H2680" s="5" t="s">
        <v>182</v>
      </c>
      <c r="I2680" s="5" t="s">
        <v>183</v>
      </c>
      <c r="J2680" s="5" t="s">
        <v>184</v>
      </c>
      <c r="K2680" s="5" t="s">
        <v>185</v>
      </c>
      <c r="L2680" s="7" t="s">
        <v>164</v>
      </c>
      <c r="M2680" t="str">
        <f t="shared" si="125"/>
        <v>No</v>
      </c>
    </row>
    <row r="2681" spans="1:13" ht="15" thickBot="1" x14ac:dyDescent="0.4">
      <c r="A2681" s="5" t="s">
        <v>175</v>
      </c>
      <c r="B2681" s="5" t="s">
        <v>176</v>
      </c>
      <c r="C2681" s="5" t="s">
        <v>2881</v>
      </c>
      <c r="D2681" s="5">
        <f t="shared" si="123"/>
        <v>57684</v>
      </c>
      <c r="E2681" s="6">
        <v>44074</v>
      </c>
      <c r="F2681" s="6">
        <f t="shared" si="124"/>
        <v>44164</v>
      </c>
      <c r="G2681" s="6" t="str">
        <f>IF('BCT Template'!R2680&gt;F2681,"Yes","No")</f>
        <v>No</v>
      </c>
      <c r="H2681" s="5" t="s">
        <v>189</v>
      </c>
      <c r="I2681" s="5" t="s">
        <v>190</v>
      </c>
      <c r="J2681" s="5" t="s">
        <v>200</v>
      </c>
      <c r="K2681" s="5" t="s">
        <v>201</v>
      </c>
      <c r="L2681" s="7" t="s">
        <v>164</v>
      </c>
      <c r="M2681" t="str">
        <f t="shared" si="125"/>
        <v>Yes</v>
      </c>
    </row>
    <row r="2682" spans="1:13" ht="15" thickBot="1" x14ac:dyDescent="0.4">
      <c r="A2682" s="5" t="s">
        <v>175</v>
      </c>
      <c r="B2682" s="5" t="s">
        <v>176</v>
      </c>
      <c r="C2682" s="5" t="s">
        <v>2882</v>
      </c>
      <c r="D2682" s="5">
        <f t="shared" si="123"/>
        <v>18457</v>
      </c>
      <c r="E2682" s="6">
        <v>44270</v>
      </c>
      <c r="F2682" s="6">
        <f t="shared" si="124"/>
        <v>44360</v>
      </c>
      <c r="G2682" s="6" t="str">
        <f>IF('BCT Template'!R2681&gt;F2682,"Yes","No")</f>
        <v>No</v>
      </c>
      <c r="H2682" s="5" t="s">
        <v>234</v>
      </c>
      <c r="I2682" s="5" t="s">
        <v>235</v>
      </c>
      <c r="J2682" s="5" t="s">
        <v>184</v>
      </c>
      <c r="K2682" s="5" t="s">
        <v>185</v>
      </c>
      <c r="L2682" s="7" t="s">
        <v>164</v>
      </c>
      <c r="M2682" t="str">
        <f t="shared" si="125"/>
        <v>No</v>
      </c>
    </row>
    <row r="2683" spans="1:13" ht="15" thickBot="1" x14ac:dyDescent="0.4">
      <c r="A2683" s="5" t="s">
        <v>175</v>
      </c>
      <c r="B2683" s="5" t="s">
        <v>176</v>
      </c>
      <c r="C2683" s="5" t="s">
        <v>2883</v>
      </c>
      <c r="D2683" s="5">
        <f t="shared" si="123"/>
        <v>80840</v>
      </c>
      <c r="E2683" s="6">
        <v>44012</v>
      </c>
      <c r="F2683" s="6">
        <f t="shared" si="124"/>
        <v>44102</v>
      </c>
      <c r="G2683" s="6" t="str">
        <f>IF('BCT Template'!R2682&gt;F2683,"Yes","No")</f>
        <v>No</v>
      </c>
      <c r="H2683" s="5" t="s">
        <v>182</v>
      </c>
      <c r="I2683" s="5" t="s">
        <v>183</v>
      </c>
      <c r="J2683" s="5" t="s">
        <v>200</v>
      </c>
      <c r="K2683" s="5" t="s">
        <v>201</v>
      </c>
      <c r="L2683" s="7" t="s">
        <v>164</v>
      </c>
      <c r="M2683" t="str">
        <f t="shared" si="125"/>
        <v>Yes</v>
      </c>
    </row>
    <row r="2684" spans="1:13" ht="15" thickBot="1" x14ac:dyDescent="0.4">
      <c r="A2684" s="5" t="s">
        <v>175</v>
      </c>
      <c r="B2684" s="5" t="s">
        <v>176</v>
      </c>
      <c r="C2684" s="5" t="s">
        <v>2884</v>
      </c>
      <c r="D2684" s="5">
        <f t="shared" si="123"/>
        <v>57695</v>
      </c>
      <c r="E2684" s="6">
        <v>43723</v>
      </c>
      <c r="F2684" s="6">
        <f t="shared" si="124"/>
        <v>43813</v>
      </c>
      <c r="G2684" s="6" t="str">
        <f>IF('BCT Template'!R2683&gt;F2684,"Yes","No")</f>
        <v>No</v>
      </c>
      <c r="H2684" s="5" t="s">
        <v>189</v>
      </c>
      <c r="I2684" s="5" t="s">
        <v>190</v>
      </c>
      <c r="J2684" s="5" t="s">
        <v>184</v>
      </c>
      <c r="K2684" s="5" t="s">
        <v>185</v>
      </c>
      <c r="L2684" s="7" t="s">
        <v>164</v>
      </c>
      <c r="M2684" t="str">
        <f t="shared" si="125"/>
        <v>No</v>
      </c>
    </row>
    <row r="2685" spans="1:13" ht="15" thickBot="1" x14ac:dyDescent="0.4">
      <c r="A2685" s="5" t="s">
        <v>175</v>
      </c>
      <c r="B2685" s="5" t="s">
        <v>176</v>
      </c>
      <c r="C2685" s="5" t="s">
        <v>2885</v>
      </c>
      <c r="D2685" s="5">
        <f t="shared" si="123"/>
        <v>80996</v>
      </c>
      <c r="E2685" s="6">
        <v>43070</v>
      </c>
      <c r="F2685" s="6">
        <f t="shared" si="124"/>
        <v>43160</v>
      </c>
      <c r="G2685" s="6" t="str">
        <f>IF('BCT Template'!R2684&gt;F2685,"Yes","No")</f>
        <v>No</v>
      </c>
      <c r="H2685" s="5" t="s">
        <v>182</v>
      </c>
      <c r="I2685" s="5" t="s">
        <v>183</v>
      </c>
      <c r="J2685" s="5" t="s">
        <v>184</v>
      </c>
      <c r="K2685" s="5" t="s">
        <v>185</v>
      </c>
      <c r="L2685" s="7" t="s">
        <v>164</v>
      </c>
      <c r="M2685" t="str">
        <f t="shared" si="125"/>
        <v>No</v>
      </c>
    </row>
    <row r="2686" spans="1:13" ht="15" thickBot="1" x14ac:dyDescent="0.4">
      <c r="A2686" s="5" t="s">
        <v>175</v>
      </c>
      <c r="B2686" s="5" t="s">
        <v>176</v>
      </c>
      <c r="C2686" s="5" t="s">
        <v>2886</v>
      </c>
      <c r="D2686" s="5">
        <f t="shared" si="123"/>
        <v>30657</v>
      </c>
      <c r="E2686" s="6">
        <v>43677</v>
      </c>
      <c r="F2686" s="6">
        <f t="shared" si="124"/>
        <v>43767</v>
      </c>
      <c r="G2686" s="6" t="str">
        <f>IF('BCT Template'!R2685&gt;F2686,"Yes","No")</f>
        <v>No</v>
      </c>
      <c r="H2686" s="5" t="s">
        <v>178</v>
      </c>
      <c r="I2686" s="5" t="s">
        <v>179</v>
      </c>
      <c r="J2686" s="5" t="s">
        <v>35</v>
      </c>
      <c r="K2686" s="5" t="s">
        <v>180</v>
      </c>
      <c r="L2686" s="7" t="s">
        <v>164</v>
      </c>
      <c r="M2686" t="str">
        <f t="shared" si="125"/>
        <v>Yes</v>
      </c>
    </row>
    <row r="2687" spans="1:13" ht="15" thickBot="1" x14ac:dyDescent="0.4">
      <c r="A2687" s="5" t="s">
        <v>175</v>
      </c>
      <c r="B2687" s="5" t="s">
        <v>176</v>
      </c>
      <c r="C2687" s="5" t="s">
        <v>2887</v>
      </c>
      <c r="D2687" s="5">
        <f t="shared" si="123"/>
        <v>29711</v>
      </c>
      <c r="E2687" s="6">
        <v>43555</v>
      </c>
      <c r="F2687" s="6">
        <f t="shared" si="124"/>
        <v>43645</v>
      </c>
      <c r="G2687" s="6" t="str">
        <f>IF('BCT Template'!R2686&gt;F2687,"Yes","No")</f>
        <v>No</v>
      </c>
      <c r="H2687" s="5" t="s">
        <v>178</v>
      </c>
      <c r="I2687" s="5" t="s">
        <v>179</v>
      </c>
      <c r="J2687" s="5" t="s">
        <v>35</v>
      </c>
      <c r="K2687" s="5" t="s">
        <v>180</v>
      </c>
      <c r="L2687" s="7" t="s">
        <v>164</v>
      </c>
      <c r="M2687" t="str">
        <f t="shared" si="125"/>
        <v>Yes</v>
      </c>
    </row>
    <row r="2688" spans="1:13" ht="15" thickBot="1" x14ac:dyDescent="0.4">
      <c r="A2688" s="5" t="s">
        <v>175</v>
      </c>
      <c r="B2688" s="5" t="s">
        <v>176</v>
      </c>
      <c r="C2688" s="5" t="s">
        <v>2888</v>
      </c>
      <c r="D2688" s="5">
        <f t="shared" si="123"/>
        <v>31145</v>
      </c>
      <c r="E2688" s="6">
        <v>43281</v>
      </c>
      <c r="F2688" s="6">
        <f t="shared" si="124"/>
        <v>43371</v>
      </c>
      <c r="G2688" s="6" t="str">
        <f>IF('BCT Template'!R2687&gt;F2688,"Yes","No")</f>
        <v>No</v>
      </c>
      <c r="H2688" s="5" t="s">
        <v>178</v>
      </c>
      <c r="I2688" s="5" t="s">
        <v>179</v>
      </c>
      <c r="J2688" s="5" t="s">
        <v>35</v>
      </c>
      <c r="K2688" s="5" t="s">
        <v>180</v>
      </c>
      <c r="L2688" s="7" t="s">
        <v>164</v>
      </c>
      <c r="M2688" t="str">
        <f t="shared" si="125"/>
        <v>Yes</v>
      </c>
    </row>
    <row r="2689" spans="1:13" ht="15" thickBot="1" x14ac:dyDescent="0.4">
      <c r="A2689" s="5" t="s">
        <v>175</v>
      </c>
      <c r="B2689" s="5" t="s">
        <v>176</v>
      </c>
      <c r="C2689" s="5" t="s">
        <v>2889</v>
      </c>
      <c r="D2689" s="5">
        <f t="shared" si="123"/>
        <v>57310</v>
      </c>
      <c r="E2689" s="6">
        <v>42050</v>
      </c>
      <c r="F2689" s="6">
        <f t="shared" si="124"/>
        <v>42140</v>
      </c>
      <c r="G2689" s="6" t="str">
        <f>IF('BCT Template'!R2688&gt;F2689,"Yes","No")</f>
        <v>No</v>
      </c>
      <c r="H2689" s="5" t="s">
        <v>189</v>
      </c>
      <c r="I2689" s="5" t="s">
        <v>190</v>
      </c>
      <c r="J2689" s="5" t="s">
        <v>184</v>
      </c>
      <c r="K2689" s="5" t="s">
        <v>185</v>
      </c>
      <c r="L2689" s="7" t="s">
        <v>164</v>
      </c>
      <c r="M2689" t="str">
        <f t="shared" si="125"/>
        <v>No</v>
      </c>
    </row>
    <row r="2690" spans="1:13" ht="15" thickBot="1" x14ac:dyDescent="0.4">
      <c r="A2690" s="5" t="s">
        <v>175</v>
      </c>
      <c r="B2690" s="5" t="s">
        <v>176</v>
      </c>
      <c r="C2690" s="5" t="s">
        <v>2890</v>
      </c>
      <c r="D2690" s="5">
        <f t="shared" si="123"/>
        <v>21351</v>
      </c>
      <c r="E2690" s="6">
        <v>44012</v>
      </c>
      <c r="F2690" s="6">
        <f t="shared" si="124"/>
        <v>44102</v>
      </c>
      <c r="G2690" s="6" t="str">
        <f>IF('BCT Template'!R2689&gt;F2690,"Yes","No")</f>
        <v>No</v>
      </c>
      <c r="H2690" s="5" t="s">
        <v>178</v>
      </c>
      <c r="I2690" s="5" t="s">
        <v>179</v>
      </c>
      <c r="J2690" s="5" t="s">
        <v>35</v>
      </c>
      <c r="K2690" s="5" t="s">
        <v>180</v>
      </c>
      <c r="L2690" s="7" t="s">
        <v>164</v>
      </c>
      <c r="M2690" t="str">
        <f t="shared" si="125"/>
        <v>Yes</v>
      </c>
    </row>
    <row r="2691" spans="1:13" ht="15" thickBot="1" x14ac:dyDescent="0.4">
      <c r="A2691" s="5" t="s">
        <v>175</v>
      </c>
      <c r="B2691" s="5" t="s">
        <v>176</v>
      </c>
      <c r="C2691" s="5" t="s">
        <v>2891</v>
      </c>
      <c r="D2691" s="5">
        <f t="shared" ref="D2691:D2754" si="126">C2691*1</f>
        <v>57058</v>
      </c>
      <c r="E2691" s="6">
        <v>44992</v>
      </c>
      <c r="F2691" s="6">
        <f t="shared" ref="F2691:F2754" si="127">E2691+90</f>
        <v>45082</v>
      </c>
      <c r="G2691" s="6" t="str">
        <f>IF('BCT Template'!R2690&gt;F2691,"Yes","No")</f>
        <v>No</v>
      </c>
      <c r="H2691" s="5" t="s">
        <v>189</v>
      </c>
      <c r="I2691" s="5" t="s">
        <v>190</v>
      </c>
      <c r="J2691" s="5" t="s">
        <v>184</v>
      </c>
      <c r="K2691" s="5" t="s">
        <v>185</v>
      </c>
      <c r="L2691" s="7" t="s">
        <v>164</v>
      </c>
      <c r="M2691" t="str">
        <f t="shared" ref="M2691:M2754" si="128">IF(J2691=" ","Yes",IF(J2691="3","Yes","No"))</f>
        <v>No</v>
      </c>
    </row>
    <row r="2692" spans="1:13" ht="15" thickBot="1" x14ac:dyDescent="0.4">
      <c r="A2692" s="5" t="s">
        <v>175</v>
      </c>
      <c r="B2692" s="5" t="s">
        <v>176</v>
      </c>
      <c r="C2692" s="5" t="s">
        <v>2892</v>
      </c>
      <c r="D2692" s="5">
        <f t="shared" si="126"/>
        <v>29589</v>
      </c>
      <c r="E2692" s="6">
        <v>43470</v>
      </c>
      <c r="F2692" s="6">
        <f t="shared" si="127"/>
        <v>43560</v>
      </c>
      <c r="G2692" s="6" t="str">
        <f>IF('BCT Template'!R2691&gt;F2692,"Yes","No")</f>
        <v>No</v>
      </c>
      <c r="H2692" s="5" t="s">
        <v>178</v>
      </c>
      <c r="I2692" s="5" t="s">
        <v>179</v>
      </c>
      <c r="J2692" s="5" t="s">
        <v>35</v>
      </c>
      <c r="K2692" s="5" t="s">
        <v>180</v>
      </c>
      <c r="L2692" s="7" t="s">
        <v>164</v>
      </c>
      <c r="M2692" t="str">
        <f t="shared" si="128"/>
        <v>Yes</v>
      </c>
    </row>
    <row r="2693" spans="1:13" ht="15" thickBot="1" x14ac:dyDescent="0.4">
      <c r="A2693" s="5" t="s">
        <v>175</v>
      </c>
      <c r="B2693" s="5" t="s">
        <v>176</v>
      </c>
      <c r="C2693" s="5" t="s">
        <v>2893</v>
      </c>
      <c r="D2693" s="5">
        <f t="shared" si="126"/>
        <v>81113</v>
      </c>
      <c r="E2693" s="6">
        <v>43889</v>
      </c>
      <c r="F2693" s="6">
        <f t="shared" si="127"/>
        <v>43979</v>
      </c>
      <c r="G2693" s="6" t="str">
        <f>IF('BCT Template'!R2692&gt;F2693,"Yes","No")</f>
        <v>No</v>
      </c>
      <c r="H2693" s="5" t="s">
        <v>182</v>
      </c>
      <c r="I2693" s="5" t="s">
        <v>183</v>
      </c>
      <c r="J2693" s="5" t="s">
        <v>200</v>
      </c>
      <c r="K2693" s="5" t="s">
        <v>201</v>
      </c>
      <c r="L2693" s="7" t="s">
        <v>164</v>
      </c>
      <c r="M2693" t="str">
        <f t="shared" si="128"/>
        <v>Yes</v>
      </c>
    </row>
    <row r="2694" spans="1:13" ht="15" thickBot="1" x14ac:dyDescent="0.4">
      <c r="A2694" s="5" t="s">
        <v>175</v>
      </c>
      <c r="B2694" s="5" t="s">
        <v>176</v>
      </c>
      <c r="C2694" s="5" t="s">
        <v>2894</v>
      </c>
      <c r="D2694" s="5">
        <f t="shared" si="126"/>
        <v>22462</v>
      </c>
      <c r="E2694" s="6">
        <v>44773</v>
      </c>
      <c r="F2694" s="6">
        <f t="shared" si="127"/>
        <v>44863</v>
      </c>
      <c r="G2694" s="6" t="str">
        <f>IF('BCT Template'!R2693&gt;F2694,"Yes","No")</f>
        <v>No</v>
      </c>
      <c r="H2694" s="5" t="s">
        <v>178</v>
      </c>
      <c r="I2694" s="5" t="s">
        <v>179</v>
      </c>
      <c r="J2694" s="5" t="s">
        <v>35</v>
      </c>
      <c r="K2694" s="5" t="s">
        <v>180</v>
      </c>
      <c r="L2694" s="7" t="s">
        <v>164</v>
      </c>
      <c r="M2694" t="str">
        <f t="shared" si="128"/>
        <v>Yes</v>
      </c>
    </row>
    <row r="2695" spans="1:13" ht="15" thickBot="1" x14ac:dyDescent="0.4">
      <c r="A2695" s="5" t="s">
        <v>175</v>
      </c>
      <c r="B2695" s="5" t="s">
        <v>176</v>
      </c>
      <c r="C2695" s="5" t="s">
        <v>2895</v>
      </c>
      <c r="D2695" s="5">
        <f t="shared" si="126"/>
        <v>77559</v>
      </c>
      <c r="E2695" s="6">
        <v>44135</v>
      </c>
      <c r="F2695" s="6">
        <f t="shared" si="127"/>
        <v>44225</v>
      </c>
      <c r="G2695" s="6" t="str">
        <f>IF('BCT Template'!R2694&gt;F2695,"Yes","No")</f>
        <v>No</v>
      </c>
      <c r="H2695" s="5" t="s">
        <v>189</v>
      </c>
      <c r="I2695" s="5" t="s">
        <v>190</v>
      </c>
      <c r="J2695" s="5" t="s">
        <v>184</v>
      </c>
      <c r="K2695" s="5" t="s">
        <v>185</v>
      </c>
      <c r="L2695" s="7" t="s">
        <v>164</v>
      </c>
      <c r="M2695" t="str">
        <f t="shared" si="128"/>
        <v>No</v>
      </c>
    </row>
    <row r="2696" spans="1:13" ht="15" thickBot="1" x14ac:dyDescent="0.4">
      <c r="A2696" s="5" t="s">
        <v>175</v>
      </c>
      <c r="B2696" s="5" t="s">
        <v>176</v>
      </c>
      <c r="C2696" s="5" t="s">
        <v>2896</v>
      </c>
      <c r="D2696" s="5">
        <f t="shared" si="126"/>
        <v>20888</v>
      </c>
      <c r="E2696" s="6">
        <v>44012</v>
      </c>
      <c r="F2696" s="6">
        <f t="shared" si="127"/>
        <v>44102</v>
      </c>
      <c r="G2696" s="6" t="str">
        <f>IF('BCT Template'!R2695&gt;F2696,"Yes","No")</f>
        <v>No</v>
      </c>
      <c r="H2696" s="5" t="s">
        <v>197</v>
      </c>
      <c r="I2696" s="5" t="s">
        <v>198</v>
      </c>
      <c r="J2696" s="5" t="s">
        <v>184</v>
      </c>
      <c r="K2696" s="5" t="s">
        <v>185</v>
      </c>
      <c r="L2696" s="7" t="s">
        <v>164</v>
      </c>
      <c r="M2696" t="str">
        <f t="shared" si="128"/>
        <v>No</v>
      </c>
    </row>
    <row r="2697" spans="1:13" ht="15" thickBot="1" x14ac:dyDescent="0.4">
      <c r="A2697" s="5" t="s">
        <v>175</v>
      </c>
      <c r="B2697" s="5" t="s">
        <v>176</v>
      </c>
      <c r="C2697" s="5" t="s">
        <v>2897</v>
      </c>
      <c r="D2697" s="5">
        <f t="shared" si="126"/>
        <v>57092</v>
      </c>
      <c r="E2697" s="6">
        <v>42429</v>
      </c>
      <c r="F2697" s="6">
        <f t="shared" si="127"/>
        <v>42519</v>
      </c>
      <c r="G2697" s="6" t="str">
        <f>IF('BCT Template'!R2696&gt;F2697,"Yes","No")</f>
        <v>No</v>
      </c>
      <c r="H2697" s="5" t="s">
        <v>189</v>
      </c>
      <c r="I2697" s="5" t="s">
        <v>190</v>
      </c>
      <c r="J2697" s="5" t="s">
        <v>184</v>
      </c>
      <c r="K2697" s="5" t="s">
        <v>185</v>
      </c>
      <c r="L2697" s="7" t="s">
        <v>164</v>
      </c>
      <c r="M2697" t="str">
        <f t="shared" si="128"/>
        <v>No</v>
      </c>
    </row>
    <row r="2698" spans="1:13" ht="15" thickBot="1" x14ac:dyDescent="0.4">
      <c r="A2698" s="5" t="s">
        <v>175</v>
      </c>
      <c r="B2698" s="5" t="s">
        <v>176</v>
      </c>
      <c r="C2698" s="5" t="s">
        <v>2898</v>
      </c>
      <c r="D2698" s="5">
        <f t="shared" si="126"/>
        <v>59948</v>
      </c>
      <c r="E2698" s="6">
        <v>42551</v>
      </c>
      <c r="F2698" s="6">
        <f t="shared" si="127"/>
        <v>42641</v>
      </c>
      <c r="G2698" s="6" t="str">
        <f>IF('BCT Template'!R2697&gt;F2698,"Yes","No")</f>
        <v>No</v>
      </c>
      <c r="H2698" s="5" t="s">
        <v>182</v>
      </c>
      <c r="I2698" s="5" t="s">
        <v>183</v>
      </c>
      <c r="J2698" s="5" t="s">
        <v>184</v>
      </c>
      <c r="K2698" s="5" t="s">
        <v>185</v>
      </c>
      <c r="L2698" s="7" t="s">
        <v>164</v>
      </c>
      <c r="M2698" t="str">
        <f t="shared" si="128"/>
        <v>No</v>
      </c>
    </row>
    <row r="2699" spans="1:13" ht="15" thickBot="1" x14ac:dyDescent="0.4">
      <c r="A2699" s="5" t="s">
        <v>175</v>
      </c>
      <c r="B2699" s="5" t="s">
        <v>176</v>
      </c>
      <c r="C2699" s="5" t="s">
        <v>2899</v>
      </c>
      <c r="D2699" s="5">
        <f t="shared" si="126"/>
        <v>30389</v>
      </c>
      <c r="E2699" s="6">
        <v>42886</v>
      </c>
      <c r="F2699" s="6">
        <f t="shared" si="127"/>
        <v>42976</v>
      </c>
      <c r="G2699" s="6" t="str">
        <f>IF('BCT Template'!R2698&gt;F2699,"Yes","No")</f>
        <v>No</v>
      </c>
      <c r="H2699" s="5" t="s">
        <v>178</v>
      </c>
      <c r="I2699" s="5" t="s">
        <v>179</v>
      </c>
      <c r="J2699" s="5" t="s">
        <v>35</v>
      </c>
      <c r="K2699" s="5" t="s">
        <v>180</v>
      </c>
      <c r="L2699" s="7" t="s">
        <v>164</v>
      </c>
      <c r="M2699" t="str">
        <f t="shared" si="128"/>
        <v>Yes</v>
      </c>
    </row>
    <row r="2700" spans="1:13" ht="15" thickBot="1" x14ac:dyDescent="0.4">
      <c r="A2700" s="5" t="s">
        <v>175</v>
      </c>
      <c r="B2700" s="5" t="s">
        <v>176</v>
      </c>
      <c r="C2700" s="5" t="s">
        <v>2900</v>
      </c>
      <c r="D2700" s="5">
        <f t="shared" si="126"/>
        <v>80460</v>
      </c>
      <c r="E2700" s="6">
        <v>43982</v>
      </c>
      <c r="F2700" s="6">
        <f t="shared" si="127"/>
        <v>44072</v>
      </c>
      <c r="G2700" s="6" t="str">
        <f>IF('BCT Template'!R2699&gt;F2700,"Yes","No")</f>
        <v>No</v>
      </c>
      <c r="H2700" s="5" t="s">
        <v>182</v>
      </c>
      <c r="I2700" s="5" t="s">
        <v>183</v>
      </c>
      <c r="J2700" s="5" t="s">
        <v>184</v>
      </c>
      <c r="K2700" s="5" t="s">
        <v>185</v>
      </c>
      <c r="L2700" s="7" t="s">
        <v>164</v>
      </c>
      <c r="M2700" t="str">
        <f t="shared" si="128"/>
        <v>No</v>
      </c>
    </row>
    <row r="2701" spans="1:13" ht="15" thickBot="1" x14ac:dyDescent="0.4">
      <c r="A2701" s="5" t="s">
        <v>175</v>
      </c>
      <c r="B2701" s="5" t="s">
        <v>176</v>
      </c>
      <c r="C2701" s="5" t="s">
        <v>2901</v>
      </c>
      <c r="D2701" s="5">
        <f t="shared" si="126"/>
        <v>82281</v>
      </c>
      <c r="E2701" s="6">
        <v>43759</v>
      </c>
      <c r="F2701" s="6">
        <f t="shared" si="127"/>
        <v>43849</v>
      </c>
      <c r="G2701" s="6" t="str">
        <f>IF('BCT Template'!R2700&gt;F2701,"Yes","No")</f>
        <v>No</v>
      </c>
      <c r="H2701" s="5" t="s">
        <v>210</v>
      </c>
      <c r="I2701" s="5" t="s">
        <v>211</v>
      </c>
      <c r="J2701" s="5" t="s">
        <v>184</v>
      </c>
      <c r="K2701" s="5" t="s">
        <v>185</v>
      </c>
      <c r="L2701" s="7" t="s">
        <v>164</v>
      </c>
      <c r="M2701" t="str">
        <f t="shared" si="128"/>
        <v>No</v>
      </c>
    </row>
    <row r="2702" spans="1:13" ht="15" thickBot="1" x14ac:dyDescent="0.4">
      <c r="A2702" s="5" t="s">
        <v>175</v>
      </c>
      <c r="B2702" s="5" t="s">
        <v>176</v>
      </c>
      <c r="C2702" s="5" t="s">
        <v>2902</v>
      </c>
      <c r="D2702" s="5">
        <f t="shared" si="126"/>
        <v>81171</v>
      </c>
      <c r="E2702" s="6">
        <v>43738</v>
      </c>
      <c r="F2702" s="6">
        <f t="shared" si="127"/>
        <v>43828</v>
      </c>
      <c r="G2702" s="6" t="str">
        <f>IF('BCT Template'!R2701&gt;F2702,"Yes","No")</f>
        <v>No</v>
      </c>
      <c r="H2702" s="5" t="s">
        <v>182</v>
      </c>
      <c r="I2702" s="5" t="s">
        <v>183</v>
      </c>
      <c r="J2702" s="5" t="s">
        <v>184</v>
      </c>
      <c r="K2702" s="5" t="s">
        <v>185</v>
      </c>
      <c r="L2702" s="7" t="s">
        <v>164</v>
      </c>
      <c r="M2702" t="str">
        <f t="shared" si="128"/>
        <v>No</v>
      </c>
    </row>
    <row r="2703" spans="1:13" ht="15" thickBot="1" x14ac:dyDescent="0.4">
      <c r="A2703" s="5" t="s">
        <v>175</v>
      </c>
      <c r="B2703" s="5" t="s">
        <v>176</v>
      </c>
      <c r="C2703" s="5" t="s">
        <v>2903</v>
      </c>
      <c r="D2703" s="5">
        <f t="shared" si="126"/>
        <v>59808</v>
      </c>
      <c r="E2703" s="6">
        <v>44104</v>
      </c>
      <c r="F2703" s="6">
        <f t="shared" si="127"/>
        <v>44194</v>
      </c>
      <c r="G2703" s="6" t="str">
        <f>IF('BCT Template'!R2702&gt;F2703,"Yes","No")</f>
        <v>No</v>
      </c>
      <c r="H2703" s="5" t="s">
        <v>182</v>
      </c>
      <c r="I2703" s="5" t="s">
        <v>183</v>
      </c>
      <c r="J2703" s="5" t="s">
        <v>200</v>
      </c>
      <c r="K2703" s="5" t="s">
        <v>201</v>
      </c>
      <c r="L2703" s="7" t="s">
        <v>164</v>
      </c>
      <c r="M2703" t="str">
        <f t="shared" si="128"/>
        <v>Yes</v>
      </c>
    </row>
    <row r="2704" spans="1:13" ht="15" thickBot="1" x14ac:dyDescent="0.4">
      <c r="A2704" s="5" t="s">
        <v>175</v>
      </c>
      <c r="B2704" s="5" t="s">
        <v>176</v>
      </c>
      <c r="C2704" s="5" t="s">
        <v>2904</v>
      </c>
      <c r="D2704" s="5">
        <f t="shared" si="126"/>
        <v>80116</v>
      </c>
      <c r="E2704" s="6">
        <v>44439</v>
      </c>
      <c r="F2704" s="6">
        <f t="shared" si="127"/>
        <v>44529</v>
      </c>
      <c r="G2704" s="6" t="str">
        <f>IF('BCT Template'!R2703&gt;F2704,"Yes","No")</f>
        <v>No</v>
      </c>
      <c r="H2704" s="5" t="s">
        <v>182</v>
      </c>
      <c r="I2704" s="5" t="s">
        <v>183</v>
      </c>
      <c r="J2704" s="5" t="s">
        <v>184</v>
      </c>
      <c r="K2704" s="5" t="s">
        <v>185</v>
      </c>
      <c r="L2704" s="7" t="s">
        <v>164</v>
      </c>
      <c r="M2704" t="str">
        <f t="shared" si="128"/>
        <v>No</v>
      </c>
    </row>
    <row r="2705" spans="1:13" ht="15" thickBot="1" x14ac:dyDescent="0.4">
      <c r="A2705" s="5" t="s">
        <v>175</v>
      </c>
      <c r="B2705" s="5" t="s">
        <v>176</v>
      </c>
      <c r="C2705" s="5" t="s">
        <v>2905</v>
      </c>
      <c r="D2705" s="5">
        <f t="shared" si="126"/>
        <v>80128</v>
      </c>
      <c r="E2705" s="6">
        <v>42165</v>
      </c>
      <c r="F2705" s="6">
        <f t="shared" si="127"/>
        <v>42255</v>
      </c>
      <c r="G2705" s="6" t="str">
        <f>IF('BCT Template'!R2704&gt;F2705,"Yes","No")</f>
        <v>No</v>
      </c>
      <c r="H2705" s="5" t="s">
        <v>182</v>
      </c>
      <c r="I2705" s="5" t="s">
        <v>183</v>
      </c>
      <c r="J2705" s="5" t="s">
        <v>184</v>
      </c>
      <c r="K2705" s="5" t="s">
        <v>185</v>
      </c>
      <c r="L2705" s="7" t="s">
        <v>164</v>
      </c>
      <c r="M2705" t="str">
        <f t="shared" si="128"/>
        <v>No</v>
      </c>
    </row>
    <row r="2706" spans="1:13" ht="15" thickBot="1" x14ac:dyDescent="0.4">
      <c r="A2706" s="5" t="s">
        <v>175</v>
      </c>
      <c r="B2706" s="5" t="s">
        <v>176</v>
      </c>
      <c r="C2706" s="5" t="s">
        <v>2906</v>
      </c>
      <c r="D2706" s="5">
        <f t="shared" si="126"/>
        <v>78485</v>
      </c>
      <c r="E2706" s="6">
        <v>44255</v>
      </c>
      <c r="F2706" s="6">
        <f t="shared" si="127"/>
        <v>44345</v>
      </c>
      <c r="G2706" s="6" t="str">
        <f>IF('BCT Template'!R2705&gt;F2706,"Yes","No")</f>
        <v>No</v>
      </c>
      <c r="H2706" s="5" t="s">
        <v>210</v>
      </c>
      <c r="I2706" s="5" t="s">
        <v>211</v>
      </c>
      <c r="J2706" s="5" t="s">
        <v>184</v>
      </c>
      <c r="K2706" s="5" t="s">
        <v>185</v>
      </c>
      <c r="L2706" s="7" t="s">
        <v>164</v>
      </c>
      <c r="M2706" t="str">
        <f t="shared" si="128"/>
        <v>No</v>
      </c>
    </row>
    <row r="2707" spans="1:13" ht="15" thickBot="1" x14ac:dyDescent="0.4">
      <c r="A2707" s="5" t="s">
        <v>175</v>
      </c>
      <c r="B2707" s="5" t="s">
        <v>176</v>
      </c>
      <c r="C2707" s="5" t="s">
        <v>2907</v>
      </c>
      <c r="D2707" s="5">
        <f t="shared" si="126"/>
        <v>57412</v>
      </c>
      <c r="E2707" s="6">
        <v>43707</v>
      </c>
      <c r="F2707" s="6">
        <f t="shared" si="127"/>
        <v>43797</v>
      </c>
      <c r="G2707" s="6" t="str">
        <f>IF('BCT Template'!R2706&gt;F2707,"Yes","No")</f>
        <v>No</v>
      </c>
      <c r="H2707" s="5" t="s">
        <v>189</v>
      </c>
      <c r="I2707" s="5" t="s">
        <v>190</v>
      </c>
      <c r="J2707" s="5" t="s">
        <v>184</v>
      </c>
      <c r="K2707" s="5" t="s">
        <v>185</v>
      </c>
      <c r="L2707" s="7" t="s">
        <v>164</v>
      </c>
      <c r="M2707" t="str">
        <f t="shared" si="128"/>
        <v>No</v>
      </c>
    </row>
    <row r="2708" spans="1:13" ht="15" thickBot="1" x14ac:dyDescent="0.4">
      <c r="A2708" s="5" t="s">
        <v>175</v>
      </c>
      <c r="B2708" s="5" t="s">
        <v>176</v>
      </c>
      <c r="C2708" s="5" t="s">
        <v>2908</v>
      </c>
      <c r="D2708" s="5">
        <f t="shared" si="126"/>
        <v>58613</v>
      </c>
      <c r="E2708" s="6">
        <v>44104</v>
      </c>
      <c r="F2708" s="6">
        <f t="shared" si="127"/>
        <v>44194</v>
      </c>
      <c r="G2708" s="6" t="str">
        <f>IF('BCT Template'!R2707&gt;F2708,"Yes","No")</f>
        <v>No</v>
      </c>
      <c r="H2708" s="5" t="s">
        <v>182</v>
      </c>
      <c r="I2708" s="5" t="s">
        <v>183</v>
      </c>
      <c r="J2708" s="5" t="s">
        <v>184</v>
      </c>
      <c r="K2708" s="5" t="s">
        <v>185</v>
      </c>
      <c r="L2708" s="7" t="s">
        <v>164</v>
      </c>
      <c r="M2708" t="str">
        <f t="shared" si="128"/>
        <v>No</v>
      </c>
    </row>
    <row r="2709" spans="1:13" ht="15" thickBot="1" x14ac:dyDescent="0.4">
      <c r="A2709" s="5" t="s">
        <v>175</v>
      </c>
      <c r="B2709" s="5" t="s">
        <v>176</v>
      </c>
      <c r="C2709" s="5" t="s">
        <v>2909</v>
      </c>
      <c r="D2709" s="5">
        <f t="shared" si="126"/>
        <v>29483</v>
      </c>
      <c r="E2709" s="6">
        <v>44255</v>
      </c>
      <c r="F2709" s="6">
        <f t="shared" si="127"/>
        <v>44345</v>
      </c>
      <c r="G2709" s="6" t="str">
        <f>IF('BCT Template'!R2708&gt;F2709,"Yes","No")</f>
        <v>No</v>
      </c>
      <c r="H2709" s="5" t="s">
        <v>178</v>
      </c>
      <c r="I2709" s="5" t="s">
        <v>179</v>
      </c>
      <c r="J2709" s="5" t="s">
        <v>35</v>
      </c>
      <c r="K2709" s="5" t="s">
        <v>180</v>
      </c>
      <c r="L2709" s="7" t="s">
        <v>164</v>
      </c>
      <c r="M2709" t="str">
        <f t="shared" si="128"/>
        <v>Yes</v>
      </c>
    </row>
    <row r="2710" spans="1:13" ht="15" thickBot="1" x14ac:dyDescent="0.4">
      <c r="A2710" s="5" t="s">
        <v>175</v>
      </c>
      <c r="B2710" s="5" t="s">
        <v>176</v>
      </c>
      <c r="C2710" s="5" t="s">
        <v>2910</v>
      </c>
      <c r="D2710" s="5">
        <f t="shared" si="126"/>
        <v>59564</v>
      </c>
      <c r="E2710" s="6">
        <v>44196</v>
      </c>
      <c r="F2710" s="6">
        <f t="shared" si="127"/>
        <v>44286</v>
      </c>
      <c r="G2710" s="6" t="str">
        <f>IF('BCT Template'!R2709&gt;F2710,"Yes","No")</f>
        <v>No</v>
      </c>
      <c r="H2710" s="5" t="s">
        <v>182</v>
      </c>
      <c r="I2710" s="5" t="s">
        <v>183</v>
      </c>
      <c r="J2710" s="5" t="s">
        <v>184</v>
      </c>
      <c r="K2710" s="5" t="s">
        <v>185</v>
      </c>
      <c r="L2710" s="7" t="s">
        <v>164</v>
      </c>
      <c r="M2710" t="str">
        <f t="shared" si="128"/>
        <v>No</v>
      </c>
    </row>
    <row r="2711" spans="1:13" ht="15" thickBot="1" x14ac:dyDescent="0.4">
      <c r="A2711" s="5" t="s">
        <v>175</v>
      </c>
      <c r="B2711" s="5" t="s">
        <v>176</v>
      </c>
      <c r="C2711" s="5" t="s">
        <v>2911</v>
      </c>
      <c r="D2711" s="5">
        <f t="shared" si="126"/>
        <v>58342</v>
      </c>
      <c r="E2711" s="6">
        <v>42004</v>
      </c>
      <c r="F2711" s="6">
        <f t="shared" si="127"/>
        <v>42094</v>
      </c>
      <c r="G2711" s="6" t="str">
        <f>IF('BCT Template'!R2710&gt;F2711,"Yes","No")</f>
        <v>No</v>
      </c>
      <c r="H2711" s="5" t="s">
        <v>182</v>
      </c>
      <c r="I2711" s="5" t="s">
        <v>183</v>
      </c>
      <c r="J2711" s="5" t="s">
        <v>184</v>
      </c>
      <c r="K2711" s="5" t="s">
        <v>185</v>
      </c>
      <c r="L2711" s="7" t="s">
        <v>164</v>
      </c>
      <c r="M2711" t="str">
        <f t="shared" si="128"/>
        <v>No</v>
      </c>
    </row>
    <row r="2712" spans="1:13" ht="15" thickBot="1" x14ac:dyDescent="0.4">
      <c r="A2712" s="5" t="s">
        <v>175</v>
      </c>
      <c r="B2712" s="5" t="s">
        <v>176</v>
      </c>
      <c r="C2712" s="5" t="s">
        <v>2912</v>
      </c>
      <c r="D2712" s="5">
        <f t="shared" si="126"/>
        <v>29489</v>
      </c>
      <c r="E2712" s="6">
        <v>44255</v>
      </c>
      <c r="F2712" s="6">
        <f t="shared" si="127"/>
        <v>44345</v>
      </c>
      <c r="G2712" s="6" t="str">
        <f>IF('BCT Template'!R2711&gt;F2712,"Yes","No")</f>
        <v>No</v>
      </c>
      <c r="H2712" s="5" t="s">
        <v>178</v>
      </c>
      <c r="I2712" s="5" t="s">
        <v>179</v>
      </c>
      <c r="J2712" s="5" t="s">
        <v>35</v>
      </c>
      <c r="K2712" s="5" t="s">
        <v>180</v>
      </c>
      <c r="L2712" s="7" t="s">
        <v>164</v>
      </c>
      <c r="M2712" t="str">
        <f t="shared" si="128"/>
        <v>Yes</v>
      </c>
    </row>
    <row r="2713" spans="1:13" ht="15" thickBot="1" x14ac:dyDescent="0.4">
      <c r="A2713" s="5" t="s">
        <v>175</v>
      </c>
      <c r="B2713" s="5" t="s">
        <v>176</v>
      </c>
      <c r="C2713" s="5" t="s">
        <v>2913</v>
      </c>
      <c r="D2713" s="5">
        <f t="shared" si="126"/>
        <v>77857</v>
      </c>
      <c r="E2713" s="6">
        <v>41465</v>
      </c>
      <c r="F2713" s="6">
        <f t="shared" si="127"/>
        <v>41555</v>
      </c>
      <c r="G2713" s="6" t="str">
        <f>IF('BCT Template'!R2712&gt;F2713,"Yes","No")</f>
        <v>No</v>
      </c>
      <c r="H2713" s="5" t="s">
        <v>189</v>
      </c>
      <c r="I2713" s="5" t="s">
        <v>190</v>
      </c>
      <c r="J2713" s="5" t="s">
        <v>184</v>
      </c>
      <c r="K2713" s="5" t="s">
        <v>185</v>
      </c>
      <c r="L2713" s="7" t="s">
        <v>164</v>
      </c>
      <c r="M2713" t="str">
        <f t="shared" si="128"/>
        <v>No</v>
      </c>
    </row>
    <row r="2714" spans="1:13" ht="15" thickBot="1" x14ac:dyDescent="0.4">
      <c r="A2714" s="5" t="s">
        <v>175</v>
      </c>
      <c r="B2714" s="5" t="s">
        <v>176</v>
      </c>
      <c r="C2714" s="5" t="s">
        <v>2914</v>
      </c>
      <c r="D2714" s="5">
        <f t="shared" si="126"/>
        <v>57804</v>
      </c>
      <c r="E2714" s="6">
        <v>43644</v>
      </c>
      <c r="F2714" s="6">
        <f t="shared" si="127"/>
        <v>43734</v>
      </c>
      <c r="G2714" s="6" t="str">
        <f>IF('BCT Template'!R2713&gt;F2714,"Yes","No")</f>
        <v>No</v>
      </c>
      <c r="H2714" s="5" t="s">
        <v>189</v>
      </c>
      <c r="I2714" s="5" t="s">
        <v>190</v>
      </c>
      <c r="J2714" s="5" t="s">
        <v>184</v>
      </c>
      <c r="K2714" s="5" t="s">
        <v>185</v>
      </c>
      <c r="L2714" s="7" t="s">
        <v>164</v>
      </c>
      <c r="M2714" t="str">
        <f t="shared" si="128"/>
        <v>No</v>
      </c>
    </row>
    <row r="2715" spans="1:13" ht="15" thickBot="1" x14ac:dyDescent="0.4">
      <c r="A2715" s="5" t="s">
        <v>175</v>
      </c>
      <c r="B2715" s="5" t="s">
        <v>176</v>
      </c>
      <c r="C2715" s="5" t="s">
        <v>2915</v>
      </c>
      <c r="D2715" s="5">
        <f t="shared" si="126"/>
        <v>78466</v>
      </c>
      <c r="E2715" s="6">
        <v>43600</v>
      </c>
      <c r="F2715" s="6">
        <f t="shared" si="127"/>
        <v>43690</v>
      </c>
      <c r="G2715" s="6" t="str">
        <f>IF('BCT Template'!R2714&gt;F2715,"Yes","No")</f>
        <v>No</v>
      </c>
      <c r="H2715" s="5" t="s">
        <v>210</v>
      </c>
      <c r="I2715" s="5" t="s">
        <v>211</v>
      </c>
      <c r="J2715" s="5" t="s">
        <v>184</v>
      </c>
      <c r="K2715" s="5" t="s">
        <v>185</v>
      </c>
      <c r="L2715" s="7" t="s">
        <v>164</v>
      </c>
      <c r="M2715" t="str">
        <f t="shared" si="128"/>
        <v>No</v>
      </c>
    </row>
    <row r="2716" spans="1:13" ht="15" thickBot="1" x14ac:dyDescent="0.4">
      <c r="A2716" s="5" t="s">
        <v>175</v>
      </c>
      <c r="B2716" s="5" t="s">
        <v>176</v>
      </c>
      <c r="C2716" s="5" t="s">
        <v>2916</v>
      </c>
      <c r="D2716" s="5">
        <f t="shared" si="126"/>
        <v>20842</v>
      </c>
      <c r="E2716" s="6">
        <v>43281</v>
      </c>
      <c r="F2716" s="6">
        <f t="shared" si="127"/>
        <v>43371</v>
      </c>
      <c r="G2716" s="6" t="str">
        <f>IF('BCT Template'!R2715&gt;F2716,"Yes","No")</f>
        <v>No</v>
      </c>
      <c r="H2716" s="5" t="s">
        <v>197</v>
      </c>
      <c r="I2716" s="5" t="s">
        <v>198</v>
      </c>
      <c r="J2716" s="5" t="s">
        <v>200</v>
      </c>
      <c r="K2716" s="5" t="s">
        <v>201</v>
      </c>
      <c r="L2716" s="7" t="s">
        <v>164</v>
      </c>
      <c r="M2716" t="str">
        <f t="shared" si="128"/>
        <v>Yes</v>
      </c>
    </row>
    <row r="2717" spans="1:13" ht="15" thickBot="1" x14ac:dyDescent="0.4">
      <c r="A2717" s="5" t="s">
        <v>175</v>
      </c>
      <c r="B2717" s="5" t="s">
        <v>176</v>
      </c>
      <c r="C2717" s="5" t="s">
        <v>2917</v>
      </c>
      <c r="D2717" s="5">
        <f t="shared" si="126"/>
        <v>23678</v>
      </c>
      <c r="E2717" s="6">
        <v>43890</v>
      </c>
      <c r="F2717" s="6">
        <f t="shared" si="127"/>
        <v>43980</v>
      </c>
      <c r="G2717" s="6" t="str">
        <f>IF('BCT Template'!R2716&gt;F2717,"Yes","No")</f>
        <v>No</v>
      </c>
      <c r="H2717" s="5" t="s">
        <v>178</v>
      </c>
      <c r="I2717" s="5" t="s">
        <v>179</v>
      </c>
      <c r="J2717" s="5" t="s">
        <v>35</v>
      </c>
      <c r="K2717" s="5" t="s">
        <v>180</v>
      </c>
      <c r="L2717" s="7" t="s">
        <v>164</v>
      </c>
      <c r="M2717" t="str">
        <f t="shared" si="128"/>
        <v>Yes</v>
      </c>
    </row>
    <row r="2718" spans="1:13" ht="15" thickBot="1" x14ac:dyDescent="0.4">
      <c r="A2718" s="5" t="s">
        <v>175</v>
      </c>
      <c r="B2718" s="5" t="s">
        <v>176</v>
      </c>
      <c r="C2718" s="5" t="s">
        <v>2918</v>
      </c>
      <c r="D2718" s="5">
        <f t="shared" si="126"/>
        <v>81953</v>
      </c>
      <c r="E2718" s="6">
        <v>43646</v>
      </c>
      <c r="F2718" s="6">
        <f t="shared" si="127"/>
        <v>43736</v>
      </c>
      <c r="G2718" s="6" t="str">
        <f>IF('BCT Template'!R2717&gt;F2718,"Yes","No")</f>
        <v>No</v>
      </c>
      <c r="H2718" s="5" t="s">
        <v>182</v>
      </c>
      <c r="I2718" s="5" t="s">
        <v>183</v>
      </c>
      <c r="J2718" s="5" t="s">
        <v>200</v>
      </c>
      <c r="K2718" s="5" t="s">
        <v>201</v>
      </c>
      <c r="L2718" s="7" t="s">
        <v>164</v>
      </c>
      <c r="M2718" t="str">
        <f t="shared" si="128"/>
        <v>Yes</v>
      </c>
    </row>
    <row r="2719" spans="1:13" ht="15" thickBot="1" x14ac:dyDescent="0.4">
      <c r="A2719" s="5" t="s">
        <v>175</v>
      </c>
      <c r="B2719" s="5" t="s">
        <v>176</v>
      </c>
      <c r="C2719" s="5" t="s">
        <v>2919</v>
      </c>
      <c r="D2719" s="5">
        <f t="shared" si="126"/>
        <v>81365</v>
      </c>
      <c r="E2719" s="6">
        <v>44012</v>
      </c>
      <c r="F2719" s="6">
        <f t="shared" si="127"/>
        <v>44102</v>
      </c>
      <c r="G2719" s="6" t="str">
        <f>IF('BCT Template'!R2718&gt;F2719,"Yes","No")</f>
        <v>No</v>
      </c>
      <c r="H2719" s="5" t="s">
        <v>182</v>
      </c>
      <c r="I2719" s="5" t="s">
        <v>183</v>
      </c>
      <c r="J2719" s="5" t="s">
        <v>184</v>
      </c>
      <c r="K2719" s="5" t="s">
        <v>185</v>
      </c>
      <c r="L2719" s="7" t="s">
        <v>164</v>
      </c>
      <c r="M2719" t="str">
        <f t="shared" si="128"/>
        <v>No</v>
      </c>
    </row>
    <row r="2720" spans="1:13" ht="15" thickBot="1" x14ac:dyDescent="0.4">
      <c r="A2720" s="5" t="s">
        <v>175</v>
      </c>
      <c r="B2720" s="5" t="s">
        <v>176</v>
      </c>
      <c r="C2720" s="5" t="s">
        <v>2920</v>
      </c>
      <c r="D2720" s="5">
        <f t="shared" si="126"/>
        <v>18631</v>
      </c>
      <c r="E2720" s="6">
        <v>44012</v>
      </c>
      <c r="F2720" s="6">
        <f t="shared" si="127"/>
        <v>44102</v>
      </c>
      <c r="G2720" s="6" t="str">
        <f>IF('BCT Template'!R2719&gt;F2720,"Yes","No")</f>
        <v>No</v>
      </c>
      <c r="H2720" s="5" t="s">
        <v>234</v>
      </c>
      <c r="I2720" s="5" t="s">
        <v>235</v>
      </c>
      <c r="J2720" s="5" t="s">
        <v>184</v>
      </c>
      <c r="K2720" s="5" t="s">
        <v>185</v>
      </c>
      <c r="L2720" s="7" t="s">
        <v>164</v>
      </c>
      <c r="M2720" t="str">
        <f t="shared" si="128"/>
        <v>No</v>
      </c>
    </row>
    <row r="2721" spans="1:13" ht="15" thickBot="1" x14ac:dyDescent="0.4">
      <c r="A2721" s="5" t="s">
        <v>175</v>
      </c>
      <c r="B2721" s="5" t="s">
        <v>176</v>
      </c>
      <c r="C2721" s="5" t="s">
        <v>2921</v>
      </c>
      <c r="D2721" s="5">
        <f t="shared" si="126"/>
        <v>83057</v>
      </c>
      <c r="E2721" s="6">
        <v>45230</v>
      </c>
      <c r="F2721" s="6">
        <f t="shared" si="127"/>
        <v>45320</v>
      </c>
      <c r="G2721" s="6" t="str">
        <f>IF('BCT Template'!R2720&gt;F2721,"Yes","No")</f>
        <v>No</v>
      </c>
      <c r="H2721" s="5" t="s">
        <v>210</v>
      </c>
      <c r="I2721" s="5" t="s">
        <v>211</v>
      </c>
      <c r="J2721" s="5" t="s">
        <v>184</v>
      </c>
      <c r="K2721" s="5" t="s">
        <v>185</v>
      </c>
      <c r="L2721" s="7" t="s">
        <v>164</v>
      </c>
      <c r="M2721" t="str">
        <f t="shared" si="128"/>
        <v>No</v>
      </c>
    </row>
    <row r="2722" spans="1:13" ht="15" thickBot="1" x14ac:dyDescent="0.4">
      <c r="A2722" s="5" t="s">
        <v>175</v>
      </c>
      <c r="B2722" s="5" t="s">
        <v>176</v>
      </c>
      <c r="C2722" s="5" t="s">
        <v>2922</v>
      </c>
      <c r="D2722" s="5">
        <f t="shared" si="126"/>
        <v>57564</v>
      </c>
      <c r="E2722" s="6">
        <v>42247</v>
      </c>
      <c r="F2722" s="6">
        <f t="shared" si="127"/>
        <v>42337</v>
      </c>
      <c r="G2722" s="6" t="str">
        <f>IF('BCT Template'!R2721&gt;F2722,"Yes","No")</f>
        <v>No</v>
      </c>
      <c r="H2722" s="5" t="s">
        <v>189</v>
      </c>
      <c r="I2722" s="5" t="s">
        <v>190</v>
      </c>
      <c r="J2722" s="5" t="s">
        <v>200</v>
      </c>
      <c r="K2722" s="5" t="s">
        <v>201</v>
      </c>
      <c r="L2722" s="7" t="s">
        <v>164</v>
      </c>
      <c r="M2722" t="str">
        <f t="shared" si="128"/>
        <v>Yes</v>
      </c>
    </row>
    <row r="2723" spans="1:13" ht="15" thickBot="1" x14ac:dyDescent="0.4">
      <c r="A2723" s="5" t="s">
        <v>175</v>
      </c>
      <c r="B2723" s="5" t="s">
        <v>176</v>
      </c>
      <c r="C2723" s="5" t="s">
        <v>2923</v>
      </c>
      <c r="D2723" s="5">
        <f t="shared" si="126"/>
        <v>30773</v>
      </c>
      <c r="E2723" s="6">
        <v>44043</v>
      </c>
      <c r="F2723" s="6">
        <f t="shared" si="127"/>
        <v>44133</v>
      </c>
      <c r="G2723" s="6" t="str">
        <f>IF('BCT Template'!R2722&gt;F2723,"Yes","No")</f>
        <v>No</v>
      </c>
      <c r="H2723" s="5" t="s">
        <v>178</v>
      </c>
      <c r="I2723" s="5" t="s">
        <v>179</v>
      </c>
      <c r="J2723" s="5" t="s">
        <v>35</v>
      </c>
      <c r="K2723" s="5" t="s">
        <v>180</v>
      </c>
      <c r="L2723" s="7" t="s">
        <v>164</v>
      </c>
      <c r="M2723" t="str">
        <f t="shared" si="128"/>
        <v>Yes</v>
      </c>
    </row>
    <row r="2724" spans="1:13" ht="15" thickBot="1" x14ac:dyDescent="0.4">
      <c r="A2724" s="5" t="s">
        <v>175</v>
      </c>
      <c r="B2724" s="5" t="s">
        <v>176</v>
      </c>
      <c r="C2724" s="5" t="s">
        <v>2924</v>
      </c>
      <c r="D2724" s="5">
        <f t="shared" si="126"/>
        <v>22105</v>
      </c>
      <c r="E2724" s="6">
        <v>43312</v>
      </c>
      <c r="F2724" s="6">
        <f t="shared" si="127"/>
        <v>43402</v>
      </c>
      <c r="G2724" s="6" t="str">
        <f>IF('BCT Template'!R2723&gt;F2724,"Yes","No")</f>
        <v>No</v>
      </c>
      <c r="H2724" s="5" t="s">
        <v>178</v>
      </c>
      <c r="I2724" s="5" t="s">
        <v>179</v>
      </c>
      <c r="J2724" s="5" t="s">
        <v>35</v>
      </c>
      <c r="K2724" s="5" t="s">
        <v>180</v>
      </c>
      <c r="L2724" s="7" t="s">
        <v>164</v>
      </c>
      <c r="M2724" t="str">
        <f t="shared" si="128"/>
        <v>Yes</v>
      </c>
    </row>
    <row r="2725" spans="1:13" ht="15" thickBot="1" x14ac:dyDescent="0.4">
      <c r="A2725" s="5" t="s">
        <v>175</v>
      </c>
      <c r="B2725" s="5" t="s">
        <v>176</v>
      </c>
      <c r="C2725" s="5" t="s">
        <v>2925</v>
      </c>
      <c r="D2725" s="5">
        <f t="shared" si="126"/>
        <v>84834</v>
      </c>
      <c r="E2725" s="6">
        <v>43817</v>
      </c>
      <c r="F2725" s="6">
        <f t="shared" si="127"/>
        <v>43907</v>
      </c>
      <c r="G2725" s="6" t="str">
        <f>IF('BCT Template'!R2724&gt;F2725,"Yes","No")</f>
        <v>No</v>
      </c>
      <c r="H2725" s="5" t="s">
        <v>210</v>
      </c>
      <c r="I2725" s="5" t="s">
        <v>211</v>
      </c>
      <c r="J2725" s="5" t="s">
        <v>184</v>
      </c>
      <c r="K2725" s="5" t="s">
        <v>185</v>
      </c>
      <c r="L2725" s="7" t="s">
        <v>164</v>
      </c>
      <c r="M2725" t="str">
        <f t="shared" si="128"/>
        <v>No</v>
      </c>
    </row>
    <row r="2726" spans="1:13" ht="15" thickBot="1" x14ac:dyDescent="0.4">
      <c r="A2726" s="5" t="s">
        <v>175</v>
      </c>
      <c r="B2726" s="5" t="s">
        <v>176</v>
      </c>
      <c r="C2726" s="5" t="s">
        <v>2926</v>
      </c>
      <c r="D2726" s="5">
        <f t="shared" si="126"/>
        <v>31758</v>
      </c>
      <c r="E2726" s="6">
        <v>41790</v>
      </c>
      <c r="F2726" s="6">
        <f t="shared" si="127"/>
        <v>41880</v>
      </c>
      <c r="G2726" s="6" t="str">
        <f>IF('BCT Template'!R2725&gt;F2726,"Yes","No")</f>
        <v>No</v>
      </c>
      <c r="H2726" s="5" t="s">
        <v>178</v>
      </c>
      <c r="I2726" s="5" t="s">
        <v>179</v>
      </c>
      <c r="J2726" s="5" t="s">
        <v>35</v>
      </c>
      <c r="K2726" s="5" t="s">
        <v>180</v>
      </c>
      <c r="L2726" s="7" t="s">
        <v>164</v>
      </c>
      <c r="M2726" t="str">
        <f t="shared" si="128"/>
        <v>Yes</v>
      </c>
    </row>
    <row r="2727" spans="1:13" ht="15" thickBot="1" x14ac:dyDescent="0.4">
      <c r="A2727" s="5" t="s">
        <v>175</v>
      </c>
      <c r="B2727" s="5" t="s">
        <v>176</v>
      </c>
      <c r="C2727" s="5" t="s">
        <v>2927</v>
      </c>
      <c r="D2727" s="5">
        <f t="shared" si="126"/>
        <v>59222</v>
      </c>
      <c r="E2727" s="6">
        <v>43404</v>
      </c>
      <c r="F2727" s="6">
        <f t="shared" si="127"/>
        <v>43494</v>
      </c>
      <c r="G2727" s="6" t="str">
        <f>IF('BCT Template'!R2726&gt;F2727,"Yes","No")</f>
        <v>No</v>
      </c>
      <c r="H2727" s="5" t="s">
        <v>182</v>
      </c>
      <c r="I2727" s="5" t="s">
        <v>183</v>
      </c>
      <c r="J2727" s="5" t="s">
        <v>184</v>
      </c>
      <c r="K2727" s="5" t="s">
        <v>185</v>
      </c>
      <c r="L2727" s="7" t="s">
        <v>164</v>
      </c>
      <c r="M2727" t="str">
        <f t="shared" si="128"/>
        <v>No</v>
      </c>
    </row>
    <row r="2728" spans="1:13" ht="15" thickBot="1" x14ac:dyDescent="0.4">
      <c r="A2728" s="5" t="s">
        <v>175</v>
      </c>
      <c r="B2728" s="5" t="s">
        <v>176</v>
      </c>
      <c r="C2728" s="5" t="s">
        <v>2928</v>
      </c>
      <c r="D2728" s="5">
        <f t="shared" si="126"/>
        <v>25046</v>
      </c>
      <c r="E2728" s="6">
        <v>43951</v>
      </c>
      <c r="F2728" s="6">
        <f t="shared" si="127"/>
        <v>44041</v>
      </c>
      <c r="G2728" s="6" t="str">
        <f>IF('BCT Template'!R2727&gt;F2728,"Yes","No")</f>
        <v>No</v>
      </c>
      <c r="H2728" s="5" t="s">
        <v>240</v>
      </c>
      <c r="I2728" s="5" t="s">
        <v>241</v>
      </c>
      <c r="J2728" s="5" t="s">
        <v>35</v>
      </c>
      <c r="K2728" s="5" t="s">
        <v>180</v>
      </c>
      <c r="L2728" s="7" t="s">
        <v>164</v>
      </c>
      <c r="M2728" t="str">
        <f t="shared" si="128"/>
        <v>Yes</v>
      </c>
    </row>
    <row r="2729" spans="1:13" ht="15" thickBot="1" x14ac:dyDescent="0.4">
      <c r="A2729" s="5" t="s">
        <v>175</v>
      </c>
      <c r="B2729" s="5" t="s">
        <v>176</v>
      </c>
      <c r="C2729" s="5" t="s">
        <v>2929</v>
      </c>
      <c r="D2729" s="5">
        <f t="shared" si="126"/>
        <v>31040</v>
      </c>
      <c r="E2729" s="6">
        <v>44227</v>
      </c>
      <c r="F2729" s="6">
        <f t="shared" si="127"/>
        <v>44317</v>
      </c>
      <c r="G2729" s="6" t="str">
        <f>IF('BCT Template'!R2728&gt;F2729,"Yes","No")</f>
        <v>No</v>
      </c>
      <c r="H2729" s="5" t="s">
        <v>178</v>
      </c>
      <c r="I2729" s="5" t="s">
        <v>179</v>
      </c>
      <c r="J2729" s="5" t="s">
        <v>35</v>
      </c>
      <c r="K2729" s="5" t="s">
        <v>180</v>
      </c>
      <c r="L2729" s="7" t="s">
        <v>164</v>
      </c>
      <c r="M2729" t="str">
        <f t="shared" si="128"/>
        <v>Yes</v>
      </c>
    </row>
    <row r="2730" spans="1:13" ht="15" thickBot="1" x14ac:dyDescent="0.4">
      <c r="A2730" s="5" t="s">
        <v>175</v>
      </c>
      <c r="B2730" s="5" t="s">
        <v>176</v>
      </c>
      <c r="C2730" s="5" t="s">
        <v>2930</v>
      </c>
      <c r="D2730" s="5">
        <f t="shared" si="126"/>
        <v>58670</v>
      </c>
      <c r="E2730" s="6">
        <v>43714</v>
      </c>
      <c r="F2730" s="6">
        <f t="shared" si="127"/>
        <v>43804</v>
      </c>
      <c r="G2730" s="6" t="str">
        <f>IF('BCT Template'!R2729&gt;F2730,"Yes","No")</f>
        <v>No</v>
      </c>
      <c r="H2730" s="5" t="s">
        <v>182</v>
      </c>
      <c r="I2730" s="5" t="s">
        <v>183</v>
      </c>
      <c r="J2730" s="5" t="s">
        <v>184</v>
      </c>
      <c r="K2730" s="5" t="s">
        <v>185</v>
      </c>
      <c r="L2730" s="7" t="s">
        <v>164</v>
      </c>
      <c r="M2730" t="str">
        <f t="shared" si="128"/>
        <v>No</v>
      </c>
    </row>
    <row r="2731" spans="1:13" ht="15" thickBot="1" x14ac:dyDescent="0.4">
      <c r="A2731" s="5" t="s">
        <v>175</v>
      </c>
      <c r="B2731" s="5" t="s">
        <v>176</v>
      </c>
      <c r="C2731" s="5" t="s">
        <v>2931</v>
      </c>
      <c r="D2731" s="5">
        <f t="shared" si="126"/>
        <v>81119</v>
      </c>
      <c r="E2731" s="6">
        <v>43982</v>
      </c>
      <c r="F2731" s="6">
        <f t="shared" si="127"/>
        <v>44072</v>
      </c>
      <c r="G2731" s="6" t="str">
        <f>IF('BCT Template'!R2730&gt;F2731,"Yes","No")</f>
        <v>No</v>
      </c>
      <c r="H2731" s="5" t="s">
        <v>182</v>
      </c>
      <c r="I2731" s="5" t="s">
        <v>183</v>
      </c>
      <c r="J2731" s="5" t="s">
        <v>200</v>
      </c>
      <c r="K2731" s="5" t="s">
        <v>201</v>
      </c>
      <c r="L2731" s="7" t="s">
        <v>164</v>
      </c>
      <c r="M2731" t="str">
        <f t="shared" si="128"/>
        <v>Yes</v>
      </c>
    </row>
    <row r="2732" spans="1:13" ht="15" thickBot="1" x14ac:dyDescent="0.4">
      <c r="A2732" s="5" t="s">
        <v>175</v>
      </c>
      <c r="B2732" s="5" t="s">
        <v>176</v>
      </c>
      <c r="C2732" s="5" t="s">
        <v>2932</v>
      </c>
      <c r="D2732" s="5">
        <f t="shared" si="126"/>
        <v>31067</v>
      </c>
      <c r="E2732" s="6">
        <v>43890</v>
      </c>
      <c r="F2732" s="6">
        <f t="shared" si="127"/>
        <v>43980</v>
      </c>
      <c r="G2732" s="6" t="str">
        <f>IF('BCT Template'!R2731&gt;F2732,"Yes","No")</f>
        <v>No</v>
      </c>
      <c r="H2732" s="5" t="s">
        <v>178</v>
      </c>
      <c r="I2732" s="5" t="s">
        <v>179</v>
      </c>
      <c r="J2732" s="5" t="s">
        <v>35</v>
      </c>
      <c r="K2732" s="5" t="s">
        <v>180</v>
      </c>
      <c r="L2732" s="7" t="s">
        <v>164</v>
      </c>
      <c r="M2732" t="str">
        <f t="shared" si="128"/>
        <v>Yes</v>
      </c>
    </row>
    <row r="2733" spans="1:13" ht="15" thickBot="1" x14ac:dyDescent="0.4">
      <c r="A2733" s="5" t="s">
        <v>175</v>
      </c>
      <c r="B2733" s="5" t="s">
        <v>176</v>
      </c>
      <c r="C2733" s="5" t="s">
        <v>2933</v>
      </c>
      <c r="D2733" s="5">
        <f t="shared" si="126"/>
        <v>80777</v>
      </c>
      <c r="E2733" s="6">
        <v>44196</v>
      </c>
      <c r="F2733" s="6">
        <f t="shared" si="127"/>
        <v>44286</v>
      </c>
      <c r="G2733" s="6" t="str">
        <f>IF('BCT Template'!R2732&gt;F2733,"Yes","No")</f>
        <v>No</v>
      </c>
      <c r="H2733" s="5" t="s">
        <v>182</v>
      </c>
      <c r="I2733" s="5" t="s">
        <v>183</v>
      </c>
      <c r="J2733" s="5" t="s">
        <v>200</v>
      </c>
      <c r="K2733" s="5" t="s">
        <v>201</v>
      </c>
      <c r="L2733" s="7" t="s">
        <v>164</v>
      </c>
      <c r="M2733" t="str">
        <f t="shared" si="128"/>
        <v>Yes</v>
      </c>
    </row>
    <row r="2734" spans="1:13" ht="15" thickBot="1" x14ac:dyDescent="0.4">
      <c r="A2734" s="5" t="s">
        <v>175</v>
      </c>
      <c r="B2734" s="5" t="s">
        <v>176</v>
      </c>
      <c r="C2734" s="5" t="s">
        <v>2934</v>
      </c>
      <c r="D2734" s="5">
        <f t="shared" si="126"/>
        <v>30877</v>
      </c>
      <c r="E2734" s="6">
        <v>43616</v>
      </c>
      <c r="F2734" s="6">
        <f t="shared" si="127"/>
        <v>43706</v>
      </c>
      <c r="G2734" s="6" t="str">
        <f>IF('BCT Template'!R2733&gt;F2734,"Yes","No")</f>
        <v>No</v>
      </c>
      <c r="H2734" s="5" t="s">
        <v>178</v>
      </c>
      <c r="I2734" s="5" t="s">
        <v>179</v>
      </c>
      <c r="J2734" s="5" t="s">
        <v>35</v>
      </c>
      <c r="K2734" s="5" t="s">
        <v>180</v>
      </c>
      <c r="L2734" s="7" t="s">
        <v>164</v>
      </c>
      <c r="M2734" t="str">
        <f t="shared" si="128"/>
        <v>Yes</v>
      </c>
    </row>
    <row r="2735" spans="1:13" ht="15" thickBot="1" x14ac:dyDescent="0.4">
      <c r="A2735" s="5" t="s">
        <v>175</v>
      </c>
      <c r="B2735" s="5" t="s">
        <v>176</v>
      </c>
      <c r="C2735" s="5" t="s">
        <v>2935</v>
      </c>
      <c r="D2735" s="5">
        <f t="shared" si="126"/>
        <v>31158</v>
      </c>
      <c r="E2735" s="6">
        <v>43281</v>
      </c>
      <c r="F2735" s="6">
        <f t="shared" si="127"/>
        <v>43371</v>
      </c>
      <c r="G2735" s="6" t="str">
        <f>IF('BCT Template'!R2734&gt;F2735,"Yes","No")</f>
        <v>No</v>
      </c>
      <c r="H2735" s="5" t="s">
        <v>178</v>
      </c>
      <c r="I2735" s="5" t="s">
        <v>179</v>
      </c>
      <c r="J2735" s="5" t="s">
        <v>35</v>
      </c>
      <c r="K2735" s="5" t="s">
        <v>180</v>
      </c>
      <c r="L2735" s="7" t="s">
        <v>164</v>
      </c>
      <c r="M2735" t="str">
        <f t="shared" si="128"/>
        <v>Yes</v>
      </c>
    </row>
    <row r="2736" spans="1:13" ht="15" thickBot="1" x14ac:dyDescent="0.4">
      <c r="A2736" s="5" t="s">
        <v>175</v>
      </c>
      <c r="B2736" s="5" t="s">
        <v>176</v>
      </c>
      <c r="C2736" s="5" t="s">
        <v>2936</v>
      </c>
      <c r="D2736" s="5">
        <f t="shared" si="126"/>
        <v>82954</v>
      </c>
      <c r="E2736" s="6">
        <v>45102</v>
      </c>
      <c r="F2736" s="6">
        <f t="shared" si="127"/>
        <v>45192</v>
      </c>
      <c r="G2736" s="6" t="str">
        <f>IF('BCT Template'!R2735&gt;F2736,"Yes","No")</f>
        <v>No</v>
      </c>
      <c r="H2736" s="5" t="s">
        <v>210</v>
      </c>
      <c r="I2736" s="5" t="s">
        <v>211</v>
      </c>
      <c r="J2736" s="5" t="s">
        <v>184</v>
      </c>
      <c r="K2736" s="5" t="s">
        <v>185</v>
      </c>
      <c r="L2736" s="7" t="s">
        <v>164</v>
      </c>
      <c r="M2736" t="str">
        <f t="shared" si="128"/>
        <v>No</v>
      </c>
    </row>
    <row r="2737" spans="1:13" ht="15" thickBot="1" x14ac:dyDescent="0.4">
      <c r="A2737" s="5" t="s">
        <v>175</v>
      </c>
      <c r="B2737" s="5" t="s">
        <v>176</v>
      </c>
      <c r="C2737" s="5" t="s">
        <v>2937</v>
      </c>
      <c r="D2737" s="5">
        <f t="shared" si="126"/>
        <v>82983</v>
      </c>
      <c r="E2737" s="6">
        <v>44561</v>
      </c>
      <c r="F2737" s="6">
        <f t="shared" si="127"/>
        <v>44651</v>
      </c>
      <c r="G2737" s="6" t="str">
        <f>IF('BCT Template'!R2736&gt;F2737,"Yes","No")</f>
        <v>No</v>
      </c>
      <c r="H2737" s="5" t="s">
        <v>210</v>
      </c>
      <c r="I2737" s="5" t="s">
        <v>211</v>
      </c>
      <c r="J2737" s="5" t="s">
        <v>184</v>
      </c>
      <c r="K2737" s="5" t="s">
        <v>185</v>
      </c>
      <c r="L2737" s="7" t="s">
        <v>164</v>
      </c>
      <c r="M2737" t="str">
        <f t="shared" si="128"/>
        <v>No</v>
      </c>
    </row>
    <row r="2738" spans="1:13" ht="15" thickBot="1" x14ac:dyDescent="0.4">
      <c r="A2738" s="5" t="s">
        <v>175</v>
      </c>
      <c r="B2738" s="5" t="s">
        <v>176</v>
      </c>
      <c r="C2738" s="5" t="s">
        <v>2938</v>
      </c>
      <c r="D2738" s="5">
        <f t="shared" si="126"/>
        <v>81223</v>
      </c>
      <c r="E2738" s="6">
        <v>44012</v>
      </c>
      <c r="F2738" s="6">
        <f t="shared" si="127"/>
        <v>44102</v>
      </c>
      <c r="G2738" s="6" t="str">
        <f>IF('BCT Template'!R2737&gt;F2738,"Yes","No")</f>
        <v>No</v>
      </c>
      <c r="H2738" s="5" t="s">
        <v>182</v>
      </c>
      <c r="I2738" s="5" t="s">
        <v>183</v>
      </c>
      <c r="J2738" s="5" t="s">
        <v>184</v>
      </c>
      <c r="K2738" s="5" t="s">
        <v>185</v>
      </c>
      <c r="L2738" s="7" t="s">
        <v>164</v>
      </c>
      <c r="M2738" t="str">
        <f t="shared" si="128"/>
        <v>No</v>
      </c>
    </row>
    <row r="2739" spans="1:13" ht="15" thickBot="1" x14ac:dyDescent="0.4">
      <c r="A2739" s="5" t="s">
        <v>175</v>
      </c>
      <c r="B2739" s="5" t="s">
        <v>176</v>
      </c>
      <c r="C2739" s="5" t="s">
        <v>2939</v>
      </c>
      <c r="D2739" s="5">
        <f t="shared" si="126"/>
        <v>30810</v>
      </c>
      <c r="E2739" s="6">
        <v>42916</v>
      </c>
      <c r="F2739" s="6">
        <f t="shared" si="127"/>
        <v>43006</v>
      </c>
      <c r="G2739" s="6" t="str">
        <f>IF('BCT Template'!R2738&gt;F2739,"Yes","No")</f>
        <v>No</v>
      </c>
      <c r="H2739" s="5" t="s">
        <v>178</v>
      </c>
      <c r="I2739" s="5" t="s">
        <v>179</v>
      </c>
      <c r="J2739" s="5" t="s">
        <v>35</v>
      </c>
      <c r="K2739" s="5" t="s">
        <v>180</v>
      </c>
      <c r="L2739" s="7" t="s">
        <v>164</v>
      </c>
      <c r="M2739" t="str">
        <f t="shared" si="128"/>
        <v>Yes</v>
      </c>
    </row>
    <row r="2740" spans="1:13" ht="15" thickBot="1" x14ac:dyDescent="0.4">
      <c r="A2740" s="5" t="s">
        <v>175</v>
      </c>
      <c r="B2740" s="5" t="s">
        <v>176</v>
      </c>
      <c r="C2740" s="5" t="s">
        <v>2940</v>
      </c>
      <c r="D2740" s="5">
        <f t="shared" si="126"/>
        <v>58736</v>
      </c>
      <c r="E2740" s="6">
        <v>43890</v>
      </c>
      <c r="F2740" s="6">
        <f t="shared" si="127"/>
        <v>43980</v>
      </c>
      <c r="G2740" s="6" t="str">
        <f>IF('BCT Template'!R2739&gt;F2740,"Yes","No")</f>
        <v>No</v>
      </c>
      <c r="H2740" s="5" t="s">
        <v>182</v>
      </c>
      <c r="I2740" s="5" t="s">
        <v>183</v>
      </c>
      <c r="J2740" s="5" t="s">
        <v>184</v>
      </c>
      <c r="K2740" s="5" t="s">
        <v>185</v>
      </c>
      <c r="L2740" s="7" t="s">
        <v>164</v>
      </c>
      <c r="M2740" t="str">
        <f t="shared" si="128"/>
        <v>No</v>
      </c>
    </row>
    <row r="2741" spans="1:13" ht="15" thickBot="1" x14ac:dyDescent="0.4">
      <c r="A2741" s="5" t="s">
        <v>175</v>
      </c>
      <c r="B2741" s="5" t="s">
        <v>176</v>
      </c>
      <c r="C2741" s="5" t="s">
        <v>2941</v>
      </c>
      <c r="D2741" s="5">
        <f t="shared" si="126"/>
        <v>29296</v>
      </c>
      <c r="E2741" s="6">
        <v>44227</v>
      </c>
      <c r="F2741" s="6">
        <f t="shared" si="127"/>
        <v>44317</v>
      </c>
      <c r="G2741" s="6" t="str">
        <f>IF('BCT Template'!R2740&gt;F2741,"Yes","No")</f>
        <v>No</v>
      </c>
      <c r="H2741" s="5" t="s">
        <v>178</v>
      </c>
      <c r="I2741" s="5" t="s">
        <v>179</v>
      </c>
      <c r="J2741" s="5" t="s">
        <v>35</v>
      </c>
      <c r="K2741" s="5" t="s">
        <v>180</v>
      </c>
      <c r="L2741" s="7" t="s">
        <v>164</v>
      </c>
      <c r="M2741" t="str">
        <f t="shared" si="128"/>
        <v>Yes</v>
      </c>
    </row>
    <row r="2742" spans="1:13" ht="15" thickBot="1" x14ac:dyDescent="0.4">
      <c r="A2742" s="5" t="s">
        <v>175</v>
      </c>
      <c r="B2742" s="5" t="s">
        <v>176</v>
      </c>
      <c r="C2742" s="5" t="s">
        <v>2942</v>
      </c>
      <c r="D2742" s="5">
        <f t="shared" si="126"/>
        <v>21829</v>
      </c>
      <c r="E2742" s="6">
        <v>42886</v>
      </c>
      <c r="F2742" s="6">
        <f t="shared" si="127"/>
        <v>42976</v>
      </c>
      <c r="G2742" s="6" t="str">
        <f>IF('BCT Template'!R2741&gt;F2742,"Yes","No")</f>
        <v>No</v>
      </c>
      <c r="H2742" s="5" t="s">
        <v>178</v>
      </c>
      <c r="I2742" s="5" t="s">
        <v>179</v>
      </c>
      <c r="J2742" s="5" t="s">
        <v>35</v>
      </c>
      <c r="K2742" s="5" t="s">
        <v>180</v>
      </c>
      <c r="L2742" s="7" t="s">
        <v>164</v>
      </c>
      <c r="M2742" t="str">
        <f t="shared" si="128"/>
        <v>Yes</v>
      </c>
    </row>
    <row r="2743" spans="1:13" ht="15" thickBot="1" x14ac:dyDescent="0.4">
      <c r="A2743" s="5" t="s">
        <v>175</v>
      </c>
      <c r="B2743" s="5" t="s">
        <v>176</v>
      </c>
      <c r="C2743" s="5" t="s">
        <v>2943</v>
      </c>
      <c r="D2743" s="5">
        <f t="shared" si="126"/>
        <v>80378</v>
      </c>
      <c r="E2743" s="6">
        <v>42855</v>
      </c>
      <c r="F2743" s="6">
        <f t="shared" si="127"/>
        <v>42945</v>
      </c>
      <c r="G2743" s="6" t="str">
        <f>IF('BCT Template'!R2742&gt;F2743,"Yes","No")</f>
        <v>No</v>
      </c>
      <c r="H2743" s="5" t="s">
        <v>182</v>
      </c>
      <c r="I2743" s="5" t="s">
        <v>183</v>
      </c>
      <c r="J2743" s="5" t="s">
        <v>200</v>
      </c>
      <c r="K2743" s="5" t="s">
        <v>201</v>
      </c>
      <c r="L2743" s="7" t="s">
        <v>164</v>
      </c>
      <c r="M2743" t="str">
        <f t="shared" si="128"/>
        <v>Yes</v>
      </c>
    </row>
    <row r="2744" spans="1:13" ht="15" thickBot="1" x14ac:dyDescent="0.4">
      <c r="A2744" s="5" t="s">
        <v>175</v>
      </c>
      <c r="B2744" s="5" t="s">
        <v>176</v>
      </c>
      <c r="C2744" s="5" t="s">
        <v>2944</v>
      </c>
      <c r="D2744" s="5">
        <f t="shared" si="126"/>
        <v>21307</v>
      </c>
      <c r="E2744" s="6">
        <v>45260</v>
      </c>
      <c r="F2744" s="6">
        <f t="shared" si="127"/>
        <v>45350</v>
      </c>
      <c r="G2744" s="6" t="str">
        <f>IF('BCT Template'!R2743&gt;F2744,"Yes","No")</f>
        <v>No</v>
      </c>
      <c r="H2744" s="5" t="s">
        <v>178</v>
      </c>
      <c r="I2744" s="5" t="s">
        <v>179</v>
      </c>
      <c r="J2744" s="5" t="s">
        <v>35</v>
      </c>
      <c r="K2744" s="5" t="s">
        <v>180</v>
      </c>
      <c r="L2744" s="7" t="s">
        <v>164</v>
      </c>
      <c r="M2744" t="str">
        <f t="shared" si="128"/>
        <v>Yes</v>
      </c>
    </row>
    <row r="2745" spans="1:13" ht="15" thickBot="1" x14ac:dyDescent="0.4">
      <c r="A2745" s="5" t="s">
        <v>175</v>
      </c>
      <c r="B2745" s="5" t="s">
        <v>176</v>
      </c>
      <c r="C2745" s="5" t="s">
        <v>2945</v>
      </c>
      <c r="D2745" s="5">
        <f t="shared" si="126"/>
        <v>77814</v>
      </c>
      <c r="E2745" s="6">
        <v>41670</v>
      </c>
      <c r="F2745" s="6">
        <f t="shared" si="127"/>
        <v>41760</v>
      </c>
      <c r="G2745" s="6" t="str">
        <f>IF('BCT Template'!R2744&gt;F2745,"Yes","No")</f>
        <v>No</v>
      </c>
      <c r="H2745" s="5" t="s">
        <v>189</v>
      </c>
      <c r="I2745" s="5" t="s">
        <v>190</v>
      </c>
      <c r="J2745" s="5" t="s">
        <v>184</v>
      </c>
      <c r="K2745" s="5" t="s">
        <v>185</v>
      </c>
      <c r="L2745" s="7" t="s">
        <v>164</v>
      </c>
      <c r="M2745" t="str">
        <f t="shared" si="128"/>
        <v>No</v>
      </c>
    </row>
    <row r="2746" spans="1:13" ht="15" thickBot="1" x14ac:dyDescent="0.4">
      <c r="A2746" s="5" t="s">
        <v>175</v>
      </c>
      <c r="B2746" s="5" t="s">
        <v>176</v>
      </c>
      <c r="C2746" s="5" t="s">
        <v>2946</v>
      </c>
      <c r="D2746" s="5">
        <f t="shared" si="126"/>
        <v>78061</v>
      </c>
      <c r="E2746" s="6">
        <v>43738</v>
      </c>
      <c r="F2746" s="6">
        <f t="shared" si="127"/>
        <v>43828</v>
      </c>
      <c r="G2746" s="6" t="str">
        <f>IF('BCT Template'!R2745&gt;F2746,"Yes","No")</f>
        <v>No</v>
      </c>
      <c r="H2746" s="5" t="s">
        <v>189</v>
      </c>
      <c r="I2746" s="5" t="s">
        <v>190</v>
      </c>
      <c r="J2746" s="5" t="s">
        <v>184</v>
      </c>
      <c r="K2746" s="5" t="s">
        <v>185</v>
      </c>
      <c r="L2746" s="7" t="s">
        <v>164</v>
      </c>
      <c r="M2746" t="str">
        <f t="shared" si="128"/>
        <v>No</v>
      </c>
    </row>
    <row r="2747" spans="1:13" ht="15" thickBot="1" x14ac:dyDescent="0.4">
      <c r="A2747" s="5" t="s">
        <v>175</v>
      </c>
      <c r="B2747" s="5" t="s">
        <v>176</v>
      </c>
      <c r="C2747" s="5" t="s">
        <v>2947</v>
      </c>
      <c r="D2747" s="5">
        <f t="shared" si="126"/>
        <v>81827</v>
      </c>
      <c r="E2747" s="6">
        <v>44074</v>
      </c>
      <c r="F2747" s="6">
        <f t="shared" si="127"/>
        <v>44164</v>
      </c>
      <c r="G2747" s="6" t="str">
        <f>IF('BCT Template'!R2746&gt;F2747,"Yes","No")</f>
        <v>No</v>
      </c>
      <c r="H2747" s="5" t="s">
        <v>182</v>
      </c>
      <c r="I2747" s="5" t="s">
        <v>183</v>
      </c>
      <c r="J2747" s="5" t="s">
        <v>184</v>
      </c>
      <c r="K2747" s="5" t="s">
        <v>185</v>
      </c>
      <c r="L2747" s="7" t="s">
        <v>164</v>
      </c>
      <c r="M2747" t="str">
        <f t="shared" si="128"/>
        <v>No</v>
      </c>
    </row>
    <row r="2748" spans="1:13" ht="15" thickBot="1" x14ac:dyDescent="0.4">
      <c r="A2748" s="5" t="s">
        <v>175</v>
      </c>
      <c r="B2748" s="5" t="s">
        <v>176</v>
      </c>
      <c r="C2748" s="5" t="s">
        <v>2948</v>
      </c>
      <c r="D2748" s="5">
        <f t="shared" si="126"/>
        <v>22035</v>
      </c>
      <c r="E2748" s="6">
        <v>44043</v>
      </c>
      <c r="F2748" s="6">
        <f t="shared" si="127"/>
        <v>44133</v>
      </c>
      <c r="G2748" s="6" t="str">
        <f>IF('BCT Template'!R2747&gt;F2748,"Yes","No")</f>
        <v>No</v>
      </c>
      <c r="H2748" s="5" t="s">
        <v>178</v>
      </c>
      <c r="I2748" s="5" t="s">
        <v>179</v>
      </c>
      <c r="J2748" s="5" t="s">
        <v>35</v>
      </c>
      <c r="K2748" s="5" t="s">
        <v>180</v>
      </c>
      <c r="L2748" s="7" t="s">
        <v>164</v>
      </c>
      <c r="M2748" t="str">
        <f t="shared" si="128"/>
        <v>Yes</v>
      </c>
    </row>
    <row r="2749" spans="1:13" ht="15" thickBot="1" x14ac:dyDescent="0.4">
      <c r="A2749" s="5" t="s">
        <v>175</v>
      </c>
      <c r="B2749" s="5" t="s">
        <v>176</v>
      </c>
      <c r="C2749" s="5" t="s">
        <v>2949</v>
      </c>
      <c r="D2749" s="5">
        <f t="shared" si="126"/>
        <v>25048</v>
      </c>
      <c r="E2749" s="6">
        <v>44012</v>
      </c>
      <c r="F2749" s="6">
        <f t="shared" si="127"/>
        <v>44102</v>
      </c>
      <c r="G2749" s="6" t="str">
        <f>IF('BCT Template'!R2748&gt;F2749,"Yes","No")</f>
        <v>No</v>
      </c>
      <c r="H2749" s="5" t="s">
        <v>240</v>
      </c>
      <c r="I2749" s="5" t="s">
        <v>241</v>
      </c>
      <c r="J2749" s="5" t="s">
        <v>35</v>
      </c>
      <c r="K2749" s="5" t="s">
        <v>180</v>
      </c>
      <c r="L2749" s="7" t="s">
        <v>164</v>
      </c>
      <c r="M2749" t="str">
        <f t="shared" si="128"/>
        <v>Yes</v>
      </c>
    </row>
    <row r="2750" spans="1:13" ht="15" thickBot="1" x14ac:dyDescent="0.4">
      <c r="A2750" s="5" t="s">
        <v>175</v>
      </c>
      <c r="B2750" s="5" t="s">
        <v>176</v>
      </c>
      <c r="C2750" s="5" t="s">
        <v>2950</v>
      </c>
      <c r="D2750" s="5">
        <f t="shared" si="126"/>
        <v>81740</v>
      </c>
      <c r="E2750" s="6">
        <v>43982</v>
      </c>
      <c r="F2750" s="6">
        <f t="shared" si="127"/>
        <v>44072</v>
      </c>
      <c r="G2750" s="6" t="str">
        <f>IF('BCT Template'!R2749&gt;F2750,"Yes","No")</f>
        <v>No</v>
      </c>
      <c r="H2750" s="5" t="s">
        <v>182</v>
      </c>
      <c r="I2750" s="5" t="s">
        <v>183</v>
      </c>
      <c r="J2750" s="5" t="s">
        <v>200</v>
      </c>
      <c r="K2750" s="5" t="s">
        <v>201</v>
      </c>
      <c r="L2750" s="7" t="s">
        <v>164</v>
      </c>
      <c r="M2750" t="str">
        <f t="shared" si="128"/>
        <v>Yes</v>
      </c>
    </row>
    <row r="2751" spans="1:13" ht="15" thickBot="1" x14ac:dyDescent="0.4">
      <c r="A2751" s="5" t="s">
        <v>175</v>
      </c>
      <c r="B2751" s="5" t="s">
        <v>176</v>
      </c>
      <c r="C2751" s="5" t="s">
        <v>2951</v>
      </c>
      <c r="D2751" s="5">
        <f t="shared" si="126"/>
        <v>33609</v>
      </c>
      <c r="E2751" s="6">
        <v>34880</v>
      </c>
      <c r="F2751" s="6">
        <f t="shared" si="127"/>
        <v>34970</v>
      </c>
      <c r="G2751" s="6" t="str">
        <f>IF('BCT Template'!R2750&gt;F2751,"Yes","No")</f>
        <v>No</v>
      </c>
      <c r="H2751" s="5" t="s">
        <v>178</v>
      </c>
      <c r="I2751" s="5" t="s">
        <v>179</v>
      </c>
      <c r="J2751" s="5" t="s">
        <v>35</v>
      </c>
      <c r="K2751" s="5" t="s">
        <v>180</v>
      </c>
      <c r="L2751" s="7" t="s">
        <v>164</v>
      </c>
      <c r="M2751" t="str">
        <f t="shared" si="128"/>
        <v>Yes</v>
      </c>
    </row>
    <row r="2752" spans="1:13" ht="15" thickBot="1" x14ac:dyDescent="0.4">
      <c r="A2752" s="5" t="s">
        <v>175</v>
      </c>
      <c r="B2752" s="5" t="s">
        <v>176</v>
      </c>
      <c r="C2752" s="5" t="s">
        <v>2952</v>
      </c>
      <c r="D2752" s="5">
        <f t="shared" si="126"/>
        <v>29361</v>
      </c>
      <c r="E2752" s="6">
        <v>44255</v>
      </c>
      <c r="F2752" s="6">
        <f t="shared" si="127"/>
        <v>44345</v>
      </c>
      <c r="G2752" s="6" t="str">
        <f>IF('BCT Template'!R2751&gt;F2752,"Yes","No")</f>
        <v>No</v>
      </c>
      <c r="H2752" s="5" t="s">
        <v>178</v>
      </c>
      <c r="I2752" s="5" t="s">
        <v>179</v>
      </c>
      <c r="J2752" s="5" t="s">
        <v>35</v>
      </c>
      <c r="K2752" s="5" t="s">
        <v>180</v>
      </c>
      <c r="L2752" s="7" t="s">
        <v>164</v>
      </c>
      <c r="M2752" t="str">
        <f t="shared" si="128"/>
        <v>Yes</v>
      </c>
    </row>
    <row r="2753" spans="1:13" ht="15" thickBot="1" x14ac:dyDescent="0.4">
      <c r="A2753" s="5" t="s">
        <v>175</v>
      </c>
      <c r="B2753" s="5" t="s">
        <v>176</v>
      </c>
      <c r="C2753" s="5" t="s">
        <v>2953</v>
      </c>
      <c r="D2753" s="5">
        <f t="shared" si="126"/>
        <v>21940</v>
      </c>
      <c r="E2753" s="6">
        <v>42947</v>
      </c>
      <c r="F2753" s="6">
        <f t="shared" si="127"/>
        <v>43037</v>
      </c>
      <c r="G2753" s="6" t="str">
        <f>IF('BCT Template'!R2752&gt;F2753,"Yes","No")</f>
        <v>No</v>
      </c>
      <c r="H2753" s="5" t="s">
        <v>178</v>
      </c>
      <c r="I2753" s="5" t="s">
        <v>179</v>
      </c>
      <c r="J2753" s="5" t="s">
        <v>35</v>
      </c>
      <c r="K2753" s="5" t="s">
        <v>180</v>
      </c>
      <c r="L2753" s="7" t="s">
        <v>164</v>
      </c>
      <c r="M2753" t="str">
        <f t="shared" si="128"/>
        <v>Yes</v>
      </c>
    </row>
    <row r="2754" spans="1:13" ht="15" thickBot="1" x14ac:dyDescent="0.4">
      <c r="A2754" s="5" t="s">
        <v>175</v>
      </c>
      <c r="B2754" s="5" t="s">
        <v>176</v>
      </c>
      <c r="C2754" s="5" t="s">
        <v>2954</v>
      </c>
      <c r="D2754" s="5">
        <f t="shared" si="126"/>
        <v>31917</v>
      </c>
      <c r="E2754" s="6">
        <v>40421</v>
      </c>
      <c r="F2754" s="6">
        <f t="shared" si="127"/>
        <v>40511</v>
      </c>
      <c r="G2754" s="6" t="str">
        <f>IF('BCT Template'!R2753&gt;F2754,"Yes","No")</f>
        <v>No</v>
      </c>
      <c r="H2754" s="5" t="s">
        <v>178</v>
      </c>
      <c r="I2754" s="5" t="s">
        <v>179</v>
      </c>
      <c r="J2754" s="5" t="s">
        <v>35</v>
      </c>
      <c r="K2754" s="5" t="s">
        <v>180</v>
      </c>
      <c r="L2754" s="7" t="s">
        <v>164</v>
      </c>
      <c r="M2754" t="str">
        <f t="shared" si="128"/>
        <v>Yes</v>
      </c>
    </row>
    <row r="2755" spans="1:13" ht="15" thickBot="1" x14ac:dyDescent="0.4">
      <c r="A2755" s="5" t="s">
        <v>175</v>
      </c>
      <c r="B2755" s="5" t="s">
        <v>176</v>
      </c>
      <c r="C2755" s="5" t="s">
        <v>2955</v>
      </c>
      <c r="D2755" s="5">
        <f t="shared" ref="D2755:D2818" si="129">C2755*1</f>
        <v>21361</v>
      </c>
      <c r="E2755" s="6">
        <v>44196</v>
      </c>
      <c r="F2755" s="6">
        <f t="shared" ref="F2755:F2818" si="130">E2755+90</f>
        <v>44286</v>
      </c>
      <c r="G2755" s="6" t="str">
        <f>IF('BCT Template'!R2754&gt;F2755,"Yes","No")</f>
        <v>No</v>
      </c>
      <c r="H2755" s="5" t="s">
        <v>178</v>
      </c>
      <c r="I2755" s="5" t="s">
        <v>179</v>
      </c>
      <c r="J2755" s="5" t="s">
        <v>35</v>
      </c>
      <c r="K2755" s="5" t="s">
        <v>180</v>
      </c>
      <c r="L2755" s="7" t="s">
        <v>164</v>
      </c>
      <c r="M2755" t="str">
        <f t="shared" ref="M2755:M2818" si="131">IF(J2755=" ","Yes",IF(J2755="3","Yes","No"))</f>
        <v>Yes</v>
      </c>
    </row>
    <row r="2756" spans="1:13" ht="15" thickBot="1" x14ac:dyDescent="0.4">
      <c r="A2756" s="5" t="s">
        <v>175</v>
      </c>
      <c r="B2756" s="5" t="s">
        <v>176</v>
      </c>
      <c r="C2756" s="5" t="s">
        <v>2956</v>
      </c>
      <c r="D2756" s="5">
        <f t="shared" si="129"/>
        <v>18399</v>
      </c>
      <c r="E2756" s="6">
        <v>44012</v>
      </c>
      <c r="F2756" s="6">
        <f t="shared" si="130"/>
        <v>44102</v>
      </c>
      <c r="G2756" s="6" t="str">
        <f>IF('BCT Template'!R2755&gt;F2756,"Yes","No")</f>
        <v>No</v>
      </c>
      <c r="H2756" s="5" t="s">
        <v>234</v>
      </c>
      <c r="I2756" s="5" t="s">
        <v>235</v>
      </c>
      <c r="J2756" s="5" t="s">
        <v>184</v>
      </c>
      <c r="K2756" s="5" t="s">
        <v>185</v>
      </c>
      <c r="L2756" s="7" t="s">
        <v>164</v>
      </c>
      <c r="M2756" t="str">
        <f t="shared" si="131"/>
        <v>No</v>
      </c>
    </row>
    <row r="2757" spans="1:13" ht="15" thickBot="1" x14ac:dyDescent="0.4">
      <c r="A2757" s="5" t="s">
        <v>175</v>
      </c>
      <c r="B2757" s="5" t="s">
        <v>176</v>
      </c>
      <c r="C2757" s="5" t="s">
        <v>2957</v>
      </c>
      <c r="D2757" s="5">
        <f t="shared" si="129"/>
        <v>82514</v>
      </c>
      <c r="E2757" s="6">
        <v>43530</v>
      </c>
      <c r="F2757" s="6">
        <f t="shared" si="130"/>
        <v>43620</v>
      </c>
      <c r="G2757" s="6" t="str">
        <f>IF('BCT Template'!R2756&gt;F2757,"Yes","No")</f>
        <v>No</v>
      </c>
      <c r="H2757" s="5" t="s">
        <v>210</v>
      </c>
      <c r="I2757" s="5" t="s">
        <v>211</v>
      </c>
      <c r="J2757" s="5" t="s">
        <v>184</v>
      </c>
      <c r="K2757" s="5" t="s">
        <v>185</v>
      </c>
      <c r="L2757" s="7" t="s">
        <v>164</v>
      </c>
      <c r="M2757" t="str">
        <f t="shared" si="131"/>
        <v>No</v>
      </c>
    </row>
    <row r="2758" spans="1:13" ht="15" thickBot="1" x14ac:dyDescent="0.4">
      <c r="A2758" s="5" t="s">
        <v>175</v>
      </c>
      <c r="B2758" s="5" t="s">
        <v>176</v>
      </c>
      <c r="C2758" s="5" t="s">
        <v>2958</v>
      </c>
      <c r="D2758" s="5">
        <f t="shared" si="129"/>
        <v>57279</v>
      </c>
      <c r="E2758" s="6">
        <v>42992</v>
      </c>
      <c r="F2758" s="6">
        <f t="shared" si="130"/>
        <v>43082</v>
      </c>
      <c r="G2758" s="6" t="str">
        <f>IF('BCT Template'!R2757&gt;F2758,"Yes","No")</f>
        <v>No</v>
      </c>
      <c r="H2758" s="5" t="s">
        <v>189</v>
      </c>
      <c r="I2758" s="5" t="s">
        <v>190</v>
      </c>
      <c r="J2758" s="5" t="s">
        <v>184</v>
      </c>
      <c r="K2758" s="5" t="s">
        <v>185</v>
      </c>
      <c r="L2758" s="7" t="s">
        <v>164</v>
      </c>
      <c r="M2758" t="str">
        <f t="shared" si="131"/>
        <v>No</v>
      </c>
    </row>
    <row r="2759" spans="1:13" ht="15" thickBot="1" x14ac:dyDescent="0.4">
      <c r="A2759" s="5" t="s">
        <v>175</v>
      </c>
      <c r="B2759" s="5" t="s">
        <v>176</v>
      </c>
      <c r="C2759" s="5" t="s">
        <v>2959</v>
      </c>
      <c r="D2759" s="5">
        <f t="shared" si="129"/>
        <v>29969</v>
      </c>
      <c r="E2759" s="6">
        <v>44316</v>
      </c>
      <c r="F2759" s="6">
        <f t="shared" si="130"/>
        <v>44406</v>
      </c>
      <c r="G2759" s="6" t="str">
        <f>IF('BCT Template'!R2758&gt;F2759,"Yes","No")</f>
        <v>No</v>
      </c>
      <c r="H2759" s="5" t="s">
        <v>178</v>
      </c>
      <c r="I2759" s="5" t="s">
        <v>179</v>
      </c>
      <c r="J2759" s="5" t="s">
        <v>35</v>
      </c>
      <c r="K2759" s="5" t="s">
        <v>180</v>
      </c>
      <c r="L2759" s="7" t="s">
        <v>164</v>
      </c>
      <c r="M2759" t="str">
        <f t="shared" si="131"/>
        <v>Yes</v>
      </c>
    </row>
    <row r="2760" spans="1:13" ht="15" thickBot="1" x14ac:dyDescent="0.4">
      <c r="A2760" s="5" t="s">
        <v>175</v>
      </c>
      <c r="B2760" s="5" t="s">
        <v>176</v>
      </c>
      <c r="C2760" s="5" t="s">
        <v>2960</v>
      </c>
      <c r="D2760" s="5">
        <f t="shared" si="129"/>
        <v>31041</v>
      </c>
      <c r="E2760" s="6">
        <v>43251</v>
      </c>
      <c r="F2760" s="6">
        <f t="shared" si="130"/>
        <v>43341</v>
      </c>
      <c r="G2760" s="6" t="str">
        <f>IF('BCT Template'!R2759&gt;F2760,"Yes","No")</f>
        <v>No</v>
      </c>
      <c r="H2760" s="5" t="s">
        <v>178</v>
      </c>
      <c r="I2760" s="5" t="s">
        <v>179</v>
      </c>
      <c r="J2760" s="5" t="s">
        <v>35</v>
      </c>
      <c r="K2760" s="5" t="s">
        <v>180</v>
      </c>
      <c r="L2760" s="7" t="s">
        <v>164</v>
      </c>
      <c r="M2760" t="str">
        <f t="shared" si="131"/>
        <v>Yes</v>
      </c>
    </row>
    <row r="2761" spans="1:13" ht="15" thickBot="1" x14ac:dyDescent="0.4">
      <c r="A2761" s="5" t="s">
        <v>175</v>
      </c>
      <c r="B2761" s="5" t="s">
        <v>176</v>
      </c>
      <c r="C2761" s="5" t="s">
        <v>2961</v>
      </c>
      <c r="D2761" s="5">
        <f t="shared" si="129"/>
        <v>22227</v>
      </c>
      <c r="E2761" s="6">
        <v>44104</v>
      </c>
      <c r="F2761" s="6">
        <f t="shared" si="130"/>
        <v>44194</v>
      </c>
      <c r="G2761" s="6" t="str">
        <f>IF('BCT Template'!R2760&gt;F2761,"Yes","No")</f>
        <v>No</v>
      </c>
      <c r="H2761" s="5" t="s">
        <v>178</v>
      </c>
      <c r="I2761" s="5" t="s">
        <v>179</v>
      </c>
      <c r="J2761" s="5" t="s">
        <v>35</v>
      </c>
      <c r="K2761" s="5" t="s">
        <v>180</v>
      </c>
      <c r="L2761" s="7" t="s">
        <v>164</v>
      </c>
      <c r="M2761" t="str">
        <f t="shared" si="131"/>
        <v>Yes</v>
      </c>
    </row>
    <row r="2762" spans="1:13" ht="15" thickBot="1" x14ac:dyDescent="0.4">
      <c r="A2762" s="5" t="s">
        <v>175</v>
      </c>
      <c r="B2762" s="5" t="s">
        <v>176</v>
      </c>
      <c r="C2762" s="5" t="s">
        <v>2962</v>
      </c>
      <c r="D2762" s="5">
        <f t="shared" si="129"/>
        <v>58325</v>
      </c>
      <c r="E2762" s="6">
        <v>41517</v>
      </c>
      <c r="F2762" s="6">
        <f t="shared" si="130"/>
        <v>41607</v>
      </c>
      <c r="G2762" s="6" t="str">
        <f>IF('BCT Template'!R2761&gt;F2762,"Yes","No")</f>
        <v>No</v>
      </c>
      <c r="H2762" s="5" t="s">
        <v>182</v>
      </c>
      <c r="I2762" s="5" t="s">
        <v>183</v>
      </c>
      <c r="J2762" s="5" t="s">
        <v>200</v>
      </c>
      <c r="K2762" s="5" t="s">
        <v>201</v>
      </c>
      <c r="L2762" s="7" t="s">
        <v>164</v>
      </c>
      <c r="M2762" t="str">
        <f t="shared" si="131"/>
        <v>Yes</v>
      </c>
    </row>
    <row r="2763" spans="1:13" ht="15" thickBot="1" x14ac:dyDescent="0.4">
      <c r="A2763" s="5" t="s">
        <v>175</v>
      </c>
      <c r="B2763" s="5" t="s">
        <v>176</v>
      </c>
      <c r="C2763" s="5" t="s">
        <v>2963</v>
      </c>
      <c r="D2763" s="5">
        <f t="shared" si="129"/>
        <v>82625</v>
      </c>
      <c r="E2763" s="6">
        <v>44119</v>
      </c>
      <c r="F2763" s="6">
        <f t="shared" si="130"/>
        <v>44209</v>
      </c>
      <c r="G2763" s="6" t="str">
        <f>IF('BCT Template'!R2762&gt;F2763,"Yes","No")</f>
        <v>No</v>
      </c>
      <c r="H2763" s="5" t="s">
        <v>210</v>
      </c>
      <c r="I2763" s="5" t="s">
        <v>211</v>
      </c>
      <c r="J2763" s="5" t="s">
        <v>184</v>
      </c>
      <c r="K2763" s="5" t="s">
        <v>185</v>
      </c>
      <c r="L2763" s="7" t="s">
        <v>164</v>
      </c>
      <c r="M2763" t="str">
        <f t="shared" si="131"/>
        <v>No</v>
      </c>
    </row>
    <row r="2764" spans="1:13" ht="15" thickBot="1" x14ac:dyDescent="0.4">
      <c r="A2764" s="5" t="s">
        <v>175</v>
      </c>
      <c r="B2764" s="5" t="s">
        <v>176</v>
      </c>
      <c r="C2764" s="5" t="s">
        <v>2964</v>
      </c>
      <c r="D2764" s="5">
        <f t="shared" si="129"/>
        <v>84695</v>
      </c>
      <c r="E2764" s="6">
        <v>43831</v>
      </c>
      <c r="F2764" s="6">
        <f t="shared" si="130"/>
        <v>43921</v>
      </c>
      <c r="G2764" s="6" t="str">
        <f>IF('BCT Template'!R2763&gt;F2764,"Yes","No")</f>
        <v>No</v>
      </c>
      <c r="H2764" s="5" t="s">
        <v>210</v>
      </c>
      <c r="I2764" s="5" t="s">
        <v>211</v>
      </c>
      <c r="J2764" s="5" t="s">
        <v>184</v>
      </c>
      <c r="K2764" s="5" t="s">
        <v>185</v>
      </c>
      <c r="L2764" s="7" t="s">
        <v>164</v>
      </c>
      <c r="M2764" t="str">
        <f t="shared" si="131"/>
        <v>No</v>
      </c>
    </row>
    <row r="2765" spans="1:13" ht="15" thickBot="1" x14ac:dyDescent="0.4">
      <c r="A2765" s="5" t="s">
        <v>175</v>
      </c>
      <c r="B2765" s="5" t="s">
        <v>176</v>
      </c>
      <c r="C2765" s="5" t="s">
        <v>2965</v>
      </c>
      <c r="D2765" s="5">
        <f t="shared" si="129"/>
        <v>77515</v>
      </c>
      <c r="E2765" s="6">
        <v>44012</v>
      </c>
      <c r="F2765" s="6">
        <f t="shared" si="130"/>
        <v>44102</v>
      </c>
      <c r="G2765" s="6" t="str">
        <f>IF('BCT Template'!R2764&gt;F2765,"Yes","No")</f>
        <v>No</v>
      </c>
      <c r="H2765" s="5" t="s">
        <v>189</v>
      </c>
      <c r="I2765" s="5" t="s">
        <v>190</v>
      </c>
      <c r="J2765" s="5" t="s">
        <v>184</v>
      </c>
      <c r="K2765" s="5" t="s">
        <v>185</v>
      </c>
      <c r="L2765" s="7" t="s">
        <v>164</v>
      </c>
      <c r="M2765" t="str">
        <f t="shared" si="131"/>
        <v>No</v>
      </c>
    </row>
    <row r="2766" spans="1:13" ht="15" thickBot="1" x14ac:dyDescent="0.4">
      <c r="A2766" s="5" t="s">
        <v>175</v>
      </c>
      <c r="B2766" s="5" t="s">
        <v>176</v>
      </c>
      <c r="C2766" s="5" t="s">
        <v>2966</v>
      </c>
      <c r="D2766" s="5">
        <f t="shared" si="129"/>
        <v>82707</v>
      </c>
      <c r="E2766" s="6">
        <v>43635</v>
      </c>
      <c r="F2766" s="6">
        <f t="shared" si="130"/>
        <v>43725</v>
      </c>
      <c r="G2766" s="6" t="str">
        <f>IF('BCT Template'!R2765&gt;F2766,"Yes","No")</f>
        <v>No</v>
      </c>
      <c r="H2766" s="5" t="s">
        <v>210</v>
      </c>
      <c r="I2766" s="5" t="s">
        <v>211</v>
      </c>
      <c r="J2766" s="5" t="s">
        <v>184</v>
      </c>
      <c r="K2766" s="5" t="s">
        <v>185</v>
      </c>
      <c r="L2766" s="7" t="s">
        <v>164</v>
      </c>
      <c r="M2766" t="str">
        <f t="shared" si="131"/>
        <v>No</v>
      </c>
    </row>
    <row r="2767" spans="1:13" ht="15" thickBot="1" x14ac:dyDescent="0.4">
      <c r="A2767" s="5" t="s">
        <v>175</v>
      </c>
      <c r="B2767" s="5" t="s">
        <v>176</v>
      </c>
      <c r="C2767" s="5" t="s">
        <v>2967</v>
      </c>
      <c r="D2767" s="5">
        <f t="shared" si="129"/>
        <v>79390</v>
      </c>
      <c r="E2767" s="6">
        <v>41729</v>
      </c>
      <c r="F2767" s="6">
        <f t="shared" si="130"/>
        <v>41819</v>
      </c>
      <c r="G2767" s="6" t="str">
        <f>IF('BCT Template'!R2766&gt;F2767,"Yes","No")</f>
        <v>No</v>
      </c>
      <c r="H2767" s="5" t="s">
        <v>189</v>
      </c>
      <c r="I2767" s="5" t="s">
        <v>190</v>
      </c>
      <c r="J2767" s="5" t="s">
        <v>200</v>
      </c>
      <c r="K2767" s="5" t="s">
        <v>201</v>
      </c>
      <c r="L2767" s="7" t="s">
        <v>164</v>
      </c>
      <c r="M2767" t="str">
        <f t="shared" si="131"/>
        <v>Yes</v>
      </c>
    </row>
    <row r="2768" spans="1:13" ht="15" thickBot="1" x14ac:dyDescent="0.4">
      <c r="A2768" s="5" t="s">
        <v>175</v>
      </c>
      <c r="B2768" s="5" t="s">
        <v>176</v>
      </c>
      <c r="C2768" s="5" t="s">
        <v>2968</v>
      </c>
      <c r="D2768" s="5">
        <f t="shared" si="129"/>
        <v>78878</v>
      </c>
      <c r="E2768" s="6">
        <v>41202</v>
      </c>
      <c r="F2768" s="6">
        <f t="shared" si="130"/>
        <v>41292</v>
      </c>
      <c r="G2768" s="6" t="str">
        <f>IF('BCT Template'!R2767&gt;F2768,"Yes","No")</f>
        <v>No</v>
      </c>
      <c r="H2768" s="5" t="s">
        <v>210</v>
      </c>
      <c r="I2768" s="5" t="s">
        <v>211</v>
      </c>
      <c r="J2768" s="5" t="s">
        <v>184</v>
      </c>
      <c r="K2768" s="5" t="s">
        <v>185</v>
      </c>
      <c r="L2768" s="7" t="s">
        <v>164</v>
      </c>
      <c r="M2768" t="str">
        <f t="shared" si="131"/>
        <v>No</v>
      </c>
    </row>
    <row r="2769" spans="1:13" ht="15" thickBot="1" x14ac:dyDescent="0.4">
      <c r="A2769" s="5" t="s">
        <v>175</v>
      </c>
      <c r="B2769" s="5" t="s">
        <v>176</v>
      </c>
      <c r="C2769" s="5" t="s">
        <v>2969</v>
      </c>
      <c r="D2769" s="5">
        <f t="shared" si="129"/>
        <v>57730</v>
      </c>
      <c r="E2769" s="6">
        <v>44377</v>
      </c>
      <c r="F2769" s="6">
        <f t="shared" si="130"/>
        <v>44467</v>
      </c>
      <c r="G2769" s="6" t="str">
        <f>IF('BCT Template'!R2768&gt;F2769,"Yes","No")</f>
        <v>No</v>
      </c>
      <c r="H2769" s="5" t="s">
        <v>189</v>
      </c>
      <c r="I2769" s="5" t="s">
        <v>190</v>
      </c>
      <c r="J2769" s="5" t="s">
        <v>200</v>
      </c>
      <c r="K2769" s="5" t="s">
        <v>201</v>
      </c>
      <c r="L2769" s="7" t="s">
        <v>164</v>
      </c>
      <c r="M2769" t="str">
        <f t="shared" si="131"/>
        <v>Yes</v>
      </c>
    </row>
    <row r="2770" spans="1:13" ht="15" thickBot="1" x14ac:dyDescent="0.4">
      <c r="A2770" s="5" t="s">
        <v>175</v>
      </c>
      <c r="B2770" s="5" t="s">
        <v>176</v>
      </c>
      <c r="C2770" s="5" t="s">
        <v>2970</v>
      </c>
      <c r="D2770" s="5">
        <f t="shared" si="129"/>
        <v>81906</v>
      </c>
      <c r="E2770" s="6">
        <v>44196</v>
      </c>
      <c r="F2770" s="6">
        <f t="shared" si="130"/>
        <v>44286</v>
      </c>
      <c r="G2770" s="6" t="str">
        <f>IF('BCT Template'!R2769&gt;F2770,"Yes","No")</f>
        <v>No</v>
      </c>
      <c r="H2770" s="5" t="s">
        <v>182</v>
      </c>
      <c r="I2770" s="5" t="s">
        <v>183</v>
      </c>
      <c r="J2770" s="5" t="s">
        <v>184</v>
      </c>
      <c r="K2770" s="5" t="s">
        <v>185</v>
      </c>
      <c r="L2770" s="7" t="s">
        <v>164</v>
      </c>
      <c r="M2770" t="str">
        <f t="shared" si="131"/>
        <v>No</v>
      </c>
    </row>
    <row r="2771" spans="1:13" ht="15" thickBot="1" x14ac:dyDescent="0.4">
      <c r="A2771" s="5" t="s">
        <v>175</v>
      </c>
      <c r="B2771" s="5" t="s">
        <v>176</v>
      </c>
      <c r="C2771" s="5" t="s">
        <v>2971</v>
      </c>
      <c r="D2771" s="5">
        <f t="shared" si="129"/>
        <v>29313</v>
      </c>
      <c r="E2771" s="6">
        <v>43677</v>
      </c>
      <c r="F2771" s="6">
        <f t="shared" si="130"/>
        <v>43767</v>
      </c>
      <c r="G2771" s="6" t="str">
        <f>IF('BCT Template'!R2770&gt;F2771,"Yes","No")</f>
        <v>No</v>
      </c>
      <c r="H2771" s="5" t="s">
        <v>178</v>
      </c>
      <c r="I2771" s="5" t="s">
        <v>179</v>
      </c>
      <c r="J2771" s="5" t="s">
        <v>35</v>
      </c>
      <c r="K2771" s="5" t="s">
        <v>180</v>
      </c>
      <c r="L2771" s="7" t="s">
        <v>164</v>
      </c>
      <c r="M2771" t="str">
        <f t="shared" si="131"/>
        <v>Yes</v>
      </c>
    </row>
    <row r="2772" spans="1:13" ht="15" thickBot="1" x14ac:dyDescent="0.4">
      <c r="A2772" s="5" t="s">
        <v>175</v>
      </c>
      <c r="B2772" s="5" t="s">
        <v>176</v>
      </c>
      <c r="C2772" s="5" t="s">
        <v>2972</v>
      </c>
      <c r="D2772" s="5">
        <f t="shared" si="129"/>
        <v>57604</v>
      </c>
      <c r="E2772" s="6">
        <v>42094</v>
      </c>
      <c r="F2772" s="6">
        <f t="shared" si="130"/>
        <v>42184</v>
      </c>
      <c r="G2772" s="6" t="str">
        <f>IF('BCT Template'!R2771&gt;F2772,"Yes","No")</f>
        <v>No</v>
      </c>
      <c r="H2772" s="5" t="s">
        <v>189</v>
      </c>
      <c r="I2772" s="5" t="s">
        <v>190</v>
      </c>
      <c r="J2772" s="5" t="s">
        <v>200</v>
      </c>
      <c r="K2772" s="5" t="s">
        <v>201</v>
      </c>
      <c r="L2772" s="7" t="s">
        <v>164</v>
      </c>
      <c r="M2772" t="str">
        <f t="shared" si="131"/>
        <v>Yes</v>
      </c>
    </row>
    <row r="2773" spans="1:13" ht="15" thickBot="1" x14ac:dyDescent="0.4">
      <c r="A2773" s="5" t="s">
        <v>175</v>
      </c>
      <c r="B2773" s="5" t="s">
        <v>176</v>
      </c>
      <c r="C2773" s="5" t="s">
        <v>2973</v>
      </c>
      <c r="D2773" s="5">
        <f t="shared" si="129"/>
        <v>59388</v>
      </c>
      <c r="E2773" s="6">
        <v>42735</v>
      </c>
      <c r="F2773" s="6">
        <f t="shared" si="130"/>
        <v>42825</v>
      </c>
      <c r="G2773" s="6" t="str">
        <f>IF('BCT Template'!R2772&gt;F2773,"Yes","No")</f>
        <v>No</v>
      </c>
      <c r="H2773" s="5" t="s">
        <v>182</v>
      </c>
      <c r="I2773" s="5" t="s">
        <v>183</v>
      </c>
      <c r="J2773" s="5" t="s">
        <v>184</v>
      </c>
      <c r="K2773" s="5" t="s">
        <v>185</v>
      </c>
      <c r="L2773" s="7" t="s">
        <v>164</v>
      </c>
      <c r="M2773" t="str">
        <f t="shared" si="131"/>
        <v>No</v>
      </c>
    </row>
    <row r="2774" spans="1:13" ht="15" thickBot="1" x14ac:dyDescent="0.4">
      <c r="A2774" s="5" t="s">
        <v>175</v>
      </c>
      <c r="B2774" s="5" t="s">
        <v>176</v>
      </c>
      <c r="C2774" s="5" t="s">
        <v>2974</v>
      </c>
      <c r="D2774" s="5">
        <f t="shared" si="129"/>
        <v>18840</v>
      </c>
      <c r="E2774" s="6">
        <v>44011</v>
      </c>
      <c r="F2774" s="6">
        <f t="shared" si="130"/>
        <v>44101</v>
      </c>
      <c r="G2774" s="6" t="str">
        <f>IF('BCT Template'!R2773&gt;F2774,"Yes","No")</f>
        <v>No</v>
      </c>
      <c r="H2774" s="5" t="s">
        <v>234</v>
      </c>
      <c r="I2774" s="5" t="s">
        <v>235</v>
      </c>
      <c r="J2774" s="5" t="s">
        <v>184</v>
      </c>
      <c r="K2774" s="5" t="s">
        <v>185</v>
      </c>
      <c r="L2774" s="7" t="s">
        <v>164</v>
      </c>
      <c r="M2774" t="str">
        <f t="shared" si="131"/>
        <v>No</v>
      </c>
    </row>
    <row r="2775" spans="1:13" ht="15" thickBot="1" x14ac:dyDescent="0.4">
      <c r="A2775" s="5" t="s">
        <v>175</v>
      </c>
      <c r="B2775" s="5" t="s">
        <v>176</v>
      </c>
      <c r="C2775" s="5" t="s">
        <v>2975</v>
      </c>
      <c r="D2775" s="5">
        <f t="shared" si="129"/>
        <v>57012</v>
      </c>
      <c r="E2775" s="6">
        <v>44048</v>
      </c>
      <c r="F2775" s="6">
        <f t="shared" si="130"/>
        <v>44138</v>
      </c>
      <c r="G2775" s="6" t="str">
        <f>IF('BCT Template'!R2774&gt;F2775,"Yes","No")</f>
        <v>No</v>
      </c>
      <c r="H2775" s="5" t="s">
        <v>189</v>
      </c>
      <c r="I2775" s="5" t="s">
        <v>190</v>
      </c>
      <c r="J2775" s="5" t="s">
        <v>184</v>
      </c>
      <c r="K2775" s="5" t="s">
        <v>185</v>
      </c>
      <c r="L2775" s="7" t="s">
        <v>164</v>
      </c>
      <c r="M2775" t="str">
        <f t="shared" si="131"/>
        <v>No</v>
      </c>
    </row>
    <row r="2776" spans="1:13" ht="15" thickBot="1" x14ac:dyDescent="0.4">
      <c r="A2776" s="5" t="s">
        <v>175</v>
      </c>
      <c r="B2776" s="5" t="s">
        <v>176</v>
      </c>
      <c r="C2776" s="5" t="s">
        <v>2976</v>
      </c>
      <c r="D2776" s="5">
        <f t="shared" si="129"/>
        <v>79720</v>
      </c>
      <c r="E2776" s="6">
        <v>44074</v>
      </c>
      <c r="F2776" s="6">
        <f t="shared" si="130"/>
        <v>44164</v>
      </c>
      <c r="G2776" s="6" t="str">
        <f>IF('BCT Template'!R2775&gt;F2776,"Yes","No")</f>
        <v>No</v>
      </c>
      <c r="H2776" s="5" t="s">
        <v>182</v>
      </c>
      <c r="I2776" s="5" t="s">
        <v>183</v>
      </c>
      <c r="J2776" s="5" t="s">
        <v>184</v>
      </c>
      <c r="K2776" s="5" t="s">
        <v>185</v>
      </c>
      <c r="L2776" s="7" t="s">
        <v>164</v>
      </c>
      <c r="M2776" t="str">
        <f t="shared" si="131"/>
        <v>No</v>
      </c>
    </row>
    <row r="2777" spans="1:13" ht="15" thickBot="1" x14ac:dyDescent="0.4">
      <c r="A2777" s="5" t="s">
        <v>175</v>
      </c>
      <c r="B2777" s="5" t="s">
        <v>176</v>
      </c>
      <c r="C2777" s="5" t="s">
        <v>2977</v>
      </c>
      <c r="D2777" s="5">
        <f t="shared" si="129"/>
        <v>31016</v>
      </c>
      <c r="E2777" s="6">
        <v>39691</v>
      </c>
      <c r="F2777" s="6">
        <f t="shared" si="130"/>
        <v>39781</v>
      </c>
      <c r="G2777" s="6" t="str">
        <f>IF('BCT Template'!R2776&gt;F2777,"Yes","No")</f>
        <v>No</v>
      </c>
      <c r="H2777" s="5" t="s">
        <v>178</v>
      </c>
      <c r="I2777" s="5" t="s">
        <v>179</v>
      </c>
      <c r="J2777" s="5" t="s">
        <v>35</v>
      </c>
      <c r="K2777" s="5" t="s">
        <v>180</v>
      </c>
      <c r="L2777" s="7" t="s">
        <v>164</v>
      </c>
      <c r="M2777" t="str">
        <f t="shared" si="131"/>
        <v>Yes</v>
      </c>
    </row>
    <row r="2778" spans="1:13" ht="15" thickBot="1" x14ac:dyDescent="0.4">
      <c r="A2778" s="5" t="s">
        <v>175</v>
      </c>
      <c r="B2778" s="5" t="s">
        <v>176</v>
      </c>
      <c r="C2778" s="5" t="s">
        <v>2978</v>
      </c>
      <c r="D2778" s="5">
        <f t="shared" si="129"/>
        <v>30278</v>
      </c>
      <c r="E2778" s="6">
        <v>43465</v>
      </c>
      <c r="F2778" s="6">
        <f t="shared" si="130"/>
        <v>43555</v>
      </c>
      <c r="G2778" s="6" t="str">
        <f>IF('BCT Template'!R2777&gt;F2778,"Yes","No")</f>
        <v>No</v>
      </c>
      <c r="H2778" s="5" t="s">
        <v>178</v>
      </c>
      <c r="I2778" s="5" t="s">
        <v>179</v>
      </c>
      <c r="J2778" s="5" t="s">
        <v>35</v>
      </c>
      <c r="K2778" s="5" t="s">
        <v>180</v>
      </c>
      <c r="L2778" s="7" t="s">
        <v>164</v>
      </c>
      <c r="M2778" t="str">
        <f t="shared" si="131"/>
        <v>Yes</v>
      </c>
    </row>
    <row r="2779" spans="1:13" ht="15" thickBot="1" x14ac:dyDescent="0.4">
      <c r="A2779" s="5" t="s">
        <v>175</v>
      </c>
      <c r="B2779" s="5" t="s">
        <v>176</v>
      </c>
      <c r="C2779" s="5" t="s">
        <v>2979</v>
      </c>
      <c r="D2779" s="5">
        <f t="shared" si="129"/>
        <v>29892</v>
      </c>
      <c r="E2779" s="6">
        <v>44196</v>
      </c>
      <c r="F2779" s="6">
        <f t="shared" si="130"/>
        <v>44286</v>
      </c>
      <c r="G2779" s="6" t="str">
        <f>IF('BCT Template'!R2778&gt;F2779,"Yes","No")</f>
        <v>No</v>
      </c>
      <c r="H2779" s="5" t="s">
        <v>178</v>
      </c>
      <c r="I2779" s="5" t="s">
        <v>179</v>
      </c>
      <c r="J2779" s="5" t="s">
        <v>35</v>
      </c>
      <c r="K2779" s="5" t="s">
        <v>180</v>
      </c>
      <c r="L2779" s="7" t="s">
        <v>164</v>
      </c>
      <c r="M2779" t="str">
        <f t="shared" si="131"/>
        <v>Yes</v>
      </c>
    </row>
    <row r="2780" spans="1:13" ht="15" thickBot="1" x14ac:dyDescent="0.4">
      <c r="A2780" s="5" t="s">
        <v>175</v>
      </c>
      <c r="B2780" s="5" t="s">
        <v>176</v>
      </c>
      <c r="C2780" s="5" t="s">
        <v>2980</v>
      </c>
      <c r="D2780" s="5">
        <f t="shared" si="129"/>
        <v>20688</v>
      </c>
      <c r="E2780" s="6">
        <v>41820</v>
      </c>
      <c r="F2780" s="6">
        <f t="shared" si="130"/>
        <v>41910</v>
      </c>
      <c r="G2780" s="6" t="str">
        <f>IF('BCT Template'!R2779&gt;F2780,"Yes","No")</f>
        <v>No</v>
      </c>
      <c r="H2780" s="5" t="s">
        <v>197</v>
      </c>
      <c r="I2780" s="5" t="s">
        <v>198</v>
      </c>
      <c r="J2780" s="5" t="s">
        <v>184</v>
      </c>
      <c r="K2780" s="5" t="s">
        <v>185</v>
      </c>
      <c r="L2780" s="7" t="s">
        <v>164</v>
      </c>
      <c r="M2780" t="str">
        <f t="shared" si="131"/>
        <v>No</v>
      </c>
    </row>
    <row r="2781" spans="1:13" ht="15" thickBot="1" x14ac:dyDescent="0.4">
      <c r="A2781" s="5" t="s">
        <v>175</v>
      </c>
      <c r="B2781" s="5" t="s">
        <v>176</v>
      </c>
      <c r="C2781" s="5" t="s">
        <v>2981</v>
      </c>
      <c r="D2781" s="5">
        <f t="shared" si="129"/>
        <v>81199</v>
      </c>
      <c r="E2781" s="6">
        <v>44179</v>
      </c>
      <c r="F2781" s="6">
        <f t="shared" si="130"/>
        <v>44269</v>
      </c>
      <c r="G2781" s="6" t="str">
        <f>IF('BCT Template'!R2780&gt;F2781,"Yes","No")</f>
        <v>No</v>
      </c>
      <c r="H2781" s="5" t="s">
        <v>182</v>
      </c>
      <c r="I2781" s="5" t="s">
        <v>183</v>
      </c>
      <c r="J2781" s="5" t="s">
        <v>184</v>
      </c>
      <c r="K2781" s="5" t="s">
        <v>185</v>
      </c>
      <c r="L2781" s="7" t="s">
        <v>164</v>
      </c>
      <c r="M2781" t="str">
        <f t="shared" si="131"/>
        <v>No</v>
      </c>
    </row>
    <row r="2782" spans="1:13" ht="15" thickBot="1" x14ac:dyDescent="0.4">
      <c r="A2782" s="5" t="s">
        <v>175</v>
      </c>
      <c r="B2782" s="5" t="s">
        <v>176</v>
      </c>
      <c r="C2782" s="5" t="s">
        <v>2982</v>
      </c>
      <c r="D2782" s="5">
        <f t="shared" si="129"/>
        <v>23669</v>
      </c>
      <c r="E2782" s="6">
        <v>43646</v>
      </c>
      <c r="F2782" s="6">
        <f t="shared" si="130"/>
        <v>43736</v>
      </c>
      <c r="G2782" s="6" t="str">
        <f>IF('BCT Template'!R2781&gt;F2782,"Yes","No")</f>
        <v>No</v>
      </c>
      <c r="H2782" s="5" t="s">
        <v>178</v>
      </c>
      <c r="I2782" s="5" t="s">
        <v>179</v>
      </c>
      <c r="J2782" s="5" t="s">
        <v>35</v>
      </c>
      <c r="K2782" s="5" t="s">
        <v>180</v>
      </c>
      <c r="L2782" s="7" t="s">
        <v>164</v>
      </c>
      <c r="M2782" t="str">
        <f t="shared" si="131"/>
        <v>Yes</v>
      </c>
    </row>
    <row r="2783" spans="1:13" ht="15" thickBot="1" x14ac:dyDescent="0.4">
      <c r="A2783" s="5" t="s">
        <v>175</v>
      </c>
      <c r="B2783" s="5" t="s">
        <v>176</v>
      </c>
      <c r="C2783" s="5" t="s">
        <v>2983</v>
      </c>
      <c r="D2783" s="5">
        <f t="shared" si="129"/>
        <v>25071</v>
      </c>
      <c r="E2783" s="6">
        <v>43889</v>
      </c>
      <c r="F2783" s="6">
        <f t="shared" si="130"/>
        <v>43979</v>
      </c>
      <c r="G2783" s="6" t="str">
        <f>IF('BCT Template'!R2782&gt;F2783,"Yes","No")</f>
        <v>No</v>
      </c>
      <c r="H2783" s="5" t="s">
        <v>240</v>
      </c>
      <c r="I2783" s="5" t="s">
        <v>241</v>
      </c>
      <c r="J2783" s="5" t="s">
        <v>35</v>
      </c>
      <c r="K2783" s="5" t="s">
        <v>180</v>
      </c>
      <c r="L2783" s="7" t="s">
        <v>164</v>
      </c>
      <c r="M2783" t="str">
        <f t="shared" si="131"/>
        <v>Yes</v>
      </c>
    </row>
    <row r="2784" spans="1:13" ht="15" thickBot="1" x14ac:dyDescent="0.4">
      <c r="A2784" s="5" t="s">
        <v>175</v>
      </c>
      <c r="B2784" s="5" t="s">
        <v>176</v>
      </c>
      <c r="C2784" s="5" t="s">
        <v>2984</v>
      </c>
      <c r="D2784" s="5">
        <f t="shared" si="129"/>
        <v>84611</v>
      </c>
      <c r="E2784" s="6">
        <v>43660</v>
      </c>
      <c r="F2784" s="6">
        <f t="shared" si="130"/>
        <v>43750</v>
      </c>
      <c r="G2784" s="6" t="str">
        <f>IF('BCT Template'!R2783&gt;F2784,"Yes","No")</f>
        <v>No</v>
      </c>
      <c r="H2784" s="5" t="s">
        <v>210</v>
      </c>
      <c r="I2784" s="5" t="s">
        <v>211</v>
      </c>
      <c r="J2784" s="5" t="s">
        <v>184</v>
      </c>
      <c r="K2784" s="5" t="s">
        <v>185</v>
      </c>
      <c r="L2784" s="7" t="s">
        <v>164</v>
      </c>
      <c r="M2784" t="str">
        <f t="shared" si="131"/>
        <v>No</v>
      </c>
    </row>
    <row r="2785" spans="1:13" ht="15" thickBot="1" x14ac:dyDescent="0.4">
      <c r="A2785" s="5" t="s">
        <v>175</v>
      </c>
      <c r="B2785" s="5" t="s">
        <v>176</v>
      </c>
      <c r="C2785" s="5" t="s">
        <v>2985</v>
      </c>
      <c r="D2785" s="5">
        <f t="shared" si="129"/>
        <v>58326</v>
      </c>
      <c r="E2785" s="6">
        <v>43738</v>
      </c>
      <c r="F2785" s="6">
        <f t="shared" si="130"/>
        <v>43828</v>
      </c>
      <c r="G2785" s="6" t="str">
        <f>IF('BCT Template'!R2784&gt;F2785,"Yes","No")</f>
        <v>No</v>
      </c>
      <c r="H2785" s="5" t="s">
        <v>182</v>
      </c>
      <c r="I2785" s="5" t="s">
        <v>183</v>
      </c>
      <c r="J2785" s="5" t="s">
        <v>184</v>
      </c>
      <c r="K2785" s="5" t="s">
        <v>185</v>
      </c>
      <c r="L2785" s="7" t="s">
        <v>164</v>
      </c>
      <c r="M2785" t="str">
        <f t="shared" si="131"/>
        <v>No</v>
      </c>
    </row>
    <row r="2786" spans="1:13" ht="15" thickBot="1" x14ac:dyDescent="0.4">
      <c r="A2786" s="5" t="s">
        <v>175</v>
      </c>
      <c r="B2786" s="5" t="s">
        <v>176</v>
      </c>
      <c r="C2786" s="5" t="s">
        <v>2986</v>
      </c>
      <c r="D2786" s="5">
        <f t="shared" si="129"/>
        <v>58977</v>
      </c>
      <c r="E2786" s="6">
        <v>44196</v>
      </c>
      <c r="F2786" s="6">
        <f t="shared" si="130"/>
        <v>44286</v>
      </c>
      <c r="G2786" s="6" t="str">
        <f>IF('BCT Template'!R2785&gt;F2786,"Yes","No")</f>
        <v>No</v>
      </c>
      <c r="H2786" s="5" t="s">
        <v>182</v>
      </c>
      <c r="I2786" s="5" t="s">
        <v>183</v>
      </c>
      <c r="J2786" s="5" t="s">
        <v>200</v>
      </c>
      <c r="K2786" s="5" t="s">
        <v>201</v>
      </c>
      <c r="L2786" s="7" t="s">
        <v>164</v>
      </c>
      <c r="M2786" t="str">
        <f t="shared" si="131"/>
        <v>Yes</v>
      </c>
    </row>
    <row r="2787" spans="1:13" ht="15" thickBot="1" x14ac:dyDescent="0.4">
      <c r="A2787" s="5" t="s">
        <v>175</v>
      </c>
      <c r="B2787" s="5" t="s">
        <v>176</v>
      </c>
      <c r="C2787" s="5" t="s">
        <v>2987</v>
      </c>
      <c r="D2787" s="5">
        <f t="shared" si="129"/>
        <v>31285</v>
      </c>
      <c r="E2787" s="6">
        <v>42551</v>
      </c>
      <c r="F2787" s="6">
        <f t="shared" si="130"/>
        <v>42641</v>
      </c>
      <c r="G2787" s="6" t="str">
        <f>IF('BCT Template'!R2786&gt;F2787,"Yes","No")</f>
        <v>No</v>
      </c>
      <c r="H2787" s="5" t="s">
        <v>178</v>
      </c>
      <c r="I2787" s="5" t="s">
        <v>179</v>
      </c>
      <c r="J2787" s="5" t="s">
        <v>35</v>
      </c>
      <c r="K2787" s="5" t="s">
        <v>180</v>
      </c>
      <c r="L2787" s="7" t="s">
        <v>164</v>
      </c>
      <c r="M2787" t="str">
        <f t="shared" si="131"/>
        <v>Yes</v>
      </c>
    </row>
    <row r="2788" spans="1:13" ht="15" thickBot="1" x14ac:dyDescent="0.4">
      <c r="A2788" s="5" t="s">
        <v>175</v>
      </c>
      <c r="B2788" s="5" t="s">
        <v>176</v>
      </c>
      <c r="C2788" s="5" t="s">
        <v>2988</v>
      </c>
      <c r="D2788" s="5">
        <f t="shared" si="129"/>
        <v>29184</v>
      </c>
      <c r="E2788" s="6">
        <v>44074</v>
      </c>
      <c r="F2788" s="6">
        <f t="shared" si="130"/>
        <v>44164</v>
      </c>
      <c r="G2788" s="6" t="str">
        <f>IF('BCT Template'!R2787&gt;F2788,"Yes","No")</f>
        <v>No</v>
      </c>
      <c r="H2788" s="5" t="s">
        <v>178</v>
      </c>
      <c r="I2788" s="5" t="s">
        <v>179</v>
      </c>
      <c r="J2788" s="5" t="s">
        <v>35</v>
      </c>
      <c r="K2788" s="5" t="s">
        <v>180</v>
      </c>
      <c r="L2788" s="7" t="s">
        <v>164</v>
      </c>
      <c r="M2788" t="str">
        <f t="shared" si="131"/>
        <v>Yes</v>
      </c>
    </row>
    <row r="2789" spans="1:13" ht="15" thickBot="1" x14ac:dyDescent="0.4">
      <c r="A2789" s="5" t="s">
        <v>175</v>
      </c>
      <c r="B2789" s="5" t="s">
        <v>176</v>
      </c>
      <c r="C2789" s="5" t="s">
        <v>2989</v>
      </c>
      <c r="D2789" s="5">
        <f t="shared" si="129"/>
        <v>57615</v>
      </c>
      <c r="E2789" s="6">
        <v>42916</v>
      </c>
      <c r="F2789" s="6">
        <f t="shared" si="130"/>
        <v>43006</v>
      </c>
      <c r="G2789" s="6" t="str">
        <f>IF('BCT Template'!R2788&gt;F2789,"Yes","No")</f>
        <v>No</v>
      </c>
      <c r="H2789" s="5" t="s">
        <v>189</v>
      </c>
      <c r="I2789" s="5" t="s">
        <v>190</v>
      </c>
      <c r="J2789" s="5" t="s">
        <v>184</v>
      </c>
      <c r="K2789" s="5" t="s">
        <v>185</v>
      </c>
      <c r="L2789" s="7" t="s">
        <v>164</v>
      </c>
      <c r="M2789" t="str">
        <f t="shared" si="131"/>
        <v>No</v>
      </c>
    </row>
    <row r="2790" spans="1:13" ht="15" thickBot="1" x14ac:dyDescent="0.4">
      <c r="A2790" s="5" t="s">
        <v>175</v>
      </c>
      <c r="B2790" s="5" t="s">
        <v>176</v>
      </c>
      <c r="C2790" s="5" t="s">
        <v>2990</v>
      </c>
      <c r="D2790" s="5">
        <f t="shared" si="129"/>
        <v>77790</v>
      </c>
      <c r="E2790" s="6">
        <v>42155</v>
      </c>
      <c r="F2790" s="6">
        <f t="shared" si="130"/>
        <v>42245</v>
      </c>
      <c r="G2790" s="6" t="str">
        <f>IF('BCT Template'!R2789&gt;F2790,"Yes","No")</f>
        <v>No</v>
      </c>
      <c r="H2790" s="5" t="s">
        <v>189</v>
      </c>
      <c r="I2790" s="5" t="s">
        <v>190</v>
      </c>
      <c r="J2790" s="5" t="s">
        <v>184</v>
      </c>
      <c r="K2790" s="5" t="s">
        <v>185</v>
      </c>
      <c r="L2790" s="7" t="s">
        <v>164</v>
      </c>
      <c r="M2790" t="str">
        <f t="shared" si="131"/>
        <v>No</v>
      </c>
    </row>
    <row r="2791" spans="1:13" ht="15" thickBot="1" x14ac:dyDescent="0.4">
      <c r="A2791" s="5" t="s">
        <v>175</v>
      </c>
      <c r="B2791" s="5" t="s">
        <v>176</v>
      </c>
      <c r="C2791" s="5" t="s">
        <v>2991</v>
      </c>
      <c r="D2791" s="5">
        <f t="shared" si="129"/>
        <v>82265</v>
      </c>
      <c r="E2791" s="6">
        <v>43640</v>
      </c>
      <c r="F2791" s="6">
        <f t="shared" si="130"/>
        <v>43730</v>
      </c>
      <c r="G2791" s="6" t="str">
        <f>IF('BCT Template'!R2790&gt;F2791,"Yes","No")</f>
        <v>No</v>
      </c>
      <c r="H2791" s="5" t="s">
        <v>210</v>
      </c>
      <c r="I2791" s="5" t="s">
        <v>211</v>
      </c>
      <c r="J2791" s="5" t="s">
        <v>184</v>
      </c>
      <c r="K2791" s="5" t="s">
        <v>185</v>
      </c>
      <c r="L2791" s="7" t="s">
        <v>164</v>
      </c>
      <c r="M2791" t="str">
        <f t="shared" si="131"/>
        <v>No</v>
      </c>
    </row>
    <row r="2792" spans="1:13" ht="15" thickBot="1" x14ac:dyDescent="0.4">
      <c r="A2792" s="5" t="s">
        <v>175</v>
      </c>
      <c r="B2792" s="5" t="s">
        <v>176</v>
      </c>
      <c r="C2792" s="5" t="s">
        <v>2992</v>
      </c>
      <c r="D2792" s="5">
        <f t="shared" si="129"/>
        <v>58662</v>
      </c>
      <c r="E2792" s="6">
        <v>44104</v>
      </c>
      <c r="F2792" s="6">
        <f t="shared" si="130"/>
        <v>44194</v>
      </c>
      <c r="G2792" s="6" t="str">
        <f>IF('BCT Template'!R2791&gt;F2792,"Yes","No")</f>
        <v>No</v>
      </c>
      <c r="H2792" s="5" t="s">
        <v>182</v>
      </c>
      <c r="I2792" s="5" t="s">
        <v>183</v>
      </c>
      <c r="J2792" s="5" t="s">
        <v>184</v>
      </c>
      <c r="K2792" s="5" t="s">
        <v>185</v>
      </c>
      <c r="L2792" s="7" t="s">
        <v>164</v>
      </c>
      <c r="M2792" t="str">
        <f t="shared" si="131"/>
        <v>No</v>
      </c>
    </row>
    <row r="2793" spans="1:13" ht="15" thickBot="1" x14ac:dyDescent="0.4">
      <c r="A2793" s="5" t="s">
        <v>175</v>
      </c>
      <c r="B2793" s="5" t="s">
        <v>176</v>
      </c>
      <c r="C2793" s="5" t="s">
        <v>2993</v>
      </c>
      <c r="D2793" s="5">
        <f t="shared" si="129"/>
        <v>25025</v>
      </c>
      <c r="E2793" s="6">
        <v>44104</v>
      </c>
      <c r="F2793" s="6">
        <f t="shared" si="130"/>
        <v>44194</v>
      </c>
      <c r="G2793" s="6" t="str">
        <f>IF('BCT Template'!R2792&gt;F2793,"Yes","No")</f>
        <v>No</v>
      </c>
      <c r="H2793" s="5" t="s">
        <v>240</v>
      </c>
      <c r="I2793" s="5" t="s">
        <v>241</v>
      </c>
      <c r="J2793" s="5" t="s">
        <v>35</v>
      </c>
      <c r="K2793" s="5" t="s">
        <v>180</v>
      </c>
      <c r="L2793" s="7" t="s">
        <v>164</v>
      </c>
      <c r="M2793" t="str">
        <f t="shared" si="131"/>
        <v>Yes</v>
      </c>
    </row>
    <row r="2794" spans="1:13" ht="15" thickBot="1" x14ac:dyDescent="0.4">
      <c r="A2794" s="5" t="s">
        <v>175</v>
      </c>
      <c r="B2794" s="5" t="s">
        <v>176</v>
      </c>
      <c r="C2794" s="5" t="s">
        <v>2994</v>
      </c>
      <c r="D2794" s="5">
        <f t="shared" si="129"/>
        <v>18733</v>
      </c>
      <c r="E2794" s="6">
        <v>41423</v>
      </c>
      <c r="F2794" s="6">
        <f t="shared" si="130"/>
        <v>41513</v>
      </c>
      <c r="G2794" s="6" t="str">
        <f>IF('BCT Template'!R2793&gt;F2794,"Yes","No")</f>
        <v>No</v>
      </c>
      <c r="H2794" s="5" t="s">
        <v>234</v>
      </c>
      <c r="I2794" s="5" t="s">
        <v>235</v>
      </c>
      <c r="J2794" s="5" t="s">
        <v>184</v>
      </c>
      <c r="K2794" s="5" t="s">
        <v>185</v>
      </c>
      <c r="L2794" s="7" t="s">
        <v>164</v>
      </c>
      <c r="M2794" t="str">
        <f t="shared" si="131"/>
        <v>No</v>
      </c>
    </row>
    <row r="2795" spans="1:13" ht="15" thickBot="1" x14ac:dyDescent="0.4">
      <c r="A2795" s="5" t="s">
        <v>175</v>
      </c>
      <c r="B2795" s="5" t="s">
        <v>176</v>
      </c>
      <c r="C2795" s="5" t="s">
        <v>2995</v>
      </c>
      <c r="D2795" s="5">
        <f t="shared" si="129"/>
        <v>21137</v>
      </c>
      <c r="E2795" s="6">
        <v>42855</v>
      </c>
      <c r="F2795" s="6">
        <f t="shared" si="130"/>
        <v>42945</v>
      </c>
      <c r="G2795" s="6" t="str">
        <f>IF('BCT Template'!R2794&gt;F2795,"Yes","No")</f>
        <v>No</v>
      </c>
      <c r="H2795" s="5" t="s">
        <v>178</v>
      </c>
      <c r="I2795" s="5" t="s">
        <v>179</v>
      </c>
      <c r="J2795" s="5" t="s">
        <v>35</v>
      </c>
      <c r="K2795" s="5" t="s">
        <v>180</v>
      </c>
      <c r="L2795" s="7" t="s">
        <v>164</v>
      </c>
      <c r="M2795" t="str">
        <f t="shared" si="131"/>
        <v>Yes</v>
      </c>
    </row>
    <row r="2796" spans="1:13" ht="15" thickBot="1" x14ac:dyDescent="0.4">
      <c r="A2796" s="5" t="s">
        <v>175</v>
      </c>
      <c r="B2796" s="5" t="s">
        <v>176</v>
      </c>
      <c r="C2796" s="5" t="s">
        <v>2996</v>
      </c>
      <c r="D2796" s="5">
        <f t="shared" si="129"/>
        <v>18661</v>
      </c>
      <c r="E2796" s="6">
        <v>44012</v>
      </c>
      <c r="F2796" s="6">
        <f t="shared" si="130"/>
        <v>44102</v>
      </c>
      <c r="G2796" s="6" t="str">
        <f>IF('BCT Template'!R2795&gt;F2796,"Yes","No")</f>
        <v>No</v>
      </c>
      <c r="H2796" s="5" t="s">
        <v>234</v>
      </c>
      <c r="I2796" s="5" t="s">
        <v>235</v>
      </c>
      <c r="J2796" s="5" t="s">
        <v>184</v>
      </c>
      <c r="K2796" s="5" t="s">
        <v>185</v>
      </c>
      <c r="L2796" s="7" t="s">
        <v>164</v>
      </c>
      <c r="M2796" t="str">
        <f t="shared" si="131"/>
        <v>No</v>
      </c>
    </row>
    <row r="2797" spans="1:13" ht="15" thickBot="1" x14ac:dyDescent="0.4">
      <c r="A2797" s="5" t="s">
        <v>175</v>
      </c>
      <c r="B2797" s="5" t="s">
        <v>176</v>
      </c>
      <c r="C2797" s="5" t="s">
        <v>2997</v>
      </c>
      <c r="D2797" s="5">
        <f t="shared" si="129"/>
        <v>21141</v>
      </c>
      <c r="E2797" s="6">
        <v>40359</v>
      </c>
      <c r="F2797" s="6">
        <f t="shared" si="130"/>
        <v>40449</v>
      </c>
      <c r="G2797" s="6" t="str">
        <f>IF('BCT Template'!R2796&gt;F2797,"Yes","No")</f>
        <v>No</v>
      </c>
      <c r="H2797" s="5" t="s">
        <v>178</v>
      </c>
      <c r="I2797" s="5" t="s">
        <v>179</v>
      </c>
      <c r="J2797" s="5" t="s">
        <v>35</v>
      </c>
      <c r="K2797" s="5" t="s">
        <v>180</v>
      </c>
      <c r="L2797" s="7" t="s">
        <v>164</v>
      </c>
      <c r="M2797" t="str">
        <f t="shared" si="131"/>
        <v>Yes</v>
      </c>
    </row>
    <row r="2798" spans="1:13" ht="15" thickBot="1" x14ac:dyDescent="0.4">
      <c r="A2798" s="5" t="s">
        <v>175</v>
      </c>
      <c r="B2798" s="5" t="s">
        <v>176</v>
      </c>
      <c r="C2798" s="5" t="s">
        <v>2998</v>
      </c>
      <c r="D2798" s="5">
        <f t="shared" si="129"/>
        <v>21212</v>
      </c>
      <c r="E2798" s="6">
        <v>44196</v>
      </c>
      <c r="F2798" s="6">
        <f t="shared" si="130"/>
        <v>44286</v>
      </c>
      <c r="G2798" s="6" t="str">
        <f>IF('BCT Template'!R2797&gt;F2798,"Yes","No")</f>
        <v>No</v>
      </c>
      <c r="H2798" s="5" t="s">
        <v>178</v>
      </c>
      <c r="I2798" s="5" t="s">
        <v>179</v>
      </c>
      <c r="J2798" s="5" t="s">
        <v>35</v>
      </c>
      <c r="K2798" s="5" t="s">
        <v>180</v>
      </c>
      <c r="L2798" s="7" t="s">
        <v>164</v>
      </c>
      <c r="M2798" t="str">
        <f t="shared" si="131"/>
        <v>Yes</v>
      </c>
    </row>
    <row r="2799" spans="1:13" ht="15" thickBot="1" x14ac:dyDescent="0.4">
      <c r="A2799" s="5" t="s">
        <v>175</v>
      </c>
      <c r="B2799" s="5" t="s">
        <v>176</v>
      </c>
      <c r="C2799" s="5" t="s">
        <v>2999</v>
      </c>
      <c r="D2799" s="5">
        <f t="shared" si="129"/>
        <v>59930</v>
      </c>
      <c r="E2799" s="6">
        <v>40329</v>
      </c>
      <c r="F2799" s="6">
        <f t="shared" si="130"/>
        <v>40419</v>
      </c>
      <c r="G2799" s="6" t="str">
        <f>IF('BCT Template'!R2798&gt;F2799,"Yes","No")</f>
        <v>No</v>
      </c>
      <c r="H2799" s="5" t="s">
        <v>182</v>
      </c>
      <c r="I2799" s="5" t="s">
        <v>183</v>
      </c>
      <c r="J2799" s="5" t="s">
        <v>200</v>
      </c>
      <c r="K2799" s="5" t="s">
        <v>201</v>
      </c>
      <c r="L2799" s="7" t="s">
        <v>164</v>
      </c>
      <c r="M2799" t="str">
        <f t="shared" si="131"/>
        <v>Yes</v>
      </c>
    </row>
    <row r="2800" spans="1:13" ht="15" thickBot="1" x14ac:dyDescent="0.4">
      <c r="A2800" s="5" t="s">
        <v>175</v>
      </c>
      <c r="B2800" s="5" t="s">
        <v>176</v>
      </c>
      <c r="C2800" s="5" t="s">
        <v>3000</v>
      </c>
      <c r="D2800" s="5">
        <f t="shared" si="129"/>
        <v>57366</v>
      </c>
      <c r="E2800" s="6">
        <v>44940</v>
      </c>
      <c r="F2800" s="6">
        <f t="shared" si="130"/>
        <v>45030</v>
      </c>
      <c r="G2800" s="6" t="str">
        <f>IF('BCT Template'!R2799&gt;F2800,"Yes","No")</f>
        <v>No</v>
      </c>
      <c r="H2800" s="5" t="s">
        <v>189</v>
      </c>
      <c r="I2800" s="5" t="s">
        <v>190</v>
      </c>
      <c r="J2800" s="5" t="s">
        <v>184</v>
      </c>
      <c r="K2800" s="5" t="s">
        <v>185</v>
      </c>
      <c r="L2800" s="7" t="s">
        <v>164</v>
      </c>
      <c r="M2800" t="str">
        <f t="shared" si="131"/>
        <v>No</v>
      </c>
    </row>
    <row r="2801" spans="1:13" ht="15" thickBot="1" x14ac:dyDescent="0.4">
      <c r="A2801" s="5" t="s">
        <v>175</v>
      </c>
      <c r="B2801" s="5" t="s">
        <v>176</v>
      </c>
      <c r="C2801" s="5" t="s">
        <v>3001</v>
      </c>
      <c r="D2801" s="5">
        <f t="shared" si="129"/>
        <v>31434</v>
      </c>
      <c r="E2801" s="6">
        <v>44074</v>
      </c>
      <c r="F2801" s="6">
        <f t="shared" si="130"/>
        <v>44164</v>
      </c>
      <c r="G2801" s="6" t="str">
        <f>IF('BCT Template'!R2800&gt;F2801,"Yes","No")</f>
        <v>No</v>
      </c>
      <c r="H2801" s="5" t="s">
        <v>178</v>
      </c>
      <c r="I2801" s="5" t="s">
        <v>179</v>
      </c>
      <c r="J2801" s="5" t="s">
        <v>35</v>
      </c>
      <c r="K2801" s="5" t="s">
        <v>180</v>
      </c>
      <c r="L2801" s="7" t="s">
        <v>164</v>
      </c>
      <c r="M2801" t="str">
        <f t="shared" si="131"/>
        <v>Yes</v>
      </c>
    </row>
    <row r="2802" spans="1:13" ht="15" thickBot="1" x14ac:dyDescent="0.4">
      <c r="A2802" s="5" t="s">
        <v>175</v>
      </c>
      <c r="B2802" s="5" t="s">
        <v>176</v>
      </c>
      <c r="C2802" s="5" t="s">
        <v>3002</v>
      </c>
      <c r="D2802" s="5">
        <f t="shared" si="129"/>
        <v>58823</v>
      </c>
      <c r="E2802" s="6">
        <v>41121</v>
      </c>
      <c r="F2802" s="6">
        <f t="shared" si="130"/>
        <v>41211</v>
      </c>
      <c r="G2802" s="6" t="str">
        <f>IF('BCT Template'!R2801&gt;F2802,"Yes","No")</f>
        <v>No</v>
      </c>
      <c r="H2802" s="5" t="s">
        <v>182</v>
      </c>
      <c r="I2802" s="5" t="s">
        <v>183</v>
      </c>
      <c r="J2802" s="5" t="s">
        <v>184</v>
      </c>
      <c r="K2802" s="5" t="s">
        <v>185</v>
      </c>
      <c r="L2802" s="7" t="s">
        <v>164</v>
      </c>
      <c r="M2802" t="str">
        <f t="shared" si="131"/>
        <v>No</v>
      </c>
    </row>
    <row r="2803" spans="1:13" ht="15" thickBot="1" x14ac:dyDescent="0.4">
      <c r="A2803" s="5" t="s">
        <v>175</v>
      </c>
      <c r="B2803" s="5" t="s">
        <v>176</v>
      </c>
      <c r="C2803" s="5" t="s">
        <v>3003</v>
      </c>
      <c r="D2803" s="5">
        <f t="shared" si="129"/>
        <v>57607</v>
      </c>
      <c r="E2803" s="6">
        <v>42490</v>
      </c>
      <c r="F2803" s="6">
        <f t="shared" si="130"/>
        <v>42580</v>
      </c>
      <c r="G2803" s="6" t="str">
        <f>IF('BCT Template'!R2802&gt;F2803,"Yes","No")</f>
        <v>No</v>
      </c>
      <c r="H2803" s="5" t="s">
        <v>189</v>
      </c>
      <c r="I2803" s="5" t="s">
        <v>190</v>
      </c>
      <c r="J2803" s="5" t="s">
        <v>184</v>
      </c>
      <c r="K2803" s="5" t="s">
        <v>185</v>
      </c>
      <c r="L2803" s="7" t="s">
        <v>164</v>
      </c>
      <c r="M2803" t="str">
        <f t="shared" si="131"/>
        <v>No</v>
      </c>
    </row>
    <row r="2804" spans="1:13" ht="15" thickBot="1" x14ac:dyDescent="0.4">
      <c r="A2804" s="5" t="s">
        <v>175</v>
      </c>
      <c r="B2804" s="5" t="s">
        <v>176</v>
      </c>
      <c r="C2804" s="5" t="s">
        <v>3004</v>
      </c>
      <c r="D2804" s="5">
        <f t="shared" si="129"/>
        <v>25210</v>
      </c>
      <c r="E2804" s="6">
        <v>42551</v>
      </c>
      <c r="F2804" s="6">
        <f t="shared" si="130"/>
        <v>42641</v>
      </c>
      <c r="G2804" s="6" t="str">
        <f>IF('BCT Template'!R2803&gt;F2804,"Yes","No")</f>
        <v>No</v>
      </c>
      <c r="H2804" s="5" t="s">
        <v>240</v>
      </c>
      <c r="I2804" s="5" t="s">
        <v>241</v>
      </c>
      <c r="J2804" s="5" t="s">
        <v>35</v>
      </c>
      <c r="K2804" s="5" t="s">
        <v>180</v>
      </c>
      <c r="L2804" s="7" t="s">
        <v>164</v>
      </c>
      <c r="M2804" t="str">
        <f t="shared" si="131"/>
        <v>Yes</v>
      </c>
    </row>
    <row r="2805" spans="1:13" ht="15" thickBot="1" x14ac:dyDescent="0.4">
      <c r="A2805" s="5" t="s">
        <v>175</v>
      </c>
      <c r="B2805" s="5" t="s">
        <v>176</v>
      </c>
      <c r="C2805" s="5" t="s">
        <v>3005</v>
      </c>
      <c r="D2805" s="5">
        <f t="shared" si="129"/>
        <v>22358</v>
      </c>
      <c r="E2805" s="6">
        <v>42216</v>
      </c>
      <c r="F2805" s="6">
        <f t="shared" si="130"/>
        <v>42306</v>
      </c>
      <c r="G2805" s="6" t="str">
        <f>IF('BCT Template'!R2804&gt;F2805,"Yes","No")</f>
        <v>No</v>
      </c>
      <c r="H2805" s="5" t="s">
        <v>178</v>
      </c>
      <c r="I2805" s="5" t="s">
        <v>179</v>
      </c>
      <c r="J2805" s="5" t="s">
        <v>35</v>
      </c>
      <c r="K2805" s="5" t="s">
        <v>180</v>
      </c>
      <c r="L2805" s="7" t="s">
        <v>164</v>
      </c>
      <c r="M2805" t="str">
        <f t="shared" si="131"/>
        <v>Yes</v>
      </c>
    </row>
    <row r="2806" spans="1:13" ht="15" thickBot="1" x14ac:dyDescent="0.4">
      <c r="A2806" s="5" t="s">
        <v>175</v>
      </c>
      <c r="B2806" s="5" t="s">
        <v>176</v>
      </c>
      <c r="C2806" s="5" t="s">
        <v>3006</v>
      </c>
      <c r="D2806" s="5">
        <f t="shared" si="129"/>
        <v>29858</v>
      </c>
      <c r="E2806" s="6">
        <v>42582</v>
      </c>
      <c r="F2806" s="6">
        <f t="shared" si="130"/>
        <v>42672</v>
      </c>
      <c r="G2806" s="6" t="str">
        <f>IF('BCT Template'!R2805&gt;F2806,"Yes","No")</f>
        <v>No</v>
      </c>
      <c r="H2806" s="5" t="s">
        <v>178</v>
      </c>
      <c r="I2806" s="5" t="s">
        <v>179</v>
      </c>
      <c r="J2806" s="5" t="s">
        <v>35</v>
      </c>
      <c r="K2806" s="5" t="s">
        <v>180</v>
      </c>
      <c r="L2806" s="7" t="s">
        <v>164</v>
      </c>
      <c r="M2806" t="str">
        <f t="shared" si="131"/>
        <v>Yes</v>
      </c>
    </row>
    <row r="2807" spans="1:13" ht="15" thickBot="1" x14ac:dyDescent="0.4">
      <c r="A2807" s="5" t="s">
        <v>175</v>
      </c>
      <c r="B2807" s="5" t="s">
        <v>176</v>
      </c>
      <c r="C2807" s="5" t="s">
        <v>3007</v>
      </c>
      <c r="D2807" s="5">
        <f t="shared" si="129"/>
        <v>79134</v>
      </c>
      <c r="E2807" s="6">
        <v>43708</v>
      </c>
      <c r="F2807" s="6">
        <f t="shared" si="130"/>
        <v>43798</v>
      </c>
      <c r="G2807" s="6" t="str">
        <f>IF('BCT Template'!R2806&gt;F2807,"Yes","No")</f>
        <v>No</v>
      </c>
      <c r="H2807" s="5" t="s">
        <v>189</v>
      </c>
      <c r="I2807" s="5" t="s">
        <v>190</v>
      </c>
      <c r="J2807" s="5" t="s">
        <v>200</v>
      </c>
      <c r="K2807" s="5" t="s">
        <v>201</v>
      </c>
      <c r="L2807" s="7" t="s">
        <v>164</v>
      </c>
      <c r="M2807" t="str">
        <f t="shared" si="131"/>
        <v>Yes</v>
      </c>
    </row>
    <row r="2808" spans="1:13" ht="15" thickBot="1" x14ac:dyDescent="0.4">
      <c r="A2808" s="5" t="s">
        <v>175</v>
      </c>
      <c r="B2808" s="5" t="s">
        <v>176</v>
      </c>
      <c r="C2808" s="5" t="s">
        <v>3008</v>
      </c>
      <c r="D2808" s="5">
        <f t="shared" si="129"/>
        <v>22506</v>
      </c>
      <c r="E2808" s="6">
        <v>44074</v>
      </c>
      <c r="F2808" s="6">
        <f t="shared" si="130"/>
        <v>44164</v>
      </c>
      <c r="G2808" s="6" t="str">
        <f>IF('BCT Template'!R2807&gt;F2808,"Yes","No")</f>
        <v>No</v>
      </c>
      <c r="H2808" s="5" t="s">
        <v>178</v>
      </c>
      <c r="I2808" s="5" t="s">
        <v>179</v>
      </c>
      <c r="J2808" s="5" t="s">
        <v>35</v>
      </c>
      <c r="K2808" s="5" t="s">
        <v>180</v>
      </c>
      <c r="L2808" s="7" t="s">
        <v>164</v>
      </c>
      <c r="M2808" t="str">
        <f t="shared" si="131"/>
        <v>Yes</v>
      </c>
    </row>
    <row r="2809" spans="1:13" ht="15" thickBot="1" x14ac:dyDescent="0.4">
      <c r="A2809" s="5" t="s">
        <v>175</v>
      </c>
      <c r="B2809" s="5" t="s">
        <v>176</v>
      </c>
      <c r="C2809" s="5" t="s">
        <v>3009</v>
      </c>
      <c r="D2809" s="5">
        <f t="shared" si="129"/>
        <v>79181</v>
      </c>
      <c r="E2809" s="6">
        <v>44050</v>
      </c>
      <c r="F2809" s="6">
        <f t="shared" si="130"/>
        <v>44140</v>
      </c>
      <c r="G2809" s="6" t="str">
        <f>IF('BCT Template'!R2808&gt;F2809,"Yes","No")</f>
        <v>No</v>
      </c>
      <c r="H2809" s="5" t="s">
        <v>189</v>
      </c>
      <c r="I2809" s="5" t="s">
        <v>190</v>
      </c>
      <c r="J2809" s="5" t="s">
        <v>184</v>
      </c>
      <c r="K2809" s="5" t="s">
        <v>185</v>
      </c>
      <c r="L2809" s="7" t="s">
        <v>164</v>
      </c>
      <c r="M2809" t="str">
        <f t="shared" si="131"/>
        <v>No</v>
      </c>
    </row>
    <row r="2810" spans="1:13" ht="15" thickBot="1" x14ac:dyDescent="0.4">
      <c r="A2810" s="5" t="s">
        <v>175</v>
      </c>
      <c r="B2810" s="5" t="s">
        <v>176</v>
      </c>
      <c r="C2810" s="5" t="s">
        <v>3010</v>
      </c>
      <c r="D2810" s="5">
        <f t="shared" si="129"/>
        <v>58195</v>
      </c>
      <c r="E2810" s="6">
        <v>37529</v>
      </c>
      <c r="F2810" s="6">
        <f t="shared" si="130"/>
        <v>37619</v>
      </c>
      <c r="G2810" s="6" t="str">
        <f>IF('BCT Template'!R2809&gt;F2810,"Yes","No")</f>
        <v>No</v>
      </c>
      <c r="H2810" s="5" t="s">
        <v>182</v>
      </c>
      <c r="I2810" s="5" t="s">
        <v>183</v>
      </c>
      <c r="J2810" s="5" t="s">
        <v>184</v>
      </c>
      <c r="K2810" s="5" t="s">
        <v>185</v>
      </c>
      <c r="L2810" s="7" t="s">
        <v>164</v>
      </c>
      <c r="M2810" t="str">
        <f t="shared" si="131"/>
        <v>No</v>
      </c>
    </row>
    <row r="2811" spans="1:13" ht="15" thickBot="1" x14ac:dyDescent="0.4">
      <c r="A2811" s="5" t="s">
        <v>175</v>
      </c>
      <c r="B2811" s="5" t="s">
        <v>176</v>
      </c>
      <c r="C2811" s="5" t="s">
        <v>3011</v>
      </c>
      <c r="D2811" s="5">
        <f t="shared" si="129"/>
        <v>57779</v>
      </c>
      <c r="E2811" s="6">
        <v>43555</v>
      </c>
      <c r="F2811" s="6">
        <f t="shared" si="130"/>
        <v>43645</v>
      </c>
      <c r="G2811" s="6" t="str">
        <f>IF('BCT Template'!R2810&gt;F2811,"Yes","No")</f>
        <v>No</v>
      </c>
      <c r="H2811" s="5" t="s">
        <v>189</v>
      </c>
      <c r="I2811" s="5" t="s">
        <v>190</v>
      </c>
      <c r="J2811" s="5" t="s">
        <v>184</v>
      </c>
      <c r="K2811" s="5" t="s">
        <v>185</v>
      </c>
      <c r="L2811" s="7" t="s">
        <v>164</v>
      </c>
      <c r="M2811" t="str">
        <f t="shared" si="131"/>
        <v>No</v>
      </c>
    </row>
    <row r="2812" spans="1:13" ht="15" thickBot="1" x14ac:dyDescent="0.4">
      <c r="A2812" s="5" t="s">
        <v>175</v>
      </c>
      <c r="B2812" s="5" t="s">
        <v>176</v>
      </c>
      <c r="C2812" s="5" t="s">
        <v>3012</v>
      </c>
      <c r="D2812" s="5">
        <f t="shared" si="129"/>
        <v>58568</v>
      </c>
      <c r="E2812" s="6">
        <v>43921</v>
      </c>
      <c r="F2812" s="6">
        <f t="shared" si="130"/>
        <v>44011</v>
      </c>
      <c r="G2812" s="6" t="str">
        <f>IF('BCT Template'!R2811&gt;F2812,"Yes","No")</f>
        <v>No</v>
      </c>
      <c r="H2812" s="5" t="s">
        <v>182</v>
      </c>
      <c r="I2812" s="5" t="s">
        <v>183</v>
      </c>
      <c r="J2812" s="5" t="s">
        <v>200</v>
      </c>
      <c r="K2812" s="5" t="s">
        <v>201</v>
      </c>
      <c r="L2812" s="7" t="s">
        <v>164</v>
      </c>
      <c r="M2812" t="str">
        <f t="shared" si="131"/>
        <v>Yes</v>
      </c>
    </row>
    <row r="2813" spans="1:13" ht="15" thickBot="1" x14ac:dyDescent="0.4">
      <c r="A2813" s="5" t="s">
        <v>175</v>
      </c>
      <c r="B2813" s="5" t="s">
        <v>176</v>
      </c>
      <c r="C2813" s="5" t="s">
        <v>3013</v>
      </c>
      <c r="D2813" s="5">
        <f t="shared" si="129"/>
        <v>77701</v>
      </c>
      <c r="E2813" s="6">
        <v>44075</v>
      </c>
      <c r="F2813" s="6">
        <f t="shared" si="130"/>
        <v>44165</v>
      </c>
      <c r="G2813" s="6" t="str">
        <f>IF('BCT Template'!R2812&gt;F2813,"Yes","No")</f>
        <v>No</v>
      </c>
      <c r="H2813" s="5" t="s">
        <v>189</v>
      </c>
      <c r="I2813" s="5" t="s">
        <v>190</v>
      </c>
      <c r="J2813" s="5" t="s">
        <v>184</v>
      </c>
      <c r="K2813" s="5" t="s">
        <v>185</v>
      </c>
      <c r="L2813" s="7" t="s">
        <v>164</v>
      </c>
      <c r="M2813" t="str">
        <f t="shared" si="131"/>
        <v>No</v>
      </c>
    </row>
    <row r="2814" spans="1:13" ht="15" thickBot="1" x14ac:dyDescent="0.4">
      <c r="A2814" s="5" t="s">
        <v>175</v>
      </c>
      <c r="B2814" s="5" t="s">
        <v>176</v>
      </c>
      <c r="C2814" s="5" t="s">
        <v>3014</v>
      </c>
      <c r="D2814" s="5">
        <f t="shared" si="129"/>
        <v>21675</v>
      </c>
      <c r="E2814" s="6">
        <v>39813</v>
      </c>
      <c r="F2814" s="6">
        <f t="shared" si="130"/>
        <v>39903</v>
      </c>
      <c r="G2814" s="6" t="str">
        <f>IF('BCT Template'!R2813&gt;F2814,"Yes","No")</f>
        <v>No</v>
      </c>
      <c r="H2814" s="5" t="s">
        <v>178</v>
      </c>
      <c r="I2814" s="5" t="s">
        <v>179</v>
      </c>
      <c r="J2814" s="5" t="s">
        <v>35</v>
      </c>
      <c r="K2814" s="5" t="s">
        <v>180</v>
      </c>
      <c r="L2814" s="7" t="s">
        <v>164</v>
      </c>
      <c r="M2814" t="str">
        <f t="shared" si="131"/>
        <v>Yes</v>
      </c>
    </row>
    <row r="2815" spans="1:13" ht="15" thickBot="1" x14ac:dyDescent="0.4">
      <c r="A2815" s="5" t="s">
        <v>175</v>
      </c>
      <c r="B2815" s="5" t="s">
        <v>176</v>
      </c>
      <c r="C2815" s="5" t="s">
        <v>3015</v>
      </c>
      <c r="D2815" s="5">
        <f t="shared" si="129"/>
        <v>58865</v>
      </c>
      <c r="E2815" s="6">
        <v>41152</v>
      </c>
      <c r="F2815" s="6">
        <f t="shared" si="130"/>
        <v>41242</v>
      </c>
      <c r="G2815" s="6" t="str">
        <f>IF('BCT Template'!R2814&gt;F2815,"Yes","No")</f>
        <v>No</v>
      </c>
      <c r="H2815" s="5" t="s">
        <v>182</v>
      </c>
      <c r="I2815" s="5" t="s">
        <v>183</v>
      </c>
      <c r="J2815" s="5" t="s">
        <v>200</v>
      </c>
      <c r="K2815" s="5" t="s">
        <v>201</v>
      </c>
      <c r="L2815" s="7" t="s">
        <v>164</v>
      </c>
      <c r="M2815" t="str">
        <f t="shared" si="131"/>
        <v>Yes</v>
      </c>
    </row>
    <row r="2816" spans="1:13" ht="15" thickBot="1" x14ac:dyDescent="0.4">
      <c r="A2816" s="5" t="s">
        <v>175</v>
      </c>
      <c r="B2816" s="5" t="s">
        <v>176</v>
      </c>
      <c r="C2816" s="5" t="s">
        <v>3016</v>
      </c>
      <c r="D2816" s="5">
        <f t="shared" si="129"/>
        <v>30075</v>
      </c>
      <c r="E2816" s="6">
        <v>44286</v>
      </c>
      <c r="F2816" s="6">
        <f t="shared" si="130"/>
        <v>44376</v>
      </c>
      <c r="G2816" s="6" t="str">
        <f>IF('BCT Template'!R2815&gt;F2816,"Yes","No")</f>
        <v>No</v>
      </c>
      <c r="H2816" s="5" t="s">
        <v>178</v>
      </c>
      <c r="I2816" s="5" t="s">
        <v>179</v>
      </c>
      <c r="J2816" s="5" t="s">
        <v>35</v>
      </c>
      <c r="K2816" s="5" t="s">
        <v>180</v>
      </c>
      <c r="L2816" s="7" t="s">
        <v>164</v>
      </c>
      <c r="M2816" t="str">
        <f t="shared" si="131"/>
        <v>Yes</v>
      </c>
    </row>
    <row r="2817" spans="1:13" ht="15" thickBot="1" x14ac:dyDescent="0.4">
      <c r="A2817" s="5" t="s">
        <v>175</v>
      </c>
      <c r="B2817" s="5" t="s">
        <v>176</v>
      </c>
      <c r="C2817" s="5" t="s">
        <v>3017</v>
      </c>
      <c r="D2817" s="5">
        <f t="shared" si="129"/>
        <v>18720</v>
      </c>
      <c r="E2817" s="6">
        <v>44012</v>
      </c>
      <c r="F2817" s="6">
        <f t="shared" si="130"/>
        <v>44102</v>
      </c>
      <c r="G2817" s="6" t="str">
        <f>IF('BCT Template'!R2816&gt;F2817,"Yes","No")</f>
        <v>No</v>
      </c>
      <c r="H2817" s="5" t="s">
        <v>234</v>
      </c>
      <c r="I2817" s="5" t="s">
        <v>235</v>
      </c>
      <c r="J2817" s="5" t="s">
        <v>184</v>
      </c>
      <c r="K2817" s="5" t="s">
        <v>185</v>
      </c>
      <c r="L2817" s="7" t="s">
        <v>164</v>
      </c>
      <c r="M2817" t="str">
        <f t="shared" si="131"/>
        <v>No</v>
      </c>
    </row>
    <row r="2818" spans="1:13" ht="15" thickBot="1" x14ac:dyDescent="0.4">
      <c r="A2818" s="5" t="s">
        <v>175</v>
      </c>
      <c r="B2818" s="5" t="s">
        <v>176</v>
      </c>
      <c r="C2818" s="5" t="s">
        <v>3018</v>
      </c>
      <c r="D2818" s="5">
        <f t="shared" si="129"/>
        <v>80948</v>
      </c>
      <c r="E2818" s="6">
        <v>44074</v>
      </c>
      <c r="F2818" s="6">
        <f t="shared" si="130"/>
        <v>44164</v>
      </c>
      <c r="G2818" s="6" t="str">
        <f>IF('BCT Template'!R2817&gt;F2818,"Yes","No")</f>
        <v>No</v>
      </c>
      <c r="H2818" s="5" t="s">
        <v>182</v>
      </c>
      <c r="I2818" s="5" t="s">
        <v>183</v>
      </c>
      <c r="J2818" s="5" t="s">
        <v>200</v>
      </c>
      <c r="K2818" s="5" t="s">
        <v>201</v>
      </c>
      <c r="L2818" s="7" t="s">
        <v>164</v>
      </c>
      <c r="M2818" t="str">
        <f t="shared" si="131"/>
        <v>Yes</v>
      </c>
    </row>
    <row r="2819" spans="1:13" ht="15" thickBot="1" x14ac:dyDescent="0.4">
      <c r="A2819" s="5" t="s">
        <v>175</v>
      </c>
      <c r="B2819" s="5" t="s">
        <v>176</v>
      </c>
      <c r="C2819" s="5" t="s">
        <v>3019</v>
      </c>
      <c r="D2819" s="5">
        <f t="shared" ref="D2819:D2882" si="132">C2819*1</f>
        <v>79991</v>
      </c>
      <c r="E2819" s="6">
        <v>45838</v>
      </c>
      <c r="F2819" s="6">
        <f t="shared" ref="F2819:F2882" si="133">E2819+90</f>
        <v>45928</v>
      </c>
      <c r="G2819" s="6" t="str">
        <f>IF('BCT Template'!R2818&gt;F2819,"Yes","No")</f>
        <v>No</v>
      </c>
      <c r="H2819" s="5" t="s">
        <v>182</v>
      </c>
      <c r="I2819" s="5" t="s">
        <v>183</v>
      </c>
      <c r="J2819" s="5" t="s">
        <v>184</v>
      </c>
      <c r="K2819" s="5" t="s">
        <v>185</v>
      </c>
      <c r="L2819" s="7" t="s">
        <v>164</v>
      </c>
      <c r="M2819" t="str">
        <f t="shared" ref="M2819:M2882" si="134">IF(J2819=" ","Yes",IF(J2819="3","Yes","No"))</f>
        <v>No</v>
      </c>
    </row>
    <row r="2820" spans="1:13" ht="15" thickBot="1" x14ac:dyDescent="0.4">
      <c r="A2820" s="5" t="s">
        <v>175</v>
      </c>
      <c r="B2820" s="5" t="s">
        <v>176</v>
      </c>
      <c r="C2820" s="5" t="s">
        <v>3020</v>
      </c>
      <c r="D2820" s="5">
        <f t="shared" si="132"/>
        <v>82499</v>
      </c>
      <c r="E2820" s="6">
        <v>43591</v>
      </c>
      <c r="F2820" s="6">
        <f t="shared" si="133"/>
        <v>43681</v>
      </c>
      <c r="G2820" s="6" t="str">
        <f>IF('BCT Template'!R2819&gt;F2820,"Yes","No")</f>
        <v>No</v>
      </c>
      <c r="H2820" s="5" t="s">
        <v>210</v>
      </c>
      <c r="I2820" s="5" t="s">
        <v>211</v>
      </c>
      <c r="J2820" s="5" t="s">
        <v>184</v>
      </c>
      <c r="K2820" s="5" t="s">
        <v>185</v>
      </c>
      <c r="L2820" s="7" t="s">
        <v>164</v>
      </c>
      <c r="M2820" t="str">
        <f t="shared" si="134"/>
        <v>No</v>
      </c>
    </row>
    <row r="2821" spans="1:13" ht="15" thickBot="1" x14ac:dyDescent="0.4">
      <c r="A2821" s="5" t="s">
        <v>175</v>
      </c>
      <c r="B2821" s="5" t="s">
        <v>176</v>
      </c>
      <c r="C2821" s="5" t="s">
        <v>3021</v>
      </c>
      <c r="D2821" s="5">
        <f t="shared" si="132"/>
        <v>57596</v>
      </c>
      <c r="E2821" s="6">
        <v>43585</v>
      </c>
      <c r="F2821" s="6">
        <f t="shared" si="133"/>
        <v>43675</v>
      </c>
      <c r="G2821" s="6" t="str">
        <f>IF('BCT Template'!R2820&gt;F2821,"Yes","No")</f>
        <v>No</v>
      </c>
      <c r="H2821" s="5" t="s">
        <v>189</v>
      </c>
      <c r="I2821" s="5" t="s">
        <v>190</v>
      </c>
      <c r="J2821" s="5" t="s">
        <v>184</v>
      </c>
      <c r="K2821" s="5" t="s">
        <v>185</v>
      </c>
      <c r="L2821" s="7" t="s">
        <v>164</v>
      </c>
      <c r="M2821" t="str">
        <f t="shared" si="134"/>
        <v>No</v>
      </c>
    </row>
    <row r="2822" spans="1:13" ht="15" thickBot="1" x14ac:dyDescent="0.4">
      <c r="A2822" s="5" t="s">
        <v>175</v>
      </c>
      <c r="B2822" s="5" t="s">
        <v>176</v>
      </c>
      <c r="C2822" s="5" t="s">
        <v>3022</v>
      </c>
      <c r="D2822" s="5">
        <f t="shared" si="132"/>
        <v>18658</v>
      </c>
      <c r="E2822" s="6">
        <v>44227</v>
      </c>
      <c r="F2822" s="6">
        <f t="shared" si="133"/>
        <v>44317</v>
      </c>
      <c r="G2822" s="6" t="str">
        <f>IF('BCT Template'!R2821&gt;F2822,"Yes","No")</f>
        <v>No</v>
      </c>
      <c r="H2822" s="5" t="s">
        <v>234</v>
      </c>
      <c r="I2822" s="5" t="s">
        <v>235</v>
      </c>
      <c r="J2822" s="5" t="s">
        <v>184</v>
      </c>
      <c r="K2822" s="5" t="s">
        <v>185</v>
      </c>
      <c r="L2822" s="7" t="s">
        <v>164</v>
      </c>
      <c r="M2822" t="str">
        <f t="shared" si="134"/>
        <v>No</v>
      </c>
    </row>
    <row r="2823" spans="1:13" ht="15" thickBot="1" x14ac:dyDescent="0.4">
      <c r="A2823" s="5" t="s">
        <v>175</v>
      </c>
      <c r="B2823" s="5" t="s">
        <v>176</v>
      </c>
      <c r="C2823" s="5" t="s">
        <v>3023</v>
      </c>
      <c r="D2823" s="5">
        <f t="shared" si="132"/>
        <v>83080</v>
      </c>
      <c r="E2823" s="6">
        <v>45296</v>
      </c>
      <c r="F2823" s="6">
        <f t="shared" si="133"/>
        <v>45386</v>
      </c>
      <c r="G2823" s="6" t="str">
        <f>IF('BCT Template'!R2822&gt;F2823,"Yes","No")</f>
        <v>No</v>
      </c>
      <c r="H2823" s="5" t="s">
        <v>210</v>
      </c>
      <c r="I2823" s="5" t="s">
        <v>211</v>
      </c>
      <c r="J2823" s="5" t="s">
        <v>184</v>
      </c>
      <c r="K2823" s="5" t="s">
        <v>185</v>
      </c>
      <c r="L2823" s="7" t="s">
        <v>164</v>
      </c>
      <c r="M2823" t="str">
        <f t="shared" si="134"/>
        <v>No</v>
      </c>
    </row>
    <row r="2824" spans="1:13" ht="15" thickBot="1" x14ac:dyDescent="0.4">
      <c r="A2824" s="5" t="s">
        <v>175</v>
      </c>
      <c r="B2824" s="5" t="s">
        <v>176</v>
      </c>
      <c r="C2824" s="5" t="s">
        <v>3024</v>
      </c>
      <c r="D2824" s="5">
        <f t="shared" si="132"/>
        <v>30911</v>
      </c>
      <c r="E2824" s="6">
        <v>43951</v>
      </c>
      <c r="F2824" s="6">
        <f t="shared" si="133"/>
        <v>44041</v>
      </c>
      <c r="G2824" s="6" t="str">
        <f>IF('BCT Template'!R2823&gt;F2824,"Yes","No")</f>
        <v>No</v>
      </c>
      <c r="H2824" s="5" t="s">
        <v>178</v>
      </c>
      <c r="I2824" s="5" t="s">
        <v>179</v>
      </c>
      <c r="J2824" s="5" t="s">
        <v>35</v>
      </c>
      <c r="K2824" s="5" t="s">
        <v>180</v>
      </c>
      <c r="L2824" s="7" t="s">
        <v>164</v>
      </c>
      <c r="M2824" t="str">
        <f t="shared" si="134"/>
        <v>Yes</v>
      </c>
    </row>
    <row r="2825" spans="1:13" ht="15" thickBot="1" x14ac:dyDescent="0.4">
      <c r="A2825" s="5" t="s">
        <v>175</v>
      </c>
      <c r="B2825" s="5" t="s">
        <v>176</v>
      </c>
      <c r="C2825" s="5" t="s">
        <v>3025</v>
      </c>
      <c r="D2825" s="5">
        <f t="shared" si="132"/>
        <v>79391</v>
      </c>
      <c r="E2825" s="6">
        <v>43921</v>
      </c>
      <c r="F2825" s="6">
        <f t="shared" si="133"/>
        <v>44011</v>
      </c>
      <c r="G2825" s="6" t="str">
        <f>IF('BCT Template'!R2824&gt;F2825,"Yes","No")</f>
        <v>No</v>
      </c>
      <c r="H2825" s="5" t="s">
        <v>189</v>
      </c>
      <c r="I2825" s="5" t="s">
        <v>190</v>
      </c>
      <c r="J2825" s="5" t="s">
        <v>200</v>
      </c>
      <c r="K2825" s="5" t="s">
        <v>201</v>
      </c>
      <c r="L2825" s="7" t="s">
        <v>164</v>
      </c>
      <c r="M2825" t="str">
        <f t="shared" si="134"/>
        <v>Yes</v>
      </c>
    </row>
    <row r="2826" spans="1:13" ht="15" thickBot="1" x14ac:dyDescent="0.4">
      <c r="A2826" s="5" t="s">
        <v>175</v>
      </c>
      <c r="B2826" s="5" t="s">
        <v>176</v>
      </c>
      <c r="C2826" s="5" t="s">
        <v>3026</v>
      </c>
      <c r="D2826" s="5">
        <f t="shared" si="132"/>
        <v>29487</v>
      </c>
      <c r="E2826" s="6">
        <v>39172</v>
      </c>
      <c r="F2826" s="6">
        <f t="shared" si="133"/>
        <v>39262</v>
      </c>
      <c r="G2826" s="6" t="str">
        <f>IF('BCT Template'!R2825&gt;F2826,"Yes","No")</f>
        <v>No</v>
      </c>
      <c r="H2826" s="5" t="s">
        <v>178</v>
      </c>
      <c r="I2826" s="5" t="s">
        <v>179</v>
      </c>
      <c r="J2826" s="5" t="s">
        <v>35</v>
      </c>
      <c r="K2826" s="5" t="s">
        <v>180</v>
      </c>
      <c r="L2826" s="7" t="s">
        <v>164</v>
      </c>
      <c r="M2826" t="str">
        <f t="shared" si="134"/>
        <v>Yes</v>
      </c>
    </row>
    <row r="2827" spans="1:13" ht="15" thickBot="1" x14ac:dyDescent="0.4">
      <c r="A2827" s="5" t="s">
        <v>175</v>
      </c>
      <c r="B2827" s="5" t="s">
        <v>176</v>
      </c>
      <c r="C2827" s="5" t="s">
        <v>3027</v>
      </c>
      <c r="D2827" s="5">
        <f t="shared" si="132"/>
        <v>57133</v>
      </c>
      <c r="E2827" s="6">
        <v>41820</v>
      </c>
      <c r="F2827" s="6">
        <f t="shared" si="133"/>
        <v>41910</v>
      </c>
      <c r="G2827" s="6" t="str">
        <f>IF('BCT Template'!R2826&gt;F2827,"Yes","No")</f>
        <v>No</v>
      </c>
      <c r="H2827" s="5" t="s">
        <v>189</v>
      </c>
      <c r="I2827" s="5" t="s">
        <v>190</v>
      </c>
      <c r="J2827" s="5" t="s">
        <v>184</v>
      </c>
      <c r="K2827" s="5" t="s">
        <v>185</v>
      </c>
      <c r="L2827" s="7" t="s">
        <v>164</v>
      </c>
      <c r="M2827" t="str">
        <f t="shared" si="134"/>
        <v>No</v>
      </c>
    </row>
    <row r="2828" spans="1:13" ht="15" thickBot="1" x14ac:dyDescent="0.4">
      <c r="A2828" s="5" t="s">
        <v>175</v>
      </c>
      <c r="B2828" s="5" t="s">
        <v>176</v>
      </c>
      <c r="C2828" s="5" t="s">
        <v>3028</v>
      </c>
      <c r="D2828" s="5">
        <f t="shared" si="132"/>
        <v>18681</v>
      </c>
      <c r="E2828" s="6">
        <v>43738</v>
      </c>
      <c r="F2828" s="6">
        <f t="shared" si="133"/>
        <v>43828</v>
      </c>
      <c r="G2828" s="6" t="str">
        <f>IF('BCT Template'!R2827&gt;F2828,"Yes","No")</f>
        <v>No</v>
      </c>
      <c r="H2828" s="5" t="s">
        <v>234</v>
      </c>
      <c r="I2828" s="5" t="s">
        <v>235</v>
      </c>
      <c r="J2828" s="5" t="s">
        <v>184</v>
      </c>
      <c r="K2828" s="5" t="s">
        <v>185</v>
      </c>
      <c r="L2828" s="7" t="s">
        <v>164</v>
      </c>
      <c r="M2828" t="str">
        <f t="shared" si="134"/>
        <v>No</v>
      </c>
    </row>
    <row r="2829" spans="1:13" ht="15" thickBot="1" x14ac:dyDescent="0.4">
      <c r="A2829" s="5" t="s">
        <v>175</v>
      </c>
      <c r="B2829" s="5" t="s">
        <v>176</v>
      </c>
      <c r="C2829" s="5" t="s">
        <v>3029</v>
      </c>
      <c r="D2829" s="5">
        <f t="shared" si="132"/>
        <v>79271</v>
      </c>
      <c r="E2829" s="6">
        <v>44469</v>
      </c>
      <c r="F2829" s="6">
        <f t="shared" si="133"/>
        <v>44559</v>
      </c>
      <c r="G2829" s="6" t="str">
        <f>IF('BCT Template'!R2828&gt;F2829,"Yes","No")</f>
        <v>No</v>
      </c>
      <c r="H2829" s="5" t="s">
        <v>189</v>
      </c>
      <c r="I2829" s="5" t="s">
        <v>190</v>
      </c>
      <c r="J2829" s="5" t="s">
        <v>200</v>
      </c>
      <c r="K2829" s="5" t="s">
        <v>201</v>
      </c>
      <c r="L2829" s="7" t="s">
        <v>164</v>
      </c>
      <c r="M2829" t="str">
        <f t="shared" si="134"/>
        <v>Yes</v>
      </c>
    </row>
    <row r="2830" spans="1:13" ht="15" thickBot="1" x14ac:dyDescent="0.4">
      <c r="A2830" s="5" t="s">
        <v>175</v>
      </c>
      <c r="B2830" s="5" t="s">
        <v>176</v>
      </c>
      <c r="C2830" s="5" t="s">
        <v>3030</v>
      </c>
      <c r="D2830" s="5">
        <f t="shared" si="132"/>
        <v>59362</v>
      </c>
      <c r="E2830" s="6">
        <v>43889</v>
      </c>
      <c r="F2830" s="6">
        <f t="shared" si="133"/>
        <v>43979</v>
      </c>
      <c r="G2830" s="6" t="str">
        <f>IF('BCT Template'!R2829&gt;F2830,"Yes","No")</f>
        <v>No</v>
      </c>
      <c r="H2830" s="5" t="s">
        <v>182</v>
      </c>
      <c r="I2830" s="5" t="s">
        <v>183</v>
      </c>
      <c r="J2830" s="5" t="s">
        <v>184</v>
      </c>
      <c r="K2830" s="5" t="s">
        <v>185</v>
      </c>
      <c r="L2830" s="7" t="s">
        <v>164</v>
      </c>
      <c r="M2830" t="str">
        <f t="shared" si="134"/>
        <v>No</v>
      </c>
    </row>
    <row r="2831" spans="1:13" ht="15" thickBot="1" x14ac:dyDescent="0.4">
      <c r="A2831" s="5" t="s">
        <v>175</v>
      </c>
      <c r="B2831" s="5" t="s">
        <v>176</v>
      </c>
      <c r="C2831" s="5" t="s">
        <v>3031</v>
      </c>
      <c r="D2831" s="5">
        <f t="shared" si="132"/>
        <v>18570</v>
      </c>
      <c r="E2831" s="6">
        <v>41820</v>
      </c>
      <c r="F2831" s="6">
        <f t="shared" si="133"/>
        <v>41910</v>
      </c>
      <c r="G2831" s="6" t="str">
        <f>IF('BCT Template'!R2830&gt;F2831,"Yes","No")</f>
        <v>No</v>
      </c>
      <c r="H2831" s="5" t="s">
        <v>234</v>
      </c>
      <c r="I2831" s="5" t="s">
        <v>235</v>
      </c>
      <c r="J2831" s="5" t="s">
        <v>184</v>
      </c>
      <c r="K2831" s="5" t="s">
        <v>185</v>
      </c>
      <c r="L2831" s="7" t="s">
        <v>164</v>
      </c>
      <c r="M2831" t="str">
        <f t="shared" si="134"/>
        <v>No</v>
      </c>
    </row>
    <row r="2832" spans="1:13" ht="15" thickBot="1" x14ac:dyDescent="0.4">
      <c r="A2832" s="5" t="s">
        <v>175</v>
      </c>
      <c r="B2832" s="5" t="s">
        <v>176</v>
      </c>
      <c r="C2832" s="5" t="s">
        <v>3032</v>
      </c>
      <c r="D2832" s="5">
        <f t="shared" si="132"/>
        <v>21693</v>
      </c>
      <c r="E2832" s="6">
        <v>42613</v>
      </c>
      <c r="F2832" s="6">
        <f t="shared" si="133"/>
        <v>42703</v>
      </c>
      <c r="G2832" s="6" t="str">
        <f>IF('BCT Template'!R2831&gt;F2832,"Yes","No")</f>
        <v>No</v>
      </c>
      <c r="H2832" s="5" t="s">
        <v>178</v>
      </c>
      <c r="I2832" s="5" t="s">
        <v>179</v>
      </c>
      <c r="J2832" s="5" t="s">
        <v>35</v>
      </c>
      <c r="K2832" s="5" t="s">
        <v>180</v>
      </c>
      <c r="L2832" s="7" t="s">
        <v>164</v>
      </c>
      <c r="M2832" t="str">
        <f t="shared" si="134"/>
        <v>Yes</v>
      </c>
    </row>
    <row r="2833" spans="1:13" ht="15" thickBot="1" x14ac:dyDescent="0.4">
      <c r="A2833" s="5" t="s">
        <v>175</v>
      </c>
      <c r="B2833" s="5" t="s">
        <v>176</v>
      </c>
      <c r="C2833" s="5" t="s">
        <v>3033</v>
      </c>
      <c r="D2833" s="5">
        <f t="shared" si="132"/>
        <v>58041</v>
      </c>
      <c r="E2833" s="6">
        <v>43769</v>
      </c>
      <c r="F2833" s="6">
        <f t="shared" si="133"/>
        <v>43859</v>
      </c>
      <c r="G2833" s="6" t="str">
        <f>IF('BCT Template'!R2832&gt;F2833,"Yes","No")</f>
        <v>No</v>
      </c>
      <c r="H2833" s="5" t="s">
        <v>182</v>
      </c>
      <c r="I2833" s="5" t="s">
        <v>183</v>
      </c>
      <c r="J2833" s="5" t="s">
        <v>184</v>
      </c>
      <c r="K2833" s="5" t="s">
        <v>185</v>
      </c>
      <c r="L2833" s="7" t="s">
        <v>164</v>
      </c>
      <c r="M2833" t="str">
        <f t="shared" si="134"/>
        <v>No</v>
      </c>
    </row>
    <row r="2834" spans="1:13" ht="15" thickBot="1" x14ac:dyDescent="0.4">
      <c r="A2834" s="5" t="s">
        <v>175</v>
      </c>
      <c r="B2834" s="5" t="s">
        <v>176</v>
      </c>
      <c r="C2834" s="5" t="s">
        <v>3034</v>
      </c>
      <c r="D2834" s="5">
        <f t="shared" si="132"/>
        <v>59212</v>
      </c>
      <c r="E2834" s="6">
        <v>43830</v>
      </c>
      <c r="F2834" s="6">
        <f t="shared" si="133"/>
        <v>43920</v>
      </c>
      <c r="G2834" s="6" t="str">
        <f>IF('BCT Template'!R2833&gt;F2834,"Yes","No")</f>
        <v>No</v>
      </c>
      <c r="H2834" s="5" t="s">
        <v>182</v>
      </c>
      <c r="I2834" s="5" t="s">
        <v>183</v>
      </c>
      <c r="J2834" s="5" t="s">
        <v>184</v>
      </c>
      <c r="K2834" s="5" t="s">
        <v>185</v>
      </c>
      <c r="L2834" s="7" t="s">
        <v>164</v>
      </c>
      <c r="M2834" t="str">
        <f t="shared" si="134"/>
        <v>No</v>
      </c>
    </row>
    <row r="2835" spans="1:13" ht="15" thickBot="1" x14ac:dyDescent="0.4">
      <c r="A2835" s="5" t="s">
        <v>175</v>
      </c>
      <c r="B2835" s="5" t="s">
        <v>176</v>
      </c>
      <c r="C2835" s="5" t="s">
        <v>3035</v>
      </c>
      <c r="D2835" s="5">
        <f t="shared" si="132"/>
        <v>57589</v>
      </c>
      <c r="E2835" s="6">
        <v>42766</v>
      </c>
      <c r="F2835" s="6">
        <f t="shared" si="133"/>
        <v>42856</v>
      </c>
      <c r="G2835" s="6" t="str">
        <f>IF('BCT Template'!R2834&gt;F2835,"Yes","No")</f>
        <v>No</v>
      </c>
      <c r="H2835" s="5" t="s">
        <v>189</v>
      </c>
      <c r="I2835" s="5" t="s">
        <v>190</v>
      </c>
      <c r="J2835" s="5" t="s">
        <v>184</v>
      </c>
      <c r="K2835" s="5" t="s">
        <v>185</v>
      </c>
      <c r="L2835" s="7" t="s">
        <v>164</v>
      </c>
      <c r="M2835" t="str">
        <f t="shared" si="134"/>
        <v>No</v>
      </c>
    </row>
    <row r="2836" spans="1:13" ht="15" thickBot="1" x14ac:dyDescent="0.4">
      <c r="A2836" s="5" t="s">
        <v>175</v>
      </c>
      <c r="B2836" s="5" t="s">
        <v>176</v>
      </c>
      <c r="C2836" s="5" t="s">
        <v>3036</v>
      </c>
      <c r="D2836" s="5">
        <f t="shared" si="132"/>
        <v>79054</v>
      </c>
      <c r="E2836" s="6">
        <v>41794</v>
      </c>
      <c r="F2836" s="6">
        <f t="shared" si="133"/>
        <v>41884</v>
      </c>
      <c r="G2836" s="6" t="str">
        <f>IF('BCT Template'!R2835&gt;F2836,"Yes","No")</f>
        <v>No</v>
      </c>
      <c r="H2836" s="5" t="s">
        <v>189</v>
      </c>
      <c r="I2836" s="5" t="s">
        <v>190</v>
      </c>
      <c r="J2836" s="5" t="s">
        <v>200</v>
      </c>
      <c r="K2836" s="5" t="s">
        <v>201</v>
      </c>
      <c r="L2836" s="7" t="s">
        <v>164</v>
      </c>
      <c r="M2836" t="str">
        <f t="shared" si="134"/>
        <v>Yes</v>
      </c>
    </row>
    <row r="2837" spans="1:13" ht="15" thickBot="1" x14ac:dyDescent="0.4">
      <c r="A2837" s="5" t="s">
        <v>175</v>
      </c>
      <c r="B2837" s="5" t="s">
        <v>176</v>
      </c>
      <c r="C2837" s="5" t="s">
        <v>3037</v>
      </c>
      <c r="D2837" s="5">
        <f t="shared" si="132"/>
        <v>81283</v>
      </c>
      <c r="E2837" s="6">
        <v>43616</v>
      </c>
      <c r="F2837" s="6">
        <f t="shared" si="133"/>
        <v>43706</v>
      </c>
      <c r="G2837" s="6" t="str">
        <f>IF('BCT Template'!R2836&gt;F2837,"Yes","No")</f>
        <v>No</v>
      </c>
      <c r="H2837" s="5" t="s">
        <v>182</v>
      </c>
      <c r="I2837" s="5" t="s">
        <v>183</v>
      </c>
      <c r="J2837" s="5" t="s">
        <v>184</v>
      </c>
      <c r="K2837" s="5" t="s">
        <v>185</v>
      </c>
      <c r="L2837" s="7" t="s">
        <v>164</v>
      </c>
      <c r="M2837" t="str">
        <f t="shared" si="134"/>
        <v>No</v>
      </c>
    </row>
    <row r="2838" spans="1:13" ht="15" thickBot="1" x14ac:dyDescent="0.4">
      <c r="A2838" s="5" t="s">
        <v>175</v>
      </c>
      <c r="B2838" s="5" t="s">
        <v>176</v>
      </c>
      <c r="C2838" s="5" t="s">
        <v>3038</v>
      </c>
      <c r="D2838" s="5">
        <f t="shared" si="132"/>
        <v>77708</v>
      </c>
      <c r="E2838" s="6">
        <v>42551</v>
      </c>
      <c r="F2838" s="6">
        <f t="shared" si="133"/>
        <v>42641</v>
      </c>
      <c r="G2838" s="6" t="str">
        <f>IF('BCT Template'!R2837&gt;F2838,"Yes","No")</f>
        <v>No</v>
      </c>
      <c r="H2838" s="5" t="s">
        <v>189</v>
      </c>
      <c r="I2838" s="5" t="s">
        <v>190</v>
      </c>
      <c r="J2838" s="5" t="s">
        <v>184</v>
      </c>
      <c r="K2838" s="5" t="s">
        <v>185</v>
      </c>
      <c r="L2838" s="7" t="s">
        <v>164</v>
      </c>
      <c r="M2838" t="str">
        <f t="shared" si="134"/>
        <v>No</v>
      </c>
    </row>
    <row r="2839" spans="1:13" ht="15" thickBot="1" x14ac:dyDescent="0.4">
      <c r="A2839" s="5" t="s">
        <v>175</v>
      </c>
      <c r="B2839" s="5" t="s">
        <v>176</v>
      </c>
      <c r="C2839" s="5" t="s">
        <v>3039</v>
      </c>
      <c r="D2839" s="5">
        <f t="shared" si="132"/>
        <v>81307</v>
      </c>
      <c r="E2839" s="6">
        <v>42972</v>
      </c>
      <c r="F2839" s="6">
        <f t="shared" si="133"/>
        <v>43062</v>
      </c>
      <c r="G2839" s="6" t="str">
        <f>IF('BCT Template'!R2838&gt;F2839,"Yes","No")</f>
        <v>No</v>
      </c>
      <c r="H2839" s="5" t="s">
        <v>182</v>
      </c>
      <c r="I2839" s="5" t="s">
        <v>183</v>
      </c>
      <c r="J2839" s="5" t="s">
        <v>184</v>
      </c>
      <c r="K2839" s="5" t="s">
        <v>185</v>
      </c>
      <c r="L2839" s="7" t="s">
        <v>164</v>
      </c>
      <c r="M2839" t="str">
        <f t="shared" si="134"/>
        <v>No</v>
      </c>
    </row>
    <row r="2840" spans="1:13" ht="15" thickBot="1" x14ac:dyDescent="0.4">
      <c r="A2840" s="5" t="s">
        <v>175</v>
      </c>
      <c r="B2840" s="5" t="s">
        <v>176</v>
      </c>
      <c r="C2840" s="5" t="s">
        <v>3040</v>
      </c>
      <c r="D2840" s="5">
        <f t="shared" si="132"/>
        <v>22586</v>
      </c>
      <c r="E2840" s="6">
        <v>43708</v>
      </c>
      <c r="F2840" s="6">
        <f t="shared" si="133"/>
        <v>43798</v>
      </c>
      <c r="G2840" s="6" t="str">
        <f>IF('BCT Template'!R2839&gt;F2840,"Yes","No")</f>
        <v>No</v>
      </c>
      <c r="H2840" s="5" t="s">
        <v>178</v>
      </c>
      <c r="I2840" s="5" t="s">
        <v>179</v>
      </c>
      <c r="J2840" s="5" t="s">
        <v>35</v>
      </c>
      <c r="K2840" s="5" t="s">
        <v>180</v>
      </c>
      <c r="L2840" s="7" t="s">
        <v>164</v>
      </c>
      <c r="M2840" t="str">
        <f t="shared" si="134"/>
        <v>Yes</v>
      </c>
    </row>
    <row r="2841" spans="1:13" ht="15" thickBot="1" x14ac:dyDescent="0.4">
      <c r="A2841" s="5" t="s">
        <v>175</v>
      </c>
      <c r="B2841" s="5" t="s">
        <v>176</v>
      </c>
      <c r="C2841" s="5" t="s">
        <v>3041</v>
      </c>
      <c r="D2841" s="5">
        <f t="shared" si="132"/>
        <v>30316</v>
      </c>
      <c r="E2841" s="6">
        <v>44165</v>
      </c>
      <c r="F2841" s="6">
        <f t="shared" si="133"/>
        <v>44255</v>
      </c>
      <c r="G2841" s="6" t="str">
        <f>IF('BCT Template'!R2840&gt;F2841,"Yes","No")</f>
        <v>No</v>
      </c>
      <c r="H2841" s="5" t="s">
        <v>178</v>
      </c>
      <c r="I2841" s="5" t="s">
        <v>179</v>
      </c>
      <c r="J2841" s="5" t="s">
        <v>35</v>
      </c>
      <c r="K2841" s="5" t="s">
        <v>180</v>
      </c>
      <c r="L2841" s="7" t="s">
        <v>164</v>
      </c>
      <c r="M2841" t="str">
        <f t="shared" si="134"/>
        <v>Yes</v>
      </c>
    </row>
    <row r="2842" spans="1:13" ht="15" thickBot="1" x14ac:dyDescent="0.4">
      <c r="A2842" s="5" t="s">
        <v>175</v>
      </c>
      <c r="B2842" s="5" t="s">
        <v>176</v>
      </c>
      <c r="C2842" s="5" t="s">
        <v>3042</v>
      </c>
      <c r="D2842" s="5">
        <f t="shared" si="132"/>
        <v>80441</v>
      </c>
      <c r="E2842" s="6">
        <v>44103</v>
      </c>
      <c r="F2842" s="6">
        <f t="shared" si="133"/>
        <v>44193</v>
      </c>
      <c r="G2842" s="6" t="str">
        <f>IF('BCT Template'!R2841&gt;F2842,"Yes","No")</f>
        <v>No</v>
      </c>
      <c r="H2842" s="5" t="s">
        <v>182</v>
      </c>
      <c r="I2842" s="5" t="s">
        <v>183</v>
      </c>
      <c r="J2842" s="5" t="s">
        <v>200</v>
      </c>
      <c r="K2842" s="5" t="s">
        <v>201</v>
      </c>
      <c r="L2842" s="7" t="s">
        <v>164</v>
      </c>
      <c r="M2842" t="str">
        <f t="shared" si="134"/>
        <v>Yes</v>
      </c>
    </row>
    <row r="2843" spans="1:13" ht="15" thickBot="1" x14ac:dyDescent="0.4">
      <c r="A2843" s="5" t="s">
        <v>175</v>
      </c>
      <c r="B2843" s="5" t="s">
        <v>176</v>
      </c>
      <c r="C2843" s="5" t="s">
        <v>3043</v>
      </c>
      <c r="D2843" s="5">
        <f t="shared" si="132"/>
        <v>18346</v>
      </c>
      <c r="E2843" s="6">
        <v>41820</v>
      </c>
      <c r="F2843" s="6">
        <f t="shared" si="133"/>
        <v>41910</v>
      </c>
      <c r="G2843" s="6" t="str">
        <f>IF('BCT Template'!R2842&gt;F2843,"Yes","No")</f>
        <v>No</v>
      </c>
      <c r="H2843" s="5" t="s">
        <v>234</v>
      </c>
      <c r="I2843" s="5" t="s">
        <v>235</v>
      </c>
      <c r="J2843" s="5" t="s">
        <v>184</v>
      </c>
      <c r="K2843" s="5" t="s">
        <v>185</v>
      </c>
      <c r="L2843" s="7" t="s">
        <v>164</v>
      </c>
      <c r="M2843" t="str">
        <f t="shared" si="134"/>
        <v>No</v>
      </c>
    </row>
    <row r="2844" spans="1:13" ht="15" thickBot="1" x14ac:dyDescent="0.4">
      <c r="A2844" s="5" t="s">
        <v>175</v>
      </c>
      <c r="B2844" s="5" t="s">
        <v>176</v>
      </c>
      <c r="C2844" s="5" t="s">
        <v>3044</v>
      </c>
      <c r="D2844" s="5">
        <f t="shared" si="132"/>
        <v>79191</v>
      </c>
      <c r="E2844" s="6">
        <v>42627</v>
      </c>
      <c r="F2844" s="6">
        <f t="shared" si="133"/>
        <v>42717</v>
      </c>
      <c r="G2844" s="6" t="str">
        <f>IF('BCT Template'!R2843&gt;F2844,"Yes","No")</f>
        <v>No</v>
      </c>
      <c r="H2844" s="5" t="s">
        <v>189</v>
      </c>
      <c r="I2844" s="5" t="s">
        <v>190</v>
      </c>
      <c r="J2844" s="5" t="s">
        <v>200</v>
      </c>
      <c r="K2844" s="5" t="s">
        <v>201</v>
      </c>
      <c r="L2844" s="7" t="s">
        <v>164</v>
      </c>
      <c r="M2844" t="str">
        <f t="shared" si="134"/>
        <v>Yes</v>
      </c>
    </row>
    <row r="2845" spans="1:13" ht="15" thickBot="1" x14ac:dyDescent="0.4">
      <c r="A2845" s="5" t="s">
        <v>175</v>
      </c>
      <c r="B2845" s="5" t="s">
        <v>176</v>
      </c>
      <c r="C2845" s="5" t="s">
        <v>3045</v>
      </c>
      <c r="D2845" s="5">
        <f t="shared" si="132"/>
        <v>18082</v>
      </c>
      <c r="E2845" s="6">
        <v>45838</v>
      </c>
      <c r="F2845" s="6">
        <f t="shared" si="133"/>
        <v>45928</v>
      </c>
      <c r="G2845" s="6" t="str">
        <f>IF('BCT Template'!R2844&gt;F2845,"Yes","No")</f>
        <v>No</v>
      </c>
      <c r="H2845" s="5" t="s">
        <v>193</v>
      </c>
      <c r="I2845" s="5" t="s">
        <v>194</v>
      </c>
      <c r="J2845" s="5" t="s">
        <v>35</v>
      </c>
      <c r="K2845" s="5" t="s">
        <v>180</v>
      </c>
      <c r="L2845" s="7" t="s">
        <v>164</v>
      </c>
      <c r="M2845" t="str">
        <f t="shared" si="134"/>
        <v>Yes</v>
      </c>
    </row>
    <row r="2846" spans="1:13" ht="15" thickBot="1" x14ac:dyDescent="0.4">
      <c r="A2846" s="5" t="s">
        <v>175</v>
      </c>
      <c r="B2846" s="5" t="s">
        <v>176</v>
      </c>
      <c r="C2846" s="5" t="s">
        <v>3046</v>
      </c>
      <c r="D2846" s="5">
        <f t="shared" si="132"/>
        <v>18508</v>
      </c>
      <c r="E2846" s="6">
        <v>43585</v>
      </c>
      <c r="F2846" s="6">
        <f t="shared" si="133"/>
        <v>43675</v>
      </c>
      <c r="G2846" s="6" t="str">
        <f>IF('BCT Template'!R2845&gt;F2846,"Yes","No")</f>
        <v>No</v>
      </c>
      <c r="H2846" s="5" t="s">
        <v>234</v>
      </c>
      <c r="I2846" s="5" t="s">
        <v>235</v>
      </c>
      <c r="J2846" s="5" t="s">
        <v>184</v>
      </c>
      <c r="K2846" s="5" t="s">
        <v>185</v>
      </c>
      <c r="L2846" s="7" t="s">
        <v>164</v>
      </c>
      <c r="M2846" t="str">
        <f t="shared" si="134"/>
        <v>No</v>
      </c>
    </row>
    <row r="2847" spans="1:13" ht="15" thickBot="1" x14ac:dyDescent="0.4">
      <c r="A2847" s="5" t="s">
        <v>175</v>
      </c>
      <c r="B2847" s="5" t="s">
        <v>176</v>
      </c>
      <c r="C2847" s="5" t="s">
        <v>3047</v>
      </c>
      <c r="D2847" s="5">
        <f t="shared" si="132"/>
        <v>58402</v>
      </c>
      <c r="E2847" s="6">
        <v>43891</v>
      </c>
      <c r="F2847" s="6">
        <f t="shared" si="133"/>
        <v>43981</v>
      </c>
      <c r="G2847" s="6" t="str">
        <f>IF('BCT Template'!R2846&gt;F2847,"Yes","No")</f>
        <v>No</v>
      </c>
      <c r="H2847" s="5" t="s">
        <v>182</v>
      </c>
      <c r="I2847" s="5" t="s">
        <v>183</v>
      </c>
      <c r="J2847" s="5" t="s">
        <v>200</v>
      </c>
      <c r="K2847" s="5" t="s">
        <v>201</v>
      </c>
      <c r="L2847" s="7" t="s">
        <v>164</v>
      </c>
      <c r="M2847" t="str">
        <f t="shared" si="134"/>
        <v>Yes</v>
      </c>
    </row>
    <row r="2848" spans="1:13" ht="15" thickBot="1" x14ac:dyDescent="0.4">
      <c r="A2848" s="5" t="s">
        <v>175</v>
      </c>
      <c r="B2848" s="5" t="s">
        <v>176</v>
      </c>
      <c r="C2848" s="5" t="s">
        <v>3048</v>
      </c>
      <c r="D2848" s="5">
        <f t="shared" si="132"/>
        <v>80041</v>
      </c>
      <c r="E2848" s="6">
        <v>43646</v>
      </c>
      <c r="F2848" s="6">
        <f t="shared" si="133"/>
        <v>43736</v>
      </c>
      <c r="G2848" s="6" t="str">
        <f>IF('BCT Template'!R2847&gt;F2848,"Yes","No")</f>
        <v>No</v>
      </c>
      <c r="H2848" s="5" t="s">
        <v>182</v>
      </c>
      <c r="I2848" s="5" t="s">
        <v>183</v>
      </c>
      <c r="J2848" s="5" t="s">
        <v>200</v>
      </c>
      <c r="K2848" s="5" t="s">
        <v>201</v>
      </c>
      <c r="L2848" s="7" t="s">
        <v>164</v>
      </c>
      <c r="M2848" t="str">
        <f t="shared" si="134"/>
        <v>Yes</v>
      </c>
    </row>
    <row r="2849" spans="1:13" ht="15" thickBot="1" x14ac:dyDescent="0.4">
      <c r="A2849" s="5" t="s">
        <v>175</v>
      </c>
      <c r="B2849" s="5" t="s">
        <v>176</v>
      </c>
      <c r="C2849" s="5" t="s">
        <v>3049</v>
      </c>
      <c r="D2849" s="5">
        <f t="shared" si="132"/>
        <v>79354</v>
      </c>
      <c r="E2849" s="6">
        <v>43708</v>
      </c>
      <c r="F2849" s="6">
        <f t="shared" si="133"/>
        <v>43798</v>
      </c>
      <c r="G2849" s="6" t="str">
        <f>IF('BCT Template'!R2848&gt;F2849,"Yes","No")</f>
        <v>No</v>
      </c>
      <c r="H2849" s="5" t="s">
        <v>189</v>
      </c>
      <c r="I2849" s="5" t="s">
        <v>190</v>
      </c>
      <c r="J2849" s="5" t="s">
        <v>200</v>
      </c>
      <c r="K2849" s="5" t="s">
        <v>201</v>
      </c>
      <c r="L2849" s="7" t="s">
        <v>164</v>
      </c>
      <c r="M2849" t="str">
        <f t="shared" si="134"/>
        <v>Yes</v>
      </c>
    </row>
    <row r="2850" spans="1:13" ht="15" thickBot="1" x14ac:dyDescent="0.4">
      <c r="A2850" s="5" t="s">
        <v>175</v>
      </c>
      <c r="B2850" s="5" t="s">
        <v>176</v>
      </c>
      <c r="C2850" s="5" t="s">
        <v>3050</v>
      </c>
      <c r="D2850" s="5">
        <f t="shared" si="132"/>
        <v>82314</v>
      </c>
      <c r="E2850" s="6">
        <v>44121</v>
      </c>
      <c r="F2850" s="6">
        <f t="shared" si="133"/>
        <v>44211</v>
      </c>
      <c r="G2850" s="6" t="str">
        <f>IF('BCT Template'!R2849&gt;F2850,"Yes","No")</f>
        <v>No</v>
      </c>
      <c r="H2850" s="5" t="s">
        <v>210</v>
      </c>
      <c r="I2850" s="5" t="s">
        <v>211</v>
      </c>
      <c r="J2850" s="5" t="s">
        <v>184</v>
      </c>
      <c r="K2850" s="5" t="s">
        <v>185</v>
      </c>
      <c r="L2850" s="7" t="s">
        <v>164</v>
      </c>
      <c r="M2850" t="str">
        <f t="shared" si="134"/>
        <v>No</v>
      </c>
    </row>
    <row r="2851" spans="1:13" ht="15" thickBot="1" x14ac:dyDescent="0.4">
      <c r="A2851" s="5" t="s">
        <v>175</v>
      </c>
      <c r="B2851" s="5" t="s">
        <v>176</v>
      </c>
      <c r="C2851" s="5" t="s">
        <v>3051</v>
      </c>
      <c r="D2851" s="5">
        <f t="shared" si="132"/>
        <v>21580</v>
      </c>
      <c r="E2851" s="6">
        <v>44408</v>
      </c>
      <c r="F2851" s="6">
        <f t="shared" si="133"/>
        <v>44498</v>
      </c>
      <c r="G2851" s="6" t="str">
        <f>IF('BCT Template'!R2850&gt;F2851,"Yes","No")</f>
        <v>No</v>
      </c>
      <c r="H2851" s="5" t="s">
        <v>178</v>
      </c>
      <c r="I2851" s="5" t="s">
        <v>179</v>
      </c>
      <c r="J2851" s="5" t="s">
        <v>35</v>
      </c>
      <c r="K2851" s="5" t="s">
        <v>180</v>
      </c>
      <c r="L2851" s="7" t="s">
        <v>164</v>
      </c>
      <c r="M2851" t="str">
        <f t="shared" si="134"/>
        <v>Yes</v>
      </c>
    </row>
    <row r="2852" spans="1:13" ht="15" thickBot="1" x14ac:dyDescent="0.4">
      <c r="A2852" s="5" t="s">
        <v>175</v>
      </c>
      <c r="B2852" s="5" t="s">
        <v>176</v>
      </c>
      <c r="C2852" s="5" t="s">
        <v>3052</v>
      </c>
      <c r="D2852" s="5">
        <f t="shared" si="132"/>
        <v>21213</v>
      </c>
      <c r="E2852" s="6">
        <v>43524</v>
      </c>
      <c r="F2852" s="6">
        <f t="shared" si="133"/>
        <v>43614</v>
      </c>
      <c r="G2852" s="6" t="str">
        <f>IF('BCT Template'!R2851&gt;F2852,"Yes","No")</f>
        <v>No</v>
      </c>
      <c r="H2852" s="5" t="s">
        <v>178</v>
      </c>
      <c r="I2852" s="5" t="s">
        <v>179</v>
      </c>
      <c r="J2852" s="5" t="s">
        <v>35</v>
      </c>
      <c r="K2852" s="5" t="s">
        <v>180</v>
      </c>
      <c r="L2852" s="7" t="s">
        <v>164</v>
      </c>
      <c r="M2852" t="str">
        <f t="shared" si="134"/>
        <v>Yes</v>
      </c>
    </row>
    <row r="2853" spans="1:13" ht="15" thickBot="1" x14ac:dyDescent="0.4">
      <c r="A2853" s="5" t="s">
        <v>175</v>
      </c>
      <c r="B2853" s="5" t="s">
        <v>176</v>
      </c>
      <c r="C2853" s="5" t="s">
        <v>3053</v>
      </c>
      <c r="D2853" s="5">
        <f t="shared" si="132"/>
        <v>22834</v>
      </c>
      <c r="E2853" s="6">
        <v>44377</v>
      </c>
      <c r="F2853" s="6">
        <f t="shared" si="133"/>
        <v>44467</v>
      </c>
      <c r="G2853" s="6" t="str">
        <f>IF('BCT Template'!R2852&gt;F2853,"Yes","No")</f>
        <v>No</v>
      </c>
      <c r="H2853" s="5" t="s">
        <v>178</v>
      </c>
      <c r="I2853" s="5" t="s">
        <v>179</v>
      </c>
      <c r="J2853" s="5" t="s">
        <v>35</v>
      </c>
      <c r="K2853" s="5" t="s">
        <v>180</v>
      </c>
      <c r="L2853" s="7" t="s">
        <v>164</v>
      </c>
      <c r="M2853" t="str">
        <f t="shared" si="134"/>
        <v>Yes</v>
      </c>
    </row>
    <row r="2854" spans="1:13" ht="15" thickBot="1" x14ac:dyDescent="0.4">
      <c r="A2854" s="5" t="s">
        <v>175</v>
      </c>
      <c r="B2854" s="5" t="s">
        <v>176</v>
      </c>
      <c r="C2854" s="5" t="s">
        <v>3054</v>
      </c>
      <c r="D2854" s="5">
        <f t="shared" si="132"/>
        <v>59865</v>
      </c>
      <c r="E2854" s="6">
        <v>42186</v>
      </c>
      <c r="F2854" s="6">
        <f t="shared" si="133"/>
        <v>42276</v>
      </c>
      <c r="G2854" s="6" t="str">
        <f>IF('BCT Template'!R2853&gt;F2854,"Yes","No")</f>
        <v>No</v>
      </c>
      <c r="H2854" s="5" t="s">
        <v>182</v>
      </c>
      <c r="I2854" s="5" t="s">
        <v>183</v>
      </c>
      <c r="J2854" s="5" t="s">
        <v>184</v>
      </c>
      <c r="K2854" s="5" t="s">
        <v>185</v>
      </c>
      <c r="L2854" s="7" t="s">
        <v>164</v>
      </c>
      <c r="M2854" t="str">
        <f t="shared" si="134"/>
        <v>No</v>
      </c>
    </row>
    <row r="2855" spans="1:13" ht="15" thickBot="1" x14ac:dyDescent="0.4">
      <c r="A2855" s="5" t="s">
        <v>175</v>
      </c>
      <c r="B2855" s="5" t="s">
        <v>176</v>
      </c>
      <c r="C2855" s="5" t="s">
        <v>3055</v>
      </c>
      <c r="D2855" s="5">
        <f t="shared" si="132"/>
        <v>82903</v>
      </c>
      <c r="E2855" s="6">
        <v>45045</v>
      </c>
      <c r="F2855" s="6">
        <f t="shared" si="133"/>
        <v>45135</v>
      </c>
      <c r="G2855" s="6" t="str">
        <f>IF('BCT Template'!R2854&gt;F2855,"Yes","No")</f>
        <v>No</v>
      </c>
      <c r="H2855" s="5" t="s">
        <v>210</v>
      </c>
      <c r="I2855" s="5" t="s">
        <v>211</v>
      </c>
      <c r="J2855" s="5" t="s">
        <v>184</v>
      </c>
      <c r="K2855" s="5" t="s">
        <v>185</v>
      </c>
      <c r="L2855" s="7" t="s">
        <v>164</v>
      </c>
      <c r="M2855" t="str">
        <f t="shared" si="134"/>
        <v>No</v>
      </c>
    </row>
    <row r="2856" spans="1:13" ht="15" thickBot="1" x14ac:dyDescent="0.4">
      <c r="A2856" s="5" t="s">
        <v>175</v>
      </c>
      <c r="B2856" s="5" t="s">
        <v>176</v>
      </c>
      <c r="C2856" s="5" t="s">
        <v>3056</v>
      </c>
      <c r="D2856" s="5">
        <f t="shared" si="132"/>
        <v>29308</v>
      </c>
      <c r="E2856" s="6">
        <v>44316</v>
      </c>
      <c r="F2856" s="6">
        <f t="shared" si="133"/>
        <v>44406</v>
      </c>
      <c r="G2856" s="6" t="str">
        <f>IF('BCT Template'!R2855&gt;F2856,"Yes","No")</f>
        <v>No</v>
      </c>
      <c r="H2856" s="5" t="s">
        <v>178</v>
      </c>
      <c r="I2856" s="5" t="s">
        <v>179</v>
      </c>
      <c r="J2856" s="5" t="s">
        <v>35</v>
      </c>
      <c r="K2856" s="5" t="s">
        <v>180</v>
      </c>
      <c r="L2856" s="7" t="s">
        <v>164</v>
      </c>
      <c r="M2856" t="str">
        <f t="shared" si="134"/>
        <v>Yes</v>
      </c>
    </row>
    <row r="2857" spans="1:13" ht="15" thickBot="1" x14ac:dyDescent="0.4">
      <c r="A2857" s="5" t="s">
        <v>175</v>
      </c>
      <c r="B2857" s="5" t="s">
        <v>176</v>
      </c>
      <c r="C2857" s="5" t="s">
        <v>3057</v>
      </c>
      <c r="D2857" s="5">
        <f t="shared" si="132"/>
        <v>22333</v>
      </c>
      <c r="E2857" s="6">
        <v>43921</v>
      </c>
      <c r="F2857" s="6">
        <f t="shared" si="133"/>
        <v>44011</v>
      </c>
      <c r="G2857" s="6" t="str">
        <f>IF('BCT Template'!R2856&gt;F2857,"Yes","No")</f>
        <v>No</v>
      </c>
      <c r="H2857" s="5" t="s">
        <v>178</v>
      </c>
      <c r="I2857" s="5" t="s">
        <v>179</v>
      </c>
      <c r="J2857" s="5" t="s">
        <v>35</v>
      </c>
      <c r="K2857" s="5" t="s">
        <v>180</v>
      </c>
      <c r="L2857" s="7" t="s">
        <v>164</v>
      </c>
      <c r="M2857" t="str">
        <f t="shared" si="134"/>
        <v>Yes</v>
      </c>
    </row>
    <row r="2858" spans="1:13" ht="15" thickBot="1" x14ac:dyDescent="0.4">
      <c r="A2858" s="5" t="s">
        <v>175</v>
      </c>
      <c r="B2858" s="5" t="s">
        <v>176</v>
      </c>
      <c r="C2858" s="5" t="s">
        <v>3058</v>
      </c>
      <c r="D2858" s="5">
        <f t="shared" si="132"/>
        <v>77907</v>
      </c>
      <c r="E2858" s="6">
        <v>43972</v>
      </c>
      <c r="F2858" s="6">
        <f t="shared" si="133"/>
        <v>44062</v>
      </c>
      <c r="G2858" s="6" t="str">
        <f>IF('BCT Template'!R2857&gt;F2858,"Yes","No")</f>
        <v>No</v>
      </c>
      <c r="H2858" s="5" t="s">
        <v>189</v>
      </c>
      <c r="I2858" s="5" t="s">
        <v>190</v>
      </c>
      <c r="J2858" s="5" t="s">
        <v>184</v>
      </c>
      <c r="K2858" s="5" t="s">
        <v>185</v>
      </c>
      <c r="L2858" s="7" t="s">
        <v>164</v>
      </c>
      <c r="M2858" t="str">
        <f t="shared" si="134"/>
        <v>No</v>
      </c>
    </row>
    <row r="2859" spans="1:13" ht="15" thickBot="1" x14ac:dyDescent="0.4">
      <c r="A2859" s="5" t="s">
        <v>175</v>
      </c>
      <c r="B2859" s="5" t="s">
        <v>176</v>
      </c>
      <c r="C2859" s="5" t="s">
        <v>3059</v>
      </c>
      <c r="D2859" s="5">
        <f t="shared" si="132"/>
        <v>84607</v>
      </c>
      <c r="E2859" s="6">
        <v>43817</v>
      </c>
      <c r="F2859" s="6">
        <f t="shared" si="133"/>
        <v>43907</v>
      </c>
      <c r="G2859" s="6" t="str">
        <f>IF('BCT Template'!R2858&gt;F2859,"Yes","No")</f>
        <v>No</v>
      </c>
      <c r="H2859" s="5" t="s">
        <v>210</v>
      </c>
      <c r="I2859" s="5" t="s">
        <v>211</v>
      </c>
      <c r="J2859" s="5" t="s">
        <v>184</v>
      </c>
      <c r="K2859" s="5" t="s">
        <v>185</v>
      </c>
      <c r="L2859" s="7" t="s">
        <v>164</v>
      </c>
      <c r="M2859" t="str">
        <f t="shared" si="134"/>
        <v>No</v>
      </c>
    </row>
    <row r="2860" spans="1:13" ht="15" thickBot="1" x14ac:dyDescent="0.4">
      <c r="A2860" s="5" t="s">
        <v>175</v>
      </c>
      <c r="B2860" s="5" t="s">
        <v>176</v>
      </c>
      <c r="C2860" s="5" t="s">
        <v>3060</v>
      </c>
      <c r="D2860" s="5">
        <f t="shared" si="132"/>
        <v>81293</v>
      </c>
      <c r="E2860" s="6">
        <v>43921</v>
      </c>
      <c r="F2860" s="6">
        <f t="shared" si="133"/>
        <v>44011</v>
      </c>
      <c r="G2860" s="6" t="str">
        <f>IF('BCT Template'!R2859&gt;F2860,"Yes","No")</f>
        <v>No</v>
      </c>
      <c r="H2860" s="5" t="s">
        <v>182</v>
      </c>
      <c r="I2860" s="5" t="s">
        <v>183</v>
      </c>
      <c r="J2860" s="5" t="s">
        <v>200</v>
      </c>
      <c r="K2860" s="5" t="s">
        <v>201</v>
      </c>
      <c r="L2860" s="7" t="s">
        <v>164</v>
      </c>
      <c r="M2860" t="str">
        <f t="shared" si="134"/>
        <v>Yes</v>
      </c>
    </row>
    <row r="2861" spans="1:13" ht="15" thickBot="1" x14ac:dyDescent="0.4">
      <c r="A2861" s="5" t="s">
        <v>175</v>
      </c>
      <c r="B2861" s="5" t="s">
        <v>176</v>
      </c>
      <c r="C2861" s="5" t="s">
        <v>3061</v>
      </c>
      <c r="D2861" s="5">
        <f t="shared" si="132"/>
        <v>31520</v>
      </c>
      <c r="E2861" s="6">
        <v>40359</v>
      </c>
      <c r="F2861" s="6">
        <f t="shared" si="133"/>
        <v>40449</v>
      </c>
      <c r="G2861" s="6" t="str">
        <f>IF('BCT Template'!R2860&gt;F2861,"Yes","No")</f>
        <v>No</v>
      </c>
      <c r="H2861" s="5" t="s">
        <v>178</v>
      </c>
      <c r="I2861" s="5" t="s">
        <v>179</v>
      </c>
      <c r="J2861" s="5" t="s">
        <v>35</v>
      </c>
      <c r="K2861" s="5" t="s">
        <v>180</v>
      </c>
      <c r="L2861" s="7" t="s">
        <v>164</v>
      </c>
      <c r="M2861" t="str">
        <f t="shared" si="134"/>
        <v>Yes</v>
      </c>
    </row>
    <row r="2862" spans="1:13" ht="15" thickBot="1" x14ac:dyDescent="0.4">
      <c r="A2862" s="5" t="s">
        <v>175</v>
      </c>
      <c r="B2862" s="5" t="s">
        <v>176</v>
      </c>
      <c r="C2862" s="5" t="s">
        <v>3062</v>
      </c>
      <c r="D2862" s="5">
        <f t="shared" si="132"/>
        <v>30148</v>
      </c>
      <c r="E2862" s="6">
        <v>44074</v>
      </c>
      <c r="F2862" s="6">
        <f t="shared" si="133"/>
        <v>44164</v>
      </c>
      <c r="G2862" s="6" t="str">
        <f>IF('BCT Template'!R2861&gt;F2862,"Yes","No")</f>
        <v>No</v>
      </c>
      <c r="H2862" s="5" t="s">
        <v>178</v>
      </c>
      <c r="I2862" s="5" t="s">
        <v>179</v>
      </c>
      <c r="J2862" s="5" t="s">
        <v>35</v>
      </c>
      <c r="K2862" s="5" t="s">
        <v>180</v>
      </c>
      <c r="L2862" s="7" t="s">
        <v>164</v>
      </c>
      <c r="M2862" t="str">
        <f t="shared" si="134"/>
        <v>Yes</v>
      </c>
    </row>
    <row r="2863" spans="1:13" ht="15" thickBot="1" x14ac:dyDescent="0.4">
      <c r="A2863" s="5" t="s">
        <v>175</v>
      </c>
      <c r="B2863" s="5" t="s">
        <v>176</v>
      </c>
      <c r="C2863" s="5" t="s">
        <v>3063</v>
      </c>
      <c r="D2863" s="5">
        <f t="shared" si="132"/>
        <v>31709</v>
      </c>
      <c r="E2863" s="6">
        <v>40390</v>
      </c>
      <c r="F2863" s="6">
        <f t="shared" si="133"/>
        <v>40480</v>
      </c>
      <c r="G2863" s="6" t="str">
        <f>IF('BCT Template'!R2862&gt;F2863,"Yes","No")</f>
        <v>No</v>
      </c>
      <c r="H2863" s="5" t="s">
        <v>178</v>
      </c>
      <c r="I2863" s="5" t="s">
        <v>179</v>
      </c>
      <c r="J2863" s="5" t="s">
        <v>35</v>
      </c>
      <c r="K2863" s="5" t="s">
        <v>180</v>
      </c>
      <c r="L2863" s="7" t="s">
        <v>164</v>
      </c>
      <c r="M2863" t="str">
        <f t="shared" si="134"/>
        <v>Yes</v>
      </c>
    </row>
    <row r="2864" spans="1:13" ht="15" thickBot="1" x14ac:dyDescent="0.4">
      <c r="A2864" s="5" t="s">
        <v>175</v>
      </c>
      <c r="B2864" s="5" t="s">
        <v>176</v>
      </c>
      <c r="C2864" s="5" t="s">
        <v>3064</v>
      </c>
      <c r="D2864" s="5">
        <f t="shared" si="132"/>
        <v>22737</v>
      </c>
      <c r="E2864" s="6">
        <v>43646</v>
      </c>
      <c r="F2864" s="6">
        <f t="shared" si="133"/>
        <v>43736</v>
      </c>
      <c r="G2864" s="6" t="str">
        <f>IF('BCT Template'!R2863&gt;F2864,"Yes","No")</f>
        <v>No</v>
      </c>
      <c r="H2864" s="5" t="s">
        <v>178</v>
      </c>
      <c r="I2864" s="5" t="s">
        <v>179</v>
      </c>
      <c r="J2864" s="5" t="s">
        <v>200</v>
      </c>
      <c r="K2864" s="5" t="s">
        <v>201</v>
      </c>
      <c r="L2864" s="7" t="s">
        <v>164</v>
      </c>
      <c r="M2864" t="str">
        <f t="shared" si="134"/>
        <v>Yes</v>
      </c>
    </row>
    <row r="2865" spans="1:13" ht="15" thickBot="1" x14ac:dyDescent="0.4">
      <c r="A2865" s="5" t="s">
        <v>175</v>
      </c>
      <c r="B2865" s="5" t="s">
        <v>176</v>
      </c>
      <c r="C2865" s="5" t="s">
        <v>3065</v>
      </c>
      <c r="D2865" s="5">
        <f t="shared" si="132"/>
        <v>78899</v>
      </c>
      <c r="E2865" s="6">
        <v>43008</v>
      </c>
      <c r="F2865" s="6">
        <f t="shared" si="133"/>
        <v>43098</v>
      </c>
      <c r="G2865" s="6" t="str">
        <f>IF('BCT Template'!R2864&gt;F2865,"Yes","No")</f>
        <v>No</v>
      </c>
      <c r="H2865" s="5" t="s">
        <v>210</v>
      </c>
      <c r="I2865" s="5" t="s">
        <v>211</v>
      </c>
      <c r="J2865" s="5" t="s">
        <v>184</v>
      </c>
      <c r="K2865" s="5" t="s">
        <v>185</v>
      </c>
      <c r="L2865" s="7" t="s">
        <v>164</v>
      </c>
      <c r="M2865" t="str">
        <f t="shared" si="134"/>
        <v>No</v>
      </c>
    </row>
    <row r="2866" spans="1:13" ht="15" thickBot="1" x14ac:dyDescent="0.4">
      <c r="A2866" s="5" t="s">
        <v>175</v>
      </c>
      <c r="B2866" s="5" t="s">
        <v>176</v>
      </c>
      <c r="C2866" s="5" t="s">
        <v>3066</v>
      </c>
      <c r="D2866" s="5">
        <f t="shared" si="132"/>
        <v>58788</v>
      </c>
      <c r="E2866" s="6">
        <v>45138</v>
      </c>
      <c r="F2866" s="6">
        <f t="shared" si="133"/>
        <v>45228</v>
      </c>
      <c r="G2866" s="6" t="str">
        <f>IF('BCT Template'!R2865&gt;F2866,"Yes","No")</f>
        <v>No</v>
      </c>
      <c r="H2866" s="5" t="s">
        <v>182</v>
      </c>
      <c r="I2866" s="5" t="s">
        <v>183</v>
      </c>
      <c r="J2866" s="5" t="s">
        <v>184</v>
      </c>
      <c r="K2866" s="5" t="s">
        <v>185</v>
      </c>
      <c r="L2866" s="7" t="s">
        <v>164</v>
      </c>
      <c r="M2866" t="str">
        <f t="shared" si="134"/>
        <v>No</v>
      </c>
    </row>
    <row r="2867" spans="1:13" ht="15" thickBot="1" x14ac:dyDescent="0.4">
      <c r="A2867" s="5" t="s">
        <v>175</v>
      </c>
      <c r="B2867" s="5" t="s">
        <v>176</v>
      </c>
      <c r="C2867" s="5" t="s">
        <v>3067</v>
      </c>
      <c r="D2867" s="5">
        <f t="shared" si="132"/>
        <v>18463</v>
      </c>
      <c r="E2867" s="6">
        <v>39947</v>
      </c>
      <c r="F2867" s="6">
        <f t="shared" si="133"/>
        <v>40037</v>
      </c>
      <c r="G2867" s="6" t="str">
        <f>IF('BCT Template'!R2866&gt;F2867,"Yes","No")</f>
        <v>No</v>
      </c>
      <c r="H2867" s="5" t="s">
        <v>234</v>
      </c>
      <c r="I2867" s="5" t="s">
        <v>235</v>
      </c>
      <c r="J2867" s="5" t="s">
        <v>184</v>
      </c>
      <c r="K2867" s="5" t="s">
        <v>185</v>
      </c>
      <c r="L2867" s="7" t="s">
        <v>164</v>
      </c>
      <c r="M2867" t="str">
        <f t="shared" si="134"/>
        <v>No</v>
      </c>
    </row>
    <row r="2868" spans="1:13" ht="15" thickBot="1" x14ac:dyDescent="0.4">
      <c r="A2868" s="5" t="s">
        <v>175</v>
      </c>
      <c r="B2868" s="5" t="s">
        <v>176</v>
      </c>
      <c r="C2868" s="5" t="s">
        <v>3068</v>
      </c>
      <c r="D2868" s="5">
        <f t="shared" si="132"/>
        <v>21184</v>
      </c>
      <c r="E2868" s="6">
        <v>44227</v>
      </c>
      <c r="F2868" s="6">
        <f t="shared" si="133"/>
        <v>44317</v>
      </c>
      <c r="G2868" s="6" t="str">
        <f>IF('BCT Template'!R2867&gt;F2868,"Yes","No")</f>
        <v>No</v>
      </c>
      <c r="H2868" s="5" t="s">
        <v>178</v>
      </c>
      <c r="I2868" s="5" t="s">
        <v>179</v>
      </c>
      <c r="J2868" s="5" t="s">
        <v>35</v>
      </c>
      <c r="K2868" s="5" t="s">
        <v>180</v>
      </c>
      <c r="L2868" s="7" t="s">
        <v>164</v>
      </c>
      <c r="M2868" t="str">
        <f t="shared" si="134"/>
        <v>Yes</v>
      </c>
    </row>
    <row r="2869" spans="1:13" ht="15" thickBot="1" x14ac:dyDescent="0.4">
      <c r="A2869" s="5" t="s">
        <v>175</v>
      </c>
      <c r="B2869" s="5" t="s">
        <v>176</v>
      </c>
      <c r="C2869" s="5" t="s">
        <v>3069</v>
      </c>
      <c r="D2869" s="5">
        <f t="shared" si="132"/>
        <v>81849</v>
      </c>
      <c r="E2869" s="6">
        <v>43702</v>
      </c>
      <c r="F2869" s="6">
        <f t="shared" si="133"/>
        <v>43792</v>
      </c>
      <c r="G2869" s="6" t="str">
        <f>IF('BCT Template'!R2868&gt;F2869,"Yes","No")</f>
        <v>No</v>
      </c>
      <c r="H2869" s="5" t="s">
        <v>182</v>
      </c>
      <c r="I2869" s="5" t="s">
        <v>183</v>
      </c>
      <c r="J2869" s="5" t="s">
        <v>184</v>
      </c>
      <c r="K2869" s="5" t="s">
        <v>185</v>
      </c>
      <c r="L2869" s="7" t="s">
        <v>164</v>
      </c>
      <c r="M2869" t="str">
        <f t="shared" si="134"/>
        <v>No</v>
      </c>
    </row>
    <row r="2870" spans="1:13" ht="15" thickBot="1" x14ac:dyDescent="0.4">
      <c r="A2870" s="5" t="s">
        <v>175</v>
      </c>
      <c r="B2870" s="5" t="s">
        <v>176</v>
      </c>
      <c r="C2870" s="5" t="s">
        <v>3070</v>
      </c>
      <c r="D2870" s="5">
        <f t="shared" si="132"/>
        <v>31393</v>
      </c>
      <c r="E2870" s="6">
        <v>42916</v>
      </c>
      <c r="F2870" s="6">
        <f t="shared" si="133"/>
        <v>43006</v>
      </c>
      <c r="G2870" s="6" t="str">
        <f>IF('BCT Template'!R2869&gt;F2870,"Yes","No")</f>
        <v>No</v>
      </c>
      <c r="H2870" s="5" t="s">
        <v>178</v>
      </c>
      <c r="I2870" s="5" t="s">
        <v>179</v>
      </c>
      <c r="J2870" s="5" t="s">
        <v>35</v>
      </c>
      <c r="K2870" s="5" t="s">
        <v>180</v>
      </c>
      <c r="L2870" s="7" t="s">
        <v>164</v>
      </c>
      <c r="M2870" t="str">
        <f t="shared" si="134"/>
        <v>Yes</v>
      </c>
    </row>
    <row r="2871" spans="1:13" ht="15" thickBot="1" x14ac:dyDescent="0.4">
      <c r="A2871" s="5" t="s">
        <v>175</v>
      </c>
      <c r="B2871" s="5" t="s">
        <v>176</v>
      </c>
      <c r="C2871" s="5" t="s">
        <v>3071</v>
      </c>
      <c r="D2871" s="5">
        <f t="shared" si="132"/>
        <v>78100</v>
      </c>
      <c r="E2871" s="6">
        <v>41639</v>
      </c>
      <c r="F2871" s="6">
        <f t="shared" si="133"/>
        <v>41729</v>
      </c>
      <c r="G2871" s="6" t="str">
        <f>IF('BCT Template'!R2870&gt;F2871,"Yes","No")</f>
        <v>No</v>
      </c>
      <c r="H2871" s="5" t="s">
        <v>189</v>
      </c>
      <c r="I2871" s="5" t="s">
        <v>190</v>
      </c>
      <c r="J2871" s="5" t="s">
        <v>184</v>
      </c>
      <c r="K2871" s="5" t="s">
        <v>185</v>
      </c>
      <c r="L2871" s="7" t="s">
        <v>164</v>
      </c>
      <c r="M2871" t="str">
        <f t="shared" si="134"/>
        <v>No</v>
      </c>
    </row>
    <row r="2872" spans="1:13" ht="15" thickBot="1" x14ac:dyDescent="0.4">
      <c r="A2872" s="5" t="s">
        <v>175</v>
      </c>
      <c r="B2872" s="5" t="s">
        <v>176</v>
      </c>
      <c r="C2872" s="5" t="s">
        <v>3072</v>
      </c>
      <c r="D2872" s="5">
        <f t="shared" si="132"/>
        <v>57116</v>
      </c>
      <c r="E2872" s="6">
        <v>41642</v>
      </c>
      <c r="F2872" s="6">
        <f t="shared" si="133"/>
        <v>41732</v>
      </c>
      <c r="G2872" s="6" t="str">
        <f>IF('BCT Template'!R2871&gt;F2872,"Yes","No")</f>
        <v>No</v>
      </c>
      <c r="H2872" s="5" t="s">
        <v>189</v>
      </c>
      <c r="I2872" s="5" t="s">
        <v>190</v>
      </c>
      <c r="J2872" s="5" t="s">
        <v>184</v>
      </c>
      <c r="K2872" s="5" t="s">
        <v>185</v>
      </c>
      <c r="L2872" s="7" t="s">
        <v>164</v>
      </c>
      <c r="M2872" t="str">
        <f t="shared" si="134"/>
        <v>No</v>
      </c>
    </row>
    <row r="2873" spans="1:13" ht="15" thickBot="1" x14ac:dyDescent="0.4">
      <c r="A2873" s="5" t="s">
        <v>175</v>
      </c>
      <c r="B2873" s="5" t="s">
        <v>176</v>
      </c>
      <c r="C2873" s="5" t="s">
        <v>3073</v>
      </c>
      <c r="D2873" s="5">
        <f t="shared" si="132"/>
        <v>58599</v>
      </c>
      <c r="E2873" s="6">
        <v>42035</v>
      </c>
      <c r="F2873" s="6">
        <f t="shared" si="133"/>
        <v>42125</v>
      </c>
      <c r="G2873" s="6" t="str">
        <f>IF('BCT Template'!R2872&gt;F2873,"Yes","No")</f>
        <v>No</v>
      </c>
      <c r="H2873" s="5" t="s">
        <v>182</v>
      </c>
      <c r="I2873" s="5" t="s">
        <v>183</v>
      </c>
      <c r="J2873" s="5" t="s">
        <v>200</v>
      </c>
      <c r="K2873" s="5" t="s">
        <v>201</v>
      </c>
      <c r="L2873" s="7" t="s">
        <v>164</v>
      </c>
      <c r="M2873" t="str">
        <f t="shared" si="134"/>
        <v>Yes</v>
      </c>
    </row>
    <row r="2874" spans="1:13" ht="15" thickBot="1" x14ac:dyDescent="0.4">
      <c r="A2874" s="5" t="s">
        <v>175</v>
      </c>
      <c r="B2874" s="5" t="s">
        <v>176</v>
      </c>
      <c r="C2874" s="5" t="s">
        <v>3074</v>
      </c>
      <c r="D2874" s="5">
        <f t="shared" si="132"/>
        <v>79278</v>
      </c>
      <c r="E2874" s="6">
        <v>44040</v>
      </c>
      <c r="F2874" s="6">
        <f t="shared" si="133"/>
        <v>44130</v>
      </c>
      <c r="G2874" s="6" t="str">
        <f>IF('BCT Template'!R2873&gt;F2874,"Yes","No")</f>
        <v>No</v>
      </c>
      <c r="H2874" s="5" t="s">
        <v>189</v>
      </c>
      <c r="I2874" s="5" t="s">
        <v>190</v>
      </c>
      <c r="J2874" s="5" t="s">
        <v>200</v>
      </c>
      <c r="K2874" s="5" t="s">
        <v>201</v>
      </c>
      <c r="L2874" s="7" t="s">
        <v>164</v>
      </c>
      <c r="M2874" t="str">
        <f t="shared" si="134"/>
        <v>Yes</v>
      </c>
    </row>
    <row r="2875" spans="1:13" ht="15" thickBot="1" x14ac:dyDescent="0.4">
      <c r="A2875" s="5" t="s">
        <v>175</v>
      </c>
      <c r="B2875" s="5" t="s">
        <v>176</v>
      </c>
      <c r="C2875" s="5" t="s">
        <v>3075</v>
      </c>
      <c r="D2875" s="5">
        <f t="shared" si="132"/>
        <v>79617</v>
      </c>
      <c r="E2875" s="6">
        <v>43007</v>
      </c>
      <c r="F2875" s="6">
        <f t="shared" si="133"/>
        <v>43097</v>
      </c>
      <c r="G2875" s="6" t="str">
        <f>IF('BCT Template'!R2874&gt;F2875,"Yes","No")</f>
        <v>No</v>
      </c>
      <c r="H2875" s="5" t="s">
        <v>182</v>
      </c>
      <c r="I2875" s="5" t="s">
        <v>183</v>
      </c>
      <c r="J2875" s="5" t="s">
        <v>200</v>
      </c>
      <c r="K2875" s="5" t="s">
        <v>201</v>
      </c>
      <c r="L2875" s="7" t="s">
        <v>164</v>
      </c>
      <c r="M2875" t="str">
        <f t="shared" si="134"/>
        <v>Yes</v>
      </c>
    </row>
    <row r="2876" spans="1:13" ht="15" thickBot="1" x14ac:dyDescent="0.4">
      <c r="A2876" s="5" t="s">
        <v>175</v>
      </c>
      <c r="B2876" s="5" t="s">
        <v>176</v>
      </c>
      <c r="C2876" s="5" t="s">
        <v>3076</v>
      </c>
      <c r="D2876" s="5">
        <f t="shared" si="132"/>
        <v>79742</v>
      </c>
      <c r="E2876" s="6">
        <v>43830</v>
      </c>
      <c r="F2876" s="6">
        <f t="shared" si="133"/>
        <v>43920</v>
      </c>
      <c r="G2876" s="6" t="str">
        <f>IF('BCT Template'!R2875&gt;F2876,"Yes","No")</f>
        <v>No</v>
      </c>
      <c r="H2876" s="5" t="s">
        <v>182</v>
      </c>
      <c r="I2876" s="5" t="s">
        <v>183</v>
      </c>
      <c r="J2876" s="5" t="s">
        <v>184</v>
      </c>
      <c r="K2876" s="5" t="s">
        <v>185</v>
      </c>
      <c r="L2876" s="7" t="s">
        <v>164</v>
      </c>
      <c r="M2876" t="str">
        <f t="shared" si="134"/>
        <v>No</v>
      </c>
    </row>
    <row r="2877" spans="1:13" ht="15" thickBot="1" x14ac:dyDescent="0.4">
      <c r="A2877" s="5" t="s">
        <v>175</v>
      </c>
      <c r="B2877" s="5" t="s">
        <v>176</v>
      </c>
      <c r="C2877" s="5" t="s">
        <v>3077</v>
      </c>
      <c r="D2877" s="5">
        <f t="shared" si="132"/>
        <v>22936</v>
      </c>
      <c r="E2877" s="6">
        <v>44009</v>
      </c>
      <c r="F2877" s="6">
        <f t="shared" si="133"/>
        <v>44099</v>
      </c>
      <c r="G2877" s="6" t="str">
        <f>IF('BCT Template'!R2876&gt;F2877,"Yes","No")</f>
        <v>No</v>
      </c>
      <c r="H2877" s="5" t="s">
        <v>178</v>
      </c>
      <c r="I2877" s="5" t="s">
        <v>179</v>
      </c>
      <c r="J2877" s="5" t="s">
        <v>35</v>
      </c>
      <c r="K2877" s="5" t="s">
        <v>180</v>
      </c>
      <c r="L2877" s="7" t="s">
        <v>164</v>
      </c>
      <c r="M2877" t="str">
        <f t="shared" si="134"/>
        <v>Yes</v>
      </c>
    </row>
    <row r="2878" spans="1:13" ht="15" thickBot="1" x14ac:dyDescent="0.4">
      <c r="A2878" s="5" t="s">
        <v>175</v>
      </c>
      <c r="B2878" s="5" t="s">
        <v>176</v>
      </c>
      <c r="C2878" s="5" t="s">
        <v>3078</v>
      </c>
      <c r="D2878" s="5">
        <f t="shared" si="132"/>
        <v>81876</v>
      </c>
      <c r="E2878" s="6">
        <v>44074</v>
      </c>
      <c r="F2878" s="6">
        <f t="shared" si="133"/>
        <v>44164</v>
      </c>
      <c r="G2878" s="6" t="str">
        <f>IF('BCT Template'!R2877&gt;F2878,"Yes","No")</f>
        <v>No</v>
      </c>
      <c r="H2878" s="5" t="s">
        <v>182</v>
      </c>
      <c r="I2878" s="5" t="s">
        <v>183</v>
      </c>
      <c r="J2878" s="5" t="s">
        <v>184</v>
      </c>
      <c r="K2878" s="5" t="s">
        <v>185</v>
      </c>
      <c r="L2878" s="7" t="s">
        <v>164</v>
      </c>
      <c r="M2878" t="str">
        <f t="shared" si="134"/>
        <v>No</v>
      </c>
    </row>
    <row r="2879" spans="1:13" ht="15" thickBot="1" x14ac:dyDescent="0.4">
      <c r="A2879" s="5" t="s">
        <v>175</v>
      </c>
      <c r="B2879" s="5" t="s">
        <v>176</v>
      </c>
      <c r="C2879" s="5" t="s">
        <v>3079</v>
      </c>
      <c r="D2879" s="5">
        <f t="shared" si="132"/>
        <v>59814</v>
      </c>
      <c r="E2879" s="6">
        <v>43646</v>
      </c>
      <c r="F2879" s="6">
        <f t="shared" si="133"/>
        <v>43736</v>
      </c>
      <c r="G2879" s="6" t="str">
        <f>IF('BCT Template'!R2878&gt;F2879,"Yes","No")</f>
        <v>No</v>
      </c>
      <c r="H2879" s="5" t="s">
        <v>182</v>
      </c>
      <c r="I2879" s="5" t="s">
        <v>183</v>
      </c>
      <c r="J2879" s="5" t="s">
        <v>184</v>
      </c>
      <c r="K2879" s="5" t="s">
        <v>185</v>
      </c>
      <c r="L2879" s="7" t="s">
        <v>164</v>
      </c>
      <c r="M2879" t="str">
        <f t="shared" si="134"/>
        <v>No</v>
      </c>
    </row>
    <row r="2880" spans="1:13" ht="15" thickBot="1" x14ac:dyDescent="0.4">
      <c r="A2880" s="5" t="s">
        <v>175</v>
      </c>
      <c r="B2880" s="5" t="s">
        <v>176</v>
      </c>
      <c r="C2880" s="5" t="s">
        <v>3080</v>
      </c>
      <c r="D2880" s="5">
        <f t="shared" si="132"/>
        <v>59860</v>
      </c>
      <c r="E2880" s="6">
        <v>42155</v>
      </c>
      <c r="F2880" s="6">
        <f t="shared" si="133"/>
        <v>42245</v>
      </c>
      <c r="G2880" s="6" t="str">
        <f>IF('BCT Template'!R2879&gt;F2880,"Yes","No")</f>
        <v>No</v>
      </c>
      <c r="H2880" s="5" t="s">
        <v>182</v>
      </c>
      <c r="I2880" s="5" t="s">
        <v>183</v>
      </c>
      <c r="J2880" s="5" t="s">
        <v>184</v>
      </c>
      <c r="K2880" s="5" t="s">
        <v>185</v>
      </c>
      <c r="L2880" s="7" t="s">
        <v>164</v>
      </c>
      <c r="M2880" t="str">
        <f t="shared" si="134"/>
        <v>No</v>
      </c>
    </row>
    <row r="2881" spans="1:13" ht="15" thickBot="1" x14ac:dyDescent="0.4">
      <c r="A2881" s="5" t="s">
        <v>175</v>
      </c>
      <c r="B2881" s="5" t="s">
        <v>176</v>
      </c>
      <c r="C2881" s="5" t="s">
        <v>3081</v>
      </c>
      <c r="D2881" s="5">
        <f t="shared" si="132"/>
        <v>78050</v>
      </c>
      <c r="E2881" s="6">
        <v>43465</v>
      </c>
      <c r="F2881" s="6">
        <f t="shared" si="133"/>
        <v>43555</v>
      </c>
      <c r="G2881" s="6" t="str">
        <f>IF('BCT Template'!R2880&gt;F2881,"Yes","No")</f>
        <v>No</v>
      </c>
      <c r="H2881" s="5" t="s">
        <v>189</v>
      </c>
      <c r="I2881" s="5" t="s">
        <v>190</v>
      </c>
      <c r="J2881" s="5" t="s">
        <v>184</v>
      </c>
      <c r="K2881" s="5" t="s">
        <v>185</v>
      </c>
      <c r="L2881" s="7" t="s">
        <v>164</v>
      </c>
      <c r="M2881" t="str">
        <f t="shared" si="134"/>
        <v>No</v>
      </c>
    </row>
    <row r="2882" spans="1:13" ht="15" thickBot="1" x14ac:dyDescent="0.4">
      <c r="A2882" s="5" t="s">
        <v>175</v>
      </c>
      <c r="B2882" s="5" t="s">
        <v>176</v>
      </c>
      <c r="C2882" s="5" t="s">
        <v>3082</v>
      </c>
      <c r="D2882" s="5">
        <f t="shared" si="132"/>
        <v>79447</v>
      </c>
      <c r="E2882" s="6">
        <v>43677</v>
      </c>
      <c r="F2882" s="6">
        <f t="shared" si="133"/>
        <v>43767</v>
      </c>
      <c r="G2882" s="6" t="str">
        <f>IF('BCT Template'!R2881&gt;F2882,"Yes","No")</f>
        <v>No</v>
      </c>
      <c r="H2882" s="5" t="s">
        <v>189</v>
      </c>
      <c r="I2882" s="5" t="s">
        <v>190</v>
      </c>
      <c r="J2882" s="5" t="s">
        <v>200</v>
      </c>
      <c r="K2882" s="5" t="s">
        <v>201</v>
      </c>
      <c r="L2882" s="7" t="s">
        <v>164</v>
      </c>
      <c r="M2882" t="str">
        <f t="shared" si="134"/>
        <v>Yes</v>
      </c>
    </row>
    <row r="2883" spans="1:13" ht="15" thickBot="1" x14ac:dyDescent="0.4">
      <c r="A2883" s="5" t="s">
        <v>175</v>
      </c>
      <c r="B2883" s="5" t="s">
        <v>176</v>
      </c>
      <c r="C2883" s="5" t="s">
        <v>3083</v>
      </c>
      <c r="D2883" s="5">
        <f t="shared" ref="D2883:D2946" si="135">C2883*1</f>
        <v>22188</v>
      </c>
      <c r="E2883" s="6">
        <v>41882</v>
      </c>
      <c r="F2883" s="6">
        <f t="shared" ref="F2883:F2946" si="136">E2883+90</f>
        <v>41972</v>
      </c>
      <c r="G2883" s="6" t="str">
        <f>IF('BCT Template'!R2882&gt;F2883,"Yes","No")</f>
        <v>No</v>
      </c>
      <c r="H2883" s="5" t="s">
        <v>178</v>
      </c>
      <c r="I2883" s="5" t="s">
        <v>179</v>
      </c>
      <c r="J2883" s="5" t="s">
        <v>35</v>
      </c>
      <c r="K2883" s="5" t="s">
        <v>180</v>
      </c>
      <c r="L2883" s="7" t="s">
        <v>164</v>
      </c>
      <c r="M2883" t="str">
        <f t="shared" ref="M2883:M2946" si="137">IF(J2883=" ","Yes",IF(J2883="3","Yes","No"))</f>
        <v>Yes</v>
      </c>
    </row>
    <row r="2884" spans="1:13" ht="15" thickBot="1" x14ac:dyDescent="0.4">
      <c r="A2884" s="5" t="s">
        <v>175</v>
      </c>
      <c r="B2884" s="5" t="s">
        <v>176</v>
      </c>
      <c r="C2884" s="5" t="s">
        <v>3084</v>
      </c>
      <c r="D2884" s="5">
        <f t="shared" si="135"/>
        <v>59850</v>
      </c>
      <c r="E2884" s="6">
        <v>43982</v>
      </c>
      <c r="F2884" s="6">
        <f t="shared" si="136"/>
        <v>44072</v>
      </c>
      <c r="G2884" s="6" t="str">
        <f>IF('BCT Template'!R2883&gt;F2884,"Yes","No")</f>
        <v>No</v>
      </c>
      <c r="H2884" s="5" t="s">
        <v>182</v>
      </c>
      <c r="I2884" s="5" t="s">
        <v>183</v>
      </c>
      <c r="J2884" s="5" t="s">
        <v>184</v>
      </c>
      <c r="K2884" s="5" t="s">
        <v>185</v>
      </c>
      <c r="L2884" s="7" t="s">
        <v>164</v>
      </c>
      <c r="M2884" t="str">
        <f t="shared" si="137"/>
        <v>No</v>
      </c>
    </row>
    <row r="2885" spans="1:13" ht="15" thickBot="1" x14ac:dyDescent="0.4">
      <c r="A2885" s="5" t="s">
        <v>175</v>
      </c>
      <c r="B2885" s="5" t="s">
        <v>176</v>
      </c>
      <c r="C2885" s="5" t="s">
        <v>3085</v>
      </c>
      <c r="D2885" s="5">
        <f t="shared" si="135"/>
        <v>82554</v>
      </c>
      <c r="E2885" s="6">
        <v>44102</v>
      </c>
      <c r="F2885" s="6">
        <f t="shared" si="136"/>
        <v>44192</v>
      </c>
      <c r="G2885" s="6" t="str">
        <f>IF('BCT Template'!R2884&gt;F2885,"Yes","No")</f>
        <v>No</v>
      </c>
      <c r="H2885" s="5" t="s">
        <v>210</v>
      </c>
      <c r="I2885" s="5" t="s">
        <v>211</v>
      </c>
      <c r="J2885" s="5" t="s">
        <v>184</v>
      </c>
      <c r="K2885" s="5" t="s">
        <v>185</v>
      </c>
      <c r="L2885" s="7" t="s">
        <v>164</v>
      </c>
      <c r="M2885" t="str">
        <f t="shared" si="137"/>
        <v>No</v>
      </c>
    </row>
    <row r="2886" spans="1:13" ht="15" thickBot="1" x14ac:dyDescent="0.4">
      <c r="A2886" s="5" t="s">
        <v>175</v>
      </c>
      <c r="B2886" s="5" t="s">
        <v>176</v>
      </c>
      <c r="C2886" s="5" t="s">
        <v>3086</v>
      </c>
      <c r="D2886" s="5">
        <f t="shared" si="135"/>
        <v>80455</v>
      </c>
      <c r="E2886" s="6">
        <v>44196</v>
      </c>
      <c r="F2886" s="6">
        <f t="shared" si="136"/>
        <v>44286</v>
      </c>
      <c r="G2886" s="6" t="str">
        <f>IF('BCT Template'!R2885&gt;F2886,"Yes","No")</f>
        <v>No</v>
      </c>
      <c r="H2886" s="5" t="s">
        <v>182</v>
      </c>
      <c r="I2886" s="5" t="s">
        <v>183</v>
      </c>
      <c r="J2886" s="5" t="s">
        <v>184</v>
      </c>
      <c r="K2886" s="5" t="s">
        <v>185</v>
      </c>
      <c r="L2886" s="7" t="s">
        <v>164</v>
      </c>
      <c r="M2886" t="str">
        <f t="shared" si="137"/>
        <v>No</v>
      </c>
    </row>
    <row r="2887" spans="1:13" ht="15" thickBot="1" x14ac:dyDescent="0.4">
      <c r="A2887" s="5" t="s">
        <v>175</v>
      </c>
      <c r="B2887" s="5" t="s">
        <v>176</v>
      </c>
      <c r="C2887" s="5" t="s">
        <v>3087</v>
      </c>
      <c r="D2887" s="5">
        <f t="shared" si="135"/>
        <v>79165</v>
      </c>
      <c r="E2887" s="6">
        <v>44742</v>
      </c>
      <c r="F2887" s="6">
        <f t="shared" si="136"/>
        <v>44832</v>
      </c>
      <c r="G2887" s="6" t="str">
        <f>IF('BCT Template'!R2886&gt;F2887,"Yes","No")</f>
        <v>No</v>
      </c>
      <c r="H2887" s="5" t="s">
        <v>189</v>
      </c>
      <c r="I2887" s="5" t="s">
        <v>190</v>
      </c>
      <c r="J2887" s="5" t="s">
        <v>184</v>
      </c>
      <c r="K2887" s="5" t="s">
        <v>185</v>
      </c>
      <c r="L2887" s="7" t="s">
        <v>164</v>
      </c>
      <c r="M2887" t="str">
        <f t="shared" si="137"/>
        <v>No</v>
      </c>
    </row>
    <row r="2888" spans="1:13" ht="15" thickBot="1" x14ac:dyDescent="0.4">
      <c r="A2888" s="5" t="s">
        <v>175</v>
      </c>
      <c r="B2888" s="5" t="s">
        <v>176</v>
      </c>
      <c r="C2888" s="5" t="s">
        <v>3088</v>
      </c>
      <c r="D2888" s="5">
        <f t="shared" si="135"/>
        <v>18615</v>
      </c>
      <c r="E2888" s="6">
        <v>43738</v>
      </c>
      <c r="F2888" s="6">
        <f t="shared" si="136"/>
        <v>43828</v>
      </c>
      <c r="G2888" s="6" t="str">
        <f>IF('BCT Template'!R2887&gt;F2888,"Yes","No")</f>
        <v>No</v>
      </c>
      <c r="H2888" s="5" t="s">
        <v>234</v>
      </c>
      <c r="I2888" s="5" t="s">
        <v>235</v>
      </c>
      <c r="J2888" s="5" t="s">
        <v>184</v>
      </c>
      <c r="K2888" s="5" t="s">
        <v>185</v>
      </c>
      <c r="L2888" s="7" t="s">
        <v>164</v>
      </c>
      <c r="M2888" t="str">
        <f t="shared" si="137"/>
        <v>No</v>
      </c>
    </row>
    <row r="2889" spans="1:13" ht="15" thickBot="1" x14ac:dyDescent="0.4">
      <c r="A2889" s="5" t="s">
        <v>175</v>
      </c>
      <c r="B2889" s="5" t="s">
        <v>176</v>
      </c>
      <c r="C2889" s="5" t="s">
        <v>3089</v>
      </c>
      <c r="D2889" s="5">
        <f t="shared" si="135"/>
        <v>31174</v>
      </c>
      <c r="E2889" s="6">
        <v>43616</v>
      </c>
      <c r="F2889" s="6">
        <f t="shared" si="136"/>
        <v>43706</v>
      </c>
      <c r="G2889" s="6" t="str">
        <f>IF('BCT Template'!R2888&gt;F2889,"Yes","No")</f>
        <v>No</v>
      </c>
      <c r="H2889" s="5" t="s">
        <v>178</v>
      </c>
      <c r="I2889" s="5" t="s">
        <v>179</v>
      </c>
      <c r="J2889" s="5" t="s">
        <v>35</v>
      </c>
      <c r="K2889" s="5" t="s">
        <v>180</v>
      </c>
      <c r="L2889" s="7" t="s">
        <v>164</v>
      </c>
      <c r="M2889" t="str">
        <f t="shared" si="137"/>
        <v>Yes</v>
      </c>
    </row>
    <row r="2890" spans="1:13" ht="15" thickBot="1" x14ac:dyDescent="0.4">
      <c r="A2890" s="5" t="s">
        <v>175</v>
      </c>
      <c r="B2890" s="5" t="s">
        <v>176</v>
      </c>
      <c r="C2890" s="5" t="s">
        <v>3090</v>
      </c>
      <c r="D2890" s="5">
        <f t="shared" si="135"/>
        <v>21310</v>
      </c>
      <c r="E2890" s="6">
        <v>44316</v>
      </c>
      <c r="F2890" s="6">
        <f t="shared" si="136"/>
        <v>44406</v>
      </c>
      <c r="G2890" s="6" t="str">
        <f>IF('BCT Template'!R2889&gt;F2890,"Yes","No")</f>
        <v>No</v>
      </c>
      <c r="H2890" s="5" t="s">
        <v>178</v>
      </c>
      <c r="I2890" s="5" t="s">
        <v>179</v>
      </c>
      <c r="J2890" s="5" t="s">
        <v>35</v>
      </c>
      <c r="K2890" s="5" t="s">
        <v>180</v>
      </c>
      <c r="L2890" s="7" t="s">
        <v>164</v>
      </c>
      <c r="M2890" t="str">
        <f t="shared" si="137"/>
        <v>Yes</v>
      </c>
    </row>
    <row r="2891" spans="1:13" ht="15" thickBot="1" x14ac:dyDescent="0.4">
      <c r="A2891" s="5" t="s">
        <v>175</v>
      </c>
      <c r="B2891" s="5" t="s">
        <v>176</v>
      </c>
      <c r="C2891" s="5" t="s">
        <v>3091</v>
      </c>
      <c r="D2891" s="5">
        <f t="shared" si="135"/>
        <v>82897</v>
      </c>
      <c r="E2891" s="6">
        <v>45010</v>
      </c>
      <c r="F2891" s="6">
        <f t="shared" si="136"/>
        <v>45100</v>
      </c>
      <c r="G2891" s="6" t="str">
        <f>IF('BCT Template'!R2890&gt;F2891,"Yes","No")</f>
        <v>No</v>
      </c>
      <c r="H2891" s="5" t="s">
        <v>210</v>
      </c>
      <c r="I2891" s="5" t="s">
        <v>211</v>
      </c>
      <c r="J2891" s="5" t="s">
        <v>184</v>
      </c>
      <c r="K2891" s="5" t="s">
        <v>185</v>
      </c>
      <c r="L2891" s="7" t="s">
        <v>164</v>
      </c>
      <c r="M2891" t="str">
        <f t="shared" si="137"/>
        <v>No</v>
      </c>
    </row>
    <row r="2892" spans="1:13" ht="15" thickBot="1" x14ac:dyDescent="0.4">
      <c r="A2892" s="5" t="s">
        <v>175</v>
      </c>
      <c r="B2892" s="5" t="s">
        <v>176</v>
      </c>
      <c r="C2892" s="5" t="s">
        <v>3092</v>
      </c>
      <c r="D2892" s="5">
        <f t="shared" si="135"/>
        <v>81537</v>
      </c>
      <c r="E2892" s="6">
        <v>44012</v>
      </c>
      <c r="F2892" s="6">
        <f t="shared" si="136"/>
        <v>44102</v>
      </c>
      <c r="G2892" s="6" t="str">
        <f>IF('BCT Template'!R2891&gt;F2892,"Yes","No")</f>
        <v>No</v>
      </c>
      <c r="H2892" s="5" t="s">
        <v>182</v>
      </c>
      <c r="I2892" s="5" t="s">
        <v>183</v>
      </c>
      <c r="J2892" s="5" t="s">
        <v>184</v>
      </c>
      <c r="K2892" s="5" t="s">
        <v>185</v>
      </c>
      <c r="L2892" s="7" t="s">
        <v>164</v>
      </c>
      <c r="M2892" t="str">
        <f t="shared" si="137"/>
        <v>No</v>
      </c>
    </row>
    <row r="2893" spans="1:13" ht="15" thickBot="1" x14ac:dyDescent="0.4">
      <c r="A2893" s="5" t="s">
        <v>175</v>
      </c>
      <c r="B2893" s="5" t="s">
        <v>176</v>
      </c>
      <c r="C2893" s="5" t="s">
        <v>3093</v>
      </c>
      <c r="D2893" s="5">
        <f t="shared" si="135"/>
        <v>84620</v>
      </c>
      <c r="E2893" s="6">
        <v>44153</v>
      </c>
      <c r="F2893" s="6">
        <f t="shared" si="136"/>
        <v>44243</v>
      </c>
      <c r="G2893" s="6" t="str">
        <f>IF('BCT Template'!R2892&gt;F2893,"Yes","No")</f>
        <v>No</v>
      </c>
      <c r="H2893" s="5" t="s">
        <v>210</v>
      </c>
      <c r="I2893" s="5" t="s">
        <v>211</v>
      </c>
      <c r="J2893" s="5" t="s">
        <v>184</v>
      </c>
      <c r="K2893" s="5" t="s">
        <v>185</v>
      </c>
      <c r="L2893" s="7" t="s">
        <v>164</v>
      </c>
      <c r="M2893" t="str">
        <f t="shared" si="137"/>
        <v>No</v>
      </c>
    </row>
    <row r="2894" spans="1:13" ht="15" thickBot="1" x14ac:dyDescent="0.4">
      <c r="A2894" s="5" t="s">
        <v>175</v>
      </c>
      <c r="B2894" s="5" t="s">
        <v>176</v>
      </c>
      <c r="C2894" s="5" t="s">
        <v>3094</v>
      </c>
      <c r="D2894" s="5">
        <f t="shared" si="135"/>
        <v>31753</v>
      </c>
      <c r="E2894" s="6">
        <v>41121</v>
      </c>
      <c r="F2894" s="6">
        <f t="shared" si="136"/>
        <v>41211</v>
      </c>
      <c r="G2894" s="6" t="str">
        <f>IF('BCT Template'!R2893&gt;F2894,"Yes","No")</f>
        <v>No</v>
      </c>
      <c r="H2894" s="5" t="s">
        <v>178</v>
      </c>
      <c r="I2894" s="5" t="s">
        <v>179</v>
      </c>
      <c r="J2894" s="5" t="s">
        <v>35</v>
      </c>
      <c r="K2894" s="5" t="s">
        <v>180</v>
      </c>
      <c r="L2894" s="7" t="s">
        <v>164</v>
      </c>
      <c r="M2894" t="str">
        <f t="shared" si="137"/>
        <v>Yes</v>
      </c>
    </row>
    <row r="2895" spans="1:13" ht="15" thickBot="1" x14ac:dyDescent="0.4">
      <c r="A2895" s="5" t="s">
        <v>175</v>
      </c>
      <c r="B2895" s="5" t="s">
        <v>176</v>
      </c>
      <c r="C2895" s="5" t="s">
        <v>3095</v>
      </c>
      <c r="D2895" s="5">
        <f t="shared" si="135"/>
        <v>31575</v>
      </c>
      <c r="E2895" s="6">
        <v>42551</v>
      </c>
      <c r="F2895" s="6">
        <f t="shared" si="136"/>
        <v>42641</v>
      </c>
      <c r="G2895" s="6" t="str">
        <f>IF('BCT Template'!R2894&gt;F2895,"Yes","No")</f>
        <v>No</v>
      </c>
      <c r="H2895" s="5" t="s">
        <v>178</v>
      </c>
      <c r="I2895" s="5" t="s">
        <v>179</v>
      </c>
      <c r="J2895" s="5" t="s">
        <v>35</v>
      </c>
      <c r="K2895" s="5" t="s">
        <v>180</v>
      </c>
      <c r="L2895" s="7" t="s">
        <v>164</v>
      </c>
      <c r="M2895" t="str">
        <f t="shared" si="137"/>
        <v>Yes</v>
      </c>
    </row>
    <row r="2896" spans="1:13" ht="15" thickBot="1" x14ac:dyDescent="0.4">
      <c r="A2896" s="5" t="s">
        <v>175</v>
      </c>
      <c r="B2896" s="5" t="s">
        <v>176</v>
      </c>
      <c r="C2896" s="5" t="s">
        <v>3096</v>
      </c>
      <c r="D2896" s="5">
        <f t="shared" si="135"/>
        <v>77885</v>
      </c>
      <c r="E2896" s="6">
        <v>44286</v>
      </c>
      <c r="F2896" s="6">
        <f t="shared" si="136"/>
        <v>44376</v>
      </c>
      <c r="G2896" s="6" t="str">
        <f>IF('BCT Template'!R2895&gt;F2896,"Yes","No")</f>
        <v>No</v>
      </c>
      <c r="H2896" s="5" t="s">
        <v>189</v>
      </c>
      <c r="I2896" s="5" t="s">
        <v>190</v>
      </c>
      <c r="J2896" s="5" t="s">
        <v>184</v>
      </c>
      <c r="K2896" s="5" t="s">
        <v>185</v>
      </c>
      <c r="L2896" s="7" t="s">
        <v>164</v>
      </c>
      <c r="M2896" t="str">
        <f t="shared" si="137"/>
        <v>No</v>
      </c>
    </row>
    <row r="2897" spans="1:13" ht="15" thickBot="1" x14ac:dyDescent="0.4">
      <c r="A2897" s="5" t="s">
        <v>175</v>
      </c>
      <c r="B2897" s="5" t="s">
        <v>176</v>
      </c>
      <c r="C2897" s="5" t="s">
        <v>3097</v>
      </c>
      <c r="D2897" s="5">
        <f t="shared" si="135"/>
        <v>29888</v>
      </c>
      <c r="E2897" s="6">
        <v>44196</v>
      </c>
      <c r="F2897" s="6">
        <f t="shared" si="136"/>
        <v>44286</v>
      </c>
      <c r="G2897" s="6" t="str">
        <f>IF('BCT Template'!R2896&gt;F2897,"Yes","No")</f>
        <v>No</v>
      </c>
      <c r="H2897" s="5" t="s">
        <v>178</v>
      </c>
      <c r="I2897" s="5" t="s">
        <v>179</v>
      </c>
      <c r="J2897" s="5" t="s">
        <v>35</v>
      </c>
      <c r="K2897" s="5" t="s">
        <v>180</v>
      </c>
      <c r="L2897" s="7" t="s">
        <v>164</v>
      </c>
      <c r="M2897" t="str">
        <f t="shared" si="137"/>
        <v>Yes</v>
      </c>
    </row>
    <row r="2898" spans="1:13" ht="15" thickBot="1" x14ac:dyDescent="0.4">
      <c r="A2898" s="5" t="s">
        <v>175</v>
      </c>
      <c r="B2898" s="5" t="s">
        <v>176</v>
      </c>
      <c r="C2898" s="5" t="s">
        <v>3098</v>
      </c>
      <c r="D2898" s="5">
        <f t="shared" si="135"/>
        <v>59495</v>
      </c>
      <c r="E2898" s="6">
        <v>44088</v>
      </c>
      <c r="F2898" s="6">
        <f t="shared" si="136"/>
        <v>44178</v>
      </c>
      <c r="G2898" s="6" t="str">
        <f>IF('BCT Template'!R2897&gt;F2898,"Yes","No")</f>
        <v>No</v>
      </c>
      <c r="H2898" s="5" t="s">
        <v>182</v>
      </c>
      <c r="I2898" s="5" t="s">
        <v>183</v>
      </c>
      <c r="J2898" s="5" t="s">
        <v>200</v>
      </c>
      <c r="K2898" s="5" t="s">
        <v>201</v>
      </c>
      <c r="L2898" s="7" t="s">
        <v>164</v>
      </c>
      <c r="M2898" t="str">
        <f t="shared" si="137"/>
        <v>Yes</v>
      </c>
    </row>
    <row r="2899" spans="1:13" ht="15" thickBot="1" x14ac:dyDescent="0.4">
      <c r="A2899" s="5" t="s">
        <v>175</v>
      </c>
      <c r="B2899" s="5" t="s">
        <v>176</v>
      </c>
      <c r="C2899" s="5" t="s">
        <v>3099</v>
      </c>
      <c r="D2899" s="5">
        <f t="shared" si="135"/>
        <v>57390</v>
      </c>
      <c r="E2899" s="6">
        <v>44196</v>
      </c>
      <c r="F2899" s="6">
        <f t="shared" si="136"/>
        <v>44286</v>
      </c>
      <c r="G2899" s="6" t="str">
        <f>IF('BCT Template'!R2898&gt;F2899,"Yes","No")</f>
        <v>No</v>
      </c>
      <c r="H2899" s="5" t="s">
        <v>189</v>
      </c>
      <c r="I2899" s="5" t="s">
        <v>190</v>
      </c>
      <c r="J2899" s="5" t="s">
        <v>184</v>
      </c>
      <c r="K2899" s="5" t="s">
        <v>185</v>
      </c>
      <c r="L2899" s="7" t="s">
        <v>164</v>
      </c>
      <c r="M2899" t="str">
        <f t="shared" si="137"/>
        <v>No</v>
      </c>
    </row>
    <row r="2900" spans="1:13" ht="15" thickBot="1" x14ac:dyDescent="0.4">
      <c r="A2900" s="5" t="s">
        <v>175</v>
      </c>
      <c r="B2900" s="5" t="s">
        <v>176</v>
      </c>
      <c r="C2900" s="5" t="s">
        <v>3100</v>
      </c>
      <c r="D2900" s="5">
        <f t="shared" si="135"/>
        <v>30494</v>
      </c>
      <c r="E2900" s="6">
        <v>44286</v>
      </c>
      <c r="F2900" s="6">
        <f t="shared" si="136"/>
        <v>44376</v>
      </c>
      <c r="G2900" s="6" t="str">
        <f>IF('BCT Template'!R2899&gt;F2900,"Yes","No")</f>
        <v>No</v>
      </c>
      <c r="H2900" s="5" t="s">
        <v>178</v>
      </c>
      <c r="I2900" s="5" t="s">
        <v>179</v>
      </c>
      <c r="J2900" s="5" t="s">
        <v>35</v>
      </c>
      <c r="K2900" s="5" t="s">
        <v>180</v>
      </c>
      <c r="L2900" s="7" t="s">
        <v>164</v>
      </c>
      <c r="M2900" t="str">
        <f t="shared" si="137"/>
        <v>Yes</v>
      </c>
    </row>
    <row r="2901" spans="1:13" ht="15" thickBot="1" x14ac:dyDescent="0.4">
      <c r="A2901" s="5" t="s">
        <v>175</v>
      </c>
      <c r="B2901" s="5" t="s">
        <v>176</v>
      </c>
      <c r="C2901" s="5" t="s">
        <v>3101</v>
      </c>
      <c r="D2901" s="5">
        <f t="shared" si="135"/>
        <v>30990</v>
      </c>
      <c r="E2901" s="6">
        <v>44012</v>
      </c>
      <c r="F2901" s="6">
        <f t="shared" si="136"/>
        <v>44102</v>
      </c>
      <c r="G2901" s="6" t="str">
        <f>IF('BCT Template'!R2900&gt;F2901,"Yes","No")</f>
        <v>No</v>
      </c>
      <c r="H2901" s="5" t="s">
        <v>178</v>
      </c>
      <c r="I2901" s="5" t="s">
        <v>179</v>
      </c>
      <c r="J2901" s="5" t="s">
        <v>35</v>
      </c>
      <c r="K2901" s="5" t="s">
        <v>180</v>
      </c>
      <c r="L2901" s="7" t="s">
        <v>164</v>
      </c>
      <c r="M2901" t="str">
        <f t="shared" si="137"/>
        <v>Yes</v>
      </c>
    </row>
    <row r="2902" spans="1:13" ht="15" thickBot="1" x14ac:dyDescent="0.4">
      <c r="A2902" s="5" t="s">
        <v>175</v>
      </c>
      <c r="B2902" s="5" t="s">
        <v>176</v>
      </c>
      <c r="C2902" s="5" t="s">
        <v>3102</v>
      </c>
      <c r="D2902" s="5">
        <f t="shared" si="135"/>
        <v>18689</v>
      </c>
      <c r="E2902" s="6">
        <v>44011</v>
      </c>
      <c r="F2902" s="6">
        <f t="shared" si="136"/>
        <v>44101</v>
      </c>
      <c r="G2902" s="6" t="str">
        <f>IF('BCT Template'!R2901&gt;F2902,"Yes","No")</f>
        <v>No</v>
      </c>
      <c r="H2902" s="5" t="s">
        <v>234</v>
      </c>
      <c r="I2902" s="5" t="s">
        <v>235</v>
      </c>
      <c r="J2902" s="5" t="s">
        <v>184</v>
      </c>
      <c r="K2902" s="5" t="s">
        <v>185</v>
      </c>
      <c r="L2902" s="7" t="s">
        <v>164</v>
      </c>
      <c r="M2902" t="str">
        <f t="shared" si="137"/>
        <v>No</v>
      </c>
    </row>
    <row r="2903" spans="1:13" ht="15" thickBot="1" x14ac:dyDescent="0.4">
      <c r="A2903" s="5" t="s">
        <v>175</v>
      </c>
      <c r="B2903" s="5" t="s">
        <v>176</v>
      </c>
      <c r="C2903" s="5" t="s">
        <v>3103</v>
      </c>
      <c r="D2903" s="5">
        <f t="shared" si="135"/>
        <v>78817</v>
      </c>
      <c r="E2903" s="6">
        <v>40011</v>
      </c>
      <c r="F2903" s="6">
        <f t="shared" si="136"/>
        <v>40101</v>
      </c>
      <c r="G2903" s="6" t="str">
        <f>IF('BCT Template'!R2902&gt;F2903,"Yes","No")</f>
        <v>No</v>
      </c>
      <c r="H2903" s="5" t="s">
        <v>210</v>
      </c>
      <c r="I2903" s="5" t="s">
        <v>211</v>
      </c>
      <c r="J2903" s="5" t="s">
        <v>184</v>
      </c>
      <c r="K2903" s="5" t="s">
        <v>185</v>
      </c>
      <c r="L2903" s="7" t="s">
        <v>164</v>
      </c>
      <c r="M2903" t="str">
        <f t="shared" si="137"/>
        <v>No</v>
      </c>
    </row>
    <row r="2904" spans="1:13" ht="15" thickBot="1" x14ac:dyDescent="0.4">
      <c r="A2904" s="5" t="s">
        <v>175</v>
      </c>
      <c r="B2904" s="5" t="s">
        <v>176</v>
      </c>
      <c r="C2904" s="5" t="s">
        <v>3104</v>
      </c>
      <c r="D2904" s="5">
        <f t="shared" si="135"/>
        <v>21595</v>
      </c>
      <c r="E2904" s="6">
        <v>44286</v>
      </c>
      <c r="F2904" s="6">
        <f t="shared" si="136"/>
        <v>44376</v>
      </c>
      <c r="G2904" s="6" t="str">
        <f>IF('BCT Template'!R2903&gt;F2904,"Yes","No")</f>
        <v>No</v>
      </c>
      <c r="H2904" s="5" t="s">
        <v>178</v>
      </c>
      <c r="I2904" s="5" t="s">
        <v>179</v>
      </c>
      <c r="J2904" s="5" t="s">
        <v>35</v>
      </c>
      <c r="K2904" s="5" t="s">
        <v>180</v>
      </c>
      <c r="L2904" s="7" t="s">
        <v>164</v>
      </c>
      <c r="M2904" t="str">
        <f t="shared" si="137"/>
        <v>Yes</v>
      </c>
    </row>
    <row r="2905" spans="1:13" ht="15" thickBot="1" x14ac:dyDescent="0.4">
      <c r="A2905" s="5" t="s">
        <v>175</v>
      </c>
      <c r="B2905" s="5" t="s">
        <v>176</v>
      </c>
      <c r="C2905" s="5" t="s">
        <v>3105</v>
      </c>
      <c r="D2905" s="5">
        <f t="shared" si="135"/>
        <v>58421</v>
      </c>
      <c r="E2905" s="6">
        <v>41943</v>
      </c>
      <c r="F2905" s="6">
        <f t="shared" si="136"/>
        <v>42033</v>
      </c>
      <c r="G2905" s="6" t="str">
        <f>IF('BCT Template'!R2904&gt;F2905,"Yes","No")</f>
        <v>No</v>
      </c>
      <c r="H2905" s="5" t="s">
        <v>182</v>
      </c>
      <c r="I2905" s="5" t="s">
        <v>183</v>
      </c>
      <c r="J2905" s="5" t="s">
        <v>184</v>
      </c>
      <c r="K2905" s="5" t="s">
        <v>185</v>
      </c>
      <c r="L2905" s="7" t="s">
        <v>164</v>
      </c>
      <c r="M2905" t="str">
        <f t="shared" si="137"/>
        <v>No</v>
      </c>
    </row>
    <row r="2906" spans="1:13" ht="15" thickBot="1" x14ac:dyDescent="0.4">
      <c r="A2906" s="5" t="s">
        <v>175</v>
      </c>
      <c r="B2906" s="5" t="s">
        <v>176</v>
      </c>
      <c r="C2906" s="5" t="s">
        <v>3106</v>
      </c>
      <c r="D2906" s="5">
        <f t="shared" si="135"/>
        <v>58532</v>
      </c>
      <c r="E2906" s="6">
        <v>42094</v>
      </c>
      <c r="F2906" s="6">
        <f t="shared" si="136"/>
        <v>42184</v>
      </c>
      <c r="G2906" s="6" t="str">
        <f>IF('BCT Template'!R2905&gt;F2906,"Yes","No")</f>
        <v>No</v>
      </c>
      <c r="H2906" s="5" t="s">
        <v>182</v>
      </c>
      <c r="I2906" s="5" t="s">
        <v>183</v>
      </c>
      <c r="J2906" s="5" t="s">
        <v>184</v>
      </c>
      <c r="K2906" s="5" t="s">
        <v>185</v>
      </c>
      <c r="L2906" s="7" t="s">
        <v>164</v>
      </c>
      <c r="M2906" t="str">
        <f t="shared" si="137"/>
        <v>No</v>
      </c>
    </row>
    <row r="2907" spans="1:13" ht="15" thickBot="1" x14ac:dyDescent="0.4">
      <c r="A2907" s="5" t="s">
        <v>175</v>
      </c>
      <c r="B2907" s="5" t="s">
        <v>176</v>
      </c>
      <c r="C2907" s="5" t="s">
        <v>3107</v>
      </c>
      <c r="D2907" s="5">
        <f t="shared" si="135"/>
        <v>77598</v>
      </c>
      <c r="E2907" s="6">
        <v>43465</v>
      </c>
      <c r="F2907" s="6">
        <f t="shared" si="136"/>
        <v>43555</v>
      </c>
      <c r="G2907" s="6" t="str">
        <f>IF('BCT Template'!R2906&gt;F2907,"Yes","No")</f>
        <v>No</v>
      </c>
      <c r="H2907" s="5" t="s">
        <v>189</v>
      </c>
      <c r="I2907" s="5" t="s">
        <v>190</v>
      </c>
      <c r="J2907" s="5" t="s">
        <v>200</v>
      </c>
      <c r="K2907" s="5" t="s">
        <v>201</v>
      </c>
      <c r="L2907" s="7" t="s">
        <v>164</v>
      </c>
      <c r="M2907" t="str">
        <f t="shared" si="137"/>
        <v>Yes</v>
      </c>
    </row>
    <row r="2908" spans="1:13" ht="15" thickBot="1" x14ac:dyDescent="0.4">
      <c r="A2908" s="5" t="s">
        <v>175</v>
      </c>
      <c r="B2908" s="5" t="s">
        <v>176</v>
      </c>
      <c r="C2908" s="5" t="s">
        <v>3108</v>
      </c>
      <c r="D2908" s="5">
        <f t="shared" si="135"/>
        <v>58271</v>
      </c>
      <c r="E2908" s="6">
        <v>43646</v>
      </c>
      <c r="F2908" s="6">
        <f t="shared" si="136"/>
        <v>43736</v>
      </c>
      <c r="G2908" s="6" t="str">
        <f>IF('BCT Template'!R2907&gt;F2908,"Yes","No")</f>
        <v>No</v>
      </c>
      <c r="H2908" s="5" t="s">
        <v>182</v>
      </c>
      <c r="I2908" s="5" t="s">
        <v>183</v>
      </c>
      <c r="J2908" s="5" t="s">
        <v>184</v>
      </c>
      <c r="K2908" s="5" t="s">
        <v>185</v>
      </c>
      <c r="L2908" s="7" t="s">
        <v>164</v>
      </c>
      <c r="M2908" t="str">
        <f t="shared" si="137"/>
        <v>No</v>
      </c>
    </row>
    <row r="2909" spans="1:13" ht="15" thickBot="1" x14ac:dyDescent="0.4">
      <c r="A2909" s="5" t="s">
        <v>175</v>
      </c>
      <c r="B2909" s="5" t="s">
        <v>176</v>
      </c>
      <c r="C2909" s="5" t="s">
        <v>3109</v>
      </c>
      <c r="D2909" s="5">
        <f t="shared" si="135"/>
        <v>22502</v>
      </c>
      <c r="E2909" s="6">
        <v>43861</v>
      </c>
      <c r="F2909" s="6">
        <f t="shared" si="136"/>
        <v>43951</v>
      </c>
      <c r="G2909" s="6" t="str">
        <f>IF('BCT Template'!R2908&gt;F2909,"Yes","No")</f>
        <v>No</v>
      </c>
      <c r="H2909" s="5" t="s">
        <v>178</v>
      </c>
      <c r="I2909" s="5" t="s">
        <v>179</v>
      </c>
      <c r="J2909" s="5" t="s">
        <v>35</v>
      </c>
      <c r="K2909" s="5" t="s">
        <v>180</v>
      </c>
      <c r="L2909" s="7" t="s">
        <v>164</v>
      </c>
      <c r="M2909" t="str">
        <f t="shared" si="137"/>
        <v>Yes</v>
      </c>
    </row>
    <row r="2910" spans="1:13" ht="15" thickBot="1" x14ac:dyDescent="0.4">
      <c r="A2910" s="5" t="s">
        <v>175</v>
      </c>
      <c r="B2910" s="5" t="s">
        <v>176</v>
      </c>
      <c r="C2910" s="5" t="s">
        <v>3110</v>
      </c>
      <c r="D2910" s="5">
        <f t="shared" si="135"/>
        <v>77779</v>
      </c>
      <c r="E2910" s="6">
        <v>43708</v>
      </c>
      <c r="F2910" s="6">
        <f t="shared" si="136"/>
        <v>43798</v>
      </c>
      <c r="G2910" s="6" t="str">
        <f>IF('BCT Template'!R2909&gt;F2910,"Yes","No")</f>
        <v>No</v>
      </c>
      <c r="H2910" s="5" t="s">
        <v>189</v>
      </c>
      <c r="I2910" s="5" t="s">
        <v>190</v>
      </c>
      <c r="J2910" s="5" t="s">
        <v>200</v>
      </c>
      <c r="K2910" s="5" t="s">
        <v>201</v>
      </c>
      <c r="L2910" s="7" t="s">
        <v>164</v>
      </c>
      <c r="M2910" t="str">
        <f t="shared" si="137"/>
        <v>Yes</v>
      </c>
    </row>
    <row r="2911" spans="1:13" ht="15" thickBot="1" x14ac:dyDescent="0.4">
      <c r="A2911" s="5" t="s">
        <v>175</v>
      </c>
      <c r="B2911" s="5" t="s">
        <v>176</v>
      </c>
      <c r="C2911" s="5" t="s">
        <v>3111</v>
      </c>
      <c r="D2911" s="5">
        <f t="shared" si="135"/>
        <v>79417</v>
      </c>
      <c r="E2911" s="6">
        <v>44124</v>
      </c>
      <c r="F2911" s="6">
        <f t="shared" si="136"/>
        <v>44214</v>
      </c>
      <c r="G2911" s="6" t="str">
        <f>IF('BCT Template'!R2910&gt;F2911,"Yes","No")</f>
        <v>No</v>
      </c>
      <c r="H2911" s="5" t="s">
        <v>189</v>
      </c>
      <c r="I2911" s="5" t="s">
        <v>190</v>
      </c>
      <c r="J2911" s="5" t="s">
        <v>200</v>
      </c>
      <c r="K2911" s="5" t="s">
        <v>201</v>
      </c>
      <c r="L2911" s="7" t="s">
        <v>164</v>
      </c>
      <c r="M2911" t="str">
        <f t="shared" si="137"/>
        <v>Yes</v>
      </c>
    </row>
    <row r="2912" spans="1:13" ht="15" thickBot="1" x14ac:dyDescent="0.4">
      <c r="A2912" s="5" t="s">
        <v>175</v>
      </c>
      <c r="B2912" s="5" t="s">
        <v>176</v>
      </c>
      <c r="C2912" s="5" t="s">
        <v>3112</v>
      </c>
      <c r="D2912" s="5">
        <f t="shared" si="135"/>
        <v>30091</v>
      </c>
      <c r="E2912" s="6">
        <v>43890</v>
      </c>
      <c r="F2912" s="6">
        <f t="shared" si="136"/>
        <v>43980</v>
      </c>
      <c r="G2912" s="6" t="str">
        <f>IF('BCT Template'!R2911&gt;F2912,"Yes","No")</f>
        <v>No</v>
      </c>
      <c r="H2912" s="5" t="s">
        <v>178</v>
      </c>
      <c r="I2912" s="5" t="s">
        <v>179</v>
      </c>
      <c r="J2912" s="5" t="s">
        <v>35</v>
      </c>
      <c r="K2912" s="5" t="s">
        <v>180</v>
      </c>
      <c r="L2912" s="7" t="s">
        <v>164</v>
      </c>
      <c r="M2912" t="str">
        <f t="shared" si="137"/>
        <v>Yes</v>
      </c>
    </row>
    <row r="2913" spans="1:13" ht="15" thickBot="1" x14ac:dyDescent="0.4">
      <c r="A2913" s="5" t="s">
        <v>175</v>
      </c>
      <c r="B2913" s="5" t="s">
        <v>176</v>
      </c>
      <c r="C2913" s="5" t="s">
        <v>3113</v>
      </c>
      <c r="D2913" s="5">
        <f t="shared" si="135"/>
        <v>82816</v>
      </c>
      <c r="E2913" s="6">
        <v>44516</v>
      </c>
      <c r="F2913" s="6">
        <f t="shared" si="136"/>
        <v>44606</v>
      </c>
      <c r="G2913" s="6" t="str">
        <f>IF('BCT Template'!R2912&gt;F2913,"Yes","No")</f>
        <v>No</v>
      </c>
      <c r="H2913" s="5" t="s">
        <v>210</v>
      </c>
      <c r="I2913" s="5" t="s">
        <v>211</v>
      </c>
      <c r="J2913" s="5" t="s">
        <v>184</v>
      </c>
      <c r="K2913" s="5" t="s">
        <v>185</v>
      </c>
      <c r="L2913" s="7" t="s">
        <v>164</v>
      </c>
      <c r="M2913" t="str">
        <f t="shared" si="137"/>
        <v>No</v>
      </c>
    </row>
    <row r="2914" spans="1:13" ht="15" thickBot="1" x14ac:dyDescent="0.4">
      <c r="A2914" s="5" t="s">
        <v>175</v>
      </c>
      <c r="B2914" s="5" t="s">
        <v>176</v>
      </c>
      <c r="C2914" s="5" t="s">
        <v>3114</v>
      </c>
      <c r="D2914" s="5">
        <f t="shared" si="135"/>
        <v>81957</v>
      </c>
      <c r="E2914" s="6">
        <v>43799</v>
      </c>
      <c r="F2914" s="6">
        <f t="shared" si="136"/>
        <v>43889</v>
      </c>
      <c r="G2914" s="6" t="str">
        <f>IF('BCT Template'!R2913&gt;F2914,"Yes","No")</f>
        <v>No</v>
      </c>
      <c r="H2914" s="5" t="s">
        <v>182</v>
      </c>
      <c r="I2914" s="5" t="s">
        <v>183</v>
      </c>
      <c r="J2914" s="5" t="s">
        <v>184</v>
      </c>
      <c r="K2914" s="5" t="s">
        <v>185</v>
      </c>
      <c r="L2914" s="7" t="s">
        <v>164</v>
      </c>
      <c r="M2914" t="str">
        <f t="shared" si="137"/>
        <v>No</v>
      </c>
    </row>
    <row r="2915" spans="1:13" ht="15" thickBot="1" x14ac:dyDescent="0.4">
      <c r="A2915" s="5" t="s">
        <v>175</v>
      </c>
      <c r="B2915" s="5" t="s">
        <v>176</v>
      </c>
      <c r="C2915" s="5" t="s">
        <v>3115</v>
      </c>
      <c r="D2915" s="5">
        <f t="shared" si="135"/>
        <v>81431</v>
      </c>
      <c r="E2915" s="6">
        <v>43769</v>
      </c>
      <c r="F2915" s="6">
        <f t="shared" si="136"/>
        <v>43859</v>
      </c>
      <c r="G2915" s="6" t="str">
        <f>IF('BCT Template'!R2914&gt;F2915,"Yes","No")</f>
        <v>No</v>
      </c>
      <c r="H2915" s="5" t="s">
        <v>182</v>
      </c>
      <c r="I2915" s="5" t="s">
        <v>183</v>
      </c>
      <c r="J2915" s="5" t="s">
        <v>184</v>
      </c>
      <c r="K2915" s="5" t="s">
        <v>185</v>
      </c>
      <c r="L2915" s="7" t="s">
        <v>164</v>
      </c>
      <c r="M2915" t="str">
        <f t="shared" si="137"/>
        <v>No</v>
      </c>
    </row>
    <row r="2916" spans="1:13" ht="15" thickBot="1" x14ac:dyDescent="0.4">
      <c r="A2916" s="5" t="s">
        <v>175</v>
      </c>
      <c r="B2916" s="5" t="s">
        <v>176</v>
      </c>
      <c r="C2916" s="5" t="s">
        <v>3116</v>
      </c>
      <c r="D2916" s="5">
        <f t="shared" si="135"/>
        <v>18478</v>
      </c>
      <c r="E2916" s="6">
        <v>42551</v>
      </c>
      <c r="F2916" s="6">
        <f t="shared" si="136"/>
        <v>42641</v>
      </c>
      <c r="G2916" s="6" t="str">
        <f>IF('BCT Template'!R2915&gt;F2916,"Yes","No")</f>
        <v>No</v>
      </c>
      <c r="H2916" s="5" t="s">
        <v>234</v>
      </c>
      <c r="I2916" s="5" t="s">
        <v>235</v>
      </c>
      <c r="J2916" s="5" t="s">
        <v>184</v>
      </c>
      <c r="K2916" s="5" t="s">
        <v>185</v>
      </c>
      <c r="L2916" s="7" t="s">
        <v>164</v>
      </c>
      <c r="M2916" t="str">
        <f t="shared" si="137"/>
        <v>No</v>
      </c>
    </row>
    <row r="2917" spans="1:13" ht="15" thickBot="1" x14ac:dyDescent="0.4">
      <c r="A2917" s="5" t="s">
        <v>175</v>
      </c>
      <c r="B2917" s="5" t="s">
        <v>176</v>
      </c>
      <c r="C2917" s="5" t="s">
        <v>3117</v>
      </c>
      <c r="D2917" s="5">
        <f t="shared" si="135"/>
        <v>77058</v>
      </c>
      <c r="E2917" s="6">
        <v>43646</v>
      </c>
      <c r="F2917" s="6">
        <f t="shared" si="136"/>
        <v>43736</v>
      </c>
      <c r="G2917" s="6" t="str">
        <f>IF('BCT Template'!R2916&gt;F2917,"Yes","No")</f>
        <v>No</v>
      </c>
      <c r="H2917" s="5" t="s">
        <v>197</v>
      </c>
      <c r="I2917" s="5" t="s">
        <v>198</v>
      </c>
      <c r="J2917" s="5" t="s">
        <v>184</v>
      </c>
      <c r="K2917" s="5" t="s">
        <v>185</v>
      </c>
      <c r="L2917" s="7" t="s">
        <v>164</v>
      </c>
      <c r="M2917" t="str">
        <f t="shared" si="137"/>
        <v>No</v>
      </c>
    </row>
    <row r="2918" spans="1:13" ht="15" thickBot="1" x14ac:dyDescent="0.4">
      <c r="A2918" s="5" t="s">
        <v>175</v>
      </c>
      <c r="B2918" s="5" t="s">
        <v>176</v>
      </c>
      <c r="C2918" s="5" t="s">
        <v>3118</v>
      </c>
      <c r="D2918" s="5">
        <f t="shared" si="135"/>
        <v>30601</v>
      </c>
      <c r="E2918" s="6">
        <v>44043</v>
      </c>
      <c r="F2918" s="6">
        <f t="shared" si="136"/>
        <v>44133</v>
      </c>
      <c r="G2918" s="6" t="str">
        <f>IF('BCT Template'!R2917&gt;F2918,"Yes","No")</f>
        <v>No</v>
      </c>
      <c r="H2918" s="5" t="s">
        <v>178</v>
      </c>
      <c r="I2918" s="5" t="s">
        <v>179</v>
      </c>
      <c r="J2918" s="5" t="s">
        <v>35</v>
      </c>
      <c r="K2918" s="5" t="s">
        <v>180</v>
      </c>
      <c r="L2918" s="7" t="s">
        <v>164</v>
      </c>
      <c r="M2918" t="str">
        <f t="shared" si="137"/>
        <v>Yes</v>
      </c>
    </row>
    <row r="2919" spans="1:13" ht="15" thickBot="1" x14ac:dyDescent="0.4">
      <c r="A2919" s="5" t="s">
        <v>175</v>
      </c>
      <c r="B2919" s="5" t="s">
        <v>176</v>
      </c>
      <c r="C2919" s="5" t="s">
        <v>3119</v>
      </c>
      <c r="D2919" s="5">
        <f t="shared" si="135"/>
        <v>77731</v>
      </c>
      <c r="E2919" s="6">
        <v>43173</v>
      </c>
      <c r="F2919" s="6">
        <f t="shared" si="136"/>
        <v>43263</v>
      </c>
      <c r="G2919" s="6" t="str">
        <f>IF('BCT Template'!R2918&gt;F2919,"Yes","No")</f>
        <v>No</v>
      </c>
      <c r="H2919" s="5" t="s">
        <v>189</v>
      </c>
      <c r="I2919" s="5" t="s">
        <v>190</v>
      </c>
      <c r="J2919" s="5" t="s">
        <v>184</v>
      </c>
      <c r="K2919" s="5" t="s">
        <v>185</v>
      </c>
      <c r="L2919" s="7" t="s">
        <v>164</v>
      </c>
      <c r="M2919" t="str">
        <f t="shared" si="137"/>
        <v>No</v>
      </c>
    </row>
    <row r="2920" spans="1:13" ht="15" thickBot="1" x14ac:dyDescent="0.4">
      <c r="A2920" s="5" t="s">
        <v>175</v>
      </c>
      <c r="B2920" s="5" t="s">
        <v>176</v>
      </c>
      <c r="C2920" s="5" t="s">
        <v>3120</v>
      </c>
      <c r="D2920" s="5">
        <f t="shared" si="135"/>
        <v>77924</v>
      </c>
      <c r="E2920" s="6">
        <v>43890</v>
      </c>
      <c r="F2920" s="6">
        <f t="shared" si="136"/>
        <v>43980</v>
      </c>
      <c r="G2920" s="6" t="str">
        <f>IF('BCT Template'!R2919&gt;F2920,"Yes","No")</f>
        <v>No</v>
      </c>
      <c r="H2920" s="5" t="s">
        <v>189</v>
      </c>
      <c r="I2920" s="5" t="s">
        <v>190</v>
      </c>
      <c r="J2920" s="5" t="s">
        <v>200</v>
      </c>
      <c r="K2920" s="5" t="s">
        <v>201</v>
      </c>
      <c r="L2920" s="7" t="s">
        <v>164</v>
      </c>
      <c r="M2920" t="str">
        <f t="shared" si="137"/>
        <v>Yes</v>
      </c>
    </row>
    <row r="2921" spans="1:13" ht="15" thickBot="1" x14ac:dyDescent="0.4">
      <c r="A2921" s="5" t="s">
        <v>175</v>
      </c>
      <c r="B2921" s="5" t="s">
        <v>176</v>
      </c>
      <c r="C2921" s="5" t="s">
        <v>3121</v>
      </c>
      <c r="D2921" s="5">
        <f t="shared" si="135"/>
        <v>21338</v>
      </c>
      <c r="E2921" s="6">
        <v>44286</v>
      </c>
      <c r="F2921" s="6">
        <f t="shared" si="136"/>
        <v>44376</v>
      </c>
      <c r="G2921" s="6" t="str">
        <f>IF('BCT Template'!R2920&gt;F2921,"Yes","No")</f>
        <v>No</v>
      </c>
      <c r="H2921" s="5" t="s">
        <v>178</v>
      </c>
      <c r="I2921" s="5" t="s">
        <v>179</v>
      </c>
      <c r="J2921" s="5" t="s">
        <v>35</v>
      </c>
      <c r="K2921" s="5" t="s">
        <v>180</v>
      </c>
      <c r="L2921" s="7" t="s">
        <v>164</v>
      </c>
      <c r="M2921" t="str">
        <f t="shared" si="137"/>
        <v>Yes</v>
      </c>
    </row>
    <row r="2922" spans="1:13" ht="15" thickBot="1" x14ac:dyDescent="0.4">
      <c r="A2922" s="5" t="s">
        <v>175</v>
      </c>
      <c r="B2922" s="5" t="s">
        <v>176</v>
      </c>
      <c r="C2922" s="5" t="s">
        <v>3122</v>
      </c>
      <c r="D2922" s="5">
        <f t="shared" si="135"/>
        <v>77670</v>
      </c>
      <c r="E2922" s="6">
        <v>43373</v>
      </c>
      <c r="F2922" s="6">
        <f t="shared" si="136"/>
        <v>43463</v>
      </c>
      <c r="G2922" s="6" t="str">
        <f>IF('BCT Template'!R2921&gt;F2922,"Yes","No")</f>
        <v>No</v>
      </c>
      <c r="H2922" s="5" t="s">
        <v>189</v>
      </c>
      <c r="I2922" s="5" t="s">
        <v>190</v>
      </c>
      <c r="J2922" s="5" t="s">
        <v>184</v>
      </c>
      <c r="K2922" s="5" t="s">
        <v>185</v>
      </c>
      <c r="L2922" s="7" t="s">
        <v>164</v>
      </c>
      <c r="M2922" t="str">
        <f t="shared" si="137"/>
        <v>No</v>
      </c>
    </row>
    <row r="2923" spans="1:13" ht="15" thickBot="1" x14ac:dyDescent="0.4">
      <c r="A2923" s="5" t="s">
        <v>175</v>
      </c>
      <c r="B2923" s="5" t="s">
        <v>176</v>
      </c>
      <c r="C2923" s="5" t="s">
        <v>3123</v>
      </c>
      <c r="D2923" s="5">
        <f t="shared" si="135"/>
        <v>78134</v>
      </c>
      <c r="E2923" s="6">
        <v>44827</v>
      </c>
      <c r="F2923" s="6">
        <f t="shared" si="136"/>
        <v>44917</v>
      </c>
      <c r="G2923" s="6" t="str">
        <f>IF('BCT Template'!R2922&gt;F2923,"Yes","No")</f>
        <v>No</v>
      </c>
      <c r="H2923" s="5" t="s">
        <v>189</v>
      </c>
      <c r="I2923" s="5" t="s">
        <v>190</v>
      </c>
      <c r="J2923" s="5" t="s">
        <v>200</v>
      </c>
      <c r="K2923" s="5" t="s">
        <v>201</v>
      </c>
      <c r="L2923" s="7" t="s">
        <v>164</v>
      </c>
      <c r="M2923" t="str">
        <f t="shared" si="137"/>
        <v>Yes</v>
      </c>
    </row>
    <row r="2924" spans="1:13" ht="15" thickBot="1" x14ac:dyDescent="0.4">
      <c r="A2924" s="5" t="s">
        <v>175</v>
      </c>
      <c r="B2924" s="5" t="s">
        <v>176</v>
      </c>
      <c r="C2924" s="5" t="s">
        <v>3124</v>
      </c>
      <c r="D2924" s="5">
        <f t="shared" si="135"/>
        <v>23049</v>
      </c>
      <c r="E2924" s="6">
        <v>44834</v>
      </c>
      <c r="F2924" s="6">
        <f t="shared" si="136"/>
        <v>44924</v>
      </c>
      <c r="G2924" s="6" t="str">
        <f>IF('BCT Template'!R2923&gt;F2924,"Yes","No")</f>
        <v>No</v>
      </c>
      <c r="H2924" s="5" t="s">
        <v>178</v>
      </c>
      <c r="I2924" s="5" t="s">
        <v>179</v>
      </c>
      <c r="J2924" s="5" t="s">
        <v>35</v>
      </c>
      <c r="K2924" s="5" t="s">
        <v>180</v>
      </c>
      <c r="L2924" s="7" t="s">
        <v>164</v>
      </c>
      <c r="M2924" t="str">
        <f t="shared" si="137"/>
        <v>Yes</v>
      </c>
    </row>
    <row r="2925" spans="1:13" ht="15" thickBot="1" x14ac:dyDescent="0.4">
      <c r="A2925" s="5" t="s">
        <v>175</v>
      </c>
      <c r="B2925" s="5" t="s">
        <v>176</v>
      </c>
      <c r="C2925" s="5" t="s">
        <v>3125</v>
      </c>
      <c r="D2925" s="5">
        <f t="shared" si="135"/>
        <v>80109</v>
      </c>
      <c r="E2925" s="6">
        <v>40786</v>
      </c>
      <c r="F2925" s="6">
        <f t="shared" si="136"/>
        <v>40876</v>
      </c>
      <c r="G2925" s="6" t="str">
        <f>IF('BCT Template'!R2924&gt;F2925,"Yes","No")</f>
        <v>No</v>
      </c>
      <c r="H2925" s="5" t="s">
        <v>182</v>
      </c>
      <c r="I2925" s="5" t="s">
        <v>183</v>
      </c>
      <c r="J2925" s="5" t="s">
        <v>200</v>
      </c>
      <c r="K2925" s="5" t="s">
        <v>201</v>
      </c>
      <c r="L2925" s="7" t="s">
        <v>164</v>
      </c>
      <c r="M2925" t="str">
        <f t="shared" si="137"/>
        <v>Yes</v>
      </c>
    </row>
    <row r="2926" spans="1:13" ht="15" thickBot="1" x14ac:dyDescent="0.4">
      <c r="A2926" s="5" t="s">
        <v>175</v>
      </c>
      <c r="B2926" s="5" t="s">
        <v>176</v>
      </c>
      <c r="C2926" s="5" t="s">
        <v>3126</v>
      </c>
      <c r="D2926" s="5">
        <f t="shared" si="135"/>
        <v>25089</v>
      </c>
      <c r="E2926" s="6">
        <v>42268</v>
      </c>
      <c r="F2926" s="6">
        <f t="shared" si="136"/>
        <v>42358</v>
      </c>
      <c r="G2926" s="6" t="str">
        <f>IF('BCT Template'!R2925&gt;F2926,"Yes","No")</f>
        <v>No</v>
      </c>
      <c r="H2926" s="5" t="s">
        <v>240</v>
      </c>
      <c r="I2926" s="5" t="s">
        <v>241</v>
      </c>
      <c r="J2926" s="5" t="s">
        <v>35</v>
      </c>
      <c r="K2926" s="5" t="s">
        <v>180</v>
      </c>
      <c r="L2926" s="7" t="s">
        <v>164</v>
      </c>
      <c r="M2926" t="str">
        <f t="shared" si="137"/>
        <v>Yes</v>
      </c>
    </row>
    <row r="2927" spans="1:13" ht="15" thickBot="1" x14ac:dyDescent="0.4">
      <c r="A2927" s="5" t="s">
        <v>175</v>
      </c>
      <c r="B2927" s="5" t="s">
        <v>176</v>
      </c>
      <c r="C2927" s="5" t="s">
        <v>3127</v>
      </c>
      <c r="D2927" s="5">
        <f t="shared" si="135"/>
        <v>18472</v>
      </c>
      <c r="E2927" s="6">
        <v>45291</v>
      </c>
      <c r="F2927" s="6">
        <f t="shared" si="136"/>
        <v>45381</v>
      </c>
      <c r="G2927" s="6" t="str">
        <f>IF('BCT Template'!R2926&gt;F2927,"Yes","No")</f>
        <v>No</v>
      </c>
      <c r="H2927" s="5" t="s">
        <v>234</v>
      </c>
      <c r="I2927" s="5" t="s">
        <v>235</v>
      </c>
      <c r="J2927" s="5" t="s">
        <v>184</v>
      </c>
      <c r="K2927" s="5" t="s">
        <v>185</v>
      </c>
      <c r="L2927" s="7" t="s">
        <v>164</v>
      </c>
      <c r="M2927" t="str">
        <f t="shared" si="137"/>
        <v>No</v>
      </c>
    </row>
    <row r="2928" spans="1:13" ht="15" thickBot="1" x14ac:dyDescent="0.4">
      <c r="A2928" s="5" t="s">
        <v>175</v>
      </c>
      <c r="B2928" s="5" t="s">
        <v>176</v>
      </c>
      <c r="C2928" s="5" t="s">
        <v>3128</v>
      </c>
      <c r="D2928" s="5">
        <f t="shared" si="135"/>
        <v>58212</v>
      </c>
      <c r="E2928" s="6">
        <v>42704</v>
      </c>
      <c r="F2928" s="6">
        <f t="shared" si="136"/>
        <v>42794</v>
      </c>
      <c r="G2928" s="6" t="str">
        <f>IF('BCT Template'!R2927&gt;F2928,"Yes","No")</f>
        <v>No</v>
      </c>
      <c r="H2928" s="5" t="s">
        <v>182</v>
      </c>
      <c r="I2928" s="5" t="s">
        <v>183</v>
      </c>
      <c r="J2928" s="5" t="s">
        <v>184</v>
      </c>
      <c r="K2928" s="5" t="s">
        <v>185</v>
      </c>
      <c r="L2928" s="7" t="s">
        <v>164</v>
      </c>
      <c r="M2928" t="str">
        <f t="shared" si="137"/>
        <v>No</v>
      </c>
    </row>
    <row r="2929" spans="1:13" ht="15" thickBot="1" x14ac:dyDescent="0.4">
      <c r="A2929" s="5" t="s">
        <v>175</v>
      </c>
      <c r="B2929" s="5" t="s">
        <v>176</v>
      </c>
      <c r="C2929" s="5" t="s">
        <v>3129</v>
      </c>
      <c r="D2929" s="5">
        <f t="shared" si="135"/>
        <v>20650</v>
      </c>
      <c r="E2929" s="6">
        <v>42368</v>
      </c>
      <c r="F2929" s="6">
        <f t="shared" si="136"/>
        <v>42458</v>
      </c>
      <c r="G2929" s="6" t="str">
        <f>IF('BCT Template'!R2928&gt;F2929,"Yes","No")</f>
        <v>No</v>
      </c>
      <c r="H2929" s="5" t="s">
        <v>197</v>
      </c>
      <c r="I2929" s="5" t="s">
        <v>198</v>
      </c>
      <c r="J2929" s="5" t="s">
        <v>184</v>
      </c>
      <c r="K2929" s="5" t="s">
        <v>185</v>
      </c>
      <c r="L2929" s="7" t="s">
        <v>164</v>
      </c>
      <c r="M2929" t="str">
        <f t="shared" si="137"/>
        <v>No</v>
      </c>
    </row>
    <row r="2930" spans="1:13" ht="15" thickBot="1" x14ac:dyDescent="0.4">
      <c r="A2930" s="5" t="s">
        <v>175</v>
      </c>
      <c r="B2930" s="5" t="s">
        <v>176</v>
      </c>
      <c r="C2930" s="5" t="s">
        <v>3130</v>
      </c>
      <c r="D2930" s="5">
        <f t="shared" si="135"/>
        <v>29743</v>
      </c>
      <c r="E2930" s="6">
        <v>42916</v>
      </c>
      <c r="F2930" s="6">
        <f t="shared" si="136"/>
        <v>43006</v>
      </c>
      <c r="G2930" s="6" t="str">
        <f>IF('BCT Template'!R2929&gt;F2930,"Yes","No")</f>
        <v>No</v>
      </c>
      <c r="H2930" s="5" t="s">
        <v>178</v>
      </c>
      <c r="I2930" s="5" t="s">
        <v>179</v>
      </c>
      <c r="J2930" s="5" t="s">
        <v>35</v>
      </c>
      <c r="K2930" s="5" t="s">
        <v>180</v>
      </c>
      <c r="L2930" s="7" t="s">
        <v>164</v>
      </c>
      <c r="M2930" t="str">
        <f t="shared" si="137"/>
        <v>Yes</v>
      </c>
    </row>
    <row r="2931" spans="1:13" ht="15" thickBot="1" x14ac:dyDescent="0.4">
      <c r="A2931" s="5" t="s">
        <v>175</v>
      </c>
      <c r="B2931" s="5" t="s">
        <v>176</v>
      </c>
      <c r="C2931" s="5" t="s">
        <v>3131</v>
      </c>
      <c r="D2931" s="5">
        <f t="shared" si="135"/>
        <v>18266</v>
      </c>
      <c r="E2931" s="6">
        <v>43373</v>
      </c>
      <c r="F2931" s="6">
        <f t="shared" si="136"/>
        <v>43463</v>
      </c>
      <c r="G2931" s="6" t="str">
        <f>IF('BCT Template'!R2930&gt;F2931,"Yes","No")</f>
        <v>No</v>
      </c>
      <c r="H2931" s="5" t="s">
        <v>234</v>
      </c>
      <c r="I2931" s="5" t="s">
        <v>235</v>
      </c>
      <c r="J2931" s="5" t="s">
        <v>184</v>
      </c>
      <c r="K2931" s="5" t="s">
        <v>185</v>
      </c>
      <c r="L2931" s="7" t="s">
        <v>164</v>
      </c>
      <c r="M2931" t="str">
        <f t="shared" si="137"/>
        <v>No</v>
      </c>
    </row>
    <row r="2932" spans="1:13" ht="15" thickBot="1" x14ac:dyDescent="0.4">
      <c r="A2932" s="5" t="s">
        <v>175</v>
      </c>
      <c r="B2932" s="5" t="s">
        <v>176</v>
      </c>
      <c r="C2932" s="5" t="s">
        <v>3132</v>
      </c>
      <c r="D2932" s="5">
        <f t="shared" si="135"/>
        <v>22644</v>
      </c>
      <c r="E2932" s="6">
        <v>43708</v>
      </c>
      <c r="F2932" s="6">
        <f t="shared" si="136"/>
        <v>43798</v>
      </c>
      <c r="G2932" s="6" t="str">
        <f>IF('BCT Template'!R2931&gt;F2932,"Yes","No")</f>
        <v>No</v>
      </c>
      <c r="H2932" s="5" t="s">
        <v>178</v>
      </c>
      <c r="I2932" s="5" t="s">
        <v>179</v>
      </c>
      <c r="J2932" s="5" t="s">
        <v>35</v>
      </c>
      <c r="K2932" s="5" t="s">
        <v>180</v>
      </c>
      <c r="L2932" s="7" t="s">
        <v>164</v>
      </c>
      <c r="M2932" t="str">
        <f t="shared" si="137"/>
        <v>Yes</v>
      </c>
    </row>
    <row r="2933" spans="1:13" ht="15" thickBot="1" x14ac:dyDescent="0.4">
      <c r="A2933" s="5" t="s">
        <v>175</v>
      </c>
      <c r="B2933" s="5" t="s">
        <v>176</v>
      </c>
      <c r="C2933" s="5" t="s">
        <v>3133</v>
      </c>
      <c r="D2933" s="5">
        <f t="shared" si="135"/>
        <v>22624</v>
      </c>
      <c r="E2933" s="6">
        <v>43875</v>
      </c>
      <c r="F2933" s="6">
        <f t="shared" si="136"/>
        <v>43965</v>
      </c>
      <c r="G2933" s="6" t="str">
        <f>IF('BCT Template'!R2932&gt;F2933,"Yes","No")</f>
        <v>No</v>
      </c>
      <c r="H2933" s="5" t="s">
        <v>178</v>
      </c>
      <c r="I2933" s="5" t="s">
        <v>179</v>
      </c>
      <c r="J2933" s="5" t="s">
        <v>35</v>
      </c>
      <c r="K2933" s="5" t="s">
        <v>180</v>
      </c>
      <c r="L2933" s="7" t="s">
        <v>164</v>
      </c>
      <c r="M2933" t="str">
        <f t="shared" si="137"/>
        <v>Yes</v>
      </c>
    </row>
    <row r="2934" spans="1:13" ht="15" thickBot="1" x14ac:dyDescent="0.4">
      <c r="A2934" s="5" t="s">
        <v>175</v>
      </c>
      <c r="B2934" s="5" t="s">
        <v>176</v>
      </c>
      <c r="C2934" s="5" t="s">
        <v>3134</v>
      </c>
      <c r="D2934" s="5">
        <f t="shared" si="135"/>
        <v>82259</v>
      </c>
      <c r="E2934" s="6">
        <v>43529</v>
      </c>
      <c r="F2934" s="6">
        <f t="shared" si="136"/>
        <v>43619</v>
      </c>
      <c r="G2934" s="6" t="str">
        <f>IF('BCT Template'!R2933&gt;F2934,"Yes","No")</f>
        <v>No</v>
      </c>
      <c r="H2934" s="5" t="s">
        <v>210</v>
      </c>
      <c r="I2934" s="5" t="s">
        <v>211</v>
      </c>
      <c r="J2934" s="5" t="s">
        <v>184</v>
      </c>
      <c r="K2934" s="5" t="s">
        <v>185</v>
      </c>
      <c r="L2934" s="7" t="s">
        <v>164</v>
      </c>
      <c r="M2934" t="str">
        <f t="shared" si="137"/>
        <v>No</v>
      </c>
    </row>
    <row r="2935" spans="1:13" ht="15" thickBot="1" x14ac:dyDescent="0.4">
      <c r="A2935" s="5" t="s">
        <v>175</v>
      </c>
      <c r="B2935" s="5" t="s">
        <v>176</v>
      </c>
      <c r="C2935" s="5" t="s">
        <v>3135</v>
      </c>
      <c r="D2935" s="5">
        <f t="shared" si="135"/>
        <v>79706</v>
      </c>
      <c r="E2935" s="6">
        <v>43708</v>
      </c>
      <c r="F2935" s="6">
        <f t="shared" si="136"/>
        <v>43798</v>
      </c>
      <c r="G2935" s="6" t="str">
        <f>IF('BCT Template'!R2934&gt;F2935,"Yes","No")</f>
        <v>No</v>
      </c>
      <c r="H2935" s="5" t="s">
        <v>182</v>
      </c>
      <c r="I2935" s="5" t="s">
        <v>183</v>
      </c>
      <c r="J2935" s="5" t="s">
        <v>184</v>
      </c>
      <c r="K2935" s="5" t="s">
        <v>185</v>
      </c>
      <c r="L2935" s="7" t="s">
        <v>164</v>
      </c>
      <c r="M2935" t="str">
        <f t="shared" si="137"/>
        <v>No</v>
      </c>
    </row>
    <row r="2936" spans="1:13" ht="15" thickBot="1" x14ac:dyDescent="0.4">
      <c r="A2936" s="5" t="s">
        <v>175</v>
      </c>
      <c r="B2936" s="5" t="s">
        <v>176</v>
      </c>
      <c r="C2936" s="5" t="s">
        <v>3136</v>
      </c>
      <c r="D2936" s="5">
        <f t="shared" si="135"/>
        <v>30645</v>
      </c>
      <c r="E2936" s="6">
        <v>43314</v>
      </c>
      <c r="F2936" s="6">
        <f t="shared" si="136"/>
        <v>43404</v>
      </c>
      <c r="G2936" s="6" t="str">
        <f>IF('BCT Template'!R2935&gt;F2936,"Yes","No")</f>
        <v>No</v>
      </c>
      <c r="H2936" s="5" t="s">
        <v>178</v>
      </c>
      <c r="I2936" s="5" t="s">
        <v>179</v>
      </c>
      <c r="J2936" s="5" t="s">
        <v>35</v>
      </c>
      <c r="K2936" s="5" t="s">
        <v>180</v>
      </c>
      <c r="L2936" s="7" t="s">
        <v>164</v>
      </c>
      <c r="M2936" t="str">
        <f t="shared" si="137"/>
        <v>Yes</v>
      </c>
    </row>
    <row r="2937" spans="1:13" ht="15" thickBot="1" x14ac:dyDescent="0.4">
      <c r="A2937" s="5" t="s">
        <v>175</v>
      </c>
      <c r="B2937" s="5" t="s">
        <v>176</v>
      </c>
      <c r="C2937" s="5" t="s">
        <v>3137</v>
      </c>
      <c r="D2937" s="5">
        <f t="shared" si="135"/>
        <v>25026</v>
      </c>
      <c r="E2937" s="6">
        <v>44166</v>
      </c>
      <c r="F2937" s="6">
        <f t="shared" si="136"/>
        <v>44256</v>
      </c>
      <c r="G2937" s="6" t="str">
        <f>IF('BCT Template'!R2936&gt;F2937,"Yes","No")</f>
        <v>No</v>
      </c>
      <c r="H2937" s="5" t="s">
        <v>240</v>
      </c>
      <c r="I2937" s="5" t="s">
        <v>241</v>
      </c>
      <c r="J2937" s="5" t="s">
        <v>35</v>
      </c>
      <c r="K2937" s="5" t="s">
        <v>180</v>
      </c>
      <c r="L2937" s="7" t="s">
        <v>164</v>
      </c>
      <c r="M2937" t="str">
        <f t="shared" si="137"/>
        <v>Yes</v>
      </c>
    </row>
    <row r="2938" spans="1:13" ht="15" thickBot="1" x14ac:dyDescent="0.4">
      <c r="A2938" s="5" t="s">
        <v>175</v>
      </c>
      <c r="B2938" s="5" t="s">
        <v>176</v>
      </c>
      <c r="C2938" s="5" t="s">
        <v>3138</v>
      </c>
      <c r="D2938" s="5">
        <f t="shared" si="135"/>
        <v>29596</v>
      </c>
      <c r="E2938" s="6">
        <v>44316</v>
      </c>
      <c r="F2938" s="6">
        <f t="shared" si="136"/>
        <v>44406</v>
      </c>
      <c r="G2938" s="6" t="str">
        <f>IF('BCT Template'!R2937&gt;F2938,"Yes","No")</f>
        <v>No</v>
      </c>
      <c r="H2938" s="5" t="s">
        <v>178</v>
      </c>
      <c r="I2938" s="5" t="s">
        <v>179</v>
      </c>
      <c r="J2938" s="5" t="s">
        <v>35</v>
      </c>
      <c r="K2938" s="5" t="s">
        <v>180</v>
      </c>
      <c r="L2938" s="7" t="s">
        <v>164</v>
      </c>
      <c r="M2938" t="str">
        <f t="shared" si="137"/>
        <v>Yes</v>
      </c>
    </row>
    <row r="2939" spans="1:13" ht="15" thickBot="1" x14ac:dyDescent="0.4">
      <c r="A2939" s="5" t="s">
        <v>175</v>
      </c>
      <c r="B2939" s="5" t="s">
        <v>176</v>
      </c>
      <c r="C2939" s="5" t="s">
        <v>3139</v>
      </c>
      <c r="D2939" s="5">
        <f t="shared" si="135"/>
        <v>83042</v>
      </c>
      <c r="E2939" s="6">
        <v>44127</v>
      </c>
      <c r="F2939" s="6">
        <f t="shared" si="136"/>
        <v>44217</v>
      </c>
      <c r="G2939" s="6" t="str">
        <f>IF('BCT Template'!R2938&gt;F2939,"Yes","No")</f>
        <v>No</v>
      </c>
      <c r="H2939" s="5" t="s">
        <v>210</v>
      </c>
      <c r="I2939" s="5" t="s">
        <v>211</v>
      </c>
      <c r="J2939" s="5" t="s">
        <v>184</v>
      </c>
      <c r="K2939" s="5" t="s">
        <v>185</v>
      </c>
      <c r="L2939" s="7" t="s">
        <v>164</v>
      </c>
      <c r="M2939" t="str">
        <f t="shared" si="137"/>
        <v>No</v>
      </c>
    </row>
    <row r="2940" spans="1:13" ht="15" thickBot="1" x14ac:dyDescent="0.4">
      <c r="A2940" s="5" t="s">
        <v>175</v>
      </c>
      <c r="B2940" s="5" t="s">
        <v>176</v>
      </c>
      <c r="C2940" s="5" t="s">
        <v>3140</v>
      </c>
      <c r="D2940" s="5">
        <f t="shared" si="135"/>
        <v>80486</v>
      </c>
      <c r="E2940" s="6">
        <v>44012</v>
      </c>
      <c r="F2940" s="6">
        <f t="shared" si="136"/>
        <v>44102</v>
      </c>
      <c r="G2940" s="6" t="str">
        <f>IF('BCT Template'!R2939&gt;F2940,"Yes","No")</f>
        <v>No</v>
      </c>
      <c r="H2940" s="5" t="s">
        <v>182</v>
      </c>
      <c r="I2940" s="5" t="s">
        <v>183</v>
      </c>
      <c r="J2940" s="5" t="s">
        <v>200</v>
      </c>
      <c r="K2940" s="5" t="s">
        <v>201</v>
      </c>
      <c r="L2940" s="7" t="s">
        <v>164</v>
      </c>
      <c r="M2940" t="str">
        <f t="shared" si="137"/>
        <v>Yes</v>
      </c>
    </row>
    <row r="2941" spans="1:13" ht="15" thickBot="1" x14ac:dyDescent="0.4">
      <c r="A2941" s="5" t="s">
        <v>175</v>
      </c>
      <c r="B2941" s="5" t="s">
        <v>176</v>
      </c>
      <c r="C2941" s="5" t="s">
        <v>3141</v>
      </c>
      <c r="D2941" s="5">
        <f t="shared" si="135"/>
        <v>21724</v>
      </c>
      <c r="E2941" s="6">
        <v>43677</v>
      </c>
      <c r="F2941" s="6">
        <f t="shared" si="136"/>
        <v>43767</v>
      </c>
      <c r="G2941" s="6" t="str">
        <f>IF('BCT Template'!R2940&gt;F2941,"Yes","No")</f>
        <v>No</v>
      </c>
      <c r="H2941" s="5" t="s">
        <v>178</v>
      </c>
      <c r="I2941" s="5" t="s">
        <v>179</v>
      </c>
      <c r="J2941" s="5" t="s">
        <v>35</v>
      </c>
      <c r="K2941" s="5" t="s">
        <v>180</v>
      </c>
      <c r="L2941" s="7" t="s">
        <v>164</v>
      </c>
      <c r="M2941" t="str">
        <f t="shared" si="137"/>
        <v>Yes</v>
      </c>
    </row>
    <row r="2942" spans="1:13" ht="15" thickBot="1" x14ac:dyDescent="0.4">
      <c r="A2942" s="5" t="s">
        <v>175</v>
      </c>
      <c r="B2942" s="5" t="s">
        <v>176</v>
      </c>
      <c r="C2942" s="5" t="s">
        <v>3142</v>
      </c>
      <c r="D2942" s="5">
        <f t="shared" si="135"/>
        <v>59772</v>
      </c>
      <c r="E2942" s="6">
        <v>41790</v>
      </c>
      <c r="F2942" s="6">
        <f t="shared" si="136"/>
        <v>41880</v>
      </c>
      <c r="G2942" s="6" t="str">
        <f>IF('BCT Template'!R2941&gt;F2942,"Yes","No")</f>
        <v>No</v>
      </c>
      <c r="H2942" s="5" t="s">
        <v>182</v>
      </c>
      <c r="I2942" s="5" t="s">
        <v>183</v>
      </c>
      <c r="J2942" s="5" t="s">
        <v>200</v>
      </c>
      <c r="K2942" s="5" t="s">
        <v>201</v>
      </c>
      <c r="L2942" s="7" t="s">
        <v>164</v>
      </c>
      <c r="M2942" t="str">
        <f t="shared" si="137"/>
        <v>Yes</v>
      </c>
    </row>
    <row r="2943" spans="1:13" ht="15" thickBot="1" x14ac:dyDescent="0.4">
      <c r="A2943" s="5" t="s">
        <v>175</v>
      </c>
      <c r="B2943" s="5" t="s">
        <v>176</v>
      </c>
      <c r="C2943" s="5" t="s">
        <v>3143</v>
      </c>
      <c r="D2943" s="5">
        <f t="shared" si="135"/>
        <v>20687</v>
      </c>
      <c r="E2943" s="6">
        <v>42035</v>
      </c>
      <c r="F2943" s="6">
        <f t="shared" si="136"/>
        <v>42125</v>
      </c>
      <c r="G2943" s="6" t="str">
        <f>IF('BCT Template'!R2942&gt;F2943,"Yes","No")</f>
        <v>No</v>
      </c>
      <c r="H2943" s="5" t="s">
        <v>197</v>
      </c>
      <c r="I2943" s="5" t="s">
        <v>198</v>
      </c>
      <c r="J2943" s="5" t="s">
        <v>184</v>
      </c>
      <c r="K2943" s="5" t="s">
        <v>185</v>
      </c>
      <c r="L2943" s="7" t="s">
        <v>164</v>
      </c>
      <c r="M2943" t="str">
        <f t="shared" si="137"/>
        <v>No</v>
      </c>
    </row>
    <row r="2944" spans="1:13" ht="15" thickBot="1" x14ac:dyDescent="0.4">
      <c r="A2944" s="5" t="s">
        <v>175</v>
      </c>
      <c r="B2944" s="5" t="s">
        <v>176</v>
      </c>
      <c r="C2944" s="5" t="s">
        <v>3144</v>
      </c>
      <c r="D2944" s="5">
        <f t="shared" si="135"/>
        <v>22874</v>
      </c>
      <c r="E2944" s="6">
        <v>43841</v>
      </c>
      <c r="F2944" s="6">
        <f t="shared" si="136"/>
        <v>43931</v>
      </c>
      <c r="G2944" s="6" t="str">
        <f>IF('BCT Template'!R2943&gt;F2944,"Yes","No")</f>
        <v>No</v>
      </c>
      <c r="H2944" s="5" t="s">
        <v>178</v>
      </c>
      <c r="I2944" s="5" t="s">
        <v>179</v>
      </c>
      <c r="J2944" s="5" t="s">
        <v>35</v>
      </c>
      <c r="K2944" s="5" t="s">
        <v>180</v>
      </c>
      <c r="L2944" s="7" t="s">
        <v>164</v>
      </c>
      <c r="M2944" t="str">
        <f t="shared" si="137"/>
        <v>Yes</v>
      </c>
    </row>
    <row r="2945" spans="1:13" ht="15" thickBot="1" x14ac:dyDescent="0.4">
      <c r="A2945" s="5" t="s">
        <v>175</v>
      </c>
      <c r="B2945" s="5" t="s">
        <v>176</v>
      </c>
      <c r="C2945" s="5" t="s">
        <v>3145</v>
      </c>
      <c r="D2945" s="5">
        <f t="shared" si="135"/>
        <v>82004</v>
      </c>
      <c r="E2945" s="6">
        <v>43284</v>
      </c>
      <c r="F2945" s="6">
        <f t="shared" si="136"/>
        <v>43374</v>
      </c>
      <c r="G2945" s="6" t="str">
        <f>IF('BCT Template'!R2944&gt;F2945,"Yes","No")</f>
        <v>No</v>
      </c>
      <c r="H2945" s="5" t="s">
        <v>210</v>
      </c>
      <c r="I2945" s="5" t="s">
        <v>211</v>
      </c>
      <c r="J2945" s="5" t="s">
        <v>184</v>
      </c>
      <c r="K2945" s="5" t="s">
        <v>185</v>
      </c>
      <c r="L2945" s="7" t="s">
        <v>164</v>
      </c>
      <c r="M2945" t="str">
        <f t="shared" si="137"/>
        <v>No</v>
      </c>
    </row>
    <row r="2946" spans="1:13" ht="15" thickBot="1" x14ac:dyDescent="0.4">
      <c r="A2946" s="5" t="s">
        <v>175</v>
      </c>
      <c r="B2946" s="5" t="s">
        <v>176</v>
      </c>
      <c r="C2946" s="5" t="s">
        <v>3146</v>
      </c>
      <c r="D2946" s="5">
        <f t="shared" si="135"/>
        <v>22751</v>
      </c>
      <c r="E2946" s="6">
        <v>43145</v>
      </c>
      <c r="F2946" s="6">
        <f t="shared" si="136"/>
        <v>43235</v>
      </c>
      <c r="G2946" s="6" t="str">
        <f>IF('BCT Template'!R2945&gt;F2946,"Yes","No")</f>
        <v>No</v>
      </c>
      <c r="H2946" s="5" t="s">
        <v>178</v>
      </c>
      <c r="I2946" s="5" t="s">
        <v>179</v>
      </c>
      <c r="J2946" s="5" t="s">
        <v>35</v>
      </c>
      <c r="K2946" s="5" t="s">
        <v>180</v>
      </c>
      <c r="L2946" s="7" t="s">
        <v>164</v>
      </c>
      <c r="M2946" t="str">
        <f t="shared" si="137"/>
        <v>Yes</v>
      </c>
    </row>
    <row r="2947" spans="1:13" ht="15" thickBot="1" x14ac:dyDescent="0.4">
      <c r="A2947" s="5" t="s">
        <v>175</v>
      </c>
      <c r="B2947" s="5" t="s">
        <v>176</v>
      </c>
      <c r="C2947" s="5" t="s">
        <v>3147</v>
      </c>
      <c r="D2947" s="5">
        <f t="shared" ref="D2947:D3010" si="138">C2947*1</f>
        <v>83137</v>
      </c>
      <c r="E2947" s="6">
        <v>45346</v>
      </c>
      <c r="F2947" s="6">
        <f t="shared" ref="F2947:F3010" si="139">E2947+90</f>
        <v>45436</v>
      </c>
      <c r="G2947" s="6" t="str">
        <f>IF('BCT Template'!R2946&gt;F2947,"Yes","No")</f>
        <v>No</v>
      </c>
      <c r="H2947" s="5" t="s">
        <v>210</v>
      </c>
      <c r="I2947" s="5" t="s">
        <v>211</v>
      </c>
      <c r="J2947" s="5" t="s">
        <v>184</v>
      </c>
      <c r="K2947" s="5" t="s">
        <v>185</v>
      </c>
      <c r="L2947" s="7" t="s">
        <v>164</v>
      </c>
      <c r="M2947" t="str">
        <f t="shared" ref="M2947:M3010" si="140">IF(J2947=" ","Yes",IF(J2947="3","Yes","No"))</f>
        <v>No</v>
      </c>
    </row>
    <row r="2948" spans="1:13" ht="15" thickBot="1" x14ac:dyDescent="0.4">
      <c r="A2948" s="5" t="s">
        <v>175</v>
      </c>
      <c r="B2948" s="5" t="s">
        <v>176</v>
      </c>
      <c r="C2948" s="5" t="s">
        <v>3148</v>
      </c>
      <c r="D2948" s="5">
        <f t="shared" si="138"/>
        <v>59761</v>
      </c>
      <c r="E2948" s="6">
        <v>43998</v>
      </c>
      <c r="F2948" s="6">
        <f t="shared" si="139"/>
        <v>44088</v>
      </c>
      <c r="G2948" s="6" t="str">
        <f>IF('BCT Template'!R2947&gt;F2948,"Yes","No")</f>
        <v>No</v>
      </c>
      <c r="H2948" s="5" t="s">
        <v>182</v>
      </c>
      <c r="I2948" s="5" t="s">
        <v>183</v>
      </c>
      <c r="J2948" s="5" t="s">
        <v>200</v>
      </c>
      <c r="K2948" s="5" t="s">
        <v>201</v>
      </c>
      <c r="L2948" s="7" t="s">
        <v>164</v>
      </c>
      <c r="M2948" t="str">
        <f t="shared" si="140"/>
        <v>Yes</v>
      </c>
    </row>
    <row r="2949" spans="1:13" ht="15" thickBot="1" x14ac:dyDescent="0.4">
      <c r="A2949" s="5" t="s">
        <v>175</v>
      </c>
      <c r="B2949" s="5" t="s">
        <v>176</v>
      </c>
      <c r="C2949" s="5" t="s">
        <v>3149</v>
      </c>
      <c r="D2949" s="5">
        <f t="shared" si="138"/>
        <v>80092</v>
      </c>
      <c r="E2949" s="6">
        <v>44561</v>
      </c>
      <c r="F2949" s="6">
        <f t="shared" si="139"/>
        <v>44651</v>
      </c>
      <c r="G2949" s="6" t="str">
        <f>IF('BCT Template'!R2948&gt;F2949,"Yes","No")</f>
        <v>No</v>
      </c>
      <c r="H2949" s="5" t="s">
        <v>182</v>
      </c>
      <c r="I2949" s="5" t="s">
        <v>183</v>
      </c>
      <c r="J2949" s="5" t="s">
        <v>200</v>
      </c>
      <c r="K2949" s="5" t="s">
        <v>201</v>
      </c>
      <c r="L2949" s="7" t="s">
        <v>164</v>
      </c>
      <c r="M2949" t="str">
        <f t="shared" si="140"/>
        <v>Yes</v>
      </c>
    </row>
    <row r="2950" spans="1:13" ht="15" thickBot="1" x14ac:dyDescent="0.4">
      <c r="A2950" s="5" t="s">
        <v>175</v>
      </c>
      <c r="B2950" s="5" t="s">
        <v>176</v>
      </c>
      <c r="C2950" s="5" t="s">
        <v>3150</v>
      </c>
      <c r="D2950" s="5">
        <f t="shared" si="138"/>
        <v>82191</v>
      </c>
      <c r="E2950" s="6">
        <v>44270</v>
      </c>
      <c r="F2950" s="6">
        <f t="shared" si="139"/>
        <v>44360</v>
      </c>
      <c r="G2950" s="6" t="str">
        <f>IF('BCT Template'!R2949&gt;F2950,"Yes","No")</f>
        <v>No</v>
      </c>
      <c r="H2950" s="5" t="s">
        <v>210</v>
      </c>
      <c r="I2950" s="5" t="s">
        <v>211</v>
      </c>
      <c r="J2950" s="5" t="s">
        <v>184</v>
      </c>
      <c r="K2950" s="5" t="s">
        <v>185</v>
      </c>
      <c r="L2950" s="7" t="s">
        <v>164</v>
      </c>
      <c r="M2950" t="str">
        <f t="shared" si="140"/>
        <v>No</v>
      </c>
    </row>
    <row r="2951" spans="1:13" ht="15" thickBot="1" x14ac:dyDescent="0.4">
      <c r="A2951" s="5" t="s">
        <v>175</v>
      </c>
      <c r="B2951" s="5" t="s">
        <v>176</v>
      </c>
      <c r="C2951" s="5" t="s">
        <v>3151</v>
      </c>
      <c r="D2951" s="5">
        <f t="shared" si="138"/>
        <v>77211</v>
      </c>
      <c r="E2951" s="6">
        <v>43646</v>
      </c>
      <c r="F2951" s="6">
        <f t="shared" si="139"/>
        <v>43736</v>
      </c>
      <c r="G2951" s="6" t="str">
        <f>IF('BCT Template'!R2950&gt;F2951,"Yes","No")</f>
        <v>No</v>
      </c>
      <c r="H2951" s="5" t="s">
        <v>197</v>
      </c>
      <c r="I2951" s="5" t="s">
        <v>198</v>
      </c>
      <c r="J2951" s="5" t="s">
        <v>184</v>
      </c>
      <c r="K2951" s="5" t="s">
        <v>185</v>
      </c>
      <c r="L2951" s="7" t="s">
        <v>164</v>
      </c>
      <c r="M2951" t="str">
        <f t="shared" si="140"/>
        <v>No</v>
      </c>
    </row>
    <row r="2952" spans="1:13" ht="15" thickBot="1" x14ac:dyDescent="0.4">
      <c r="A2952" s="5" t="s">
        <v>175</v>
      </c>
      <c r="B2952" s="5" t="s">
        <v>176</v>
      </c>
      <c r="C2952" s="5" t="s">
        <v>3152</v>
      </c>
      <c r="D2952" s="5">
        <f t="shared" si="138"/>
        <v>81616</v>
      </c>
      <c r="E2952" s="6">
        <v>43921</v>
      </c>
      <c r="F2952" s="6">
        <f t="shared" si="139"/>
        <v>44011</v>
      </c>
      <c r="G2952" s="6" t="str">
        <f>IF('BCT Template'!R2951&gt;F2952,"Yes","No")</f>
        <v>No</v>
      </c>
      <c r="H2952" s="5" t="s">
        <v>182</v>
      </c>
      <c r="I2952" s="5" t="s">
        <v>183</v>
      </c>
      <c r="J2952" s="5" t="s">
        <v>200</v>
      </c>
      <c r="K2952" s="5" t="s">
        <v>201</v>
      </c>
      <c r="L2952" s="7" t="s">
        <v>164</v>
      </c>
      <c r="M2952" t="str">
        <f t="shared" si="140"/>
        <v>Yes</v>
      </c>
    </row>
    <row r="2953" spans="1:13" ht="15" thickBot="1" x14ac:dyDescent="0.4">
      <c r="A2953" s="5" t="s">
        <v>175</v>
      </c>
      <c r="B2953" s="5" t="s">
        <v>176</v>
      </c>
      <c r="C2953" s="5" t="s">
        <v>3153</v>
      </c>
      <c r="D2953" s="5">
        <f t="shared" si="138"/>
        <v>59474</v>
      </c>
      <c r="E2953" s="6">
        <v>41364</v>
      </c>
      <c r="F2953" s="6">
        <f t="shared" si="139"/>
        <v>41454</v>
      </c>
      <c r="G2953" s="6" t="str">
        <f>IF('BCT Template'!R2952&gt;F2953,"Yes","No")</f>
        <v>No</v>
      </c>
      <c r="H2953" s="5" t="s">
        <v>182</v>
      </c>
      <c r="I2953" s="5" t="s">
        <v>183</v>
      </c>
      <c r="J2953" s="5" t="s">
        <v>184</v>
      </c>
      <c r="K2953" s="5" t="s">
        <v>185</v>
      </c>
      <c r="L2953" s="7" t="s">
        <v>164</v>
      </c>
      <c r="M2953" t="str">
        <f t="shared" si="140"/>
        <v>No</v>
      </c>
    </row>
    <row r="2954" spans="1:13" ht="15" thickBot="1" x14ac:dyDescent="0.4">
      <c r="A2954" s="5" t="s">
        <v>175</v>
      </c>
      <c r="B2954" s="5" t="s">
        <v>176</v>
      </c>
      <c r="C2954" s="5" t="s">
        <v>3154</v>
      </c>
      <c r="D2954" s="5">
        <f t="shared" si="138"/>
        <v>57669</v>
      </c>
      <c r="E2954" s="6">
        <v>43703</v>
      </c>
      <c r="F2954" s="6">
        <f t="shared" si="139"/>
        <v>43793</v>
      </c>
      <c r="G2954" s="6" t="str">
        <f>IF('BCT Template'!R2953&gt;F2954,"Yes","No")</f>
        <v>No</v>
      </c>
      <c r="H2954" s="5" t="s">
        <v>189</v>
      </c>
      <c r="I2954" s="5" t="s">
        <v>190</v>
      </c>
      <c r="J2954" s="5" t="s">
        <v>200</v>
      </c>
      <c r="K2954" s="5" t="s">
        <v>201</v>
      </c>
      <c r="L2954" s="7" t="s">
        <v>164</v>
      </c>
      <c r="M2954" t="str">
        <f t="shared" si="140"/>
        <v>Yes</v>
      </c>
    </row>
    <row r="2955" spans="1:13" ht="15" thickBot="1" x14ac:dyDescent="0.4">
      <c r="A2955" s="5" t="s">
        <v>175</v>
      </c>
      <c r="B2955" s="5" t="s">
        <v>176</v>
      </c>
      <c r="C2955" s="5" t="s">
        <v>3155</v>
      </c>
      <c r="D2955" s="5">
        <f t="shared" si="138"/>
        <v>82862</v>
      </c>
      <c r="E2955" s="6">
        <v>44334</v>
      </c>
      <c r="F2955" s="6">
        <f t="shared" si="139"/>
        <v>44424</v>
      </c>
      <c r="G2955" s="6" t="str">
        <f>IF('BCT Template'!R2954&gt;F2955,"Yes","No")</f>
        <v>No</v>
      </c>
      <c r="H2955" s="5" t="s">
        <v>210</v>
      </c>
      <c r="I2955" s="5" t="s">
        <v>211</v>
      </c>
      <c r="J2955" s="5" t="s">
        <v>184</v>
      </c>
      <c r="K2955" s="5" t="s">
        <v>185</v>
      </c>
      <c r="L2955" s="7" t="s">
        <v>164</v>
      </c>
      <c r="M2955" t="str">
        <f t="shared" si="140"/>
        <v>No</v>
      </c>
    </row>
    <row r="2956" spans="1:13" ht="15" thickBot="1" x14ac:dyDescent="0.4">
      <c r="A2956" s="5" t="s">
        <v>175</v>
      </c>
      <c r="B2956" s="5" t="s">
        <v>176</v>
      </c>
      <c r="C2956" s="5" t="s">
        <v>3156</v>
      </c>
      <c r="D2956" s="5">
        <f t="shared" si="138"/>
        <v>31345</v>
      </c>
      <c r="E2956" s="6">
        <v>44012</v>
      </c>
      <c r="F2956" s="6">
        <f t="shared" si="139"/>
        <v>44102</v>
      </c>
      <c r="G2956" s="6" t="str">
        <f>IF('BCT Template'!R2955&gt;F2956,"Yes","No")</f>
        <v>No</v>
      </c>
      <c r="H2956" s="5" t="s">
        <v>178</v>
      </c>
      <c r="I2956" s="5" t="s">
        <v>179</v>
      </c>
      <c r="J2956" s="5" t="s">
        <v>35</v>
      </c>
      <c r="K2956" s="5" t="s">
        <v>180</v>
      </c>
      <c r="L2956" s="7" t="s">
        <v>164</v>
      </c>
      <c r="M2956" t="str">
        <f t="shared" si="140"/>
        <v>Yes</v>
      </c>
    </row>
    <row r="2957" spans="1:13" ht="15" thickBot="1" x14ac:dyDescent="0.4">
      <c r="A2957" s="5" t="s">
        <v>175</v>
      </c>
      <c r="B2957" s="5" t="s">
        <v>176</v>
      </c>
      <c r="C2957" s="5" t="s">
        <v>3157</v>
      </c>
      <c r="D2957" s="5">
        <f t="shared" si="138"/>
        <v>59130</v>
      </c>
      <c r="E2957" s="6">
        <v>42855</v>
      </c>
      <c r="F2957" s="6">
        <f t="shared" si="139"/>
        <v>42945</v>
      </c>
      <c r="G2957" s="6" t="str">
        <f>IF('BCT Template'!R2956&gt;F2957,"Yes","No")</f>
        <v>No</v>
      </c>
      <c r="H2957" s="5" t="s">
        <v>182</v>
      </c>
      <c r="I2957" s="5" t="s">
        <v>183</v>
      </c>
      <c r="J2957" s="5" t="s">
        <v>200</v>
      </c>
      <c r="K2957" s="5" t="s">
        <v>201</v>
      </c>
      <c r="L2957" s="7" t="s">
        <v>164</v>
      </c>
      <c r="M2957" t="str">
        <f t="shared" si="140"/>
        <v>Yes</v>
      </c>
    </row>
    <row r="2958" spans="1:13" ht="15" thickBot="1" x14ac:dyDescent="0.4">
      <c r="A2958" s="5" t="s">
        <v>175</v>
      </c>
      <c r="B2958" s="5" t="s">
        <v>176</v>
      </c>
      <c r="C2958" s="5" t="s">
        <v>3158</v>
      </c>
      <c r="D2958" s="5">
        <f t="shared" si="138"/>
        <v>80898</v>
      </c>
      <c r="E2958" s="6">
        <v>42825</v>
      </c>
      <c r="F2958" s="6">
        <f t="shared" si="139"/>
        <v>42915</v>
      </c>
      <c r="G2958" s="6" t="str">
        <f>IF('BCT Template'!R2957&gt;F2958,"Yes","No")</f>
        <v>No</v>
      </c>
      <c r="H2958" s="5" t="s">
        <v>182</v>
      </c>
      <c r="I2958" s="5" t="s">
        <v>183</v>
      </c>
      <c r="J2958" s="5" t="s">
        <v>200</v>
      </c>
      <c r="K2958" s="5" t="s">
        <v>201</v>
      </c>
      <c r="L2958" s="7" t="s">
        <v>164</v>
      </c>
      <c r="M2958" t="str">
        <f t="shared" si="140"/>
        <v>Yes</v>
      </c>
    </row>
    <row r="2959" spans="1:13" ht="15" thickBot="1" x14ac:dyDescent="0.4">
      <c r="A2959" s="5" t="s">
        <v>175</v>
      </c>
      <c r="B2959" s="5" t="s">
        <v>176</v>
      </c>
      <c r="C2959" s="5" t="s">
        <v>3159</v>
      </c>
      <c r="D2959" s="5">
        <f t="shared" si="138"/>
        <v>18565</v>
      </c>
      <c r="E2959" s="6">
        <v>43159</v>
      </c>
      <c r="F2959" s="6">
        <f t="shared" si="139"/>
        <v>43249</v>
      </c>
      <c r="G2959" s="6" t="str">
        <f>IF('BCT Template'!R2958&gt;F2959,"Yes","No")</f>
        <v>No</v>
      </c>
      <c r="H2959" s="5" t="s">
        <v>234</v>
      </c>
      <c r="I2959" s="5" t="s">
        <v>235</v>
      </c>
      <c r="J2959" s="5" t="s">
        <v>184</v>
      </c>
      <c r="K2959" s="5" t="s">
        <v>185</v>
      </c>
      <c r="L2959" s="7" t="s">
        <v>164</v>
      </c>
      <c r="M2959" t="str">
        <f t="shared" si="140"/>
        <v>No</v>
      </c>
    </row>
    <row r="2960" spans="1:13" ht="15" thickBot="1" x14ac:dyDescent="0.4">
      <c r="A2960" s="5" t="s">
        <v>175</v>
      </c>
      <c r="B2960" s="5" t="s">
        <v>176</v>
      </c>
      <c r="C2960" s="5" t="s">
        <v>3160</v>
      </c>
      <c r="D2960" s="5">
        <f t="shared" si="138"/>
        <v>30067</v>
      </c>
      <c r="E2960" s="6">
        <v>44103</v>
      </c>
      <c r="F2960" s="6">
        <f t="shared" si="139"/>
        <v>44193</v>
      </c>
      <c r="G2960" s="6" t="str">
        <f>IF('BCT Template'!R2959&gt;F2960,"Yes","No")</f>
        <v>No</v>
      </c>
      <c r="H2960" s="5" t="s">
        <v>178</v>
      </c>
      <c r="I2960" s="5" t="s">
        <v>179</v>
      </c>
      <c r="J2960" s="5" t="s">
        <v>35</v>
      </c>
      <c r="K2960" s="5" t="s">
        <v>180</v>
      </c>
      <c r="L2960" s="7" t="s">
        <v>164</v>
      </c>
      <c r="M2960" t="str">
        <f t="shared" si="140"/>
        <v>Yes</v>
      </c>
    </row>
    <row r="2961" spans="1:13" ht="15" thickBot="1" x14ac:dyDescent="0.4">
      <c r="A2961" s="5" t="s">
        <v>175</v>
      </c>
      <c r="B2961" s="5" t="s">
        <v>176</v>
      </c>
      <c r="C2961" s="5" t="s">
        <v>3161</v>
      </c>
      <c r="D2961" s="5">
        <f t="shared" si="138"/>
        <v>58470</v>
      </c>
      <c r="E2961" s="6">
        <v>43793</v>
      </c>
      <c r="F2961" s="6">
        <f t="shared" si="139"/>
        <v>43883</v>
      </c>
      <c r="G2961" s="6" t="str">
        <f>IF('BCT Template'!R2960&gt;F2961,"Yes","No")</f>
        <v>No</v>
      </c>
      <c r="H2961" s="5" t="s">
        <v>182</v>
      </c>
      <c r="I2961" s="5" t="s">
        <v>183</v>
      </c>
      <c r="J2961" s="5" t="s">
        <v>200</v>
      </c>
      <c r="K2961" s="5" t="s">
        <v>201</v>
      </c>
      <c r="L2961" s="7" t="s">
        <v>164</v>
      </c>
      <c r="M2961" t="str">
        <f t="shared" si="140"/>
        <v>Yes</v>
      </c>
    </row>
    <row r="2962" spans="1:13" ht="15" thickBot="1" x14ac:dyDescent="0.4">
      <c r="A2962" s="5" t="s">
        <v>175</v>
      </c>
      <c r="B2962" s="5" t="s">
        <v>176</v>
      </c>
      <c r="C2962" s="5" t="s">
        <v>3162</v>
      </c>
      <c r="D2962" s="5">
        <f t="shared" si="138"/>
        <v>84896</v>
      </c>
      <c r="E2962" s="6">
        <v>40940</v>
      </c>
      <c r="F2962" s="6">
        <f t="shared" si="139"/>
        <v>41030</v>
      </c>
      <c r="G2962" s="6" t="str">
        <f>IF('BCT Template'!R2961&gt;F2962,"Yes","No")</f>
        <v>No</v>
      </c>
      <c r="H2962" s="5" t="s">
        <v>210</v>
      </c>
      <c r="I2962" s="5" t="s">
        <v>211</v>
      </c>
      <c r="J2962" s="5" t="s">
        <v>184</v>
      </c>
      <c r="K2962" s="5" t="s">
        <v>185</v>
      </c>
      <c r="L2962" s="7" t="s">
        <v>164</v>
      </c>
      <c r="M2962" t="str">
        <f t="shared" si="140"/>
        <v>No</v>
      </c>
    </row>
    <row r="2963" spans="1:13" ht="15" thickBot="1" x14ac:dyDescent="0.4">
      <c r="A2963" s="5" t="s">
        <v>175</v>
      </c>
      <c r="B2963" s="5" t="s">
        <v>176</v>
      </c>
      <c r="C2963" s="5" t="s">
        <v>3163</v>
      </c>
      <c r="D2963" s="5">
        <f t="shared" si="138"/>
        <v>58014</v>
      </c>
      <c r="E2963" s="6">
        <v>36161</v>
      </c>
      <c r="F2963" s="6">
        <f t="shared" si="139"/>
        <v>36251</v>
      </c>
      <c r="G2963" s="6" t="str">
        <f>IF('BCT Template'!R2962&gt;F2963,"Yes","No")</f>
        <v>No</v>
      </c>
      <c r="H2963" s="5" t="s">
        <v>182</v>
      </c>
      <c r="I2963" s="5" t="s">
        <v>183</v>
      </c>
      <c r="J2963" s="5" t="s">
        <v>184</v>
      </c>
      <c r="K2963" s="5" t="s">
        <v>185</v>
      </c>
      <c r="L2963" s="7" t="s">
        <v>164</v>
      </c>
      <c r="M2963" t="str">
        <f t="shared" si="140"/>
        <v>No</v>
      </c>
    </row>
    <row r="2964" spans="1:13" ht="15" thickBot="1" x14ac:dyDescent="0.4">
      <c r="A2964" s="5" t="s">
        <v>175</v>
      </c>
      <c r="B2964" s="5" t="s">
        <v>176</v>
      </c>
      <c r="C2964" s="5" t="s">
        <v>3164</v>
      </c>
      <c r="D2964" s="5">
        <f t="shared" si="138"/>
        <v>80617</v>
      </c>
      <c r="E2964" s="6">
        <v>43646</v>
      </c>
      <c r="F2964" s="6">
        <f t="shared" si="139"/>
        <v>43736</v>
      </c>
      <c r="G2964" s="6" t="str">
        <f>IF('BCT Template'!R2963&gt;F2964,"Yes","No")</f>
        <v>No</v>
      </c>
      <c r="H2964" s="5" t="s">
        <v>182</v>
      </c>
      <c r="I2964" s="5" t="s">
        <v>183</v>
      </c>
      <c r="J2964" s="5" t="s">
        <v>184</v>
      </c>
      <c r="K2964" s="5" t="s">
        <v>185</v>
      </c>
      <c r="L2964" s="7" t="s">
        <v>164</v>
      </c>
      <c r="M2964" t="str">
        <f t="shared" si="140"/>
        <v>No</v>
      </c>
    </row>
    <row r="2965" spans="1:13" ht="15" thickBot="1" x14ac:dyDescent="0.4">
      <c r="A2965" s="5" t="s">
        <v>175</v>
      </c>
      <c r="B2965" s="5" t="s">
        <v>176</v>
      </c>
      <c r="C2965" s="5" t="s">
        <v>3165</v>
      </c>
      <c r="D2965" s="5">
        <f t="shared" si="138"/>
        <v>29578</v>
      </c>
      <c r="E2965" s="6">
        <v>43343</v>
      </c>
      <c r="F2965" s="6">
        <f t="shared" si="139"/>
        <v>43433</v>
      </c>
      <c r="G2965" s="6" t="str">
        <f>IF('BCT Template'!R2964&gt;F2965,"Yes","No")</f>
        <v>No</v>
      </c>
      <c r="H2965" s="5" t="s">
        <v>178</v>
      </c>
      <c r="I2965" s="5" t="s">
        <v>179</v>
      </c>
      <c r="J2965" s="5" t="s">
        <v>35</v>
      </c>
      <c r="K2965" s="5" t="s">
        <v>180</v>
      </c>
      <c r="L2965" s="7" t="s">
        <v>164</v>
      </c>
      <c r="M2965" t="str">
        <f t="shared" si="140"/>
        <v>Yes</v>
      </c>
    </row>
    <row r="2966" spans="1:13" ht="15" thickBot="1" x14ac:dyDescent="0.4">
      <c r="A2966" s="5" t="s">
        <v>175</v>
      </c>
      <c r="B2966" s="5" t="s">
        <v>176</v>
      </c>
      <c r="C2966" s="5" t="s">
        <v>3166</v>
      </c>
      <c r="D2966" s="5">
        <f t="shared" si="138"/>
        <v>82727</v>
      </c>
      <c r="E2966" s="6">
        <v>44408</v>
      </c>
      <c r="F2966" s="6">
        <f t="shared" si="139"/>
        <v>44498</v>
      </c>
      <c r="G2966" s="6" t="str">
        <f>IF('BCT Template'!R2965&gt;F2966,"Yes","No")</f>
        <v>No</v>
      </c>
      <c r="H2966" s="5" t="s">
        <v>210</v>
      </c>
      <c r="I2966" s="5" t="s">
        <v>211</v>
      </c>
      <c r="J2966" s="5" t="s">
        <v>184</v>
      </c>
      <c r="K2966" s="5" t="s">
        <v>185</v>
      </c>
      <c r="L2966" s="7" t="s">
        <v>164</v>
      </c>
      <c r="M2966" t="str">
        <f t="shared" si="140"/>
        <v>No</v>
      </c>
    </row>
    <row r="2967" spans="1:13" ht="15" thickBot="1" x14ac:dyDescent="0.4">
      <c r="A2967" s="5" t="s">
        <v>175</v>
      </c>
      <c r="B2967" s="5" t="s">
        <v>176</v>
      </c>
      <c r="C2967" s="5" t="s">
        <v>3167</v>
      </c>
      <c r="D2967" s="5">
        <f t="shared" si="138"/>
        <v>29360</v>
      </c>
      <c r="E2967" s="6">
        <v>44012</v>
      </c>
      <c r="F2967" s="6">
        <f t="shared" si="139"/>
        <v>44102</v>
      </c>
      <c r="G2967" s="6" t="str">
        <f>IF('BCT Template'!R2966&gt;F2967,"Yes","No")</f>
        <v>No</v>
      </c>
      <c r="H2967" s="5" t="s">
        <v>178</v>
      </c>
      <c r="I2967" s="5" t="s">
        <v>179</v>
      </c>
      <c r="J2967" s="5" t="s">
        <v>35</v>
      </c>
      <c r="K2967" s="5" t="s">
        <v>180</v>
      </c>
      <c r="L2967" s="7" t="s">
        <v>164</v>
      </c>
      <c r="M2967" t="str">
        <f t="shared" si="140"/>
        <v>Yes</v>
      </c>
    </row>
    <row r="2968" spans="1:13" ht="15" thickBot="1" x14ac:dyDescent="0.4">
      <c r="A2968" s="5" t="s">
        <v>175</v>
      </c>
      <c r="B2968" s="5" t="s">
        <v>176</v>
      </c>
      <c r="C2968" s="5" t="s">
        <v>3168</v>
      </c>
      <c r="D2968" s="5">
        <f t="shared" si="138"/>
        <v>18536</v>
      </c>
      <c r="E2968" s="6">
        <v>43008</v>
      </c>
      <c r="F2968" s="6">
        <f t="shared" si="139"/>
        <v>43098</v>
      </c>
      <c r="G2968" s="6" t="str">
        <f>IF('BCT Template'!R2967&gt;F2968,"Yes","No")</f>
        <v>No</v>
      </c>
      <c r="H2968" s="5" t="s">
        <v>234</v>
      </c>
      <c r="I2968" s="5" t="s">
        <v>235</v>
      </c>
      <c r="J2968" s="5" t="s">
        <v>184</v>
      </c>
      <c r="K2968" s="5" t="s">
        <v>185</v>
      </c>
      <c r="L2968" s="7" t="s">
        <v>164</v>
      </c>
      <c r="M2968" t="str">
        <f t="shared" si="140"/>
        <v>No</v>
      </c>
    </row>
    <row r="2969" spans="1:13" ht="15" thickBot="1" x14ac:dyDescent="0.4">
      <c r="A2969" s="5" t="s">
        <v>175</v>
      </c>
      <c r="B2969" s="5" t="s">
        <v>176</v>
      </c>
      <c r="C2969" s="5" t="s">
        <v>3169</v>
      </c>
      <c r="D2969" s="5">
        <f t="shared" si="138"/>
        <v>22330</v>
      </c>
      <c r="E2969" s="6">
        <v>41455</v>
      </c>
      <c r="F2969" s="6">
        <f t="shared" si="139"/>
        <v>41545</v>
      </c>
      <c r="G2969" s="6" t="str">
        <f>IF('BCT Template'!R2968&gt;F2969,"Yes","No")</f>
        <v>No</v>
      </c>
      <c r="H2969" s="5" t="s">
        <v>178</v>
      </c>
      <c r="I2969" s="5" t="s">
        <v>179</v>
      </c>
      <c r="J2969" s="5" t="s">
        <v>35</v>
      </c>
      <c r="K2969" s="5" t="s">
        <v>180</v>
      </c>
      <c r="L2969" s="7" t="s">
        <v>164</v>
      </c>
      <c r="M2969" t="str">
        <f t="shared" si="140"/>
        <v>Yes</v>
      </c>
    </row>
    <row r="2970" spans="1:13" ht="15" thickBot="1" x14ac:dyDescent="0.4">
      <c r="A2970" s="5" t="s">
        <v>175</v>
      </c>
      <c r="B2970" s="5" t="s">
        <v>176</v>
      </c>
      <c r="C2970" s="5" t="s">
        <v>3170</v>
      </c>
      <c r="D2970" s="5">
        <f t="shared" si="138"/>
        <v>57452</v>
      </c>
      <c r="E2970" s="6">
        <v>44012</v>
      </c>
      <c r="F2970" s="6">
        <f t="shared" si="139"/>
        <v>44102</v>
      </c>
      <c r="G2970" s="6" t="str">
        <f>IF('BCT Template'!R2969&gt;F2970,"Yes","No")</f>
        <v>No</v>
      </c>
      <c r="H2970" s="5" t="s">
        <v>189</v>
      </c>
      <c r="I2970" s="5" t="s">
        <v>190</v>
      </c>
      <c r="J2970" s="5" t="s">
        <v>184</v>
      </c>
      <c r="K2970" s="5" t="s">
        <v>185</v>
      </c>
      <c r="L2970" s="7" t="s">
        <v>164</v>
      </c>
      <c r="M2970" t="str">
        <f t="shared" si="140"/>
        <v>No</v>
      </c>
    </row>
    <row r="2971" spans="1:13" ht="15" thickBot="1" x14ac:dyDescent="0.4">
      <c r="A2971" s="5" t="s">
        <v>175</v>
      </c>
      <c r="B2971" s="5" t="s">
        <v>176</v>
      </c>
      <c r="C2971" s="5" t="s">
        <v>3171</v>
      </c>
      <c r="D2971" s="5">
        <f t="shared" si="138"/>
        <v>29137</v>
      </c>
      <c r="E2971" s="6">
        <v>43921</v>
      </c>
      <c r="F2971" s="6">
        <f t="shared" si="139"/>
        <v>44011</v>
      </c>
      <c r="G2971" s="6" t="str">
        <f>IF('BCT Template'!R2970&gt;F2971,"Yes","No")</f>
        <v>No</v>
      </c>
      <c r="H2971" s="5" t="s">
        <v>178</v>
      </c>
      <c r="I2971" s="5" t="s">
        <v>179</v>
      </c>
      <c r="J2971" s="5" t="s">
        <v>35</v>
      </c>
      <c r="K2971" s="5" t="s">
        <v>180</v>
      </c>
      <c r="L2971" s="7" t="s">
        <v>164</v>
      </c>
      <c r="M2971" t="str">
        <f t="shared" si="140"/>
        <v>Yes</v>
      </c>
    </row>
    <row r="2972" spans="1:13" ht="15" thickBot="1" x14ac:dyDescent="0.4">
      <c r="A2972" s="5" t="s">
        <v>175</v>
      </c>
      <c r="B2972" s="5" t="s">
        <v>176</v>
      </c>
      <c r="C2972" s="5" t="s">
        <v>3172</v>
      </c>
      <c r="D2972" s="5">
        <f t="shared" si="138"/>
        <v>77049</v>
      </c>
      <c r="E2972" s="6">
        <v>43646</v>
      </c>
      <c r="F2972" s="6">
        <f t="shared" si="139"/>
        <v>43736</v>
      </c>
      <c r="G2972" s="6" t="str">
        <f>IF('BCT Template'!R2971&gt;F2972,"Yes","No")</f>
        <v>No</v>
      </c>
      <c r="H2972" s="5" t="s">
        <v>197</v>
      </c>
      <c r="I2972" s="5" t="s">
        <v>198</v>
      </c>
      <c r="J2972" s="5" t="s">
        <v>200</v>
      </c>
      <c r="K2972" s="5" t="s">
        <v>201</v>
      </c>
      <c r="L2972" s="7" t="s">
        <v>164</v>
      </c>
      <c r="M2972" t="str">
        <f t="shared" si="140"/>
        <v>Yes</v>
      </c>
    </row>
    <row r="2973" spans="1:13" ht="15" thickBot="1" x14ac:dyDescent="0.4">
      <c r="A2973" s="5" t="s">
        <v>175</v>
      </c>
      <c r="B2973" s="5" t="s">
        <v>176</v>
      </c>
      <c r="C2973" s="5" t="s">
        <v>3173</v>
      </c>
      <c r="D2973" s="5">
        <f t="shared" si="138"/>
        <v>79679</v>
      </c>
      <c r="E2973" s="6">
        <v>43100</v>
      </c>
      <c r="F2973" s="6">
        <f t="shared" si="139"/>
        <v>43190</v>
      </c>
      <c r="G2973" s="6" t="str">
        <f>IF('BCT Template'!R2972&gt;F2973,"Yes","No")</f>
        <v>No</v>
      </c>
      <c r="H2973" s="5" t="s">
        <v>182</v>
      </c>
      <c r="I2973" s="5" t="s">
        <v>183</v>
      </c>
      <c r="J2973" s="5" t="s">
        <v>184</v>
      </c>
      <c r="K2973" s="5" t="s">
        <v>185</v>
      </c>
      <c r="L2973" s="7" t="s">
        <v>164</v>
      </c>
      <c r="M2973" t="str">
        <f t="shared" si="140"/>
        <v>No</v>
      </c>
    </row>
    <row r="2974" spans="1:13" ht="15" thickBot="1" x14ac:dyDescent="0.4">
      <c r="A2974" s="5" t="s">
        <v>175</v>
      </c>
      <c r="B2974" s="5" t="s">
        <v>176</v>
      </c>
      <c r="C2974" s="5" t="s">
        <v>3174</v>
      </c>
      <c r="D2974" s="5">
        <f t="shared" si="138"/>
        <v>58519</v>
      </c>
      <c r="E2974" s="6">
        <v>43465</v>
      </c>
      <c r="F2974" s="6">
        <f t="shared" si="139"/>
        <v>43555</v>
      </c>
      <c r="G2974" s="6" t="str">
        <f>IF('BCT Template'!R2973&gt;F2974,"Yes","No")</f>
        <v>No</v>
      </c>
      <c r="H2974" s="5" t="s">
        <v>182</v>
      </c>
      <c r="I2974" s="5" t="s">
        <v>183</v>
      </c>
      <c r="J2974" s="5" t="s">
        <v>184</v>
      </c>
      <c r="K2974" s="5" t="s">
        <v>185</v>
      </c>
      <c r="L2974" s="7" t="s">
        <v>164</v>
      </c>
      <c r="M2974" t="str">
        <f t="shared" si="140"/>
        <v>No</v>
      </c>
    </row>
    <row r="2975" spans="1:13" ht="15" thickBot="1" x14ac:dyDescent="0.4">
      <c r="A2975" s="5" t="s">
        <v>175</v>
      </c>
      <c r="B2975" s="5" t="s">
        <v>176</v>
      </c>
      <c r="C2975" s="5" t="s">
        <v>3175</v>
      </c>
      <c r="D2975" s="5">
        <f t="shared" si="138"/>
        <v>82877</v>
      </c>
      <c r="E2975" s="6">
        <v>44990</v>
      </c>
      <c r="F2975" s="6">
        <f t="shared" si="139"/>
        <v>45080</v>
      </c>
      <c r="G2975" s="6" t="str">
        <f>IF('BCT Template'!R2974&gt;F2975,"Yes","No")</f>
        <v>No</v>
      </c>
      <c r="H2975" s="5" t="s">
        <v>210</v>
      </c>
      <c r="I2975" s="5" t="s">
        <v>211</v>
      </c>
      <c r="J2975" s="5" t="s">
        <v>184</v>
      </c>
      <c r="K2975" s="5" t="s">
        <v>185</v>
      </c>
      <c r="L2975" s="7" t="s">
        <v>164</v>
      </c>
      <c r="M2975" t="str">
        <f t="shared" si="140"/>
        <v>No</v>
      </c>
    </row>
    <row r="2976" spans="1:13" ht="15" thickBot="1" x14ac:dyDescent="0.4">
      <c r="A2976" s="5" t="s">
        <v>175</v>
      </c>
      <c r="B2976" s="5" t="s">
        <v>176</v>
      </c>
      <c r="C2976" s="5" t="s">
        <v>3176</v>
      </c>
      <c r="D2976" s="5">
        <f t="shared" si="138"/>
        <v>79821</v>
      </c>
      <c r="E2976" s="6">
        <v>43799</v>
      </c>
      <c r="F2976" s="6">
        <f t="shared" si="139"/>
        <v>43889</v>
      </c>
      <c r="G2976" s="6" t="str">
        <f>IF('BCT Template'!R2975&gt;F2976,"Yes","No")</f>
        <v>No</v>
      </c>
      <c r="H2976" s="5" t="s">
        <v>182</v>
      </c>
      <c r="I2976" s="5" t="s">
        <v>183</v>
      </c>
      <c r="J2976" s="5" t="s">
        <v>200</v>
      </c>
      <c r="K2976" s="5" t="s">
        <v>201</v>
      </c>
      <c r="L2976" s="7" t="s">
        <v>164</v>
      </c>
      <c r="M2976" t="str">
        <f t="shared" si="140"/>
        <v>Yes</v>
      </c>
    </row>
    <row r="2977" spans="1:13" ht="15" thickBot="1" x14ac:dyDescent="0.4">
      <c r="A2977" s="5" t="s">
        <v>175</v>
      </c>
      <c r="B2977" s="5" t="s">
        <v>176</v>
      </c>
      <c r="C2977" s="5" t="s">
        <v>3177</v>
      </c>
      <c r="D2977" s="5">
        <f t="shared" si="138"/>
        <v>82980</v>
      </c>
      <c r="E2977" s="6">
        <v>44787</v>
      </c>
      <c r="F2977" s="6">
        <f t="shared" si="139"/>
        <v>44877</v>
      </c>
      <c r="G2977" s="6" t="str">
        <f>IF('BCT Template'!R2976&gt;F2977,"Yes","No")</f>
        <v>No</v>
      </c>
      <c r="H2977" s="5" t="s">
        <v>210</v>
      </c>
      <c r="I2977" s="5" t="s">
        <v>211</v>
      </c>
      <c r="J2977" s="5" t="s">
        <v>184</v>
      </c>
      <c r="K2977" s="5" t="s">
        <v>185</v>
      </c>
      <c r="L2977" s="7" t="s">
        <v>164</v>
      </c>
      <c r="M2977" t="str">
        <f t="shared" si="140"/>
        <v>No</v>
      </c>
    </row>
    <row r="2978" spans="1:13" ht="15" thickBot="1" x14ac:dyDescent="0.4">
      <c r="A2978" s="5" t="s">
        <v>175</v>
      </c>
      <c r="B2978" s="5" t="s">
        <v>176</v>
      </c>
      <c r="C2978" s="5" t="s">
        <v>3178</v>
      </c>
      <c r="D2978" s="5">
        <f t="shared" si="138"/>
        <v>21951</v>
      </c>
      <c r="E2978" s="6">
        <v>44043</v>
      </c>
      <c r="F2978" s="6">
        <f t="shared" si="139"/>
        <v>44133</v>
      </c>
      <c r="G2978" s="6" t="str">
        <f>IF('BCT Template'!R2977&gt;F2978,"Yes","No")</f>
        <v>No</v>
      </c>
      <c r="H2978" s="5" t="s">
        <v>178</v>
      </c>
      <c r="I2978" s="5" t="s">
        <v>179</v>
      </c>
      <c r="J2978" s="5" t="s">
        <v>35</v>
      </c>
      <c r="K2978" s="5" t="s">
        <v>180</v>
      </c>
      <c r="L2978" s="7" t="s">
        <v>164</v>
      </c>
      <c r="M2978" t="str">
        <f t="shared" si="140"/>
        <v>Yes</v>
      </c>
    </row>
    <row r="2979" spans="1:13" ht="15" thickBot="1" x14ac:dyDescent="0.4">
      <c r="A2979" s="5" t="s">
        <v>175</v>
      </c>
      <c r="B2979" s="5" t="s">
        <v>176</v>
      </c>
      <c r="C2979" s="5" t="s">
        <v>3179</v>
      </c>
      <c r="D2979" s="5">
        <f t="shared" si="138"/>
        <v>79526</v>
      </c>
      <c r="E2979" s="6">
        <v>38595</v>
      </c>
      <c r="F2979" s="6">
        <f t="shared" si="139"/>
        <v>38685</v>
      </c>
      <c r="G2979" s="6" t="str">
        <f>IF('BCT Template'!R2978&gt;F2979,"Yes","No")</f>
        <v>No</v>
      </c>
      <c r="H2979" s="5" t="s">
        <v>182</v>
      </c>
      <c r="I2979" s="5" t="s">
        <v>183</v>
      </c>
      <c r="J2979" s="5" t="s">
        <v>184</v>
      </c>
      <c r="K2979" s="5" t="s">
        <v>185</v>
      </c>
      <c r="L2979" s="7" t="s">
        <v>164</v>
      </c>
      <c r="M2979" t="str">
        <f t="shared" si="140"/>
        <v>No</v>
      </c>
    </row>
    <row r="2980" spans="1:13" ht="15" thickBot="1" x14ac:dyDescent="0.4">
      <c r="A2980" s="5" t="s">
        <v>175</v>
      </c>
      <c r="B2980" s="5" t="s">
        <v>176</v>
      </c>
      <c r="C2980" s="5" t="s">
        <v>3180</v>
      </c>
      <c r="D2980" s="5">
        <f t="shared" si="138"/>
        <v>57252</v>
      </c>
      <c r="E2980" s="6">
        <v>42155</v>
      </c>
      <c r="F2980" s="6">
        <f t="shared" si="139"/>
        <v>42245</v>
      </c>
      <c r="G2980" s="6" t="str">
        <f>IF('BCT Template'!R2979&gt;F2980,"Yes","No")</f>
        <v>No</v>
      </c>
      <c r="H2980" s="5" t="s">
        <v>189</v>
      </c>
      <c r="I2980" s="5" t="s">
        <v>190</v>
      </c>
      <c r="J2980" s="5" t="s">
        <v>184</v>
      </c>
      <c r="K2980" s="5" t="s">
        <v>185</v>
      </c>
      <c r="L2980" s="7" t="s">
        <v>164</v>
      </c>
      <c r="M2980" t="str">
        <f t="shared" si="140"/>
        <v>No</v>
      </c>
    </row>
    <row r="2981" spans="1:13" ht="15" thickBot="1" x14ac:dyDescent="0.4">
      <c r="A2981" s="5" t="s">
        <v>175</v>
      </c>
      <c r="B2981" s="5" t="s">
        <v>176</v>
      </c>
      <c r="C2981" s="5" t="s">
        <v>3181</v>
      </c>
      <c r="D2981" s="5">
        <f t="shared" si="138"/>
        <v>31440</v>
      </c>
      <c r="E2981" s="6">
        <v>43708</v>
      </c>
      <c r="F2981" s="6">
        <f t="shared" si="139"/>
        <v>43798</v>
      </c>
      <c r="G2981" s="6" t="str">
        <f>IF('BCT Template'!R2980&gt;F2981,"Yes","No")</f>
        <v>No</v>
      </c>
      <c r="H2981" s="5" t="s">
        <v>178</v>
      </c>
      <c r="I2981" s="5" t="s">
        <v>179</v>
      </c>
      <c r="J2981" s="5" t="s">
        <v>35</v>
      </c>
      <c r="K2981" s="5" t="s">
        <v>180</v>
      </c>
      <c r="L2981" s="7" t="s">
        <v>164</v>
      </c>
      <c r="M2981" t="str">
        <f t="shared" si="140"/>
        <v>Yes</v>
      </c>
    </row>
    <row r="2982" spans="1:13" ht="15" thickBot="1" x14ac:dyDescent="0.4">
      <c r="A2982" s="5" t="s">
        <v>175</v>
      </c>
      <c r="B2982" s="5" t="s">
        <v>176</v>
      </c>
      <c r="C2982" s="5" t="s">
        <v>3182</v>
      </c>
      <c r="D2982" s="5">
        <f t="shared" si="138"/>
        <v>59744</v>
      </c>
      <c r="E2982" s="6">
        <v>42309</v>
      </c>
      <c r="F2982" s="6">
        <f t="shared" si="139"/>
        <v>42399</v>
      </c>
      <c r="G2982" s="6" t="str">
        <f>IF('BCT Template'!R2981&gt;F2982,"Yes","No")</f>
        <v>No</v>
      </c>
      <c r="H2982" s="5" t="s">
        <v>182</v>
      </c>
      <c r="I2982" s="5" t="s">
        <v>183</v>
      </c>
      <c r="J2982" s="5" t="s">
        <v>184</v>
      </c>
      <c r="K2982" s="5" t="s">
        <v>185</v>
      </c>
      <c r="L2982" s="7" t="s">
        <v>164</v>
      </c>
      <c r="M2982" t="str">
        <f t="shared" si="140"/>
        <v>No</v>
      </c>
    </row>
    <row r="2983" spans="1:13" ht="15" thickBot="1" x14ac:dyDescent="0.4">
      <c r="A2983" s="5" t="s">
        <v>175</v>
      </c>
      <c r="B2983" s="5" t="s">
        <v>176</v>
      </c>
      <c r="C2983" s="5" t="s">
        <v>3183</v>
      </c>
      <c r="D2983" s="5">
        <f t="shared" si="138"/>
        <v>21658</v>
      </c>
      <c r="E2983" s="6">
        <v>45107</v>
      </c>
      <c r="F2983" s="6">
        <f t="shared" si="139"/>
        <v>45197</v>
      </c>
      <c r="G2983" s="6" t="str">
        <f>IF('BCT Template'!R2982&gt;F2983,"Yes","No")</f>
        <v>No</v>
      </c>
      <c r="H2983" s="5" t="s">
        <v>178</v>
      </c>
      <c r="I2983" s="5" t="s">
        <v>179</v>
      </c>
      <c r="J2983" s="5" t="s">
        <v>35</v>
      </c>
      <c r="K2983" s="5" t="s">
        <v>180</v>
      </c>
      <c r="L2983" s="7" t="s">
        <v>164</v>
      </c>
      <c r="M2983" t="str">
        <f t="shared" si="140"/>
        <v>Yes</v>
      </c>
    </row>
    <row r="2984" spans="1:13" ht="15" thickBot="1" x14ac:dyDescent="0.4">
      <c r="A2984" s="5" t="s">
        <v>175</v>
      </c>
      <c r="B2984" s="5" t="s">
        <v>176</v>
      </c>
      <c r="C2984" s="5" t="s">
        <v>3184</v>
      </c>
      <c r="D2984" s="5">
        <f t="shared" si="138"/>
        <v>30949</v>
      </c>
      <c r="E2984" s="6">
        <v>44255</v>
      </c>
      <c r="F2984" s="6">
        <f t="shared" si="139"/>
        <v>44345</v>
      </c>
      <c r="G2984" s="6" t="str">
        <f>IF('BCT Template'!R2983&gt;F2984,"Yes","No")</f>
        <v>No</v>
      </c>
      <c r="H2984" s="5" t="s">
        <v>178</v>
      </c>
      <c r="I2984" s="5" t="s">
        <v>179</v>
      </c>
      <c r="J2984" s="5" t="s">
        <v>35</v>
      </c>
      <c r="K2984" s="5" t="s">
        <v>180</v>
      </c>
      <c r="L2984" s="7" t="s">
        <v>164</v>
      </c>
      <c r="M2984" t="str">
        <f t="shared" si="140"/>
        <v>Yes</v>
      </c>
    </row>
    <row r="2985" spans="1:13" ht="15" thickBot="1" x14ac:dyDescent="0.4">
      <c r="A2985" s="5" t="s">
        <v>175</v>
      </c>
      <c r="B2985" s="5" t="s">
        <v>176</v>
      </c>
      <c r="C2985" s="5" t="s">
        <v>3185</v>
      </c>
      <c r="D2985" s="5">
        <f t="shared" si="138"/>
        <v>21150</v>
      </c>
      <c r="E2985" s="6">
        <v>44469</v>
      </c>
      <c r="F2985" s="6">
        <f t="shared" si="139"/>
        <v>44559</v>
      </c>
      <c r="G2985" s="6" t="str">
        <f>IF('BCT Template'!R2984&gt;F2985,"Yes","No")</f>
        <v>No</v>
      </c>
      <c r="H2985" s="5" t="s">
        <v>178</v>
      </c>
      <c r="I2985" s="5" t="s">
        <v>179</v>
      </c>
      <c r="J2985" s="5" t="s">
        <v>35</v>
      </c>
      <c r="K2985" s="5" t="s">
        <v>180</v>
      </c>
      <c r="L2985" s="7" t="s">
        <v>164</v>
      </c>
      <c r="M2985" t="str">
        <f t="shared" si="140"/>
        <v>Yes</v>
      </c>
    </row>
    <row r="2986" spans="1:13" ht="15" thickBot="1" x14ac:dyDescent="0.4">
      <c r="A2986" s="5" t="s">
        <v>175</v>
      </c>
      <c r="B2986" s="5" t="s">
        <v>176</v>
      </c>
      <c r="C2986" s="5" t="s">
        <v>3186</v>
      </c>
      <c r="D2986" s="5">
        <f t="shared" si="138"/>
        <v>31155</v>
      </c>
      <c r="E2986" s="6">
        <v>43343</v>
      </c>
      <c r="F2986" s="6">
        <f t="shared" si="139"/>
        <v>43433</v>
      </c>
      <c r="G2986" s="6" t="str">
        <f>IF('BCT Template'!R2985&gt;F2986,"Yes","No")</f>
        <v>No</v>
      </c>
      <c r="H2986" s="5" t="s">
        <v>178</v>
      </c>
      <c r="I2986" s="5" t="s">
        <v>179</v>
      </c>
      <c r="J2986" s="5" t="s">
        <v>35</v>
      </c>
      <c r="K2986" s="5" t="s">
        <v>180</v>
      </c>
      <c r="L2986" s="7" t="s">
        <v>164</v>
      </c>
      <c r="M2986" t="str">
        <f t="shared" si="140"/>
        <v>Yes</v>
      </c>
    </row>
    <row r="2987" spans="1:13" ht="15" thickBot="1" x14ac:dyDescent="0.4">
      <c r="A2987" s="5" t="s">
        <v>175</v>
      </c>
      <c r="B2987" s="5" t="s">
        <v>176</v>
      </c>
      <c r="C2987" s="5" t="s">
        <v>3187</v>
      </c>
      <c r="D2987" s="5">
        <f t="shared" si="138"/>
        <v>82902</v>
      </c>
      <c r="E2987" s="6">
        <v>45026</v>
      </c>
      <c r="F2987" s="6">
        <f t="shared" si="139"/>
        <v>45116</v>
      </c>
      <c r="G2987" s="6" t="str">
        <f>IF('BCT Template'!R2986&gt;F2987,"Yes","No")</f>
        <v>No</v>
      </c>
      <c r="H2987" s="5" t="s">
        <v>210</v>
      </c>
      <c r="I2987" s="5" t="s">
        <v>211</v>
      </c>
      <c r="J2987" s="5" t="s">
        <v>184</v>
      </c>
      <c r="K2987" s="5" t="s">
        <v>185</v>
      </c>
      <c r="L2987" s="7" t="s">
        <v>164</v>
      </c>
      <c r="M2987" t="str">
        <f t="shared" si="140"/>
        <v>No</v>
      </c>
    </row>
    <row r="2988" spans="1:13" ht="15" thickBot="1" x14ac:dyDescent="0.4">
      <c r="A2988" s="5" t="s">
        <v>175</v>
      </c>
      <c r="B2988" s="5" t="s">
        <v>176</v>
      </c>
      <c r="C2988" s="5" t="s">
        <v>3188</v>
      </c>
      <c r="D2988" s="5">
        <f t="shared" si="138"/>
        <v>82918</v>
      </c>
      <c r="E2988" s="6">
        <v>45046</v>
      </c>
      <c r="F2988" s="6">
        <f t="shared" si="139"/>
        <v>45136</v>
      </c>
      <c r="G2988" s="6" t="str">
        <f>IF('BCT Template'!R2987&gt;F2988,"Yes","No")</f>
        <v>No</v>
      </c>
      <c r="H2988" s="5" t="s">
        <v>210</v>
      </c>
      <c r="I2988" s="5" t="s">
        <v>211</v>
      </c>
      <c r="J2988" s="5" t="s">
        <v>184</v>
      </c>
      <c r="K2988" s="5" t="s">
        <v>185</v>
      </c>
      <c r="L2988" s="7" t="s">
        <v>164</v>
      </c>
      <c r="M2988" t="str">
        <f t="shared" si="140"/>
        <v>No</v>
      </c>
    </row>
    <row r="2989" spans="1:13" ht="15" thickBot="1" x14ac:dyDescent="0.4">
      <c r="A2989" s="5" t="s">
        <v>175</v>
      </c>
      <c r="B2989" s="5" t="s">
        <v>176</v>
      </c>
      <c r="C2989" s="5" t="s">
        <v>3189</v>
      </c>
      <c r="D2989" s="5">
        <f t="shared" si="138"/>
        <v>29118</v>
      </c>
      <c r="E2989" s="6">
        <v>44165</v>
      </c>
      <c r="F2989" s="6">
        <f t="shared" si="139"/>
        <v>44255</v>
      </c>
      <c r="G2989" s="6" t="str">
        <f>IF('BCT Template'!R2988&gt;F2989,"Yes","No")</f>
        <v>No</v>
      </c>
      <c r="H2989" s="5" t="s">
        <v>178</v>
      </c>
      <c r="I2989" s="5" t="s">
        <v>179</v>
      </c>
      <c r="J2989" s="5" t="s">
        <v>35</v>
      </c>
      <c r="K2989" s="5" t="s">
        <v>180</v>
      </c>
      <c r="L2989" s="7" t="s">
        <v>164</v>
      </c>
      <c r="M2989" t="str">
        <f t="shared" si="140"/>
        <v>Yes</v>
      </c>
    </row>
    <row r="2990" spans="1:13" ht="15" thickBot="1" x14ac:dyDescent="0.4">
      <c r="A2990" s="5" t="s">
        <v>175</v>
      </c>
      <c r="B2990" s="5" t="s">
        <v>176</v>
      </c>
      <c r="C2990" s="5" t="s">
        <v>3190</v>
      </c>
      <c r="D2990" s="5">
        <f t="shared" si="138"/>
        <v>59540</v>
      </c>
      <c r="E2990" s="6">
        <v>41882</v>
      </c>
      <c r="F2990" s="6">
        <f t="shared" si="139"/>
        <v>41972</v>
      </c>
      <c r="G2990" s="6" t="str">
        <f>IF('BCT Template'!R2989&gt;F2990,"Yes","No")</f>
        <v>No</v>
      </c>
      <c r="H2990" s="5" t="s">
        <v>182</v>
      </c>
      <c r="I2990" s="5" t="s">
        <v>183</v>
      </c>
      <c r="J2990" s="5" t="s">
        <v>184</v>
      </c>
      <c r="K2990" s="5" t="s">
        <v>185</v>
      </c>
      <c r="L2990" s="7" t="s">
        <v>164</v>
      </c>
      <c r="M2990" t="str">
        <f t="shared" si="140"/>
        <v>No</v>
      </c>
    </row>
    <row r="2991" spans="1:13" ht="15" thickBot="1" x14ac:dyDescent="0.4">
      <c r="A2991" s="5" t="s">
        <v>175</v>
      </c>
      <c r="B2991" s="5" t="s">
        <v>176</v>
      </c>
      <c r="C2991" s="5" t="s">
        <v>3191</v>
      </c>
      <c r="D2991" s="5">
        <f t="shared" si="138"/>
        <v>23005</v>
      </c>
      <c r="E2991" s="6">
        <v>43722</v>
      </c>
      <c r="F2991" s="6">
        <f t="shared" si="139"/>
        <v>43812</v>
      </c>
      <c r="G2991" s="6" t="str">
        <f>IF('BCT Template'!R2990&gt;F2991,"Yes","No")</f>
        <v>No</v>
      </c>
      <c r="H2991" s="5" t="s">
        <v>178</v>
      </c>
      <c r="I2991" s="5" t="s">
        <v>179</v>
      </c>
      <c r="J2991" s="5" t="s">
        <v>35</v>
      </c>
      <c r="K2991" s="5" t="s">
        <v>180</v>
      </c>
      <c r="L2991" s="7" t="s">
        <v>164</v>
      </c>
      <c r="M2991" t="str">
        <f t="shared" si="140"/>
        <v>Yes</v>
      </c>
    </row>
    <row r="2992" spans="1:13" ht="15" thickBot="1" x14ac:dyDescent="0.4">
      <c r="A2992" s="5" t="s">
        <v>175</v>
      </c>
      <c r="B2992" s="5" t="s">
        <v>176</v>
      </c>
      <c r="C2992" s="5" t="s">
        <v>3192</v>
      </c>
      <c r="D2992" s="5">
        <f t="shared" si="138"/>
        <v>80456</v>
      </c>
      <c r="E2992" s="6">
        <v>42169</v>
      </c>
      <c r="F2992" s="6">
        <f t="shared" si="139"/>
        <v>42259</v>
      </c>
      <c r="G2992" s="6" t="str">
        <f>IF('BCT Template'!R2991&gt;F2992,"Yes","No")</f>
        <v>No</v>
      </c>
      <c r="H2992" s="5" t="s">
        <v>182</v>
      </c>
      <c r="I2992" s="5" t="s">
        <v>183</v>
      </c>
      <c r="J2992" s="5" t="s">
        <v>200</v>
      </c>
      <c r="K2992" s="5" t="s">
        <v>201</v>
      </c>
      <c r="L2992" s="7" t="s">
        <v>164</v>
      </c>
      <c r="M2992" t="str">
        <f t="shared" si="140"/>
        <v>Yes</v>
      </c>
    </row>
    <row r="2993" spans="1:13" ht="15" thickBot="1" x14ac:dyDescent="0.4">
      <c r="A2993" s="5" t="s">
        <v>175</v>
      </c>
      <c r="B2993" s="5" t="s">
        <v>176</v>
      </c>
      <c r="C2993" s="5" t="s">
        <v>3193</v>
      </c>
      <c r="D2993" s="5">
        <f t="shared" si="138"/>
        <v>22582</v>
      </c>
      <c r="E2993" s="6">
        <v>43465</v>
      </c>
      <c r="F2993" s="6">
        <f t="shared" si="139"/>
        <v>43555</v>
      </c>
      <c r="G2993" s="6" t="str">
        <f>IF('BCT Template'!R2992&gt;F2993,"Yes","No")</f>
        <v>No</v>
      </c>
      <c r="H2993" s="5" t="s">
        <v>178</v>
      </c>
      <c r="I2993" s="5" t="s">
        <v>179</v>
      </c>
      <c r="J2993" s="5" t="s">
        <v>35</v>
      </c>
      <c r="K2993" s="5" t="s">
        <v>180</v>
      </c>
      <c r="L2993" s="7" t="s">
        <v>164</v>
      </c>
      <c r="M2993" t="str">
        <f t="shared" si="140"/>
        <v>Yes</v>
      </c>
    </row>
    <row r="2994" spans="1:13" ht="15" thickBot="1" x14ac:dyDescent="0.4">
      <c r="A2994" s="5" t="s">
        <v>175</v>
      </c>
      <c r="B2994" s="5" t="s">
        <v>176</v>
      </c>
      <c r="C2994" s="5" t="s">
        <v>3194</v>
      </c>
      <c r="D2994" s="5">
        <f t="shared" si="138"/>
        <v>23064</v>
      </c>
      <c r="E2994" s="6">
        <v>40482</v>
      </c>
      <c r="F2994" s="6">
        <f t="shared" si="139"/>
        <v>40572</v>
      </c>
      <c r="G2994" s="6" t="str">
        <f>IF('BCT Template'!R2993&gt;F2994,"Yes","No")</f>
        <v>No</v>
      </c>
      <c r="H2994" s="5" t="s">
        <v>178</v>
      </c>
      <c r="I2994" s="5" t="s">
        <v>179</v>
      </c>
      <c r="J2994" s="5" t="s">
        <v>35</v>
      </c>
      <c r="K2994" s="5" t="s">
        <v>180</v>
      </c>
      <c r="L2994" s="7" t="s">
        <v>164</v>
      </c>
      <c r="M2994" t="str">
        <f t="shared" si="140"/>
        <v>Yes</v>
      </c>
    </row>
    <row r="2995" spans="1:13" ht="15" thickBot="1" x14ac:dyDescent="0.4">
      <c r="A2995" s="5" t="s">
        <v>175</v>
      </c>
      <c r="B2995" s="5" t="s">
        <v>176</v>
      </c>
      <c r="C2995" s="5" t="s">
        <v>3195</v>
      </c>
      <c r="D2995" s="5">
        <f t="shared" si="138"/>
        <v>81813</v>
      </c>
      <c r="E2995" s="6">
        <v>44042</v>
      </c>
      <c r="F2995" s="6">
        <f t="shared" si="139"/>
        <v>44132</v>
      </c>
      <c r="G2995" s="6" t="str">
        <f>IF('BCT Template'!R2994&gt;F2995,"Yes","No")</f>
        <v>No</v>
      </c>
      <c r="H2995" s="5" t="s">
        <v>182</v>
      </c>
      <c r="I2995" s="5" t="s">
        <v>183</v>
      </c>
      <c r="J2995" s="5" t="s">
        <v>184</v>
      </c>
      <c r="K2995" s="5" t="s">
        <v>185</v>
      </c>
      <c r="L2995" s="7" t="s">
        <v>164</v>
      </c>
      <c r="M2995" t="str">
        <f t="shared" si="140"/>
        <v>No</v>
      </c>
    </row>
    <row r="2996" spans="1:13" ht="15" thickBot="1" x14ac:dyDescent="0.4">
      <c r="A2996" s="5" t="s">
        <v>175</v>
      </c>
      <c r="B2996" s="5" t="s">
        <v>176</v>
      </c>
      <c r="C2996" s="5" t="s">
        <v>3196</v>
      </c>
      <c r="D2996" s="5">
        <f t="shared" si="138"/>
        <v>80107</v>
      </c>
      <c r="E2996" s="6">
        <v>44043</v>
      </c>
      <c r="F2996" s="6">
        <f t="shared" si="139"/>
        <v>44133</v>
      </c>
      <c r="G2996" s="6" t="str">
        <f>IF('BCT Template'!R2995&gt;F2996,"Yes","No")</f>
        <v>No</v>
      </c>
      <c r="H2996" s="5" t="s">
        <v>182</v>
      </c>
      <c r="I2996" s="5" t="s">
        <v>183</v>
      </c>
      <c r="J2996" s="5" t="s">
        <v>184</v>
      </c>
      <c r="K2996" s="5" t="s">
        <v>185</v>
      </c>
      <c r="L2996" s="7" t="s">
        <v>164</v>
      </c>
      <c r="M2996" t="str">
        <f t="shared" si="140"/>
        <v>No</v>
      </c>
    </row>
    <row r="2997" spans="1:13" ht="15" thickBot="1" x14ac:dyDescent="0.4">
      <c r="A2997" s="5" t="s">
        <v>175</v>
      </c>
      <c r="B2997" s="5" t="s">
        <v>176</v>
      </c>
      <c r="C2997" s="5" t="s">
        <v>3197</v>
      </c>
      <c r="D2997" s="5">
        <f t="shared" si="138"/>
        <v>21176</v>
      </c>
      <c r="E2997" s="6">
        <v>40451</v>
      </c>
      <c r="F2997" s="6">
        <f t="shared" si="139"/>
        <v>40541</v>
      </c>
      <c r="G2997" s="6" t="str">
        <f>IF('BCT Template'!R2996&gt;F2997,"Yes","No")</f>
        <v>No</v>
      </c>
      <c r="H2997" s="5" t="s">
        <v>178</v>
      </c>
      <c r="I2997" s="5" t="s">
        <v>179</v>
      </c>
      <c r="J2997" s="5" t="s">
        <v>35</v>
      </c>
      <c r="K2997" s="5" t="s">
        <v>180</v>
      </c>
      <c r="L2997" s="7" t="s">
        <v>164</v>
      </c>
      <c r="M2997" t="str">
        <f t="shared" si="140"/>
        <v>Yes</v>
      </c>
    </row>
    <row r="2998" spans="1:13" ht="15" thickBot="1" x14ac:dyDescent="0.4">
      <c r="A2998" s="5" t="s">
        <v>175</v>
      </c>
      <c r="B2998" s="5" t="s">
        <v>176</v>
      </c>
      <c r="C2998" s="5" t="s">
        <v>3198</v>
      </c>
      <c r="D2998" s="5">
        <f t="shared" si="138"/>
        <v>77506</v>
      </c>
      <c r="E2998" s="6">
        <v>43343</v>
      </c>
      <c r="F2998" s="6">
        <f t="shared" si="139"/>
        <v>43433</v>
      </c>
      <c r="G2998" s="6" t="str">
        <f>IF('BCT Template'!R2997&gt;F2998,"Yes","No")</f>
        <v>No</v>
      </c>
      <c r="H2998" s="5" t="s">
        <v>189</v>
      </c>
      <c r="I2998" s="5" t="s">
        <v>190</v>
      </c>
      <c r="J2998" s="5" t="s">
        <v>200</v>
      </c>
      <c r="K2998" s="5" t="s">
        <v>201</v>
      </c>
      <c r="L2998" s="7" t="s">
        <v>164</v>
      </c>
      <c r="M2998" t="str">
        <f t="shared" si="140"/>
        <v>Yes</v>
      </c>
    </row>
    <row r="2999" spans="1:13" ht="15" thickBot="1" x14ac:dyDescent="0.4">
      <c r="A2999" s="5" t="s">
        <v>175</v>
      </c>
      <c r="B2999" s="5" t="s">
        <v>176</v>
      </c>
      <c r="C2999" s="5" t="s">
        <v>3199</v>
      </c>
      <c r="D2999" s="5">
        <f t="shared" si="138"/>
        <v>29626</v>
      </c>
      <c r="E2999" s="6">
        <v>44347</v>
      </c>
      <c r="F2999" s="6">
        <f t="shared" si="139"/>
        <v>44437</v>
      </c>
      <c r="G2999" s="6" t="str">
        <f>IF('BCT Template'!R2998&gt;F2999,"Yes","No")</f>
        <v>No</v>
      </c>
      <c r="H2999" s="5" t="s">
        <v>178</v>
      </c>
      <c r="I2999" s="5" t="s">
        <v>179</v>
      </c>
      <c r="J2999" s="5" t="s">
        <v>35</v>
      </c>
      <c r="K2999" s="5" t="s">
        <v>180</v>
      </c>
      <c r="L2999" s="7" t="s">
        <v>164</v>
      </c>
      <c r="M2999" t="str">
        <f t="shared" si="140"/>
        <v>Yes</v>
      </c>
    </row>
    <row r="3000" spans="1:13" ht="15" thickBot="1" x14ac:dyDescent="0.4">
      <c r="A3000" s="5" t="s">
        <v>175</v>
      </c>
      <c r="B3000" s="5" t="s">
        <v>176</v>
      </c>
      <c r="C3000" s="5" t="s">
        <v>3200</v>
      </c>
      <c r="D3000" s="5">
        <f t="shared" si="138"/>
        <v>30019</v>
      </c>
      <c r="E3000" s="6">
        <v>44316</v>
      </c>
      <c r="F3000" s="6">
        <f t="shared" si="139"/>
        <v>44406</v>
      </c>
      <c r="G3000" s="6" t="str">
        <f>IF('BCT Template'!R2999&gt;F3000,"Yes","No")</f>
        <v>No</v>
      </c>
      <c r="H3000" s="5" t="s">
        <v>178</v>
      </c>
      <c r="I3000" s="5" t="s">
        <v>179</v>
      </c>
      <c r="J3000" s="5" t="s">
        <v>35</v>
      </c>
      <c r="K3000" s="5" t="s">
        <v>180</v>
      </c>
      <c r="L3000" s="7" t="s">
        <v>164</v>
      </c>
      <c r="M3000" t="str">
        <f t="shared" si="140"/>
        <v>Yes</v>
      </c>
    </row>
    <row r="3001" spans="1:13" ht="15" thickBot="1" x14ac:dyDescent="0.4">
      <c r="A3001" s="5" t="s">
        <v>175</v>
      </c>
      <c r="B3001" s="5" t="s">
        <v>176</v>
      </c>
      <c r="C3001" s="5" t="s">
        <v>3201</v>
      </c>
      <c r="D3001" s="5">
        <f t="shared" si="138"/>
        <v>81757</v>
      </c>
      <c r="E3001" s="6">
        <v>43830</v>
      </c>
      <c r="F3001" s="6">
        <f t="shared" si="139"/>
        <v>43920</v>
      </c>
      <c r="G3001" s="6" t="str">
        <f>IF('BCT Template'!R3000&gt;F3001,"Yes","No")</f>
        <v>No</v>
      </c>
      <c r="H3001" s="5" t="s">
        <v>182</v>
      </c>
      <c r="I3001" s="5" t="s">
        <v>183</v>
      </c>
      <c r="J3001" s="5" t="s">
        <v>184</v>
      </c>
      <c r="K3001" s="5" t="s">
        <v>185</v>
      </c>
      <c r="L3001" s="7" t="s">
        <v>164</v>
      </c>
      <c r="M3001" t="str">
        <f t="shared" si="140"/>
        <v>No</v>
      </c>
    </row>
    <row r="3002" spans="1:13" ht="15" thickBot="1" x14ac:dyDescent="0.4">
      <c r="A3002" s="5" t="s">
        <v>175</v>
      </c>
      <c r="B3002" s="5" t="s">
        <v>176</v>
      </c>
      <c r="C3002" s="5" t="s">
        <v>3202</v>
      </c>
      <c r="D3002" s="5">
        <f t="shared" si="138"/>
        <v>18588</v>
      </c>
      <c r="E3002" s="6">
        <v>42185</v>
      </c>
      <c r="F3002" s="6">
        <f t="shared" si="139"/>
        <v>42275</v>
      </c>
      <c r="G3002" s="6" t="str">
        <f>IF('BCT Template'!R3001&gt;F3002,"Yes","No")</f>
        <v>No</v>
      </c>
      <c r="H3002" s="5" t="s">
        <v>234</v>
      </c>
      <c r="I3002" s="5" t="s">
        <v>235</v>
      </c>
      <c r="J3002" s="5" t="s">
        <v>184</v>
      </c>
      <c r="K3002" s="5" t="s">
        <v>185</v>
      </c>
      <c r="L3002" s="7" t="s">
        <v>164</v>
      </c>
      <c r="M3002" t="str">
        <f t="shared" si="140"/>
        <v>No</v>
      </c>
    </row>
    <row r="3003" spans="1:13" ht="15" thickBot="1" x14ac:dyDescent="0.4">
      <c r="A3003" s="5" t="s">
        <v>175</v>
      </c>
      <c r="B3003" s="5" t="s">
        <v>176</v>
      </c>
      <c r="C3003" s="5" t="s">
        <v>3203</v>
      </c>
      <c r="D3003" s="5">
        <f t="shared" si="138"/>
        <v>57129</v>
      </c>
      <c r="E3003" s="6">
        <v>42460</v>
      </c>
      <c r="F3003" s="6">
        <f t="shared" si="139"/>
        <v>42550</v>
      </c>
      <c r="G3003" s="6" t="str">
        <f>IF('BCT Template'!R3002&gt;F3003,"Yes","No")</f>
        <v>No</v>
      </c>
      <c r="H3003" s="5" t="s">
        <v>189</v>
      </c>
      <c r="I3003" s="5" t="s">
        <v>190</v>
      </c>
      <c r="J3003" s="5" t="s">
        <v>184</v>
      </c>
      <c r="K3003" s="5" t="s">
        <v>185</v>
      </c>
      <c r="L3003" s="7" t="s">
        <v>164</v>
      </c>
      <c r="M3003" t="str">
        <f t="shared" si="140"/>
        <v>No</v>
      </c>
    </row>
    <row r="3004" spans="1:13" ht="15" thickBot="1" x14ac:dyDescent="0.4">
      <c r="A3004" s="5" t="s">
        <v>175</v>
      </c>
      <c r="B3004" s="5" t="s">
        <v>176</v>
      </c>
      <c r="C3004" s="5" t="s">
        <v>3204</v>
      </c>
      <c r="D3004" s="5">
        <f t="shared" si="138"/>
        <v>30979</v>
      </c>
      <c r="E3004" s="6">
        <v>42886</v>
      </c>
      <c r="F3004" s="6">
        <f t="shared" si="139"/>
        <v>42976</v>
      </c>
      <c r="G3004" s="6" t="str">
        <f>IF('BCT Template'!R3003&gt;F3004,"Yes","No")</f>
        <v>No</v>
      </c>
      <c r="H3004" s="5" t="s">
        <v>178</v>
      </c>
      <c r="I3004" s="5" t="s">
        <v>179</v>
      </c>
      <c r="J3004" s="5" t="s">
        <v>35</v>
      </c>
      <c r="K3004" s="5" t="s">
        <v>180</v>
      </c>
      <c r="L3004" s="7" t="s">
        <v>164</v>
      </c>
      <c r="M3004" t="str">
        <f t="shared" si="140"/>
        <v>Yes</v>
      </c>
    </row>
    <row r="3005" spans="1:13" ht="15" thickBot="1" x14ac:dyDescent="0.4">
      <c r="A3005" s="5" t="s">
        <v>175</v>
      </c>
      <c r="B3005" s="5" t="s">
        <v>176</v>
      </c>
      <c r="C3005" s="5" t="s">
        <v>3205</v>
      </c>
      <c r="D3005" s="5">
        <f t="shared" si="138"/>
        <v>25174</v>
      </c>
      <c r="E3005" s="6">
        <v>44081</v>
      </c>
      <c r="F3005" s="6">
        <f t="shared" si="139"/>
        <v>44171</v>
      </c>
      <c r="G3005" s="6" t="str">
        <f>IF('BCT Template'!R3004&gt;F3005,"Yes","No")</f>
        <v>No</v>
      </c>
      <c r="H3005" s="5" t="s">
        <v>240</v>
      </c>
      <c r="I3005" s="5" t="s">
        <v>241</v>
      </c>
      <c r="J3005" s="5" t="s">
        <v>35</v>
      </c>
      <c r="K3005" s="5" t="s">
        <v>180</v>
      </c>
      <c r="L3005" s="7" t="s">
        <v>164</v>
      </c>
      <c r="M3005" t="str">
        <f t="shared" si="140"/>
        <v>Yes</v>
      </c>
    </row>
    <row r="3006" spans="1:13" ht="15" thickBot="1" x14ac:dyDescent="0.4">
      <c r="A3006" s="5" t="s">
        <v>175</v>
      </c>
      <c r="B3006" s="5" t="s">
        <v>176</v>
      </c>
      <c r="C3006" s="5" t="s">
        <v>3206</v>
      </c>
      <c r="D3006" s="5">
        <f t="shared" si="138"/>
        <v>21598</v>
      </c>
      <c r="E3006" s="6">
        <v>44408</v>
      </c>
      <c r="F3006" s="6">
        <f t="shared" si="139"/>
        <v>44498</v>
      </c>
      <c r="G3006" s="6" t="str">
        <f>IF('BCT Template'!R3005&gt;F3006,"Yes","No")</f>
        <v>No</v>
      </c>
      <c r="H3006" s="5" t="s">
        <v>178</v>
      </c>
      <c r="I3006" s="5" t="s">
        <v>179</v>
      </c>
      <c r="J3006" s="5" t="s">
        <v>35</v>
      </c>
      <c r="K3006" s="5" t="s">
        <v>180</v>
      </c>
      <c r="L3006" s="7" t="s">
        <v>164</v>
      </c>
      <c r="M3006" t="str">
        <f t="shared" si="140"/>
        <v>Yes</v>
      </c>
    </row>
    <row r="3007" spans="1:13" ht="15" thickBot="1" x14ac:dyDescent="0.4">
      <c r="A3007" s="5" t="s">
        <v>175</v>
      </c>
      <c r="B3007" s="5" t="s">
        <v>176</v>
      </c>
      <c r="C3007" s="5" t="s">
        <v>3207</v>
      </c>
      <c r="D3007" s="5">
        <f t="shared" si="138"/>
        <v>81016</v>
      </c>
      <c r="E3007" s="6">
        <v>43890</v>
      </c>
      <c r="F3007" s="6">
        <f t="shared" si="139"/>
        <v>43980</v>
      </c>
      <c r="G3007" s="6" t="str">
        <f>IF('BCT Template'!R3006&gt;F3007,"Yes","No")</f>
        <v>No</v>
      </c>
      <c r="H3007" s="5" t="s">
        <v>182</v>
      </c>
      <c r="I3007" s="5" t="s">
        <v>183</v>
      </c>
      <c r="J3007" s="5" t="s">
        <v>200</v>
      </c>
      <c r="K3007" s="5" t="s">
        <v>201</v>
      </c>
      <c r="L3007" s="7" t="s">
        <v>164</v>
      </c>
      <c r="M3007" t="str">
        <f t="shared" si="140"/>
        <v>Yes</v>
      </c>
    </row>
    <row r="3008" spans="1:13" ht="15" thickBot="1" x14ac:dyDescent="0.4">
      <c r="A3008" s="5" t="s">
        <v>175</v>
      </c>
      <c r="B3008" s="5" t="s">
        <v>176</v>
      </c>
      <c r="C3008" s="5" t="s">
        <v>3208</v>
      </c>
      <c r="D3008" s="5">
        <f t="shared" si="138"/>
        <v>59065</v>
      </c>
      <c r="E3008" s="6">
        <v>44012</v>
      </c>
      <c r="F3008" s="6">
        <f t="shared" si="139"/>
        <v>44102</v>
      </c>
      <c r="G3008" s="6" t="str">
        <f>IF('BCT Template'!R3007&gt;F3008,"Yes","No")</f>
        <v>No</v>
      </c>
      <c r="H3008" s="5" t="s">
        <v>182</v>
      </c>
      <c r="I3008" s="5" t="s">
        <v>183</v>
      </c>
      <c r="J3008" s="5" t="s">
        <v>200</v>
      </c>
      <c r="K3008" s="5" t="s">
        <v>201</v>
      </c>
      <c r="L3008" s="7" t="s">
        <v>164</v>
      </c>
      <c r="M3008" t="str">
        <f t="shared" si="140"/>
        <v>Yes</v>
      </c>
    </row>
    <row r="3009" spans="1:13" ht="15" thickBot="1" x14ac:dyDescent="0.4">
      <c r="A3009" s="5" t="s">
        <v>175</v>
      </c>
      <c r="B3009" s="5" t="s">
        <v>176</v>
      </c>
      <c r="C3009" s="5" t="s">
        <v>3209</v>
      </c>
      <c r="D3009" s="5">
        <f t="shared" si="138"/>
        <v>30407</v>
      </c>
      <c r="E3009" s="6">
        <v>39325</v>
      </c>
      <c r="F3009" s="6">
        <f t="shared" si="139"/>
        <v>39415</v>
      </c>
      <c r="G3009" s="6" t="str">
        <f>IF('BCT Template'!R3008&gt;F3009,"Yes","No")</f>
        <v>No</v>
      </c>
      <c r="H3009" s="5" t="s">
        <v>178</v>
      </c>
      <c r="I3009" s="5" t="s">
        <v>179</v>
      </c>
      <c r="J3009" s="5" t="s">
        <v>35</v>
      </c>
      <c r="K3009" s="5" t="s">
        <v>180</v>
      </c>
      <c r="L3009" s="7" t="s">
        <v>164</v>
      </c>
      <c r="M3009" t="str">
        <f t="shared" si="140"/>
        <v>Yes</v>
      </c>
    </row>
    <row r="3010" spans="1:13" ht="15" thickBot="1" x14ac:dyDescent="0.4">
      <c r="A3010" s="5" t="s">
        <v>175</v>
      </c>
      <c r="B3010" s="5" t="s">
        <v>176</v>
      </c>
      <c r="C3010" s="5" t="s">
        <v>3210</v>
      </c>
      <c r="D3010" s="5">
        <f t="shared" si="138"/>
        <v>58436</v>
      </c>
      <c r="E3010" s="6">
        <v>42036</v>
      </c>
      <c r="F3010" s="6">
        <f t="shared" si="139"/>
        <v>42126</v>
      </c>
      <c r="G3010" s="6" t="str">
        <f>IF('BCT Template'!R3009&gt;F3010,"Yes","No")</f>
        <v>No</v>
      </c>
      <c r="H3010" s="5" t="s">
        <v>182</v>
      </c>
      <c r="I3010" s="5" t="s">
        <v>183</v>
      </c>
      <c r="J3010" s="5" t="s">
        <v>184</v>
      </c>
      <c r="K3010" s="5" t="s">
        <v>185</v>
      </c>
      <c r="L3010" s="7" t="s">
        <v>164</v>
      </c>
      <c r="M3010" t="str">
        <f t="shared" si="140"/>
        <v>No</v>
      </c>
    </row>
    <row r="3011" spans="1:13" ht="15" thickBot="1" x14ac:dyDescent="0.4">
      <c r="A3011" s="5" t="s">
        <v>175</v>
      </c>
      <c r="B3011" s="5" t="s">
        <v>176</v>
      </c>
      <c r="C3011" s="5" t="s">
        <v>3211</v>
      </c>
      <c r="D3011" s="5">
        <f t="shared" ref="D3011:D3074" si="141">C3011*1</f>
        <v>29661</v>
      </c>
      <c r="E3011" s="6">
        <v>43921</v>
      </c>
      <c r="F3011" s="6">
        <f t="shared" ref="F3011:F3074" si="142">E3011+90</f>
        <v>44011</v>
      </c>
      <c r="G3011" s="6" t="str">
        <f>IF('BCT Template'!R3010&gt;F3011,"Yes","No")</f>
        <v>No</v>
      </c>
      <c r="H3011" s="5" t="s">
        <v>178</v>
      </c>
      <c r="I3011" s="5" t="s">
        <v>179</v>
      </c>
      <c r="J3011" s="5" t="s">
        <v>35</v>
      </c>
      <c r="K3011" s="5" t="s">
        <v>180</v>
      </c>
      <c r="L3011" s="7" t="s">
        <v>164</v>
      </c>
      <c r="M3011" t="str">
        <f t="shared" ref="M3011:M3074" si="143">IF(J3011=" ","Yes",IF(J3011="3","Yes","No"))</f>
        <v>Yes</v>
      </c>
    </row>
    <row r="3012" spans="1:13" ht="15" thickBot="1" x14ac:dyDescent="0.4">
      <c r="A3012" s="5" t="s">
        <v>175</v>
      </c>
      <c r="B3012" s="5" t="s">
        <v>176</v>
      </c>
      <c r="C3012" s="5" t="s">
        <v>3212</v>
      </c>
      <c r="D3012" s="5">
        <f t="shared" si="141"/>
        <v>29497</v>
      </c>
      <c r="E3012" s="6">
        <v>43646</v>
      </c>
      <c r="F3012" s="6">
        <f t="shared" si="142"/>
        <v>43736</v>
      </c>
      <c r="G3012" s="6" t="str">
        <f>IF('BCT Template'!R3011&gt;F3012,"Yes","No")</f>
        <v>No</v>
      </c>
      <c r="H3012" s="5" t="s">
        <v>178</v>
      </c>
      <c r="I3012" s="5" t="s">
        <v>179</v>
      </c>
      <c r="J3012" s="5" t="s">
        <v>35</v>
      </c>
      <c r="K3012" s="5" t="s">
        <v>180</v>
      </c>
      <c r="L3012" s="7" t="s">
        <v>164</v>
      </c>
      <c r="M3012" t="str">
        <f t="shared" si="143"/>
        <v>Yes</v>
      </c>
    </row>
    <row r="3013" spans="1:13" ht="15" thickBot="1" x14ac:dyDescent="0.4">
      <c r="A3013" s="5" t="s">
        <v>175</v>
      </c>
      <c r="B3013" s="5" t="s">
        <v>176</v>
      </c>
      <c r="C3013" s="5" t="s">
        <v>3213</v>
      </c>
      <c r="D3013" s="5">
        <f t="shared" si="141"/>
        <v>82907</v>
      </c>
      <c r="E3013" s="6">
        <v>45040</v>
      </c>
      <c r="F3013" s="6">
        <f t="shared" si="142"/>
        <v>45130</v>
      </c>
      <c r="G3013" s="6" t="str">
        <f>IF('BCT Template'!R3012&gt;F3013,"Yes","No")</f>
        <v>No</v>
      </c>
      <c r="H3013" s="5" t="s">
        <v>210</v>
      </c>
      <c r="I3013" s="5" t="s">
        <v>211</v>
      </c>
      <c r="J3013" s="5" t="s">
        <v>184</v>
      </c>
      <c r="K3013" s="5" t="s">
        <v>185</v>
      </c>
      <c r="L3013" s="7" t="s">
        <v>164</v>
      </c>
      <c r="M3013" t="str">
        <f t="shared" si="143"/>
        <v>No</v>
      </c>
    </row>
    <row r="3014" spans="1:13" ht="15" thickBot="1" x14ac:dyDescent="0.4">
      <c r="A3014" s="5" t="s">
        <v>175</v>
      </c>
      <c r="B3014" s="5" t="s">
        <v>176</v>
      </c>
      <c r="C3014" s="5" t="s">
        <v>3214</v>
      </c>
      <c r="D3014" s="5">
        <f t="shared" si="141"/>
        <v>80731</v>
      </c>
      <c r="E3014" s="6">
        <v>43982</v>
      </c>
      <c r="F3014" s="6">
        <f t="shared" si="142"/>
        <v>44072</v>
      </c>
      <c r="G3014" s="6" t="str">
        <f>IF('BCT Template'!R3013&gt;F3014,"Yes","No")</f>
        <v>No</v>
      </c>
      <c r="H3014" s="5" t="s">
        <v>182</v>
      </c>
      <c r="I3014" s="5" t="s">
        <v>183</v>
      </c>
      <c r="J3014" s="5" t="s">
        <v>200</v>
      </c>
      <c r="K3014" s="5" t="s">
        <v>201</v>
      </c>
      <c r="L3014" s="7" t="s">
        <v>164</v>
      </c>
      <c r="M3014" t="str">
        <f t="shared" si="143"/>
        <v>Yes</v>
      </c>
    </row>
    <row r="3015" spans="1:13" ht="15" thickBot="1" x14ac:dyDescent="0.4">
      <c r="A3015" s="5" t="s">
        <v>175</v>
      </c>
      <c r="B3015" s="5" t="s">
        <v>176</v>
      </c>
      <c r="C3015" s="5" t="s">
        <v>3215</v>
      </c>
      <c r="D3015" s="5">
        <f t="shared" si="141"/>
        <v>29352</v>
      </c>
      <c r="E3015" s="6">
        <v>44074</v>
      </c>
      <c r="F3015" s="6">
        <f t="shared" si="142"/>
        <v>44164</v>
      </c>
      <c r="G3015" s="6" t="str">
        <f>IF('BCT Template'!R3014&gt;F3015,"Yes","No")</f>
        <v>No</v>
      </c>
      <c r="H3015" s="5" t="s">
        <v>178</v>
      </c>
      <c r="I3015" s="5" t="s">
        <v>179</v>
      </c>
      <c r="J3015" s="5" t="s">
        <v>35</v>
      </c>
      <c r="K3015" s="5" t="s">
        <v>180</v>
      </c>
      <c r="L3015" s="7" t="s">
        <v>164</v>
      </c>
      <c r="M3015" t="str">
        <f t="shared" si="143"/>
        <v>Yes</v>
      </c>
    </row>
    <row r="3016" spans="1:13" ht="15" thickBot="1" x14ac:dyDescent="0.4">
      <c r="A3016" s="5" t="s">
        <v>175</v>
      </c>
      <c r="B3016" s="5" t="s">
        <v>176</v>
      </c>
      <c r="C3016" s="5" t="s">
        <v>3216</v>
      </c>
      <c r="D3016" s="5">
        <f t="shared" si="141"/>
        <v>77714</v>
      </c>
      <c r="E3016" s="6">
        <v>41305</v>
      </c>
      <c r="F3016" s="6">
        <f t="shared" si="142"/>
        <v>41395</v>
      </c>
      <c r="G3016" s="6" t="str">
        <f>IF('BCT Template'!R3015&gt;F3016,"Yes","No")</f>
        <v>No</v>
      </c>
      <c r="H3016" s="5" t="s">
        <v>189</v>
      </c>
      <c r="I3016" s="5" t="s">
        <v>190</v>
      </c>
      <c r="J3016" s="5" t="s">
        <v>200</v>
      </c>
      <c r="K3016" s="5" t="s">
        <v>201</v>
      </c>
      <c r="L3016" s="7" t="s">
        <v>164</v>
      </c>
      <c r="M3016" t="str">
        <f t="shared" si="143"/>
        <v>Yes</v>
      </c>
    </row>
    <row r="3017" spans="1:13" ht="15" thickBot="1" x14ac:dyDescent="0.4">
      <c r="A3017" s="5" t="s">
        <v>175</v>
      </c>
      <c r="B3017" s="5" t="s">
        <v>176</v>
      </c>
      <c r="C3017" s="5" t="s">
        <v>3217</v>
      </c>
      <c r="D3017" s="5">
        <f t="shared" si="141"/>
        <v>59049</v>
      </c>
      <c r="E3017" s="6">
        <v>40447</v>
      </c>
      <c r="F3017" s="6">
        <f t="shared" si="142"/>
        <v>40537</v>
      </c>
      <c r="G3017" s="6" t="str">
        <f>IF('BCT Template'!R3016&gt;F3017,"Yes","No")</f>
        <v>No</v>
      </c>
      <c r="H3017" s="5" t="s">
        <v>189</v>
      </c>
      <c r="I3017" s="5" t="s">
        <v>190</v>
      </c>
      <c r="J3017" s="5" t="s">
        <v>200</v>
      </c>
      <c r="K3017" s="5" t="s">
        <v>201</v>
      </c>
      <c r="L3017" s="7" t="s">
        <v>164</v>
      </c>
      <c r="M3017" t="str">
        <f t="shared" si="143"/>
        <v>Yes</v>
      </c>
    </row>
    <row r="3018" spans="1:13" ht="15" thickBot="1" x14ac:dyDescent="0.4">
      <c r="A3018" s="5" t="s">
        <v>175</v>
      </c>
      <c r="B3018" s="5" t="s">
        <v>176</v>
      </c>
      <c r="C3018" s="5" t="s">
        <v>3218</v>
      </c>
      <c r="D3018" s="5">
        <f t="shared" si="141"/>
        <v>82617</v>
      </c>
      <c r="E3018" s="6">
        <v>44595</v>
      </c>
      <c r="F3018" s="6">
        <f t="shared" si="142"/>
        <v>44685</v>
      </c>
      <c r="G3018" s="6" t="str">
        <f>IF('BCT Template'!R3017&gt;F3018,"Yes","No")</f>
        <v>No</v>
      </c>
      <c r="H3018" s="5" t="s">
        <v>210</v>
      </c>
      <c r="I3018" s="5" t="s">
        <v>211</v>
      </c>
      <c r="J3018" s="5" t="s">
        <v>184</v>
      </c>
      <c r="K3018" s="5" t="s">
        <v>185</v>
      </c>
      <c r="L3018" s="7" t="s">
        <v>164</v>
      </c>
      <c r="M3018" t="str">
        <f t="shared" si="143"/>
        <v>No</v>
      </c>
    </row>
    <row r="3019" spans="1:13" ht="15" thickBot="1" x14ac:dyDescent="0.4">
      <c r="A3019" s="5" t="s">
        <v>175</v>
      </c>
      <c r="B3019" s="5" t="s">
        <v>176</v>
      </c>
      <c r="C3019" s="5" t="s">
        <v>3219</v>
      </c>
      <c r="D3019" s="5">
        <f t="shared" si="141"/>
        <v>30292</v>
      </c>
      <c r="E3019" s="6">
        <v>44196</v>
      </c>
      <c r="F3019" s="6">
        <f t="shared" si="142"/>
        <v>44286</v>
      </c>
      <c r="G3019" s="6" t="str">
        <f>IF('BCT Template'!R3018&gt;F3019,"Yes","No")</f>
        <v>No</v>
      </c>
      <c r="H3019" s="5" t="s">
        <v>178</v>
      </c>
      <c r="I3019" s="5" t="s">
        <v>179</v>
      </c>
      <c r="J3019" s="5" t="s">
        <v>35</v>
      </c>
      <c r="K3019" s="5" t="s">
        <v>180</v>
      </c>
      <c r="L3019" s="7" t="s">
        <v>164</v>
      </c>
      <c r="M3019" t="str">
        <f t="shared" si="143"/>
        <v>Yes</v>
      </c>
    </row>
    <row r="3020" spans="1:13" ht="15" thickBot="1" x14ac:dyDescent="0.4">
      <c r="A3020" s="5" t="s">
        <v>175</v>
      </c>
      <c r="B3020" s="5" t="s">
        <v>176</v>
      </c>
      <c r="C3020" s="5" t="s">
        <v>3220</v>
      </c>
      <c r="D3020" s="5">
        <f t="shared" si="141"/>
        <v>18682</v>
      </c>
      <c r="E3020" s="6">
        <v>40359</v>
      </c>
      <c r="F3020" s="6">
        <f t="shared" si="142"/>
        <v>40449</v>
      </c>
      <c r="G3020" s="6" t="str">
        <f>IF('BCT Template'!R3019&gt;F3020,"Yes","No")</f>
        <v>No</v>
      </c>
      <c r="H3020" s="5" t="s">
        <v>234</v>
      </c>
      <c r="I3020" s="5" t="s">
        <v>235</v>
      </c>
      <c r="J3020" s="5" t="s">
        <v>184</v>
      </c>
      <c r="K3020" s="5" t="s">
        <v>185</v>
      </c>
      <c r="L3020" s="7" t="s">
        <v>164</v>
      </c>
      <c r="M3020" t="str">
        <f t="shared" si="143"/>
        <v>No</v>
      </c>
    </row>
    <row r="3021" spans="1:13" ht="15" thickBot="1" x14ac:dyDescent="0.4">
      <c r="A3021" s="5" t="s">
        <v>175</v>
      </c>
      <c r="B3021" s="5" t="s">
        <v>176</v>
      </c>
      <c r="C3021" s="5" t="s">
        <v>3221</v>
      </c>
      <c r="D3021" s="5">
        <f t="shared" si="141"/>
        <v>82416</v>
      </c>
      <c r="E3021" s="6">
        <v>44176</v>
      </c>
      <c r="F3021" s="6">
        <f t="shared" si="142"/>
        <v>44266</v>
      </c>
      <c r="G3021" s="6" t="str">
        <f>IF('BCT Template'!R3020&gt;F3021,"Yes","No")</f>
        <v>No</v>
      </c>
      <c r="H3021" s="5" t="s">
        <v>210</v>
      </c>
      <c r="I3021" s="5" t="s">
        <v>211</v>
      </c>
      <c r="J3021" s="5" t="s">
        <v>184</v>
      </c>
      <c r="K3021" s="5" t="s">
        <v>185</v>
      </c>
      <c r="L3021" s="7" t="s">
        <v>164</v>
      </c>
      <c r="M3021" t="str">
        <f t="shared" si="143"/>
        <v>No</v>
      </c>
    </row>
    <row r="3022" spans="1:13" ht="15" thickBot="1" x14ac:dyDescent="0.4">
      <c r="A3022" s="5" t="s">
        <v>175</v>
      </c>
      <c r="B3022" s="5" t="s">
        <v>176</v>
      </c>
      <c r="C3022" s="5" t="s">
        <v>3222</v>
      </c>
      <c r="D3022" s="5">
        <f t="shared" si="141"/>
        <v>59856</v>
      </c>
      <c r="E3022" s="6">
        <v>44165</v>
      </c>
      <c r="F3022" s="6">
        <f t="shared" si="142"/>
        <v>44255</v>
      </c>
      <c r="G3022" s="6" t="str">
        <f>IF('BCT Template'!R3021&gt;F3022,"Yes","No")</f>
        <v>No</v>
      </c>
      <c r="H3022" s="5" t="s">
        <v>182</v>
      </c>
      <c r="I3022" s="5" t="s">
        <v>183</v>
      </c>
      <c r="J3022" s="5" t="s">
        <v>200</v>
      </c>
      <c r="K3022" s="5" t="s">
        <v>201</v>
      </c>
      <c r="L3022" s="7" t="s">
        <v>164</v>
      </c>
      <c r="M3022" t="str">
        <f t="shared" si="143"/>
        <v>Yes</v>
      </c>
    </row>
    <row r="3023" spans="1:13" ht="15" thickBot="1" x14ac:dyDescent="0.4">
      <c r="A3023" s="5" t="s">
        <v>175</v>
      </c>
      <c r="B3023" s="5" t="s">
        <v>176</v>
      </c>
      <c r="C3023" s="5" t="s">
        <v>3223</v>
      </c>
      <c r="D3023" s="5">
        <f t="shared" si="141"/>
        <v>57928</v>
      </c>
      <c r="E3023" s="6">
        <v>43066</v>
      </c>
      <c r="F3023" s="6">
        <f t="shared" si="142"/>
        <v>43156</v>
      </c>
      <c r="G3023" s="6" t="str">
        <f>IF('BCT Template'!R3022&gt;F3023,"Yes","No")</f>
        <v>No</v>
      </c>
      <c r="H3023" s="5" t="s">
        <v>189</v>
      </c>
      <c r="I3023" s="5" t="s">
        <v>190</v>
      </c>
      <c r="J3023" s="5" t="s">
        <v>184</v>
      </c>
      <c r="K3023" s="5" t="s">
        <v>185</v>
      </c>
      <c r="L3023" s="7" t="s">
        <v>164</v>
      </c>
      <c r="M3023" t="str">
        <f t="shared" si="143"/>
        <v>No</v>
      </c>
    </row>
    <row r="3024" spans="1:13" ht="15" thickBot="1" x14ac:dyDescent="0.4">
      <c r="A3024" s="5" t="s">
        <v>175</v>
      </c>
      <c r="B3024" s="5" t="s">
        <v>176</v>
      </c>
      <c r="C3024" s="5" t="s">
        <v>3224</v>
      </c>
      <c r="D3024" s="5">
        <f t="shared" si="141"/>
        <v>59063</v>
      </c>
      <c r="E3024" s="6">
        <v>42916</v>
      </c>
      <c r="F3024" s="6">
        <f t="shared" si="142"/>
        <v>43006</v>
      </c>
      <c r="G3024" s="6" t="str">
        <f>IF('BCT Template'!R3023&gt;F3024,"Yes","No")</f>
        <v>No</v>
      </c>
      <c r="H3024" s="5" t="s">
        <v>182</v>
      </c>
      <c r="I3024" s="5" t="s">
        <v>183</v>
      </c>
      <c r="J3024" s="5" t="s">
        <v>184</v>
      </c>
      <c r="K3024" s="5" t="s">
        <v>185</v>
      </c>
      <c r="L3024" s="7" t="s">
        <v>164</v>
      </c>
      <c r="M3024" t="str">
        <f t="shared" si="143"/>
        <v>No</v>
      </c>
    </row>
    <row r="3025" spans="1:13" ht="15" thickBot="1" x14ac:dyDescent="0.4">
      <c r="A3025" s="5" t="s">
        <v>175</v>
      </c>
      <c r="B3025" s="5" t="s">
        <v>176</v>
      </c>
      <c r="C3025" s="5" t="s">
        <v>3225</v>
      </c>
      <c r="D3025" s="5">
        <f t="shared" si="141"/>
        <v>77088</v>
      </c>
      <c r="E3025" s="6">
        <v>35976</v>
      </c>
      <c r="F3025" s="6">
        <f t="shared" si="142"/>
        <v>36066</v>
      </c>
      <c r="G3025" s="6" t="str">
        <f>IF('BCT Template'!R3024&gt;F3025,"Yes","No")</f>
        <v>No</v>
      </c>
      <c r="H3025" s="5" t="s">
        <v>197</v>
      </c>
      <c r="I3025" s="5" t="s">
        <v>198</v>
      </c>
      <c r="J3025" s="5" t="s">
        <v>184</v>
      </c>
      <c r="K3025" s="5" t="s">
        <v>185</v>
      </c>
      <c r="L3025" s="7" t="s">
        <v>164</v>
      </c>
      <c r="M3025" t="str">
        <f t="shared" si="143"/>
        <v>No</v>
      </c>
    </row>
    <row r="3026" spans="1:13" ht="15" thickBot="1" x14ac:dyDescent="0.4">
      <c r="A3026" s="5" t="s">
        <v>175</v>
      </c>
      <c r="B3026" s="5" t="s">
        <v>176</v>
      </c>
      <c r="C3026" s="5" t="s">
        <v>3226</v>
      </c>
      <c r="D3026" s="5">
        <f t="shared" si="141"/>
        <v>82552</v>
      </c>
      <c r="E3026" s="6">
        <v>45564</v>
      </c>
      <c r="F3026" s="6">
        <f t="shared" si="142"/>
        <v>45654</v>
      </c>
      <c r="G3026" s="6" t="str">
        <f>IF('BCT Template'!R3025&gt;F3026,"Yes","No")</f>
        <v>No</v>
      </c>
      <c r="H3026" s="5" t="s">
        <v>210</v>
      </c>
      <c r="I3026" s="5" t="s">
        <v>211</v>
      </c>
      <c r="J3026" s="5" t="s">
        <v>184</v>
      </c>
      <c r="K3026" s="5" t="s">
        <v>185</v>
      </c>
      <c r="L3026" s="7" t="s">
        <v>164</v>
      </c>
      <c r="M3026" t="str">
        <f t="shared" si="143"/>
        <v>No</v>
      </c>
    </row>
    <row r="3027" spans="1:13" ht="15" thickBot="1" x14ac:dyDescent="0.4">
      <c r="A3027" s="5" t="s">
        <v>175</v>
      </c>
      <c r="B3027" s="5" t="s">
        <v>176</v>
      </c>
      <c r="C3027" s="5" t="s">
        <v>3227</v>
      </c>
      <c r="D3027" s="5">
        <f t="shared" si="141"/>
        <v>22432</v>
      </c>
      <c r="E3027" s="6">
        <v>43708</v>
      </c>
      <c r="F3027" s="6">
        <f t="shared" si="142"/>
        <v>43798</v>
      </c>
      <c r="G3027" s="6" t="str">
        <f>IF('BCT Template'!R3026&gt;F3027,"Yes","No")</f>
        <v>No</v>
      </c>
      <c r="H3027" s="5" t="s">
        <v>178</v>
      </c>
      <c r="I3027" s="5" t="s">
        <v>179</v>
      </c>
      <c r="J3027" s="5" t="s">
        <v>35</v>
      </c>
      <c r="K3027" s="5" t="s">
        <v>180</v>
      </c>
      <c r="L3027" s="7" t="s">
        <v>164</v>
      </c>
      <c r="M3027" t="str">
        <f t="shared" si="143"/>
        <v>Yes</v>
      </c>
    </row>
    <row r="3028" spans="1:13" ht="15" thickBot="1" x14ac:dyDescent="0.4">
      <c r="A3028" s="5" t="s">
        <v>175</v>
      </c>
      <c r="B3028" s="5" t="s">
        <v>176</v>
      </c>
      <c r="C3028" s="5" t="s">
        <v>3228</v>
      </c>
      <c r="D3028" s="5">
        <f t="shared" si="141"/>
        <v>30957</v>
      </c>
      <c r="E3028" s="6">
        <v>44276</v>
      </c>
      <c r="F3028" s="6">
        <f t="shared" si="142"/>
        <v>44366</v>
      </c>
      <c r="G3028" s="6" t="str">
        <f>IF('BCT Template'!R3027&gt;F3028,"Yes","No")</f>
        <v>No</v>
      </c>
      <c r="H3028" s="5" t="s">
        <v>178</v>
      </c>
      <c r="I3028" s="5" t="s">
        <v>179</v>
      </c>
      <c r="J3028" s="5" t="s">
        <v>35</v>
      </c>
      <c r="K3028" s="5" t="s">
        <v>180</v>
      </c>
      <c r="L3028" s="7" t="s">
        <v>164</v>
      </c>
      <c r="M3028" t="str">
        <f t="shared" si="143"/>
        <v>Yes</v>
      </c>
    </row>
    <row r="3029" spans="1:13" ht="15" thickBot="1" x14ac:dyDescent="0.4">
      <c r="A3029" s="5" t="s">
        <v>175</v>
      </c>
      <c r="B3029" s="5" t="s">
        <v>176</v>
      </c>
      <c r="C3029" s="5" t="s">
        <v>3229</v>
      </c>
      <c r="D3029" s="5">
        <f t="shared" si="141"/>
        <v>80007</v>
      </c>
      <c r="E3029" s="6">
        <v>45838</v>
      </c>
      <c r="F3029" s="6">
        <f t="shared" si="142"/>
        <v>45928</v>
      </c>
      <c r="G3029" s="6" t="str">
        <f>IF('BCT Template'!R3028&gt;F3029,"Yes","No")</f>
        <v>No</v>
      </c>
      <c r="H3029" s="5" t="s">
        <v>189</v>
      </c>
      <c r="I3029" s="5" t="s">
        <v>190</v>
      </c>
      <c r="J3029" s="5" t="s">
        <v>184</v>
      </c>
      <c r="K3029" s="5" t="s">
        <v>185</v>
      </c>
      <c r="L3029" s="7" t="s">
        <v>164</v>
      </c>
      <c r="M3029" t="str">
        <f t="shared" si="143"/>
        <v>No</v>
      </c>
    </row>
    <row r="3030" spans="1:13" ht="15" thickBot="1" x14ac:dyDescent="0.4">
      <c r="A3030" s="5" t="s">
        <v>175</v>
      </c>
      <c r="B3030" s="5" t="s">
        <v>176</v>
      </c>
      <c r="C3030" s="5" t="s">
        <v>3230</v>
      </c>
      <c r="D3030" s="5">
        <f t="shared" si="141"/>
        <v>57074</v>
      </c>
      <c r="E3030" s="6">
        <v>43905</v>
      </c>
      <c r="F3030" s="6">
        <f t="shared" si="142"/>
        <v>43995</v>
      </c>
      <c r="G3030" s="6" t="str">
        <f>IF('BCT Template'!R3029&gt;F3030,"Yes","No")</f>
        <v>No</v>
      </c>
      <c r="H3030" s="5" t="s">
        <v>189</v>
      </c>
      <c r="I3030" s="5" t="s">
        <v>190</v>
      </c>
      <c r="J3030" s="5" t="s">
        <v>184</v>
      </c>
      <c r="K3030" s="5" t="s">
        <v>185</v>
      </c>
      <c r="L3030" s="7" t="s">
        <v>164</v>
      </c>
      <c r="M3030" t="str">
        <f t="shared" si="143"/>
        <v>No</v>
      </c>
    </row>
    <row r="3031" spans="1:13" ht="15" thickBot="1" x14ac:dyDescent="0.4">
      <c r="A3031" s="5" t="s">
        <v>175</v>
      </c>
      <c r="B3031" s="5" t="s">
        <v>176</v>
      </c>
      <c r="C3031" s="5" t="s">
        <v>3231</v>
      </c>
      <c r="D3031" s="5">
        <f t="shared" si="141"/>
        <v>59909</v>
      </c>
      <c r="E3031" s="6">
        <v>44196</v>
      </c>
      <c r="F3031" s="6">
        <f t="shared" si="142"/>
        <v>44286</v>
      </c>
      <c r="G3031" s="6" t="str">
        <f>IF('BCT Template'!R3030&gt;F3031,"Yes","No")</f>
        <v>No</v>
      </c>
      <c r="H3031" s="5" t="s">
        <v>182</v>
      </c>
      <c r="I3031" s="5" t="s">
        <v>183</v>
      </c>
      <c r="J3031" s="5" t="s">
        <v>184</v>
      </c>
      <c r="K3031" s="5" t="s">
        <v>185</v>
      </c>
      <c r="L3031" s="7" t="s">
        <v>164</v>
      </c>
      <c r="M3031" t="str">
        <f t="shared" si="143"/>
        <v>No</v>
      </c>
    </row>
    <row r="3032" spans="1:13" ht="15" thickBot="1" x14ac:dyDescent="0.4">
      <c r="A3032" s="5" t="s">
        <v>175</v>
      </c>
      <c r="B3032" s="5" t="s">
        <v>176</v>
      </c>
      <c r="C3032" s="5" t="s">
        <v>3232</v>
      </c>
      <c r="D3032" s="5">
        <f t="shared" si="141"/>
        <v>80622</v>
      </c>
      <c r="E3032" s="6">
        <v>42916</v>
      </c>
      <c r="F3032" s="6">
        <f t="shared" si="142"/>
        <v>43006</v>
      </c>
      <c r="G3032" s="6" t="str">
        <f>IF('BCT Template'!R3031&gt;F3032,"Yes","No")</f>
        <v>No</v>
      </c>
      <c r="H3032" s="5" t="s">
        <v>182</v>
      </c>
      <c r="I3032" s="5" t="s">
        <v>183</v>
      </c>
      <c r="J3032" s="5" t="s">
        <v>184</v>
      </c>
      <c r="K3032" s="5" t="s">
        <v>185</v>
      </c>
      <c r="L3032" s="7" t="s">
        <v>164</v>
      </c>
      <c r="M3032" t="str">
        <f t="shared" si="143"/>
        <v>No</v>
      </c>
    </row>
    <row r="3033" spans="1:13" ht="15" thickBot="1" x14ac:dyDescent="0.4">
      <c r="A3033" s="5" t="s">
        <v>175</v>
      </c>
      <c r="B3033" s="5" t="s">
        <v>176</v>
      </c>
      <c r="C3033" s="5" t="s">
        <v>3233</v>
      </c>
      <c r="D3033" s="5">
        <f t="shared" si="141"/>
        <v>81751</v>
      </c>
      <c r="E3033" s="6">
        <v>43738</v>
      </c>
      <c r="F3033" s="6">
        <f t="shared" si="142"/>
        <v>43828</v>
      </c>
      <c r="G3033" s="6" t="str">
        <f>IF('BCT Template'!R3032&gt;F3033,"Yes","No")</f>
        <v>No</v>
      </c>
      <c r="H3033" s="5" t="s">
        <v>182</v>
      </c>
      <c r="I3033" s="5" t="s">
        <v>183</v>
      </c>
      <c r="J3033" s="5" t="s">
        <v>184</v>
      </c>
      <c r="K3033" s="5" t="s">
        <v>185</v>
      </c>
      <c r="L3033" s="7" t="s">
        <v>164</v>
      </c>
      <c r="M3033" t="str">
        <f t="shared" si="143"/>
        <v>No</v>
      </c>
    </row>
    <row r="3034" spans="1:13" ht="15" thickBot="1" x14ac:dyDescent="0.4">
      <c r="A3034" s="5" t="s">
        <v>175</v>
      </c>
      <c r="B3034" s="5" t="s">
        <v>176</v>
      </c>
      <c r="C3034" s="5" t="s">
        <v>3234</v>
      </c>
      <c r="D3034" s="5">
        <f t="shared" si="141"/>
        <v>79895</v>
      </c>
      <c r="E3034" s="6">
        <v>44286</v>
      </c>
      <c r="F3034" s="6">
        <f t="shared" si="142"/>
        <v>44376</v>
      </c>
      <c r="G3034" s="6" t="str">
        <f>IF('BCT Template'!R3033&gt;F3034,"Yes","No")</f>
        <v>No</v>
      </c>
      <c r="H3034" s="5" t="s">
        <v>182</v>
      </c>
      <c r="I3034" s="5" t="s">
        <v>183</v>
      </c>
      <c r="J3034" s="5" t="s">
        <v>184</v>
      </c>
      <c r="K3034" s="5" t="s">
        <v>185</v>
      </c>
      <c r="L3034" s="7" t="s">
        <v>164</v>
      </c>
      <c r="M3034" t="str">
        <f t="shared" si="143"/>
        <v>No</v>
      </c>
    </row>
    <row r="3035" spans="1:13" ht="15" thickBot="1" x14ac:dyDescent="0.4">
      <c r="A3035" s="5" t="s">
        <v>175</v>
      </c>
      <c r="B3035" s="5" t="s">
        <v>176</v>
      </c>
      <c r="C3035" s="5" t="s">
        <v>3235</v>
      </c>
      <c r="D3035" s="5">
        <f t="shared" si="141"/>
        <v>30802</v>
      </c>
      <c r="E3035" s="6">
        <v>44316</v>
      </c>
      <c r="F3035" s="6">
        <f t="shared" si="142"/>
        <v>44406</v>
      </c>
      <c r="G3035" s="6" t="str">
        <f>IF('BCT Template'!R3034&gt;F3035,"Yes","No")</f>
        <v>No</v>
      </c>
      <c r="H3035" s="5" t="s">
        <v>178</v>
      </c>
      <c r="I3035" s="5" t="s">
        <v>179</v>
      </c>
      <c r="J3035" s="5" t="s">
        <v>35</v>
      </c>
      <c r="K3035" s="5" t="s">
        <v>180</v>
      </c>
      <c r="L3035" s="7" t="s">
        <v>164</v>
      </c>
      <c r="M3035" t="str">
        <f t="shared" si="143"/>
        <v>Yes</v>
      </c>
    </row>
    <row r="3036" spans="1:13" ht="15" thickBot="1" x14ac:dyDescent="0.4">
      <c r="A3036" s="5" t="s">
        <v>175</v>
      </c>
      <c r="B3036" s="5" t="s">
        <v>176</v>
      </c>
      <c r="C3036" s="5" t="s">
        <v>3236</v>
      </c>
      <c r="D3036" s="5">
        <f t="shared" si="141"/>
        <v>82129</v>
      </c>
      <c r="E3036" s="6">
        <v>44176</v>
      </c>
      <c r="F3036" s="6">
        <f t="shared" si="142"/>
        <v>44266</v>
      </c>
      <c r="G3036" s="6" t="str">
        <f>IF('BCT Template'!R3035&gt;F3036,"Yes","No")</f>
        <v>No</v>
      </c>
      <c r="H3036" s="5" t="s">
        <v>210</v>
      </c>
      <c r="I3036" s="5" t="s">
        <v>211</v>
      </c>
      <c r="J3036" s="5" t="s">
        <v>184</v>
      </c>
      <c r="K3036" s="5" t="s">
        <v>185</v>
      </c>
      <c r="L3036" s="7" t="s">
        <v>164</v>
      </c>
      <c r="M3036" t="str">
        <f t="shared" si="143"/>
        <v>No</v>
      </c>
    </row>
    <row r="3037" spans="1:13" ht="15" thickBot="1" x14ac:dyDescent="0.4">
      <c r="A3037" s="5" t="s">
        <v>175</v>
      </c>
      <c r="B3037" s="5" t="s">
        <v>176</v>
      </c>
      <c r="C3037" s="5" t="s">
        <v>3237</v>
      </c>
      <c r="D3037" s="5">
        <f t="shared" si="141"/>
        <v>79154</v>
      </c>
      <c r="E3037" s="6">
        <v>43830</v>
      </c>
      <c r="F3037" s="6">
        <f t="shared" si="142"/>
        <v>43920</v>
      </c>
      <c r="G3037" s="6" t="str">
        <f>IF('BCT Template'!R3036&gt;F3037,"Yes","No")</f>
        <v>No</v>
      </c>
      <c r="H3037" s="5" t="s">
        <v>189</v>
      </c>
      <c r="I3037" s="5" t="s">
        <v>190</v>
      </c>
      <c r="J3037" s="5" t="s">
        <v>184</v>
      </c>
      <c r="K3037" s="5" t="s">
        <v>185</v>
      </c>
      <c r="L3037" s="7" t="s">
        <v>164</v>
      </c>
      <c r="M3037" t="str">
        <f t="shared" si="143"/>
        <v>No</v>
      </c>
    </row>
    <row r="3038" spans="1:13" ht="15" thickBot="1" x14ac:dyDescent="0.4">
      <c r="A3038" s="5" t="s">
        <v>175</v>
      </c>
      <c r="B3038" s="5" t="s">
        <v>176</v>
      </c>
      <c r="C3038" s="5" t="s">
        <v>3238</v>
      </c>
      <c r="D3038" s="5">
        <f t="shared" si="141"/>
        <v>29117</v>
      </c>
      <c r="E3038" s="6">
        <v>43100</v>
      </c>
      <c r="F3038" s="6">
        <f t="shared" si="142"/>
        <v>43190</v>
      </c>
      <c r="G3038" s="6" t="str">
        <f>IF('BCT Template'!R3037&gt;F3038,"Yes","No")</f>
        <v>No</v>
      </c>
      <c r="H3038" s="5" t="s">
        <v>178</v>
      </c>
      <c r="I3038" s="5" t="s">
        <v>179</v>
      </c>
      <c r="J3038" s="5" t="s">
        <v>35</v>
      </c>
      <c r="K3038" s="5" t="s">
        <v>180</v>
      </c>
      <c r="L3038" s="7" t="s">
        <v>164</v>
      </c>
      <c r="M3038" t="str">
        <f t="shared" si="143"/>
        <v>Yes</v>
      </c>
    </row>
    <row r="3039" spans="1:13" ht="15" thickBot="1" x14ac:dyDescent="0.4">
      <c r="A3039" s="5" t="s">
        <v>175</v>
      </c>
      <c r="B3039" s="5" t="s">
        <v>176</v>
      </c>
      <c r="C3039" s="5" t="s">
        <v>3239</v>
      </c>
      <c r="D3039" s="5">
        <f t="shared" si="141"/>
        <v>81716</v>
      </c>
      <c r="E3039" s="6">
        <v>44227</v>
      </c>
      <c r="F3039" s="6">
        <f t="shared" si="142"/>
        <v>44317</v>
      </c>
      <c r="G3039" s="6" t="str">
        <f>IF('BCT Template'!R3038&gt;F3039,"Yes","No")</f>
        <v>No</v>
      </c>
      <c r="H3039" s="5" t="s">
        <v>182</v>
      </c>
      <c r="I3039" s="5" t="s">
        <v>183</v>
      </c>
      <c r="J3039" s="5" t="s">
        <v>184</v>
      </c>
      <c r="K3039" s="5" t="s">
        <v>185</v>
      </c>
      <c r="L3039" s="7" t="s">
        <v>164</v>
      </c>
      <c r="M3039" t="str">
        <f t="shared" si="143"/>
        <v>No</v>
      </c>
    </row>
    <row r="3040" spans="1:13" ht="15" thickBot="1" x14ac:dyDescent="0.4">
      <c r="A3040" s="5" t="s">
        <v>175</v>
      </c>
      <c r="B3040" s="5" t="s">
        <v>176</v>
      </c>
      <c r="C3040" s="5" t="s">
        <v>3240</v>
      </c>
      <c r="D3040" s="5">
        <f t="shared" si="141"/>
        <v>58054</v>
      </c>
      <c r="E3040" s="6">
        <v>41425</v>
      </c>
      <c r="F3040" s="6">
        <f t="shared" si="142"/>
        <v>41515</v>
      </c>
      <c r="G3040" s="6" t="str">
        <f>IF('BCT Template'!R3039&gt;F3040,"Yes","No")</f>
        <v>No</v>
      </c>
      <c r="H3040" s="5" t="s">
        <v>182</v>
      </c>
      <c r="I3040" s="5" t="s">
        <v>183</v>
      </c>
      <c r="J3040" s="5" t="s">
        <v>200</v>
      </c>
      <c r="K3040" s="5" t="s">
        <v>201</v>
      </c>
      <c r="L3040" s="7" t="s">
        <v>164</v>
      </c>
      <c r="M3040" t="str">
        <f t="shared" si="143"/>
        <v>Yes</v>
      </c>
    </row>
    <row r="3041" spans="1:13" ht="15" thickBot="1" x14ac:dyDescent="0.4">
      <c r="A3041" s="5" t="s">
        <v>175</v>
      </c>
      <c r="B3041" s="5" t="s">
        <v>176</v>
      </c>
      <c r="C3041" s="5" t="s">
        <v>3241</v>
      </c>
      <c r="D3041" s="5">
        <f t="shared" si="141"/>
        <v>33499</v>
      </c>
      <c r="E3041" s="6">
        <v>35581</v>
      </c>
      <c r="F3041" s="6">
        <f t="shared" si="142"/>
        <v>35671</v>
      </c>
      <c r="G3041" s="6" t="str">
        <f>IF('BCT Template'!R3040&gt;F3041,"Yes","No")</f>
        <v>No</v>
      </c>
      <c r="H3041" s="5" t="s">
        <v>178</v>
      </c>
      <c r="I3041" s="5" t="s">
        <v>179</v>
      </c>
      <c r="J3041" s="5" t="s">
        <v>35</v>
      </c>
      <c r="K3041" s="5" t="s">
        <v>180</v>
      </c>
      <c r="L3041" s="7" t="s">
        <v>164</v>
      </c>
      <c r="M3041" t="str">
        <f t="shared" si="143"/>
        <v>Yes</v>
      </c>
    </row>
    <row r="3042" spans="1:13" ht="15" thickBot="1" x14ac:dyDescent="0.4">
      <c r="A3042" s="5" t="s">
        <v>175</v>
      </c>
      <c r="B3042" s="5" t="s">
        <v>176</v>
      </c>
      <c r="C3042" s="5" t="s">
        <v>3242</v>
      </c>
      <c r="D3042" s="5">
        <f t="shared" si="141"/>
        <v>31486</v>
      </c>
      <c r="E3042" s="6">
        <v>44043</v>
      </c>
      <c r="F3042" s="6">
        <f t="shared" si="142"/>
        <v>44133</v>
      </c>
      <c r="G3042" s="6" t="str">
        <f>IF('BCT Template'!R3041&gt;F3042,"Yes","No")</f>
        <v>No</v>
      </c>
      <c r="H3042" s="5" t="s">
        <v>178</v>
      </c>
      <c r="I3042" s="5" t="s">
        <v>179</v>
      </c>
      <c r="J3042" s="5" t="s">
        <v>35</v>
      </c>
      <c r="K3042" s="5" t="s">
        <v>180</v>
      </c>
      <c r="L3042" s="7" t="s">
        <v>164</v>
      </c>
      <c r="M3042" t="str">
        <f t="shared" si="143"/>
        <v>Yes</v>
      </c>
    </row>
    <row r="3043" spans="1:13" ht="15" thickBot="1" x14ac:dyDescent="0.4">
      <c r="A3043" s="5" t="s">
        <v>175</v>
      </c>
      <c r="B3043" s="5" t="s">
        <v>176</v>
      </c>
      <c r="C3043" s="5" t="s">
        <v>3243</v>
      </c>
      <c r="D3043" s="5">
        <f t="shared" si="141"/>
        <v>81950</v>
      </c>
      <c r="E3043" s="6">
        <v>43830</v>
      </c>
      <c r="F3043" s="6">
        <f t="shared" si="142"/>
        <v>43920</v>
      </c>
      <c r="G3043" s="6" t="str">
        <f>IF('BCT Template'!R3042&gt;F3043,"Yes","No")</f>
        <v>No</v>
      </c>
      <c r="H3043" s="5" t="s">
        <v>182</v>
      </c>
      <c r="I3043" s="5" t="s">
        <v>183</v>
      </c>
      <c r="J3043" s="5" t="s">
        <v>184</v>
      </c>
      <c r="K3043" s="5" t="s">
        <v>185</v>
      </c>
      <c r="L3043" s="7" t="s">
        <v>164</v>
      </c>
      <c r="M3043" t="str">
        <f t="shared" si="143"/>
        <v>No</v>
      </c>
    </row>
    <row r="3044" spans="1:13" ht="15" thickBot="1" x14ac:dyDescent="0.4">
      <c r="A3044" s="5" t="s">
        <v>175</v>
      </c>
      <c r="B3044" s="5" t="s">
        <v>176</v>
      </c>
      <c r="C3044" s="5" t="s">
        <v>3244</v>
      </c>
      <c r="D3044" s="5">
        <f t="shared" si="141"/>
        <v>31246</v>
      </c>
      <c r="E3044" s="6">
        <v>44057</v>
      </c>
      <c r="F3044" s="6">
        <f t="shared" si="142"/>
        <v>44147</v>
      </c>
      <c r="G3044" s="6" t="str">
        <f>IF('BCT Template'!R3043&gt;F3044,"Yes","No")</f>
        <v>No</v>
      </c>
      <c r="H3044" s="5" t="s">
        <v>178</v>
      </c>
      <c r="I3044" s="5" t="s">
        <v>179</v>
      </c>
      <c r="J3044" s="5" t="s">
        <v>35</v>
      </c>
      <c r="K3044" s="5" t="s">
        <v>180</v>
      </c>
      <c r="L3044" s="7" t="s">
        <v>164</v>
      </c>
      <c r="M3044" t="str">
        <f t="shared" si="143"/>
        <v>Yes</v>
      </c>
    </row>
    <row r="3045" spans="1:13" ht="15" thickBot="1" x14ac:dyDescent="0.4">
      <c r="A3045" s="5" t="s">
        <v>175</v>
      </c>
      <c r="B3045" s="5" t="s">
        <v>176</v>
      </c>
      <c r="C3045" s="5" t="s">
        <v>3245</v>
      </c>
      <c r="D3045" s="5">
        <f t="shared" si="141"/>
        <v>18630</v>
      </c>
      <c r="E3045" s="6">
        <v>44196</v>
      </c>
      <c r="F3045" s="6">
        <f t="shared" si="142"/>
        <v>44286</v>
      </c>
      <c r="G3045" s="6" t="str">
        <f>IF('BCT Template'!R3044&gt;F3045,"Yes","No")</f>
        <v>No</v>
      </c>
      <c r="H3045" s="5" t="s">
        <v>234</v>
      </c>
      <c r="I3045" s="5" t="s">
        <v>235</v>
      </c>
      <c r="J3045" s="5" t="s">
        <v>184</v>
      </c>
      <c r="K3045" s="5" t="s">
        <v>185</v>
      </c>
      <c r="L3045" s="7" t="s">
        <v>164</v>
      </c>
      <c r="M3045" t="str">
        <f t="shared" si="143"/>
        <v>No</v>
      </c>
    </row>
    <row r="3046" spans="1:13" ht="15" thickBot="1" x14ac:dyDescent="0.4">
      <c r="A3046" s="5" t="s">
        <v>175</v>
      </c>
      <c r="B3046" s="5" t="s">
        <v>176</v>
      </c>
      <c r="C3046" s="5" t="s">
        <v>3246</v>
      </c>
      <c r="D3046" s="5">
        <f t="shared" si="141"/>
        <v>58274</v>
      </c>
      <c r="E3046" s="6">
        <v>42886</v>
      </c>
      <c r="F3046" s="6">
        <f t="shared" si="142"/>
        <v>42976</v>
      </c>
      <c r="G3046" s="6" t="str">
        <f>IF('BCT Template'!R3045&gt;F3046,"Yes","No")</f>
        <v>No</v>
      </c>
      <c r="H3046" s="5" t="s">
        <v>182</v>
      </c>
      <c r="I3046" s="5" t="s">
        <v>183</v>
      </c>
      <c r="J3046" s="5" t="s">
        <v>184</v>
      </c>
      <c r="K3046" s="5" t="s">
        <v>185</v>
      </c>
      <c r="L3046" s="7" t="s">
        <v>164</v>
      </c>
      <c r="M3046" t="str">
        <f t="shared" si="143"/>
        <v>No</v>
      </c>
    </row>
    <row r="3047" spans="1:13" ht="15" thickBot="1" x14ac:dyDescent="0.4">
      <c r="A3047" s="5" t="s">
        <v>175</v>
      </c>
      <c r="B3047" s="5" t="s">
        <v>176</v>
      </c>
      <c r="C3047" s="5" t="s">
        <v>3247</v>
      </c>
      <c r="D3047" s="5">
        <f t="shared" si="141"/>
        <v>59263</v>
      </c>
      <c r="E3047" s="6">
        <v>42308</v>
      </c>
      <c r="F3047" s="6">
        <f t="shared" si="142"/>
        <v>42398</v>
      </c>
      <c r="G3047" s="6" t="str">
        <f>IF('BCT Template'!R3046&gt;F3047,"Yes","No")</f>
        <v>No</v>
      </c>
      <c r="H3047" s="5" t="s">
        <v>182</v>
      </c>
      <c r="I3047" s="5" t="s">
        <v>183</v>
      </c>
      <c r="J3047" s="5" t="s">
        <v>184</v>
      </c>
      <c r="K3047" s="5" t="s">
        <v>185</v>
      </c>
      <c r="L3047" s="7" t="s">
        <v>164</v>
      </c>
      <c r="M3047" t="str">
        <f t="shared" si="143"/>
        <v>No</v>
      </c>
    </row>
    <row r="3048" spans="1:13" ht="15" thickBot="1" x14ac:dyDescent="0.4">
      <c r="A3048" s="5" t="s">
        <v>175</v>
      </c>
      <c r="B3048" s="5" t="s">
        <v>176</v>
      </c>
      <c r="C3048" s="5" t="s">
        <v>3248</v>
      </c>
      <c r="D3048" s="5">
        <f t="shared" si="141"/>
        <v>22690</v>
      </c>
      <c r="E3048" s="6">
        <v>43738</v>
      </c>
      <c r="F3048" s="6">
        <f t="shared" si="142"/>
        <v>43828</v>
      </c>
      <c r="G3048" s="6" t="str">
        <f>IF('BCT Template'!R3047&gt;F3048,"Yes","No")</f>
        <v>No</v>
      </c>
      <c r="H3048" s="5" t="s">
        <v>178</v>
      </c>
      <c r="I3048" s="5" t="s">
        <v>179</v>
      </c>
      <c r="J3048" s="5" t="s">
        <v>35</v>
      </c>
      <c r="K3048" s="5" t="s">
        <v>180</v>
      </c>
      <c r="L3048" s="7" t="s">
        <v>164</v>
      </c>
      <c r="M3048" t="str">
        <f t="shared" si="143"/>
        <v>Yes</v>
      </c>
    </row>
    <row r="3049" spans="1:13" ht="15" thickBot="1" x14ac:dyDescent="0.4">
      <c r="A3049" s="5" t="s">
        <v>175</v>
      </c>
      <c r="B3049" s="5" t="s">
        <v>176</v>
      </c>
      <c r="C3049" s="5" t="s">
        <v>3249</v>
      </c>
      <c r="D3049" s="5">
        <f t="shared" si="141"/>
        <v>58172</v>
      </c>
      <c r="E3049" s="6">
        <v>43646</v>
      </c>
      <c r="F3049" s="6">
        <f t="shared" si="142"/>
        <v>43736</v>
      </c>
      <c r="G3049" s="6" t="str">
        <f>IF('BCT Template'!R3048&gt;F3049,"Yes","No")</f>
        <v>No</v>
      </c>
      <c r="H3049" s="5" t="s">
        <v>182</v>
      </c>
      <c r="I3049" s="5" t="s">
        <v>183</v>
      </c>
      <c r="J3049" s="5" t="s">
        <v>184</v>
      </c>
      <c r="K3049" s="5" t="s">
        <v>185</v>
      </c>
      <c r="L3049" s="7" t="s">
        <v>164</v>
      </c>
      <c r="M3049" t="str">
        <f t="shared" si="143"/>
        <v>No</v>
      </c>
    </row>
    <row r="3050" spans="1:13" ht="15" thickBot="1" x14ac:dyDescent="0.4">
      <c r="A3050" s="5" t="s">
        <v>175</v>
      </c>
      <c r="B3050" s="5" t="s">
        <v>176</v>
      </c>
      <c r="C3050" s="5" t="s">
        <v>3250</v>
      </c>
      <c r="D3050" s="5">
        <f t="shared" si="141"/>
        <v>23710</v>
      </c>
      <c r="E3050" s="6">
        <v>44044</v>
      </c>
      <c r="F3050" s="6">
        <f t="shared" si="142"/>
        <v>44134</v>
      </c>
      <c r="G3050" s="6" t="str">
        <f>IF('BCT Template'!R3049&gt;F3050,"Yes","No")</f>
        <v>No</v>
      </c>
      <c r="H3050" s="5" t="s">
        <v>178</v>
      </c>
      <c r="I3050" s="5" t="s">
        <v>179</v>
      </c>
      <c r="J3050" s="5" t="s">
        <v>35</v>
      </c>
      <c r="K3050" s="5" t="s">
        <v>180</v>
      </c>
      <c r="L3050" s="7" t="s">
        <v>164</v>
      </c>
      <c r="M3050" t="str">
        <f t="shared" si="143"/>
        <v>Yes</v>
      </c>
    </row>
    <row r="3051" spans="1:13" ht="15" thickBot="1" x14ac:dyDescent="0.4">
      <c r="A3051" s="5" t="s">
        <v>175</v>
      </c>
      <c r="B3051" s="5" t="s">
        <v>176</v>
      </c>
      <c r="C3051" s="5" t="s">
        <v>3251</v>
      </c>
      <c r="D3051" s="5">
        <f t="shared" si="141"/>
        <v>58981</v>
      </c>
      <c r="E3051" s="6">
        <v>44012</v>
      </c>
      <c r="F3051" s="6">
        <f t="shared" si="142"/>
        <v>44102</v>
      </c>
      <c r="G3051" s="6" t="str">
        <f>IF('BCT Template'!R3050&gt;F3051,"Yes","No")</f>
        <v>No</v>
      </c>
      <c r="H3051" s="5" t="s">
        <v>182</v>
      </c>
      <c r="I3051" s="5" t="s">
        <v>183</v>
      </c>
      <c r="J3051" s="5" t="s">
        <v>184</v>
      </c>
      <c r="K3051" s="5" t="s">
        <v>185</v>
      </c>
      <c r="L3051" s="7" t="s">
        <v>164</v>
      </c>
      <c r="M3051" t="str">
        <f t="shared" si="143"/>
        <v>No</v>
      </c>
    </row>
    <row r="3052" spans="1:13" ht="15" thickBot="1" x14ac:dyDescent="0.4">
      <c r="A3052" s="5" t="s">
        <v>175</v>
      </c>
      <c r="B3052" s="5" t="s">
        <v>176</v>
      </c>
      <c r="C3052" s="5" t="s">
        <v>3252</v>
      </c>
      <c r="D3052" s="5">
        <f t="shared" si="141"/>
        <v>57544</v>
      </c>
      <c r="E3052" s="6">
        <v>43844</v>
      </c>
      <c r="F3052" s="6">
        <f t="shared" si="142"/>
        <v>43934</v>
      </c>
      <c r="G3052" s="6" t="str">
        <f>IF('BCT Template'!R3051&gt;F3052,"Yes","No")</f>
        <v>No</v>
      </c>
      <c r="H3052" s="5" t="s">
        <v>189</v>
      </c>
      <c r="I3052" s="5" t="s">
        <v>190</v>
      </c>
      <c r="J3052" s="5" t="s">
        <v>184</v>
      </c>
      <c r="K3052" s="5" t="s">
        <v>185</v>
      </c>
      <c r="L3052" s="7" t="s">
        <v>164</v>
      </c>
      <c r="M3052" t="str">
        <f t="shared" si="143"/>
        <v>No</v>
      </c>
    </row>
    <row r="3053" spans="1:13" ht="15" thickBot="1" x14ac:dyDescent="0.4">
      <c r="A3053" s="5" t="s">
        <v>175</v>
      </c>
      <c r="B3053" s="5" t="s">
        <v>176</v>
      </c>
      <c r="C3053" s="5" t="s">
        <v>3253</v>
      </c>
      <c r="D3053" s="5">
        <f t="shared" si="141"/>
        <v>81918</v>
      </c>
      <c r="E3053" s="6">
        <v>43616</v>
      </c>
      <c r="F3053" s="6">
        <f t="shared" si="142"/>
        <v>43706</v>
      </c>
      <c r="G3053" s="6" t="str">
        <f>IF('BCT Template'!R3052&gt;F3053,"Yes","No")</f>
        <v>No</v>
      </c>
      <c r="H3053" s="5" t="s">
        <v>182</v>
      </c>
      <c r="I3053" s="5" t="s">
        <v>183</v>
      </c>
      <c r="J3053" s="5" t="s">
        <v>184</v>
      </c>
      <c r="K3053" s="5" t="s">
        <v>185</v>
      </c>
      <c r="L3053" s="7" t="s">
        <v>164</v>
      </c>
      <c r="M3053" t="str">
        <f t="shared" si="143"/>
        <v>No</v>
      </c>
    </row>
    <row r="3054" spans="1:13" ht="15" thickBot="1" x14ac:dyDescent="0.4">
      <c r="A3054" s="5" t="s">
        <v>175</v>
      </c>
      <c r="B3054" s="5" t="s">
        <v>176</v>
      </c>
      <c r="C3054" s="5" t="s">
        <v>3254</v>
      </c>
      <c r="D3054" s="5">
        <f t="shared" si="141"/>
        <v>22441</v>
      </c>
      <c r="E3054" s="6">
        <v>44834</v>
      </c>
      <c r="F3054" s="6">
        <f t="shared" si="142"/>
        <v>44924</v>
      </c>
      <c r="G3054" s="6" t="str">
        <f>IF('BCT Template'!R3053&gt;F3054,"Yes","No")</f>
        <v>No</v>
      </c>
      <c r="H3054" s="5" t="s">
        <v>178</v>
      </c>
      <c r="I3054" s="5" t="s">
        <v>179</v>
      </c>
      <c r="J3054" s="5" t="s">
        <v>35</v>
      </c>
      <c r="K3054" s="5" t="s">
        <v>180</v>
      </c>
      <c r="L3054" s="7" t="s">
        <v>164</v>
      </c>
      <c r="M3054" t="str">
        <f t="shared" si="143"/>
        <v>Yes</v>
      </c>
    </row>
    <row r="3055" spans="1:13" ht="15" thickBot="1" x14ac:dyDescent="0.4">
      <c r="A3055" s="5" t="s">
        <v>175</v>
      </c>
      <c r="B3055" s="5" t="s">
        <v>176</v>
      </c>
      <c r="C3055" s="5" t="s">
        <v>3255</v>
      </c>
      <c r="D3055" s="5">
        <f t="shared" si="141"/>
        <v>77862</v>
      </c>
      <c r="E3055" s="6">
        <v>43617</v>
      </c>
      <c r="F3055" s="6">
        <f t="shared" si="142"/>
        <v>43707</v>
      </c>
      <c r="G3055" s="6" t="str">
        <f>IF('BCT Template'!R3054&gt;F3055,"Yes","No")</f>
        <v>No</v>
      </c>
      <c r="H3055" s="5" t="s">
        <v>189</v>
      </c>
      <c r="I3055" s="5" t="s">
        <v>190</v>
      </c>
      <c r="J3055" s="5" t="s">
        <v>184</v>
      </c>
      <c r="K3055" s="5" t="s">
        <v>185</v>
      </c>
      <c r="L3055" s="7" t="s">
        <v>164</v>
      </c>
      <c r="M3055" t="str">
        <f t="shared" si="143"/>
        <v>No</v>
      </c>
    </row>
    <row r="3056" spans="1:13" ht="15" thickBot="1" x14ac:dyDescent="0.4">
      <c r="A3056" s="5" t="s">
        <v>175</v>
      </c>
      <c r="B3056" s="5" t="s">
        <v>176</v>
      </c>
      <c r="C3056" s="5" t="s">
        <v>3256</v>
      </c>
      <c r="D3056" s="5">
        <f t="shared" si="141"/>
        <v>81428</v>
      </c>
      <c r="E3056" s="6">
        <v>43646</v>
      </c>
      <c r="F3056" s="6">
        <f t="shared" si="142"/>
        <v>43736</v>
      </c>
      <c r="G3056" s="6" t="str">
        <f>IF('BCT Template'!R3055&gt;F3056,"Yes","No")</f>
        <v>No</v>
      </c>
      <c r="H3056" s="5" t="s">
        <v>182</v>
      </c>
      <c r="I3056" s="5" t="s">
        <v>183</v>
      </c>
      <c r="J3056" s="5" t="s">
        <v>184</v>
      </c>
      <c r="K3056" s="5" t="s">
        <v>185</v>
      </c>
      <c r="L3056" s="7" t="s">
        <v>164</v>
      </c>
      <c r="M3056" t="str">
        <f t="shared" si="143"/>
        <v>No</v>
      </c>
    </row>
    <row r="3057" spans="1:13" ht="15" thickBot="1" x14ac:dyDescent="0.4">
      <c r="A3057" s="5" t="s">
        <v>175</v>
      </c>
      <c r="B3057" s="5" t="s">
        <v>176</v>
      </c>
      <c r="C3057" s="5" t="s">
        <v>3257</v>
      </c>
      <c r="D3057" s="5">
        <f t="shared" si="141"/>
        <v>79689</v>
      </c>
      <c r="E3057" s="6">
        <v>43008</v>
      </c>
      <c r="F3057" s="6">
        <f t="shared" si="142"/>
        <v>43098</v>
      </c>
      <c r="G3057" s="6" t="str">
        <f>IF('BCT Template'!R3056&gt;F3057,"Yes","No")</f>
        <v>No</v>
      </c>
      <c r="H3057" s="5" t="s">
        <v>182</v>
      </c>
      <c r="I3057" s="5" t="s">
        <v>183</v>
      </c>
      <c r="J3057" s="5" t="s">
        <v>184</v>
      </c>
      <c r="K3057" s="5" t="s">
        <v>185</v>
      </c>
      <c r="L3057" s="7" t="s">
        <v>164</v>
      </c>
      <c r="M3057" t="str">
        <f t="shared" si="143"/>
        <v>No</v>
      </c>
    </row>
    <row r="3058" spans="1:13" ht="15" thickBot="1" x14ac:dyDescent="0.4">
      <c r="A3058" s="5" t="s">
        <v>175</v>
      </c>
      <c r="B3058" s="5" t="s">
        <v>176</v>
      </c>
      <c r="C3058" s="5" t="s">
        <v>3258</v>
      </c>
      <c r="D3058" s="5">
        <f t="shared" si="141"/>
        <v>78980</v>
      </c>
      <c r="E3058" s="6">
        <v>42910</v>
      </c>
      <c r="F3058" s="6">
        <f t="shared" si="142"/>
        <v>43000</v>
      </c>
      <c r="G3058" s="6" t="str">
        <f>IF('BCT Template'!R3057&gt;F3058,"Yes","No")</f>
        <v>No</v>
      </c>
      <c r="H3058" s="5" t="s">
        <v>210</v>
      </c>
      <c r="I3058" s="5" t="s">
        <v>211</v>
      </c>
      <c r="J3058" s="5" t="s">
        <v>184</v>
      </c>
      <c r="K3058" s="5" t="s">
        <v>185</v>
      </c>
      <c r="L3058" s="7" t="s">
        <v>164</v>
      </c>
      <c r="M3058" t="str">
        <f t="shared" si="143"/>
        <v>No</v>
      </c>
    </row>
    <row r="3059" spans="1:13" ht="15" thickBot="1" x14ac:dyDescent="0.4">
      <c r="A3059" s="5" t="s">
        <v>175</v>
      </c>
      <c r="B3059" s="5" t="s">
        <v>176</v>
      </c>
      <c r="C3059" s="5" t="s">
        <v>3259</v>
      </c>
      <c r="D3059" s="5">
        <f t="shared" si="141"/>
        <v>29390</v>
      </c>
      <c r="E3059" s="6">
        <v>43861</v>
      </c>
      <c r="F3059" s="6">
        <f t="shared" si="142"/>
        <v>43951</v>
      </c>
      <c r="G3059" s="6" t="str">
        <f>IF('BCT Template'!R3058&gt;F3059,"Yes","No")</f>
        <v>No</v>
      </c>
      <c r="H3059" s="5" t="s">
        <v>178</v>
      </c>
      <c r="I3059" s="5" t="s">
        <v>179</v>
      </c>
      <c r="J3059" s="5" t="s">
        <v>35</v>
      </c>
      <c r="K3059" s="5" t="s">
        <v>180</v>
      </c>
      <c r="L3059" s="7" t="s">
        <v>164</v>
      </c>
      <c r="M3059" t="str">
        <f t="shared" si="143"/>
        <v>Yes</v>
      </c>
    </row>
    <row r="3060" spans="1:13" ht="15" thickBot="1" x14ac:dyDescent="0.4">
      <c r="A3060" s="5" t="s">
        <v>175</v>
      </c>
      <c r="B3060" s="5" t="s">
        <v>176</v>
      </c>
      <c r="C3060" s="5" t="s">
        <v>3260</v>
      </c>
      <c r="D3060" s="5">
        <f t="shared" si="141"/>
        <v>31008</v>
      </c>
      <c r="E3060" s="6">
        <v>44286</v>
      </c>
      <c r="F3060" s="6">
        <f t="shared" si="142"/>
        <v>44376</v>
      </c>
      <c r="G3060" s="6" t="str">
        <f>IF('BCT Template'!R3059&gt;F3060,"Yes","No")</f>
        <v>No</v>
      </c>
      <c r="H3060" s="5" t="s">
        <v>178</v>
      </c>
      <c r="I3060" s="5" t="s">
        <v>179</v>
      </c>
      <c r="J3060" s="5" t="s">
        <v>35</v>
      </c>
      <c r="K3060" s="5" t="s">
        <v>180</v>
      </c>
      <c r="L3060" s="7" t="s">
        <v>164</v>
      </c>
      <c r="M3060" t="str">
        <f t="shared" si="143"/>
        <v>Yes</v>
      </c>
    </row>
    <row r="3061" spans="1:13" ht="15" thickBot="1" x14ac:dyDescent="0.4">
      <c r="A3061" s="5" t="s">
        <v>175</v>
      </c>
      <c r="B3061" s="5" t="s">
        <v>176</v>
      </c>
      <c r="C3061" s="5" t="s">
        <v>3261</v>
      </c>
      <c r="D3061" s="5">
        <f t="shared" si="141"/>
        <v>30858</v>
      </c>
      <c r="E3061" s="6">
        <v>44043</v>
      </c>
      <c r="F3061" s="6">
        <f t="shared" si="142"/>
        <v>44133</v>
      </c>
      <c r="G3061" s="6" t="str">
        <f>IF('BCT Template'!R3060&gt;F3061,"Yes","No")</f>
        <v>No</v>
      </c>
      <c r="H3061" s="5" t="s">
        <v>178</v>
      </c>
      <c r="I3061" s="5" t="s">
        <v>179</v>
      </c>
      <c r="J3061" s="5" t="s">
        <v>35</v>
      </c>
      <c r="K3061" s="5" t="s">
        <v>180</v>
      </c>
      <c r="L3061" s="7" t="s">
        <v>164</v>
      </c>
      <c r="M3061" t="str">
        <f t="shared" si="143"/>
        <v>Yes</v>
      </c>
    </row>
    <row r="3062" spans="1:13" ht="15" thickBot="1" x14ac:dyDescent="0.4">
      <c r="A3062" s="5" t="s">
        <v>175</v>
      </c>
      <c r="B3062" s="5" t="s">
        <v>176</v>
      </c>
      <c r="C3062" s="5" t="s">
        <v>3262</v>
      </c>
      <c r="D3062" s="5">
        <f t="shared" si="141"/>
        <v>31064</v>
      </c>
      <c r="E3062" s="6">
        <v>43646</v>
      </c>
      <c r="F3062" s="6">
        <f t="shared" si="142"/>
        <v>43736</v>
      </c>
      <c r="G3062" s="6" t="str">
        <f>IF('BCT Template'!R3061&gt;F3062,"Yes","No")</f>
        <v>No</v>
      </c>
      <c r="H3062" s="5" t="s">
        <v>178</v>
      </c>
      <c r="I3062" s="5" t="s">
        <v>179</v>
      </c>
      <c r="J3062" s="5" t="s">
        <v>35</v>
      </c>
      <c r="K3062" s="5" t="s">
        <v>180</v>
      </c>
      <c r="L3062" s="7" t="s">
        <v>164</v>
      </c>
      <c r="M3062" t="str">
        <f t="shared" si="143"/>
        <v>Yes</v>
      </c>
    </row>
    <row r="3063" spans="1:13" ht="15" thickBot="1" x14ac:dyDescent="0.4">
      <c r="A3063" s="5" t="s">
        <v>175</v>
      </c>
      <c r="B3063" s="5" t="s">
        <v>176</v>
      </c>
      <c r="C3063" s="5" t="s">
        <v>3263</v>
      </c>
      <c r="D3063" s="5">
        <f t="shared" si="141"/>
        <v>59767</v>
      </c>
      <c r="E3063" s="6">
        <v>42094</v>
      </c>
      <c r="F3063" s="6">
        <f t="shared" si="142"/>
        <v>42184</v>
      </c>
      <c r="G3063" s="6" t="str">
        <f>IF('BCT Template'!R3062&gt;F3063,"Yes","No")</f>
        <v>No</v>
      </c>
      <c r="H3063" s="5" t="s">
        <v>182</v>
      </c>
      <c r="I3063" s="5" t="s">
        <v>183</v>
      </c>
      <c r="J3063" s="5" t="s">
        <v>200</v>
      </c>
      <c r="K3063" s="5" t="s">
        <v>201</v>
      </c>
      <c r="L3063" s="7" t="s">
        <v>164</v>
      </c>
      <c r="M3063" t="str">
        <f t="shared" si="143"/>
        <v>Yes</v>
      </c>
    </row>
    <row r="3064" spans="1:13" ht="15" thickBot="1" x14ac:dyDescent="0.4">
      <c r="A3064" s="5" t="s">
        <v>175</v>
      </c>
      <c r="B3064" s="5" t="s">
        <v>176</v>
      </c>
      <c r="C3064" s="5" t="s">
        <v>3264</v>
      </c>
      <c r="D3064" s="5">
        <f t="shared" si="141"/>
        <v>82363</v>
      </c>
      <c r="E3064" s="6">
        <v>43786</v>
      </c>
      <c r="F3064" s="6">
        <f t="shared" si="142"/>
        <v>43876</v>
      </c>
      <c r="G3064" s="6" t="str">
        <f>IF('BCT Template'!R3063&gt;F3064,"Yes","No")</f>
        <v>No</v>
      </c>
      <c r="H3064" s="5" t="s">
        <v>210</v>
      </c>
      <c r="I3064" s="5" t="s">
        <v>211</v>
      </c>
      <c r="J3064" s="5" t="s">
        <v>184</v>
      </c>
      <c r="K3064" s="5" t="s">
        <v>185</v>
      </c>
      <c r="L3064" s="7" t="s">
        <v>164</v>
      </c>
      <c r="M3064" t="str">
        <f t="shared" si="143"/>
        <v>No</v>
      </c>
    </row>
    <row r="3065" spans="1:13" ht="15" thickBot="1" x14ac:dyDescent="0.4">
      <c r="A3065" s="5" t="s">
        <v>175</v>
      </c>
      <c r="B3065" s="5" t="s">
        <v>176</v>
      </c>
      <c r="C3065" s="5" t="s">
        <v>3265</v>
      </c>
      <c r="D3065" s="5">
        <f t="shared" si="141"/>
        <v>81574</v>
      </c>
      <c r="E3065" s="6">
        <v>44104</v>
      </c>
      <c r="F3065" s="6">
        <f t="shared" si="142"/>
        <v>44194</v>
      </c>
      <c r="G3065" s="6" t="str">
        <f>IF('BCT Template'!R3064&gt;F3065,"Yes","No")</f>
        <v>No</v>
      </c>
      <c r="H3065" s="5" t="s">
        <v>182</v>
      </c>
      <c r="I3065" s="5" t="s">
        <v>183</v>
      </c>
      <c r="J3065" s="5" t="s">
        <v>184</v>
      </c>
      <c r="K3065" s="5" t="s">
        <v>185</v>
      </c>
      <c r="L3065" s="7" t="s">
        <v>164</v>
      </c>
      <c r="M3065" t="str">
        <f t="shared" si="143"/>
        <v>No</v>
      </c>
    </row>
    <row r="3066" spans="1:13" ht="15" thickBot="1" x14ac:dyDescent="0.4">
      <c r="A3066" s="5" t="s">
        <v>175</v>
      </c>
      <c r="B3066" s="5" t="s">
        <v>176</v>
      </c>
      <c r="C3066" s="5" t="s">
        <v>3266</v>
      </c>
      <c r="D3066" s="5">
        <f t="shared" si="141"/>
        <v>59940</v>
      </c>
      <c r="E3066" s="6">
        <v>43982</v>
      </c>
      <c r="F3066" s="6">
        <f t="shared" si="142"/>
        <v>44072</v>
      </c>
      <c r="G3066" s="6" t="str">
        <f>IF('BCT Template'!R3065&gt;F3066,"Yes","No")</f>
        <v>No</v>
      </c>
      <c r="H3066" s="5" t="s">
        <v>182</v>
      </c>
      <c r="I3066" s="5" t="s">
        <v>183</v>
      </c>
      <c r="J3066" s="5" t="s">
        <v>200</v>
      </c>
      <c r="K3066" s="5" t="s">
        <v>201</v>
      </c>
      <c r="L3066" s="7" t="s">
        <v>164</v>
      </c>
      <c r="M3066" t="str">
        <f t="shared" si="143"/>
        <v>Yes</v>
      </c>
    </row>
    <row r="3067" spans="1:13" ht="15" thickBot="1" x14ac:dyDescent="0.4">
      <c r="A3067" s="5" t="s">
        <v>175</v>
      </c>
      <c r="B3067" s="5" t="s">
        <v>176</v>
      </c>
      <c r="C3067" s="5" t="s">
        <v>3267</v>
      </c>
      <c r="D3067" s="5">
        <f t="shared" si="141"/>
        <v>29727</v>
      </c>
      <c r="E3067" s="6">
        <v>43708</v>
      </c>
      <c r="F3067" s="6">
        <f t="shared" si="142"/>
        <v>43798</v>
      </c>
      <c r="G3067" s="6" t="str">
        <f>IF('BCT Template'!R3066&gt;F3067,"Yes","No")</f>
        <v>No</v>
      </c>
      <c r="H3067" s="5" t="s">
        <v>178</v>
      </c>
      <c r="I3067" s="5" t="s">
        <v>179</v>
      </c>
      <c r="J3067" s="5" t="s">
        <v>35</v>
      </c>
      <c r="K3067" s="5" t="s">
        <v>180</v>
      </c>
      <c r="L3067" s="7" t="s">
        <v>164</v>
      </c>
      <c r="M3067" t="str">
        <f t="shared" si="143"/>
        <v>Yes</v>
      </c>
    </row>
    <row r="3068" spans="1:13" ht="15" thickBot="1" x14ac:dyDescent="0.4">
      <c r="A3068" s="5" t="s">
        <v>175</v>
      </c>
      <c r="B3068" s="5" t="s">
        <v>176</v>
      </c>
      <c r="C3068" s="5" t="s">
        <v>3268</v>
      </c>
      <c r="D3068" s="5">
        <f t="shared" si="141"/>
        <v>21243</v>
      </c>
      <c r="E3068" s="6">
        <v>44012</v>
      </c>
      <c r="F3068" s="6">
        <f t="shared" si="142"/>
        <v>44102</v>
      </c>
      <c r="G3068" s="6" t="str">
        <f>IF('BCT Template'!R3067&gt;F3068,"Yes","No")</f>
        <v>No</v>
      </c>
      <c r="H3068" s="5" t="s">
        <v>178</v>
      </c>
      <c r="I3068" s="5" t="s">
        <v>179</v>
      </c>
      <c r="J3068" s="5" t="s">
        <v>35</v>
      </c>
      <c r="K3068" s="5" t="s">
        <v>180</v>
      </c>
      <c r="L3068" s="7" t="s">
        <v>164</v>
      </c>
      <c r="M3068" t="str">
        <f t="shared" si="143"/>
        <v>Yes</v>
      </c>
    </row>
    <row r="3069" spans="1:13" ht="15" thickBot="1" x14ac:dyDescent="0.4">
      <c r="A3069" s="5" t="s">
        <v>175</v>
      </c>
      <c r="B3069" s="5" t="s">
        <v>176</v>
      </c>
      <c r="C3069" s="5" t="s">
        <v>3269</v>
      </c>
      <c r="D3069" s="5">
        <f t="shared" si="141"/>
        <v>82794</v>
      </c>
      <c r="E3069" s="6">
        <v>44526</v>
      </c>
      <c r="F3069" s="6">
        <f t="shared" si="142"/>
        <v>44616</v>
      </c>
      <c r="G3069" s="6" t="str">
        <f>IF('BCT Template'!R3068&gt;F3069,"Yes","No")</f>
        <v>No</v>
      </c>
      <c r="H3069" s="5" t="s">
        <v>210</v>
      </c>
      <c r="I3069" s="5" t="s">
        <v>211</v>
      </c>
      <c r="J3069" s="5" t="s">
        <v>184</v>
      </c>
      <c r="K3069" s="5" t="s">
        <v>185</v>
      </c>
      <c r="L3069" s="7" t="s">
        <v>164</v>
      </c>
      <c r="M3069" t="str">
        <f t="shared" si="143"/>
        <v>No</v>
      </c>
    </row>
    <row r="3070" spans="1:13" ht="15" thickBot="1" x14ac:dyDescent="0.4">
      <c r="A3070" s="5" t="s">
        <v>175</v>
      </c>
      <c r="B3070" s="5" t="s">
        <v>176</v>
      </c>
      <c r="C3070" s="5" t="s">
        <v>3270</v>
      </c>
      <c r="D3070" s="5">
        <f t="shared" si="141"/>
        <v>29122</v>
      </c>
      <c r="E3070" s="6">
        <v>44043</v>
      </c>
      <c r="F3070" s="6">
        <f t="shared" si="142"/>
        <v>44133</v>
      </c>
      <c r="G3070" s="6" t="str">
        <f>IF('BCT Template'!R3069&gt;F3070,"Yes","No")</f>
        <v>No</v>
      </c>
      <c r="H3070" s="5" t="s">
        <v>178</v>
      </c>
      <c r="I3070" s="5" t="s">
        <v>179</v>
      </c>
      <c r="J3070" s="5" t="s">
        <v>35</v>
      </c>
      <c r="K3070" s="5" t="s">
        <v>180</v>
      </c>
      <c r="L3070" s="7" t="s">
        <v>164</v>
      </c>
      <c r="M3070" t="str">
        <f t="shared" si="143"/>
        <v>Yes</v>
      </c>
    </row>
    <row r="3071" spans="1:13" ht="15" thickBot="1" x14ac:dyDescent="0.4">
      <c r="A3071" s="5" t="s">
        <v>175</v>
      </c>
      <c r="B3071" s="5" t="s">
        <v>176</v>
      </c>
      <c r="C3071" s="5" t="s">
        <v>3271</v>
      </c>
      <c r="D3071" s="5">
        <f t="shared" si="141"/>
        <v>58292</v>
      </c>
      <c r="E3071" s="6">
        <v>43023</v>
      </c>
      <c r="F3071" s="6">
        <f t="shared" si="142"/>
        <v>43113</v>
      </c>
      <c r="G3071" s="6" t="str">
        <f>IF('BCT Template'!R3070&gt;F3071,"Yes","No")</f>
        <v>No</v>
      </c>
      <c r="H3071" s="5" t="s">
        <v>182</v>
      </c>
      <c r="I3071" s="5" t="s">
        <v>183</v>
      </c>
      <c r="J3071" s="5" t="s">
        <v>184</v>
      </c>
      <c r="K3071" s="5" t="s">
        <v>185</v>
      </c>
      <c r="L3071" s="7" t="s">
        <v>164</v>
      </c>
      <c r="M3071" t="str">
        <f t="shared" si="143"/>
        <v>No</v>
      </c>
    </row>
    <row r="3072" spans="1:13" ht="15" thickBot="1" x14ac:dyDescent="0.4">
      <c r="A3072" s="5" t="s">
        <v>175</v>
      </c>
      <c r="B3072" s="5" t="s">
        <v>176</v>
      </c>
      <c r="C3072" s="5" t="s">
        <v>3272</v>
      </c>
      <c r="D3072" s="5">
        <f t="shared" si="141"/>
        <v>21979</v>
      </c>
      <c r="E3072" s="6">
        <v>42185</v>
      </c>
      <c r="F3072" s="6">
        <f t="shared" si="142"/>
        <v>42275</v>
      </c>
      <c r="G3072" s="6" t="str">
        <f>IF('BCT Template'!R3071&gt;F3072,"Yes","No")</f>
        <v>No</v>
      </c>
      <c r="H3072" s="5" t="s">
        <v>178</v>
      </c>
      <c r="I3072" s="5" t="s">
        <v>179</v>
      </c>
      <c r="J3072" s="5" t="s">
        <v>35</v>
      </c>
      <c r="K3072" s="5" t="s">
        <v>180</v>
      </c>
      <c r="L3072" s="7" t="s">
        <v>164</v>
      </c>
      <c r="M3072" t="str">
        <f t="shared" si="143"/>
        <v>Yes</v>
      </c>
    </row>
    <row r="3073" spans="1:13" ht="15" thickBot="1" x14ac:dyDescent="0.4">
      <c r="A3073" s="5" t="s">
        <v>175</v>
      </c>
      <c r="B3073" s="5" t="s">
        <v>176</v>
      </c>
      <c r="C3073" s="5" t="s">
        <v>3273</v>
      </c>
      <c r="D3073" s="5">
        <f t="shared" si="141"/>
        <v>57592</v>
      </c>
      <c r="E3073" s="6">
        <v>42521</v>
      </c>
      <c r="F3073" s="6">
        <f t="shared" si="142"/>
        <v>42611</v>
      </c>
      <c r="G3073" s="6" t="str">
        <f>IF('BCT Template'!R3072&gt;F3073,"Yes","No")</f>
        <v>No</v>
      </c>
      <c r="H3073" s="5" t="s">
        <v>189</v>
      </c>
      <c r="I3073" s="5" t="s">
        <v>190</v>
      </c>
      <c r="J3073" s="5" t="s">
        <v>200</v>
      </c>
      <c r="K3073" s="5" t="s">
        <v>201</v>
      </c>
      <c r="L3073" s="7" t="s">
        <v>164</v>
      </c>
      <c r="M3073" t="str">
        <f t="shared" si="143"/>
        <v>Yes</v>
      </c>
    </row>
    <row r="3074" spans="1:13" ht="15" thickBot="1" x14ac:dyDescent="0.4">
      <c r="A3074" s="5" t="s">
        <v>175</v>
      </c>
      <c r="B3074" s="5" t="s">
        <v>176</v>
      </c>
      <c r="C3074" s="5" t="s">
        <v>3274</v>
      </c>
      <c r="D3074" s="5">
        <f t="shared" si="141"/>
        <v>77666</v>
      </c>
      <c r="E3074" s="6">
        <v>43921</v>
      </c>
      <c r="F3074" s="6">
        <f t="shared" si="142"/>
        <v>44011</v>
      </c>
      <c r="G3074" s="6" t="str">
        <f>IF('BCT Template'!R3073&gt;F3074,"Yes","No")</f>
        <v>No</v>
      </c>
      <c r="H3074" s="5" t="s">
        <v>189</v>
      </c>
      <c r="I3074" s="5" t="s">
        <v>190</v>
      </c>
      <c r="J3074" s="5" t="s">
        <v>200</v>
      </c>
      <c r="K3074" s="5" t="s">
        <v>201</v>
      </c>
      <c r="L3074" s="7" t="s">
        <v>164</v>
      </c>
      <c r="M3074" t="str">
        <f t="shared" si="143"/>
        <v>Yes</v>
      </c>
    </row>
    <row r="3075" spans="1:13" ht="15" thickBot="1" x14ac:dyDescent="0.4">
      <c r="A3075" s="5" t="s">
        <v>175</v>
      </c>
      <c r="B3075" s="5" t="s">
        <v>176</v>
      </c>
      <c r="C3075" s="5" t="s">
        <v>3275</v>
      </c>
      <c r="D3075" s="5">
        <f t="shared" ref="D3075:D3138" si="144">C3075*1</f>
        <v>58579</v>
      </c>
      <c r="E3075" s="6">
        <v>40999</v>
      </c>
      <c r="F3075" s="6">
        <f t="shared" ref="F3075:F3138" si="145">E3075+90</f>
        <v>41089</v>
      </c>
      <c r="G3075" s="6" t="str">
        <f>IF('BCT Template'!R3074&gt;F3075,"Yes","No")</f>
        <v>No</v>
      </c>
      <c r="H3075" s="5" t="s">
        <v>182</v>
      </c>
      <c r="I3075" s="5" t="s">
        <v>183</v>
      </c>
      <c r="J3075" s="5" t="s">
        <v>184</v>
      </c>
      <c r="K3075" s="5" t="s">
        <v>185</v>
      </c>
      <c r="L3075" s="7" t="s">
        <v>164</v>
      </c>
      <c r="M3075" t="str">
        <f t="shared" ref="M3075:M3138" si="146">IF(J3075=" ","Yes",IF(J3075="3","Yes","No"))</f>
        <v>No</v>
      </c>
    </row>
    <row r="3076" spans="1:13" ht="15" thickBot="1" x14ac:dyDescent="0.4">
      <c r="A3076" s="5" t="s">
        <v>175</v>
      </c>
      <c r="B3076" s="5" t="s">
        <v>176</v>
      </c>
      <c r="C3076" s="5" t="s">
        <v>3276</v>
      </c>
      <c r="D3076" s="5">
        <f t="shared" si="144"/>
        <v>57561</v>
      </c>
      <c r="E3076" s="6">
        <v>42460</v>
      </c>
      <c r="F3076" s="6">
        <f t="shared" si="145"/>
        <v>42550</v>
      </c>
      <c r="G3076" s="6" t="str">
        <f>IF('BCT Template'!R3075&gt;F3076,"Yes","No")</f>
        <v>No</v>
      </c>
      <c r="H3076" s="5" t="s">
        <v>189</v>
      </c>
      <c r="I3076" s="5" t="s">
        <v>190</v>
      </c>
      <c r="J3076" s="5" t="s">
        <v>184</v>
      </c>
      <c r="K3076" s="5" t="s">
        <v>185</v>
      </c>
      <c r="L3076" s="7" t="s">
        <v>164</v>
      </c>
      <c r="M3076" t="str">
        <f t="shared" si="146"/>
        <v>No</v>
      </c>
    </row>
    <row r="3077" spans="1:13" ht="15" thickBot="1" x14ac:dyDescent="0.4">
      <c r="A3077" s="5" t="s">
        <v>175</v>
      </c>
      <c r="B3077" s="5" t="s">
        <v>176</v>
      </c>
      <c r="C3077" s="5" t="s">
        <v>3277</v>
      </c>
      <c r="D3077" s="5">
        <f t="shared" si="144"/>
        <v>58028</v>
      </c>
      <c r="E3077" s="6">
        <v>37560</v>
      </c>
      <c r="F3077" s="6">
        <f t="shared" si="145"/>
        <v>37650</v>
      </c>
      <c r="G3077" s="6" t="str">
        <f>IF('BCT Template'!R3076&gt;F3077,"Yes","No")</f>
        <v>No</v>
      </c>
      <c r="H3077" s="5" t="s">
        <v>182</v>
      </c>
      <c r="I3077" s="5" t="s">
        <v>183</v>
      </c>
      <c r="J3077" s="5" t="s">
        <v>184</v>
      </c>
      <c r="K3077" s="5" t="s">
        <v>185</v>
      </c>
      <c r="L3077" s="7" t="s">
        <v>164</v>
      </c>
      <c r="M3077" t="str">
        <f t="shared" si="146"/>
        <v>No</v>
      </c>
    </row>
    <row r="3078" spans="1:13" ht="15" thickBot="1" x14ac:dyDescent="0.4">
      <c r="A3078" s="5" t="s">
        <v>175</v>
      </c>
      <c r="B3078" s="5" t="s">
        <v>176</v>
      </c>
      <c r="C3078" s="5" t="s">
        <v>3278</v>
      </c>
      <c r="D3078" s="5">
        <f t="shared" si="144"/>
        <v>80448</v>
      </c>
      <c r="E3078" s="6">
        <v>43646</v>
      </c>
      <c r="F3078" s="6">
        <f t="shared" si="145"/>
        <v>43736</v>
      </c>
      <c r="G3078" s="6" t="str">
        <f>IF('BCT Template'!R3077&gt;F3078,"Yes","No")</f>
        <v>No</v>
      </c>
      <c r="H3078" s="5" t="s">
        <v>182</v>
      </c>
      <c r="I3078" s="5" t="s">
        <v>183</v>
      </c>
      <c r="J3078" s="5" t="s">
        <v>200</v>
      </c>
      <c r="K3078" s="5" t="s">
        <v>201</v>
      </c>
      <c r="L3078" s="7" t="s">
        <v>164</v>
      </c>
      <c r="M3078" t="str">
        <f t="shared" si="146"/>
        <v>Yes</v>
      </c>
    </row>
    <row r="3079" spans="1:13" ht="15" thickBot="1" x14ac:dyDescent="0.4">
      <c r="A3079" s="5" t="s">
        <v>175</v>
      </c>
      <c r="B3079" s="5" t="s">
        <v>176</v>
      </c>
      <c r="C3079" s="5" t="s">
        <v>3279</v>
      </c>
      <c r="D3079" s="5">
        <f t="shared" si="144"/>
        <v>58314</v>
      </c>
      <c r="E3079" s="6">
        <v>43951</v>
      </c>
      <c r="F3079" s="6">
        <f t="shared" si="145"/>
        <v>44041</v>
      </c>
      <c r="G3079" s="6" t="str">
        <f>IF('BCT Template'!R3078&gt;F3079,"Yes","No")</f>
        <v>No</v>
      </c>
      <c r="H3079" s="5" t="s">
        <v>182</v>
      </c>
      <c r="I3079" s="5" t="s">
        <v>183</v>
      </c>
      <c r="J3079" s="5" t="s">
        <v>184</v>
      </c>
      <c r="K3079" s="5" t="s">
        <v>185</v>
      </c>
      <c r="L3079" s="7" t="s">
        <v>164</v>
      </c>
      <c r="M3079" t="str">
        <f t="shared" si="146"/>
        <v>No</v>
      </c>
    </row>
    <row r="3080" spans="1:13" ht="15" thickBot="1" x14ac:dyDescent="0.4">
      <c r="A3080" s="5" t="s">
        <v>175</v>
      </c>
      <c r="B3080" s="5" t="s">
        <v>176</v>
      </c>
      <c r="C3080" s="5" t="s">
        <v>3280</v>
      </c>
      <c r="D3080" s="5">
        <f t="shared" si="144"/>
        <v>31169</v>
      </c>
      <c r="E3080" s="6">
        <v>44347</v>
      </c>
      <c r="F3080" s="6">
        <f t="shared" si="145"/>
        <v>44437</v>
      </c>
      <c r="G3080" s="6" t="str">
        <f>IF('BCT Template'!R3079&gt;F3080,"Yes","No")</f>
        <v>No</v>
      </c>
      <c r="H3080" s="5" t="s">
        <v>178</v>
      </c>
      <c r="I3080" s="5" t="s">
        <v>179</v>
      </c>
      <c r="J3080" s="5" t="s">
        <v>35</v>
      </c>
      <c r="K3080" s="5" t="s">
        <v>180</v>
      </c>
      <c r="L3080" s="7" t="s">
        <v>164</v>
      </c>
      <c r="M3080" t="str">
        <f t="shared" si="146"/>
        <v>Yes</v>
      </c>
    </row>
    <row r="3081" spans="1:13" ht="15" thickBot="1" x14ac:dyDescent="0.4">
      <c r="A3081" s="5" t="s">
        <v>175</v>
      </c>
      <c r="B3081" s="5" t="s">
        <v>176</v>
      </c>
      <c r="C3081" s="5" t="s">
        <v>3281</v>
      </c>
      <c r="D3081" s="5">
        <f t="shared" si="144"/>
        <v>20721</v>
      </c>
      <c r="E3081" s="6">
        <v>41455</v>
      </c>
      <c r="F3081" s="6">
        <f t="shared" si="145"/>
        <v>41545</v>
      </c>
      <c r="G3081" s="6" t="str">
        <f>IF('BCT Template'!R3080&gt;F3081,"Yes","No")</f>
        <v>No</v>
      </c>
      <c r="H3081" s="5" t="s">
        <v>197</v>
      </c>
      <c r="I3081" s="5" t="s">
        <v>198</v>
      </c>
      <c r="J3081" s="5" t="s">
        <v>184</v>
      </c>
      <c r="K3081" s="5" t="s">
        <v>185</v>
      </c>
      <c r="L3081" s="7" t="s">
        <v>164</v>
      </c>
      <c r="M3081" t="str">
        <f t="shared" si="146"/>
        <v>No</v>
      </c>
    </row>
    <row r="3082" spans="1:13" ht="15" thickBot="1" x14ac:dyDescent="0.4">
      <c r="A3082" s="5" t="s">
        <v>175</v>
      </c>
      <c r="B3082" s="5" t="s">
        <v>176</v>
      </c>
      <c r="C3082" s="5" t="s">
        <v>3282</v>
      </c>
      <c r="D3082" s="5">
        <f t="shared" si="144"/>
        <v>58381</v>
      </c>
      <c r="E3082" s="6">
        <v>44012</v>
      </c>
      <c r="F3082" s="6">
        <f t="shared" si="145"/>
        <v>44102</v>
      </c>
      <c r="G3082" s="6" t="str">
        <f>IF('BCT Template'!R3081&gt;F3082,"Yes","No")</f>
        <v>No</v>
      </c>
      <c r="H3082" s="5" t="s">
        <v>182</v>
      </c>
      <c r="I3082" s="5" t="s">
        <v>183</v>
      </c>
      <c r="J3082" s="5" t="s">
        <v>184</v>
      </c>
      <c r="K3082" s="5" t="s">
        <v>185</v>
      </c>
      <c r="L3082" s="7" t="s">
        <v>164</v>
      </c>
      <c r="M3082" t="str">
        <f t="shared" si="146"/>
        <v>No</v>
      </c>
    </row>
    <row r="3083" spans="1:13" ht="15" thickBot="1" x14ac:dyDescent="0.4">
      <c r="A3083" s="5" t="s">
        <v>175</v>
      </c>
      <c r="B3083" s="5" t="s">
        <v>176</v>
      </c>
      <c r="C3083" s="5" t="s">
        <v>3283</v>
      </c>
      <c r="D3083" s="5">
        <f t="shared" si="144"/>
        <v>58842</v>
      </c>
      <c r="E3083" s="6">
        <v>44419</v>
      </c>
      <c r="F3083" s="6">
        <f t="shared" si="145"/>
        <v>44509</v>
      </c>
      <c r="G3083" s="6" t="str">
        <f>IF('BCT Template'!R3082&gt;F3083,"Yes","No")</f>
        <v>No</v>
      </c>
      <c r="H3083" s="5" t="s">
        <v>182</v>
      </c>
      <c r="I3083" s="5" t="s">
        <v>183</v>
      </c>
      <c r="J3083" s="5" t="s">
        <v>184</v>
      </c>
      <c r="K3083" s="5" t="s">
        <v>185</v>
      </c>
      <c r="L3083" s="7" t="s">
        <v>164</v>
      </c>
      <c r="M3083" t="str">
        <f t="shared" si="146"/>
        <v>No</v>
      </c>
    </row>
    <row r="3084" spans="1:13" ht="15" thickBot="1" x14ac:dyDescent="0.4">
      <c r="A3084" s="5" t="s">
        <v>175</v>
      </c>
      <c r="B3084" s="5" t="s">
        <v>176</v>
      </c>
      <c r="C3084" s="5" t="s">
        <v>3284</v>
      </c>
      <c r="D3084" s="5">
        <f t="shared" si="144"/>
        <v>80177</v>
      </c>
      <c r="E3084" s="6">
        <v>42978</v>
      </c>
      <c r="F3084" s="6">
        <f t="shared" si="145"/>
        <v>43068</v>
      </c>
      <c r="G3084" s="6" t="str">
        <f>IF('BCT Template'!R3083&gt;F3084,"Yes","No")</f>
        <v>No</v>
      </c>
      <c r="H3084" s="5" t="s">
        <v>182</v>
      </c>
      <c r="I3084" s="5" t="s">
        <v>183</v>
      </c>
      <c r="J3084" s="5" t="s">
        <v>184</v>
      </c>
      <c r="K3084" s="5" t="s">
        <v>185</v>
      </c>
      <c r="L3084" s="7" t="s">
        <v>164</v>
      </c>
      <c r="M3084" t="str">
        <f t="shared" si="146"/>
        <v>No</v>
      </c>
    </row>
    <row r="3085" spans="1:13" ht="15" thickBot="1" x14ac:dyDescent="0.4">
      <c r="A3085" s="5" t="s">
        <v>175</v>
      </c>
      <c r="B3085" s="5" t="s">
        <v>176</v>
      </c>
      <c r="C3085" s="5" t="s">
        <v>3285</v>
      </c>
      <c r="D3085" s="5">
        <f t="shared" si="144"/>
        <v>57094</v>
      </c>
      <c r="E3085" s="6">
        <v>43702</v>
      </c>
      <c r="F3085" s="6">
        <f t="shared" si="145"/>
        <v>43792</v>
      </c>
      <c r="G3085" s="6" t="str">
        <f>IF('BCT Template'!R3084&gt;F3085,"Yes","No")</f>
        <v>No</v>
      </c>
      <c r="H3085" s="5" t="s">
        <v>189</v>
      </c>
      <c r="I3085" s="5" t="s">
        <v>190</v>
      </c>
      <c r="J3085" s="5" t="s">
        <v>200</v>
      </c>
      <c r="K3085" s="5" t="s">
        <v>201</v>
      </c>
      <c r="L3085" s="7" t="s">
        <v>164</v>
      </c>
      <c r="M3085" t="str">
        <f t="shared" si="146"/>
        <v>Yes</v>
      </c>
    </row>
    <row r="3086" spans="1:13" ht="15" thickBot="1" x14ac:dyDescent="0.4">
      <c r="A3086" s="5" t="s">
        <v>175</v>
      </c>
      <c r="B3086" s="5" t="s">
        <v>176</v>
      </c>
      <c r="C3086" s="5" t="s">
        <v>3286</v>
      </c>
      <c r="D3086" s="5">
        <f t="shared" si="144"/>
        <v>57440</v>
      </c>
      <c r="E3086" s="6">
        <v>40816</v>
      </c>
      <c r="F3086" s="6">
        <f t="shared" si="145"/>
        <v>40906</v>
      </c>
      <c r="G3086" s="6" t="str">
        <f>IF('BCT Template'!R3085&gt;F3086,"Yes","No")</f>
        <v>No</v>
      </c>
      <c r="H3086" s="5" t="s">
        <v>189</v>
      </c>
      <c r="I3086" s="5" t="s">
        <v>190</v>
      </c>
      <c r="J3086" s="5" t="s">
        <v>184</v>
      </c>
      <c r="K3086" s="5" t="s">
        <v>185</v>
      </c>
      <c r="L3086" s="7" t="s">
        <v>164</v>
      </c>
      <c r="M3086" t="str">
        <f t="shared" si="146"/>
        <v>No</v>
      </c>
    </row>
    <row r="3087" spans="1:13" ht="15" thickBot="1" x14ac:dyDescent="0.4">
      <c r="A3087" s="5" t="s">
        <v>175</v>
      </c>
      <c r="B3087" s="5" t="s">
        <v>176</v>
      </c>
      <c r="C3087" s="5" t="s">
        <v>3287</v>
      </c>
      <c r="D3087" s="5">
        <f t="shared" si="144"/>
        <v>80737</v>
      </c>
      <c r="E3087" s="6">
        <v>43281</v>
      </c>
      <c r="F3087" s="6">
        <f t="shared" si="145"/>
        <v>43371</v>
      </c>
      <c r="G3087" s="6" t="str">
        <f>IF('BCT Template'!R3086&gt;F3087,"Yes","No")</f>
        <v>No</v>
      </c>
      <c r="H3087" s="5" t="s">
        <v>182</v>
      </c>
      <c r="I3087" s="5" t="s">
        <v>183</v>
      </c>
      <c r="J3087" s="5" t="s">
        <v>184</v>
      </c>
      <c r="K3087" s="5" t="s">
        <v>185</v>
      </c>
      <c r="L3087" s="7" t="s">
        <v>164</v>
      </c>
      <c r="M3087" t="str">
        <f t="shared" si="146"/>
        <v>No</v>
      </c>
    </row>
    <row r="3088" spans="1:13" ht="15" thickBot="1" x14ac:dyDescent="0.4">
      <c r="A3088" s="5" t="s">
        <v>175</v>
      </c>
      <c r="B3088" s="5" t="s">
        <v>176</v>
      </c>
      <c r="C3088" s="5" t="s">
        <v>3288</v>
      </c>
      <c r="D3088" s="5">
        <f t="shared" si="144"/>
        <v>58086</v>
      </c>
      <c r="E3088" s="6">
        <v>44397</v>
      </c>
      <c r="F3088" s="6">
        <f t="shared" si="145"/>
        <v>44487</v>
      </c>
      <c r="G3088" s="6" t="str">
        <f>IF('BCT Template'!R3087&gt;F3088,"Yes","No")</f>
        <v>No</v>
      </c>
      <c r="H3088" s="5" t="s">
        <v>182</v>
      </c>
      <c r="I3088" s="5" t="s">
        <v>183</v>
      </c>
      <c r="J3088" s="5" t="s">
        <v>184</v>
      </c>
      <c r="K3088" s="5" t="s">
        <v>185</v>
      </c>
      <c r="L3088" s="7" t="s">
        <v>164</v>
      </c>
      <c r="M3088" t="str">
        <f t="shared" si="146"/>
        <v>No</v>
      </c>
    </row>
    <row r="3089" spans="1:13" ht="15" thickBot="1" x14ac:dyDescent="0.4">
      <c r="A3089" s="5" t="s">
        <v>175</v>
      </c>
      <c r="B3089" s="5" t="s">
        <v>176</v>
      </c>
      <c r="C3089" s="5" t="s">
        <v>3289</v>
      </c>
      <c r="D3089" s="5">
        <f t="shared" si="144"/>
        <v>20911</v>
      </c>
      <c r="E3089" s="6">
        <v>42735</v>
      </c>
      <c r="F3089" s="6">
        <f t="shared" si="145"/>
        <v>42825</v>
      </c>
      <c r="G3089" s="6" t="str">
        <f>IF('BCT Template'!R3088&gt;F3089,"Yes","No")</f>
        <v>No</v>
      </c>
      <c r="H3089" s="5" t="s">
        <v>197</v>
      </c>
      <c r="I3089" s="5" t="s">
        <v>198</v>
      </c>
      <c r="J3089" s="5" t="s">
        <v>184</v>
      </c>
      <c r="K3089" s="5" t="s">
        <v>185</v>
      </c>
      <c r="L3089" s="7" t="s">
        <v>164</v>
      </c>
      <c r="M3089" t="str">
        <f t="shared" si="146"/>
        <v>No</v>
      </c>
    </row>
    <row r="3090" spans="1:13" ht="15" thickBot="1" x14ac:dyDescent="0.4">
      <c r="A3090" s="5" t="s">
        <v>175</v>
      </c>
      <c r="B3090" s="5" t="s">
        <v>176</v>
      </c>
      <c r="C3090" s="5" t="s">
        <v>3290</v>
      </c>
      <c r="D3090" s="5">
        <f t="shared" si="144"/>
        <v>81788</v>
      </c>
      <c r="E3090" s="6">
        <v>43646</v>
      </c>
      <c r="F3090" s="6">
        <f t="shared" si="145"/>
        <v>43736</v>
      </c>
      <c r="G3090" s="6" t="str">
        <f>IF('BCT Template'!R3089&gt;F3090,"Yes","No")</f>
        <v>No</v>
      </c>
      <c r="H3090" s="5" t="s">
        <v>182</v>
      </c>
      <c r="I3090" s="5" t="s">
        <v>183</v>
      </c>
      <c r="J3090" s="5" t="s">
        <v>200</v>
      </c>
      <c r="K3090" s="5" t="s">
        <v>201</v>
      </c>
      <c r="L3090" s="7" t="s">
        <v>164</v>
      </c>
      <c r="M3090" t="str">
        <f t="shared" si="146"/>
        <v>Yes</v>
      </c>
    </row>
    <row r="3091" spans="1:13" ht="15" thickBot="1" x14ac:dyDescent="0.4">
      <c r="A3091" s="5" t="s">
        <v>175</v>
      </c>
      <c r="B3091" s="5" t="s">
        <v>176</v>
      </c>
      <c r="C3091" s="5" t="s">
        <v>3291</v>
      </c>
      <c r="D3091" s="5">
        <f t="shared" si="144"/>
        <v>80724</v>
      </c>
      <c r="E3091" s="6">
        <v>41906</v>
      </c>
      <c r="F3091" s="6">
        <f t="shared" si="145"/>
        <v>41996</v>
      </c>
      <c r="G3091" s="6" t="str">
        <f>IF('BCT Template'!R3090&gt;F3091,"Yes","No")</f>
        <v>No</v>
      </c>
      <c r="H3091" s="5" t="s">
        <v>182</v>
      </c>
      <c r="I3091" s="5" t="s">
        <v>183</v>
      </c>
      <c r="J3091" s="5" t="s">
        <v>200</v>
      </c>
      <c r="K3091" s="5" t="s">
        <v>201</v>
      </c>
      <c r="L3091" s="7" t="s">
        <v>164</v>
      </c>
      <c r="M3091" t="str">
        <f t="shared" si="146"/>
        <v>Yes</v>
      </c>
    </row>
    <row r="3092" spans="1:13" ht="15" thickBot="1" x14ac:dyDescent="0.4">
      <c r="A3092" s="5" t="s">
        <v>175</v>
      </c>
      <c r="B3092" s="5" t="s">
        <v>176</v>
      </c>
      <c r="C3092" s="5" t="s">
        <v>3292</v>
      </c>
      <c r="D3092" s="5">
        <f t="shared" si="144"/>
        <v>30750</v>
      </c>
      <c r="E3092" s="6">
        <v>43616</v>
      </c>
      <c r="F3092" s="6">
        <f t="shared" si="145"/>
        <v>43706</v>
      </c>
      <c r="G3092" s="6" t="str">
        <f>IF('BCT Template'!R3091&gt;F3092,"Yes","No")</f>
        <v>No</v>
      </c>
      <c r="H3092" s="5" t="s">
        <v>178</v>
      </c>
      <c r="I3092" s="5" t="s">
        <v>179</v>
      </c>
      <c r="J3092" s="5" t="s">
        <v>35</v>
      </c>
      <c r="K3092" s="5" t="s">
        <v>180</v>
      </c>
      <c r="L3092" s="7" t="s">
        <v>164</v>
      </c>
      <c r="M3092" t="str">
        <f t="shared" si="146"/>
        <v>Yes</v>
      </c>
    </row>
    <row r="3093" spans="1:13" ht="15" thickBot="1" x14ac:dyDescent="0.4">
      <c r="A3093" s="5" t="s">
        <v>175</v>
      </c>
      <c r="B3093" s="5" t="s">
        <v>176</v>
      </c>
      <c r="C3093" s="5" t="s">
        <v>3293</v>
      </c>
      <c r="D3093" s="5">
        <f t="shared" si="144"/>
        <v>81841</v>
      </c>
      <c r="E3093" s="6">
        <v>43373</v>
      </c>
      <c r="F3093" s="6">
        <f t="shared" si="145"/>
        <v>43463</v>
      </c>
      <c r="G3093" s="6" t="str">
        <f>IF('BCT Template'!R3092&gt;F3093,"Yes","No")</f>
        <v>No</v>
      </c>
      <c r="H3093" s="5" t="s">
        <v>182</v>
      </c>
      <c r="I3093" s="5" t="s">
        <v>183</v>
      </c>
      <c r="J3093" s="5" t="s">
        <v>184</v>
      </c>
      <c r="K3093" s="5" t="s">
        <v>185</v>
      </c>
      <c r="L3093" s="7" t="s">
        <v>164</v>
      </c>
      <c r="M3093" t="str">
        <f t="shared" si="146"/>
        <v>No</v>
      </c>
    </row>
    <row r="3094" spans="1:13" ht="15" thickBot="1" x14ac:dyDescent="0.4">
      <c r="A3094" s="5" t="s">
        <v>175</v>
      </c>
      <c r="B3094" s="5" t="s">
        <v>176</v>
      </c>
      <c r="C3094" s="5" t="s">
        <v>3294</v>
      </c>
      <c r="D3094" s="5">
        <f t="shared" si="144"/>
        <v>57317</v>
      </c>
      <c r="E3094" s="6">
        <v>43428</v>
      </c>
      <c r="F3094" s="6">
        <f t="shared" si="145"/>
        <v>43518</v>
      </c>
      <c r="G3094" s="6" t="str">
        <f>IF('BCT Template'!R3093&gt;F3094,"Yes","No")</f>
        <v>No</v>
      </c>
      <c r="H3094" s="5" t="s">
        <v>189</v>
      </c>
      <c r="I3094" s="5" t="s">
        <v>190</v>
      </c>
      <c r="J3094" s="5" t="s">
        <v>200</v>
      </c>
      <c r="K3094" s="5" t="s">
        <v>201</v>
      </c>
      <c r="L3094" s="7" t="s">
        <v>164</v>
      </c>
      <c r="M3094" t="str">
        <f t="shared" si="146"/>
        <v>Yes</v>
      </c>
    </row>
    <row r="3095" spans="1:13" ht="15" thickBot="1" x14ac:dyDescent="0.4">
      <c r="A3095" s="5" t="s">
        <v>175</v>
      </c>
      <c r="B3095" s="5" t="s">
        <v>176</v>
      </c>
      <c r="C3095" s="5" t="s">
        <v>3295</v>
      </c>
      <c r="D3095" s="5">
        <f t="shared" si="144"/>
        <v>84562</v>
      </c>
      <c r="E3095" s="6">
        <v>41029</v>
      </c>
      <c r="F3095" s="6">
        <f t="shared" si="145"/>
        <v>41119</v>
      </c>
      <c r="G3095" s="6" t="str">
        <f>IF('BCT Template'!R3094&gt;F3095,"Yes","No")</f>
        <v>No</v>
      </c>
      <c r="H3095" s="5" t="s">
        <v>210</v>
      </c>
      <c r="I3095" s="5" t="s">
        <v>211</v>
      </c>
      <c r="J3095" s="5" t="s">
        <v>184</v>
      </c>
      <c r="K3095" s="5" t="s">
        <v>185</v>
      </c>
      <c r="L3095" s="7" t="s">
        <v>164</v>
      </c>
      <c r="M3095" t="str">
        <f t="shared" si="146"/>
        <v>No</v>
      </c>
    </row>
    <row r="3096" spans="1:13" ht="15" thickBot="1" x14ac:dyDescent="0.4">
      <c r="A3096" s="5" t="s">
        <v>175</v>
      </c>
      <c r="B3096" s="5" t="s">
        <v>176</v>
      </c>
      <c r="C3096" s="5" t="s">
        <v>3296</v>
      </c>
      <c r="D3096" s="5">
        <f t="shared" si="144"/>
        <v>80326</v>
      </c>
      <c r="E3096" s="6">
        <v>42338</v>
      </c>
      <c r="F3096" s="6">
        <f t="shared" si="145"/>
        <v>42428</v>
      </c>
      <c r="G3096" s="6" t="str">
        <f>IF('BCT Template'!R3095&gt;F3096,"Yes","No")</f>
        <v>No</v>
      </c>
      <c r="H3096" s="5" t="s">
        <v>182</v>
      </c>
      <c r="I3096" s="5" t="s">
        <v>183</v>
      </c>
      <c r="J3096" s="5" t="s">
        <v>200</v>
      </c>
      <c r="K3096" s="5" t="s">
        <v>201</v>
      </c>
      <c r="L3096" s="7" t="s">
        <v>164</v>
      </c>
      <c r="M3096" t="str">
        <f t="shared" si="146"/>
        <v>Yes</v>
      </c>
    </row>
    <row r="3097" spans="1:13" ht="15" thickBot="1" x14ac:dyDescent="0.4">
      <c r="A3097" s="5" t="s">
        <v>175</v>
      </c>
      <c r="B3097" s="5" t="s">
        <v>176</v>
      </c>
      <c r="C3097" s="5" t="s">
        <v>3297</v>
      </c>
      <c r="D3097" s="5">
        <f t="shared" si="144"/>
        <v>81675</v>
      </c>
      <c r="E3097" s="6">
        <v>43646</v>
      </c>
      <c r="F3097" s="6">
        <f t="shared" si="145"/>
        <v>43736</v>
      </c>
      <c r="G3097" s="6" t="str">
        <f>IF('BCT Template'!R3096&gt;F3097,"Yes","No")</f>
        <v>No</v>
      </c>
      <c r="H3097" s="5" t="s">
        <v>182</v>
      </c>
      <c r="I3097" s="5" t="s">
        <v>183</v>
      </c>
      <c r="J3097" s="5" t="s">
        <v>184</v>
      </c>
      <c r="K3097" s="5" t="s">
        <v>185</v>
      </c>
      <c r="L3097" s="7" t="s">
        <v>164</v>
      </c>
      <c r="M3097" t="str">
        <f t="shared" si="146"/>
        <v>No</v>
      </c>
    </row>
    <row r="3098" spans="1:13" ht="15" thickBot="1" x14ac:dyDescent="0.4">
      <c r="A3098" s="5" t="s">
        <v>175</v>
      </c>
      <c r="B3098" s="5" t="s">
        <v>176</v>
      </c>
      <c r="C3098" s="5" t="s">
        <v>3298</v>
      </c>
      <c r="D3098" s="5">
        <f t="shared" si="144"/>
        <v>58447</v>
      </c>
      <c r="E3098" s="6">
        <v>43677</v>
      </c>
      <c r="F3098" s="6">
        <f t="shared" si="145"/>
        <v>43767</v>
      </c>
      <c r="G3098" s="6" t="str">
        <f>IF('BCT Template'!R3097&gt;F3098,"Yes","No")</f>
        <v>No</v>
      </c>
      <c r="H3098" s="5" t="s">
        <v>182</v>
      </c>
      <c r="I3098" s="5" t="s">
        <v>183</v>
      </c>
      <c r="J3098" s="5" t="s">
        <v>200</v>
      </c>
      <c r="K3098" s="5" t="s">
        <v>201</v>
      </c>
      <c r="L3098" s="7" t="s">
        <v>164</v>
      </c>
      <c r="M3098" t="str">
        <f t="shared" si="146"/>
        <v>Yes</v>
      </c>
    </row>
    <row r="3099" spans="1:13" ht="15" thickBot="1" x14ac:dyDescent="0.4">
      <c r="A3099" s="5" t="s">
        <v>175</v>
      </c>
      <c r="B3099" s="5" t="s">
        <v>176</v>
      </c>
      <c r="C3099" s="5" t="s">
        <v>3299</v>
      </c>
      <c r="D3099" s="5">
        <f t="shared" si="144"/>
        <v>84503</v>
      </c>
      <c r="E3099" s="6">
        <v>44306</v>
      </c>
      <c r="F3099" s="6">
        <f t="shared" si="145"/>
        <v>44396</v>
      </c>
      <c r="G3099" s="6" t="str">
        <f>IF('BCT Template'!R3098&gt;F3099,"Yes","No")</f>
        <v>No</v>
      </c>
      <c r="H3099" s="5" t="s">
        <v>210</v>
      </c>
      <c r="I3099" s="5" t="s">
        <v>211</v>
      </c>
      <c r="J3099" s="5" t="s">
        <v>184</v>
      </c>
      <c r="K3099" s="5" t="s">
        <v>185</v>
      </c>
      <c r="L3099" s="7" t="s">
        <v>164</v>
      </c>
      <c r="M3099" t="str">
        <f t="shared" si="146"/>
        <v>No</v>
      </c>
    </row>
    <row r="3100" spans="1:13" ht="15" thickBot="1" x14ac:dyDescent="0.4">
      <c r="A3100" s="5" t="s">
        <v>175</v>
      </c>
      <c r="B3100" s="5" t="s">
        <v>176</v>
      </c>
      <c r="C3100" s="5" t="s">
        <v>3300</v>
      </c>
      <c r="D3100" s="5">
        <f t="shared" si="144"/>
        <v>31679</v>
      </c>
      <c r="E3100" s="6">
        <v>40359</v>
      </c>
      <c r="F3100" s="6">
        <f t="shared" si="145"/>
        <v>40449</v>
      </c>
      <c r="G3100" s="6" t="str">
        <f>IF('BCT Template'!R3099&gt;F3100,"Yes","No")</f>
        <v>No</v>
      </c>
      <c r="H3100" s="5" t="s">
        <v>178</v>
      </c>
      <c r="I3100" s="5" t="s">
        <v>179</v>
      </c>
      <c r="J3100" s="5" t="s">
        <v>35</v>
      </c>
      <c r="K3100" s="5" t="s">
        <v>180</v>
      </c>
      <c r="L3100" s="7" t="s">
        <v>164</v>
      </c>
      <c r="M3100" t="str">
        <f t="shared" si="146"/>
        <v>Yes</v>
      </c>
    </row>
    <row r="3101" spans="1:13" ht="15" thickBot="1" x14ac:dyDescent="0.4">
      <c r="A3101" s="5" t="s">
        <v>175</v>
      </c>
      <c r="B3101" s="5" t="s">
        <v>176</v>
      </c>
      <c r="C3101" s="5" t="s">
        <v>3301</v>
      </c>
      <c r="D3101" s="5">
        <f t="shared" si="144"/>
        <v>21632</v>
      </c>
      <c r="E3101" s="6">
        <v>44255</v>
      </c>
      <c r="F3101" s="6">
        <f t="shared" si="145"/>
        <v>44345</v>
      </c>
      <c r="G3101" s="6" t="str">
        <f>IF('BCT Template'!R3100&gt;F3101,"Yes","No")</f>
        <v>No</v>
      </c>
      <c r="H3101" s="5" t="s">
        <v>178</v>
      </c>
      <c r="I3101" s="5" t="s">
        <v>179</v>
      </c>
      <c r="J3101" s="5" t="s">
        <v>35</v>
      </c>
      <c r="K3101" s="5" t="s">
        <v>180</v>
      </c>
      <c r="L3101" s="7" t="s">
        <v>164</v>
      </c>
      <c r="M3101" t="str">
        <f t="shared" si="146"/>
        <v>Yes</v>
      </c>
    </row>
    <row r="3102" spans="1:13" ht="15" thickBot="1" x14ac:dyDescent="0.4">
      <c r="A3102" s="5" t="s">
        <v>175</v>
      </c>
      <c r="B3102" s="5" t="s">
        <v>176</v>
      </c>
      <c r="C3102" s="5" t="s">
        <v>3302</v>
      </c>
      <c r="D3102" s="5">
        <f t="shared" si="144"/>
        <v>82798</v>
      </c>
      <c r="E3102" s="6">
        <v>44528</v>
      </c>
      <c r="F3102" s="6">
        <f t="shared" si="145"/>
        <v>44618</v>
      </c>
      <c r="G3102" s="6" t="str">
        <f>IF('BCT Template'!R3101&gt;F3102,"Yes","No")</f>
        <v>No</v>
      </c>
      <c r="H3102" s="5" t="s">
        <v>210</v>
      </c>
      <c r="I3102" s="5" t="s">
        <v>211</v>
      </c>
      <c r="J3102" s="5" t="s">
        <v>184</v>
      </c>
      <c r="K3102" s="5" t="s">
        <v>185</v>
      </c>
      <c r="L3102" s="7" t="s">
        <v>164</v>
      </c>
      <c r="M3102" t="str">
        <f t="shared" si="146"/>
        <v>No</v>
      </c>
    </row>
    <row r="3103" spans="1:13" ht="15" thickBot="1" x14ac:dyDescent="0.4">
      <c r="A3103" s="5" t="s">
        <v>175</v>
      </c>
      <c r="B3103" s="5" t="s">
        <v>176</v>
      </c>
      <c r="C3103" s="5" t="s">
        <v>3303</v>
      </c>
      <c r="D3103" s="5">
        <f t="shared" si="144"/>
        <v>31299</v>
      </c>
      <c r="E3103" s="6">
        <v>43281</v>
      </c>
      <c r="F3103" s="6">
        <f t="shared" si="145"/>
        <v>43371</v>
      </c>
      <c r="G3103" s="6" t="str">
        <f>IF('BCT Template'!R3102&gt;F3103,"Yes","No")</f>
        <v>No</v>
      </c>
      <c r="H3103" s="5" t="s">
        <v>178</v>
      </c>
      <c r="I3103" s="5" t="s">
        <v>179</v>
      </c>
      <c r="J3103" s="5" t="s">
        <v>35</v>
      </c>
      <c r="K3103" s="5" t="s">
        <v>180</v>
      </c>
      <c r="L3103" s="7" t="s">
        <v>164</v>
      </c>
      <c r="M3103" t="str">
        <f t="shared" si="146"/>
        <v>Yes</v>
      </c>
    </row>
    <row r="3104" spans="1:13" ht="15" thickBot="1" x14ac:dyDescent="0.4">
      <c r="A3104" s="5" t="s">
        <v>175</v>
      </c>
      <c r="B3104" s="5" t="s">
        <v>176</v>
      </c>
      <c r="C3104" s="5" t="s">
        <v>3304</v>
      </c>
      <c r="D3104" s="5">
        <f t="shared" si="144"/>
        <v>21368</v>
      </c>
      <c r="E3104" s="6">
        <v>43769</v>
      </c>
      <c r="F3104" s="6">
        <f t="shared" si="145"/>
        <v>43859</v>
      </c>
      <c r="G3104" s="6" t="str">
        <f>IF('BCT Template'!R3103&gt;F3104,"Yes","No")</f>
        <v>No</v>
      </c>
      <c r="H3104" s="5" t="s">
        <v>178</v>
      </c>
      <c r="I3104" s="5" t="s">
        <v>179</v>
      </c>
      <c r="J3104" s="5" t="s">
        <v>35</v>
      </c>
      <c r="K3104" s="5" t="s">
        <v>180</v>
      </c>
      <c r="L3104" s="7" t="s">
        <v>164</v>
      </c>
      <c r="M3104" t="str">
        <f t="shared" si="146"/>
        <v>Yes</v>
      </c>
    </row>
    <row r="3105" spans="1:13" ht="15" thickBot="1" x14ac:dyDescent="0.4">
      <c r="A3105" s="5" t="s">
        <v>175</v>
      </c>
      <c r="B3105" s="5" t="s">
        <v>176</v>
      </c>
      <c r="C3105" s="5" t="s">
        <v>3305</v>
      </c>
      <c r="D3105" s="5">
        <f t="shared" si="144"/>
        <v>78636</v>
      </c>
      <c r="E3105" s="6">
        <v>43465</v>
      </c>
      <c r="F3105" s="6">
        <f t="shared" si="145"/>
        <v>43555</v>
      </c>
      <c r="G3105" s="6" t="str">
        <f>IF('BCT Template'!R3104&gt;F3105,"Yes","No")</f>
        <v>No</v>
      </c>
      <c r="H3105" s="5" t="s">
        <v>210</v>
      </c>
      <c r="I3105" s="5" t="s">
        <v>211</v>
      </c>
      <c r="J3105" s="5" t="s">
        <v>184</v>
      </c>
      <c r="K3105" s="5" t="s">
        <v>185</v>
      </c>
      <c r="L3105" s="7" t="s">
        <v>164</v>
      </c>
      <c r="M3105" t="str">
        <f t="shared" si="146"/>
        <v>No</v>
      </c>
    </row>
    <row r="3106" spans="1:13" ht="15" thickBot="1" x14ac:dyDescent="0.4">
      <c r="A3106" s="5" t="s">
        <v>175</v>
      </c>
      <c r="B3106" s="5" t="s">
        <v>176</v>
      </c>
      <c r="C3106" s="5" t="s">
        <v>3306</v>
      </c>
      <c r="D3106" s="5">
        <f t="shared" si="144"/>
        <v>77955</v>
      </c>
      <c r="E3106" s="6">
        <v>41729</v>
      </c>
      <c r="F3106" s="6">
        <f t="shared" si="145"/>
        <v>41819</v>
      </c>
      <c r="G3106" s="6" t="str">
        <f>IF('BCT Template'!R3105&gt;F3106,"Yes","No")</f>
        <v>No</v>
      </c>
      <c r="H3106" s="5" t="s">
        <v>189</v>
      </c>
      <c r="I3106" s="5" t="s">
        <v>190</v>
      </c>
      <c r="J3106" s="5" t="s">
        <v>200</v>
      </c>
      <c r="K3106" s="5" t="s">
        <v>201</v>
      </c>
      <c r="L3106" s="7" t="s">
        <v>164</v>
      </c>
      <c r="M3106" t="str">
        <f t="shared" si="146"/>
        <v>Yes</v>
      </c>
    </row>
    <row r="3107" spans="1:13" ht="15" thickBot="1" x14ac:dyDescent="0.4">
      <c r="A3107" s="5" t="s">
        <v>175</v>
      </c>
      <c r="B3107" s="5" t="s">
        <v>176</v>
      </c>
      <c r="C3107" s="5" t="s">
        <v>3307</v>
      </c>
      <c r="D3107" s="5">
        <f t="shared" si="144"/>
        <v>57846</v>
      </c>
      <c r="E3107" s="6">
        <v>44286</v>
      </c>
      <c r="F3107" s="6">
        <f t="shared" si="145"/>
        <v>44376</v>
      </c>
      <c r="G3107" s="6" t="str">
        <f>IF('BCT Template'!R3106&gt;F3107,"Yes","No")</f>
        <v>No</v>
      </c>
      <c r="H3107" s="5" t="s">
        <v>189</v>
      </c>
      <c r="I3107" s="5" t="s">
        <v>190</v>
      </c>
      <c r="J3107" s="5" t="s">
        <v>200</v>
      </c>
      <c r="K3107" s="5" t="s">
        <v>201</v>
      </c>
      <c r="L3107" s="7" t="s">
        <v>164</v>
      </c>
      <c r="M3107" t="str">
        <f t="shared" si="146"/>
        <v>Yes</v>
      </c>
    </row>
    <row r="3108" spans="1:13" ht="15" thickBot="1" x14ac:dyDescent="0.4">
      <c r="A3108" s="5" t="s">
        <v>175</v>
      </c>
      <c r="B3108" s="5" t="s">
        <v>176</v>
      </c>
      <c r="C3108" s="5" t="s">
        <v>3308</v>
      </c>
      <c r="D3108" s="5">
        <f t="shared" si="144"/>
        <v>30327</v>
      </c>
      <c r="E3108" s="6">
        <v>44165</v>
      </c>
      <c r="F3108" s="6">
        <f t="shared" si="145"/>
        <v>44255</v>
      </c>
      <c r="G3108" s="6" t="str">
        <f>IF('BCT Template'!R3107&gt;F3108,"Yes","No")</f>
        <v>No</v>
      </c>
      <c r="H3108" s="5" t="s">
        <v>178</v>
      </c>
      <c r="I3108" s="5" t="s">
        <v>179</v>
      </c>
      <c r="J3108" s="5" t="s">
        <v>35</v>
      </c>
      <c r="K3108" s="5" t="s">
        <v>180</v>
      </c>
      <c r="L3108" s="7" t="s">
        <v>164</v>
      </c>
      <c r="M3108" t="str">
        <f t="shared" si="146"/>
        <v>Yes</v>
      </c>
    </row>
    <row r="3109" spans="1:13" ht="15" thickBot="1" x14ac:dyDescent="0.4">
      <c r="A3109" s="5" t="s">
        <v>175</v>
      </c>
      <c r="B3109" s="5" t="s">
        <v>176</v>
      </c>
      <c r="C3109" s="5" t="s">
        <v>3309</v>
      </c>
      <c r="D3109" s="5">
        <f t="shared" si="144"/>
        <v>80400</v>
      </c>
      <c r="E3109" s="6">
        <v>44012</v>
      </c>
      <c r="F3109" s="6">
        <f t="shared" si="145"/>
        <v>44102</v>
      </c>
      <c r="G3109" s="6" t="str">
        <f>IF('BCT Template'!R3108&gt;F3109,"Yes","No")</f>
        <v>No</v>
      </c>
      <c r="H3109" s="5" t="s">
        <v>182</v>
      </c>
      <c r="I3109" s="5" t="s">
        <v>183</v>
      </c>
      <c r="J3109" s="5" t="s">
        <v>184</v>
      </c>
      <c r="K3109" s="5" t="s">
        <v>185</v>
      </c>
      <c r="L3109" s="7" t="s">
        <v>164</v>
      </c>
      <c r="M3109" t="str">
        <f t="shared" si="146"/>
        <v>No</v>
      </c>
    </row>
    <row r="3110" spans="1:13" ht="15" thickBot="1" x14ac:dyDescent="0.4">
      <c r="A3110" s="5" t="s">
        <v>175</v>
      </c>
      <c r="B3110" s="5" t="s">
        <v>176</v>
      </c>
      <c r="C3110" s="5" t="s">
        <v>3310</v>
      </c>
      <c r="D3110" s="5">
        <f t="shared" si="144"/>
        <v>31438</v>
      </c>
      <c r="E3110" s="6">
        <v>44012</v>
      </c>
      <c r="F3110" s="6">
        <f t="shared" si="145"/>
        <v>44102</v>
      </c>
      <c r="G3110" s="6" t="str">
        <f>IF('BCT Template'!R3109&gt;F3110,"Yes","No")</f>
        <v>No</v>
      </c>
      <c r="H3110" s="5" t="s">
        <v>178</v>
      </c>
      <c r="I3110" s="5" t="s">
        <v>179</v>
      </c>
      <c r="J3110" s="5" t="s">
        <v>35</v>
      </c>
      <c r="K3110" s="5" t="s">
        <v>180</v>
      </c>
      <c r="L3110" s="7" t="s">
        <v>164</v>
      </c>
      <c r="M3110" t="str">
        <f t="shared" si="146"/>
        <v>Yes</v>
      </c>
    </row>
    <row r="3111" spans="1:13" ht="15" thickBot="1" x14ac:dyDescent="0.4">
      <c r="A3111" s="5" t="s">
        <v>175</v>
      </c>
      <c r="B3111" s="5" t="s">
        <v>176</v>
      </c>
      <c r="C3111" s="5" t="s">
        <v>3311</v>
      </c>
      <c r="D3111" s="5">
        <f t="shared" si="144"/>
        <v>59954</v>
      </c>
      <c r="E3111" s="6">
        <v>40725</v>
      </c>
      <c r="F3111" s="6">
        <f t="shared" si="145"/>
        <v>40815</v>
      </c>
      <c r="G3111" s="6" t="str">
        <f>IF('BCT Template'!R3110&gt;F3111,"Yes","No")</f>
        <v>No</v>
      </c>
      <c r="H3111" s="5" t="s">
        <v>182</v>
      </c>
      <c r="I3111" s="5" t="s">
        <v>183</v>
      </c>
      <c r="J3111" s="5" t="s">
        <v>184</v>
      </c>
      <c r="K3111" s="5" t="s">
        <v>185</v>
      </c>
      <c r="L3111" s="7" t="s">
        <v>164</v>
      </c>
      <c r="M3111" t="str">
        <f t="shared" si="146"/>
        <v>No</v>
      </c>
    </row>
    <row r="3112" spans="1:13" ht="15" thickBot="1" x14ac:dyDescent="0.4">
      <c r="A3112" s="5" t="s">
        <v>175</v>
      </c>
      <c r="B3112" s="5" t="s">
        <v>176</v>
      </c>
      <c r="C3112" s="5" t="s">
        <v>3312</v>
      </c>
      <c r="D3112" s="5">
        <f t="shared" si="144"/>
        <v>18572</v>
      </c>
      <c r="E3112" s="6">
        <v>43159</v>
      </c>
      <c r="F3112" s="6">
        <f t="shared" si="145"/>
        <v>43249</v>
      </c>
      <c r="G3112" s="6" t="str">
        <f>IF('BCT Template'!R3111&gt;F3112,"Yes","No")</f>
        <v>No</v>
      </c>
      <c r="H3112" s="5" t="s">
        <v>234</v>
      </c>
      <c r="I3112" s="5" t="s">
        <v>235</v>
      </c>
      <c r="J3112" s="5" t="s">
        <v>184</v>
      </c>
      <c r="K3112" s="5" t="s">
        <v>185</v>
      </c>
      <c r="L3112" s="7" t="s">
        <v>164</v>
      </c>
      <c r="M3112" t="str">
        <f t="shared" si="146"/>
        <v>No</v>
      </c>
    </row>
    <row r="3113" spans="1:13" ht="15" thickBot="1" x14ac:dyDescent="0.4">
      <c r="A3113" s="5" t="s">
        <v>175</v>
      </c>
      <c r="B3113" s="5" t="s">
        <v>176</v>
      </c>
      <c r="C3113" s="5" t="s">
        <v>3313</v>
      </c>
      <c r="D3113" s="5">
        <f t="shared" si="144"/>
        <v>29298</v>
      </c>
      <c r="E3113" s="6">
        <v>43372</v>
      </c>
      <c r="F3113" s="6">
        <f t="shared" si="145"/>
        <v>43462</v>
      </c>
      <c r="G3113" s="6" t="str">
        <f>IF('BCT Template'!R3112&gt;F3113,"Yes","No")</f>
        <v>No</v>
      </c>
      <c r="H3113" s="5" t="s">
        <v>178</v>
      </c>
      <c r="I3113" s="5" t="s">
        <v>179</v>
      </c>
      <c r="J3113" s="5" t="s">
        <v>35</v>
      </c>
      <c r="K3113" s="5" t="s">
        <v>180</v>
      </c>
      <c r="L3113" s="7" t="s">
        <v>164</v>
      </c>
      <c r="M3113" t="str">
        <f t="shared" si="146"/>
        <v>Yes</v>
      </c>
    </row>
    <row r="3114" spans="1:13" ht="15" thickBot="1" x14ac:dyDescent="0.4">
      <c r="A3114" s="5" t="s">
        <v>175</v>
      </c>
      <c r="B3114" s="5" t="s">
        <v>176</v>
      </c>
      <c r="C3114" s="5" t="s">
        <v>3314</v>
      </c>
      <c r="D3114" s="5">
        <f t="shared" si="144"/>
        <v>84647</v>
      </c>
      <c r="E3114" s="6">
        <v>43691</v>
      </c>
      <c r="F3114" s="6">
        <f t="shared" si="145"/>
        <v>43781</v>
      </c>
      <c r="G3114" s="6" t="str">
        <f>IF('BCT Template'!R3113&gt;F3114,"Yes","No")</f>
        <v>No</v>
      </c>
      <c r="H3114" s="5" t="s">
        <v>210</v>
      </c>
      <c r="I3114" s="5" t="s">
        <v>211</v>
      </c>
      <c r="J3114" s="5" t="s">
        <v>184</v>
      </c>
      <c r="K3114" s="5" t="s">
        <v>185</v>
      </c>
      <c r="L3114" s="7" t="s">
        <v>164</v>
      </c>
      <c r="M3114" t="str">
        <f t="shared" si="146"/>
        <v>No</v>
      </c>
    </row>
    <row r="3115" spans="1:13" ht="15" thickBot="1" x14ac:dyDescent="0.4">
      <c r="A3115" s="5" t="s">
        <v>175</v>
      </c>
      <c r="B3115" s="5" t="s">
        <v>176</v>
      </c>
      <c r="C3115" s="5" t="s">
        <v>3315</v>
      </c>
      <c r="D3115" s="5">
        <f t="shared" si="144"/>
        <v>18546</v>
      </c>
      <c r="E3115" s="6">
        <v>43280</v>
      </c>
      <c r="F3115" s="6">
        <f t="shared" si="145"/>
        <v>43370</v>
      </c>
      <c r="G3115" s="6" t="str">
        <f>IF('BCT Template'!R3114&gt;F3115,"Yes","No")</f>
        <v>No</v>
      </c>
      <c r="H3115" s="5" t="s">
        <v>234</v>
      </c>
      <c r="I3115" s="5" t="s">
        <v>235</v>
      </c>
      <c r="J3115" s="5" t="s">
        <v>184</v>
      </c>
      <c r="K3115" s="5" t="s">
        <v>185</v>
      </c>
      <c r="L3115" s="7" t="s">
        <v>164</v>
      </c>
      <c r="M3115" t="str">
        <f t="shared" si="146"/>
        <v>No</v>
      </c>
    </row>
    <row r="3116" spans="1:13" ht="15" thickBot="1" x14ac:dyDescent="0.4">
      <c r="A3116" s="5" t="s">
        <v>175</v>
      </c>
      <c r="B3116" s="5" t="s">
        <v>176</v>
      </c>
      <c r="C3116" s="5" t="s">
        <v>3316</v>
      </c>
      <c r="D3116" s="5">
        <f t="shared" si="144"/>
        <v>79967</v>
      </c>
      <c r="E3116" s="6">
        <v>44500</v>
      </c>
      <c r="F3116" s="6">
        <f t="shared" si="145"/>
        <v>44590</v>
      </c>
      <c r="G3116" s="6" t="str">
        <f>IF('BCT Template'!R3115&gt;F3116,"Yes","No")</f>
        <v>No</v>
      </c>
      <c r="H3116" s="5" t="s">
        <v>182</v>
      </c>
      <c r="I3116" s="5" t="s">
        <v>183</v>
      </c>
      <c r="J3116" s="5" t="s">
        <v>200</v>
      </c>
      <c r="K3116" s="5" t="s">
        <v>201</v>
      </c>
      <c r="L3116" s="7" t="s">
        <v>164</v>
      </c>
      <c r="M3116" t="str">
        <f t="shared" si="146"/>
        <v>Yes</v>
      </c>
    </row>
    <row r="3117" spans="1:13" ht="15" thickBot="1" x14ac:dyDescent="0.4">
      <c r="A3117" s="5" t="s">
        <v>175</v>
      </c>
      <c r="B3117" s="5" t="s">
        <v>176</v>
      </c>
      <c r="C3117" s="5" t="s">
        <v>3317</v>
      </c>
      <c r="D3117" s="5">
        <f t="shared" si="144"/>
        <v>79328</v>
      </c>
      <c r="E3117" s="6">
        <v>44681</v>
      </c>
      <c r="F3117" s="6">
        <f t="shared" si="145"/>
        <v>44771</v>
      </c>
      <c r="G3117" s="6" t="str">
        <f>IF('BCT Template'!R3116&gt;F3117,"Yes","No")</f>
        <v>No</v>
      </c>
      <c r="H3117" s="5" t="s">
        <v>189</v>
      </c>
      <c r="I3117" s="5" t="s">
        <v>190</v>
      </c>
      <c r="J3117" s="5" t="s">
        <v>184</v>
      </c>
      <c r="K3117" s="5" t="s">
        <v>185</v>
      </c>
      <c r="L3117" s="7" t="s">
        <v>164</v>
      </c>
      <c r="M3117" t="str">
        <f t="shared" si="146"/>
        <v>No</v>
      </c>
    </row>
    <row r="3118" spans="1:13" ht="15" thickBot="1" x14ac:dyDescent="0.4">
      <c r="A3118" s="5" t="s">
        <v>175</v>
      </c>
      <c r="B3118" s="5" t="s">
        <v>176</v>
      </c>
      <c r="C3118" s="5" t="s">
        <v>3318</v>
      </c>
      <c r="D3118" s="5">
        <f t="shared" si="144"/>
        <v>78164</v>
      </c>
      <c r="E3118" s="6">
        <v>43998</v>
      </c>
      <c r="F3118" s="6">
        <f t="shared" si="145"/>
        <v>44088</v>
      </c>
      <c r="G3118" s="6" t="str">
        <f>IF('BCT Template'!R3117&gt;F3118,"Yes","No")</f>
        <v>No</v>
      </c>
      <c r="H3118" s="5" t="s">
        <v>189</v>
      </c>
      <c r="I3118" s="5" t="s">
        <v>190</v>
      </c>
      <c r="J3118" s="5" t="s">
        <v>184</v>
      </c>
      <c r="K3118" s="5" t="s">
        <v>185</v>
      </c>
      <c r="L3118" s="7" t="s">
        <v>164</v>
      </c>
      <c r="M3118" t="str">
        <f t="shared" si="146"/>
        <v>No</v>
      </c>
    </row>
    <row r="3119" spans="1:13" ht="15" thickBot="1" x14ac:dyDescent="0.4">
      <c r="A3119" s="5" t="s">
        <v>175</v>
      </c>
      <c r="B3119" s="5" t="s">
        <v>176</v>
      </c>
      <c r="C3119" s="5" t="s">
        <v>3319</v>
      </c>
      <c r="D3119" s="5">
        <f t="shared" si="144"/>
        <v>21194</v>
      </c>
      <c r="E3119" s="6">
        <v>45199</v>
      </c>
      <c r="F3119" s="6">
        <f t="shared" si="145"/>
        <v>45289</v>
      </c>
      <c r="G3119" s="6" t="str">
        <f>IF('BCT Template'!R3118&gt;F3119,"Yes","No")</f>
        <v>No</v>
      </c>
      <c r="H3119" s="5" t="s">
        <v>178</v>
      </c>
      <c r="I3119" s="5" t="s">
        <v>179</v>
      </c>
      <c r="J3119" s="5" t="s">
        <v>35</v>
      </c>
      <c r="K3119" s="5" t="s">
        <v>180</v>
      </c>
      <c r="L3119" s="7" t="s">
        <v>164</v>
      </c>
      <c r="M3119" t="str">
        <f t="shared" si="146"/>
        <v>Yes</v>
      </c>
    </row>
    <row r="3120" spans="1:13" ht="15" thickBot="1" x14ac:dyDescent="0.4">
      <c r="A3120" s="5" t="s">
        <v>175</v>
      </c>
      <c r="B3120" s="5" t="s">
        <v>176</v>
      </c>
      <c r="C3120" s="5" t="s">
        <v>3320</v>
      </c>
      <c r="D3120" s="5">
        <f t="shared" si="144"/>
        <v>77595</v>
      </c>
      <c r="E3120" s="6">
        <v>44104</v>
      </c>
      <c r="F3120" s="6">
        <f t="shared" si="145"/>
        <v>44194</v>
      </c>
      <c r="G3120" s="6" t="str">
        <f>IF('BCT Template'!R3119&gt;F3120,"Yes","No")</f>
        <v>No</v>
      </c>
      <c r="H3120" s="5" t="s">
        <v>189</v>
      </c>
      <c r="I3120" s="5" t="s">
        <v>190</v>
      </c>
      <c r="J3120" s="5" t="s">
        <v>184</v>
      </c>
      <c r="K3120" s="5" t="s">
        <v>185</v>
      </c>
      <c r="L3120" s="7" t="s">
        <v>164</v>
      </c>
      <c r="M3120" t="str">
        <f t="shared" si="146"/>
        <v>No</v>
      </c>
    </row>
    <row r="3121" spans="1:13" ht="15" thickBot="1" x14ac:dyDescent="0.4">
      <c r="A3121" s="5" t="s">
        <v>175</v>
      </c>
      <c r="B3121" s="5" t="s">
        <v>176</v>
      </c>
      <c r="C3121" s="5" t="s">
        <v>3321</v>
      </c>
      <c r="D3121" s="5">
        <f t="shared" si="144"/>
        <v>77770</v>
      </c>
      <c r="E3121" s="6">
        <v>43738</v>
      </c>
      <c r="F3121" s="6">
        <f t="shared" si="145"/>
        <v>43828</v>
      </c>
      <c r="G3121" s="6" t="str">
        <f>IF('BCT Template'!R3120&gt;F3121,"Yes","No")</f>
        <v>No</v>
      </c>
      <c r="H3121" s="5" t="s">
        <v>189</v>
      </c>
      <c r="I3121" s="5" t="s">
        <v>190</v>
      </c>
      <c r="J3121" s="5" t="s">
        <v>200</v>
      </c>
      <c r="K3121" s="5" t="s">
        <v>201</v>
      </c>
      <c r="L3121" s="7" t="s">
        <v>164</v>
      </c>
      <c r="M3121" t="str">
        <f t="shared" si="146"/>
        <v>Yes</v>
      </c>
    </row>
    <row r="3122" spans="1:13" ht="15" thickBot="1" x14ac:dyDescent="0.4">
      <c r="A3122" s="5" t="s">
        <v>175</v>
      </c>
      <c r="B3122" s="5" t="s">
        <v>176</v>
      </c>
      <c r="C3122" s="5" t="s">
        <v>3322</v>
      </c>
      <c r="D3122" s="5">
        <f t="shared" si="144"/>
        <v>23436</v>
      </c>
      <c r="E3122" s="6">
        <v>36981</v>
      </c>
      <c r="F3122" s="6">
        <f t="shared" si="145"/>
        <v>37071</v>
      </c>
      <c r="G3122" s="6" t="str">
        <f>IF('BCT Template'!R3121&gt;F3122,"Yes","No")</f>
        <v>No</v>
      </c>
      <c r="H3122" s="5" t="s">
        <v>178</v>
      </c>
      <c r="I3122" s="5" t="s">
        <v>179</v>
      </c>
      <c r="J3122" s="5" t="s">
        <v>35</v>
      </c>
      <c r="K3122" s="5" t="s">
        <v>180</v>
      </c>
      <c r="L3122" s="7" t="s">
        <v>164</v>
      </c>
      <c r="M3122" t="str">
        <f t="shared" si="146"/>
        <v>Yes</v>
      </c>
    </row>
    <row r="3123" spans="1:13" ht="15" thickBot="1" x14ac:dyDescent="0.4">
      <c r="A3123" s="5" t="s">
        <v>175</v>
      </c>
      <c r="B3123" s="5" t="s">
        <v>176</v>
      </c>
      <c r="C3123" s="5" t="s">
        <v>3323</v>
      </c>
      <c r="D3123" s="5">
        <f t="shared" si="144"/>
        <v>82114</v>
      </c>
      <c r="E3123" s="6">
        <v>43994</v>
      </c>
      <c r="F3123" s="6">
        <f t="shared" si="145"/>
        <v>44084</v>
      </c>
      <c r="G3123" s="6" t="str">
        <f>IF('BCT Template'!R3122&gt;F3123,"Yes","No")</f>
        <v>No</v>
      </c>
      <c r="H3123" s="5" t="s">
        <v>210</v>
      </c>
      <c r="I3123" s="5" t="s">
        <v>211</v>
      </c>
      <c r="J3123" s="5" t="s">
        <v>184</v>
      </c>
      <c r="K3123" s="5" t="s">
        <v>185</v>
      </c>
      <c r="L3123" s="7" t="s">
        <v>164</v>
      </c>
      <c r="M3123" t="str">
        <f t="shared" si="146"/>
        <v>No</v>
      </c>
    </row>
    <row r="3124" spans="1:13" ht="15" thickBot="1" x14ac:dyDescent="0.4">
      <c r="A3124" s="5" t="s">
        <v>175</v>
      </c>
      <c r="B3124" s="5" t="s">
        <v>176</v>
      </c>
      <c r="C3124" s="5" t="s">
        <v>3324</v>
      </c>
      <c r="D3124" s="5">
        <f t="shared" si="144"/>
        <v>80206</v>
      </c>
      <c r="E3124" s="6">
        <v>43921</v>
      </c>
      <c r="F3124" s="6">
        <f t="shared" si="145"/>
        <v>44011</v>
      </c>
      <c r="G3124" s="6" t="str">
        <f>IF('BCT Template'!R3123&gt;F3124,"Yes","No")</f>
        <v>No</v>
      </c>
      <c r="H3124" s="5" t="s">
        <v>182</v>
      </c>
      <c r="I3124" s="5" t="s">
        <v>183</v>
      </c>
      <c r="J3124" s="5" t="s">
        <v>200</v>
      </c>
      <c r="K3124" s="5" t="s">
        <v>201</v>
      </c>
      <c r="L3124" s="7" t="s">
        <v>164</v>
      </c>
      <c r="M3124" t="str">
        <f t="shared" si="146"/>
        <v>Yes</v>
      </c>
    </row>
    <row r="3125" spans="1:13" ht="15" thickBot="1" x14ac:dyDescent="0.4">
      <c r="A3125" s="5" t="s">
        <v>175</v>
      </c>
      <c r="B3125" s="5" t="s">
        <v>176</v>
      </c>
      <c r="C3125" s="5" t="s">
        <v>3325</v>
      </c>
      <c r="D3125" s="5">
        <f t="shared" si="144"/>
        <v>79569</v>
      </c>
      <c r="E3125" s="6">
        <v>42794</v>
      </c>
      <c r="F3125" s="6">
        <f t="shared" si="145"/>
        <v>42884</v>
      </c>
      <c r="G3125" s="6" t="str">
        <f>IF('BCT Template'!R3124&gt;F3125,"Yes","No")</f>
        <v>No</v>
      </c>
      <c r="H3125" s="5" t="s">
        <v>182</v>
      </c>
      <c r="I3125" s="5" t="s">
        <v>183</v>
      </c>
      <c r="J3125" s="5" t="s">
        <v>184</v>
      </c>
      <c r="K3125" s="5" t="s">
        <v>185</v>
      </c>
      <c r="L3125" s="7" t="s">
        <v>164</v>
      </c>
      <c r="M3125" t="str">
        <f t="shared" si="146"/>
        <v>No</v>
      </c>
    </row>
    <row r="3126" spans="1:13" ht="15" thickBot="1" x14ac:dyDescent="0.4">
      <c r="A3126" s="5" t="s">
        <v>175</v>
      </c>
      <c r="B3126" s="5" t="s">
        <v>176</v>
      </c>
      <c r="C3126" s="5" t="s">
        <v>3326</v>
      </c>
      <c r="D3126" s="5">
        <f t="shared" si="144"/>
        <v>18960</v>
      </c>
      <c r="E3126" s="6">
        <v>37802</v>
      </c>
      <c r="F3126" s="6">
        <f t="shared" si="145"/>
        <v>37892</v>
      </c>
      <c r="G3126" s="6" t="str">
        <f>IF('BCT Template'!R3125&gt;F3126,"Yes","No")</f>
        <v>No</v>
      </c>
      <c r="H3126" s="5" t="s">
        <v>234</v>
      </c>
      <c r="I3126" s="5" t="s">
        <v>235</v>
      </c>
      <c r="J3126" s="5" t="s">
        <v>184</v>
      </c>
      <c r="K3126" s="5" t="s">
        <v>185</v>
      </c>
      <c r="L3126" s="7" t="s">
        <v>164</v>
      </c>
      <c r="M3126" t="str">
        <f t="shared" si="146"/>
        <v>No</v>
      </c>
    </row>
    <row r="3127" spans="1:13" ht="15" thickBot="1" x14ac:dyDescent="0.4">
      <c r="A3127" s="5" t="s">
        <v>175</v>
      </c>
      <c r="B3127" s="5" t="s">
        <v>176</v>
      </c>
      <c r="C3127" s="5" t="s">
        <v>3327</v>
      </c>
      <c r="D3127" s="5">
        <f t="shared" si="144"/>
        <v>30985</v>
      </c>
      <c r="E3127" s="6">
        <v>43524</v>
      </c>
      <c r="F3127" s="6">
        <f t="shared" si="145"/>
        <v>43614</v>
      </c>
      <c r="G3127" s="6" t="str">
        <f>IF('BCT Template'!R3126&gt;F3127,"Yes","No")</f>
        <v>No</v>
      </c>
      <c r="H3127" s="5" t="s">
        <v>178</v>
      </c>
      <c r="I3127" s="5" t="s">
        <v>179</v>
      </c>
      <c r="J3127" s="5" t="s">
        <v>35</v>
      </c>
      <c r="K3127" s="5" t="s">
        <v>180</v>
      </c>
      <c r="L3127" s="7" t="s">
        <v>164</v>
      </c>
      <c r="M3127" t="str">
        <f t="shared" si="146"/>
        <v>Yes</v>
      </c>
    </row>
    <row r="3128" spans="1:13" ht="15" thickBot="1" x14ac:dyDescent="0.4">
      <c r="A3128" s="5" t="s">
        <v>175</v>
      </c>
      <c r="B3128" s="5" t="s">
        <v>176</v>
      </c>
      <c r="C3128" s="5" t="s">
        <v>3328</v>
      </c>
      <c r="D3128" s="5">
        <f t="shared" si="144"/>
        <v>80760</v>
      </c>
      <c r="E3128" s="6">
        <v>44104</v>
      </c>
      <c r="F3128" s="6">
        <f t="shared" si="145"/>
        <v>44194</v>
      </c>
      <c r="G3128" s="6" t="str">
        <f>IF('BCT Template'!R3127&gt;F3128,"Yes","No")</f>
        <v>No</v>
      </c>
      <c r="H3128" s="5" t="s">
        <v>182</v>
      </c>
      <c r="I3128" s="5" t="s">
        <v>183</v>
      </c>
      <c r="J3128" s="5" t="s">
        <v>200</v>
      </c>
      <c r="K3128" s="5" t="s">
        <v>201</v>
      </c>
      <c r="L3128" s="7" t="s">
        <v>164</v>
      </c>
      <c r="M3128" t="str">
        <f t="shared" si="146"/>
        <v>Yes</v>
      </c>
    </row>
    <row r="3129" spans="1:13" ht="15" thickBot="1" x14ac:dyDescent="0.4">
      <c r="A3129" s="5" t="s">
        <v>175</v>
      </c>
      <c r="B3129" s="5" t="s">
        <v>176</v>
      </c>
      <c r="C3129" s="5" t="s">
        <v>3329</v>
      </c>
      <c r="D3129" s="5">
        <f t="shared" si="144"/>
        <v>30419</v>
      </c>
      <c r="E3129" s="6">
        <v>44316</v>
      </c>
      <c r="F3129" s="6">
        <f t="shared" si="145"/>
        <v>44406</v>
      </c>
      <c r="G3129" s="6" t="str">
        <f>IF('BCT Template'!R3128&gt;F3129,"Yes","No")</f>
        <v>No</v>
      </c>
      <c r="H3129" s="5" t="s">
        <v>178</v>
      </c>
      <c r="I3129" s="5" t="s">
        <v>179</v>
      </c>
      <c r="J3129" s="5" t="s">
        <v>35</v>
      </c>
      <c r="K3129" s="5" t="s">
        <v>180</v>
      </c>
      <c r="L3129" s="7" t="s">
        <v>164</v>
      </c>
      <c r="M3129" t="str">
        <f t="shared" si="146"/>
        <v>Yes</v>
      </c>
    </row>
    <row r="3130" spans="1:13" ht="15" thickBot="1" x14ac:dyDescent="0.4">
      <c r="A3130" s="5" t="s">
        <v>175</v>
      </c>
      <c r="B3130" s="5" t="s">
        <v>176</v>
      </c>
      <c r="C3130" s="5" t="s">
        <v>3330</v>
      </c>
      <c r="D3130" s="5">
        <f t="shared" si="144"/>
        <v>82732</v>
      </c>
      <c r="E3130" s="6">
        <v>44395</v>
      </c>
      <c r="F3130" s="6">
        <f t="shared" si="145"/>
        <v>44485</v>
      </c>
      <c r="G3130" s="6" t="str">
        <f>IF('BCT Template'!R3129&gt;F3130,"Yes","No")</f>
        <v>No</v>
      </c>
      <c r="H3130" s="5" t="s">
        <v>210</v>
      </c>
      <c r="I3130" s="5" t="s">
        <v>211</v>
      </c>
      <c r="J3130" s="5" t="s">
        <v>184</v>
      </c>
      <c r="K3130" s="5" t="s">
        <v>185</v>
      </c>
      <c r="L3130" s="7" t="s">
        <v>164</v>
      </c>
      <c r="M3130" t="str">
        <f t="shared" si="146"/>
        <v>No</v>
      </c>
    </row>
    <row r="3131" spans="1:13" ht="15" thickBot="1" x14ac:dyDescent="0.4">
      <c r="A3131" s="5" t="s">
        <v>175</v>
      </c>
      <c r="B3131" s="5" t="s">
        <v>176</v>
      </c>
      <c r="C3131" s="5" t="s">
        <v>3331</v>
      </c>
      <c r="D3131" s="5">
        <f t="shared" si="144"/>
        <v>29855</v>
      </c>
      <c r="E3131" s="6">
        <v>43465</v>
      </c>
      <c r="F3131" s="6">
        <f t="shared" si="145"/>
        <v>43555</v>
      </c>
      <c r="G3131" s="6" t="str">
        <f>IF('BCT Template'!R3130&gt;F3131,"Yes","No")</f>
        <v>No</v>
      </c>
      <c r="H3131" s="5" t="s">
        <v>178</v>
      </c>
      <c r="I3131" s="5" t="s">
        <v>179</v>
      </c>
      <c r="J3131" s="5" t="s">
        <v>35</v>
      </c>
      <c r="K3131" s="5" t="s">
        <v>180</v>
      </c>
      <c r="L3131" s="7" t="s">
        <v>164</v>
      </c>
      <c r="M3131" t="str">
        <f t="shared" si="146"/>
        <v>Yes</v>
      </c>
    </row>
    <row r="3132" spans="1:13" ht="15" thickBot="1" x14ac:dyDescent="0.4">
      <c r="A3132" s="5" t="s">
        <v>175</v>
      </c>
      <c r="B3132" s="5" t="s">
        <v>176</v>
      </c>
      <c r="C3132" s="5" t="s">
        <v>3332</v>
      </c>
      <c r="D3132" s="5">
        <f t="shared" si="144"/>
        <v>21386</v>
      </c>
      <c r="E3132" s="6">
        <v>44074</v>
      </c>
      <c r="F3132" s="6">
        <f t="shared" si="145"/>
        <v>44164</v>
      </c>
      <c r="G3132" s="6" t="str">
        <f>IF('BCT Template'!R3131&gt;F3132,"Yes","No")</f>
        <v>No</v>
      </c>
      <c r="H3132" s="5" t="s">
        <v>178</v>
      </c>
      <c r="I3132" s="5" t="s">
        <v>179</v>
      </c>
      <c r="J3132" s="5" t="s">
        <v>35</v>
      </c>
      <c r="K3132" s="5" t="s">
        <v>180</v>
      </c>
      <c r="L3132" s="7" t="s">
        <v>164</v>
      </c>
      <c r="M3132" t="str">
        <f t="shared" si="146"/>
        <v>Yes</v>
      </c>
    </row>
    <row r="3133" spans="1:13" ht="15" thickBot="1" x14ac:dyDescent="0.4">
      <c r="A3133" s="5" t="s">
        <v>175</v>
      </c>
      <c r="B3133" s="5" t="s">
        <v>176</v>
      </c>
      <c r="C3133" s="5" t="s">
        <v>3333</v>
      </c>
      <c r="D3133" s="5">
        <f t="shared" si="144"/>
        <v>82070</v>
      </c>
      <c r="E3133" s="6">
        <v>44091</v>
      </c>
      <c r="F3133" s="6">
        <f t="shared" si="145"/>
        <v>44181</v>
      </c>
      <c r="G3133" s="6" t="str">
        <f>IF('BCT Template'!R3132&gt;F3133,"Yes","No")</f>
        <v>No</v>
      </c>
      <c r="H3133" s="5" t="s">
        <v>210</v>
      </c>
      <c r="I3133" s="5" t="s">
        <v>211</v>
      </c>
      <c r="J3133" s="5" t="s">
        <v>184</v>
      </c>
      <c r="K3133" s="5" t="s">
        <v>185</v>
      </c>
      <c r="L3133" s="7" t="s">
        <v>164</v>
      </c>
      <c r="M3133" t="str">
        <f t="shared" si="146"/>
        <v>No</v>
      </c>
    </row>
    <row r="3134" spans="1:13" ht="15" thickBot="1" x14ac:dyDescent="0.4">
      <c r="A3134" s="5" t="s">
        <v>175</v>
      </c>
      <c r="B3134" s="5" t="s">
        <v>176</v>
      </c>
      <c r="C3134" s="5" t="s">
        <v>3334</v>
      </c>
      <c r="D3134" s="5">
        <f t="shared" si="144"/>
        <v>80947</v>
      </c>
      <c r="E3134" s="6">
        <v>43921</v>
      </c>
      <c r="F3134" s="6">
        <f t="shared" si="145"/>
        <v>44011</v>
      </c>
      <c r="G3134" s="6" t="str">
        <f>IF('BCT Template'!R3133&gt;F3134,"Yes","No")</f>
        <v>No</v>
      </c>
      <c r="H3134" s="5" t="s">
        <v>182</v>
      </c>
      <c r="I3134" s="5" t="s">
        <v>183</v>
      </c>
      <c r="J3134" s="5" t="s">
        <v>184</v>
      </c>
      <c r="K3134" s="5" t="s">
        <v>185</v>
      </c>
      <c r="L3134" s="7" t="s">
        <v>164</v>
      </c>
      <c r="M3134" t="str">
        <f t="shared" si="146"/>
        <v>No</v>
      </c>
    </row>
    <row r="3135" spans="1:13" ht="15" thickBot="1" x14ac:dyDescent="0.4">
      <c r="A3135" s="5" t="s">
        <v>175</v>
      </c>
      <c r="B3135" s="5" t="s">
        <v>176</v>
      </c>
      <c r="C3135" s="5" t="s">
        <v>3335</v>
      </c>
      <c r="D3135" s="5">
        <f t="shared" si="144"/>
        <v>21179</v>
      </c>
      <c r="E3135" s="6">
        <v>43830</v>
      </c>
      <c r="F3135" s="6">
        <f t="shared" si="145"/>
        <v>43920</v>
      </c>
      <c r="G3135" s="6" t="str">
        <f>IF('BCT Template'!R3134&gt;F3135,"Yes","No")</f>
        <v>No</v>
      </c>
      <c r="H3135" s="5" t="s">
        <v>178</v>
      </c>
      <c r="I3135" s="5" t="s">
        <v>179</v>
      </c>
      <c r="J3135" s="5" t="s">
        <v>35</v>
      </c>
      <c r="K3135" s="5" t="s">
        <v>180</v>
      </c>
      <c r="L3135" s="7" t="s">
        <v>164</v>
      </c>
      <c r="M3135" t="str">
        <f t="shared" si="146"/>
        <v>Yes</v>
      </c>
    </row>
    <row r="3136" spans="1:13" ht="15" thickBot="1" x14ac:dyDescent="0.4">
      <c r="A3136" s="5" t="s">
        <v>175</v>
      </c>
      <c r="B3136" s="5" t="s">
        <v>176</v>
      </c>
      <c r="C3136" s="5" t="s">
        <v>3336</v>
      </c>
      <c r="D3136" s="5">
        <f t="shared" si="144"/>
        <v>82773</v>
      </c>
      <c r="E3136" s="6">
        <v>44435</v>
      </c>
      <c r="F3136" s="6">
        <f t="shared" si="145"/>
        <v>44525</v>
      </c>
      <c r="G3136" s="6" t="str">
        <f>IF('BCT Template'!R3135&gt;F3136,"Yes","No")</f>
        <v>No</v>
      </c>
      <c r="H3136" s="5" t="s">
        <v>210</v>
      </c>
      <c r="I3136" s="5" t="s">
        <v>211</v>
      </c>
      <c r="J3136" s="5" t="s">
        <v>184</v>
      </c>
      <c r="K3136" s="5" t="s">
        <v>185</v>
      </c>
      <c r="L3136" s="7" t="s">
        <v>164</v>
      </c>
      <c r="M3136" t="str">
        <f t="shared" si="146"/>
        <v>No</v>
      </c>
    </row>
    <row r="3137" spans="1:13" ht="15" thickBot="1" x14ac:dyDescent="0.4">
      <c r="A3137" s="5" t="s">
        <v>175</v>
      </c>
      <c r="B3137" s="5" t="s">
        <v>176</v>
      </c>
      <c r="C3137" s="5" t="s">
        <v>3337</v>
      </c>
      <c r="D3137" s="5">
        <f t="shared" si="144"/>
        <v>22860</v>
      </c>
      <c r="E3137" s="6">
        <v>41182</v>
      </c>
      <c r="F3137" s="6">
        <f t="shared" si="145"/>
        <v>41272</v>
      </c>
      <c r="G3137" s="6" t="str">
        <f>IF('BCT Template'!R3136&gt;F3137,"Yes","No")</f>
        <v>No</v>
      </c>
      <c r="H3137" s="5" t="s">
        <v>178</v>
      </c>
      <c r="I3137" s="5" t="s">
        <v>179</v>
      </c>
      <c r="J3137" s="5" t="s">
        <v>35</v>
      </c>
      <c r="K3137" s="5" t="s">
        <v>180</v>
      </c>
      <c r="L3137" s="7" t="s">
        <v>164</v>
      </c>
      <c r="M3137" t="str">
        <f t="shared" si="146"/>
        <v>Yes</v>
      </c>
    </row>
    <row r="3138" spans="1:13" ht="15" thickBot="1" x14ac:dyDescent="0.4">
      <c r="A3138" s="5" t="s">
        <v>175</v>
      </c>
      <c r="B3138" s="5" t="s">
        <v>176</v>
      </c>
      <c r="C3138" s="5" t="s">
        <v>3338</v>
      </c>
      <c r="D3138" s="5">
        <f t="shared" si="144"/>
        <v>25004</v>
      </c>
      <c r="E3138" s="6">
        <v>42745</v>
      </c>
      <c r="F3138" s="6">
        <f t="shared" si="145"/>
        <v>42835</v>
      </c>
      <c r="G3138" s="6" t="str">
        <f>IF('BCT Template'!R3137&gt;F3138,"Yes","No")</f>
        <v>No</v>
      </c>
      <c r="H3138" s="5" t="s">
        <v>240</v>
      </c>
      <c r="I3138" s="5" t="s">
        <v>241</v>
      </c>
      <c r="J3138" s="5" t="s">
        <v>35</v>
      </c>
      <c r="K3138" s="5" t="s">
        <v>180</v>
      </c>
      <c r="L3138" s="7" t="s">
        <v>164</v>
      </c>
      <c r="M3138" t="str">
        <f t="shared" si="146"/>
        <v>Yes</v>
      </c>
    </row>
    <row r="3139" spans="1:13" ht="15" thickBot="1" x14ac:dyDescent="0.4">
      <c r="A3139" s="5" t="s">
        <v>175</v>
      </c>
      <c r="B3139" s="5" t="s">
        <v>176</v>
      </c>
      <c r="C3139" s="5" t="s">
        <v>3339</v>
      </c>
      <c r="D3139" s="5">
        <f t="shared" ref="D3139:D3202" si="147">C3139*1</f>
        <v>21811</v>
      </c>
      <c r="E3139" s="6">
        <v>44377</v>
      </c>
      <c r="F3139" s="6">
        <f t="shared" ref="F3139:F3202" si="148">E3139+90</f>
        <v>44467</v>
      </c>
      <c r="G3139" s="6" t="str">
        <f>IF('BCT Template'!R3138&gt;F3139,"Yes","No")</f>
        <v>No</v>
      </c>
      <c r="H3139" s="5" t="s">
        <v>178</v>
      </c>
      <c r="I3139" s="5" t="s">
        <v>179</v>
      </c>
      <c r="J3139" s="5" t="s">
        <v>35</v>
      </c>
      <c r="K3139" s="5" t="s">
        <v>180</v>
      </c>
      <c r="L3139" s="7" t="s">
        <v>164</v>
      </c>
      <c r="M3139" t="str">
        <f t="shared" ref="M3139:M3202" si="149">IF(J3139=" ","Yes",IF(J3139="3","Yes","No"))</f>
        <v>Yes</v>
      </c>
    </row>
    <row r="3140" spans="1:13" ht="15" thickBot="1" x14ac:dyDescent="0.4">
      <c r="A3140" s="5" t="s">
        <v>175</v>
      </c>
      <c r="B3140" s="5" t="s">
        <v>176</v>
      </c>
      <c r="C3140" s="5" t="s">
        <v>3340</v>
      </c>
      <c r="D3140" s="5">
        <f t="shared" si="147"/>
        <v>82713</v>
      </c>
      <c r="E3140" s="6">
        <v>45689</v>
      </c>
      <c r="F3140" s="6">
        <f t="shared" si="148"/>
        <v>45779</v>
      </c>
      <c r="G3140" s="6" t="str">
        <f>IF('BCT Template'!R3139&gt;F3140,"Yes","No")</f>
        <v>No</v>
      </c>
      <c r="H3140" s="5" t="s">
        <v>210</v>
      </c>
      <c r="I3140" s="5" t="s">
        <v>211</v>
      </c>
      <c r="J3140" s="5" t="s">
        <v>184</v>
      </c>
      <c r="K3140" s="5" t="s">
        <v>185</v>
      </c>
      <c r="L3140" s="7" t="s">
        <v>164</v>
      </c>
      <c r="M3140" t="str">
        <f t="shared" si="149"/>
        <v>No</v>
      </c>
    </row>
    <row r="3141" spans="1:13" ht="15" thickBot="1" x14ac:dyDescent="0.4">
      <c r="A3141" s="5" t="s">
        <v>175</v>
      </c>
      <c r="B3141" s="5" t="s">
        <v>176</v>
      </c>
      <c r="C3141" s="5" t="s">
        <v>3341</v>
      </c>
      <c r="D3141" s="5">
        <f t="shared" si="147"/>
        <v>57919</v>
      </c>
      <c r="E3141" s="6">
        <v>39752</v>
      </c>
      <c r="F3141" s="6">
        <f t="shared" si="148"/>
        <v>39842</v>
      </c>
      <c r="G3141" s="6" t="str">
        <f>IF('BCT Template'!R3140&gt;F3141,"Yes","No")</f>
        <v>No</v>
      </c>
      <c r="H3141" s="5" t="s">
        <v>189</v>
      </c>
      <c r="I3141" s="5" t="s">
        <v>190</v>
      </c>
      <c r="J3141" s="5" t="s">
        <v>184</v>
      </c>
      <c r="K3141" s="5" t="s">
        <v>185</v>
      </c>
      <c r="L3141" s="7" t="s">
        <v>164</v>
      </c>
      <c r="M3141" t="str">
        <f t="shared" si="149"/>
        <v>No</v>
      </c>
    </row>
    <row r="3142" spans="1:13" ht="15" thickBot="1" x14ac:dyDescent="0.4">
      <c r="A3142" s="5" t="s">
        <v>175</v>
      </c>
      <c r="B3142" s="5" t="s">
        <v>176</v>
      </c>
      <c r="C3142" s="5" t="s">
        <v>3342</v>
      </c>
      <c r="D3142" s="5">
        <f t="shared" si="147"/>
        <v>80323</v>
      </c>
      <c r="E3142" s="6">
        <v>42551</v>
      </c>
      <c r="F3142" s="6">
        <f t="shared" si="148"/>
        <v>42641</v>
      </c>
      <c r="G3142" s="6" t="str">
        <f>IF('BCT Template'!R3141&gt;F3142,"Yes","No")</f>
        <v>No</v>
      </c>
      <c r="H3142" s="5" t="s">
        <v>182</v>
      </c>
      <c r="I3142" s="5" t="s">
        <v>183</v>
      </c>
      <c r="J3142" s="5" t="s">
        <v>184</v>
      </c>
      <c r="K3142" s="5" t="s">
        <v>185</v>
      </c>
      <c r="L3142" s="7" t="s">
        <v>164</v>
      </c>
      <c r="M3142" t="str">
        <f t="shared" si="149"/>
        <v>No</v>
      </c>
    </row>
    <row r="3143" spans="1:13" ht="15" thickBot="1" x14ac:dyDescent="0.4">
      <c r="A3143" s="5" t="s">
        <v>175</v>
      </c>
      <c r="B3143" s="5" t="s">
        <v>176</v>
      </c>
      <c r="C3143" s="5" t="s">
        <v>3343</v>
      </c>
      <c r="D3143" s="5">
        <f t="shared" si="147"/>
        <v>79436</v>
      </c>
      <c r="E3143" s="6">
        <v>41882</v>
      </c>
      <c r="F3143" s="6">
        <f t="shared" si="148"/>
        <v>41972</v>
      </c>
      <c r="G3143" s="6" t="str">
        <f>IF('BCT Template'!R3142&gt;F3143,"Yes","No")</f>
        <v>No</v>
      </c>
      <c r="H3143" s="5" t="s">
        <v>189</v>
      </c>
      <c r="I3143" s="5" t="s">
        <v>190</v>
      </c>
      <c r="J3143" s="5" t="s">
        <v>200</v>
      </c>
      <c r="K3143" s="5" t="s">
        <v>201</v>
      </c>
      <c r="L3143" s="7" t="s">
        <v>164</v>
      </c>
      <c r="M3143" t="str">
        <f t="shared" si="149"/>
        <v>Yes</v>
      </c>
    </row>
    <row r="3144" spans="1:13" ht="15" thickBot="1" x14ac:dyDescent="0.4">
      <c r="A3144" s="5" t="s">
        <v>175</v>
      </c>
      <c r="B3144" s="5" t="s">
        <v>176</v>
      </c>
      <c r="C3144" s="5" t="s">
        <v>3344</v>
      </c>
      <c r="D3144" s="5">
        <f t="shared" si="147"/>
        <v>18525</v>
      </c>
      <c r="E3144" s="6">
        <v>41943</v>
      </c>
      <c r="F3144" s="6">
        <f t="shared" si="148"/>
        <v>42033</v>
      </c>
      <c r="G3144" s="6" t="str">
        <f>IF('BCT Template'!R3143&gt;F3144,"Yes","No")</f>
        <v>No</v>
      </c>
      <c r="H3144" s="5" t="s">
        <v>234</v>
      </c>
      <c r="I3144" s="5" t="s">
        <v>235</v>
      </c>
      <c r="J3144" s="5" t="s">
        <v>184</v>
      </c>
      <c r="K3144" s="5" t="s">
        <v>185</v>
      </c>
      <c r="L3144" s="7" t="s">
        <v>164</v>
      </c>
      <c r="M3144" t="str">
        <f t="shared" si="149"/>
        <v>No</v>
      </c>
    </row>
    <row r="3145" spans="1:13" ht="15" thickBot="1" x14ac:dyDescent="0.4">
      <c r="A3145" s="5" t="s">
        <v>175</v>
      </c>
      <c r="B3145" s="5" t="s">
        <v>176</v>
      </c>
      <c r="C3145" s="5" t="s">
        <v>3345</v>
      </c>
      <c r="D3145" s="5">
        <f t="shared" si="147"/>
        <v>84838</v>
      </c>
      <c r="E3145" s="6">
        <v>43942</v>
      </c>
      <c r="F3145" s="6">
        <f t="shared" si="148"/>
        <v>44032</v>
      </c>
      <c r="G3145" s="6" t="str">
        <f>IF('BCT Template'!R3144&gt;F3145,"Yes","No")</f>
        <v>No</v>
      </c>
      <c r="H3145" s="5" t="s">
        <v>210</v>
      </c>
      <c r="I3145" s="5" t="s">
        <v>211</v>
      </c>
      <c r="J3145" s="5" t="s">
        <v>184</v>
      </c>
      <c r="K3145" s="5" t="s">
        <v>185</v>
      </c>
      <c r="L3145" s="7" t="s">
        <v>164</v>
      </c>
      <c r="M3145" t="str">
        <f t="shared" si="149"/>
        <v>No</v>
      </c>
    </row>
    <row r="3146" spans="1:13" ht="15" thickBot="1" x14ac:dyDescent="0.4">
      <c r="A3146" s="5" t="s">
        <v>175</v>
      </c>
      <c r="B3146" s="5" t="s">
        <v>176</v>
      </c>
      <c r="C3146" s="5" t="s">
        <v>3346</v>
      </c>
      <c r="D3146" s="5">
        <f t="shared" si="147"/>
        <v>78426</v>
      </c>
      <c r="E3146" s="6">
        <v>42134</v>
      </c>
      <c r="F3146" s="6">
        <f t="shared" si="148"/>
        <v>42224</v>
      </c>
      <c r="G3146" s="6" t="str">
        <f>IF('BCT Template'!R3145&gt;F3146,"Yes","No")</f>
        <v>No</v>
      </c>
      <c r="H3146" s="5" t="s">
        <v>210</v>
      </c>
      <c r="I3146" s="5" t="s">
        <v>211</v>
      </c>
      <c r="J3146" s="5" t="s">
        <v>184</v>
      </c>
      <c r="K3146" s="5" t="s">
        <v>185</v>
      </c>
      <c r="L3146" s="7" t="s">
        <v>164</v>
      </c>
      <c r="M3146" t="str">
        <f t="shared" si="149"/>
        <v>No</v>
      </c>
    </row>
    <row r="3147" spans="1:13" ht="15" thickBot="1" x14ac:dyDescent="0.4">
      <c r="A3147" s="5" t="s">
        <v>175</v>
      </c>
      <c r="B3147" s="5" t="s">
        <v>176</v>
      </c>
      <c r="C3147" s="5" t="s">
        <v>3347</v>
      </c>
      <c r="D3147" s="5">
        <f t="shared" si="147"/>
        <v>79153</v>
      </c>
      <c r="E3147" s="6">
        <v>42643</v>
      </c>
      <c r="F3147" s="6">
        <f t="shared" si="148"/>
        <v>42733</v>
      </c>
      <c r="G3147" s="6" t="str">
        <f>IF('BCT Template'!R3146&gt;F3147,"Yes","No")</f>
        <v>No</v>
      </c>
      <c r="H3147" s="5" t="s">
        <v>189</v>
      </c>
      <c r="I3147" s="5" t="s">
        <v>190</v>
      </c>
      <c r="J3147" s="5" t="s">
        <v>200</v>
      </c>
      <c r="K3147" s="5" t="s">
        <v>201</v>
      </c>
      <c r="L3147" s="7" t="s">
        <v>164</v>
      </c>
      <c r="M3147" t="str">
        <f t="shared" si="149"/>
        <v>Yes</v>
      </c>
    </row>
    <row r="3148" spans="1:13" ht="15" thickBot="1" x14ac:dyDescent="0.4">
      <c r="A3148" s="5" t="s">
        <v>175</v>
      </c>
      <c r="B3148" s="5" t="s">
        <v>176</v>
      </c>
      <c r="C3148" s="5" t="s">
        <v>3348</v>
      </c>
      <c r="D3148" s="5">
        <f t="shared" si="147"/>
        <v>79018</v>
      </c>
      <c r="E3148" s="6">
        <v>42216</v>
      </c>
      <c r="F3148" s="6">
        <f t="shared" si="148"/>
        <v>42306</v>
      </c>
      <c r="G3148" s="6" t="str">
        <f>IF('BCT Template'!R3147&gt;F3148,"Yes","No")</f>
        <v>No</v>
      </c>
      <c r="H3148" s="5" t="s">
        <v>189</v>
      </c>
      <c r="I3148" s="5" t="s">
        <v>190</v>
      </c>
      <c r="J3148" s="5" t="s">
        <v>200</v>
      </c>
      <c r="K3148" s="5" t="s">
        <v>201</v>
      </c>
      <c r="L3148" s="7" t="s">
        <v>164</v>
      </c>
      <c r="M3148" t="str">
        <f t="shared" si="149"/>
        <v>Yes</v>
      </c>
    </row>
    <row r="3149" spans="1:13" ht="15" thickBot="1" x14ac:dyDescent="0.4">
      <c r="A3149" s="5" t="s">
        <v>175</v>
      </c>
      <c r="B3149" s="5" t="s">
        <v>176</v>
      </c>
      <c r="C3149" s="5" t="s">
        <v>3349</v>
      </c>
      <c r="D3149" s="5">
        <f t="shared" si="147"/>
        <v>31412</v>
      </c>
      <c r="E3149" s="6">
        <v>43708</v>
      </c>
      <c r="F3149" s="6">
        <f t="shared" si="148"/>
        <v>43798</v>
      </c>
      <c r="G3149" s="6" t="str">
        <f>IF('BCT Template'!R3148&gt;F3149,"Yes","No")</f>
        <v>No</v>
      </c>
      <c r="H3149" s="5" t="s">
        <v>178</v>
      </c>
      <c r="I3149" s="5" t="s">
        <v>179</v>
      </c>
      <c r="J3149" s="5" t="s">
        <v>35</v>
      </c>
      <c r="K3149" s="5" t="s">
        <v>180</v>
      </c>
      <c r="L3149" s="7" t="s">
        <v>164</v>
      </c>
      <c r="M3149" t="str">
        <f t="shared" si="149"/>
        <v>Yes</v>
      </c>
    </row>
    <row r="3150" spans="1:13" ht="15" thickBot="1" x14ac:dyDescent="0.4">
      <c r="A3150" s="5" t="s">
        <v>175</v>
      </c>
      <c r="B3150" s="5" t="s">
        <v>176</v>
      </c>
      <c r="C3150" s="5" t="s">
        <v>3350</v>
      </c>
      <c r="D3150" s="5">
        <f t="shared" si="147"/>
        <v>57657</v>
      </c>
      <c r="E3150" s="6">
        <v>43750</v>
      </c>
      <c r="F3150" s="6">
        <f t="shared" si="148"/>
        <v>43840</v>
      </c>
      <c r="G3150" s="6" t="str">
        <f>IF('BCT Template'!R3149&gt;F3150,"Yes","No")</f>
        <v>No</v>
      </c>
      <c r="H3150" s="5" t="s">
        <v>189</v>
      </c>
      <c r="I3150" s="5" t="s">
        <v>190</v>
      </c>
      <c r="J3150" s="5" t="s">
        <v>184</v>
      </c>
      <c r="K3150" s="5" t="s">
        <v>185</v>
      </c>
      <c r="L3150" s="7" t="s">
        <v>164</v>
      </c>
      <c r="M3150" t="str">
        <f t="shared" si="149"/>
        <v>No</v>
      </c>
    </row>
    <row r="3151" spans="1:13" ht="15" thickBot="1" x14ac:dyDescent="0.4">
      <c r="A3151" s="5" t="s">
        <v>175</v>
      </c>
      <c r="B3151" s="5" t="s">
        <v>176</v>
      </c>
      <c r="C3151" s="5" t="s">
        <v>3351</v>
      </c>
      <c r="D3151" s="5">
        <f t="shared" si="147"/>
        <v>58393</v>
      </c>
      <c r="E3151" s="6">
        <v>44012</v>
      </c>
      <c r="F3151" s="6">
        <f t="shared" si="148"/>
        <v>44102</v>
      </c>
      <c r="G3151" s="6" t="str">
        <f>IF('BCT Template'!R3150&gt;F3151,"Yes","No")</f>
        <v>No</v>
      </c>
      <c r="H3151" s="5" t="s">
        <v>182</v>
      </c>
      <c r="I3151" s="5" t="s">
        <v>183</v>
      </c>
      <c r="J3151" s="5" t="s">
        <v>184</v>
      </c>
      <c r="K3151" s="5" t="s">
        <v>185</v>
      </c>
      <c r="L3151" s="7" t="s">
        <v>164</v>
      </c>
      <c r="M3151" t="str">
        <f t="shared" si="149"/>
        <v>No</v>
      </c>
    </row>
    <row r="3152" spans="1:13" ht="15" thickBot="1" x14ac:dyDescent="0.4">
      <c r="A3152" s="5" t="s">
        <v>175</v>
      </c>
      <c r="B3152" s="5" t="s">
        <v>176</v>
      </c>
      <c r="C3152" s="5" t="s">
        <v>3352</v>
      </c>
      <c r="D3152" s="5">
        <f t="shared" si="147"/>
        <v>81153</v>
      </c>
      <c r="E3152" s="6">
        <v>43159</v>
      </c>
      <c r="F3152" s="6">
        <f t="shared" si="148"/>
        <v>43249</v>
      </c>
      <c r="G3152" s="6" t="str">
        <f>IF('BCT Template'!R3151&gt;F3152,"Yes","No")</f>
        <v>No</v>
      </c>
      <c r="H3152" s="5" t="s">
        <v>182</v>
      </c>
      <c r="I3152" s="5" t="s">
        <v>183</v>
      </c>
      <c r="J3152" s="5" t="s">
        <v>184</v>
      </c>
      <c r="K3152" s="5" t="s">
        <v>185</v>
      </c>
      <c r="L3152" s="7" t="s">
        <v>164</v>
      </c>
      <c r="M3152" t="str">
        <f t="shared" si="149"/>
        <v>No</v>
      </c>
    </row>
    <row r="3153" spans="1:13" ht="15" thickBot="1" x14ac:dyDescent="0.4">
      <c r="A3153" s="5" t="s">
        <v>175</v>
      </c>
      <c r="B3153" s="5" t="s">
        <v>176</v>
      </c>
      <c r="C3153" s="5" t="s">
        <v>3353</v>
      </c>
      <c r="D3153" s="5">
        <f t="shared" si="147"/>
        <v>21549</v>
      </c>
      <c r="E3153" s="6">
        <v>42778</v>
      </c>
      <c r="F3153" s="6">
        <f t="shared" si="148"/>
        <v>42868</v>
      </c>
      <c r="G3153" s="6" t="str">
        <f>IF('BCT Template'!R3152&gt;F3153,"Yes","No")</f>
        <v>No</v>
      </c>
      <c r="H3153" s="5" t="s">
        <v>178</v>
      </c>
      <c r="I3153" s="5" t="s">
        <v>179</v>
      </c>
      <c r="J3153" s="5" t="s">
        <v>35</v>
      </c>
      <c r="K3153" s="5" t="s">
        <v>180</v>
      </c>
      <c r="L3153" s="7" t="s">
        <v>164</v>
      </c>
      <c r="M3153" t="str">
        <f t="shared" si="149"/>
        <v>Yes</v>
      </c>
    </row>
    <row r="3154" spans="1:13" ht="15" thickBot="1" x14ac:dyDescent="0.4">
      <c r="A3154" s="5" t="s">
        <v>175</v>
      </c>
      <c r="B3154" s="5" t="s">
        <v>176</v>
      </c>
      <c r="C3154" s="5" t="s">
        <v>3354</v>
      </c>
      <c r="D3154" s="5">
        <f t="shared" si="147"/>
        <v>30459</v>
      </c>
      <c r="E3154" s="6">
        <v>43646</v>
      </c>
      <c r="F3154" s="6">
        <f t="shared" si="148"/>
        <v>43736</v>
      </c>
      <c r="G3154" s="6" t="str">
        <f>IF('BCT Template'!R3153&gt;F3154,"Yes","No")</f>
        <v>No</v>
      </c>
      <c r="H3154" s="5" t="s">
        <v>178</v>
      </c>
      <c r="I3154" s="5" t="s">
        <v>179</v>
      </c>
      <c r="J3154" s="5" t="s">
        <v>35</v>
      </c>
      <c r="K3154" s="5" t="s">
        <v>180</v>
      </c>
      <c r="L3154" s="7" t="s">
        <v>164</v>
      </c>
      <c r="M3154" t="str">
        <f t="shared" si="149"/>
        <v>Yes</v>
      </c>
    </row>
    <row r="3155" spans="1:13" ht="15" thickBot="1" x14ac:dyDescent="0.4">
      <c r="A3155" s="5" t="s">
        <v>175</v>
      </c>
      <c r="B3155" s="5" t="s">
        <v>176</v>
      </c>
      <c r="C3155" s="5" t="s">
        <v>3355</v>
      </c>
      <c r="D3155" s="5">
        <f t="shared" si="147"/>
        <v>21156</v>
      </c>
      <c r="E3155" s="6">
        <v>44316</v>
      </c>
      <c r="F3155" s="6">
        <f t="shared" si="148"/>
        <v>44406</v>
      </c>
      <c r="G3155" s="6" t="str">
        <f>IF('BCT Template'!R3154&gt;F3155,"Yes","No")</f>
        <v>No</v>
      </c>
      <c r="H3155" s="5" t="s">
        <v>178</v>
      </c>
      <c r="I3155" s="5" t="s">
        <v>179</v>
      </c>
      <c r="J3155" s="5" t="s">
        <v>35</v>
      </c>
      <c r="K3155" s="5" t="s">
        <v>180</v>
      </c>
      <c r="L3155" s="7" t="s">
        <v>164</v>
      </c>
      <c r="M3155" t="str">
        <f t="shared" si="149"/>
        <v>Yes</v>
      </c>
    </row>
    <row r="3156" spans="1:13" ht="15" thickBot="1" x14ac:dyDescent="0.4">
      <c r="A3156" s="5" t="s">
        <v>175</v>
      </c>
      <c r="B3156" s="5" t="s">
        <v>176</v>
      </c>
      <c r="C3156" s="5" t="s">
        <v>3356</v>
      </c>
      <c r="D3156" s="5">
        <f t="shared" si="147"/>
        <v>81338</v>
      </c>
      <c r="E3156" s="6">
        <v>43496</v>
      </c>
      <c r="F3156" s="6">
        <f t="shared" si="148"/>
        <v>43586</v>
      </c>
      <c r="G3156" s="6" t="str">
        <f>IF('BCT Template'!R3155&gt;F3156,"Yes","No")</f>
        <v>No</v>
      </c>
      <c r="H3156" s="5" t="s">
        <v>182</v>
      </c>
      <c r="I3156" s="5" t="s">
        <v>183</v>
      </c>
      <c r="J3156" s="5" t="s">
        <v>184</v>
      </c>
      <c r="K3156" s="5" t="s">
        <v>185</v>
      </c>
      <c r="L3156" s="7" t="s">
        <v>164</v>
      </c>
      <c r="M3156" t="str">
        <f t="shared" si="149"/>
        <v>No</v>
      </c>
    </row>
    <row r="3157" spans="1:13" ht="15" thickBot="1" x14ac:dyDescent="0.4">
      <c r="A3157" s="5" t="s">
        <v>175</v>
      </c>
      <c r="B3157" s="5" t="s">
        <v>176</v>
      </c>
      <c r="C3157" s="5" t="s">
        <v>3357</v>
      </c>
      <c r="D3157" s="5">
        <f t="shared" si="147"/>
        <v>58722</v>
      </c>
      <c r="E3157" s="6">
        <v>43159</v>
      </c>
      <c r="F3157" s="6">
        <f t="shared" si="148"/>
        <v>43249</v>
      </c>
      <c r="G3157" s="6" t="str">
        <f>IF('BCT Template'!R3156&gt;F3157,"Yes","No")</f>
        <v>No</v>
      </c>
      <c r="H3157" s="5" t="s">
        <v>182</v>
      </c>
      <c r="I3157" s="5" t="s">
        <v>183</v>
      </c>
      <c r="J3157" s="5" t="s">
        <v>200</v>
      </c>
      <c r="K3157" s="5" t="s">
        <v>201</v>
      </c>
      <c r="L3157" s="7" t="s">
        <v>164</v>
      </c>
      <c r="M3157" t="str">
        <f t="shared" si="149"/>
        <v>Yes</v>
      </c>
    </row>
    <row r="3158" spans="1:13" ht="15" thickBot="1" x14ac:dyDescent="0.4">
      <c r="A3158" s="5" t="s">
        <v>175</v>
      </c>
      <c r="B3158" s="5" t="s">
        <v>176</v>
      </c>
      <c r="C3158" s="5" t="s">
        <v>3358</v>
      </c>
      <c r="D3158" s="5">
        <f t="shared" si="147"/>
        <v>82425</v>
      </c>
      <c r="E3158" s="6">
        <v>43889</v>
      </c>
      <c r="F3158" s="6">
        <f t="shared" si="148"/>
        <v>43979</v>
      </c>
      <c r="G3158" s="6" t="str">
        <f>IF('BCT Template'!R3157&gt;F3158,"Yes","No")</f>
        <v>No</v>
      </c>
      <c r="H3158" s="5" t="s">
        <v>210</v>
      </c>
      <c r="I3158" s="5" t="s">
        <v>211</v>
      </c>
      <c r="J3158" s="5" t="s">
        <v>184</v>
      </c>
      <c r="K3158" s="5" t="s">
        <v>185</v>
      </c>
      <c r="L3158" s="7" t="s">
        <v>164</v>
      </c>
      <c r="M3158" t="str">
        <f t="shared" si="149"/>
        <v>No</v>
      </c>
    </row>
    <row r="3159" spans="1:13" ht="15" thickBot="1" x14ac:dyDescent="0.4">
      <c r="A3159" s="5" t="s">
        <v>175</v>
      </c>
      <c r="B3159" s="5" t="s">
        <v>176</v>
      </c>
      <c r="C3159" s="5" t="s">
        <v>3359</v>
      </c>
      <c r="D3159" s="5">
        <f t="shared" si="147"/>
        <v>22781</v>
      </c>
      <c r="E3159" s="6">
        <v>44012</v>
      </c>
      <c r="F3159" s="6">
        <f t="shared" si="148"/>
        <v>44102</v>
      </c>
      <c r="G3159" s="6" t="str">
        <f>IF('BCT Template'!R3158&gt;F3159,"Yes","No")</f>
        <v>No</v>
      </c>
      <c r="H3159" s="5" t="s">
        <v>178</v>
      </c>
      <c r="I3159" s="5" t="s">
        <v>179</v>
      </c>
      <c r="J3159" s="5" t="s">
        <v>35</v>
      </c>
      <c r="K3159" s="5" t="s">
        <v>180</v>
      </c>
      <c r="L3159" s="7" t="s">
        <v>164</v>
      </c>
      <c r="M3159" t="str">
        <f t="shared" si="149"/>
        <v>Yes</v>
      </c>
    </row>
    <row r="3160" spans="1:13" ht="15" thickBot="1" x14ac:dyDescent="0.4">
      <c r="A3160" s="5" t="s">
        <v>175</v>
      </c>
      <c r="B3160" s="5" t="s">
        <v>176</v>
      </c>
      <c r="C3160" s="5" t="s">
        <v>3360</v>
      </c>
      <c r="D3160" s="5">
        <f t="shared" si="147"/>
        <v>22516</v>
      </c>
      <c r="E3160" s="6">
        <v>44074</v>
      </c>
      <c r="F3160" s="6">
        <f t="shared" si="148"/>
        <v>44164</v>
      </c>
      <c r="G3160" s="6" t="str">
        <f>IF('BCT Template'!R3159&gt;F3160,"Yes","No")</f>
        <v>No</v>
      </c>
      <c r="H3160" s="5" t="s">
        <v>178</v>
      </c>
      <c r="I3160" s="5" t="s">
        <v>179</v>
      </c>
      <c r="J3160" s="5" t="s">
        <v>35</v>
      </c>
      <c r="K3160" s="5" t="s">
        <v>180</v>
      </c>
      <c r="L3160" s="7" t="s">
        <v>164</v>
      </c>
      <c r="M3160" t="str">
        <f t="shared" si="149"/>
        <v>Yes</v>
      </c>
    </row>
    <row r="3161" spans="1:13" ht="15" thickBot="1" x14ac:dyDescent="0.4">
      <c r="A3161" s="5" t="s">
        <v>175</v>
      </c>
      <c r="B3161" s="5" t="s">
        <v>176</v>
      </c>
      <c r="C3161" s="5" t="s">
        <v>3361</v>
      </c>
      <c r="D3161" s="5">
        <f t="shared" si="147"/>
        <v>59374</v>
      </c>
      <c r="E3161" s="6">
        <v>43982</v>
      </c>
      <c r="F3161" s="6">
        <f t="shared" si="148"/>
        <v>44072</v>
      </c>
      <c r="G3161" s="6" t="str">
        <f>IF('BCT Template'!R3160&gt;F3161,"Yes","No")</f>
        <v>No</v>
      </c>
      <c r="H3161" s="5" t="s">
        <v>182</v>
      </c>
      <c r="I3161" s="5" t="s">
        <v>183</v>
      </c>
      <c r="J3161" s="5" t="s">
        <v>200</v>
      </c>
      <c r="K3161" s="5" t="s">
        <v>201</v>
      </c>
      <c r="L3161" s="7" t="s">
        <v>164</v>
      </c>
      <c r="M3161" t="str">
        <f t="shared" si="149"/>
        <v>Yes</v>
      </c>
    </row>
    <row r="3162" spans="1:13" ht="15" thickBot="1" x14ac:dyDescent="0.4">
      <c r="A3162" s="5" t="s">
        <v>175</v>
      </c>
      <c r="B3162" s="5" t="s">
        <v>176</v>
      </c>
      <c r="C3162" s="5" t="s">
        <v>3362</v>
      </c>
      <c r="D3162" s="5">
        <f t="shared" si="147"/>
        <v>80516</v>
      </c>
      <c r="E3162" s="6">
        <v>43372</v>
      </c>
      <c r="F3162" s="6">
        <f t="shared" si="148"/>
        <v>43462</v>
      </c>
      <c r="G3162" s="6" t="str">
        <f>IF('BCT Template'!R3161&gt;F3162,"Yes","No")</f>
        <v>No</v>
      </c>
      <c r="H3162" s="5" t="s">
        <v>182</v>
      </c>
      <c r="I3162" s="5" t="s">
        <v>183</v>
      </c>
      <c r="J3162" s="5" t="s">
        <v>200</v>
      </c>
      <c r="K3162" s="5" t="s">
        <v>201</v>
      </c>
      <c r="L3162" s="7" t="s">
        <v>164</v>
      </c>
      <c r="M3162" t="str">
        <f t="shared" si="149"/>
        <v>Yes</v>
      </c>
    </row>
    <row r="3163" spans="1:13" ht="15" thickBot="1" x14ac:dyDescent="0.4">
      <c r="A3163" s="5" t="s">
        <v>175</v>
      </c>
      <c r="B3163" s="5" t="s">
        <v>176</v>
      </c>
      <c r="C3163" s="5" t="s">
        <v>3363</v>
      </c>
      <c r="D3163" s="5">
        <f t="shared" si="147"/>
        <v>30686</v>
      </c>
      <c r="E3163" s="6">
        <v>44165</v>
      </c>
      <c r="F3163" s="6">
        <f t="shared" si="148"/>
        <v>44255</v>
      </c>
      <c r="G3163" s="6" t="str">
        <f>IF('BCT Template'!R3162&gt;F3163,"Yes","No")</f>
        <v>No</v>
      </c>
      <c r="H3163" s="5" t="s">
        <v>178</v>
      </c>
      <c r="I3163" s="5" t="s">
        <v>179</v>
      </c>
      <c r="J3163" s="5" t="s">
        <v>35</v>
      </c>
      <c r="K3163" s="5" t="s">
        <v>180</v>
      </c>
      <c r="L3163" s="7" t="s">
        <v>164</v>
      </c>
      <c r="M3163" t="str">
        <f t="shared" si="149"/>
        <v>Yes</v>
      </c>
    </row>
    <row r="3164" spans="1:13" ht="15" thickBot="1" x14ac:dyDescent="0.4">
      <c r="A3164" s="5" t="s">
        <v>175</v>
      </c>
      <c r="B3164" s="5" t="s">
        <v>176</v>
      </c>
      <c r="C3164" s="5" t="s">
        <v>3364</v>
      </c>
      <c r="D3164" s="5">
        <f t="shared" si="147"/>
        <v>23552</v>
      </c>
      <c r="E3164" s="6">
        <v>43738</v>
      </c>
      <c r="F3164" s="6">
        <f t="shared" si="148"/>
        <v>43828</v>
      </c>
      <c r="G3164" s="6" t="str">
        <f>IF('BCT Template'!R3163&gt;F3164,"Yes","No")</f>
        <v>No</v>
      </c>
      <c r="H3164" s="5" t="s">
        <v>178</v>
      </c>
      <c r="I3164" s="5" t="s">
        <v>179</v>
      </c>
      <c r="J3164" s="5" t="s">
        <v>35</v>
      </c>
      <c r="K3164" s="5" t="s">
        <v>180</v>
      </c>
      <c r="L3164" s="7" t="s">
        <v>164</v>
      </c>
      <c r="M3164" t="str">
        <f t="shared" si="149"/>
        <v>Yes</v>
      </c>
    </row>
    <row r="3165" spans="1:13" ht="15" thickBot="1" x14ac:dyDescent="0.4">
      <c r="A3165" s="5" t="s">
        <v>175</v>
      </c>
      <c r="B3165" s="5" t="s">
        <v>176</v>
      </c>
      <c r="C3165" s="5" t="s">
        <v>3365</v>
      </c>
      <c r="D3165" s="5">
        <f t="shared" si="147"/>
        <v>80589</v>
      </c>
      <c r="E3165" s="6">
        <v>43646</v>
      </c>
      <c r="F3165" s="6">
        <f t="shared" si="148"/>
        <v>43736</v>
      </c>
      <c r="G3165" s="6" t="str">
        <f>IF('BCT Template'!R3164&gt;F3165,"Yes","No")</f>
        <v>No</v>
      </c>
      <c r="H3165" s="5" t="s">
        <v>182</v>
      </c>
      <c r="I3165" s="5" t="s">
        <v>183</v>
      </c>
      <c r="J3165" s="5" t="s">
        <v>184</v>
      </c>
      <c r="K3165" s="5" t="s">
        <v>185</v>
      </c>
      <c r="L3165" s="7" t="s">
        <v>164</v>
      </c>
      <c r="M3165" t="str">
        <f t="shared" si="149"/>
        <v>No</v>
      </c>
    </row>
    <row r="3166" spans="1:13" ht="15" thickBot="1" x14ac:dyDescent="0.4">
      <c r="A3166" s="5" t="s">
        <v>175</v>
      </c>
      <c r="B3166" s="5" t="s">
        <v>176</v>
      </c>
      <c r="C3166" s="5" t="s">
        <v>3366</v>
      </c>
      <c r="D3166" s="5">
        <f t="shared" si="147"/>
        <v>81071</v>
      </c>
      <c r="E3166" s="6">
        <v>43465</v>
      </c>
      <c r="F3166" s="6">
        <f t="shared" si="148"/>
        <v>43555</v>
      </c>
      <c r="G3166" s="6" t="str">
        <f>IF('BCT Template'!R3165&gt;F3166,"Yes","No")</f>
        <v>No</v>
      </c>
      <c r="H3166" s="5" t="s">
        <v>182</v>
      </c>
      <c r="I3166" s="5" t="s">
        <v>183</v>
      </c>
      <c r="J3166" s="5" t="s">
        <v>184</v>
      </c>
      <c r="K3166" s="5" t="s">
        <v>185</v>
      </c>
      <c r="L3166" s="7" t="s">
        <v>164</v>
      </c>
      <c r="M3166" t="str">
        <f t="shared" si="149"/>
        <v>No</v>
      </c>
    </row>
    <row r="3167" spans="1:13" ht="15" thickBot="1" x14ac:dyDescent="0.4">
      <c r="A3167" s="5" t="s">
        <v>175</v>
      </c>
      <c r="B3167" s="5" t="s">
        <v>176</v>
      </c>
      <c r="C3167" s="5" t="s">
        <v>3367</v>
      </c>
      <c r="D3167" s="5">
        <f t="shared" si="147"/>
        <v>29434</v>
      </c>
      <c r="E3167" s="6">
        <v>44347</v>
      </c>
      <c r="F3167" s="6">
        <f t="shared" si="148"/>
        <v>44437</v>
      </c>
      <c r="G3167" s="6" t="str">
        <f>IF('BCT Template'!R3166&gt;F3167,"Yes","No")</f>
        <v>No</v>
      </c>
      <c r="H3167" s="5" t="s">
        <v>178</v>
      </c>
      <c r="I3167" s="5" t="s">
        <v>179</v>
      </c>
      <c r="J3167" s="5" t="s">
        <v>35</v>
      </c>
      <c r="K3167" s="5" t="s">
        <v>180</v>
      </c>
      <c r="L3167" s="7" t="s">
        <v>164</v>
      </c>
      <c r="M3167" t="str">
        <f t="shared" si="149"/>
        <v>Yes</v>
      </c>
    </row>
    <row r="3168" spans="1:13" ht="15" thickBot="1" x14ac:dyDescent="0.4">
      <c r="A3168" s="5" t="s">
        <v>175</v>
      </c>
      <c r="B3168" s="5" t="s">
        <v>176</v>
      </c>
      <c r="C3168" s="5" t="s">
        <v>3368</v>
      </c>
      <c r="D3168" s="5">
        <f t="shared" si="147"/>
        <v>57416</v>
      </c>
      <c r="E3168" s="6">
        <v>43647</v>
      </c>
      <c r="F3168" s="6">
        <f t="shared" si="148"/>
        <v>43737</v>
      </c>
      <c r="G3168" s="6" t="str">
        <f>IF('BCT Template'!R3167&gt;F3168,"Yes","No")</f>
        <v>No</v>
      </c>
      <c r="H3168" s="5" t="s">
        <v>189</v>
      </c>
      <c r="I3168" s="5" t="s">
        <v>190</v>
      </c>
      <c r="J3168" s="5" t="s">
        <v>184</v>
      </c>
      <c r="K3168" s="5" t="s">
        <v>185</v>
      </c>
      <c r="L3168" s="7" t="s">
        <v>164</v>
      </c>
      <c r="M3168" t="str">
        <f t="shared" si="149"/>
        <v>No</v>
      </c>
    </row>
    <row r="3169" spans="1:13" ht="15" thickBot="1" x14ac:dyDescent="0.4">
      <c r="A3169" s="5" t="s">
        <v>175</v>
      </c>
      <c r="B3169" s="5" t="s">
        <v>176</v>
      </c>
      <c r="C3169" s="5" t="s">
        <v>3369</v>
      </c>
      <c r="D3169" s="5">
        <f t="shared" si="147"/>
        <v>22052</v>
      </c>
      <c r="E3169" s="6">
        <v>44074</v>
      </c>
      <c r="F3169" s="6">
        <f t="shared" si="148"/>
        <v>44164</v>
      </c>
      <c r="G3169" s="6" t="str">
        <f>IF('BCT Template'!R3168&gt;F3169,"Yes","No")</f>
        <v>No</v>
      </c>
      <c r="H3169" s="5" t="s">
        <v>178</v>
      </c>
      <c r="I3169" s="5" t="s">
        <v>179</v>
      </c>
      <c r="J3169" s="5" t="s">
        <v>35</v>
      </c>
      <c r="K3169" s="5" t="s">
        <v>180</v>
      </c>
      <c r="L3169" s="7" t="s">
        <v>164</v>
      </c>
      <c r="M3169" t="str">
        <f t="shared" si="149"/>
        <v>Yes</v>
      </c>
    </row>
    <row r="3170" spans="1:13" ht="15" thickBot="1" x14ac:dyDescent="0.4">
      <c r="A3170" s="5" t="s">
        <v>175</v>
      </c>
      <c r="B3170" s="5" t="s">
        <v>176</v>
      </c>
      <c r="C3170" s="5" t="s">
        <v>3370</v>
      </c>
      <c r="D3170" s="5">
        <f t="shared" si="147"/>
        <v>21377</v>
      </c>
      <c r="E3170" s="6">
        <v>44377</v>
      </c>
      <c r="F3170" s="6">
        <f t="shared" si="148"/>
        <v>44467</v>
      </c>
      <c r="G3170" s="6" t="str">
        <f>IF('BCT Template'!R3169&gt;F3170,"Yes","No")</f>
        <v>No</v>
      </c>
      <c r="H3170" s="5" t="s">
        <v>178</v>
      </c>
      <c r="I3170" s="5" t="s">
        <v>179</v>
      </c>
      <c r="J3170" s="5" t="s">
        <v>35</v>
      </c>
      <c r="K3170" s="5" t="s">
        <v>180</v>
      </c>
      <c r="L3170" s="7" t="s">
        <v>164</v>
      </c>
      <c r="M3170" t="str">
        <f t="shared" si="149"/>
        <v>Yes</v>
      </c>
    </row>
    <row r="3171" spans="1:13" ht="15" thickBot="1" x14ac:dyDescent="0.4">
      <c r="A3171" s="5" t="s">
        <v>175</v>
      </c>
      <c r="B3171" s="5" t="s">
        <v>176</v>
      </c>
      <c r="C3171" s="5" t="s">
        <v>3371</v>
      </c>
      <c r="D3171" s="5">
        <f t="shared" si="147"/>
        <v>59368</v>
      </c>
      <c r="E3171" s="6">
        <v>41639</v>
      </c>
      <c r="F3171" s="6">
        <f t="shared" si="148"/>
        <v>41729</v>
      </c>
      <c r="G3171" s="6" t="str">
        <f>IF('BCT Template'!R3170&gt;F3171,"Yes","No")</f>
        <v>No</v>
      </c>
      <c r="H3171" s="5" t="s">
        <v>182</v>
      </c>
      <c r="I3171" s="5" t="s">
        <v>183</v>
      </c>
      <c r="J3171" s="5" t="s">
        <v>184</v>
      </c>
      <c r="K3171" s="5" t="s">
        <v>185</v>
      </c>
      <c r="L3171" s="7" t="s">
        <v>164</v>
      </c>
      <c r="M3171" t="str">
        <f t="shared" si="149"/>
        <v>No</v>
      </c>
    </row>
    <row r="3172" spans="1:13" ht="15" thickBot="1" x14ac:dyDescent="0.4">
      <c r="A3172" s="5" t="s">
        <v>175</v>
      </c>
      <c r="B3172" s="5" t="s">
        <v>176</v>
      </c>
      <c r="C3172" s="5" t="s">
        <v>3372</v>
      </c>
      <c r="D3172" s="5">
        <f t="shared" si="147"/>
        <v>25051</v>
      </c>
      <c r="E3172" s="6">
        <v>39447</v>
      </c>
      <c r="F3172" s="6">
        <f t="shared" si="148"/>
        <v>39537</v>
      </c>
      <c r="G3172" s="6" t="str">
        <f>IF('BCT Template'!R3171&gt;F3172,"Yes","No")</f>
        <v>No</v>
      </c>
      <c r="H3172" s="5" t="s">
        <v>240</v>
      </c>
      <c r="I3172" s="5" t="s">
        <v>241</v>
      </c>
      <c r="J3172" s="5" t="s">
        <v>200</v>
      </c>
      <c r="K3172" s="5" t="s">
        <v>201</v>
      </c>
      <c r="L3172" s="7" t="s">
        <v>164</v>
      </c>
      <c r="M3172" t="str">
        <f t="shared" si="149"/>
        <v>Yes</v>
      </c>
    </row>
    <row r="3173" spans="1:13" ht="15" thickBot="1" x14ac:dyDescent="0.4">
      <c r="A3173" s="5" t="s">
        <v>175</v>
      </c>
      <c r="B3173" s="5" t="s">
        <v>176</v>
      </c>
      <c r="C3173" s="5" t="s">
        <v>3373</v>
      </c>
      <c r="D3173" s="5">
        <f t="shared" si="147"/>
        <v>57233</v>
      </c>
      <c r="E3173" s="6">
        <v>39782</v>
      </c>
      <c r="F3173" s="6">
        <f t="shared" si="148"/>
        <v>39872</v>
      </c>
      <c r="G3173" s="6" t="str">
        <f>IF('BCT Template'!R3172&gt;F3173,"Yes","No")</f>
        <v>No</v>
      </c>
      <c r="H3173" s="5" t="s">
        <v>189</v>
      </c>
      <c r="I3173" s="5" t="s">
        <v>190</v>
      </c>
      <c r="J3173" s="5" t="s">
        <v>184</v>
      </c>
      <c r="K3173" s="5" t="s">
        <v>185</v>
      </c>
      <c r="L3173" s="7" t="s">
        <v>164</v>
      </c>
      <c r="M3173" t="str">
        <f t="shared" si="149"/>
        <v>No</v>
      </c>
    </row>
    <row r="3174" spans="1:13" ht="15" thickBot="1" x14ac:dyDescent="0.4">
      <c r="A3174" s="5" t="s">
        <v>175</v>
      </c>
      <c r="B3174" s="5" t="s">
        <v>176</v>
      </c>
      <c r="C3174" s="5" t="s">
        <v>3374</v>
      </c>
      <c r="D3174" s="5">
        <f t="shared" si="147"/>
        <v>82028</v>
      </c>
      <c r="E3174" s="6">
        <v>43943</v>
      </c>
      <c r="F3174" s="6">
        <f t="shared" si="148"/>
        <v>44033</v>
      </c>
      <c r="G3174" s="6" t="str">
        <f>IF('BCT Template'!R3173&gt;F3174,"Yes","No")</f>
        <v>No</v>
      </c>
      <c r="H3174" s="5" t="s">
        <v>210</v>
      </c>
      <c r="I3174" s="5" t="s">
        <v>211</v>
      </c>
      <c r="J3174" s="5" t="s">
        <v>184</v>
      </c>
      <c r="K3174" s="5" t="s">
        <v>185</v>
      </c>
      <c r="L3174" s="7" t="s">
        <v>164</v>
      </c>
      <c r="M3174" t="str">
        <f t="shared" si="149"/>
        <v>No</v>
      </c>
    </row>
    <row r="3175" spans="1:13" ht="15" thickBot="1" x14ac:dyDescent="0.4">
      <c r="A3175" s="5" t="s">
        <v>175</v>
      </c>
      <c r="B3175" s="5" t="s">
        <v>176</v>
      </c>
      <c r="C3175" s="5" t="s">
        <v>3375</v>
      </c>
      <c r="D3175" s="5">
        <f t="shared" si="147"/>
        <v>18993</v>
      </c>
      <c r="E3175" s="6">
        <v>46022</v>
      </c>
      <c r="F3175" s="6">
        <f t="shared" si="148"/>
        <v>46112</v>
      </c>
      <c r="G3175" s="6" t="str">
        <f>IF('BCT Template'!R3174&gt;F3175,"Yes","No")</f>
        <v>No</v>
      </c>
      <c r="H3175" s="5" t="s">
        <v>234</v>
      </c>
      <c r="I3175" s="5" t="s">
        <v>235</v>
      </c>
      <c r="J3175" s="5" t="s">
        <v>184</v>
      </c>
      <c r="K3175" s="5" t="s">
        <v>185</v>
      </c>
      <c r="L3175" s="7" t="s">
        <v>164</v>
      </c>
      <c r="M3175" t="str">
        <f t="shared" si="149"/>
        <v>No</v>
      </c>
    </row>
    <row r="3176" spans="1:13" ht="15" thickBot="1" x14ac:dyDescent="0.4">
      <c r="A3176" s="5" t="s">
        <v>175</v>
      </c>
      <c r="B3176" s="5" t="s">
        <v>176</v>
      </c>
      <c r="C3176" s="5" t="s">
        <v>3376</v>
      </c>
      <c r="D3176" s="5">
        <f t="shared" si="147"/>
        <v>77830</v>
      </c>
      <c r="E3176" s="6">
        <v>42931</v>
      </c>
      <c r="F3176" s="6">
        <f t="shared" si="148"/>
        <v>43021</v>
      </c>
      <c r="G3176" s="6" t="str">
        <f>IF('BCT Template'!R3175&gt;F3176,"Yes","No")</f>
        <v>No</v>
      </c>
      <c r="H3176" s="5" t="s">
        <v>189</v>
      </c>
      <c r="I3176" s="5" t="s">
        <v>190</v>
      </c>
      <c r="J3176" s="5" t="s">
        <v>184</v>
      </c>
      <c r="K3176" s="5" t="s">
        <v>185</v>
      </c>
      <c r="L3176" s="7" t="s">
        <v>164</v>
      </c>
      <c r="M3176" t="str">
        <f t="shared" si="149"/>
        <v>No</v>
      </c>
    </row>
    <row r="3177" spans="1:13" ht="15" thickBot="1" x14ac:dyDescent="0.4">
      <c r="A3177" s="5" t="s">
        <v>175</v>
      </c>
      <c r="B3177" s="5" t="s">
        <v>176</v>
      </c>
      <c r="C3177" s="5" t="s">
        <v>3377</v>
      </c>
      <c r="D3177" s="5">
        <f t="shared" si="147"/>
        <v>20632</v>
      </c>
      <c r="E3177" s="6">
        <v>42916</v>
      </c>
      <c r="F3177" s="6">
        <f t="shared" si="148"/>
        <v>43006</v>
      </c>
      <c r="G3177" s="6" t="str">
        <f>IF('BCT Template'!R3176&gt;F3177,"Yes","No")</f>
        <v>No</v>
      </c>
      <c r="H3177" s="5" t="s">
        <v>197</v>
      </c>
      <c r="I3177" s="5" t="s">
        <v>198</v>
      </c>
      <c r="J3177" s="5" t="s">
        <v>200</v>
      </c>
      <c r="K3177" s="5" t="s">
        <v>201</v>
      </c>
      <c r="L3177" s="7" t="s">
        <v>164</v>
      </c>
      <c r="M3177" t="str">
        <f t="shared" si="149"/>
        <v>Yes</v>
      </c>
    </row>
    <row r="3178" spans="1:13" ht="15" thickBot="1" x14ac:dyDescent="0.4">
      <c r="A3178" s="5" t="s">
        <v>175</v>
      </c>
      <c r="B3178" s="5" t="s">
        <v>176</v>
      </c>
      <c r="C3178" s="5" t="s">
        <v>3378</v>
      </c>
      <c r="D3178" s="5">
        <f t="shared" si="147"/>
        <v>20626</v>
      </c>
      <c r="E3178" s="6">
        <v>44135</v>
      </c>
      <c r="F3178" s="6">
        <f t="shared" si="148"/>
        <v>44225</v>
      </c>
      <c r="G3178" s="6" t="str">
        <f>IF('BCT Template'!R3177&gt;F3178,"Yes","No")</f>
        <v>No</v>
      </c>
      <c r="H3178" s="5" t="s">
        <v>197</v>
      </c>
      <c r="I3178" s="5" t="s">
        <v>198</v>
      </c>
      <c r="J3178" s="5" t="s">
        <v>184</v>
      </c>
      <c r="K3178" s="5" t="s">
        <v>185</v>
      </c>
      <c r="L3178" s="7" t="s">
        <v>164</v>
      </c>
      <c r="M3178" t="str">
        <f t="shared" si="149"/>
        <v>No</v>
      </c>
    </row>
    <row r="3179" spans="1:13" ht="15" thickBot="1" x14ac:dyDescent="0.4">
      <c r="A3179" s="5" t="s">
        <v>175</v>
      </c>
      <c r="B3179" s="5" t="s">
        <v>176</v>
      </c>
      <c r="C3179" s="5" t="s">
        <v>3379</v>
      </c>
      <c r="D3179" s="5">
        <f t="shared" si="147"/>
        <v>79786</v>
      </c>
      <c r="E3179" s="6">
        <v>43394</v>
      </c>
      <c r="F3179" s="6">
        <f t="shared" si="148"/>
        <v>43484</v>
      </c>
      <c r="G3179" s="6" t="str">
        <f>IF('BCT Template'!R3178&gt;F3179,"Yes","No")</f>
        <v>No</v>
      </c>
      <c r="H3179" s="5" t="s">
        <v>182</v>
      </c>
      <c r="I3179" s="5" t="s">
        <v>183</v>
      </c>
      <c r="J3179" s="5" t="s">
        <v>184</v>
      </c>
      <c r="K3179" s="5" t="s">
        <v>185</v>
      </c>
      <c r="L3179" s="7" t="s">
        <v>164</v>
      </c>
      <c r="M3179" t="str">
        <f t="shared" si="149"/>
        <v>No</v>
      </c>
    </row>
    <row r="3180" spans="1:13" ht="15" thickBot="1" x14ac:dyDescent="0.4">
      <c r="A3180" s="5" t="s">
        <v>175</v>
      </c>
      <c r="B3180" s="5" t="s">
        <v>176</v>
      </c>
      <c r="C3180" s="5" t="s">
        <v>3380</v>
      </c>
      <c r="D3180" s="5">
        <f t="shared" si="147"/>
        <v>78492</v>
      </c>
      <c r="E3180" s="6">
        <v>43935</v>
      </c>
      <c r="F3180" s="6">
        <f t="shared" si="148"/>
        <v>44025</v>
      </c>
      <c r="G3180" s="6" t="str">
        <f>IF('BCT Template'!R3179&gt;F3180,"Yes","No")</f>
        <v>No</v>
      </c>
      <c r="H3180" s="5" t="s">
        <v>210</v>
      </c>
      <c r="I3180" s="5" t="s">
        <v>211</v>
      </c>
      <c r="J3180" s="5" t="s">
        <v>184</v>
      </c>
      <c r="K3180" s="5" t="s">
        <v>185</v>
      </c>
      <c r="L3180" s="7" t="s">
        <v>164</v>
      </c>
      <c r="M3180" t="str">
        <f t="shared" si="149"/>
        <v>No</v>
      </c>
    </row>
    <row r="3181" spans="1:13" ht="15" thickBot="1" x14ac:dyDescent="0.4">
      <c r="A3181" s="5" t="s">
        <v>175</v>
      </c>
      <c r="B3181" s="5" t="s">
        <v>176</v>
      </c>
      <c r="C3181" s="5" t="s">
        <v>3381</v>
      </c>
      <c r="D3181" s="5">
        <f t="shared" si="147"/>
        <v>57162</v>
      </c>
      <c r="E3181" s="6">
        <v>44012</v>
      </c>
      <c r="F3181" s="6">
        <f t="shared" si="148"/>
        <v>44102</v>
      </c>
      <c r="G3181" s="6" t="str">
        <f>IF('BCT Template'!R3180&gt;F3181,"Yes","No")</f>
        <v>No</v>
      </c>
      <c r="H3181" s="5" t="s">
        <v>189</v>
      </c>
      <c r="I3181" s="5" t="s">
        <v>190</v>
      </c>
      <c r="J3181" s="5" t="s">
        <v>184</v>
      </c>
      <c r="K3181" s="5" t="s">
        <v>185</v>
      </c>
      <c r="L3181" s="7" t="s">
        <v>164</v>
      </c>
      <c r="M3181" t="str">
        <f t="shared" si="149"/>
        <v>No</v>
      </c>
    </row>
    <row r="3182" spans="1:13" ht="15" thickBot="1" x14ac:dyDescent="0.4">
      <c r="A3182" s="5" t="s">
        <v>175</v>
      </c>
      <c r="B3182" s="5" t="s">
        <v>176</v>
      </c>
      <c r="C3182" s="5" t="s">
        <v>3382</v>
      </c>
      <c r="D3182" s="5">
        <f t="shared" si="147"/>
        <v>78058</v>
      </c>
      <c r="E3182" s="6">
        <v>44101</v>
      </c>
      <c r="F3182" s="6">
        <f t="shared" si="148"/>
        <v>44191</v>
      </c>
      <c r="G3182" s="6" t="str">
        <f>IF('BCT Template'!R3181&gt;F3182,"Yes","No")</f>
        <v>No</v>
      </c>
      <c r="H3182" s="5" t="s">
        <v>189</v>
      </c>
      <c r="I3182" s="5" t="s">
        <v>190</v>
      </c>
      <c r="J3182" s="5" t="s">
        <v>200</v>
      </c>
      <c r="K3182" s="5" t="s">
        <v>201</v>
      </c>
      <c r="L3182" s="7" t="s">
        <v>164</v>
      </c>
      <c r="M3182" t="str">
        <f t="shared" si="149"/>
        <v>Yes</v>
      </c>
    </row>
    <row r="3183" spans="1:13" ht="15" thickBot="1" x14ac:dyDescent="0.4">
      <c r="A3183" s="5" t="s">
        <v>175</v>
      </c>
      <c r="B3183" s="5" t="s">
        <v>176</v>
      </c>
      <c r="C3183" s="5" t="s">
        <v>3383</v>
      </c>
      <c r="D3183" s="5">
        <f t="shared" si="147"/>
        <v>80052</v>
      </c>
      <c r="E3183" s="6">
        <v>43982</v>
      </c>
      <c r="F3183" s="6">
        <f t="shared" si="148"/>
        <v>44072</v>
      </c>
      <c r="G3183" s="6" t="str">
        <f>IF('BCT Template'!R3182&gt;F3183,"Yes","No")</f>
        <v>No</v>
      </c>
      <c r="H3183" s="5" t="s">
        <v>182</v>
      </c>
      <c r="I3183" s="5" t="s">
        <v>183</v>
      </c>
      <c r="J3183" s="5" t="s">
        <v>200</v>
      </c>
      <c r="K3183" s="5" t="s">
        <v>201</v>
      </c>
      <c r="L3183" s="7" t="s">
        <v>164</v>
      </c>
      <c r="M3183" t="str">
        <f t="shared" si="149"/>
        <v>Yes</v>
      </c>
    </row>
    <row r="3184" spans="1:13" ht="15" thickBot="1" x14ac:dyDescent="0.4">
      <c r="A3184" s="5" t="s">
        <v>175</v>
      </c>
      <c r="B3184" s="5" t="s">
        <v>176</v>
      </c>
      <c r="C3184" s="5" t="s">
        <v>3384</v>
      </c>
      <c r="D3184" s="5">
        <f t="shared" si="147"/>
        <v>81320</v>
      </c>
      <c r="E3184" s="6">
        <v>43159</v>
      </c>
      <c r="F3184" s="6">
        <f t="shared" si="148"/>
        <v>43249</v>
      </c>
      <c r="G3184" s="6" t="str">
        <f>IF('BCT Template'!R3183&gt;F3184,"Yes","No")</f>
        <v>No</v>
      </c>
      <c r="H3184" s="5" t="s">
        <v>182</v>
      </c>
      <c r="I3184" s="5" t="s">
        <v>183</v>
      </c>
      <c r="J3184" s="5" t="s">
        <v>200</v>
      </c>
      <c r="K3184" s="5" t="s">
        <v>201</v>
      </c>
      <c r="L3184" s="7" t="s">
        <v>164</v>
      </c>
      <c r="M3184" t="str">
        <f t="shared" si="149"/>
        <v>Yes</v>
      </c>
    </row>
    <row r="3185" spans="1:13" ht="15" thickBot="1" x14ac:dyDescent="0.4">
      <c r="A3185" s="5" t="s">
        <v>175</v>
      </c>
      <c r="B3185" s="5" t="s">
        <v>176</v>
      </c>
      <c r="C3185" s="5" t="s">
        <v>3385</v>
      </c>
      <c r="D3185" s="5">
        <f t="shared" si="147"/>
        <v>81168</v>
      </c>
      <c r="E3185" s="6">
        <v>44012</v>
      </c>
      <c r="F3185" s="6">
        <f t="shared" si="148"/>
        <v>44102</v>
      </c>
      <c r="G3185" s="6" t="str">
        <f>IF('BCT Template'!R3184&gt;F3185,"Yes","No")</f>
        <v>No</v>
      </c>
      <c r="H3185" s="5" t="s">
        <v>182</v>
      </c>
      <c r="I3185" s="5" t="s">
        <v>183</v>
      </c>
      <c r="J3185" s="5" t="s">
        <v>200</v>
      </c>
      <c r="K3185" s="5" t="s">
        <v>201</v>
      </c>
      <c r="L3185" s="7" t="s">
        <v>164</v>
      </c>
      <c r="M3185" t="str">
        <f t="shared" si="149"/>
        <v>Yes</v>
      </c>
    </row>
    <row r="3186" spans="1:13" ht="15" thickBot="1" x14ac:dyDescent="0.4">
      <c r="A3186" s="5" t="s">
        <v>175</v>
      </c>
      <c r="B3186" s="5" t="s">
        <v>176</v>
      </c>
      <c r="C3186" s="5" t="s">
        <v>3386</v>
      </c>
      <c r="D3186" s="5">
        <f t="shared" si="147"/>
        <v>81654</v>
      </c>
      <c r="E3186" s="6">
        <v>43769</v>
      </c>
      <c r="F3186" s="6">
        <f t="shared" si="148"/>
        <v>43859</v>
      </c>
      <c r="G3186" s="6" t="str">
        <f>IF('BCT Template'!R3185&gt;F3186,"Yes","No")</f>
        <v>No</v>
      </c>
      <c r="H3186" s="5" t="s">
        <v>182</v>
      </c>
      <c r="I3186" s="5" t="s">
        <v>183</v>
      </c>
      <c r="J3186" s="5" t="s">
        <v>184</v>
      </c>
      <c r="K3186" s="5" t="s">
        <v>185</v>
      </c>
      <c r="L3186" s="7" t="s">
        <v>164</v>
      </c>
      <c r="M3186" t="str">
        <f t="shared" si="149"/>
        <v>No</v>
      </c>
    </row>
    <row r="3187" spans="1:13" ht="15" thickBot="1" x14ac:dyDescent="0.4">
      <c r="A3187" s="5" t="s">
        <v>175</v>
      </c>
      <c r="B3187" s="5" t="s">
        <v>176</v>
      </c>
      <c r="C3187" s="5" t="s">
        <v>3387</v>
      </c>
      <c r="D3187" s="5">
        <f t="shared" si="147"/>
        <v>31234</v>
      </c>
      <c r="E3187" s="6">
        <v>44043</v>
      </c>
      <c r="F3187" s="6">
        <f t="shared" si="148"/>
        <v>44133</v>
      </c>
      <c r="G3187" s="6" t="str">
        <f>IF('BCT Template'!R3186&gt;F3187,"Yes","No")</f>
        <v>No</v>
      </c>
      <c r="H3187" s="5" t="s">
        <v>178</v>
      </c>
      <c r="I3187" s="5" t="s">
        <v>179</v>
      </c>
      <c r="J3187" s="5" t="s">
        <v>35</v>
      </c>
      <c r="K3187" s="5" t="s">
        <v>180</v>
      </c>
      <c r="L3187" s="7" t="s">
        <v>164</v>
      </c>
      <c r="M3187" t="str">
        <f t="shared" si="149"/>
        <v>Yes</v>
      </c>
    </row>
    <row r="3188" spans="1:13" ht="15" thickBot="1" x14ac:dyDescent="0.4">
      <c r="A3188" s="5" t="s">
        <v>175</v>
      </c>
      <c r="B3188" s="5" t="s">
        <v>176</v>
      </c>
      <c r="C3188" s="5" t="s">
        <v>3388</v>
      </c>
      <c r="D3188" s="5">
        <f t="shared" si="147"/>
        <v>78260</v>
      </c>
      <c r="E3188" s="6">
        <v>44286</v>
      </c>
      <c r="F3188" s="6">
        <f t="shared" si="148"/>
        <v>44376</v>
      </c>
      <c r="G3188" s="6" t="str">
        <f>IF('BCT Template'!R3187&gt;F3188,"Yes","No")</f>
        <v>No</v>
      </c>
      <c r="H3188" s="5" t="s">
        <v>189</v>
      </c>
      <c r="I3188" s="5" t="s">
        <v>190</v>
      </c>
      <c r="J3188" s="5" t="s">
        <v>184</v>
      </c>
      <c r="K3188" s="5" t="s">
        <v>185</v>
      </c>
      <c r="L3188" s="7" t="s">
        <v>164</v>
      </c>
      <c r="M3188" t="str">
        <f t="shared" si="149"/>
        <v>No</v>
      </c>
    </row>
    <row r="3189" spans="1:13" ht="15" thickBot="1" x14ac:dyDescent="0.4">
      <c r="A3189" s="5" t="s">
        <v>175</v>
      </c>
      <c r="B3189" s="5" t="s">
        <v>176</v>
      </c>
      <c r="C3189" s="5" t="s">
        <v>3389</v>
      </c>
      <c r="D3189" s="5">
        <f t="shared" si="147"/>
        <v>59810</v>
      </c>
      <c r="E3189" s="6">
        <v>42978</v>
      </c>
      <c r="F3189" s="6">
        <f t="shared" si="148"/>
        <v>43068</v>
      </c>
      <c r="G3189" s="6" t="str">
        <f>IF('BCT Template'!R3188&gt;F3189,"Yes","No")</f>
        <v>No</v>
      </c>
      <c r="H3189" s="5" t="s">
        <v>182</v>
      </c>
      <c r="I3189" s="5" t="s">
        <v>183</v>
      </c>
      <c r="J3189" s="5" t="s">
        <v>200</v>
      </c>
      <c r="K3189" s="5" t="s">
        <v>201</v>
      </c>
      <c r="L3189" s="7" t="s">
        <v>164</v>
      </c>
      <c r="M3189" t="str">
        <f t="shared" si="149"/>
        <v>Yes</v>
      </c>
    </row>
    <row r="3190" spans="1:13" ht="15" thickBot="1" x14ac:dyDescent="0.4">
      <c r="A3190" s="5" t="s">
        <v>175</v>
      </c>
      <c r="B3190" s="5" t="s">
        <v>176</v>
      </c>
      <c r="C3190" s="5" t="s">
        <v>3390</v>
      </c>
      <c r="D3190" s="5">
        <f t="shared" si="147"/>
        <v>79611</v>
      </c>
      <c r="E3190" s="6">
        <v>43616</v>
      </c>
      <c r="F3190" s="6">
        <f t="shared" si="148"/>
        <v>43706</v>
      </c>
      <c r="G3190" s="6" t="str">
        <f>IF('BCT Template'!R3189&gt;F3190,"Yes","No")</f>
        <v>No</v>
      </c>
      <c r="H3190" s="5" t="s">
        <v>182</v>
      </c>
      <c r="I3190" s="5" t="s">
        <v>183</v>
      </c>
      <c r="J3190" s="5" t="s">
        <v>184</v>
      </c>
      <c r="K3190" s="5" t="s">
        <v>185</v>
      </c>
      <c r="L3190" s="7" t="s">
        <v>164</v>
      </c>
      <c r="M3190" t="str">
        <f t="shared" si="149"/>
        <v>No</v>
      </c>
    </row>
    <row r="3191" spans="1:13" ht="15" thickBot="1" x14ac:dyDescent="0.4">
      <c r="A3191" s="5" t="s">
        <v>175</v>
      </c>
      <c r="B3191" s="5" t="s">
        <v>176</v>
      </c>
      <c r="C3191" s="5" t="s">
        <v>3391</v>
      </c>
      <c r="D3191" s="5">
        <f t="shared" si="147"/>
        <v>77724</v>
      </c>
      <c r="E3191" s="6">
        <v>42185</v>
      </c>
      <c r="F3191" s="6">
        <f t="shared" si="148"/>
        <v>42275</v>
      </c>
      <c r="G3191" s="6" t="str">
        <f>IF('BCT Template'!R3190&gt;F3191,"Yes","No")</f>
        <v>No</v>
      </c>
      <c r="H3191" s="5" t="s">
        <v>189</v>
      </c>
      <c r="I3191" s="5" t="s">
        <v>190</v>
      </c>
      <c r="J3191" s="5" t="s">
        <v>184</v>
      </c>
      <c r="K3191" s="5" t="s">
        <v>185</v>
      </c>
      <c r="L3191" s="7" t="s">
        <v>164</v>
      </c>
      <c r="M3191" t="str">
        <f t="shared" si="149"/>
        <v>No</v>
      </c>
    </row>
    <row r="3192" spans="1:13" ht="15" thickBot="1" x14ac:dyDescent="0.4">
      <c r="A3192" s="5" t="s">
        <v>175</v>
      </c>
      <c r="B3192" s="5" t="s">
        <v>176</v>
      </c>
      <c r="C3192" s="5" t="s">
        <v>3392</v>
      </c>
      <c r="D3192" s="5">
        <f t="shared" si="147"/>
        <v>31920</v>
      </c>
      <c r="E3192" s="6">
        <v>40450</v>
      </c>
      <c r="F3192" s="6">
        <f t="shared" si="148"/>
        <v>40540</v>
      </c>
      <c r="G3192" s="6" t="str">
        <f>IF('BCT Template'!R3191&gt;F3192,"Yes","No")</f>
        <v>No</v>
      </c>
      <c r="H3192" s="5" t="s">
        <v>178</v>
      </c>
      <c r="I3192" s="5" t="s">
        <v>179</v>
      </c>
      <c r="J3192" s="5" t="s">
        <v>35</v>
      </c>
      <c r="K3192" s="5" t="s">
        <v>180</v>
      </c>
      <c r="L3192" s="7" t="s">
        <v>164</v>
      </c>
      <c r="M3192" t="str">
        <f t="shared" si="149"/>
        <v>Yes</v>
      </c>
    </row>
    <row r="3193" spans="1:13" ht="15" thickBot="1" x14ac:dyDescent="0.4">
      <c r="A3193" s="5" t="s">
        <v>175</v>
      </c>
      <c r="B3193" s="5" t="s">
        <v>176</v>
      </c>
      <c r="C3193" s="5" t="s">
        <v>3393</v>
      </c>
      <c r="D3193" s="5">
        <f t="shared" si="147"/>
        <v>78075</v>
      </c>
      <c r="E3193" s="6">
        <v>44104</v>
      </c>
      <c r="F3193" s="6">
        <f t="shared" si="148"/>
        <v>44194</v>
      </c>
      <c r="G3193" s="6" t="str">
        <f>IF('BCT Template'!R3192&gt;F3193,"Yes","No")</f>
        <v>No</v>
      </c>
      <c r="H3193" s="5" t="s">
        <v>189</v>
      </c>
      <c r="I3193" s="5" t="s">
        <v>190</v>
      </c>
      <c r="J3193" s="5" t="s">
        <v>200</v>
      </c>
      <c r="K3193" s="5" t="s">
        <v>201</v>
      </c>
      <c r="L3193" s="7" t="s">
        <v>164</v>
      </c>
      <c r="M3193" t="str">
        <f t="shared" si="149"/>
        <v>Yes</v>
      </c>
    </row>
    <row r="3194" spans="1:13" ht="15" thickBot="1" x14ac:dyDescent="0.4">
      <c r="A3194" s="5" t="s">
        <v>175</v>
      </c>
      <c r="B3194" s="5" t="s">
        <v>176</v>
      </c>
      <c r="C3194" s="5" t="s">
        <v>3394</v>
      </c>
      <c r="D3194" s="5">
        <f t="shared" si="147"/>
        <v>20858</v>
      </c>
      <c r="E3194" s="6">
        <v>44012</v>
      </c>
      <c r="F3194" s="6">
        <f t="shared" si="148"/>
        <v>44102</v>
      </c>
      <c r="G3194" s="6" t="str">
        <f>IF('BCT Template'!R3193&gt;F3194,"Yes","No")</f>
        <v>No</v>
      </c>
      <c r="H3194" s="5" t="s">
        <v>197</v>
      </c>
      <c r="I3194" s="5" t="s">
        <v>198</v>
      </c>
      <c r="J3194" s="5" t="s">
        <v>184</v>
      </c>
      <c r="K3194" s="5" t="s">
        <v>185</v>
      </c>
      <c r="L3194" s="7" t="s">
        <v>164</v>
      </c>
      <c r="M3194" t="str">
        <f t="shared" si="149"/>
        <v>No</v>
      </c>
    </row>
    <row r="3195" spans="1:13" ht="15" thickBot="1" x14ac:dyDescent="0.4">
      <c r="A3195" s="5" t="s">
        <v>175</v>
      </c>
      <c r="B3195" s="5" t="s">
        <v>176</v>
      </c>
      <c r="C3195" s="5" t="s">
        <v>3395</v>
      </c>
      <c r="D3195" s="5">
        <f t="shared" si="147"/>
        <v>82841</v>
      </c>
      <c r="E3195" s="6">
        <v>44592</v>
      </c>
      <c r="F3195" s="6">
        <f t="shared" si="148"/>
        <v>44682</v>
      </c>
      <c r="G3195" s="6" t="str">
        <f>IF('BCT Template'!R3194&gt;F3195,"Yes","No")</f>
        <v>No</v>
      </c>
      <c r="H3195" s="5" t="s">
        <v>210</v>
      </c>
      <c r="I3195" s="5" t="s">
        <v>211</v>
      </c>
      <c r="J3195" s="5" t="s">
        <v>184</v>
      </c>
      <c r="K3195" s="5" t="s">
        <v>185</v>
      </c>
      <c r="L3195" s="7" t="s">
        <v>164</v>
      </c>
      <c r="M3195" t="str">
        <f t="shared" si="149"/>
        <v>No</v>
      </c>
    </row>
    <row r="3196" spans="1:13" ht="15" thickBot="1" x14ac:dyDescent="0.4">
      <c r="A3196" s="5" t="s">
        <v>175</v>
      </c>
      <c r="B3196" s="5" t="s">
        <v>176</v>
      </c>
      <c r="C3196" s="5" t="s">
        <v>3396</v>
      </c>
      <c r="D3196" s="5">
        <f t="shared" si="147"/>
        <v>30303</v>
      </c>
      <c r="E3196" s="6">
        <v>44074</v>
      </c>
      <c r="F3196" s="6">
        <f t="shared" si="148"/>
        <v>44164</v>
      </c>
      <c r="G3196" s="6" t="str">
        <f>IF('BCT Template'!R3195&gt;F3196,"Yes","No")</f>
        <v>No</v>
      </c>
      <c r="H3196" s="5" t="s">
        <v>178</v>
      </c>
      <c r="I3196" s="5" t="s">
        <v>179</v>
      </c>
      <c r="J3196" s="5" t="s">
        <v>35</v>
      </c>
      <c r="K3196" s="5" t="s">
        <v>180</v>
      </c>
      <c r="L3196" s="7" t="s">
        <v>164</v>
      </c>
      <c r="M3196" t="str">
        <f t="shared" si="149"/>
        <v>Yes</v>
      </c>
    </row>
    <row r="3197" spans="1:13" ht="15" thickBot="1" x14ac:dyDescent="0.4">
      <c r="A3197" s="5" t="s">
        <v>175</v>
      </c>
      <c r="B3197" s="5" t="s">
        <v>176</v>
      </c>
      <c r="C3197" s="5" t="s">
        <v>3397</v>
      </c>
      <c r="D3197" s="5">
        <f t="shared" si="147"/>
        <v>83018</v>
      </c>
      <c r="E3197" s="6">
        <v>45180</v>
      </c>
      <c r="F3197" s="6">
        <f t="shared" si="148"/>
        <v>45270</v>
      </c>
      <c r="G3197" s="6" t="str">
        <f>IF('BCT Template'!R3196&gt;F3197,"Yes","No")</f>
        <v>No</v>
      </c>
      <c r="H3197" s="5" t="s">
        <v>210</v>
      </c>
      <c r="I3197" s="5" t="s">
        <v>211</v>
      </c>
      <c r="J3197" s="5" t="s">
        <v>184</v>
      </c>
      <c r="K3197" s="5" t="s">
        <v>185</v>
      </c>
      <c r="L3197" s="7" t="s">
        <v>164</v>
      </c>
      <c r="M3197" t="str">
        <f t="shared" si="149"/>
        <v>No</v>
      </c>
    </row>
    <row r="3198" spans="1:13" ht="15" thickBot="1" x14ac:dyDescent="0.4">
      <c r="A3198" s="5" t="s">
        <v>175</v>
      </c>
      <c r="B3198" s="5" t="s">
        <v>176</v>
      </c>
      <c r="C3198" s="5" t="s">
        <v>3398</v>
      </c>
      <c r="D3198" s="5">
        <f t="shared" si="147"/>
        <v>78544</v>
      </c>
      <c r="E3198" s="6">
        <v>43430</v>
      </c>
      <c r="F3198" s="6">
        <f t="shared" si="148"/>
        <v>43520</v>
      </c>
      <c r="G3198" s="6" t="str">
        <f>IF('BCT Template'!R3197&gt;F3198,"Yes","No")</f>
        <v>No</v>
      </c>
      <c r="H3198" s="5" t="s">
        <v>210</v>
      </c>
      <c r="I3198" s="5" t="s">
        <v>211</v>
      </c>
      <c r="J3198" s="5" t="s">
        <v>184</v>
      </c>
      <c r="K3198" s="5" t="s">
        <v>185</v>
      </c>
      <c r="L3198" s="7" t="s">
        <v>164</v>
      </c>
      <c r="M3198" t="str">
        <f t="shared" si="149"/>
        <v>No</v>
      </c>
    </row>
    <row r="3199" spans="1:13" ht="15" thickBot="1" x14ac:dyDescent="0.4">
      <c r="A3199" s="5" t="s">
        <v>175</v>
      </c>
      <c r="B3199" s="5" t="s">
        <v>176</v>
      </c>
      <c r="C3199" s="5" t="s">
        <v>3399</v>
      </c>
      <c r="D3199" s="5">
        <f t="shared" si="147"/>
        <v>29945</v>
      </c>
      <c r="E3199" s="6">
        <v>38230</v>
      </c>
      <c r="F3199" s="6">
        <f t="shared" si="148"/>
        <v>38320</v>
      </c>
      <c r="G3199" s="6" t="str">
        <f>IF('BCT Template'!R3198&gt;F3199,"Yes","No")</f>
        <v>No</v>
      </c>
      <c r="H3199" s="5" t="s">
        <v>178</v>
      </c>
      <c r="I3199" s="5" t="s">
        <v>179</v>
      </c>
      <c r="J3199" s="5" t="s">
        <v>35</v>
      </c>
      <c r="K3199" s="5" t="s">
        <v>180</v>
      </c>
      <c r="L3199" s="7" t="s">
        <v>164</v>
      </c>
      <c r="M3199" t="str">
        <f t="shared" si="149"/>
        <v>Yes</v>
      </c>
    </row>
    <row r="3200" spans="1:13" ht="15" thickBot="1" x14ac:dyDescent="0.4">
      <c r="A3200" s="5" t="s">
        <v>175</v>
      </c>
      <c r="B3200" s="5" t="s">
        <v>176</v>
      </c>
      <c r="C3200" s="5" t="s">
        <v>3400</v>
      </c>
      <c r="D3200" s="5">
        <f t="shared" si="147"/>
        <v>22728</v>
      </c>
      <c r="E3200" s="6">
        <v>42978</v>
      </c>
      <c r="F3200" s="6">
        <f t="shared" si="148"/>
        <v>43068</v>
      </c>
      <c r="G3200" s="6" t="str">
        <f>IF('BCT Template'!R3199&gt;F3200,"Yes","No")</f>
        <v>No</v>
      </c>
      <c r="H3200" s="5" t="s">
        <v>178</v>
      </c>
      <c r="I3200" s="5" t="s">
        <v>179</v>
      </c>
      <c r="J3200" s="5" t="s">
        <v>35</v>
      </c>
      <c r="K3200" s="5" t="s">
        <v>180</v>
      </c>
      <c r="L3200" s="7" t="s">
        <v>164</v>
      </c>
      <c r="M3200" t="str">
        <f t="shared" si="149"/>
        <v>Yes</v>
      </c>
    </row>
    <row r="3201" spans="1:13" ht="15" thickBot="1" x14ac:dyDescent="0.4">
      <c r="A3201" s="5" t="s">
        <v>175</v>
      </c>
      <c r="B3201" s="5" t="s">
        <v>176</v>
      </c>
      <c r="C3201" s="5" t="s">
        <v>3401</v>
      </c>
      <c r="D3201" s="5">
        <f t="shared" si="147"/>
        <v>83118</v>
      </c>
      <c r="E3201" s="6">
        <v>45657</v>
      </c>
      <c r="F3201" s="6">
        <f t="shared" si="148"/>
        <v>45747</v>
      </c>
      <c r="G3201" s="6" t="str">
        <f>IF('BCT Template'!R3200&gt;F3201,"Yes","No")</f>
        <v>No</v>
      </c>
      <c r="H3201" s="5" t="s">
        <v>210</v>
      </c>
      <c r="I3201" s="5" t="s">
        <v>211</v>
      </c>
      <c r="J3201" s="5" t="s">
        <v>184</v>
      </c>
      <c r="K3201" s="5" t="s">
        <v>185</v>
      </c>
      <c r="L3201" s="7" t="s">
        <v>164</v>
      </c>
      <c r="M3201" t="str">
        <f t="shared" si="149"/>
        <v>No</v>
      </c>
    </row>
    <row r="3202" spans="1:13" ht="15" thickBot="1" x14ac:dyDescent="0.4">
      <c r="A3202" s="5" t="s">
        <v>175</v>
      </c>
      <c r="B3202" s="5" t="s">
        <v>176</v>
      </c>
      <c r="C3202" s="5" t="s">
        <v>3402</v>
      </c>
      <c r="D3202" s="5">
        <f t="shared" si="147"/>
        <v>82684</v>
      </c>
      <c r="E3202" s="6">
        <v>44348</v>
      </c>
      <c r="F3202" s="6">
        <f t="shared" si="148"/>
        <v>44438</v>
      </c>
      <c r="G3202" s="6" t="str">
        <f>IF('BCT Template'!R3201&gt;F3202,"Yes","No")</f>
        <v>No</v>
      </c>
      <c r="H3202" s="5" t="s">
        <v>210</v>
      </c>
      <c r="I3202" s="5" t="s">
        <v>211</v>
      </c>
      <c r="J3202" s="5" t="s">
        <v>184</v>
      </c>
      <c r="K3202" s="5" t="s">
        <v>185</v>
      </c>
      <c r="L3202" s="7" t="s">
        <v>164</v>
      </c>
      <c r="M3202" t="str">
        <f t="shared" si="149"/>
        <v>No</v>
      </c>
    </row>
    <row r="3203" spans="1:13" ht="15" thickBot="1" x14ac:dyDescent="0.4">
      <c r="A3203" s="5" t="s">
        <v>175</v>
      </c>
      <c r="B3203" s="5" t="s">
        <v>176</v>
      </c>
      <c r="C3203" s="5" t="s">
        <v>3403</v>
      </c>
      <c r="D3203" s="5">
        <f t="shared" ref="D3203:D3266" si="150">C3203*1</f>
        <v>80720</v>
      </c>
      <c r="E3203" s="6">
        <v>43190</v>
      </c>
      <c r="F3203" s="6">
        <f t="shared" ref="F3203:F3266" si="151">E3203+90</f>
        <v>43280</v>
      </c>
      <c r="G3203" s="6" t="str">
        <f>IF('BCT Template'!R3202&gt;F3203,"Yes","No")</f>
        <v>No</v>
      </c>
      <c r="H3203" s="5" t="s">
        <v>182</v>
      </c>
      <c r="I3203" s="5" t="s">
        <v>183</v>
      </c>
      <c r="J3203" s="5" t="s">
        <v>184</v>
      </c>
      <c r="K3203" s="5" t="s">
        <v>185</v>
      </c>
      <c r="L3203" s="7" t="s">
        <v>164</v>
      </c>
      <c r="M3203" t="str">
        <f t="shared" ref="M3203:M3266" si="152">IF(J3203=" ","Yes",IF(J3203="3","Yes","No"))</f>
        <v>No</v>
      </c>
    </row>
    <row r="3204" spans="1:13" ht="15" thickBot="1" x14ac:dyDescent="0.4">
      <c r="A3204" s="5" t="s">
        <v>175</v>
      </c>
      <c r="B3204" s="5" t="s">
        <v>176</v>
      </c>
      <c r="C3204" s="5" t="s">
        <v>3404</v>
      </c>
      <c r="D3204" s="5">
        <f t="shared" si="150"/>
        <v>58779</v>
      </c>
      <c r="E3204" s="6">
        <v>40908</v>
      </c>
      <c r="F3204" s="6">
        <f t="shared" si="151"/>
        <v>40998</v>
      </c>
      <c r="G3204" s="6" t="str">
        <f>IF('BCT Template'!R3203&gt;F3204,"Yes","No")</f>
        <v>No</v>
      </c>
      <c r="H3204" s="5" t="s">
        <v>182</v>
      </c>
      <c r="I3204" s="5" t="s">
        <v>183</v>
      </c>
      <c r="J3204" s="5" t="s">
        <v>184</v>
      </c>
      <c r="K3204" s="5" t="s">
        <v>185</v>
      </c>
      <c r="L3204" s="7" t="s">
        <v>164</v>
      </c>
      <c r="M3204" t="str">
        <f t="shared" si="152"/>
        <v>No</v>
      </c>
    </row>
    <row r="3205" spans="1:13" ht="15" thickBot="1" x14ac:dyDescent="0.4">
      <c r="A3205" s="5" t="s">
        <v>175</v>
      </c>
      <c r="B3205" s="5" t="s">
        <v>176</v>
      </c>
      <c r="C3205" s="5" t="s">
        <v>3405</v>
      </c>
      <c r="D3205" s="5">
        <f t="shared" si="150"/>
        <v>81499</v>
      </c>
      <c r="E3205" s="6">
        <v>43343</v>
      </c>
      <c r="F3205" s="6">
        <f t="shared" si="151"/>
        <v>43433</v>
      </c>
      <c r="G3205" s="6" t="str">
        <f>IF('BCT Template'!R3204&gt;F3205,"Yes","No")</f>
        <v>No</v>
      </c>
      <c r="H3205" s="5" t="s">
        <v>182</v>
      </c>
      <c r="I3205" s="5" t="s">
        <v>183</v>
      </c>
      <c r="J3205" s="5" t="s">
        <v>200</v>
      </c>
      <c r="K3205" s="5" t="s">
        <v>201</v>
      </c>
      <c r="L3205" s="7" t="s">
        <v>164</v>
      </c>
      <c r="M3205" t="str">
        <f t="shared" si="152"/>
        <v>Yes</v>
      </c>
    </row>
    <row r="3206" spans="1:13" ht="15" thickBot="1" x14ac:dyDescent="0.4">
      <c r="A3206" s="5" t="s">
        <v>175</v>
      </c>
      <c r="B3206" s="5" t="s">
        <v>176</v>
      </c>
      <c r="C3206" s="5" t="s">
        <v>3406</v>
      </c>
      <c r="D3206" s="5">
        <f t="shared" si="150"/>
        <v>30546</v>
      </c>
      <c r="E3206" s="6">
        <v>42185</v>
      </c>
      <c r="F3206" s="6">
        <f t="shared" si="151"/>
        <v>42275</v>
      </c>
      <c r="G3206" s="6" t="str">
        <f>IF('BCT Template'!R3205&gt;F3206,"Yes","No")</f>
        <v>No</v>
      </c>
      <c r="H3206" s="5" t="s">
        <v>178</v>
      </c>
      <c r="I3206" s="5" t="s">
        <v>179</v>
      </c>
      <c r="J3206" s="5" t="s">
        <v>35</v>
      </c>
      <c r="K3206" s="5" t="s">
        <v>180</v>
      </c>
      <c r="L3206" s="7" t="s">
        <v>164</v>
      </c>
      <c r="M3206" t="str">
        <f t="shared" si="152"/>
        <v>Yes</v>
      </c>
    </row>
    <row r="3207" spans="1:13" ht="15" thickBot="1" x14ac:dyDescent="0.4">
      <c r="A3207" s="5" t="s">
        <v>175</v>
      </c>
      <c r="B3207" s="5" t="s">
        <v>176</v>
      </c>
      <c r="C3207" s="5" t="s">
        <v>3407</v>
      </c>
      <c r="D3207" s="5">
        <f t="shared" si="150"/>
        <v>79806</v>
      </c>
      <c r="E3207" s="6">
        <v>43585</v>
      </c>
      <c r="F3207" s="6">
        <f t="shared" si="151"/>
        <v>43675</v>
      </c>
      <c r="G3207" s="6" t="str">
        <f>IF('BCT Template'!R3206&gt;F3207,"Yes","No")</f>
        <v>No</v>
      </c>
      <c r="H3207" s="5" t="s">
        <v>182</v>
      </c>
      <c r="I3207" s="5" t="s">
        <v>183</v>
      </c>
      <c r="J3207" s="5" t="s">
        <v>184</v>
      </c>
      <c r="K3207" s="5" t="s">
        <v>185</v>
      </c>
      <c r="L3207" s="7" t="s">
        <v>164</v>
      </c>
      <c r="M3207" t="str">
        <f t="shared" si="152"/>
        <v>No</v>
      </c>
    </row>
    <row r="3208" spans="1:13" ht="15" thickBot="1" x14ac:dyDescent="0.4">
      <c r="A3208" s="5" t="s">
        <v>175</v>
      </c>
      <c r="B3208" s="5" t="s">
        <v>176</v>
      </c>
      <c r="C3208" s="5" t="s">
        <v>3408</v>
      </c>
      <c r="D3208" s="5">
        <f t="shared" si="150"/>
        <v>57748</v>
      </c>
      <c r="E3208" s="6">
        <v>44196</v>
      </c>
      <c r="F3208" s="6">
        <f t="shared" si="151"/>
        <v>44286</v>
      </c>
      <c r="G3208" s="6" t="str">
        <f>IF('BCT Template'!R3207&gt;F3208,"Yes","No")</f>
        <v>No</v>
      </c>
      <c r="H3208" s="5" t="s">
        <v>189</v>
      </c>
      <c r="I3208" s="5" t="s">
        <v>190</v>
      </c>
      <c r="J3208" s="5" t="s">
        <v>184</v>
      </c>
      <c r="K3208" s="5" t="s">
        <v>185</v>
      </c>
      <c r="L3208" s="7" t="s">
        <v>164</v>
      </c>
      <c r="M3208" t="str">
        <f t="shared" si="152"/>
        <v>No</v>
      </c>
    </row>
    <row r="3209" spans="1:13" ht="15" thickBot="1" x14ac:dyDescent="0.4">
      <c r="A3209" s="5" t="s">
        <v>175</v>
      </c>
      <c r="B3209" s="5" t="s">
        <v>176</v>
      </c>
      <c r="C3209" s="5" t="s">
        <v>3409</v>
      </c>
      <c r="D3209" s="5">
        <f t="shared" si="150"/>
        <v>22584</v>
      </c>
      <c r="E3209" s="6">
        <v>44373</v>
      </c>
      <c r="F3209" s="6">
        <f t="shared" si="151"/>
        <v>44463</v>
      </c>
      <c r="G3209" s="6" t="str">
        <f>IF('BCT Template'!R3208&gt;F3209,"Yes","No")</f>
        <v>No</v>
      </c>
      <c r="H3209" s="5" t="s">
        <v>178</v>
      </c>
      <c r="I3209" s="5" t="s">
        <v>179</v>
      </c>
      <c r="J3209" s="5" t="s">
        <v>35</v>
      </c>
      <c r="K3209" s="5" t="s">
        <v>180</v>
      </c>
      <c r="L3209" s="7" t="s">
        <v>164</v>
      </c>
      <c r="M3209" t="str">
        <f t="shared" si="152"/>
        <v>Yes</v>
      </c>
    </row>
    <row r="3210" spans="1:13" ht="15" thickBot="1" x14ac:dyDescent="0.4">
      <c r="A3210" s="5" t="s">
        <v>175</v>
      </c>
      <c r="B3210" s="5" t="s">
        <v>176</v>
      </c>
      <c r="C3210" s="5" t="s">
        <v>3410</v>
      </c>
      <c r="D3210" s="5">
        <f t="shared" si="150"/>
        <v>82987</v>
      </c>
      <c r="E3210" s="6">
        <v>44985</v>
      </c>
      <c r="F3210" s="6">
        <f t="shared" si="151"/>
        <v>45075</v>
      </c>
      <c r="G3210" s="6" t="str">
        <f>IF('BCT Template'!R3209&gt;F3210,"Yes","No")</f>
        <v>No</v>
      </c>
      <c r="H3210" s="5" t="s">
        <v>210</v>
      </c>
      <c r="I3210" s="5" t="s">
        <v>211</v>
      </c>
      <c r="J3210" s="5" t="s">
        <v>184</v>
      </c>
      <c r="K3210" s="5" t="s">
        <v>185</v>
      </c>
      <c r="L3210" s="7" t="s">
        <v>164</v>
      </c>
      <c r="M3210" t="str">
        <f t="shared" si="152"/>
        <v>No</v>
      </c>
    </row>
    <row r="3211" spans="1:13" ht="15" thickBot="1" x14ac:dyDescent="0.4">
      <c r="A3211" s="5" t="s">
        <v>175</v>
      </c>
      <c r="B3211" s="5" t="s">
        <v>176</v>
      </c>
      <c r="C3211" s="5" t="s">
        <v>3411</v>
      </c>
      <c r="D3211" s="5">
        <f t="shared" si="150"/>
        <v>57530</v>
      </c>
      <c r="E3211" s="6">
        <v>43100</v>
      </c>
      <c r="F3211" s="6">
        <f t="shared" si="151"/>
        <v>43190</v>
      </c>
      <c r="G3211" s="6" t="str">
        <f>IF('BCT Template'!R3210&gt;F3211,"Yes","No")</f>
        <v>No</v>
      </c>
      <c r="H3211" s="5" t="s">
        <v>189</v>
      </c>
      <c r="I3211" s="5" t="s">
        <v>190</v>
      </c>
      <c r="J3211" s="5" t="s">
        <v>200</v>
      </c>
      <c r="K3211" s="5" t="s">
        <v>201</v>
      </c>
      <c r="L3211" s="7" t="s">
        <v>164</v>
      </c>
      <c r="M3211" t="str">
        <f t="shared" si="152"/>
        <v>Yes</v>
      </c>
    </row>
    <row r="3212" spans="1:13" ht="15" thickBot="1" x14ac:dyDescent="0.4">
      <c r="A3212" s="5" t="s">
        <v>175</v>
      </c>
      <c r="B3212" s="5" t="s">
        <v>176</v>
      </c>
      <c r="C3212" s="5" t="s">
        <v>3412</v>
      </c>
      <c r="D3212" s="5">
        <f t="shared" si="150"/>
        <v>80951</v>
      </c>
      <c r="E3212" s="6">
        <v>43312</v>
      </c>
      <c r="F3212" s="6">
        <f t="shared" si="151"/>
        <v>43402</v>
      </c>
      <c r="G3212" s="6" t="str">
        <f>IF('BCT Template'!R3211&gt;F3212,"Yes","No")</f>
        <v>No</v>
      </c>
      <c r="H3212" s="5" t="s">
        <v>182</v>
      </c>
      <c r="I3212" s="5" t="s">
        <v>183</v>
      </c>
      <c r="J3212" s="5" t="s">
        <v>184</v>
      </c>
      <c r="K3212" s="5" t="s">
        <v>185</v>
      </c>
      <c r="L3212" s="7" t="s">
        <v>164</v>
      </c>
      <c r="M3212" t="str">
        <f t="shared" si="152"/>
        <v>No</v>
      </c>
    </row>
    <row r="3213" spans="1:13" ht="15" thickBot="1" x14ac:dyDescent="0.4">
      <c r="A3213" s="5" t="s">
        <v>175</v>
      </c>
      <c r="B3213" s="5" t="s">
        <v>176</v>
      </c>
      <c r="C3213" s="5" t="s">
        <v>3413</v>
      </c>
      <c r="D3213" s="5">
        <f t="shared" si="150"/>
        <v>23461</v>
      </c>
      <c r="E3213" s="6">
        <v>42551</v>
      </c>
      <c r="F3213" s="6">
        <f t="shared" si="151"/>
        <v>42641</v>
      </c>
      <c r="G3213" s="6" t="str">
        <f>IF('BCT Template'!R3212&gt;F3213,"Yes","No")</f>
        <v>No</v>
      </c>
      <c r="H3213" s="5" t="s">
        <v>178</v>
      </c>
      <c r="I3213" s="5" t="s">
        <v>179</v>
      </c>
      <c r="J3213" s="5" t="s">
        <v>35</v>
      </c>
      <c r="K3213" s="5" t="s">
        <v>180</v>
      </c>
      <c r="L3213" s="7" t="s">
        <v>164</v>
      </c>
      <c r="M3213" t="str">
        <f t="shared" si="152"/>
        <v>Yes</v>
      </c>
    </row>
    <row r="3214" spans="1:13" ht="15" thickBot="1" x14ac:dyDescent="0.4">
      <c r="A3214" s="5" t="s">
        <v>175</v>
      </c>
      <c r="B3214" s="5" t="s">
        <v>176</v>
      </c>
      <c r="C3214" s="5" t="s">
        <v>3414</v>
      </c>
      <c r="D3214" s="5">
        <f t="shared" si="150"/>
        <v>59926</v>
      </c>
      <c r="E3214" s="6">
        <v>44074</v>
      </c>
      <c r="F3214" s="6">
        <f t="shared" si="151"/>
        <v>44164</v>
      </c>
      <c r="G3214" s="6" t="str">
        <f>IF('BCT Template'!R3213&gt;F3214,"Yes","No")</f>
        <v>No</v>
      </c>
      <c r="H3214" s="5" t="s">
        <v>182</v>
      </c>
      <c r="I3214" s="5" t="s">
        <v>183</v>
      </c>
      <c r="J3214" s="5" t="s">
        <v>200</v>
      </c>
      <c r="K3214" s="5" t="s">
        <v>201</v>
      </c>
      <c r="L3214" s="7" t="s">
        <v>164</v>
      </c>
      <c r="M3214" t="str">
        <f t="shared" si="152"/>
        <v>Yes</v>
      </c>
    </row>
    <row r="3215" spans="1:13" ht="15" thickBot="1" x14ac:dyDescent="0.4">
      <c r="A3215" s="5" t="s">
        <v>175</v>
      </c>
      <c r="B3215" s="5" t="s">
        <v>176</v>
      </c>
      <c r="C3215" s="5" t="s">
        <v>3415</v>
      </c>
      <c r="D3215" s="5">
        <f t="shared" si="150"/>
        <v>21506</v>
      </c>
      <c r="E3215" s="6">
        <v>45016</v>
      </c>
      <c r="F3215" s="6">
        <f t="shared" si="151"/>
        <v>45106</v>
      </c>
      <c r="G3215" s="6" t="str">
        <f>IF('BCT Template'!R3214&gt;F3215,"Yes","No")</f>
        <v>No</v>
      </c>
      <c r="H3215" s="5" t="s">
        <v>178</v>
      </c>
      <c r="I3215" s="5" t="s">
        <v>179</v>
      </c>
      <c r="J3215" s="5" t="s">
        <v>35</v>
      </c>
      <c r="K3215" s="5" t="s">
        <v>180</v>
      </c>
      <c r="L3215" s="7" t="s">
        <v>164</v>
      </c>
      <c r="M3215" t="str">
        <f t="shared" si="152"/>
        <v>Yes</v>
      </c>
    </row>
    <row r="3216" spans="1:13" ht="15" thickBot="1" x14ac:dyDescent="0.4">
      <c r="A3216" s="5" t="s">
        <v>175</v>
      </c>
      <c r="B3216" s="5" t="s">
        <v>176</v>
      </c>
      <c r="C3216" s="5" t="s">
        <v>3416</v>
      </c>
      <c r="D3216" s="5">
        <f t="shared" si="150"/>
        <v>18484</v>
      </c>
      <c r="E3216" s="6">
        <v>42916</v>
      </c>
      <c r="F3216" s="6">
        <f t="shared" si="151"/>
        <v>43006</v>
      </c>
      <c r="G3216" s="6" t="str">
        <f>IF('BCT Template'!R3215&gt;F3216,"Yes","No")</f>
        <v>No</v>
      </c>
      <c r="H3216" s="5" t="s">
        <v>234</v>
      </c>
      <c r="I3216" s="5" t="s">
        <v>235</v>
      </c>
      <c r="J3216" s="5" t="s">
        <v>184</v>
      </c>
      <c r="K3216" s="5" t="s">
        <v>185</v>
      </c>
      <c r="L3216" s="7" t="s">
        <v>164</v>
      </c>
      <c r="M3216" t="str">
        <f t="shared" si="152"/>
        <v>No</v>
      </c>
    </row>
    <row r="3217" spans="1:13" ht="15" thickBot="1" x14ac:dyDescent="0.4">
      <c r="A3217" s="5" t="s">
        <v>175</v>
      </c>
      <c r="B3217" s="5" t="s">
        <v>176</v>
      </c>
      <c r="C3217" s="5" t="s">
        <v>3417</v>
      </c>
      <c r="D3217" s="5">
        <f t="shared" si="150"/>
        <v>57729</v>
      </c>
      <c r="E3217" s="6">
        <v>44282</v>
      </c>
      <c r="F3217" s="6">
        <f t="shared" si="151"/>
        <v>44372</v>
      </c>
      <c r="G3217" s="6" t="str">
        <f>IF('BCT Template'!R3216&gt;F3217,"Yes","No")</f>
        <v>No</v>
      </c>
      <c r="H3217" s="5" t="s">
        <v>189</v>
      </c>
      <c r="I3217" s="5" t="s">
        <v>190</v>
      </c>
      <c r="J3217" s="5" t="s">
        <v>184</v>
      </c>
      <c r="K3217" s="5" t="s">
        <v>185</v>
      </c>
      <c r="L3217" s="7" t="s">
        <v>164</v>
      </c>
      <c r="M3217" t="str">
        <f t="shared" si="152"/>
        <v>No</v>
      </c>
    </row>
    <row r="3218" spans="1:13" ht="15" thickBot="1" x14ac:dyDescent="0.4">
      <c r="A3218" s="5" t="s">
        <v>175</v>
      </c>
      <c r="B3218" s="5" t="s">
        <v>176</v>
      </c>
      <c r="C3218" s="5" t="s">
        <v>3418</v>
      </c>
      <c r="D3218" s="5">
        <f t="shared" si="150"/>
        <v>57482</v>
      </c>
      <c r="E3218" s="6">
        <v>42698</v>
      </c>
      <c r="F3218" s="6">
        <f t="shared" si="151"/>
        <v>42788</v>
      </c>
      <c r="G3218" s="6" t="str">
        <f>IF('BCT Template'!R3217&gt;F3218,"Yes","No")</f>
        <v>No</v>
      </c>
      <c r="H3218" s="5" t="s">
        <v>189</v>
      </c>
      <c r="I3218" s="5" t="s">
        <v>190</v>
      </c>
      <c r="J3218" s="5" t="s">
        <v>184</v>
      </c>
      <c r="K3218" s="5" t="s">
        <v>185</v>
      </c>
      <c r="L3218" s="7" t="s">
        <v>164</v>
      </c>
      <c r="M3218" t="str">
        <f t="shared" si="152"/>
        <v>No</v>
      </c>
    </row>
    <row r="3219" spans="1:13" ht="15" thickBot="1" x14ac:dyDescent="0.4">
      <c r="A3219" s="5" t="s">
        <v>175</v>
      </c>
      <c r="B3219" s="5" t="s">
        <v>176</v>
      </c>
      <c r="C3219" s="5" t="s">
        <v>3419</v>
      </c>
      <c r="D3219" s="5">
        <f t="shared" si="150"/>
        <v>81134</v>
      </c>
      <c r="E3219" s="6">
        <v>43074</v>
      </c>
      <c r="F3219" s="6">
        <f t="shared" si="151"/>
        <v>43164</v>
      </c>
      <c r="G3219" s="6" t="str">
        <f>IF('BCT Template'!R3218&gt;F3219,"Yes","No")</f>
        <v>No</v>
      </c>
      <c r="H3219" s="5" t="s">
        <v>182</v>
      </c>
      <c r="I3219" s="5" t="s">
        <v>183</v>
      </c>
      <c r="J3219" s="5" t="s">
        <v>184</v>
      </c>
      <c r="K3219" s="5" t="s">
        <v>185</v>
      </c>
      <c r="L3219" s="7" t="s">
        <v>164</v>
      </c>
      <c r="M3219" t="str">
        <f t="shared" si="152"/>
        <v>No</v>
      </c>
    </row>
    <row r="3220" spans="1:13" ht="15" thickBot="1" x14ac:dyDescent="0.4">
      <c r="A3220" s="5" t="s">
        <v>175</v>
      </c>
      <c r="B3220" s="5" t="s">
        <v>176</v>
      </c>
      <c r="C3220" s="5" t="s">
        <v>3420</v>
      </c>
      <c r="D3220" s="5">
        <f t="shared" si="150"/>
        <v>21406</v>
      </c>
      <c r="E3220" s="6">
        <v>43373</v>
      </c>
      <c r="F3220" s="6">
        <f t="shared" si="151"/>
        <v>43463</v>
      </c>
      <c r="G3220" s="6" t="str">
        <f>IF('BCT Template'!R3219&gt;F3220,"Yes","No")</f>
        <v>No</v>
      </c>
      <c r="H3220" s="5" t="s">
        <v>178</v>
      </c>
      <c r="I3220" s="5" t="s">
        <v>179</v>
      </c>
      <c r="J3220" s="5" t="s">
        <v>35</v>
      </c>
      <c r="K3220" s="5" t="s">
        <v>180</v>
      </c>
      <c r="L3220" s="7" t="s">
        <v>164</v>
      </c>
      <c r="M3220" t="str">
        <f t="shared" si="152"/>
        <v>Yes</v>
      </c>
    </row>
    <row r="3221" spans="1:13" ht="15" thickBot="1" x14ac:dyDescent="0.4">
      <c r="A3221" s="5" t="s">
        <v>175</v>
      </c>
      <c r="B3221" s="5" t="s">
        <v>176</v>
      </c>
      <c r="C3221" s="5" t="s">
        <v>3421</v>
      </c>
      <c r="D3221" s="5">
        <f t="shared" si="150"/>
        <v>57949</v>
      </c>
      <c r="E3221" s="6">
        <v>44196</v>
      </c>
      <c r="F3221" s="6">
        <f t="shared" si="151"/>
        <v>44286</v>
      </c>
      <c r="G3221" s="6" t="str">
        <f>IF('BCT Template'!R3220&gt;F3221,"Yes","No")</f>
        <v>No</v>
      </c>
      <c r="H3221" s="5" t="s">
        <v>189</v>
      </c>
      <c r="I3221" s="5" t="s">
        <v>190</v>
      </c>
      <c r="J3221" s="5" t="s">
        <v>184</v>
      </c>
      <c r="K3221" s="5" t="s">
        <v>185</v>
      </c>
      <c r="L3221" s="7" t="s">
        <v>164</v>
      </c>
      <c r="M3221" t="str">
        <f t="shared" si="152"/>
        <v>No</v>
      </c>
    </row>
    <row r="3222" spans="1:13" ht="15" thickBot="1" x14ac:dyDescent="0.4">
      <c r="A3222" s="5" t="s">
        <v>175</v>
      </c>
      <c r="B3222" s="5" t="s">
        <v>176</v>
      </c>
      <c r="C3222" s="5" t="s">
        <v>3422</v>
      </c>
      <c r="D3222" s="5">
        <f t="shared" si="150"/>
        <v>77997</v>
      </c>
      <c r="E3222" s="6">
        <v>42428</v>
      </c>
      <c r="F3222" s="6">
        <f t="shared" si="151"/>
        <v>42518</v>
      </c>
      <c r="G3222" s="6" t="str">
        <f>IF('BCT Template'!R3221&gt;F3222,"Yes","No")</f>
        <v>No</v>
      </c>
      <c r="H3222" s="5" t="s">
        <v>189</v>
      </c>
      <c r="I3222" s="5" t="s">
        <v>190</v>
      </c>
      <c r="J3222" s="5" t="s">
        <v>200</v>
      </c>
      <c r="K3222" s="5" t="s">
        <v>201</v>
      </c>
      <c r="L3222" s="7" t="s">
        <v>164</v>
      </c>
      <c r="M3222" t="str">
        <f t="shared" si="152"/>
        <v>Yes</v>
      </c>
    </row>
    <row r="3223" spans="1:13" ht="15" thickBot="1" x14ac:dyDescent="0.4">
      <c r="A3223" s="5" t="s">
        <v>175</v>
      </c>
      <c r="B3223" s="5" t="s">
        <v>176</v>
      </c>
      <c r="C3223" s="5" t="s">
        <v>3423</v>
      </c>
      <c r="D3223" s="5">
        <f t="shared" si="150"/>
        <v>30242</v>
      </c>
      <c r="E3223" s="6">
        <v>43677</v>
      </c>
      <c r="F3223" s="6">
        <f t="shared" si="151"/>
        <v>43767</v>
      </c>
      <c r="G3223" s="6" t="str">
        <f>IF('BCT Template'!R3222&gt;F3223,"Yes","No")</f>
        <v>No</v>
      </c>
      <c r="H3223" s="5" t="s">
        <v>178</v>
      </c>
      <c r="I3223" s="5" t="s">
        <v>179</v>
      </c>
      <c r="J3223" s="5" t="s">
        <v>35</v>
      </c>
      <c r="K3223" s="5" t="s">
        <v>180</v>
      </c>
      <c r="L3223" s="7" t="s">
        <v>164</v>
      </c>
      <c r="M3223" t="str">
        <f t="shared" si="152"/>
        <v>Yes</v>
      </c>
    </row>
    <row r="3224" spans="1:13" ht="15" thickBot="1" x14ac:dyDescent="0.4">
      <c r="A3224" s="5" t="s">
        <v>175</v>
      </c>
      <c r="B3224" s="5" t="s">
        <v>176</v>
      </c>
      <c r="C3224" s="5" t="s">
        <v>3424</v>
      </c>
      <c r="D3224" s="5">
        <f t="shared" si="150"/>
        <v>23025</v>
      </c>
      <c r="E3224" s="6">
        <v>44074</v>
      </c>
      <c r="F3224" s="6">
        <f t="shared" si="151"/>
        <v>44164</v>
      </c>
      <c r="G3224" s="6" t="str">
        <f>IF('BCT Template'!R3223&gt;F3224,"Yes","No")</f>
        <v>No</v>
      </c>
      <c r="H3224" s="5" t="s">
        <v>178</v>
      </c>
      <c r="I3224" s="5" t="s">
        <v>179</v>
      </c>
      <c r="J3224" s="5" t="s">
        <v>35</v>
      </c>
      <c r="K3224" s="5" t="s">
        <v>180</v>
      </c>
      <c r="L3224" s="7" t="s">
        <v>164</v>
      </c>
      <c r="M3224" t="str">
        <f t="shared" si="152"/>
        <v>Yes</v>
      </c>
    </row>
    <row r="3225" spans="1:13" ht="15" thickBot="1" x14ac:dyDescent="0.4">
      <c r="A3225" s="5" t="s">
        <v>175</v>
      </c>
      <c r="B3225" s="5" t="s">
        <v>176</v>
      </c>
      <c r="C3225" s="5" t="s">
        <v>3425</v>
      </c>
      <c r="D3225" s="5">
        <f t="shared" si="150"/>
        <v>58516</v>
      </c>
      <c r="E3225" s="6">
        <v>43753</v>
      </c>
      <c r="F3225" s="6">
        <f t="shared" si="151"/>
        <v>43843</v>
      </c>
      <c r="G3225" s="6" t="str">
        <f>IF('BCT Template'!R3224&gt;F3225,"Yes","No")</f>
        <v>No</v>
      </c>
      <c r="H3225" s="5" t="s">
        <v>182</v>
      </c>
      <c r="I3225" s="5" t="s">
        <v>183</v>
      </c>
      <c r="J3225" s="5" t="s">
        <v>184</v>
      </c>
      <c r="K3225" s="5" t="s">
        <v>185</v>
      </c>
      <c r="L3225" s="7" t="s">
        <v>164</v>
      </c>
      <c r="M3225" t="str">
        <f t="shared" si="152"/>
        <v>No</v>
      </c>
    </row>
    <row r="3226" spans="1:13" ht="15" thickBot="1" x14ac:dyDescent="0.4">
      <c r="A3226" s="5" t="s">
        <v>175</v>
      </c>
      <c r="B3226" s="5" t="s">
        <v>176</v>
      </c>
      <c r="C3226" s="5" t="s">
        <v>3426</v>
      </c>
      <c r="D3226" s="5">
        <f t="shared" si="150"/>
        <v>57884</v>
      </c>
      <c r="E3226" s="6">
        <v>42978</v>
      </c>
      <c r="F3226" s="6">
        <f t="shared" si="151"/>
        <v>43068</v>
      </c>
      <c r="G3226" s="6" t="str">
        <f>IF('BCT Template'!R3225&gt;F3226,"Yes","No")</f>
        <v>No</v>
      </c>
      <c r="H3226" s="5" t="s">
        <v>189</v>
      </c>
      <c r="I3226" s="5" t="s">
        <v>190</v>
      </c>
      <c r="J3226" s="5" t="s">
        <v>184</v>
      </c>
      <c r="K3226" s="5" t="s">
        <v>185</v>
      </c>
      <c r="L3226" s="7" t="s">
        <v>164</v>
      </c>
      <c r="M3226" t="str">
        <f t="shared" si="152"/>
        <v>No</v>
      </c>
    </row>
    <row r="3227" spans="1:13" ht="15" thickBot="1" x14ac:dyDescent="0.4">
      <c r="A3227" s="5" t="s">
        <v>175</v>
      </c>
      <c r="B3227" s="5" t="s">
        <v>176</v>
      </c>
      <c r="C3227" s="5" t="s">
        <v>3427</v>
      </c>
      <c r="D3227" s="5">
        <f t="shared" si="150"/>
        <v>59047</v>
      </c>
      <c r="E3227" s="6">
        <v>43496</v>
      </c>
      <c r="F3227" s="6">
        <f t="shared" si="151"/>
        <v>43586</v>
      </c>
      <c r="G3227" s="6" t="str">
        <f>IF('BCT Template'!R3226&gt;F3227,"Yes","No")</f>
        <v>No</v>
      </c>
      <c r="H3227" s="5" t="s">
        <v>182</v>
      </c>
      <c r="I3227" s="5" t="s">
        <v>183</v>
      </c>
      <c r="J3227" s="5" t="s">
        <v>184</v>
      </c>
      <c r="K3227" s="5" t="s">
        <v>185</v>
      </c>
      <c r="L3227" s="7" t="s">
        <v>164</v>
      </c>
      <c r="M3227" t="str">
        <f t="shared" si="152"/>
        <v>No</v>
      </c>
    </row>
    <row r="3228" spans="1:13" ht="15" thickBot="1" x14ac:dyDescent="0.4">
      <c r="A3228" s="5" t="s">
        <v>175</v>
      </c>
      <c r="B3228" s="5" t="s">
        <v>176</v>
      </c>
      <c r="C3228" s="5" t="s">
        <v>3428</v>
      </c>
      <c r="D3228" s="5">
        <f t="shared" si="150"/>
        <v>78142</v>
      </c>
      <c r="E3228" s="6">
        <v>43951</v>
      </c>
      <c r="F3228" s="6">
        <f t="shared" si="151"/>
        <v>44041</v>
      </c>
      <c r="G3228" s="6" t="str">
        <f>IF('BCT Template'!R3227&gt;F3228,"Yes","No")</f>
        <v>No</v>
      </c>
      <c r="H3228" s="5" t="s">
        <v>189</v>
      </c>
      <c r="I3228" s="5" t="s">
        <v>190</v>
      </c>
      <c r="J3228" s="5" t="s">
        <v>200</v>
      </c>
      <c r="K3228" s="5" t="s">
        <v>201</v>
      </c>
      <c r="L3228" s="7" t="s">
        <v>164</v>
      </c>
      <c r="M3228" t="str">
        <f t="shared" si="152"/>
        <v>Yes</v>
      </c>
    </row>
    <row r="3229" spans="1:13" ht="15" thickBot="1" x14ac:dyDescent="0.4">
      <c r="A3229" s="5" t="s">
        <v>175</v>
      </c>
      <c r="B3229" s="5" t="s">
        <v>176</v>
      </c>
      <c r="C3229" s="5" t="s">
        <v>3429</v>
      </c>
      <c r="D3229" s="5">
        <f t="shared" si="150"/>
        <v>77967</v>
      </c>
      <c r="E3229" s="6">
        <v>43365</v>
      </c>
      <c r="F3229" s="6">
        <f t="shared" si="151"/>
        <v>43455</v>
      </c>
      <c r="G3229" s="6" t="str">
        <f>IF('BCT Template'!R3228&gt;F3229,"Yes","No")</f>
        <v>No</v>
      </c>
      <c r="H3229" s="5" t="s">
        <v>189</v>
      </c>
      <c r="I3229" s="5" t="s">
        <v>190</v>
      </c>
      <c r="J3229" s="5" t="s">
        <v>184</v>
      </c>
      <c r="K3229" s="5" t="s">
        <v>185</v>
      </c>
      <c r="L3229" s="7" t="s">
        <v>164</v>
      </c>
      <c r="M3229" t="str">
        <f t="shared" si="152"/>
        <v>No</v>
      </c>
    </row>
    <row r="3230" spans="1:13" ht="15" thickBot="1" x14ac:dyDescent="0.4">
      <c r="A3230" s="5" t="s">
        <v>175</v>
      </c>
      <c r="B3230" s="5" t="s">
        <v>176</v>
      </c>
      <c r="C3230" s="5" t="s">
        <v>3430</v>
      </c>
      <c r="D3230" s="5">
        <f t="shared" si="150"/>
        <v>59815</v>
      </c>
      <c r="E3230" s="6">
        <v>41851</v>
      </c>
      <c r="F3230" s="6">
        <f t="shared" si="151"/>
        <v>41941</v>
      </c>
      <c r="G3230" s="6" t="str">
        <f>IF('BCT Template'!R3229&gt;F3230,"Yes","No")</f>
        <v>No</v>
      </c>
      <c r="H3230" s="5" t="s">
        <v>182</v>
      </c>
      <c r="I3230" s="5" t="s">
        <v>183</v>
      </c>
      <c r="J3230" s="5" t="s">
        <v>200</v>
      </c>
      <c r="K3230" s="5" t="s">
        <v>201</v>
      </c>
      <c r="L3230" s="7" t="s">
        <v>164</v>
      </c>
      <c r="M3230" t="str">
        <f t="shared" si="152"/>
        <v>Yes</v>
      </c>
    </row>
    <row r="3231" spans="1:13" ht="15" thickBot="1" x14ac:dyDescent="0.4">
      <c r="A3231" s="5" t="s">
        <v>175</v>
      </c>
      <c r="B3231" s="5" t="s">
        <v>176</v>
      </c>
      <c r="C3231" s="5" t="s">
        <v>3431</v>
      </c>
      <c r="D3231" s="5">
        <f t="shared" si="150"/>
        <v>58218</v>
      </c>
      <c r="E3231" s="6">
        <v>44074</v>
      </c>
      <c r="F3231" s="6">
        <f t="shared" si="151"/>
        <v>44164</v>
      </c>
      <c r="G3231" s="6" t="str">
        <f>IF('BCT Template'!R3230&gt;F3231,"Yes","No")</f>
        <v>No</v>
      </c>
      <c r="H3231" s="5" t="s">
        <v>182</v>
      </c>
      <c r="I3231" s="5" t="s">
        <v>183</v>
      </c>
      <c r="J3231" s="5" t="s">
        <v>200</v>
      </c>
      <c r="K3231" s="5" t="s">
        <v>201</v>
      </c>
      <c r="L3231" s="7" t="s">
        <v>164</v>
      </c>
      <c r="M3231" t="str">
        <f t="shared" si="152"/>
        <v>Yes</v>
      </c>
    </row>
    <row r="3232" spans="1:13" ht="15" thickBot="1" x14ac:dyDescent="0.4">
      <c r="A3232" s="5" t="s">
        <v>175</v>
      </c>
      <c r="B3232" s="5" t="s">
        <v>176</v>
      </c>
      <c r="C3232" s="5" t="s">
        <v>3432</v>
      </c>
      <c r="D3232" s="5">
        <f t="shared" si="150"/>
        <v>77985</v>
      </c>
      <c r="E3232" s="6">
        <v>44196</v>
      </c>
      <c r="F3232" s="6">
        <f t="shared" si="151"/>
        <v>44286</v>
      </c>
      <c r="G3232" s="6" t="str">
        <f>IF('BCT Template'!R3231&gt;F3232,"Yes","No")</f>
        <v>No</v>
      </c>
      <c r="H3232" s="5" t="s">
        <v>189</v>
      </c>
      <c r="I3232" s="5" t="s">
        <v>190</v>
      </c>
      <c r="J3232" s="5" t="s">
        <v>184</v>
      </c>
      <c r="K3232" s="5" t="s">
        <v>185</v>
      </c>
      <c r="L3232" s="7" t="s">
        <v>164</v>
      </c>
      <c r="M3232" t="str">
        <f t="shared" si="152"/>
        <v>No</v>
      </c>
    </row>
    <row r="3233" spans="1:13" ht="15" thickBot="1" x14ac:dyDescent="0.4">
      <c r="A3233" s="5" t="s">
        <v>175</v>
      </c>
      <c r="B3233" s="5" t="s">
        <v>176</v>
      </c>
      <c r="C3233" s="5" t="s">
        <v>3433</v>
      </c>
      <c r="D3233" s="5">
        <f t="shared" si="150"/>
        <v>30054</v>
      </c>
      <c r="E3233" s="6">
        <v>43281</v>
      </c>
      <c r="F3233" s="6">
        <f t="shared" si="151"/>
        <v>43371</v>
      </c>
      <c r="G3233" s="6" t="str">
        <f>IF('BCT Template'!R3232&gt;F3233,"Yes","No")</f>
        <v>No</v>
      </c>
      <c r="H3233" s="5" t="s">
        <v>178</v>
      </c>
      <c r="I3233" s="5" t="s">
        <v>179</v>
      </c>
      <c r="J3233" s="5" t="s">
        <v>35</v>
      </c>
      <c r="K3233" s="5" t="s">
        <v>180</v>
      </c>
      <c r="L3233" s="7" t="s">
        <v>164</v>
      </c>
      <c r="M3233" t="str">
        <f t="shared" si="152"/>
        <v>Yes</v>
      </c>
    </row>
    <row r="3234" spans="1:13" ht="15" thickBot="1" x14ac:dyDescent="0.4">
      <c r="A3234" s="5" t="s">
        <v>175</v>
      </c>
      <c r="B3234" s="5" t="s">
        <v>176</v>
      </c>
      <c r="C3234" s="5" t="s">
        <v>3434</v>
      </c>
      <c r="D3234" s="5">
        <f t="shared" si="150"/>
        <v>81999</v>
      </c>
      <c r="E3234" s="6">
        <v>43434</v>
      </c>
      <c r="F3234" s="6">
        <f t="shared" si="151"/>
        <v>43524</v>
      </c>
      <c r="G3234" s="6" t="str">
        <f>IF('BCT Template'!R3233&gt;F3234,"Yes","No")</f>
        <v>No</v>
      </c>
      <c r="H3234" s="5" t="s">
        <v>182</v>
      </c>
      <c r="I3234" s="5" t="s">
        <v>183</v>
      </c>
      <c r="J3234" s="5" t="s">
        <v>200</v>
      </c>
      <c r="K3234" s="5" t="s">
        <v>201</v>
      </c>
      <c r="L3234" s="7" t="s">
        <v>164</v>
      </c>
      <c r="M3234" t="str">
        <f t="shared" si="152"/>
        <v>Yes</v>
      </c>
    </row>
    <row r="3235" spans="1:13" ht="15" thickBot="1" x14ac:dyDescent="0.4">
      <c r="A3235" s="5" t="s">
        <v>175</v>
      </c>
      <c r="B3235" s="5" t="s">
        <v>176</v>
      </c>
      <c r="C3235" s="5" t="s">
        <v>3435</v>
      </c>
      <c r="D3235" s="5">
        <f t="shared" si="150"/>
        <v>22411</v>
      </c>
      <c r="E3235" s="6">
        <v>41029</v>
      </c>
      <c r="F3235" s="6">
        <f t="shared" si="151"/>
        <v>41119</v>
      </c>
      <c r="G3235" s="6" t="str">
        <f>IF('BCT Template'!R3234&gt;F3235,"Yes","No")</f>
        <v>No</v>
      </c>
      <c r="H3235" s="5" t="s">
        <v>178</v>
      </c>
      <c r="I3235" s="5" t="s">
        <v>179</v>
      </c>
      <c r="J3235" s="5" t="s">
        <v>35</v>
      </c>
      <c r="K3235" s="5" t="s">
        <v>180</v>
      </c>
      <c r="L3235" s="7" t="s">
        <v>164</v>
      </c>
      <c r="M3235" t="str">
        <f t="shared" si="152"/>
        <v>Yes</v>
      </c>
    </row>
    <row r="3236" spans="1:13" ht="15" thickBot="1" x14ac:dyDescent="0.4">
      <c r="A3236" s="5" t="s">
        <v>175</v>
      </c>
      <c r="B3236" s="5" t="s">
        <v>176</v>
      </c>
      <c r="C3236" s="5" t="s">
        <v>3436</v>
      </c>
      <c r="D3236" s="5">
        <f t="shared" si="150"/>
        <v>57008</v>
      </c>
      <c r="E3236" s="6">
        <v>41368</v>
      </c>
      <c r="F3236" s="6">
        <f t="shared" si="151"/>
        <v>41458</v>
      </c>
      <c r="G3236" s="6" t="str">
        <f>IF('BCT Template'!R3235&gt;F3236,"Yes","No")</f>
        <v>No</v>
      </c>
      <c r="H3236" s="5" t="s">
        <v>189</v>
      </c>
      <c r="I3236" s="5" t="s">
        <v>190</v>
      </c>
      <c r="J3236" s="5" t="s">
        <v>200</v>
      </c>
      <c r="K3236" s="5" t="s">
        <v>201</v>
      </c>
      <c r="L3236" s="7" t="s">
        <v>164</v>
      </c>
      <c r="M3236" t="str">
        <f t="shared" si="152"/>
        <v>Yes</v>
      </c>
    </row>
    <row r="3237" spans="1:13" ht="15" thickBot="1" x14ac:dyDescent="0.4">
      <c r="A3237" s="5" t="s">
        <v>175</v>
      </c>
      <c r="B3237" s="5" t="s">
        <v>176</v>
      </c>
      <c r="C3237" s="5" t="s">
        <v>3437</v>
      </c>
      <c r="D3237" s="5">
        <f t="shared" si="150"/>
        <v>29733</v>
      </c>
      <c r="E3237" s="6">
        <v>42916</v>
      </c>
      <c r="F3237" s="6">
        <f t="shared" si="151"/>
        <v>43006</v>
      </c>
      <c r="G3237" s="6" t="str">
        <f>IF('BCT Template'!R3236&gt;F3237,"Yes","No")</f>
        <v>No</v>
      </c>
      <c r="H3237" s="5" t="s">
        <v>178</v>
      </c>
      <c r="I3237" s="5" t="s">
        <v>179</v>
      </c>
      <c r="J3237" s="5" t="s">
        <v>35</v>
      </c>
      <c r="K3237" s="5" t="s">
        <v>180</v>
      </c>
      <c r="L3237" s="7" t="s">
        <v>164</v>
      </c>
      <c r="M3237" t="str">
        <f t="shared" si="152"/>
        <v>Yes</v>
      </c>
    </row>
    <row r="3238" spans="1:13" ht="15" thickBot="1" x14ac:dyDescent="0.4">
      <c r="A3238" s="5" t="s">
        <v>175</v>
      </c>
      <c r="B3238" s="5" t="s">
        <v>176</v>
      </c>
      <c r="C3238" s="5" t="s">
        <v>3438</v>
      </c>
      <c r="D3238" s="5">
        <f t="shared" si="150"/>
        <v>80736</v>
      </c>
      <c r="E3238" s="6">
        <v>43677</v>
      </c>
      <c r="F3238" s="6">
        <f t="shared" si="151"/>
        <v>43767</v>
      </c>
      <c r="G3238" s="6" t="str">
        <f>IF('BCT Template'!R3237&gt;F3238,"Yes","No")</f>
        <v>No</v>
      </c>
      <c r="H3238" s="5" t="s">
        <v>182</v>
      </c>
      <c r="I3238" s="5" t="s">
        <v>183</v>
      </c>
      <c r="J3238" s="5" t="s">
        <v>184</v>
      </c>
      <c r="K3238" s="5" t="s">
        <v>185</v>
      </c>
      <c r="L3238" s="7" t="s">
        <v>164</v>
      </c>
      <c r="M3238" t="str">
        <f t="shared" si="152"/>
        <v>No</v>
      </c>
    </row>
    <row r="3239" spans="1:13" ht="15" thickBot="1" x14ac:dyDescent="0.4">
      <c r="A3239" s="5" t="s">
        <v>175</v>
      </c>
      <c r="B3239" s="5" t="s">
        <v>176</v>
      </c>
      <c r="C3239" s="5" t="s">
        <v>3439</v>
      </c>
      <c r="D3239" s="5">
        <f t="shared" si="150"/>
        <v>81942</v>
      </c>
      <c r="E3239" s="6">
        <v>44196</v>
      </c>
      <c r="F3239" s="6">
        <f t="shared" si="151"/>
        <v>44286</v>
      </c>
      <c r="G3239" s="6" t="str">
        <f>IF('BCT Template'!R3238&gt;F3239,"Yes","No")</f>
        <v>No</v>
      </c>
      <c r="H3239" s="5" t="s">
        <v>182</v>
      </c>
      <c r="I3239" s="5" t="s">
        <v>183</v>
      </c>
      <c r="J3239" s="5" t="s">
        <v>184</v>
      </c>
      <c r="K3239" s="5" t="s">
        <v>185</v>
      </c>
      <c r="L3239" s="7" t="s">
        <v>164</v>
      </c>
      <c r="M3239" t="str">
        <f t="shared" si="152"/>
        <v>No</v>
      </c>
    </row>
    <row r="3240" spans="1:13" ht="15" thickBot="1" x14ac:dyDescent="0.4">
      <c r="A3240" s="5" t="s">
        <v>175</v>
      </c>
      <c r="B3240" s="5" t="s">
        <v>176</v>
      </c>
      <c r="C3240" s="5" t="s">
        <v>3440</v>
      </c>
      <c r="D3240" s="5">
        <f t="shared" si="150"/>
        <v>58138</v>
      </c>
      <c r="E3240" s="6">
        <v>44103</v>
      </c>
      <c r="F3240" s="6">
        <f t="shared" si="151"/>
        <v>44193</v>
      </c>
      <c r="G3240" s="6" t="str">
        <f>IF('BCT Template'!R3239&gt;F3240,"Yes","No")</f>
        <v>No</v>
      </c>
      <c r="H3240" s="5" t="s">
        <v>182</v>
      </c>
      <c r="I3240" s="5" t="s">
        <v>183</v>
      </c>
      <c r="J3240" s="5" t="s">
        <v>200</v>
      </c>
      <c r="K3240" s="5" t="s">
        <v>201</v>
      </c>
      <c r="L3240" s="7" t="s">
        <v>164</v>
      </c>
      <c r="M3240" t="str">
        <f t="shared" si="152"/>
        <v>Yes</v>
      </c>
    </row>
    <row r="3241" spans="1:13" ht="15" thickBot="1" x14ac:dyDescent="0.4">
      <c r="A3241" s="5" t="s">
        <v>175</v>
      </c>
      <c r="B3241" s="5" t="s">
        <v>176</v>
      </c>
      <c r="C3241" s="5" t="s">
        <v>3441</v>
      </c>
      <c r="D3241" s="5">
        <f t="shared" si="150"/>
        <v>29367</v>
      </c>
      <c r="E3241" s="6">
        <v>44255</v>
      </c>
      <c r="F3241" s="6">
        <f t="shared" si="151"/>
        <v>44345</v>
      </c>
      <c r="G3241" s="6" t="str">
        <f>IF('BCT Template'!R3240&gt;F3241,"Yes","No")</f>
        <v>No</v>
      </c>
      <c r="H3241" s="5" t="s">
        <v>178</v>
      </c>
      <c r="I3241" s="5" t="s">
        <v>179</v>
      </c>
      <c r="J3241" s="5" t="s">
        <v>35</v>
      </c>
      <c r="K3241" s="5" t="s">
        <v>180</v>
      </c>
      <c r="L3241" s="7" t="s">
        <v>164</v>
      </c>
      <c r="M3241" t="str">
        <f t="shared" si="152"/>
        <v>Yes</v>
      </c>
    </row>
    <row r="3242" spans="1:13" ht="15" thickBot="1" x14ac:dyDescent="0.4">
      <c r="A3242" s="5" t="s">
        <v>175</v>
      </c>
      <c r="B3242" s="5" t="s">
        <v>176</v>
      </c>
      <c r="C3242" s="5" t="s">
        <v>3442</v>
      </c>
      <c r="D3242" s="5">
        <f t="shared" si="150"/>
        <v>31931</v>
      </c>
      <c r="E3242" s="6">
        <v>40543</v>
      </c>
      <c r="F3242" s="6">
        <f t="shared" si="151"/>
        <v>40633</v>
      </c>
      <c r="G3242" s="6" t="str">
        <f>IF('BCT Template'!R3241&gt;F3242,"Yes","No")</f>
        <v>No</v>
      </c>
      <c r="H3242" s="5" t="s">
        <v>178</v>
      </c>
      <c r="I3242" s="5" t="s">
        <v>179</v>
      </c>
      <c r="J3242" s="5" t="s">
        <v>35</v>
      </c>
      <c r="K3242" s="5" t="s">
        <v>180</v>
      </c>
      <c r="L3242" s="7" t="s">
        <v>164</v>
      </c>
      <c r="M3242" t="str">
        <f t="shared" si="152"/>
        <v>Yes</v>
      </c>
    </row>
    <row r="3243" spans="1:13" ht="15" thickBot="1" x14ac:dyDescent="0.4">
      <c r="A3243" s="5" t="s">
        <v>175</v>
      </c>
      <c r="B3243" s="5" t="s">
        <v>176</v>
      </c>
      <c r="C3243" s="5" t="s">
        <v>3443</v>
      </c>
      <c r="D3243" s="5">
        <f t="shared" si="150"/>
        <v>79827</v>
      </c>
      <c r="E3243" s="6">
        <v>42185</v>
      </c>
      <c r="F3243" s="6">
        <f t="shared" si="151"/>
        <v>42275</v>
      </c>
      <c r="G3243" s="6" t="str">
        <f>IF('BCT Template'!R3242&gt;F3243,"Yes","No")</f>
        <v>No</v>
      </c>
      <c r="H3243" s="5" t="s">
        <v>182</v>
      </c>
      <c r="I3243" s="5" t="s">
        <v>183</v>
      </c>
      <c r="J3243" s="5" t="s">
        <v>184</v>
      </c>
      <c r="K3243" s="5" t="s">
        <v>185</v>
      </c>
      <c r="L3243" s="7" t="s">
        <v>164</v>
      </c>
      <c r="M3243" t="str">
        <f t="shared" si="152"/>
        <v>No</v>
      </c>
    </row>
    <row r="3244" spans="1:13" ht="15" thickBot="1" x14ac:dyDescent="0.4">
      <c r="A3244" s="5" t="s">
        <v>175</v>
      </c>
      <c r="B3244" s="5" t="s">
        <v>176</v>
      </c>
      <c r="C3244" s="5" t="s">
        <v>3444</v>
      </c>
      <c r="D3244" s="5">
        <f t="shared" si="150"/>
        <v>82937</v>
      </c>
      <c r="E3244" s="6">
        <v>45090</v>
      </c>
      <c r="F3244" s="6">
        <f t="shared" si="151"/>
        <v>45180</v>
      </c>
      <c r="G3244" s="6" t="str">
        <f>IF('BCT Template'!R3243&gt;F3244,"Yes","No")</f>
        <v>No</v>
      </c>
      <c r="H3244" s="5" t="s">
        <v>210</v>
      </c>
      <c r="I3244" s="5" t="s">
        <v>211</v>
      </c>
      <c r="J3244" s="5" t="s">
        <v>184</v>
      </c>
      <c r="K3244" s="5" t="s">
        <v>185</v>
      </c>
      <c r="L3244" s="7" t="s">
        <v>164</v>
      </c>
      <c r="M3244" t="str">
        <f t="shared" si="152"/>
        <v>No</v>
      </c>
    </row>
    <row r="3245" spans="1:13" ht="15" thickBot="1" x14ac:dyDescent="0.4">
      <c r="A3245" s="5" t="s">
        <v>175</v>
      </c>
      <c r="B3245" s="5" t="s">
        <v>176</v>
      </c>
      <c r="C3245" s="5" t="s">
        <v>3445</v>
      </c>
      <c r="D3245" s="5">
        <f t="shared" si="150"/>
        <v>79697</v>
      </c>
      <c r="E3245" s="6">
        <v>44074</v>
      </c>
      <c r="F3245" s="6">
        <f t="shared" si="151"/>
        <v>44164</v>
      </c>
      <c r="G3245" s="6" t="str">
        <f>IF('BCT Template'!R3244&gt;F3245,"Yes","No")</f>
        <v>No</v>
      </c>
      <c r="H3245" s="5" t="s">
        <v>182</v>
      </c>
      <c r="I3245" s="5" t="s">
        <v>183</v>
      </c>
      <c r="J3245" s="5" t="s">
        <v>184</v>
      </c>
      <c r="K3245" s="5" t="s">
        <v>185</v>
      </c>
      <c r="L3245" s="7" t="s">
        <v>164</v>
      </c>
      <c r="M3245" t="str">
        <f t="shared" si="152"/>
        <v>No</v>
      </c>
    </row>
    <row r="3246" spans="1:13" ht="15" thickBot="1" x14ac:dyDescent="0.4">
      <c r="A3246" s="5" t="s">
        <v>175</v>
      </c>
      <c r="B3246" s="5" t="s">
        <v>176</v>
      </c>
      <c r="C3246" s="5" t="s">
        <v>3446</v>
      </c>
      <c r="D3246" s="5">
        <f t="shared" si="150"/>
        <v>83007</v>
      </c>
      <c r="E3246" s="6">
        <v>45165</v>
      </c>
      <c r="F3246" s="6">
        <f t="shared" si="151"/>
        <v>45255</v>
      </c>
      <c r="G3246" s="6" t="str">
        <f>IF('BCT Template'!R3245&gt;F3246,"Yes","No")</f>
        <v>No</v>
      </c>
      <c r="H3246" s="5" t="s">
        <v>210</v>
      </c>
      <c r="I3246" s="5" t="s">
        <v>211</v>
      </c>
      <c r="J3246" s="5" t="s">
        <v>184</v>
      </c>
      <c r="K3246" s="5" t="s">
        <v>185</v>
      </c>
      <c r="L3246" s="7" t="s">
        <v>164</v>
      </c>
      <c r="M3246" t="str">
        <f t="shared" si="152"/>
        <v>No</v>
      </c>
    </row>
    <row r="3247" spans="1:13" ht="15" thickBot="1" x14ac:dyDescent="0.4">
      <c r="A3247" s="5" t="s">
        <v>175</v>
      </c>
      <c r="B3247" s="5" t="s">
        <v>176</v>
      </c>
      <c r="C3247" s="5" t="s">
        <v>3447</v>
      </c>
      <c r="D3247" s="5">
        <f t="shared" si="150"/>
        <v>59352</v>
      </c>
      <c r="E3247" s="6">
        <v>43465</v>
      </c>
      <c r="F3247" s="6">
        <f t="shared" si="151"/>
        <v>43555</v>
      </c>
      <c r="G3247" s="6" t="str">
        <f>IF('BCT Template'!R3246&gt;F3247,"Yes","No")</f>
        <v>No</v>
      </c>
      <c r="H3247" s="5" t="s">
        <v>182</v>
      </c>
      <c r="I3247" s="5" t="s">
        <v>183</v>
      </c>
      <c r="J3247" s="5" t="s">
        <v>184</v>
      </c>
      <c r="K3247" s="5" t="s">
        <v>185</v>
      </c>
      <c r="L3247" s="7" t="s">
        <v>164</v>
      </c>
      <c r="M3247" t="str">
        <f t="shared" si="152"/>
        <v>No</v>
      </c>
    </row>
    <row r="3248" spans="1:13" ht="15" thickBot="1" x14ac:dyDescent="0.4">
      <c r="A3248" s="5" t="s">
        <v>175</v>
      </c>
      <c r="B3248" s="5" t="s">
        <v>176</v>
      </c>
      <c r="C3248" s="5" t="s">
        <v>3448</v>
      </c>
      <c r="D3248" s="5">
        <f t="shared" si="150"/>
        <v>59075</v>
      </c>
      <c r="E3248" s="6">
        <v>42766</v>
      </c>
      <c r="F3248" s="6">
        <f t="shared" si="151"/>
        <v>42856</v>
      </c>
      <c r="G3248" s="6" t="str">
        <f>IF('BCT Template'!R3247&gt;F3248,"Yes","No")</f>
        <v>No</v>
      </c>
      <c r="H3248" s="5" t="s">
        <v>182</v>
      </c>
      <c r="I3248" s="5" t="s">
        <v>183</v>
      </c>
      <c r="J3248" s="5" t="s">
        <v>184</v>
      </c>
      <c r="K3248" s="5" t="s">
        <v>185</v>
      </c>
      <c r="L3248" s="7" t="s">
        <v>164</v>
      </c>
      <c r="M3248" t="str">
        <f t="shared" si="152"/>
        <v>No</v>
      </c>
    </row>
    <row r="3249" spans="1:13" ht="15" thickBot="1" x14ac:dyDescent="0.4">
      <c r="A3249" s="5" t="s">
        <v>175</v>
      </c>
      <c r="B3249" s="5" t="s">
        <v>176</v>
      </c>
      <c r="C3249" s="5" t="s">
        <v>3449</v>
      </c>
      <c r="D3249" s="5">
        <f t="shared" si="150"/>
        <v>23518</v>
      </c>
      <c r="E3249" s="6">
        <v>41455</v>
      </c>
      <c r="F3249" s="6">
        <f t="shared" si="151"/>
        <v>41545</v>
      </c>
      <c r="G3249" s="6" t="str">
        <f>IF('BCT Template'!R3248&gt;F3249,"Yes","No")</f>
        <v>No</v>
      </c>
      <c r="H3249" s="5" t="s">
        <v>178</v>
      </c>
      <c r="I3249" s="5" t="s">
        <v>179</v>
      </c>
      <c r="J3249" s="5" t="s">
        <v>35</v>
      </c>
      <c r="K3249" s="5" t="s">
        <v>180</v>
      </c>
      <c r="L3249" s="7" t="s">
        <v>164</v>
      </c>
      <c r="M3249" t="str">
        <f t="shared" si="152"/>
        <v>Yes</v>
      </c>
    </row>
    <row r="3250" spans="1:13" ht="15" thickBot="1" x14ac:dyDescent="0.4">
      <c r="A3250" s="5" t="s">
        <v>175</v>
      </c>
      <c r="B3250" s="5" t="s">
        <v>176</v>
      </c>
      <c r="C3250" s="5" t="s">
        <v>3450</v>
      </c>
      <c r="D3250" s="5">
        <f t="shared" si="150"/>
        <v>79157</v>
      </c>
      <c r="E3250" s="6">
        <v>44104</v>
      </c>
      <c r="F3250" s="6">
        <f t="shared" si="151"/>
        <v>44194</v>
      </c>
      <c r="G3250" s="6" t="str">
        <f>IF('BCT Template'!R3249&gt;F3250,"Yes","No")</f>
        <v>No</v>
      </c>
      <c r="H3250" s="5" t="s">
        <v>189</v>
      </c>
      <c r="I3250" s="5" t="s">
        <v>190</v>
      </c>
      <c r="J3250" s="5" t="s">
        <v>200</v>
      </c>
      <c r="K3250" s="5" t="s">
        <v>201</v>
      </c>
      <c r="L3250" s="7" t="s">
        <v>164</v>
      </c>
      <c r="M3250" t="str">
        <f t="shared" si="152"/>
        <v>Yes</v>
      </c>
    </row>
    <row r="3251" spans="1:13" ht="15" thickBot="1" x14ac:dyDescent="0.4">
      <c r="A3251" s="5" t="s">
        <v>175</v>
      </c>
      <c r="B3251" s="5" t="s">
        <v>176</v>
      </c>
      <c r="C3251" s="5" t="s">
        <v>3451</v>
      </c>
      <c r="D3251" s="5">
        <f t="shared" si="150"/>
        <v>58882</v>
      </c>
      <c r="E3251" s="6">
        <v>43982</v>
      </c>
      <c r="F3251" s="6">
        <f t="shared" si="151"/>
        <v>44072</v>
      </c>
      <c r="G3251" s="6" t="str">
        <f>IF('BCT Template'!R3250&gt;F3251,"Yes","No")</f>
        <v>No</v>
      </c>
      <c r="H3251" s="5" t="s">
        <v>182</v>
      </c>
      <c r="I3251" s="5" t="s">
        <v>183</v>
      </c>
      <c r="J3251" s="5" t="s">
        <v>184</v>
      </c>
      <c r="K3251" s="5" t="s">
        <v>185</v>
      </c>
      <c r="L3251" s="7" t="s">
        <v>164</v>
      </c>
      <c r="M3251" t="str">
        <f t="shared" si="152"/>
        <v>No</v>
      </c>
    </row>
    <row r="3252" spans="1:13" ht="15" thickBot="1" x14ac:dyDescent="0.4">
      <c r="A3252" s="5" t="s">
        <v>175</v>
      </c>
      <c r="B3252" s="5" t="s">
        <v>176</v>
      </c>
      <c r="C3252" s="5" t="s">
        <v>3452</v>
      </c>
      <c r="D3252" s="5">
        <f t="shared" si="150"/>
        <v>81043</v>
      </c>
      <c r="E3252" s="6">
        <v>44104</v>
      </c>
      <c r="F3252" s="6">
        <f t="shared" si="151"/>
        <v>44194</v>
      </c>
      <c r="G3252" s="6" t="str">
        <f>IF('BCT Template'!R3251&gt;F3252,"Yes","No")</f>
        <v>No</v>
      </c>
      <c r="H3252" s="5" t="s">
        <v>182</v>
      </c>
      <c r="I3252" s="5" t="s">
        <v>183</v>
      </c>
      <c r="J3252" s="5" t="s">
        <v>184</v>
      </c>
      <c r="K3252" s="5" t="s">
        <v>185</v>
      </c>
      <c r="L3252" s="7" t="s">
        <v>164</v>
      </c>
      <c r="M3252" t="str">
        <f t="shared" si="152"/>
        <v>No</v>
      </c>
    </row>
    <row r="3253" spans="1:13" ht="15" thickBot="1" x14ac:dyDescent="0.4">
      <c r="A3253" s="5" t="s">
        <v>175</v>
      </c>
      <c r="B3253" s="5" t="s">
        <v>176</v>
      </c>
      <c r="C3253" s="5" t="s">
        <v>3453</v>
      </c>
      <c r="D3253" s="5">
        <f t="shared" si="150"/>
        <v>58673</v>
      </c>
      <c r="E3253" s="6">
        <v>44043</v>
      </c>
      <c r="F3253" s="6">
        <f t="shared" si="151"/>
        <v>44133</v>
      </c>
      <c r="G3253" s="6" t="str">
        <f>IF('BCT Template'!R3252&gt;F3253,"Yes","No")</f>
        <v>No</v>
      </c>
      <c r="H3253" s="5" t="s">
        <v>182</v>
      </c>
      <c r="I3253" s="5" t="s">
        <v>183</v>
      </c>
      <c r="J3253" s="5" t="s">
        <v>200</v>
      </c>
      <c r="K3253" s="5" t="s">
        <v>201</v>
      </c>
      <c r="L3253" s="7" t="s">
        <v>164</v>
      </c>
      <c r="M3253" t="str">
        <f t="shared" si="152"/>
        <v>Yes</v>
      </c>
    </row>
    <row r="3254" spans="1:13" ht="15" thickBot="1" x14ac:dyDescent="0.4">
      <c r="A3254" s="5" t="s">
        <v>175</v>
      </c>
      <c r="B3254" s="5" t="s">
        <v>176</v>
      </c>
      <c r="C3254" s="5" t="s">
        <v>3454</v>
      </c>
      <c r="D3254" s="5">
        <f t="shared" si="150"/>
        <v>59177</v>
      </c>
      <c r="E3254" s="6">
        <v>42613</v>
      </c>
      <c r="F3254" s="6">
        <f t="shared" si="151"/>
        <v>42703</v>
      </c>
      <c r="G3254" s="6" t="str">
        <f>IF('BCT Template'!R3253&gt;F3254,"Yes","No")</f>
        <v>No</v>
      </c>
      <c r="H3254" s="5" t="s">
        <v>182</v>
      </c>
      <c r="I3254" s="5" t="s">
        <v>183</v>
      </c>
      <c r="J3254" s="5" t="s">
        <v>184</v>
      </c>
      <c r="K3254" s="5" t="s">
        <v>185</v>
      </c>
      <c r="L3254" s="7" t="s">
        <v>164</v>
      </c>
      <c r="M3254" t="str">
        <f t="shared" si="152"/>
        <v>No</v>
      </c>
    </row>
    <row r="3255" spans="1:13" ht="15" thickBot="1" x14ac:dyDescent="0.4">
      <c r="A3255" s="5" t="s">
        <v>175</v>
      </c>
      <c r="B3255" s="5" t="s">
        <v>176</v>
      </c>
      <c r="C3255" s="5" t="s">
        <v>3455</v>
      </c>
      <c r="D3255" s="5">
        <f t="shared" si="150"/>
        <v>58150</v>
      </c>
      <c r="E3255" s="6">
        <v>41866</v>
      </c>
      <c r="F3255" s="6">
        <f t="shared" si="151"/>
        <v>41956</v>
      </c>
      <c r="G3255" s="6" t="str">
        <f>IF('BCT Template'!R3254&gt;F3255,"Yes","No")</f>
        <v>No</v>
      </c>
      <c r="H3255" s="5" t="s">
        <v>182</v>
      </c>
      <c r="I3255" s="5" t="s">
        <v>183</v>
      </c>
      <c r="J3255" s="5" t="s">
        <v>200</v>
      </c>
      <c r="K3255" s="5" t="s">
        <v>201</v>
      </c>
      <c r="L3255" s="7" t="s">
        <v>164</v>
      </c>
      <c r="M3255" t="str">
        <f t="shared" si="152"/>
        <v>Yes</v>
      </c>
    </row>
    <row r="3256" spans="1:13" ht="15" thickBot="1" x14ac:dyDescent="0.4">
      <c r="A3256" s="5" t="s">
        <v>175</v>
      </c>
      <c r="B3256" s="5" t="s">
        <v>176</v>
      </c>
      <c r="C3256" s="5" t="s">
        <v>3456</v>
      </c>
      <c r="D3256" s="5">
        <f t="shared" si="150"/>
        <v>58229</v>
      </c>
      <c r="E3256" s="6">
        <v>44038</v>
      </c>
      <c r="F3256" s="6">
        <f t="shared" si="151"/>
        <v>44128</v>
      </c>
      <c r="G3256" s="6" t="str">
        <f>IF('BCT Template'!R3255&gt;F3256,"Yes","No")</f>
        <v>No</v>
      </c>
      <c r="H3256" s="5" t="s">
        <v>182</v>
      </c>
      <c r="I3256" s="5" t="s">
        <v>183</v>
      </c>
      <c r="J3256" s="5" t="s">
        <v>184</v>
      </c>
      <c r="K3256" s="5" t="s">
        <v>185</v>
      </c>
      <c r="L3256" s="7" t="s">
        <v>164</v>
      </c>
      <c r="M3256" t="str">
        <f t="shared" si="152"/>
        <v>No</v>
      </c>
    </row>
    <row r="3257" spans="1:13" ht="15" thickBot="1" x14ac:dyDescent="0.4">
      <c r="A3257" s="5" t="s">
        <v>175</v>
      </c>
      <c r="B3257" s="5" t="s">
        <v>176</v>
      </c>
      <c r="C3257" s="5" t="s">
        <v>3457</v>
      </c>
      <c r="D3257" s="5">
        <f t="shared" si="150"/>
        <v>83051</v>
      </c>
      <c r="E3257" s="6">
        <v>45219</v>
      </c>
      <c r="F3257" s="6">
        <f t="shared" si="151"/>
        <v>45309</v>
      </c>
      <c r="G3257" s="6" t="str">
        <f>IF('BCT Template'!R3256&gt;F3257,"Yes","No")</f>
        <v>No</v>
      </c>
      <c r="H3257" s="5" t="s">
        <v>210</v>
      </c>
      <c r="I3257" s="5" t="s">
        <v>211</v>
      </c>
      <c r="J3257" s="5" t="s">
        <v>184</v>
      </c>
      <c r="K3257" s="5" t="s">
        <v>185</v>
      </c>
      <c r="L3257" s="7" t="s">
        <v>164</v>
      </c>
      <c r="M3257" t="str">
        <f t="shared" si="152"/>
        <v>No</v>
      </c>
    </row>
    <row r="3258" spans="1:13" ht="15" thickBot="1" x14ac:dyDescent="0.4">
      <c r="A3258" s="5" t="s">
        <v>175</v>
      </c>
      <c r="B3258" s="5" t="s">
        <v>176</v>
      </c>
      <c r="C3258" s="5" t="s">
        <v>3458</v>
      </c>
      <c r="D3258" s="5">
        <f t="shared" si="150"/>
        <v>57377</v>
      </c>
      <c r="E3258" s="6">
        <v>44101</v>
      </c>
      <c r="F3258" s="6">
        <f t="shared" si="151"/>
        <v>44191</v>
      </c>
      <c r="G3258" s="6" t="str">
        <f>IF('BCT Template'!R3257&gt;F3258,"Yes","No")</f>
        <v>No</v>
      </c>
      <c r="H3258" s="5" t="s">
        <v>189</v>
      </c>
      <c r="I3258" s="5" t="s">
        <v>190</v>
      </c>
      <c r="J3258" s="5" t="s">
        <v>200</v>
      </c>
      <c r="K3258" s="5" t="s">
        <v>201</v>
      </c>
      <c r="L3258" s="7" t="s">
        <v>164</v>
      </c>
      <c r="M3258" t="str">
        <f t="shared" si="152"/>
        <v>Yes</v>
      </c>
    </row>
    <row r="3259" spans="1:13" ht="15" thickBot="1" x14ac:dyDescent="0.4">
      <c r="A3259" s="5" t="s">
        <v>175</v>
      </c>
      <c r="B3259" s="5" t="s">
        <v>176</v>
      </c>
      <c r="C3259" s="5" t="s">
        <v>3459</v>
      </c>
      <c r="D3259" s="5">
        <f t="shared" si="150"/>
        <v>18343</v>
      </c>
      <c r="E3259" s="6">
        <v>41820</v>
      </c>
      <c r="F3259" s="6">
        <f t="shared" si="151"/>
        <v>41910</v>
      </c>
      <c r="G3259" s="6" t="str">
        <f>IF('BCT Template'!R3258&gt;F3259,"Yes","No")</f>
        <v>No</v>
      </c>
      <c r="H3259" s="5" t="s">
        <v>234</v>
      </c>
      <c r="I3259" s="5" t="s">
        <v>235</v>
      </c>
      <c r="J3259" s="5" t="s">
        <v>184</v>
      </c>
      <c r="K3259" s="5" t="s">
        <v>185</v>
      </c>
      <c r="L3259" s="7" t="s">
        <v>164</v>
      </c>
      <c r="M3259" t="str">
        <f t="shared" si="152"/>
        <v>No</v>
      </c>
    </row>
    <row r="3260" spans="1:13" ht="15" thickBot="1" x14ac:dyDescent="0.4">
      <c r="A3260" s="5" t="s">
        <v>175</v>
      </c>
      <c r="B3260" s="5" t="s">
        <v>176</v>
      </c>
      <c r="C3260" s="5" t="s">
        <v>3460</v>
      </c>
      <c r="D3260" s="5">
        <f t="shared" si="150"/>
        <v>77845</v>
      </c>
      <c r="E3260" s="6">
        <v>42582</v>
      </c>
      <c r="F3260" s="6">
        <f t="shared" si="151"/>
        <v>42672</v>
      </c>
      <c r="G3260" s="6" t="str">
        <f>IF('BCT Template'!R3259&gt;F3260,"Yes","No")</f>
        <v>No</v>
      </c>
      <c r="H3260" s="5" t="s">
        <v>189</v>
      </c>
      <c r="I3260" s="5" t="s">
        <v>190</v>
      </c>
      <c r="J3260" s="5" t="s">
        <v>184</v>
      </c>
      <c r="K3260" s="5" t="s">
        <v>185</v>
      </c>
      <c r="L3260" s="7" t="s">
        <v>164</v>
      </c>
      <c r="M3260" t="str">
        <f t="shared" si="152"/>
        <v>No</v>
      </c>
    </row>
    <row r="3261" spans="1:13" ht="15" thickBot="1" x14ac:dyDescent="0.4">
      <c r="A3261" s="5" t="s">
        <v>175</v>
      </c>
      <c r="B3261" s="5" t="s">
        <v>176</v>
      </c>
      <c r="C3261" s="5" t="s">
        <v>3461</v>
      </c>
      <c r="D3261" s="5">
        <f t="shared" si="150"/>
        <v>81900</v>
      </c>
      <c r="E3261" s="6">
        <v>43646</v>
      </c>
      <c r="F3261" s="6">
        <f t="shared" si="151"/>
        <v>43736</v>
      </c>
      <c r="G3261" s="6" t="str">
        <f>IF('BCT Template'!R3260&gt;F3261,"Yes","No")</f>
        <v>No</v>
      </c>
      <c r="H3261" s="5" t="s">
        <v>182</v>
      </c>
      <c r="I3261" s="5" t="s">
        <v>183</v>
      </c>
      <c r="J3261" s="5" t="s">
        <v>184</v>
      </c>
      <c r="K3261" s="5" t="s">
        <v>185</v>
      </c>
      <c r="L3261" s="7" t="s">
        <v>164</v>
      </c>
      <c r="M3261" t="str">
        <f t="shared" si="152"/>
        <v>No</v>
      </c>
    </row>
    <row r="3262" spans="1:13" ht="15" thickBot="1" x14ac:dyDescent="0.4">
      <c r="A3262" s="5" t="s">
        <v>175</v>
      </c>
      <c r="B3262" s="5" t="s">
        <v>176</v>
      </c>
      <c r="C3262" s="5" t="s">
        <v>3462</v>
      </c>
      <c r="D3262" s="5">
        <f t="shared" si="150"/>
        <v>21520</v>
      </c>
      <c r="E3262" s="6">
        <v>39263</v>
      </c>
      <c r="F3262" s="6">
        <f t="shared" si="151"/>
        <v>39353</v>
      </c>
      <c r="G3262" s="6" t="str">
        <f>IF('BCT Template'!R3261&gt;F3262,"Yes","No")</f>
        <v>No</v>
      </c>
      <c r="H3262" s="5" t="s">
        <v>178</v>
      </c>
      <c r="I3262" s="5" t="s">
        <v>179</v>
      </c>
      <c r="J3262" s="5" t="s">
        <v>35</v>
      </c>
      <c r="K3262" s="5" t="s">
        <v>180</v>
      </c>
      <c r="L3262" s="7" t="s">
        <v>164</v>
      </c>
      <c r="M3262" t="str">
        <f t="shared" si="152"/>
        <v>Yes</v>
      </c>
    </row>
    <row r="3263" spans="1:13" ht="15" thickBot="1" x14ac:dyDescent="0.4">
      <c r="A3263" s="5" t="s">
        <v>175</v>
      </c>
      <c r="B3263" s="5" t="s">
        <v>176</v>
      </c>
      <c r="C3263" s="5" t="s">
        <v>3463</v>
      </c>
      <c r="D3263" s="5">
        <f t="shared" si="150"/>
        <v>57798</v>
      </c>
      <c r="E3263" s="6">
        <v>41455</v>
      </c>
      <c r="F3263" s="6">
        <f t="shared" si="151"/>
        <v>41545</v>
      </c>
      <c r="G3263" s="6" t="str">
        <f>IF('BCT Template'!R3262&gt;F3263,"Yes","No")</f>
        <v>No</v>
      </c>
      <c r="H3263" s="5" t="s">
        <v>189</v>
      </c>
      <c r="I3263" s="5" t="s">
        <v>190</v>
      </c>
      <c r="J3263" s="5" t="s">
        <v>200</v>
      </c>
      <c r="K3263" s="5" t="s">
        <v>201</v>
      </c>
      <c r="L3263" s="7" t="s">
        <v>164</v>
      </c>
      <c r="M3263" t="str">
        <f t="shared" si="152"/>
        <v>Yes</v>
      </c>
    </row>
    <row r="3264" spans="1:13" ht="15" thickBot="1" x14ac:dyDescent="0.4">
      <c r="A3264" s="5" t="s">
        <v>175</v>
      </c>
      <c r="B3264" s="5" t="s">
        <v>176</v>
      </c>
      <c r="C3264" s="5" t="s">
        <v>3464</v>
      </c>
      <c r="D3264" s="5">
        <f t="shared" si="150"/>
        <v>29581</v>
      </c>
      <c r="E3264" s="6">
        <v>43646</v>
      </c>
      <c r="F3264" s="6">
        <f t="shared" si="151"/>
        <v>43736</v>
      </c>
      <c r="G3264" s="6" t="str">
        <f>IF('BCT Template'!R3263&gt;F3264,"Yes","No")</f>
        <v>No</v>
      </c>
      <c r="H3264" s="5" t="s">
        <v>178</v>
      </c>
      <c r="I3264" s="5" t="s">
        <v>179</v>
      </c>
      <c r="J3264" s="5" t="s">
        <v>35</v>
      </c>
      <c r="K3264" s="5" t="s">
        <v>180</v>
      </c>
      <c r="L3264" s="7" t="s">
        <v>164</v>
      </c>
      <c r="M3264" t="str">
        <f t="shared" si="152"/>
        <v>Yes</v>
      </c>
    </row>
    <row r="3265" spans="1:13" ht="15" thickBot="1" x14ac:dyDescent="0.4">
      <c r="A3265" s="5" t="s">
        <v>175</v>
      </c>
      <c r="B3265" s="5" t="s">
        <v>176</v>
      </c>
      <c r="C3265" s="5" t="s">
        <v>3465</v>
      </c>
      <c r="D3265" s="5">
        <f t="shared" si="150"/>
        <v>77513</v>
      </c>
      <c r="E3265" s="6">
        <v>43677</v>
      </c>
      <c r="F3265" s="6">
        <f t="shared" si="151"/>
        <v>43767</v>
      </c>
      <c r="G3265" s="6" t="str">
        <f>IF('BCT Template'!R3264&gt;F3265,"Yes","No")</f>
        <v>No</v>
      </c>
      <c r="H3265" s="5" t="s">
        <v>189</v>
      </c>
      <c r="I3265" s="5" t="s">
        <v>190</v>
      </c>
      <c r="J3265" s="5" t="s">
        <v>184</v>
      </c>
      <c r="K3265" s="5" t="s">
        <v>185</v>
      </c>
      <c r="L3265" s="7" t="s">
        <v>164</v>
      </c>
      <c r="M3265" t="str">
        <f t="shared" si="152"/>
        <v>No</v>
      </c>
    </row>
    <row r="3266" spans="1:13" ht="15" thickBot="1" x14ac:dyDescent="0.4">
      <c r="A3266" s="5" t="s">
        <v>175</v>
      </c>
      <c r="B3266" s="5" t="s">
        <v>176</v>
      </c>
      <c r="C3266" s="5" t="s">
        <v>3466</v>
      </c>
      <c r="D3266" s="5">
        <f t="shared" si="150"/>
        <v>29504</v>
      </c>
      <c r="E3266" s="6">
        <v>41820</v>
      </c>
      <c r="F3266" s="6">
        <f t="shared" si="151"/>
        <v>41910</v>
      </c>
      <c r="G3266" s="6" t="str">
        <f>IF('BCT Template'!R3265&gt;F3266,"Yes","No")</f>
        <v>No</v>
      </c>
      <c r="H3266" s="5" t="s">
        <v>178</v>
      </c>
      <c r="I3266" s="5" t="s">
        <v>179</v>
      </c>
      <c r="J3266" s="5" t="s">
        <v>35</v>
      </c>
      <c r="K3266" s="5" t="s">
        <v>180</v>
      </c>
      <c r="L3266" s="7" t="s">
        <v>164</v>
      </c>
      <c r="M3266" t="str">
        <f t="shared" si="152"/>
        <v>Yes</v>
      </c>
    </row>
    <row r="3267" spans="1:13" ht="15" thickBot="1" x14ac:dyDescent="0.4">
      <c r="A3267" s="5" t="s">
        <v>175</v>
      </c>
      <c r="B3267" s="5" t="s">
        <v>176</v>
      </c>
      <c r="C3267" s="5" t="s">
        <v>3467</v>
      </c>
      <c r="D3267" s="5">
        <f t="shared" ref="D3267:D3330" si="153">C3267*1</f>
        <v>22090</v>
      </c>
      <c r="E3267" s="6">
        <v>44439</v>
      </c>
      <c r="F3267" s="6">
        <f t="shared" ref="F3267:F3330" si="154">E3267+90</f>
        <v>44529</v>
      </c>
      <c r="G3267" s="6" t="str">
        <f>IF('BCT Template'!R3266&gt;F3267,"Yes","No")</f>
        <v>No</v>
      </c>
      <c r="H3267" s="5" t="s">
        <v>178</v>
      </c>
      <c r="I3267" s="5" t="s">
        <v>179</v>
      </c>
      <c r="J3267" s="5" t="s">
        <v>35</v>
      </c>
      <c r="K3267" s="5" t="s">
        <v>180</v>
      </c>
      <c r="L3267" s="7" t="s">
        <v>164</v>
      </c>
      <c r="M3267" t="str">
        <f t="shared" ref="M3267:M3330" si="155">IF(J3267=" ","Yes",IF(J3267="3","Yes","No"))</f>
        <v>Yes</v>
      </c>
    </row>
    <row r="3268" spans="1:13" ht="15" thickBot="1" x14ac:dyDescent="0.4">
      <c r="A3268" s="5" t="s">
        <v>175</v>
      </c>
      <c r="B3268" s="5" t="s">
        <v>176</v>
      </c>
      <c r="C3268" s="5" t="s">
        <v>3468</v>
      </c>
      <c r="D3268" s="5">
        <f t="shared" si="153"/>
        <v>82861</v>
      </c>
      <c r="E3268" s="6">
        <v>44955</v>
      </c>
      <c r="F3268" s="6">
        <f t="shared" si="154"/>
        <v>45045</v>
      </c>
      <c r="G3268" s="6" t="str">
        <f>IF('BCT Template'!R3267&gt;F3268,"Yes","No")</f>
        <v>No</v>
      </c>
      <c r="H3268" s="5" t="s">
        <v>210</v>
      </c>
      <c r="I3268" s="5" t="s">
        <v>211</v>
      </c>
      <c r="J3268" s="5" t="s">
        <v>184</v>
      </c>
      <c r="K3268" s="5" t="s">
        <v>185</v>
      </c>
      <c r="L3268" s="7" t="s">
        <v>164</v>
      </c>
      <c r="M3268" t="str">
        <f t="shared" si="155"/>
        <v>No</v>
      </c>
    </row>
    <row r="3269" spans="1:13" ht="15" thickBot="1" x14ac:dyDescent="0.4">
      <c r="A3269" s="5" t="s">
        <v>175</v>
      </c>
      <c r="B3269" s="5" t="s">
        <v>176</v>
      </c>
      <c r="C3269" s="5" t="s">
        <v>3469</v>
      </c>
      <c r="D3269" s="5">
        <f t="shared" si="153"/>
        <v>57777</v>
      </c>
      <c r="E3269" s="6">
        <v>42551</v>
      </c>
      <c r="F3269" s="6">
        <f t="shared" si="154"/>
        <v>42641</v>
      </c>
      <c r="G3269" s="6" t="str">
        <f>IF('BCT Template'!R3268&gt;F3269,"Yes","No")</f>
        <v>No</v>
      </c>
      <c r="H3269" s="5" t="s">
        <v>189</v>
      </c>
      <c r="I3269" s="5" t="s">
        <v>190</v>
      </c>
      <c r="J3269" s="5" t="s">
        <v>184</v>
      </c>
      <c r="K3269" s="5" t="s">
        <v>185</v>
      </c>
      <c r="L3269" s="7" t="s">
        <v>164</v>
      </c>
      <c r="M3269" t="str">
        <f t="shared" si="155"/>
        <v>No</v>
      </c>
    </row>
    <row r="3270" spans="1:13" ht="15" thickBot="1" x14ac:dyDescent="0.4">
      <c r="A3270" s="5" t="s">
        <v>175</v>
      </c>
      <c r="B3270" s="5" t="s">
        <v>176</v>
      </c>
      <c r="C3270" s="5" t="s">
        <v>3470</v>
      </c>
      <c r="D3270" s="5">
        <f t="shared" si="153"/>
        <v>59128</v>
      </c>
      <c r="E3270" s="6">
        <v>44013</v>
      </c>
      <c r="F3270" s="6">
        <f t="shared" si="154"/>
        <v>44103</v>
      </c>
      <c r="G3270" s="6" t="str">
        <f>IF('BCT Template'!R3269&gt;F3270,"Yes","No")</f>
        <v>No</v>
      </c>
      <c r="H3270" s="5" t="s">
        <v>182</v>
      </c>
      <c r="I3270" s="5" t="s">
        <v>183</v>
      </c>
      <c r="J3270" s="5" t="s">
        <v>184</v>
      </c>
      <c r="K3270" s="5" t="s">
        <v>185</v>
      </c>
      <c r="L3270" s="7" t="s">
        <v>164</v>
      </c>
      <c r="M3270" t="str">
        <f t="shared" si="155"/>
        <v>No</v>
      </c>
    </row>
    <row r="3271" spans="1:13" ht="15" thickBot="1" x14ac:dyDescent="0.4">
      <c r="A3271" s="5" t="s">
        <v>175</v>
      </c>
      <c r="B3271" s="5" t="s">
        <v>176</v>
      </c>
      <c r="C3271" s="5" t="s">
        <v>3471</v>
      </c>
      <c r="D3271" s="5">
        <f t="shared" si="153"/>
        <v>59405</v>
      </c>
      <c r="E3271" s="6">
        <v>39812</v>
      </c>
      <c r="F3271" s="6">
        <f t="shared" si="154"/>
        <v>39902</v>
      </c>
      <c r="G3271" s="6" t="str">
        <f>IF('BCT Template'!R3270&gt;F3271,"Yes","No")</f>
        <v>No</v>
      </c>
      <c r="H3271" s="5" t="s">
        <v>182</v>
      </c>
      <c r="I3271" s="5" t="s">
        <v>183</v>
      </c>
      <c r="J3271" s="5" t="s">
        <v>184</v>
      </c>
      <c r="K3271" s="5" t="s">
        <v>185</v>
      </c>
      <c r="L3271" s="7" t="s">
        <v>164</v>
      </c>
      <c r="M3271" t="str">
        <f t="shared" si="155"/>
        <v>No</v>
      </c>
    </row>
    <row r="3272" spans="1:13" ht="15" thickBot="1" x14ac:dyDescent="0.4">
      <c r="A3272" s="5" t="s">
        <v>175</v>
      </c>
      <c r="B3272" s="5" t="s">
        <v>176</v>
      </c>
      <c r="C3272" s="5" t="s">
        <v>3472</v>
      </c>
      <c r="D3272" s="5">
        <f t="shared" si="153"/>
        <v>80784</v>
      </c>
      <c r="E3272" s="6">
        <v>43250</v>
      </c>
      <c r="F3272" s="6">
        <f t="shared" si="154"/>
        <v>43340</v>
      </c>
      <c r="G3272" s="6" t="str">
        <f>IF('BCT Template'!R3271&gt;F3272,"Yes","No")</f>
        <v>No</v>
      </c>
      <c r="H3272" s="5" t="s">
        <v>182</v>
      </c>
      <c r="I3272" s="5" t="s">
        <v>183</v>
      </c>
      <c r="J3272" s="5" t="s">
        <v>184</v>
      </c>
      <c r="K3272" s="5" t="s">
        <v>185</v>
      </c>
      <c r="L3272" s="7" t="s">
        <v>164</v>
      </c>
      <c r="M3272" t="str">
        <f t="shared" si="155"/>
        <v>No</v>
      </c>
    </row>
    <row r="3273" spans="1:13" ht="15" thickBot="1" x14ac:dyDescent="0.4">
      <c r="A3273" s="5" t="s">
        <v>175</v>
      </c>
      <c r="B3273" s="5" t="s">
        <v>176</v>
      </c>
      <c r="C3273" s="5" t="s">
        <v>3473</v>
      </c>
      <c r="D3273" s="5">
        <f t="shared" si="153"/>
        <v>79212</v>
      </c>
      <c r="E3273" s="6">
        <v>42216</v>
      </c>
      <c r="F3273" s="6">
        <f t="shared" si="154"/>
        <v>42306</v>
      </c>
      <c r="G3273" s="6" t="str">
        <f>IF('BCT Template'!R3272&gt;F3273,"Yes","No")</f>
        <v>No</v>
      </c>
      <c r="H3273" s="5" t="s">
        <v>189</v>
      </c>
      <c r="I3273" s="5" t="s">
        <v>190</v>
      </c>
      <c r="J3273" s="5" t="s">
        <v>200</v>
      </c>
      <c r="K3273" s="5" t="s">
        <v>201</v>
      </c>
      <c r="L3273" s="7" t="s">
        <v>164</v>
      </c>
      <c r="M3273" t="str">
        <f t="shared" si="155"/>
        <v>Yes</v>
      </c>
    </row>
    <row r="3274" spans="1:13" ht="15" thickBot="1" x14ac:dyDescent="0.4">
      <c r="A3274" s="5" t="s">
        <v>175</v>
      </c>
      <c r="B3274" s="5" t="s">
        <v>176</v>
      </c>
      <c r="C3274" s="5" t="s">
        <v>3474</v>
      </c>
      <c r="D3274" s="5">
        <f t="shared" si="153"/>
        <v>84769</v>
      </c>
      <c r="E3274" s="6">
        <v>44313</v>
      </c>
      <c r="F3274" s="6">
        <f t="shared" si="154"/>
        <v>44403</v>
      </c>
      <c r="G3274" s="6" t="str">
        <f>IF('BCT Template'!R3273&gt;F3274,"Yes","No")</f>
        <v>No</v>
      </c>
      <c r="H3274" s="5" t="s">
        <v>210</v>
      </c>
      <c r="I3274" s="5" t="s">
        <v>211</v>
      </c>
      <c r="J3274" s="5" t="s">
        <v>184</v>
      </c>
      <c r="K3274" s="5" t="s">
        <v>185</v>
      </c>
      <c r="L3274" s="7" t="s">
        <v>164</v>
      </c>
      <c r="M3274" t="str">
        <f t="shared" si="155"/>
        <v>No</v>
      </c>
    </row>
    <row r="3275" spans="1:13" ht="15" thickBot="1" x14ac:dyDescent="0.4">
      <c r="A3275" s="5" t="s">
        <v>175</v>
      </c>
      <c r="B3275" s="5" t="s">
        <v>176</v>
      </c>
      <c r="C3275" s="5" t="s">
        <v>3475</v>
      </c>
      <c r="D3275" s="5">
        <f t="shared" si="153"/>
        <v>58929</v>
      </c>
      <c r="E3275" s="6">
        <v>43830</v>
      </c>
      <c r="F3275" s="6">
        <f t="shared" si="154"/>
        <v>43920</v>
      </c>
      <c r="G3275" s="6" t="str">
        <f>IF('BCT Template'!R3274&gt;F3275,"Yes","No")</f>
        <v>No</v>
      </c>
      <c r="H3275" s="5" t="s">
        <v>182</v>
      </c>
      <c r="I3275" s="5" t="s">
        <v>183</v>
      </c>
      <c r="J3275" s="5" t="s">
        <v>184</v>
      </c>
      <c r="K3275" s="5" t="s">
        <v>185</v>
      </c>
      <c r="L3275" s="7" t="s">
        <v>164</v>
      </c>
      <c r="M3275" t="str">
        <f t="shared" si="155"/>
        <v>No</v>
      </c>
    </row>
    <row r="3276" spans="1:13" ht="15" thickBot="1" x14ac:dyDescent="0.4">
      <c r="A3276" s="5" t="s">
        <v>175</v>
      </c>
      <c r="B3276" s="5" t="s">
        <v>176</v>
      </c>
      <c r="C3276" s="5" t="s">
        <v>3476</v>
      </c>
      <c r="D3276" s="5">
        <f t="shared" si="153"/>
        <v>30318</v>
      </c>
      <c r="E3276" s="6">
        <v>44196</v>
      </c>
      <c r="F3276" s="6">
        <f t="shared" si="154"/>
        <v>44286</v>
      </c>
      <c r="G3276" s="6" t="str">
        <f>IF('BCT Template'!R3275&gt;F3276,"Yes","No")</f>
        <v>No</v>
      </c>
      <c r="H3276" s="5" t="s">
        <v>178</v>
      </c>
      <c r="I3276" s="5" t="s">
        <v>179</v>
      </c>
      <c r="J3276" s="5" t="s">
        <v>35</v>
      </c>
      <c r="K3276" s="5" t="s">
        <v>180</v>
      </c>
      <c r="L3276" s="7" t="s">
        <v>164</v>
      </c>
      <c r="M3276" t="str">
        <f t="shared" si="155"/>
        <v>Yes</v>
      </c>
    </row>
    <row r="3277" spans="1:13" ht="15" thickBot="1" x14ac:dyDescent="0.4">
      <c r="A3277" s="5" t="s">
        <v>175</v>
      </c>
      <c r="B3277" s="5" t="s">
        <v>176</v>
      </c>
      <c r="C3277" s="5" t="s">
        <v>3477</v>
      </c>
      <c r="D3277" s="5">
        <f t="shared" si="153"/>
        <v>59921</v>
      </c>
      <c r="E3277" s="6">
        <v>42490</v>
      </c>
      <c r="F3277" s="6">
        <f t="shared" si="154"/>
        <v>42580</v>
      </c>
      <c r="G3277" s="6" t="str">
        <f>IF('BCT Template'!R3276&gt;F3277,"Yes","No")</f>
        <v>No</v>
      </c>
      <c r="H3277" s="5" t="s">
        <v>182</v>
      </c>
      <c r="I3277" s="5" t="s">
        <v>183</v>
      </c>
      <c r="J3277" s="5" t="s">
        <v>184</v>
      </c>
      <c r="K3277" s="5" t="s">
        <v>185</v>
      </c>
      <c r="L3277" s="7" t="s">
        <v>164</v>
      </c>
      <c r="M3277" t="str">
        <f t="shared" si="155"/>
        <v>No</v>
      </c>
    </row>
    <row r="3278" spans="1:13" ht="15" thickBot="1" x14ac:dyDescent="0.4">
      <c r="A3278" s="5" t="s">
        <v>175</v>
      </c>
      <c r="B3278" s="5" t="s">
        <v>176</v>
      </c>
      <c r="C3278" s="5" t="s">
        <v>3478</v>
      </c>
      <c r="D3278" s="5">
        <f t="shared" si="153"/>
        <v>80871</v>
      </c>
      <c r="E3278" s="6">
        <v>43465</v>
      </c>
      <c r="F3278" s="6">
        <f t="shared" si="154"/>
        <v>43555</v>
      </c>
      <c r="G3278" s="6" t="str">
        <f>IF('BCT Template'!R3277&gt;F3278,"Yes","No")</f>
        <v>No</v>
      </c>
      <c r="H3278" s="5" t="s">
        <v>182</v>
      </c>
      <c r="I3278" s="5" t="s">
        <v>183</v>
      </c>
      <c r="J3278" s="5" t="s">
        <v>184</v>
      </c>
      <c r="K3278" s="5" t="s">
        <v>185</v>
      </c>
      <c r="L3278" s="7" t="s">
        <v>164</v>
      </c>
      <c r="M3278" t="str">
        <f t="shared" si="155"/>
        <v>No</v>
      </c>
    </row>
    <row r="3279" spans="1:13" ht="15" thickBot="1" x14ac:dyDescent="0.4">
      <c r="A3279" s="5" t="s">
        <v>175</v>
      </c>
      <c r="B3279" s="5" t="s">
        <v>176</v>
      </c>
      <c r="C3279" s="5" t="s">
        <v>3479</v>
      </c>
      <c r="D3279" s="5">
        <f t="shared" si="153"/>
        <v>78562</v>
      </c>
      <c r="E3279" s="6">
        <v>43524</v>
      </c>
      <c r="F3279" s="6">
        <f t="shared" si="154"/>
        <v>43614</v>
      </c>
      <c r="G3279" s="6" t="str">
        <f>IF('BCT Template'!R3278&gt;F3279,"Yes","No")</f>
        <v>No</v>
      </c>
      <c r="H3279" s="5" t="s">
        <v>210</v>
      </c>
      <c r="I3279" s="5" t="s">
        <v>211</v>
      </c>
      <c r="J3279" s="5" t="s">
        <v>184</v>
      </c>
      <c r="K3279" s="5" t="s">
        <v>185</v>
      </c>
      <c r="L3279" s="7" t="s">
        <v>164</v>
      </c>
      <c r="M3279" t="str">
        <f t="shared" si="155"/>
        <v>No</v>
      </c>
    </row>
    <row r="3280" spans="1:13" ht="15" thickBot="1" x14ac:dyDescent="0.4">
      <c r="A3280" s="5" t="s">
        <v>175</v>
      </c>
      <c r="B3280" s="5" t="s">
        <v>176</v>
      </c>
      <c r="C3280" s="5" t="s">
        <v>3480</v>
      </c>
      <c r="D3280" s="5">
        <f t="shared" si="153"/>
        <v>59649</v>
      </c>
      <c r="E3280" s="6">
        <v>44255</v>
      </c>
      <c r="F3280" s="6">
        <f t="shared" si="154"/>
        <v>44345</v>
      </c>
      <c r="G3280" s="6" t="str">
        <f>IF('BCT Template'!R3279&gt;F3280,"Yes","No")</f>
        <v>No</v>
      </c>
      <c r="H3280" s="5" t="s">
        <v>182</v>
      </c>
      <c r="I3280" s="5" t="s">
        <v>183</v>
      </c>
      <c r="J3280" s="5" t="s">
        <v>184</v>
      </c>
      <c r="K3280" s="5" t="s">
        <v>185</v>
      </c>
      <c r="L3280" s="7" t="s">
        <v>164</v>
      </c>
      <c r="M3280" t="str">
        <f t="shared" si="155"/>
        <v>No</v>
      </c>
    </row>
    <row r="3281" spans="1:13" ht="15" thickBot="1" x14ac:dyDescent="0.4">
      <c r="A3281" s="5" t="s">
        <v>175</v>
      </c>
      <c r="B3281" s="5" t="s">
        <v>176</v>
      </c>
      <c r="C3281" s="5" t="s">
        <v>3481</v>
      </c>
      <c r="D3281" s="5">
        <f t="shared" si="153"/>
        <v>57638</v>
      </c>
      <c r="E3281" s="6">
        <v>44165</v>
      </c>
      <c r="F3281" s="6">
        <f t="shared" si="154"/>
        <v>44255</v>
      </c>
      <c r="G3281" s="6" t="str">
        <f>IF('BCT Template'!R3280&gt;F3281,"Yes","No")</f>
        <v>No</v>
      </c>
      <c r="H3281" s="5" t="s">
        <v>189</v>
      </c>
      <c r="I3281" s="5" t="s">
        <v>190</v>
      </c>
      <c r="J3281" s="5" t="s">
        <v>184</v>
      </c>
      <c r="K3281" s="5" t="s">
        <v>185</v>
      </c>
      <c r="L3281" s="7" t="s">
        <v>164</v>
      </c>
      <c r="M3281" t="str">
        <f t="shared" si="155"/>
        <v>No</v>
      </c>
    </row>
    <row r="3282" spans="1:13" ht="15" thickBot="1" x14ac:dyDescent="0.4">
      <c r="A3282" s="5" t="s">
        <v>175</v>
      </c>
      <c r="B3282" s="5" t="s">
        <v>176</v>
      </c>
      <c r="C3282" s="5" t="s">
        <v>3482</v>
      </c>
      <c r="D3282" s="5">
        <f t="shared" si="153"/>
        <v>57334</v>
      </c>
      <c r="E3282" s="6">
        <v>43008</v>
      </c>
      <c r="F3282" s="6">
        <f t="shared" si="154"/>
        <v>43098</v>
      </c>
      <c r="G3282" s="6" t="str">
        <f>IF('BCT Template'!R3281&gt;F3282,"Yes","No")</f>
        <v>No</v>
      </c>
      <c r="H3282" s="5" t="s">
        <v>189</v>
      </c>
      <c r="I3282" s="5" t="s">
        <v>190</v>
      </c>
      <c r="J3282" s="5" t="s">
        <v>184</v>
      </c>
      <c r="K3282" s="5" t="s">
        <v>185</v>
      </c>
      <c r="L3282" s="7" t="s">
        <v>164</v>
      </c>
      <c r="M3282" t="str">
        <f t="shared" si="155"/>
        <v>No</v>
      </c>
    </row>
    <row r="3283" spans="1:13" ht="15" thickBot="1" x14ac:dyDescent="0.4">
      <c r="A3283" s="5" t="s">
        <v>175</v>
      </c>
      <c r="B3283" s="5" t="s">
        <v>176</v>
      </c>
      <c r="C3283" s="5" t="s">
        <v>3483</v>
      </c>
      <c r="D3283" s="5">
        <f t="shared" si="153"/>
        <v>82374</v>
      </c>
      <c r="E3283" s="6">
        <v>43782</v>
      </c>
      <c r="F3283" s="6">
        <f t="shared" si="154"/>
        <v>43872</v>
      </c>
      <c r="G3283" s="6" t="str">
        <f>IF('BCT Template'!R3282&gt;F3283,"Yes","No")</f>
        <v>No</v>
      </c>
      <c r="H3283" s="5" t="s">
        <v>210</v>
      </c>
      <c r="I3283" s="5" t="s">
        <v>211</v>
      </c>
      <c r="J3283" s="5" t="s">
        <v>184</v>
      </c>
      <c r="K3283" s="5" t="s">
        <v>185</v>
      </c>
      <c r="L3283" s="7" t="s">
        <v>164</v>
      </c>
      <c r="M3283" t="str">
        <f t="shared" si="155"/>
        <v>No</v>
      </c>
    </row>
    <row r="3284" spans="1:13" ht="15" thickBot="1" x14ac:dyDescent="0.4">
      <c r="A3284" s="5" t="s">
        <v>175</v>
      </c>
      <c r="B3284" s="5" t="s">
        <v>176</v>
      </c>
      <c r="C3284" s="5" t="s">
        <v>3484</v>
      </c>
      <c r="D3284" s="5">
        <f t="shared" si="153"/>
        <v>79231</v>
      </c>
      <c r="E3284" s="6">
        <v>44256</v>
      </c>
      <c r="F3284" s="6">
        <f t="shared" si="154"/>
        <v>44346</v>
      </c>
      <c r="G3284" s="6" t="str">
        <f>IF('BCT Template'!R3283&gt;F3284,"Yes","No")</f>
        <v>No</v>
      </c>
      <c r="H3284" s="5" t="s">
        <v>189</v>
      </c>
      <c r="I3284" s="5" t="s">
        <v>190</v>
      </c>
      <c r="J3284" s="5" t="s">
        <v>184</v>
      </c>
      <c r="K3284" s="5" t="s">
        <v>185</v>
      </c>
      <c r="L3284" s="7" t="s">
        <v>164</v>
      </c>
      <c r="M3284" t="str">
        <f t="shared" si="155"/>
        <v>No</v>
      </c>
    </row>
    <row r="3285" spans="1:13" ht="15" thickBot="1" x14ac:dyDescent="0.4">
      <c r="A3285" s="5" t="s">
        <v>175</v>
      </c>
      <c r="B3285" s="5" t="s">
        <v>176</v>
      </c>
      <c r="C3285" s="5" t="s">
        <v>3485</v>
      </c>
      <c r="D3285" s="5">
        <f t="shared" si="153"/>
        <v>59079</v>
      </c>
      <c r="E3285" s="6">
        <v>41790</v>
      </c>
      <c r="F3285" s="6">
        <f t="shared" si="154"/>
        <v>41880</v>
      </c>
      <c r="G3285" s="6" t="str">
        <f>IF('BCT Template'!R3284&gt;F3285,"Yes","No")</f>
        <v>No</v>
      </c>
      <c r="H3285" s="5" t="s">
        <v>182</v>
      </c>
      <c r="I3285" s="5" t="s">
        <v>183</v>
      </c>
      <c r="J3285" s="5" t="s">
        <v>184</v>
      </c>
      <c r="K3285" s="5" t="s">
        <v>185</v>
      </c>
      <c r="L3285" s="7" t="s">
        <v>164</v>
      </c>
      <c r="M3285" t="str">
        <f t="shared" si="155"/>
        <v>No</v>
      </c>
    </row>
    <row r="3286" spans="1:13" ht="15" thickBot="1" x14ac:dyDescent="0.4">
      <c r="A3286" s="5" t="s">
        <v>175</v>
      </c>
      <c r="B3286" s="5" t="s">
        <v>176</v>
      </c>
      <c r="C3286" s="5" t="s">
        <v>3486</v>
      </c>
      <c r="D3286" s="5">
        <f t="shared" si="153"/>
        <v>59395</v>
      </c>
      <c r="E3286" s="6">
        <v>41517</v>
      </c>
      <c r="F3286" s="6">
        <f t="shared" si="154"/>
        <v>41607</v>
      </c>
      <c r="G3286" s="6" t="str">
        <f>IF('BCT Template'!R3285&gt;F3286,"Yes","No")</f>
        <v>No</v>
      </c>
      <c r="H3286" s="5" t="s">
        <v>182</v>
      </c>
      <c r="I3286" s="5" t="s">
        <v>183</v>
      </c>
      <c r="J3286" s="5" t="s">
        <v>200</v>
      </c>
      <c r="K3286" s="5" t="s">
        <v>201</v>
      </c>
      <c r="L3286" s="7" t="s">
        <v>164</v>
      </c>
      <c r="M3286" t="str">
        <f t="shared" si="155"/>
        <v>Yes</v>
      </c>
    </row>
    <row r="3287" spans="1:13" ht="15" thickBot="1" x14ac:dyDescent="0.4">
      <c r="A3287" s="5" t="s">
        <v>175</v>
      </c>
      <c r="B3287" s="5" t="s">
        <v>176</v>
      </c>
      <c r="C3287" s="5" t="s">
        <v>3487</v>
      </c>
      <c r="D3287" s="5">
        <f t="shared" si="153"/>
        <v>80306</v>
      </c>
      <c r="E3287" s="6">
        <v>41500</v>
      </c>
      <c r="F3287" s="6">
        <f t="shared" si="154"/>
        <v>41590</v>
      </c>
      <c r="G3287" s="6" t="str">
        <f>IF('BCT Template'!R3286&gt;F3287,"Yes","No")</f>
        <v>No</v>
      </c>
      <c r="H3287" s="5" t="s">
        <v>182</v>
      </c>
      <c r="I3287" s="5" t="s">
        <v>183</v>
      </c>
      <c r="J3287" s="5" t="s">
        <v>184</v>
      </c>
      <c r="K3287" s="5" t="s">
        <v>185</v>
      </c>
      <c r="L3287" s="7" t="s">
        <v>164</v>
      </c>
      <c r="M3287" t="str">
        <f t="shared" si="155"/>
        <v>No</v>
      </c>
    </row>
    <row r="3288" spans="1:13" ht="15" thickBot="1" x14ac:dyDescent="0.4">
      <c r="A3288" s="5" t="s">
        <v>175</v>
      </c>
      <c r="B3288" s="5" t="s">
        <v>176</v>
      </c>
      <c r="C3288" s="5" t="s">
        <v>3488</v>
      </c>
      <c r="D3288" s="5">
        <f t="shared" si="153"/>
        <v>58891</v>
      </c>
      <c r="E3288" s="6">
        <v>44230</v>
      </c>
      <c r="F3288" s="6">
        <f t="shared" si="154"/>
        <v>44320</v>
      </c>
      <c r="G3288" s="6" t="str">
        <f>IF('BCT Template'!R3287&gt;F3288,"Yes","No")</f>
        <v>No</v>
      </c>
      <c r="H3288" s="5" t="s">
        <v>182</v>
      </c>
      <c r="I3288" s="5" t="s">
        <v>183</v>
      </c>
      <c r="J3288" s="5" t="s">
        <v>184</v>
      </c>
      <c r="K3288" s="5" t="s">
        <v>185</v>
      </c>
      <c r="L3288" s="7" t="s">
        <v>164</v>
      </c>
      <c r="M3288" t="str">
        <f t="shared" si="155"/>
        <v>No</v>
      </c>
    </row>
    <row r="3289" spans="1:13" ht="15" thickBot="1" x14ac:dyDescent="0.4">
      <c r="A3289" s="5" t="s">
        <v>175</v>
      </c>
      <c r="B3289" s="5" t="s">
        <v>176</v>
      </c>
      <c r="C3289" s="5" t="s">
        <v>3489</v>
      </c>
      <c r="D3289" s="5">
        <f t="shared" si="153"/>
        <v>29371</v>
      </c>
      <c r="E3289" s="6">
        <v>42268</v>
      </c>
      <c r="F3289" s="6">
        <f t="shared" si="154"/>
        <v>42358</v>
      </c>
      <c r="G3289" s="6" t="str">
        <f>IF('BCT Template'!R3288&gt;F3289,"Yes","No")</f>
        <v>No</v>
      </c>
      <c r="H3289" s="5" t="s">
        <v>178</v>
      </c>
      <c r="I3289" s="5" t="s">
        <v>179</v>
      </c>
      <c r="J3289" s="5" t="s">
        <v>200</v>
      </c>
      <c r="K3289" s="5" t="s">
        <v>201</v>
      </c>
      <c r="L3289" s="7" t="s">
        <v>164</v>
      </c>
      <c r="M3289" t="str">
        <f t="shared" si="155"/>
        <v>Yes</v>
      </c>
    </row>
    <row r="3290" spans="1:13" ht="15" thickBot="1" x14ac:dyDescent="0.4">
      <c r="A3290" s="5" t="s">
        <v>175</v>
      </c>
      <c r="B3290" s="5" t="s">
        <v>176</v>
      </c>
      <c r="C3290" s="5" t="s">
        <v>3490</v>
      </c>
      <c r="D3290" s="5">
        <f t="shared" si="153"/>
        <v>57728</v>
      </c>
      <c r="E3290" s="6">
        <v>44136</v>
      </c>
      <c r="F3290" s="6">
        <f t="shared" si="154"/>
        <v>44226</v>
      </c>
      <c r="G3290" s="6" t="str">
        <f>IF('BCT Template'!R3289&gt;F3290,"Yes","No")</f>
        <v>No</v>
      </c>
      <c r="H3290" s="5" t="s">
        <v>189</v>
      </c>
      <c r="I3290" s="5" t="s">
        <v>190</v>
      </c>
      <c r="J3290" s="5" t="s">
        <v>184</v>
      </c>
      <c r="K3290" s="5" t="s">
        <v>185</v>
      </c>
      <c r="L3290" s="7" t="s">
        <v>164</v>
      </c>
      <c r="M3290" t="str">
        <f t="shared" si="155"/>
        <v>No</v>
      </c>
    </row>
    <row r="3291" spans="1:13" ht="15" thickBot="1" x14ac:dyDescent="0.4">
      <c r="A3291" s="5" t="s">
        <v>175</v>
      </c>
      <c r="B3291" s="5" t="s">
        <v>176</v>
      </c>
      <c r="C3291" s="5" t="s">
        <v>3491</v>
      </c>
      <c r="D3291" s="5">
        <f t="shared" si="153"/>
        <v>29071</v>
      </c>
      <c r="E3291" s="6">
        <v>44074</v>
      </c>
      <c r="F3291" s="6">
        <f t="shared" si="154"/>
        <v>44164</v>
      </c>
      <c r="G3291" s="6" t="str">
        <f>IF('BCT Template'!R3290&gt;F3291,"Yes","No")</f>
        <v>No</v>
      </c>
      <c r="H3291" s="5" t="s">
        <v>178</v>
      </c>
      <c r="I3291" s="5" t="s">
        <v>179</v>
      </c>
      <c r="J3291" s="5" t="s">
        <v>35</v>
      </c>
      <c r="K3291" s="5" t="s">
        <v>180</v>
      </c>
      <c r="L3291" s="7" t="s">
        <v>164</v>
      </c>
      <c r="M3291" t="str">
        <f t="shared" si="155"/>
        <v>Yes</v>
      </c>
    </row>
    <row r="3292" spans="1:13" ht="15" thickBot="1" x14ac:dyDescent="0.4">
      <c r="A3292" s="5" t="s">
        <v>175</v>
      </c>
      <c r="B3292" s="5" t="s">
        <v>176</v>
      </c>
      <c r="C3292" s="5" t="s">
        <v>3492</v>
      </c>
      <c r="D3292" s="5">
        <f t="shared" si="153"/>
        <v>83155</v>
      </c>
      <c r="E3292" s="6">
        <v>45426</v>
      </c>
      <c r="F3292" s="6">
        <f t="shared" si="154"/>
        <v>45516</v>
      </c>
      <c r="G3292" s="6" t="str">
        <f>IF('BCT Template'!R3291&gt;F3292,"Yes","No")</f>
        <v>No</v>
      </c>
      <c r="H3292" s="5" t="s">
        <v>210</v>
      </c>
      <c r="I3292" s="5" t="s">
        <v>211</v>
      </c>
      <c r="J3292" s="5" t="s">
        <v>184</v>
      </c>
      <c r="K3292" s="5" t="s">
        <v>185</v>
      </c>
      <c r="L3292" s="7" t="s">
        <v>164</v>
      </c>
      <c r="M3292" t="str">
        <f t="shared" si="155"/>
        <v>No</v>
      </c>
    </row>
    <row r="3293" spans="1:13" ht="15" thickBot="1" x14ac:dyDescent="0.4">
      <c r="A3293" s="5" t="s">
        <v>175</v>
      </c>
      <c r="B3293" s="5" t="s">
        <v>176</v>
      </c>
      <c r="C3293" s="5" t="s">
        <v>3493</v>
      </c>
      <c r="D3293" s="5">
        <f t="shared" si="153"/>
        <v>21992</v>
      </c>
      <c r="E3293" s="6">
        <v>44026</v>
      </c>
      <c r="F3293" s="6">
        <f t="shared" si="154"/>
        <v>44116</v>
      </c>
      <c r="G3293" s="6" t="str">
        <f>IF('BCT Template'!R3292&gt;F3293,"Yes","No")</f>
        <v>No</v>
      </c>
      <c r="H3293" s="5" t="s">
        <v>178</v>
      </c>
      <c r="I3293" s="5" t="s">
        <v>179</v>
      </c>
      <c r="J3293" s="5" t="s">
        <v>35</v>
      </c>
      <c r="K3293" s="5" t="s">
        <v>180</v>
      </c>
      <c r="L3293" s="7" t="s">
        <v>164</v>
      </c>
      <c r="M3293" t="str">
        <f t="shared" si="155"/>
        <v>Yes</v>
      </c>
    </row>
    <row r="3294" spans="1:13" ht="15" thickBot="1" x14ac:dyDescent="0.4">
      <c r="A3294" s="5" t="s">
        <v>175</v>
      </c>
      <c r="B3294" s="5" t="s">
        <v>176</v>
      </c>
      <c r="C3294" s="5" t="s">
        <v>3494</v>
      </c>
      <c r="D3294" s="5">
        <f t="shared" si="153"/>
        <v>23074</v>
      </c>
      <c r="E3294" s="6">
        <v>39813</v>
      </c>
      <c r="F3294" s="6">
        <f t="shared" si="154"/>
        <v>39903</v>
      </c>
      <c r="G3294" s="6" t="str">
        <f>IF('BCT Template'!R3293&gt;F3294,"Yes","No")</f>
        <v>No</v>
      </c>
      <c r="H3294" s="5" t="s">
        <v>178</v>
      </c>
      <c r="I3294" s="5" t="s">
        <v>179</v>
      </c>
      <c r="J3294" s="5" t="s">
        <v>35</v>
      </c>
      <c r="K3294" s="5" t="s">
        <v>180</v>
      </c>
      <c r="L3294" s="7" t="s">
        <v>164</v>
      </c>
      <c r="M3294" t="str">
        <f t="shared" si="155"/>
        <v>Yes</v>
      </c>
    </row>
    <row r="3295" spans="1:13" ht="15" thickBot="1" x14ac:dyDescent="0.4">
      <c r="A3295" s="5" t="s">
        <v>175</v>
      </c>
      <c r="B3295" s="5" t="s">
        <v>176</v>
      </c>
      <c r="C3295" s="5" t="s">
        <v>3495</v>
      </c>
      <c r="D3295" s="5">
        <f t="shared" si="153"/>
        <v>77917</v>
      </c>
      <c r="E3295" s="6">
        <v>44044</v>
      </c>
      <c r="F3295" s="6">
        <f t="shared" si="154"/>
        <v>44134</v>
      </c>
      <c r="G3295" s="6" t="str">
        <f>IF('BCT Template'!R3294&gt;F3295,"Yes","No")</f>
        <v>No</v>
      </c>
      <c r="H3295" s="5" t="s">
        <v>189</v>
      </c>
      <c r="I3295" s="5" t="s">
        <v>190</v>
      </c>
      <c r="J3295" s="5" t="s">
        <v>184</v>
      </c>
      <c r="K3295" s="5" t="s">
        <v>185</v>
      </c>
      <c r="L3295" s="7" t="s">
        <v>164</v>
      </c>
      <c r="M3295" t="str">
        <f t="shared" si="155"/>
        <v>No</v>
      </c>
    </row>
    <row r="3296" spans="1:13" ht="15" thickBot="1" x14ac:dyDescent="0.4">
      <c r="A3296" s="5" t="s">
        <v>175</v>
      </c>
      <c r="B3296" s="5" t="s">
        <v>176</v>
      </c>
      <c r="C3296" s="5" t="s">
        <v>3496</v>
      </c>
      <c r="D3296" s="5">
        <f t="shared" si="153"/>
        <v>57070</v>
      </c>
      <c r="E3296" s="6">
        <v>41974</v>
      </c>
      <c r="F3296" s="6">
        <f t="shared" si="154"/>
        <v>42064</v>
      </c>
      <c r="G3296" s="6" t="str">
        <f>IF('BCT Template'!R3295&gt;F3296,"Yes","No")</f>
        <v>No</v>
      </c>
      <c r="H3296" s="5" t="s">
        <v>189</v>
      </c>
      <c r="I3296" s="5" t="s">
        <v>190</v>
      </c>
      <c r="J3296" s="5" t="s">
        <v>184</v>
      </c>
      <c r="K3296" s="5" t="s">
        <v>185</v>
      </c>
      <c r="L3296" s="7" t="s">
        <v>164</v>
      </c>
      <c r="M3296" t="str">
        <f t="shared" si="155"/>
        <v>No</v>
      </c>
    </row>
    <row r="3297" spans="1:13" ht="15" thickBot="1" x14ac:dyDescent="0.4">
      <c r="A3297" s="5" t="s">
        <v>175</v>
      </c>
      <c r="B3297" s="5" t="s">
        <v>176</v>
      </c>
      <c r="C3297" s="5" t="s">
        <v>3497</v>
      </c>
      <c r="D3297" s="5">
        <f t="shared" si="153"/>
        <v>78848</v>
      </c>
      <c r="E3297" s="6">
        <v>43617</v>
      </c>
      <c r="F3297" s="6">
        <f t="shared" si="154"/>
        <v>43707</v>
      </c>
      <c r="G3297" s="6" t="str">
        <f>IF('BCT Template'!R3296&gt;F3297,"Yes","No")</f>
        <v>No</v>
      </c>
      <c r="H3297" s="5" t="s">
        <v>210</v>
      </c>
      <c r="I3297" s="5" t="s">
        <v>211</v>
      </c>
      <c r="J3297" s="5" t="s">
        <v>184</v>
      </c>
      <c r="K3297" s="5" t="s">
        <v>185</v>
      </c>
      <c r="L3297" s="7" t="s">
        <v>164</v>
      </c>
      <c r="M3297" t="str">
        <f t="shared" si="155"/>
        <v>No</v>
      </c>
    </row>
    <row r="3298" spans="1:13" ht="15" thickBot="1" x14ac:dyDescent="0.4">
      <c r="A3298" s="5" t="s">
        <v>175</v>
      </c>
      <c r="B3298" s="5" t="s">
        <v>176</v>
      </c>
      <c r="C3298" s="5" t="s">
        <v>3498</v>
      </c>
      <c r="D3298" s="5">
        <f t="shared" si="153"/>
        <v>82662</v>
      </c>
      <c r="E3298" s="6">
        <v>44312</v>
      </c>
      <c r="F3298" s="6">
        <f t="shared" si="154"/>
        <v>44402</v>
      </c>
      <c r="G3298" s="6" t="str">
        <f>IF('BCT Template'!R3297&gt;F3298,"Yes","No")</f>
        <v>No</v>
      </c>
      <c r="H3298" s="5" t="s">
        <v>210</v>
      </c>
      <c r="I3298" s="5" t="s">
        <v>211</v>
      </c>
      <c r="J3298" s="5" t="s">
        <v>184</v>
      </c>
      <c r="K3298" s="5" t="s">
        <v>185</v>
      </c>
      <c r="L3298" s="7" t="s">
        <v>164</v>
      </c>
      <c r="M3298" t="str">
        <f t="shared" si="155"/>
        <v>No</v>
      </c>
    </row>
    <row r="3299" spans="1:13" ht="15" thickBot="1" x14ac:dyDescent="0.4">
      <c r="A3299" s="5" t="s">
        <v>175</v>
      </c>
      <c r="B3299" s="5" t="s">
        <v>176</v>
      </c>
      <c r="C3299" s="5" t="s">
        <v>3499</v>
      </c>
      <c r="D3299" s="5">
        <f t="shared" si="153"/>
        <v>29093</v>
      </c>
      <c r="E3299" s="6">
        <v>43830</v>
      </c>
      <c r="F3299" s="6">
        <f t="shared" si="154"/>
        <v>43920</v>
      </c>
      <c r="G3299" s="6" t="str">
        <f>IF('BCT Template'!R3298&gt;F3299,"Yes","No")</f>
        <v>No</v>
      </c>
      <c r="H3299" s="5" t="s">
        <v>178</v>
      </c>
      <c r="I3299" s="5" t="s">
        <v>179</v>
      </c>
      <c r="J3299" s="5" t="s">
        <v>35</v>
      </c>
      <c r="K3299" s="5" t="s">
        <v>180</v>
      </c>
      <c r="L3299" s="7" t="s">
        <v>164</v>
      </c>
      <c r="M3299" t="str">
        <f t="shared" si="155"/>
        <v>Yes</v>
      </c>
    </row>
    <row r="3300" spans="1:13" ht="15" thickBot="1" x14ac:dyDescent="0.4">
      <c r="A3300" s="5" t="s">
        <v>175</v>
      </c>
      <c r="B3300" s="5" t="s">
        <v>176</v>
      </c>
      <c r="C3300" s="5" t="s">
        <v>3500</v>
      </c>
      <c r="D3300" s="5">
        <f t="shared" si="153"/>
        <v>22508</v>
      </c>
      <c r="E3300" s="6">
        <v>44804</v>
      </c>
      <c r="F3300" s="6">
        <f t="shared" si="154"/>
        <v>44894</v>
      </c>
      <c r="G3300" s="6" t="str">
        <f>IF('BCT Template'!R3299&gt;F3300,"Yes","No")</f>
        <v>No</v>
      </c>
      <c r="H3300" s="5" t="s">
        <v>178</v>
      </c>
      <c r="I3300" s="5" t="s">
        <v>179</v>
      </c>
      <c r="J3300" s="5" t="s">
        <v>35</v>
      </c>
      <c r="K3300" s="5" t="s">
        <v>180</v>
      </c>
      <c r="L3300" s="7" t="s">
        <v>164</v>
      </c>
      <c r="M3300" t="str">
        <f t="shared" si="155"/>
        <v>Yes</v>
      </c>
    </row>
    <row r="3301" spans="1:13" ht="15" thickBot="1" x14ac:dyDescent="0.4">
      <c r="A3301" s="5" t="s">
        <v>175</v>
      </c>
      <c r="B3301" s="5" t="s">
        <v>176</v>
      </c>
      <c r="C3301" s="5" t="s">
        <v>3501</v>
      </c>
      <c r="D3301" s="5">
        <f t="shared" si="153"/>
        <v>80421</v>
      </c>
      <c r="E3301" s="6">
        <v>41188</v>
      </c>
      <c r="F3301" s="6">
        <f t="shared" si="154"/>
        <v>41278</v>
      </c>
      <c r="G3301" s="6" t="str">
        <f>IF('BCT Template'!R3300&gt;F3301,"Yes","No")</f>
        <v>No</v>
      </c>
      <c r="H3301" s="5" t="s">
        <v>182</v>
      </c>
      <c r="I3301" s="5" t="s">
        <v>183</v>
      </c>
      <c r="J3301" s="5" t="s">
        <v>200</v>
      </c>
      <c r="K3301" s="5" t="s">
        <v>201</v>
      </c>
      <c r="L3301" s="7" t="s">
        <v>164</v>
      </c>
      <c r="M3301" t="str">
        <f t="shared" si="155"/>
        <v>Yes</v>
      </c>
    </row>
    <row r="3302" spans="1:13" ht="15" thickBot="1" x14ac:dyDescent="0.4">
      <c r="A3302" s="5" t="s">
        <v>175</v>
      </c>
      <c r="B3302" s="5" t="s">
        <v>176</v>
      </c>
      <c r="C3302" s="5" t="s">
        <v>3502</v>
      </c>
      <c r="D3302" s="5">
        <f t="shared" si="153"/>
        <v>81854</v>
      </c>
      <c r="E3302" s="6">
        <v>43861</v>
      </c>
      <c r="F3302" s="6">
        <f t="shared" si="154"/>
        <v>43951</v>
      </c>
      <c r="G3302" s="6" t="str">
        <f>IF('BCT Template'!R3301&gt;F3302,"Yes","No")</f>
        <v>No</v>
      </c>
      <c r="H3302" s="5" t="s">
        <v>182</v>
      </c>
      <c r="I3302" s="5" t="s">
        <v>183</v>
      </c>
      <c r="J3302" s="5" t="s">
        <v>200</v>
      </c>
      <c r="K3302" s="5" t="s">
        <v>201</v>
      </c>
      <c r="L3302" s="7" t="s">
        <v>164</v>
      </c>
      <c r="M3302" t="str">
        <f t="shared" si="155"/>
        <v>Yes</v>
      </c>
    </row>
    <row r="3303" spans="1:13" ht="15" thickBot="1" x14ac:dyDescent="0.4">
      <c r="A3303" s="5" t="s">
        <v>175</v>
      </c>
      <c r="B3303" s="5" t="s">
        <v>176</v>
      </c>
      <c r="C3303" s="5" t="s">
        <v>3503</v>
      </c>
      <c r="D3303" s="5">
        <f t="shared" si="153"/>
        <v>79705</v>
      </c>
      <c r="E3303" s="6">
        <v>43708</v>
      </c>
      <c r="F3303" s="6">
        <f t="shared" si="154"/>
        <v>43798</v>
      </c>
      <c r="G3303" s="6" t="str">
        <f>IF('BCT Template'!R3302&gt;F3303,"Yes","No")</f>
        <v>No</v>
      </c>
      <c r="H3303" s="5" t="s">
        <v>182</v>
      </c>
      <c r="I3303" s="5" t="s">
        <v>183</v>
      </c>
      <c r="J3303" s="5" t="s">
        <v>200</v>
      </c>
      <c r="K3303" s="5" t="s">
        <v>201</v>
      </c>
      <c r="L3303" s="7" t="s">
        <v>164</v>
      </c>
      <c r="M3303" t="str">
        <f t="shared" si="155"/>
        <v>Yes</v>
      </c>
    </row>
    <row r="3304" spans="1:13" ht="15" thickBot="1" x14ac:dyDescent="0.4">
      <c r="A3304" s="5" t="s">
        <v>175</v>
      </c>
      <c r="B3304" s="5" t="s">
        <v>176</v>
      </c>
      <c r="C3304" s="5" t="s">
        <v>3504</v>
      </c>
      <c r="D3304" s="5">
        <f t="shared" si="153"/>
        <v>81042</v>
      </c>
      <c r="E3304" s="6">
        <v>43737</v>
      </c>
      <c r="F3304" s="6">
        <f t="shared" si="154"/>
        <v>43827</v>
      </c>
      <c r="G3304" s="6" t="str">
        <f>IF('BCT Template'!R3303&gt;F3304,"Yes","No")</f>
        <v>No</v>
      </c>
      <c r="H3304" s="5" t="s">
        <v>182</v>
      </c>
      <c r="I3304" s="5" t="s">
        <v>183</v>
      </c>
      <c r="J3304" s="5" t="s">
        <v>200</v>
      </c>
      <c r="K3304" s="5" t="s">
        <v>201</v>
      </c>
      <c r="L3304" s="7" t="s">
        <v>164</v>
      </c>
      <c r="M3304" t="str">
        <f t="shared" si="155"/>
        <v>Yes</v>
      </c>
    </row>
    <row r="3305" spans="1:13" ht="15" thickBot="1" x14ac:dyDescent="0.4">
      <c r="A3305" s="5" t="s">
        <v>175</v>
      </c>
      <c r="B3305" s="5" t="s">
        <v>176</v>
      </c>
      <c r="C3305" s="5" t="s">
        <v>3505</v>
      </c>
      <c r="D3305" s="5">
        <f t="shared" si="153"/>
        <v>18623</v>
      </c>
      <c r="E3305" s="6">
        <v>43738</v>
      </c>
      <c r="F3305" s="6">
        <f t="shared" si="154"/>
        <v>43828</v>
      </c>
      <c r="G3305" s="6" t="str">
        <f>IF('BCT Template'!R3304&gt;F3305,"Yes","No")</f>
        <v>No</v>
      </c>
      <c r="H3305" s="5" t="s">
        <v>234</v>
      </c>
      <c r="I3305" s="5" t="s">
        <v>235</v>
      </c>
      <c r="J3305" s="5" t="s">
        <v>184</v>
      </c>
      <c r="K3305" s="5" t="s">
        <v>185</v>
      </c>
      <c r="L3305" s="7" t="s">
        <v>164</v>
      </c>
      <c r="M3305" t="str">
        <f t="shared" si="155"/>
        <v>No</v>
      </c>
    </row>
    <row r="3306" spans="1:13" ht="15" thickBot="1" x14ac:dyDescent="0.4">
      <c r="A3306" s="5" t="s">
        <v>175</v>
      </c>
      <c r="B3306" s="5" t="s">
        <v>176</v>
      </c>
      <c r="C3306" s="5" t="s">
        <v>3506</v>
      </c>
      <c r="D3306" s="5">
        <f t="shared" si="153"/>
        <v>81626</v>
      </c>
      <c r="E3306" s="6">
        <v>44043</v>
      </c>
      <c r="F3306" s="6">
        <f t="shared" si="154"/>
        <v>44133</v>
      </c>
      <c r="G3306" s="6" t="str">
        <f>IF('BCT Template'!R3305&gt;F3306,"Yes","No")</f>
        <v>No</v>
      </c>
      <c r="H3306" s="5" t="s">
        <v>182</v>
      </c>
      <c r="I3306" s="5" t="s">
        <v>183</v>
      </c>
      <c r="J3306" s="5" t="s">
        <v>200</v>
      </c>
      <c r="K3306" s="5" t="s">
        <v>201</v>
      </c>
      <c r="L3306" s="7" t="s">
        <v>164</v>
      </c>
      <c r="M3306" t="str">
        <f t="shared" si="155"/>
        <v>Yes</v>
      </c>
    </row>
    <row r="3307" spans="1:13" ht="15" thickBot="1" x14ac:dyDescent="0.4">
      <c r="A3307" s="5" t="s">
        <v>175</v>
      </c>
      <c r="B3307" s="5" t="s">
        <v>176</v>
      </c>
      <c r="C3307" s="5" t="s">
        <v>3507</v>
      </c>
      <c r="D3307" s="5">
        <f t="shared" si="153"/>
        <v>29170</v>
      </c>
      <c r="E3307" s="6">
        <v>43524</v>
      </c>
      <c r="F3307" s="6">
        <f t="shared" si="154"/>
        <v>43614</v>
      </c>
      <c r="G3307" s="6" t="str">
        <f>IF('BCT Template'!R3306&gt;F3307,"Yes","No")</f>
        <v>No</v>
      </c>
      <c r="H3307" s="5" t="s">
        <v>178</v>
      </c>
      <c r="I3307" s="5" t="s">
        <v>179</v>
      </c>
      <c r="J3307" s="5" t="s">
        <v>35</v>
      </c>
      <c r="K3307" s="5" t="s">
        <v>180</v>
      </c>
      <c r="L3307" s="7" t="s">
        <v>164</v>
      </c>
      <c r="M3307" t="str">
        <f t="shared" si="155"/>
        <v>Yes</v>
      </c>
    </row>
    <row r="3308" spans="1:13" ht="15" thickBot="1" x14ac:dyDescent="0.4">
      <c r="A3308" s="5" t="s">
        <v>175</v>
      </c>
      <c r="B3308" s="5" t="s">
        <v>176</v>
      </c>
      <c r="C3308" s="5" t="s">
        <v>3508</v>
      </c>
      <c r="D3308" s="5">
        <f t="shared" si="153"/>
        <v>58022</v>
      </c>
      <c r="E3308" s="6">
        <v>43646</v>
      </c>
      <c r="F3308" s="6">
        <f t="shared" si="154"/>
        <v>43736</v>
      </c>
      <c r="G3308" s="6" t="str">
        <f>IF('BCT Template'!R3307&gt;F3308,"Yes","No")</f>
        <v>No</v>
      </c>
      <c r="H3308" s="5" t="s">
        <v>182</v>
      </c>
      <c r="I3308" s="5" t="s">
        <v>183</v>
      </c>
      <c r="J3308" s="5" t="s">
        <v>184</v>
      </c>
      <c r="K3308" s="5" t="s">
        <v>185</v>
      </c>
      <c r="L3308" s="7" t="s">
        <v>164</v>
      </c>
      <c r="M3308" t="str">
        <f t="shared" si="155"/>
        <v>No</v>
      </c>
    </row>
    <row r="3309" spans="1:13" ht="15" thickBot="1" x14ac:dyDescent="0.4">
      <c r="A3309" s="5" t="s">
        <v>175</v>
      </c>
      <c r="B3309" s="5" t="s">
        <v>176</v>
      </c>
      <c r="C3309" s="5" t="s">
        <v>3509</v>
      </c>
      <c r="D3309" s="5">
        <f t="shared" si="153"/>
        <v>22864</v>
      </c>
      <c r="E3309" s="6">
        <v>44074</v>
      </c>
      <c r="F3309" s="6">
        <f t="shared" si="154"/>
        <v>44164</v>
      </c>
      <c r="G3309" s="6" t="str">
        <f>IF('BCT Template'!R3308&gt;F3309,"Yes","No")</f>
        <v>No</v>
      </c>
      <c r="H3309" s="5" t="s">
        <v>178</v>
      </c>
      <c r="I3309" s="5" t="s">
        <v>179</v>
      </c>
      <c r="J3309" s="5" t="s">
        <v>35</v>
      </c>
      <c r="K3309" s="5" t="s">
        <v>180</v>
      </c>
      <c r="L3309" s="7" t="s">
        <v>164</v>
      </c>
      <c r="M3309" t="str">
        <f t="shared" si="155"/>
        <v>Yes</v>
      </c>
    </row>
    <row r="3310" spans="1:13" ht="15" thickBot="1" x14ac:dyDescent="0.4">
      <c r="A3310" s="5" t="s">
        <v>175</v>
      </c>
      <c r="B3310" s="5" t="s">
        <v>176</v>
      </c>
      <c r="C3310" s="5" t="s">
        <v>3510</v>
      </c>
      <c r="D3310" s="5">
        <f t="shared" si="153"/>
        <v>82656</v>
      </c>
      <c r="E3310" s="6">
        <v>45035</v>
      </c>
      <c r="F3310" s="6">
        <f t="shared" si="154"/>
        <v>45125</v>
      </c>
      <c r="G3310" s="6" t="str">
        <f>IF('BCT Template'!R3309&gt;F3310,"Yes","No")</f>
        <v>No</v>
      </c>
      <c r="H3310" s="5" t="s">
        <v>210</v>
      </c>
      <c r="I3310" s="5" t="s">
        <v>211</v>
      </c>
      <c r="J3310" s="5" t="s">
        <v>184</v>
      </c>
      <c r="K3310" s="5" t="s">
        <v>185</v>
      </c>
      <c r="L3310" s="7" t="s">
        <v>164</v>
      </c>
      <c r="M3310" t="str">
        <f t="shared" si="155"/>
        <v>No</v>
      </c>
    </row>
    <row r="3311" spans="1:13" ht="15" thickBot="1" x14ac:dyDescent="0.4">
      <c r="A3311" s="5" t="s">
        <v>175</v>
      </c>
      <c r="B3311" s="5" t="s">
        <v>176</v>
      </c>
      <c r="C3311" s="5" t="s">
        <v>3511</v>
      </c>
      <c r="D3311" s="5">
        <f t="shared" si="153"/>
        <v>79389</v>
      </c>
      <c r="E3311" s="6">
        <v>44114</v>
      </c>
      <c r="F3311" s="6">
        <f t="shared" si="154"/>
        <v>44204</v>
      </c>
      <c r="G3311" s="6" t="str">
        <f>IF('BCT Template'!R3310&gt;F3311,"Yes","No")</f>
        <v>No</v>
      </c>
      <c r="H3311" s="5" t="s">
        <v>189</v>
      </c>
      <c r="I3311" s="5" t="s">
        <v>190</v>
      </c>
      <c r="J3311" s="5" t="s">
        <v>184</v>
      </c>
      <c r="K3311" s="5" t="s">
        <v>185</v>
      </c>
      <c r="L3311" s="7" t="s">
        <v>164</v>
      </c>
      <c r="M3311" t="str">
        <f t="shared" si="155"/>
        <v>No</v>
      </c>
    </row>
    <row r="3312" spans="1:13" ht="15" thickBot="1" x14ac:dyDescent="0.4">
      <c r="A3312" s="5" t="s">
        <v>175</v>
      </c>
      <c r="B3312" s="5" t="s">
        <v>176</v>
      </c>
      <c r="C3312" s="5" t="s">
        <v>3512</v>
      </c>
      <c r="D3312" s="5">
        <f t="shared" si="153"/>
        <v>82108</v>
      </c>
      <c r="E3312" s="6">
        <v>43889</v>
      </c>
      <c r="F3312" s="6">
        <f t="shared" si="154"/>
        <v>43979</v>
      </c>
      <c r="G3312" s="6" t="str">
        <f>IF('BCT Template'!R3311&gt;F3312,"Yes","No")</f>
        <v>No</v>
      </c>
      <c r="H3312" s="5" t="s">
        <v>210</v>
      </c>
      <c r="I3312" s="5" t="s">
        <v>211</v>
      </c>
      <c r="J3312" s="5" t="s">
        <v>184</v>
      </c>
      <c r="K3312" s="5" t="s">
        <v>185</v>
      </c>
      <c r="L3312" s="7" t="s">
        <v>164</v>
      </c>
      <c r="M3312" t="str">
        <f t="shared" si="155"/>
        <v>No</v>
      </c>
    </row>
    <row r="3313" spans="1:13" ht="15" thickBot="1" x14ac:dyDescent="0.4">
      <c r="A3313" s="5" t="s">
        <v>175</v>
      </c>
      <c r="B3313" s="5" t="s">
        <v>176</v>
      </c>
      <c r="C3313" s="5" t="s">
        <v>3513</v>
      </c>
      <c r="D3313" s="5">
        <f t="shared" si="153"/>
        <v>80407</v>
      </c>
      <c r="E3313" s="6">
        <v>44074</v>
      </c>
      <c r="F3313" s="6">
        <f t="shared" si="154"/>
        <v>44164</v>
      </c>
      <c r="G3313" s="6" t="str">
        <f>IF('BCT Template'!R3312&gt;F3313,"Yes","No")</f>
        <v>No</v>
      </c>
      <c r="H3313" s="5" t="s">
        <v>182</v>
      </c>
      <c r="I3313" s="5" t="s">
        <v>183</v>
      </c>
      <c r="J3313" s="5" t="s">
        <v>200</v>
      </c>
      <c r="K3313" s="5" t="s">
        <v>201</v>
      </c>
      <c r="L3313" s="7" t="s">
        <v>164</v>
      </c>
      <c r="M3313" t="str">
        <f t="shared" si="155"/>
        <v>Yes</v>
      </c>
    </row>
    <row r="3314" spans="1:13" ht="15" thickBot="1" x14ac:dyDescent="0.4">
      <c r="A3314" s="5" t="s">
        <v>175</v>
      </c>
      <c r="B3314" s="5" t="s">
        <v>176</v>
      </c>
      <c r="C3314" s="5" t="s">
        <v>3514</v>
      </c>
      <c r="D3314" s="5">
        <f t="shared" si="153"/>
        <v>80308</v>
      </c>
      <c r="E3314" s="6">
        <v>43312</v>
      </c>
      <c r="F3314" s="6">
        <f t="shared" si="154"/>
        <v>43402</v>
      </c>
      <c r="G3314" s="6" t="str">
        <f>IF('BCT Template'!R3313&gt;F3314,"Yes","No")</f>
        <v>No</v>
      </c>
      <c r="H3314" s="5" t="s">
        <v>182</v>
      </c>
      <c r="I3314" s="5" t="s">
        <v>183</v>
      </c>
      <c r="J3314" s="5" t="s">
        <v>200</v>
      </c>
      <c r="K3314" s="5" t="s">
        <v>201</v>
      </c>
      <c r="L3314" s="7" t="s">
        <v>164</v>
      </c>
      <c r="M3314" t="str">
        <f t="shared" si="155"/>
        <v>Yes</v>
      </c>
    </row>
    <row r="3315" spans="1:13" ht="15" thickBot="1" x14ac:dyDescent="0.4">
      <c r="A3315" s="5" t="s">
        <v>175</v>
      </c>
      <c r="B3315" s="5" t="s">
        <v>176</v>
      </c>
      <c r="C3315" s="5" t="s">
        <v>3515</v>
      </c>
      <c r="D3315" s="5">
        <f t="shared" si="153"/>
        <v>82820</v>
      </c>
      <c r="E3315" s="6">
        <v>46356</v>
      </c>
      <c r="F3315" s="6">
        <f t="shared" si="154"/>
        <v>46446</v>
      </c>
      <c r="G3315" s="6" t="str">
        <f>IF('BCT Template'!R3314&gt;F3315,"Yes","No")</f>
        <v>No</v>
      </c>
      <c r="H3315" s="5" t="s">
        <v>210</v>
      </c>
      <c r="I3315" s="5" t="s">
        <v>211</v>
      </c>
      <c r="J3315" s="5" t="s">
        <v>184</v>
      </c>
      <c r="K3315" s="5" t="s">
        <v>185</v>
      </c>
      <c r="L3315" s="7" t="s">
        <v>164</v>
      </c>
      <c r="M3315" t="str">
        <f t="shared" si="155"/>
        <v>No</v>
      </c>
    </row>
    <row r="3316" spans="1:13" ht="15" thickBot="1" x14ac:dyDescent="0.4">
      <c r="A3316" s="5" t="s">
        <v>175</v>
      </c>
      <c r="B3316" s="5" t="s">
        <v>176</v>
      </c>
      <c r="C3316" s="5" t="s">
        <v>3516</v>
      </c>
      <c r="D3316" s="5">
        <f t="shared" si="153"/>
        <v>58088</v>
      </c>
      <c r="E3316" s="6">
        <v>43876</v>
      </c>
      <c r="F3316" s="6">
        <f t="shared" si="154"/>
        <v>43966</v>
      </c>
      <c r="G3316" s="6" t="str">
        <f>IF('BCT Template'!R3315&gt;F3316,"Yes","No")</f>
        <v>No</v>
      </c>
      <c r="H3316" s="5" t="s">
        <v>182</v>
      </c>
      <c r="I3316" s="5" t="s">
        <v>183</v>
      </c>
      <c r="J3316" s="5" t="s">
        <v>184</v>
      </c>
      <c r="K3316" s="5" t="s">
        <v>185</v>
      </c>
      <c r="L3316" s="7" t="s">
        <v>164</v>
      </c>
      <c r="M3316" t="str">
        <f t="shared" si="155"/>
        <v>No</v>
      </c>
    </row>
    <row r="3317" spans="1:13" ht="15" thickBot="1" x14ac:dyDescent="0.4">
      <c r="A3317" s="5" t="s">
        <v>175</v>
      </c>
      <c r="B3317" s="5" t="s">
        <v>176</v>
      </c>
      <c r="C3317" s="5" t="s">
        <v>3517</v>
      </c>
      <c r="D3317" s="5">
        <f t="shared" si="153"/>
        <v>81693</v>
      </c>
      <c r="E3317" s="6">
        <v>43474</v>
      </c>
      <c r="F3317" s="6">
        <f t="shared" si="154"/>
        <v>43564</v>
      </c>
      <c r="G3317" s="6" t="str">
        <f>IF('BCT Template'!R3316&gt;F3317,"Yes","No")</f>
        <v>No</v>
      </c>
      <c r="H3317" s="5" t="s">
        <v>182</v>
      </c>
      <c r="I3317" s="5" t="s">
        <v>183</v>
      </c>
      <c r="J3317" s="5" t="s">
        <v>200</v>
      </c>
      <c r="K3317" s="5" t="s">
        <v>201</v>
      </c>
      <c r="L3317" s="7" t="s">
        <v>164</v>
      </c>
      <c r="M3317" t="str">
        <f t="shared" si="155"/>
        <v>Yes</v>
      </c>
    </row>
    <row r="3318" spans="1:13" ht="15" thickBot="1" x14ac:dyDescent="0.4">
      <c r="A3318" s="5" t="s">
        <v>175</v>
      </c>
      <c r="B3318" s="5" t="s">
        <v>176</v>
      </c>
      <c r="C3318" s="5" t="s">
        <v>3518</v>
      </c>
      <c r="D3318" s="5">
        <f t="shared" si="153"/>
        <v>21611</v>
      </c>
      <c r="E3318" s="6">
        <v>39447</v>
      </c>
      <c r="F3318" s="6">
        <f t="shared" si="154"/>
        <v>39537</v>
      </c>
      <c r="G3318" s="6" t="str">
        <f>IF('BCT Template'!R3317&gt;F3318,"Yes","No")</f>
        <v>No</v>
      </c>
      <c r="H3318" s="5" t="s">
        <v>178</v>
      </c>
      <c r="I3318" s="5" t="s">
        <v>179</v>
      </c>
      <c r="J3318" s="5" t="s">
        <v>35</v>
      </c>
      <c r="K3318" s="5" t="s">
        <v>180</v>
      </c>
      <c r="L3318" s="7" t="s">
        <v>164</v>
      </c>
      <c r="M3318" t="str">
        <f t="shared" si="155"/>
        <v>Yes</v>
      </c>
    </row>
    <row r="3319" spans="1:13" ht="15" thickBot="1" x14ac:dyDescent="0.4">
      <c r="A3319" s="5" t="s">
        <v>175</v>
      </c>
      <c r="B3319" s="5" t="s">
        <v>176</v>
      </c>
      <c r="C3319" s="5" t="s">
        <v>3519</v>
      </c>
      <c r="D3319" s="5">
        <f t="shared" si="153"/>
        <v>77636</v>
      </c>
      <c r="E3319" s="6">
        <v>44104</v>
      </c>
      <c r="F3319" s="6">
        <f t="shared" si="154"/>
        <v>44194</v>
      </c>
      <c r="G3319" s="6" t="str">
        <f>IF('BCT Template'!R3318&gt;F3319,"Yes","No")</f>
        <v>No</v>
      </c>
      <c r="H3319" s="5" t="s">
        <v>189</v>
      </c>
      <c r="I3319" s="5" t="s">
        <v>190</v>
      </c>
      <c r="J3319" s="5" t="s">
        <v>200</v>
      </c>
      <c r="K3319" s="5" t="s">
        <v>201</v>
      </c>
      <c r="L3319" s="7" t="s">
        <v>164</v>
      </c>
      <c r="M3319" t="str">
        <f t="shared" si="155"/>
        <v>Yes</v>
      </c>
    </row>
    <row r="3320" spans="1:13" ht="15" thickBot="1" x14ac:dyDescent="0.4">
      <c r="A3320" s="5" t="s">
        <v>175</v>
      </c>
      <c r="B3320" s="5" t="s">
        <v>176</v>
      </c>
      <c r="C3320" s="5" t="s">
        <v>3520</v>
      </c>
      <c r="D3320" s="5">
        <f t="shared" si="153"/>
        <v>81570</v>
      </c>
      <c r="E3320" s="6">
        <v>43131</v>
      </c>
      <c r="F3320" s="6">
        <f t="shared" si="154"/>
        <v>43221</v>
      </c>
      <c r="G3320" s="6" t="str">
        <f>IF('BCT Template'!R3319&gt;F3320,"Yes","No")</f>
        <v>No</v>
      </c>
      <c r="H3320" s="5" t="s">
        <v>182</v>
      </c>
      <c r="I3320" s="5" t="s">
        <v>183</v>
      </c>
      <c r="J3320" s="5" t="s">
        <v>200</v>
      </c>
      <c r="K3320" s="5" t="s">
        <v>201</v>
      </c>
      <c r="L3320" s="7" t="s">
        <v>164</v>
      </c>
      <c r="M3320" t="str">
        <f t="shared" si="155"/>
        <v>Yes</v>
      </c>
    </row>
    <row r="3321" spans="1:13" ht="15" thickBot="1" x14ac:dyDescent="0.4">
      <c r="A3321" s="5" t="s">
        <v>175</v>
      </c>
      <c r="B3321" s="5" t="s">
        <v>176</v>
      </c>
      <c r="C3321" s="5" t="s">
        <v>3521</v>
      </c>
      <c r="D3321" s="5">
        <f t="shared" si="153"/>
        <v>81336</v>
      </c>
      <c r="E3321" s="6">
        <v>43996</v>
      </c>
      <c r="F3321" s="6">
        <f t="shared" si="154"/>
        <v>44086</v>
      </c>
      <c r="G3321" s="6" t="str">
        <f>IF('BCT Template'!R3320&gt;F3321,"Yes","No")</f>
        <v>No</v>
      </c>
      <c r="H3321" s="5" t="s">
        <v>182</v>
      </c>
      <c r="I3321" s="5" t="s">
        <v>183</v>
      </c>
      <c r="J3321" s="5" t="s">
        <v>184</v>
      </c>
      <c r="K3321" s="5" t="s">
        <v>185</v>
      </c>
      <c r="L3321" s="7" t="s">
        <v>164</v>
      </c>
      <c r="M3321" t="str">
        <f t="shared" si="155"/>
        <v>No</v>
      </c>
    </row>
    <row r="3322" spans="1:13" ht="15" thickBot="1" x14ac:dyDescent="0.4">
      <c r="A3322" s="5" t="s">
        <v>175</v>
      </c>
      <c r="B3322" s="5" t="s">
        <v>176</v>
      </c>
      <c r="C3322" s="5" t="s">
        <v>3522</v>
      </c>
      <c r="D3322" s="5">
        <f t="shared" si="153"/>
        <v>30353</v>
      </c>
      <c r="E3322" s="6">
        <v>40025</v>
      </c>
      <c r="F3322" s="6">
        <f t="shared" si="154"/>
        <v>40115</v>
      </c>
      <c r="G3322" s="6" t="str">
        <f>IF('BCT Template'!R3321&gt;F3322,"Yes","No")</f>
        <v>No</v>
      </c>
      <c r="H3322" s="5" t="s">
        <v>178</v>
      </c>
      <c r="I3322" s="5" t="s">
        <v>179</v>
      </c>
      <c r="J3322" s="5" t="s">
        <v>35</v>
      </c>
      <c r="K3322" s="5" t="s">
        <v>180</v>
      </c>
      <c r="L3322" s="7" t="s">
        <v>164</v>
      </c>
      <c r="M3322" t="str">
        <f t="shared" si="155"/>
        <v>Yes</v>
      </c>
    </row>
    <row r="3323" spans="1:13" ht="15" thickBot="1" x14ac:dyDescent="0.4">
      <c r="A3323" s="5" t="s">
        <v>175</v>
      </c>
      <c r="B3323" s="5" t="s">
        <v>176</v>
      </c>
      <c r="C3323" s="5" t="s">
        <v>3523</v>
      </c>
      <c r="D3323" s="5">
        <f t="shared" si="153"/>
        <v>83125</v>
      </c>
      <c r="E3323" s="6">
        <v>45363</v>
      </c>
      <c r="F3323" s="6">
        <f t="shared" si="154"/>
        <v>45453</v>
      </c>
      <c r="G3323" s="6" t="str">
        <f>IF('BCT Template'!R3322&gt;F3323,"Yes","No")</f>
        <v>No</v>
      </c>
      <c r="H3323" s="5" t="s">
        <v>210</v>
      </c>
      <c r="I3323" s="5" t="s">
        <v>211</v>
      </c>
      <c r="J3323" s="5" t="s">
        <v>184</v>
      </c>
      <c r="K3323" s="5" t="s">
        <v>185</v>
      </c>
      <c r="L3323" s="7" t="s">
        <v>164</v>
      </c>
      <c r="M3323" t="str">
        <f t="shared" si="155"/>
        <v>No</v>
      </c>
    </row>
    <row r="3324" spans="1:13" ht="15" thickBot="1" x14ac:dyDescent="0.4">
      <c r="A3324" s="5" t="s">
        <v>175</v>
      </c>
      <c r="B3324" s="5" t="s">
        <v>176</v>
      </c>
      <c r="C3324" s="5" t="s">
        <v>3524</v>
      </c>
      <c r="D3324" s="5">
        <f t="shared" si="153"/>
        <v>80646</v>
      </c>
      <c r="E3324" s="6">
        <v>44012</v>
      </c>
      <c r="F3324" s="6">
        <f t="shared" si="154"/>
        <v>44102</v>
      </c>
      <c r="G3324" s="6" t="str">
        <f>IF('BCT Template'!R3323&gt;F3324,"Yes","No")</f>
        <v>No</v>
      </c>
      <c r="H3324" s="5" t="s">
        <v>182</v>
      </c>
      <c r="I3324" s="5" t="s">
        <v>183</v>
      </c>
      <c r="J3324" s="5" t="s">
        <v>184</v>
      </c>
      <c r="K3324" s="5" t="s">
        <v>185</v>
      </c>
      <c r="L3324" s="7" t="s">
        <v>164</v>
      </c>
      <c r="M3324" t="str">
        <f t="shared" si="155"/>
        <v>No</v>
      </c>
    </row>
    <row r="3325" spans="1:13" ht="15" thickBot="1" x14ac:dyDescent="0.4">
      <c r="A3325" s="5" t="s">
        <v>175</v>
      </c>
      <c r="B3325" s="5" t="s">
        <v>176</v>
      </c>
      <c r="C3325" s="5" t="s">
        <v>3525</v>
      </c>
      <c r="D3325" s="5">
        <f t="shared" si="153"/>
        <v>80912</v>
      </c>
      <c r="E3325" s="6">
        <v>43318</v>
      </c>
      <c r="F3325" s="6">
        <f t="shared" si="154"/>
        <v>43408</v>
      </c>
      <c r="G3325" s="6" t="str">
        <f>IF('BCT Template'!R3324&gt;F3325,"Yes","No")</f>
        <v>No</v>
      </c>
      <c r="H3325" s="5" t="s">
        <v>182</v>
      </c>
      <c r="I3325" s="5" t="s">
        <v>183</v>
      </c>
      <c r="J3325" s="5" t="s">
        <v>184</v>
      </c>
      <c r="K3325" s="5" t="s">
        <v>185</v>
      </c>
      <c r="L3325" s="7" t="s">
        <v>164</v>
      </c>
      <c r="M3325" t="str">
        <f t="shared" si="155"/>
        <v>No</v>
      </c>
    </row>
    <row r="3326" spans="1:13" ht="15" thickBot="1" x14ac:dyDescent="0.4">
      <c r="A3326" s="5" t="s">
        <v>175</v>
      </c>
      <c r="B3326" s="5" t="s">
        <v>176</v>
      </c>
      <c r="C3326" s="5" t="s">
        <v>3526</v>
      </c>
      <c r="D3326" s="5">
        <f t="shared" si="153"/>
        <v>79148</v>
      </c>
      <c r="E3326" s="6">
        <v>44196</v>
      </c>
      <c r="F3326" s="6">
        <f t="shared" si="154"/>
        <v>44286</v>
      </c>
      <c r="G3326" s="6" t="str">
        <f>IF('BCT Template'!R3325&gt;F3326,"Yes","No")</f>
        <v>No</v>
      </c>
      <c r="H3326" s="5" t="s">
        <v>189</v>
      </c>
      <c r="I3326" s="5" t="s">
        <v>190</v>
      </c>
      <c r="J3326" s="5" t="s">
        <v>200</v>
      </c>
      <c r="K3326" s="5" t="s">
        <v>201</v>
      </c>
      <c r="L3326" s="7" t="s">
        <v>164</v>
      </c>
      <c r="M3326" t="str">
        <f t="shared" si="155"/>
        <v>Yes</v>
      </c>
    </row>
    <row r="3327" spans="1:13" ht="15" thickBot="1" x14ac:dyDescent="0.4">
      <c r="A3327" s="5" t="s">
        <v>175</v>
      </c>
      <c r="B3327" s="5" t="s">
        <v>176</v>
      </c>
      <c r="C3327" s="5" t="s">
        <v>3527</v>
      </c>
      <c r="D3327" s="5">
        <f t="shared" si="153"/>
        <v>29664</v>
      </c>
      <c r="E3327" s="6">
        <v>42916</v>
      </c>
      <c r="F3327" s="6">
        <f t="shared" si="154"/>
        <v>43006</v>
      </c>
      <c r="G3327" s="6" t="str">
        <f>IF('BCT Template'!R3326&gt;F3327,"Yes","No")</f>
        <v>No</v>
      </c>
      <c r="H3327" s="5" t="s">
        <v>178</v>
      </c>
      <c r="I3327" s="5" t="s">
        <v>179</v>
      </c>
      <c r="J3327" s="5" t="s">
        <v>35</v>
      </c>
      <c r="K3327" s="5" t="s">
        <v>180</v>
      </c>
      <c r="L3327" s="7" t="s">
        <v>164</v>
      </c>
      <c r="M3327" t="str">
        <f t="shared" si="155"/>
        <v>Yes</v>
      </c>
    </row>
    <row r="3328" spans="1:13" ht="15" thickBot="1" x14ac:dyDescent="0.4">
      <c r="A3328" s="5" t="s">
        <v>175</v>
      </c>
      <c r="B3328" s="5" t="s">
        <v>176</v>
      </c>
      <c r="C3328" s="5" t="s">
        <v>3528</v>
      </c>
      <c r="D3328" s="5">
        <f t="shared" si="153"/>
        <v>59517</v>
      </c>
      <c r="E3328" s="6">
        <v>42521</v>
      </c>
      <c r="F3328" s="6">
        <f t="shared" si="154"/>
        <v>42611</v>
      </c>
      <c r="G3328" s="6" t="str">
        <f>IF('BCT Template'!R3327&gt;F3328,"Yes","No")</f>
        <v>No</v>
      </c>
      <c r="H3328" s="5" t="s">
        <v>182</v>
      </c>
      <c r="I3328" s="5" t="s">
        <v>183</v>
      </c>
      <c r="J3328" s="5" t="s">
        <v>184</v>
      </c>
      <c r="K3328" s="5" t="s">
        <v>185</v>
      </c>
      <c r="L3328" s="7" t="s">
        <v>164</v>
      </c>
      <c r="M3328" t="str">
        <f t="shared" si="155"/>
        <v>No</v>
      </c>
    </row>
    <row r="3329" spans="1:13" ht="15" thickBot="1" x14ac:dyDescent="0.4">
      <c r="A3329" s="5" t="s">
        <v>175</v>
      </c>
      <c r="B3329" s="5" t="s">
        <v>176</v>
      </c>
      <c r="C3329" s="5" t="s">
        <v>3529</v>
      </c>
      <c r="D3329" s="5">
        <f t="shared" si="153"/>
        <v>84967</v>
      </c>
      <c r="E3329" s="6">
        <v>43285</v>
      </c>
      <c r="F3329" s="6">
        <f t="shared" si="154"/>
        <v>43375</v>
      </c>
      <c r="G3329" s="6" t="str">
        <f>IF('BCT Template'!R3328&gt;F3329,"Yes","No")</f>
        <v>No</v>
      </c>
      <c r="H3329" s="5" t="s">
        <v>210</v>
      </c>
      <c r="I3329" s="5" t="s">
        <v>211</v>
      </c>
      <c r="J3329" s="5" t="s">
        <v>184</v>
      </c>
      <c r="K3329" s="5" t="s">
        <v>185</v>
      </c>
      <c r="L3329" s="7" t="s">
        <v>164</v>
      </c>
      <c r="M3329" t="str">
        <f t="shared" si="155"/>
        <v>No</v>
      </c>
    </row>
    <row r="3330" spans="1:13" ht="15" thickBot="1" x14ac:dyDescent="0.4">
      <c r="A3330" s="5" t="s">
        <v>175</v>
      </c>
      <c r="B3330" s="5" t="s">
        <v>176</v>
      </c>
      <c r="C3330" s="5" t="s">
        <v>3530</v>
      </c>
      <c r="D3330" s="5">
        <f t="shared" si="153"/>
        <v>80394</v>
      </c>
      <c r="E3330" s="6">
        <v>43951</v>
      </c>
      <c r="F3330" s="6">
        <f t="shared" si="154"/>
        <v>44041</v>
      </c>
      <c r="G3330" s="6" t="str">
        <f>IF('BCT Template'!R3329&gt;F3330,"Yes","No")</f>
        <v>No</v>
      </c>
      <c r="H3330" s="5" t="s">
        <v>182</v>
      </c>
      <c r="I3330" s="5" t="s">
        <v>183</v>
      </c>
      <c r="J3330" s="5" t="s">
        <v>200</v>
      </c>
      <c r="K3330" s="5" t="s">
        <v>201</v>
      </c>
      <c r="L3330" s="7" t="s">
        <v>164</v>
      </c>
      <c r="M3330" t="str">
        <f t="shared" si="155"/>
        <v>Yes</v>
      </c>
    </row>
    <row r="3331" spans="1:13" ht="15" thickBot="1" x14ac:dyDescent="0.4">
      <c r="A3331" s="5" t="s">
        <v>175</v>
      </c>
      <c r="B3331" s="5" t="s">
        <v>176</v>
      </c>
      <c r="C3331" s="5" t="s">
        <v>3531</v>
      </c>
      <c r="D3331" s="5">
        <f t="shared" ref="D3331:D3394" si="156">C3331*1</f>
        <v>79677</v>
      </c>
      <c r="E3331" s="6">
        <v>41274</v>
      </c>
      <c r="F3331" s="6">
        <f t="shared" ref="F3331:F3394" si="157">E3331+90</f>
        <v>41364</v>
      </c>
      <c r="G3331" s="6" t="str">
        <f>IF('BCT Template'!R3330&gt;F3331,"Yes","No")</f>
        <v>No</v>
      </c>
      <c r="H3331" s="5" t="s">
        <v>182</v>
      </c>
      <c r="I3331" s="5" t="s">
        <v>183</v>
      </c>
      <c r="J3331" s="5" t="s">
        <v>184</v>
      </c>
      <c r="K3331" s="5" t="s">
        <v>185</v>
      </c>
      <c r="L3331" s="7" t="s">
        <v>164</v>
      </c>
      <c r="M3331" t="str">
        <f t="shared" ref="M3331:M3394" si="158">IF(J3331=" ","Yes",IF(J3331="3","Yes","No"))</f>
        <v>No</v>
      </c>
    </row>
    <row r="3332" spans="1:13" ht="15" thickBot="1" x14ac:dyDescent="0.4">
      <c r="A3332" s="5" t="s">
        <v>175</v>
      </c>
      <c r="B3332" s="5" t="s">
        <v>176</v>
      </c>
      <c r="C3332" s="5" t="s">
        <v>3532</v>
      </c>
      <c r="D3332" s="5">
        <f t="shared" si="156"/>
        <v>30524</v>
      </c>
      <c r="E3332" s="6">
        <v>39660</v>
      </c>
      <c r="F3332" s="6">
        <f t="shared" si="157"/>
        <v>39750</v>
      </c>
      <c r="G3332" s="6" t="str">
        <f>IF('BCT Template'!R3331&gt;F3332,"Yes","No")</f>
        <v>No</v>
      </c>
      <c r="H3332" s="5" t="s">
        <v>178</v>
      </c>
      <c r="I3332" s="5" t="s">
        <v>179</v>
      </c>
      <c r="J3332" s="5" t="s">
        <v>35</v>
      </c>
      <c r="K3332" s="5" t="s">
        <v>180</v>
      </c>
      <c r="L3332" s="7" t="s">
        <v>164</v>
      </c>
      <c r="M3332" t="str">
        <f t="shared" si="158"/>
        <v>Yes</v>
      </c>
    </row>
    <row r="3333" spans="1:13" ht="15" thickBot="1" x14ac:dyDescent="0.4">
      <c r="A3333" s="5" t="s">
        <v>175</v>
      </c>
      <c r="B3333" s="5" t="s">
        <v>176</v>
      </c>
      <c r="C3333" s="5" t="s">
        <v>3533</v>
      </c>
      <c r="D3333" s="5">
        <f t="shared" si="156"/>
        <v>77548</v>
      </c>
      <c r="E3333" s="6">
        <v>43281</v>
      </c>
      <c r="F3333" s="6">
        <f t="shared" si="157"/>
        <v>43371</v>
      </c>
      <c r="G3333" s="6" t="str">
        <f>IF('BCT Template'!R3332&gt;F3333,"Yes","No")</f>
        <v>No</v>
      </c>
      <c r="H3333" s="5" t="s">
        <v>189</v>
      </c>
      <c r="I3333" s="5" t="s">
        <v>190</v>
      </c>
      <c r="J3333" s="5" t="s">
        <v>200</v>
      </c>
      <c r="K3333" s="5" t="s">
        <v>201</v>
      </c>
      <c r="L3333" s="7" t="s">
        <v>164</v>
      </c>
      <c r="M3333" t="str">
        <f t="shared" si="158"/>
        <v>Yes</v>
      </c>
    </row>
    <row r="3334" spans="1:13" ht="15" thickBot="1" x14ac:dyDescent="0.4">
      <c r="A3334" s="5" t="s">
        <v>175</v>
      </c>
      <c r="B3334" s="5" t="s">
        <v>176</v>
      </c>
      <c r="C3334" s="5" t="s">
        <v>3534</v>
      </c>
      <c r="D3334" s="5">
        <f t="shared" si="156"/>
        <v>21529</v>
      </c>
      <c r="E3334" s="6">
        <v>43939</v>
      </c>
      <c r="F3334" s="6">
        <f t="shared" si="157"/>
        <v>44029</v>
      </c>
      <c r="G3334" s="6" t="str">
        <f>IF('BCT Template'!R3333&gt;F3334,"Yes","No")</f>
        <v>No</v>
      </c>
      <c r="H3334" s="5" t="s">
        <v>178</v>
      </c>
      <c r="I3334" s="5" t="s">
        <v>179</v>
      </c>
      <c r="J3334" s="5" t="s">
        <v>35</v>
      </c>
      <c r="K3334" s="5" t="s">
        <v>180</v>
      </c>
      <c r="L3334" s="7" t="s">
        <v>164</v>
      </c>
      <c r="M3334" t="str">
        <f t="shared" si="158"/>
        <v>Yes</v>
      </c>
    </row>
    <row r="3335" spans="1:13" ht="15" thickBot="1" x14ac:dyDescent="0.4">
      <c r="A3335" s="5" t="s">
        <v>175</v>
      </c>
      <c r="B3335" s="5" t="s">
        <v>176</v>
      </c>
      <c r="C3335" s="5" t="s">
        <v>3535</v>
      </c>
      <c r="D3335" s="5">
        <f t="shared" si="156"/>
        <v>29753</v>
      </c>
      <c r="E3335" s="6">
        <v>44012</v>
      </c>
      <c r="F3335" s="6">
        <f t="shared" si="157"/>
        <v>44102</v>
      </c>
      <c r="G3335" s="6" t="str">
        <f>IF('BCT Template'!R3334&gt;F3335,"Yes","No")</f>
        <v>No</v>
      </c>
      <c r="H3335" s="5" t="s">
        <v>178</v>
      </c>
      <c r="I3335" s="5" t="s">
        <v>179</v>
      </c>
      <c r="J3335" s="5" t="s">
        <v>35</v>
      </c>
      <c r="K3335" s="5" t="s">
        <v>180</v>
      </c>
      <c r="L3335" s="7" t="s">
        <v>164</v>
      </c>
      <c r="M3335" t="str">
        <f t="shared" si="158"/>
        <v>Yes</v>
      </c>
    </row>
    <row r="3336" spans="1:13" ht="15" thickBot="1" x14ac:dyDescent="0.4">
      <c r="A3336" s="5" t="s">
        <v>175</v>
      </c>
      <c r="B3336" s="5" t="s">
        <v>176</v>
      </c>
      <c r="C3336" s="5" t="s">
        <v>3536</v>
      </c>
      <c r="D3336" s="5">
        <f t="shared" si="156"/>
        <v>58113</v>
      </c>
      <c r="E3336" s="6">
        <v>43830</v>
      </c>
      <c r="F3336" s="6">
        <f t="shared" si="157"/>
        <v>43920</v>
      </c>
      <c r="G3336" s="6" t="str">
        <f>IF('BCT Template'!R3335&gt;F3336,"Yes","No")</f>
        <v>No</v>
      </c>
      <c r="H3336" s="5" t="s">
        <v>182</v>
      </c>
      <c r="I3336" s="5" t="s">
        <v>183</v>
      </c>
      <c r="J3336" s="5" t="s">
        <v>184</v>
      </c>
      <c r="K3336" s="5" t="s">
        <v>185</v>
      </c>
      <c r="L3336" s="7" t="s">
        <v>164</v>
      </c>
      <c r="M3336" t="str">
        <f t="shared" si="158"/>
        <v>No</v>
      </c>
    </row>
    <row r="3337" spans="1:13" ht="15" thickBot="1" x14ac:dyDescent="0.4">
      <c r="A3337" s="5" t="s">
        <v>175</v>
      </c>
      <c r="B3337" s="5" t="s">
        <v>176</v>
      </c>
      <c r="C3337" s="5" t="s">
        <v>3537</v>
      </c>
      <c r="D3337" s="5">
        <f t="shared" si="156"/>
        <v>31116</v>
      </c>
      <c r="E3337" s="6">
        <v>43616</v>
      </c>
      <c r="F3337" s="6">
        <f t="shared" si="157"/>
        <v>43706</v>
      </c>
      <c r="G3337" s="6" t="str">
        <f>IF('BCT Template'!R3336&gt;F3337,"Yes","No")</f>
        <v>No</v>
      </c>
      <c r="H3337" s="5" t="s">
        <v>178</v>
      </c>
      <c r="I3337" s="5" t="s">
        <v>179</v>
      </c>
      <c r="J3337" s="5" t="s">
        <v>35</v>
      </c>
      <c r="K3337" s="5" t="s">
        <v>180</v>
      </c>
      <c r="L3337" s="7" t="s">
        <v>164</v>
      </c>
      <c r="M3337" t="str">
        <f t="shared" si="158"/>
        <v>Yes</v>
      </c>
    </row>
    <row r="3338" spans="1:13" ht="15" thickBot="1" x14ac:dyDescent="0.4">
      <c r="A3338" s="5" t="s">
        <v>175</v>
      </c>
      <c r="B3338" s="5" t="s">
        <v>176</v>
      </c>
      <c r="C3338" s="5" t="s">
        <v>3538</v>
      </c>
      <c r="D3338" s="5">
        <f t="shared" si="156"/>
        <v>29348</v>
      </c>
      <c r="E3338" s="6">
        <v>37590</v>
      </c>
      <c r="F3338" s="6">
        <f t="shared" si="157"/>
        <v>37680</v>
      </c>
      <c r="G3338" s="6" t="str">
        <f>IF('BCT Template'!R3337&gt;F3338,"Yes","No")</f>
        <v>No</v>
      </c>
      <c r="H3338" s="5" t="s">
        <v>178</v>
      </c>
      <c r="I3338" s="5" t="s">
        <v>179</v>
      </c>
      <c r="J3338" s="5" t="s">
        <v>35</v>
      </c>
      <c r="K3338" s="5" t="s">
        <v>180</v>
      </c>
      <c r="L3338" s="7" t="s">
        <v>164</v>
      </c>
      <c r="M3338" t="str">
        <f t="shared" si="158"/>
        <v>Yes</v>
      </c>
    </row>
    <row r="3339" spans="1:13" ht="15" thickBot="1" x14ac:dyDescent="0.4">
      <c r="A3339" s="5" t="s">
        <v>175</v>
      </c>
      <c r="B3339" s="5" t="s">
        <v>176</v>
      </c>
      <c r="C3339" s="5" t="s">
        <v>3539</v>
      </c>
      <c r="D3339" s="5">
        <f t="shared" si="156"/>
        <v>81733</v>
      </c>
      <c r="E3339" s="6">
        <v>43281</v>
      </c>
      <c r="F3339" s="6">
        <f t="shared" si="157"/>
        <v>43371</v>
      </c>
      <c r="G3339" s="6" t="str">
        <f>IF('BCT Template'!R3338&gt;F3339,"Yes","No")</f>
        <v>No</v>
      </c>
      <c r="H3339" s="5" t="s">
        <v>182</v>
      </c>
      <c r="I3339" s="5" t="s">
        <v>183</v>
      </c>
      <c r="J3339" s="5" t="s">
        <v>184</v>
      </c>
      <c r="K3339" s="5" t="s">
        <v>185</v>
      </c>
      <c r="L3339" s="7" t="s">
        <v>164</v>
      </c>
      <c r="M3339" t="str">
        <f t="shared" si="158"/>
        <v>No</v>
      </c>
    </row>
    <row r="3340" spans="1:13" ht="15" thickBot="1" x14ac:dyDescent="0.4">
      <c r="A3340" s="5" t="s">
        <v>175</v>
      </c>
      <c r="B3340" s="5" t="s">
        <v>176</v>
      </c>
      <c r="C3340" s="5" t="s">
        <v>3540</v>
      </c>
      <c r="D3340" s="5">
        <f t="shared" si="156"/>
        <v>59674</v>
      </c>
      <c r="E3340" s="6">
        <v>43252</v>
      </c>
      <c r="F3340" s="6">
        <f t="shared" si="157"/>
        <v>43342</v>
      </c>
      <c r="G3340" s="6" t="str">
        <f>IF('BCT Template'!R3339&gt;F3340,"Yes","No")</f>
        <v>No</v>
      </c>
      <c r="H3340" s="5" t="s">
        <v>182</v>
      </c>
      <c r="I3340" s="5" t="s">
        <v>183</v>
      </c>
      <c r="J3340" s="5" t="s">
        <v>184</v>
      </c>
      <c r="K3340" s="5" t="s">
        <v>185</v>
      </c>
      <c r="L3340" s="7" t="s">
        <v>164</v>
      </c>
      <c r="M3340" t="str">
        <f t="shared" si="158"/>
        <v>No</v>
      </c>
    </row>
    <row r="3341" spans="1:13" ht="15" thickBot="1" x14ac:dyDescent="0.4">
      <c r="A3341" s="5" t="s">
        <v>175</v>
      </c>
      <c r="B3341" s="5" t="s">
        <v>176</v>
      </c>
      <c r="C3341" s="5" t="s">
        <v>3541</v>
      </c>
      <c r="D3341" s="5">
        <f t="shared" si="156"/>
        <v>58403</v>
      </c>
      <c r="E3341" s="6">
        <v>44196</v>
      </c>
      <c r="F3341" s="6">
        <f t="shared" si="157"/>
        <v>44286</v>
      </c>
      <c r="G3341" s="6" t="str">
        <f>IF('BCT Template'!R3340&gt;F3341,"Yes","No")</f>
        <v>No</v>
      </c>
      <c r="H3341" s="5" t="s">
        <v>182</v>
      </c>
      <c r="I3341" s="5" t="s">
        <v>183</v>
      </c>
      <c r="J3341" s="5" t="s">
        <v>184</v>
      </c>
      <c r="K3341" s="5" t="s">
        <v>185</v>
      </c>
      <c r="L3341" s="7" t="s">
        <v>164</v>
      </c>
      <c r="M3341" t="str">
        <f t="shared" si="158"/>
        <v>No</v>
      </c>
    </row>
    <row r="3342" spans="1:13" ht="15" thickBot="1" x14ac:dyDescent="0.4">
      <c r="A3342" s="5" t="s">
        <v>175</v>
      </c>
      <c r="B3342" s="5" t="s">
        <v>176</v>
      </c>
      <c r="C3342" s="5" t="s">
        <v>3542</v>
      </c>
      <c r="D3342" s="5">
        <f t="shared" si="156"/>
        <v>81532</v>
      </c>
      <c r="E3342" s="6">
        <v>43646</v>
      </c>
      <c r="F3342" s="6">
        <f t="shared" si="157"/>
        <v>43736</v>
      </c>
      <c r="G3342" s="6" t="str">
        <f>IF('BCT Template'!R3341&gt;F3342,"Yes","No")</f>
        <v>No</v>
      </c>
      <c r="H3342" s="5" t="s">
        <v>182</v>
      </c>
      <c r="I3342" s="5" t="s">
        <v>183</v>
      </c>
      <c r="J3342" s="5" t="s">
        <v>200</v>
      </c>
      <c r="K3342" s="5" t="s">
        <v>201</v>
      </c>
      <c r="L3342" s="7" t="s">
        <v>164</v>
      </c>
      <c r="M3342" t="str">
        <f t="shared" si="158"/>
        <v>Yes</v>
      </c>
    </row>
    <row r="3343" spans="1:13" ht="15" thickBot="1" x14ac:dyDescent="0.4">
      <c r="A3343" s="5" t="s">
        <v>175</v>
      </c>
      <c r="B3343" s="5" t="s">
        <v>176</v>
      </c>
      <c r="C3343" s="5" t="s">
        <v>3543</v>
      </c>
      <c r="D3343" s="5">
        <f t="shared" si="156"/>
        <v>78861</v>
      </c>
      <c r="E3343" s="6">
        <v>43739</v>
      </c>
      <c r="F3343" s="6">
        <f t="shared" si="157"/>
        <v>43829</v>
      </c>
      <c r="G3343" s="6" t="str">
        <f>IF('BCT Template'!R3342&gt;F3343,"Yes","No")</f>
        <v>No</v>
      </c>
      <c r="H3343" s="5" t="s">
        <v>210</v>
      </c>
      <c r="I3343" s="5" t="s">
        <v>211</v>
      </c>
      <c r="J3343" s="5" t="s">
        <v>184</v>
      </c>
      <c r="K3343" s="5" t="s">
        <v>185</v>
      </c>
      <c r="L3343" s="7" t="s">
        <v>164</v>
      </c>
      <c r="M3343" t="str">
        <f t="shared" si="158"/>
        <v>No</v>
      </c>
    </row>
    <row r="3344" spans="1:13" ht="15" thickBot="1" x14ac:dyDescent="0.4">
      <c r="A3344" s="5" t="s">
        <v>175</v>
      </c>
      <c r="B3344" s="5" t="s">
        <v>176</v>
      </c>
      <c r="C3344" s="5" t="s">
        <v>3544</v>
      </c>
      <c r="D3344" s="5">
        <f t="shared" si="156"/>
        <v>81850</v>
      </c>
      <c r="E3344" s="6">
        <v>43465</v>
      </c>
      <c r="F3344" s="6">
        <f t="shared" si="157"/>
        <v>43555</v>
      </c>
      <c r="G3344" s="6" t="str">
        <f>IF('BCT Template'!R3343&gt;F3344,"Yes","No")</f>
        <v>No</v>
      </c>
      <c r="H3344" s="5" t="s">
        <v>182</v>
      </c>
      <c r="I3344" s="5" t="s">
        <v>183</v>
      </c>
      <c r="J3344" s="5" t="s">
        <v>184</v>
      </c>
      <c r="K3344" s="5" t="s">
        <v>185</v>
      </c>
      <c r="L3344" s="7" t="s">
        <v>164</v>
      </c>
      <c r="M3344" t="str">
        <f t="shared" si="158"/>
        <v>No</v>
      </c>
    </row>
    <row r="3345" spans="1:13" ht="15" thickBot="1" x14ac:dyDescent="0.4">
      <c r="A3345" s="5" t="s">
        <v>175</v>
      </c>
      <c r="B3345" s="5" t="s">
        <v>176</v>
      </c>
      <c r="C3345" s="5" t="s">
        <v>3545</v>
      </c>
      <c r="D3345" s="5">
        <f t="shared" si="156"/>
        <v>21723</v>
      </c>
      <c r="E3345" s="6">
        <v>44097</v>
      </c>
      <c r="F3345" s="6">
        <f t="shared" si="157"/>
        <v>44187</v>
      </c>
      <c r="G3345" s="6" t="str">
        <f>IF('BCT Template'!R3344&gt;F3345,"Yes","No")</f>
        <v>No</v>
      </c>
      <c r="H3345" s="5" t="s">
        <v>178</v>
      </c>
      <c r="I3345" s="5" t="s">
        <v>179</v>
      </c>
      <c r="J3345" s="5" t="s">
        <v>35</v>
      </c>
      <c r="K3345" s="5" t="s">
        <v>180</v>
      </c>
      <c r="L3345" s="7" t="s">
        <v>164</v>
      </c>
      <c r="M3345" t="str">
        <f t="shared" si="158"/>
        <v>Yes</v>
      </c>
    </row>
    <row r="3346" spans="1:13" ht="15" thickBot="1" x14ac:dyDescent="0.4">
      <c r="A3346" s="5" t="s">
        <v>175</v>
      </c>
      <c r="B3346" s="5" t="s">
        <v>176</v>
      </c>
      <c r="C3346" s="5" t="s">
        <v>3546</v>
      </c>
      <c r="D3346" s="5">
        <f t="shared" si="156"/>
        <v>57432</v>
      </c>
      <c r="E3346" s="6">
        <v>42124</v>
      </c>
      <c r="F3346" s="6">
        <f t="shared" si="157"/>
        <v>42214</v>
      </c>
      <c r="G3346" s="6" t="str">
        <f>IF('BCT Template'!R3345&gt;F3346,"Yes","No")</f>
        <v>No</v>
      </c>
      <c r="H3346" s="5" t="s">
        <v>189</v>
      </c>
      <c r="I3346" s="5" t="s">
        <v>190</v>
      </c>
      <c r="J3346" s="5" t="s">
        <v>200</v>
      </c>
      <c r="K3346" s="5" t="s">
        <v>201</v>
      </c>
      <c r="L3346" s="7" t="s">
        <v>164</v>
      </c>
      <c r="M3346" t="str">
        <f t="shared" si="158"/>
        <v>Yes</v>
      </c>
    </row>
    <row r="3347" spans="1:13" ht="15" thickBot="1" x14ac:dyDescent="0.4">
      <c r="A3347" s="5" t="s">
        <v>175</v>
      </c>
      <c r="B3347" s="5" t="s">
        <v>176</v>
      </c>
      <c r="C3347" s="5" t="s">
        <v>3547</v>
      </c>
      <c r="D3347" s="5">
        <f t="shared" si="156"/>
        <v>81905</v>
      </c>
      <c r="E3347" s="6">
        <v>43830</v>
      </c>
      <c r="F3347" s="6">
        <f t="shared" si="157"/>
        <v>43920</v>
      </c>
      <c r="G3347" s="6" t="str">
        <f>IF('BCT Template'!R3346&gt;F3347,"Yes","No")</f>
        <v>No</v>
      </c>
      <c r="H3347" s="5" t="s">
        <v>182</v>
      </c>
      <c r="I3347" s="5" t="s">
        <v>183</v>
      </c>
      <c r="J3347" s="5" t="s">
        <v>184</v>
      </c>
      <c r="K3347" s="5" t="s">
        <v>185</v>
      </c>
      <c r="L3347" s="7" t="s">
        <v>164</v>
      </c>
      <c r="M3347" t="str">
        <f t="shared" si="158"/>
        <v>No</v>
      </c>
    </row>
    <row r="3348" spans="1:13" ht="15" thickBot="1" x14ac:dyDescent="0.4">
      <c r="A3348" s="5" t="s">
        <v>175</v>
      </c>
      <c r="B3348" s="5" t="s">
        <v>176</v>
      </c>
      <c r="C3348" s="5" t="s">
        <v>3548</v>
      </c>
      <c r="D3348" s="5">
        <f t="shared" si="156"/>
        <v>81542</v>
      </c>
      <c r="E3348" s="6">
        <v>43820</v>
      </c>
      <c r="F3348" s="6">
        <f t="shared" si="157"/>
        <v>43910</v>
      </c>
      <c r="G3348" s="6" t="str">
        <f>IF('BCT Template'!R3347&gt;F3348,"Yes","No")</f>
        <v>No</v>
      </c>
      <c r="H3348" s="5" t="s">
        <v>182</v>
      </c>
      <c r="I3348" s="5" t="s">
        <v>183</v>
      </c>
      <c r="J3348" s="5" t="s">
        <v>200</v>
      </c>
      <c r="K3348" s="5" t="s">
        <v>201</v>
      </c>
      <c r="L3348" s="7" t="s">
        <v>164</v>
      </c>
      <c r="M3348" t="str">
        <f t="shared" si="158"/>
        <v>Yes</v>
      </c>
    </row>
    <row r="3349" spans="1:13" ht="15" thickBot="1" x14ac:dyDescent="0.4">
      <c r="A3349" s="5" t="s">
        <v>175</v>
      </c>
      <c r="B3349" s="5" t="s">
        <v>176</v>
      </c>
      <c r="C3349" s="5" t="s">
        <v>3549</v>
      </c>
      <c r="D3349" s="5">
        <f t="shared" si="156"/>
        <v>57157</v>
      </c>
      <c r="E3349" s="6">
        <v>41639</v>
      </c>
      <c r="F3349" s="6">
        <f t="shared" si="157"/>
        <v>41729</v>
      </c>
      <c r="G3349" s="6" t="str">
        <f>IF('BCT Template'!R3348&gt;F3349,"Yes","No")</f>
        <v>No</v>
      </c>
      <c r="H3349" s="5" t="s">
        <v>189</v>
      </c>
      <c r="I3349" s="5" t="s">
        <v>190</v>
      </c>
      <c r="J3349" s="5" t="s">
        <v>184</v>
      </c>
      <c r="K3349" s="5" t="s">
        <v>185</v>
      </c>
      <c r="L3349" s="7" t="s">
        <v>164</v>
      </c>
      <c r="M3349" t="str">
        <f t="shared" si="158"/>
        <v>No</v>
      </c>
    </row>
    <row r="3350" spans="1:13" ht="15" thickBot="1" x14ac:dyDescent="0.4">
      <c r="A3350" s="5" t="s">
        <v>175</v>
      </c>
      <c r="B3350" s="5" t="s">
        <v>176</v>
      </c>
      <c r="C3350" s="5" t="s">
        <v>3550</v>
      </c>
      <c r="D3350" s="5">
        <f t="shared" si="156"/>
        <v>81467</v>
      </c>
      <c r="E3350" s="6">
        <v>43830</v>
      </c>
      <c r="F3350" s="6">
        <f t="shared" si="157"/>
        <v>43920</v>
      </c>
      <c r="G3350" s="6" t="str">
        <f>IF('BCT Template'!R3349&gt;F3350,"Yes","No")</f>
        <v>No</v>
      </c>
      <c r="H3350" s="5" t="s">
        <v>182</v>
      </c>
      <c r="I3350" s="5" t="s">
        <v>183</v>
      </c>
      <c r="J3350" s="5" t="s">
        <v>184</v>
      </c>
      <c r="K3350" s="5" t="s">
        <v>185</v>
      </c>
      <c r="L3350" s="7" t="s">
        <v>164</v>
      </c>
      <c r="M3350" t="str">
        <f t="shared" si="158"/>
        <v>No</v>
      </c>
    </row>
    <row r="3351" spans="1:13" ht="15" thickBot="1" x14ac:dyDescent="0.4">
      <c r="A3351" s="5" t="s">
        <v>175</v>
      </c>
      <c r="B3351" s="5" t="s">
        <v>176</v>
      </c>
      <c r="C3351" s="5" t="s">
        <v>3551</v>
      </c>
      <c r="D3351" s="5">
        <f t="shared" si="156"/>
        <v>77688</v>
      </c>
      <c r="E3351" s="6">
        <v>42521</v>
      </c>
      <c r="F3351" s="6">
        <f t="shared" si="157"/>
        <v>42611</v>
      </c>
      <c r="G3351" s="6" t="str">
        <f>IF('BCT Template'!R3350&gt;F3351,"Yes","No")</f>
        <v>No</v>
      </c>
      <c r="H3351" s="5" t="s">
        <v>189</v>
      </c>
      <c r="I3351" s="5" t="s">
        <v>190</v>
      </c>
      <c r="J3351" s="5" t="s">
        <v>184</v>
      </c>
      <c r="K3351" s="5" t="s">
        <v>185</v>
      </c>
      <c r="L3351" s="7" t="s">
        <v>164</v>
      </c>
      <c r="M3351" t="str">
        <f t="shared" si="158"/>
        <v>No</v>
      </c>
    </row>
    <row r="3352" spans="1:13" ht="15" thickBot="1" x14ac:dyDescent="0.4">
      <c r="A3352" s="5" t="s">
        <v>175</v>
      </c>
      <c r="B3352" s="5" t="s">
        <v>176</v>
      </c>
      <c r="C3352" s="5" t="s">
        <v>3552</v>
      </c>
      <c r="D3352" s="5">
        <f t="shared" si="156"/>
        <v>30071</v>
      </c>
      <c r="E3352" s="6">
        <v>43555</v>
      </c>
      <c r="F3352" s="6">
        <f t="shared" si="157"/>
        <v>43645</v>
      </c>
      <c r="G3352" s="6" t="str">
        <f>IF('BCT Template'!R3351&gt;F3352,"Yes","No")</f>
        <v>No</v>
      </c>
      <c r="H3352" s="5" t="s">
        <v>178</v>
      </c>
      <c r="I3352" s="5" t="s">
        <v>179</v>
      </c>
      <c r="J3352" s="5" t="s">
        <v>35</v>
      </c>
      <c r="K3352" s="5" t="s">
        <v>180</v>
      </c>
      <c r="L3352" s="7" t="s">
        <v>164</v>
      </c>
      <c r="M3352" t="str">
        <f t="shared" si="158"/>
        <v>Yes</v>
      </c>
    </row>
    <row r="3353" spans="1:13" ht="15" thickBot="1" x14ac:dyDescent="0.4">
      <c r="A3353" s="5" t="s">
        <v>175</v>
      </c>
      <c r="B3353" s="5" t="s">
        <v>176</v>
      </c>
      <c r="C3353" s="5" t="s">
        <v>3553</v>
      </c>
      <c r="D3353" s="5">
        <f t="shared" si="156"/>
        <v>82116</v>
      </c>
      <c r="E3353" s="6">
        <v>43037</v>
      </c>
      <c r="F3353" s="6">
        <f t="shared" si="157"/>
        <v>43127</v>
      </c>
      <c r="G3353" s="6" t="str">
        <f>IF('BCT Template'!R3352&gt;F3353,"Yes","No")</f>
        <v>No</v>
      </c>
      <c r="H3353" s="5" t="s">
        <v>210</v>
      </c>
      <c r="I3353" s="5" t="s">
        <v>211</v>
      </c>
      <c r="J3353" s="5" t="s">
        <v>184</v>
      </c>
      <c r="K3353" s="5" t="s">
        <v>185</v>
      </c>
      <c r="L3353" s="7" t="s">
        <v>164</v>
      </c>
      <c r="M3353" t="str">
        <f t="shared" si="158"/>
        <v>No</v>
      </c>
    </row>
    <row r="3354" spans="1:13" ht="15" thickBot="1" x14ac:dyDescent="0.4">
      <c r="A3354" s="5" t="s">
        <v>175</v>
      </c>
      <c r="B3354" s="5" t="s">
        <v>176</v>
      </c>
      <c r="C3354" s="5" t="s">
        <v>3554</v>
      </c>
      <c r="D3354" s="5">
        <f t="shared" si="156"/>
        <v>29297</v>
      </c>
      <c r="E3354" s="6">
        <v>42460</v>
      </c>
      <c r="F3354" s="6">
        <f t="shared" si="157"/>
        <v>42550</v>
      </c>
      <c r="G3354" s="6" t="str">
        <f>IF('BCT Template'!R3353&gt;F3354,"Yes","No")</f>
        <v>No</v>
      </c>
      <c r="H3354" s="5" t="s">
        <v>178</v>
      </c>
      <c r="I3354" s="5" t="s">
        <v>179</v>
      </c>
      <c r="J3354" s="5" t="s">
        <v>35</v>
      </c>
      <c r="K3354" s="5" t="s">
        <v>180</v>
      </c>
      <c r="L3354" s="7" t="s">
        <v>164</v>
      </c>
      <c r="M3354" t="str">
        <f t="shared" si="158"/>
        <v>Yes</v>
      </c>
    </row>
    <row r="3355" spans="1:13" ht="15" thickBot="1" x14ac:dyDescent="0.4">
      <c r="A3355" s="5" t="s">
        <v>175</v>
      </c>
      <c r="B3355" s="5" t="s">
        <v>176</v>
      </c>
      <c r="C3355" s="5" t="s">
        <v>3555</v>
      </c>
      <c r="D3355" s="5">
        <f t="shared" si="156"/>
        <v>29085</v>
      </c>
      <c r="E3355" s="6">
        <v>43100</v>
      </c>
      <c r="F3355" s="6">
        <f t="shared" si="157"/>
        <v>43190</v>
      </c>
      <c r="G3355" s="6" t="str">
        <f>IF('BCT Template'!R3354&gt;F3355,"Yes","No")</f>
        <v>No</v>
      </c>
      <c r="H3355" s="5" t="s">
        <v>178</v>
      </c>
      <c r="I3355" s="5" t="s">
        <v>179</v>
      </c>
      <c r="J3355" s="5" t="s">
        <v>35</v>
      </c>
      <c r="K3355" s="5" t="s">
        <v>180</v>
      </c>
      <c r="L3355" s="7" t="s">
        <v>164</v>
      </c>
      <c r="M3355" t="str">
        <f t="shared" si="158"/>
        <v>Yes</v>
      </c>
    </row>
    <row r="3356" spans="1:13" ht="15" thickBot="1" x14ac:dyDescent="0.4">
      <c r="A3356" s="5" t="s">
        <v>175</v>
      </c>
      <c r="B3356" s="5" t="s">
        <v>176</v>
      </c>
      <c r="C3356" s="5" t="s">
        <v>3556</v>
      </c>
      <c r="D3356" s="5">
        <f t="shared" si="156"/>
        <v>59126</v>
      </c>
      <c r="E3356" s="6">
        <v>44196</v>
      </c>
      <c r="F3356" s="6">
        <f t="shared" si="157"/>
        <v>44286</v>
      </c>
      <c r="G3356" s="6" t="str">
        <f>IF('BCT Template'!R3355&gt;F3356,"Yes","No")</f>
        <v>No</v>
      </c>
      <c r="H3356" s="5" t="s">
        <v>182</v>
      </c>
      <c r="I3356" s="5" t="s">
        <v>183</v>
      </c>
      <c r="J3356" s="5" t="s">
        <v>184</v>
      </c>
      <c r="K3356" s="5" t="s">
        <v>185</v>
      </c>
      <c r="L3356" s="7" t="s">
        <v>164</v>
      </c>
      <c r="M3356" t="str">
        <f t="shared" si="158"/>
        <v>No</v>
      </c>
    </row>
    <row r="3357" spans="1:13" ht="15" thickBot="1" x14ac:dyDescent="0.4">
      <c r="A3357" s="5" t="s">
        <v>175</v>
      </c>
      <c r="B3357" s="5" t="s">
        <v>176</v>
      </c>
      <c r="C3357" s="5" t="s">
        <v>3557</v>
      </c>
      <c r="D3357" s="5">
        <f t="shared" si="156"/>
        <v>18899</v>
      </c>
      <c r="E3357" s="6">
        <v>37437</v>
      </c>
      <c r="F3357" s="6">
        <f t="shared" si="157"/>
        <v>37527</v>
      </c>
      <c r="G3357" s="6" t="str">
        <f>IF('BCT Template'!R3356&gt;F3357,"Yes","No")</f>
        <v>No</v>
      </c>
      <c r="H3357" s="5" t="s">
        <v>234</v>
      </c>
      <c r="I3357" s="5" t="s">
        <v>235</v>
      </c>
      <c r="J3357" s="5" t="s">
        <v>184</v>
      </c>
      <c r="K3357" s="5" t="s">
        <v>185</v>
      </c>
      <c r="L3357" s="7" t="s">
        <v>164</v>
      </c>
      <c r="M3357" t="str">
        <f t="shared" si="158"/>
        <v>No</v>
      </c>
    </row>
    <row r="3358" spans="1:13" ht="15" thickBot="1" x14ac:dyDescent="0.4">
      <c r="A3358" s="5" t="s">
        <v>175</v>
      </c>
      <c r="B3358" s="5" t="s">
        <v>176</v>
      </c>
      <c r="C3358" s="5" t="s">
        <v>3558</v>
      </c>
      <c r="D3358" s="5">
        <f t="shared" si="156"/>
        <v>30369</v>
      </c>
      <c r="E3358" s="6">
        <v>44074</v>
      </c>
      <c r="F3358" s="6">
        <f t="shared" si="157"/>
        <v>44164</v>
      </c>
      <c r="G3358" s="6" t="str">
        <f>IF('BCT Template'!R3357&gt;F3358,"Yes","No")</f>
        <v>No</v>
      </c>
      <c r="H3358" s="5" t="s">
        <v>178</v>
      </c>
      <c r="I3358" s="5" t="s">
        <v>179</v>
      </c>
      <c r="J3358" s="5" t="s">
        <v>35</v>
      </c>
      <c r="K3358" s="5" t="s">
        <v>180</v>
      </c>
      <c r="L3358" s="7" t="s">
        <v>164</v>
      </c>
      <c r="M3358" t="str">
        <f t="shared" si="158"/>
        <v>Yes</v>
      </c>
    </row>
    <row r="3359" spans="1:13" ht="15" thickBot="1" x14ac:dyDescent="0.4">
      <c r="A3359" s="5" t="s">
        <v>175</v>
      </c>
      <c r="B3359" s="5" t="s">
        <v>176</v>
      </c>
      <c r="C3359" s="5" t="s">
        <v>3559</v>
      </c>
      <c r="D3359" s="5">
        <f t="shared" si="156"/>
        <v>21903</v>
      </c>
      <c r="E3359" s="6">
        <v>44561</v>
      </c>
      <c r="F3359" s="6">
        <f t="shared" si="157"/>
        <v>44651</v>
      </c>
      <c r="G3359" s="6" t="str">
        <f>IF('BCT Template'!R3358&gt;F3359,"Yes","No")</f>
        <v>No</v>
      </c>
      <c r="H3359" s="5" t="s">
        <v>178</v>
      </c>
      <c r="I3359" s="5" t="s">
        <v>179</v>
      </c>
      <c r="J3359" s="5" t="s">
        <v>35</v>
      </c>
      <c r="K3359" s="5" t="s">
        <v>180</v>
      </c>
      <c r="L3359" s="7" t="s">
        <v>164</v>
      </c>
      <c r="M3359" t="str">
        <f t="shared" si="158"/>
        <v>Yes</v>
      </c>
    </row>
    <row r="3360" spans="1:13" ht="15" thickBot="1" x14ac:dyDescent="0.4">
      <c r="A3360" s="5" t="s">
        <v>175</v>
      </c>
      <c r="B3360" s="5" t="s">
        <v>176</v>
      </c>
      <c r="C3360" s="5" t="s">
        <v>3560</v>
      </c>
      <c r="D3360" s="5">
        <f t="shared" si="156"/>
        <v>30994</v>
      </c>
      <c r="E3360" s="6">
        <v>43861</v>
      </c>
      <c r="F3360" s="6">
        <f t="shared" si="157"/>
        <v>43951</v>
      </c>
      <c r="G3360" s="6" t="str">
        <f>IF('BCT Template'!R3359&gt;F3360,"Yes","No")</f>
        <v>No</v>
      </c>
      <c r="H3360" s="5" t="s">
        <v>178</v>
      </c>
      <c r="I3360" s="5" t="s">
        <v>179</v>
      </c>
      <c r="J3360" s="5" t="s">
        <v>35</v>
      </c>
      <c r="K3360" s="5" t="s">
        <v>180</v>
      </c>
      <c r="L3360" s="7" t="s">
        <v>164</v>
      </c>
      <c r="M3360" t="str">
        <f t="shared" si="158"/>
        <v>Yes</v>
      </c>
    </row>
    <row r="3361" spans="1:13" ht="15" thickBot="1" x14ac:dyDescent="0.4">
      <c r="A3361" s="5" t="s">
        <v>175</v>
      </c>
      <c r="B3361" s="5" t="s">
        <v>176</v>
      </c>
      <c r="C3361" s="5" t="s">
        <v>3561</v>
      </c>
      <c r="D3361" s="5">
        <f t="shared" si="156"/>
        <v>79386</v>
      </c>
      <c r="E3361" s="6">
        <v>44336</v>
      </c>
      <c r="F3361" s="6">
        <f t="shared" si="157"/>
        <v>44426</v>
      </c>
      <c r="G3361" s="6" t="str">
        <f>IF('BCT Template'!R3360&gt;F3361,"Yes","No")</f>
        <v>No</v>
      </c>
      <c r="H3361" s="5" t="s">
        <v>189</v>
      </c>
      <c r="I3361" s="5" t="s">
        <v>190</v>
      </c>
      <c r="J3361" s="5" t="s">
        <v>200</v>
      </c>
      <c r="K3361" s="5" t="s">
        <v>201</v>
      </c>
      <c r="L3361" s="7" t="s">
        <v>164</v>
      </c>
      <c r="M3361" t="str">
        <f t="shared" si="158"/>
        <v>Yes</v>
      </c>
    </row>
    <row r="3362" spans="1:13" ht="15" thickBot="1" x14ac:dyDescent="0.4">
      <c r="A3362" s="5" t="s">
        <v>175</v>
      </c>
      <c r="B3362" s="5" t="s">
        <v>176</v>
      </c>
      <c r="C3362" s="5" t="s">
        <v>3562</v>
      </c>
      <c r="D3362" s="5">
        <f t="shared" si="156"/>
        <v>29519</v>
      </c>
      <c r="E3362" s="6">
        <v>40574</v>
      </c>
      <c r="F3362" s="6">
        <f t="shared" si="157"/>
        <v>40664</v>
      </c>
      <c r="G3362" s="6" t="str">
        <f>IF('BCT Template'!R3361&gt;F3362,"Yes","No")</f>
        <v>No</v>
      </c>
      <c r="H3362" s="5" t="s">
        <v>178</v>
      </c>
      <c r="I3362" s="5" t="s">
        <v>179</v>
      </c>
      <c r="J3362" s="5" t="s">
        <v>35</v>
      </c>
      <c r="K3362" s="5" t="s">
        <v>180</v>
      </c>
      <c r="L3362" s="7" t="s">
        <v>164</v>
      </c>
      <c r="M3362" t="str">
        <f t="shared" si="158"/>
        <v>Yes</v>
      </c>
    </row>
    <row r="3363" spans="1:13" ht="15" thickBot="1" x14ac:dyDescent="0.4">
      <c r="A3363" s="5" t="s">
        <v>175</v>
      </c>
      <c r="B3363" s="5" t="s">
        <v>176</v>
      </c>
      <c r="C3363" s="5" t="s">
        <v>3563</v>
      </c>
      <c r="D3363" s="5">
        <f t="shared" si="156"/>
        <v>82282</v>
      </c>
      <c r="E3363" s="6">
        <v>43662</v>
      </c>
      <c r="F3363" s="6">
        <f t="shared" si="157"/>
        <v>43752</v>
      </c>
      <c r="G3363" s="6" t="str">
        <f>IF('BCT Template'!R3362&gt;F3363,"Yes","No")</f>
        <v>No</v>
      </c>
      <c r="H3363" s="5" t="s">
        <v>210</v>
      </c>
      <c r="I3363" s="5" t="s">
        <v>211</v>
      </c>
      <c r="J3363" s="5" t="s">
        <v>184</v>
      </c>
      <c r="K3363" s="5" t="s">
        <v>185</v>
      </c>
      <c r="L3363" s="7" t="s">
        <v>164</v>
      </c>
      <c r="M3363" t="str">
        <f t="shared" si="158"/>
        <v>No</v>
      </c>
    </row>
    <row r="3364" spans="1:13" ht="15" thickBot="1" x14ac:dyDescent="0.4">
      <c r="A3364" s="5" t="s">
        <v>175</v>
      </c>
      <c r="B3364" s="5" t="s">
        <v>176</v>
      </c>
      <c r="C3364" s="5" t="s">
        <v>3564</v>
      </c>
      <c r="D3364" s="5">
        <f t="shared" si="156"/>
        <v>57078</v>
      </c>
      <c r="E3364" s="6">
        <v>41547</v>
      </c>
      <c r="F3364" s="6">
        <f t="shared" si="157"/>
        <v>41637</v>
      </c>
      <c r="G3364" s="6" t="str">
        <f>IF('BCT Template'!R3363&gt;F3364,"Yes","No")</f>
        <v>No</v>
      </c>
      <c r="H3364" s="5" t="s">
        <v>189</v>
      </c>
      <c r="I3364" s="5" t="s">
        <v>190</v>
      </c>
      <c r="J3364" s="5" t="s">
        <v>184</v>
      </c>
      <c r="K3364" s="5" t="s">
        <v>185</v>
      </c>
      <c r="L3364" s="7" t="s">
        <v>164</v>
      </c>
      <c r="M3364" t="str">
        <f t="shared" si="158"/>
        <v>No</v>
      </c>
    </row>
    <row r="3365" spans="1:13" ht="15" thickBot="1" x14ac:dyDescent="0.4">
      <c r="A3365" s="5" t="s">
        <v>175</v>
      </c>
      <c r="B3365" s="5" t="s">
        <v>176</v>
      </c>
      <c r="C3365" s="5" t="s">
        <v>3565</v>
      </c>
      <c r="D3365" s="5">
        <f t="shared" si="156"/>
        <v>18079</v>
      </c>
      <c r="E3365" s="6">
        <v>43616</v>
      </c>
      <c r="F3365" s="6">
        <f t="shared" si="157"/>
        <v>43706</v>
      </c>
      <c r="G3365" s="6" t="str">
        <f>IF('BCT Template'!R3364&gt;F3365,"Yes","No")</f>
        <v>No</v>
      </c>
      <c r="H3365" s="5" t="s">
        <v>193</v>
      </c>
      <c r="I3365" s="5" t="s">
        <v>194</v>
      </c>
      <c r="J3365" s="5" t="s">
        <v>35</v>
      </c>
      <c r="K3365" s="5" t="s">
        <v>180</v>
      </c>
      <c r="L3365" s="7" t="s">
        <v>164</v>
      </c>
      <c r="M3365" t="str">
        <f t="shared" si="158"/>
        <v>Yes</v>
      </c>
    </row>
    <row r="3366" spans="1:13" ht="15" thickBot="1" x14ac:dyDescent="0.4">
      <c r="A3366" s="5" t="s">
        <v>175</v>
      </c>
      <c r="B3366" s="5" t="s">
        <v>176</v>
      </c>
      <c r="C3366" s="5" t="s">
        <v>3566</v>
      </c>
      <c r="D3366" s="5">
        <f t="shared" si="156"/>
        <v>80151</v>
      </c>
      <c r="E3366" s="6">
        <v>43434</v>
      </c>
      <c r="F3366" s="6">
        <f t="shared" si="157"/>
        <v>43524</v>
      </c>
      <c r="G3366" s="6" t="str">
        <f>IF('BCT Template'!R3365&gt;F3366,"Yes","No")</f>
        <v>No</v>
      </c>
      <c r="H3366" s="5" t="s">
        <v>182</v>
      </c>
      <c r="I3366" s="5" t="s">
        <v>183</v>
      </c>
      <c r="J3366" s="5" t="s">
        <v>184</v>
      </c>
      <c r="K3366" s="5" t="s">
        <v>185</v>
      </c>
      <c r="L3366" s="7" t="s">
        <v>164</v>
      </c>
      <c r="M3366" t="str">
        <f t="shared" si="158"/>
        <v>No</v>
      </c>
    </row>
    <row r="3367" spans="1:13" ht="15" thickBot="1" x14ac:dyDescent="0.4">
      <c r="A3367" s="5" t="s">
        <v>175</v>
      </c>
      <c r="B3367" s="5" t="s">
        <v>176</v>
      </c>
      <c r="C3367" s="5" t="s">
        <v>3567</v>
      </c>
      <c r="D3367" s="5">
        <f t="shared" si="156"/>
        <v>79828</v>
      </c>
      <c r="E3367" s="6">
        <v>43159</v>
      </c>
      <c r="F3367" s="6">
        <f t="shared" si="157"/>
        <v>43249</v>
      </c>
      <c r="G3367" s="6" t="str">
        <f>IF('BCT Template'!R3366&gt;F3367,"Yes","No")</f>
        <v>No</v>
      </c>
      <c r="H3367" s="5" t="s">
        <v>182</v>
      </c>
      <c r="I3367" s="5" t="s">
        <v>183</v>
      </c>
      <c r="J3367" s="5" t="s">
        <v>200</v>
      </c>
      <c r="K3367" s="5" t="s">
        <v>201</v>
      </c>
      <c r="L3367" s="7" t="s">
        <v>164</v>
      </c>
      <c r="M3367" t="str">
        <f t="shared" si="158"/>
        <v>Yes</v>
      </c>
    </row>
    <row r="3368" spans="1:13" ht="15" thickBot="1" x14ac:dyDescent="0.4">
      <c r="A3368" s="5" t="s">
        <v>175</v>
      </c>
      <c r="B3368" s="5" t="s">
        <v>176</v>
      </c>
      <c r="C3368" s="5" t="s">
        <v>3568</v>
      </c>
      <c r="D3368" s="5">
        <f t="shared" si="156"/>
        <v>23038</v>
      </c>
      <c r="E3368" s="6">
        <v>44074</v>
      </c>
      <c r="F3368" s="6">
        <f t="shared" si="157"/>
        <v>44164</v>
      </c>
      <c r="G3368" s="6" t="str">
        <f>IF('BCT Template'!R3367&gt;F3368,"Yes","No")</f>
        <v>No</v>
      </c>
      <c r="H3368" s="5" t="s">
        <v>178</v>
      </c>
      <c r="I3368" s="5" t="s">
        <v>179</v>
      </c>
      <c r="J3368" s="5" t="s">
        <v>35</v>
      </c>
      <c r="K3368" s="5" t="s">
        <v>180</v>
      </c>
      <c r="L3368" s="7" t="s">
        <v>164</v>
      </c>
      <c r="M3368" t="str">
        <f t="shared" si="158"/>
        <v>Yes</v>
      </c>
    </row>
    <row r="3369" spans="1:13" ht="15" thickBot="1" x14ac:dyDescent="0.4">
      <c r="A3369" s="5" t="s">
        <v>175</v>
      </c>
      <c r="B3369" s="5" t="s">
        <v>176</v>
      </c>
      <c r="C3369" s="5" t="s">
        <v>3569</v>
      </c>
      <c r="D3369" s="5">
        <f t="shared" si="156"/>
        <v>80102</v>
      </c>
      <c r="E3369" s="6">
        <v>44196</v>
      </c>
      <c r="F3369" s="6">
        <f t="shared" si="157"/>
        <v>44286</v>
      </c>
      <c r="G3369" s="6" t="str">
        <f>IF('BCT Template'!R3368&gt;F3369,"Yes","No")</f>
        <v>No</v>
      </c>
      <c r="H3369" s="5" t="s">
        <v>182</v>
      </c>
      <c r="I3369" s="5" t="s">
        <v>183</v>
      </c>
      <c r="J3369" s="5" t="s">
        <v>184</v>
      </c>
      <c r="K3369" s="5" t="s">
        <v>185</v>
      </c>
      <c r="L3369" s="7" t="s">
        <v>164</v>
      </c>
      <c r="M3369" t="str">
        <f t="shared" si="158"/>
        <v>No</v>
      </c>
    </row>
    <row r="3370" spans="1:13" ht="15" thickBot="1" x14ac:dyDescent="0.4">
      <c r="A3370" s="5" t="s">
        <v>175</v>
      </c>
      <c r="B3370" s="5" t="s">
        <v>176</v>
      </c>
      <c r="C3370" s="5" t="s">
        <v>3570</v>
      </c>
      <c r="D3370" s="5">
        <f t="shared" si="156"/>
        <v>59092</v>
      </c>
      <c r="E3370" s="6">
        <v>44012</v>
      </c>
      <c r="F3370" s="6">
        <f t="shared" si="157"/>
        <v>44102</v>
      </c>
      <c r="G3370" s="6" t="str">
        <f>IF('BCT Template'!R3369&gt;F3370,"Yes","No")</f>
        <v>No</v>
      </c>
      <c r="H3370" s="5" t="s">
        <v>182</v>
      </c>
      <c r="I3370" s="5" t="s">
        <v>183</v>
      </c>
      <c r="J3370" s="5" t="s">
        <v>184</v>
      </c>
      <c r="K3370" s="5" t="s">
        <v>185</v>
      </c>
      <c r="L3370" s="7" t="s">
        <v>164</v>
      </c>
      <c r="M3370" t="str">
        <f t="shared" si="158"/>
        <v>No</v>
      </c>
    </row>
    <row r="3371" spans="1:13" ht="15" thickBot="1" x14ac:dyDescent="0.4">
      <c r="A3371" s="5" t="s">
        <v>175</v>
      </c>
      <c r="B3371" s="5" t="s">
        <v>176</v>
      </c>
      <c r="C3371" s="5" t="s">
        <v>3571</v>
      </c>
      <c r="D3371" s="5">
        <f t="shared" si="156"/>
        <v>57065</v>
      </c>
      <c r="E3371" s="6">
        <v>42735</v>
      </c>
      <c r="F3371" s="6">
        <f t="shared" si="157"/>
        <v>42825</v>
      </c>
      <c r="G3371" s="6" t="str">
        <f>IF('BCT Template'!R3370&gt;F3371,"Yes","No")</f>
        <v>No</v>
      </c>
      <c r="H3371" s="5" t="s">
        <v>189</v>
      </c>
      <c r="I3371" s="5" t="s">
        <v>190</v>
      </c>
      <c r="J3371" s="5" t="s">
        <v>184</v>
      </c>
      <c r="K3371" s="5" t="s">
        <v>185</v>
      </c>
      <c r="L3371" s="7" t="s">
        <v>164</v>
      </c>
      <c r="M3371" t="str">
        <f t="shared" si="158"/>
        <v>No</v>
      </c>
    </row>
    <row r="3372" spans="1:13" ht="15" thickBot="1" x14ac:dyDescent="0.4">
      <c r="A3372" s="5" t="s">
        <v>175</v>
      </c>
      <c r="B3372" s="5" t="s">
        <v>176</v>
      </c>
      <c r="C3372" s="5" t="s">
        <v>3572</v>
      </c>
      <c r="D3372" s="5">
        <f t="shared" si="156"/>
        <v>82262</v>
      </c>
      <c r="E3372" s="6">
        <v>43718</v>
      </c>
      <c r="F3372" s="6">
        <f t="shared" si="157"/>
        <v>43808</v>
      </c>
      <c r="G3372" s="6" t="str">
        <f>IF('BCT Template'!R3371&gt;F3372,"Yes","No")</f>
        <v>No</v>
      </c>
      <c r="H3372" s="5" t="s">
        <v>210</v>
      </c>
      <c r="I3372" s="5" t="s">
        <v>211</v>
      </c>
      <c r="J3372" s="5" t="s">
        <v>184</v>
      </c>
      <c r="K3372" s="5" t="s">
        <v>185</v>
      </c>
      <c r="L3372" s="7" t="s">
        <v>164</v>
      </c>
      <c r="M3372" t="str">
        <f t="shared" si="158"/>
        <v>No</v>
      </c>
    </row>
    <row r="3373" spans="1:13" ht="15" thickBot="1" x14ac:dyDescent="0.4">
      <c r="A3373" s="5" t="s">
        <v>175</v>
      </c>
      <c r="B3373" s="5" t="s">
        <v>176</v>
      </c>
      <c r="C3373" s="5" t="s">
        <v>3573</v>
      </c>
      <c r="D3373" s="5">
        <f t="shared" si="156"/>
        <v>23015</v>
      </c>
      <c r="E3373" s="6">
        <v>44957</v>
      </c>
      <c r="F3373" s="6">
        <f t="shared" si="157"/>
        <v>45047</v>
      </c>
      <c r="G3373" s="6" t="str">
        <f>IF('BCT Template'!R3372&gt;F3373,"Yes","No")</f>
        <v>No</v>
      </c>
      <c r="H3373" s="5" t="s">
        <v>178</v>
      </c>
      <c r="I3373" s="5" t="s">
        <v>179</v>
      </c>
      <c r="J3373" s="5" t="s">
        <v>35</v>
      </c>
      <c r="K3373" s="5" t="s">
        <v>180</v>
      </c>
      <c r="L3373" s="7" t="s">
        <v>164</v>
      </c>
      <c r="M3373" t="str">
        <f t="shared" si="158"/>
        <v>Yes</v>
      </c>
    </row>
    <row r="3374" spans="1:13" ht="15" thickBot="1" x14ac:dyDescent="0.4">
      <c r="A3374" s="5" t="s">
        <v>175</v>
      </c>
      <c r="B3374" s="5" t="s">
        <v>176</v>
      </c>
      <c r="C3374" s="5" t="s">
        <v>3574</v>
      </c>
      <c r="D3374" s="5">
        <f t="shared" si="156"/>
        <v>21510</v>
      </c>
      <c r="E3374" s="6">
        <v>44012</v>
      </c>
      <c r="F3374" s="6">
        <f t="shared" si="157"/>
        <v>44102</v>
      </c>
      <c r="G3374" s="6" t="str">
        <f>IF('BCT Template'!R3373&gt;F3374,"Yes","No")</f>
        <v>No</v>
      </c>
      <c r="H3374" s="5" t="s">
        <v>178</v>
      </c>
      <c r="I3374" s="5" t="s">
        <v>179</v>
      </c>
      <c r="J3374" s="5" t="s">
        <v>35</v>
      </c>
      <c r="K3374" s="5" t="s">
        <v>180</v>
      </c>
      <c r="L3374" s="7" t="s">
        <v>164</v>
      </c>
      <c r="M3374" t="str">
        <f t="shared" si="158"/>
        <v>Yes</v>
      </c>
    </row>
    <row r="3375" spans="1:13" ht="15" thickBot="1" x14ac:dyDescent="0.4">
      <c r="A3375" s="5" t="s">
        <v>175</v>
      </c>
      <c r="B3375" s="5" t="s">
        <v>176</v>
      </c>
      <c r="C3375" s="5" t="s">
        <v>3575</v>
      </c>
      <c r="D3375" s="5">
        <f t="shared" si="156"/>
        <v>78769</v>
      </c>
      <c r="E3375" s="6">
        <v>44217</v>
      </c>
      <c r="F3375" s="6">
        <f t="shared" si="157"/>
        <v>44307</v>
      </c>
      <c r="G3375" s="6" t="str">
        <f>IF('BCT Template'!R3374&gt;F3375,"Yes","No")</f>
        <v>No</v>
      </c>
      <c r="H3375" s="5" t="s">
        <v>210</v>
      </c>
      <c r="I3375" s="5" t="s">
        <v>211</v>
      </c>
      <c r="J3375" s="5" t="s">
        <v>184</v>
      </c>
      <c r="K3375" s="5" t="s">
        <v>185</v>
      </c>
      <c r="L3375" s="7" t="s">
        <v>164</v>
      </c>
      <c r="M3375" t="str">
        <f t="shared" si="158"/>
        <v>No</v>
      </c>
    </row>
    <row r="3376" spans="1:13" ht="15" thickBot="1" x14ac:dyDescent="0.4">
      <c r="A3376" s="5" t="s">
        <v>175</v>
      </c>
      <c r="B3376" s="5" t="s">
        <v>176</v>
      </c>
      <c r="C3376" s="5" t="s">
        <v>3576</v>
      </c>
      <c r="D3376" s="5">
        <f t="shared" si="156"/>
        <v>57480</v>
      </c>
      <c r="E3376" s="6">
        <v>43251</v>
      </c>
      <c r="F3376" s="6">
        <f t="shared" si="157"/>
        <v>43341</v>
      </c>
      <c r="G3376" s="6" t="str">
        <f>IF('BCT Template'!R3375&gt;F3376,"Yes","No")</f>
        <v>No</v>
      </c>
      <c r="H3376" s="5" t="s">
        <v>189</v>
      </c>
      <c r="I3376" s="5" t="s">
        <v>190</v>
      </c>
      <c r="J3376" s="5" t="s">
        <v>184</v>
      </c>
      <c r="K3376" s="5" t="s">
        <v>185</v>
      </c>
      <c r="L3376" s="7" t="s">
        <v>164</v>
      </c>
      <c r="M3376" t="str">
        <f t="shared" si="158"/>
        <v>No</v>
      </c>
    </row>
    <row r="3377" spans="1:13" ht="15" thickBot="1" x14ac:dyDescent="0.4">
      <c r="A3377" s="5" t="s">
        <v>175</v>
      </c>
      <c r="B3377" s="5" t="s">
        <v>176</v>
      </c>
      <c r="C3377" s="5" t="s">
        <v>3577</v>
      </c>
      <c r="D3377" s="5">
        <f t="shared" si="156"/>
        <v>18124</v>
      </c>
      <c r="E3377" s="6">
        <v>43982</v>
      </c>
      <c r="F3377" s="6">
        <f t="shared" si="157"/>
        <v>44072</v>
      </c>
      <c r="G3377" s="6" t="str">
        <f>IF('BCT Template'!R3376&gt;F3377,"Yes","No")</f>
        <v>No</v>
      </c>
      <c r="H3377" s="5" t="s">
        <v>193</v>
      </c>
      <c r="I3377" s="5" t="s">
        <v>194</v>
      </c>
      <c r="J3377" s="5" t="s">
        <v>35</v>
      </c>
      <c r="K3377" s="5" t="s">
        <v>180</v>
      </c>
      <c r="L3377" s="7" t="s">
        <v>164</v>
      </c>
      <c r="M3377" t="str">
        <f t="shared" si="158"/>
        <v>Yes</v>
      </c>
    </row>
    <row r="3378" spans="1:13" ht="15" thickBot="1" x14ac:dyDescent="0.4">
      <c r="A3378" s="5" t="s">
        <v>175</v>
      </c>
      <c r="B3378" s="5" t="s">
        <v>176</v>
      </c>
      <c r="C3378" s="5" t="s">
        <v>3578</v>
      </c>
      <c r="D3378" s="5">
        <f t="shared" si="156"/>
        <v>59145</v>
      </c>
      <c r="E3378" s="6">
        <v>40724</v>
      </c>
      <c r="F3378" s="6">
        <f t="shared" si="157"/>
        <v>40814</v>
      </c>
      <c r="G3378" s="6" t="str">
        <f>IF('BCT Template'!R3377&gt;F3378,"Yes","No")</f>
        <v>No</v>
      </c>
      <c r="H3378" s="5" t="s">
        <v>182</v>
      </c>
      <c r="I3378" s="5" t="s">
        <v>183</v>
      </c>
      <c r="J3378" s="5" t="s">
        <v>184</v>
      </c>
      <c r="K3378" s="5" t="s">
        <v>185</v>
      </c>
      <c r="L3378" s="7" t="s">
        <v>164</v>
      </c>
      <c r="M3378" t="str">
        <f t="shared" si="158"/>
        <v>No</v>
      </c>
    </row>
    <row r="3379" spans="1:13" ht="15" thickBot="1" x14ac:dyDescent="0.4">
      <c r="A3379" s="5" t="s">
        <v>175</v>
      </c>
      <c r="B3379" s="5" t="s">
        <v>176</v>
      </c>
      <c r="C3379" s="5" t="s">
        <v>3579</v>
      </c>
      <c r="D3379" s="5">
        <f t="shared" si="156"/>
        <v>59266</v>
      </c>
      <c r="E3379" s="6">
        <v>44196</v>
      </c>
      <c r="F3379" s="6">
        <f t="shared" si="157"/>
        <v>44286</v>
      </c>
      <c r="G3379" s="6" t="str">
        <f>IF('BCT Template'!R3378&gt;F3379,"Yes","No")</f>
        <v>No</v>
      </c>
      <c r="H3379" s="5" t="s">
        <v>182</v>
      </c>
      <c r="I3379" s="5" t="s">
        <v>183</v>
      </c>
      <c r="J3379" s="5" t="s">
        <v>200</v>
      </c>
      <c r="K3379" s="5" t="s">
        <v>201</v>
      </c>
      <c r="L3379" s="7" t="s">
        <v>164</v>
      </c>
      <c r="M3379" t="str">
        <f t="shared" si="158"/>
        <v>Yes</v>
      </c>
    </row>
    <row r="3380" spans="1:13" ht="15" thickBot="1" x14ac:dyDescent="0.4">
      <c r="A3380" s="5" t="s">
        <v>175</v>
      </c>
      <c r="B3380" s="5" t="s">
        <v>176</v>
      </c>
      <c r="C3380" s="5" t="s">
        <v>3580</v>
      </c>
      <c r="D3380" s="5">
        <f t="shared" si="156"/>
        <v>31223</v>
      </c>
      <c r="E3380" s="6">
        <v>41584</v>
      </c>
      <c r="F3380" s="6">
        <f t="shared" si="157"/>
        <v>41674</v>
      </c>
      <c r="G3380" s="6" t="str">
        <f>IF('BCT Template'!R3379&gt;F3380,"Yes","No")</f>
        <v>No</v>
      </c>
      <c r="H3380" s="5" t="s">
        <v>178</v>
      </c>
      <c r="I3380" s="5" t="s">
        <v>179</v>
      </c>
      <c r="J3380" s="5" t="s">
        <v>35</v>
      </c>
      <c r="K3380" s="5" t="s">
        <v>180</v>
      </c>
      <c r="L3380" s="7" t="s">
        <v>164</v>
      </c>
      <c r="M3380" t="str">
        <f t="shared" si="158"/>
        <v>Yes</v>
      </c>
    </row>
    <row r="3381" spans="1:13" ht="15" thickBot="1" x14ac:dyDescent="0.4">
      <c r="A3381" s="5" t="s">
        <v>175</v>
      </c>
      <c r="B3381" s="5" t="s">
        <v>176</v>
      </c>
      <c r="C3381" s="5" t="s">
        <v>3581</v>
      </c>
      <c r="D3381" s="5">
        <f t="shared" si="156"/>
        <v>20833</v>
      </c>
      <c r="E3381" s="6">
        <v>42551</v>
      </c>
      <c r="F3381" s="6">
        <f t="shared" si="157"/>
        <v>42641</v>
      </c>
      <c r="G3381" s="6" t="str">
        <f>IF('BCT Template'!R3380&gt;F3381,"Yes","No")</f>
        <v>No</v>
      </c>
      <c r="H3381" s="5" t="s">
        <v>197</v>
      </c>
      <c r="I3381" s="5" t="s">
        <v>198</v>
      </c>
      <c r="J3381" s="5" t="s">
        <v>184</v>
      </c>
      <c r="K3381" s="5" t="s">
        <v>185</v>
      </c>
      <c r="L3381" s="7" t="s">
        <v>164</v>
      </c>
      <c r="M3381" t="str">
        <f t="shared" si="158"/>
        <v>No</v>
      </c>
    </row>
    <row r="3382" spans="1:13" ht="15" thickBot="1" x14ac:dyDescent="0.4">
      <c r="A3382" s="5" t="s">
        <v>175</v>
      </c>
      <c r="B3382" s="5" t="s">
        <v>176</v>
      </c>
      <c r="C3382" s="5" t="s">
        <v>3582</v>
      </c>
      <c r="D3382" s="5">
        <f t="shared" si="156"/>
        <v>82510</v>
      </c>
      <c r="E3382" s="6">
        <v>44045</v>
      </c>
      <c r="F3382" s="6">
        <f t="shared" si="157"/>
        <v>44135</v>
      </c>
      <c r="G3382" s="6" t="str">
        <f>IF('BCT Template'!R3381&gt;F3382,"Yes","No")</f>
        <v>No</v>
      </c>
      <c r="H3382" s="5" t="s">
        <v>210</v>
      </c>
      <c r="I3382" s="5" t="s">
        <v>211</v>
      </c>
      <c r="J3382" s="5" t="s">
        <v>184</v>
      </c>
      <c r="K3382" s="5" t="s">
        <v>185</v>
      </c>
      <c r="L3382" s="7" t="s">
        <v>164</v>
      </c>
      <c r="M3382" t="str">
        <f t="shared" si="158"/>
        <v>No</v>
      </c>
    </row>
    <row r="3383" spans="1:13" ht="15" thickBot="1" x14ac:dyDescent="0.4">
      <c r="A3383" s="5" t="s">
        <v>175</v>
      </c>
      <c r="B3383" s="5" t="s">
        <v>176</v>
      </c>
      <c r="C3383" s="5" t="s">
        <v>3583</v>
      </c>
      <c r="D3383" s="5">
        <f t="shared" si="156"/>
        <v>79574</v>
      </c>
      <c r="E3383" s="6">
        <v>44104</v>
      </c>
      <c r="F3383" s="6">
        <f t="shared" si="157"/>
        <v>44194</v>
      </c>
      <c r="G3383" s="6" t="str">
        <f>IF('BCT Template'!R3382&gt;F3383,"Yes","No")</f>
        <v>No</v>
      </c>
      <c r="H3383" s="5" t="s">
        <v>182</v>
      </c>
      <c r="I3383" s="5" t="s">
        <v>183</v>
      </c>
      <c r="J3383" s="5" t="s">
        <v>184</v>
      </c>
      <c r="K3383" s="5" t="s">
        <v>185</v>
      </c>
      <c r="L3383" s="7" t="s">
        <v>164</v>
      </c>
      <c r="M3383" t="str">
        <f t="shared" si="158"/>
        <v>No</v>
      </c>
    </row>
    <row r="3384" spans="1:13" ht="15" thickBot="1" x14ac:dyDescent="0.4">
      <c r="A3384" s="5" t="s">
        <v>175</v>
      </c>
      <c r="B3384" s="5" t="s">
        <v>176</v>
      </c>
      <c r="C3384" s="5" t="s">
        <v>3584</v>
      </c>
      <c r="D3384" s="5">
        <f t="shared" si="156"/>
        <v>30324</v>
      </c>
      <c r="E3384" s="6">
        <v>44196</v>
      </c>
      <c r="F3384" s="6">
        <f t="shared" si="157"/>
        <v>44286</v>
      </c>
      <c r="G3384" s="6" t="str">
        <f>IF('BCT Template'!R3383&gt;F3384,"Yes","No")</f>
        <v>No</v>
      </c>
      <c r="H3384" s="5" t="s">
        <v>178</v>
      </c>
      <c r="I3384" s="5" t="s">
        <v>179</v>
      </c>
      <c r="J3384" s="5" t="s">
        <v>35</v>
      </c>
      <c r="K3384" s="5" t="s">
        <v>180</v>
      </c>
      <c r="L3384" s="7" t="s">
        <v>164</v>
      </c>
      <c r="M3384" t="str">
        <f t="shared" si="158"/>
        <v>Yes</v>
      </c>
    </row>
    <row r="3385" spans="1:13" ht="15" thickBot="1" x14ac:dyDescent="0.4">
      <c r="A3385" s="5" t="s">
        <v>175</v>
      </c>
      <c r="B3385" s="5" t="s">
        <v>176</v>
      </c>
      <c r="C3385" s="5" t="s">
        <v>3585</v>
      </c>
      <c r="D3385" s="5">
        <f t="shared" si="156"/>
        <v>21684</v>
      </c>
      <c r="E3385" s="6">
        <v>43039</v>
      </c>
      <c r="F3385" s="6">
        <f t="shared" si="157"/>
        <v>43129</v>
      </c>
      <c r="G3385" s="6" t="str">
        <f>IF('BCT Template'!R3384&gt;F3385,"Yes","No")</f>
        <v>No</v>
      </c>
      <c r="H3385" s="5" t="s">
        <v>178</v>
      </c>
      <c r="I3385" s="5" t="s">
        <v>179</v>
      </c>
      <c r="J3385" s="5" t="s">
        <v>35</v>
      </c>
      <c r="K3385" s="5" t="s">
        <v>180</v>
      </c>
      <c r="L3385" s="7" t="s">
        <v>164</v>
      </c>
      <c r="M3385" t="str">
        <f t="shared" si="158"/>
        <v>Yes</v>
      </c>
    </row>
    <row r="3386" spans="1:13" ht="15" thickBot="1" x14ac:dyDescent="0.4">
      <c r="A3386" s="5" t="s">
        <v>175</v>
      </c>
      <c r="B3386" s="5" t="s">
        <v>176</v>
      </c>
      <c r="C3386" s="5" t="s">
        <v>3586</v>
      </c>
      <c r="D3386" s="5">
        <f t="shared" si="156"/>
        <v>81011</v>
      </c>
      <c r="E3386" s="6">
        <v>43100</v>
      </c>
      <c r="F3386" s="6">
        <f t="shared" si="157"/>
        <v>43190</v>
      </c>
      <c r="G3386" s="6" t="str">
        <f>IF('BCT Template'!R3385&gt;F3386,"Yes","No")</f>
        <v>No</v>
      </c>
      <c r="H3386" s="5" t="s">
        <v>182</v>
      </c>
      <c r="I3386" s="5" t="s">
        <v>183</v>
      </c>
      <c r="J3386" s="5" t="s">
        <v>184</v>
      </c>
      <c r="K3386" s="5" t="s">
        <v>185</v>
      </c>
      <c r="L3386" s="7" t="s">
        <v>164</v>
      </c>
      <c r="M3386" t="str">
        <f t="shared" si="158"/>
        <v>No</v>
      </c>
    </row>
    <row r="3387" spans="1:13" ht="15" thickBot="1" x14ac:dyDescent="0.4">
      <c r="A3387" s="5" t="s">
        <v>175</v>
      </c>
      <c r="B3387" s="5" t="s">
        <v>176</v>
      </c>
      <c r="C3387" s="5" t="s">
        <v>3587</v>
      </c>
      <c r="D3387" s="5">
        <f t="shared" si="156"/>
        <v>23133</v>
      </c>
      <c r="E3387" s="6">
        <v>43659</v>
      </c>
      <c r="F3387" s="6">
        <f t="shared" si="157"/>
        <v>43749</v>
      </c>
      <c r="G3387" s="6" t="str">
        <f>IF('BCT Template'!R3386&gt;F3387,"Yes","No")</f>
        <v>No</v>
      </c>
      <c r="H3387" s="5" t="s">
        <v>178</v>
      </c>
      <c r="I3387" s="5" t="s">
        <v>179</v>
      </c>
      <c r="J3387" s="5" t="s">
        <v>200</v>
      </c>
      <c r="K3387" s="5" t="s">
        <v>201</v>
      </c>
      <c r="L3387" s="7" t="s">
        <v>164</v>
      </c>
      <c r="M3387" t="str">
        <f t="shared" si="158"/>
        <v>Yes</v>
      </c>
    </row>
    <row r="3388" spans="1:13" ht="15" thickBot="1" x14ac:dyDescent="0.4">
      <c r="A3388" s="5" t="s">
        <v>175</v>
      </c>
      <c r="B3388" s="5" t="s">
        <v>176</v>
      </c>
      <c r="C3388" s="5" t="s">
        <v>3588</v>
      </c>
      <c r="D3388" s="5">
        <f t="shared" si="156"/>
        <v>23080</v>
      </c>
      <c r="E3388" s="6">
        <v>43679</v>
      </c>
      <c r="F3388" s="6">
        <f t="shared" si="157"/>
        <v>43769</v>
      </c>
      <c r="G3388" s="6" t="str">
        <f>IF('BCT Template'!R3387&gt;F3388,"Yes","No")</f>
        <v>No</v>
      </c>
      <c r="H3388" s="5" t="s">
        <v>178</v>
      </c>
      <c r="I3388" s="5" t="s">
        <v>179</v>
      </c>
      <c r="J3388" s="5" t="s">
        <v>35</v>
      </c>
      <c r="K3388" s="5" t="s">
        <v>180</v>
      </c>
      <c r="L3388" s="7" t="s">
        <v>164</v>
      </c>
      <c r="M3388" t="str">
        <f t="shared" si="158"/>
        <v>Yes</v>
      </c>
    </row>
    <row r="3389" spans="1:13" ht="15" thickBot="1" x14ac:dyDescent="0.4">
      <c r="A3389" s="5" t="s">
        <v>175</v>
      </c>
      <c r="B3389" s="5" t="s">
        <v>176</v>
      </c>
      <c r="C3389" s="5" t="s">
        <v>3589</v>
      </c>
      <c r="D3389" s="5">
        <f t="shared" si="156"/>
        <v>82093</v>
      </c>
      <c r="E3389" s="6">
        <v>43551</v>
      </c>
      <c r="F3389" s="6">
        <f t="shared" si="157"/>
        <v>43641</v>
      </c>
      <c r="G3389" s="6" t="str">
        <f>IF('BCT Template'!R3388&gt;F3389,"Yes","No")</f>
        <v>No</v>
      </c>
      <c r="H3389" s="5" t="s">
        <v>210</v>
      </c>
      <c r="I3389" s="5" t="s">
        <v>211</v>
      </c>
      <c r="J3389" s="5" t="s">
        <v>184</v>
      </c>
      <c r="K3389" s="5" t="s">
        <v>185</v>
      </c>
      <c r="L3389" s="7" t="s">
        <v>164</v>
      </c>
      <c r="M3389" t="str">
        <f t="shared" si="158"/>
        <v>No</v>
      </c>
    </row>
    <row r="3390" spans="1:13" ht="15" thickBot="1" x14ac:dyDescent="0.4">
      <c r="A3390" s="5" t="s">
        <v>175</v>
      </c>
      <c r="B3390" s="5" t="s">
        <v>176</v>
      </c>
      <c r="C3390" s="5" t="s">
        <v>3590</v>
      </c>
      <c r="D3390" s="5">
        <f t="shared" si="156"/>
        <v>21432</v>
      </c>
      <c r="E3390" s="6">
        <v>44227</v>
      </c>
      <c r="F3390" s="6">
        <f t="shared" si="157"/>
        <v>44317</v>
      </c>
      <c r="G3390" s="6" t="str">
        <f>IF('BCT Template'!R3389&gt;F3390,"Yes","No")</f>
        <v>No</v>
      </c>
      <c r="H3390" s="5" t="s">
        <v>178</v>
      </c>
      <c r="I3390" s="5" t="s">
        <v>179</v>
      </c>
      <c r="J3390" s="5" t="s">
        <v>35</v>
      </c>
      <c r="K3390" s="5" t="s">
        <v>180</v>
      </c>
      <c r="L3390" s="7" t="s">
        <v>164</v>
      </c>
      <c r="M3390" t="str">
        <f t="shared" si="158"/>
        <v>Yes</v>
      </c>
    </row>
    <row r="3391" spans="1:13" ht="15" thickBot="1" x14ac:dyDescent="0.4">
      <c r="A3391" s="5" t="s">
        <v>175</v>
      </c>
      <c r="B3391" s="5" t="s">
        <v>176</v>
      </c>
      <c r="C3391" s="5" t="s">
        <v>3591</v>
      </c>
      <c r="D3391" s="5">
        <f t="shared" si="156"/>
        <v>82681</v>
      </c>
      <c r="E3391" s="6">
        <v>44351</v>
      </c>
      <c r="F3391" s="6">
        <f t="shared" si="157"/>
        <v>44441</v>
      </c>
      <c r="G3391" s="6" t="str">
        <f>IF('BCT Template'!R3390&gt;F3391,"Yes","No")</f>
        <v>No</v>
      </c>
      <c r="H3391" s="5" t="s">
        <v>210</v>
      </c>
      <c r="I3391" s="5" t="s">
        <v>211</v>
      </c>
      <c r="J3391" s="5" t="s">
        <v>184</v>
      </c>
      <c r="K3391" s="5" t="s">
        <v>185</v>
      </c>
      <c r="L3391" s="7" t="s">
        <v>164</v>
      </c>
      <c r="M3391" t="str">
        <f t="shared" si="158"/>
        <v>No</v>
      </c>
    </row>
    <row r="3392" spans="1:13" ht="15" thickBot="1" x14ac:dyDescent="0.4">
      <c r="A3392" s="5" t="s">
        <v>175</v>
      </c>
      <c r="B3392" s="5" t="s">
        <v>176</v>
      </c>
      <c r="C3392" s="5" t="s">
        <v>3592</v>
      </c>
      <c r="D3392" s="5">
        <f t="shared" si="156"/>
        <v>82643</v>
      </c>
      <c r="E3392" s="6">
        <v>44240</v>
      </c>
      <c r="F3392" s="6">
        <f t="shared" si="157"/>
        <v>44330</v>
      </c>
      <c r="G3392" s="6" t="str">
        <f>IF('BCT Template'!R3391&gt;F3392,"Yes","No")</f>
        <v>No</v>
      </c>
      <c r="H3392" s="5" t="s">
        <v>210</v>
      </c>
      <c r="I3392" s="5" t="s">
        <v>211</v>
      </c>
      <c r="J3392" s="5" t="s">
        <v>184</v>
      </c>
      <c r="K3392" s="5" t="s">
        <v>185</v>
      </c>
      <c r="L3392" s="7" t="s">
        <v>164</v>
      </c>
      <c r="M3392" t="str">
        <f t="shared" si="158"/>
        <v>No</v>
      </c>
    </row>
    <row r="3393" spans="1:13" ht="15" thickBot="1" x14ac:dyDescent="0.4">
      <c r="A3393" s="5" t="s">
        <v>175</v>
      </c>
      <c r="B3393" s="5" t="s">
        <v>176</v>
      </c>
      <c r="C3393" s="5" t="s">
        <v>3593</v>
      </c>
      <c r="D3393" s="5">
        <f t="shared" si="156"/>
        <v>21876</v>
      </c>
      <c r="E3393" s="6">
        <v>44043</v>
      </c>
      <c r="F3393" s="6">
        <f t="shared" si="157"/>
        <v>44133</v>
      </c>
      <c r="G3393" s="6" t="str">
        <f>IF('BCT Template'!R3392&gt;F3393,"Yes","No")</f>
        <v>No</v>
      </c>
      <c r="H3393" s="5" t="s">
        <v>178</v>
      </c>
      <c r="I3393" s="5" t="s">
        <v>179</v>
      </c>
      <c r="J3393" s="5" t="s">
        <v>35</v>
      </c>
      <c r="K3393" s="5" t="s">
        <v>180</v>
      </c>
      <c r="L3393" s="7" t="s">
        <v>164</v>
      </c>
      <c r="M3393" t="str">
        <f t="shared" si="158"/>
        <v>Yes</v>
      </c>
    </row>
    <row r="3394" spans="1:13" ht="15" thickBot="1" x14ac:dyDescent="0.4">
      <c r="A3394" s="5" t="s">
        <v>175</v>
      </c>
      <c r="B3394" s="5" t="s">
        <v>176</v>
      </c>
      <c r="C3394" s="5" t="s">
        <v>3594</v>
      </c>
      <c r="D3394" s="5">
        <f t="shared" si="156"/>
        <v>79582</v>
      </c>
      <c r="E3394" s="6">
        <v>43890</v>
      </c>
      <c r="F3394" s="6">
        <f t="shared" si="157"/>
        <v>43980</v>
      </c>
      <c r="G3394" s="6" t="str">
        <f>IF('BCT Template'!R3393&gt;F3394,"Yes","No")</f>
        <v>No</v>
      </c>
      <c r="H3394" s="5" t="s">
        <v>182</v>
      </c>
      <c r="I3394" s="5" t="s">
        <v>183</v>
      </c>
      <c r="J3394" s="5" t="s">
        <v>200</v>
      </c>
      <c r="K3394" s="5" t="s">
        <v>201</v>
      </c>
      <c r="L3394" s="7" t="s">
        <v>164</v>
      </c>
      <c r="M3394" t="str">
        <f t="shared" si="158"/>
        <v>Yes</v>
      </c>
    </row>
    <row r="3395" spans="1:13" ht="15" thickBot="1" x14ac:dyDescent="0.4">
      <c r="A3395" s="5" t="s">
        <v>175</v>
      </c>
      <c r="B3395" s="5" t="s">
        <v>176</v>
      </c>
      <c r="C3395" s="5" t="s">
        <v>3595</v>
      </c>
      <c r="D3395" s="5">
        <f t="shared" ref="D3395:D3458" si="159">C3395*1</f>
        <v>18464</v>
      </c>
      <c r="E3395" s="6">
        <v>43738</v>
      </c>
      <c r="F3395" s="6">
        <f t="shared" ref="F3395:F3458" si="160">E3395+90</f>
        <v>43828</v>
      </c>
      <c r="G3395" s="6" t="str">
        <f>IF('BCT Template'!R3394&gt;F3395,"Yes","No")</f>
        <v>No</v>
      </c>
      <c r="H3395" s="5" t="s">
        <v>234</v>
      </c>
      <c r="I3395" s="5" t="s">
        <v>235</v>
      </c>
      <c r="J3395" s="5" t="s">
        <v>184</v>
      </c>
      <c r="K3395" s="5" t="s">
        <v>185</v>
      </c>
      <c r="L3395" s="7" t="s">
        <v>164</v>
      </c>
      <c r="M3395" t="str">
        <f t="shared" ref="M3395:M3458" si="161">IF(J3395=" ","Yes",IF(J3395="3","Yes","No"))</f>
        <v>No</v>
      </c>
    </row>
    <row r="3396" spans="1:13" ht="15" thickBot="1" x14ac:dyDescent="0.4">
      <c r="A3396" s="5" t="s">
        <v>175</v>
      </c>
      <c r="B3396" s="5" t="s">
        <v>176</v>
      </c>
      <c r="C3396" s="5" t="s">
        <v>3596</v>
      </c>
      <c r="D3396" s="5">
        <f t="shared" si="159"/>
        <v>30540</v>
      </c>
      <c r="E3396" s="6">
        <v>43982</v>
      </c>
      <c r="F3396" s="6">
        <f t="shared" si="160"/>
        <v>44072</v>
      </c>
      <c r="G3396" s="6" t="str">
        <f>IF('BCT Template'!R3395&gt;F3396,"Yes","No")</f>
        <v>No</v>
      </c>
      <c r="H3396" s="5" t="s">
        <v>178</v>
      </c>
      <c r="I3396" s="5" t="s">
        <v>179</v>
      </c>
      <c r="J3396" s="5" t="s">
        <v>35</v>
      </c>
      <c r="K3396" s="5" t="s">
        <v>180</v>
      </c>
      <c r="L3396" s="7" t="s">
        <v>164</v>
      </c>
      <c r="M3396" t="str">
        <f t="shared" si="161"/>
        <v>Yes</v>
      </c>
    </row>
    <row r="3397" spans="1:13" ht="15" thickBot="1" x14ac:dyDescent="0.4">
      <c r="A3397" s="5" t="s">
        <v>175</v>
      </c>
      <c r="B3397" s="5" t="s">
        <v>176</v>
      </c>
      <c r="C3397" s="5" t="s">
        <v>3597</v>
      </c>
      <c r="D3397" s="5">
        <f t="shared" si="159"/>
        <v>30868</v>
      </c>
      <c r="E3397" s="6">
        <v>43677</v>
      </c>
      <c r="F3397" s="6">
        <f t="shared" si="160"/>
        <v>43767</v>
      </c>
      <c r="G3397" s="6" t="str">
        <f>IF('BCT Template'!R3396&gt;F3397,"Yes","No")</f>
        <v>No</v>
      </c>
      <c r="H3397" s="5" t="s">
        <v>178</v>
      </c>
      <c r="I3397" s="5" t="s">
        <v>179</v>
      </c>
      <c r="J3397" s="5" t="s">
        <v>35</v>
      </c>
      <c r="K3397" s="5" t="s">
        <v>180</v>
      </c>
      <c r="L3397" s="7" t="s">
        <v>164</v>
      </c>
      <c r="M3397" t="str">
        <f t="shared" si="161"/>
        <v>Yes</v>
      </c>
    </row>
    <row r="3398" spans="1:13" ht="15" thickBot="1" x14ac:dyDescent="0.4">
      <c r="A3398" s="5" t="s">
        <v>175</v>
      </c>
      <c r="B3398" s="5" t="s">
        <v>176</v>
      </c>
      <c r="C3398" s="5" t="s">
        <v>3598</v>
      </c>
      <c r="D3398" s="5">
        <f t="shared" si="159"/>
        <v>21302</v>
      </c>
      <c r="E3398" s="6">
        <v>44074</v>
      </c>
      <c r="F3398" s="6">
        <f t="shared" si="160"/>
        <v>44164</v>
      </c>
      <c r="G3398" s="6" t="str">
        <f>IF('BCT Template'!R3397&gt;F3398,"Yes","No")</f>
        <v>No</v>
      </c>
      <c r="H3398" s="5" t="s">
        <v>178</v>
      </c>
      <c r="I3398" s="5" t="s">
        <v>179</v>
      </c>
      <c r="J3398" s="5" t="s">
        <v>35</v>
      </c>
      <c r="K3398" s="5" t="s">
        <v>180</v>
      </c>
      <c r="L3398" s="7" t="s">
        <v>164</v>
      </c>
      <c r="M3398" t="str">
        <f t="shared" si="161"/>
        <v>Yes</v>
      </c>
    </row>
    <row r="3399" spans="1:13" ht="15" thickBot="1" x14ac:dyDescent="0.4">
      <c r="A3399" s="5" t="s">
        <v>175</v>
      </c>
      <c r="B3399" s="5" t="s">
        <v>176</v>
      </c>
      <c r="C3399" s="5" t="s">
        <v>3599</v>
      </c>
      <c r="D3399" s="5">
        <f t="shared" si="159"/>
        <v>80826</v>
      </c>
      <c r="E3399" s="6">
        <v>43982</v>
      </c>
      <c r="F3399" s="6">
        <f t="shared" si="160"/>
        <v>44072</v>
      </c>
      <c r="G3399" s="6" t="str">
        <f>IF('BCT Template'!R3398&gt;F3399,"Yes","No")</f>
        <v>No</v>
      </c>
      <c r="H3399" s="5" t="s">
        <v>182</v>
      </c>
      <c r="I3399" s="5" t="s">
        <v>183</v>
      </c>
      <c r="J3399" s="5" t="s">
        <v>200</v>
      </c>
      <c r="K3399" s="5" t="s">
        <v>201</v>
      </c>
      <c r="L3399" s="7" t="s">
        <v>164</v>
      </c>
      <c r="M3399" t="str">
        <f t="shared" si="161"/>
        <v>Yes</v>
      </c>
    </row>
    <row r="3400" spans="1:13" ht="15" thickBot="1" x14ac:dyDescent="0.4">
      <c r="A3400" s="5" t="s">
        <v>175</v>
      </c>
      <c r="B3400" s="5" t="s">
        <v>176</v>
      </c>
      <c r="C3400" s="5" t="s">
        <v>3600</v>
      </c>
      <c r="D3400" s="5">
        <f t="shared" si="159"/>
        <v>22916</v>
      </c>
      <c r="E3400" s="6">
        <v>44104</v>
      </c>
      <c r="F3400" s="6">
        <f t="shared" si="160"/>
        <v>44194</v>
      </c>
      <c r="G3400" s="6" t="str">
        <f>IF('BCT Template'!R3399&gt;F3400,"Yes","No")</f>
        <v>No</v>
      </c>
      <c r="H3400" s="5" t="s">
        <v>178</v>
      </c>
      <c r="I3400" s="5" t="s">
        <v>179</v>
      </c>
      <c r="J3400" s="5" t="s">
        <v>35</v>
      </c>
      <c r="K3400" s="5" t="s">
        <v>180</v>
      </c>
      <c r="L3400" s="7" t="s">
        <v>164</v>
      </c>
      <c r="M3400" t="str">
        <f t="shared" si="161"/>
        <v>Yes</v>
      </c>
    </row>
    <row r="3401" spans="1:13" ht="15" thickBot="1" x14ac:dyDescent="0.4">
      <c r="A3401" s="5" t="s">
        <v>175</v>
      </c>
      <c r="B3401" s="5" t="s">
        <v>176</v>
      </c>
      <c r="C3401" s="5" t="s">
        <v>3601</v>
      </c>
      <c r="D3401" s="5">
        <f t="shared" si="159"/>
        <v>20646</v>
      </c>
      <c r="E3401" s="6">
        <v>41943</v>
      </c>
      <c r="F3401" s="6">
        <f t="shared" si="160"/>
        <v>42033</v>
      </c>
      <c r="G3401" s="6" t="str">
        <f>IF('BCT Template'!R3400&gt;F3401,"Yes","No")</f>
        <v>No</v>
      </c>
      <c r="H3401" s="5" t="s">
        <v>197</v>
      </c>
      <c r="I3401" s="5" t="s">
        <v>198</v>
      </c>
      <c r="J3401" s="5" t="s">
        <v>184</v>
      </c>
      <c r="K3401" s="5" t="s">
        <v>185</v>
      </c>
      <c r="L3401" s="7" t="s">
        <v>164</v>
      </c>
      <c r="M3401" t="str">
        <f t="shared" si="161"/>
        <v>No</v>
      </c>
    </row>
    <row r="3402" spans="1:13" ht="15" thickBot="1" x14ac:dyDescent="0.4">
      <c r="A3402" s="5" t="s">
        <v>175</v>
      </c>
      <c r="B3402" s="5" t="s">
        <v>176</v>
      </c>
      <c r="C3402" s="5" t="s">
        <v>3602</v>
      </c>
      <c r="D3402" s="5">
        <f t="shared" si="159"/>
        <v>81734</v>
      </c>
      <c r="E3402" s="6">
        <v>43373</v>
      </c>
      <c r="F3402" s="6">
        <f t="shared" si="160"/>
        <v>43463</v>
      </c>
      <c r="G3402" s="6" t="str">
        <f>IF('BCT Template'!R3401&gt;F3402,"Yes","No")</f>
        <v>No</v>
      </c>
      <c r="H3402" s="5" t="s">
        <v>182</v>
      </c>
      <c r="I3402" s="5" t="s">
        <v>183</v>
      </c>
      <c r="J3402" s="5" t="s">
        <v>200</v>
      </c>
      <c r="K3402" s="5" t="s">
        <v>201</v>
      </c>
      <c r="L3402" s="7" t="s">
        <v>164</v>
      </c>
      <c r="M3402" t="str">
        <f t="shared" si="161"/>
        <v>Yes</v>
      </c>
    </row>
    <row r="3403" spans="1:13" ht="15" thickBot="1" x14ac:dyDescent="0.4">
      <c r="A3403" s="5" t="s">
        <v>175</v>
      </c>
      <c r="B3403" s="5" t="s">
        <v>176</v>
      </c>
      <c r="C3403" s="5" t="s">
        <v>3603</v>
      </c>
      <c r="D3403" s="5">
        <f t="shared" si="159"/>
        <v>57810</v>
      </c>
      <c r="E3403" s="6">
        <v>43585</v>
      </c>
      <c r="F3403" s="6">
        <f t="shared" si="160"/>
        <v>43675</v>
      </c>
      <c r="G3403" s="6" t="str">
        <f>IF('BCT Template'!R3402&gt;F3403,"Yes","No")</f>
        <v>No</v>
      </c>
      <c r="H3403" s="5" t="s">
        <v>189</v>
      </c>
      <c r="I3403" s="5" t="s">
        <v>190</v>
      </c>
      <c r="J3403" s="5" t="s">
        <v>184</v>
      </c>
      <c r="K3403" s="5" t="s">
        <v>185</v>
      </c>
      <c r="L3403" s="7" t="s">
        <v>164</v>
      </c>
      <c r="M3403" t="str">
        <f t="shared" si="161"/>
        <v>No</v>
      </c>
    </row>
    <row r="3404" spans="1:13" ht="15" thickBot="1" x14ac:dyDescent="0.4">
      <c r="A3404" s="5" t="s">
        <v>175</v>
      </c>
      <c r="B3404" s="5" t="s">
        <v>176</v>
      </c>
      <c r="C3404" s="5" t="s">
        <v>3604</v>
      </c>
      <c r="D3404" s="5">
        <f t="shared" si="159"/>
        <v>82451</v>
      </c>
      <c r="E3404" s="6">
        <v>43960</v>
      </c>
      <c r="F3404" s="6">
        <f t="shared" si="160"/>
        <v>44050</v>
      </c>
      <c r="G3404" s="6" t="str">
        <f>IF('BCT Template'!R3403&gt;F3404,"Yes","No")</f>
        <v>No</v>
      </c>
      <c r="H3404" s="5" t="s">
        <v>210</v>
      </c>
      <c r="I3404" s="5" t="s">
        <v>211</v>
      </c>
      <c r="J3404" s="5" t="s">
        <v>184</v>
      </c>
      <c r="K3404" s="5" t="s">
        <v>185</v>
      </c>
      <c r="L3404" s="7" t="s">
        <v>164</v>
      </c>
      <c r="M3404" t="str">
        <f t="shared" si="161"/>
        <v>No</v>
      </c>
    </row>
    <row r="3405" spans="1:13" ht="15" thickBot="1" x14ac:dyDescent="0.4">
      <c r="A3405" s="5" t="s">
        <v>175</v>
      </c>
      <c r="B3405" s="5" t="s">
        <v>176</v>
      </c>
      <c r="C3405" s="5" t="s">
        <v>3605</v>
      </c>
      <c r="D3405" s="5">
        <f t="shared" si="159"/>
        <v>25064</v>
      </c>
      <c r="E3405" s="6">
        <v>44469</v>
      </c>
      <c r="F3405" s="6">
        <f t="shared" si="160"/>
        <v>44559</v>
      </c>
      <c r="G3405" s="6" t="str">
        <f>IF('BCT Template'!R3404&gt;F3405,"Yes","No")</f>
        <v>No</v>
      </c>
      <c r="H3405" s="5" t="s">
        <v>240</v>
      </c>
      <c r="I3405" s="5" t="s">
        <v>241</v>
      </c>
      <c r="J3405" s="5" t="s">
        <v>35</v>
      </c>
      <c r="K3405" s="5" t="s">
        <v>180</v>
      </c>
      <c r="L3405" s="7" t="s">
        <v>164</v>
      </c>
      <c r="M3405" t="str">
        <f t="shared" si="161"/>
        <v>Yes</v>
      </c>
    </row>
    <row r="3406" spans="1:13" ht="15" thickBot="1" x14ac:dyDescent="0.4">
      <c r="A3406" s="5" t="s">
        <v>175</v>
      </c>
      <c r="B3406" s="5" t="s">
        <v>176</v>
      </c>
      <c r="C3406" s="5" t="s">
        <v>3606</v>
      </c>
      <c r="D3406" s="5">
        <f t="shared" si="159"/>
        <v>57665</v>
      </c>
      <c r="E3406" s="6">
        <v>40694</v>
      </c>
      <c r="F3406" s="6">
        <f t="shared" si="160"/>
        <v>40784</v>
      </c>
      <c r="G3406" s="6" t="str">
        <f>IF('BCT Template'!R3405&gt;F3406,"Yes","No")</f>
        <v>No</v>
      </c>
      <c r="H3406" s="5" t="s">
        <v>189</v>
      </c>
      <c r="I3406" s="5" t="s">
        <v>190</v>
      </c>
      <c r="J3406" s="5" t="s">
        <v>200</v>
      </c>
      <c r="K3406" s="5" t="s">
        <v>201</v>
      </c>
      <c r="L3406" s="7" t="s">
        <v>164</v>
      </c>
      <c r="M3406" t="str">
        <f t="shared" si="161"/>
        <v>Yes</v>
      </c>
    </row>
    <row r="3407" spans="1:13" ht="15" thickBot="1" x14ac:dyDescent="0.4">
      <c r="A3407" s="5" t="s">
        <v>175</v>
      </c>
      <c r="B3407" s="5" t="s">
        <v>176</v>
      </c>
      <c r="C3407" s="5" t="s">
        <v>3607</v>
      </c>
      <c r="D3407" s="5">
        <f t="shared" si="159"/>
        <v>20727</v>
      </c>
      <c r="E3407" s="6">
        <v>41495</v>
      </c>
      <c r="F3407" s="6">
        <f t="shared" si="160"/>
        <v>41585</v>
      </c>
      <c r="G3407" s="6" t="str">
        <f>IF('BCT Template'!R3406&gt;F3407,"Yes","No")</f>
        <v>No</v>
      </c>
      <c r="H3407" s="5" t="s">
        <v>197</v>
      </c>
      <c r="I3407" s="5" t="s">
        <v>198</v>
      </c>
      <c r="J3407" s="5" t="s">
        <v>200</v>
      </c>
      <c r="K3407" s="5" t="s">
        <v>201</v>
      </c>
      <c r="L3407" s="7" t="s">
        <v>164</v>
      </c>
      <c r="M3407" t="str">
        <f t="shared" si="161"/>
        <v>Yes</v>
      </c>
    </row>
    <row r="3408" spans="1:13" ht="15" thickBot="1" x14ac:dyDescent="0.4">
      <c r="A3408" s="5" t="s">
        <v>175</v>
      </c>
      <c r="B3408" s="5" t="s">
        <v>176</v>
      </c>
      <c r="C3408" s="5" t="s">
        <v>3608</v>
      </c>
      <c r="D3408" s="5">
        <f t="shared" si="159"/>
        <v>57254</v>
      </c>
      <c r="E3408" s="6">
        <v>42855</v>
      </c>
      <c r="F3408" s="6">
        <f t="shared" si="160"/>
        <v>42945</v>
      </c>
      <c r="G3408" s="6" t="str">
        <f>IF('BCT Template'!R3407&gt;F3408,"Yes","No")</f>
        <v>No</v>
      </c>
      <c r="H3408" s="5" t="s">
        <v>189</v>
      </c>
      <c r="I3408" s="5" t="s">
        <v>190</v>
      </c>
      <c r="J3408" s="5" t="s">
        <v>200</v>
      </c>
      <c r="K3408" s="5" t="s">
        <v>201</v>
      </c>
      <c r="L3408" s="7" t="s">
        <v>164</v>
      </c>
      <c r="M3408" t="str">
        <f t="shared" si="161"/>
        <v>Yes</v>
      </c>
    </row>
    <row r="3409" spans="1:13" ht="15" thickBot="1" x14ac:dyDescent="0.4">
      <c r="A3409" s="5" t="s">
        <v>175</v>
      </c>
      <c r="B3409" s="5" t="s">
        <v>176</v>
      </c>
      <c r="C3409" s="5" t="s">
        <v>3609</v>
      </c>
      <c r="D3409" s="5">
        <f t="shared" si="159"/>
        <v>21998</v>
      </c>
      <c r="E3409" s="6">
        <v>44592</v>
      </c>
      <c r="F3409" s="6">
        <f t="shared" si="160"/>
        <v>44682</v>
      </c>
      <c r="G3409" s="6" t="str">
        <f>IF('BCT Template'!R3408&gt;F3409,"Yes","No")</f>
        <v>No</v>
      </c>
      <c r="H3409" s="5" t="s">
        <v>178</v>
      </c>
      <c r="I3409" s="5" t="s">
        <v>179</v>
      </c>
      <c r="J3409" s="5" t="s">
        <v>35</v>
      </c>
      <c r="K3409" s="5" t="s">
        <v>180</v>
      </c>
      <c r="L3409" s="7" t="s">
        <v>164</v>
      </c>
      <c r="M3409" t="str">
        <f t="shared" si="161"/>
        <v>Yes</v>
      </c>
    </row>
    <row r="3410" spans="1:13" ht="15" thickBot="1" x14ac:dyDescent="0.4">
      <c r="A3410" s="5" t="s">
        <v>175</v>
      </c>
      <c r="B3410" s="5" t="s">
        <v>176</v>
      </c>
      <c r="C3410" s="5" t="s">
        <v>3610</v>
      </c>
      <c r="D3410" s="5">
        <f t="shared" si="159"/>
        <v>81107</v>
      </c>
      <c r="E3410" s="6">
        <v>43465</v>
      </c>
      <c r="F3410" s="6">
        <f t="shared" si="160"/>
        <v>43555</v>
      </c>
      <c r="G3410" s="6" t="str">
        <f>IF('BCT Template'!R3409&gt;F3410,"Yes","No")</f>
        <v>No</v>
      </c>
      <c r="H3410" s="5" t="s">
        <v>182</v>
      </c>
      <c r="I3410" s="5" t="s">
        <v>183</v>
      </c>
      <c r="J3410" s="5" t="s">
        <v>184</v>
      </c>
      <c r="K3410" s="5" t="s">
        <v>185</v>
      </c>
      <c r="L3410" s="7" t="s">
        <v>164</v>
      </c>
      <c r="M3410" t="str">
        <f t="shared" si="161"/>
        <v>No</v>
      </c>
    </row>
    <row r="3411" spans="1:13" ht="15" thickBot="1" x14ac:dyDescent="0.4">
      <c r="A3411" s="5" t="s">
        <v>175</v>
      </c>
      <c r="B3411" s="5" t="s">
        <v>176</v>
      </c>
      <c r="C3411" s="5" t="s">
        <v>3611</v>
      </c>
      <c r="D3411" s="5">
        <f t="shared" si="159"/>
        <v>57872</v>
      </c>
      <c r="E3411" s="6">
        <v>42947</v>
      </c>
      <c r="F3411" s="6">
        <f t="shared" si="160"/>
        <v>43037</v>
      </c>
      <c r="G3411" s="6" t="str">
        <f>IF('BCT Template'!R3410&gt;F3411,"Yes","No")</f>
        <v>No</v>
      </c>
      <c r="H3411" s="5" t="s">
        <v>189</v>
      </c>
      <c r="I3411" s="5" t="s">
        <v>190</v>
      </c>
      <c r="J3411" s="5" t="s">
        <v>184</v>
      </c>
      <c r="K3411" s="5" t="s">
        <v>185</v>
      </c>
      <c r="L3411" s="7" t="s">
        <v>164</v>
      </c>
      <c r="M3411" t="str">
        <f t="shared" si="161"/>
        <v>No</v>
      </c>
    </row>
    <row r="3412" spans="1:13" ht="15" thickBot="1" x14ac:dyDescent="0.4">
      <c r="A3412" s="5" t="s">
        <v>175</v>
      </c>
      <c r="B3412" s="5" t="s">
        <v>176</v>
      </c>
      <c r="C3412" s="5" t="s">
        <v>3612</v>
      </c>
      <c r="D3412" s="5">
        <f t="shared" si="159"/>
        <v>80465</v>
      </c>
      <c r="E3412" s="6">
        <v>44196</v>
      </c>
      <c r="F3412" s="6">
        <f t="shared" si="160"/>
        <v>44286</v>
      </c>
      <c r="G3412" s="6" t="str">
        <f>IF('BCT Template'!R3411&gt;F3412,"Yes","No")</f>
        <v>No</v>
      </c>
      <c r="H3412" s="5" t="s">
        <v>182</v>
      </c>
      <c r="I3412" s="5" t="s">
        <v>183</v>
      </c>
      <c r="J3412" s="5" t="s">
        <v>200</v>
      </c>
      <c r="K3412" s="5" t="s">
        <v>201</v>
      </c>
      <c r="L3412" s="7" t="s">
        <v>164</v>
      </c>
      <c r="M3412" t="str">
        <f t="shared" si="161"/>
        <v>Yes</v>
      </c>
    </row>
    <row r="3413" spans="1:13" ht="15" thickBot="1" x14ac:dyDescent="0.4">
      <c r="A3413" s="5" t="s">
        <v>175</v>
      </c>
      <c r="B3413" s="5" t="s">
        <v>176</v>
      </c>
      <c r="C3413" s="5" t="s">
        <v>3613</v>
      </c>
      <c r="D3413" s="5">
        <f t="shared" si="159"/>
        <v>18195</v>
      </c>
      <c r="E3413" s="6">
        <v>45838</v>
      </c>
      <c r="F3413" s="6">
        <f t="shared" si="160"/>
        <v>45928</v>
      </c>
      <c r="G3413" s="6" t="str">
        <f>IF('BCT Template'!R3412&gt;F3413,"Yes","No")</f>
        <v>No</v>
      </c>
      <c r="H3413" s="5" t="s">
        <v>193</v>
      </c>
      <c r="I3413" s="5" t="s">
        <v>194</v>
      </c>
      <c r="J3413" s="5" t="s">
        <v>35</v>
      </c>
      <c r="K3413" s="5" t="s">
        <v>180</v>
      </c>
      <c r="L3413" s="7" t="s">
        <v>164</v>
      </c>
      <c r="M3413" t="str">
        <f t="shared" si="161"/>
        <v>Yes</v>
      </c>
    </row>
    <row r="3414" spans="1:13" ht="15" thickBot="1" x14ac:dyDescent="0.4">
      <c r="A3414" s="5" t="s">
        <v>175</v>
      </c>
      <c r="B3414" s="5" t="s">
        <v>176</v>
      </c>
      <c r="C3414" s="5" t="s">
        <v>3614</v>
      </c>
      <c r="D3414" s="5">
        <f t="shared" si="159"/>
        <v>80815</v>
      </c>
      <c r="E3414" s="6">
        <v>42886</v>
      </c>
      <c r="F3414" s="6">
        <f t="shared" si="160"/>
        <v>42976</v>
      </c>
      <c r="G3414" s="6" t="str">
        <f>IF('BCT Template'!R3413&gt;F3414,"Yes","No")</f>
        <v>No</v>
      </c>
      <c r="H3414" s="5" t="s">
        <v>182</v>
      </c>
      <c r="I3414" s="5" t="s">
        <v>183</v>
      </c>
      <c r="J3414" s="5" t="s">
        <v>200</v>
      </c>
      <c r="K3414" s="5" t="s">
        <v>201</v>
      </c>
      <c r="L3414" s="7" t="s">
        <v>164</v>
      </c>
      <c r="M3414" t="str">
        <f t="shared" si="161"/>
        <v>Yes</v>
      </c>
    </row>
    <row r="3415" spans="1:13" ht="15" thickBot="1" x14ac:dyDescent="0.4">
      <c r="A3415" s="5" t="s">
        <v>175</v>
      </c>
      <c r="B3415" s="5" t="s">
        <v>176</v>
      </c>
      <c r="C3415" s="5" t="s">
        <v>3615</v>
      </c>
      <c r="D3415" s="5">
        <f t="shared" si="159"/>
        <v>18380</v>
      </c>
      <c r="E3415" s="6">
        <v>43100</v>
      </c>
      <c r="F3415" s="6">
        <f t="shared" si="160"/>
        <v>43190</v>
      </c>
      <c r="G3415" s="6" t="str">
        <f>IF('BCT Template'!R3414&gt;F3415,"Yes","No")</f>
        <v>No</v>
      </c>
      <c r="H3415" s="5" t="s">
        <v>234</v>
      </c>
      <c r="I3415" s="5" t="s">
        <v>235</v>
      </c>
      <c r="J3415" s="5" t="s">
        <v>200</v>
      </c>
      <c r="K3415" s="5" t="s">
        <v>201</v>
      </c>
      <c r="L3415" s="7" t="s">
        <v>164</v>
      </c>
      <c r="M3415" t="str">
        <f t="shared" si="161"/>
        <v>Yes</v>
      </c>
    </row>
    <row r="3416" spans="1:13" ht="15" thickBot="1" x14ac:dyDescent="0.4">
      <c r="A3416" s="5" t="s">
        <v>175</v>
      </c>
      <c r="B3416" s="5" t="s">
        <v>176</v>
      </c>
      <c r="C3416" s="5" t="s">
        <v>3616</v>
      </c>
      <c r="D3416" s="5">
        <f t="shared" si="159"/>
        <v>79558</v>
      </c>
      <c r="E3416" s="6">
        <v>42825</v>
      </c>
      <c r="F3416" s="6">
        <f t="shared" si="160"/>
        <v>42915</v>
      </c>
      <c r="G3416" s="6" t="str">
        <f>IF('BCT Template'!R3415&gt;F3416,"Yes","No")</f>
        <v>No</v>
      </c>
      <c r="H3416" s="5" t="s">
        <v>182</v>
      </c>
      <c r="I3416" s="5" t="s">
        <v>183</v>
      </c>
      <c r="J3416" s="5" t="s">
        <v>200</v>
      </c>
      <c r="K3416" s="5" t="s">
        <v>201</v>
      </c>
      <c r="L3416" s="7" t="s">
        <v>164</v>
      </c>
      <c r="M3416" t="str">
        <f t="shared" si="161"/>
        <v>Yes</v>
      </c>
    </row>
    <row r="3417" spans="1:13" ht="15" thickBot="1" x14ac:dyDescent="0.4">
      <c r="A3417" s="5" t="s">
        <v>175</v>
      </c>
      <c r="B3417" s="5" t="s">
        <v>176</v>
      </c>
      <c r="C3417" s="5" t="s">
        <v>3617</v>
      </c>
      <c r="D3417" s="5">
        <f t="shared" si="159"/>
        <v>21297</v>
      </c>
      <c r="E3417" s="6">
        <v>44180</v>
      </c>
      <c r="F3417" s="6">
        <f t="shared" si="160"/>
        <v>44270</v>
      </c>
      <c r="G3417" s="6" t="str">
        <f>IF('BCT Template'!R3416&gt;F3417,"Yes","No")</f>
        <v>No</v>
      </c>
      <c r="H3417" s="5" t="s">
        <v>178</v>
      </c>
      <c r="I3417" s="5" t="s">
        <v>179</v>
      </c>
      <c r="J3417" s="5" t="s">
        <v>35</v>
      </c>
      <c r="K3417" s="5" t="s">
        <v>180</v>
      </c>
      <c r="L3417" s="7" t="s">
        <v>164</v>
      </c>
      <c r="M3417" t="str">
        <f t="shared" si="161"/>
        <v>Yes</v>
      </c>
    </row>
    <row r="3418" spans="1:13" ht="15" thickBot="1" x14ac:dyDescent="0.4">
      <c r="A3418" s="5" t="s">
        <v>175</v>
      </c>
      <c r="B3418" s="5" t="s">
        <v>176</v>
      </c>
      <c r="C3418" s="5" t="s">
        <v>3618</v>
      </c>
      <c r="D3418" s="5">
        <f t="shared" si="159"/>
        <v>82401</v>
      </c>
      <c r="E3418" s="6">
        <v>43840</v>
      </c>
      <c r="F3418" s="6">
        <f t="shared" si="160"/>
        <v>43930</v>
      </c>
      <c r="G3418" s="6" t="str">
        <f>IF('BCT Template'!R3417&gt;F3418,"Yes","No")</f>
        <v>No</v>
      </c>
      <c r="H3418" s="5" t="s">
        <v>210</v>
      </c>
      <c r="I3418" s="5" t="s">
        <v>211</v>
      </c>
      <c r="J3418" s="5" t="s">
        <v>184</v>
      </c>
      <c r="K3418" s="5" t="s">
        <v>185</v>
      </c>
      <c r="L3418" s="7" t="s">
        <v>164</v>
      </c>
      <c r="M3418" t="str">
        <f t="shared" si="161"/>
        <v>No</v>
      </c>
    </row>
    <row r="3419" spans="1:13" ht="15" thickBot="1" x14ac:dyDescent="0.4">
      <c r="A3419" s="5" t="s">
        <v>175</v>
      </c>
      <c r="B3419" s="5" t="s">
        <v>176</v>
      </c>
      <c r="C3419" s="5" t="s">
        <v>3619</v>
      </c>
      <c r="D3419" s="5">
        <f t="shared" si="159"/>
        <v>22293</v>
      </c>
      <c r="E3419" s="6">
        <v>43921</v>
      </c>
      <c r="F3419" s="6">
        <f t="shared" si="160"/>
        <v>44011</v>
      </c>
      <c r="G3419" s="6" t="str">
        <f>IF('BCT Template'!R3418&gt;F3419,"Yes","No")</f>
        <v>No</v>
      </c>
      <c r="H3419" s="5" t="s">
        <v>178</v>
      </c>
      <c r="I3419" s="5" t="s">
        <v>179</v>
      </c>
      <c r="J3419" s="5" t="s">
        <v>35</v>
      </c>
      <c r="K3419" s="5" t="s">
        <v>180</v>
      </c>
      <c r="L3419" s="7" t="s">
        <v>164</v>
      </c>
      <c r="M3419" t="str">
        <f t="shared" si="161"/>
        <v>Yes</v>
      </c>
    </row>
    <row r="3420" spans="1:13" ht="15" thickBot="1" x14ac:dyDescent="0.4">
      <c r="A3420" s="5" t="s">
        <v>175</v>
      </c>
      <c r="B3420" s="5" t="s">
        <v>176</v>
      </c>
      <c r="C3420" s="5" t="s">
        <v>3620</v>
      </c>
      <c r="D3420" s="5">
        <f t="shared" si="159"/>
        <v>79710</v>
      </c>
      <c r="E3420" s="6">
        <v>42674</v>
      </c>
      <c r="F3420" s="6">
        <f t="shared" si="160"/>
        <v>42764</v>
      </c>
      <c r="G3420" s="6" t="str">
        <f>IF('BCT Template'!R3419&gt;F3420,"Yes","No")</f>
        <v>No</v>
      </c>
      <c r="H3420" s="5" t="s">
        <v>182</v>
      </c>
      <c r="I3420" s="5" t="s">
        <v>183</v>
      </c>
      <c r="J3420" s="5" t="s">
        <v>184</v>
      </c>
      <c r="K3420" s="5" t="s">
        <v>185</v>
      </c>
      <c r="L3420" s="7" t="s">
        <v>164</v>
      </c>
      <c r="M3420" t="str">
        <f t="shared" si="161"/>
        <v>No</v>
      </c>
    </row>
    <row r="3421" spans="1:13" ht="15" thickBot="1" x14ac:dyDescent="0.4">
      <c r="A3421" s="5" t="s">
        <v>175</v>
      </c>
      <c r="B3421" s="5" t="s">
        <v>176</v>
      </c>
      <c r="C3421" s="5" t="s">
        <v>3621</v>
      </c>
      <c r="D3421" s="5">
        <f t="shared" si="159"/>
        <v>80301</v>
      </c>
      <c r="E3421" s="6">
        <v>43157</v>
      </c>
      <c r="F3421" s="6">
        <f t="shared" si="160"/>
        <v>43247</v>
      </c>
      <c r="G3421" s="6" t="str">
        <f>IF('BCT Template'!R3420&gt;F3421,"Yes","No")</f>
        <v>No</v>
      </c>
      <c r="H3421" s="5" t="s">
        <v>182</v>
      </c>
      <c r="I3421" s="5" t="s">
        <v>183</v>
      </c>
      <c r="J3421" s="5" t="s">
        <v>184</v>
      </c>
      <c r="K3421" s="5" t="s">
        <v>185</v>
      </c>
      <c r="L3421" s="7" t="s">
        <v>164</v>
      </c>
      <c r="M3421" t="str">
        <f t="shared" si="161"/>
        <v>No</v>
      </c>
    </row>
    <row r="3422" spans="1:13" ht="15" thickBot="1" x14ac:dyDescent="0.4">
      <c r="A3422" s="5" t="s">
        <v>175</v>
      </c>
      <c r="B3422" s="5" t="s">
        <v>176</v>
      </c>
      <c r="C3422" s="5" t="s">
        <v>3622</v>
      </c>
      <c r="D3422" s="5">
        <f t="shared" si="159"/>
        <v>21734</v>
      </c>
      <c r="E3422" s="6">
        <v>42303</v>
      </c>
      <c r="F3422" s="6">
        <f t="shared" si="160"/>
        <v>42393</v>
      </c>
      <c r="G3422" s="6" t="str">
        <f>IF('BCT Template'!R3421&gt;F3422,"Yes","No")</f>
        <v>No</v>
      </c>
      <c r="H3422" s="5" t="s">
        <v>178</v>
      </c>
      <c r="I3422" s="5" t="s">
        <v>179</v>
      </c>
      <c r="J3422" s="5" t="s">
        <v>35</v>
      </c>
      <c r="K3422" s="5" t="s">
        <v>180</v>
      </c>
      <c r="L3422" s="7" t="s">
        <v>164</v>
      </c>
      <c r="M3422" t="str">
        <f t="shared" si="161"/>
        <v>Yes</v>
      </c>
    </row>
    <row r="3423" spans="1:13" ht="15" thickBot="1" x14ac:dyDescent="0.4">
      <c r="A3423" s="5" t="s">
        <v>175</v>
      </c>
      <c r="B3423" s="5" t="s">
        <v>176</v>
      </c>
      <c r="C3423" s="5" t="s">
        <v>3623</v>
      </c>
      <c r="D3423" s="5">
        <f t="shared" si="159"/>
        <v>21372</v>
      </c>
      <c r="E3423" s="6">
        <v>44074</v>
      </c>
      <c r="F3423" s="6">
        <f t="shared" si="160"/>
        <v>44164</v>
      </c>
      <c r="G3423" s="6" t="str">
        <f>IF('BCT Template'!R3422&gt;F3423,"Yes","No")</f>
        <v>No</v>
      </c>
      <c r="H3423" s="5" t="s">
        <v>178</v>
      </c>
      <c r="I3423" s="5" t="s">
        <v>179</v>
      </c>
      <c r="J3423" s="5" t="s">
        <v>35</v>
      </c>
      <c r="K3423" s="5" t="s">
        <v>180</v>
      </c>
      <c r="L3423" s="7" t="s">
        <v>164</v>
      </c>
      <c r="M3423" t="str">
        <f t="shared" si="161"/>
        <v>Yes</v>
      </c>
    </row>
    <row r="3424" spans="1:13" ht="15" thickBot="1" x14ac:dyDescent="0.4">
      <c r="A3424" s="5" t="s">
        <v>175</v>
      </c>
      <c r="B3424" s="5" t="s">
        <v>176</v>
      </c>
      <c r="C3424" s="5" t="s">
        <v>3624</v>
      </c>
      <c r="D3424" s="5">
        <f t="shared" si="159"/>
        <v>80616</v>
      </c>
      <c r="E3424" s="6">
        <v>44012</v>
      </c>
      <c r="F3424" s="6">
        <f t="shared" si="160"/>
        <v>44102</v>
      </c>
      <c r="G3424" s="6" t="str">
        <f>IF('BCT Template'!R3423&gt;F3424,"Yes","No")</f>
        <v>No</v>
      </c>
      <c r="H3424" s="5" t="s">
        <v>182</v>
      </c>
      <c r="I3424" s="5" t="s">
        <v>183</v>
      </c>
      <c r="J3424" s="5" t="s">
        <v>200</v>
      </c>
      <c r="K3424" s="5" t="s">
        <v>201</v>
      </c>
      <c r="L3424" s="7" t="s">
        <v>164</v>
      </c>
      <c r="M3424" t="str">
        <f t="shared" si="161"/>
        <v>Yes</v>
      </c>
    </row>
    <row r="3425" spans="1:13" ht="15" thickBot="1" x14ac:dyDescent="0.4">
      <c r="A3425" s="5" t="s">
        <v>175</v>
      </c>
      <c r="B3425" s="5" t="s">
        <v>176</v>
      </c>
      <c r="C3425" s="5" t="s">
        <v>3625</v>
      </c>
      <c r="D3425" s="5">
        <f t="shared" si="159"/>
        <v>30145</v>
      </c>
      <c r="E3425" s="6">
        <v>43555</v>
      </c>
      <c r="F3425" s="6">
        <f t="shared" si="160"/>
        <v>43645</v>
      </c>
      <c r="G3425" s="6" t="str">
        <f>IF('BCT Template'!R3424&gt;F3425,"Yes","No")</f>
        <v>No</v>
      </c>
      <c r="H3425" s="5" t="s">
        <v>178</v>
      </c>
      <c r="I3425" s="5" t="s">
        <v>179</v>
      </c>
      <c r="J3425" s="5" t="s">
        <v>35</v>
      </c>
      <c r="K3425" s="5" t="s">
        <v>180</v>
      </c>
      <c r="L3425" s="7" t="s">
        <v>164</v>
      </c>
      <c r="M3425" t="str">
        <f t="shared" si="161"/>
        <v>Yes</v>
      </c>
    </row>
    <row r="3426" spans="1:13" ht="15" thickBot="1" x14ac:dyDescent="0.4">
      <c r="A3426" s="5" t="s">
        <v>175</v>
      </c>
      <c r="B3426" s="5" t="s">
        <v>176</v>
      </c>
      <c r="C3426" s="5" t="s">
        <v>3626</v>
      </c>
      <c r="D3426" s="5">
        <f t="shared" si="159"/>
        <v>82810</v>
      </c>
      <c r="E3426" s="6">
        <v>44496</v>
      </c>
      <c r="F3426" s="6">
        <f t="shared" si="160"/>
        <v>44586</v>
      </c>
      <c r="G3426" s="6" t="str">
        <f>IF('BCT Template'!R3425&gt;F3426,"Yes","No")</f>
        <v>No</v>
      </c>
      <c r="H3426" s="5" t="s">
        <v>210</v>
      </c>
      <c r="I3426" s="5" t="s">
        <v>211</v>
      </c>
      <c r="J3426" s="5" t="s">
        <v>184</v>
      </c>
      <c r="K3426" s="5" t="s">
        <v>185</v>
      </c>
      <c r="L3426" s="7" t="s">
        <v>164</v>
      </c>
      <c r="M3426" t="str">
        <f t="shared" si="161"/>
        <v>No</v>
      </c>
    </row>
    <row r="3427" spans="1:13" ht="15" thickBot="1" x14ac:dyDescent="0.4">
      <c r="A3427" s="5" t="s">
        <v>175</v>
      </c>
      <c r="B3427" s="5" t="s">
        <v>176</v>
      </c>
      <c r="C3427" s="5" t="s">
        <v>3627</v>
      </c>
      <c r="D3427" s="5">
        <f t="shared" si="159"/>
        <v>80670</v>
      </c>
      <c r="E3427" s="6">
        <v>44316</v>
      </c>
      <c r="F3427" s="6">
        <f t="shared" si="160"/>
        <v>44406</v>
      </c>
      <c r="G3427" s="6" t="str">
        <f>IF('BCT Template'!R3426&gt;F3427,"Yes","No")</f>
        <v>No</v>
      </c>
      <c r="H3427" s="5" t="s">
        <v>182</v>
      </c>
      <c r="I3427" s="5" t="s">
        <v>183</v>
      </c>
      <c r="J3427" s="5" t="s">
        <v>200</v>
      </c>
      <c r="K3427" s="5" t="s">
        <v>201</v>
      </c>
      <c r="L3427" s="7" t="s">
        <v>164</v>
      </c>
      <c r="M3427" t="str">
        <f t="shared" si="161"/>
        <v>Yes</v>
      </c>
    </row>
    <row r="3428" spans="1:13" ht="15" thickBot="1" x14ac:dyDescent="0.4">
      <c r="A3428" s="5" t="s">
        <v>175</v>
      </c>
      <c r="B3428" s="5" t="s">
        <v>176</v>
      </c>
      <c r="C3428" s="5" t="s">
        <v>3628</v>
      </c>
      <c r="D3428" s="5">
        <f t="shared" si="159"/>
        <v>31491</v>
      </c>
      <c r="E3428" s="6">
        <v>44347</v>
      </c>
      <c r="F3428" s="6">
        <f t="shared" si="160"/>
        <v>44437</v>
      </c>
      <c r="G3428" s="6" t="str">
        <f>IF('BCT Template'!R3427&gt;F3428,"Yes","No")</f>
        <v>No</v>
      </c>
      <c r="H3428" s="5" t="s">
        <v>178</v>
      </c>
      <c r="I3428" s="5" t="s">
        <v>179</v>
      </c>
      <c r="J3428" s="5" t="s">
        <v>35</v>
      </c>
      <c r="K3428" s="5" t="s">
        <v>180</v>
      </c>
      <c r="L3428" s="7" t="s">
        <v>164</v>
      </c>
      <c r="M3428" t="str">
        <f t="shared" si="161"/>
        <v>Yes</v>
      </c>
    </row>
    <row r="3429" spans="1:13" ht="15" thickBot="1" x14ac:dyDescent="0.4">
      <c r="A3429" s="5" t="s">
        <v>175</v>
      </c>
      <c r="B3429" s="5" t="s">
        <v>176</v>
      </c>
      <c r="C3429" s="5" t="s">
        <v>3629</v>
      </c>
      <c r="D3429" s="5">
        <f t="shared" si="159"/>
        <v>82930</v>
      </c>
      <c r="E3429" s="6">
        <v>45038</v>
      </c>
      <c r="F3429" s="6">
        <f t="shared" si="160"/>
        <v>45128</v>
      </c>
      <c r="G3429" s="6" t="str">
        <f>IF('BCT Template'!R3428&gt;F3429,"Yes","No")</f>
        <v>No</v>
      </c>
      <c r="H3429" s="5" t="s">
        <v>210</v>
      </c>
      <c r="I3429" s="5" t="s">
        <v>211</v>
      </c>
      <c r="J3429" s="5" t="s">
        <v>184</v>
      </c>
      <c r="K3429" s="5" t="s">
        <v>185</v>
      </c>
      <c r="L3429" s="7" t="s">
        <v>164</v>
      </c>
      <c r="M3429" t="str">
        <f t="shared" si="161"/>
        <v>No</v>
      </c>
    </row>
    <row r="3430" spans="1:13" ht="15" thickBot="1" x14ac:dyDescent="0.4">
      <c r="A3430" s="5" t="s">
        <v>175</v>
      </c>
      <c r="B3430" s="5" t="s">
        <v>176</v>
      </c>
      <c r="C3430" s="5" t="s">
        <v>3630</v>
      </c>
      <c r="D3430" s="5">
        <f t="shared" si="159"/>
        <v>29668</v>
      </c>
      <c r="E3430" s="6">
        <v>43951</v>
      </c>
      <c r="F3430" s="6">
        <f t="shared" si="160"/>
        <v>44041</v>
      </c>
      <c r="G3430" s="6" t="str">
        <f>IF('BCT Template'!R3429&gt;F3430,"Yes","No")</f>
        <v>No</v>
      </c>
      <c r="H3430" s="5" t="s">
        <v>178</v>
      </c>
      <c r="I3430" s="5" t="s">
        <v>179</v>
      </c>
      <c r="J3430" s="5" t="s">
        <v>35</v>
      </c>
      <c r="K3430" s="5" t="s">
        <v>180</v>
      </c>
      <c r="L3430" s="7" t="s">
        <v>164</v>
      </c>
      <c r="M3430" t="str">
        <f t="shared" si="161"/>
        <v>Yes</v>
      </c>
    </row>
    <row r="3431" spans="1:13" ht="15" thickBot="1" x14ac:dyDescent="0.4">
      <c r="A3431" s="5" t="s">
        <v>175</v>
      </c>
      <c r="B3431" s="5" t="s">
        <v>176</v>
      </c>
      <c r="C3431" s="5" t="s">
        <v>3631</v>
      </c>
      <c r="D3431" s="5">
        <f t="shared" si="159"/>
        <v>79885</v>
      </c>
      <c r="E3431" s="6">
        <v>43951</v>
      </c>
      <c r="F3431" s="6">
        <f t="shared" si="160"/>
        <v>44041</v>
      </c>
      <c r="G3431" s="6" t="str">
        <f>IF('BCT Template'!R3430&gt;F3431,"Yes","No")</f>
        <v>No</v>
      </c>
      <c r="H3431" s="5" t="s">
        <v>182</v>
      </c>
      <c r="I3431" s="5" t="s">
        <v>183</v>
      </c>
      <c r="J3431" s="5" t="s">
        <v>200</v>
      </c>
      <c r="K3431" s="5" t="s">
        <v>201</v>
      </c>
      <c r="L3431" s="7" t="s">
        <v>164</v>
      </c>
      <c r="M3431" t="str">
        <f t="shared" si="161"/>
        <v>Yes</v>
      </c>
    </row>
    <row r="3432" spans="1:13" ht="15" thickBot="1" x14ac:dyDescent="0.4">
      <c r="A3432" s="5" t="s">
        <v>175</v>
      </c>
      <c r="B3432" s="5" t="s">
        <v>176</v>
      </c>
      <c r="C3432" s="5" t="s">
        <v>3632</v>
      </c>
      <c r="D3432" s="5">
        <f t="shared" si="159"/>
        <v>30192</v>
      </c>
      <c r="E3432" s="6">
        <v>44135</v>
      </c>
      <c r="F3432" s="6">
        <f t="shared" si="160"/>
        <v>44225</v>
      </c>
      <c r="G3432" s="6" t="str">
        <f>IF('BCT Template'!R3431&gt;F3432,"Yes","No")</f>
        <v>No</v>
      </c>
      <c r="H3432" s="5" t="s">
        <v>178</v>
      </c>
      <c r="I3432" s="5" t="s">
        <v>179</v>
      </c>
      <c r="J3432" s="5" t="s">
        <v>35</v>
      </c>
      <c r="K3432" s="5" t="s">
        <v>180</v>
      </c>
      <c r="L3432" s="7" t="s">
        <v>164</v>
      </c>
      <c r="M3432" t="str">
        <f t="shared" si="161"/>
        <v>Yes</v>
      </c>
    </row>
    <row r="3433" spans="1:13" ht="15" thickBot="1" x14ac:dyDescent="0.4">
      <c r="A3433" s="5" t="s">
        <v>175</v>
      </c>
      <c r="B3433" s="5" t="s">
        <v>176</v>
      </c>
      <c r="C3433" s="5" t="s">
        <v>3633</v>
      </c>
      <c r="D3433" s="5">
        <f t="shared" si="159"/>
        <v>25065</v>
      </c>
      <c r="E3433" s="6">
        <v>41414</v>
      </c>
      <c r="F3433" s="6">
        <f t="shared" si="160"/>
        <v>41504</v>
      </c>
      <c r="G3433" s="6" t="str">
        <f>IF('BCT Template'!R3432&gt;F3433,"Yes","No")</f>
        <v>No</v>
      </c>
      <c r="H3433" s="5" t="s">
        <v>240</v>
      </c>
      <c r="I3433" s="5" t="s">
        <v>241</v>
      </c>
      <c r="J3433" s="5" t="s">
        <v>35</v>
      </c>
      <c r="K3433" s="5" t="s">
        <v>180</v>
      </c>
      <c r="L3433" s="7" t="s">
        <v>164</v>
      </c>
      <c r="M3433" t="str">
        <f t="shared" si="161"/>
        <v>Yes</v>
      </c>
    </row>
    <row r="3434" spans="1:13" ht="15" thickBot="1" x14ac:dyDescent="0.4">
      <c r="A3434" s="5" t="s">
        <v>175</v>
      </c>
      <c r="B3434" s="5" t="s">
        <v>176</v>
      </c>
      <c r="C3434" s="5" t="s">
        <v>3634</v>
      </c>
      <c r="D3434" s="5">
        <f t="shared" si="159"/>
        <v>59004</v>
      </c>
      <c r="E3434" s="6">
        <v>44074</v>
      </c>
      <c r="F3434" s="6">
        <f t="shared" si="160"/>
        <v>44164</v>
      </c>
      <c r="G3434" s="6" t="str">
        <f>IF('BCT Template'!R3433&gt;F3434,"Yes","No")</f>
        <v>No</v>
      </c>
      <c r="H3434" s="5" t="s">
        <v>182</v>
      </c>
      <c r="I3434" s="5" t="s">
        <v>183</v>
      </c>
      <c r="J3434" s="5" t="s">
        <v>200</v>
      </c>
      <c r="K3434" s="5" t="s">
        <v>201</v>
      </c>
      <c r="L3434" s="7" t="s">
        <v>164</v>
      </c>
      <c r="M3434" t="str">
        <f t="shared" si="161"/>
        <v>Yes</v>
      </c>
    </row>
    <row r="3435" spans="1:13" ht="15" thickBot="1" x14ac:dyDescent="0.4">
      <c r="A3435" s="5" t="s">
        <v>175</v>
      </c>
      <c r="B3435" s="5" t="s">
        <v>176</v>
      </c>
      <c r="C3435" s="5" t="s">
        <v>3635</v>
      </c>
      <c r="D3435" s="5">
        <f t="shared" si="159"/>
        <v>80556</v>
      </c>
      <c r="E3435" s="6">
        <v>44012</v>
      </c>
      <c r="F3435" s="6">
        <f t="shared" si="160"/>
        <v>44102</v>
      </c>
      <c r="G3435" s="6" t="str">
        <f>IF('BCT Template'!R3434&gt;F3435,"Yes","No")</f>
        <v>No</v>
      </c>
      <c r="H3435" s="5" t="s">
        <v>182</v>
      </c>
      <c r="I3435" s="5" t="s">
        <v>183</v>
      </c>
      <c r="J3435" s="5" t="s">
        <v>200</v>
      </c>
      <c r="K3435" s="5" t="s">
        <v>201</v>
      </c>
      <c r="L3435" s="7" t="s">
        <v>164</v>
      </c>
      <c r="M3435" t="str">
        <f t="shared" si="161"/>
        <v>Yes</v>
      </c>
    </row>
    <row r="3436" spans="1:13" ht="15" thickBot="1" x14ac:dyDescent="0.4">
      <c r="A3436" s="5" t="s">
        <v>175</v>
      </c>
      <c r="B3436" s="5" t="s">
        <v>176</v>
      </c>
      <c r="C3436" s="5" t="s">
        <v>3636</v>
      </c>
      <c r="D3436" s="5">
        <f t="shared" si="159"/>
        <v>21622</v>
      </c>
      <c r="E3436" s="6">
        <v>44377</v>
      </c>
      <c r="F3436" s="6">
        <f t="shared" si="160"/>
        <v>44467</v>
      </c>
      <c r="G3436" s="6" t="str">
        <f>IF('BCT Template'!R3435&gt;F3436,"Yes","No")</f>
        <v>No</v>
      </c>
      <c r="H3436" s="5" t="s">
        <v>178</v>
      </c>
      <c r="I3436" s="5" t="s">
        <v>179</v>
      </c>
      <c r="J3436" s="5" t="s">
        <v>35</v>
      </c>
      <c r="K3436" s="5" t="s">
        <v>180</v>
      </c>
      <c r="L3436" s="7" t="s">
        <v>164</v>
      </c>
      <c r="M3436" t="str">
        <f t="shared" si="161"/>
        <v>Yes</v>
      </c>
    </row>
    <row r="3437" spans="1:13" ht="15" thickBot="1" x14ac:dyDescent="0.4">
      <c r="A3437" s="5" t="s">
        <v>175</v>
      </c>
      <c r="B3437" s="5" t="s">
        <v>176</v>
      </c>
      <c r="C3437" s="5" t="s">
        <v>3637</v>
      </c>
      <c r="D3437" s="5">
        <f t="shared" si="159"/>
        <v>59182</v>
      </c>
      <c r="E3437" s="6">
        <v>40573</v>
      </c>
      <c r="F3437" s="6">
        <f t="shared" si="160"/>
        <v>40663</v>
      </c>
      <c r="G3437" s="6" t="str">
        <f>IF('BCT Template'!R3436&gt;F3437,"Yes","No")</f>
        <v>No</v>
      </c>
      <c r="H3437" s="5" t="s">
        <v>182</v>
      </c>
      <c r="I3437" s="5" t="s">
        <v>183</v>
      </c>
      <c r="J3437" s="5" t="s">
        <v>184</v>
      </c>
      <c r="K3437" s="5" t="s">
        <v>185</v>
      </c>
      <c r="L3437" s="7" t="s">
        <v>164</v>
      </c>
      <c r="M3437" t="str">
        <f t="shared" si="161"/>
        <v>No</v>
      </c>
    </row>
    <row r="3438" spans="1:13" ht="15" thickBot="1" x14ac:dyDescent="0.4">
      <c r="A3438" s="5" t="s">
        <v>175</v>
      </c>
      <c r="B3438" s="5" t="s">
        <v>176</v>
      </c>
      <c r="C3438" s="5" t="s">
        <v>3638</v>
      </c>
      <c r="D3438" s="5">
        <f t="shared" si="159"/>
        <v>81048</v>
      </c>
      <c r="E3438" s="6">
        <v>43114</v>
      </c>
      <c r="F3438" s="6">
        <f t="shared" si="160"/>
        <v>43204</v>
      </c>
      <c r="G3438" s="6" t="str">
        <f>IF('BCT Template'!R3437&gt;F3438,"Yes","No")</f>
        <v>No</v>
      </c>
      <c r="H3438" s="5" t="s">
        <v>182</v>
      </c>
      <c r="I3438" s="5" t="s">
        <v>183</v>
      </c>
      <c r="J3438" s="5" t="s">
        <v>184</v>
      </c>
      <c r="K3438" s="5" t="s">
        <v>185</v>
      </c>
      <c r="L3438" s="7" t="s">
        <v>164</v>
      </c>
      <c r="M3438" t="str">
        <f t="shared" si="161"/>
        <v>No</v>
      </c>
    </row>
    <row r="3439" spans="1:13" ht="15" thickBot="1" x14ac:dyDescent="0.4">
      <c r="A3439" s="5" t="s">
        <v>175</v>
      </c>
      <c r="B3439" s="5" t="s">
        <v>176</v>
      </c>
      <c r="C3439" s="5" t="s">
        <v>3639</v>
      </c>
      <c r="D3439" s="5">
        <f t="shared" si="159"/>
        <v>20785</v>
      </c>
      <c r="E3439" s="6">
        <v>44012</v>
      </c>
      <c r="F3439" s="6">
        <f t="shared" si="160"/>
        <v>44102</v>
      </c>
      <c r="G3439" s="6" t="str">
        <f>IF('BCT Template'!R3438&gt;F3439,"Yes","No")</f>
        <v>No</v>
      </c>
      <c r="H3439" s="5" t="s">
        <v>197</v>
      </c>
      <c r="I3439" s="5" t="s">
        <v>198</v>
      </c>
      <c r="J3439" s="5" t="s">
        <v>184</v>
      </c>
      <c r="K3439" s="5" t="s">
        <v>185</v>
      </c>
      <c r="L3439" s="7" t="s">
        <v>164</v>
      </c>
      <c r="M3439" t="str">
        <f t="shared" si="161"/>
        <v>No</v>
      </c>
    </row>
    <row r="3440" spans="1:13" ht="15" thickBot="1" x14ac:dyDescent="0.4">
      <c r="A3440" s="5" t="s">
        <v>175</v>
      </c>
      <c r="B3440" s="5" t="s">
        <v>176</v>
      </c>
      <c r="C3440" s="5" t="s">
        <v>3640</v>
      </c>
      <c r="D3440" s="5">
        <f t="shared" si="159"/>
        <v>22632</v>
      </c>
      <c r="E3440" s="6">
        <v>44074</v>
      </c>
      <c r="F3440" s="6">
        <f t="shared" si="160"/>
        <v>44164</v>
      </c>
      <c r="G3440" s="6" t="str">
        <f>IF('BCT Template'!R3439&gt;F3440,"Yes","No")</f>
        <v>No</v>
      </c>
      <c r="H3440" s="5" t="s">
        <v>178</v>
      </c>
      <c r="I3440" s="5" t="s">
        <v>179</v>
      </c>
      <c r="J3440" s="5" t="s">
        <v>35</v>
      </c>
      <c r="K3440" s="5" t="s">
        <v>180</v>
      </c>
      <c r="L3440" s="7" t="s">
        <v>164</v>
      </c>
      <c r="M3440" t="str">
        <f t="shared" si="161"/>
        <v>Yes</v>
      </c>
    </row>
    <row r="3441" spans="1:13" ht="15" thickBot="1" x14ac:dyDescent="0.4">
      <c r="A3441" s="5" t="s">
        <v>175</v>
      </c>
      <c r="B3441" s="5" t="s">
        <v>176</v>
      </c>
      <c r="C3441" s="5" t="s">
        <v>3641</v>
      </c>
      <c r="D3441" s="5">
        <f t="shared" si="159"/>
        <v>58819</v>
      </c>
      <c r="E3441" s="6">
        <v>40513</v>
      </c>
      <c r="F3441" s="6">
        <f t="shared" si="160"/>
        <v>40603</v>
      </c>
      <c r="G3441" s="6" t="str">
        <f>IF('BCT Template'!R3440&gt;F3441,"Yes","No")</f>
        <v>No</v>
      </c>
      <c r="H3441" s="5" t="s">
        <v>182</v>
      </c>
      <c r="I3441" s="5" t="s">
        <v>183</v>
      </c>
      <c r="J3441" s="5" t="s">
        <v>184</v>
      </c>
      <c r="K3441" s="5" t="s">
        <v>185</v>
      </c>
      <c r="L3441" s="7" t="s">
        <v>164</v>
      </c>
      <c r="M3441" t="str">
        <f t="shared" si="161"/>
        <v>No</v>
      </c>
    </row>
    <row r="3442" spans="1:13" ht="15" thickBot="1" x14ac:dyDescent="0.4">
      <c r="A3442" s="5" t="s">
        <v>175</v>
      </c>
      <c r="B3442" s="5" t="s">
        <v>176</v>
      </c>
      <c r="C3442" s="5" t="s">
        <v>3642</v>
      </c>
      <c r="D3442" s="5">
        <f t="shared" si="159"/>
        <v>79362</v>
      </c>
      <c r="E3442" s="6">
        <v>42947</v>
      </c>
      <c r="F3442" s="6">
        <f t="shared" si="160"/>
        <v>43037</v>
      </c>
      <c r="G3442" s="6" t="str">
        <f>IF('BCT Template'!R3441&gt;F3442,"Yes","No")</f>
        <v>No</v>
      </c>
      <c r="H3442" s="5" t="s">
        <v>189</v>
      </c>
      <c r="I3442" s="5" t="s">
        <v>190</v>
      </c>
      <c r="J3442" s="5" t="s">
        <v>200</v>
      </c>
      <c r="K3442" s="5" t="s">
        <v>201</v>
      </c>
      <c r="L3442" s="7" t="s">
        <v>164</v>
      </c>
      <c r="M3442" t="str">
        <f t="shared" si="161"/>
        <v>Yes</v>
      </c>
    </row>
    <row r="3443" spans="1:13" ht="15" thickBot="1" x14ac:dyDescent="0.4">
      <c r="A3443" s="5" t="s">
        <v>175</v>
      </c>
      <c r="B3443" s="5" t="s">
        <v>176</v>
      </c>
      <c r="C3443" s="5" t="s">
        <v>3643</v>
      </c>
      <c r="D3443" s="5">
        <f t="shared" si="159"/>
        <v>80914</v>
      </c>
      <c r="E3443" s="6">
        <v>43830</v>
      </c>
      <c r="F3443" s="6">
        <f t="shared" si="160"/>
        <v>43920</v>
      </c>
      <c r="G3443" s="6" t="str">
        <f>IF('BCT Template'!R3442&gt;F3443,"Yes","No")</f>
        <v>No</v>
      </c>
      <c r="H3443" s="5" t="s">
        <v>182</v>
      </c>
      <c r="I3443" s="5" t="s">
        <v>183</v>
      </c>
      <c r="J3443" s="5" t="s">
        <v>184</v>
      </c>
      <c r="K3443" s="5" t="s">
        <v>185</v>
      </c>
      <c r="L3443" s="7" t="s">
        <v>164</v>
      </c>
      <c r="M3443" t="str">
        <f t="shared" si="161"/>
        <v>No</v>
      </c>
    </row>
    <row r="3444" spans="1:13" ht="15" thickBot="1" x14ac:dyDescent="0.4">
      <c r="A3444" s="5" t="s">
        <v>175</v>
      </c>
      <c r="B3444" s="5" t="s">
        <v>176</v>
      </c>
      <c r="C3444" s="5" t="s">
        <v>3644</v>
      </c>
      <c r="D3444" s="5">
        <f t="shared" si="159"/>
        <v>22114</v>
      </c>
      <c r="E3444" s="6">
        <v>42825</v>
      </c>
      <c r="F3444" s="6">
        <f t="shared" si="160"/>
        <v>42915</v>
      </c>
      <c r="G3444" s="6" t="str">
        <f>IF('BCT Template'!R3443&gt;F3444,"Yes","No")</f>
        <v>No</v>
      </c>
      <c r="H3444" s="5" t="s">
        <v>178</v>
      </c>
      <c r="I3444" s="5" t="s">
        <v>179</v>
      </c>
      <c r="J3444" s="5" t="s">
        <v>35</v>
      </c>
      <c r="K3444" s="5" t="s">
        <v>180</v>
      </c>
      <c r="L3444" s="7" t="s">
        <v>164</v>
      </c>
      <c r="M3444" t="str">
        <f t="shared" si="161"/>
        <v>Yes</v>
      </c>
    </row>
    <row r="3445" spans="1:13" ht="15" thickBot="1" x14ac:dyDescent="0.4">
      <c r="A3445" s="5" t="s">
        <v>175</v>
      </c>
      <c r="B3445" s="5" t="s">
        <v>176</v>
      </c>
      <c r="C3445" s="5" t="s">
        <v>3645</v>
      </c>
      <c r="D3445" s="5">
        <f t="shared" si="159"/>
        <v>82619</v>
      </c>
      <c r="E3445" s="6">
        <v>44972</v>
      </c>
      <c r="F3445" s="6">
        <f t="shared" si="160"/>
        <v>45062</v>
      </c>
      <c r="G3445" s="6" t="str">
        <f>IF('BCT Template'!R3444&gt;F3445,"Yes","No")</f>
        <v>No</v>
      </c>
      <c r="H3445" s="5" t="s">
        <v>210</v>
      </c>
      <c r="I3445" s="5" t="s">
        <v>211</v>
      </c>
      <c r="J3445" s="5" t="s">
        <v>184</v>
      </c>
      <c r="K3445" s="5" t="s">
        <v>185</v>
      </c>
      <c r="L3445" s="7" t="s">
        <v>164</v>
      </c>
      <c r="M3445" t="str">
        <f t="shared" si="161"/>
        <v>No</v>
      </c>
    </row>
    <row r="3446" spans="1:13" ht="15" thickBot="1" x14ac:dyDescent="0.4">
      <c r="A3446" s="5" t="s">
        <v>175</v>
      </c>
      <c r="B3446" s="5" t="s">
        <v>176</v>
      </c>
      <c r="C3446" s="5" t="s">
        <v>3646</v>
      </c>
      <c r="D3446" s="5">
        <f t="shared" si="159"/>
        <v>22789</v>
      </c>
      <c r="E3446" s="6">
        <v>44012</v>
      </c>
      <c r="F3446" s="6">
        <f t="shared" si="160"/>
        <v>44102</v>
      </c>
      <c r="G3446" s="6" t="str">
        <f>IF('BCT Template'!R3445&gt;F3446,"Yes","No")</f>
        <v>No</v>
      </c>
      <c r="H3446" s="5" t="s">
        <v>178</v>
      </c>
      <c r="I3446" s="5" t="s">
        <v>179</v>
      </c>
      <c r="J3446" s="5" t="s">
        <v>35</v>
      </c>
      <c r="K3446" s="5" t="s">
        <v>180</v>
      </c>
      <c r="L3446" s="7" t="s">
        <v>164</v>
      </c>
      <c r="M3446" t="str">
        <f t="shared" si="161"/>
        <v>Yes</v>
      </c>
    </row>
    <row r="3447" spans="1:13" ht="15" thickBot="1" x14ac:dyDescent="0.4">
      <c r="A3447" s="5" t="s">
        <v>175</v>
      </c>
      <c r="B3447" s="5" t="s">
        <v>176</v>
      </c>
      <c r="C3447" s="5" t="s">
        <v>3647</v>
      </c>
      <c r="D3447" s="5">
        <f t="shared" si="159"/>
        <v>80647</v>
      </c>
      <c r="E3447" s="6">
        <v>42216</v>
      </c>
      <c r="F3447" s="6">
        <f t="shared" si="160"/>
        <v>42306</v>
      </c>
      <c r="G3447" s="6" t="str">
        <f>IF('BCT Template'!R3446&gt;F3447,"Yes","No")</f>
        <v>No</v>
      </c>
      <c r="H3447" s="5" t="s">
        <v>182</v>
      </c>
      <c r="I3447" s="5" t="s">
        <v>183</v>
      </c>
      <c r="J3447" s="5" t="s">
        <v>200</v>
      </c>
      <c r="K3447" s="5" t="s">
        <v>201</v>
      </c>
      <c r="L3447" s="7" t="s">
        <v>164</v>
      </c>
      <c r="M3447" t="str">
        <f t="shared" si="161"/>
        <v>Yes</v>
      </c>
    </row>
    <row r="3448" spans="1:13" ht="15" thickBot="1" x14ac:dyDescent="0.4">
      <c r="A3448" s="5" t="s">
        <v>175</v>
      </c>
      <c r="B3448" s="5" t="s">
        <v>176</v>
      </c>
      <c r="C3448" s="5" t="s">
        <v>3648</v>
      </c>
      <c r="D3448" s="5">
        <f t="shared" si="159"/>
        <v>59458</v>
      </c>
      <c r="E3448" s="6">
        <v>41698</v>
      </c>
      <c r="F3448" s="6">
        <f t="shared" si="160"/>
        <v>41788</v>
      </c>
      <c r="G3448" s="6" t="str">
        <f>IF('BCT Template'!R3447&gt;F3448,"Yes","No")</f>
        <v>No</v>
      </c>
      <c r="H3448" s="5" t="s">
        <v>182</v>
      </c>
      <c r="I3448" s="5" t="s">
        <v>183</v>
      </c>
      <c r="J3448" s="5" t="s">
        <v>200</v>
      </c>
      <c r="K3448" s="5" t="s">
        <v>201</v>
      </c>
      <c r="L3448" s="7" t="s">
        <v>164</v>
      </c>
      <c r="M3448" t="str">
        <f t="shared" si="161"/>
        <v>Yes</v>
      </c>
    </row>
    <row r="3449" spans="1:13" ht="15" thickBot="1" x14ac:dyDescent="0.4">
      <c r="A3449" s="5" t="s">
        <v>175</v>
      </c>
      <c r="B3449" s="5" t="s">
        <v>176</v>
      </c>
      <c r="C3449" s="5" t="s">
        <v>3649</v>
      </c>
      <c r="D3449" s="5">
        <f t="shared" si="159"/>
        <v>22547</v>
      </c>
      <c r="E3449" s="6">
        <v>43696</v>
      </c>
      <c r="F3449" s="6">
        <f t="shared" si="160"/>
        <v>43786</v>
      </c>
      <c r="G3449" s="6" t="str">
        <f>IF('BCT Template'!R3448&gt;F3449,"Yes","No")</f>
        <v>No</v>
      </c>
      <c r="H3449" s="5" t="s">
        <v>178</v>
      </c>
      <c r="I3449" s="5" t="s">
        <v>179</v>
      </c>
      <c r="J3449" s="5" t="s">
        <v>35</v>
      </c>
      <c r="K3449" s="5" t="s">
        <v>180</v>
      </c>
      <c r="L3449" s="7" t="s">
        <v>164</v>
      </c>
      <c r="M3449" t="str">
        <f t="shared" si="161"/>
        <v>Yes</v>
      </c>
    </row>
    <row r="3450" spans="1:13" ht="15" thickBot="1" x14ac:dyDescent="0.4">
      <c r="A3450" s="5" t="s">
        <v>175</v>
      </c>
      <c r="B3450" s="5" t="s">
        <v>176</v>
      </c>
      <c r="C3450" s="5" t="s">
        <v>3650</v>
      </c>
      <c r="D3450" s="5">
        <f t="shared" si="159"/>
        <v>22084</v>
      </c>
      <c r="E3450" s="6">
        <v>44286</v>
      </c>
      <c r="F3450" s="6">
        <f t="shared" si="160"/>
        <v>44376</v>
      </c>
      <c r="G3450" s="6" t="str">
        <f>IF('BCT Template'!R3449&gt;F3450,"Yes","No")</f>
        <v>No</v>
      </c>
      <c r="H3450" s="5" t="s">
        <v>178</v>
      </c>
      <c r="I3450" s="5" t="s">
        <v>179</v>
      </c>
      <c r="J3450" s="5" t="s">
        <v>35</v>
      </c>
      <c r="K3450" s="5" t="s">
        <v>180</v>
      </c>
      <c r="L3450" s="7" t="s">
        <v>164</v>
      </c>
      <c r="M3450" t="str">
        <f t="shared" si="161"/>
        <v>Yes</v>
      </c>
    </row>
    <row r="3451" spans="1:13" ht="15" thickBot="1" x14ac:dyDescent="0.4">
      <c r="A3451" s="5" t="s">
        <v>175</v>
      </c>
      <c r="B3451" s="5" t="s">
        <v>176</v>
      </c>
      <c r="C3451" s="5" t="s">
        <v>3651</v>
      </c>
      <c r="D3451" s="5">
        <f t="shared" si="159"/>
        <v>79961</v>
      </c>
      <c r="E3451" s="6">
        <v>44104</v>
      </c>
      <c r="F3451" s="6">
        <f t="shared" si="160"/>
        <v>44194</v>
      </c>
      <c r="G3451" s="6" t="str">
        <f>IF('BCT Template'!R3450&gt;F3451,"Yes","No")</f>
        <v>No</v>
      </c>
      <c r="H3451" s="5" t="s">
        <v>182</v>
      </c>
      <c r="I3451" s="5" t="s">
        <v>183</v>
      </c>
      <c r="J3451" s="5" t="s">
        <v>184</v>
      </c>
      <c r="K3451" s="5" t="s">
        <v>185</v>
      </c>
      <c r="L3451" s="7" t="s">
        <v>164</v>
      </c>
      <c r="M3451" t="str">
        <f t="shared" si="161"/>
        <v>No</v>
      </c>
    </row>
    <row r="3452" spans="1:13" ht="15" thickBot="1" x14ac:dyDescent="0.4">
      <c r="A3452" s="5" t="s">
        <v>175</v>
      </c>
      <c r="B3452" s="5" t="s">
        <v>176</v>
      </c>
      <c r="C3452" s="5" t="s">
        <v>3652</v>
      </c>
      <c r="D3452" s="5">
        <f t="shared" si="159"/>
        <v>79943</v>
      </c>
      <c r="E3452" s="6">
        <v>43921</v>
      </c>
      <c r="F3452" s="6">
        <f t="shared" si="160"/>
        <v>44011</v>
      </c>
      <c r="G3452" s="6" t="str">
        <f>IF('BCT Template'!R3451&gt;F3452,"Yes","No")</f>
        <v>No</v>
      </c>
      <c r="H3452" s="5" t="s">
        <v>182</v>
      </c>
      <c r="I3452" s="5" t="s">
        <v>183</v>
      </c>
      <c r="J3452" s="5" t="s">
        <v>200</v>
      </c>
      <c r="K3452" s="5" t="s">
        <v>201</v>
      </c>
      <c r="L3452" s="7" t="s">
        <v>164</v>
      </c>
      <c r="M3452" t="str">
        <f t="shared" si="161"/>
        <v>Yes</v>
      </c>
    </row>
    <row r="3453" spans="1:13" ht="15" thickBot="1" x14ac:dyDescent="0.4">
      <c r="A3453" s="5" t="s">
        <v>175</v>
      </c>
      <c r="B3453" s="5" t="s">
        <v>176</v>
      </c>
      <c r="C3453" s="5" t="s">
        <v>3653</v>
      </c>
      <c r="D3453" s="5">
        <f t="shared" si="159"/>
        <v>29414</v>
      </c>
      <c r="E3453" s="6">
        <v>39172</v>
      </c>
      <c r="F3453" s="6">
        <f t="shared" si="160"/>
        <v>39262</v>
      </c>
      <c r="G3453" s="6" t="str">
        <f>IF('BCT Template'!R3452&gt;F3453,"Yes","No")</f>
        <v>No</v>
      </c>
      <c r="H3453" s="5" t="s">
        <v>178</v>
      </c>
      <c r="I3453" s="5" t="s">
        <v>179</v>
      </c>
      <c r="J3453" s="5" t="s">
        <v>35</v>
      </c>
      <c r="K3453" s="5" t="s">
        <v>180</v>
      </c>
      <c r="L3453" s="7" t="s">
        <v>164</v>
      </c>
      <c r="M3453" t="str">
        <f t="shared" si="161"/>
        <v>Yes</v>
      </c>
    </row>
    <row r="3454" spans="1:13" ht="15" thickBot="1" x14ac:dyDescent="0.4">
      <c r="A3454" s="5" t="s">
        <v>175</v>
      </c>
      <c r="B3454" s="5" t="s">
        <v>176</v>
      </c>
      <c r="C3454" s="5" t="s">
        <v>3654</v>
      </c>
      <c r="D3454" s="5">
        <f t="shared" si="159"/>
        <v>30133</v>
      </c>
      <c r="E3454" s="6">
        <v>38595</v>
      </c>
      <c r="F3454" s="6">
        <f t="shared" si="160"/>
        <v>38685</v>
      </c>
      <c r="G3454" s="6" t="str">
        <f>IF('BCT Template'!R3453&gt;F3454,"Yes","No")</f>
        <v>No</v>
      </c>
      <c r="H3454" s="5" t="s">
        <v>178</v>
      </c>
      <c r="I3454" s="5" t="s">
        <v>179</v>
      </c>
      <c r="J3454" s="5" t="s">
        <v>35</v>
      </c>
      <c r="K3454" s="5" t="s">
        <v>180</v>
      </c>
      <c r="L3454" s="7" t="s">
        <v>164</v>
      </c>
      <c r="M3454" t="str">
        <f t="shared" si="161"/>
        <v>Yes</v>
      </c>
    </row>
    <row r="3455" spans="1:13" ht="15" thickBot="1" x14ac:dyDescent="0.4">
      <c r="A3455" s="5" t="s">
        <v>175</v>
      </c>
      <c r="B3455" s="5" t="s">
        <v>176</v>
      </c>
      <c r="C3455" s="5" t="s">
        <v>3655</v>
      </c>
      <c r="D3455" s="5">
        <f t="shared" si="159"/>
        <v>29250</v>
      </c>
      <c r="E3455" s="6">
        <v>43799</v>
      </c>
      <c r="F3455" s="6">
        <f t="shared" si="160"/>
        <v>43889</v>
      </c>
      <c r="G3455" s="6" t="str">
        <f>IF('BCT Template'!R3454&gt;F3455,"Yes","No")</f>
        <v>No</v>
      </c>
      <c r="H3455" s="5" t="s">
        <v>178</v>
      </c>
      <c r="I3455" s="5" t="s">
        <v>179</v>
      </c>
      <c r="J3455" s="5" t="s">
        <v>35</v>
      </c>
      <c r="K3455" s="5" t="s">
        <v>180</v>
      </c>
      <c r="L3455" s="7" t="s">
        <v>164</v>
      </c>
      <c r="M3455" t="str">
        <f t="shared" si="161"/>
        <v>Yes</v>
      </c>
    </row>
    <row r="3456" spans="1:13" ht="15" thickBot="1" x14ac:dyDescent="0.4">
      <c r="A3456" s="5" t="s">
        <v>175</v>
      </c>
      <c r="B3456" s="5" t="s">
        <v>176</v>
      </c>
      <c r="C3456" s="5" t="s">
        <v>3656</v>
      </c>
      <c r="D3456" s="5">
        <f t="shared" si="159"/>
        <v>81095</v>
      </c>
      <c r="E3456" s="6">
        <v>43677</v>
      </c>
      <c r="F3456" s="6">
        <f t="shared" si="160"/>
        <v>43767</v>
      </c>
      <c r="G3456" s="6" t="str">
        <f>IF('BCT Template'!R3455&gt;F3456,"Yes","No")</f>
        <v>No</v>
      </c>
      <c r="H3456" s="5" t="s">
        <v>182</v>
      </c>
      <c r="I3456" s="5" t="s">
        <v>183</v>
      </c>
      <c r="J3456" s="5" t="s">
        <v>200</v>
      </c>
      <c r="K3456" s="5" t="s">
        <v>201</v>
      </c>
      <c r="L3456" s="7" t="s">
        <v>164</v>
      </c>
      <c r="M3456" t="str">
        <f t="shared" si="161"/>
        <v>Yes</v>
      </c>
    </row>
    <row r="3457" spans="1:13" ht="15" thickBot="1" x14ac:dyDescent="0.4">
      <c r="A3457" s="5" t="s">
        <v>175</v>
      </c>
      <c r="B3457" s="5" t="s">
        <v>176</v>
      </c>
      <c r="C3457" s="5" t="s">
        <v>3657</v>
      </c>
      <c r="D3457" s="5">
        <f t="shared" si="159"/>
        <v>31220</v>
      </c>
      <c r="E3457" s="6">
        <v>44043</v>
      </c>
      <c r="F3457" s="6">
        <f t="shared" si="160"/>
        <v>44133</v>
      </c>
      <c r="G3457" s="6" t="str">
        <f>IF('BCT Template'!R3456&gt;F3457,"Yes","No")</f>
        <v>No</v>
      </c>
      <c r="H3457" s="5" t="s">
        <v>178</v>
      </c>
      <c r="I3457" s="5" t="s">
        <v>179</v>
      </c>
      <c r="J3457" s="5" t="s">
        <v>35</v>
      </c>
      <c r="K3457" s="5" t="s">
        <v>180</v>
      </c>
      <c r="L3457" s="7" t="s">
        <v>164</v>
      </c>
      <c r="M3457" t="str">
        <f t="shared" si="161"/>
        <v>Yes</v>
      </c>
    </row>
    <row r="3458" spans="1:13" ht="15" thickBot="1" x14ac:dyDescent="0.4">
      <c r="A3458" s="5" t="s">
        <v>175</v>
      </c>
      <c r="B3458" s="5" t="s">
        <v>176</v>
      </c>
      <c r="C3458" s="5" t="s">
        <v>3658</v>
      </c>
      <c r="D3458" s="5">
        <f t="shared" si="159"/>
        <v>80195</v>
      </c>
      <c r="E3458" s="6">
        <v>44196</v>
      </c>
      <c r="F3458" s="6">
        <f t="shared" si="160"/>
        <v>44286</v>
      </c>
      <c r="G3458" s="6" t="str">
        <f>IF('BCT Template'!R3457&gt;F3458,"Yes","No")</f>
        <v>No</v>
      </c>
      <c r="H3458" s="5" t="s">
        <v>182</v>
      </c>
      <c r="I3458" s="5" t="s">
        <v>183</v>
      </c>
      <c r="J3458" s="5" t="s">
        <v>184</v>
      </c>
      <c r="K3458" s="5" t="s">
        <v>185</v>
      </c>
      <c r="L3458" s="7" t="s">
        <v>164</v>
      </c>
      <c r="M3458" t="str">
        <f t="shared" si="161"/>
        <v>No</v>
      </c>
    </row>
    <row r="3459" spans="1:13" ht="15" thickBot="1" x14ac:dyDescent="0.4">
      <c r="A3459" s="5" t="s">
        <v>175</v>
      </c>
      <c r="B3459" s="5" t="s">
        <v>176</v>
      </c>
      <c r="C3459" s="5" t="s">
        <v>3659</v>
      </c>
      <c r="D3459" s="5">
        <f t="shared" ref="D3459:D3522" si="162">C3459*1</f>
        <v>30207</v>
      </c>
      <c r="E3459" s="6">
        <v>35976</v>
      </c>
      <c r="F3459" s="6">
        <f t="shared" ref="F3459:F3522" si="163">E3459+90</f>
        <v>36066</v>
      </c>
      <c r="G3459" s="6" t="str">
        <f>IF('BCT Template'!R3458&gt;F3459,"Yes","No")</f>
        <v>No</v>
      </c>
      <c r="H3459" s="5" t="s">
        <v>178</v>
      </c>
      <c r="I3459" s="5" t="s">
        <v>179</v>
      </c>
      <c r="J3459" s="5" t="s">
        <v>35</v>
      </c>
      <c r="K3459" s="5" t="s">
        <v>180</v>
      </c>
      <c r="L3459" s="7" t="s">
        <v>164</v>
      </c>
      <c r="M3459" t="str">
        <f t="shared" ref="M3459:M3522" si="164">IF(J3459=" ","Yes",IF(J3459="3","Yes","No"))</f>
        <v>Yes</v>
      </c>
    </row>
    <row r="3460" spans="1:13" ht="15" thickBot="1" x14ac:dyDescent="0.4">
      <c r="A3460" s="5" t="s">
        <v>175</v>
      </c>
      <c r="B3460" s="5" t="s">
        <v>176</v>
      </c>
      <c r="C3460" s="5" t="s">
        <v>3660</v>
      </c>
      <c r="D3460" s="5">
        <f t="shared" si="162"/>
        <v>20706</v>
      </c>
      <c r="E3460" s="6">
        <v>42916</v>
      </c>
      <c r="F3460" s="6">
        <f t="shared" si="163"/>
        <v>43006</v>
      </c>
      <c r="G3460" s="6" t="str">
        <f>IF('BCT Template'!R3459&gt;F3460,"Yes","No")</f>
        <v>No</v>
      </c>
      <c r="H3460" s="5" t="s">
        <v>197</v>
      </c>
      <c r="I3460" s="5" t="s">
        <v>198</v>
      </c>
      <c r="J3460" s="5" t="s">
        <v>184</v>
      </c>
      <c r="K3460" s="5" t="s">
        <v>185</v>
      </c>
      <c r="L3460" s="7" t="s">
        <v>164</v>
      </c>
      <c r="M3460" t="str">
        <f t="shared" si="164"/>
        <v>No</v>
      </c>
    </row>
    <row r="3461" spans="1:13" ht="15" thickBot="1" x14ac:dyDescent="0.4">
      <c r="A3461" s="5" t="s">
        <v>175</v>
      </c>
      <c r="B3461" s="5" t="s">
        <v>176</v>
      </c>
      <c r="C3461" s="5" t="s">
        <v>3661</v>
      </c>
      <c r="D3461" s="5">
        <f t="shared" si="162"/>
        <v>59042</v>
      </c>
      <c r="E3461" s="6">
        <v>44773</v>
      </c>
      <c r="F3461" s="6">
        <f t="shared" si="163"/>
        <v>44863</v>
      </c>
      <c r="G3461" s="6" t="str">
        <f>IF('BCT Template'!R3460&gt;F3461,"Yes","No")</f>
        <v>No</v>
      </c>
      <c r="H3461" s="5" t="s">
        <v>182</v>
      </c>
      <c r="I3461" s="5" t="s">
        <v>183</v>
      </c>
      <c r="J3461" s="5" t="s">
        <v>200</v>
      </c>
      <c r="K3461" s="5" t="s">
        <v>201</v>
      </c>
      <c r="L3461" s="7" t="s">
        <v>164</v>
      </c>
      <c r="M3461" t="str">
        <f t="shared" si="164"/>
        <v>Yes</v>
      </c>
    </row>
    <row r="3462" spans="1:13" ht="15" thickBot="1" x14ac:dyDescent="0.4">
      <c r="A3462" s="5" t="s">
        <v>175</v>
      </c>
      <c r="B3462" s="5" t="s">
        <v>176</v>
      </c>
      <c r="C3462" s="5" t="s">
        <v>3662</v>
      </c>
      <c r="D3462" s="5">
        <f t="shared" si="162"/>
        <v>21458</v>
      </c>
      <c r="E3462" s="6">
        <v>44408</v>
      </c>
      <c r="F3462" s="6">
        <f t="shared" si="163"/>
        <v>44498</v>
      </c>
      <c r="G3462" s="6" t="str">
        <f>IF('BCT Template'!R3461&gt;F3462,"Yes","No")</f>
        <v>No</v>
      </c>
      <c r="H3462" s="5" t="s">
        <v>178</v>
      </c>
      <c r="I3462" s="5" t="s">
        <v>179</v>
      </c>
      <c r="J3462" s="5" t="s">
        <v>35</v>
      </c>
      <c r="K3462" s="5" t="s">
        <v>180</v>
      </c>
      <c r="L3462" s="7" t="s">
        <v>164</v>
      </c>
      <c r="M3462" t="str">
        <f t="shared" si="164"/>
        <v>Yes</v>
      </c>
    </row>
    <row r="3463" spans="1:13" ht="15" thickBot="1" x14ac:dyDescent="0.4">
      <c r="A3463" s="5" t="s">
        <v>175</v>
      </c>
      <c r="B3463" s="5" t="s">
        <v>176</v>
      </c>
      <c r="C3463" s="5" t="s">
        <v>3663</v>
      </c>
      <c r="D3463" s="5">
        <f t="shared" si="162"/>
        <v>79962</v>
      </c>
      <c r="E3463" s="6">
        <v>44074</v>
      </c>
      <c r="F3463" s="6">
        <f t="shared" si="163"/>
        <v>44164</v>
      </c>
      <c r="G3463" s="6" t="str">
        <f>IF('BCT Template'!R3462&gt;F3463,"Yes","No")</f>
        <v>No</v>
      </c>
      <c r="H3463" s="5" t="s">
        <v>182</v>
      </c>
      <c r="I3463" s="5" t="s">
        <v>183</v>
      </c>
      <c r="J3463" s="5" t="s">
        <v>184</v>
      </c>
      <c r="K3463" s="5" t="s">
        <v>185</v>
      </c>
      <c r="L3463" s="7" t="s">
        <v>164</v>
      </c>
      <c r="M3463" t="str">
        <f t="shared" si="164"/>
        <v>No</v>
      </c>
    </row>
    <row r="3464" spans="1:13" ht="15" thickBot="1" x14ac:dyDescent="0.4">
      <c r="A3464" s="5" t="s">
        <v>175</v>
      </c>
      <c r="B3464" s="5" t="s">
        <v>176</v>
      </c>
      <c r="C3464" s="5" t="s">
        <v>3664</v>
      </c>
      <c r="D3464" s="5">
        <f t="shared" si="162"/>
        <v>80284</v>
      </c>
      <c r="E3464" s="6">
        <v>43100</v>
      </c>
      <c r="F3464" s="6">
        <f t="shared" si="163"/>
        <v>43190</v>
      </c>
      <c r="G3464" s="6" t="str">
        <f>IF('BCT Template'!R3463&gt;F3464,"Yes","No")</f>
        <v>No</v>
      </c>
      <c r="H3464" s="5" t="s">
        <v>182</v>
      </c>
      <c r="I3464" s="5" t="s">
        <v>183</v>
      </c>
      <c r="J3464" s="5" t="s">
        <v>184</v>
      </c>
      <c r="K3464" s="5" t="s">
        <v>185</v>
      </c>
      <c r="L3464" s="7" t="s">
        <v>164</v>
      </c>
      <c r="M3464" t="str">
        <f t="shared" si="164"/>
        <v>No</v>
      </c>
    </row>
    <row r="3465" spans="1:13" ht="15" thickBot="1" x14ac:dyDescent="0.4">
      <c r="A3465" s="5" t="s">
        <v>175</v>
      </c>
      <c r="B3465" s="5" t="s">
        <v>176</v>
      </c>
      <c r="C3465" s="5" t="s">
        <v>3665</v>
      </c>
      <c r="D3465" s="5">
        <f t="shared" si="162"/>
        <v>21403</v>
      </c>
      <c r="E3465" s="6">
        <v>44255</v>
      </c>
      <c r="F3465" s="6">
        <f t="shared" si="163"/>
        <v>44345</v>
      </c>
      <c r="G3465" s="6" t="str">
        <f>IF('BCT Template'!R3464&gt;F3465,"Yes","No")</f>
        <v>No</v>
      </c>
      <c r="H3465" s="5" t="s">
        <v>178</v>
      </c>
      <c r="I3465" s="5" t="s">
        <v>179</v>
      </c>
      <c r="J3465" s="5" t="s">
        <v>35</v>
      </c>
      <c r="K3465" s="5" t="s">
        <v>180</v>
      </c>
      <c r="L3465" s="7" t="s">
        <v>164</v>
      </c>
      <c r="M3465" t="str">
        <f t="shared" si="164"/>
        <v>Yes</v>
      </c>
    </row>
    <row r="3466" spans="1:13" ht="15" thickBot="1" x14ac:dyDescent="0.4">
      <c r="A3466" s="5" t="s">
        <v>175</v>
      </c>
      <c r="B3466" s="5" t="s">
        <v>176</v>
      </c>
      <c r="C3466" s="5" t="s">
        <v>3666</v>
      </c>
      <c r="D3466" s="5">
        <f t="shared" si="162"/>
        <v>81399</v>
      </c>
      <c r="E3466" s="6">
        <v>43830</v>
      </c>
      <c r="F3466" s="6">
        <f t="shared" si="163"/>
        <v>43920</v>
      </c>
      <c r="G3466" s="6" t="str">
        <f>IF('BCT Template'!R3465&gt;F3466,"Yes","No")</f>
        <v>No</v>
      </c>
      <c r="H3466" s="5" t="s">
        <v>182</v>
      </c>
      <c r="I3466" s="5" t="s">
        <v>183</v>
      </c>
      <c r="J3466" s="5" t="s">
        <v>184</v>
      </c>
      <c r="K3466" s="5" t="s">
        <v>185</v>
      </c>
      <c r="L3466" s="7" t="s">
        <v>164</v>
      </c>
      <c r="M3466" t="str">
        <f t="shared" si="164"/>
        <v>No</v>
      </c>
    </row>
    <row r="3467" spans="1:13" ht="15" thickBot="1" x14ac:dyDescent="0.4">
      <c r="A3467" s="5" t="s">
        <v>175</v>
      </c>
      <c r="B3467" s="5" t="s">
        <v>176</v>
      </c>
      <c r="C3467" s="5" t="s">
        <v>3667</v>
      </c>
      <c r="D3467" s="5">
        <f t="shared" si="162"/>
        <v>81387</v>
      </c>
      <c r="E3467" s="6">
        <v>43281</v>
      </c>
      <c r="F3467" s="6">
        <f t="shared" si="163"/>
        <v>43371</v>
      </c>
      <c r="G3467" s="6" t="str">
        <f>IF('BCT Template'!R3466&gt;F3467,"Yes","No")</f>
        <v>No</v>
      </c>
      <c r="H3467" s="5" t="s">
        <v>182</v>
      </c>
      <c r="I3467" s="5" t="s">
        <v>183</v>
      </c>
      <c r="J3467" s="5" t="s">
        <v>184</v>
      </c>
      <c r="K3467" s="5" t="s">
        <v>185</v>
      </c>
      <c r="L3467" s="7" t="s">
        <v>164</v>
      </c>
      <c r="M3467" t="str">
        <f t="shared" si="164"/>
        <v>No</v>
      </c>
    </row>
    <row r="3468" spans="1:13" ht="15" thickBot="1" x14ac:dyDescent="0.4">
      <c r="A3468" s="5" t="s">
        <v>175</v>
      </c>
      <c r="B3468" s="5" t="s">
        <v>176</v>
      </c>
      <c r="C3468" s="5" t="s">
        <v>3668</v>
      </c>
      <c r="D3468" s="5">
        <f t="shared" si="162"/>
        <v>83045</v>
      </c>
      <c r="E3468" s="6">
        <v>45215</v>
      </c>
      <c r="F3468" s="6">
        <f t="shared" si="163"/>
        <v>45305</v>
      </c>
      <c r="G3468" s="6" t="str">
        <f>IF('BCT Template'!R3467&gt;F3468,"Yes","No")</f>
        <v>No</v>
      </c>
      <c r="H3468" s="5" t="s">
        <v>210</v>
      </c>
      <c r="I3468" s="5" t="s">
        <v>211</v>
      </c>
      <c r="J3468" s="5" t="s">
        <v>184</v>
      </c>
      <c r="K3468" s="5" t="s">
        <v>185</v>
      </c>
      <c r="L3468" s="7" t="s">
        <v>164</v>
      </c>
      <c r="M3468" t="str">
        <f t="shared" si="164"/>
        <v>No</v>
      </c>
    </row>
    <row r="3469" spans="1:13" ht="15" thickBot="1" x14ac:dyDescent="0.4">
      <c r="A3469" s="5" t="s">
        <v>175</v>
      </c>
      <c r="B3469" s="5" t="s">
        <v>176</v>
      </c>
      <c r="C3469" s="5" t="s">
        <v>3669</v>
      </c>
      <c r="D3469" s="5">
        <f t="shared" si="162"/>
        <v>58958</v>
      </c>
      <c r="E3469" s="6">
        <v>44074</v>
      </c>
      <c r="F3469" s="6">
        <f t="shared" si="163"/>
        <v>44164</v>
      </c>
      <c r="G3469" s="6" t="str">
        <f>IF('BCT Template'!R3468&gt;F3469,"Yes","No")</f>
        <v>No</v>
      </c>
      <c r="H3469" s="5" t="s">
        <v>182</v>
      </c>
      <c r="I3469" s="5" t="s">
        <v>183</v>
      </c>
      <c r="J3469" s="5" t="s">
        <v>200</v>
      </c>
      <c r="K3469" s="5" t="s">
        <v>201</v>
      </c>
      <c r="L3469" s="7" t="s">
        <v>164</v>
      </c>
      <c r="M3469" t="str">
        <f t="shared" si="164"/>
        <v>Yes</v>
      </c>
    </row>
    <row r="3470" spans="1:13" ht="15" thickBot="1" x14ac:dyDescent="0.4">
      <c r="A3470" s="5" t="s">
        <v>175</v>
      </c>
      <c r="B3470" s="5" t="s">
        <v>176</v>
      </c>
      <c r="C3470" s="5" t="s">
        <v>3670</v>
      </c>
      <c r="D3470" s="5">
        <f t="shared" si="162"/>
        <v>29494</v>
      </c>
      <c r="E3470" s="6">
        <v>44043</v>
      </c>
      <c r="F3470" s="6">
        <f t="shared" si="163"/>
        <v>44133</v>
      </c>
      <c r="G3470" s="6" t="str">
        <f>IF('BCT Template'!R3469&gt;F3470,"Yes","No")</f>
        <v>No</v>
      </c>
      <c r="H3470" s="5" t="s">
        <v>178</v>
      </c>
      <c r="I3470" s="5" t="s">
        <v>179</v>
      </c>
      <c r="J3470" s="5" t="s">
        <v>35</v>
      </c>
      <c r="K3470" s="5" t="s">
        <v>180</v>
      </c>
      <c r="L3470" s="7" t="s">
        <v>164</v>
      </c>
      <c r="M3470" t="str">
        <f t="shared" si="164"/>
        <v>Yes</v>
      </c>
    </row>
    <row r="3471" spans="1:13" ht="15" thickBot="1" x14ac:dyDescent="0.4">
      <c r="A3471" s="5" t="s">
        <v>175</v>
      </c>
      <c r="B3471" s="5" t="s">
        <v>176</v>
      </c>
      <c r="C3471" s="5" t="s">
        <v>3671</v>
      </c>
      <c r="D3471" s="5">
        <f t="shared" si="162"/>
        <v>58357</v>
      </c>
      <c r="E3471" s="6">
        <v>43830</v>
      </c>
      <c r="F3471" s="6">
        <f t="shared" si="163"/>
        <v>43920</v>
      </c>
      <c r="G3471" s="6" t="str">
        <f>IF('BCT Template'!R3470&gt;F3471,"Yes","No")</f>
        <v>No</v>
      </c>
      <c r="H3471" s="5" t="s">
        <v>182</v>
      </c>
      <c r="I3471" s="5" t="s">
        <v>183</v>
      </c>
      <c r="J3471" s="5" t="s">
        <v>184</v>
      </c>
      <c r="K3471" s="5" t="s">
        <v>185</v>
      </c>
      <c r="L3471" s="7" t="s">
        <v>164</v>
      </c>
      <c r="M3471" t="str">
        <f t="shared" si="164"/>
        <v>No</v>
      </c>
    </row>
    <row r="3472" spans="1:13" ht="15" thickBot="1" x14ac:dyDescent="0.4">
      <c r="A3472" s="5" t="s">
        <v>175</v>
      </c>
      <c r="B3472" s="5" t="s">
        <v>176</v>
      </c>
      <c r="C3472" s="5" t="s">
        <v>3672</v>
      </c>
      <c r="D3472" s="5">
        <f t="shared" si="162"/>
        <v>21715</v>
      </c>
      <c r="E3472" s="6">
        <v>41653</v>
      </c>
      <c r="F3472" s="6">
        <f t="shared" si="163"/>
        <v>41743</v>
      </c>
      <c r="G3472" s="6" t="str">
        <f>IF('BCT Template'!R3471&gt;F3472,"Yes","No")</f>
        <v>No</v>
      </c>
      <c r="H3472" s="5" t="s">
        <v>178</v>
      </c>
      <c r="I3472" s="5" t="s">
        <v>179</v>
      </c>
      <c r="J3472" s="5" t="s">
        <v>35</v>
      </c>
      <c r="K3472" s="5" t="s">
        <v>180</v>
      </c>
      <c r="L3472" s="7" t="s">
        <v>164</v>
      </c>
      <c r="M3472" t="str">
        <f t="shared" si="164"/>
        <v>Yes</v>
      </c>
    </row>
    <row r="3473" spans="1:13" ht="15" thickBot="1" x14ac:dyDescent="0.4">
      <c r="A3473" s="5" t="s">
        <v>175</v>
      </c>
      <c r="B3473" s="5" t="s">
        <v>176</v>
      </c>
      <c r="C3473" s="5" t="s">
        <v>3673</v>
      </c>
      <c r="D3473" s="5">
        <f t="shared" si="162"/>
        <v>78097</v>
      </c>
      <c r="E3473" s="6">
        <v>43646</v>
      </c>
      <c r="F3473" s="6">
        <f t="shared" si="163"/>
        <v>43736</v>
      </c>
      <c r="G3473" s="6" t="str">
        <f>IF('BCT Template'!R3472&gt;F3473,"Yes","No")</f>
        <v>No</v>
      </c>
      <c r="H3473" s="5" t="s">
        <v>189</v>
      </c>
      <c r="I3473" s="5" t="s">
        <v>190</v>
      </c>
      <c r="J3473" s="5" t="s">
        <v>184</v>
      </c>
      <c r="K3473" s="5" t="s">
        <v>185</v>
      </c>
      <c r="L3473" s="7" t="s">
        <v>164</v>
      </c>
      <c r="M3473" t="str">
        <f t="shared" si="164"/>
        <v>No</v>
      </c>
    </row>
    <row r="3474" spans="1:13" ht="15" thickBot="1" x14ac:dyDescent="0.4">
      <c r="A3474" s="5" t="s">
        <v>175</v>
      </c>
      <c r="B3474" s="5" t="s">
        <v>176</v>
      </c>
      <c r="C3474" s="5" t="s">
        <v>3674</v>
      </c>
      <c r="D3474" s="5">
        <f t="shared" si="162"/>
        <v>21779</v>
      </c>
      <c r="E3474" s="6">
        <v>44561</v>
      </c>
      <c r="F3474" s="6">
        <f t="shared" si="163"/>
        <v>44651</v>
      </c>
      <c r="G3474" s="6" t="str">
        <f>IF('BCT Template'!R3473&gt;F3474,"Yes","No")</f>
        <v>No</v>
      </c>
      <c r="H3474" s="5" t="s">
        <v>178</v>
      </c>
      <c r="I3474" s="5" t="s">
        <v>179</v>
      </c>
      <c r="J3474" s="5" t="s">
        <v>35</v>
      </c>
      <c r="K3474" s="5" t="s">
        <v>180</v>
      </c>
      <c r="L3474" s="7" t="s">
        <v>164</v>
      </c>
      <c r="M3474" t="str">
        <f t="shared" si="164"/>
        <v>Yes</v>
      </c>
    </row>
    <row r="3475" spans="1:13" ht="15" thickBot="1" x14ac:dyDescent="0.4">
      <c r="A3475" s="5" t="s">
        <v>175</v>
      </c>
      <c r="B3475" s="5" t="s">
        <v>176</v>
      </c>
      <c r="C3475" s="5" t="s">
        <v>3675</v>
      </c>
      <c r="D3475" s="5">
        <f t="shared" si="162"/>
        <v>79797</v>
      </c>
      <c r="E3475" s="6">
        <v>43890</v>
      </c>
      <c r="F3475" s="6">
        <f t="shared" si="163"/>
        <v>43980</v>
      </c>
      <c r="G3475" s="6" t="str">
        <f>IF('BCT Template'!R3474&gt;F3475,"Yes","No")</f>
        <v>No</v>
      </c>
      <c r="H3475" s="5" t="s">
        <v>182</v>
      </c>
      <c r="I3475" s="5" t="s">
        <v>183</v>
      </c>
      <c r="J3475" s="5" t="s">
        <v>200</v>
      </c>
      <c r="K3475" s="5" t="s">
        <v>201</v>
      </c>
      <c r="L3475" s="7" t="s">
        <v>164</v>
      </c>
      <c r="M3475" t="str">
        <f t="shared" si="164"/>
        <v>Yes</v>
      </c>
    </row>
    <row r="3476" spans="1:13" ht="15" thickBot="1" x14ac:dyDescent="0.4">
      <c r="A3476" s="5" t="s">
        <v>175</v>
      </c>
      <c r="B3476" s="5" t="s">
        <v>176</v>
      </c>
      <c r="C3476" s="5" t="s">
        <v>3676</v>
      </c>
      <c r="D3476" s="5">
        <f t="shared" si="162"/>
        <v>18324</v>
      </c>
      <c r="E3476" s="6">
        <v>43938</v>
      </c>
      <c r="F3476" s="6">
        <f t="shared" si="163"/>
        <v>44028</v>
      </c>
      <c r="G3476" s="6" t="str">
        <f>IF('BCT Template'!R3475&gt;F3476,"Yes","No")</f>
        <v>No</v>
      </c>
      <c r="H3476" s="5" t="s">
        <v>234</v>
      </c>
      <c r="I3476" s="5" t="s">
        <v>235</v>
      </c>
      <c r="J3476" s="5" t="s">
        <v>184</v>
      </c>
      <c r="K3476" s="5" t="s">
        <v>185</v>
      </c>
      <c r="L3476" s="7" t="s">
        <v>164</v>
      </c>
      <c r="M3476" t="str">
        <f t="shared" si="164"/>
        <v>No</v>
      </c>
    </row>
    <row r="3477" spans="1:13" ht="15" thickBot="1" x14ac:dyDescent="0.4">
      <c r="A3477" s="5" t="s">
        <v>175</v>
      </c>
      <c r="B3477" s="5" t="s">
        <v>176</v>
      </c>
      <c r="C3477" s="5" t="s">
        <v>3677</v>
      </c>
      <c r="D3477" s="5">
        <f t="shared" si="162"/>
        <v>25023</v>
      </c>
      <c r="E3477" s="6">
        <v>44142</v>
      </c>
      <c r="F3477" s="6">
        <f t="shared" si="163"/>
        <v>44232</v>
      </c>
      <c r="G3477" s="6" t="str">
        <f>IF('BCT Template'!R3476&gt;F3477,"Yes","No")</f>
        <v>No</v>
      </c>
      <c r="H3477" s="5" t="s">
        <v>240</v>
      </c>
      <c r="I3477" s="5" t="s">
        <v>241</v>
      </c>
      <c r="J3477" s="5" t="s">
        <v>35</v>
      </c>
      <c r="K3477" s="5" t="s">
        <v>180</v>
      </c>
      <c r="L3477" s="7" t="s">
        <v>164</v>
      </c>
      <c r="M3477" t="str">
        <f t="shared" si="164"/>
        <v>Yes</v>
      </c>
    </row>
    <row r="3478" spans="1:13" ht="15" thickBot="1" x14ac:dyDescent="0.4">
      <c r="A3478" s="5" t="s">
        <v>175</v>
      </c>
      <c r="B3478" s="5" t="s">
        <v>176</v>
      </c>
      <c r="C3478" s="5" t="s">
        <v>3678</v>
      </c>
      <c r="D3478" s="5">
        <f t="shared" si="162"/>
        <v>29325</v>
      </c>
      <c r="E3478" s="6">
        <v>44227</v>
      </c>
      <c r="F3478" s="6">
        <f t="shared" si="163"/>
        <v>44317</v>
      </c>
      <c r="G3478" s="6" t="str">
        <f>IF('BCT Template'!R3477&gt;F3478,"Yes","No")</f>
        <v>No</v>
      </c>
      <c r="H3478" s="5" t="s">
        <v>178</v>
      </c>
      <c r="I3478" s="5" t="s">
        <v>179</v>
      </c>
      <c r="J3478" s="5" t="s">
        <v>35</v>
      </c>
      <c r="K3478" s="5" t="s">
        <v>180</v>
      </c>
      <c r="L3478" s="7" t="s">
        <v>164</v>
      </c>
      <c r="M3478" t="str">
        <f t="shared" si="164"/>
        <v>Yes</v>
      </c>
    </row>
    <row r="3479" spans="1:13" ht="15" thickBot="1" x14ac:dyDescent="0.4">
      <c r="A3479" s="5" t="s">
        <v>175</v>
      </c>
      <c r="B3479" s="5" t="s">
        <v>176</v>
      </c>
      <c r="C3479" s="5" t="s">
        <v>3679</v>
      </c>
      <c r="D3479" s="5">
        <f t="shared" si="162"/>
        <v>29859</v>
      </c>
      <c r="E3479" s="6">
        <v>43830</v>
      </c>
      <c r="F3479" s="6">
        <f t="shared" si="163"/>
        <v>43920</v>
      </c>
      <c r="G3479" s="6" t="str">
        <f>IF('BCT Template'!R3478&gt;F3479,"Yes","No")</f>
        <v>No</v>
      </c>
      <c r="H3479" s="5" t="s">
        <v>178</v>
      </c>
      <c r="I3479" s="5" t="s">
        <v>179</v>
      </c>
      <c r="J3479" s="5" t="s">
        <v>35</v>
      </c>
      <c r="K3479" s="5" t="s">
        <v>180</v>
      </c>
      <c r="L3479" s="7" t="s">
        <v>164</v>
      </c>
      <c r="M3479" t="str">
        <f t="shared" si="164"/>
        <v>Yes</v>
      </c>
    </row>
    <row r="3480" spans="1:13" ht="15" thickBot="1" x14ac:dyDescent="0.4">
      <c r="A3480" s="5" t="s">
        <v>175</v>
      </c>
      <c r="B3480" s="5" t="s">
        <v>176</v>
      </c>
      <c r="C3480" s="5" t="s">
        <v>3680</v>
      </c>
      <c r="D3480" s="5">
        <f t="shared" si="162"/>
        <v>81132</v>
      </c>
      <c r="E3480" s="6">
        <v>43921</v>
      </c>
      <c r="F3480" s="6">
        <f t="shared" si="163"/>
        <v>44011</v>
      </c>
      <c r="G3480" s="6" t="str">
        <f>IF('BCT Template'!R3479&gt;F3480,"Yes","No")</f>
        <v>No</v>
      </c>
      <c r="H3480" s="5" t="s">
        <v>182</v>
      </c>
      <c r="I3480" s="5" t="s">
        <v>183</v>
      </c>
      <c r="J3480" s="5" t="s">
        <v>184</v>
      </c>
      <c r="K3480" s="5" t="s">
        <v>185</v>
      </c>
      <c r="L3480" s="7" t="s">
        <v>164</v>
      </c>
      <c r="M3480" t="str">
        <f t="shared" si="164"/>
        <v>No</v>
      </c>
    </row>
    <row r="3481" spans="1:13" ht="15" thickBot="1" x14ac:dyDescent="0.4">
      <c r="A3481" s="5" t="s">
        <v>175</v>
      </c>
      <c r="B3481" s="5" t="s">
        <v>176</v>
      </c>
      <c r="C3481" s="5" t="s">
        <v>3681</v>
      </c>
      <c r="D3481" s="5">
        <f t="shared" si="162"/>
        <v>21646</v>
      </c>
      <c r="E3481" s="6">
        <v>44439</v>
      </c>
      <c r="F3481" s="6">
        <f t="shared" si="163"/>
        <v>44529</v>
      </c>
      <c r="G3481" s="6" t="str">
        <f>IF('BCT Template'!R3480&gt;F3481,"Yes","No")</f>
        <v>No</v>
      </c>
      <c r="H3481" s="5" t="s">
        <v>178</v>
      </c>
      <c r="I3481" s="5" t="s">
        <v>179</v>
      </c>
      <c r="J3481" s="5" t="s">
        <v>35</v>
      </c>
      <c r="K3481" s="5" t="s">
        <v>180</v>
      </c>
      <c r="L3481" s="7" t="s">
        <v>164</v>
      </c>
      <c r="M3481" t="str">
        <f t="shared" si="164"/>
        <v>Yes</v>
      </c>
    </row>
    <row r="3482" spans="1:13" ht="15" thickBot="1" x14ac:dyDescent="0.4">
      <c r="A3482" s="5" t="s">
        <v>175</v>
      </c>
      <c r="B3482" s="5" t="s">
        <v>176</v>
      </c>
      <c r="C3482" s="5" t="s">
        <v>3682</v>
      </c>
      <c r="D3482" s="5">
        <f t="shared" si="162"/>
        <v>58990</v>
      </c>
      <c r="E3482" s="6">
        <v>42369</v>
      </c>
      <c r="F3482" s="6">
        <f t="shared" si="163"/>
        <v>42459</v>
      </c>
      <c r="G3482" s="6" t="str">
        <f>IF('BCT Template'!R3481&gt;F3482,"Yes","No")</f>
        <v>No</v>
      </c>
      <c r="H3482" s="5" t="s">
        <v>182</v>
      </c>
      <c r="I3482" s="5" t="s">
        <v>183</v>
      </c>
      <c r="J3482" s="5" t="s">
        <v>184</v>
      </c>
      <c r="K3482" s="5" t="s">
        <v>185</v>
      </c>
      <c r="L3482" s="7" t="s">
        <v>164</v>
      </c>
      <c r="M3482" t="str">
        <f t="shared" si="164"/>
        <v>No</v>
      </c>
    </row>
    <row r="3483" spans="1:13" ht="15" thickBot="1" x14ac:dyDescent="0.4">
      <c r="A3483" s="5" t="s">
        <v>175</v>
      </c>
      <c r="B3483" s="5" t="s">
        <v>176</v>
      </c>
      <c r="C3483" s="5" t="s">
        <v>3683</v>
      </c>
      <c r="D3483" s="5">
        <f t="shared" si="162"/>
        <v>30231</v>
      </c>
      <c r="E3483" s="6">
        <v>40602</v>
      </c>
      <c r="F3483" s="6">
        <f t="shared" si="163"/>
        <v>40692</v>
      </c>
      <c r="G3483" s="6" t="str">
        <f>IF('BCT Template'!R3482&gt;F3483,"Yes","No")</f>
        <v>No</v>
      </c>
      <c r="H3483" s="5" t="s">
        <v>178</v>
      </c>
      <c r="I3483" s="5" t="s">
        <v>179</v>
      </c>
      <c r="J3483" s="5" t="s">
        <v>35</v>
      </c>
      <c r="K3483" s="5" t="s">
        <v>180</v>
      </c>
      <c r="L3483" s="7" t="s">
        <v>164</v>
      </c>
      <c r="M3483" t="str">
        <f t="shared" si="164"/>
        <v>Yes</v>
      </c>
    </row>
    <row r="3484" spans="1:13" ht="15" thickBot="1" x14ac:dyDescent="0.4">
      <c r="A3484" s="5" t="s">
        <v>175</v>
      </c>
      <c r="B3484" s="5" t="s">
        <v>176</v>
      </c>
      <c r="C3484" s="5" t="s">
        <v>3684</v>
      </c>
      <c r="D3484" s="5">
        <f t="shared" si="162"/>
        <v>59120</v>
      </c>
      <c r="E3484" s="6">
        <v>44196</v>
      </c>
      <c r="F3484" s="6">
        <f t="shared" si="163"/>
        <v>44286</v>
      </c>
      <c r="G3484" s="6" t="str">
        <f>IF('BCT Template'!R3483&gt;F3484,"Yes","No")</f>
        <v>No</v>
      </c>
      <c r="H3484" s="5" t="s">
        <v>182</v>
      </c>
      <c r="I3484" s="5" t="s">
        <v>183</v>
      </c>
      <c r="J3484" s="5" t="s">
        <v>184</v>
      </c>
      <c r="K3484" s="5" t="s">
        <v>185</v>
      </c>
      <c r="L3484" s="7" t="s">
        <v>164</v>
      </c>
      <c r="M3484" t="str">
        <f t="shared" si="164"/>
        <v>No</v>
      </c>
    </row>
    <row r="3485" spans="1:13" ht="15" thickBot="1" x14ac:dyDescent="0.4">
      <c r="A3485" s="5" t="s">
        <v>175</v>
      </c>
      <c r="B3485" s="5" t="s">
        <v>176</v>
      </c>
      <c r="C3485" s="5" t="s">
        <v>3685</v>
      </c>
      <c r="D3485" s="5">
        <f t="shared" si="162"/>
        <v>20865</v>
      </c>
      <c r="E3485" s="6">
        <v>41455</v>
      </c>
      <c r="F3485" s="6">
        <f t="shared" si="163"/>
        <v>41545</v>
      </c>
      <c r="G3485" s="6" t="str">
        <f>IF('BCT Template'!R3484&gt;F3485,"Yes","No")</f>
        <v>No</v>
      </c>
      <c r="H3485" s="5" t="s">
        <v>197</v>
      </c>
      <c r="I3485" s="5" t="s">
        <v>198</v>
      </c>
      <c r="J3485" s="5" t="s">
        <v>184</v>
      </c>
      <c r="K3485" s="5" t="s">
        <v>185</v>
      </c>
      <c r="L3485" s="7" t="s">
        <v>164</v>
      </c>
      <c r="M3485" t="str">
        <f t="shared" si="164"/>
        <v>No</v>
      </c>
    </row>
    <row r="3486" spans="1:13" ht="15" thickBot="1" x14ac:dyDescent="0.4">
      <c r="A3486" s="5" t="s">
        <v>175</v>
      </c>
      <c r="B3486" s="5" t="s">
        <v>176</v>
      </c>
      <c r="C3486" s="5" t="s">
        <v>3686</v>
      </c>
      <c r="D3486" s="5">
        <f t="shared" si="162"/>
        <v>18721</v>
      </c>
      <c r="E3486" s="6">
        <v>43646</v>
      </c>
      <c r="F3486" s="6">
        <f t="shared" si="163"/>
        <v>43736</v>
      </c>
      <c r="G3486" s="6" t="str">
        <f>IF('BCT Template'!R3485&gt;F3486,"Yes","No")</f>
        <v>No</v>
      </c>
      <c r="H3486" s="5" t="s">
        <v>234</v>
      </c>
      <c r="I3486" s="5" t="s">
        <v>235</v>
      </c>
      <c r="J3486" s="5" t="s">
        <v>184</v>
      </c>
      <c r="K3486" s="5" t="s">
        <v>185</v>
      </c>
      <c r="L3486" s="7" t="s">
        <v>164</v>
      </c>
      <c r="M3486" t="str">
        <f t="shared" si="164"/>
        <v>No</v>
      </c>
    </row>
    <row r="3487" spans="1:13" ht="15" thickBot="1" x14ac:dyDescent="0.4">
      <c r="A3487" s="5" t="s">
        <v>175</v>
      </c>
      <c r="B3487" s="5" t="s">
        <v>176</v>
      </c>
      <c r="C3487" s="5" t="s">
        <v>3687</v>
      </c>
      <c r="D3487" s="5">
        <f t="shared" si="162"/>
        <v>80579</v>
      </c>
      <c r="E3487" s="6">
        <v>43951</v>
      </c>
      <c r="F3487" s="6">
        <f t="shared" si="163"/>
        <v>44041</v>
      </c>
      <c r="G3487" s="6" t="str">
        <f>IF('BCT Template'!R3486&gt;F3487,"Yes","No")</f>
        <v>No</v>
      </c>
      <c r="H3487" s="5" t="s">
        <v>182</v>
      </c>
      <c r="I3487" s="5" t="s">
        <v>183</v>
      </c>
      <c r="J3487" s="5" t="s">
        <v>200</v>
      </c>
      <c r="K3487" s="5" t="s">
        <v>201</v>
      </c>
      <c r="L3487" s="7" t="s">
        <v>164</v>
      </c>
      <c r="M3487" t="str">
        <f t="shared" si="164"/>
        <v>Yes</v>
      </c>
    </row>
    <row r="3488" spans="1:13" ht="15" thickBot="1" x14ac:dyDescent="0.4">
      <c r="A3488" s="5" t="s">
        <v>175</v>
      </c>
      <c r="B3488" s="5" t="s">
        <v>176</v>
      </c>
      <c r="C3488" s="5" t="s">
        <v>3688</v>
      </c>
      <c r="D3488" s="5">
        <f t="shared" si="162"/>
        <v>59234</v>
      </c>
      <c r="E3488" s="6">
        <v>42613</v>
      </c>
      <c r="F3488" s="6">
        <f t="shared" si="163"/>
        <v>42703</v>
      </c>
      <c r="G3488" s="6" t="str">
        <f>IF('BCT Template'!R3487&gt;F3488,"Yes","No")</f>
        <v>No</v>
      </c>
      <c r="H3488" s="5" t="s">
        <v>182</v>
      </c>
      <c r="I3488" s="5" t="s">
        <v>183</v>
      </c>
      <c r="J3488" s="5" t="s">
        <v>184</v>
      </c>
      <c r="K3488" s="5" t="s">
        <v>185</v>
      </c>
      <c r="L3488" s="7" t="s">
        <v>164</v>
      </c>
      <c r="M3488" t="str">
        <f t="shared" si="164"/>
        <v>No</v>
      </c>
    </row>
    <row r="3489" spans="1:13" ht="15" thickBot="1" x14ac:dyDescent="0.4">
      <c r="A3489" s="5" t="s">
        <v>175</v>
      </c>
      <c r="B3489" s="5" t="s">
        <v>176</v>
      </c>
      <c r="C3489" s="5" t="s">
        <v>3689</v>
      </c>
      <c r="D3489" s="5">
        <f t="shared" si="162"/>
        <v>58106</v>
      </c>
      <c r="E3489" s="6">
        <v>42916</v>
      </c>
      <c r="F3489" s="6">
        <f t="shared" si="163"/>
        <v>43006</v>
      </c>
      <c r="G3489" s="6" t="str">
        <f>IF('BCT Template'!R3488&gt;F3489,"Yes","No")</f>
        <v>No</v>
      </c>
      <c r="H3489" s="5" t="s">
        <v>182</v>
      </c>
      <c r="I3489" s="5" t="s">
        <v>183</v>
      </c>
      <c r="J3489" s="5" t="s">
        <v>200</v>
      </c>
      <c r="K3489" s="5" t="s">
        <v>201</v>
      </c>
      <c r="L3489" s="7" t="s">
        <v>164</v>
      </c>
      <c r="M3489" t="str">
        <f t="shared" si="164"/>
        <v>Yes</v>
      </c>
    </row>
    <row r="3490" spans="1:13" ht="15" thickBot="1" x14ac:dyDescent="0.4">
      <c r="A3490" s="5" t="s">
        <v>175</v>
      </c>
      <c r="B3490" s="5" t="s">
        <v>176</v>
      </c>
      <c r="C3490" s="5" t="s">
        <v>3690</v>
      </c>
      <c r="D3490" s="5">
        <f t="shared" si="162"/>
        <v>79207</v>
      </c>
      <c r="E3490" s="6">
        <v>43951</v>
      </c>
      <c r="F3490" s="6">
        <f t="shared" si="163"/>
        <v>44041</v>
      </c>
      <c r="G3490" s="6" t="str">
        <f>IF('BCT Template'!R3489&gt;F3490,"Yes","No")</f>
        <v>No</v>
      </c>
      <c r="H3490" s="5" t="s">
        <v>189</v>
      </c>
      <c r="I3490" s="5" t="s">
        <v>190</v>
      </c>
      <c r="J3490" s="5" t="s">
        <v>200</v>
      </c>
      <c r="K3490" s="5" t="s">
        <v>201</v>
      </c>
      <c r="L3490" s="7" t="s">
        <v>164</v>
      </c>
      <c r="M3490" t="str">
        <f t="shared" si="164"/>
        <v>Yes</v>
      </c>
    </row>
    <row r="3491" spans="1:13" ht="15" thickBot="1" x14ac:dyDescent="0.4">
      <c r="A3491" s="5" t="s">
        <v>175</v>
      </c>
      <c r="B3491" s="5" t="s">
        <v>176</v>
      </c>
      <c r="C3491" s="5" t="s">
        <v>3691</v>
      </c>
      <c r="D3491" s="5">
        <f t="shared" si="162"/>
        <v>18650</v>
      </c>
      <c r="E3491" s="6">
        <v>44012</v>
      </c>
      <c r="F3491" s="6">
        <f t="shared" si="163"/>
        <v>44102</v>
      </c>
      <c r="G3491" s="6" t="str">
        <f>IF('BCT Template'!R3490&gt;F3491,"Yes","No")</f>
        <v>No</v>
      </c>
      <c r="H3491" s="5" t="s">
        <v>234</v>
      </c>
      <c r="I3491" s="5" t="s">
        <v>235</v>
      </c>
      <c r="J3491" s="5" t="s">
        <v>184</v>
      </c>
      <c r="K3491" s="5" t="s">
        <v>185</v>
      </c>
      <c r="L3491" s="7" t="s">
        <v>164</v>
      </c>
      <c r="M3491" t="str">
        <f t="shared" si="164"/>
        <v>No</v>
      </c>
    </row>
    <row r="3492" spans="1:13" ht="15" thickBot="1" x14ac:dyDescent="0.4">
      <c r="A3492" s="5" t="s">
        <v>175</v>
      </c>
      <c r="B3492" s="5" t="s">
        <v>176</v>
      </c>
      <c r="C3492" s="5" t="s">
        <v>3692</v>
      </c>
      <c r="D3492" s="5">
        <f t="shared" si="162"/>
        <v>29593</v>
      </c>
      <c r="E3492" s="6">
        <v>42551</v>
      </c>
      <c r="F3492" s="6">
        <f t="shared" si="163"/>
        <v>42641</v>
      </c>
      <c r="G3492" s="6" t="str">
        <f>IF('BCT Template'!R3491&gt;F3492,"Yes","No")</f>
        <v>No</v>
      </c>
      <c r="H3492" s="5" t="s">
        <v>178</v>
      </c>
      <c r="I3492" s="5" t="s">
        <v>179</v>
      </c>
      <c r="J3492" s="5" t="s">
        <v>35</v>
      </c>
      <c r="K3492" s="5" t="s">
        <v>180</v>
      </c>
      <c r="L3492" s="7" t="s">
        <v>164</v>
      </c>
      <c r="M3492" t="str">
        <f t="shared" si="164"/>
        <v>Yes</v>
      </c>
    </row>
    <row r="3493" spans="1:13" ht="15" thickBot="1" x14ac:dyDescent="0.4">
      <c r="A3493" s="5" t="s">
        <v>175</v>
      </c>
      <c r="B3493" s="5" t="s">
        <v>176</v>
      </c>
      <c r="C3493" s="5" t="s">
        <v>3693</v>
      </c>
      <c r="D3493" s="5">
        <f t="shared" si="162"/>
        <v>80527</v>
      </c>
      <c r="E3493" s="6">
        <v>41364</v>
      </c>
      <c r="F3493" s="6">
        <f t="shared" si="163"/>
        <v>41454</v>
      </c>
      <c r="G3493" s="6" t="str">
        <f>IF('BCT Template'!R3492&gt;F3493,"Yes","No")</f>
        <v>No</v>
      </c>
      <c r="H3493" s="5" t="s">
        <v>182</v>
      </c>
      <c r="I3493" s="5" t="s">
        <v>183</v>
      </c>
      <c r="J3493" s="5" t="s">
        <v>184</v>
      </c>
      <c r="K3493" s="5" t="s">
        <v>185</v>
      </c>
      <c r="L3493" s="7" t="s">
        <v>164</v>
      </c>
      <c r="M3493" t="str">
        <f t="shared" si="164"/>
        <v>No</v>
      </c>
    </row>
    <row r="3494" spans="1:13" ht="15" thickBot="1" x14ac:dyDescent="0.4">
      <c r="A3494" s="5" t="s">
        <v>175</v>
      </c>
      <c r="B3494" s="5" t="s">
        <v>176</v>
      </c>
      <c r="C3494" s="5" t="s">
        <v>3694</v>
      </c>
      <c r="D3494" s="5">
        <f t="shared" si="162"/>
        <v>29453</v>
      </c>
      <c r="E3494" s="6">
        <v>44012</v>
      </c>
      <c r="F3494" s="6">
        <f t="shared" si="163"/>
        <v>44102</v>
      </c>
      <c r="G3494" s="6" t="str">
        <f>IF('BCT Template'!R3493&gt;F3494,"Yes","No")</f>
        <v>No</v>
      </c>
      <c r="H3494" s="5" t="s">
        <v>178</v>
      </c>
      <c r="I3494" s="5" t="s">
        <v>179</v>
      </c>
      <c r="J3494" s="5" t="s">
        <v>35</v>
      </c>
      <c r="K3494" s="5" t="s">
        <v>180</v>
      </c>
      <c r="L3494" s="7" t="s">
        <v>164</v>
      </c>
      <c r="M3494" t="str">
        <f t="shared" si="164"/>
        <v>Yes</v>
      </c>
    </row>
    <row r="3495" spans="1:13" ht="15" thickBot="1" x14ac:dyDescent="0.4">
      <c r="A3495" s="5" t="s">
        <v>175</v>
      </c>
      <c r="B3495" s="5" t="s">
        <v>176</v>
      </c>
      <c r="C3495" s="5" t="s">
        <v>3695</v>
      </c>
      <c r="D3495" s="5">
        <f t="shared" si="162"/>
        <v>77578</v>
      </c>
      <c r="E3495" s="6">
        <v>43861</v>
      </c>
      <c r="F3495" s="6">
        <f t="shared" si="163"/>
        <v>43951</v>
      </c>
      <c r="G3495" s="6" t="str">
        <f>IF('BCT Template'!R3494&gt;F3495,"Yes","No")</f>
        <v>No</v>
      </c>
      <c r="H3495" s="5" t="s">
        <v>189</v>
      </c>
      <c r="I3495" s="5" t="s">
        <v>190</v>
      </c>
      <c r="J3495" s="5" t="s">
        <v>184</v>
      </c>
      <c r="K3495" s="5" t="s">
        <v>185</v>
      </c>
      <c r="L3495" s="7" t="s">
        <v>164</v>
      </c>
      <c r="M3495" t="str">
        <f t="shared" si="164"/>
        <v>No</v>
      </c>
    </row>
    <row r="3496" spans="1:13" ht="15" thickBot="1" x14ac:dyDescent="0.4">
      <c r="A3496" s="5" t="s">
        <v>175</v>
      </c>
      <c r="B3496" s="5" t="s">
        <v>176</v>
      </c>
      <c r="C3496" s="5" t="s">
        <v>3696</v>
      </c>
      <c r="D3496" s="5">
        <f t="shared" si="162"/>
        <v>57654</v>
      </c>
      <c r="E3496" s="6">
        <v>42551</v>
      </c>
      <c r="F3496" s="6">
        <f t="shared" si="163"/>
        <v>42641</v>
      </c>
      <c r="G3496" s="6" t="str">
        <f>IF('BCT Template'!R3495&gt;F3496,"Yes","No")</f>
        <v>No</v>
      </c>
      <c r="H3496" s="5" t="s">
        <v>189</v>
      </c>
      <c r="I3496" s="5" t="s">
        <v>190</v>
      </c>
      <c r="J3496" s="5" t="s">
        <v>184</v>
      </c>
      <c r="K3496" s="5" t="s">
        <v>185</v>
      </c>
      <c r="L3496" s="7" t="s">
        <v>164</v>
      </c>
      <c r="M3496" t="str">
        <f t="shared" si="164"/>
        <v>No</v>
      </c>
    </row>
    <row r="3497" spans="1:13" ht="15" thickBot="1" x14ac:dyDescent="0.4">
      <c r="A3497" s="5" t="s">
        <v>175</v>
      </c>
      <c r="B3497" s="5" t="s">
        <v>176</v>
      </c>
      <c r="C3497" s="5" t="s">
        <v>3697</v>
      </c>
      <c r="D3497" s="5">
        <f t="shared" si="162"/>
        <v>77946</v>
      </c>
      <c r="E3497" s="6">
        <v>42124</v>
      </c>
      <c r="F3497" s="6">
        <f t="shared" si="163"/>
        <v>42214</v>
      </c>
      <c r="G3497" s="6" t="str">
        <f>IF('BCT Template'!R3496&gt;F3497,"Yes","No")</f>
        <v>No</v>
      </c>
      <c r="H3497" s="5" t="s">
        <v>189</v>
      </c>
      <c r="I3497" s="5" t="s">
        <v>190</v>
      </c>
      <c r="J3497" s="5" t="s">
        <v>200</v>
      </c>
      <c r="K3497" s="5" t="s">
        <v>201</v>
      </c>
      <c r="L3497" s="7" t="s">
        <v>164</v>
      </c>
      <c r="M3497" t="str">
        <f t="shared" si="164"/>
        <v>Yes</v>
      </c>
    </row>
    <row r="3498" spans="1:13" ht="15" thickBot="1" x14ac:dyDescent="0.4">
      <c r="A3498" s="5" t="s">
        <v>175</v>
      </c>
      <c r="B3498" s="5" t="s">
        <v>176</v>
      </c>
      <c r="C3498" s="5" t="s">
        <v>3698</v>
      </c>
      <c r="D3498" s="5">
        <f t="shared" si="162"/>
        <v>59551</v>
      </c>
      <c r="E3498" s="6">
        <v>40359</v>
      </c>
      <c r="F3498" s="6">
        <f t="shared" si="163"/>
        <v>40449</v>
      </c>
      <c r="G3498" s="6" t="str">
        <f>IF('BCT Template'!R3497&gt;F3498,"Yes","No")</f>
        <v>No</v>
      </c>
      <c r="H3498" s="5" t="s">
        <v>182</v>
      </c>
      <c r="I3498" s="5" t="s">
        <v>183</v>
      </c>
      <c r="J3498" s="5" t="s">
        <v>200</v>
      </c>
      <c r="K3498" s="5" t="s">
        <v>201</v>
      </c>
      <c r="L3498" s="7" t="s">
        <v>164</v>
      </c>
      <c r="M3498" t="str">
        <f t="shared" si="164"/>
        <v>Yes</v>
      </c>
    </row>
    <row r="3499" spans="1:13" ht="15" thickBot="1" x14ac:dyDescent="0.4">
      <c r="A3499" s="5" t="s">
        <v>175</v>
      </c>
      <c r="B3499" s="5" t="s">
        <v>176</v>
      </c>
      <c r="C3499" s="5" t="s">
        <v>3699</v>
      </c>
      <c r="D3499" s="5">
        <f t="shared" si="162"/>
        <v>30947</v>
      </c>
      <c r="E3499" s="6">
        <v>43555</v>
      </c>
      <c r="F3499" s="6">
        <f t="shared" si="163"/>
        <v>43645</v>
      </c>
      <c r="G3499" s="6" t="str">
        <f>IF('BCT Template'!R3498&gt;F3499,"Yes","No")</f>
        <v>No</v>
      </c>
      <c r="H3499" s="5" t="s">
        <v>178</v>
      </c>
      <c r="I3499" s="5" t="s">
        <v>179</v>
      </c>
      <c r="J3499" s="5" t="s">
        <v>35</v>
      </c>
      <c r="K3499" s="5" t="s">
        <v>180</v>
      </c>
      <c r="L3499" s="7" t="s">
        <v>164</v>
      </c>
      <c r="M3499" t="str">
        <f t="shared" si="164"/>
        <v>Yes</v>
      </c>
    </row>
    <row r="3500" spans="1:13" ht="15" thickBot="1" x14ac:dyDescent="0.4">
      <c r="A3500" s="5" t="s">
        <v>175</v>
      </c>
      <c r="B3500" s="5" t="s">
        <v>176</v>
      </c>
      <c r="C3500" s="5" t="s">
        <v>3700</v>
      </c>
      <c r="D3500" s="5">
        <f t="shared" si="162"/>
        <v>18812</v>
      </c>
      <c r="E3500" s="6">
        <v>43921</v>
      </c>
      <c r="F3500" s="6">
        <f t="shared" si="163"/>
        <v>44011</v>
      </c>
      <c r="G3500" s="6" t="str">
        <f>IF('BCT Template'!R3499&gt;F3500,"Yes","No")</f>
        <v>No</v>
      </c>
      <c r="H3500" s="5" t="s">
        <v>234</v>
      </c>
      <c r="I3500" s="5" t="s">
        <v>235</v>
      </c>
      <c r="J3500" s="5" t="s">
        <v>184</v>
      </c>
      <c r="K3500" s="5" t="s">
        <v>185</v>
      </c>
      <c r="L3500" s="7" t="s">
        <v>164</v>
      </c>
      <c r="M3500" t="str">
        <f t="shared" si="164"/>
        <v>No</v>
      </c>
    </row>
    <row r="3501" spans="1:13" ht="15" thickBot="1" x14ac:dyDescent="0.4">
      <c r="A3501" s="5" t="s">
        <v>175</v>
      </c>
      <c r="B3501" s="5" t="s">
        <v>176</v>
      </c>
      <c r="C3501" s="5" t="s">
        <v>3701</v>
      </c>
      <c r="D3501" s="5">
        <f t="shared" si="162"/>
        <v>21365</v>
      </c>
      <c r="E3501" s="6">
        <v>38748</v>
      </c>
      <c r="F3501" s="6">
        <f t="shared" si="163"/>
        <v>38838</v>
      </c>
      <c r="G3501" s="6" t="str">
        <f>IF('BCT Template'!R3500&gt;F3501,"Yes","No")</f>
        <v>No</v>
      </c>
      <c r="H3501" s="5" t="s">
        <v>178</v>
      </c>
      <c r="I3501" s="5" t="s">
        <v>179</v>
      </c>
      <c r="J3501" s="5" t="s">
        <v>35</v>
      </c>
      <c r="K3501" s="5" t="s">
        <v>180</v>
      </c>
      <c r="L3501" s="7" t="s">
        <v>164</v>
      </c>
      <c r="M3501" t="str">
        <f t="shared" si="164"/>
        <v>Yes</v>
      </c>
    </row>
    <row r="3502" spans="1:13" ht="15" thickBot="1" x14ac:dyDescent="0.4">
      <c r="A3502" s="5" t="s">
        <v>175</v>
      </c>
      <c r="B3502" s="5" t="s">
        <v>176</v>
      </c>
      <c r="C3502" s="5" t="s">
        <v>3702</v>
      </c>
      <c r="D3502" s="5">
        <f t="shared" si="162"/>
        <v>79096</v>
      </c>
      <c r="E3502" s="6">
        <v>43008</v>
      </c>
      <c r="F3502" s="6">
        <f t="shared" si="163"/>
        <v>43098</v>
      </c>
      <c r="G3502" s="6" t="str">
        <f>IF('BCT Template'!R3501&gt;F3502,"Yes","No")</f>
        <v>No</v>
      </c>
      <c r="H3502" s="5" t="s">
        <v>189</v>
      </c>
      <c r="I3502" s="5" t="s">
        <v>190</v>
      </c>
      <c r="J3502" s="5" t="s">
        <v>200</v>
      </c>
      <c r="K3502" s="5" t="s">
        <v>201</v>
      </c>
      <c r="L3502" s="7" t="s">
        <v>164</v>
      </c>
      <c r="M3502" t="str">
        <f t="shared" si="164"/>
        <v>Yes</v>
      </c>
    </row>
    <row r="3503" spans="1:13" ht="15" thickBot="1" x14ac:dyDescent="0.4">
      <c r="A3503" s="5" t="s">
        <v>175</v>
      </c>
      <c r="B3503" s="5" t="s">
        <v>176</v>
      </c>
      <c r="C3503" s="5" t="s">
        <v>3703</v>
      </c>
      <c r="D3503" s="5">
        <f t="shared" si="162"/>
        <v>77710</v>
      </c>
      <c r="E3503" s="6">
        <v>42766</v>
      </c>
      <c r="F3503" s="6">
        <f t="shared" si="163"/>
        <v>42856</v>
      </c>
      <c r="G3503" s="6" t="str">
        <f>IF('BCT Template'!R3502&gt;F3503,"Yes","No")</f>
        <v>No</v>
      </c>
      <c r="H3503" s="5" t="s">
        <v>189</v>
      </c>
      <c r="I3503" s="5" t="s">
        <v>190</v>
      </c>
      <c r="J3503" s="5" t="s">
        <v>184</v>
      </c>
      <c r="K3503" s="5" t="s">
        <v>185</v>
      </c>
      <c r="L3503" s="7" t="s">
        <v>164</v>
      </c>
      <c r="M3503" t="str">
        <f t="shared" si="164"/>
        <v>No</v>
      </c>
    </row>
    <row r="3504" spans="1:13" ht="15" thickBot="1" x14ac:dyDescent="0.4">
      <c r="A3504" s="5" t="s">
        <v>175</v>
      </c>
      <c r="B3504" s="5" t="s">
        <v>176</v>
      </c>
      <c r="C3504" s="5" t="s">
        <v>3704</v>
      </c>
      <c r="D3504" s="5">
        <f t="shared" si="162"/>
        <v>59401</v>
      </c>
      <c r="E3504" s="6">
        <v>45046</v>
      </c>
      <c r="F3504" s="6">
        <f t="shared" si="163"/>
        <v>45136</v>
      </c>
      <c r="G3504" s="6" t="str">
        <f>IF('BCT Template'!R3503&gt;F3504,"Yes","No")</f>
        <v>No</v>
      </c>
      <c r="H3504" s="5" t="s">
        <v>182</v>
      </c>
      <c r="I3504" s="5" t="s">
        <v>183</v>
      </c>
      <c r="J3504" s="5" t="s">
        <v>184</v>
      </c>
      <c r="K3504" s="5" t="s">
        <v>185</v>
      </c>
      <c r="L3504" s="7" t="s">
        <v>164</v>
      </c>
      <c r="M3504" t="str">
        <f t="shared" si="164"/>
        <v>No</v>
      </c>
    </row>
    <row r="3505" spans="1:13" ht="15" thickBot="1" x14ac:dyDescent="0.4">
      <c r="A3505" s="5" t="s">
        <v>175</v>
      </c>
      <c r="B3505" s="5" t="s">
        <v>176</v>
      </c>
      <c r="C3505" s="5" t="s">
        <v>3705</v>
      </c>
      <c r="D3505" s="5">
        <f t="shared" si="162"/>
        <v>79833</v>
      </c>
      <c r="E3505" s="6">
        <v>43100</v>
      </c>
      <c r="F3505" s="6">
        <f t="shared" si="163"/>
        <v>43190</v>
      </c>
      <c r="G3505" s="6" t="str">
        <f>IF('BCT Template'!R3504&gt;F3505,"Yes","No")</f>
        <v>No</v>
      </c>
      <c r="H3505" s="5" t="s">
        <v>182</v>
      </c>
      <c r="I3505" s="5" t="s">
        <v>183</v>
      </c>
      <c r="J3505" s="5" t="s">
        <v>184</v>
      </c>
      <c r="K3505" s="5" t="s">
        <v>185</v>
      </c>
      <c r="L3505" s="7" t="s">
        <v>164</v>
      </c>
      <c r="M3505" t="str">
        <f t="shared" si="164"/>
        <v>No</v>
      </c>
    </row>
    <row r="3506" spans="1:13" ht="15" thickBot="1" x14ac:dyDescent="0.4">
      <c r="A3506" s="5" t="s">
        <v>175</v>
      </c>
      <c r="B3506" s="5" t="s">
        <v>176</v>
      </c>
      <c r="C3506" s="5" t="s">
        <v>3706</v>
      </c>
      <c r="D3506" s="5">
        <f t="shared" si="162"/>
        <v>31326</v>
      </c>
      <c r="E3506" s="6">
        <v>43465</v>
      </c>
      <c r="F3506" s="6">
        <f t="shared" si="163"/>
        <v>43555</v>
      </c>
      <c r="G3506" s="6" t="str">
        <f>IF('BCT Template'!R3505&gt;F3506,"Yes","No")</f>
        <v>No</v>
      </c>
      <c r="H3506" s="5" t="s">
        <v>178</v>
      </c>
      <c r="I3506" s="5" t="s">
        <v>179</v>
      </c>
      <c r="J3506" s="5" t="s">
        <v>35</v>
      </c>
      <c r="K3506" s="5" t="s">
        <v>180</v>
      </c>
      <c r="L3506" s="7" t="s">
        <v>164</v>
      </c>
      <c r="M3506" t="str">
        <f t="shared" si="164"/>
        <v>Yes</v>
      </c>
    </row>
    <row r="3507" spans="1:13" ht="15" thickBot="1" x14ac:dyDescent="0.4">
      <c r="A3507" s="5" t="s">
        <v>175</v>
      </c>
      <c r="B3507" s="5" t="s">
        <v>176</v>
      </c>
      <c r="C3507" s="5" t="s">
        <v>3707</v>
      </c>
      <c r="D3507" s="5">
        <f t="shared" si="162"/>
        <v>83058</v>
      </c>
      <c r="E3507" s="6">
        <v>44000</v>
      </c>
      <c r="F3507" s="6">
        <f t="shared" si="163"/>
        <v>44090</v>
      </c>
      <c r="G3507" s="6" t="str">
        <f>IF('BCT Template'!R3506&gt;F3507,"Yes","No")</f>
        <v>No</v>
      </c>
      <c r="H3507" s="5" t="s">
        <v>210</v>
      </c>
      <c r="I3507" s="5" t="s">
        <v>211</v>
      </c>
      <c r="J3507" s="5" t="s">
        <v>184</v>
      </c>
      <c r="K3507" s="5" t="s">
        <v>185</v>
      </c>
      <c r="L3507" s="7" t="s">
        <v>164</v>
      </c>
      <c r="M3507" t="str">
        <f t="shared" si="164"/>
        <v>No</v>
      </c>
    </row>
    <row r="3508" spans="1:13" ht="15" thickBot="1" x14ac:dyDescent="0.4">
      <c r="A3508" s="5" t="s">
        <v>175</v>
      </c>
      <c r="B3508" s="5" t="s">
        <v>176</v>
      </c>
      <c r="C3508" s="5" t="s">
        <v>3708</v>
      </c>
      <c r="D3508" s="5">
        <f t="shared" si="162"/>
        <v>79823</v>
      </c>
      <c r="E3508" s="6">
        <v>44865</v>
      </c>
      <c r="F3508" s="6">
        <f t="shared" si="163"/>
        <v>44955</v>
      </c>
      <c r="G3508" s="6" t="str">
        <f>IF('BCT Template'!R3507&gt;F3508,"Yes","No")</f>
        <v>No</v>
      </c>
      <c r="H3508" s="5" t="s">
        <v>182</v>
      </c>
      <c r="I3508" s="5" t="s">
        <v>183</v>
      </c>
      <c r="J3508" s="5" t="s">
        <v>200</v>
      </c>
      <c r="K3508" s="5" t="s">
        <v>201</v>
      </c>
      <c r="L3508" s="7" t="s">
        <v>164</v>
      </c>
      <c r="M3508" t="str">
        <f t="shared" si="164"/>
        <v>Yes</v>
      </c>
    </row>
    <row r="3509" spans="1:13" ht="15" thickBot="1" x14ac:dyDescent="0.4">
      <c r="A3509" s="5" t="s">
        <v>175</v>
      </c>
      <c r="B3509" s="5" t="s">
        <v>176</v>
      </c>
      <c r="C3509" s="5" t="s">
        <v>3709</v>
      </c>
      <c r="D3509" s="5">
        <f t="shared" si="162"/>
        <v>18680</v>
      </c>
      <c r="E3509" s="6">
        <v>43616</v>
      </c>
      <c r="F3509" s="6">
        <f t="shared" si="163"/>
        <v>43706</v>
      </c>
      <c r="G3509" s="6" t="str">
        <f>IF('BCT Template'!R3508&gt;F3509,"Yes","No")</f>
        <v>No</v>
      </c>
      <c r="H3509" s="5" t="s">
        <v>234</v>
      </c>
      <c r="I3509" s="5" t="s">
        <v>235</v>
      </c>
      <c r="J3509" s="5" t="s">
        <v>184</v>
      </c>
      <c r="K3509" s="5" t="s">
        <v>185</v>
      </c>
      <c r="L3509" s="7" t="s">
        <v>164</v>
      </c>
      <c r="M3509" t="str">
        <f t="shared" si="164"/>
        <v>No</v>
      </c>
    </row>
    <row r="3510" spans="1:13" ht="15" thickBot="1" x14ac:dyDescent="0.4">
      <c r="A3510" s="5" t="s">
        <v>175</v>
      </c>
      <c r="B3510" s="5" t="s">
        <v>176</v>
      </c>
      <c r="C3510" s="5" t="s">
        <v>3710</v>
      </c>
      <c r="D3510" s="5">
        <f t="shared" si="162"/>
        <v>78277</v>
      </c>
      <c r="E3510" s="6">
        <v>44012</v>
      </c>
      <c r="F3510" s="6">
        <f t="shared" si="163"/>
        <v>44102</v>
      </c>
      <c r="G3510" s="6" t="str">
        <f>IF('BCT Template'!R3509&gt;F3510,"Yes","No")</f>
        <v>No</v>
      </c>
      <c r="H3510" s="5" t="s">
        <v>189</v>
      </c>
      <c r="I3510" s="5" t="s">
        <v>190</v>
      </c>
      <c r="J3510" s="5" t="s">
        <v>184</v>
      </c>
      <c r="K3510" s="5" t="s">
        <v>185</v>
      </c>
      <c r="L3510" s="7" t="s">
        <v>164</v>
      </c>
      <c r="M3510" t="str">
        <f t="shared" si="164"/>
        <v>No</v>
      </c>
    </row>
    <row r="3511" spans="1:13" ht="15" thickBot="1" x14ac:dyDescent="0.4">
      <c r="A3511" s="5" t="s">
        <v>175</v>
      </c>
      <c r="B3511" s="5" t="s">
        <v>176</v>
      </c>
      <c r="C3511" s="5" t="s">
        <v>3711</v>
      </c>
      <c r="D3511" s="5">
        <f t="shared" si="162"/>
        <v>79678</v>
      </c>
      <c r="E3511" s="6">
        <v>44043</v>
      </c>
      <c r="F3511" s="6">
        <f t="shared" si="163"/>
        <v>44133</v>
      </c>
      <c r="G3511" s="6" t="str">
        <f>IF('BCT Template'!R3510&gt;F3511,"Yes","No")</f>
        <v>No</v>
      </c>
      <c r="H3511" s="5" t="s">
        <v>182</v>
      </c>
      <c r="I3511" s="5" t="s">
        <v>183</v>
      </c>
      <c r="J3511" s="5" t="s">
        <v>200</v>
      </c>
      <c r="K3511" s="5" t="s">
        <v>201</v>
      </c>
      <c r="L3511" s="7" t="s">
        <v>164</v>
      </c>
      <c r="M3511" t="str">
        <f t="shared" si="164"/>
        <v>Yes</v>
      </c>
    </row>
    <row r="3512" spans="1:13" ht="15" thickBot="1" x14ac:dyDescent="0.4">
      <c r="A3512" s="5" t="s">
        <v>175</v>
      </c>
      <c r="B3512" s="5" t="s">
        <v>176</v>
      </c>
      <c r="C3512" s="5" t="s">
        <v>3712</v>
      </c>
      <c r="D3512" s="5">
        <f t="shared" si="162"/>
        <v>30140</v>
      </c>
      <c r="E3512" s="6">
        <v>44165</v>
      </c>
      <c r="F3512" s="6">
        <f t="shared" si="163"/>
        <v>44255</v>
      </c>
      <c r="G3512" s="6" t="str">
        <f>IF('BCT Template'!R3511&gt;F3512,"Yes","No")</f>
        <v>No</v>
      </c>
      <c r="H3512" s="5" t="s">
        <v>178</v>
      </c>
      <c r="I3512" s="5" t="s">
        <v>179</v>
      </c>
      <c r="J3512" s="5" t="s">
        <v>35</v>
      </c>
      <c r="K3512" s="5" t="s">
        <v>180</v>
      </c>
      <c r="L3512" s="7" t="s">
        <v>164</v>
      </c>
      <c r="M3512" t="str">
        <f t="shared" si="164"/>
        <v>Yes</v>
      </c>
    </row>
    <row r="3513" spans="1:13" ht="15" thickBot="1" x14ac:dyDescent="0.4">
      <c r="A3513" s="5" t="s">
        <v>175</v>
      </c>
      <c r="B3513" s="5" t="s">
        <v>176</v>
      </c>
      <c r="C3513" s="5" t="s">
        <v>3713</v>
      </c>
      <c r="D3513" s="5">
        <f t="shared" si="162"/>
        <v>59397</v>
      </c>
      <c r="E3513" s="6">
        <v>44044</v>
      </c>
      <c r="F3513" s="6">
        <f t="shared" si="163"/>
        <v>44134</v>
      </c>
      <c r="G3513" s="6" t="str">
        <f>IF('BCT Template'!R3512&gt;F3513,"Yes","No")</f>
        <v>No</v>
      </c>
      <c r="H3513" s="5" t="s">
        <v>182</v>
      </c>
      <c r="I3513" s="5" t="s">
        <v>183</v>
      </c>
      <c r="J3513" s="5" t="s">
        <v>184</v>
      </c>
      <c r="K3513" s="5" t="s">
        <v>185</v>
      </c>
      <c r="L3513" s="7" t="s">
        <v>164</v>
      </c>
      <c r="M3513" t="str">
        <f t="shared" si="164"/>
        <v>No</v>
      </c>
    </row>
    <row r="3514" spans="1:13" ht="15" thickBot="1" x14ac:dyDescent="0.4">
      <c r="A3514" s="5" t="s">
        <v>175</v>
      </c>
      <c r="B3514" s="5" t="s">
        <v>176</v>
      </c>
      <c r="C3514" s="5" t="s">
        <v>3714</v>
      </c>
      <c r="D3514" s="5">
        <f t="shared" si="162"/>
        <v>82206</v>
      </c>
      <c r="E3514" s="6">
        <v>44258</v>
      </c>
      <c r="F3514" s="6">
        <f t="shared" si="163"/>
        <v>44348</v>
      </c>
      <c r="G3514" s="6" t="str">
        <f>IF('BCT Template'!R3513&gt;F3514,"Yes","No")</f>
        <v>No</v>
      </c>
      <c r="H3514" s="5" t="s">
        <v>210</v>
      </c>
      <c r="I3514" s="5" t="s">
        <v>211</v>
      </c>
      <c r="J3514" s="5" t="s">
        <v>184</v>
      </c>
      <c r="K3514" s="5" t="s">
        <v>185</v>
      </c>
      <c r="L3514" s="7" t="s">
        <v>164</v>
      </c>
      <c r="M3514" t="str">
        <f t="shared" si="164"/>
        <v>No</v>
      </c>
    </row>
    <row r="3515" spans="1:13" ht="15" thickBot="1" x14ac:dyDescent="0.4">
      <c r="A3515" s="5" t="s">
        <v>175</v>
      </c>
      <c r="B3515" s="5" t="s">
        <v>176</v>
      </c>
      <c r="C3515" s="5" t="s">
        <v>3715</v>
      </c>
      <c r="D3515" s="5">
        <f t="shared" si="162"/>
        <v>58159</v>
      </c>
      <c r="E3515" s="6">
        <v>44012</v>
      </c>
      <c r="F3515" s="6">
        <f t="shared" si="163"/>
        <v>44102</v>
      </c>
      <c r="G3515" s="6" t="str">
        <f>IF('BCT Template'!R3514&gt;F3515,"Yes","No")</f>
        <v>No</v>
      </c>
      <c r="H3515" s="5" t="s">
        <v>182</v>
      </c>
      <c r="I3515" s="5" t="s">
        <v>183</v>
      </c>
      <c r="J3515" s="5" t="s">
        <v>184</v>
      </c>
      <c r="K3515" s="5" t="s">
        <v>185</v>
      </c>
      <c r="L3515" s="7" t="s">
        <v>164</v>
      </c>
      <c r="M3515" t="str">
        <f t="shared" si="164"/>
        <v>No</v>
      </c>
    </row>
    <row r="3516" spans="1:13" ht="15" thickBot="1" x14ac:dyDescent="0.4">
      <c r="A3516" s="5" t="s">
        <v>175</v>
      </c>
      <c r="B3516" s="5" t="s">
        <v>176</v>
      </c>
      <c r="C3516" s="5" t="s">
        <v>3716</v>
      </c>
      <c r="D3516" s="5">
        <f t="shared" si="162"/>
        <v>30178</v>
      </c>
      <c r="E3516" s="6">
        <v>44316</v>
      </c>
      <c r="F3516" s="6">
        <f t="shared" si="163"/>
        <v>44406</v>
      </c>
      <c r="G3516" s="6" t="str">
        <f>IF('BCT Template'!R3515&gt;F3516,"Yes","No")</f>
        <v>No</v>
      </c>
      <c r="H3516" s="5" t="s">
        <v>178</v>
      </c>
      <c r="I3516" s="5" t="s">
        <v>179</v>
      </c>
      <c r="J3516" s="5" t="s">
        <v>35</v>
      </c>
      <c r="K3516" s="5" t="s">
        <v>180</v>
      </c>
      <c r="L3516" s="7" t="s">
        <v>164</v>
      </c>
      <c r="M3516" t="str">
        <f t="shared" si="164"/>
        <v>Yes</v>
      </c>
    </row>
    <row r="3517" spans="1:13" ht="15" thickBot="1" x14ac:dyDescent="0.4">
      <c r="A3517" s="5" t="s">
        <v>175</v>
      </c>
      <c r="B3517" s="5" t="s">
        <v>176</v>
      </c>
      <c r="C3517" s="5" t="s">
        <v>3717</v>
      </c>
      <c r="D3517" s="5">
        <f t="shared" si="162"/>
        <v>18618</v>
      </c>
      <c r="E3517" s="6">
        <v>43281</v>
      </c>
      <c r="F3517" s="6">
        <f t="shared" si="163"/>
        <v>43371</v>
      </c>
      <c r="G3517" s="6" t="str">
        <f>IF('BCT Template'!R3516&gt;F3517,"Yes","No")</f>
        <v>No</v>
      </c>
      <c r="H3517" s="5" t="s">
        <v>234</v>
      </c>
      <c r="I3517" s="5" t="s">
        <v>235</v>
      </c>
      <c r="J3517" s="5" t="s">
        <v>184</v>
      </c>
      <c r="K3517" s="5" t="s">
        <v>185</v>
      </c>
      <c r="L3517" s="7" t="s">
        <v>164</v>
      </c>
      <c r="M3517" t="str">
        <f t="shared" si="164"/>
        <v>No</v>
      </c>
    </row>
    <row r="3518" spans="1:13" ht="15" thickBot="1" x14ac:dyDescent="0.4">
      <c r="A3518" s="5" t="s">
        <v>175</v>
      </c>
      <c r="B3518" s="5" t="s">
        <v>176</v>
      </c>
      <c r="C3518" s="5" t="s">
        <v>3718</v>
      </c>
      <c r="D3518" s="5">
        <f t="shared" si="162"/>
        <v>57083</v>
      </c>
      <c r="E3518" s="6">
        <v>43738</v>
      </c>
      <c r="F3518" s="6">
        <f t="shared" si="163"/>
        <v>43828</v>
      </c>
      <c r="G3518" s="6" t="str">
        <f>IF('BCT Template'!R3517&gt;F3518,"Yes","No")</f>
        <v>No</v>
      </c>
      <c r="H3518" s="5" t="s">
        <v>189</v>
      </c>
      <c r="I3518" s="5" t="s">
        <v>190</v>
      </c>
      <c r="J3518" s="5" t="s">
        <v>200</v>
      </c>
      <c r="K3518" s="5" t="s">
        <v>201</v>
      </c>
      <c r="L3518" s="7" t="s">
        <v>164</v>
      </c>
      <c r="M3518" t="str">
        <f t="shared" si="164"/>
        <v>Yes</v>
      </c>
    </row>
    <row r="3519" spans="1:13" ht="15" thickBot="1" x14ac:dyDescent="0.4">
      <c r="A3519" s="5" t="s">
        <v>175</v>
      </c>
      <c r="B3519" s="5" t="s">
        <v>176</v>
      </c>
      <c r="C3519" s="5" t="s">
        <v>3719</v>
      </c>
      <c r="D3519" s="5">
        <f t="shared" si="162"/>
        <v>22233</v>
      </c>
      <c r="E3519" s="6">
        <v>39355</v>
      </c>
      <c r="F3519" s="6">
        <f t="shared" si="163"/>
        <v>39445</v>
      </c>
      <c r="G3519" s="6" t="str">
        <f>IF('BCT Template'!R3518&gt;F3519,"Yes","No")</f>
        <v>No</v>
      </c>
      <c r="H3519" s="5" t="s">
        <v>178</v>
      </c>
      <c r="I3519" s="5" t="s">
        <v>179</v>
      </c>
      <c r="J3519" s="5" t="s">
        <v>35</v>
      </c>
      <c r="K3519" s="5" t="s">
        <v>180</v>
      </c>
      <c r="L3519" s="7" t="s">
        <v>164</v>
      </c>
      <c r="M3519" t="str">
        <f t="shared" si="164"/>
        <v>Yes</v>
      </c>
    </row>
    <row r="3520" spans="1:13" ht="15" thickBot="1" x14ac:dyDescent="0.4">
      <c r="A3520" s="5" t="s">
        <v>175</v>
      </c>
      <c r="B3520" s="5" t="s">
        <v>176</v>
      </c>
      <c r="C3520" s="5" t="s">
        <v>3720</v>
      </c>
      <c r="D3520" s="5">
        <f t="shared" si="162"/>
        <v>58471</v>
      </c>
      <c r="E3520" s="6">
        <v>39782</v>
      </c>
      <c r="F3520" s="6">
        <f t="shared" si="163"/>
        <v>39872</v>
      </c>
      <c r="G3520" s="6" t="str">
        <f>IF('BCT Template'!R3519&gt;F3520,"Yes","No")</f>
        <v>No</v>
      </c>
      <c r="H3520" s="5" t="s">
        <v>182</v>
      </c>
      <c r="I3520" s="5" t="s">
        <v>183</v>
      </c>
      <c r="J3520" s="5" t="s">
        <v>184</v>
      </c>
      <c r="K3520" s="5" t="s">
        <v>185</v>
      </c>
      <c r="L3520" s="7" t="s">
        <v>164</v>
      </c>
      <c r="M3520" t="str">
        <f t="shared" si="164"/>
        <v>No</v>
      </c>
    </row>
    <row r="3521" spans="1:13" ht="15" thickBot="1" x14ac:dyDescent="0.4">
      <c r="A3521" s="5" t="s">
        <v>175</v>
      </c>
      <c r="B3521" s="5" t="s">
        <v>176</v>
      </c>
      <c r="C3521" s="5" t="s">
        <v>3721</v>
      </c>
      <c r="D3521" s="5">
        <f t="shared" si="162"/>
        <v>58473</v>
      </c>
      <c r="E3521" s="6">
        <v>42735</v>
      </c>
      <c r="F3521" s="6">
        <f t="shared" si="163"/>
        <v>42825</v>
      </c>
      <c r="G3521" s="6" t="str">
        <f>IF('BCT Template'!R3520&gt;F3521,"Yes","No")</f>
        <v>No</v>
      </c>
      <c r="H3521" s="5" t="s">
        <v>182</v>
      </c>
      <c r="I3521" s="5" t="s">
        <v>183</v>
      </c>
      <c r="J3521" s="5" t="s">
        <v>200</v>
      </c>
      <c r="K3521" s="5" t="s">
        <v>201</v>
      </c>
      <c r="L3521" s="7" t="s">
        <v>164</v>
      </c>
      <c r="M3521" t="str">
        <f t="shared" si="164"/>
        <v>Yes</v>
      </c>
    </row>
    <row r="3522" spans="1:13" ht="15" thickBot="1" x14ac:dyDescent="0.4">
      <c r="A3522" s="5" t="s">
        <v>175</v>
      </c>
      <c r="B3522" s="5" t="s">
        <v>176</v>
      </c>
      <c r="C3522" s="5" t="s">
        <v>3722</v>
      </c>
      <c r="D3522" s="5">
        <f t="shared" si="162"/>
        <v>57514</v>
      </c>
      <c r="E3522" s="6">
        <v>42429</v>
      </c>
      <c r="F3522" s="6">
        <f t="shared" si="163"/>
        <v>42519</v>
      </c>
      <c r="G3522" s="6" t="str">
        <f>IF('BCT Template'!R3521&gt;F3522,"Yes","No")</f>
        <v>No</v>
      </c>
      <c r="H3522" s="5" t="s">
        <v>189</v>
      </c>
      <c r="I3522" s="5" t="s">
        <v>190</v>
      </c>
      <c r="J3522" s="5" t="s">
        <v>200</v>
      </c>
      <c r="K3522" s="5" t="s">
        <v>201</v>
      </c>
      <c r="L3522" s="7" t="s">
        <v>164</v>
      </c>
      <c r="M3522" t="str">
        <f t="shared" si="164"/>
        <v>Yes</v>
      </c>
    </row>
    <row r="3523" spans="1:13" ht="15" thickBot="1" x14ac:dyDescent="0.4">
      <c r="A3523" s="5" t="s">
        <v>175</v>
      </c>
      <c r="B3523" s="5" t="s">
        <v>176</v>
      </c>
      <c r="C3523" s="5" t="s">
        <v>3723</v>
      </c>
      <c r="D3523" s="5">
        <f t="shared" ref="D3523:D3586" si="165">C3523*1</f>
        <v>81729</v>
      </c>
      <c r="E3523" s="6">
        <v>43738</v>
      </c>
      <c r="F3523" s="6">
        <f t="shared" ref="F3523:F3586" si="166">E3523+90</f>
        <v>43828</v>
      </c>
      <c r="G3523" s="6" t="str">
        <f>IF('BCT Template'!R3522&gt;F3523,"Yes","No")</f>
        <v>No</v>
      </c>
      <c r="H3523" s="5" t="s">
        <v>182</v>
      </c>
      <c r="I3523" s="5" t="s">
        <v>183</v>
      </c>
      <c r="J3523" s="5" t="s">
        <v>184</v>
      </c>
      <c r="K3523" s="5" t="s">
        <v>185</v>
      </c>
      <c r="L3523" s="7" t="s">
        <v>164</v>
      </c>
      <c r="M3523" t="str">
        <f t="shared" ref="M3523:M3586" si="167">IF(J3523=" ","Yes",IF(J3523="3","Yes","No"))</f>
        <v>No</v>
      </c>
    </row>
    <row r="3524" spans="1:13" ht="15" thickBot="1" x14ac:dyDescent="0.4">
      <c r="A3524" s="5" t="s">
        <v>175</v>
      </c>
      <c r="B3524" s="5" t="s">
        <v>176</v>
      </c>
      <c r="C3524" s="5" t="s">
        <v>3724</v>
      </c>
      <c r="D3524" s="5">
        <f t="shared" si="165"/>
        <v>21674</v>
      </c>
      <c r="E3524" s="6">
        <v>44026</v>
      </c>
      <c r="F3524" s="6">
        <f t="shared" si="166"/>
        <v>44116</v>
      </c>
      <c r="G3524" s="6" t="str">
        <f>IF('BCT Template'!R3523&gt;F3524,"Yes","No")</f>
        <v>No</v>
      </c>
      <c r="H3524" s="5" t="s">
        <v>178</v>
      </c>
      <c r="I3524" s="5" t="s">
        <v>179</v>
      </c>
      <c r="J3524" s="5" t="s">
        <v>35</v>
      </c>
      <c r="K3524" s="5" t="s">
        <v>180</v>
      </c>
      <c r="L3524" s="7" t="s">
        <v>164</v>
      </c>
      <c r="M3524" t="str">
        <f t="shared" si="167"/>
        <v>Yes</v>
      </c>
    </row>
    <row r="3525" spans="1:13" ht="15" thickBot="1" x14ac:dyDescent="0.4">
      <c r="A3525" s="5" t="s">
        <v>175</v>
      </c>
      <c r="B3525" s="5" t="s">
        <v>176</v>
      </c>
      <c r="C3525" s="5" t="s">
        <v>3725</v>
      </c>
      <c r="D3525" s="5">
        <f t="shared" si="165"/>
        <v>81764</v>
      </c>
      <c r="E3525" s="6">
        <v>44074</v>
      </c>
      <c r="F3525" s="6">
        <f t="shared" si="166"/>
        <v>44164</v>
      </c>
      <c r="G3525" s="6" t="str">
        <f>IF('BCT Template'!R3524&gt;F3525,"Yes","No")</f>
        <v>No</v>
      </c>
      <c r="H3525" s="5" t="s">
        <v>182</v>
      </c>
      <c r="I3525" s="5" t="s">
        <v>183</v>
      </c>
      <c r="J3525" s="5" t="s">
        <v>200</v>
      </c>
      <c r="K3525" s="5" t="s">
        <v>201</v>
      </c>
      <c r="L3525" s="7" t="s">
        <v>164</v>
      </c>
      <c r="M3525" t="str">
        <f t="shared" si="167"/>
        <v>Yes</v>
      </c>
    </row>
    <row r="3526" spans="1:13" ht="15" thickBot="1" x14ac:dyDescent="0.4">
      <c r="A3526" s="5" t="s">
        <v>175</v>
      </c>
      <c r="B3526" s="5" t="s">
        <v>176</v>
      </c>
      <c r="C3526" s="5" t="s">
        <v>3726</v>
      </c>
      <c r="D3526" s="5">
        <f t="shared" si="165"/>
        <v>20623</v>
      </c>
      <c r="E3526" s="6">
        <v>39994</v>
      </c>
      <c r="F3526" s="6">
        <f t="shared" si="166"/>
        <v>40084</v>
      </c>
      <c r="G3526" s="6" t="str">
        <f>IF('BCT Template'!R3525&gt;F3526,"Yes","No")</f>
        <v>No</v>
      </c>
      <c r="H3526" s="5" t="s">
        <v>197</v>
      </c>
      <c r="I3526" s="5" t="s">
        <v>198</v>
      </c>
      <c r="J3526" s="5" t="s">
        <v>184</v>
      </c>
      <c r="K3526" s="5" t="s">
        <v>185</v>
      </c>
      <c r="L3526" s="7" t="s">
        <v>164</v>
      </c>
      <c r="M3526" t="str">
        <f t="shared" si="167"/>
        <v>No</v>
      </c>
    </row>
    <row r="3527" spans="1:13" ht="15" thickBot="1" x14ac:dyDescent="0.4">
      <c r="A3527" s="5" t="s">
        <v>175</v>
      </c>
      <c r="B3527" s="5" t="s">
        <v>176</v>
      </c>
      <c r="C3527" s="5" t="s">
        <v>3727</v>
      </c>
      <c r="D3527" s="5">
        <f t="shared" si="165"/>
        <v>80296</v>
      </c>
      <c r="E3527" s="6">
        <v>42004</v>
      </c>
      <c r="F3527" s="6">
        <f t="shared" si="166"/>
        <v>42094</v>
      </c>
      <c r="G3527" s="6" t="str">
        <f>IF('BCT Template'!R3526&gt;F3527,"Yes","No")</f>
        <v>No</v>
      </c>
      <c r="H3527" s="5" t="s">
        <v>182</v>
      </c>
      <c r="I3527" s="5" t="s">
        <v>183</v>
      </c>
      <c r="J3527" s="5" t="s">
        <v>200</v>
      </c>
      <c r="K3527" s="5" t="s">
        <v>201</v>
      </c>
      <c r="L3527" s="7" t="s">
        <v>164</v>
      </c>
      <c r="M3527" t="str">
        <f t="shared" si="167"/>
        <v>Yes</v>
      </c>
    </row>
    <row r="3528" spans="1:13" ht="15" thickBot="1" x14ac:dyDescent="0.4">
      <c r="A3528" s="5" t="s">
        <v>175</v>
      </c>
      <c r="B3528" s="5" t="s">
        <v>176</v>
      </c>
      <c r="C3528" s="5" t="s">
        <v>3728</v>
      </c>
      <c r="D3528" s="5">
        <f t="shared" si="165"/>
        <v>79670</v>
      </c>
      <c r="E3528" s="6">
        <v>43830</v>
      </c>
      <c r="F3528" s="6">
        <f t="shared" si="166"/>
        <v>43920</v>
      </c>
      <c r="G3528" s="6" t="str">
        <f>IF('BCT Template'!R3527&gt;F3528,"Yes","No")</f>
        <v>No</v>
      </c>
      <c r="H3528" s="5" t="s">
        <v>182</v>
      </c>
      <c r="I3528" s="5" t="s">
        <v>183</v>
      </c>
      <c r="J3528" s="5" t="s">
        <v>184</v>
      </c>
      <c r="K3528" s="5" t="s">
        <v>185</v>
      </c>
      <c r="L3528" s="7" t="s">
        <v>164</v>
      </c>
      <c r="M3528" t="str">
        <f t="shared" si="167"/>
        <v>No</v>
      </c>
    </row>
    <row r="3529" spans="1:13" ht="15" thickBot="1" x14ac:dyDescent="0.4">
      <c r="A3529" s="5" t="s">
        <v>175</v>
      </c>
      <c r="B3529" s="5" t="s">
        <v>176</v>
      </c>
      <c r="C3529" s="5" t="s">
        <v>3729</v>
      </c>
      <c r="D3529" s="5">
        <f t="shared" si="165"/>
        <v>23012</v>
      </c>
      <c r="E3529" s="6">
        <v>44347</v>
      </c>
      <c r="F3529" s="6">
        <f t="shared" si="166"/>
        <v>44437</v>
      </c>
      <c r="G3529" s="6" t="str">
        <f>IF('BCT Template'!R3528&gt;F3529,"Yes","No")</f>
        <v>No</v>
      </c>
      <c r="H3529" s="5" t="s">
        <v>178</v>
      </c>
      <c r="I3529" s="5" t="s">
        <v>179</v>
      </c>
      <c r="J3529" s="5" t="s">
        <v>35</v>
      </c>
      <c r="K3529" s="5" t="s">
        <v>180</v>
      </c>
      <c r="L3529" s="7" t="s">
        <v>164</v>
      </c>
      <c r="M3529" t="str">
        <f t="shared" si="167"/>
        <v>Yes</v>
      </c>
    </row>
    <row r="3530" spans="1:13" ht="15" thickBot="1" x14ac:dyDescent="0.4">
      <c r="A3530" s="5" t="s">
        <v>175</v>
      </c>
      <c r="B3530" s="5" t="s">
        <v>176</v>
      </c>
      <c r="C3530" s="5" t="s">
        <v>3730</v>
      </c>
      <c r="D3530" s="5">
        <f t="shared" si="165"/>
        <v>22062</v>
      </c>
      <c r="E3530" s="6">
        <v>44074</v>
      </c>
      <c r="F3530" s="6">
        <f t="shared" si="166"/>
        <v>44164</v>
      </c>
      <c r="G3530" s="6" t="str">
        <f>IF('BCT Template'!R3529&gt;F3530,"Yes","No")</f>
        <v>No</v>
      </c>
      <c r="H3530" s="5" t="s">
        <v>178</v>
      </c>
      <c r="I3530" s="5" t="s">
        <v>179</v>
      </c>
      <c r="J3530" s="5" t="s">
        <v>35</v>
      </c>
      <c r="K3530" s="5" t="s">
        <v>180</v>
      </c>
      <c r="L3530" s="7" t="s">
        <v>164</v>
      </c>
      <c r="M3530" t="str">
        <f t="shared" si="167"/>
        <v>Yes</v>
      </c>
    </row>
    <row r="3531" spans="1:13" ht="15" thickBot="1" x14ac:dyDescent="0.4">
      <c r="A3531" s="5" t="s">
        <v>175</v>
      </c>
      <c r="B3531" s="5" t="s">
        <v>176</v>
      </c>
      <c r="C3531" s="5" t="s">
        <v>3731</v>
      </c>
      <c r="D3531" s="5">
        <f t="shared" si="165"/>
        <v>82211</v>
      </c>
      <c r="E3531" s="6">
        <v>44222</v>
      </c>
      <c r="F3531" s="6">
        <f t="shared" si="166"/>
        <v>44312</v>
      </c>
      <c r="G3531" s="6" t="str">
        <f>IF('BCT Template'!R3530&gt;F3531,"Yes","No")</f>
        <v>No</v>
      </c>
      <c r="H3531" s="5" t="s">
        <v>210</v>
      </c>
      <c r="I3531" s="5" t="s">
        <v>211</v>
      </c>
      <c r="J3531" s="5" t="s">
        <v>184</v>
      </c>
      <c r="K3531" s="5" t="s">
        <v>185</v>
      </c>
      <c r="L3531" s="7" t="s">
        <v>164</v>
      </c>
      <c r="M3531" t="str">
        <f t="shared" si="167"/>
        <v>No</v>
      </c>
    </row>
    <row r="3532" spans="1:13" ht="15" thickBot="1" x14ac:dyDescent="0.4">
      <c r="A3532" s="5" t="s">
        <v>175</v>
      </c>
      <c r="B3532" s="5" t="s">
        <v>176</v>
      </c>
      <c r="C3532" s="5" t="s">
        <v>3732</v>
      </c>
      <c r="D3532" s="5">
        <f t="shared" si="165"/>
        <v>84918</v>
      </c>
      <c r="E3532" s="6">
        <v>43830</v>
      </c>
      <c r="F3532" s="6">
        <f t="shared" si="166"/>
        <v>43920</v>
      </c>
      <c r="G3532" s="6" t="str">
        <f>IF('BCT Template'!R3531&gt;F3532,"Yes","No")</f>
        <v>No</v>
      </c>
      <c r="H3532" s="5" t="s">
        <v>210</v>
      </c>
      <c r="I3532" s="5" t="s">
        <v>211</v>
      </c>
      <c r="J3532" s="5" t="s">
        <v>184</v>
      </c>
      <c r="K3532" s="5" t="s">
        <v>185</v>
      </c>
      <c r="L3532" s="7" t="s">
        <v>164</v>
      </c>
      <c r="M3532" t="str">
        <f t="shared" si="167"/>
        <v>No</v>
      </c>
    </row>
    <row r="3533" spans="1:13" ht="15" thickBot="1" x14ac:dyDescent="0.4">
      <c r="A3533" s="5" t="s">
        <v>175</v>
      </c>
      <c r="B3533" s="5" t="s">
        <v>176</v>
      </c>
      <c r="C3533" s="5" t="s">
        <v>3733</v>
      </c>
      <c r="D3533" s="5">
        <f t="shared" si="165"/>
        <v>80020</v>
      </c>
      <c r="E3533" s="6">
        <v>43465</v>
      </c>
      <c r="F3533" s="6">
        <f t="shared" si="166"/>
        <v>43555</v>
      </c>
      <c r="G3533" s="6" t="str">
        <f>IF('BCT Template'!R3532&gt;F3533,"Yes","No")</f>
        <v>No</v>
      </c>
      <c r="H3533" s="5" t="s">
        <v>182</v>
      </c>
      <c r="I3533" s="5" t="s">
        <v>183</v>
      </c>
      <c r="J3533" s="5" t="s">
        <v>184</v>
      </c>
      <c r="K3533" s="5" t="s">
        <v>185</v>
      </c>
      <c r="L3533" s="7" t="s">
        <v>164</v>
      </c>
      <c r="M3533" t="str">
        <f t="shared" si="167"/>
        <v>No</v>
      </c>
    </row>
    <row r="3534" spans="1:13" ht="15" thickBot="1" x14ac:dyDescent="0.4">
      <c r="A3534" s="5" t="s">
        <v>175</v>
      </c>
      <c r="B3534" s="5" t="s">
        <v>176</v>
      </c>
      <c r="C3534" s="5" t="s">
        <v>3734</v>
      </c>
      <c r="D3534" s="5">
        <f t="shared" si="165"/>
        <v>57393</v>
      </c>
      <c r="E3534" s="6">
        <v>43831</v>
      </c>
      <c r="F3534" s="6">
        <f t="shared" si="166"/>
        <v>43921</v>
      </c>
      <c r="G3534" s="6" t="str">
        <f>IF('BCT Template'!R3533&gt;F3534,"Yes","No")</f>
        <v>No</v>
      </c>
      <c r="H3534" s="5" t="s">
        <v>189</v>
      </c>
      <c r="I3534" s="5" t="s">
        <v>190</v>
      </c>
      <c r="J3534" s="5" t="s">
        <v>200</v>
      </c>
      <c r="K3534" s="5" t="s">
        <v>201</v>
      </c>
      <c r="L3534" s="7" t="s">
        <v>164</v>
      </c>
      <c r="M3534" t="str">
        <f t="shared" si="167"/>
        <v>Yes</v>
      </c>
    </row>
    <row r="3535" spans="1:13" ht="15" thickBot="1" x14ac:dyDescent="0.4">
      <c r="A3535" s="5" t="s">
        <v>175</v>
      </c>
      <c r="B3535" s="5" t="s">
        <v>176</v>
      </c>
      <c r="C3535" s="5" t="s">
        <v>3735</v>
      </c>
      <c r="D3535" s="5">
        <f t="shared" si="165"/>
        <v>84835</v>
      </c>
      <c r="E3535" s="6">
        <v>43474</v>
      </c>
      <c r="F3535" s="6">
        <f t="shared" si="166"/>
        <v>43564</v>
      </c>
      <c r="G3535" s="6" t="str">
        <f>IF('BCT Template'!R3534&gt;F3535,"Yes","No")</f>
        <v>No</v>
      </c>
      <c r="H3535" s="5" t="s">
        <v>210</v>
      </c>
      <c r="I3535" s="5" t="s">
        <v>211</v>
      </c>
      <c r="J3535" s="5" t="s">
        <v>184</v>
      </c>
      <c r="K3535" s="5" t="s">
        <v>185</v>
      </c>
      <c r="L3535" s="7" t="s">
        <v>164</v>
      </c>
      <c r="M3535" t="str">
        <f t="shared" si="167"/>
        <v>No</v>
      </c>
    </row>
    <row r="3536" spans="1:13" ht="15" thickBot="1" x14ac:dyDescent="0.4">
      <c r="A3536" s="5" t="s">
        <v>175</v>
      </c>
      <c r="B3536" s="5" t="s">
        <v>176</v>
      </c>
      <c r="C3536" s="5" t="s">
        <v>3736</v>
      </c>
      <c r="D3536" s="5">
        <f t="shared" si="165"/>
        <v>81749</v>
      </c>
      <c r="E3536" s="6">
        <v>43738</v>
      </c>
      <c r="F3536" s="6">
        <f t="shared" si="166"/>
        <v>43828</v>
      </c>
      <c r="G3536" s="6" t="str">
        <f>IF('BCT Template'!R3535&gt;F3536,"Yes","No")</f>
        <v>No</v>
      </c>
      <c r="H3536" s="5" t="s">
        <v>182</v>
      </c>
      <c r="I3536" s="5" t="s">
        <v>183</v>
      </c>
      <c r="J3536" s="5" t="s">
        <v>184</v>
      </c>
      <c r="K3536" s="5" t="s">
        <v>185</v>
      </c>
      <c r="L3536" s="7" t="s">
        <v>164</v>
      </c>
      <c r="M3536" t="str">
        <f t="shared" si="167"/>
        <v>No</v>
      </c>
    </row>
    <row r="3537" spans="1:13" ht="15" thickBot="1" x14ac:dyDescent="0.4">
      <c r="A3537" s="5" t="s">
        <v>175</v>
      </c>
      <c r="B3537" s="5" t="s">
        <v>176</v>
      </c>
      <c r="C3537" s="5" t="s">
        <v>3737</v>
      </c>
      <c r="D3537" s="5">
        <f t="shared" si="165"/>
        <v>57236</v>
      </c>
      <c r="E3537" s="6">
        <v>44548</v>
      </c>
      <c r="F3537" s="6">
        <f t="shared" si="166"/>
        <v>44638</v>
      </c>
      <c r="G3537" s="6" t="str">
        <f>IF('BCT Template'!R3536&gt;F3537,"Yes","No")</f>
        <v>No</v>
      </c>
      <c r="H3537" s="5" t="s">
        <v>189</v>
      </c>
      <c r="I3537" s="5" t="s">
        <v>190</v>
      </c>
      <c r="J3537" s="5" t="s">
        <v>184</v>
      </c>
      <c r="K3537" s="5" t="s">
        <v>185</v>
      </c>
      <c r="L3537" s="7" t="s">
        <v>164</v>
      </c>
      <c r="M3537" t="str">
        <f t="shared" si="167"/>
        <v>No</v>
      </c>
    </row>
    <row r="3538" spans="1:13" ht="15" thickBot="1" x14ac:dyDescent="0.4">
      <c r="A3538" s="5" t="s">
        <v>175</v>
      </c>
      <c r="B3538" s="5" t="s">
        <v>176</v>
      </c>
      <c r="C3538" s="5" t="s">
        <v>3738</v>
      </c>
      <c r="D3538" s="5">
        <f t="shared" si="165"/>
        <v>18666</v>
      </c>
      <c r="E3538" s="6">
        <v>43645</v>
      </c>
      <c r="F3538" s="6">
        <f t="shared" si="166"/>
        <v>43735</v>
      </c>
      <c r="G3538" s="6" t="str">
        <f>IF('BCT Template'!R3537&gt;F3538,"Yes","No")</f>
        <v>No</v>
      </c>
      <c r="H3538" s="5" t="s">
        <v>234</v>
      </c>
      <c r="I3538" s="5" t="s">
        <v>235</v>
      </c>
      <c r="J3538" s="5" t="s">
        <v>184</v>
      </c>
      <c r="K3538" s="5" t="s">
        <v>185</v>
      </c>
      <c r="L3538" s="7" t="s">
        <v>164</v>
      </c>
      <c r="M3538" t="str">
        <f t="shared" si="167"/>
        <v>No</v>
      </c>
    </row>
    <row r="3539" spans="1:13" ht="15" thickBot="1" x14ac:dyDescent="0.4">
      <c r="A3539" s="5" t="s">
        <v>175</v>
      </c>
      <c r="B3539" s="5" t="s">
        <v>176</v>
      </c>
      <c r="C3539" s="5" t="s">
        <v>3739</v>
      </c>
      <c r="D3539" s="5">
        <f t="shared" si="165"/>
        <v>25009</v>
      </c>
      <c r="E3539" s="6">
        <v>44103</v>
      </c>
      <c r="F3539" s="6">
        <f t="shared" si="166"/>
        <v>44193</v>
      </c>
      <c r="G3539" s="6" t="str">
        <f>IF('BCT Template'!R3538&gt;F3539,"Yes","No")</f>
        <v>No</v>
      </c>
      <c r="H3539" s="5" t="s">
        <v>240</v>
      </c>
      <c r="I3539" s="5" t="s">
        <v>241</v>
      </c>
      <c r="J3539" s="5" t="s">
        <v>35</v>
      </c>
      <c r="K3539" s="5" t="s">
        <v>180</v>
      </c>
      <c r="L3539" s="7" t="s">
        <v>164</v>
      </c>
      <c r="M3539" t="str">
        <f t="shared" si="167"/>
        <v>Yes</v>
      </c>
    </row>
    <row r="3540" spans="1:13" ht="15" thickBot="1" x14ac:dyDescent="0.4">
      <c r="A3540" s="5" t="s">
        <v>175</v>
      </c>
      <c r="B3540" s="5" t="s">
        <v>176</v>
      </c>
      <c r="C3540" s="5" t="s">
        <v>3740</v>
      </c>
      <c r="D3540" s="5">
        <f t="shared" si="165"/>
        <v>22598</v>
      </c>
      <c r="E3540" s="6">
        <v>43738</v>
      </c>
      <c r="F3540" s="6">
        <f t="shared" si="166"/>
        <v>43828</v>
      </c>
      <c r="G3540" s="6" t="str">
        <f>IF('BCT Template'!R3539&gt;F3540,"Yes","No")</f>
        <v>No</v>
      </c>
      <c r="H3540" s="5" t="s">
        <v>178</v>
      </c>
      <c r="I3540" s="5" t="s">
        <v>179</v>
      </c>
      <c r="J3540" s="5" t="s">
        <v>35</v>
      </c>
      <c r="K3540" s="5" t="s">
        <v>180</v>
      </c>
      <c r="L3540" s="7" t="s">
        <v>164</v>
      </c>
      <c r="M3540" t="str">
        <f t="shared" si="167"/>
        <v>Yes</v>
      </c>
    </row>
    <row r="3541" spans="1:13" ht="15" thickBot="1" x14ac:dyDescent="0.4">
      <c r="A3541" s="5" t="s">
        <v>175</v>
      </c>
      <c r="B3541" s="5" t="s">
        <v>176</v>
      </c>
      <c r="C3541" s="5" t="s">
        <v>3741</v>
      </c>
      <c r="D3541" s="5">
        <f t="shared" si="165"/>
        <v>58546</v>
      </c>
      <c r="E3541" s="6">
        <v>43281</v>
      </c>
      <c r="F3541" s="6">
        <f t="shared" si="166"/>
        <v>43371</v>
      </c>
      <c r="G3541" s="6" t="str">
        <f>IF('BCT Template'!R3540&gt;F3541,"Yes","No")</f>
        <v>No</v>
      </c>
      <c r="H3541" s="5" t="s">
        <v>182</v>
      </c>
      <c r="I3541" s="5" t="s">
        <v>183</v>
      </c>
      <c r="J3541" s="5" t="s">
        <v>184</v>
      </c>
      <c r="K3541" s="5" t="s">
        <v>185</v>
      </c>
      <c r="L3541" s="7" t="s">
        <v>164</v>
      </c>
      <c r="M3541" t="str">
        <f t="shared" si="167"/>
        <v>No</v>
      </c>
    </row>
    <row r="3542" spans="1:13" ht="15" thickBot="1" x14ac:dyDescent="0.4">
      <c r="A3542" s="5" t="s">
        <v>175</v>
      </c>
      <c r="B3542" s="5" t="s">
        <v>176</v>
      </c>
      <c r="C3542" s="5" t="s">
        <v>3742</v>
      </c>
      <c r="D3542" s="5">
        <f t="shared" si="165"/>
        <v>29982</v>
      </c>
      <c r="E3542" s="6">
        <v>43343</v>
      </c>
      <c r="F3542" s="6">
        <f t="shared" si="166"/>
        <v>43433</v>
      </c>
      <c r="G3542" s="6" t="str">
        <f>IF('BCT Template'!R3541&gt;F3542,"Yes","No")</f>
        <v>No</v>
      </c>
      <c r="H3542" s="5" t="s">
        <v>178</v>
      </c>
      <c r="I3542" s="5" t="s">
        <v>179</v>
      </c>
      <c r="J3542" s="5" t="s">
        <v>35</v>
      </c>
      <c r="K3542" s="5" t="s">
        <v>180</v>
      </c>
      <c r="L3542" s="7" t="s">
        <v>164</v>
      </c>
      <c r="M3542" t="str">
        <f t="shared" si="167"/>
        <v>Yes</v>
      </c>
    </row>
    <row r="3543" spans="1:13" ht="15" thickBot="1" x14ac:dyDescent="0.4">
      <c r="A3543" s="5" t="s">
        <v>175</v>
      </c>
      <c r="B3543" s="5" t="s">
        <v>176</v>
      </c>
      <c r="C3543" s="5" t="s">
        <v>3743</v>
      </c>
      <c r="D3543" s="5">
        <f t="shared" si="165"/>
        <v>32008</v>
      </c>
      <c r="E3543" s="6">
        <v>43007</v>
      </c>
      <c r="F3543" s="6">
        <f t="shared" si="166"/>
        <v>43097</v>
      </c>
      <c r="G3543" s="6" t="str">
        <f>IF('BCT Template'!R3542&gt;F3543,"Yes","No")</f>
        <v>No</v>
      </c>
      <c r="H3543" s="5" t="s">
        <v>178</v>
      </c>
      <c r="I3543" s="5" t="s">
        <v>179</v>
      </c>
      <c r="J3543" s="5" t="s">
        <v>35</v>
      </c>
      <c r="K3543" s="5" t="s">
        <v>180</v>
      </c>
      <c r="L3543" s="7" t="s">
        <v>164</v>
      </c>
      <c r="M3543" t="str">
        <f t="shared" si="167"/>
        <v>Yes</v>
      </c>
    </row>
    <row r="3544" spans="1:13" ht="15" thickBot="1" x14ac:dyDescent="0.4">
      <c r="A3544" s="5" t="s">
        <v>175</v>
      </c>
      <c r="B3544" s="5" t="s">
        <v>176</v>
      </c>
      <c r="C3544" s="5" t="s">
        <v>3744</v>
      </c>
      <c r="D3544" s="5">
        <f t="shared" si="165"/>
        <v>58789</v>
      </c>
      <c r="E3544" s="6">
        <v>43951</v>
      </c>
      <c r="F3544" s="6">
        <f t="shared" si="166"/>
        <v>44041</v>
      </c>
      <c r="G3544" s="6" t="str">
        <f>IF('BCT Template'!R3543&gt;F3544,"Yes","No")</f>
        <v>No</v>
      </c>
      <c r="H3544" s="5" t="s">
        <v>182</v>
      </c>
      <c r="I3544" s="5" t="s">
        <v>183</v>
      </c>
      <c r="J3544" s="5" t="s">
        <v>184</v>
      </c>
      <c r="K3544" s="5" t="s">
        <v>185</v>
      </c>
      <c r="L3544" s="7" t="s">
        <v>164</v>
      </c>
      <c r="M3544" t="str">
        <f t="shared" si="167"/>
        <v>No</v>
      </c>
    </row>
    <row r="3545" spans="1:13" ht="15" thickBot="1" x14ac:dyDescent="0.4">
      <c r="A3545" s="5" t="s">
        <v>175</v>
      </c>
      <c r="B3545" s="5" t="s">
        <v>176</v>
      </c>
      <c r="C3545" s="5" t="s">
        <v>3745</v>
      </c>
      <c r="D3545" s="5">
        <f t="shared" si="165"/>
        <v>57294</v>
      </c>
      <c r="E3545" s="6">
        <v>41796</v>
      </c>
      <c r="F3545" s="6">
        <f t="shared" si="166"/>
        <v>41886</v>
      </c>
      <c r="G3545" s="6" t="str">
        <f>IF('BCT Template'!R3544&gt;F3545,"Yes","No")</f>
        <v>No</v>
      </c>
      <c r="H3545" s="5" t="s">
        <v>189</v>
      </c>
      <c r="I3545" s="5" t="s">
        <v>190</v>
      </c>
      <c r="J3545" s="5" t="s">
        <v>200</v>
      </c>
      <c r="K3545" s="5" t="s">
        <v>201</v>
      </c>
      <c r="L3545" s="7" t="s">
        <v>164</v>
      </c>
      <c r="M3545" t="str">
        <f t="shared" si="167"/>
        <v>Yes</v>
      </c>
    </row>
    <row r="3546" spans="1:13" ht="15" thickBot="1" x14ac:dyDescent="0.4">
      <c r="A3546" s="5" t="s">
        <v>175</v>
      </c>
      <c r="B3546" s="5" t="s">
        <v>176</v>
      </c>
      <c r="C3546" s="5" t="s">
        <v>3746</v>
      </c>
      <c r="D3546" s="5">
        <f t="shared" si="165"/>
        <v>59639</v>
      </c>
      <c r="E3546" s="6">
        <v>44043</v>
      </c>
      <c r="F3546" s="6">
        <f t="shared" si="166"/>
        <v>44133</v>
      </c>
      <c r="G3546" s="6" t="str">
        <f>IF('BCT Template'!R3545&gt;F3546,"Yes","No")</f>
        <v>No</v>
      </c>
      <c r="H3546" s="5" t="s">
        <v>182</v>
      </c>
      <c r="I3546" s="5" t="s">
        <v>183</v>
      </c>
      <c r="J3546" s="5" t="s">
        <v>200</v>
      </c>
      <c r="K3546" s="5" t="s">
        <v>201</v>
      </c>
      <c r="L3546" s="7" t="s">
        <v>164</v>
      </c>
      <c r="M3546" t="str">
        <f t="shared" si="167"/>
        <v>Yes</v>
      </c>
    </row>
    <row r="3547" spans="1:13" ht="15" thickBot="1" x14ac:dyDescent="0.4">
      <c r="A3547" s="5" t="s">
        <v>175</v>
      </c>
      <c r="B3547" s="5" t="s">
        <v>176</v>
      </c>
      <c r="C3547" s="5" t="s">
        <v>3747</v>
      </c>
      <c r="D3547" s="5">
        <f t="shared" si="165"/>
        <v>77825</v>
      </c>
      <c r="E3547" s="6">
        <v>41517</v>
      </c>
      <c r="F3547" s="6">
        <f t="shared" si="166"/>
        <v>41607</v>
      </c>
      <c r="G3547" s="6" t="str">
        <f>IF('BCT Template'!R3546&gt;F3547,"Yes","No")</f>
        <v>No</v>
      </c>
      <c r="H3547" s="5" t="s">
        <v>189</v>
      </c>
      <c r="I3547" s="5" t="s">
        <v>190</v>
      </c>
      <c r="J3547" s="5" t="s">
        <v>200</v>
      </c>
      <c r="K3547" s="5" t="s">
        <v>201</v>
      </c>
      <c r="L3547" s="7" t="s">
        <v>164</v>
      </c>
      <c r="M3547" t="str">
        <f t="shared" si="167"/>
        <v>Yes</v>
      </c>
    </row>
    <row r="3548" spans="1:13" ht="15" thickBot="1" x14ac:dyDescent="0.4">
      <c r="A3548" s="5" t="s">
        <v>175</v>
      </c>
      <c r="B3548" s="5" t="s">
        <v>176</v>
      </c>
      <c r="C3548" s="5" t="s">
        <v>3748</v>
      </c>
      <c r="D3548" s="5">
        <f t="shared" si="165"/>
        <v>82053</v>
      </c>
      <c r="E3548" s="6">
        <v>43636</v>
      </c>
      <c r="F3548" s="6">
        <f t="shared" si="166"/>
        <v>43726</v>
      </c>
      <c r="G3548" s="6" t="str">
        <f>IF('BCT Template'!R3547&gt;F3548,"Yes","No")</f>
        <v>No</v>
      </c>
      <c r="H3548" s="5" t="s">
        <v>210</v>
      </c>
      <c r="I3548" s="5" t="s">
        <v>211</v>
      </c>
      <c r="J3548" s="5" t="s">
        <v>184</v>
      </c>
      <c r="K3548" s="5" t="s">
        <v>185</v>
      </c>
      <c r="L3548" s="7" t="s">
        <v>164</v>
      </c>
      <c r="M3548" t="str">
        <f t="shared" si="167"/>
        <v>No</v>
      </c>
    </row>
    <row r="3549" spans="1:13" ht="15" thickBot="1" x14ac:dyDescent="0.4">
      <c r="A3549" s="5" t="s">
        <v>175</v>
      </c>
      <c r="B3549" s="5" t="s">
        <v>176</v>
      </c>
      <c r="C3549" s="5" t="s">
        <v>3749</v>
      </c>
      <c r="D3549" s="5">
        <f t="shared" si="165"/>
        <v>57982</v>
      </c>
      <c r="E3549" s="6">
        <v>43100</v>
      </c>
      <c r="F3549" s="6">
        <f t="shared" si="166"/>
        <v>43190</v>
      </c>
      <c r="G3549" s="6" t="str">
        <f>IF('BCT Template'!R3548&gt;F3549,"Yes","No")</f>
        <v>No</v>
      </c>
      <c r="H3549" s="5" t="s">
        <v>189</v>
      </c>
      <c r="I3549" s="5" t="s">
        <v>190</v>
      </c>
      <c r="J3549" s="5" t="s">
        <v>184</v>
      </c>
      <c r="K3549" s="5" t="s">
        <v>185</v>
      </c>
      <c r="L3549" s="7" t="s">
        <v>164</v>
      </c>
      <c r="M3549" t="str">
        <f t="shared" si="167"/>
        <v>No</v>
      </c>
    </row>
    <row r="3550" spans="1:13" ht="15" thickBot="1" x14ac:dyDescent="0.4">
      <c r="A3550" s="5" t="s">
        <v>175</v>
      </c>
      <c r="B3550" s="5" t="s">
        <v>176</v>
      </c>
      <c r="C3550" s="5" t="s">
        <v>3750</v>
      </c>
      <c r="D3550" s="5">
        <f t="shared" si="165"/>
        <v>23570</v>
      </c>
      <c r="E3550" s="6">
        <v>44012</v>
      </c>
      <c r="F3550" s="6">
        <f t="shared" si="166"/>
        <v>44102</v>
      </c>
      <c r="G3550" s="6" t="str">
        <f>IF('BCT Template'!R3549&gt;F3550,"Yes","No")</f>
        <v>No</v>
      </c>
      <c r="H3550" s="5" t="s">
        <v>178</v>
      </c>
      <c r="I3550" s="5" t="s">
        <v>179</v>
      </c>
      <c r="J3550" s="5" t="s">
        <v>35</v>
      </c>
      <c r="K3550" s="5" t="s">
        <v>180</v>
      </c>
      <c r="L3550" s="7" t="s">
        <v>164</v>
      </c>
      <c r="M3550" t="str">
        <f t="shared" si="167"/>
        <v>Yes</v>
      </c>
    </row>
    <row r="3551" spans="1:13" ht="15" thickBot="1" x14ac:dyDescent="0.4">
      <c r="A3551" s="5" t="s">
        <v>175</v>
      </c>
      <c r="B3551" s="5" t="s">
        <v>176</v>
      </c>
      <c r="C3551" s="5" t="s">
        <v>3751</v>
      </c>
      <c r="D3551" s="5">
        <f t="shared" si="165"/>
        <v>82222</v>
      </c>
      <c r="E3551" s="6">
        <v>43679</v>
      </c>
      <c r="F3551" s="6">
        <f t="shared" si="166"/>
        <v>43769</v>
      </c>
      <c r="G3551" s="6" t="str">
        <f>IF('BCT Template'!R3550&gt;F3551,"Yes","No")</f>
        <v>No</v>
      </c>
      <c r="H3551" s="5" t="s">
        <v>210</v>
      </c>
      <c r="I3551" s="5" t="s">
        <v>211</v>
      </c>
      <c r="J3551" s="5" t="s">
        <v>184</v>
      </c>
      <c r="K3551" s="5" t="s">
        <v>185</v>
      </c>
      <c r="L3551" s="7" t="s">
        <v>164</v>
      </c>
      <c r="M3551" t="str">
        <f t="shared" si="167"/>
        <v>No</v>
      </c>
    </row>
    <row r="3552" spans="1:13" ht="15" thickBot="1" x14ac:dyDescent="0.4">
      <c r="A3552" s="5" t="s">
        <v>175</v>
      </c>
      <c r="B3552" s="5" t="s">
        <v>176</v>
      </c>
      <c r="C3552" s="5" t="s">
        <v>3752</v>
      </c>
      <c r="D3552" s="5">
        <f t="shared" si="165"/>
        <v>31348</v>
      </c>
      <c r="E3552" s="6">
        <v>40025</v>
      </c>
      <c r="F3552" s="6">
        <f t="shared" si="166"/>
        <v>40115</v>
      </c>
      <c r="G3552" s="6" t="str">
        <f>IF('BCT Template'!R3551&gt;F3552,"Yes","No")</f>
        <v>No</v>
      </c>
      <c r="H3552" s="5" t="s">
        <v>178</v>
      </c>
      <c r="I3552" s="5" t="s">
        <v>179</v>
      </c>
      <c r="J3552" s="5" t="s">
        <v>35</v>
      </c>
      <c r="K3552" s="5" t="s">
        <v>180</v>
      </c>
      <c r="L3552" s="7" t="s">
        <v>164</v>
      </c>
      <c r="M3552" t="str">
        <f t="shared" si="167"/>
        <v>Yes</v>
      </c>
    </row>
    <row r="3553" spans="1:13" ht="15" thickBot="1" x14ac:dyDescent="0.4">
      <c r="A3553" s="5" t="s">
        <v>175</v>
      </c>
      <c r="B3553" s="5" t="s">
        <v>176</v>
      </c>
      <c r="C3553" s="5" t="s">
        <v>3753</v>
      </c>
      <c r="D3553" s="5">
        <f t="shared" si="165"/>
        <v>79650</v>
      </c>
      <c r="E3553" s="6">
        <v>43951</v>
      </c>
      <c r="F3553" s="6">
        <f t="shared" si="166"/>
        <v>44041</v>
      </c>
      <c r="G3553" s="6" t="str">
        <f>IF('BCT Template'!R3552&gt;F3553,"Yes","No")</f>
        <v>No</v>
      </c>
      <c r="H3553" s="5" t="s">
        <v>182</v>
      </c>
      <c r="I3553" s="5" t="s">
        <v>183</v>
      </c>
      <c r="J3553" s="5" t="s">
        <v>200</v>
      </c>
      <c r="K3553" s="5" t="s">
        <v>201</v>
      </c>
      <c r="L3553" s="7" t="s">
        <v>164</v>
      </c>
      <c r="M3553" t="str">
        <f t="shared" si="167"/>
        <v>Yes</v>
      </c>
    </row>
    <row r="3554" spans="1:13" ht="15" thickBot="1" x14ac:dyDescent="0.4">
      <c r="A3554" s="5" t="s">
        <v>175</v>
      </c>
      <c r="B3554" s="5" t="s">
        <v>176</v>
      </c>
      <c r="C3554" s="5" t="s">
        <v>3754</v>
      </c>
      <c r="D3554" s="5">
        <f t="shared" si="165"/>
        <v>59412</v>
      </c>
      <c r="E3554" s="6">
        <v>44012</v>
      </c>
      <c r="F3554" s="6">
        <f t="shared" si="166"/>
        <v>44102</v>
      </c>
      <c r="G3554" s="6" t="str">
        <f>IF('BCT Template'!R3553&gt;F3554,"Yes","No")</f>
        <v>No</v>
      </c>
      <c r="H3554" s="5" t="s">
        <v>182</v>
      </c>
      <c r="I3554" s="5" t="s">
        <v>183</v>
      </c>
      <c r="J3554" s="5" t="s">
        <v>184</v>
      </c>
      <c r="K3554" s="5" t="s">
        <v>185</v>
      </c>
      <c r="L3554" s="7" t="s">
        <v>164</v>
      </c>
      <c r="M3554" t="str">
        <f t="shared" si="167"/>
        <v>No</v>
      </c>
    </row>
    <row r="3555" spans="1:13" ht="15" thickBot="1" x14ac:dyDescent="0.4">
      <c r="A3555" s="5" t="s">
        <v>175</v>
      </c>
      <c r="B3555" s="5" t="s">
        <v>176</v>
      </c>
      <c r="C3555" s="5" t="s">
        <v>3755</v>
      </c>
      <c r="D3555" s="5">
        <f t="shared" si="165"/>
        <v>78188</v>
      </c>
      <c r="E3555" s="6">
        <v>43464</v>
      </c>
      <c r="F3555" s="6">
        <f t="shared" si="166"/>
        <v>43554</v>
      </c>
      <c r="G3555" s="6" t="str">
        <f>IF('BCT Template'!R3554&gt;F3555,"Yes","No")</f>
        <v>No</v>
      </c>
      <c r="H3555" s="5" t="s">
        <v>189</v>
      </c>
      <c r="I3555" s="5" t="s">
        <v>190</v>
      </c>
      <c r="J3555" s="5" t="s">
        <v>200</v>
      </c>
      <c r="K3555" s="5" t="s">
        <v>201</v>
      </c>
      <c r="L3555" s="7" t="s">
        <v>164</v>
      </c>
      <c r="M3555" t="str">
        <f t="shared" si="167"/>
        <v>Yes</v>
      </c>
    </row>
    <row r="3556" spans="1:13" ht="15" thickBot="1" x14ac:dyDescent="0.4">
      <c r="A3556" s="5" t="s">
        <v>175</v>
      </c>
      <c r="B3556" s="5" t="s">
        <v>176</v>
      </c>
      <c r="C3556" s="5" t="s">
        <v>3756</v>
      </c>
      <c r="D3556" s="5">
        <f t="shared" si="165"/>
        <v>22677</v>
      </c>
      <c r="E3556" s="6">
        <v>44012</v>
      </c>
      <c r="F3556" s="6">
        <f t="shared" si="166"/>
        <v>44102</v>
      </c>
      <c r="G3556" s="6" t="str">
        <f>IF('BCT Template'!R3555&gt;F3556,"Yes","No")</f>
        <v>No</v>
      </c>
      <c r="H3556" s="5" t="s">
        <v>178</v>
      </c>
      <c r="I3556" s="5" t="s">
        <v>179</v>
      </c>
      <c r="J3556" s="5" t="s">
        <v>35</v>
      </c>
      <c r="K3556" s="5" t="s">
        <v>180</v>
      </c>
      <c r="L3556" s="7" t="s">
        <v>164</v>
      </c>
      <c r="M3556" t="str">
        <f t="shared" si="167"/>
        <v>Yes</v>
      </c>
    </row>
    <row r="3557" spans="1:13" ht="15" thickBot="1" x14ac:dyDescent="0.4">
      <c r="A3557" s="5" t="s">
        <v>175</v>
      </c>
      <c r="B3557" s="5" t="s">
        <v>176</v>
      </c>
      <c r="C3557" s="5" t="s">
        <v>3757</v>
      </c>
      <c r="D3557" s="5">
        <f t="shared" si="165"/>
        <v>84951</v>
      </c>
      <c r="E3557" s="6">
        <v>45333</v>
      </c>
      <c r="F3557" s="6">
        <f t="shared" si="166"/>
        <v>45423</v>
      </c>
      <c r="G3557" s="6" t="str">
        <f>IF('BCT Template'!R3556&gt;F3557,"Yes","No")</f>
        <v>No</v>
      </c>
      <c r="H3557" s="5" t="s">
        <v>210</v>
      </c>
      <c r="I3557" s="5" t="s">
        <v>211</v>
      </c>
      <c r="J3557" s="5" t="s">
        <v>184</v>
      </c>
      <c r="K3557" s="5" t="s">
        <v>185</v>
      </c>
      <c r="L3557" s="7" t="s">
        <v>164</v>
      </c>
      <c r="M3557" t="str">
        <f t="shared" si="167"/>
        <v>No</v>
      </c>
    </row>
    <row r="3558" spans="1:13" ht="15" thickBot="1" x14ac:dyDescent="0.4">
      <c r="A3558" s="5" t="s">
        <v>175</v>
      </c>
      <c r="B3558" s="5" t="s">
        <v>176</v>
      </c>
      <c r="C3558" s="5" t="s">
        <v>3758</v>
      </c>
      <c r="D3558" s="5">
        <f t="shared" si="165"/>
        <v>79469</v>
      </c>
      <c r="E3558" s="6">
        <v>43555</v>
      </c>
      <c r="F3558" s="6">
        <f t="shared" si="166"/>
        <v>43645</v>
      </c>
      <c r="G3558" s="6" t="str">
        <f>IF('BCT Template'!R3557&gt;F3558,"Yes","No")</f>
        <v>No</v>
      </c>
      <c r="H3558" s="5" t="s">
        <v>189</v>
      </c>
      <c r="I3558" s="5" t="s">
        <v>190</v>
      </c>
      <c r="J3558" s="5" t="s">
        <v>200</v>
      </c>
      <c r="K3558" s="5" t="s">
        <v>201</v>
      </c>
      <c r="L3558" s="7" t="s">
        <v>164</v>
      </c>
      <c r="M3558" t="str">
        <f t="shared" si="167"/>
        <v>Yes</v>
      </c>
    </row>
    <row r="3559" spans="1:13" ht="15" thickBot="1" x14ac:dyDescent="0.4">
      <c r="A3559" s="5" t="s">
        <v>175</v>
      </c>
      <c r="B3559" s="5" t="s">
        <v>176</v>
      </c>
      <c r="C3559" s="5" t="s">
        <v>3759</v>
      </c>
      <c r="D3559" s="5">
        <f t="shared" si="165"/>
        <v>59338</v>
      </c>
      <c r="E3559" s="6">
        <v>44012</v>
      </c>
      <c r="F3559" s="6">
        <f t="shared" si="166"/>
        <v>44102</v>
      </c>
      <c r="G3559" s="6" t="str">
        <f>IF('BCT Template'!R3558&gt;F3559,"Yes","No")</f>
        <v>No</v>
      </c>
      <c r="H3559" s="5" t="s">
        <v>182</v>
      </c>
      <c r="I3559" s="5" t="s">
        <v>183</v>
      </c>
      <c r="J3559" s="5" t="s">
        <v>184</v>
      </c>
      <c r="K3559" s="5" t="s">
        <v>185</v>
      </c>
      <c r="L3559" s="7" t="s">
        <v>164</v>
      </c>
      <c r="M3559" t="str">
        <f t="shared" si="167"/>
        <v>No</v>
      </c>
    </row>
    <row r="3560" spans="1:13" ht="15" thickBot="1" x14ac:dyDescent="0.4">
      <c r="A3560" s="5" t="s">
        <v>175</v>
      </c>
      <c r="B3560" s="5" t="s">
        <v>176</v>
      </c>
      <c r="C3560" s="5" t="s">
        <v>3760</v>
      </c>
      <c r="D3560" s="5">
        <f t="shared" si="165"/>
        <v>79557</v>
      </c>
      <c r="E3560" s="6">
        <v>43921</v>
      </c>
      <c r="F3560" s="6">
        <f t="shared" si="166"/>
        <v>44011</v>
      </c>
      <c r="G3560" s="6" t="str">
        <f>IF('BCT Template'!R3559&gt;F3560,"Yes","No")</f>
        <v>No</v>
      </c>
      <c r="H3560" s="5" t="s">
        <v>182</v>
      </c>
      <c r="I3560" s="5" t="s">
        <v>183</v>
      </c>
      <c r="J3560" s="5" t="s">
        <v>200</v>
      </c>
      <c r="K3560" s="5" t="s">
        <v>201</v>
      </c>
      <c r="L3560" s="7" t="s">
        <v>164</v>
      </c>
      <c r="M3560" t="str">
        <f t="shared" si="167"/>
        <v>Yes</v>
      </c>
    </row>
    <row r="3561" spans="1:13" ht="15" thickBot="1" x14ac:dyDescent="0.4">
      <c r="A3561" s="5" t="s">
        <v>175</v>
      </c>
      <c r="B3561" s="5" t="s">
        <v>176</v>
      </c>
      <c r="C3561" s="5" t="s">
        <v>3761</v>
      </c>
      <c r="D3561" s="5">
        <f t="shared" si="165"/>
        <v>21870</v>
      </c>
      <c r="E3561" s="6">
        <v>44074</v>
      </c>
      <c r="F3561" s="6">
        <f t="shared" si="166"/>
        <v>44164</v>
      </c>
      <c r="G3561" s="6" t="str">
        <f>IF('BCT Template'!R3560&gt;F3561,"Yes","No")</f>
        <v>No</v>
      </c>
      <c r="H3561" s="5" t="s">
        <v>178</v>
      </c>
      <c r="I3561" s="5" t="s">
        <v>179</v>
      </c>
      <c r="J3561" s="5" t="s">
        <v>35</v>
      </c>
      <c r="K3561" s="5" t="s">
        <v>180</v>
      </c>
      <c r="L3561" s="7" t="s">
        <v>164</v>
      </c>
      <c r="M3561" t="str">
        <f t="shared" si="167"/>
        <v>Yes</v>
      </c>
    </row>
    <row r="3562" spans="1:13" ht="15" thickBot="1" x14ac:dyDescent="0.4">
      <c r="A3562" s="5" t="s">
        <v>175</v>
      </c>
      <c r="B3562" s="5" t="s">
        <v>176</v>
      </c>
      <c r="C3562" s="5" t="s">
        <v>3762</v>
      </c>
      <c r="D3562" s="5">
        <f t="shared" si="165"/>
        <v>30673</v>
      </c>
      <c r="E3562" s="6">
        <v>43616</v>
      </c>
      <c r="F3562" s="6">
        <f t="shared" si="166"/>
        <v>43706</v>
      </c>
      <c r="G3562" s="6" t="str">
        <f>IF('BCT Template'!R3561&gt;F3562,"Yes","No")</f>
        <v>No</v>
      </c>
      <c r="H3562" s="5" t="s">
        <v>178</v>
      </c>
      <c r="I3562" s="5" t="s">
        <v>179</v>
      </c>
      <c r="J3562" s="5" t="s">
        <v>35</v>
      </c>
      <c r="K3562" s="5" t="s">
        <v>180</v>
      </c>
      <c r="L3562" s="7" t="s">
        <v>164</v>
      </c>
      <c r="M3562" t="str">
        <f t="shared" si="167"/>
        <v>Yes</v>
      </c>
    </row>
    <row r="3563" spans="1:13" ht="15" thickBot="1" x14ac:dyDescent="0.4">
      <c r="A3563" s="5" t="s">
        <v>175</v>
      </c>
      <c r="B3563" s="5" t="s">
        <v>176</v>
      </c>
      <c r="C3563" s="5" t="s">
        <v>3763</v>
      </c>
      <c r="D3563" s="5">
        <f t="shared" si="165"/>
        <v>22626</v>
      </c>
      <c r="E3563" s="6">
        <v>44834</v>
      </c>
      <c r="F3563" s="6">
        <f t="shared" si="166"/>
        <v>44924</v>
      </c>
      <c r="G3563" s="6" t="str">
        <f>IF('BCT Template'!R3562&gt;F3563,"Yes","No")</f>
        <v>No</v>
      </c>
      <c r="H3563" s="5" t="s">
        <v>178</v>
      </c>
      <c r="I3563" s="5" t="s">
        <v>179</v>
      </c>
      <c r="J3563" s="5" t="s">
        <v>35</v>
      </c>
      <c r="K3563" s="5" t="s">
        <v>180</v>
      </c>
      <c r="L3563" s="7" t="s">
        <v>164</v>
      </c>
      <c r="M3563" t="str">
        <f t="shared" si="167"/>
        <v>Yes</v>
      </c>
    </row>
    <row r="3564" spans="1:13" ht="15" thickBot="1" x14ac:dyDescent="0.4">
      <c r="A3564" s="5" t="s">
        <v>175</v>
      </c>
      <c r="B3564" s="5" t="s">
        <v>176</v>
      </c>
      <c r="C3564" s="5" t="s">
        <v>3764</v>
      </c>
      <c r="D3564" s="5">
        <f t="shared" si="165"/>
        <v>22926</v>
      </c>
      <c r="E3564" s="6">
        <v>44408</v>
      </c>
      <c r="F3564" s="6">
        <f t="shared" si="166"/>
        <v>44498</v>
      </c>
      <c r="G3564" s="6" t="str">
        <f>IF('BCT Template'!R3563&gt;F3564,"Yes","No")</f>
        <v>No</v>
      </c>
      <c r="H3564" s="5" t="s">
        <v>178</v>
      </c>
      <c r="I3564" s="5" t="s">
        <v>179</v>
      </c>
      <c r="J3564" s="5" t="s">
        <v>35</v>
      </c>
      <c r="K3564" s="5" t="s">
        <v>180</v>
      </c>
      <c r="L3564" s="7" t="s">
        <v>164</v>
      </c>
      <c r="M3564" t="str">
        <f t="shared" si="167"/>
        <v>Yes</v>
      </c>
    </row>
    <row r="3565" spans="1:13" ht="15" thickBot="1" x14ac:dyDescent="0.4">
      <c r="A3565" s="5" t="s">
        <v>175</v>
      </c>
      <c r="B3565" s="5" t="s">
        <v>176</v>
      </c>
      <c r="C3565" s="5" t="s">
        <v>3765</v>
      </c>
      <c r="D3565" s="5">
        <f t="shared" si="165"/>
        <v>57059</v>
      </c>
      <c r="E3565" s="6">
        <v>43677</v>
      </c>
      <c r="F3565" s="6">
        <f t="shared" si="166"/>
        <v>43767</v>
      </c>
      <c r="G3565" s="6" t="str">
        <f>IF('BCT Template'!R3564&gt;F3565,"Yes","No")</f>
        <v>No</v>
      </c>
      <c r="H3565" s="5" t="s">
        <v>189</v>
      </c>
      <c r="I3565" s="5" t="s">
        <v>190</v>
      </c>
      <c r="J3565" s="5" t="s">
        <v>184</v>
      </c>
      <c r="K3565" s="5" t="s">
        <v>185</v>
      </c>
      <c r="L3565" s="7" t="s">
        <v>164</v>
      </c>
      <c r="M3565" t="str">
        <f t="shared" si="167"/>
        <v>No</v>
      </c>
    </row>
    <row r="3566" spans="1:13" ht="15" thickBot="1" x14ac:dyDescent="0.4">
      <c r="A3566" s="5" t="s">
        <v>175</v>
      </c>
      <c r="B3566" s="5" t="s">
        <v>176</v>
      </c>
      <c r="C3566" s="5" t="s">
        <v>3766</v>
      </c>
      <c r="D3566" s="5">
        <f t="shared" si="165"/>
        <v>30584</v>
      </c>
      <c r="E3566" s="6">
        <v>43921</v>
      </c>
      <c r="F3566" s="6">
        <f t="shared" si="166"/>
        <v>44011</v>
      </c>
      <c r="G3566" s="6" t="str">
        <f>IF('BCT Template'!R3565&gt;F3566,"Yes","No")</f>
        <v>No</v>
      </c>
      <c r="H3566" s="5" t="s">
        <v>178</v>
      </c>
      <c r="I3566" s="5" t="s">
        <v>179</v>
      </c>
      <c r="J3566" s="5" t="s">
        <v>35</v>
      </c>
      <c r="K3566" s="5" t="s">
        <v>180</v>
      </c>
      <c r="L3566" s="7" t="s">
        <v>164</v>
      </c>
      <c r="M3566" t="str">
        <f t="shared" si="167"/>
        <v>Yes</v>
      </c>
    </row>
    <row r="3567" spans="1:13" ht="15" thickBot="1" x14ac:dyDescent="0.4">
      <c r="A3567" s="5" t="s">
        <v>175</v>
      </c>
      <c r="B3567" s="5" t="s">
        <v>176</v>
      </c>
      <c r="C3567" s="5" t="s">
        <v>3767</v>
      </c>
      <c r="D3567" s="5">
        <f t="shared" si="165"/>
        <v>20998</v>
      </c>
      <c r="E3567" s="6">
        <v>45838</v>
      </c>
      <c r="F3567" s="6">
        <f t="shared" si="166"/>
        <v>45928</v>
      </c>
      <c r="G3567" s="6" t="str">
        <f>IF('BCT Template'!R3566&gt;F3567,"Yes","No")</f>
        <v>No</v>
      </c>
      <c r="H3567" s="5" t="s">
        <v>197</v>
      </c>
      <c r="I3567" s="5" t="s">
        <v>198</v>
      </c>
      <c r="J3567" s="5" t="s">
        <v>184</v>
      </c>
      <c r="K3567" s="5" t="s">
        <v>185</v>
      </c>
      <c r="L3567" s="7" t="s">
        <v>164</v>
      </c>
      <c r="M3567" t="str">
        <f t="shared" si="167"/>
        <v>No</v>
      </c>
    </row>
    <row r="3568" spans="1:13" ht="15" thickBot="1" x14ac:dyDescent="0.4">
      <c r="A3568" s="5" t="s">
        <v>175</v>
      </c>
      <c r="B3568" s="5" t="s">
        <v>176</v>
      </c>
      <c r="C3568" s="5" t="s">
        <v>3768</v>
      </c>
      <c r="D3568" s="5">
        <f t="shared" si="165"/>
        <v>57731</v>
      </c>
      <c r="E3568" s="6">
        <v>43465</v>
      </c>
      <c r="F3568" s="6">
        <f t="shared" si="166"/>
        <v>43555</v>
      </c>
      <c r="G3568" s="6" t="str">
        <f>IF('BCT Template'!R3567&gt;F3568,"Yes","No")</f>
        <v>No</v>
      </c>
      <c r="H3568" s="5" t="s">
        <v>189</v>
      </c>
      <c r="I3568" s="5" t="s">
        <v>190</v>
      </c>
      <c r="J3568" s="5" t="s">
        <v>184</v>
      </c>
      <c r="K3568" s="5" t="s">
        <v>185</v>
      </c>
      <c r="L3568" s="7" t="s">
        <v>164</v>
      </c>
      <c r="M3568" t="str">
        <f t="shared" si="167"/>
        <v>No</v>
      </c>
    </row>
    <row r="3569" spans="1:13" ht="15" thickBot="1" x14ac:dyDescent="0.4">
      <c r="A3569" s="5" t="s">
        <v>175</v>
      </c>
      <c r="B3569" s="5" t="s">
        <v>176</v>
      </c>
      <c r="C3569" s="5" t="s">
        <v>3769</v>
      </c>
      <c r="D3569" s="5">
        <f t="shared" si="165"/>
        <v>30008</v>
      </c>
      <c r="E3569" s="6">
        <v>43343</v>
      </c>
      <c r="F3569" s="6">
        <f t="shared" si="166"/>
        <v>43433</v>
      </c>
      <c r="G3569" s="6" t="str">
        <f>IF('BCT Template'!R3568&gt;F3569,"Yes","No")</f>
        <v>No</v>
      </c>
      <c r="H3569" s="5" t="s">
        <v>178</v>
      </c>
      <c r="I3569" s="5" t="s">
        <v>179</v>
      </c>
      <c r="J3569" s="5" t="s">
        <v>35</v>
      </c>
      <c r="K3569" s="5" t="s">
        <v>180</v>
      </c>
      <c r="L3569" s="7" t="s">
        <v>164</v>
      </c>
      <c r="M3569" t="str">
        <f t="shared" si="167"/>
        <v>Yes</v>
      </c>
    </row>
    <row r="3570" spans="1:13" ht="15" thickBot="1" x14ac:dyDescent="0.4">
      <c r="A3570" s="5" t="s">
        <v>175</v>
      </c>
      <c r="B3570" s="5" t="s">
        <v>176</v>
      </c>
      <c r="C3570" s="5" t="s">
        <v>3770</v>
      </c>
      <c r="D3570" s="5">
        <f t="shared" si="165"/>
        <v>21901</v>
      </c>
      <c r="E3570" s="6">
        <v>43708</v>
      </c>
      <c r="F3570" s="6">
        <f t="shared" si="166"/>
        <v>43798</v>
      </c>
      <c r="G3570" s="6" t="str">
        <f>IF('BCT Template'!R3569&gt;F3570,"Yes","No")</f>
        <v>No</v>
      </c>
      <c r="H3570" s="5" t="s">
        <v>178</v>
      </c>
      <c r="I3570" s="5" t="s">
        <v>179</v>
      </c>
      <c r="J3570" s="5" t="s">
        <v>35</v>
      </c>
      <c r="K3570" s="5" t="s">
        <v>180</v>
      </c>
      <c r="L3570" s="7" t="s">
        <v>164</v>
      </c>
      <c r="M3570" t="str">
        <f t="shared" si="167"/>
        <v>Yes</v>
      </c>
    </row>
    <row r="3571" spans="1:13" ht="15" thickBot="1" x14ac:dyDescent="0.4">
      <c r="A3571" s="5" t="s">
        <v>175</v>
      </c>
      <c r="B3571" s="5" t="s">
        <v>176</v>
      </c>
      <c r="C3571" s="5" t="s">
        <v>3771</v>
      </c>
      <c r="D3571" s="5">
        <f t="shared" si="165"/>
        <v>20838</v>
      </c>
      <c r="E3571" s="6">
        <v>43281</v>
      </c>
      <c r="F3571" s="6">
        <f t="shared" si="166"/>
        <v>43371</v>
      </c>
      <c r="G3571" s="6" t="str">
        <f>IF('BCT Template'!R3570&gt;F3571,"Yes","No")</f>
        <v>No</v>
      </c>
      <c r="H3571" s="5" t="s">
        <v>197</v>
      </c>
      <c r="I3571" s="5" t="s">
        <v>198</v>
      </c>
      <c r="J3571" s="5" t="s">
        <v>200</v>
      </c>
      <c r="K3571" s="5" t="s">
        <v>201</v>
      </c>
      <c r="L3571" s="7" t="s">
        <v>164</v>
      </c>
      <c r="M3571" t="str">
        <f t="shared" si="167"/>
        <v>Yes</v>
      </c>
    </row>
    <row r="3572" spans="1:13" ht="15" thickBot="1" x14ac:dyDescent="0.4">
      <c r="A3572" s="5" t="s">
        <v>175</v>
      </c>
      <c r="B3572" s="5" t="s">
        <v>176</v>
      </c>
      <c r="C3572" s="5" t="s">
        <v>3772</v>
      </c>
      <c r="D3572" s="5">
        <f t="shared" si="165"/>
        <v>31370</v>
      </c>
      <c r="E3572" s="6">
        <v>44165</v>
      </c>
      <c r="F3572" s="6">
        <f t="shared" si="166"/>
        <v>44255</v>
      </c>
      <c r="G3572" s="6" t="str">
        <f>IF('BCT Template'!R3571&gt;F3572,"Yes","No")</f>
        <v>No</v>
      </c>
      <c r="H3572" s="5" t="s">
        <v>178</v>
      </c>
      <c r="I3572" s="5" t="s">
        <v>179</v>
      </c>
      <c r="J3572" s="5" t="s">
        <v>35</v>
      </c>
      <c r="K3572" s="5" t="s">
        <v>180</v>
      </c>
      <c r="L3572" s="7" t="s">
        <v>164</v>
      </c>
      <c r="M3572" t="str">
        <f t="shared" si="167"/>
        <v>Yes</v>
      </c>
    </row>
    <row r="3573" spans="1:13" ht="15" thickBot="1" x14ac:dyDescent="0.4">
      <c r="A3573" s="5" t="s">
        <v>175</v>
      </c>
      <c r="B3573" s="5" t="s">
        <v>176</v>
      </c>
      <c r="C3573" s="5" t="s">
        <v>3773</v>
      </c>
      <c r="D3573" s="5">
        <f t="shared" si="165"/>
        <v>80584</v>
      </c>
      <c r="E3573" s="6">
        <v>43646</v>
      </c>
      <c r="F3573" s="6">
        <f t="shared" si="166"/>
        <v>43736</v>
      </c>
      <c r="G3573" s="6" t="str">
        <f>IF('BCT Template'!R3572&gt;F3573,"Yes","No")</f>
        <v>No</v>
      </c>
      <c r="H3573" s="5" t="s">
        <v>182</v>
      </c>
      <c r="I3573" s="5" t="s">
        <v>183</v>
      </c>
      <c r="J3573" s="5" t="s">
        <v>200</v>
      </c>
      <c r="K3573" s="5" t="s">
        <v>201</v>
      </c>
      <c r="L3573" s="7" t="s">
        <v>164</v>
      </c>
      <c r="M3573" t="str">
        <f t="shared" si="167"/>
        <v>Yes</v>
      </c>
    </row>
    <row r="3574" spans="1:13" ht="15" thickBot="1" x14ac:dyDescent="0.4">
      <c r="A3574" s="5" t="s">
        <v>175</v>
      </c>
      <c r="B3574" s="5" t="s">
        <v>176</v>
      </c>
      <c r="C3574" s="5" t="s">
        <v>3774</v>
      </c>
      <c r="D3574" s="5">
        <f t="shared" si="165"/>
        <v>80312</v>
      </c>
      <c r="E3574" s="6">
        <v>43890</v>
      </c>
      <c r="F3574" s="6">
        <f t="shared" si="166"/>
        <v>43980</v>
      </c>
      <c r="G3574" s="6" t="str">
        <f>IF('BCT Template'!R3573&gt;F3574,"Yes","No")</f>
        <v>No</v>
      </c>
      <c r="H3574" s="5" t="s">
        <v>182</v>
      </c>
      <c r="I3574" s="5" t="s">
        <v>183</v>
      </c>
      <c r="J3574" s="5" t="s">
        <v>200</v>
      </c>
      <c r="K3574" s="5" t="s">
        <v>201</v>
      </c>
      <c r="L3574" s="7" t="s">
        <v>164</v>
      </c>
      <c r="M3574" t="str">
        <f t="shared" si="167"/>
        <v>Yes</v>
      </c>
    </row>
    <row r="3575" spans="1:13" ht="15" thickBot="1" x14ac:dyDescent="0.4">
      <c r="A3575" s="5" t="s">
        <v>175</v>
      </c>
      <c r="B3575" s="5" t="s">
        <v>176</v>
      </c>
      <c r="C3575" s="5" t="s">
        <v>3775</v>
      </c>
      <c r="D3575" s="5">
        <f t="shared" si="165"/>
        <v>83053</v>
      </c>
      <c r="E3575" s="6">
        <v>45222</v>
      </c>
      <c r="F3575" s="6">
        <f t="shared" si="166"/>
        <v>45312</v>
      </c>
      <c r="G3575" s="6" t="str">
        <f>IF('BCT Template'!R3574&gt;F3575,"Yes","No")</f>
        <v>No</v>
      </c>
      <c r="H3575" s="5" t="s">
        <v>210</v>
      </c>
      <c r="I3575" s="5" t="s">
        <v>211</v>
      </c>
      <c r="J3575" s="5" t="s">
        <v>184</v>
      </c>
      <c r="K3575" s="5" t="s">
        <v>185</v>
      </c>
      <c r="L3575" s="7" t="s">
        <v>164</v>
      </c>
      <c r="M3575" t="str">
        <f t="shared" si="167"/>
        <v>No</v>
      </c>
    </row>
    <row r="3576" spans="1:13" ht="15" thickBot="1" x14ac:dyDescent="0.4">
      <c r="A3576" s="5" t="s">
        <v>175</v>
      </c>
      <c r="B3576" s="5" t="s">
        <v>176</v>
      </c>
      <c r="C3576" s="5" t="s">
        <v>3776</v>
      </c>
      <c r="D3576" s="5">
        <f t="shared" si="165"/>
        <v>78550</v>
      </c>
      <c r="E3576" s="6">
        <v>44236</v>
      </c>
      <c r="F3576" s="6">
        <f t="shared" si="166"/>
        <v>44326</v>
      </c>
      <c r="G3576" s="6" t="str">
        <f>IF('BCT Template'!R3575&gt;F3576,"Yes","No")</f>
        <v>No</v>
      </c>
      <c r="H3576" s="5" t="s">
        <v>210</v>
      </c>
      <c r="I3576" s="5" t="s">
        <v>211</v>
      </c>
      <c r="J3576" s="5" t="s">
        <v>184</v>
      </c>
      <c r="K3576" s="5" t="s">
        <v>185</v>
      </c>
      <c r="L3576" s="7" t="s">
        <v>164</v>
      </c>
      <c r="M3576" t="str">
        <f t="shared" si="167"/>
        <v>No</v>
      </c>
    </row>
    <row r="3577" spans="1:13" ht="15" thickBot="1" x14ac:dyDescent="0.4">
      <c r="A3577" s="5" t="s">
        <v>175</v>
      </c>
      <c r="B3577" s="5" t="s">
        <v>176</v>
      </c>
      <c r="C3577" s="5" t="s">
        <v>3777</v>
      </c>
      <c r="D3577" s="5">
        <f t="shared" si="165"/>
        <v>59603</v>
      </c>
      <c r="E3577" s="6">
        <v>44196</v>
      </c>
      <c r="F3577" s="6">
        <f t="shared" si="166"/>
        <v>44286</v>
      </c>
      <c r="G3577" s="6" t="str">
        <f>IF('BCT Template'!R3576&gt;F3577,"Yes","No")</f>
        <v>No</v>
      </c>
      <c r="H3577" s="5" t="s">
        <v>182</v>
      </c>
      <c r="I3577" s="5" t="s">
        <v>183</v>
      </c>
      <c r="J3577" s="5" t="s">
        <v>184</v>
      </c>
      <c r="K3577" s="5" t="s">
        <v>185</v>
      </c>
      <c r="L3577" s="7" t="s">
        <v>164</v>
      </c>
      <c r="M3577" t="str">
        <f t="shared" si="167"/>
        <v>No</v>
      </c>
    </row>
    <row r="3578" spans="1:13" ht="15" thickBot="1" x14ac:dyDescent="0.4">
      <c r="A3578" s="5" t="s">
        <v>175</v>
      </c>
      <c r="B3578" s="5" t="s">
        <v>176</v>
      </c>
      <c r="C3578" s="5" t="s">
        <v>3778</v>
      </c>
      <c r="D3578" s="5">
        <f t="shared" si="165"/>
        <v>30321</v>
      </c>
      <c r="E3578" s="6">
        <v>44165</v>
      </c>
      <c r="F3578" s="6">
        <f t="shared" si="166"/>
        <v>44255</v>
      </c>
      <c r="G3578" s="6" t="str">
        <f>IF('BCT Template'!R3577&gt;F3578,"Yes","No")</f>
        <v>No</v>
      </c>
      <c r="H3578" s="5" t="s">
        <v>178</v>
      </c>
      <c r="I3578" s="5" t="s">
        <v>179</v>
      </c>
      <c r="J3578" s="5" t="s">
        <v>35</v>
      </c>
      <c r="K3578" s="5" t="s">
        <v>180</v>
      </c>
      <c r="L3578" s="7" t="s">
        <v>164</v>
      </c>
      <c r="M3578" t="str">
        <f t="shared" si="167"/>
        <v>Yes</v>
      </c>
    </row>
    <row r="3579" spans="1:13" ht="15" thickBot="1" x14ac:dyDescent="0.4">
      <c r="A3579" s="5" t="s">
        <v>175</v>
      </c>
      <c r="B3579" s="5" t="s">
        <v>176</v>
      </c>
      <c r="C3579" s="5" t="s">
        <v>3779</v>
      </c>
      <c r="D3579" s="5">
        <f t="shared" si="165"/>
        <v>57388</v>
      </c>
      <c r="E3579" s="6">
        <v>43312</v>
      </c>
      <c r="F3579" s="6">
        <f t="shared" si="166"/>
        <v>43402</v>
      </c>
      <c r="G3579" s="6" t="str">
        <f>IF('BCT Template'!R3578&gt;F3579,"Yes","No")</f>
        <v>No</v>
      </c>
      <c r="H3579" s="5" t="s">
        <v>189</v>
      </c>
      <c r="I3579" s="5" t="s">
        <v>190</v>
      </c>
      <c r="J3579" s="5" t="s">
        <v>184</v>
      </c>
      <c r="K3579" s="5" t="s">
        <v>185</v>
      </c>
      <c r="L3579" s="7" t="s">
        <v>164</v>
      </c>
      <c r="M3579" t="str">
        <f t="shared" si="167"/>
        <v>No</v>
      </c>
    </row>
    <row r="3580" spans="1:13" ht="15" thickBot="1" x14ac:dyDescent="0.4">
      <c r="A3580" s="5" t="s">
        <v>175</v>
      </c>
      <c r="B3580" s="5" t="s">
        <v>176</v>
      </c>
      <c r="C3580" s="5" t="s">
        <v>3780</v>
      </c>
      <c r="D3580" s="5">
        <f t="shared" si="165"/>
        <v>21756</v>
      </c>
      <c r="E3580" s="6">
        <v>43616</v>
      </c>
      <c r="F3580" s="6">
        <f t="shared" si="166"/>
        <v>43706</v>
      </c>
      <c r="G3580" s="6" t="str">
        <f>IF('BCT Template'!R3579&gt;F3580,"Yes","No")</f>
        <v>No</v>
      </c>
      <c r="H3580" s="5" t="s">
        <v>178</v>
      </c>
      <c r="I3580" s="5" t="s">
        <v>179</v>
      </c>
      <c r="J3580" s="5" t="s">
        <v>35</v>
      </c>
      <c r="K3580" s="5" t="s">
        <v>180</v>
      </c>
      <c r="L3580" s="7" t="s">
        <v>164</v>
      </c>
      <c r="M3580" t="str">
        <f t="shared" si="167"/>
        <v>Yes</v>
      </c>
    </row>
    <row r="3581" spans="1:13" ht="15" thickBot="1" x14ac:dyDescent="0.4">
      <c r="A3581" s="5" t="s">
        <v>175</v>
      </c>
      <c r="B3581" s="5" t="s">
        <v>176</v>
      </c>
      <c r="C3581" s="5" t="s">
        <v>3781</v>
      </c>
      <c r="D3581" s="5">
        <f t="shared" si="165"/>
        <v>59316</v>
      </c>
      <c r="E3581" s="6">
        <v>42247</v>
      </c>
      <c r="F3581" s="6">
        <f t="shared" si="166"/>
        <v>42337</v>
      </c>
      <c r="G3581" s="6" t="str">
        <f>IF('BCT Template'!R3580&gt;F3581,"Yes","No")</f>
        <v>No</v>
      </c>
      <c r="H3581" s="5" t="s">
        <v>182</v>
      </c>
      <c r="I3581" s="5" t="s">
        <v>183</v>
      </c>
      <c r="J3581" s="5" t="s">
        <v>184</v>
      </c>
      <c r="K3581" s="5" t="s">
        <v>185</v>
      </c>
      <c r="L3581" s="7" t="s">
        <v>164</v>
      </c>
      <c r="M3581" t="str">
        <f t="shared" si="167"/>
        <v>No</v>
      </c>
    </row>
    <row r="3582" spans="1:13" ht="15" thickBot="1" x14ac:dyDescent="0.4">
      <c r="A3582" s="5" t="s">
        <v>175</v>
      </c>
      <c r="B3582" s="5" t="s">
        <v>176</v>
      </c>
      <c r="C3582" s="5" t="s">
        <v>3782</v>
      </c>
      <c r="D3582" s="5">
        <f t="shared" si="165"/>
        <v>58280</v>
      </c>
      <c r="E3582" s="6">
        <v>42185</v>
      </c>
      <c r="F3582" s="6">
        <f t="shared" si="166"/>
        <v>42275</v>
      </c>
      <c r="G3582" s="6" t="str">
        <f>IF('BCT Template'!R3581&gt;F3582,"Yes","No")</f>
        <v>No</v>
      </c>
      <c r="H3582" s="5" t="s">
        <v>182</v>
      </c>
      <c r="I3582" s="5" t="s">
        <v>183</v>
      </c>
      <c r="J3582" s="5" t="s">
        <v>200</v>
      </c>
      <c r="K3582" s="5" t="s">
        <v>201</v>
      </c>
      <c r="L3582" s="7" t="s">
        <v>164</v>
      </c>
      <c r="M3582" t="str">
        <f t="shared" si="167"/>
        <v>Yes</v>
      </c>
    </row>
    <row r="3583" spans="1:13" ht="15" thickBot="1" x14ac:dyDescent="0.4">
      <c r="A3583" s="5" t="s">
        <v>175</v>
      </c>
      <c r="B3583" s="5" t="s">
        <v>176</v>
      </c>
      <c r="C3583" s="5" t="s">
        <v>3783</v>
      </c>
      <c r="D3583" s="5">
        <f t="shared" si="165"/>
        <v>21533</v>
      </c>
      <c r="E3583" s="6">
        <v>44104</v>
      </c>
      <c r="F3583" s="6">
        <f t="shared" si="166"/>
        <v>44194</v>
      </c>
      <c r="G3583" s="6" t="str">
        <f>IF('BCT Template'!R3582&gt;F3583,"Yes","No")</f>
        <v>No</v>
      </c>
      <c r="H3583" s="5" t="s">
        <v>178</v>
      </c>
      <c r="I3583" s="5" t="s">
        <v>179</v>
      </c>
      <c r="J3583" s="5" t="s">
        <v>35</v>
      </c>
      <c r="K3583" s="5" t="s">
        <v>180</v>
      </c>
      <c r="L3583" s="7" t="s">
        <v>164</v>
      </c>
      <c r="M3583" t="str">
        <f t="shared" si="167"/>
        <v>Yes</v>
      </c>
    </row>
    <row r="3584" spans="1:13" ht="15" thickBot="1" x14ac:dyDescent="0.4">
      <c r="A3584" s="5" t="s">
        <v>175</v>
      </c>
      <c r="B3584" s="5" t="s">
        <v>176</v>
      </c>
      <c r="C3584" s="5" t="s">
        <v>3784</v>
      </c>
      <c r="D3584" s="5">
        <f t="shared" si="165"/>
        <v>21891</v>
      </c>
      <c r="E3584" s="6">
        <v>43708</v>
      </c>
      <c r="F3584" s="6">
        <f t="shared" si="166"/>
        <v>43798</v>
      </c>
      <c r="G3584" s="6" t="str">
        <f>IF('BCT Template'!R3583&gt;F3584,"Yes","No")</f>
        <v>No</v>
      </c>
      <c r="H3584" s="5" t="s">
        <v>178</v>
      </c>
      <c r="I3584" s="5" t="s">
        <v>179</v>
      </c>
      <c r="J3584" s="5" t="s">
        <v>35</v>
      </c>
      <c r="K3584" s="5" t="s">
        <v>180</v>
      </c>
      <c r="L3584" s="7" t="s">
        <v>164</v>
      </c>
      <c r="M3584" t="str">
        <f t="shared" si="167"/>
        <v>Yes</v>
      </c>
    </row>
    <row r="3585" spans="1:13" ht="15" thickBot="1" x14ac:dyDescent="0.4">
      <c r="A3585" s="5" t="s">
        <v>175</v>
      </c>
      <c r="B3585" s="5" t="s">
        <v>176</v>
      </c>
      <c r="C3585" s="5" t="s">
        <v>3785</v>
      </c>
      <c r="D3585" s="5">
        <f t="shared" si="165"/>
        <v>57107</v>
      </c>
      <c r="E3585" s="6">
        <v>43921</v>
      </c>
      <c r="F3585" s="6">
        <f t="shared" si="166"/>
        <v>44011</v>
      </c>
      <c r="G3585" s="6" t="str">
        <f>IF('BCT Template'!R3584&gt;F3585,"Yes","No")</f>
        <v>No</v>
      </c>
      <c r="H3585" s="5" t="s">
        <v>189</v>
      </c>
      <c r="I3585" s="5" t="s">
        <v>190</v>
      </c>
      <c r="J3585" s="5" t="s">
        <v>200</v>
      </c>
      <c r="K3585" s="5" t="s">
        <v>201</v>
      </c>
      <c r="L3585" s="7" t="s">
        <v>164</v>
      </c>
      <c r="M3585" t="str">
        <f t="shared" si="167"/>
        <v>Yes</v>
      </c>
    </row>
    <row r="3586" spans="1:13" ht="15" thickBot="1" x14ac:dyDescent="0.4">
      <c r="A3586" s="5" t="s">
        <v>175</v>
      </c>
      <c r="B3586" s="5" t="s">
        <v>176</v>
      </c>
      <c r="C3586" s="5" t="s">
        <v>3786</v>
      </c>
      <c r="D3586" s="5">
        <f t="shared" si="165"/>
        <v>59612</v>
      </c>
      <c r="E3586" s="6">
        <v>44089</v>
      </c>
      <c r="F3586" s="6">
        <f t="shared" si="166"/>
        <v>44179</v>
      </c>
      <c r="G3586" s="6" t="str">
        <f>IF('BCT Template'!R3585&gt;F3586,"Yes","No")</f>
        <v>No</v>
      </c>
      <c r="H3586" s="5" t="s">
        <v>182</v>
      </c>
      <c r="I3586" s="5" t="s">
        <v>183</v>
      </c>
      <c r="J3586" s="5" t="s">
        <v>184</v>
      </c>
      <c r="K3586" s="5" t="s">
        <v>185</v>
      </c>
      <c r="L3586" s="7" t="s">
        <v>164</v>
      </c>
      <c r="M3586" t="str">
        <f t="shared" si="167"/>
        <v>No</v>
      </c>
    </row>
    <row r="3587" spans="1:13" ht="15" thickBot="1" x14ac:dyDescent="0.4">
      <c r="A3587" s="5" t="s">
        <v>175</v>
      </c>
      <c r="B3587" s="5" t="s">
        <v>176</v>
      </c>
      <c r="C3587" s="5" t="s">
        <v>3787</v>
      </c>
      <c r="D3587" s="5">
        <f t="shared" ref="D3587:D3650" si="168">C3587*1</f>
        <v>22908</v>
      </c>
      <c r="E3587" s="6">
        <v>44043</v>
      </c>
      <c r="F3587" s="6">
        <f t="shared" ref="F3587:F3650" si="169">E3587+90</f>
        <v>44133</v>
      </c>
      <c r="G3587" s="6" t="str">
        <f>IF('BCT Template'!R3586&gt;F3587,"Yes","No")</f>
        <v>No</v>
      </c>
      <c r="H3587" s="5" t="s">
        <v>178</v>
      </c>
      <c r="I3587" s="5" t="s">
        <v>179</v>
      </c>
      <c r="J3587" s="5" t="s">
        <v>35</v>
      </c>
      <c r="K3587" s="5" t="s">
        <v>180</v>
      </c>
      <c r="L3587" s="7" t="s">
        <v>164</v>
      </c>
      <c r="M3587" t="str">
        <f t="shared" ref="M3587:M3650" si="170">IF(J3587=" ","Yes",IF(J3587="3","Yes","No"))</f>
        <v>Yes</v>
      </c>
    </row>
    <row r="3588" spans="1:13" ht="15" thickBot="1" x14ac:dyDescent="0.4">
      <c r="A3588" s="5" t="s">
        <v>175</v>
      </c>
      <c r="B3588" s="5" t="s">
        <v>176</v>
      </c>
      <c r="C3588" s="5" t="s">
        <v>3788</v>
      </c>
      <c r="D3588" s="5">
        <f t="shared" si="168"/>
        <v>79978</v>
      </c>
      <c r="E3588" s="6">
        <v>41882</v>
      </c>
      <c r="F3588" s="6">
        <f t="shared" si="169"/>
        <v>41972</v>
      </c>
      <c r="G3588" s="6" t="str">
        <f>IF('BCT Template'!R3587&gt;F3588,"Yes","No")</f>
        <v>No</v>
      </c>
      <c r="H3588" s="5" t="s">
        <v>182</v>
      </c>
      <c r="I3588" s="5" t="s">
        <v>183</v>
      </c>
      <c r="J3588" s="5" t="s">
        <v>200</v>
      </c>
      <c r="K3588" s="5" t="s">
        <v>201</v>
      </c>
      <c r="L3588" s="7" t="s">
        <v>164</v>
      </c>
      <c r="M3588" t="str">
        <f t="shared" si="170"/>
        <v>Yes</v>
      </c>
    </row>
    <row r="3589" spans="1:13" ht="15" thickBot="1" x14ac:dyDescent="0.4">
      <c r="A3589" s="5" t="s">
        <v>175</v>
      </c>
      <c r="B3589" s="5" t="s">
        <v>176</v>
      </c>
      <c r="C3589" s="5" t="s">
        <v>3789</v>
      </c>
      <c r="D3589" s="5">
        <f t="shared" si="168"/>
        <v>58921</v>
      </c>
      <c r="E3589" s="6">
        <v>43440</v>
      </c>
      <c r="F3589" s="6">
        <f t="shared" si="169"/>
        <v>43530</v>
      </c>
      <c r="G3589" s="6" t="str">
        <f>IF('BCT Template'!R3588&gt;F3589,"Yes","No")</f>
        <v>No</v>
      </c>
      <c r="H3589" s="5" t="s">
        <v>182</v>
      </c>
      <c r="I3589" s="5" t="s">
        <v>183</v>
      </c>
      <c r="J3589" s="5" t="s">
        <v>200</v>
      </c>
      <c r="K3589" s="5" t="s">
        <v>201</v>
      </c>
      <c r="L3589" s="7" t="s">
        <v>164</v>
      </c>
      <c r="M3589" t="str">
        <f t="shared" si="170"/>
        <v>Yes</v>
      </c>
    </row>
    <row r="3590" spans="1:13" ht="15" thickBot="1" x14ac:dyDescent="0.4">
      <c r="A3590" s="5" t="s">
        <v>175</v>
      </c>
      <c r="B3590" s="5" t="s">
        <v>176</v>
      </c>
      <c r="C3590" s="5" t="s">
        <v>3790</v>
      </c>
      <c r="D3590" s="5">
        <f t="shared" si="168"/>
        <v>80229</v>
      </c>
      <c r="E3590" s="6">
        <v>44286</v>
      </c>
      <c r="F3590" s="6">
        <f t="shared" si="169"/>
        <v>44376</v>
      </c>
      <c r="G3590" s="6" t="str">
        <f>IF('BCT Template'!R3589&gt;F3590,"Yes","No")</f>
        <v>No</v>
      </c>
      <c r="H3590" s="5" t="s">
        <v>182</v>
      </c>
      <c r="I3590" s="5" t="s">
        <v>183</v>
      </c>
      <c r="J3590" s="5" t="s">
        <v>184</v>
      </c>
      <c r="K3590" s="5" t="s">
        <v>185</v>
      </c>
      <c r="L3590" s="7" t="s">
        <v>164</v>
      </c>
      <c r="M3590" t="str">
        <f t="shared" si="170"/>
        <v>No</v>
      </c>
    </row>
    <row r="3591" spans="1:13" ht="15" thickBot="1" x14ac:dyDescent="0.4">
      <c r="A3591" s="5" t="s">
        <v>175</v>
      </c>
      <c r="B3591" s="5" t="s">
        <v>176</v>
      </c>
      <c r="C3591" s="5" t="s">
        <v>3791</v>
      </c>
      <c r="D3591" s="5">
        <f t="shared" si="168"/>
        <v>18517</v>
      </c>
      <c r="E3591" s="6">
        <v>41455</v>
      </c>
      <c r="F3591" s="6">
        <f t="shared" si="169"/>
        <v>41545</v>
      </c>
      <c r="G3591" s="6" t="str">
        <f>IF('BCT Template'!R3590&gt;F3591,"Yes","No")</f>
        <v>No</v>
      </c>
      <c r="H3591" s="5" t="s">
        <v>234</v>
      </c>
      <c r="I3591" s="5" t="s">
        <v>235</v>
      </c>
      <c r="J3591" s="5" t="s">
        <v>184</v>
      </c>
      <c r="K3591" s="5" t="s">
        <v>185</v>
      </c>
      <c r="L3591" s="7" t="s">
        <v>164</v>
      </c>
      <c r="M3591" t="str">
        <f t="shared" si="170"/>
        <v>No</v>
      </c>
    </row>
    <row r="3592" spans="1:13" ht="15" thickBot="1" x14ac:dyDescent="0.4">
      <c r="A3592" s="5" t="s">
        <v>175</v>
      </c>
      <c r="B3592" s="5" t="s">
        <v>176</v>
      </c>
      <c r="C3592" s="5" t="s">
        <v>3792</v>
      </c>
      <c r="D3592" s="5">
        <f t="shared" si="168"/>
        <v>80073</v>
      </c>
      <c r="E3592" s="6">
        <v>43434</v>
      </c>
      <c r="F3592" s="6">
        <f t="shared" si="169"/>
        <v>43524</v>
      </c>
      <c r="G3592" s="6" t="str">
        <f>IF('BCT Template'!R3591&gt;F3592,"Yes","No")</f>
        <v>No</v>
      </c>
      <c r="H3592" s="5" t="s">
        <v>182</v>
      </c>
      <c r="I3592" s="5" t="s">
        <v>183</v>
      </c>
      <c r="J3592" s="5" t="s">
        <v>200</v>
      </c>
      <c r="K3592" s="5" t="s">
        <v>201</v>
      </c>
      <c r="L3592" s="7" t="s">
        <v>164</v>
      </c>
      <c r="M3592" t="str">
        <f t="shared" si="170"/>
        <v>Yes</v>
      </c>
    </row>
    <row r="3593" spans="1:13" ht="15" thickBot="1" x14ac:dyDescent="0.4">
      <c r="A3593" s="5" t="s">
        <v>175</v>
      </c>
      <c r="B3593" s="5" t="s">
        <v>176</v>
      </c>
      <c r="C3593" s="5" t="s">
        <v>3793</v>
      </c>
      <c r="D3593" s="5">
        <f t="shared" si="168"/>
        <v>57945</v>
      </c>
      <c r="E3593" s="6">
        <v>44012</v>
      </c>
      <c r="F3593" s="6">
        <f t="shared" si="169"/>
        <v>44102</v>
      </c>
      <c r="G3593" s="6" t="str">
        <f>IF('BCT Template'!R3592&gt;F3593,"Yes","No")</f>
        <v>No</v>
      </c>
      <c r="H3593" s="5" t="s">
        <v>189</v>
      </c>
      <c r="I3593" s="5" t="s">
        <v>190</v>
      </c>
      <c r="J3593" s="5" t="s">
        <v>184</v>
      </c>
      <c r="K3593" s="5" t="s">
        <v>185</v>
      </c>
      <c r="L3593" s="7" t="s">
        <v>164</v>
      </c>
      <c r="M3593" t="str">
        <f t="shared" si="170"/>
        <v>No</v>
      </c>
    </row>
    <row r="3594" spans="1:13" ht="15" thickBot="1" x14ac:dyDescent="0.4">
      <c r="A3594" s="5" t="s">
        <v>175</v>
      </c>
      <c r="B3594" s="5" t="s">
        <v>176</v>
      </c>
      <c r="C3594" s="5" t="s">
        <v>3794</v>
      </c>
      <c r="D3594" s="5">
        <f t="shared" si="168"/>
        <v>79560</v>
      </c>
      <c r="E3594" s="6">
        <v>42077</v>
      </c>
      <c r="F3594" s="6">
        <f t="shared" si="169"/>
        <v>42167</v>
      </c>
      <c r="G3594" s="6" t="str">
        <f>IF('BCT Template'!R3593&gt;F3594,"Yes","No")</f>
        <v>No</v>
      </c>
      <c r="H3594" s="5" t="s">
        <v>182</v>
      </c>
      <c r="I3594" s="5" t="s">
        <v>183</v>
      </c>
      <c r="J3594" s="5" t="s">
        <v>184</v>
      </c>
      <c r="K3594" s="5" t="s">
        <v>185</v>
      </c>
      <c r="L3594" s="7" t="s">
        <v>164</v>
      </c>
      <c r="M3594" t="str">
        <f t="shared" si="170"/>
        <v>No</v>
      </c>
    </row>
    <row r="3595" spans="1:13" ht="15" thickBot="1" x14ac:dyDescent="0.4">
      <c r="A3595" s="5" t="s">
        <v>175</v>
      </c>
      <c r="B3595" s="5" t="s">
        <v>176</v>
      </c>
      <c r="C3595" s="5" t="s">
        <v>3795</v>
      </c>
      <c r="D3595" s="5">
        <f t="shared" si="168"/>
        <v>80588</v>
      </c>
      <c r="E3595" s="6">
        <v>43524</v>
      </c>
      <c r="F3595" s="6">
        <f t="shared" si="169"/>
        <v>43614</v>
      </c>
      <c r="G3595" s="6" t="str">
        <f>IF('BCT Template'!R3594&gt;F3595,"Yes","No")</f>
        <v>No</v>
      </c>
      <c r="H3595" s="5" t="s">
        <v>182</v>
      </c>
      <c r="I3595" s="5" t="s">
        <v>183</v>
      </c>
      <c r="J3595" s="5" t="s">
        <v>184</v>
      </c>
      <c r="K3595" s="5" t="s">
        <v>185</v>
      </c>
      <c r="L3595" s="7" t="s">
        <v>164</v>
      </c>
      <c r="M3595" t="str">
        <f t="shared" si="170"/>
        <v>No</v>
      </c>
    </row>
    <row r="3596" spans="1:13" ht="15" thickBot="1" x14ac:dyDescent="0.4">
      <c r="A3596" s="5" t="s">
        <v>175</v>
      </c>
      <c r="B3596" s="5" t="s">
        <v>176</v>
      </c>
      <c r="C3596" s="5" t="s">
        <v>3796</v>
      </c>
      <c r="D3596" s="5">
        <f t="shared" si="168"/>
        <v>30079</v>
      </c>
      <c r="E3596" s="6">
        <v>43646</v>
      </c>
      <c r="F3596" s="6">
        <f t="shared" si="169"/>
        <v>43736</v>
      </c>
      <c r="G3596" s="6" t="str">
        <f>IF('BCT Template'!R3595&gt;F3596,"Yes","No")</f>
        <v>No</v>
      </c>
      <c r="H3596" s="5" t="s">
        <v>178</v>
      </c>
      <c r="I3596" s="5" t="s">
        <v>179</v>
      </c>
      <c r="J3596" s="5" t="s">
        <v>35</v>
      </c>
      <c r="K3596" s="5" t="s">
        <v>180</v>
      </c>
      <c r="L3596" s="7" t="s">
        <v>164</v>
      </c>
      <c r="M3596" t="str">
        <f t="shared" si="170"/>
        <v>Yes</v>
      </c>
    </row>
    <row r="3597" spans="1:13" ht="15" thickBot="1" x14ac:dyDescent="0.4">
      <c r="A3597" s="5" t="s">
        <v>175</v>
      </c>
      <c r="B3597" s="5" t="s">
        <v>176</v>
      </c>
      <c r="C3597" s="5" t="s">
        <v>3797</v>
      </c>
      <c r="D3597" s="5">
        <f t="shared" si="168"/>
        <v>29206</v>
      </c>
      <c r="E3597" s="6">
        <v>43646</v>
      </c>
      <c r="F3597" s="6">
        <f t="shared" si="169"/>
        <v>43736</v>
      </c>
      <c r="G3597" s="6" t="str">
        <f>IF('BCT Template'!R3596&gt;F3597,"Yes","No")</f>
        <v>No</v>
      </c>
      <c r="H3597" s="5" t="s">
        <v>178</v>
      </c>
      <c r="I3597" s="5" t="s">
        <v>179</v>
      </c>
      <c r="J3597" s="5" t="s">
        <v>35</v>
      </c>
      <c r="K3597" s="5" t="s">
        <v>180</v>
      </c>
      <c r="L3597" s="7" t="s">
        <v>164</v>
      </c>
      <c r="M3597" t="str">
        <f t="shared" si="170"/>
        <v>Yes</v>
      </c>
    </row>
    <row r="3598" spans="1:13" ht="15" thickBot="1" x14ac:dyDescent="0.4">
      <c r="A3598" s="5" t="s">
        <v>175</v>
      </c>
      <c r="B3598" s="5" t="s">
        <v>176</v>
      </c>
      <c r="C3598" s="5" t="s">
        <v>3798</v>
      </c>
      <c r="D3598" s="5">
        <f t="shared" si="168"/>
        <v>30599</v>
      </c>
      <c r="E3598" s="6">
        <v>44165</v>
      </c>
      <c r="F3598" s="6">
        <f t="shared" si="169"/>
        <v>44255</v>
      </c>
      <c r="G3598" s="6" t="str">
        <f>IF('BCT Template'!R3597&gt;F3598,"Yes","No")</f>
        <v>No</v>
      </c>
      <c r="H3598" s="5" t="s">
        <v>178</v>
      </c>
      <c r="I3598" s="5" t="s">
        <v>179</v>
      </c>
      <c r="J3598" s="5" t="s">
        <v>35</v>
      </c>
      <c r="K3598" s="5" t="s">
        <v>180</v>
      </c>
      <c r="L3598" s="7" t="s">
        <v>164</v>
      </c>
      <c r="M3598" t="str">
        <f t="shared" si="170"/>
        <v>Yes</v>
      </c>
    </row>
    <row r="3599" spans="1:13" ht="15" thickBot="1" x14ac:dyDescent="0.4">
      <c r="A3599" s="5" t="s">
        <v>175</v>
      </c>
      <c r="B3599" s="5" t="s">
        <v>176</v>
      </c>
      <c r="C3599" s="5" t="s">
        <v>3799</v>
      </c>
      <c r="D3599" s="5">
        <f t="shared" si="168"/>
        <v>30709</v>
      </c>
      <c r="E3599" s="6">
        <v>38595</v>
      </c>
      <c r="F3599" s="6">
        <f t="shared" si="169"/>
        <v>38685</v>
      </c>
      <c r="G3599" s="6" t="str">
        <f>IF('BCT Template'!R3598&gt;F3599,"Yes","No")</f>
        <v>No</v>
      </c>
      <c r="H3599" s="5" t="s">
        <v>178</v>
      </c>
      <c r="I3599" s="5" t="s">
        <v>179</v>
      </c>
      <c r="J3599" s="5" t="s">
        <v>35</v>
      </c>
      <c r="K3599" s="5" t="s">
        <v>180</v>
      </c>
      <c r="L3599" s="7" t="s">
        <v>164</v>
      </c>
      <c r="M3599" t="str">
        <f t="shared" si="170"/>
        <v>Yes</v>
      </c>
    </row>
    <row r="3600" spans="1:13" ht="15" thickBot="1" x14ac:dyDescent="0.4">
      <c r="A3600" s="5" t="s">
        <v>175</v>
      </c>
      <c r="B3600" s="5" t="s">
        <v>176</v>
      </c>
      <c r="C3600" s="5" t="s">
        <v>3800</v>
      </c>
      <c r="D3600" s="5">
        <f t="shared" si="168"/>
        <v>58252</v>
      </c>
      <c r="E3600" s="6">
        <v>42826</v>
      </c>
      <c r="F3600" s="6">
        <f t="shared" si="169"/>
        <v>42916</v>
      </c>
      <c r="G3600" s="6" t="str">
        <f>IF('BCT Template'!R3599&gt;F3600,"Yes","No")</f>
        <v>No</v>
      </c>
      <c r="H3600" s="5" t="s">
        <v>182</v>
      </c>
      <c r="I3600" s="5" t="s">
        <v>183</v>
      </c>
      <c r="J3600" s="5" t="s">
        <v>184</v>
      </c>
      <c r="K3600" s="5" t="s">
        <v>185</v>
      </c>
      <c r="L3600" s="7" t="s">
        <v>164</v>
      </c>
      <c r="M3600" t="str">
        <f t="shared" si="170"/>
        <v>No</v>
      </c>
    </row>
    <row r="3601" spans="1:13" ht="15" thickBot="1" x14ac:dyDescent="0.4">
      <c r="A3601" s="5" t="s">
        <v>175</v>
      </c>
      <c r="B3601" s="5" t="s">
        <v>176</v>
      </c>
      <c r="C3601" s="5" t="s">
        <v>3801</v>
      </c>
      <c r="D3601" s="5">
        <f t="shared" si="168"/>
        <v>21832</v>
      </c>
      <c r="E3601" s="6">
        <v>42916</v>
      </c>
      <c r="F3601" s="6">
        <f t="shared" si="169"/>
        <v>43006</v>
      </c>
      <c r="G3601" s="6" t="str">
        <f>IF('BCT Template'!R3600&gt;F3601,"Yes","No")</f>
        <v>No</v>
      </c>
      <c r="H3601" s="5" t="s">
        <v>178</v>
      </c>
      <c r="I3601" s="5" t="s">
        <v>179</v>
      </c>
      <c r="J3601" s="5" t="s">
        <v>35</v>
      </c>
      <c r="K3601" s="5" t="s">
        <v>180</v>
      </c>
      <c r="L3601" s="7" t="s">
        <v>164</v>
      </c>
      <c r="M3601" t="str">
        <f t="shared" si="170"/>
        <v>Yes</v>
      </c>
    </row>
    <row r="3602" spans="1:13" ht="15" thickBot="1" x14ac:dyDescent="0.4">
      <c r="A3602" s="5" t="s">
        <v>175</v>
      </c>
      <c r="B3602" s="5" t="s">
        <v>176</v>
      </c>
      <c r="C3602" s="5" t="s">
        <v>3802</v>
      </c>
      <c r="D3602" s="5">
        <f t="shared" si="168"/>
        <v>21354</v>
      </c>
      <c r="E3602" s="6">
        <v>44773</v>
      </c>
      <c r="F3602" s="6">
        <f t="shared" si="169"/>
        <v>44863</v>
      </c>
      <c r="G3602" s="6" t="str">
        <f>IF('BCT Template'!R3601&gt;F3602,"Yes","No")</f>
        <v>No</v>
      </c>
      <c r="H3602" s="5" t="s">
        <v>178</v>
      </c>
      <c r="I3602" s="5" t="s">
        <v>179</v>
      </c>
      <c r="J3602" s="5" t="s">
        <v>35</v>
      </c>
      <c r="K3602" s="5" t="s">
        <v>180</v>
      </c>
      <c r="L3602" s="7" t="s">
        <v>164</v>
      </c>
      <c r="M3602" t="str">
        <f t="shared" si="170"/>
        <v>Yes</v>
      </c>
    </row>
    <row r="3603" spans="1:13" ht="15" thickBot="1" x14ac:dyDescent="0.4">
      <c r="A3603" s="5" t="s">
        <v>175</v>
      </c>
      <c r="B3603" s="5" t="s">
        <v>176</v>
      </c>
      <c r="C3603" s="5" t="s">
        <v>3803</v>
      </c>
      <c r="D3603" s="5">
        <f t="shared" si="168"/>
        <v>79559</v>
      </c>
      <c r="E3603" s="6">
        <v>44012</v>
      </c>
      <c r="F3603" s="6">
        <f t="shared" si="169"/>
        <v>44102</v>
      </c>
      <c r="G3603" s="6" t="str">
        <f>IF('BCT Template'!R3602&gt;F3603,"Yes","No")</f>
        <v>No</v>
      </c>
      <c r="H3603" s="5" t="s">
        <v>182</v>
      </c>
      <c r="I3603" s="5" t="s">
        <v>183</v>
      </c>
      <c r="J3603" s="5" t="s">
        <v>184</v>
      </c>
      <c r="K3603" s="5" t="s">
        <v>185</v>
      </c>
      <c r="L3603" s="7" t="s">
        <v>164</v>
      </c>
      <c r="M3603" t="str">
        <f t="shared" si="170"/>
        <v>No</v>
      </c>
    </row>
    <row r="3604" spans="1:13" ht="15" thickBot="1" x14ac:dyDescent="0.4">
      <c r="A3604" s="5" t="s">
        <v>175</v>
      </c>
      <c r="B3604" s="5" t="s">
        <v>176</v>
      </c>
      <c r="C3604" s="5" t="s">
        <v>3804</v>
      </c>
      <c r="D3604" s="5">
        <f t="shared" si="168"/>
        <v>80581</v>
      </c>
      <c r="E3604" s="6">
        <v>44255</v>
      </c>
      <c r="F3604" s="6">
        <f t="shared" si="169"/>
        <v>44345</v>
      </c>
      <c r="G3604" s="6" t="str">
        <f>IF('BCT Template'!R3603&gt;F3604,"Yes","No")</f>
        <v>No</v>
      </c>
      <c r="H3604" s="5" t="s">
        <v>182</v>
      </c>
      <c r="I3604" s="5" t="s">
        <v>183</v>
      </c>
      <c r="J3604" s="5" t="s">
        <v>200</v>
      </c>
      <c r="K3604" s="5" t="s">
        <v>201</v>
      </c>
      <c r="L3604" s="7" t="s">
        <v>164</v>
      </c>
      <c r="M3604" t="str">
        <f t="shared" si="170"/>
        <v>Yes</v>
      </c>
    </row>
    <row r="3605" spans="1:13" ht="15" thickBot="1" x14ac:dyDescent="0.4">
      <c r="A3605" s="5" t="s">
        <v>175</v>
      </c>
      <c r="B3605" s="5" t="s">
        <v>176</v>
      </c>
      <c r="C3605" s="5" t="s">
        <v>3805</v>
      </c>
      <c r="D3605" s="5">
        <f t="shared" si="168"/>
        <v>30529</v>
      </c>
      <c r="E3605" s="6">
        <v>44255</v>
      </c>
      <c r="F3605" s="6">
        <f t="shared" si="169"/>
        <v>44345</v>
      </c>
      <c r="G3605" s="6" t="str">
        <f>IF('BCT Template'!R3604&gt;F3605,"Yes","No")</f>
        <v>No</v>
      </c>
      <c r="H3605" s="5" t="s">
        <v>178</v>
      </c>
      <c r="I3605" s="5" t="s">
        <v>179</v>
      </c>
      <c r="J3605" s="5" t="s">
        <v>35</v>
      </c>
      <c r="K3605" s="5" t="s">
        <v>180</v>
      </c>
      <c r="L3605" s="7" t="s">
        <v>164</v>
      </c>
      <c r="M3605" t="str">
        <f t="shared" si="170"/>
        <v>Yes</v>
      </c>
    </row>
    <row r="3606" spans="1:13" ht="15" thickBot="1" x14ac:dyDescent="0.4">
      <c r="A3606" s="5" t="s">
        <v>175</v>
      </c>
      <c r="B3606" s="5" t="s">
        <v>176</v>
      </c>
      <c r="C3606" s="5" t="s">
        <v>3806</v>
      </c>
      <c r="D3606" s="5">
        <f t="shared" si="168"/>
        <v>18553</v>
      </c>
      <c r="E3606" s="6">
        <v>43692</v>
      </c>
      <c r="F3606" s="6">
        <f t="shared" si="169"/>
        <v>43782</v>
      </c>
      <c r="G3606" s="6" t="str">
        <f>IF('BCT Template'!R3605&gt;F3606,"Yes","No")</f>
        <v>No</v>
      </c>
      <c r="H3606" s="5" t="s">
        <v>234</v>
      </c>
      <c r="I3606" s="5" t="s">
        <v>235</v>
      </c>
      <c r="J3606" s="5" t="s">
        <v>184</v>
      </c>
      <c r="K3606" s="5" t="s">
        <v>185</v>
      </c>
      <c r="L3606" s="7" t="s">
        <v>164</v>
      </c>
      <c r="M3606" t="str">
        <f t="shared" si="170"/>
        <v>No</v>
      </c>
    </row>
    <row r="3607" spans="1:13" ht="15" thickBot="1" x14ac:dyDescent="0.4">
      <c r="A3607" s="5" t="s">
        <v>175</v>
      </c>
      <c r="B3607" s="5" t="s">
        <v>176</v>
      </c>
      <c r="C3607" s="5" t="s">
        <v>3807</v>
      </c>
      <c r="D3607" s="5">
        <f t="shared" si="168"/>
        <v>77926</v>
      </c>
      <c r="E3607" s="6">
        <v>41547</v>
      </c>
      <c r="F3607" s="6">
        <f t="shared" si="169"/>
        <v>41637</v>
      </c>
      <c r="G3607" s="6" t="str">
        <f>IF('BCT Template'!R3606&gt;F3607,"Yes","No")</f>
        <v>No</v>
      </c>
      <c r="H3607" s="5" t="s">
        <v>189</v>
      </c>
      <c r="I3607" s="5" t="s">
        <v>190</v>
      </c>
      <c r="J3607" s="5" t="s">
        <v>184</v>
      </c>
      <c r="K3607" s="5" t="s">
        <v>185</v>
      </c>
      <c r="L3607" s="7" t="s">
        <v>164</v>
      </c>
      <c r="M3607" t="str">
        <f t="shared" si="170"/>
        <v>No</v>
      </c>
    </row>
    <row r="3608" spans="1:13" ht="15" thickBot="1" x14ac:dyDescent="0.4">
      <c r="A3608" s="5" t="s">
        <v>175</v>
      </c>
      <c r="B3608" s="5" t="s">
        <v>176</v>
      </c>
      <c r="C3608" s="5" t="s">
        <v>3808</v>
      </c>
      <c r="D3608" s="5">
        <f t="shared" si="168"/>
        <v>80666</v>
      </c>
      <c r="E3608" s="6">
        <v>44286</v>
      </c>
      <c r="F3608" s="6">
        <f t="shared" si="169"/>
        <v>44376</v>
      </c>
      <c r="G3608" s="6" t="str">
        <f>IF('BCT Template'!R3607&gt;F3608,"Yes","No")</f>
        <v>No</v>
      </c>
      <c r="H3608" s="5" t="s">
        <v>182</v>
      </c>
      <c r="I3608" s="5" t="s">
        <v>183</v>
      </c>
      <c r="J3608" s="5" t="s">
        <v>184</v>
      </c>
      <c r="K3608" s="5" t="s">
        <v>185</v>
      </c>
      <c r="L3608" s="7" t="s">
        <v>164</v>
      </c>
      <c r="M3608" t="str">
        <f t="shared" si="170"/>
        <v>No</v>
      </c>
    </row>
    <row r="3609" spans="1:13" ht="15" thickBot="1" x14ac:dyDescent="0.4">
      <c r="A3609" s="5" t="s">
        <v>175</v>
      </c>
      <c r="B3609" s="5" t="s">
        <v>176</v>
      </c>
      <c r="C3609" s="5" t="s">
        <v>3809</v>
      </c>
      <c r="D3609" s="5">
        <f t="shared" si="168"/>
        <v>58829</v>
      </c>
      <c r="E3609" s="6">
        <v>38168</v>
      </c>
      <c r="F3609" s="6">
        <f t="shared" si="169"/>
        <v>38258</v>
      </c>
      <c r="G3609" s="6" t="str">
        <f>IF('BCT Template'!R3608&gt;F3609,"Yes","No")</f>
        <v>No</v>
      </c>
      <c r="H3609" s="5" t="s">
        <v>189</v>
      </c>
      <c r="I3609" s="5" t="s">
        <v>190</v>
      </c>
      <c r="J3609" s="5" t="s">
        <v>184</v>
      </c>
      <c r="K3609" s="5" t="s">
        <v>185</v>
      </c>
      <c r="L3609" s="7" t="s">
        <v>164</v>
      </c>
      <c r="M3609" t="str">
        <f t="shared" si="170"/>
        <v>No</v>
      </c>
    </row>
    <row r="3610" spans="1:13" ht="15" thickBot="1" x14ac:dyDescent="0.4">
      <c r="A3610" s="5" t="s">
        <v>175</v>
      </c>
      <c r="B3610" s="5" t="s">
        <v>176</v>
      </c>
      <c r="C3610" s="5" t="s">
        <v>3810</v>
      </c>
      <c r="D3610" s="5">
        <f t="shared" si="168"/>
        <v>81028</v>
      </c>
      <c r="E3610" s="6">
        <v>43616</v>
      </c>
      <c r="F3610" s="6">
        <f t="shared" si="169"/>
        <v>43706</v>
      </c>
      <c r="G3610" s="6" t="str">
        <f>IF('BCT Template'!R3609&gt;F3610,"Yes","No")</f>
        <v>No</v>
      </c>
      <c r="H3610" s="5" t="s">
        <v>182</v>
      </c>
      <c r="I3610" s="5" t="s">
        <v>183</v>
      </c>
      <c r="J3610" s="5" t="s">
        <v>200</v>
      </c>
      <c r="K3610" s="5" t="s">
        <v>201</v>
      </c>
      <c r="L3610" s="7" t="s">
        <v>164</v>
      </c>
      <c r="M3610" t="str">
        <f t="shared" si="170"/>
        <v>Yes</v>
      </c>
    </row>
    <row r="3611" spans="1:13" ht="15" thickBot="1" x14ac:dyDescent="0.4">
      <c r="A3611" s="5" t="s">
        <v>175</v>
      </c>
      <c r="B3611" s="5" t="s">
        <v>176</v>
      </c>
      <c r="C3611" s="5" t="s">
        <v>3811</v>
      </c>
      <c r="D3611" s="5">
        <f t="shared" si="168"/>
        <v>77957</v>
      </c>
      <c r="E3611" s="6">
        <v>43368</v>
      </c>
      <c r="F3611" s="6">
        <f t="shared" si="169"/>
        <v>43458</v>
      </c>
      <c r="G3611" s="6" t="str">
        <f>IF('BCT Template'!R3610&gt;F3611,"Yes","No")</f>
        <v>No</v>
      </c>
      <c r="H3611" s="5" t="s">
        <v>189</v>
      </c>
      <c r="I3611" s="5" t="s">
        <v>190</v>
      </c>
      <c r="J3611" s="5" t="s">
        <v>200</v>
      </c>
      <c r="K3611" s="5" t="s">
        <v>201</v>
      </c>
      <c r="L3611" s="7" t="s">
        <v>164</v>
      </c>
      <c r="M3611" t="str">
        <f t="shared" si="170"/>
        <v>Yes</v>
      </c>
    </row>
    <row r="3612" spans="1:13" ht="15" thickBot="1" x14ac:dyDescent="0.4">
      <c r="A3612" s="5" t="s">
        <v>175</v>
      </c>
      <c r="B3612" s="5" t="s">
        <v>176</v>
      </c>
      <c r="C3612" s="5" t="s">
        <v>3812</v>
      </c>
      <c r="D3612" s="5">
        <f t="shared" si="168"/>
        <v>57011</v>
      </c>
      <c r="E3612" s="6">
        <v>44469</v>
      </c>
      <c r="F3612" s="6">
        <f t="shared" si="169"/>
        <v>44559</v>
      </c>
      <c r="G3612" s="6" t="str">
        <f>IF('BCT Template'!R3611&gt;F3612,"Yes","No")</f>
        <v>No</v>
      </c>
      <c r="H3612" s="5" t="s">
        <v>189</v>
      </c>
      <c r="I3612" s="5" t="s">
        <v>190</v>
      </c>
      <c r="J3612" s="5" t="s">
        <v>200</v>
      </c>
      <c r="K3612" s="5" t="s">
        <v>201</v>
      </c>
      <c r="L3612" s="7" t="s">
        <v>164</v>
      </c>
      <c r="M3612" t="str">
        <f t="shared" si="170"/>
        <v>Yes</v>
      </c>
    </row>
    <row r="3613" spans="1:13" ht="15" thickBot="1" x14ac:dyDescent="0.4">
      <c r="A3613" s="5" t="s">
        <v>175</v>
      </c>
      <c r="B3613" s="5" t="s">
        <v>176</v>
      </c>
      <c r="C3613" s="5" t="s">
        <v>3813</v>
      </c>
      <c r="D3613" s="5">
        <f t="shared" si="168"/>
        <v>78594</v>
      </c>
      <c r="E3613" s="6">
        <v>41182</v>
      </c>
      <c r="F3613" s="6">
        <f t="shared" si="169"/>
        <v>41272</v>
      </c>
      <c r="G3613" s="6" t="str">
        <f>IF('BCT Template'!R3612&gt;F3613,"Yes","No")</f>
        <v>No</v>
      </c>
      <c r="H3613" s="5" t="s">
        <v>210</v>
      </c>
      <c r="I3613" s="5" t="s">
        <v>211</v>
      </c>
      <c r="J3613" s="5" t="s">
        <v>184</v>
      </c>
      <c r="K3613" s="5" t="s">
        <v>185</v>
      </c>
      <c r="L3613" s="7" t="s">
        <v>164</v>
      </c>
      <c r="M3613" t="str">
        <f t="shared" si="170"/>
        <v>No</v>
      </c>
    </row>
    <row r="3614" spans="1:13" ht="15" thickBot="1" x14ac:dyDescent="0.4">
      <c r="A3614" s="5" t="s">
        <v>175</v>
      </c>
      <c r="B3614" s="5" t="s">
        <v>176</v>
      </c>
      <c r="C3614" s="5" t="s">
        <v>3814</v>
      </c>
      <c r="D3614" s="5">
        <f t="shared" si="168"/>
        <v>58278</v>
      </c>
      <c r="E3614" s="6">
        <v>44377</v>
      </c>
      <c r="F3614" s="6">
        <f t="shared" si="169"/>
        <v>44467</v>
      </c>
      <c r="G3614" s="6" t="str">
        <f>IF('BCT Template'!R3613&gt;F3614,"Yes","No")</f>
        <v>No</v>
      </c>
      <c r="H3614" s="5" t="s">
        <v>182</v>
      </c>
      <c r="I3614" s="5" t="s">
        <v>183</v>
      </c>
      <c r="J3614" s="5" t="s">
        <v>184</v>
      </c>
      <c r="K3614" s="5" t="s">
        <v>185</v>
      </c>
      <c r="L3614" s="7" t="s">
        <v>164</v>
      </c>
      <c r="M3614" t="str">
        <f t="shared" si="170"/>
        <v>No</v>
      </c>
    </row>
    <row r="3615" spans="1:13" ht="15" thickBot="1" x14ac:dyDescent="0.4">
      <c r="A3615" s="5" t="s">
        <v>175</v>
      </c>
      <c r="B3615" s="5" t="s">
        <v>176</v>
      </c>
      <c r="C3615" s="5" t="s">
        <v>3815</v>
      </c>
      <c r="D3615" s="5">
        <f t="shared" si="168"/>
        <v>58200</v>
      </c>
      <c r="E3615" s="6">
        <v>43646</v>
      </c>
      <c r="F3615" s="6">
        <f t="shared" si="169"/>
        <v>43736</v>
      </c>
      <c r="G3615" s="6" t="str">
        <f>IF('BCT Template'!R3614&gt;F3615,"Yes","No")</f>
        <v>No</v>
      </c>
      <c r="H3615" s="5" t="s">
        <v>182</v>
      </c>
      <c r="I3615" s="5" t="s">
        <v>183</v>
      </c>
      <c r="J3615" s="5" t="s">
        <v>184</v>
      </c>
      <c r="K3615" s="5" t="s">
        <v>185</v>
      </c>
      <c r="L3615" s="7" t="s">
        <v>164</v>
      </c>
      <c r="M3615" t="str">
        <f t="shared" si="170"/>
        <v>No</v>
      </c>
    </row>
    <row r="3616" spans="1:13" ht="15" thickBot="1" x14ac:dyDescent="0.4">
      <c r="A3616" s="5" t="s">
        <v>175</v>
      </c>
      <c r="B3616" s="5" t="s">
        <v>176</v>
      </c>
      <c r="C3616" s="5" t="s">
        <v>3816</v>
      </c>
      <c r="D3616" s="5">
        <f t="shared" si="168"/>
        <v>59372</v>
      </c>
      <c r="E3616" s="6">
        <v>44012</v>
      </c>
      <c r="F3616" s="6">
        <f t="shared" si="169"/>
        <v>44102</v>
      </c>
      <c r="G3616" s="6" t="str">
        <f>IF('BCT Template'!R3615&gt;F3616,"Yes","No")</f>
        <v>No</v>
      </c>
      <c r="H3616" s="5" t="s">
        <v>182</v>
      </c>
      <c r="I3616" s="5" t="s">
        <v>183</v>
      </c>
      <c r="J3616" s="5" t="s">
        <v>184</v>
      </c>
      <c r="K3616" s="5" t="s">
        <v>185</v>
      </c>
      <c r="L3616" s="7" t="s">
        <v>164</v>
      </c>
      <c r="M3616" t="str">
        <f t="shared" si="170"/>
        <v>No</v>
      </c>
    </row>
    <row r="3617" spans="1:13" ht="15" thickBot="1" x14ac:dyDescent="0.4">
      <c r="A3617" s="5" t="s">
        <v>175</v>
      </c>
      <c r="B3617" s="5" t="s">
        <v>176</v>
      </c>
      <c r="C3617" s="5" t="s">
        <v>3817</v>
      </c>
      <c r="D3617" s="5">
        <f t="shared" si="168"/>
        <v>22910</v>
      </c>
      <c r="E3617" s="6">
        <v>43982</v>
      </c>
      <c r="F3617" s="6">
        <f t="shared" si="169"/>
        <v>44072</v>
      </c>
      <c r="G3617" s="6" t="str">
        <f>IF('BCT Template'!R3616&gt;F3617,"Yes","No")</f>
        <v>No</v>
      </c>
      <c r="H3617" s="5" t="s">
        <v>178</v>
      </c>
      <c r="I3617" s="5" t="s">
        <v>179</v>
      </c>
      <c r="J3617" s="5" t="s">
        <v>35</v>
      </c>
      <c r="K3617" s="5" t="s">
        <v>180</v>
      </c>
      <c r="L3617" s="7" t="s">
        <v>164</v>
      </c>
      <c r="M3617" t="str">
        <f t="shared" si="170"/>
        <v>Yes</v>
      </c>
    </row>
    <row r="3618" spans="1:13" ht="15" thickBot="1" x14ac:dyDescent="0.4">
      <c r="A3618" s="5" t="s">
        <v>175</v>
      </c>
      <c r="B3618" s="5" t="s">
        <v>176</v>
      </c>
      <c r="C3618" s="5" t="s">
        <v>3818</v>
      </c>
      <c r="D3618" s="5">
        <f t="shared" si="168"/>
        <v>80270</v>
      </c>
      <c r="E3618" s="6">
        <v>44012</v>
      </c>
      <c r="F3618" s="6">
        <f t="shared" si="169"/>
        <v>44102</v>
      </c>
      <c r="G3618" s="6" t="str">
        <f>IF('BCT Template'!R3617&gt;F3618,"Yes","No")</f>
        <v>No</v>
      </c>
      <c r="H3618" s="5" t="s">
        <v>182</v>
      </c>
      <c r="I3618" s="5" t="s">
        <v>183</v>
      </c>
      <c r="J3618" s="5" t="s">
        <v>184</v>
      </c>
      <c r="K3618" s="5" t="s">
        <v>185</v>
      </c>
      <c r="L3618" s="7" t="s">
        <v>164</v>
      </c>
      <c r="M3618" t="str">
        <f t="shared" si="170"/>
        <v>No</v>
      </c>
    </row>
    <row r="3619" spans="1:13" ht="15" thickBot="1" x14ac:dyDescent="0.4">
      <c r="A3619" s="5" t="s">
        <v>175</v>
      </c>
      <c r="B3619" s="5" t="s">
        <v>176</v>
      </c>
      <c r="C3619" s="5" t="s">
        <v>3819</v>
      </c>
      <c r="D3619" s="5">
        <f t="shared" si="168"/>
        <v>58748</v>
      </c>
      <c r="E3619" s="6">
        <v>43281</v>
      </c>
      <c r="F3619" s="6">
        <f t="shared" si="169"/>
        <v>43371</v>
      </c>
      <c r="G3619" s="6" t="str">
        <f>IF('BCT Template'!R3618&gt;F3619,"Yes","No")</f>
        <v>No</v>
      </c>
      <c r="H3619" s="5" t="s">
        <v>182</v>
      </c>
      <c r="I3619" s="5" t="s">
        <v>183</v>
      </c>
      <c r="J3619" s="5" t="s">
        <v>184</v>
      </c>
      <c r="K3619" s="5" t="s">
        <v>185</v>
      </c>
      <c r="L3619" s="7" t="s">
        <v>164</v>
      </c>
      <c r="M3619" t="str">
        <f t="shared" si="170"/>
        <v>No</v>
      </c>
    </row>
    <row r="3620" spans="1:13" ht="15" thickBot="1" x14ac:dyDescent="0.4">
      <c r="A3620" s="5" t="s">
        <v>175</v>
      </c>
      <c r="B3620" s="5" t="s">
        <v>176</v>
      </c>
      <c r="C3620" s="5" t="s">
        <v>3820</v>
      </c>
      <c r="D3620" s="5">
        <f t="shared" si="168"/>
        <v>82812</v>
      </c>
      <c r="E3620" s="6">
        <v>43908</v>
      </c>
      <c r="F3620" s="6">
        <f t="shared" si="169"/>
        <v>43998</v>
      </c>
      <c r="G3620" s="6" t="str">
        <f>IF('BCT Template'!R3619&gt;F3620,"Yes","No")</f>
        <v>No</v>
      </c>
      <c r="H3620" s="5" t="s">
        <v>210</v>
      </c>
      <c r="I3620" s="5" t="s">
        <v>211</v>
      </c>
      <c r="J3620" s="5" t="s">
        <v>184</v>
      </c>
      <c r="K3620" s="5" t="s">
        <v>185</v>
      </c>
      <c r="L3620" s="7" t="s">
        <v>164</v>
      </c>
      <c r="M3620" t="str">
        <f t="shared" si="170"/>
        <v>No</v>
      </c>
    </row>
    <row r="3621" spans="1:13" ht="15" thickBot="1" x14ac:dyDescent="0.4">
      <c r="A3621" s="5" t="s">
        <v>175</v>
      </c>
      <c r="B3621" s="5" t="s">
        <v>176</v>
      </c>
      <c r="C3621" s="5" t="s">
        <v>3821</v>
      </c>
      <c r="D3621" s="5">
        <f t="shared" si="168"/>
        <v>30828</v>
      </c>
      <c r="E3621" s="6">
        <v>42582</v>
      </c>
      <c r="F3621" s="6">
        <f t="shared" si="169"/>
        <v>42672</v>
      </c>
      <c r="G3621" s="6" t="str">
        <f>IF('BCT Template'!R3620&gt;F3621,"Yes","No")</f>
        <v>No</v>
      </c>
      <c r="H3621" s="5" t="s">
        <v>178</v>
      </c>
      <c r="I3621" s="5" t="s">
        <v>179</v>
      </c>
      <c r="J3621" s="5" t="s">
        <v>35</v>
      </c>
      <c r="K3621" s="5" t="s">
        <v>180</v>
      </c>
      <c r="L3621" s="7" t="s">
        <v>164</v>
      </c>
      <c r="M3621" t="str">
        <f t="shared" si="170"/>
        <v>Yes</v>
      </c>
    </row>
    <row r="3622" spans="1:13" ht="15" thickBot="1" x14ac:dyDescent="0.4">
      <c r="A3622" s="5" t="s">
        <v>175</v>
      </c>
      <c r="B3622" s="5" t="s">
        <v>176</v>
      </c>
      <c r="C3622" s="5" t="s">
        <v>3822</v>
      </c>
      <c r="D3622" s="5">
        <f t="shared" si="168"/>
        <v>82709</v>
      </c>
      <c r="E3622" s="6">
        <v>44376</v>
      </c>
      <c r="F3622" s="6">
        <f t="shared" si="169"/>
        <v>44466</v>
      </c>
      <c r="G3622" s="6" t="str">
        <f>IF('BCT Template'!R3621&gt;F3622,"Yes","No")</f>
        <v>No</v>
      </c>
      <c r="H3622" s="5" t="s">
        <v>210</v>
      </c>
      <c r="I3622" s="5" t="s">
        <v>211</v>
      </c>
      <c r="J3622" s="5" t="s">
        <v>184</v>
      </c>
      <c r="K3622" s="5" t="s">
        <v>185</v>
      </c>
      <c r="L3622" s="7" t="s">
        <v>164</v>
      </c>
      <c r="M3622" t="str">
        <f t="shared" si="170"/>
        <v>No</v>
      </c>
    </row>
    <row r="3623" spans="1:13" ht="15" thickBot="1" x14ac:dyDescent="0.4">
      <c r="A3623" s="5" t="s">
        <v>175</v>
      </c>
      <c r="B3623" s="5" t="s">
        <v>176</v>
      </c>
      <c r="C3623" s="5" t="s">
        <v>3823</v>
      </c>
      <c r="D3623" s="5">
        <f t="shared" si="168"/>
        <v>23673</v>
      </c>
      <c r="E3623" s="6">
        <v>43707</v>
      </c>
      <c r="F3623" s="6">
        <f t="shared" si="169"/>
        <v>43797</v>
      </c>
      <c r="G3623" s="6" t="str">
        <f>IF('BCT Template'!R3622&gt;F3623,"Yes","No")</f>
        <v>No</v>
      </c>
      <c r="H3623" s="5" t="s">
        <v>178</v>
      </c>
      <c r="I3623" s="5" t="s">
        <v>179</v>
      </c>
      <c r="J3623" s="5" t="s">
        <v>35</v>
      </c>
      <c r="K3623" s="5" t="s">
        <v>180</v>
      </c>
      <c r="L3623" s="7" t="s">
        <v>164</v>
      </c>
      <c r="M3623" t="str">
        <f t="shared" si="170"/>
        <v>Yes</v>
      </c>
    </row>
    <row r="3624" spans="1:13" ht="15" thickBot="1" x14ac:dyDescent="0.4">
      <c r="A3624" s="5" t="s">
        <v>175</v>
      </c>
      <c r="B3624" s="5" t="s">
        <v>176</v>
      </c>
      <c r="C3624" s="5" t="s">
        <v>3824</v>
      </c>
      <c r="D3624" s="5">
        <f t="shared" si="168"/>
        <v>80595</v>
      </c>
      <c r="E3624" s="6">
        <v>43861</v>
      </c>
      <c r="F3624" s="6">
        <f t="shared" si="169"/>
        <v>43951</v>
      </c>
      <c r="G3624" s="6" t="str">
        <f>IF('BCT Template'!R3623&gt;F3624,"Yes","No")</f>
        <v>No</v>
      </c>
      <c r="H3624" s="5" t="s">
        <v>182</v>
      </c>
      <c r="I3624" s="5" t="s">
        <v>183</v>
      </c>
      <c r="J3624" s="5" t="s">
        <v>184</v>
      </c>
      <c r="K3624" s="5" t="s">
        <v>185</v>
      </c>
      <c r="L3624" s="7" t="s">
        <v>164</v>
      </c>
      <c r="M3624" t="str">
        <f t="shared" si="170"/>
        <v>No</v>
      </c>
    </row>
    <row r="3625" spans="1:13" ht="15" thickBot="1" x14ac:dyDescent="0.4">
      <c r="A3625" s="5" t="s">
        <v>175</v>
      </c>
      <c r="B3625" s="5" t="s">
        <v>176</v>
      </c>
      <c r="C3625" s="5" t="s">
        <v>3825</v>
      </c>
      <c r="D3625" s="5">
        <f t="shared" si="168"/>
        <v>79994</v>
      </c>
      <c r="E3625" s="6">
        <v>44135</v>
      </c>
      <c r="F3625" s="6">
        <f t="shared" si="169"/>
        <v>44225</v>
      </c>
      <c r="G3625" s="6" t="str">
        <f>IF('BCT Template'!R3624&gt;F3625,"Yes","No")</f>
        <v>No</v>
      </c>
      <c r="H3625" s="5" t="s">
        <v>182</v>
      </c>
      <c r="I3625" s="5" t="s">
        <v>183</v>
      </c>
      <c r="J3625" s="5" t="s">
        <v>200</v>
      </c>
      <c r="K3625" s="5" t="s">
        <v>201</v>
      </c>
      <c r="L3625" s="7" t="s">
        <v>164</v>
      </c>
      <c r="M3625" t="str">
        <f t="shared" si="170"/>
        <v>Yes</v>
      </c>
    </row>
    <row r="3626" spans="1:13" ht="15" thickBot="1" x14ac:dyDescent="0.4">
      <c r="A3626" s="5" t="s">
        <v>175</v>
      </c>
      <c r="B3626" s="5" t="s">
        <v>176</v>
      </c>
      <c r="C3626" s="5" t="s">
        <v>3826</v>
      </c>
      <c r="D3626" s="5">
        <f t="shared" si="168"/>
        <v>58121</v>
      </c>
      <c r="E3626" s="6">
        <v>43646</v>
      </c>
      <c r="F3626" s="6">
        <f t="shared" si="169"/>
        <v>43736</v>
      </c>
      <c r="G3626" s="6" t="str">
        <f>IF('BCT Template'!R3625&gt;F3626,"Yes","No")</f>
        <v>No</v>
      </c>
      <c r="H3626" s="5" t="s">
        <v>182</v>
      </c>
      <c r="I3626" s="5" t="s">
        <v>183</v>
      </c>
      <c r="J3626" s="5" t="s">
        <v>184</v>
      </c>
      <c r="K3626" s="5" t="s">
        <v>185</v>
      </c>
      <c r="L3626" s="7" t="s">
        <v>164</v>
      </c>
      <c r="M3626" t="str">
        <f t="shared" si="170"/>
        <v>No</v>
      </c>
    </row>
    <row r="3627" spans="1:13" ht="15" thickBot="1" x14ac:dyDescent="0.4">
      <c r="A3627" s="5" t="s">
        <v>175</v>
      </c>
      <c r="B3627" s="5" t="s">
        <v>176</v>
      </c>
      <c r="C3627" s="5" t="s">
        <v>3827</v>
      </c>
      <c r="D3627" s="5">
        <f t="shared" si="168"/>
        <v>18752</v>
      </c>
      <c r="E3627" s="6">
        <v>41213</v>
      </c>
      <c r="F3627" s="6">
        <f t="shared" si="169"/>
        <v>41303</v>
      </c>
      <c r="G3627" s="6" t="str">
        <f>IF('BCT Template'!R3626&gt;F3627,"Yes","No")</f>
        <v>No</v>
      </c>
      <c r="H3627" s="5" t="s">
        <v>234</v>
      </c>
      <c r="I3627" s="5" t="s">
        <v>235</v>
      </c>
      <c r="J3627" s="5" t="s">
        <v>200</v>
      </c>
      <c r="K3627" s="5" t="s">
        <v>201</v>
      </c>
      <c r="L3627" s="7" t="s">
        <v>164</v>
      </c>
      <c r="M3627" t="str">
        <f t="shared" si="170"/>
        <v>Yes</v>
      </c>
    </row>
    <row r="3628" spans="1:13" ht="15" thickBot="1" x14ac:dyDescent="0.4">
      <c r="A3628" s="5" t="s">
        <v>175</v>
      </c>
      <c r="B3628" s="5" t="s">
        <v>176</v>
      </c>
      <c r="C3628" s="5" t="s">
        <v>3828</v>
      </c>
      <c r="D3628" s="5">
        <f t="shared" si="168"/>
        <v>78004</v>
      </c>
      <c r="E3628" s="6">
        <v>43708</v>
      </c>
      <c r="F3628" s="6">
        <f t="shared" si="169"/>
        <v>43798</v>
      </c>
      <c r="G3628" s="6" t="str">
        <f>IF('BCT Template'!R3627&gt;F3628,"Yes","No")</f>
        <v>No</v>
      </c>
      <c r="H3628" s="5" t="s">
        <v>189</v>
      </c>
      <c r="I3628" s="5" t="s">
        <v>190</v>
      </c>
      <c r="J3628" s="5" t="s">
        <v>184</v>
      </c>
      <c r="K3628" s="5" t="s">
        <v>185</v>
      </c>
      <c r="L3628" s="7" t="s">
        <v>164</v>
      </c>
      <c r="M3628" t="str">
        <f t="shared" si="170"/>
        <v>No</v>
      </c>
    </row>
    <row r="3629" spans="1:13" ht="15" thickBot="1" x14ac:dyDescent="0.4">
      <c r="A3629" s="5" t="s">
        <v>175</v>
      </c>
      <c r="B3629" s="5" t="s">
        <v>176</v>
      </c>
      <c r="C3629" s="5" t="s">
        <v>3829</v>
      </c>
      <c r="D3629" s="5">
        <f t="shared" si="168"/>
        <v>30381</v>
      </c>
      <c r="E3629" s="6">
        <v>44227</v>
      </c>
      <c r="F3629" s="6">
        <f t="shared" si="169"/>
        <v>44317</v>
      </c>
      <c r="G3629" s="6" t="str">
        <f>IF('BCT Template'!R3628&gt;F3629,"Yes","No")</f>
        <v>No</v>
      </c>
      <c r="H3629" s="5" t="s">
        <v>178</v>
      </c>
      <c r="I3629" s="5" t="s">
        <v>179</v>
      </c>
      <c r="J3629" s="5" t="s">
        <v>35</v>
      </c>
      <c r="K3629" s="5" t="s">
        <v>180</v>
      </c>
      <c r="L3629" s="7" t="s">
        <v>164</v>
      </c>
      <c r="M3629" t="str">
        <f t="shared" si="170"/>
        <v>Yes</v>
      </c>
    </row>
    <row r="3630" spans="1:13" ht="15" thickBot="1" x14ac:dyDescent="0.4">
      <c r="A3630" s="5" t="s">
        <v>175</v>
      </c>
      <c r="B3630" s="5" t="s">
        <v>176</v>
      </c>
      <c r="C3630" s="5" t="s">
        <v>3830</v>
      </c>
      <c r="D3630" s="5">
        <f t="shared" si="168"/>
        <v>81696</v>
      </c>
      <c r="E3630" s="6">
        <v>44196</v>
      </c>
      <c r="F3630" s="6">
        <f t="shared" si="169"/>
        <v>44286</v>
      </c>
      <c r="G3630" s="6" t="str">
        <f>IF('BCT Template'!R3629&gt;F3630,"Yes","No")</f>
        <v>No</v>
      </c>
      <c r="H3630" s="5" t="s">
        <v>182</v>
      </c>
      <c r="I3630" s="5" t="s">
        <v>183</v>
      </c>
      <c r="J3630" s="5" t="s">
        <v>184</v>
      </c>
      <c r="K3630" s="5" t="s">
        <v>185</v>
      </c>
      <c r="L3630" s="7" t="s">
        <v>164</v>
      </c>
      <c r="M3630" t="str">
        <f t="shared" si="170"/>
        <v>No</v>
      </c>
    </row>
    <row r="3631" spans="1:13" ht="15" thickBot="1" x14ac:dyDescent="0.4">
      <c r="A3631" s="5" t="s">
        <v>175</v>
      </c>
      <c r="B3631" s="5" t="s">
        <v>176</v>
      </c>
      <c r="C3631" s="5" t="s">
        <v>3831</v>
      </c>
      <c r="D3631" s="5">
        <f t="shared" si="168"/>
        <v>81309</v>
      </c>
      <c r="E3631" s="6">
        <v>43921</v>
      </c>
      <c r="F3631" s="6">
        <f t="shared" si="169"/>
        <v>44011</v>
      </c>
      <c r="G3631" s="6" t="str">
        <f>IF('BCT Template'!R3630&gt;F3631,"Yes","No")</f>
        <v>No</v>
      </c>
      <c r="H3631" s="5" t="s">
        <v>182</v>
      </c>
      <c r="I3631" s="5" t="s">
        <v>183</v>
      </c>
      <c r="J3631" s="5" t="s">
        <v>200</v>
      </c>
      <c r="K3631" s="5" t="s">
        <v>201</v>
      </c>
      <c r="L3631" s="7" t="s">
        <v>164</v>
      </c>
      <c r="M3631" t="str">
        <f t="shared" si="170"/>
        <v>Yes</v>
      </c>
    </row>
    <row r="3632" spans="1:13" ht="15" thickBot="1" x14ac:dyDescent="0.4">
      <c r="A3632" s="5" t="s">
        <v>175</v>
      </c>
      <c r="B3632" s="5" t="s">
        <v>176</v>
      </c>
      <c r="C3632" s="5" t="s">
        <v>3832</v>
      </c>
      <c r="D3632" s="5">
        <f t="shared" si="168"/>
        <v>59978</v>
      </c>
      <c r="E3632" s="6">
        <v>43708</v>
      </c>
      <c r="F3632" s="6">
        <f t="shared" si="169"/>
        <v>43798</v>
      </c>
      <c r="G3632" s="6" t="str">
        <f>IF('BCT Template'!R3631&gt;F3632,"Yes","No")</f>
        <v>No</v>
      </c>
      <c r="H3632" s="5" t="s">
        <v>182</v>
      </c>
      <c r="I3632" s="5" t="s">
        <v>183</v>
      </c>
      <c r="J3632" s="5" t="s">
        <v>200</v>
      </c>
      <c r="K3632" s="5" t="s">
        <v>201</v>
      </c>
      <c r="L3632" s="7" t="s">
        <v>164</v>
      </c>
      <c r="M3632" t="str">
        <f t="shared" si="170"/>
        <v>Yes</v>
      </c>
    </row>
    <row r="3633" spans="1:13" ht="15" thickBot="1" x14ac:dyDescent="0.4">
      <c r="A3633" s="5" t="s">
        <v>175</v>
      </c>
      <c r="B3633" s="5" t="s">
        <v>176</v>
      </c>
      <c r="C3633" s="5" t="s">
        <v>3833</v>
      </c>
      <c r="D3633" s="5">
        <f t="shared" si="168"/>
        <v>22668</v>
      </c>
      <c r="E3633" s="6">
        <v>44012</v>
      </c>
      <c r="F3633" s="6">
        <f t="shared" si="169"/>
        <v>44102</v>
      </c>
      <c r="G3633" s="6" t="str">
        <f>IF('BCT Template'!R3632&gt;F3633,"Yes","No")</f>
        <v>No</v>
      </c>
      <c r="H3633" s="5" t="s">
        <v>178</v>
      </c>
      <c r="I3633" s="5" t="s">
        <v>179</v>
      </c>
      <c r="J3633" s="5" t="s">
        <v>35</v>
      </c>
      <c r="K3633" s="5" t="s">
        <v>180</v>
      </c>
      <c r="L3633" s="7" t="s">
        <v>164</v>
      </c>
      <c r="M3633" t="str">
        <f t="shared" si="170"/>
        <v>Yes</v>
      </c>
    </row>
    <row r="3634" spans="1:13" ht="15" thickBot="1" x14ac:dyDescent="0.4">
      <c r="A3634" s="5" t="s">
        <v>175</v>
      </c>
      <c r="B3634" s="5" t="s">
        <v>176</v>
      </c>
      <c r="C3634" s="5" t="s">
        <v>3834</v>
      </c>
      <c r="D3634" s="5">
        <f t="shared" si="168"/>
        <v>59842</v>
      </c>
      <c r="E3634" s="6">
        <v>43921</v>
      </c>
      <c r="F3634" s="6">
        <f t="shared" si="169"/>
        <v>44011</v>
      </c>
      <c r="G3634" s="6" t="str">
        <f>IF('BCT Template'!R3633&gt;F3634,"Yes","No")</f>
        <v>No</v>
      </c>
      <c r="H3634" s="5" t="s">
        <v>182</v>
      </c>
      <c r="I3634" s="5" t="s">
        <v>183</v>
      </c>
      <c r="J3634" s="5" t="s">
        <v>184</v>
      </c>
      <c r="K3634" s="5" t="s">
        <v>185</v>
      </c>
      <c r="L3634" s="7" t="s">
        <v>164</v>
      </c>
      <c r="M3634" t="str">
        <f t="shared" si="170"/>
        <v>No</v>
      </c>
    </row>
    <row r="3635" spans="1:13" ht="15" thickBot="1" x14ac:dyDescent="0.4">
      <c r="A3635" s="5" t="s">
        <v>175</v>
      </c>
      <c r="B3635" s="5" t="s">
        <v>176</v>
      </c>
      <c r="C3635" s="5" t="s">
        <v>3835</v>
      </c>
      <c r="D3635" s="5">
        <f t="shared" si="168"/>
        <v>30931</v>
      </c>
      <c r="E3635" s="6">
        <v>44196</v>
      </c>
      <c r="F3635" s="6">
        <f t="shared" si="169"/>
        <v>44286</v>
      </c>
      <c r="G3635" s="6" t="str">
        <f>IF('BCT Template'!R3634&gt;F3635,"Yes","No")</f>
        <v>No</v>
      </c>
      <c r="H3635" s="5" t="s">
        <v>178</v>
      </c>
      <c r="I3635" s="5" t="s">
        <v>179</v>
      </c>
      <c r="J3635" s="5" t="s">
        <v>35</v>
      </c>
      <c r="K3635" s="5" t="s">
        <v>180</v>
      </c>
      <c r="L3635" s="7" t="s">
        <v>164</v>
      </c>
      <c r="M3635" t="str">
        <f t="shared" si="170"/>
        <v>Yes</v>
      </c>
    </row>
    <row r="3636" spans="1:13" ht="15" thickBot="1" x14ac:dyDescent="0.4">
      <c r="A3636" s="5" t="s">
        <v>175</v>
      </c>
      <c r="B3636" s="5" t="s">
        <v>176</v>
      </c>
      <c r="C3636" s="5" t="s">
        <v>3836</v>
      </c>
      <c r="D3636" s="5">
        <f t="shared" si="168"/>
        <v>30649</v>
      </c>
      <c r="E3636" s="6">
        <v>44286</v>
      </c>
      <c r="F3636" s="6">
        <f t="shared" si="169"/>
        <v>44376</v>
      </c>
      <c r="G3636" s="6" t="str">
        <f>IF('BCT Template'!R3635&gt;F3636,"Yes","No")</f>
        <v>No</v>
      </c>
      <c r="H3636" s="5" t="s">
        <v>178</v>
      </c>
      <c r="I3636" s="5" t="s">
        <v>179</v>
      </c>
      <c r="J3636" s="5" t="s">
        <v>35</v>
      </c>
      <c r="K3636" s="5" t="s">
        <v>180</v>
      </c>
      <c r="L3636" s="7" t="s">
        <v>164</v>
      </c>
      <c r="M3636" t="str">
        <f t="shared" si="170"/>
        <v>Yes</v>
      </c>
    </row>
    <row r="3637" spans="1:13" ht="15" thickBot="1" x14ac:dyDescent="0.4">
      <c r="A3637" s="5" t="s">
        <v>175</v>
      </c>
      <c r="B3637" s="5" t="s">
        <v>176</v>
      </c>
      <c r="C3637" s="5" t="s">
        <v>3837</v>
      </c>
      <c r="D3637" s="5">
        <f t="shared" si="168"/>
        <v>29139</v>
      </c>
      <c r="E3637" s="6">
        <v>44227</v>
      </c>
      <c r="F3637" s="6">
        <f t="shared" si="169"/>
        <v>44317</v>
      </c>
      <c r="G3637" s="6" t="str">
        <f>IF('BCT Template'!R3636&gt;F3637,"Yes","No")</f>
        <v>No</v>
      </c>
      <c r="H3637" s="5" t="s">
        <v>178</v>
      </c>
      <c r="I3637" s="5" t="s">
        <v>179</v>
      </c>
      <c r="J3637" s="5" t="s">
        <v>35</v>
      </c>
      <c r="K3637" s="5" t="s">
        <v>180</v>
      </c>
      <c r="L3637" s="7" t="s">
        <v>164</v>
      </c>
      <c r="M3637" t="str">
        <f t="shared" si="170"/>
        <v>Yes</v>
      </c>
    </row>
    <row r="3638" spans="1:13" ht="15" thickBot="1" x14ac:dyDescent="0.4">
      <c r="A3638" s="5" t="s">
        <v>175</v>
      </c>
      <c r="B3638" s="5" t="s">
        <v>176</v>
      </c>
      <c r="C3638" s="5" t="s">
        <v>3838</v>
      </c>
      <c r="D3638" s="5">
        <f t="shared" si="168"/>
        <v>20834</v>
      </c>
      <c r="E3638" s="6">
        <v>43281</v>
      </c>
      <c r="F3638" s="6">
        <f t="shared" si="169"/>
        <v>43371</v>
      </c>
      <c r="G3638" s="6" t="str">
        <f>IF('BCT Template'!R3637&gt;F3638,"Yes","No")</f>
        <v>No</v>
      </c>
      <c r="H3638" s="5" t="s">
        <v>197</v>
      </c>
      <c r="I3638" s="5" t="s">
        <v>198</v>
      </c>
      <c r="J3638" s="5" t="s">
        <v>184</v>
      </c>
      <c r="K3638" s="5" t="s">
        <v>185</v>
      </c>
      <c r="L3638" s="7" t="s">
        <v>164</v>
      </c>
      <c r="M3638" t="str">
        <f t="shared" si="170"/>
        <v>No</v>
      </c>
    </row>
    <row r="3639" spans="1:13" ht="15" thickBot="1" x14ac:dyDescent="0.4">
      <c r="A3639" s="5" t="s">
        <v>175</v>
      </c>
      <c r="B3639" s="5" t="s">
        <v>176</v>
      </c>
      <c r="C3639" s="5" t="s">
        <v>3839</v>
      </c>
      <c r="D3639" s="5">
        <f t="shared" si="168"/>
        <v>79584</v>
      </c>
      <c r="E3639" s="6">
        <v>42265</v>
      </c>
      <c r="F3639" s="6">
        <f t="shared" si="169"/>
        <v>42355</v>
      </c>
      <c r="G3639" s="6" t="str">
        <f>IF('BCT Template'!R3638&gt;F3639,"Yes","No")</f>
        <v>No</v>
      </c>
      <c r="H3639" s="5" t="s">
        <v>182</v>
      </c>
      <c r="I3639" s="5" t="s">
        <v>183</v>
      </c>
      <c r="J3639" s="5" t="s">
        <v>184</v>
      </c>
      <c r="K3639" s="5" t="s">
        <v>185</v>
      </c>
      <c r="L3639" s="7" t="s">
        <v>164</v>
      </c>
      <c r="M3639" t="str">
        <f t="shared" si="170"/>
        <v>No</v>
      </c>
    </row>
    <row r="3640" spans="1:13" ht="15" thickBot="1" x14ac:dyDescent="0.4">
      <c r="A3640" s="5" t="s">
        <v>175</v>
      </c>
      <c r="B3640" s="5" t="s">
        <v>176</v>
      </c>
      <c r="C3640" s="5" t="s">
        <v>3840</v>
      </c>
      <c r="D3640" s="5">
        <f t="shared" si="168"/>
        <v>30653</v>
      </c>
      <c r="E3640" s="6">
        <v>44286</v>
      </c>
      <c r="F3640" s="6">
        <f t="shared" si="169"/>
        <v>44376</v>
      </c>
      <c r="G3640" s="6" t="str">
        <f>IF('BCT Template'!R3639&gt;F3640,"Yes","No")</f>
        <v>No</v>
      </c>
      <c r="H3640" s="5" t="s">
        <v>178</v>
      </c>
      <c r="I3640" s="5" t="s">
        <v>179</v>
      </c>
      <c r="J3640" s="5" t="s">
        <v>35</v>
      </c>
      <c r="K3640" s="5" t="s">
        <v>180</v>
      </c>
      <c r="L3640" s="7" t="s">
        <v>164</v>
      </c>
      <c r="M3640" t="str">
        <f t="shared" si="170"/>
        <v>Yes</v>
      </c>
    </row>
    <row r="3641" spans="1:13" ht="15" thickBot="1" x14ac:dyDescent="0.4">
      <c r="A3641" s="5" t="s">
        <v>175</v>
      </c>
      <c r="B3641" s="5" t="s">
        <v>176</v>
      </c>
      <c r="C3641" s="5" t="s">
        <v>3841</v>
      </c>
      <c r="D3641" s="5">
        <f t="shared" si="168"/>
        <v>59434</v>
      </c>
      <c r="E3641" s="6">
        <v>43982</v>
      </c>
      <c r="F3641" s="6">
        <f t="shared" si="169"/>
        <v>44072</v>
      </c>
      <c r="G3641" s="6" t="str">
        <f>IF('BCT Template'!R3640&gt;F3641,"Yes","No")</f>
        <v>No</v>
      </c>
      <c r="H3641" s="5" t="s">
        <v>182</v>
      </c>
      <c r="I3641" s="5" t="s">
        <v>183</v>
      </c>
      <c r="J3641" s="5" t="s">
        <v>200</v>
      </c>
      <c r="K3641" s="5" t="s">
        <v>201</v>
      </c>
      <c r="L3641" s="7" t="s">
        <v>164</v>
      </c>
      <c r="M3641" t="str">
        <f t="shared" si="170"/>
        <v>Yes</v>
      </c>
    </row>
    <row r="3642" spans="1:13" ht="15" thickBot="1" x14ac:dyDescent="0.4">
      <c r="A3642" s="5" t="s">
        <v>175</v>
      </c>
      <c r="B3642" s="5" t="s">
        <v>176</v>
      </c>
      <c r="C3642" s="5" t="s">
        <v>3842</v>
      </c>
      <c r="D3642" s="5">
        <f t="shared" si="168"/>
        <v>58489</v>
      </c>
      <c r="E3642" s="6">
        <v>39994</v>
      </c>
      <c r="F3642" s="6">
        <f t="shared" si="169"/>
        <v>40084</v>
      </c>
      <c r="G3642" s="6" t="str">
        <f>IF('BCT Template'!R3641&gt;F3642,"Yes","No")</f>
        <v>No</v>
      </c>
      <c r="H3642" s="5" t="s">
        <v>182</v>
      </c>
      <c r="I3642" s="5" t="s">
        <v>183</v>
      </c>
      <c r="J3642" s="5" t="s">
        <v>184</v>
      </c>
      <c r="K3642" s="5" t="s">
        <v>185</v>
      </c>
      <c r="L3642" s="7" t="s">
        <v>164</v>
      </c>
      <c r="M3642" t="str">
        <f t="shared" si="170"/>
        <v>No</v>
      </c>
    </row>
    <row r="3643" spans="1:13" ht="15" thickBot="1" x14ac:dyDescent="0.4">
      <c r="A3643" s="5" t="s">
        <v>175</v>
      </c>
      <c r="B3643" s="5" t="s">
        <v>176</v>
      </c>
      <c r="C3643" s="5" t="s">
        <v>3843</v>
      </c>
      <c r="D3643" s="5">
        <f t="shared" si="168"/>
        <v>57621</v>
      </c>
      <c r="E3643" s="6">
        <v>42460</v>
      </c>
      <c r="F3643" s="6">
        <f t="shared" si="169"/>
        <v>42550</v>
      </c>
      <c r="G3643" s="6" t="str">
        <f>IF('BCT Template'!R3642&gt;F3643,"Yes","No")</f>
        <v>No</v>
      </c>
      <c r="H3643" s="5" t="s">
        <v>189</v>
      </c>
      <c r="I3643" s="5" t="s">
        <v>190</v>
      </c>
      <c r="J3643" s="5" t="s">
        <v>184</v>
      </c>
      <c r="K3643" s="5" t="s">
        <v>185</v>
      </c>
      <c r="L3643" s="7" t="s">
        <v>164</v>
      </c>
      <c r="M3643" t="str">
        <f t="shared" si="170"/>
        <v>No</v>
      </c>
    </row>
    <row r="3644" spans="1:13" ht="15" thickBot="1" x14ac:dyDescent="0.4">
      <c r="A3644" s="5" t="s">
        <v>175</v>
      </c>
      <c r="B3644" s="5" t="s">
        <v>176</v>
      </c>
      <c r="C3644" s="5" t="s">
        <v>3844</v>
      </c>
      <c r="D3644" s="5">
        <f t="shared" si="168"/>
        <v>79046</v>
      </c>
      <c r="E3644" s="6">
        <v>43251</v>
      </c>
      <c r="F3644" s="6">
        <f t="shared" si="169"/>
        <v>43341</v>
      </c>
      <c r="G3644" s="6" t="str">
        <f>IF('BCT Template'!R3643&gt;F3644,"Yes","No")</f>
        <v>No</v>
      </c>
      <c r="H3644" s="5" t="s">
        <v>189</v>
      </c>
      <c r="I3644" s="5" t="s">
        <v>190</v>
      </c>
      <c r="J3644" s="5" t="s">
        <v>200</v>
      </c>
      <c r="K3644" s="5" t="s">
        <v>201</v>
      </c>
      <c r="L3644" s="7" t="s">
        <v>164</v>
      </c>
      <c r="M3644" t="str">
        <f t="shared" si="170"/>
        <v>Yes</v>
      </c>
    </row>
    <row r="3645" spans="1:13" ht="15" thickBot="1" x14ac:dyDescent="0.4">
      <c r="A3645" s="5" t="s">
        <v>175</v>
      </c>
      <c r="B3645" s="5" t="s">
        <v>176</v>
      </c>
      <c r="C3645" s="5" t="s">
        <v>3845</v>
      </c>
      <c r="D3645" s="5">
        <f t="shared" si="168"/>
        <v>22963</v>
      </c>
      <c r="E3645" s="6">
        <v>44074</v>
      </c>
      <c r="F3645" s="6">
        <f t="shared" si="169"/>
        <v>44164</v>
      </c>
      <c r="G3645" s="6" t="str">
        <f>IF('BCT Template'!R3644&gt;F3645,"Yes","No")</f>
        <v>No</v>
      </c>
      <c r="H3645" s="5" t="s">
        <v>178</v>
      </c>
      <c r="I3645" s="5" t="s">
        <v>179</v>
      </c>
      <c r="J3645" s="5" t="s">
        <v>35</v>
      </c>
      <c r="K3645" s="5" t="s">
        <v>180</v>
      </c>
      <c r="L3645" s="7" t="s">
        <v>164</v>
      </c>
      <c r="M3645" t="str">
        <f t="shared" si="170"/>
        <v>Yes</v>
      </c>
    </row>
    <row r="3646" spans="1:13" ht="15" thickBot="1" x14ac:dyDescent="0.4">
      <c r="A3646" s="5" t="s">
        <v>175</v>
      </c>
      <c r="B3646" s="5" t="s">
        <v>176</v>
      </c>
      <c r="C3646" s="5" t="s">
        <v>3846</v>
      </c>
      <c r="D3646" s="5">
        <f t="shared" si="168"/>
        <v>22905</v>
      </c>
      <c r="E3646" s="6">
        <v>44408</v>
      </c>
      <c r="F3646" s="6">
        <f t="shared" si="169"/>
        <v>44498</v>
      </c>
      <c r="G3646" s="6" t="str">
        <f>IF('BCT Template'!R3645&gt;F3646,"Yes","No")</f>
        <v>No</v>
      </c>
      <c r="H3646" s="5" t="s">
        <v>178</v>
      </c>
      <c r="I3646" s="5" t="s">
        <v>179</v>
      </c>
      <c r="J3646" s="5" t="s">
        <v>35</v>
      </c>
      <c r="K3646" s="5" t="s">
        <v>180</v>
      </c>
      <c r="L3646" s="7" t="s">
        <v>164</v>
      </c>
      <c r="M3646" t="str">
        <f t="shared" si="170"/>
        <v>Yes</v>
      </c>
    </row>
    <row r="3647" spans="1:13" ht="15" thickBot="1" x14ac:dyDescent="0.4">
      <c r="A3647" s="5" t="s">
        <v>175</v>
      </c>
      <c r="B3647" s="5" t="s">
        <v>176</v>
      </c>
      <c r="C3647" s="5" t="s">
        <v>3847</v>
      </c>
      <c r="D3647" s="5">
        <f t="shared" si="168"/>
        <v>29189</v>
      </c>
      <c r="E3647" s="6">
        <v>39721</v>
      </c>
      <c r="F3647" s="6">
        <f t="shared" si="169"/>
        <v>39811</v>
      </c>
      <c r="G3647" s="6" t="str">
        <f>IF('BCT Template'!R3646&gt;F3647,"Yes","No")</f>
        <v>No</v>
      </c>
      <c r="H3647" s="5" t="s">
        <v>178</v>
      </c>
      <c r="I3647" s="5" t="s">
        <v>179</v>
      </c>
      <c r="J3647" s="5" t="s">
        <v>35</v>
      </c>
      <c r="K3647" s="5" t="s">
        <v>180</v>
      </c>
      <c r="L3647" s="7" t="s">
        <v>164</v>
      </c>
      <c r="M3647" t="str">
        <f t="shared" si="170"/>
        <v>Yes</v>
      </c>
    </row>
    <row r="3648" spans="1:13" ht="15" thickBot="1" x14ac:dyDescent="0.4">
      <c r="A3648" s="5" t="s">
        <v>175</v>
      </c>
      <c r="B3648" s="5" t="s">
        <v>176</v>
      </c>
      <c r="C3648" s="5" t="s">
        <v>3848</v>
      </c>
      <c r="D3648" s="5">
        <f t="shared" si="168"/>
        <v>57870</v>
      </c>
      <c r="E3648" s="6">
        <v>43465</v>
      </c>
      <c r="F3648" s="6">
        <f t="shared" si="169"/>
        <v>43555</v>
      </c>
      <c r="G3648" s="6" t="str">
        <f>IF('BCT Template'!R3647&gt;F3648,"Yes","No")</f>
        <v>No</v>
      </c>
      <c r="H3648" s="5" t="s">
        <v>189</v>
      </c>
      <c r="I3648" s="5" t="s">
        <v>190</v>
      </c>
      <c r="J3648" s="5" t="s">
        <v>184</v>
      </c>
      <c r="K3648" s="5" t="s">
        <v>185</v>
      </c>
      <c r="L3648" s="7" t="s">
        <v>164</v>
      </c>
      <c r="M3648" t="str">
        <f t="shared" si="170"/>
        <v>No</v>
      </c>
    </row>
    <row r="3649" spans="1:13" ht="15" thickBot="1" x14ac:dyDescent="0.4">
      <c r="A3649" s="5" t="s">
        <v>175</v>
      </c>
      <c r="B3649" s="5" t="s">
        <v>176</v>
      </c>
      <c r="C3649" s="5" t="s">
        <v>3849</v>
      </c>
      <c r="D3649" s="5">
        <f t="shared" si="168"/>
        <v>29231</v>
      </c>
      <c r="E3649" s="6">
        <v>42521</v>
      </c>
      <c r="F3649" s="6">
        <f t="shared" si="169"/>
        <v>42611</v>
      </c>
      <c r="G3649" s="6" t="str">
        <f>IF('BCT Template'!R3648&gt;F3649,"Yes","No")</f>
        <v>No</v>
      </c>
      <c r="H3649" s="5" t="s">
        <v>178</v>
      </c>
      <c r="I3649" s="5" t="s">
        <v>179</v>
      </c>
      <c r="J3649" s="5" t="s">
        <v>200</v>
      </c>
      <c r="K3649" s="5" t="s">
        <v>201</v>
      </c>
      <c r="L3649" s="7" t="s">
        <v>164</v>
      </c>
      <c r="M3649" t="str">
        <f t="shared" si="170"/>
        <v>Yes</v>
      </c>
    </row>
    <row r="3650" spans="1:13" ht="15" thickBot="1" x14ac:dyDescent="0.4">
      <c r="A3650" s="5" t="s">
        <v>175</v>
      </c>
      <c r="B3650" s="5" t="s">
        <v>176</v>
      </c>
      <c r="C3650" s="5" t="s">
        <v>3850</v>
      </c>
      <c r="D3650" s="5">
        <f t="shared" si="168"/>
        <v>82507</v>
      </c>
      <c r="E3650" s="6">
        <v>43656</v>
      </c>
      <c r="F3650" s="6">
        <f t="shared" si="169"/>
        <v>43746</v>
      </c>
      <c r="G3650" s="6" t="str">
        <f>IF('BCT Template'!R3649&gt;F3650,"Yes","No")</f>
        <v>No</v>
      </c>
      <c r="H3650" s="5" t="s">
        <v>210</v>
      </c>
      <c r="I3650" s="5" t="s">
        <v>211</v>
      </c>
      <c r="J3650" s="5" t="s">
        <v>184</v>
      </c>
      <c r="K3650" s="5" t="s">
        <v>185</v>
      </c>
      <c r="L3650" s="7" t="s">
        <v>164</v>
      </c>
      <c r="M3650" t="str">
        <f t="shared" si="170"/>
        <v>No</v>
      </c>
    </row>
    <row r="3651" spans="1:13" ht="15" thickBot="1" x14ac:dyDescent="0.4">
      <c r="A3651" s="5" t="s">
        <v>175</v>
      </c>
      <c r="B3651" s="5" t="s">
        <v>176</v>
      </c>
      <c r="C3651" s="5" t="s">
        <v>3851</v>
      </c>
      <c r="D3651" s="5">
        <f t="shared" ref="D3651:D3714" si="171">C3651*1</f>
        <v>80045</v>
      </c>
      <c r="E3651" s="6">
        <v>43008</v>
      </c>
      <c r="F3651" s="6">
        <f t="shared" ref="F3651:F3714" si="172">E3651+90</f>
        <v>43098</v>
      </c>
      <c r="G3651" s="6" t="str">
        <f>IF('BCT Template'!R3650&gt;F3651,"Yes","No")</f>
        <v>No</v>
      </c>
      <c r="H3651" s="5" t="s">
        <v>182</v>
      </c>
      <c r="I3651" s="5" t="s">
        <v>183</v>
      </c>
      <c r="J3651" s="5" t="s">
        <v>200</v>
      </c>
      <c r="K3651" s="5" t="s">
        <v>201</v>
      </c>
      <c r="L3651" s="7" t="s">
        <v>164</v>
      </c>
      <c r="M3651" t="str">
        <f t="shared" ref="M3651:M3714" si="173">IF(J3651=" ","Yes",IF(J3651="3","Yes","No"))</f>
        <v>Yes</v>
      </c>
    </row>
    <row r="3652" spans="1:13" ht="15" thickBot="1" x14ac:dyDescent="0.4">
      <c r="A3652" s="5" t="s">
        <v>175</v>
      </c>
      <c r="B3652" s="5" t="s">
        <v>176</v>
      </c>
      <c r="C3652" s="5" t="s">
        <v>3852</v>
      </c>
      <c r="D3652" s="5">
        <f t="shared" si="171"/>
        <v>82786</v>
      </c>
      <c r="E3652" s="6">
        <v>44502</v>
      </c>
      <c r="F3652" s="6">
        <f t="shared" si="172"/>
        <v>44592</v>
      </c>
      <c r="G3652" s="6" t="str">
        <f>IF('BCT Template'!R3651&gt;F3652,"Yes","No")</f>
        <v>No</v>
      </c>
      <c r="H3652" s="5" t="s">
        <v>210</v>
      </c>
      <c r="I3652" s="5" t="s">
        <v>211</v>
      </c>
      <c r="J3652" s="5" t="s">
        <v>184</v>
      </c>
      <c r="K3652" s="5" t="s">
        <v>185</v>
      </c>
      <c r="L3652" s="7" t="s">
        <v>164</v>
      </c>
      <c r="M3652" t="str">
        <f t="shared" si="173"/>
        <v>No</v>
      </c>
    </row>
    <row r="3653" spans="1:13" ht="15" thickBot="1" x14ac:dyDescent="0.4">
      <c r="A3653" s="5" t="s">
        <v>175</v>
      </c>
      <c r="B3653" s="5" t="s">
        <v>176</v>
      </c>
      <c r="C3653" s="5" t="s">
        <v>3853</v>
      </c>
      <c r="D3653" s="5">
        <f t="shared" si="171"/>
        <v>58952</v>
      </c>
      <c r="E3653" s="6">
        <v>43830</v>
      </c>
      <c r="F3653" s="6">
        <f t="shared" si="172"/>
        <v>43920</v>
      </c>
      <c r="G3653" s="6" t="str">
        <f>IF('BCT Template'!R3652&gt;F3653,"Yes","No")</f>
        <v>No</v>
      </c>
      <c r="H3653" s="5" t="s">
        <v>182</v>
      </c>
      <c r="I3653" s="5" t="s">
        <v>183</v>
      </c>
      <c r="J3653" s="5" t="s">
        <v>184</v>
      </c>
      <c r="K3653" s="5" t="s">
        <v>185</v>
      </c>
      <c r="L3653" s="7" t="s">
        <v>164</v>
      </c>
      <c r="M3653" t="str">
        <f t="shared" si="173"/>
        <v>No</v>
      </c>
    </row>
    <row r="3654" spans="1:13" ht="15" thickBot="1" x14ac:dyDescent="0.4">
      <c r="A3654" s="5" t="s">
        <v>175</v>
      </c>
      <c r="B3654" s="5" t="s">
        <v>176</v>
      </c>
      <c r="C3654" s="5" t="s">
        <v>3854</v>
      </c>
      <c r="D3654" s="5">
        <f t="shared" si="171"/>
        <v>83043</v>
      </c>
      <c r="E3654" s="6">
        <v>45206</v>
      </c>
      <c r="F3654" s="6">
        <f t="shared" si="172"/>
        <v>45296</v>
      </c>
      <c r="G3654" s="6" t="str">
        <f>IF('BCT Template'!R3653&gt;F3654,"Yes","No")</f>
        <v>No</v>
      </c>
      <c r="H3654" s="5" t="s">
        <v>210</v>
      </c>
      <c r="I3654" s="5" t="s">
        <v>211</v>
      </c>
      <c r="J3654" s="5" t="s">
        <v>184</v>
      </c>
      <c r="K3654" s="5" t="s">
        <v>185</v>
      </c>
      <c r="L3654" s="7" t="s">
        <v>164</v>
      </c>
      <c r="M3654" t="str">
        <f t="shared" si="173"/>
        <v>No</v>
      </c>
    </row>
    <row r="3655" spans="1:13" ht="15" thickBot="1" x14ac:dyDescent="0.4">
      <c r="A3655" s="5" t="s">
        <v>175</v>
      </c>
      <c r="B3655" s="5" t="s">
        <v>176</v>
      </c>
      <c r="C3655" s="5" t="s">
        <v>3855</v>
      </c>
      <c r="D3655" s="5">
        <f t="shared" si="171"/>
        <v>57060</v>
      </c>
      <c r="E3655" s="6">
        <v>43646</v>
      </c>
      <c r="F3655" s="6">
        <f t="shared" si="172"/>
        <v>43736</v>
      </c>
      <c r="G3655" s="6" t="str">
        <f>IF('BCT Template'!R3654&gt;F3655,"Yes","No")</f>
        <v>No</v>
      </c>
      <c r="H3655" s="5" t="s">
        <v>189</v>
      </c>
      <c r="I3655" s="5" t="s">
        <v>190</v>
      </c>
      <c r="J3655" s="5" t="s">
        <v>184</v>
      </c>
      <c r="K3655" s="5" t="s">
        <v>185</v>
      </c>
      <c r="L3655" s="7" t="s">
        <v>164</v>
      </c>
      <c r="M3655" t="str">
        <f t="shared" si="173"/>
        <v>No</v>
      </c>
    </row>
    <row r="3656" spans="1:13" ht="15" thickBot="1" x14ac:dyDescent="0.4">
      <c r="A3656" s="5" t="s">
        <v>175</v>
      </c>
      <c r="B3656" s="5" t="s">
        <v>176</v>
      </c>
      <c r="C3656" s="5" t="s">
        <v>3856</v>
      </c>
      <c r="D3656" s="5">
        <f t="shared" si="171"/>
        <v>58405</v>
      </c>
      <c r="E3656" s="6">
        <v>41639</v>
      </c>
      <c r="F3656" s="6">
        <f t="shared" si="172"/>
        <v>41729</v>
      </c>
      <c r="G3656" s="6" t="str">
        <f>IF('BCT Template'!R3655&gt;F3656,"Yes","No")</f>
        <v>No</v>
      </c>
      <c r="H3656" s="5" t="s">
        <v>182</v>
      </c>
      <c r="I3656" s="5" t="s">
        <v>183</v>
      </c>
      <c r="J3656" s="5" t="s">
        <v>184</v>
      </c>
      <c r="K3656" s="5" t="s">
        <v>185</v>
      </c>
      <c r="L3656" s="7" t="s">
        <v>164</v>
      </c>
      <c r="M3656" t="str">
        <f t="shared" si="173"/>
        <v>No</v>
      </c>
    </row>
    <row r="3657" spans="1:13" ht="15" thickBot="1" x14ac:dyDescent="0.4">
      <c r="A3657" s="5" t="s">
        <v>175</v>
      </c>
      <c r="B3657" s="5" t="s">
        <v>176</v>
      </c>
      <c r="C3657" s="5" t="s">
        <v>3857</v>
      </c>
      <c r="D3657" s="5">
        <f t="shared" si="171"/>
        <v>58302</v>
      </c>
      <c r="E3657" s="6">
        <v>42276</v>
      </c>
      <c r="F3657" s="6">
        <f t="shared" si="172"/>
        <v>42366</v>
      </c>
      <c r="G3657" s="6" t="str">
        <f>IF('BCT Template'!R3656&gt;F3657,"Yes","No")</f>
        <v>No</v>
      </c>
      <c r="H3657" s="5" t="s">
        <v>182</v>
      </c>
      <c r="I3657" s="5" t="s">
        <v>183</v>
      </c>
      <c r="J3657" s="5" t="s">
        <v>200</v>
      </c>
      <c r="K3657" s="5" t="s">
        <v>201</v>
      </c>
      <c r="L3657" s="7" t="s">
        <v>164</v>
      </c>
      <c r="M3657" t="str">
        <f t="shared" si="173"/>
        <v>Yes</v>
      </c>
    </row>
    <row r="3658" spans="1:13" ht="15" thickBot="1" x14ac:dyDescent="0.4">
      <c r="A3658" s="5" t="s">
        <v>175</v>
      </c>
      <c r="B3658" s="5" t="s">
        <v>176</v>
      </c>
      <c r="C3658" s="5" t="s">
        <v>3858</v>
      </c>
      <c r="D3658" s="5">
        <f t="shared" si="171"/>
        <v>58913</v>
      </c>
      <c r="E3658" s="6">
        <v>44012</v>
      </c>
      <c r="F3658" s="6">
        <f t="shared" si="172"/>
        <v>44102</v>
      </c>
      <c r="G3658" s="6" t="str">
        <f>IF('BCT Template'!R3657&gt;F3658,"Yes","No")</f>
        <v>No</v>
      </c>
      <c r="H3658" s="5" t="s">
        <v>182</v>
      </c>
      <c r="I3658" s="5" t="s">
        <v>183</v>
      </c>
      <c r="J3658" s="5" t="s">
        <v>184</v>
      </c>
      <c r="K3658" s="5" t="s">
        <v>185</v>
      </c>
      <c r="L3658" s="7" t="s">
        <v>164</v>
      </c>
      <c r="M3658" t="str">
        <f t="shared" si="173"/>
        <v>No</v>
      </c>
    </row>
    <row r="3659" spans="1:13" ht="15" thickBot="1" x14ac:dyDescent="0.4">
      <c r="A3659" s="5" t="s">
        <v>175</v>
      </c>
      <c r="B3659" s="5" t="s">
        <v>176</v>
      </c>
      <c r="C3659" s="5" t="s">
        <v>3859</v>
      </c>
      <c r="D3659" s="5">
        <f t="shared" si="171"/>
        <v>79698</v>
      </c>
      <c r="E3659" s="6">
        <v>41834</v>
      </c>
      <c r="F3659" s="6">
        <f t="shared" si="172"/>
        <v>41924</v>
      </c>
      <c r="G3659" s="6" t="str">
        <f>IF('BCT Template'!R3658&gt;F3659,"Yes","No")</f>
        <v>No</v>
      </c>
      <c r="H3659" s="5" t="s">
        <v>182</v>
      </c>
      <c r="I3659" s="5" t="s">
        <v>183</v>
      </c>
      <c r="J3659" s="5" t="s">
        <v>200</v>
      </c>
      <c r="K3659" s="5" t="s">
        <v>201</v>
      </c>
      <c r="L3659" s="7" t="s">
        <v>164</v>
      </c>
      <c r="M3659" t="str">
        <f t="shared" si="173"/>
        <v>Yes</v>
      </c>
    </row>
    <row r="3660" spans="1:13" ht="15" thickBot="1" x14ac:dyDescent="0.4">
      <c r="A3660" s="5" t="s">
        <v>175</v>
      </c>
      <c r="B3660" s="5" t="s">
        <v>176</v>
      </c>
      <c r="C3660" s="5" t="s">
        <v>3860</v>
      </c>
      <c r="D3660" s="5">
        <f t="shared" si="171"/>
        <v>22959</v>
      </c>
      <c r="E3660" s="6">
        <v>43281</v>
      </c>
      <c r="F3660" s="6">
        <f t="shared" si="172"/>
        <v>43371</v>
      </c>
      <c r="G3660" s="6" t="str">
        <f>IF('BCT Template'!R3659&gt;F3660,"Yes","No")</f>
        <v>No</v>
      </c>
      <c r="H3660" s="5" t="s">
        <v>178</v>
      </c>
      <c r="I3660" s="5" t="s">
        <v>179</v>
      </c>
      <c r="J3660" s="5" t="s">
        <v>35</v>
      </c>
      <c r="K3660" s="5" t="s">
        <v>180</v>
      </c>
      <c r="L3660" s="7" t="s">
        <v>164</v>
      </c>
      <c r="M3660" t="str">
        <f t="shared" si="173"/>
        <v>Yes</v>
      </c>
    </row>
    <row r="3661" spans="1:13" ht="15" thickBot="1" x14ac:dyDescent="0.4">
      <c r="A3661" s="5" t="s">
        <v>175</v>
      </c>
      <c r="B3661" s="5" t="s">
        <v>176</v>
      </c>
      <c r="C3661" s="5" t="s">
        <v>3861</v>
      </c>
      <c r="D3661" s="5">
        <f t="shared" si="171"/>
        <v>21597</v>
      </c>
      <c r="E3661" s="6">
        <v>40760</v>
      </c>
      <c r="F3661" s="6">
        <f t="shared" si="172"/>
        <v>40850</v>
      </c>
      <c r="G3661" s="6" t="str">
        <f>IF('BCT Template'!R3660&gt;F3661,"Yes","No")</f>
        <v>No</v>
      </c>
      <c r="H3661" s="5" t="s">
        <v>178</v>
      </c>
      <c r="I3661" s="5" t="s">
        <v>179</v>
      </c>
      <c r="J3661" s="5" t="s">
        <v>35</v>
      </c>
      <c r="K3661" s="5" t="s">
        <v>180</v>
      </c>
      <c r="L3661" s="7" t="s">
        <v>164</v>
      </c>
      <c r="M3661" t="str">
        <f t="shared" si="173"/>
        <v>Yes</v>
      </c>
    </row>
    <row r="3662" spans="1:13" ht="15" thickBot="1" x14ac:dyDescent="0.4">
      <c r="A3662" s="5" t="s">
        <v>175</v>
      </c>
      <c r="B3662" s="5" t="s">
        <v>176</v>
      </c>
      <c r="C3662" s="5" t="s">
        <v>3862</v>
      </c>
      <c r="D3662" s="5">
        <f t="shared" si="171"/>
        <v>77981</v>
      </c>
      <c r="E3662" s="6">
        <v>44366</v>
      </c>
      <c r="F3662" s="6">
        <f t="shared" si="172"/>
        <v>44456</v>
      </c>
      <c r="G3662" s="6" t="str">
        <f>IF('BCT Template'!R3661&gt;F3662,"Yes","No")</f>
        <v>No</v>
      </c>
      <c r="H3662" s="5" t="s">
        <v>189</v>
      </c>
      <c r="I3662" s="5" t="s">
        <v>190</v>
      </c>
      <c r="J3662" s="5" t="s">
        <v>184</v>
      </c>
      <c r="K3662" s="5" t="s">
        <v>185</v>
      </c>
      <c r="L3662" s="7" t="s">
        <v>164</v>
      </c>
      <c r="M3662" t="str">
        <f t="shared" si="173"/>
        <v>No</v>
      </c>
    </row>
    <row r="3663" spans="1:13" ht="15" thickBot="1" x14ac:dyDescent="0.4">
      <c r="A3663" s="5" t="s">
        <v>175</v>
      </c>
      <c r="B3663" s="5" t="s">
        <v>176</v>
      </c>
      <c r="C3663" s="5" t="s">
        <v>3863</v>
      </c>
      <c r="D3663" s="5">
        <f t="shared" si="171"/>
        <v>29994</v>
      </c>
      <c r="E3663" s="6">
        <v>43585</v>
      </c>
      <c r="F3663" s="6">
        <f t="shared" si="172"/>
        <v>43675</v>
      </c>
      <c r="G3663" s="6" t="str">
        <f>IF('BCT Template'!R3662&gt;F3663,"Yes","No")</f>
        <v>No</v>
      </c>
      <c r="H3663" s="5" t="s">
        <v>178</v>
      </c>
      <c r="I3663" s="5" t="s">
        <v>179</v>
      </c>
      <c r="J3663" s="5" t="s">
        <v>35</v>
      </c>
      <c r="K3663" s="5" t="s">
        <v>180</v>
      </c>
      <c r="L3663" s="7" t="s">
        <v>164</v>
      </c>
      <c r="M3663" t="str">
        <f t="shared" si="173"/>
        <v>Yes</v>
      </c>
    </row>
    <row r="3664" spans="1:13" ht="15" thickBot="1" x14ac:dyDescent="0.4">
      <c r="A3664" s="5" t="s">
        <v>175</v>
      </c>
      <c r="B3664" s="5" t="s">
        <v>176</v>
      </c>
      <c r="C3664" s="5" t="s">
        <v>3864</v>
      </c>
      <c r="D3664" s="5">
        <f t="shared" si="171"/>
        <v>81613</v>
      </c>
      <c r="E3664" s="6">
        <v>43465</v>
      </c>
      <c r="F3664" s="6">
        <f t="shared" si="172"/>
        <v>43555</v>
      </c>
      <c r="G3664" s="6" t="str">
        <f>IF('BCT Template'!R3663&gt;F3664,"Yes","No")</f>
        <v>No</v>
      </c>
      <c r="H3664" s="5" t="s">
        <v>182</v>
      </c>
      <c r="I3664" s="5" t="s">
        <v>183</v>
      </c>
      <c r="J3664" s="5" t="s">
        <v>184</v>
      </c>
      <c r="K3664" s="5" t="s">
        <v>185</v>
      </c>
      <c r="L3664" s="7" t="s">
        <v>164</v>
      </c>
      <c r="M3664" t="str">
        <f t="shared" si="173"/>
        <v>No</v>
      </c>
    </row>
    <row r="3665" spans="1:13" ht="15" thickBot="1" x14ac:dyDescent="0.4">
      <c r="A3665" s="5" t="s">
        <v>175</v>
      </c>
      <c r="B3665" s="5" t="s">
        <v>176</v>
      </c>
      <c r="C3665" s="5" t="s">
        <v>3865</v>
      </c>
      <c r="D3665" s="5">
        <f t="shared" si="171"/>
        <v>57673</v>
      </c>
      <c r="E3665" s="6">
        <v>43890</v>
      </c>
      <c r="F3665" s="6">
        <f t="shared" si="172"/>
        <v>43980</v>
      </c>
      <c r="G3665" s="6" t="str">
        <f>IF('BCT Template'!R3664&gt;F3665,"Yes","No")</f>
        <v>No</v>
      </c>
      <c r="H3665" s="5" t="s">
        <v>189</v>
      </c>
      <c r="I3665" s="5" t="s">
        <v>190</v>
      </c>
      <c r="J3665" s="5" t="s">
        <v>200</v>
      </c>
      <c r="K3665" s="5" t="s">
        <v>201</v>
      </c>
      <c r="L3665" s="7" t="s">
        <v>164</v>
      </c>
      <c r="M3665" t="str">
        <f t="shared" si="173"/>
        <v>Yes</v>
      </c>
    </row>
    <row r="3666" spans="1:13" ht="15" thickBot="1" x14ac:dyDescent="0.4">
      <c r="A3666" s="5" t="s">
        <v>175</v>
      </c>
      <c r="B3666" s="5" t="s">
        <v>176</v>
      </c>
      <c r="C3666" s="5" t="s">
        <v>3866</v>
      </c>
      <c r="D3666" s="5">
        <f t="shared" si="171"/>
        <v>57472</v>
      </c>
      <c r="E3666" s="6">
        <v>43173</v>
      </c>
      <c r="F3666" s="6">
        <f t="shared" si="172"/>
        <v>43263</v>
      </c>
      <c r="G3666" s="6" t="str">
        <f>IF('BCT Template'!R3665&gt;F3666,"Yes","No")</f>
        <v>No</v>
      </c>
      <c r="H3666" s="5" t="s">
        <v>189</v>
      </c>
      <c r="I3666" s="5" t="s">
        <v>190</v>
      </c>
      <c r="J3666" s="5" t="s">
        <v>184</v>
      </c>
      <c r="K3666" s="5" t="s">
        <v>185</v>
      </c>
      <c r="L3666" s="7" t="s">
        <v>164</v>
      </c>
      <c r="M3666" t="str">
        <f t="shared" si="173"/>
        <v>No</v>
      </c>
    </row>
    <row r="3667" spans="1:13" ht="15" thickBot="1" x14ac:dyDescent="0.4">
      <c r="A3667" s="5" t="s">
        <v>175</v>
      </c>
      <c r="B3667" s="5" t="s">
        <v>176</v>
      </c>
      <c r="C3667" s="5" t="s">
        <v>3867</v>
      </c>
      <c r="D3667" s="5">
        <f t="shared" si="171"/>
        <v>59604</v>
      </c>
      <c r="E3667" s="6">
        <v>43646</v>
      </c>
      <c r="F3667" s="6">
        <f t="shared" si="172"/>
        <v>43736</v>
      </c>
      <c r="G3667" s="6" t="str">
        <f>IF('BCT Template'!R3666&gt;F3667,"Yes","No")</f>
        <v>No</v>
      </c>
      <c r="H3667" s="5" t="s">
        <v>182</v>
      </c>
      <c r="I3667" s="5" t="s">
        <v>183</v>
      </c>
      <c r="J3667" s="5" t="s">
        <v>200</v>
      </c>
      <c r="K3667" s="5" t="s">
        <v>201</v>
      </c>
      <c r="L3667" s="7" t="s">
        <v>164</v>
      </c>
      <c r="M3667" t="str">
        <f t="shared" si="173"/>
        <v>Yes</v>
      </c>
    </row>
    <row r="3668" spans="1:13" ht="15" thickBot="1" x14ac:dyDescent="0.4">
      <c r="A3668" s="5" t="s">
        <v>175</v>
      </c>
      <c r="B3668" s="5" t="s">
        <v>176</v>
      </c>
      <c r="C3668" s="5" t="s">
        <v>3868</v>
      </c>
      <c r="D3668" s="5">
        <f t="shared" si="171"/>
        <v>29428</v>
      </c>
      <c r="E3668" s="6">
        <v>41455</v>
      </c>
      <c r="F3668" s="6">
        <f t="shared" si="172"/>
        <v>41545</v>
      </c>
      <c r="G3668" s="6" t="str">
        <f>IF('BCT Template'!R3667&gt;F3668,"Yes","No")</f>
        <v>No</v>
      </c>
      <c r="H3668" s="5" t="s">
        <v>178</v>
      </c>
      <c r="I3668" s="5" t="s">
        <v>179</v>
      </c>
      <c r="J3668" s="5" t="s">
        <v>35</v>
      </c>
      <c r="K3668" s="5" t="s">
        <v>180</v>
      </c>
      <c r="L3668" s="7" t="s">
        <v>164</v>
      </c>
      <c r="M3668" t="str">
        <f t="shared" si="173"/>
        <v>Yes</v>
      </c>
    </row>
    <row r="3669" spans="1:13" ht="15" thickBot="1" x14ac:dyDescent="0.4">
      <c r="A3669" s="5" t="s">
        <v>175</v>
      </c>
      <c r="B3669" s="5" t="s">
        <v>176</v>
      </c>
      <c r="C3669" s="5" t="s">
        <v>3869</v>
      </c>
      <c r="D3669" s="5">
        <f t="shared" si="171"/>
        <v>79456</v>
      </c>
      <c r="E3669" s="6">
        <v>41728</v>
      </c>
      <c r="F3669" s="6">
        <f t="shared" si="172"/>
        <v>41818</v>
      </c>
      <c r="G3669" s="6" t="str">
        <f>IF('BCT Template'!R3668&gt;F3669,"Yes","No")</f>
        <v>No</v>
      </c>
      <c r="H3669" s="5" t="s">
        <v>189</v>
      </c>
      <c r="I3669" s="5" t="s">
        <v>190</v>
      </c>
      <c r="J3669" s="5" t="s">
        <v>200</v>
      </c>
      <c r="K3669" s="5" t="s">
        <v>201</v>
      </c>
      <c r="L3669" s="7" t="s">
        <v>164</v>
      </c>
      <c r="M3669" t="str">
        <f t="shared" si="173"/>
        <v>Yes</v>
      </c>
    </row>
    <row r="3670" spans="1:13" ht="15" thickBot="1" x14ac:dyDescent="0.4">
      <c r="A3670" s="5" t="s">
        <v>175</v>
      </c>
      <c r="B3670" s="5" t="s">
        <v>176</v>
      </c>
      <c r="C3670" s="5" t="s">
        <v>3870</v>
      </c>
      <c r="D3670" s="5">
        <f t="shared" si="171"/>
        <v>58769</v>
      </c>
      <c r="E3670" s="6">
        <v>43738</v>
      </c>
      <c r="F3670" s="6">
        <f t="shared" si="172"/>
        <v>43828</v>
      </c>
      <c r="G3670" s="6" t="str">
        <f>IF('BCT Template'!R3669&gt;F3670,"Yes","No")</f>
        <v>No</v>
      </c>
      <c r="H3670" s="5" t="s">
        <v>182</v>
      </c>
      <c r="I3670" s="5" t="s">
        <v>183</v>
      </c>
      <c r="J3670" s="5" t="s">
        <v>200</v>
      </c>
      <c r="K3670" s="5" t="s">
        <v>201</v>
      </c>
      <c r="L3670" s="7" t="s">
        <v>164</v>
      </c>
      <c r="M3670" t="str">
        <f t="shared" si="173"/>
        <v>Yes</v>
      </c>
    </row>
    <row r="3671" spans="1:13" ht="15" thickBot="1" x14ac:dyDescent="0.4">
      <c r="A3671" s="5" t="s">
        <v>175</v>
      </c>
      <c r="B3671" s="5" t="s">
        <v>176</v>
      </c>
      <c r="C3671" s="5" t="s">
        <v>3871</v>
      </c>
      <c r="D3671" s="5">
        <f t="shared" si="171"/>
        <v>77849</v>
      </c>
      <c r="E3671" s="6">
        <v>43204</v>
      </c>
      <c r="F3671" s="6">
        <f t="shared" si="172"/>
        <v>43294</v>
      </c>
      <c r="G3671" s="6" t="str">
        <f>IF('BCT Template'!R3670&gt;F3671,"Yes","No")</f>
        <v>No</v>
      </c>
      <c r="H3671" s="5" t="s">
        <v>189</v>
      </c>
      <c r="I3671" s="5" t="s">
        <v>190</v>
      </c>
      <c r="J3671" s="5" t="s">
        <v>184</v>
      </c>
      <c r="K3671" s="5" t="s">
        <v>185</v>
      </c>
      <c r="L3671" s="7" t="s">
        <v>164</v>
      </c>
      <c r="M3671" t="str">
        <f t="shared" si="173"/>
        <v>No</v>
      </c>
    </row>
    <row r="3672" spans="1:13" ht="15" thickBot="1" x14ac:dyDescent="0.4">
      <c r="A3672" s="5" t="s">
        <v>175</v>
      </c>
      <c r="B3672" s="5" t="s">
        <v>176</v>
      </c>
      <c r="C3672" s="5" t="s">
        <v>3872</v>
      </c>
      <c r="D3672" s="5">
        <f t="shared" si="171"/>
        <v>82916</v>
      </c>
      <c r="E3672" s="6">
        <v>43957</v>
      </c>
      <c r="F3672" s="6">
        <f t="shared" si="172"/>
        <v>44047</v>
      </c>
      <c r="G3672" s="6" t="str">
        <f>IF('BCT Template'!R3671&gt;F3672,"Yes","No")</f>
        <v>No</v>
      </c>
      <c r="H3672" s="5" t="s">
        <v>210</v>
      </c>
      <c r="I3672" s="5" t="s">
        <v>211</v>
      </c>
      <c r="J3672" s="5" t="s">
        <v>184</v>
      </c>
      <c r="K3672" s="5" t="s">
        <v>185</v>
      </c>
      <c r="L3672" s="7" t="s">
        <v>164</v>
      </c>
      <c r="M3672" t="str">
        <f t="shared" si="173"/>
        <v>No</v>
      </c>
    </row>
    <row r="3673" spans="1:13" ht="15" thickBot="1" x14ac:dyDescent="0.4">
      <c r="A3673" s="5" t="s">
        <v>175</v>
      </c>
      <c r="B3673" s="5" t="s">
        <v>176</v>
      </c>
      <c r="C3673" s="5" t="s">
        <v>3873</v>
      </c>
      <c r="D3673" s="5">
        <f t="shared" si="171"/>
        <v>81742</v>
      </c>
      <c r="E3673" s="6">
        <v>43251</v>
      </c>
      <c r="F3673" s="6">
        <f t="shared" si="172"/>
        <v>43341</v>
      </c>
      <c r="G3673" s="6" t="str">
        <f>IF('BCT Template'!R3672&gt;F3673,"Yes","No")</f>
        <v>No</v>
      </c>
      <c r="H3673" s="5" t="s">
        <v>182</v>
      </c>
      <c r="I3673" s="5" t="s">
        <v>183</v>
      </c>
      <c r="J3673" s="5" t="s">
        <v>200</v>
      </c>
      <c r="K3673" s="5" t="s">
        <v>201</v>
      </c>
      <c r="L3673" s="7" t="s">
        <v>164</v>
      </c>
      <c r="M3673" t="str">
        <f t="shared" si="173"/>
        <v>Yes</v>
      </c>
    </row>
    <row r="3674" spans="1:13" ht="15" thickBot="1" x14ac:dyDescent="0.4">
      <c r="A3674" s="5" t="s">
        <v>175</v>
      </c>
      <c r="B3674" s="5" t="s">
        <v>176</v>
      </c>
      <c r="C3674" s="5" t="s">
        <v>3874</v>
      </c>
      <c r="D3674" s="5">
        <f t="shared" si="171"/>
        <v>58737</v>
      </c>
      <c r="E3674" s="6">
        <v>44377</v>
      </c>
      <c r="F3674" s="6">
        <f t="shared" si="172"/>
        <v>44467</v>
      </c>
      <c r="G3674" s="6" t="str">
        <f>IF('BCT Template'!R3673&gt;F3674,"Yes","No")</f>
        <v>No</v>
      </c>
      <c r="H3674" s="5" t="s">
        <v>182</v>
      </c>
      <c r="I3674" s="5" t="s">
        <v>183</v>
      </c>
      <c r="J3674" s="5" t="s">
        <v>184</v>
      </c>
      <c r="K3674" s="5" t="s">
        <v>185</v>
      </c>
      <c r="L3674" s="7" t="s">
        <v>164</v>
      </c>
      <c r="M3674" t="str">
        <f t="shared" si="173"/>
        <v>No</v>
      </c>
    </row>
    <row r="3675" spans="1:13" ht="15" thickBot="1" x14ac:dyDescent="0.4">
      <c r="A3675" s="5" t="s">
        <v>175</v>
      </c>
      <c r="B3675" s="5" t="s">
        <v>176</v>
      </c>
      <c r="C3675" s="5" t="s">
        <v>3875</v>
      </c>
      <c r="D3675" s="5">
        <f t="shared" si="171"/>
        <v>18688</v>
      </c>
      <c r="E3675" s="6">
        <v>43281</v>
      </c>
      <c r="F3675" s="6">
        <f t="shared" si="172"/>
        <v>43371</v>
      </c>
      <c r="G3675" s="6" t="str">
        <f>IF('BCT Template'!R3674&gt;F3675,"Yes","No")</f>
        <v>No</v>
      </c>
      <c r="H3675" s="5" t="s">
        <v>234</v>
      </c>
      <c r="I3675" s="5" t="s">
        <v>235</v>
      </c>
      <c r="J3675" s="5" t="s">
        <v>184</v>
      </c>
      <c r="K3675" s="5" t="s">
        <v>185</v>
      </c>
      <c r="L3675" s="7" t="s">
        <v>164</v>
      </c>
      <c r="M3675" t="str">
        <f t="shared" si="173"/>
        <v>No</v>
      </c>
    </row>
    <row r="3676" spans="1:13" ht="15" thickBot="1" x14ac:dyDescent="0.4">
      <c r="A3676" s="5" t="s">
        <v>175</v>
      </c>
      <c r="B3676" s="5" t="s">
        <v>176</v>
      </c>
      <c r="C3676" s="5" t="s">
        <v>3876</v>
      </c>
      <c r="D3676" s="5">
        <f t="shared" si="171"/>
        <v>57117</v>
      </c>
      <c r="E3676" s="6">
        <v>43404</v>
      </c>
      <c r="F3676" s="6">
        <f t="shared" si="172"/>
        <v>43494</v>
      </c>
      <c r="G3676" s="6" t="str">
        <f>IF('BCT Template'!R3675&gt;F3676,"Yes","No")</f>
        <v>No</v>
      </c>
      <c r="H3676" s="5" t="s">
        <v>189</v>
      </c>
      <c r="I3676" s="5" t="s">
        <v>190</v>
      </c>
      <c r="J3676" s="5" t="s">
        <v>184</v>
      </c>
      <c r="K3676" s="5" t="s">
        <v>185</v>
      </c>
      <c r="L3676" s="7" t="s">
        <v>164</v>
      </c>
      <c r="M3676" t="str">
        <f t="shared" si="173"/>
        <v>No</v>
      </c>
    </row>
    <row r="3677" spans="1:13" ht="15" thickBot="1" x14ac:dyDescent="0.4">
      <c r="A3677" s="5" t="s">
        <v>175</v>
      </c>
      <c r="B3677" s="5" t="s">
        <v>176</v>
      </c>
      <c r="C3677" s="5" t="s">
        <v>3877</v>
      </c>
      <c r="D3677" s="5">
        <f t="shared" si="171"/>
        <v>81234</v>
      </c>
      <c r="E3677" s="6">
        <v>43708</v>
      </c>
      <c r="F3677" s="6">
        <f t="shared" si="172"/>
        <v>43798</v>
      </c>
      <c r="G3677" s="6" t="str">
        <f>IF('BCT Template'!R3676&gt;F3677,"Yes","No")</f>
        <v>No</v>
      </c>
      <c r="H3677" s="5" t="s">
        <v>182</v>
      </c>
      <c r="I3677" s="5" t="s">
        <v>183</v>
      </c>
      <c r="J3677" s="5" t="s">
        <v>200</v>
      </c>
      <c r="K3677" s="5" t="s">
        <v>201</v>
      </c>
      <c r="L3677" s="7" t="s">
        <v>164</v>
      </c>
      <c r="M3677" t="str">
        <f t="shared" si="173"/>
        <v>Yes</v>
      </c>
    </row>
    <row r="3678" spans="1:13" ht="15" thickBot="1" x14ac:dyDescent="0.4">
      <c r="A3678" s="5" t="s">
        <v>175</v>
      </c>
      <c r="B3678" s="5" t="s">
        <v>176</v>
      </c>
      <c r="C3678" s="5" t="s">
        <v>3878</v>
      </c>
      <c r="D3678" s="5">
        <f t="shared" si="171"/>
        <v>22169</v>
      </c>
      <c r="E3678" s="6">
        <v>45382</v>
      </c>
      <c r="F3678" s="6">
        <f t="shared" si="172"/>
        <v>45472</v>
      </c>
      <c r="G3678" s="6" t="str">
        <f>IF('BCT Template'!R3677&gt;F3678,"Yes","No")</f>
        <v>No</v>
      </c>
      <c r="H3678" s="5" t="s">
        <v>178</v>
      </c>
      <c r="I3678" s="5" t="s">
        <v>179</v>
      </c>
      <c r="J3678" s="5" t="s">
        <v>35</v>
      </c>
      <c r="K3678" s="5" t="s">
        <v>180</v>
      </c>
      <c r="L3678" s="7" t="s">
        <v>164</v>
      </c>
      <c r="M3678" t="str">
        <f t="shared" si="173"/>
        <v>Yes</v>
      </c>
    </row>
    <row r="3679" spans="1:13" ht="15" thickBot="1" x14ac:dyDescent="0.4">
      <c r="A3679" s="5" t="s">
        <v>175</v>
      </c>
      <c r="B3679" s="5" t="s">
        <v>176</v>
      </c>
      <c r="C3679" s="5" t="s">
        <v>3879</v>
      </c>
      <c r="D3679" s="5">
        <f t="shared" si="171"/>
        <v>21789</v>
      </c>
      <c r="E3679" s="6">
        <v>44408</v>
      </c>
      <c r="F3679" s="6">
        <f t="shared" si="172"/>
        <v>44498</v>
      </c>
      <c r="G3679" s="6" t="str">
        <f>IF('BCT Template'!R3678&gt;F3679,"Yes","No")</f>
        <v>No</v>
      </c>
      <c r="H3679" s="5" t="s">
        <v>178</v>
      </c>
      <c r="I3679" s="5" t="s">
        <v>179</v>
      </c>
      <c r="J3679" s="5" t="s">
        <v>35</v>
      </c>
      <c r="K3679" s="5" t="s">
        <v>180</v>
      </c>
      <c r="L3679" s="7" t="s">
        <v>164</v>
      </c>
      <c r="M3679" t="str">
        <f t="shared" si="173"/>
        <v>Yes</v>
      </c>
    </row>
    <row r="3680" spans="1:13" ht="15" thickBot="1" x14ac:dyDescent="0.4">
      <c r="A3680" s="5" t="s">
        <v>175</v>
      </c>
      <c r="B3680" s="5" t="s">
        <v>176</v>
      </c>
      <c r="C3680" s="5" t="s">
        <v>3880</v>
      </c>
      <c r="D3680" s="5">
        <f t="shared" si="171"/>
        <v>57343</v>
      </c>
      <c r="E3680" s="6">
        <v>42916</v>
      </c>
      <c r="F3680" s="6">
        <f t="shared" si="172"/>
        <v>43006</v>
      </c>
      <c r="G3680" s="6" t="str">
        <f>IF('BCT Template'!R3679&gt;F3680,"Yes","No")</f>
        <v>No</v>
      </c>
      <c r="H3680" s="5" t="s">
        <v>189</v>
      </c>
      <c r="I3680" s="5" t="s">
        <v>190</v>
      </c>
      <c r="J3680" s="5" t="s">
        <v>200</v>
      </c>
      <c r="K3680" s="5" t="s">
        <v>201</v>
      </c>
      <c r="L3680" s="7" t="s">
        <v>164</v>
      </c>
      <c r="M3680" t="str">
        <f t="shared" si="173"/>
        <v>Yes</v>
      </c>
    </row>
    <row r="3681" spans="1:13" ht="15" thickBot="1" x14ac:dyDescent="0.4">
      <c r="A3681" s="5" t="s">
        <v>175</v>
      </c>
      <c r="B3681" s="5" t="s">
        <v>176</v>
      </c>
      <c r="C3681" s="5" t="s">
        <v>3881</v>
      </c>
      <c r="D3681" s="5">
        <f t="shared" si="171"/>
        <v>82912</v>
      </c>
      <c r="E3681" s="6">
        <v>45037</v>
      </c>
      <c r="F3681" s="6">
        <f t="shared" si="172"/>
        <v>45127</v>
      </c>
      <c r="G3681" s="6" t="str">
        <f>IF('BCT Template'!R3680&gt;F3681,"Yes","No")</f>
        <v>No</v>
      </c>
      <c r="H3681" s="5" t="s">
        <v>210</v>
      </c>
      <c r="I3681" s="5" t="s">
        <v>211</v>
      </c>
      <c r="J3681" s="5" t="s">
        <v>184</v>
      </c>
      <c r="K3681" s="5" t="s">
        <v>185</v>
      </c>
      <c r="L3681" s="7" t="s">
        <v>164</v>
      </c>
      <c r="M3681" t="str">
        <f t="shared" si="173"/>
        <v>No</v>
      </c>
    </row>
    <row r="3682" spans="1:13" ht="15" thickBot="1" x14ac:dyDescent="0.4">
      <c r="A3682" s="5" t="s">
        <v>175</v>
      </c>
      <c r="B3682" s="5" t="s">
        <v>176</v>
      </c>
      <c r="C3682" s="5" t="s">
        <v>3882</v>
      </c>
      <c r="D3682" s="5">
        <f t="shared" si="171"/>
        <v>57933</v>
      </c>
      <c r="E3682" s="6">
        <v>43373</v>
      </c>
      <c r="F3682" s="6">
        <f t="shared" si="172"/>
        <v>43463</v>
      </c>
      <c r="G3682" s="6" t="str">
        <f>IF('BCT Template'!R3681&gt;F3682,"Yes","No")</f>
        <v>No</v>
      </c>
      <c r="H3682" s="5" t="s">
        <v>189</v>
      </c>
      <c r="I3682" s="5" t="s">
        <v>190</v>
      </c>
      <c r="J3682" s="5" t="s">
        <v>184</v>
      </c>
      <c r="K3682" s="5" t="s">
        <v>185</v>
      </c>
      <c r="L3682" s="7" t="s">
        <v>164</v>
      </c>
      <c r="M3682" t="str">
        <f t="shared" si="173"/>
        <v>No</v>
      </c>
    </row>
    <row r="3683" spans="1:13" ht="15" thickBot="1" x14ac:dyDescent="0.4">
      <c r="A3683" s="5" t="s">
        <v>175</v>
      </c>
      <c r="B3683" s="5" t="s">
        <v>176</v>
      </c>
      <c r="C3683" s="5" t="s">
        <v>3883</v>
      </c>
      <c r="D3683" s="5">
        <f t="shared" si="171"/>
        <v>58931</v>
      </c>
      <c r="E3683" s="6">
        <v>41820</v>
      </c>
      <c r="F3683" s="6">
        <f t="shared" si="172"/>
        <v>41910</v>
      </c>
      <c r="G3683" s="6" t="str">
        <f>IF('BCT Template'!R3682&gt;F3683,"Yes","No")</f>
        <v>No</v>
      </c>
      <c r="H3683" s="5" t="s">
        <v>182</v>
      </c>
      <c r="I3683" s="5" t="s">
        <v>183</v>
      </c>
      <c r="J3683" s="5" t="s">
        <v>200</v>
      </c>
      <c r="K3683" s="5" t="s">
        <v>201</v>
      </c>
      <c r="L3683" s="7" t="s">
        <v>164</v>
      </c>
      <c r="M3683" t="str">
        <f t="shared" si="173"/>
        <v>Yes</v>
      </c>
    </row>
    <row r="3684" spans="1:13" ht="15" thickBot="1" x14ac:dyDescent="0.4">
      <c r="A3684" s="5" t="s">
        <v>175</v>
      </c>
      <c r="B3684" s="5" t="s">
        <v>176</v>
      </c>
      <c r="C3684" s="5" t="s">
        <v>3884</v>
      </c>
      <c r="D3684" s="5">
        <f t="shared" si="171"/>
        <v>23467</v>
      </c>
      <c r="E3684" s="6">
        <v>42916</v>
      </c>
      <c r="F3684" s="6">
        <f t="shared" si="172"/>
        <v>43006</v>
      </c>
      <c r="G3684" s="6" t="str">
        <f>IF('BCT Template'!R3683&gt;F3684,"Yes","No")</f>
        <v>No</v>
      </c>
      <c r="H3684" s="5" t="s">
        <v>178</v>
      </c>
      <c r="I3684" s="5" t="s">
        <v>179</v>
      </c>
      <c r="J3684" s="5" t="s">
        <v>35</v>
      </c>
      <c r="K3684" s="5" t="s">
        <v>180</v>
      </c>
      <c r="L3684" s="7" t="s">
        <v>164</v>
      </c>
      <c r="M3684" t="str">
        <f t="shared" si="173"/>
        <v>Yes</v>
      </c>
    </row>
    <row r="3685" spans="1:13" ht="15" thickBot="1" x14ac:dyDescent="0.4">
      <c r="A3685" s="5" t="s">
        <v>175</v>
      </c>
      <c r="B3685" s="5" t="s">
        <v>176</v>
      </c>
      <c r="C3685" s="5" t="s">
        <v>3885</v>
      </c>
      <c r="D3685" s="5">
        <f t="shared" si="171"/>
        <v>18820</v>
      </c>
      <c r="E3685" s="6">
        <v>44012</v>
      </c>
      <c r="F3685" s="6">
        <f t="shared" si="172"/>
        <v>44102</v>
      </c>
      <c r="G3685" s="6" t="str">
        <f>IF('BCT Template'!R3684&gt;F3685,"Yes","No")</f>
        <v>No</v>
      </c>
      <c r="H3685" s="5" t="s">
        <v>234</v>
      </c>
      <c r="I3685" s="5" t="s">
        <v>235</v>
      </c>
      <c r="J3685" s="5" t="s">
        <v>184</v>
      </c>
      <c r="K3685" s="5" t="s">
        <v>185</v>
      </c>
      <c r="L3685" s="7" t="s">
        <v>164</v>
      </c>
      <c r="M3685" t="str">
        <f t="shared" si="173"/>
        <v>No</v>
      </c>
    </row>
    <row r="3686" spans="1:13" ht="15" thickBot="1" x14ac:dyDescent="0.4">
      <c r="A3686" s="5" t="s">
        <v>175</v>
      </c>
      <c r="B3686" s="5" t="s">
        <v>176</v>
      </c>
      <c r="C3686" s="5" t="s">
        <v>3886</v>
      </c>
      <c r="D3686" s="5">
        <f t="shared" si="171"/>
        <v>29256</v>
      </c>
      <c r="E3686" s="6">
        <v>44286</v>
      </c>
      <c r="F3686" s="6">
        <f t="shared" si="172"/>
        <v>44376</v>
      </c>
      <c r="G3686" s="6" t="str">
        <f>IF('BCT Template'!R3685&gt;F3686,"Yes","No")</f>
        <v>No</v>
      </c>
      <c r="H3686" s="5" t="s">
        <v>178</v>
      </c>
      <c r="I3686" s="5" t="s">
        <v>179</v>
      </c>
      <c r="J3686" s="5" t="s">
        <v>35</v>
      </c>
      <c r="K3686" s="5" t="s">
        <v>180</v>
      </c>
      <c r="L3686" s="7" t="s">
        <v>164</v>
      </c>
      <c r="M3686" t="str">
        <f t="shared" si="173"/>
        <v>Yes</v>
      </c>
    </row>
    <row r="3687" spans="1:13" ht="15" thickBot="1" x14ac:dyDescent="0.4">
      <c r="A3687" s="5" t="s">
        <v>175</v>
      </c>
      <c r="B3687" s="5" t="s">
        <v>176</v>
      </c>
      <c r="C3687" s="5" t="s">
        <v>3887</v>
      </c>
      <c r="D3687" s="5">
        <f t="shared" si="171"/>
        <v>22377</v>
      </c>
      <c r="E3687" s="6">
        <v>44043</v>
      </c>
      <c r="F3687" s="6">
        <f t="shared" si="172"/>
        <v>44133</v>
      </c>
      <c r="G3687" s="6" t="str">
        <f>IF('BCT Template'!R3686&gt;F3687,"Yes","No")</f>
        <v>No</v>
      </c>
      <c r="H3687" s="5" t="s">
        <v>178</v>
      </c>
      <c r="I3687" s="5" t="s">
        <v>179</v>
      </c>
      <c r="J3687" s="5" t="s">
        <v>35</v>
      </c>
      <c r="K3687" s="5" t="s">
        <v>180</v>
      </c>
      <c r="L3687" s="7" t="s">
        <v>164</v>
      </c>
      <c r="M3687" t="str">
        <f t="shared" si="173"/>
        <v>Yes</v>
      </c>
    </row>
    <row r="3688" spans="1:13" ht="15" thickBot="1" x14ac:dyDescent="0.4">
      <c r="A3688" s="5" t="s">
        <v>175</v>
      </c>
      <c r="B3688" s="5" t="s">
        <v>176</v>
      </c>
      <c r="C3688" s="5" t="s">
        <v>3888</v>
      </c>
      <c r="D3688" s="5">
        <f t="shared" si="171"/>
        <v>81325</v>
      </c>
      <c r="E3688" s="6">
        <v>43281</v>
      </c>
      <c r="F3688" s="6">
        <f t="shared" si="172"/>
        <v>43371</v>
      </c>
      <c r="G3688" s="6" t="str">
        <f>IF('BCT Template'!R3687&gt;F3688,"Yes","No")</f>
        <v>No</v>
      </c>
      <c r="H3688" s="5" t="s">
        <v>182</v>
      </c>
      <c r="I3688" s="5" t="s">
        <v>183</v>
      </c>
      <c r="J3688" s="5" t="s">
        <v>184</v>
      </c>
      <c r="K3688" s="5" t="s">
        <v>185</v>
      </c>
      <c r="L3688" s="7" t="s">
        <v>164</v>
      </c>
      <c r="M3688" t="str">
        <f t="shared" si="173"/>
        <v>No</v>
      </c>
    </row>
    <row r="3689" spans="1:13" ht="15" thickBot="1" x14ac:dyDescent="0.4">
      <c r="A3689" s="5" t="s">
        <v>175</v>
      </c>
      <c r="B3689" s="5" t="s">
        <v>176</v>
      </c>
      <c r="C3689" s="5" t="s">
        <v>3889</v>
      </c>
      <c r="D3689" s="5">
        <f t="shared" si="171"/>
        <v>79947</v>
      </c>
      <c r="E3689" s="6">
        <v>44427</v>
      </c>
      <c r="F3689" s="6">
        <f t="shared" si="172"/>
        <v>44517</v>
      </c>
      <c r="G3689" s="6" t="str">
        <f>IF('BCT Template'!R3688&gt;F3689,"Yes","No")</f>
        <v>No</v>
      </c>
      <c r="H3689" s="5" t="s">
        <v>182</v>
      </c>
      <c r="I3689" s="5" t="s">
        <v>183</v>
      </c>
      <c r="J3689" s="5" t="s">
        <v>184</v>
      </c>
      <c r="K3689" s="5" t="s">
        <v>185</v>
      </c>
      <c r="L3689" s="7" t="s">
        <v>164</v>
      </c>
      <c r="M3689" t="str">
        <f t="shared" si="173"/>
        <v>No</v>
      </c>
    </row>
    <row r="3690" spans="1:13" ht="15" thickBot="1" x14ac:dyDescent="0.4">
      <c r="A3690" s="5" t="s">
        <v>175</v>
      </c>
      <c r="B3690" s="5" t="s">
        <v>176</v>
      </c>
      <c r="C3690" s="5" t="s">
        <v>3890</v>
      </c>
      <c r="D3690" s="5">
        <f t="shared" si="171"/>
        <v>79458</v>
      </c>
      <c r="E3690" s="6">
        <v>44568</v>
      </c>
      <c r="F3690" s="6">
        <f t="shared" si="172"/>
        <v>44658</v>
      </c>
      <c r="G3690" s="6" t="str">
        <f>IF('BCT Template'!R3689&gt;F3690,"Yes","No")</f>
        <v>No</v>
      </c>
      <c r="H3690" s="5" t="s">
        <v>189</v>
      </c>
      <c r="I3690" s="5" t="s">
        <v>190</v>
      </c>
      <c r="J3690" s="5" t="s">
        <v>200</v>
      </c>
      <c r="K3690" s="5" t="s">
        <v>201</v>
      </c>
      <c r="L3690" s="7" t="s">
        <v>164</v>
      </c>
      <c r="M3690" t="str">
        <f t="shared" si="173"/>
        <v>Yes</v>
      </c>
    </row>
    <row r="3691" spans="1:13" ht="15" thickBot="1" x14ac:dyDescent="0.4">
      <c r="A3691" s="5" t="s">
        <v>175</v>
      </c>
      <c r="B3691" s="5" t="s">
        <v>176</v>
      </c>
      <c r="C3691" s="5" t="s">
        <v>3891</v>
      </c>
      <c r="D3691" s="5">
        <f t="shared" si="171"/>
        <v>80611</v>
      </c>
      <c r="E3691" s="6">
        <v>42460</v>
      </c>
      <c r="F3691" s="6">
        <f t="shared" si="172"/>
        <v>42550</v>
      </c>
      <c r="G3691" s="6" t="str">
        <f>IF('BCT Template'!R3690&gt;F3691,"Yes","No")</f>
        <v>No</v>
      </c>
      <c r="H3691" s="5" t="s">
        <v>182</v>
      </c>
      <c r="I3691" s="5" t="s">
        <v>183</v>
      </c>
      <c r="J3691" s="5" t="s">
        <v>184</v>
      </c>
      <c r="K3691" s="5" t="s">
        <v>185</v>
      </c>
      <c r="L3691" s="7" t="s">
        <v>164</v>
      </c>
      <c r="M3691" t="str">
        <f t="shared" si="173"/>
        <v>No</v>
      </c>
    </row>
    <row r="3692" spans="1:13" ht="15" thickBot="1" x14ac:dyDescent="0.4">
      <c r="A3692" s="5" t="s">
        <v>175</v>
      </c>
      <c r="B3692" s="5" t="s">
        <v>176</v>
      </c>
      <c r="C3692" s="5" t="s">
        <v>3892</v>
      </c>
      <c r="D3692" s="5">
        <f t="shared" si="171"/>
        <v>58797</v>
      </c>
      <c r="E3692" s="6">
        <v>43829</v>
      </c>
      <c r="F3692" s="6">
        <f t="shared" si="172"/>
        <v>43919</v>
      </c>
      <c r="G3692" s="6" t="str">
        <f>IF('BCT Template'!R3691&gt;F3692,"Yes","No")</f>
        <v>No</v>
      </c>
      <c r="H3692" s="5" t="s">
        <v>182</v>
      </c>
      <c r="I3692" s="5" t="s">
        <v>183</v>
      </c>
      <c r="J3692" s="5" t="s">
        <v>184</v>
      </c>
      <c r="K3692" s="5" t="s">
        <v>185</v>
      </c>
      <c r="L3692" s="7" t="s">
        <v>164</v>
      </c>
      <c r="M3692" t="str">
        <f t="shared" si="173"/>
        <v>No</v>
      </c>
    </row>
    <row r="3693" spans="1:13" ht="15" thickBot="1" x14ac:dyDescent="0.4">
      <c r="A3693" s="5" t="s">
        <v>175</v>
      </c>
      <c r="B3693" s="5" t="s">
        <v>176</v>
      </c>
      <c r="C3693" s="5" t="s">
        <v>3893</v>
      </c>
      <c r="D3693" s="5">
        <f t="shared" si="171"/>
        <v>21732</v>
      </c>
      <c r="E3693" s="6">
        <v>44219</v>
      </c>
      <c r="F3693" s="6">
        <f t="shared" si="172"/>
        <v>44309</v>
      </c>
      <c r="G3693" s="6" t="str">
        <f>IF('BCT Template'!R3692&gt;F3693,"Yes","No")</f>
        <v>No</v>
      </c>
      <c r="H3693" s="5" t="s">
        <v>178</v>
      </c>
      <c r="I3693" s="5" t="s">
        <v>179</v>
      </c>
      <c r="J3693" s="5" t="s">
        <v>35</v>
      </c>
      <c r="K3693" s="5" t="s">
        <v>180</v>
      </c>
      <c r="L3693" s="7" t="s">
        <v>164</v>
      </c>
      <c r="M3693" t="str">
        <f t="shared" si="173"/>
        <v>Yes</v>
      </c>
    </row>
    <row r="3694" spans="1:13" ht="15" thickBot="1" x14ac:dyDescent="0.4">
      <c r="A3694" s="5" t="s">
        <v>175</v>
      </c>
      <c r="B3694" s="5" t="s">
        <v>176</v>
      </c>
      <c r="C3694" s="5" t="s">
        <v>3894</v>
      </c>
      <c r="D3694" s="5">
        <f t="shared" si="171"/>
        <v>22663</v>
      </c>
      <c r="E3694" s="6">
        <v>44337</v>
      </c>
      <c r="F3694" s="6">
        <f t="shared" si="172"/>
        <v>44427</v>
      </c>
      <c r="G3694" s="6" t="str">
        <f>IF('BCT Template'!R3693&gt;F3694,"Yes","No")</f>
        <v>No</v>
      </c>
      <c r="H3694" s="5" t="s">
        <v>178</v>
      </c>
      <c r="I3694" s="5" t="s">
        <v>179</v>
      </c>
      <c r="J3694" s="5" t="s">
        <v>35</v>
      </c>
      <c r="K3694" s="5" t="s">
        <v>180</v>
      </c>
      <c r="L3694" s="7" t="s">
        <v>164</v>
      </c>
      <c r="M3694" t="str">
        <f t="shared" si="173"/>
        <v>Yes</v>
      </c>
    </row>
    <row r="3695" spans="1:13" ht="15" thickBot="1" x14ac:dyDescent="0.4">
      <c r="A3695" s="5" t="s">
        <v>175</v>
      </c>
      <c r="B3695" s="5" t="s">
        <v>176</v>
      </c>
      <c r="C3695" s="5" t="s">
        <v>3895</v>
      </c>
      <c r="D3695" s="5">
        <f t="shared" si="171"/>
        <v>57478</v>
      </c>
      <c r="E3695" s="6">
        <v>44165</v>
      </c>
      <c r="F3695" s="6">
        <f t="shared" si="172"/>
        <v>44255</v>
      </c>
      <c r="G3695" s="6" t="str">
        <f>IF('BCT Template'!R3694&gt;F3695,"Yes","No")</f>
        <v>No</v>
      </c>
      <c r="H3695" s="5" t="s">
        <v>189</v>
      </c>
      <c r="I3695" s="5" t="s">
        <v>190</v>
      </c>
      <c r="J3695" s="5" t="s">
        <v>184</v>
      </c>
      <c r="K3695" s="5" t="s">
        <v>185</v>
      </c>
      <c r="L3695" s="7" t="s">
        <v>164</v>
      </c>
      <c r="M3695" t="str">
        <f t="shared" si="173"/>
        <v>No</v>
      </c>
    </row>
    <row r="3696" spans="1:13" ht="15" thickBot="1" x14ac:dyDescent="0.4">
      <c r="A3696" s="5" t="s">
        <v>175</v>
      </c>
      <c r="B3696" s="5" t="s">
        <v>176</v>
      </c>
      <c r="C3696" s="5" t="s">
        <v>3896</v>
      </c>
      <c r="D3696" s="5">
        <f t="shared" si="171"/>
        <v>30335</v>
      </c>
      <c r="E3696" s="6">
        <v>43799</v>
      </c>
      <c r="F3696" s="6">
        <f t="shared" si="172"/>
        <v>43889</v>
      </c>
      <c r="G3696" s="6" t="str">
        <f>IF('BCT Template'!R3695&gt;F3696,"Yes","No")</f>
        <v>No</v>
      </c>
      <c r="H3696" s="5" t="s">
        <v>178</v>
      </c>
      <c r="I3696" s="5" t="s">
        <v>179</v>
      </c>
      <c r="J3696" s="5" t="s">
        <v>35</v>
      </c>
      <c r="K3696" s="5" t="s">
        <v>180</v>
      </c>
      <c r="L3696" s="7" t="s">
        <v>164</v>
      </c>
      <c r="M3696" t="str">
        <f t="shared" si="173"/>
        <v>Yes</v>
      </c>
    </row>
    <row r="3697" spans="1:13" ht="15" thickBot="1" x14ac:dyDescent="0.4">
      <c r="A3697" s="5" t="s">
        <v>175</v>
      </c>
      <c r="B3697" s="5" t="s">
        <v>176</v>
      </c>
      <c r="C3697" s="5" t="s">
        <v>3897</v>
      </c>
      <c r="D3697" s="5">
        <f t="shared" si="171"/>
        <v>79882</v>
      </c>
      <c r="E3697" s="6">
        <v>43434</v>
      </c>
      <c r="F3697" s="6">
        <f t="shared" si="172"/>
        <v>43524</v>
      </c>
      <c r="G3697" s="6" t="str">
        <f>IF('BCT Template'!R3696&gt;F3697,"Yes","No")</f>
        <v>No</v>
      </c>
      <c r="H3697" s="5" t="s">
        <v>182</v>
      </c>
      <c r="I3697" s="5" t="s">
        <v>183</v>
      </c>
      <c r="J3697" s="5" t="s">
        <v>184</v>
      </c>
      <c r="K3697" s="5" t="s">
        <v>185</v>
      </c>
      <c r="L3697" s="7" t="s">
        <v>164</v>
      </c>
      <c r="M3697" t="str">
        <f t="shared" si="173"/>
        <v>No</v>
      </c>
    </row>
    <row r="3698" spans="1:13" ht="15" thickBot="1" x14ac:dyDescent="0.4">
      <c r="A3698" s="5" t="s">
        <v>175</v>
      </c>
      <c r="B3698" s="5" t="s">
        <v>176</v>
      </c>
      <c r="C3698" s="5" t="s">
        <v>3898</v>
      </c>
      <c r="D3698" s="5">
        <f t="shared" si="171"/>
        <v>27040</v>
      </c>
      <c r="E3698" s="6">
        <v>43328</v>
      </c>
      <c r="F3698" s="6">
        <f t="shared" si="172"/>
        <v>43418</v>
      </c>
      <c r="G3698" s="6" t="str">
        <f>IF('BCT Template'!R3697&gt;F3698,"Yes","No")</f>
        <v>No</v>
      </c>
      <c r="H3698" s="5" t="s">
        <v>240</v>
      </c>
      <c r="I3698" s="5" t="s">
        <v>241</v>
      </c>
      <c r="J3698" s="5" t="s">
        <v>35</v>
      </c>
      <c r="K3698" s="5" t="s">
        <v>180</v>
      </c>
      <c r="L3698" s="7" t="s">
        <v>164</v>
      </c>
      <c r="M3698" t="str">
        <f t="shared" si="173"/>
        <v>Yes</v>
      </c>
    </row>
    <row r="3699" spans="1:13" ht="15" thickBot="1" x14ac:dyDescent="0.4">
      <c r="A3699" s="5" t="s">
        <v>175</v>
      </c>
      <c r="B3699" s="5" t="s">
        <v>176</v>
      </c>
      <c r="C3699" s="5" t="s">
        <v>3899</v>
      </c>
      <c r="D3699" s="5">
        <f t="shared" si="171"/>
        <v>77945</v>
      </c>
      <c r="E3699" s="6">
        <v>43799</v>
      </c>
      <c r="F3699" s="6">
        <f t="shared" si="172"/>
        <v>43889</v>
      </c>
      <c r="G3699" s="6" t="str">
        <f>IF('BCT Template'!R3698&gt;F3699,"Yes","No")</f>
        <v>No</v>
      </c>
      <c r="H3699" s="5" t="s">
        <v>189</v>
      </c>
      <c r="I3699" s="5" t="s">
        <v>190</v>
      </c>
      <c r="J3699" s="5" t="s">
        <v>184</v>
      </c>
      <c r="K3699" s="5" t="s">
        <v>185</v>
      </c>
      <c r="L3699" s="7" t="s">
        <v>164</v>
      </c>
      <c r="M3699" t="str">
        <f t="shared" si="173"/>
        <v>No</v>
      </c>
    </row>
    <row r="3700" spans="1:13" ht="15" thickBot="1" x14ac:dyDescent="0.4">
      <c r="A3700" s="5" t="s">
        <v>175</v>
      </c>
      <c r="B3700" s="5" t="s">
        <v>176</v>
      </c>
      <c r="C3700" s="5" t="s">
        <v>3900</v>
      </c>
      <c r="D3700" s="5">
        <f t="shared" si="171"/>
        <v>57027</v>
      </c>
      <c r="E3700" s="6">
        <v>42320</v>
      </c>
      <c r="F3700" s="6">
        <f t="shared" si="172"/>
        <v>42410</v>
      </c>
      <c r="G3700" s="6" t="str">
        <f>IF('BCT Template'!R3699&gt;F3700,"Yes","No")</f>
        <v>No</v>
      </c>
      <c r="H3700" s="5" t="s">
        <v>189</v>
      </c>
      <c r="I3700" s="5" t="s">
        <v>190</v>
      </c>
      <c r="J3700" s="5" t="s">
        <v>184</v>
      </c>
      <c r="K3700" s="5" t="s">
        <v>185</v>
      </c>
      <c r="L3700" s="7" t="s">
        <v>164</v>
      </c>
      <c r="M3700" t="str">
        <f t="shared" si="173"/>
        <v>No</v>
      </c>
    </row>
    <row r="3701" spans="1:13" ht="15" thickBot="1" x14ac:dyDescent="0.4">
      <c r="A3701" s="5" t="s">
        <v>175</v>
      </c>
      <c r="B3701" s="5" t="s">
        <v>176</v>
      </c>
      <c r="C3701" s="5" t="s">
        <v>3901</v>
      </c>
      <c r="D3701" s="5">
        <f t="shared" si="171"/>
        <v>58396</v>
      </c>
      <c r="E3701" s="6">
        <v>43678</v>
      </c>
      <c r="F3701" s="6">
        <f t="shared" si="172"/>
        <v>43768</v>
      </c>
      <c r="G3701" s="6" t="str">
        <f>IF('BCT Template'!R3700&gt;F3701,"Yes","No")</f>
        <v>No</v>
      </c>
      <c r="H3701" s="5" t="s">
        <v>182</v>
      </c>
      <c r="I3701" s="5" t="s">
        <v>183</v>
      </c>
      <c r="J3701" s="5" t="s">
        <v>184</v>
      </c>
      <c r="K3701" s="5" t="s">
        <v>185</v>
      </c>
      <c r="L3701" s="7" t="s">
        <v>164</v>
      </c>
      <c r="M3701" t="str">
        <f t="shared" si="173"/>
        <v>No</v>
      </c>
    </row>
    <row r="3702" spans="1:13" ht="15" thickBot="1" x14ac:dyDescent="0.4">
      <c r="A3702" s="5" t="s">
        <v>175</v>
      </c>
      <c r="B3702" s="5" t="s">
        <v>176</v>
      </c>
      <c r="C3702" s="5" t="s">
        <v>3902</v>
      </c>
      <c r="D3702" s="5">
        <f t="shared" si="171"/>
        <v>57878</v>
      </c>
      <c r="E3702" s="6">
        <v>43281</v>
      </c>
      <c r="F3702" s="6">
        <f t="shared" si="172"/>
        <v>43371</v>
      </c>
      <c r="G3702" s="6" t="str">
        <f>IF('BCT Template'!R3701&gt;F3702,"Yes","No")</f>
        <v>No</v>
      </c>
      <c r="H3702" s="5" t="s">
        <v>189</v>
      </c>
      <c r="I3702" s="5" t="s">
        <v>190</v>
      </c>
      <c r="J3702" s="5" t="s">
        <v>184</v>
      </c>
      <c r="K3702" s="5" t="s">
        <v>185</v>
      </c>
      <c r="L3702" s="7" t="s">
        <v>164</v>
      </c>
      <c r="M3702" t="str">
        <f t="shared" si="173"/>
        <v>No</v>
      </c>
    </row>
    <row r="3703" spans="1:13" ht="15" thickBot="1" x14ac:dyDescent="0.4">
      <c r="A3703" s="5" t="s">
        <v>175</v>
      </c>
      <c r="B3703" s="5" t="s">
        <v>176</v>
      </c>
      <c r="C3703" s="5" t="s">
        <v>3903</v>
      </c>
      <c r="D3703" s="5">
        <f t="shared" si="171"/>
        <v>22413</v>
      </c>
      <c r="E3703" s="6">
        <v>44804</v>
      </c>
      <c r="F3703" s="6">
        <f t="shared" si="172"/>
        <v>44894</v>
      </c>
      <c r="G3703" s="6" t="str">
        <f>IF('BCT Template'!R3702&gt;F3703,"Yes","No")</f>
        <v>No</v>
      </c>
      <c r="H3703" s="5" t="s">
        <v>178</v>
      </c>
      <c r="I3703" s="5" t="s">
        <v>179</v>
      </c>
      <c r="J3703" s="5" t="s">
        <v>35</v>
      </c>
      <c r="K3703" s="5" t="s">
        <v>180</v>
      </c>
      <c r="L3703" s="7" t="s">
        <v>164</v>
      </c>
      <c r="M3703" t="str">
        <f t="shared" si="173"/>
        <v>Yes</v>
      </c>
    </row>
    <row r="3704" spans="1:13" ht="15" thickBot="1" x14ac:dyDescent="0.4">
      <c r="A3704" s="5" t="s">
        <v>175</v>
      </c>
      <c r="B3704" s="5" t="s">
        <v>176</v>
      </c>
      <c r="C3704" s="5" t="s">
        <v>3904</v>
      </c>
      <c r="D3704" s="5">
        <f t="shared" si="171"/>
        <v>57977</v>
      </c>
      <c r="E3704" s="6">
        <v>44196</v>
      </c>
      <c r="F3704" s="6">
        <f t="shared" si="172"/>
        <v>44286</v>
      </c>
      <c r="G3704" s="6" t="str">
        <f>IF('BCT Template'!R3703&gt;F3704,"Yes","No")</f>
        <v>No</v>
      </c>
      <c r="H3704" s="5" t="s">
        <v>189</v>
      </c>
      <c r="I3704" s="5" t="s">
        <v>190</v>
      </c>
      <c r="J3704" s="5" t="s">
        <v>184</v>
      </c>
      <c r="K3704" s="5" t="s">
        <v>185</v>
      </c>
      <c r="L3704" s="7" t="s">
        <v>164</v>
      </c>
      <c r="M3704" t="str">
        <f t="shared" si="173"/>
        <v>No</v>
      </c>
    </row>
    <row r="3705" spans="1:13" ht="15" thickBot="1" x14ac:dyDescent="0.4">
      <c r="A3705" s="5" t="s">
        <v>175</v>
      </c>
      <c r="B3705" s="5" t="s">
        <v>176</v>
      </c>
      <c r="C3705" s="5" t="s">
        <v>3905</v>
      </c>
      <c r="D3705" s="5">
        <f t="shared" si="171"/>
        <v>33999</v>
      </c>
      <c r="E3705" s="6">
        <v>46022</v>
      </c>
      <c r="F3705" s="6">
        <f t="shared" si="172"/>
        <v>46112</v>
      </c>
      <c r="G3705" s="6" t="str">
        <f>IF('BCT Template'!R3704&gt;F3705,"Yes","No")</f>
        <v>No</v>
      </c>
      <c r="H3705" s="5" t="s">
        <v>178</v>
      </c>
      <c r="I3705" s="5" t="s">
        <v>179</v>
      </c>
      <c r="J3705" s="5" t="s">
        <v>35</v>
      </c>
      <c r="K3705" s="5" t="s">
        <v>180</v>
      </c>
      <c r="L3705" s="7" t="s">
        <v>164</v>
      </c>
      <c r="M3705" t="str">
        <f t="shared" si="173"/>
        <v>Yes</v>
      </c>
    </row>
    <row r="3706" spans="1:13" ht="15" thickBot="1" x14ac:dyDescent="0.4">
      <c r="A3706" s="5" t="s">
        <v>175</v>
      </c>
      <c r="B3706" s="5" t="s">
        <v>176</v>
      </c>
      <c r="C3706" s="5" t="s">
        <v>3906</v>
      </c>
      <c r="D3706" s="5">
        <f t="shared" si="171"/>
        <v>57213</v>
      </c>
      <c r="E3706" s="6">
        <v>44347</v>
      </c>
      <c r="F3706" s="6">
        <f t="shared" si="172"/>
        <v>44437</v>
      </c>
      <c r="G3706" s="6" t="str">
        <f>IF('BCT Template'!R3705&gt;F3706,"Yes","No")</f>
        <v>No</v>
      </c>
      <c r="H3706" s="5" t="s">
        <v>189</v>
      </c>
      <c r="I3706" s="5" t="s">
        <v>190</v>
      </c>
      <c r="J3706" s="5" t="s">
        <v>184</v>
      </c>
      <c r="K3706" s="5" t="s">
        <v>185</v>
      </c>
      <c r="L3706" s="7" t="s">
        <v>164</v>
      </c>
      <c r="M3706" t="str">
        <f t="shared" si="173"/>
        <v>No</v>
      </c>
    </row>
    <row r="3707" spans="1:13" ht="15" thickBot="1" x14ac:dyDescent="0.4">
      <c r="A3707" s="5" t="s">
        <v>175</v>
      </c>
      <c r="B3707" s="5" t="s">
        <v>176</v>
      </c>
      <c r="C3707" s="5" t="s">
        <v>3907</v>
      </c>
      <c r="D3707" s="5">
        <f t="shared" si="171"/>
        <v>82926</v>
      </c>
      <c r="E3707" s="6">
        <v>45006</v>
      </c>
      <c r="F3707" s="6">
        <f t="shared" si="172"/>
        <v>45096</v>
      </c>
      <c r="G3707" s="6" t="str">
        <f>IF('BCT Template'!R3706&gt;F3707,"Yes","No")</f>
        <v>No</v>
      </c>
      <c r="H3707" s="5" t="s">
        <v>210</v>
      </c>
      <c r="I3707" s="5" t="s">
        <v>211</v>
      </c>
      <c r="J3707" s="5" t="s">
        <v>184</v>
      </c>
      <c r="K3707" s="5" t="s">
        <v>185</v>
      </c>
      <c r="L3707" s="7" t="s">
        <v>164</v>
      </c>
      <c r="M3707" t="str">
        <f t="shared" si="173"/>
        <v>No</v>
      </c>
    </row>
    <row r="3708" spans="1:13" ht="15" thickBot="1" x14ac:dyDescent="0.4">
      <c r="A3708" s="5" t="s">
        <v>175</v>
      </c>
      <c r="B3708" s="5" t="s">
        <v>176</v>
      </c>
      <c r="C3708" s="5" t="s">
        <v>3908</v>
      </c>
      <c r="D3708" s="5">
        <f t="shared" si="171"/>
        <v>58363</v>
      </c>
      <c r="E3708" s="6">
        <v>43738</v>
      </c>
      <c r="F3708" s="6">
        <f t="shared" si="172"/>
        <v>43828</v>
      </c>
      <c r="G3708" s="6" t="str">
        <f>IF('BCT Template'!R3707&gt;F3708,"Yes","No")</f>
        <v>No</v>
      </c>
      <c r="H3708" s="5" t="s">
        <v>182</v>
      </c>
      <c r="I3708" s="5" t="s">
        <v>183</v>
      </c>
      <c r="J3708" s="5" t="s">
        <v>184</v>
      </c>
      <c r="K3708" s="5" t="s">
        <v>185</v>
      </c>
      <c r="L3708" s="7" t="s">
        <v>164</v>
      </c>
      <c r="M3708" t="str">
        <f t="shared" si="173"/>
        <v>No</v>
      </c>
    </row>
    <row r="3709" spans="1:13" ht="15" thickBot="1" x14ac:dyDescent="0.4">
      <c r="A3709" s="5" t="s">
        <v>175</v>
      </c>
      <c r="B3709" s="5" t="s">
        <v>176</v>
      </c>
      <c r="C3709" s="5" t="s">
        <v>3909</v>
      </c>
      <c r="D3709" s="5">
        <f t="shared" si="171"/>
        <v>30217</v>
      </c>
      <c r="E3709" s="6">
        <v>43708</v>
      </c>
      <c r="F3709" s="6">
        <f t="shared" si="172"/>
        <v>43798</v>
      </c>
      <c r="G3709" s="6" t="str">
        <f>IF('BCT Template'!R3708&gt;F3709,"Yes","No")</f>
        <v>No</v>
      </c>
      <c r="H3709" s="5" t="s">
        <v>178</v>
      </c>
      <c r="I3709" s="5" t="s">
        <v>179</v>
      </c>
      <c r="J3709" s="5" t="s">
        <v>35</v>
      </c>
      <c r="K3709" s="5" t="s">
        <v>180</v>
      </c>
      <c r="L3709" s="7" t="s">
        <v>164</v>
      </c>
      <c r="M3709" t="str">
        <f t="shared" si="173"/>
        <v>Yes</v>
      </c>
    </row>
    <row r="3710" spans="1:13" ht="15" thickBot="1" x14ac:dyDescent="0.4">
      <c r="A3710" s="5" t="s">
        <v>175</v>
      </c>
      <c r="B3710" s="5" t="s">
        <v>176</v>
      </c>
      <c r="C3710" s="5" t="s">
        <v>3910</v>
      </c>
      <c r="D3710" s="5">
        <f t="shared" si="171"/>
        <v>58935</v>
      </c>
      <c r="E3710" s="6">
        <v>41882</v>
      </c>
      <c r="F3710" s="6">
        <f t="shared" si="172"/>
        <v>41972</v>
      </c>
      <c r="G3710" s="6" t="str">
        <f>IF('BCT Template'!R3709&gt;F3710,"Yes","No")</f>
        <v>No</v>
      </c>
      <c r="H3710" s="5" t="s">
        <v>182</v>
      </c>
      <c r="I3710" s="5" t="s">
        <v>183</v>
      </c>
      <c r="J3710" s="5" t="s">
        <v>200</v>
      </c>
      <c r="K3710" s="5" t="s">
        <v>201</v>
      </c>
      <c r="L3710" s="7" t="s">
        <v>164</v>
      </c>
      <c r="M3710" t="str">
        <f t="shared" si="173"/>
        <v>Yes</v>
      </c>
    </row>
    <row r="3711" spans="1:13" ht="15" thickBot="1" x14ac:dyDescent="0.4">
      <c r="A3711" s="5" t="s">
        <v>175</v>
      </c>
      <c r="B3711" s="5" t="s">
        <v>176</v>
      </c>
      <c r="C3711" s="5" t="s">
        <v>3911</v>
      </c>
      <c r="D3711" s="5">
        <f t="shared" si="171"/>
        <v>58050</v>
      </c>
      <c r="E3711" s="6">
        <v>42004</v>
      </c>
      <c r="F3711" s="6">
        <f t="shared" si="172"/>
        <v>42094</v>
      </c>
      <c r="G3711" s="6" t="str">
        <f>IF('BCT Template'!R3710&gt;F3711,"Yes","No")</f>
        <v>No</v>
      </c>
      <c r="H3711" s="5" t="s">
        <v>182</v>
      </c>
      <c r="I3711" s="5" t="s">
        <v>183</v>
      </c>
      <c r="J3711" s="5" t="s">
        <v>184</v>
      </c>
      <c r="K3711" s="5" t="s">
        <v>185</v>
      </c>
      <c r="L3711" s="7" t="s">
        <v>164</v>
      </c>
      <c r="M3711" t="str">
        <f t="shared" si="173"/>
        <v>No</v>
      </c>
    </row>
    <row r="3712" spans="1:13" ht="15" thickBot="1" x14ac:dyDescent="0.4">
      <c r="A3712" s="5" t="s">
        <v>175</v>
      </c>
      <c r="B3712" s="5" t="s">
        <v>176</v>
      </c>
      <c r="C3712" s="5" t="s">
        <v>3912</v>
      </c>
      <c r="D3712" s="5">
        <f t="shared" si="171"/>
        <v>22389</v>
      </c>
      <c r="E3712" s="6">
        <v>42978</v>
      </c>
      <c r="F3712" s="6">
        <f t="shared" si="172"/>
        <v>43068</v>
      </c>
      <c r="G3712" s="6" t="str">
        <f>IF('BCT Template'!R3711&gt;F3712,"Yes","No")</f>
        <v>No</v>
      </c>
      <c r="H3712" s="5" t="s">
        <v>178</v>
      </c>
      <c r="I3712" s="5" t="s">
        <v>179</v>
      </c>
      <c r="J3712" s="5" t="s">
        <v>35</v>
      </c>
      <c r="K3712" s="5" t="s">
        <v>180</v>
      </c>
      <c r="L3712" s="7" t="s">
        <v>164</v>
      </c>
      <c r="M3712" t="str">
        <f t="shared" si="173"/>
        <v>Yes</v>
      </c>
    </row>
    <row r="3713" spans="1:13" ht="15" thickBot="1" x14ac:dyDescent="0.4">
      <c r="A3713" s="5" t="s">
        <v>175</v>
      </c>
      <c r="B3713" s="5" t="s">
        <v>176</v>
      </c>
      <c r="C3713" s="5" t="s">
        <v>3913</v>
      </c>
      <c r="D3713" s="5">
        <f t="shared" si="171"/>
        <v>20645</v>
      </c>
      <c r="E3713" s="6">
        <v>44196</v>
      </c>
      <c r="F3713" s="6">
        <f t="shared" si="172"/>
        <v>44286</v>
      </c>
      <c r="G3713" s="6" t="str">
        <f>IF('BCT Template'!R3712&gt;F3713,"Yes","No")</f>
        <v>No</v>
      </c>
      <c r="H3713" s="5" t="s">
        <v>197</v>
      </c>
      <c r="I3713" s="5" t="s">
        <v>198</v>
      </c>
      <c r="J3713" s="5" t="s">
        <v>184</v>
      </c>
      <c r="K3713" s="5" t="s">
        <v>185</v>
      </c>
      <c r="L3713" s="7" t="s">
        <v>164</v>
      </c>
      <c r="M3713" t="str">
        <f t="shared" si="173"/>
        <v>No</v>
      </c>
    </row>
    <row r="3714" spans="1:13" ht="15" thickBot="1" x14ac:dyDescent="0.4">
      <c r="A3714" s="5" t="s">
        <v>175</v>
      </c>
      <c r="B3714" s="5" t="s">
        <v>176</v>
      </c>
      <c r="C3714" s="5" t="s">
        <v>3914</v>
      </c>
      <c r="D3714" s="5">
        <f t="shared" si="171"/>
        <v>28995</v>
      </c>
      <c r="E3714" s="6">
        <v>45838</v>
      </c>
      <c r="F3714" s="6">
        <f t="shared" si="172"/>
        <v>45928</v>
      </c>
      <c r="G3714" s="6" t="str">
        <f>IF('BCT Template'!R3713&gt;F3714,"Yes","No")</f>
        <v>No</v>
      </c>
      <c r="H3714" s="5" t="s">
        <v>240</v>
      </c>
      <c r="I3714" s="5" t="s">
        <v>241</v>
      </c>
      <c r="J3714" s="5" t="s">
        <v>35</v>
      </c>
      <c r="K3714" s="5" t="s">
        <v>180</v>
      </c>
      <c r="L3714" s="7" t="s">
        <v>164</v>
      </c>
      <c r="M3714" t="str">
        <f t="shared" si="173"/>
        <v>Yes</v>
      </c>
    </row>
    <row r="3715" spans="1:13" ht="15" thickBot="1" x14ac:dyDescent="0.4">
      <c r="A3715" s="5" t="s">
        <v>175</v>
      </c>
      <c r="B3715" s="5" t="s">
        <v>176</v>
      </c>
      <c r="C3715" s="5" t="s">
        <v>3915</v>
      </c>
      <c r="D3715" s="5">
        <f t="shared" ref="D3715:D3778" si="174">C3715*1</f>
        <v>18285</v>
      </c>
      <c r="E3715" s="6">
        <v>43585</v>
      </c>
      <c r="F3715" s="6">
        <f t="shared" ref="F3715:F3778" si="175">E3715+90</f>
        <v>43675</v>
      </c>
      <c r="G3715" s="6" t="str">
        <f>IF('BCT Template'!R3714&gt;F3715,"Yes","No")</f>
        <v>No</v>
      </c>
      <c r="H3715" s="5" t="s">
        <v>234</v>
      </c>
      <c r="I3715" s="5" t="s">
        <v>235</v>
      </c>
      <c r="J3715" s="5" t="s">
        <v>184</v>
      </c>
      <c r="K3715" s="5" t="s">
        <v>185</v>
      </c>
      <c r="L3715" s="7" t="s">
        <v>164</v>
      </c>
      <c r="M3715" t="str">
        <f t="shared" ref="M3715:M3778" si="176">IF(J3715=" ","Yes",IF(J3715="3","Yes","No"))</f>
        <v>No</v>
      </c>
    </row>
    <row r="3716" spans="1:13" ht="15" thickBot="1" x14ac:dyDescent="0.4">
      <c r="A3716" s="5" t="s">
        <v>175</v>
      </c>
      <c r="B3716" s="5" t="s">
        <v>176</v>
      </c>
      <c r="C3716" s="5" t="s">
        <v>3916</v>
      </c>
      <c r="D3716" s="5">
        <f t="shared" si="174"/>
        <v>77628</v>
      </c>
      <c r="E3716" s="6">
        <v>41090</v>
      </c>
      <c r="F3716" s="6">
        <f t="shared" si="175"/>
        <v>41180</v>
      </c>
      <c r="G3716" s="6" t="str">
        <f>IF('BCT Template'!R3715&gt;F3716,"Yes","No")</f>
        <v>No</v>
      </c>
      <c r="H3716" s="5" t="s">
        <v>189</v>
      </c>
      <c r="I3716" s="5" t="s">
        <v>190</v>
      </c>
      <c r="J3716" s="5" t="s">
        <v>184</v>
      </c>
      <c r="K3716" s="5" t="s">
        <v>185</v>
      </c>
      <c r="L3716" s="7" t="s">
        <v>164</v>
      </c>
      <c r="M3716" t="str">
        <f t="shared" si="176"/>
        <v>No</v>
      </c>
    </row>
    <row r="3717" spans="1:13" ht="15" thickBot="1" x14ac:dyDescent="0.4">
      <c r="A3717" s="5" t="s">
        <v>175</v>
      </c>
      <c r="B3717" s="5" t="s">
        <v>176</v>
      </c>
      <c r="C3717" s="5" t="s">
        <v>3917</v>
      </c>
      <c r="D3717" s="5">
        <f t="shared" si="174"/>
        <v>18495</v>
      </c>
      <c r="E3717" s="6">
        <v>42169</v>
      </c>
      <c r="F3717" s="6">
        <f t="shared" si="175"/>
        <v>42259</v>
      </c>
      <c r="G3717" s="6" t="str">
        <f>IF('BCT Template'!R3716&gt;F3717,"Yes","No")</f>
        <v>No</v>
      </c>
      <c r="H3717" s="5" t="s">
        <v>234</v>
      </c>
      <c r="I3717" s="5" t="s">
        <v>235</v>
      </c>
      <c r="J3717" s="5" t="s">
        <v>184</v>
      </c>
      <c r="K3717" s="5" t="s">
        <v>185</v>
      </c>
      <c r="L3717" s="7" t="s">
        <v>164</v>
      </c>
      <c r="M3717" t="str">
        <f t="shared" si="176"/>
        <v>No</v>
      </c>
    </row>
    <row r="3718" spans="1:13" ht="15" thickBot="1" x14ac:dyDescent="0.4">
      <c r="A3718" s="5" t="s">
        <v>175</v>
      </c>
      <c r="B3718" s="5" t="s">
        <v>176</v>
      </c>
      <c r="C3718" s="5" t="s">
        <v>3918</v>
      </c>
      <c r="D3718" s="5">
        <f t="shared" si="174"/>
        <v>57926</v>
      </c>
      <c r="E3718" s="6">
        <v>43448</v>
      </c>
      <c r="F3718" s="6">
        <f t="shared" si="175"/>
        <v>43538</v>
      </c>
      <c r="G3718" s="6" t="str">
        <f>IF('BCT Template'!R3717&gt;F3718,"Yes","No")</f>
        <v>No</v>
      </c>
      <c r="H3718" s="5" t="s">
        <v>189</v>
      </c>
      <c r="I3718" s="5" t="s">
        <v>190</v>
      </c>
      <c r="J3718" s="5" t="s">
        <v>184</v>
      </c>
      <c r="K3718" s="5" t="s">
        <v>185</v>
      </c>
      <c r="L3718" s="7" t="s">
        <v>164</v>
      </c>
      <c r="M3718" t="str">
        <f t="shared" si="176"/>
        <v>No</v>
      </c>
    </row>
    <row r="3719" spans="1:13" ht="15" thickBot="1" x14ac:dyDescent="0.4">
      <c r="A3719" s="5" t="s">
        <v>175</v>
      </c>
      <c r="B3719" s="5" t="s">
        <v>176</v>
      </c>
      <c r="C3719" s="5" t="s">
        <v>3919</v>
      </c>
      <c r="D3719" s="5">
        <f t="shared" si="174"/>
        <v>30036</v>
      </c>
      <c r="E3719" s="6">
        <v>43982</v>
      </c>
      <c r="F3719" s="6">
        <f t="shared" si="175"/>
        <v>44072</v>
      </c>
      <c r="G3719" s="6" t="str">
        <f>IF('BCT Template'!R3718&gt;F3719,"Yes","No")</f>
        <v>No</v>
      </c>
      <c r="H3719" s="5" t="s">
        <v>178</v>
      </c>
      <c r="I3719" s="5" t="s">
        <v>179</v>
      </c>
      <c r="J3719" s="5" t="s">
        <v>35</v>
      </c>
      <c r="K3719" s="5" t="s">
        <v>180</v>
      </c>
      <c r="L3719" s="7" t="s">
        <v>164</v>
      </c>
      <c r="M3719" t="str">
        <f t="shared" si="176"/>
        <v>Yes</v>
      </c>
    </row>
    <row r="3720" spans="1:13" ht="15" thickBot="1" x14ac:dyDescent="0.4">
      <c r="A3720" s="5" t="s">
        <v>175</v>
      </c>
      <c r="B3720" s="5" t="s">
        <v>176</v>
      </c>
      <c r="C3720" s="5" t="s">
        <v>3920</v>
      </c>
      <c r="D3720" s="5">
        <f t="shared" si="174"/>
        <v>79048</v>
      </c>
      <c r="E3720" s="6">
        <v>44104</v>
      </c>
      <c r="F3720" s="6">
        <f t="shared" si="175"/>
        <v>44194</v>
      </c>
      <c r="G3720" s="6" t="str">
        <f>IF('BCT Template'!R3719&gt;F3720,"Yes","No")</f>
        <v>No</v>
      </c>
      <c r="H3720" s="5" t="s">
        <v>189</v>
      </c>
      <c r="I3720" s="5" t="s">
        <v>190</v>
      </c>
      <c r="J3720" s="5" t="s">
        <v>200</v>
      </c>
      <c r="K3720" s="5" t="s">
        <v>201</v>
      </c>
      <c r="L3720" s="7" t="s">
        <v>164</v>
      </c>
      <c r="M3720" t="str">
        <f t="shared" si="176"/>
        <v>Yes</v>
      </c>
    </row>
    <row r="3721" spans="1:13" ht="15" thickBot="1" x14ac:dyDescent="0.4">
      <c r="A3721" s="5" t="s">
        <v>175</v>
      </c>
      <c r="B3721" s="5" t="s">
        <v>176</v>
      </c>
      <c r="C3721" s="5" t="s">
        <v>3921</v>
      </c>
      <c r="D3721" s="5">
        <f t="shared" si="174"/>
        <v>21222</v>
      </c>
      <c r="E3721" s="6">
        <v>43008</v>
      </c>
      <c r="F3721" s="6">
        <f t="shared" si="175"/>
        <v>43098</v>
      </c>
      <c r="G3721" s="6" t="str">
        <f>IF('BCT Template'!R3720&gt;F3721,"Yes","No")</f>
        <v>No</v>
      </c>
      <c r="H3721" s="5" t="s">
        <v>178</v>
      </c>
      <c r="I3721" s="5" t="s">
        <v>179</v>
      </c>
      <c r="J3721" s="5" t="s">
        <v>35</v>
      </c>
      <c r="K3721" s="5" t="s">
        <v>180</v>
      </c>
      <c r="L3721" s="7" t="s">
        <v>164</v>
      </c>
      <c r="M3721" t="str">
        <f t="shared" si="176"/>
        <v>Yes</v>
      </c>
    </row>
    <row r="3722" spans="1:13" ht="15" thickBot="1" x14ac:dyDescent="0.4">
      <c r="A3722" s="5" t="s">
        <v>175</v>
      </c>
      <c r="B3722" s="5" t="s">
        <v>176</v>
      </c>
      <c r="C3722" s="5" t="s">
        <v>3922</v>
      </c>
      <c r="D3722" s="5">
        <f t="shared" si="174"/>
        <v>57799</v>
      </c>
      <c r="E3722" s="6">
        <v>44316</v>
      </c>
      <c r="F3722" s="6">
        <f t="shared" si="175"/>
        <v>44406</v>
      </c>
      <c r="G3722" s="6" t="str">
        <f>IF('BCT Template'!R3721&gt;F3722,"Yes","No")</f>
        <v>No</v>
      </c>
      <c r="H3722" s="5" t="s">
        <v>189</v>
      </c>
      <c r="I3722" s="5" t="s">
        <v>190</v>
      </c>
      <c r="J3722" s="5" t="s">
        <v>200</v>
      </c>
      <c r="K3722" s="5" t="s">
        <v>201</v>
      </c>
      <c r="L3722" s="7" t="s">
        <v>164</v>
      </c>
      <c r="M3722" t="str">
        <f t="shared" si="176"/>
        <v>Yes</v>
      </c>
    </row>
    <row r="3723" spans="1:13" ht="15" thickBot="1" x14ac:dyDescent="0.4">
      <c r="A3723" s="5" t="s">
        <v>175</v>
      </c>
      <c r="B3723" s="5" t="s">
        <v>176</v>
      </c>
      <c r="C3723" s="5" t="s">
        <v>3923</v>
      </c>
      <c r="D3723" s="5">
        <f t="shared" si="174"/>
        <v>21621</v>
      </c>
      <c r="E3723" s="6">
        <v>41274</v>
      </c>
      <c r="F3723" s="6">
        <f t="shared" si="175"/>
        <v>41364</v>
      </c>
      <c r="G3723" s="6" t="str">
        <f>IF('BCT Template'!R3722&gt;F3723,"Yes","No")</f>
        <v>No</v>
      </c>
      <c r="H3723" s="5" t="s">
        <v>178</v>
      </c>
      <c r="I3723" s="5" t="s">
        <v>179</v>
      </c>
      <c r="J3723" s="5" t="s">
        <v>35</v>
      </c>
      <c r="K3723" s="5" t="s">
        <v>180</v>
      </c>
      <c r="L3723" s="7" t="s">
        <v>164</v>
      </c>
      <c r="M3723" t="str">
        <f t="shared" si="176"/>
        <v>Yes</v>
      </c>
    </row>
    <row r="3724" spans="1:13" ht="15" thickBot="1" x14ac:dyDescent="0.4">
      <c r="A3724" s="5" t="s">
        <v>175</v>
      </c>
      <c r="B3724" s="5" t="s">
        <v>176</v>
      </c>
      <c r="C3724" s="5" t="s">
        <v>3924</v>
      </c>
      <c r="D3724" s="5">
        <f t="shared" si="174"/>
        <v>59129</v>
      </c>
      <c r="E3724" s="6">
        <v>43830</v>
      </c>
      <c r="F3724" s="6">
        <f t="shared" si="175"/>
        <v>43920</v>
      </c>
      <c r="G3724" s="6" t="str">
        <f>IF('BCT Template'!R3723&gt;F3724,"Yes","No")</f>
        <v>No</v>
      </c>
      <c r="H3724" s="5" t="s">
        <v>182</v>
      </c>
      <c r="I3724" s="5" t="s">
        <v>183</v>
      </c>
      <c r="J3724" s="5" t="s">
        <v>200</v>
      </c>
      <c r="K3724" s="5" t="s">
        <v>201</v>
      </c>
      <c r="L3724" s="7" t="s">
        <v>164</v>
      </c>
      <c r="M3724" t="str">
        <f t="shared" si="176"/>
        <v>Yes</v>
      </c>
    </row>
    <row r="3725" spans="1:13" ht="15" thickBot="1" x14ac:dyDescent="0.4">
      <c r="A3725" s="5" t="s">
        <v>175</v>
      </c>
      <c r="B3725" s="5" t="s">
        <v>176</v>
      </c>
      <c r="C3725" s="5" t="s">
        <v>3925</v>
      </c>
      <c r="D3725" s="5">
        <f t="shared" si="174"/>
        <v>83004</v>
      </c>
      <c r="E3725" s="6">
        <v>43812</v>
      </c>
      <c r="F3725" s="6">
        <f t="shared" si="175"/>
        <v>43902</v>
      </c>
      <c r="G3725" s="6" t="str">
        <f>IF('BCT Template'!R3724&gt;F3725,"Yes","No")</f>
        <v>No</v>
      </c>
      <c r="H3725" s="5" t="s">
        <v>210</v>
      </c>
      <c r="I3725" s="5" t="s">
        <v>211</v>
      </c>
      <c r="J3725" s="5" t="s">
        <v>184</v>
      </c>
      <c r="K3725" s="5" t="s">
        <v>185</v>
      </c>
      <c r="L3725" s="7" t="s">
        <v>164</v>
      </c>
      <c r="M3725" t="str">
        <f t="shared" si="176"/>
        <v>No</v>
      </c>
    </row>
    <row r="3726" spans="1:13" ht="15" thickBot="1" x14ac:dyDescent="0.4">
      <c r="A3726" s="5" t="s">
        <v>175</v>
      </c>
      <c r="B3726" s="5" t="s">
        <v>176</v>
      </c>
      <c r="C3726" s="5" t="s">
        <v>3926</v>
      </c>
      <c r="D3726" s="5">
        <f t="shared" si="174"/>
        <v>30932</v>
      </c>
      <c r="E3726" s="6">
        <v>43279</v>
      </c>
      <c r="F3726" s="6">
        <f t="shared" si="175"/>
        <v>43369</v>
      </c>
      <c r="G3726" s="6" t="str">
        <f>IF('BCT Template'!R3725&gt;F3726,"Yes","No")</f>
        <v>No</v>
      </c>
      <c r="H3726" s="5" t="s">
        <v>178</v>
      </c>
      <c r="I3726" s="5" t="s">
        <v>179</v>
      </c>
      <c r="J3726" s="5" t="s">
        <v>35</v>
      </c>
      <c r="K3726" s="5" t="s">
        <v>180</v>
      </c>
      <c r="L3726" s="7" t="s">
        <v>164</v>
      </c>
      <c r="M3726" t="str">
        <f t="shared" si="176"/>
        <v>Yes</v>
      </c>
    </row>
    <row r="3727" spans="1:13" ht="15" thickBot="1" x14ac:dyDescent="0.4">
      <c r="A3727" s="5" t="s">
        <v>175</v>
      </c>
      <c r="B3727" s="5" t="s">
        <v>176</v>
      </c>
      <c r="C3727" s="5" t="s">
        <v>3927</v>
      </c>
      <c r="D3727" s="5">
        <f t="shared" si="174"/>
        <v>25038</v>
      </c>
      <c r="E3727" s="6">
        <v>43373</v>
      </c>
      <c r="F3727" s="6">
        <f t="shared" si="175"/>
        <v>43463</v>
      </c>
      <c r="G3727" s="6" t="str">
        <f>IF('BCT Template'!R3726&gt;F3727,"Yes","No")</f>
        <v>No</v>
      </c>
      <c r="H3727" s="5" t="s">
        <v>240</v>
      </c>
      <c r="I3727" s="5" t="s">
        <v>241</v>
      </c>
      <c r="J3727" s="5" t="s">
        <v>35</v>
      </c>
      <c r="K3727" s="5" t="s">
        <v>180</v>
      </c>
      <c r="L3727" s="7" t="s">
        <v>164</v>
      </c>
      <c r="M3727" t="str">
        <f t="shared" si="176"/>
        <v>Yes</v>
      </c>
    </row>
    <row r="3728" spans="1:13" ht="15" thickBot="1" x14ac:dyDescent="0.4">
      <c r="A3728" s="5" t="s">
        <v>175</v>
      </c>
      <c r="B3728" s="5" t="s">
        <v>176</v>
      </c>
      <c r="C3728" s="5" t="s">
        <v>3928</v>
      </c>
      <c r="D3728" s="5">
        <f t="shared" si="174"/>
        <v>81646</v>
      </c>
      <c r="E3728" s="6">
        <v>43677</v>
      </c>
      <c r="F3728" s="6">
        <f t="shared" si="175"/>
        <v>43767</v>
      </c>
      <c r="G3728" s="6" t="str">
        <f>IF('BCT Template'!R3727&gt;F3728,"Yes","No")</f>
        <v>No</v>
      </c>
      <c r="H3728" s="5" t="s">
        <v>182</v>
      </c>
      <c r="I3728" s="5" t="s">
        <v>183</v>
      </c>
      <c r="J3728" s="5" t="s">
        <v>200</v>
      </c>
      <c r="K3728" s="5" t="s">
        <v>201</v>
      </c>
      <c r="L3728" s="7" t="s">
        <v>164</v>
      </c>
      <c r="M3728" t="str">
        <f t="shared" si="176"/>
        <v>Yes</v>
      </c>
    </row>
    <row r="3729" spans="1:13" ht="15" thickBot="1" x14ac:dyDescent="0.4">
      <c r="A3729" s="5" t="s">
        <v>175</v>
      </c>
      <c r="B3729" s="5" t="s">
        <v>176</v>
      </c>
      <c r="C3729" s="5" t="s">
        <v>3929</v>
      </c>
      <c r="D3729" s="5">
        <f t="shared" si="174"/>
        <v>18302</v>
      </c>
      <c r="E3729" s="6">
        <v>39447</v>
      </c>
      <c r="F3729" s="6">
        <f t="shared" si="175"/>
        <v>39537</v>
      </c>
      <c r="G3729" s="6" t="str">
        <f>IF('BCT Template'!R3728&gt;F3729,"Yes","No")</f>
        <v>No</v>
      </c>
      <c r="H3729" s="5" t="s">
        <v>234</v>
      </c>
      <c r="I3729" s="5" t="s">
        <v>235</v>
      </c>
      <c r="J3729" s="5" t="s">
        <v>184</v>
      </c>
      <c r="K3729" s="5" t="s">
        <v>185</v>
      </c>
      <c r="L3729" s="7" t="s">
        <v>164</v>
      </c>
      <c r="M3729" t="str">
        <f t="shared" si="176"/>
        <v>No</v>
      </c>
    </row>
    <row r="3730" spans="1:13" ht="15" thickBot="1" x14ac:dyDescent="0.4">
      <c r="A3730" s="5" t="s">
        <v>175</v>
      </c>
      <c r="B3730" s="5" t="s">
        <v>176</v>
      </c>
      <c r="C3730" s="5" t="s">
        <v>3930</v>
      </c>
      <c r="D3730" s="5">
        <f t="shared" si="174"/>
        <v>23026</v>
      </c>
      <c r="E3730" s="6">
        <v>44500</v>
      </c>
      <c r="F3730" s="6">
        <f t="shared" si="175"/>
        <v>44590</v>
      </c>
      <c r="G3730" s="6" t="str">
        <f>IF('BCT Template'!R3729&gt;F3730,"Yes","No")</f>
        <v>No</v>
      </c>
      <c r="H3730" s="5" t="s">
        <v>178</v>
      </c>
      <c r="I3730" s="5" t="s">
        <v>179</v>
      </c>
      <c r="J3730" s="5" t="s">
        <v>35</v>
      </c>
      <c r="K3730" s="5" t="s">
        <v>180</v>
      </c>
      <c r="L3730" s="7" t="s">
        <v>164</v>
      </c>
      <c r="M3730" t="str">
        <f t="shared" si="176"/>
        <v>Yes</v>
      </c>
    </row>
    <row r="3731" spans="1:13" ht="15" thickBot="1" x14ac:dyDescent="0.4">
      <c r="A3731" s="5" t="s">
        <v>175</v>
      </c>
      <c r="B3731" s="5" t="s">
        <v>176</v>
      </c>
      <c r="C3731" s="5" t="s">
        <v>3931</v>
      </c>
      <c r="D3731" s="5">
        <f t="shared" si="174"/>
        <v>58062</v>
      </c>
      <c r="E3731" s="6">
        <v>42277</v>
      </c>
      <c r="F3731" s="6">
        <f t="shared" si="175"/>
        <v>42367</v>
      </c>
      <c r="G3731" s="6" t="str">
        <f>IF('BCT Template'!R3730&gt;F3731,"Yes","No")</f>
        <v>No</v>
      </c>
      <c r="H3731" s="5" t="s">
        <v>182</v>
      </c>
      <c r="I3731" s="5" t="s">
        <v>183</v>
      </c>
      <c r="J3731" s="5" t="s">
        <v>184</v>
      </c>
      <c r="K3731" s="5" t="s">
        <v>185</v>
      </c>
      <c r="L3731" s="7" t="s">
        <v>164</v>
      </c>
      <c r="M3731" t="str">
        <f t="shared" si="176"/>
        <v>No</v>
      </c>
    </row>
    <row r="3732" spans="1:13" ht="15" thickBot="1" x14ac:dyDescent="0.4">
      <c r="A3732" s="5" t="s">
        <v>175</v>
      </c>
      <c r="B3732" s="5" t="s">
        <v>176</v>
      </c>
      <c r="C3732" s="5" t="s">
        <v>3932</v>
      </c>
      <c r="D3732" s="5">
        <f t="shared" si="174"/>
        <v>59644</v>
      </c>
      <c r="E3732" s="6">
        <v>43512</v>
      </c>
      <c r="F3732" s="6">
        <f t="shared" si="175"/>
        <v>43602</v>
      </c>
      <c r="G3732" s="6" t="str">
        <f>IF('BCT Template'!R3731&gt;F3732,"Yes","No")</f>
        <v>No</v>
      </c>
      <c r="H3732" s="5" t="s">
        <v>182</v>
      </c>
      <c r="I3732" s="5" t="s">
        <v>183</v>
      </c>
      <c r="J3732" s="5" t="s">
        <v>184</v>
      </c>
      <c r="K3732" s="5" t="s">
        <v>185</v>
      </c>
      <c r="L3732" s="7" t="s">
        <v>164</v>
      </c>
      <c r="M3732" t="str">
        <f t="shared" si="176"/>
        <v>No</v>
      </c>
    </row>
    <row r="3733" spans="1:13" ht="15" thickBot="1" x14ac:dyDescent="0.4">
      <c r="A3733" s="5" t="s">
        <v>175</v>
      </c>
      <c r="B3733" s="5" t="s">
        <v>176</v>
      </c>
      <c r="C3733" s="5" t="s">
        <v>3933</v>
      </c>
      <c r="D3733" s="5">
        <f t="shared" si="174"/>
        <v>57724</v>
      </c>
      <c r="E3733" s="6">
        <v>44569</v>
      </c>
      <c r="F3733" s="6">
        <f t="shared" si="175"/>
        <v>44659</v>
      </c>
      <c r="G3733" s="6" t="str">
        <f>IF('BCT Template'!R3732&gt;F3733,"Yes","No")</f>
        <v>No</v>
      </c>
      <c r="H3733" s="5" t="s">
        <v>189</v>
      </c>
      <c r="I3733" s="5" t="s">
        <v>190</v>
      </c>
      <c r="J3733" s="5" t="s">
        <v>184</v>
      </c>
      <c r="K3733" s="5" t="s">
        <v>185</v>
      </c>
      <c r="L3733" s="7" t="s">
        <v>164</v>
      </c>
      <c r="M3733" t="str">
        <f t="shared" si="176"/>
        <v>No</v>
      </c>
    </row>
    <row r="3734" spans="1:13" ht="15" thickBot="1" x14ac:dyDescent="0.4">
      <c r="A3734" s="5" t="s">
        <v>175</v>
      </c>
      <c r="B3734" s="5" t="s">
        <v>176</v>
      </c>
      <c r="C3734" s="5" t="s">
        <v>3934</v>
      </c>
      <c r="D3734" s="5">
        <f t="shared" si="174"/>
        <v>21185</v>
      </c>
      <c r="E3734" s="6">
        <v>44134</v>
      </c>
      <c r="F3734" s="6">
        <f t="shared" si="175"/>
        <v>44224</v>
      </c>
      <c r="G3734" s="6" t="str">
        <f>IF('BCT Template'!R3733&gt;F3734,"Yes","No")</f>
        <v>No</v>
      </c>
      <c r="H3734" s="5" t="s">
        <v>178</v>
      </c>
      <c r="I3734" s="5" t="s">
        <v>179</v>
      </c>
      <c r="J3734" s="5" t="s">
        <v>35</v>
      </c>
      <c r="K3734" s="5" t="s">
        <v>180</v>
      </c>
      <c r="L3734" s="7" t="s">
        <v>164</v>
      </c>
      <c r="M3734" t="str">
        <f t="shared" si="176"/>
        <v>Yes</v>
      </c>
    </row>
    <row r="3735" spans="1:13" ht="15" thickBot="1" x14ac:dyDescent="0.4">
      <c r="A3735" s="5" t="s">
        <v>175</v>
      </c>
      <c r="B3735" s="5" t="s">
        <v>176</v>
      </c>
      <c r="C3735" s="5" t="s">
        <v>3935</v>
      </c>
      <c r="D3735" s="5">
        <f t="shared" si="174"/>
        <v>59511</v>
      </c>
      <c r="E3735" s="6">
        <v>44074</v>
      </c>
      <c r="F3735" s="6">
        <f t="shared" si="175"/>
        <v>44164</v>
      </c>
      <c r="G3735" s="6" t="str">
        <f>IF('BCT Template'!R3734&gt;F3735,"Yes","No")</f>
        <v>No</v>
      </c>
      <c r="H3735" s="5" t="s">
        <v>182</v>
      </c>
      <c r="I3735" s="5" t="s">
        <v>183</v>
      </c>
      <c r="J3735" s="5" t="s">
        <v>200</v>
      </c>
      <c r="K3735" s="5" t="s">
        <v>201</v>
      </c>
      <c r="L3735" s="7" t="s">
        <v>164</v>
      </c>
      <c r="M3735" t="str">
        <f t="shared" si="176"/>
        <v>Yes</v>
      </c>
    </row>
    <row r="3736" spans="1:13" ht="15" thickBot="1" x14ac:dyDescent="0.4">
      <c r="A3736" s="5" t="s">
        <v>175</v>
      </c>
      <c r="B3736" s="5" t="s">
        <v>176</v>
      </c>
      <c r="C3736" s="5" t="s">
        <v>3936</v>
      </c>
      <c r="D3736" s="5">
        <f t="shared" si="174"/>
        <v>21981</v>
      </c>
      <c r="E3736" s="6">
        <v>44074</v>
      </c>
      <c r="F3736" s="6">
        <f t="shared" si="175"/>
        <v>44164</v>
      </c>
      <c r="G3736" s="6" t="str">
        <f>IF('BCT Template'!R3735&gt;F3736,"Yes","No")</f>
        <v>No</v>
      </c>
      <c r="H3736" s="5" t="s">
        <v>178</v>
      </c>
      <c r="I3736" s="5" t="s">
        <v>179</v>
      </c>
      <c r="J3736" s="5" t="s">
        <v>35</v>
      </c>
      <c r="K3736" s="5" t="s">
        <v>180</v>
      </c>
      <c r="L3736" s="7" t="s">
        <v>164</v>
      </c>
      <c r="M3736" t="str">
        <f t="shared" si="176"/>
        <v>Yes</v>
      </c>
    </row>
    <row r="3737" spans="1:13" ht="15" thickBot="1" x14ac:dyDescent="0.4">
      <c r="A3737" s="5" t="s">
        <v>175</v>
      </c>
      <c r="B3737" s="5" t="s">
        <v>176</v>
      </c>
      <c r="C3737" s="5" t="s">
        <v>3937</v>
      </c>
      <c r="D3737" s="5">
        <f t="shared" si="174"/>
        <v>22961</v>
      </c>
      <c r="E3737" s="6">
        <v>44074</v>
      </c>
      <c r="F3737" s="6">
        <f t="shared" si="175"/>
        <v>44164</v>
      </c>
      <c r="G3737" s="6" t="str">
        <f>IF('BCT Template'!R3736&gt;F3737,"Yes","No")</f>
        <v>No</v>
      </c>
      <c r="H3737" s="5" t="s">
        <v>178</v>
      </c>
      <c r="I3737" s="5" t="s">
        <v>179</v>
      </c>
      <c r="J3737" s="5" t="s">
        <v>35</v>
      </c>
      <c r="K3737" s="5" t="s">
        <v>180</v>
      </c>
      <c r="L3737" s="7" t="s">
        <v>164</v>
      </c>
      <c r="M3737" t="str">
        <f t="shared" si="176"/>
        <v>Yes</v>
      </c>
    </row>
    <row r="3738" spans="1:13" ht="15" thickBot="1" x14ac:dyDescent="0.4">
      <c r="A3738" s="5" t="s">
        <v>175</v>
      </c>
      <c r="B3738" s="5" t="s">
        <v>176</v>
      </c>
      <c r="C3738" s="5" t="s">
        <v>3938</v>
      </c>
      <c r="D3738" s="5">
        <f t="shared" si="174"/>
        <v>82449</v>
      </c>
      <c r="E3738" s="6">
        <v>43940</v>
      </c>
      <c r="F3738" s="6">
        <f t="shared" si="175"/>
        <v>44030</v>
      </c>
      <c r="G3738" s="6" t="str">
        <f>IF('BCT Template'!R3737&gt;F3738,"Yes","No")</f>
        <v>No</v>
      </c>
      <c r="H3738" s="5" t="s">
        <v>210</v>
      </c>
      <c r="I3738" s="5" t="s">
        <v>211</v>
      </c>
      <c r="J3738" s="5" t="s">
        <v>184</v>
      </c>
      <c r="K3738" s="5" t="s">
        <v>185</v>
      </c>
      <c r="L3738" s="7" t="s">
        <v>164</v>
      </c>
      <c r="M3738" t="str">
        <f t="shared" si="176"/>
        <v>No</v>
      </c>
    </row>
    <row r="3739" spans="1:13" ht="15" thickBot="1" x14ac:dyDescent="0.4">
      <c r="A3739" s="5" t="s">
        <v>175</v>
      </c>
      <c r="B3739" s="5" t="s">
        <v>176</v>
      </c>
      <c r="C3739" s="5" t="s">
        <v>3939</v>
      </c>
      <c r="D3739" s="5">
        <f t="shared" si="174"/>
        <v>57930</v>
      </c>
      <c r="E3739" s="6">
        <v>43815</v>
      </c>
      <c r="F3739" s="6">
        <f t="shared" si="175"/>
        <v>43905</v>
      </c>
      <c r="G3739" s="6" t="str">
        <f>IF('BCT Template'!R3738&gt;F3739,"Yes","No")</f>
        <v>No</v>
      </c>
      <c r="H3739" s="5" t="s">
        <v>189</v>
      </c>
      <c r="I3739" s="5" t="s">
        <v>190</v>
      </c>
      <c r="J3739" s="5" t="s">
        <v>184</v>
      </c>
      <c r="K3739" s="5" t="s">
        <v>185</v>
      </c>
      <c r="L3739" s="7" t="s">
        <v>164</v>
      </c>
      <c r="M3739" t="str">
        <f t="shared" si="176"/>
        <v>No</v>
      </c>
    </row>
    <row r="3740" spans="1:13" ht="15" thickBot="1" x14ac:dyDescent="0.4">
      <c r="A3740" s="5" t="s">
        <v>175</v>
      </c>
      <c r="B3740" s="5" t="s">
        <v>176</v>
      </c>
      <c r="C3740" s="5" t="s">
        <v>3940</v>
      </c>
      <c r="D3740" s="5">
        <f t="shared" si="174"/>
        <v>58862</v>
      </c>
      <c r="E3740" s="6">
        <v>42429</v>
      </c>
      <c r="F3740" s="6">
        <f t="shared" si="175"/>
        <v>42519</v>
      </c>
      <c r="G3740" s="6" t="str">
        <f>IF('BCT Template'!R3739&gt;F3740,"Yes","No")</f>
        <v>No</v>
      </c>
      <c r="H3740" s="5" t="s">
        <v>182</v>
      </c>
      <c r="I3740" s="5" t="s">
        <v>183</v>
      </c>
      <c r="J3740" s="5" t="s">
        <v>184</v>
      </c>
      <c r="K3740" s="5" t="s">
        <v>185</v>
      </c>
      <c r="L3740" s="7" t="s">
        <v>164</v>
      </c>
      <c r="M3740" t="str">
        <f t="shared" si="176"/>
        <v>No</v>
      </c>
    </row>
    <row r="3741" spans="1:13" ht="15" thickBot="1" x14ac:dyDescent="0.4">
      <c r="A3741" s="5" t="s">
        <v>175</v>
      </c>
      <c r="B3741" s="5" t="s">
        <v>176</v>
      </c>
      <c r="C3741" s="5" t="s">
        <v>3941</v>
      </c>
      <c r="D3741" s="5">
        <f t="shared" si="174"/>
        <v>18391</v>
      </c>
      <c r="E3741" s="6">
        <v>42962</v>
      </c>
      <c r="F3741" s="6">
        <f t="shared" si="175"/>
        <v>43052</v>
      </c>
      <c r="G3741" s="6" t="str">
        <f>IF('BCT Template'!R3740&gt;F3741,"Yes","No")</f>
        <v>No</v>
      </c>
      <c r="H3741" s="5" t="s">
        <v>234</v>
      </c>
      <c r="I3741" s="5" t="s">
        <v>235</v>
      </c>
      <c r="J3741" s="5" t="s">
        <v>184</v>
      </c>
      <c r="K3741" s="5" t="s">
        <v>185</v>
      </c>
      <c r="L3741" s="7" t="s">
        <v>164</v>
      </c>
      <c r="M3741" t="str">
        <f t="shared" si="176"/>
        <v>No</v>
      </c>
    </row>
    <row r="3742" spans="1:13" ht="15" thickBot="1" x14ac:dyDescent="0.4">
      <c r="A3742" s="5" t="s">
        <v>175</v>
      </c>
      <c r="B3742" s="5" t="s">
        <v>176</v>
      </c>
      <c r="C3742" s="5" t="s">
        <v>3942</v>
      </c>
      <c r="D3742" s="5">
        <f t="shared" si="174"/>
        <v>57860</v>
      </c>
      <c r="E3742" s="6">
        <v>44012</v>
      </c>
      <c r="F3742" s="6">
        <f t="shared" si="175"/>
        <v>44102</v>
      </c>
      <c r="G3742" s="6" t="str">
        <f>IF('BCT Template'!R3741&gt;F3742,"Yes","No")</f>
        <v>No</v>
      </c>
      <c r="H3742" s="5" t="s">
        <v>189</v>
      </c>
      <c r="I3742" s="5" t="s">
        <v>190</v>
      </c>
      <c r="J3742" s="5" t="s">
        <v>184</v>
      </c>
      <c r="K3742" s="5" t="s">
        <v>185</v>
      </c>
      <c r="L3742" s="7" t="s">
        <v>164</v>
      </c>
      <c r="M3742" t="str">
        <f t="shared" si="176"/>
        <v>No</v>
      </c>
    </row>
    <row r="3743" spans="1:13" ht="15" thickBot="1" x14ac:dyDescent="0.4">
      <c r="A3743" s="5" t="s">
        <v>175</v>
      </c>
      <c r="B3743" s="5" t="s">
        <v>176</v>
      </c>
      <c r="C3743" s="5" t="s">
        <v>3943</v>
      </c>
      <c r="D3743" s="5">
        <f t="shared" si="174"/>
        <v>82412</v>
      </c>
      <c r="E3743" s="6">
        <v>44000</v>
      </c>
      <c r="F3743" s="6">
        <f t="shared" si="175"/>
        <v>44090</v>
      </c>
      <c r="G3743" s="6" t="str">
        <f>IF('BCT Template'!R3742&gt;F3743,"Yes","No")</f>
        <v>No</v>
      </c>
      <c r="H3743" s="5" t="s">
        <v>210</v>
      </c>
      <c r="I3743" s="5" t="s">
        <v>211</v>
      </c>
      <c r="J3743" s="5" t="s">
        <v>184</v>
      </c>
      <c r="K3743" s="5" t="s">
        <v>185</v>
      </c>
      <c r="L3743" s="7" t="s">
        <v>164</v>
      </c>
      <c r="M3743" t="str">
        <f t="shared" si="176"/>
        <v>No</v>
      </c>
    </row>
    <row r="3744" spans="1:13" ht="15" thickBot="1" x14ac:dyDescent="0.4">
      <c r="A3744" s="5" t="s">
        <v>175</v>
      </c>
      <c r="B3744" s="5" t="s">
        <v>176</v>
      </c>
      <c r="C3744" s="5" t="s">
        <v>3944</v>
      </c>
      <c r="D3744" s="5">
        <f t="shared" si="174"/>
        <v>23682</v>
      </c>
      <c r="E3744" s="6">
        <v>43758</v>
      </c>
      <c r="F3744" s="6">
        <f t="shared" si="175"/>
        <v>43848</v>
      </c>
      <c r="G3744" s="6" t="str">
        <f>IF('BCT Template'!R3743&gt;F3744,"Yes","No")</f>
        <v>No</v>
      </c>
      <c r="H3744" s="5" t="s">
        <v>178</v>
      </c>
      <c r="I3744" s="5" t="s">
        <v>179</v>
      </c>
      <c r="J3744" s="5" t="s">
        <v>35</v>
      </c>
      <c r="K3744" s="5" t="s">
        <v>180</v>
      </c>
      <c r="L3744" s="7" t="s">
        <v>164</v>
      </c>
      <c r="M3744" t="str">
        <f t="shared" si="176"/>
        <v>Yes</v>
      </c>
    </row>
    <row r="3745" spans="1:13" ht="15" thickBot="1" x14ac:dyDescent="0.4">
      <c r="A3745" s="5" t="s">
        <v>175</v>
      </c>
      <c r="B3745" s="5" t="s">
        <v>176</v>
      </c>
      <c r="C3745" s="5" t="s">
        <v>3945</v>
      </c>
      <c r="D3745" s="5">
        <f t="shared" si="174"/>
        <v>78151</v>
      </c>
      <c r="E3745" s="6">
        <v>44227</v>
      </c>
      <c r="F3745" s="6">
        <f t="shared" si="175"/>
        <v>44317</v>
      </c>
      <c r="G3745" s="6" t="str">
        <f>IF('BCT Template'!R3744&gt;F3745,"Yes","No")</f>
        <v>No</v>
      </c>
      <c r="H3745" s="5" t="s">
        <v>189</v>
      </c>
      <c r="I3745" s="5" t="s">
        <v>190</v>
      </c>
      <c r="J3745" s="5" t="s">
        <v>184</v>
      </c>
      <c r="K3745" s="5" t="s">
        <v>185</v>
      </c>
      <c r="L3745" s="7" t="s">
        <v>164</v>
      </c>
      <c r="M3745" t="str">
        <f t="shared" si="176"/>
        <v>No</v>
      </c>
    </row>
    <row r="3746" spans="1:13" ht="15" thickBot="1" x14ac:dyDescent="0.4">
      <c r="A3746" s="5" t="s">
        <v>175</v>
      </c>
      <c r="B3746" s="5" t="s">
        <v>176</v>
      </c>
      <c r="C3746" s="5" t="s">
        <v>3946</v>
      </c>
      <c r="D3746" s="5">
        <f t="shared" si="174"/>
        <v>82769</v>
      </c>
      <c r="E3746" s="6">
        <v>44407</v>
      </c>
      <c r="F3746" s="6">
        <f t="shared" si="175"/>
        <v>44497</v>
      </c>
      <c r="G3746" s="6" t="str">
        <f>IF('BCT Template'!R3745&gt;F3746,"Yes","No")</f>
        <v>No</v>
      </c>
      <c r="H3746" s="5" t="s">
        <v>210</v>
      </c>
      <c r="I3746" s="5" t="s">
        <v>211</v>
      </c>
      <c r="J3746" s="5" t="s">
        <v>184</v>
      </c>
      <c r="K3746" s="5" t="s">
        <v>185</v>
      </c>
      <c r="L3746" s="7" t="s">
        <v>164</v>
      </c>
      <c r="M3746" t="str">
        <f t="shared" si="176"/>
        <v>No</v>
      </c>
    </row>
    <row r="3747" spans="1:13" ht="15" thickBot="1" x14ac:dyDescent="0.4">
      <c r="A3747" s="5" t="s">
        <v>175</v>
      </c>
      <c r="B3747" s="5" t="s">
        <v>176</v>
      </c>
      <c r="C3747" s="5" t="s">
        <v>3947</v>
      </c>
      <c r="D3747" s="5">
        <f t="shared" si="174"/>
        <v>30308</v>
      </c>
      <c r="E3747" s="6">
        <v>44074</v>
      </c>
      <c r="F3747" s="6">
        <f t="shared" si="175"/>
        <v>44164</v>
      </c>
      <c r="G3747" s="6" t="str">
        <f>IF('BCT Template'!R3746&gt;F3747,"Yes","No")</f>
        <v>No</v>
      </c>
      <c r="H3747" s="5" t="s">
        <v>178</v>
      </c>
      <c r="I3747" s="5" t="s">
        <v>179</v>
      </c>
      <c r="J3747" s="5" t="s">
        <v>35</v>
      </c>
      <c r="K3747" s="5" t="s">
        <v>180</v>
      </c>
      <c r="L3747" s="7" t="s">
        <v>164</v>
      </c>
      <c r="M3747" t="str">
        <f t="shared" si="176"/>
        <v>Yes</v>
      </c>
    </row>
    <row r="3748" spans="1:13" ht="15" thickBot="1" x14ac:dyDescent="0.4">
      <c r="A3748" s="5" t="s">
        <v>175</v>
      </c>
      <c r="B3748" s="5" t="s">
        <v>176</v>
      </c>
      <c r="C3748" s="5" t="s">
        <v>3948</v>
      </c>
      <c r="D3748" s="5">
        <f t="shared" si="174"/>
        <v>31509</v>
      </c>
      <c r="E3748" s="6">
        <v>44043</v>
      </c>
      <c r="F3748" s="6">
        <f t="shared" si="175"/>
        <v>44133</v>
      </c>
      <c r="G3748" s="6" t="str">
        <f>IF('BCT Template'!R3747&gt;F3748,"Yes","No")</f>
        <v>No</v>
      </c>
      <c r="H3748" s="5" t="s">
        <v>178</v>
      </c>
      <c r="I3748" s="5" t="s">
        <v>179</v>
      </c>
      <c r="J3748" s="5" t="s">
        <v>35</v>
      </c>
      <c r="K3748" s="5" t="s">
        <v>180</v>
      </c>
      <c r="L3748" s="7" t="s">
        <v>164</v>
      </c>
      <c r="M3748" t="str">
        <f t="shared" si="176"/>
        <v>Yes</v>
      </c>
    </row>
    <row r="3749" spans="1:13" ht="15" thickBot="1" x14ac:dyDescent="0.4">
      <c r="A3749" s="5" t="s">
        <v>175</v>
      </c>
      <c r="B3749" s="5" t="s">
        <v>176</v>
      </c>
      <c r="C3749" s="5" t="s">
        <v>3949</v>
      </c>
      <c r="D3749" s="5">
        <f t="shared" si="174"/>
        <v>23032</v>
      </c>
      <c r="E3749" s="6">
        <v>45565</v>
      </c>
      <c r="F3749" s="6">
        <f t="shared" si="175"/>
        <v>45655</v>
      </c>
      <c r="G3749" s="6" t="str">
        <f>IF('BCT Template'!R3748&gt;F3749,"Yes","No")</f>
        <v>No</v>
      </c>
      <c r="H3749" s="5" t="s">
        <v>178</v>
      </c>
      <c r="I3749" s="5" t="s">
        <v>179</v>
      </c>
      <c r="J3749" s="5" t="s">
        <v>35</v>
      </c>
      <c r="K3749" s="5" t="s">
        <v>180</v>
      </c>
      <c r="L3749" s="7" t="s">
        <v>164</v>
      </c>
      <c r="M3749" t="str">
        <f t="shared" si="176"/>
        <v>Yes</v>
      </c>
    </row>
    <row r="3750" spans="1:13" ht="15" thickBot="1" x14ac:dyDescent="0.4">
      <c r="A3750" s="5" t="s">
        <v>175</v>
      </c>
      <c r="B3750" s="5" t="s">
        <v>176</v>
      </c>
      <c r="C3750" s="5" t="s">
        <v>3950</v>
      </c>
      <c r="D3750" s="5">
        <f t="shared" si="174"/>
        <v>79917</v>
      </c>
      <c r="E3750" s="6">
        <v>44088</v>
      </c>
      <c r="F3750" s="6">
        <f t="shared" si="175"/>
        <v>44178</v>
      </c>
      <c r="G3750" s="6" t="str">
        <f>IF('BCT Template'!R3749&gt;F3750,"Yes","No")</f>
        <v>No</v>
      </c>
      <c r="H3750" s="5" t="s">
        <v>182</v>
      </c>
      <c r="I3750" s="5" t="s">
        <v>183</v>
      </c>
      <c r="J3750" s="5" t="s">
        <v>200</v>
      </c>
      <c r="K3750" s="5" t="s">
        <v>201</v>
      </c>
      <c r="L3750" s="7" t="s">
        <v>164</v>
      </c>
      <c r="M3750" t="str">
        <f t="shared" si="176"/>
        <v>Yes</v>
      </c>
    </row>
    <row r="3751" spans="1:13" ht="15" thickBot="1" x14ac:dyDescent="0.4">
      <c r="A3751" s="5" t="s">
        <v>175</v>
      </c>
      <c r="B3751" s="5" t="s">
        <v>176</v>
      </c>
      <c r="C3751" s="5" t="s">
        <v>3951</v>
      </c>
      <c r="D3751" s="5">
        <f t="shared" si="174"/>
        <v>79992</v>
      </c>
      <c r="E3751" s="6">
        <v>44195</v>
      </c>
      <c r="F3751" s="6">
        <f t="shared" si="175"/>
        <v>44285</v>
      </c>
      <c r="G3751" s="6" t="str">
        <f>IF('BCT Template'!R3750&gt;F3751,"Yes","No")</f>
        <v>No</v>
      </c>
      <c r="H3751" s="5" t="s">
        <v>182</v>
      </c>
      <c r="I3751" s="5" t="s">
        <v>183</v>
      </c>
      <c r="J3751" s="5" t="s">
        <v>184</v>
      </c>
      <c r="K3751" s="5" t="s">
        <v>185</v>
      </c>
      <c r="L3751" s="7" t="s">
        <v>164</v>
      </c>
      <c r="M3751" t="str">
        <f t="shared" si="176"/>
        <v>No</v>
      </c>
    </row>
    <row r="3752" spans="1:13" ht="15" thickBot="1" x14ac:dyDescent="0.4">
      <c r="A3752" s="5" t="s">
        <v>175</v>
      </c>
      <c r="B3752" s="5" t="s">
        <v>176</v>
      </c>
      <c r="C3752" s="5" t="s">
        <v>3952</v>
      </c>
      <c r="D3752" s="5">
        <f t="shared" si="174"/>
        <v>18888</v>
      </c>
      <c r="E3752" s="6">
        <v>46022</v>
      </c>
      <c r="F3752" s="6">
        <f t="shared" si="175"/>
        <v>46112</v>
      </c>
      <c r="G3752" s="6" t="str">
        <f>IF('BCT Template'!R3751&gt;F3752,"Yes","No")</f>
        <v>No</v>
      </c>
      <c r="H3752" s="5" t="s">
        <v>150</v>
      </c>
      <c r="I3752" s="5" t="s">
        <v>3953</v>
      </c>
      <c r="J3752" s="5" t="s">
        <v>35</v>
      </c>
      <c r="K3752" s="5" t="s">
        <v>180</v>
      </c>
      <c r="L3752" s="7" t="s">
        <v>164</v>
      </c>
      <c r="M3752" t="str">
        <f t="shared" si="176"/>
        <v>Yes</v>
      </c>
    </row>
    <row r="3753" spans="1:13" ht="15" thickBot="1" x14ac:dyDescent="0.4">
      <c r="A3753" s="5" t="s">
        <v>175</v>
      </c>
      <c r="B3753" s="5" t="s">
        <v>176</v>
      </c>
      <c r="C3753" s="5" t="s">
        <v>3954</v>
      </c>
      <c r="D3753" s="5">
        <f t="shared" si="174"/>
        <v>31494</v>
      </c>
      <c r="E3753" s="6">
        <v>44074</v>
      </c>
      <c r="F3753" s="6">
        <f t="shared" si="175"/>
        <v>44164</v>
      </c>
      <c r="G3753" s="6" t="str">
        <f>IF('BCT Template'!R3752&gt;F3753,"Yes","No")</f>
        <v>No</v>
      </c>
      <c r="H3753" s="5" t="s">
        <v>178</v>
      </c>
      <c r="I3753" s="5" t="s">
        <v>179</v>
      </c>
      <c r="J3753" s="5" t="s">
        <v>35</v>
      </c>
      <c r="K3753" s="5" t="s">
        <v>180</v>
      </c>
      <c r="L3753" s="7" t="s">
        <v>164</v>
      </c>
      <c r="M3753" t="str">
        <f t="shared" si="176"/>
        <v>Yes</v>
      </c>
    </row>
    <row r="3754" spans="1:13" ht="15" thickBot="1" x14ac:dyDescent="0.4">
      <c r="A3754" s="5" t="s">
        <v>175</v>
      </c>
      <c r="B3754" s="5" t="s">
        <v>176</v>
      </c>
      <c r="C3754" s="5" t="s">
        <v>3955</v>
      </c>
      <c r="D3754" s="5">
        <f t="shared" si="174"/>
        <v>22399</v>
      </c>
      <c r="E3754" s="6">
        <v>45838</v>
      </c>
      <c r="F3754" s="6">
        <f t="shared" si="175"/>
        <v>45928</v>
      </c>
      <c r="G3754" s="6" t="str">
        <f>IF('BCT Template'!R3753&gt;F3754,"Yes","No")</f>
        <v>No</v>
      </c>
      <c r="H3754" s="5" t="s">
        <v>178</v>
      </c>
      <c r="I3754" s="5" t="s">
        <v>179</v>
      </c>
      <c r="J3754" s="5" t="s">
        <v>35</v>
      </c>
      <c r="K3754" s="5" t="s">
        <v>180</v>
      </c>
      <c r="L3754" s="7" t="s">
        <v>164</v>
      </c>
      <c r="M3754" t="str">
        <f t="shared" si="176"/>
        <v>Yes</v>
      </c>
    </row>
    <row r="3755" spans="1:13" ht="15" thickBot="1" x14ac:dyDescent="0.4">
      <c r="A3755" s="5" t="s">
        <v>175</v>
      </c>
      <c r="B3755" s="5" t="s">
        <v>176</v>
      </c>
      <c r="C3755" s="5" t="s">
        <v>3956</v>
      </c>
      <c r="D3755" s="5">
        <f t="shared" si="174"/>
        <v>59326</v>
      </c>
      <c r="E3755" s="6">
        <v>44012</v>
      </c>
      <c r="F3755" s="6">
        <f t="shared" si="175"/>
        <v>44102</v>
      </c>
      <c r="G3755" s="6" t="str">
        <f>IF('BCT Template'!R3754&gt;F3755,"Yes","No")</f>
        <v>No</v>
      </c>
      <c r="H3755" s="5" t="s">
        <v>182</v>
      </c>
      <c r="I3755" s="5" t="s">
        <v>183</v>
      </c>
      <c r="J3755" s="5" t="s">
        <v>184</v>
      </c>
      <c r="K3755" s="5" t="s">
        <v>185</v>
      </c>
      <c r="L3755" s="7" t="s">
        <v>164</v>
      </c>
      <c r="M3755" t="str">
        <f t="shared" si="176"/>
        <v>No</v>
      </c>
    </row>
    <row r="3756" spans="1:13" ht="15" thickBot="1" x14ac:dyDescent="0.4">
      <c r="A3756" s="5" t="s">
        <v>175</v>
      </c>
      <c r="B3756" s="5" t="s">
        <v>176</v>
      </c>
      <c r="C3756" s="5" t="s">
        <v>3957</v>
      </c>
      <c r="D3756" s="5">
        <f t="shared" si="174"/>
        <v>80500</v>
      </c>
      <c r="E3756" s="6">
        <v>44043</v>
      </c>
      <c r="F3756" s="6">
        <f t="shared" si="175"/>
        <v>44133</v>
      </c>
      <c r="G3756" s="6" t="str">
        <f>IF('BCT Template'!R3755&gt;F3756,"Yes","No")</f>
        <v>No</v>
      </c>
      <c r="H3756" s="5" t="s">
        <v>182</v>
      </c>
      <c r="I3756" s="5" t="s">
        <v>183</v>
      </c>
      <c r="J3756" s="5" t="s">
        <v>184</v>
      </c>
      <c r="K3756" s="5" t="s">
        <v>185</v>
      </c>
      <c r="L3756" s="7" t="s">
        <v>164</v>
      </c>
      <c r="M3756" t="str">
        <f t="shared" si="176"/>
        <v>No</v>
      </c>
    </row>
    <row r="3757" spans="1:13" ht="15" thickBot="1" x14ac:dyDescent="0.4">
      <c r="A3757" s="5" t="s">
        <v>175</v>
      </c>
      <c r="B3757" s="5" t="s">
        <v>176</v>
      </c>
      <c r="C3757" s="5" t="s">
        <v>3958</v>
      </c>
      <c r="D3757" s="5">
        <f t="shared" si="174"/>
        <v>77699</v>
      </c>
      <c r="E3757" s="6">
        <v>44012</v>
      </c>
      <c r="F3757" s="6">
        <f t="shared" si="175"/>
        <v>44102</v>
      </c>
      <c r="G3757" s="6" t="str">
        <f>IF('BCT Template'!R3756&gt;F3757,"Yes","No")</f>
        <v>No</v>
      </c>
      <c r="H3757" s="5" t="s">
        <v>189</v>
      </c>
      <c r="I3757" s="5" t="s">
        <v>190</v>
      </c>
      <c r="J3757" s="5" t="s">
        <v>184</v>
      </c>
      <c r="K3757" s="5" t="s">
        <v>185</v>
      </c>
      <c r="L3757" s="7" t="s">
        <v>164</v>
      </c>
      <c r="M3757" t="str">
        <f t="shared" si="176"/>
        <v>No</v>
      </c>
    </row>
    <row r="3758" spans="1:13" ht="15" thickBot="1" x14ac:dyDescent="0.4">
      <c r="A3758" s="5" t="s">
        <v>175</v>
      </c>
      <c r="B3758" s="5" t="s">
        <v>176</v>
      </c>
      <c r="C3758" s="5" t="s">
        <v>3959</v>
      </c>
      <c r="D3758" s="5">
        <f t="shared" si="174"/>
        <v>18230</v>
      </c>
      <c r="E3758" s="6">
        <v>36341</v>
      </c>
      <c r="F3758" s="6">
        <f t="shared" si="175"/>
        <v>36431</v>
      </c>
      <c r="G3758" s="6" t="str">
        <f>IF('BCT Template'!R3757&gt;F3758,"Yes","No")</f>
        <v>No</v>
      </c>
      <c r="H3758" s="5" t="s">
        <v>234</v>
      </c>
      <c r="I3758" s="5" t="s">
        <v>235</v>
      </c>
      <c r="J3758" s="5" t="s">
        <v>184</v>
      </c>
      <c r="K3758" s="5" t="s">
        <v>185</v>
      </c>
      <c r="L3758" s="7" t="s">
        <v>164</v>
      </c>
      <c r="M3758" t="str">
        <f t="shared" si="176"/>
        <v>No</v>
      </c>
    </row>
    <row r="3759" spans="1:13" ht="15" thickBot="1" x14ac:dyDescent="0.4">
      <c r="A3759" s="5" t="s">
        <v>175</v>
      </c>
      <c r="B3759" s="5" t="s">
        <v>176</v>
      </c>
      <c r="C3759" s="5" t="s">
        <v>3960</v>
      </c>
      <c r="D3759" s="5">
        <f t="shared" si="174"/>
        <v>82148</v>
      </c>
      <c r="E3759" s="6">
        <v>44561</v>
      </c>
      <c r="F3759" s="6">
        <f t="shared" si="175"/>
        <v>44651</v>
      </c>
      <c r="G3759" s="6" t="str">
        <f>IF('BCT Template'!R3758&gt;F3759,"Yes","No")</f>
        <v>No</v>
      </c>
      <c r="H3759" s="5" t="s">
        <v>210</v>
      </c>
      <c r="I3759" s="5" t="s">
        <v>211</v>
      </c>
      <c r="J3759" s="5" t="s">
        <v>184</v>
      </c>
      <c r="K3759" s="5" t="s">
        <v>185</v>
      </c>
      <c r="L3759" s="7" t="s">
        <v>164</v>
      </c>
      <c r="M3759" t="str">
        <f t="shared" si="176"/>
        <v>No</v>
      </c>
    </row>
    <row r="3760" spans="1:13" ht="15" thickBot="1" x14ac:dyDescent="0.4">
      <c r="A3760" s="5" t="s">
        <v>175</v>
      </c>
      <c r="B3760" s="5" t="s">
        <v>176</v>
      </c>
      <c r="C3760" s="5" t="s">
        <v>3961</v>
      </c>
      <c r="D3760" s="5">
        <f t="shared" si="174"/>
        <v>81352</v>
      </c>
      <c r="E3760" s="6">
        <v>43951</v>
      </c>
      <c r="F3760" s="6">
        <f t="shared" si="175"/>
        <v>44041</v>
      </c>
      <c r="G3760" s="6" t="str">
        <f>IF('BCT Template'!R3759&gt;F3760,"Yes","No")</f>
        <v>No</v>
      </c>
      <c r="H3760" s="5" t="s">
        <v>182</v>
      </c>
      <c r="I3760" s="5" t="s">
        <v>183</v>
      </c>
      <c r="J3760" s="5" t="s">
        <v>200</v>
      </c>
      <c r="K3760" s="5" t="s">
        <v>201</v>
      </c>
      <c r="L3760" s="7" t="s">
        <v>164</v>
      </c>
      <c r="M3760" t="str">
        <f t="shared" si="176"/>
        <v>Yes</v>
      </c>
    </row>
    <row r="3761" spans="1:13" ht="15" thickBot="1" x14ac:dyDescent="0.4">
      <c r="A3761" s="5" t="s">
        <v>175</v>
      </c>
      <c r="B3761" s="5" t="s">
        <v>176</v>
      </c>
      <c r="C3761" s="5" t="s">
        <v>3962</v>
      </c>
      <c r="D3761" s="5">
        <f t="shared" si="174"/>
        <v>79898</v>
      </c>
      <c r="E3761" s="6">
        <v>39447</v>
      </c>
      <c r="F3761" s="6">
        <f t="shared" si="175"/>
        <v>39537</v>
      </c>
      <c r="G3761" s="6" t="str">
        <f>IF('BCT Template'!R3760&gt;F3761,"Yes","No")</f>
        <v>No</v>
      </c>
      <c r="H3761" s="5" t="s">
        <v>182</v>
      </c>
      <c r="I3761" s="5" t="s">
        <v>183</v>
      </c>
      <c r="J3761" s="5" t="s">
        <v>184</v>
      </c>
      <c r="K3761" s="5" t="s">
        <v>185</v>
      </c>
      <c r="L3761" s="7" t="s">
        <v>164</v>
      </c>
      <c r="M3761" t="str">
        <f t="shared" si="176"/>
        <v>No</v>
      </c>
    </row>
    <row r="3762" spans="1:13" ht="15" thickBot="1" x14ac:dyDescent="0.4">
      <c r="A3762" s="5" t="s">
        <v>175</v>
      </c>
      <c r="B3762" s="5" t="s">
        <v>176</v>
      </c>
      <c r="C3762" s="5" t="s">
        <v>3963</v>
      </c>
      <c r="D3762" s="5">
        <f t="shared" si="174"/>
        <v>57622</v>
      </c>
      <c r="E3762" s="6">
        <v>42766</v>
      </c>
      <c r="F3762" s="6">
        <f t="shared" si="175"/>
        <v>42856</v>
      </c>
      <c r="G3762" s="6" t="str">
        <f>IF('BCT Template'!R3761&gt;F3762,"Yes","No")</f>
        <v>No</v>
      </c>
      <c r="H3762" s="5" t="s">
        <v>189</v>
      </c>
      <c r="I3762" s="5" t="s">
        <v>190</v>
      </c>
      <c r="J3762" s="5" t="s">
        <v>184</v>
      </c>
      <c r="K3762" s="5" t="s">
        <v>185</v>
      </c>
      <c r="L3762" s="7" t="s">
        <v>164</v>
      </c>
      <c r="M3762" t="str">
        <f t="shared" si="176"/>
        <v>No</v>
      </c>
    </row>
    <row r="3763" spans="1:13" ht="15" thickBot="1" x14ac:dyDescent="0.4">
      <c r="A3763" s="5" t="s">
        <v>175</v>
      </c>
      <c r="B3763" s="5" t="s">
        <v>176</v>
      </c>
      <c r="C3763" s="5" t="s">
        <v>3964</v>
      </c>
      <c r="D3763" s="5">
        <f t="shared" si="174"/>
        <v>80710</v>
      </c>
      <c r="E3763" s="6">
        <v>43921</v>
      </c>
      <c r="F3763" s="6">
        <f t="shared" si="175"/>
        <v>44011</v>
      </c>
      <c r="G3763" s="6" t="str">
        <f>IF('BCT Template'!R3762&gt;F3763,"Yes","No")</f>
        <v>No</v>
      </c>
      <c r="H3763" s="5" t="s">
        <v>182</v>
      </c>
      <c r="I3763" s="5" t="s">
        <v>183</v>
      </c>
      <c r="J3763" s="5" t="s">
        <v>184</v>
      </c>
      <c r="K3763" s="5" t="s">
        <v>185</v>
      </c>
      <c r="L3763" s="7" t="s">
        <v>164</v>
      </c>
      <c r="M3763" t="str">
        <f t="shared" si="176"/>
        <v>No</v>
      </c>
    </row>
    <row r="3764" spans="1:13" ht="15" thickBot="1" x14ac:dyDescent="0.4">
      <c r="A3764" s="5" t="s">
        <v>175</v>
      </c>
      <c r="B3764" s="5" t="s">
        <v>176</v>
      </c>
      <c r="C3764" s="5" t="s">
        <v>3965</v>
      </c>
      <c r="D3764" s="5">
        <f t="shared" si="174"/>
        <v>33856</v>
      </c>
      <c r="E3764" s="6">
        <v>36981</v>
      </c>
      <c r="F3764" s="6">
        <f t="shared" si="175"/>
        <v>37071</v>
      </c>
      <c r="G3764" s="6" t="str">
        <f>IF('BCT Template'!R3763&gt;F3764,"Yes","No")</f>
        <v>No</v>
      </c>
      <c r="H3764" s="5" t="s">
        <v>178</v>
      </c>
      <c r="I3764" s="5" t="s">
        <v>179</v>
      </c>
      <c r="J3764" s="5" t="s">
        <v>35</v>
      </c>
      <c r="K3764" s="5" t="s">
        <v>180</v>
      </c>
      <c r="L3764" s="7" t="s">
        <v>164</v>
      </c>
      <c r="M3764" t="str">
        <f t="shared" si="176"/>
        <v>Yes</v>
      </c>
    </row>
    <row r="3765" spans="1:13" ht="15" thickBot="1" x14ac:dyDescent="0.4">
      <c r="A3765" s="5" t="s">
        <v>175</v>
      </c>
      <c r="B3765" s="5" t="s">
        <v>176</v>
      </c>
      <c r="C3765" s="5" t="s">
        <v>3966</v>
      </c>
      <c r="D3765" s="5">
        <f t="shared" si="174"/>
        <v>22409</v>
      </c>
      <c r="E3765" s="6">
        <v>41394</v>
      </c>
      <c r="F3765" s="6">
        <f t="shared" si="175"/>
        <v>41484</v>
      </c>
      <c r="G3765" s="6" t="str">
        <f>IF('BCT Template'!R3764&gt;F3765,"Yes","No")</f>
        <v>No</v>
      </c>
      <c r="H3765" s="5" t="s">
        <v>178</v>
      </c>
      <c r="I3765" s="5" t="s">
        <v>179</v>
      </c>
      <c r="J3765" s="5" t="s">
        <v>35</v>
      </c>
      <c r="K3765" s="5" t="s">
        <v>180</v>
      </c>
      <c r="L3765" s="7" t="s">
        <v>164</v>
      </c>
      <c r="M3765" t="str">
        <f t="shared" si="176"/>
        <v>Yes</v>
      </c>
    </row>
    <row r="3766" spans="1:13" ht="15" thickBot="1" x14ac:dyDescent="0.4">
      <c r="A3766" s="5" t="s">
        <v>175</v>
      </c>
      <c r="B3766" s="5" t="s">
        <v>176</v>
      </c>
      <c r="C3766" s="5" t="s">
        <v>3967</v>
      </c>
      <c r="D3766" s="5">
        <f t="shared" si="174"/>
        <v>29396</v>
      </c>
      <c r="E3766" s="6">
        <v>44316</v>
      </c>
      <c r="F3766" s="6">
        <f t="shared" si="175"/>
        <v>44406</v>
      </c>
      <c r="G3766" s="6" t="str">
        <f>IF('BCT Template'!R3765&gt;F3766,"Yes","No")</f>
        <v>No</v>
      </c>
      <c r="H3766" s="5" t="s">
        <v>178</v>
      </c>
      <c r="I3766" s="5" t="s">
        <v>179</v>
      </c>
      <c r="J3766" s="5" t="s">
        <v>35</v>
      </c>
      <c r="K3766" s="5" t="s">
        <v>180</v>
      </c>
      <c r="L3766" s="7" t="s">
        <v>164</v>
      </c>
      <c r="M3766" t="str">
        <f t="shared" si="176"/>
        <v>Yes</v>
      </c>
    </row>
    <row r="3767" spans="1:13" ht="15" thickBot="1" x14ac:dyDescent="0.4">
      <c r="A3767" s="5" t="s">
        <v>175</v>
      </c>
      <c r="B3767" s="5" t="s">
        <v>176</v>
      </c>
      <c r="C3767" s="5" t="s">
        <v>3968</v>
      </c>
      <c r="D3767" s="5">
        <f t="shared" si="174"/>
        <v>59881</v>
      </c>
      <c r="E3767" s="6">
        <v>44103</v>
      </c>
      <c r="F3767" s="6">
        <f t="shared" si="175"/>
        <v>44193</v>
      </c>
      <c r="G3767" s="6" t="str">
        <f>IF('BCT Template'!R3766&gt;F3767,"Yes","No")</f>
        <v>No</v>
      </c>
      <c r="H3767" s="5" t="s">
        <v>182</v>
      </c>
      <c r="I3767" s="5" t="s">
        <v>183</v>
      </c>
      <c r="J3767" s="5" t="s">
        <v>200</v>
      </c>
      <c r="K3767" s="5" t="s">
        <v>201</v>
      </c>
      <c r="L3767" s="7" t="s">
        <v>164</v>
      </c>
      <c r="M3767" t="str">
        <f t="shared" si="176"/>
        <v>Yes</v>
      </c>
    </row>
    <row r="3768" spans="1:13" ht="15" thickBot="1" x14ac:dyDescent="0.4">
      <c r="A3768" s="5" t="s">
        <v>175</v>
      </c>
      <c r="B3768" s="5" t="s">
        <v>176</v>
      </c>
      <c r="C3768" s="5" t="s">
        <v>3969</v>
      </c>
      <c r="D3768" s="5">
        <f t="shared" si="174"/>
        <v>82177</v>
      </c>
      <c r="E3768" s="6">
        <v>44231</v>
      </c>
      <c r="F3768" s="6">
        <f t="shared" si="175"/>
        <v>44321</v>
      </c>
      <c r="G3768" s="6" t="str">
        <f>IF('BCT Template'!R3767&gt;F3768,"Yes","No")</f>
        <v>No</v>
      </c>
      <c r="H3768" s="5" t="s">
        <v>210</v>
      </c>
      <c r="I3768" s="5" t="s">
        <v>211</v>
      </c>
      <c r="J3768" s="5" t="s">
        <v>184</v>
      </c>
      <c r="K3768" s="5" t="s">
        <v>185</v>
      </c>
      <c r="L3768" s="7" t="s">
        <v>164</v>
      </c>
      <c r="M3768" t="str">
        <f t="shared" si="176"/>
        <v>No</v>
      </c>
    </row>
    <row r="3769" spans="1:13" ht="15" thickBot="1" x14ac:dyDescent="0.4">
      <c r="A3769" s="5" t="s">
        <v>175</v>
      </c>
      <c r="B3769" s="5" t="s">
        <v>176</v>
      </c>
      <c r="C3769" s="5" t="s">
        <v>3970</v>
      </c>
      <c r="D3769" s="5">
        <f t="shared" si="174"/>
        <v>29379</v>
      </c>
      <c r="E3769" s="6">
        <v>44196</v>
      </c>
      <c r="F3769" s="6">
        <f t="shared" si="175"/>
        <v>44286</v>
      </c>
      <c r="G3769" s="6" t="str">
        <f>IF('BCT Template'!R3768&gt;F3769,"Yes","No")</f>
        <v>No</v>
      </c>
      <c r="H3769" s="5" t="s">
        <v>178</v>
      </c>
      <c r="I3769" s="5" t="s">
        <v>179</v>
      </c>
      <c r="J3769" s="5" t="s">
        <v>35</v>
      </c>
      <c r="K3769" s="5" t="s">
        <v>180</v>
      </c>
      <c r="L3769" s="7" t="s">
        <v>164</v>
      </c>
      <c r="M3769" t="str">
        <f t="shared" si="176"/>
        <v>Yes</v>
      </c>
    </row>
    <row r="3770" spans="1:13" ht="15" thickBot="1" x14ac:dyDescent="0.4">
      <c r="A3770" s="5" t="s">
        <v>175</v>
      </c>
      <c r="B3770" s="5" t="s">
        <v>176</v>
      </c>
      <c r="C3770" s="5" t="s">
        <v>3971</v>
      </c>
      <c r="D3770" s="5">
        <f t="shared" si="174"/>
        <v>79614</v>
      </c>
      <c r="E3770" s="6">
        <v>45412</v>
      </c>
      <c r="F3770" s="6">
        <f t="shared" si="175"/>
        <v>45502</v>
      </c>
      <c r="G3770" s="6" t="str">
        <f>IF('BCT Template'!R3769&gt;F3770,"Yes","No")</f>
        <v>No</v>
      </c>
      <c r="H3770" s="5" t="s">
        <v>182</v>
      </c>
      <c r="I3770" s="5" t="s">
        <v>183</v>
      </c>
      <c r="J3770" s="5" t="s">
        <v>200</v>
      </c>
      <c r="K3770" s="5" t="s">
        <v>201</v>
      </c>
      <c r="L3770" s="7" t="s">
        <v>164</v>
      </c>
      <c r="M3770" t="str">
        <f t="shared" si="176"/>
        <v>Yes</v>
      </c>
    </row>
    <row r="3771" spans="1:13" ht="15" thickBot="1" x14ac:dyDescent="0.4">
      <c r="A3771" s="5" t="s">
        <v>175</v>
      </c>
      <c r="B3771" s="5" t="s">
        <v>176</v>
      </c>
      <c r="C3771" s="5" t="s">
        <v>3972</v>
      </c>
      <c r="D3771" s="5">
        <f t="shared" si="174"/>
        <v>77507</v>
      </c>
      <c r="E3771" s="6">
        <v>42004</v>
      </c>
      <c r="F3771" s="6">
        <f t="shared" si="175"/>
        <v>42094</v>
      </c>
      <c r="G3771" s="6" t="str">
        <f>IF('BCT Template'!R3770&gt;F3771,"Yes","No")</f>
        <v>No</v>
      </c>
      <c r="H3771" s="5" t="s">
        <v>189</v>
      </c>
      <c r="I3771" s="5" t="s">
        <v>190</v>
      </c>
      <c r="J3771" s="5" t="s">
        <v>184</v>
      </c>
      <c r="K3771" s="5" t="s">
        <v>185</v>
      </c>
      <c r="L3771" s="7" t="s">
        <v>164</v>
      </c>
      <c r="M3771" t="str">
        <f t="shared" si="176"/>
        <v>No</v>
      </c>
    </row>
    <row r="3772" spans="1:13" ht="15" thickBot="1" x14ac:dyDescent="0.4">
      <c r="A3772" s="5" t="s">
        <v>175</v>
      </c>
      <c r="B3772" s="5" t="s">
        <v>176</v>
      </c>
      <c r="C3772" s="5" t="s">
        <v>3973</v>
      </c>
      <c r="D3772" s="5">
        <f t="shared" si="174"/>
        <v>81811</v>
      </c>
      <c r="E3772" s="6">
        <v>43617</v>
      </c>
      <c r="F3772" s="6">
        <f t="shared" si="175"/>
        <v>43707</v>
      </c>
      <c r="G3772" s="6" t="str">
        <f>IF('BCT Template'!R3771&gt;F3772,"Yes","No")</f>
        <v>No</v>
      </c>
      <c r="H3772" s="5" t="s">
        <v>182</v>
      </c>
      <c r="I3772" s="5" t="s">
        <v>183</v>
      </c>
      <c r="J3772" s="5" t="s">
        <v>184</v>
      </c>
      <c r="K3772" s="5" t="s">
        <v>185</v>
      </c>
      <c r="L3772" s="7" t="s">
        <v>164</v>
      </c>
      <c r="M3772" t="str">
        <f t="shared" si="176"/>
        <v>No</v>
      </c>
    </row>
    <row r="3773" spans="1:13" ht="15" thickBot="1" x14ac:dyDescent="0.4">
      <c r="A3773" s="5" t="s">
        <v>175</v>
      </c>
      <c r="B3773" s="5" t="s">
        <v>176</v>
      </c>
      <c r="C3773" s="5" t="s">
        <v>3974</v>
      </c>
      <c r="D3773" s="5">
        <f t="shared" si="174"/>
        <v>30818</v>
      </c>
      <c r="E3773" s="6">
        <v>42185</v>
      </c>
      <c r="F3773" s="6">
        <f t="shared" si="175"/>
        <v>42275</v>
      </c>
      <c r="G3773" s="6" t="str">
        <f>IF('BCT Template'!R3772&gt;F3773,"Yes","No")</f>
        <v>No</v>
      </c>
      <c r="H3773" s="5" t="s">
        <v>178</v>
      </c>
      <c r="I3773" s="5" t="s">
        <v>179</v>
      </c>
      <c r="J3773" s="5" t="s">
        <v>35</v>
      </c>
      <c r="K3773" s="5" t="s">
        <v>180</v>
      </c>
      <c r="L3773" s="7" t="s">
        <v>164</v>
      </c>
      <c r="M3773" t="str">
        <f t="shared" si="176"/>
        <v>Yes</v>
      </c>
    </row>
    <row r="3774" spans="1:13" ht="15" thickBot="1" x14ac:dyDescent="0.4">
      <c r="A3774" s="5" t="s">
        <v>175</v>
      </c>
      <c r="B3774" s="5" t="s">
        <v>176</v>
      </c>
      <c r="C3774" s="5" t="s">
        <v>3975</v>
      </c>
      <c r="D3774" s="5">
        <f t="shared" si="174"/>
        <v>29509</v>
      </c>
      <c r="E3774" s="6">
        <v>44012</v>
      </c>
      <c r="F3774" s="6">
        <f t="shared" si="175"/>
        <v>44102</v>
      </c>
      <c r="G3774" s="6" t="str">
        <f>IF('BCT Template'!R3773&gt;F3774,"Yes","No")</f>
        <v>No</v>
      </c>
      <c r="H3774" s="5" t="s">
        <v>178</v>
      </c>
      <c r="I3774" s="5" t="s">
        <v>179</v>
      </c>
      <c r="J3774" s="5" t="s">
        <v>35</v>
      </c>
      <c r="K3774" s="5" t="s">
        <v>180</v>
      </c>
      <c r="L3774" s="7" t="s">
        <v>164</v>
      </c>
      <c r="M3774" t="str">
        <f t="shared" si="176"/>
        <v>Yes</v>
      </c>
    </row>
    <row r="3775" spans="1:13" ht="15" thickBot="1" x14ac:dyDescent="0.4">
      <c r="A3775" s="5" t="s">
        <v>175</v>
      </c>
      <c r="B3775" s="5" t="s">
        <v>176</v>
      </c>
      <c r="C3775" s="5" t="s">
        <v>3976</v>
      </c>
      <c r="D3775" s="5">
        <f t="shared" si="174"/>
        <v>30191</v>
      </c>
      <c r="E3775" s="6">
        <v>44097</v>
      </c>
      <c r="F3775" s="6">
        <f t="shared" si="175"/>
        <v>44187</v>
      </c>
      <c r="G3775" s="6" t="str">
        <f>IF('BCT Template'!R3774&gt;F3775,"Yes","No")</f>
        <v>No</v>
      </c>
      <c r="H3775" s="5" t="s">
        <v>178</v>
      </c>
      <c r="I3775" s="5" t="s">
        <v>179</v>
      </c>
      <c r="J3775" s="5" t="s">
        <v>35</v>
      </c>
      <c r="K3775" s="5" t="s">
        <v>180</v>
      </c>
      <c r="L3775" s="7" t="s">
        <v>164</v>
      </c>
      <c r="M3775" t="str">
        <f t="shared" si="176"/>
        <v>Yes</v>
      </c>
    </row>
    <row r="3776" spans="1:13" ht="15" thickBot="1" x14ac:dyDescent="0.4">
      <c r="A3776" s="5" t="s">
        <v>175</v>
      </c>
      <c r="B3776" s="5" t="s">
        <v>176</v>
      </c>
      <c r="C3776" s="5" t="s">
        <v>3977</v>
      </c>
      <c r="D3776" s="5">
        <f t="shared" si="174"/>
        <v>30030</v>
      </c>
      <c r="E3776" s="6">
        <v>43921</v>
      </c>
      <c r="F3776" s="6">
        <f t="shared" si="175"/>
        <v>44011</v>
      </c>
      <c r="G3776" s="6" t="str">
        <f>IF('BCT Template'!R3775&gt;F3776,"Yes","No")</f>
        <v>No</v>
      </c>
      <c r="H3776" s="5" t="s">
        <v>178</v>
      </c>
      <c r="I3776" s="5" t="s">
        <v>179</v>
      </c>
      <c r="J3776" s="5" t="s">
        <v>35</v>
      </c>
      <c r="K3776" s="5" t="s">
        <v>180</v>
      </c>
      <c r="L3776" s="7" t="s">
        <v>164</v>
      </c>
      <c r="M3776" t="str">
        <f t="shared" si="176"/>
        <v>Yes</v>
      </c>
    </row>
    <row r="3777" spans="1:13" ht="15" thickBot="1" x14ac:dyDescent="0.4">
      <c r="A3777" s="5" t="s">
        <v>175</v>
      </c>
      <c r="B3777" s="5" t="s">
        <v>176</v>
      </c>
      <c r="C3777" s="5" t="s">
        <v>3978</v>
      </c>
      <c r="D3777" s="5">
        <f t="shared" si="174"/>
        <v>80726</v>
      </c>
      <c r="E3777" s="6">
        <v>42886</v>
      </c>
      <c r="F3777" s="6">
        <f t="shared" si="175"/>
        <v>42976</v>
      </c>
      <c r="G3777" s="6" t="str">
        <f>IF('BCT Template'!R3776&gt;F3777,"Yes","No")</f>
        <v>No</v>
      </c>
      <c r="H3777" s="5" t="s">
        <v>182</v>
      </c>
      <c r="I3777" s="5" t="s">
        <v>183</v>
      </c>
      <c r="J3777" s="5" t="s">
        <v>184</v>
      </c>
      <c r="K3777" s="5" t="s">
        <v>185</v>
      </c>
      <c r="L3777" s="7" t="s">
        <v>164</v>
      </c>
      <c r="M3777" t="str">
        <f t="shared" si="176"/>
        <v>No</v>
      </c>
    </row>
    <row r="3778" spans="1:13" ht="15" thickBot="1" x14ac:dyDescent="0.4">
      <c r="A3778" s="5" t="s">
        <v>175</v>
      </c>
      <c r="B3778" s="5" t="s">
        <v>176</v>
      </c>
      <c r="C3778" s="5" t="s">
        <v>3979</v>
      </c>
      <c r="D3778" s="5">
        <f t="shared" si="174"/>
        <v>81930</v>
      </c>
      <c r="E3778" s="6">
        <v>44012</v>
      </c>
      <c r="F3778" s="6">
        <f t="shared" si="175"/>
        <v>44102</v>
      </c>
      <c r="G3778" s="6" t="str">
        <f>IF('BCT Template'!R3777&gt;F3778,"Yes","No")</f>
        <v>No</v>
      </c>
      <c r="H3778" s="5" t="s">
        <v>182</v>
      </c>
      <c r="I3778" s="5" t="s">
        <v>183</v>
      </c>
      <c r="J3778" s="5" t="s">
        <v>184</v>
      </c>
      <c r="K3778" s="5" t="s">
        <v>185</v>
      </c>
      <c r="L3778" s="7" t="s">
        <v>164</v>
      </c>
      <c r="M3778" t="str">
        <f t="shared" si="176"/>
        <v>No</v>
      </c>
    </row>
    <row r="3779" spans="1:13" ht="15" thickBot="1" x14ac:dyDescent="0.4">
      <c r="A3779" s="5" t="s">
        <v>175</v>
      </c>
      <c r="B3779" s="5" t="s">
        <v>176</v>
      </c>
      <c r="C3779" s="5" t="s">
        <v>3980</v>
      </c>
      <c r="D3779" s="5">
        <f t="shared" ref="D3779:D3842" si="177">C3779*1</f>
        <v>79312</v>
      </c>
      <c r="E3779" s="6">
        <v>44104</v>
      </c>
      <c r="F3779" s="6">
        <f t="shared" ref="F3779:F3842" si="178">E3779+90</f>
        <v>44194</v>
      </c>
      <c r="G3779" s="6" t="str">
        <f>IF('BCT Template'!R3778&gt;F3779,"Yes","No")</f>
        <v>No</v>
      </c>
      <c r="H3779" s="5" t="s">
        <v>189</v>
      </c>
      <c r="I3779" s="5" t="s">
        <v>190</v>
      </c>
      <c r="J3779" s="5" t="s">
        <v>200</v>
      </c>
      <c r="K3779" s="5" t="s">
        <v>201</v>
      </c>
      <c r="L3779" s="7" t="s">
        <v>164</v>
      </c>
      <c r="M3779" t="str">
        <f t="shared" ref="M3779:M3842" si="179">IF(J3779=" ","Yes",IF(J3779="3","Yes","No"))</f>
        <v>Yes</v>
      </c>
    </row>
    <row r="3780" spans="1:13" ht="15" thickBot="1" x14ac:dyDescent="0.4">
      <c r="A3780" s="5" t="s">
        <v>175</v>
      </c>
      <c r="B3780" s="5" t="s">
        <v>176</v>
      </c>
      <c r="C3780" s="5" t="s">
        <v>3981</v>
      </c>
      <c r="D3780" s="5">
        <f t="shared" si="177"/>
        <v>22974</v>
      </c>
      <c r="E3780" s="6">
        <v>43708</v>
      </c>
      <c r="F3780" s="6">
        <f t="shared" si="178"/>
        <v>43798</v>
      </c>
      <c r="G3780" s="6" t="str">
        <f>IF('BCT Template'!R3779&gt;F3780,"Yes","No")</f>
        <v>No</v>
      </c>
      <c r="H3780" s="5" t="s">
        <v>178</v>
      </c>
      <c r="I3780" s="5" t="s">
        <v>179</v>
      </c>
      <c r="J3780" s="5" t="s">
        <v>35</v>
      </c>
      <c r="K3780" s="5" t="s">
        <v>180</v>
      </c>
      <c r="L3780" s="7" t="s">
        <v>164</v>
      </c>
      <c r="M3780" t="str">
        <f t="shared" si="179"/>
        <v>Yes</v>
      </c>
    </row>
    <row r="3781" spans="1:13" ht="15" thickBot="1" x14ac:dyDescent="0.4">
      <c r="A3781" s="5" t="s">
        <v>175</v>
      </c>
      <c r="B3781" s="5" t="s">
        <v>176</v>
      </c>
      <c r="C3781" s="5" t="s">
        <v>3982</v>
      </c>
      <c r="D3781" s="5">
        <f t="shared" si="177"/>
        <v>80331</v>
      </c>
      <c r="E3781" s="6">
        <v>44074</v>
      </c>
      <c r="F3781" s="6">
        <f t="shared" si="178"/>
        <v>44164</v>
      </c>
      <c r="G3781" s="6" t="str">
        <f>IF('BCT Template'!R3780&gt;F3781,"Yes","No")</f>
        <v>No</v>
      </c>
      <c r="H3781" s="5" t="s">
        <v>182</v>
      </c>
      <c r="I3781" s="5" t="s">
        <v>183</v>
      </c>
      <c r="J3781" s="5" t="s">
        <v>200</v>
      </c>
      <c r="K3781" s="5" t="s">
        <v>201</v>
      </c>
      <c r="L3781" s="7" t="s">
        <v>164</v>
      </c>
      <c r="M3781" t="str">
        <f t="shared" si="179"/>
        <v>Yes</v>
      </c>
    </row>
    <row r="3782" spans="1:13" ht="15" thickBot="1" x14ac:dyDescent="0.4">
      <c r="A3782" s="5" t="s">
        <v>175</v>
      </c>
      <c r="B3782" s="5" t="s">
        <v>176</v>
      </c>
      <c r="C3782" s="5" t="s">
        <v>3983</v>
      </c>
      <c r="D3782" s="5">
        <f t="shared" si="177"/>
        <v>79286</v>
      </c>
      <c r="E3782" s="6">
        <v>42881</v>
      </c>
      <c r="F3782" s="6">
        <f t="shared" si="178"/>
        <v>42971</v>
      </c>
      <c r="G3782" s="6" t="str">
        <f>IF('BCT Template'!R3781&gt;F3782,"Yes","No")</f>
        <v>No</v>
      </c>
      <c r="H3782" s="5" t="s">
        <v>189</v>
      </c>
      <c r="I3782" s="5" t="s">
        <v>190</v>
      </c>
      <c r="J3782" s="5" t="s">
        <v>200</v>
      </c>
      <c r="K3782" s="5" t="s">
        <v>201</v>
      </c>
      <c r="L3782" s="7" t="s">
        <v>164</v>
      </c>
      <c r="M3782" t="str">
        <f t="shared" si="179"/>
        <v>Yes</v>
      </c>
    </row>
    <row r="3783" spans="1:13" ht="15" thickBot="1" x14ac:dyDescent="0.4">
      <c r="A3783" s="5" t="s">
        <v>175</v>
      </c>
      <c r="B3783" s="5" t="s">
        <v>176</v>
      </c>
      <c r="C3783" s="5" t="s">
        <v>3984</v>
      </c>
      <c r="D3783" s="5">
        <f t="shared" si="177"/>
        <v>57235</v>
      </c>
      <c r="E3783" s="6">
        <v>42332</v>
      </c>
      <c r="F3783" s="6">
        <f t="shared" si="178"/>
        <v>42422</v>
      </c>
      <c r="G3783" s="6" t="str">
        <f>IF('BCT Template'!R3782&gt;F3783,"Yes","No")</f>
        <v>No</v>
      </c>
      <c r="H3783" s="5" t="s">
        <v>189</v>
      </c>
      <c r="I3783" s="5" t="s">
        <v>190</v>
      </c>
      <c r="J3783" s="5" t="s">
        <v>184</v>
      </c>
      <c r="K3783" s="5" t="s">
        <v>185</v>
      </c>
      <c r="L3783" s="7" t="s">
        <v>164</v>
      </c>
      <c r="M3783" t="str">
        <f t="shared" si="179"/>
        <v>No</v>
      </c>
    </row>
    <row r="3784" spans="1:13" ht="15" thickBot="1" x14ac:dyDescent="0.4">
      <c r="A3784" s="5" t="s">
        <v>175</v>
      </c>
      <c r="B3784" s="5" t="s">
        <v>176</v>
      </c>
      <c r="C3784" s="5" t="s">
        <v>3985</v>
      </c>
      <c r="D3784" s="5">
        <f t="shared" si="177"/>
        <v>82537</v>
      </c>
      <c r="E3784" s="6">
        <v>43642</v>
      </c>
      <c r="F3784" s="6">
        <f t="shared" si="178"/>
        <v>43732</v>
      </c>
      <c r="G3784" s="6" t="str">
        <f>IF('BCT Template'!R3783&gt;F3784,"Yes","No")</f>
        <v>No</v>
      </c>
      <c r="H3784" s="5" t="s">
        <v>210</v>
      </c>
      <c r="I3784" s="5" t="s">
        <v>211</v>
      </c>
      <c r="J3784" s="5" t="s">
        <v>184</v>
      </c>
      <c r="K3784" s="5" t="s">
        <v>185</v>
      </c>
      <c r="L3784" s="7" t="s">
        <v>164</v>
      </c>
      <c r="M3784" t="str">
        <f t="shared" si="179"/>
        <v>No</v>
      </c>
    </row>
    <row r="3785" spans="1:13" ht="15" thickBot="1" x14ac:dyDescent="0.4">
      <c r="A3785" s="5" t="s">
        <v>175</v>
      </c>
      <c r="B3785" s="5" t="s">
        <v>176</v>
      </c>
      <c r="C3785" s="5" t="s">
        <v>3986</v>
      </c>
      <c r="D3785" s="5">
        <f t="shared" si="177"/>
        <v>80288</v>
      </c>
      <c r="E3785" s="6">
        <v>43921</v>
      </c>
      <c r="F3785" s="6">
        <f t="shared" si="178"/>
        <v>44011</v>
      </c>
      <c r="G3785" s="6" t="str">
        <f>IF('BCT Template'!R3784&gt;F3785,"Yes","No")</f>
        <v>No</v>
      </c>
      <c r="H3785" s="5" t="s">
        <v>182</v>
      </c>
      <c r="I3785" s="5" t="s">
        <v>183</v>
      </c>
      <c r="J3785" s="5" t="s">
        <v>200</v>
      </c>
      <c r="K3785" s="5" t="s">
        <v>201</v>
      </c>
      <c r="L3785" s="7" t="s">
        <v>164</v>
      </c>
      <c r="M3785" t="str">
        <f t="shared" si="179"/>
        <v>Yes</v>
      </c>
    </row>
    <row r="3786" spans="1:13" ht="15" thickBot="1" x14ac:dyDescent="0.4">
      <c r="A3786" s="5" t="s">
        <v>175</v>
      </c>
      <c r="B3786" s="5" t="s">
        <v>176</v>
      </c>
      <c r="C3786" s="5" t="s">
        <v>3987</v>
      </c>
      <c r="D3786" s="5">
        <f t="shared" si="177"/>
        <v>79873</v>
      </c>
      <c r="E3786" s="6">
        <v>44439</v>
      </c>
      <c r="F3786" s="6">
        <f t="shared" si="178"/>
        <v>44529</v>
      </c>
      <c r="G3786" s="6" t="str">
        <f>IF('BCT Template'!R3785&gt;F3786,"Yes","No")</f>
        <v>No</v>
      </c>
      <c r="H3786" s="5" t="s">
        <v>182</v>
      </c>
      <c r="I3786" s="5" t="s">
        <v>183</v>
      </c>
      <c r="J3786" s="5" t="s">
        <v>184</v>
      </c>
      <c r="K3786" s="5" t="s">
        <v>185</v>
      </c>
      <c r="L3786" s="7" t="s">
        <v>164</v>
      </c>
      <c r="M3786" t="str">
        <f t="shared" si="179"/>
        <v>No</v>
      </c>
    </row>
    <row r="3787" spans="1:13" ht="15" thickBot="1" x14ac:dyDescent="0.4">
      <c r="A3787" s="5" t="s">
        <v>175</v>
      </c>
      <c r="B3787" s="5" t="s">
        <v>176</v>
      </c>
      <c r="C3787" s="5" t="s">
        <v>3988</v>
      </c>
      <c r="D3787" s="5">
        <f t="shared" si="177"/>
        <v>18262</v>
      </c>
      <c r="E3787" s="6">
        <v>44377</v>
      </c>
      <c r="F3787" s="6">
        <f t="shared" si="178"/>
        <v>44467</v>
      </c>
      <c r="G3787" s="6" t="str">
        <f>IF('BCT Template'!R3786&gt;F3787,"Yes","No")</f>
        <v>No</v>
      </c>
      <c r="H3787" s="5" t="s">
        <v>234</v>
      </c>
      <c r="I3787" s="5" t="s">
        <v>235</v>
      </c>
      <c r="J3787" s="5" t="s">
        <v>184</v>
      </c>
      <c r="K3787" s="5" t="s">
        <v>185</v>
      </c>
      <c r="L3787" s="7" t="s">
        <v>164</v>
      </c>
      <c r="M3787" t="str">
        <f t="shared" si="179"/>
        <v>No</v>
      </c>
    </row>
    <row r="3788" spans="1:13" ht="15" thickBot="1" x14ac:dyDescent="0.4">
      <c r="A3788" s="5" t="s">
        <v>175</v>
      </c>
      <c r="B3788" s="5" t="s">
        <v>176</v>
      </c>
      <c r="C3788" s="5" t="s">
        <v>3989</v>
      </c>
      <c r="D3788" s="5">
        <f t="shared" si="177"/>
        <v>29790</v>
      </c>
      <c r="E3788" s="6">
        <v>44227</v>
      </c>
      <c r="F3788" s="6">
        <f t="shared" si="178"/>
        <v>44317</v>
      </c>
      <c r="G3788" s="6" t="str">
        <f>IF('BCT Template'!R3787&gt;F3788,"Yes","No")</f>
        <v>No</v>
      </c>
      <c r="H3788" s="5" t="s">
        <v>178</v>
      </c>
      <c r="I3788" s="5" t="s">
        <v>179</v>
      </c>
      <c r="J3788" s="5" t="s">
        <v>35</v>
      </c>
      <c r="K3788" s="5" t="s">
        <v>180</v>
      </c>
      <c r="L3788" s="7" t="s">
        <v>164</v>
      </c>
      <c r="M3788" t="str">
        <f t="shared" si="179"/>
        <v>Yes</v>
      </c>
    </row>
    <row r="3789" spans="1:13" ht="15" thickBot="1" x14ac:dyDescent="0.4">
      <c r="A3789" s="5" t="s">
        <v>175</v>
      </c>
      <c r="B3789" s="5" t="s">
        <v>176</v>
      </c>
      <c r="C3789" s="5" t="s">
        <v>3990</v>
      </c>
      <c r="D3789" s="5">
        <f t="shared" si="177"/>
        <v>79258</v>
      </c>
      <c r="E3789" s="6">
        <v>42636</v>
      </c>
      <c r="F3789" s="6">
        <f t="shared" si="178"/>
        <v>42726</v>
      </c>
      <c r="G3789" s="6" t="str">
        <f>IF('BCT Template'!R3788&gt;F3789,"Yes","No")</f>
        <v>No</v>
      </c>
      <c r="H3789" s="5" t="s">
        <v>189</v>
      </c>
      <c r="I3789" s="5" t="s">
        <v>190</v>
      </c>
      <c r="J3789" s="5" t="s">
        <v>200</v>
      </c>
      <c r="K3789" s="5" t="s">
        <v>201</v>
      </c>
      <c r="L3789" s="7" t="s">
        <v>164</v>
      </c>
      <c r="M3789" t="str">
        <f t="shared" si="179"/>
        <v>Yes</v>
      </c>
    </row>
    <row r="3790" spans="1:13" ht="15" thickBot="1" x14ac:dyDescent="0.4">
      <c r="A3790" s="5" t="s">
        <v>175</v>
      </c>
      <c r="B3790" s="5" t="s">
        <v>176</v>
      </c>
      <c r="C3790" s="5" t="s">
        <v>3991</v>
      </c>
      <c r="D3790" s="5">
        <f t="shared" si="177"/>
        <v>57551</v>
      </c>
      <c r="E3790" s="6">
        <v>44469</v>
      </c>
      <c r="F3790" s="6">
        <f t="shared" si="178"/>
        <v>44559</v>
      </c>
      <c r="G3790" s="6" t="str">
        <f>IF('BCT Template'!R3789&gt;F3790,"Yes","No")</f>
        <v>No</v>
      </c>
      <c r="H3790" s="5" t="s">
        <v>189</v>
      </c>
      <c r="I3790" s="5" t="s">
        <v>190</v>
      </c>
      <c r="J3790" s="5" t="s">
        <v>184</v>
      </c>
      <c r="K3790" s="5" t="s">
        <v>185</v>
      </c>
      <c r="L3790" s="7" t="s">
        <v>164</v>
      </c>
      <c r="M3790" t="str">
        <f t="shared" si="179"/>
        <v>No</v>
      </c>
    </row>
    <row r="3791" spans="1:13" ht="15" thickBot="1" x14ac:dyDescent="0.4">
      <c r="A3791" s="5" t="s">
        <v>175</v>
      </c>
      <c r="B3791" s="5" t="s">
        <v>176</v>
      </c>
      <c r="C3791" s="5" t="s">
        <v>3992</v>
      </c>
      <c r="D3791" s="5">
        <f t="shared" si="177"/>
        <v>82023</v>
      </c>
      <c r="E3791" s="6">
        <v>44075</v>
      </c>
      <c r="F3791" s="6">
        <f t="shared" si="178"/>
        <v>44165</v>
      </c>
      <c r="G3791" s="6" t="str">
        <f>IF('BCT Template'!R3790&gt;F3791,"Yes","No")</f>
        <v>No</v>
      </c>
      <c r="H3791" s="5" t="s">
        <v>210</v>
      </c>
      <c r="I3791" s="5" t="s">
        <v>211</v>
      </c>
      <c r="J3791" s="5" t="s">
        <v>184</v>
      </c>
      <c r="K3791" s="5" t="s">
        <v>185</v>
      </c>
      <c r="L3791" s="7" t="s">
        <v>164</v>
      </c>
      <c r="M3791" t="str">
        <f t="shared" si="179"/>
        <v>No</v>
      </c>
    </row>
    <row r="3792" spans="1:13" ht="15" thickBot="1" x14ac:dyDescent="0.4">
      <c r="A3792" s="5" t="s">
        <v>175</v>
      </c>
      <c r="B3792" s="5" t="s">
        <v>176</v>
      </c>
      <c r="C3792" s="5" t="s">
        <v>3993</v>
      </c>
      <c r="D3792" s="5">
        <f t="shared" si="177"/>
        <v>82311</v>
      </c>
      <c r="E3792" s="6">
        <v>44183</v>
      </c>
      <c r="F3792" s="6">
        <f t="shared" si="178"/>
        <v>44273</v>
      </c>
      <c r="G3792" s="6" t="str">
        <f>IF('BCT Template'!R3791&gt;F3792,"Yes","No")</f>
        <v>No</v>
      </c>
      <c r="H3792" s="5" t="s">
        <v>210</v>
      </c>
      <c r="I3792" s="5" t="s">
        <v>211</v>
      </c>
      <c r="J3792" s="5" t="s">
        <v>184</v>
      </c>
      <c r="K3792" s="5" t="s">
        <v>185</v>
      </c>
      <c r="L3792" s="7" t="s">
        <v>164</v>
      </c>
      <c r="M3792" t="str">
        <f t="shared" si="179"/>
        <v>No</v>
      </c>
    </row>
    <row r="3793" spans="1:13" ht="15" thickBot="1" x14ac:dyDescent="0.4">
      <c r="A3793" s="5" t="s">
        <v>175</v>
      </c>
      <c r="B3793" s="5" t="s">
        <v>176</v>
      </c>
      <c r="C3793" s="5" t="s">
        <v>3994</v>
      </c>
      <c r="D3793" s="5">
        <f t="shared" si="177"/>
        <v>29316</v>
      </c>
      <c r="E3793" s="6">
        <v>44286</v>
      </c>
      <c r="F3793" s="6">
        <f t="shared" si="178"/>
        <v>44376</v>
      </c>
      <c r="G3793" s="6" t="str">
        <f>IF('BCT Template'!R3792&gt;F3793,"Yes","No")</f>
        <v>No</v>
      </c>
      <c r="H3793" s="5" t="s">
        <v>178</v>
      </c>
      <c r="I3793" s="5" t="s">
        <v>179</v>
      </c>
      <c r="J3793" s="5" t="s">
        <v>35</v>
      </c>
      <c r="K3793" s="5" t="s">
        <v>180</v>
      </c>
      <c r="L3793" s="7" t="s">
        <v>164</v>
      </c>
      <c r="M3793" t="str">
        <f t="shared" si="179"/>
        <v>Yes</v>
      </c>
    </row>
    <row r="3794" spans="1:13" ht="15" thickBot="1" x14ac:dyDescent="0.4">
      <c r="A3794" s="5" t="s">
        <v>175</v>
      </c>
      <c r="B3794" s="5" t="s">
        <v>176</v>
      </c>
      <c r="C3794" s="5" t="s">
        <v>3995</v>
      </c>
      <c r="D3794" s="5">
        <f t="shared" si="177"/>
        <v>23554</v>
      </c>
      <c r="E3794" s="6">
        <v>44347</v>
      </c>
      <c r="F3794" s="6">
        <f t="shared" si="178"/>
        <v>44437</v>
      </c>
      <c r="G3794" s="6" t="str">
        <f>IF('BCT Template'!R3793&gt;F3794,"Yes","No")</f>
        <v>No</v>
      </c>
      <c r="H3794" s="5" t="s">
        <v>178</v>
      </c>
      <c r="I3794" s="5" t="s">
        <v>179</v>
      </c>
      <c r="J3794" s="5" t="s">
        <v>35</v>
      </c>
      <c r="K3794" s="5" t="s">
        <v>180</v>
      </c>
      <c r="L3794" s="7" t="s">
        <v>164</v>
      </c>
      <c r="M3794" t="str">
        <f t="shared" si="179"/>
        <v>Yes</v>
      </c>
    </row>
    <row r="3795" spans="1:13" ht="15" thickBot="1" x14ac:dyDescent="0.4">
      <c r="A3795" s="5" t="s">
        <v>175</v>
      </c>
      <c r="B3795" s="5" t="s">
        <v>176</v>
      </c>
      <c r="C3795" s="5" t="s">
        <v>3996</v>
      </c>
      <c r="D3795" s="5">
        <f t="shared" si="177"/>
        <v>77848</v>
      </c>
      <c r="E3795" s="6">
        <v>42406</v>
      </c>
      <c r="F3795" s="6">
        <f t="shared" si="178"/>
        <v>42496</v>
      </c>
      <c r="G3795" s="6" t="str">
        <f>IF('BCT Template'!R3794&gt;F3795,"Yes","No")</f>
        <v>No</v>
      </c>
      <c r="H3795" s="5" t="s">
        <v>189</v>
      </c>
      <c r="I3795" s="5" t="s">
        <v>190</v>
      </c>
      <c r="J3795" s="5" t="s">
        <v>184</v>
      </c>
      <c r="K3795" s="5" t="s">
        <v>185</v>
      </c>
      <c r="L3795" s="7" t="s">
        <v>164</v>
      </c>
      <c r="M3795" t="str">
        <f t="shared" si="179"/>
        <v>No</v>
      </c>
    </row>
    <row r="3796" spans="1:13" ht="15" thickBot="1" x14ac:dyDescent="0.4">
      <c r="A3796" s="5" t="s">
        <v>175</v>
      </c>
      <c r="B3796" s="5" t="s">
        <v>176</v>
      </c>
      <c r="C3796" s="5" t="s">
        <v>3997</v>
      </c>
      <c r="D3796" s="5">
        <f t="shared" si="177"/>
        <v>81232</v>
      </c>
      <c r="E3796" s="6">
        <v>44012</v>
      </c>
      <c r="F3796" s="6">
        <f t="shared" si="178"/>
        <v>44102</v>
      </c>
      <c r="G3796" s="6" t="str">
        <f>IF('BCT Template'!R3795&gt;F3796,"Yes","No")</f>
        <v>No</v>
      </c>
      <c r="H3796" s="5" t="s">
        <v>182</v>
      </c>
      <c r="I3796" s="5" t="s">
        <v>183</v>
      </c>
      <c r="J3796" s="5" t="s">
        <v>200</v>
      </c>
      <c r="K3796" s="5" t="s">
        <v>201</v>
      </c>
      <c r="L3796" s="7" t="s">
        <v>164</v>
      </c>
      <c r="M3796" t="str">
        <f t="shared" si="179"/>
        <v>Yes</v>
      </c>
    </row>
    <row r="3797" spans="1:13" ht="15" thickBot="1" x14ac:dyDescent="0.4">
      <c r="A3797" s="5" t="s">
        <v>175</v>
      </c>
      <c r="B3797" s="5" t="s">
        <v>176</v>
      </c>
      <c r="C3797" s="5" t="s">
        <v>3998</v>
      </c>
      <c r="D3797" s="5">
        <f t="shared" si="177"/>
        <v>80858</v>
      </c>
      <c r="E3797" s="6">
        <v>43343</v>
      </c>
      <c r="F3797" s="6">
        <f t="shared" si="178"/>
        <v>43433</v>
      </c>
      <c r="G3797" s="6" t="str">
        <f>IF('BCT Template'!R3796&gt;F3797,"Yes","No")</f>
        <v>No</v>
      </c>
      <c r="H3797" s="5" t="s">
        <v>182</v>
      </c>
      <c r="I3797" s="5" t="s">
        <v>183</v>
      </c>
      <c r="J3797" s="5" t="s">
        <v>200</v>
      </c>
      <c r="K3797" s="5" t="s">
        <v>201</v>
      </c>
      <c r="L3797" s="7" t="s">
        <v>164</v>
      </c>
      <c r="M3797" t="str">
        <f t="shared" si="179"/>
        <v>Yes</v>
      </c>
    </row>
    <row r="3798" spans="1:13" ht="15" thickBot="1" x14ac:dyDescent="0.4">
      <c r="A3798" s="5" t="s">
        <v>175</v>
      </c>
      <c r="B3798" s="5" t="s">
        <v>176</v>
      </c>
      <c r="C3798" s="5" t="s">
        <v>3999</v>
      </c>
      <c r="D3798" s="5">
        <f t="shared" si="177"/>
        <v>59993</v>
      </c>
      <c r="E3798" s="6">
        <v>42185</v>
      </c>
      <c r="F3798" s="6">
        <f t="shared" si="178"/>
        <v>42275</v>
      </c>
      <c r="G3798" s="6" t="str">
        <f>IF('BCT Template'!R3797&gt;F3798,"Yes","No")</f>
        <v>No</v>
      </c>
      <c r="H3798" s="5" t="s">
        <v>182</v>
      </c>
      <c r="I3798" s="5" t="s">
        <v>183</v>
      </c>
      <c r="J3798" s="5" t="s">
        <v>184</v>
      </c>
      <c r="K3798" s="5" t="s">
        <v>185</v>
      </c>
      <c r="L3798" s="7" t="s">
        <v>164</v>
      </c>
      <c r="M3798" t="str">
        <f t="shared" si="179"/>
        <v>No</v>
      </c>
    </row>
    <row r="3799" spans="1:13" ht="15" thickBot="1" x14ac:dyDescent="0.4">
      <c r="A3799" s="5" t="s">
        <v>175</v>
      </c>
      <c r="B3799" s="5" t="s">
        <v>176</v>
      </c>
      <c r="C3799" s="5" t="s">
        <v>4000</v>
      </c>
      <c r="D3799" s="5">
        <f t="shared" si="177"/>
        <v>18551</v>
      </c>
      <c r="E3799" s="6">
        <v>44012</v>
      </c>
      <c r="F3799" s="6">
        <f t="shared" si="178"/>
        <v>44102</v>
      </c>
      <c r="G3799" s="6" t="str">
        <f>IF('BCT Template'!R3798&gt;F3799,"Yes","No")</f>
        <v>No</v>
      </c>
      <c r="H3799" s="5" t="s">
        <v>234</v>
      </c>
      <c r="I3799" s="5" t="s">
        <v>235</v>
      </c>
      <c r="J3799" s="5" t="s">
        <v>184</v>
      </c>
      <c r="K3799" s="5" t="s">
        <v>185</v>
      </c>
      <c r="L3799" s="7" t="s">
        <v>164</v>
      </c>
      <c r="M3799" t="str">
        <f t="shared" si="179"/>
        <v>No</v>
      </c>
    </row>
    <row r="3800" spans="1:13" ht="15" thickBot="1" x14ac:dyDescent="0.4">
      <c r="A3800" s="5" t="s">
        <v>175</v>
      </c>
      <c r="B3800" s="5" t="s">
        <v>176</v>
      </c>
      <c r="C3800" s="5" t="s">
        <v>4001</v>
      </c>
      <c r="D3800" s="5">
        <f t="shared" si="177"/>
        <v>59271</v>
      </c>
      <c r="E3800" s="6">
        <v>42551</v>
      </c>
      <c r="F3800" s="6">
        <f t="shared" si="178"/>
        <v>42641</v>
      </c>
      <c r="G3800" s="6" t="str">
        <f>IF('BCT Template'!R3799&gt;F3800,"Yes","No")</f>
        <v>No</v>
      </c>
      <c r="H3800" s="5" t="s">
        <v>182</v>
      </c>
      <c r="I3800" s="5" t="s">
        <v>183</v>
      </c>
      <c r="J3800" s="5" t="s">
        <v>184</v>
      </c>
      <c r="K3800" s="5" t="s">
        <v>185</v>
      </c>
      <c r="L3800" s="7" t="s">
        <v>164</v>
      </c>
      <c r="M3800" t="str">
        <f t="shared" si="179"/>
        <v>No</v>
      </c>
    </row>
    <row r="3801" spans="1:13" ht="15" thickBot="1" x14ac:dyDescent="0.4">
      <c r="A3801" s="5" t="s">
        <v>175</v>
      </c>
      <c r="B3801" s="5" t="s">
        <v>176</v>
      </c>
      <c r="C3801" s="5" t="s">
        <v>4002</v>
      </c>
      <c r="D3801" s="5">
        <f t="shared" si="177"/>
        <v>82608</v>
      </c>
      <c r="E3801" s="6">
        <v>44221</v>
      </c>
      <c r="F3801" s="6">
        <f t="shared" si="178"/>
        <v>44311</v>
      </c>
      <c r="G3801" s="6" t="str">
        <f>IF('BCT Template'!R3800&gt;F3801,"Yes","No")</f>
        <v>No</v>
      </c>
      <c r="H3801" s="5" t="s">
        <v>210</v>
      </c>
      <c r="I3801" s="5" t="s">
        <v>211</v>
      </c>
      <c r="J3801" s="5" t="s">
        <v>184</v>
      </c>
      <c r="K3801" s="5" t="s">
        <v>185</v>
      </c>
      <c r="L3801" s="7" t="s">
        <v>164</v>
      </c>
      <c r="M3801" t="str">
        <f t="shared" si="179"/>
        <v>No</v>
      </c>
    </row>
    <row r="3802" spans="1:13" ht="15" thickBot="1" x14ac:dyDescent="0.4">
      <c r="A3802" s="5" t="s">
        <v>175</v>
      </c>
      <c r="B3802" s="5" t="s">
        <v>176</v>
      </c>
      <c r="C3802" s="5" t="s">
        <v>4003</v>
      </c>
      <c r="D3802" s="5">
        <f t="shared" si="177"/>
        <v>29343</v>
      </c>
      <c r="E3802" s="6">
        <v>42460</v>
      </c>
      <c r="F3802" s="6">
        <f t="shared" si="178"/>
        <v>42550</v>
      </c>
      <c r="G3802" s="6" t="str">
        <f>IF('BCT Template'!R3801&gt;F3802,"Yes","No")</f>
        <v>No</v>
      </c>
      <c r="H3802" s="5" t="s">
        <v>178</v>
      </c>
      <c r="I3802" s="5" t="s">
        <v>179</v>
      </c>
      <c r="J3802" s="5" t="s">
        <v>35</v>
      </c>
      <c r="K3802" s="5" t="s">
        <v>180</v>
      </c>
      <c r="L3802" s="7" t="s">
        <v>164</v>
      </c>
      <c r="M3802" t="str">
        <f t="shared" si="179"/>
        <v>Yes</v>
      </c>
    </row>
    <row r="3803" spans="1:13" ht="15" thickBot="1" x14ac:dyDescent="0.4">
      <c r="A3803" s="5" t="s">
        <v>175</v>
      </c>
      <c r="B3803" s="5" t="s">
        <v>176</v>
      </c>
      <c r="C3803" s="5" t="s">
        <v>4004</v>
      </c>
      <c r="D3803" s="5">
        <f t="shared" si="177"/>
        <v>80851</v>
      </c>
      <c r="E3803" s="6">
        <v>42877</v>
      </c>
      <c r="F3803" s="6">
        <f t="shared" si="178"/>
        <v>42967</v>
      </c>
      <c r="G3803" s="6" t="str">
        <f>IF('BCT Template'!R3802&gt;F3803,"Yes","No")</f>
        <v>No</v>
      </c>
      <c r="H3803" s="5" t="s">
        <v>182</v>
      </c>
      <c r="I3803" s="5" t="s">
        <v>183</v>
      </c>
      <c r="J3803" s="5" t="s">
        <v>200</v>
      </c>
      <c r="K3803" s="5" t="s">
        <v>201</v>
      </c>
      <c r="L3803" s="7" t="s">
        <v>164</v>
      </c>
      <c r="M3803" t="str">
        <f t="shared" si="179"/>
        <v>Yes</v>
      </c>
    </row>
    <row r="3804" spans="1:13" ht="15" thickBot="1" x14ac:dyDescent="0.4">
      <c r="A3804" s="5" t="s">
        <v>175</v>
      </c>
      <c r="B3804" s="5" t="s">
        <v>176</v>
      </c>
      <c r="C3804" s="5" t="s">
        <v>4005</v>
      </c>
      <c r="D3804" s="5">
        <f t="shared" si="177"/>
        <v>58317</v>
      </c>
      <c r="E3804" s="6">
        <v>42735</v>
      </c>
      <c r="F3804" s="6">
        <f t="shared" si="178"/>
        <v>42825</v>
      </c>
      <c r="G3804" s="6" t="str">
        <f>IF('BCT Template'!R3803&gt;F3804,"Yes","No")</f>
        <v>No</v>
      </c>
      <c r="H3804" s="5" t="s">
        <v>182</v>
      </c>
      <c r="I3804" s="5" t="s">
        <v>183</v>
      </c>
      <c r="J3804" s="5" t="s">
        <v>184</v>
      </c>
      <c r="K3804" s="5" t="s">
        <v>185</v>
      </c>
      <c r="L3804" s="7" t="s">
        <v>164</v>
      </c>
      <c r="M3804" t="str">
        <f t="shared" si="179"/>
        <v>No</v>
      </c>
    </row>
    <row r="3805" spans="1:13" ht="15" thickBot="1" x14ac:dyDescent="0.4">
      <c r="A3805" s="5" t="s">
        <v>175</v>
      </c>
      <c r="B3805" s="5" t="s">
        <v>176</v>
      </c>
      <c r="C3805" s="5" t="s">
        <v>4006</v>
      </c>
      <c r="D3805" s="5">
        <f t="shared" si="177"/>
        <v>80028</v>
      </c>
      <c r="E3805" s="6">
        <v>40816</v>
      </c>
      <c r="F3805" s="6">
        <f t="shared" si="178"/>
        <v>40906</v>
      </c>
      <c r="G3805" s="6" t="str">
        <f>IF('BCT Template'!R3804&gt;F3805,"Yes","No")</f>
        <v>No</v>
      </c>
      <c r="H3805" s="5" t="s">
        <v>182</v>
      </c>
      <c r="I3805" s="5" t="s">
        <v>183</v>
      </c>
      <c r="J3805" s="5" t="s">
        <v>184</v>
      </c>
      <c r="K3805" s="5" t="s">
        <v>185</v>
      </c>
      <c r="L3805" s="7" t="s">
        <v>164</v>
      </c>
      <c r="M3805" t="str">
        <f t="shared" si="179"/>
        <v>No</v>
      </c>
    </row>
    <row r="3806" spans="1:13" ht="15" thickBot="1" x14ac:dyDescent="0.4">
      <c r="A3806" s="5" t="s">
        <v>175</v>
      </c>
      <c r="B3806" s="5" t="s">
        <v>176</v>
      </c>
      <c r="C3806" s="5" t="s">
        <v>4007</v>
      </c>
      <c r="D3806" s="5">
        <f t="shared" si="177"/>
        <v>80986</v>
      </c>
      <c r="E3806" s="6">
        <v>43465</v>
      </c>
      <c r="F3806" s="6">
        <f t="shared" si="178"/>
        <v>43555</v>
      </c>
      <c r="G3806" s="6" t="str">
        <f>IF('BCT Template'!R3805&gt;F3806,"Yes","No")</f>
        <v>No</v>
      </c>
      <c r="H3806" s="5" t="s">
        <v>182</v>
      </c>
      <c r="I3806" s="5" t="s">
        <v>183</v>
      </c>
      <c r="J3806" s="5" t="s">
        <v>200</v>
      </c>
      <c r="K3806" s="5" t="s">
        <v>201</v>
      </c>
      <c r="L3806" s="7" t="s">
        <v>164</v>
      </c>
      <c r="M3806" t="str">
        <f t="shared" si="179"/>
        <v>Yes</v>
      </c>
    </row>
    <row r="3807" spans="1:13" ht="15" thickBot="1" x14ac:dyDescent="0.4">
      <c r="A3807" s="5" t="s">
        <v>175</v>
      </c>
      <c r="B3807" s="5" t="s">
        <v>176</v>
      </c>
      <c r="C3807" s="5" t="s">
        <v>4008</v>
      </c>
      <c r="D3807" s="5">
        <f t="shared" si="177"/>
        <v>81312</v>
      </c>
      <c r="E3807" s="6">
        <v>44347</v>
      </c>
      <c r="F3807" s="6">
        <f t="shared" si="178"/>
        <v>44437</v>
      </c>
      <c r="G3807" s="6" t="str">
        <f>IF('BCT Template'!R3806&gt;F3807,"Yes","No")</f>
        <v>No</v>
      </c>
      <c r="H3807" s="5" t="s">
        <v>182</v>
      </c>
      <c r="I3807" s="5" t="s">
        <v>183</v>
      </c>
      <c r="J3807" s="5" t="s">
        <v>184</v>
      </c>
      <c r="K3807" s="5" t="s">
        <v>185</v>
      </c>
      <c r="L3807" s="7" t="s">
        <v>164</v>
      </c>
      <c r="M3807" t="str">
        <f t="shared" si="179"/>
        <v>No</v>
      </c>
    </row>
    <row r="3808" spans="1:13" ht="15" thickBot="1" x14ac:dyDescent="0.4">
      <c r="A3808" s="5" t="s">
        <v>175</v>
      </c>
      <c r="B3808" s="5" t="s">
        <v>176</v>
      </c>
      <c r="C3808" s="5" t="s">
        <v>4009</v>
      </c>
      <c r="D3808" s="5">
        <f t="shared" si="177"/>
        <v>80293</v>
      </c>
      <c r="E3808" s="6">
        <v>44165</v>
      </c>
      <c r="F3808" s="6">
        <f t="shared" si="178"/>
        <v>44255</v>
      </c>
      <c r="G3808" s="6" t="str">
        <f>IF('BCT Template'!R3807&gt;F3808,"Yes","No")</f>
        <v>No</v>
      </c>
      <c r="H3808" s="5" t="s">
        <v>182</v>
      </c>
      <c r="I3808" s="5" t="s">
        <v>183</v>
      </c>
      <c r="J3808" s="5" t="s">
        <v>200</v>
      </c>
      <c r="K3808" s="5" t="s">
        <v>201</v>
      </c>
      <c r="L3808" s="7" t="s">
        <v>164</v>
      </c>
      <c r="M3808" t="str">
        <f t="shared" si="179"/>
        <v>Yes</v>
      </c>
    </row>
    <row r="3809" spans="1:13" ht="15" thickBot="1" x14ac:dyDescent="0.4">
      <c r="A3809" s="5" t="s">
        <v>175</v>
      </c>
      <c r="B3809" s="5" t="s">
        <v>176</v>
      </c>
      <c r="C3809" s="5" t="s">
        <v>4010</v>
      </c>
      <c r="D3809" s="5">
        <f t="shared" si="177"/>
        <v>22048</v>
      </c>
      <c r="E3809" s="6">
        <v>43100</v>
      </c>
      <c r="F3809" s="6">
        <f t="shared" si="178"/>
        <v>43190</v>
      </c>
      <c r="G3809" s="6" t="str">
        <f>IF('BCT Template'!R3808&gt;F3809,"Yes","No")</f>
        <v>No</v>
      </c>
      <c r="H3809" s="5" t="s">
        <v>178</v>
      </c>
      <c r="I3809" s="5" t="s">
        <v>179</v>
      </c>
      <c r="J3809" s="5" t="s">
        <v>35</v>
      </c>
      <c r="K3809" s="5" t="s">
        <v>180</v>
      </c>
      <c r="L3809" s="7" t="s">
        <v>164</v>
      </c>
      <c r="M3809" t="str">
        <f t="shared" si="179"/>
        <v>Yes</v>
      </c>
    </row>
    <row r="3810" spans="1:13" ht="15" thickBot="1" x14ac:dyDescent="0.4">
      <c r="A3810" s="5" t="s">
        <v>175</v>
      </c>
      <c r="B3810" s="5" t="s">
        <v>176</v>
      </c>
      <c r="C3810" s="5" t="s">
        <v>4011</v>
      </c>
      <c r="D3810" s="5">
        <f t="shared" si="177"/>
        <v>29797</v>
      </c>
      <c r="E3810" s="6">
        <v>44012</v>
      </c>
      <c r="F3810" s="6">
        <f t="shared" si="178"/>
        <v>44102</v>
      </c>
      <c r="G3810" s="6" t="str">
        <f>IF('BCT Template'!R3809&gt;F3810,"Yes","No")</f>
        <v>No</v>
      </c>
      <c r="H3810" s="5" t="s">
        <v>178</v>
      </c>
      <c r="I3810" s="5" t="s">
        <v>179</v>
      </c>
      <c r="J3810" s="5" t="s">
        <v>35</v>
      </c>
      <c r="K3810" s="5" t="s">
        <v>180</v>
      </c>
      <c r="L3810" s="7" t="s">
        <v>164</v>
      </c>
      <c r="M3810" t="str">
        <f t="shared" si="179"/>
        <v>Yes</v>
      </c>
    </row>
    <row r="3811" spans="1:13" ht="15" thickBot="1" x14ac:dyDescent="0.4">
      <c r="A3811" s="5" t="s">
        <v>175</v>
      </c>
      <c r="B3811" s="5" t="s">
        <v>176</v>
      </c>
      <c r="C3811" s="5" t="s">
        <v>4012</v>
      </c>
      <c r="D3811" s="5">
        <f t="shared" si="177"/>
        <v>78585</v>
      </c>
      <c r="E3811" s="6">
        <v>43536</v>
      </c>
      <c r="F3811" s="6">
        <f t="shared" si="178"/>
        <v>43626</v>
      </c>
      <c r="G3811" s="6" t="str">
        <f>IF('BCT Template'!R3810&gt;F3811,"Yes","No")</f>
        <v>No</v>
      </c>
      <c r="H3811" s="5" t="s">
        <v>210</v>
      </c>
      <c r="I3811" s="5" t="s">
        <v>211</v>
      </c>
      <c r="J3811" s="5" t="s">
        <v>184</v>
      </c>
      <c r="K3811" s="5" t="s">
        <v>185</v>
      </c>
      <c r="L3811" s="7" t="s">
        <v>164</v>
      </c>
      <c r="M3811" t="str">
        <f t="shared" si="179"/>
        <v>No</v>
      </c>
    </row>
    <row r="3812" spans="1:13" ht="15" thickBot="1" x14ac:dyDescent="0.4">
      <c r="A3812" s="5" t="s">
        <v>175</v>
      </c>
      <c r="B3812" s="5" t="s">
        <v>176</v>
      </c>
      <c r="C3812" s="5" t="s">
        <v>4013</v>
      </c>
      <c r="D3812" s="5">
        <f t="shared" si="177"/>
        <v>31324</v>
      </c>
      <c r="E3812" s="6">
        <v>43982</v>
      </c>
      <c r="F3812" s="6">
        <f t="shared" si="178"/>
        <v>44072</v>
      </c>
      <c r="G3812" s="6" t="str">
        <f>IF('BCT Template'!R3811&gt;F3812,"Yes","No")</f>
        <v>No</v>
      </c>
      <c r="H3812" s="5" t="s">
        <v>178</v>
      </c>
      <c r="I3812" s="5" t="s">
        <v>179</v>
      </c>
      <c r="J3812" s="5" t="s">
        <v>35</v>
      </c>
      <c r="K3812" s="5" t="s">
        <v>180</v>
      </c>
      <c r="L3812" s="7" t="s">
        <v>164</v>
      </c>
      <c r="M3812" t="str">
        <f t="shared" si="179"/>
        <v>Yes</v>
      </c>
    </row>
    <row r="3813" spans="1:13" ht="15" thickBot="1" x14ac:dyDescent="0.4">
      <c r="A3813" s="5" t="s">
        <v>175</v>
      </c>
      <c r="B3813" s="5" t="s">
        <v>176</v>
      </c>
      <c r="C3813" s="5" t="s">
        <v>4014</v>
      </c>
      <c r="D3813" s="5">
        <f t="shared" si="177"/>
        <v>59489</v>
      </c>
      <c r="E3813" s="6">
        <v>44160</v>
      </c>
      <c r="F3813" s="6">
        <f t="shared" si="178"/>
        <v>44250</v>
      </c>
      <c r="G3813" s="6" t="str">
        <f>IF('BCT Template'!R3812&gt;F3813,"Yes","No")</f>
        <v>No</v>
      </c>
      <c r="H3813" s="5" t="s">
        <v>182</v>
      </c>
      <c r="I3813" s="5" t="s">
        <v>183</v>
      </c>
      <c r="J3813" s="5" t="s">
        <v>184</v>
      </c>
      <c r="K3813" s="5" t="s">
        <v>185</v>
      </c>
      <c r="L3813" s="7" t="s">
        <v>164</v>
      </c>
      <c r="M3813" t="str">
        <f t="shared" si="179"/>
        <v>No</v>
      </c>
    </row>
    <row r="3814" spans="1:13" ht="15" thickBot="1" x14ac:dyDescent="0.4">
      <c r="A3814" s="5" t="s">
        <v>175</v>
      </c>
      <c r="B3814" s="5" t="s">
        <v>176</v>
      </c>
      <c r="C3814" s="5" t="s">
        <v>4015</v>
      </c>
      <c r="D3814" s="5">
        <f t="shared" si="177"/>
        <v>30031</v>
      </c>
      <c r="E3814" s="6">
        <v>44074</v>
      </c>
      <c r="F3814" s="6">
        <f t="shared" si="178"/>
        <v>44164</v>
      </c>
      <c r="G3814" s="6" t="str">
        <f>IF('BCT Template'!R3813&gt;F3814,"Yes","No")</f>
        <v>No</v>
      </c>
      <c r="H3814" s="5" t="s">
        <v>178</v>
      </c>
      <c r="I3814" s="5" t="s">
        <v>179</v>
      </c>
      <c r="J3814" s="5" t="s">
        <v>35</v>
      </c>
      <c r="K3814" s="5" t="s">
        <v>180</v>
      </c>
      <c r="L3814" s="7" t="s">
        <v>164</v>
      </c>
      <c r="M3814" t="str">
        <f t="shared" si="179"/>
        <v>Yes</v>
      </c>
    </row>
    <row r="3815" spans="1:13" ht="15" thickBot="1" x14ac:dyDescent="0.4">
      <c r="A3815" s="5" t="s">
        <v>175</v>
      </c>
      <c r="B3815" s="5" t="s">
        <v>176</v>
      </c>
      <c r="C3815" s="5" t="s">
        <v>4016</v>
      </c>
      <c r="D3815" s="5">
        <f t="shared" si="177"/>
        <v>18611</v>
      </c>
      <c r="E3815" s="6">
        <v>44043</v>
      </c>
      <c r="F3815" s="6">
        <f t="shared" si="178"/>
        <v>44133</v>
      </c>
      <c r="G3815" s="6" t="str">
        <f>IF('BCT Template'!R3814&gt;F3815,"Yes","No")</f>
        <v>No</v>
      </c>
      <c r="H3815" s="5" t="s">
        <v>234</v>
      </c>
      <c r="I3815" s="5" t="s">
        <v>235</v>
      </c>
      <c r="J3815" s="5" t="s">
        <v>184</v>
      </c>
      <c r="K3815" s="5" t="s">
        <v>185</v>
      </c>
      <c r="L3815" s="7" t="s">
        <v>164</v>
      </c>
      <c r="M3815" t="str">
        <f t="shared" si="179"/>
        <v>No</v>
      </c>
    </row>
    <row r="3816" spans="1:13" ht="15" thickBot="1" x14ac:dyDescent="0.4">
      <c r="A3816" s="5" t="s">
        <v>175</v>
      </c>
      <c r="B3816" s="5" t="s">
        <v>176</v>
      </c>
      <c r="C3816" s="5" t="s">
        <v>4017</v>
      </c>
      <c r="D3816" s="5">
        <f t="shared" si="177"/>
        <v>58915</v>
      </c>
      <c r="E3816" s="6">
        <v>43708</v>
      </c>
      <c r="F3816" s="6">
        <f t="shared" si="178"/>
        <v>43798</v>
      </c>
      <c r="G3816" s="6" t="str">
        <f>IF('BCT Template'!R3815&gt;F3816,"Yes","No")</f>
        <v>No</v>
      </c>
      <c r="H3816" s="5" t="s">
        <v>182</v>
      </c>
      <c r="I3816" s="5" t="s">
        <v>183</v>
      </c>
      <c r="J3816" s="5" t="s">
        <v>184</v>
      </c>
      <c r="K3816" s="5" t="s">
        <v>185</v>
      </c>
      <c r="L3816" s="7" t="s">
        <v>164</v>
      </c>
      <c r="M3816" t="str">
        <f t="shared" si="179"/>
        <v>No</v>
      </c>
    </row>
    <row r="3817" spans="1:13" ht="15" thickBot="1" x14ac:dyDescent="0.4">
      <c r="A3817" s="5" t="s">
        <v>175</v>
      </c>
      <c r="B3817" s="5" t="s">
        <v>176</v>
      </c>
      <c r="C3817" s="5" t="s">
        <v>4018</v>
      </c>
      <c r="D3817" s="5">
        <f t="shared" si="177"/>
        <v>30794</v>
      </c>
      <c r="E3817" s="6">
        <v>42978</v>
      </c>
      <c r="F3817" s="6">
        <f t="shared" si="178"/>
        <v>43068</v>
      </c>
      <c r="G3817" s="6" t="str">
        <f>IF('BCT Template'!R3816&gt;F3817,"Yes","No")</f>
        <v>No</v>
      </c>
      <c r="H3817" s="5" t="s">
        <v>178</v>
      </c>
      <c r="I3817" s="5" t="s">
        <v>179</v>
      </c>
      <c r="J3817" s="5" t="s">
        <v>35</v>
      </c>
      <c r="K3817" s="5" t="s">
        <v>180</v>
      </c>
      <c r="L3817" s="7" t="s">
        <v>164</v>
      </c>
      <c r="M3817" t="str">
        <f t="shared" si="179"/>
        <v>Yes</v>
      </c>
    </row>
    <row r="3818" spans="1:13" ht="15" thickBot="1" x14ac:dyDescent="0.4">
      <c r="A3818" s="5" t="s">
        <v>175</v>
      </c>
      <c r="B3818" s="5" t="s">
        <v>176</v>
      </c>
      <c r="C3818" s="5" t="s">
        <v>4019</v>
      </c>
      <c r="D3818" s="5">
        <f t="shared" si="177"/>
        <v>79756</v>
      </c>
      <c r="E3818" s="6">
        <v>42735</v>
      </c>
      <c r="F3818" s="6">
        <f t="shared" si="178"/>
        <v>42825</v>
      </c>
      <c r="G3818" s="6" t="str">
        <f>IF('BCT Template'!R3817&gt;F3818,"Yes","No")</f>
        <v>No</v>
      </c>
      <c r="H3818" s="5" t="s">
        <v>182</v>
      </c>
      <c r="I3818" s="5" t="s">
        <v>183</v>
      </c>
      <c r="J3818" s="5" t="s">
        <v>184</v>
      </c>
      <c r="K3818" s="5" t="s">
        <v>185</v>
      </c>
      <c r="L3818" s="7" t="s">
        <v>164</v>
      </c>
      <c r="M3818" t="str">
        <f t="shared" si="179"/>
        <v>No</v>
      </c>
    </row>
    <row r="3819" spans="1:13" ht="15" thickBot="1" x14ac:dyDescent="0.4">
      <c r="A3819" s="5" t="s">
        <v>175</v>
      </c>
      <c r="B3819" s="5" t="s">
        <v>176</v>
      </c>
      <c r="C3819" s="5" t="s">
        <v>4020</v>
      </c>
      <c r="D3819" s="5">
        <f t="shared" si="177"/>
        <v>18322</v>
      </c>
      <c r="E3819" s="6">
        <v>41820</v>
      </c>
      <c r="F3819" s="6">
        <f t="shared" si="178"/>
        <v>41910</v>
      </c>
      <c r="G3819" s="6" t="str">
        <f>IF('BCT Template'!R3818&gt;F3819,"Yes","No")</f>
        <v>No</v>
      </c>
      <c r="H3819" s="5" t="s">
        <v>234</v>
      </c>
      <c r="I3819" s="5" t="s">
        <v>235</v>
      </c>
      <c r="J3819" s="5" t="s">
        <v>184</v>
      </c>
      <c r="K3819" s="5" t="s">
        <v>185</v>
      </c>
      <c r="L3819" s="7" t="s">
        <v>164</v>
      </c>
      <c r="M3819" t="str">
        <f t="shared" si="179"/>
        <v>No</v>
      </c>
    </row>
    <row r="3820" spans="1:13" ht="15" thickBot="1" x14ac:dyDescent="0.4">
      <c r="A3820" s="5" t="s">
        <v>175</v>
      </c>
      <c r="B3820" s="5" t="s">
        <v>176</v>
      </c>
      <c r="C3820" s="5" t="s">
        <v>4021</v>
      </c>
      <c r="D3820" s="5">
        <f t="shared" si="177"/>
        <v>58593</v>
      </c>
      <c r="E3820" s="6">
        <v>43434</v>
      </c>
      <c r="F3820" s="6">
        <f t="shared" si="178"/>
        <v>43524</v>
      </c>
      <c r="G3820" s="6" t="str">
        <f>IF('BCT Template'!R3819&gt;F3820,"Yes","No")</f>
        <v>No</v>
      </c>
      <c r="H3820" s="5" t="s">
        <v>182</v>
      </c>
      <c r="I3820" s="5" t="s">
        <v>183</v>
      </c>
      <c r="J3820" s="5" t="s">
        <v>200</v>
      </c>
      <c r="K3820" s="5" t="s">
        <v>201</v>
      </c>
      <c r="L3820" s="7" t="s">
        <v>164</v>
      </c>
      <c r="M3820" t="str">
        <f t="shared" si="179"/>
        <v>Yes</v>
      </c>
    </row>
    <row r="3821" spans="1:13" ht="15" thickBot="1" x14ac:dyDescent="0.4">
      <c r="A3821" s="5" t="s">
        <v>175</v>
      </c>
      <c r="B3821" s="5" t="s">
        <v>176</v>
      </c>
      <c r="C3821" s="5" t="s">
        <v>4022</v>
      </c>
      <c r="D3821" s="5">
        <f t="shared" si="177"/>
        <v>29616</v>
      </c>
      <c r="E3821" s="6">
        <v>43251</v>
      </c>
      <c r="F3821" s="6">
        <f t="shared" si="178"/>
        <v>43341</v>
      </c>
      <c r="G3821" s="6" t="str">
        <f>IF('BCT Template'!R3820&gt;F3821,"Yes","No")</f>
        <v>No</v>
      </c>
      <c r="H3821" s="5" t="s">
        <v>178</v>
      </c>
      <c r="I3821" s="5" t="s">
        <v>179</v>
      </c>
      <c r="J3821" s="5" t="s">
        <v>35</v>
      </c>
      <c r="K3821" s="5" t="s">
        <v>180</v>
      </c>
      <c r="L3821" s="7" t="s">
        <v>164</v>
      </c>
      <c r="M3821" t="str">
        <f t="shared" si="179"/>
        <v>Yes</v>
      </c>
    </row>
    <row r="3822" spans="1:13" ht="15" thickBot="1" x14ac:dyDescent="0.4">
      <c r="A3822" s="5" t="s">
        <v>175</v>
      </c>
      <c r="B3822" s="5" t="s">
        <v>176</v>
      </c>
      <c r="C3822" s="5" t="s">
        <v>4023</v>
      </c>
      <c r="D3822" s="5">
        <f t="shared" si="177"/>
        <v>29625</v>
      </c>
      <c r="E3822" s="6">
        <v>43708</v>
      </c>
      <c r="F3822" s="6">
        <f t="shared" si="178"/>
        <v>43798</v>
      </c>
      <c r="G3822" s="6" t="str">
        <f>IF('BCT Template'!R3821&gt;F3822,"Yes","No")</f>
        <v>No</v>
      </c>
      <c r="H3822" s="5" t="s">
        <v>178</v>
      </c>
      <c r="I3822" s="5" t="s">
        <v>179</v>
      </c>
      <c r="J3822" s="5" t="s">
        <v>35</v>
      </c>
      <c r="K3822" s="5" t="s">
        <v>180</v>
      </c>
      <c r="L3822" s="7" t="s">
        <v>164</v>
      </c>
      <c r="M3822" t="str">
        <f t="shared" si="179"/>
        <v>Yes</v>
      </c>
    </row>
    <row r="3823" spans="1:13" ht="15" thickBot="1" x14ac:dyDescent="0.4">
      <c r="A3823" s="5" t="s">
        <v>175</v>
      </c>
      <c r="B3823" s="5" t="s">
        <v>176</v>
      </c>
      <c r="C3823" s="5" t="s">
        <v>4024</v>
      </c>
      <c r="D3823" s="5">
        <f t="shared" si="177"/>
        <v>81714</v>
      </c>
      <c r="E3823" s="6">
        <v>44104</v>
      </c>
      <c r="F3823" s="6">
        <f t="shared" si="178"/>
        <v>44194</v>
      </c>
      <c r="G3823" s="6" t="str">
        <f>IF('BCT Template'!R3822&gt;F3823,"Yes","No")</f>
        <v>No</v>
      </c>
      <c r="H3823" s="5" t="s">
        <v>182</v>
      </c>
      <c r="I3823" s="5" t="s">
        <v>183</v>
      </c>
      <c r="J3823" s="5" t="s">
        <v>184</v>
      </c>
      <c r="K3823" s="5" t="s">
        <v>185</v>
      </c>
      <c r="L3823" s="7" t="s">
        <v>164</v>
      </c>
      <c r="M3823" t="str">
        <f t="shared" si="179"/>
        <v>No</v>
      </c>
    </row>
    <row r="3824" spans="1:13" ht="15" thickBot="1" x14ac:dyDescent="0.4">
      <c r="A3824" s="5" t="s">
        <v>175</v>
      </c>
      <c r="B3824" s="5" t="s">
        <v>176</v>
      </c>
      <c r="C3824" s="5" t="s">
        <v>4025</v>
      </c>
      <c r="D3824" s="5">
        <f t="shared" si="177"/>
        <v>59918</v>
      </c>
      <c r="E3824" s="6">
        <v>43965</v>
      </c>
      <c r="F3824" s="6">
        <f t="shared" si="178"/>
        <v>44055</v>
      </c>
      <c r="G3824" s="6" t="str">
        <f>IF('BCT Template'!R3823&gt;F3824,"Yes","No")</f>
        <v>No</v>
      </c>
      <c r="H3824" s="5" t="s">
        <v>182</v>
      </c>
      <c r="I3824" s="5" t="s">
        <v>183</v>
      </c>
      <c r="J3824" s="5" t="s">
        <v>184</v>
      </c>
      <c r="K3824" s="5" t="s">
        <v>185</v>
      </c>
      <c r="L3824" s="7" t="s">
        <v>164</v>
      </c>
      <c r="M3824" t="str">
        <f t="shared" si="179"/>
        <v>No</v>
      </c>
    </row>
    <row r="3825" spans="1:13" ht="15" thickBot="1" x14ac:dyDescent="0.4">
      <c r="A3825" s="5" t="s">
        <v>175</v>
      </c>
      <c r="B3825" s="5" t="s">
        <v>176</v>
      </c>
      <c r="C3825" s="5" t="s">
        <v>4026</v>
      </c>
      <c r="D3825" s="5">
        <f t="shared" si="177"/>
        <v>22726</v>
      </c>
      <c r="E3825" s="6">
        <v>43982</v>
      </c>
      <c r="F3825" s="6">
        <f t="shared" si="178"/>
        <v>44072</v>
      </c>
      <c r="G3825" s="6" t="str">
        <f>IF('BCT Template'!R3824&gt;F3825,"Yes","No")</f>
        <v>No</v>
      </c>
      <c r="H3825" s="5" t="s">
        <v>178</v>
      </c>
      <c r="I3825" s="5" t="s">
        <v>179</v>
      </c>
      <c r="J3825" s="5" t="s">
        <v>35</v>
      </c>
      <c r="K3825" s="5" t="s">
        <v>180</v>
      </c>
      <c r="L3825" s="7" t="s">
        <v>164</v>
      </c>
      <c r="M3825" t="str">
        <f t="shared" si="179"/>
        <v>Yes</v>
      </c>
    </row>
    <row r="3826" spans="1:13" ht="15" thickBot="1" x14ac:dyDescent="0.4">
      <c r="A3826" s="5" t="s">
        <v>175</v>
      </c>
      <c r="B3826" s="5" t="s">
        <v>176</v>
      </c>
      <c r="C3826" s="5" t="s">
        <v>4027</v>
      </c>
      <c r="D3826" s="5">
        <f t="shared" si="177"/>
        <v>59431</v>
      </c>
      <c r="E3826" s="6">
        <v>43830</v>
      </c>
      <c r="F3826" s="6">
        <f t="shared" si="178"/>
        <v>43920</v>
      </c>
      <c r="G3826" s="6" t="str">
        <f>IF('BCT Template'!R3825&gt;F3826,"Yes","No")</f>
        <v>No</v>
      </c>
      <c r="H3826" s="5" t="s">
        <v>182</v>
      </c>
      <c r="I3826" s="5" t="s">
        <v>183</v>
      </c>
      <c r="J3826" s="5" t="s">
        <v>184</v>
      </c>
      <c r="K3826" s="5" t="s">
        <v>185</v>
      </c>
      <c r="L3826" s="7" t="s">
        <v>164</v>
      </c>
      <c r="M3826" t="str">
        <f t="shared" si="179"/>
        <v>No</v>
      </c>
    </row>
    <row r="3827" spans="1:13" ht="15" thickBot="1" x14ac:dyDescent="0.4">
      <c r="A3827" s="5" t="s">
        <v>175</v>
      </c>
      <c r="B3827" s="5" t="s">
        <v>176</v>
      </c>
      <c r="C3827" s="5" t="s">
        <v>4028</v>
      </c>
      <c r="D3827" s="5">
        <f t="shared" si="177"/>
        <v>57249</v>
      </c>
      <c r="E3827" s="6">
        <v>44012</v>
      </c>
      <c r="F3827" s="6">
        <f t="shared" si="178"/>
        <v>44102</v>
      </c>
      <c r="G3827" s="6" t="str">
        <f>IF('BCT Template'!R3826&gt;F3827,"Yes","No")</f>
        <v>No</v>
      </c>
      <c r="H3827" s="5" t="s">
        <v>189</v>
      </c>
      <c r="I3827" s="5" t="s">
        <v>190</v>
      </c>
      <c r="J3827" s="5" t="s">
        <v>184</v>
      </c>
      <c r="K3827" s="5" t="s">
        <v>185</v>
      </c>
      <c r="L3827" s="7" t="s">
        <v>164</v>
      </c>
      <c r="M3827" t="str">
        <f t="shared" si="179"/>
        <v>No</v>
      </c>
    </row>
    <row r="3828" spans="1:13" ht="15" thickBot="1" x14ac:dyDescent="0.4">
      <c r="A3828" s="5" t="s">
        <v>175</v>
      </c>
      <c r="B3828" s="5" t="s">
        <v>176</v>
      </c>
      <c r="C3828" s="5" t="s">
        <v>4029</v>
      </c>
      <c r="D3828" s="5">
        <f t="shared" si="177"/>
        <v>81536</v>
      </c>
      <c r="E3828" s="6">
        <v>43951</v>
      </c>
      <c r="F3828" s="6">
        <f t="shared" si="178"/>
        <v>44041</v>
      </c>
      <c r="G3828" s="6" t="str">
        <f>IF('BCT Template'!R3827&gt;F3828,"Yes","No")</f>
        <v>No</v>
      </c>
      <c r="H3828" s="5" t="s">
        <v>182</v>
      </c>
      <c r="I3828" s="5" t="s">
        <v>183</v>
      </c>
      <c r="J3828" s="5" t="s">
        <v>200</v>
      </c>
      <c r="K3828" s="5" t="s">
        <v>201</v>
      </c>
      <c r="L3828" s="7" t="s">
        <v>164</v>
      </c>
      <c r="M3828" t="str">
        <f t="shared" si="179"/>
        <v>Yes</v>
      </c>
    </row>
    <row r="3829" spans="1:13" ht="15" thickBot="1" x14ac:dyDescent="0.4">
      <c r="A3829" s="5" t="s">
        <v>175</v>
      </c>
      <c r="B3829" s="5" t="s">
        <v>176</v>
      </c>
      <c r="C3829" s="5" t="s">
        <v>4030</v>
      </c>
      <c r="D3829" s="5">
        <f t="shared" si="177"/>
        <v>79819</v>
      </c>
      <c r="E3829" s="6">
        <v>44012</v>
      </c>
      <c r="F3829" s="6">
        <f t="shared" si="178"/>
        <v>44102</v>
      </c>
      <c r="G3829" s="6" t="str">
        <f>IF('BCT Template'!R3828&gt;F3829,"Yes","No")</f>
        <v>No</v>
      </c>
      <c r="H3829" s="5" t="s">
        <v>182</v>
      </c>
      <c r="I3829" s="5" t="s">
        <v>183</v>
      </c>
      <c r="J3829" s="5" t="s">
        <v>184</v>
      </c>
      <c r="K3829" s="5" t="s">
        <v>185</v>
      </c>
      <c r="L3829" s="7" t="s">
        <v>164</v>
      </c>
      <c r="M3829" t="str">
        <f t="shared" si="179"/>
        <v>No</v>
      </c>
    </row>
    <row r="3830" spans="1:13" ht="15" thickBot="1" x14ac:dyDescent="0.4">
      <c r="A3830" s="5" t="s">
        <v>175</v>
      </c>
      <c r="B3830" s="5" t="s">
        <v>176</v>
      </c>
      <c r="C3830" s="5" t="s">
        <v>4031</v>
      </c>
      <c r="D3830" s="5">
        <f t="shared" si="177"/>
        <v>79213</v>
      </c>
      <c r="E3830" s="6">
        <v>39599</v>
      </c>
      <c r="F3830" s="6">
        <f t="shared" si="178"/>
        <v>39689</v>
      </c>
      <c r="G3830" s="6" t="str">
        <f>IF('BCT Template'!R3829&gt;F3830,"Yes","No")</f>
        <v>No</v>
      </c>
      <c r="H3830" s="5" t="s">
        <v>189</v>
      </c>
      <c r="I3830" s="5" t="s">
        <v>190</v>
      </c>
      <c r="J3830" s="5" t="s">
        <v>184</v>
      </c>
      <c r="K3830" s="5" t="s">
        <v>185</v>
      </c>
      <c r="L3830" s="7" t="s">
        <v>164</v>
      </c>
      <c r="M3830" t="str">
        <f t="shared" si="179"/>
        <v>No</v>
      </c>
    </row>
    <row r="3831" spans="1:13" ht="15" thickBot="1" x14ac:dyDescent="0.4">
      <c r="A3831" s="5" t="s">
        <v>175</v>
      </c>
      <c r="B3831" s="5" t="s">
        <v>176</v>
      </c>
      <c r="C3831" s="5" t="s">
        <v>4032</v>
      </c>
      <c r="D3831" s="5">
        <f t="shared" si="177"/>
        <v>29354</v>
      </c>
      <c r="E3831" s="6">
        <v>44165</v>
      </c>
      <c r="F3831" s="6">
        <f t="shared" si="178"/>
        <v>44255</v>
      </c>
      <c r="G3831" s="6" t="str">
        <f>IF('BCT Template'!R3830&gt;F3831,"Yes","No")</f>
        <v>No</v>
      </c>
      <c r="H3831" s="5" t="s">
        <v>178</v>
      </c>
      <c r="I3831" s="5" t="s">
        <v>179</v>
      </c>
      <c r="J3831" s="5" t="s">
        <v>35</v>
      </c>
      <c r="K3831" s="5" t="s">
        <v>180</v>
      </c>
      <c r="L3831" s="7" t="s">
        <v>164</v>
      </c>
      <c r="M3831" t="str">
        <f t="shared" si="179"/>
        <v>Yes</v>
      </c>
    </row>
    <row r="3832" spans="1:13" ht="15" thickBot="1" x14ac:dyDescent="0.4">
      <c r="A3832" s="5" t="s">
        <v>175</v>
      </c>
      <c r="B3832" s="5" t="s">
        <v>176</v>
      </c>
      <c r="C3832" s="5" t="s">
        <v>4033</v>
      </c>
      <c r="D3832" s="5">
        <f t="shared" si="177"/>
        <v>79944</v>
      </c>
      <c r="E3832" s="6">
        <v>42338</v>
      </c>
      <c r="F3832" s="6">
        <f t="shared" si="178"/>
        <v>42428</v>
      </c>
      <c r="G3832" s="6" t="str">
        <f>IF('BCT Template'!R3831&gt;F3832,"Yes","No")</f>
        <v>No</v>
      </c>
      <c r="H3832" s="5" t="s">
        <v>182</v>
      </c>
      <c r="I3832" s="5" t="s">
        <v>183</v>
      </c>
      <c r="J3832" s="5" t="s">
        <v>184</v>
      </c>
      <c r="K3832" s="5" t="s">
        <v>185</v>
      </c>
      <c r="L3832" s="7" t="s">
        <v>164</v>
      </c>
      <c r="M3832" t="str">
        <f t="shared" si="179"/>
        <v>No</v>
      </c>
    </row>
    <row r="3833" spans="1:13" ht="15" thickBot="1" x14ac:dyDescent="0.4">
      <c r="A3833" s="5" t="s">
        <v>175</v>
      </c>
      <c r="B3833" s="5" t="s">
        <v>176</v>
      </c>
      <c r="C3833" s="5" t="s">
        <v>4034</v>
      </c>
      <c r="D3833" s="5">
        <f t="shared" si="177"/>
        <v>79107</v>
      </c>
      <c r="E3833" s="6">
        <v>43799</v>
      </c>
      <c r="F3833" s="6">
        <f t="shared" si="178"/>
        <v>43889</v>
      </c>
      <c r="G3833" s="6" t="str">
        <f>IF('BCT Template'!R3832&gt;F3833,"Yes","No")</f>
        <v>No</v>
      </c>
      <c r="H3833" s="5" t="s">
        <v>189</v>
      </c>
      <c r="I3833" s="5" t="s">
        <v>190</v>
      </c>
      <c r="J3833" s="5" t="s">
        <v>200</v>
      </c>
      <c r="K3833" s="5" t="s">
        <v>201</v>
      </c>
      <c r="L3833" s="7" t="s">
        <v>164</v>
      </c>
      <c r="M3833" t="str">
        <f t="shared" si="179"/>
        <v>Yes</v>
      </c>
    </row>
    <row r="3834" spans="1:13" ht="15" thickBot="1" x14ac:dyDescent="0.4">
      <c r="A3834" s="5" t="s">
        <v>175</v>
      </c>
      <c r="B3834" s="5" t="s">
        <v>176</v>
      </c>
      <c r="C3834" s="5" t="s">
        <v>4035</v>
      </c>
      <c r="D3834" s="5">
        <f t="shared" si="177"/>
        <v>30965</v>
      </c>
      <c r="E3834" s="6">
        <v>44074</v>
      </c>
      <c r="F3834" s="6">
        <f t="shared" si="178"/>
        <v>44164</v>
      </c>
      <c r="G3834" s="6" t="str">
        <f>IF('BCT Template'!R3833&gt;F3834,"Yes","No")</f>
        <v>No</v>
      </c>
      <c r="H3834" s="5" t="s">
        <v>178</v>
      </c>
      <c r="I3834" s="5" t="s">
        <v>179</v>
      </c>
      <c r="J3834" s="5" t="s">
        <v>35</v>
      </c>
      <c r="K3834" s="5" t="s">
        <v>180</v>
      </c>
      <c r="L3834" s="7" t="s">
        <v>164</v>
      </c>
      <c r="M3834" t="str">
        <f t="shared" si="179"/>
        <v>Yes</v>
      </c>
    </row>
    <row r="3835" spans="1:13" ht="15" thickBot="1" x14ac:dyDescent="0.4">
      <c r="A3835" s="5" t="s">
        <v>175</v>
      </c>
      <c r="B3835" s="5" t="s">
        <v>176</v>
      </c>
      <c r="C3835" s="5" t="s">
        <v>4036</v>
      </c>
      <c r="D3835" s="5">
        <f t="shared" si="177"/>
        <v>79673</v>
      </c>
      <c r="E3835" s="6">
        <v>44227</v>
      </c>
      <c r="F3835" s="6">
        <f t="shared" si="178"/>
        <v>44317</v>
      </c>
      <c r="G3835" s="6" t="str">
        <f>IF('BCT Template'!R3834&gt;F3835,"Yes","No")</f>
        <v>No</v>
      </c>
      <c r="H3835" s="5" t="s">
        <v>182</v>
      </c>
      <c r="I3835" s="5" t="s">
        <v>183</v>
      </c>
      <c r="J3835" s="5" t="s">
        <v>200</v>
      </c>
      <c r="K3835" s="5" t="s">
        <v>201</v>
      </c>
      <c r="L3835" s="7" t="s">
        <v>164</v>
      </c>
      <c r="M3835" t="str">
        <f t="shared" si="179"/>
        <v>Yes</v>
      </c>
    </row>
    <row r="3836" spans="1:13" ht="15" thickBot="1" x14ac:dyDescent="0.4">
      <c r="A3836" s="5" t="s">
        <v>175</v>
      </c>
      <c r="B3836" s="5" t="s">
        <v>176</v>
      </c>
      <c r="C3836" s="5" t="s">
        <v>4037</v>
      </c>
      <c r="D3836" s="5">
        <f t="shared" si="177"/>
        <v>82796</v>
      </c>
      <c r="E3836" s="6">
        <v>44515</v>
      </c>
      <c r="F3836" s="6">
        <f t="shared" si="178"/>
        <v>44605</v>
      </c>
      <c r="G3836" s="6" t="str">
        <f>IF('BCT Template'!R3835&gt;F3836,"Yes","No")</f>
        <v>No</v>
      </c>
      <c r="H3836" s="5" t="s">
        <v>210</v>
      </c>
      <c r="I3836" s="5" t="s">
        <v>211</v>
      </c>
      <c r="J3836" s="5" t="s">
        <v>184</v>
      </c>
      <c r="K3836" s="5" t="s">
        <v>185</v>
      </c>
      <c r="L3836" s="7" t="s">
        <v>164</v>
      </c>
      <c r="M3836" t="str">
        <f t="shared" si="179"/>
        <v>No</v>
      </c>
    </row>
    <row r="3837" spans="1:13" ht="15" thickBot="1" x14ac:dyDescent="0.4">
      <c r="A3837" s="5" t="s">
        <v>175</v>
      </c>
      <c r="B3837" s="5" t="s">
        <v>176</v>
      </c>
      <c r="C3837" s="5" t="s">
        <v>4038</v>
      </c>
      <c r="D3837" s="5">
        <f t="shared" si="177"/>
        <v>31338</v>
      </c>
      <c r="E3837" s="6">
        <v>39994</v>
      </c>
      <c r="F3837" s="6">
        <f t="shared" si="178"/>
        <v>40084</v>
      </c>
      <c r="G3837" s="6" t="str">
        <f>IF('BCT Template'!R3836&gt;F3837,"Yes","No")</f>
        <v>No</v>
      </c>
      <c r="H3837" s="5" t="s">
        <v>178</v>
      </c>
      <c r="I3837" s="5" t="s">
        <v>179</v>
      </c>
      <c r="J3837" s="5" t="s">
        <v>35</v>
      </c>
      <c r="K3837" s="5" t="s">
        <v>180</v>
      </c>
      <c r="L3837" s="7" t="s">
        <v>164</v>
      </c>
      <c r="M3837" t="str">
        <f t="shared" si="179"/>
        <v>Yes</v>
      </c>
    </row>
    <row r="3838" spans="1:13" ht="15" thickBot="1" x14ac:dyDescent="0.4">
      <c r="A3838" s="5" t="s">
        <v>175</v>
      </c>
      <c r="B3838" s="5" t="s">
        <v>176</v>
      </c>
      <c r="C3838" s="5" t="s">
        <v>4039</v>
      </c>
      <c r="D3838" s="5">
        <f t="shared" si="177"/>
        <v>58190</v>
      </c>
      <c r="E3838" s="6">
        <v>42735</v>
      </c>
      <c r="F3838" s="6">
        <f t="shared" si="178"/>
        <v>42825</v>
      </c>
      <c r="G3838" s="6" t="str">
        <f>IF('BCT Template'!R3837&gt;F3838,"Yes","No")</f>
        <v>No</v>
      </c>
      <c r="H3838" s="5" t="s">
        <v>182</v>
      </c>
      <c r="I3838" s="5" t="s">
        <v>183</v>
      </c>
      <c r="J3838" s="5" t="s">
        <v>200</v>
      </c>
      <c r="K3838" s="5" t="s">
        <v>201</v>
      </c>
      <c r="L3838" s="7" t="s">
        <v>164</v>
      </c>
      <c r="M3838" t="str">
        <f t="shared" si="179"/>
        <v>Yes</v>
      </c>
    </row>
    <row r="3839" spans="1:13" ht="15" thickBot="1" x14ac:dyDescent="0.4">
      <c r="A3839" s="5" t="s">
        <v>175</v>
      </c>
      <c r="B3839" s="5" t="s">
        <v>176</v>
      </c>
      <c r="C3839" s="5" t="s">
        <v>4040</v>
      </c>
      <c r="D3839" s="5">
        <f t="shared" si="177"/>
        <v>80336</v>
      </c>
      <c r="E3839" s="6">
        <v>44012</v>
      </c>
      <c r="F3839" s="6">
        <f t="shared" si="178"/>
        <v>44102</v>
      </c>
      <c r="G3839" s="6" t="str">
        <f>IF('BCT Template'!R3838&gt;F3839,"Yes","No")</f>
        <v>No</v>
      </c>
      <c r="H3839" s="5" t="s">
        <v>182</v>
      </c>
      <c r="I3839" s="5" t="s">
        <v>183</v>
      </c>
      <c r="J3839" s="5" t="s">
        <v>184</v>
      </c>
      <c r="K3839" s="5" t="s">
        <v>185</v>
      </c>
      <c r="L3839" s="7" t="s">
        <v>164</v>
      </c>
      <c r="M3839" t="str">
        <f t="shared" si="179"/>
        <v>No</v>
      </c>
    </row>
    <row r="3840" spans="1:13" ht="15" thickBot="1" x14ac:dyDescent="0.4">
      <c r="A3840" s="5" t="s">
        <v>175</v>
      </c>
      <c r="B3840" s="5" t="s">
        <v>176</v>
      </c>
      <c r="C3840" s="5" t="s">
        <v>4041</v>
      </c>
      <c r="D3840" s="5">
        <f t="shared" si="177"/>
        <v>77704</v>
      </c>
      <c r="E3840" s="6">
        <v>44012</v>
      </c>
      <c r="F3840" s="6">
        <f t="shared" si="178"/>
        <v>44102</v>
      </c>
      <c r="G3840" s="6" t="str">
        <f>IF('BCT Template'!R3839&gt;F3840,"Yes","No")</f>
        <v>No</v>
      </c>
      <c r="H3840" s="5" t="s">
        <v>189</v>
      </c>
      <c r="I3840" s="5" t="s">
        <v>190</v>
      </c>
      <c r="J3840" s="5" t="s">
        <v>184</v>
      </c>
      <c r="K3840" s="5" t="s">
        <v>185</v>
      </c>
      <c r="L3840" s="7" t="s">
        <v>164</v>
      </c>
      <c r="M3840" t="str">
        <f t="shared" si="179"/>
        <v>No</v>
      </c>
    </row>
    <row r="3841" spans="1:13" ht="15" thickBot="1" x14ac:dyDescent="0.4">
      <c r="A3841" s="5" t="s">
        <v>175</v>
      </c>
      <c r="B3841" s="5" t="s">
        <v>176</v>
      </c>
      <c r="C3841" s="5" t="s">
        <v>4042</v>
      </c>
      <c r="D3841" s="5">
        <f t="shared" si="177"/>
        <v>80928</v>
      </c>
      <c r="E3841" s="6">
        <v>43982</v>
      </c>
      <c r="F3841" s="6">
        <f t="shared" si="178"/>
        <v>44072</v>
      </c>
      <c r="G3841" s="6" t="str">
        <f>IF('BCT Template'!R3840&gt;F3841,"Yes","No")</f>
        <v>No</v>
      </c>
      <c r="H3841" s="5" t="s">
        <v>182</v>
      </c>
      <c r="I3841" s="5" t="s">
        <v>183</v>
      </c>
      <c r="J3841" s="5" t="s">
        <v>200</v>
      </c>
      <c r="K3841" s="5" t="s">
        <v>201</v>
      </c>
      <c r="L3841" s="7" t="s">
        <v>164</v>
      </c>
      <c r="M3841" t="str">
        <f t="shared" si="179"/>
        <v>Yes</v>
      </c>
    </row>
    <row r="3842" spans="1:13" ht="15" thickBot="1" x14ac:dyDescent="0.4">
      <c r="A3842" s="5" t="s">
        <v>175</v>
      </c>
      <c r="B3842" s="5" t="s">
        <v>176</v>
      </c>
      <c r="C3842" s="5" t="s">
        <v>4043</v>
      </c>
      <c r="D3842" s="5">
        <f t="shared" si="177"/>
        <v>79097</v>
      </c>
      <c r="E3842" s="6">
        <v>43921</v>
      </c>
      <c r="F3842" s="6">
        <f t="shared" si="178"/>
        <v>44011</v>
      </c>
      <c r="G3842" s="6" t="str">
        <f>IF('BCT Template'!R3841&gt;F3842,"Yes","No")</f>
        <v>No</v>
      </c>
      <c r="H3842" s="5" t="s">
        <v>189</v>
      </c>
      <c r="I3842" s="5" t="s">
        <v>190</v>
      </c>
      <c r="J3842" s="5" t="s">
        <v>184</v>
      </c>
      <c r="K3842" s="5" t="s">
        <v>185</v>
      </c>
      <c r="L3842" s="7" t="s">
        <v>164</v>
      </c>
      <c r="M3842" t="str">
        <f t="shared" si="179"/>
        <v>No</v>
      </c>
    </row>
    <row r="3843" spans="1:13" ht="15" thickBot="1" x14ac:dyDescent="0.4">
      <c r="A3843" s="5" t="s">
        <v>175</v>
      </c>
      <c r="B3843" s="5" t="s">
        <v>176</v>
      </c>
      <c r="C3843" s="5" t="s">
        <v>4044</v>
      </c>
      <c r="D3843" s="5">
        <f t="shared" ref="D3843:D3906" si="180">C3843*1</f>
        <v>20643</v>
      </c>
      <c r="E3843" s="6">
        <v>41090</v>
      </c>
      <c r="F3843" s="6">
        <f t="shared" ref="F3843:F3906" si="181">E3843+90</f>
        <v>41180</v>
      </c>
      <c r="G3843" s="6" t="str">
        <f>IF('BCT Template'!R3842&gt;F3843,"Yes","No")</f>
        <v>No</v>
      </c>
      <c r="H3843" s="5" t="s">
        <v>197</v>
      </c>
      <c r="I3843" s="5" t="s">
        <v>198</v>
      </c>
      <c r="J3843" s="5" t="s">
        <v>184</v>
      </c>
      <c r="K3843" s="5" t="s">
        <v>185</v>
      </c>
      <c r="L3843" s="7" t="s">
        <v>164</v>
      </c>
      <c r="M3843" t="str">
        <f t="shared" ref="M3843:M3906" si="182">IF(J3843=" ","Yes",IF(J3843="3","Yes","No"))</f>
        <v>No</v>
      </c>
    </row>
    <row r="3844" spans="1:13" ht="15" thickBot="1" x14ac:dyDescent="0.4">
      <c r="A3844" s="5" t="s">
        <v>175</v>
      </c>
      <c r="B3844" s="5" t="s">
        <v>176</v>
      </c>
      <c r="C3844" s="5" t="s">
        <v>4045</v>
      </c>
      <c r="D3844" s="5">
        <f t="shared" si="180"/>
        <v>59734</v>
      </c>
      <c r="E3844" s="6">
        <v>42978</v>
      </c>
      <c r="F3844" s="6">
        <f t="shared" si="181"/>
        <v>43068</v>
      </c>
      <c r="G3844" s="6" t="str">
        <f>IF('BCT Template'!R3843&gt;F3844,"Yes","No")</f>
        <v>No</v>
      </c>
      <c r="H3844" s="5" t="s">
        <v>182</v>
      </c>
      <c r="I3844" s="5" t="s">
        <v>183</v>
      </c>
      <c r="J3844" s="5" t="s">
        <v>200</v>
      </c>
      <c r="K3844" s="5" t="s">
        <v>201</v>
      </c>
      <c r="L3844" s="7" t="s">
        <v>164</v>
      </c>
      <c r="M3844" t="str">
        <f t="shared" si="182"/>
        <v>Yes</v>
      </c>
    </row>
    <row r="3845" spans="1:13" ht="15" thickBot="1" x14ac:dyDescent="0.4">
      <c r="A3845" s="5" t="s">
        <v>175</v>
      </c>
      <c r="B3845" s="5" t="s">
        <v>176</v>
      </c>
      <c r="C3845" s="5" t="s">
        <v>4046</v>
      </c>
      <c r="D3845" s="5">
        <f t="shared" si="180"/>
        <v>81114</v>
      </c>
      <c r="E3845" s="6">
        <v>43312</v>
      </c>
      <c r="F3845" s="6">
        <f t="shared" si="181"/>
        <v>43402</v>
      </c>
      <c r="G3845" s="6" t="str">
        <f>IF('BCT Template'!R3844&gt;F3845,"Yes","No")</f>
        <v>No</v>
      </c>
      <c r="H3845" s="5" t="s">
        <v>182</v>
      </c>
      <c r="I3845" s="5" t="s">
        <v>183</v>
      </c>
      <c r="J3845" s="5" t="s">
        <v>184</v>
      </c>
      <c r="K3845" s="5" t="s">
        <v>185</v>
      </c>
      <c r="L3845" s="7" t="s">
        <v>164</v>
      </c>
      <c r="M3845" t="str">
        <f t="shared" si="182"/>
        <v>No</v>
      </c>
    </row>
    <row r="3846" spans="1:13" ht="15" thickBot="1" x14ac:dyDescent="0.4">
      <c r="A3846" s="5" t="s">
        <v>175</v>
      </c>
      <c r="B3846" s="5" t="s">
        <v>176</v>
      </c>
      <c r="C3846" s="5" t="s">
        <v>4047</v>
      </c>
      <c r="D3846" s="5">
        <f t="shared" si="180"/>
        <v>57602</v>
      </c>
      <c r="E3846" s="6">
        <v>44012</v>
      </c>
      <c r="F3846" s="6">
        <f t="shared" si="181"/>
        <v>44102</v>
      </c>
      <c r="G3846" s="6" t="str">
        <f>IF('BCT Template'!R3845&gt;F3846,"Yes","No")</f>
        <v>No</v>
      </c>
      <c r="H3846" s="5" t="s">
        <v>189</v>
      </c>
      <c r="I3846" s="5" t="s">
        <v>190</v>
      </c>
      <c r="J3846" s="5" t="s">
        <v>184</v>
      </c>
      <c r="K3846" s="5" t="s">
        <v>185</v>
      </c>
      <c r="L3846" s="7" t="s">
        <v>164</v>
      </c>
      <c r="M3846" t="str">
        <f t="shared" si="182"/>
        <v>No</v>
      </c>
    </row>
    <row r="3847" spans="1:13" ht="15" thickBot="1" x14ac:dyDescent="0.4">
      <c r="A3847" s="5" t="s">
        <v>175</v>
      </c>
      <c r="B3847" s="5" t="s">
        <v>176</v>
      </c>
      <c r="C3847" s="5" t="s">
        <v>4048</v>
      </c>
      <c r="D3847" s="5">
        <f t="shared" si="180"/>
        <v>79164</v>
      </c>
      <c r="E3847" s="6">
        <v>43006</v>
      </c>
      <c r="F3847" s="6">
        <f t="shared" si="181"/>
        <v>43096</v>
      </c>
      <c r="G3847" s="6" t="str">
        <f>IF('BCT Template'!R3846&gt;F3847,"Yes","No")</f>
        <v>No</v>
      </c>
      <c r="H3847" s="5" t="s">
        <v>189</v>
      </c>
      <c r="I3847" s="5" t="s">
        <v>190</v>
      </c>
      <c r="J3847" s="5" t="s">
        <v>200</v>
      </c>
      <c r="K3847" s="5" t="s">
        <v>201</v>
      </c>
      <c r="L3847" s="7" t="s">
        <v>164</v>
      </c>
      <c r="M3847" t="str">
        <f t="shared" si="182"/>
        <v>Yes</v>
      </c>
    </row>
    <row r="3848" spans="1:13" ht="15" thickBot="1" x14ac:dyDescent="0.4">
      <c r="A3848" s="5" t="s">
        <v>175</v>
      </c>
      <c r="B3848" s="5" t="s">
        <v>176</v>
      </c>
      <c r="C3848" s="5" t="s">
        <v>4049</v>
      </c>
      <c r="D3848" s="5">
        <f t="shared" si="180"/>
        <v>21760</v>
      </c>
      <c r="E3848" s="6">
        <v>44012</v>
      </c>
      <c r="F3848" s="6">
        <f t="shared" si="181"/>
        <v>44102</v>
      </c>
      <c r="G3848" s="6" t="str">
        <f>IF('BCT Template'!R3847&gt;F3848,"Yes","No")</f>
        <v>No</v>
      </c>
      <c r="H3848" s="5" t="s">
        <v>178</v>
      </c>
      <c r="I3848" s="5" t="s">
        <v>179</v>
      </c>
      <c r="J3848" s="5" t="s">
        <v>35</v>
      </c>
      <c r="K3848" s="5" t="s">
        <v>180</v>
      </c>
      <c r="L3848" s="7" t="s">
        <v>164</v>
      </c>
      <c r="M3848" t="str">
        <f t="shared" si="182"/>
        <v>Yes</v>
      </c>
    </row>
    <row r="3849" spans="1:13" ht="15" thickBot="1" x14ac:dyDescent="0.4">
      <c r="A3849" s="5" t="s">
        <v>175</v>
      </c>
      <c r="B3849" s="5" t="s">
        <v>176</v>
      </c>
      <c r="C3849" s="5" t="s">
        <v>4050</v>
      </c>
      <c r="D3849" s="5">
        <f t="shared" si="180"/>
        <v>77592</v>
      </c>
      <c r="E3849" s="6">
        <v>42369</v>
      </c>
      <c r="F3849" s="6">
        <f t="shared" si="181"/>
        <v>42459</v>
      </c>
      <c r="G3849" s="6" t="str">
        <f>IF('BCT Template'!R3848&gt;F3849,"Yes","No")</f>
        <v>No</v>
      </c>
      <c r="H3849" s="5" t="s">
        <v>189</v>
      </c>
      <c r="I3849" s="5" t="s">
        <v>190</v>
      </c>
      <c r="J3849" s="5" t="s">
        <v>184</v>
      </c>
      <c r="K3849" s="5" t="s">
        <v>185</v>
      </c>
      <c r="L3849" s="7" t="s">
        <v>164</v>
      </c>
      <c r="M3849" t="str">
        <f t="shared" si="182"/>
        <v>No</v>
      </c>
    </row>
    <row r="3850" spans="1:13" ht="15" thickBot="1" x14ac:dyDescent="0.4">
      <c r="A3850" s="5" t="s">
        <v>175</v>
      </c>
      <c r="B3850" s="5" t="s">
        <v>176</v>
      </c>
      <c r="C3850" s="5" t="s">
        <v>4051</v>
      </c>
      <c r="D3850" s="5">
        <f t="shared" si="180"/>
        <v>80294</v>
      </c>
      <c r="E3850" s="6">
        <v>44074</v>
      </c>
      <c r="F3850" s="6">
        <f t="shared" si="181"/>
        <v>44164</v>
      </c>
      <c r="G3850" s="6" t="str">
        <f>IF('BCT Template'!R3849&gt;F3850,"Yes","No")</f>
        <v>No</v>
      </c>
      <c r="H3850" s="5" t="s">
        <v>182</v>
      </c>
      <c r="I3850" s="5" t="s">
        <v>183</v>
      </c>
      <c r="J3850" s="5" t="s">
        <v>200</v>
      </c>
      <c r="K3850" s="5" t="s">
        <v>201</v>
      </c>
      <c r="L3850" s="7" t="s">
        <v>164</v>
      </c>
      <c r="M3850" t="str">
        <f t="shared" si="182"/>
        <v>Yes</v>
      </c>
    </row>
    <row r="3851" spans="1:13" ht="15" thickBot="1" x14ac:dyDescent="0.4">
      <c r="A3851" s="5" t="s">
        <v>175</v>
      </c>
      <c r="B3851" s="5" t="s">
        <v>176</v>
      </c>
      <c r="C3851" s="5" t="s">
        <v>4052</v>
      </c>
      <c r="D3851" s="5">
        <f t="shared" si="180"/>
        <v>57115</v>
      </c>
      <c r="E3851" s="6">
        <v>41425</v>
      </c>
      <c r="F3851" s="6">
        <f t="shared" si="181"/>
        <v>41515</v>
      </c>
      <c r="G3851" s="6" t="str">
        <f>IF('BCT Template'!R3850&gt;F3851,"Yes","No")</f>
        <v>No</v>
      </c>
      <c r="H3851" s="5" t="s">
        <v>189</v>
      </c>
      <c r="I3851" s="5" t="s">
        <v>190</v>
      </c>
      <c r="J3851" s="5" t="s">
        <v>184</v>
      </c>
      <c r="K3851" s="5" t="s">
        <v>185</v>
      </c>
      <c r="L3851" s="7" t="s">
        <v>164</v>
      </c>
      <c r="M3851" t="str">
        <f t="shared" si="182"/>
        <v>No</v>
      </c>
    </row>
    <row r="3852" spans="1:13" ht="15" thickBot="1" x14ac:dyDescent="0.4">
      <c r="A3852" s="5" t="s">
        <v>175</v>
      </c>
      <c r="B3852" s="5" t="s">
        <v>176</v>
      </c>
      <c r="C3852" s="5" t="s">
        <v>4053</v>
      </c>
      <c r="D3852" s="5">
        <f t="shared" si="180"/>
        <v>78103</v>
      </c>
      <c r="E3852" s="6">
        <v>43373</v>
      </c>
      <c r="F3852" s="6">
        <f t="shared" si="181"/>
        <v>43463</v>
      </c>
      <c r="G3852" s="6" t="str">
        <f>IF('BCT Template'!R3851&gt;F3852,"Yes","No")</f>
        <v>No</v>
      </c>
      <c r="H3852" s="5" t="s">
        <v>189</v>
      </c>
      <c r="I3852" s="5" t="s">
        <v>190</v>
      </c>
      <c r="J3852" s="5" t="s">
        <v>200</v>
      </c>
      <c r="K3852" s="5" t="s">
        <v>201</v>
      </c>
      <c r="L3852" s="7" t="s">
        <v>164</v>
      </c>
      <c r="M3852" t="str">
        <f t="shared" si="182"/>
        <v>Yes</v>
      </c>
    </row>
    <row r="3853" spans="1:13" ht="15" thickBot="1" x14ac:dyDescent="0.4">
      <c r="A3853" s="5" t="s">
        <v>175</v>
      </c>
      <c r="B3853" s="5" t="s">
        <v>176</v>
      </c>
      <c r="C3853" s="5" t="s">
        <v>4054</v>
      </c>
      <c r="D3853" s="5">
        <f t="shared" si="180"/>
        <v>59328</v>
      </c>
      <c r="E3853" s="6">
        <v>42277</v>
      </c>
      <c r="F3853" s="6">
        <f t="shared" si="181"/>
        <v>42367</v>
      </c>
      <c r="G3853" s="6" t="str">
        <f>IF('BCT Template'!R3852&gt;F3853,"Yes","No")</f>
        <v>No</v>
      </c>
      <c r="H3853" s="5" t="s">
        <v>182</v>
      </c>
      <c r="I3853" s="5" t="s">
        <v>183</v>
      </c>
      <c r="J3853" s="5" t="s">
        <v>200</v>
      </c>
      <c r="K3853" s="5" t="s">
        <v>201</v>
      </c>
      <c r="L3853" s="7" t="s">
        <v>164</v>
      </c>
      <c r="M3853" t="str">
        <f t="shared" si="182"/>
        <v>Yes</v>
      </c>
    </row>
    <row r="3854" spans="1:13" ht="15" thickBot="1" x14ac:dyDescent="0.4">
      <c r="A3854" s="5" t="s">
        <v>175</v>
      </c>
      <c r="B3854" s="5" t="s">
        <v>176</v>
      </c>
      <c r="C3854" s="5" t="s">
        <v>4055</v>
      </c>
      <c r="D3854" s="5">
        <f t="shared" si="180"/>
        <v>80769</v>
      </c>
      <c r="E3854" s="6">
        <v>43677</v>
      </c>
      <c r="F3854" s="6">
        <f t="shared" si="181"/>
        <v>43767</v>
      </c>
      <c r="G3854" s="6" t="str">
        <f>IF('BCT Template'!R3853&gt;F3854,"Yes","No")</f>
        <v>No</v>
      </c>
      <c r="H3854" s="5" t="s">
        <v>182</v>
      </c>
      <c r="I3854" s="5" t="s">
        <v>183</v>
      </c>
      <c r="J3854" s="5" t="s">
        <v>200</v>
      </c>
      <c r="K3854" s="5" t="s">
        <v>201</v>
      </c>
      <c r="L3854" s="7" t="s">
        <v>164</v>
      </c>
      <c r="M3854" t="str">
        <f t="shared" si="182"/>
        <v>Yes</v>
      </c>
    </row>
    <row r="3855" spans="1:13" ht="15" thickBot="1" x14ac:dyDescent="0.4">
      <c r="A3855" s="5" t="s">
        <v>175</v>
      </c>
      <c r="B3855" s="5" t="s">
        <v>176</v>
      </c>
      <c r="C3855" s="5" t="s">
        <v>4056</v>
      </c>
      <c r="D3855" s="5">
        <f t="shared" si="180"/>
        <v>22243</v>
      </c>
      <c r="E3855" s="6">
        <v>43691</v>
      </c>
      <c r="F3855" s="6">
        <f t="shared" si="181"/>
        <v>43781</v>
      </c>
      <c r="G3855" s="6" t="str">
        <f>IF('BCT Template'!R3854&gt;F3855,"Yes","No")</f>
        <v>No</v>
      </c>
      <c r="H3855" s="5" t="s">
        <v>178</v>
      </c>
      <c r="I3855" s="5" t="s">
        <v>179</v>
      </c>
      <c r="J3855" s="5" t="s">
        <v>35</v>
      </c>
      <c r="K3855" s="5" t="s">
        <v>180</v>
      </c>
      <c r="L3855" s="7" t="s">
        <v>164</v>
      </c>
      <c r="M3855" t="str">
        <f t="shared" si="182"/>
        <v>Yes</v>
      </c>
    </row>
    <row r="3856" spans="1:13" ht="15" thickBot="1" x14ac:dyDescent="0.4">
      <c r="A3856" s="5" t="s">
        <v>175</v>
      </c>
      <c r="B3856" s="5" t="s">
        <v>176</v>
      </c>
      <c r="C3856" s="5" t="s">
        <v>4057</v>
      </c>
      <c r="D3856" s="5">
        <f t="shared" si="180"/>
        <v>78750</v>
      </c>
      <c r="E3856" s="6">
        <v>42977</v>
      </c>
      <c r="F3856" s="6">
        <f t="shared" si="181"/>
        <v>43067</v>
      </c>
      <c r="G3856" s="6" t="str">
        <f>IF('BCT Template'!R3855&gt;F3856,"Yes","No")</f>
        <v>No</v>
      </c>
      <c r="H3856" s="5" t="s">
        <v>210</v>
      </c>
      <c r="I3856" s="5" t="s">
        <v>211</v>
      </c>
      <c r="J3856" s="5" t="s">
        <v>184</v>
      </c>
      <c r="K3856" s="5" t="s">
        <v>185</v>
      </c>
      <c r="L3856" s="7" t="s">
        <v>164</v>
      </c>
      <c r="M3856" t="str">
        <f t="shared" si="182"/>
        <v>No</v>
      </c>
    </row>
    <row r="3857" spans="1:13" ht="15" thickBot="1" x14ac:dyDescent="0.4">
      <c r="A3857" s="5" t="s">
        <v>175</v>
      </c>
      <c r="B3857" s="5" t="s">
        <v>176</v>
      </c>
      <c r="C3857" s="5" t="s">
        <v>4058</v>
      </c>
      <c r="D3857" s="5">
        <f t="shared" si="180"/>
        <v>31478</v>
      </c>
      <c r="E3857" s="6">
        <v>44043</v>
      </c>
      <c r="F3857" s="6">
        <f t="shared" si="181"/>
        <v>44133</v>
      </c>
      <c r="G3857" s="6" t="str">
        <f>IF('BCT Template'!R3856&gt;F3857,"Yes","No")</f>
        <v>No</v>
      </c>
      <c r="H3857" s="5" t="s">
        <v>178</v>
      </c>
      <c r="I3857" s="5" t="s">
        <v>179</v>
      </c>
      <c r="J3857" s="5" t="s">
        <v>35</v>
      </c>
      <c r="K3857" s="5" t="s">
        <v>180</v>
      </c>
      <c r="L3857" s="7" t="s">
        <v>164</v>
      </c>
      <c r="M3857" t="str">
        <f t="shared" si="182"/>
        <v>Yes</v>
      </c>
    </row>
    <row r="3858" spans="1:13" ht="15" thickBot="1" x14ac:dyDescent="0.4">
      <c r="A3858" s="5" t="s">
        <v>175</v>
      </c>
      <c r="B3858" s="5" t="s">
        <v>176</v>
      </c>
      <c r="C3858" s="5" t="s">
        <v>4059</v>
      </c>
      <c r="D3858" s="5">
        <f t="shared" si="180"/>
        <v>21493</v>
      </c>
      <c r="E3858" s="6">
        <v>43861</v>
      </c>
      <c r="F3858" s="6">
        <f t="shared" si="181"/>
        <v>43951</v>
      </c>
      <c r="G3858" s="6" t="str">
        <f>IF('BCT Template'!R3857&gt;F3858,"Yes","No")</f>
        <v>No</v>
      </c>
      <c r="H3858" s="5" t="s">
        <v>178</v>
      </c>
      <c r="I3858" s="5" t="s">
        <v>179</v>
      </c>
      <c r="J3858" s="5" t="s">
        <v>35</v>
      </c>
      <c r="K3858" s="5" t="s">
        <v>180</v>
      </c>
      <c r="L3858" s="7" t="s">
        <v>164</v>
      </c>
      <c r="M3858" t="str">
        <f t="shared" si="182"/>
        <v>Yes</v>
      </c>
    </row>
    <row r="3859" spans="1:13" ht="15" thickBot="1" x14ac:dyDescent="0.4">
      <c r="A3859" s="5" t="s">
        <v>175</v>
      </c>
      <c r="B3859" s="5" t="s">
        <v>176</v>
      </c>
      <c r="C3859" s="5" t="s">
        <v>4060</v>
      </c>
      <c r="D3859" s="5">
        <f t="shared" si="180"/>
        <v>81888</v>
      </c>
      <c r="E3859" s="6">
        <v>43951</v>
      </c>
      <c r="F3859" s="6">
        <f t="shared" si="181"/>
        <v>44041</v>
      </c>
      <c r="G3859" s="6" t="str">
        <f>IF('BCT Template'!R3858&gt;F3859,"Yes","No")</f>
        <v>No</v>
      </c>
      <c r="H3859" s="5" t="s">
        <v>182</v>
      </c>
      <c r="I3859" s="5" t="s">
        <v>183</v>
      </c>
      <c r="J3859" s="5" t="s">
        <v>200</v>
      </c>
      <c r="K3859" s="5" t="s">
        <v>201</v>
      </c>
      <c r="L3859" s="7" t="s">
        <v>164</v>
      </c>
      <c r="M3859" t="str">
        <f t="shared" si="182"/>
        <v>Yes</v>
      </c>
    </row>
    <row r="3860" spans="1:13" ht="15" thickBot="1" x14ac:dyDescent="0.4">
      <c r="A3860" s="5" t="s">
        <v>175</v>
      </c>
      <c r="B3860" s="5" t="s">
        <v>176</v>
      </c>
      <c r="C3860" s="5" t="s">
        <v>4061</v>
      </c>
      <c r="D3860" s="5">
        <f t="shared" si="180"/>
        <v>57257</v>
      </c>
      <c r="E3860" s="6">
        <v>41789</v>
      </c>
      <c r="F3860" s="6">
        <f t="shared" si="181"/>
        <v>41879</v>
      </c>
      <c r="G3860" s="6" t="str">
        <f>IF('BCT Template'!R3859&gt;F3860,"Yes","No")</f>
        <v>No</v>
      </c>
      <c r="H3860" s="5" t="s">
        <v>189</v>
      </c>
      <c r="I3860" s="5" t="s">
        <v>190</v>
      </c>
      <c r="J3860" s="5" t="s">
        <v>184</v>
      </c>
      <c r="K3860" s="5" t="s">
        <v>185</v>
      </c>
      <c r="L3860" s="7" t="s">
        <v>164</v>
      </c>
      <c r="M3860" t="str">
        <f t="shared" si="182"/>
        <v>No</v>
      </c>
    </row>
    <row r="3861" spans="1:13" ht="15" thickBot="1" x14ac:dyDescent="0.4">
      <c r="A3861" s="5" t="s">
        <v>175</v>
      </c>
      <c r="B3861" s="5" t="s">
        <v>176</v>
      </c>
      <c r="C3861" s="5" t="s">
        <v>4062</v>
      </c>
      <c r="D3861" s="5">
        <f t="shared" si="180"/>
        <v>25171</v>
      </c>
      <c r="E3861" s="6">
        <v>43220</v>
      </c>
      <c r="F3861" s="6">
        <f t="shared" si="181"/>
        <v>43310</v>
      </c>
      <c r="G3861" s="6" t="str">
        <f>IF('BCT Template'!R3860&gt;F3861,"Yes","No")</f>
        <v>No</v>
      </c>
      <c r="H3861" s="5" t="s">
        <v>240</v>
      </c>
      <c r="I3861" s="5" t="s">
        <v>241</v>
      </c>
      <c r="J3861" s="5" t="s">
        <v>35</v>
      </c>
      <c r="K3861" s="5" t="s">
        <v>180</v>
      </c>
      <c r="L3861" s="7" t="s">
        <v>164</v>
      </c>
      <c r="M3861" t="str">
        <f t="shared" si="182"/>
        <v>Yes</v>
      </c>
    </row>
    <row r="3862" spans="1:13" ht="15" thickBot="1" x14ac:dyDescent="0.4">
      <c r="A3862" s="5" t="s">
        <v>175</v>
      </c>
      <c r="B3862" s="5" t="s">
        <v>176</v>
      </c>
      <c r="C3862" s="5" t="s">
        <v>4063</v>
      </c>
      <c r="D3862" s="5">
        <f t="shared" si="180"/>
        <v>22202</v>
      </c>
      <c r="E3862" s="6">
        <v>44043</v>
      </c>
      <c r="F3862" s="6">
        <f t="shared" si="181"/>
        <v>44133</v>
      </c>
      <c r="G3862" s="6" t="str">
        <f>IF('BCT Template'!R3861&gt;F3862,"Yes","No")</f>
        <v>No</v>
      </c>
      <c r="H3862" s="5" t="s">
        <v>178</v>
      </c>
      <c r="I3862" s="5" t="s">
        <v>179</v>
      </c>
      <c r="J3862" s="5" t="s">
        <v>35</v>
      </c>
      <c r="K3862" s="5" t="s">
        <v>180</v>
      </c>
      <c r="L3862" s="7" t="s">
        <v>164</v>
      </c>
      <c r="M3862" t="str">
        <f t="shared" si="182"/>
        <v>Yes</v>
      </c>
    </row>
    <row r="3863" spans="1:13" ht="15" thickBot="1" x14ac:dyDescent="0.4">
      <c r="A3863" s="5" t="s">
        <v>175</v>
      </c>
      <c r="B3863" s="5" t="s">
        <v>176</v>
      </c>
      <c r="C3863" s="5" t="s">
        <v>4064</v>
      </c>
      <c r="D3863" s="5">
        <f t="shared" si="180"/>
        <v>80167</v>
      </c>
      <c r="E3863" s="6">
        <v>43555</v>
      </c>
      <c r="F3863" s="6">
        <f t="shared" si="181"/>
        <v>43645</v>
      </c>
      <c r="G3863" s="6" t="str">
        <f>IF('BCT Template'!R3862&gt;F3863,"Yes","No")</f>
        <v>No</v>
      </c>
      <c r="H3863" s="5" t="s">
        <v>182</v>
      </c>
      <c r="I3863" s="5" t="s">
        <v>183</v>
      </c>
      <c r="J3863" s="5" t="s">
        <v>200</v>
      </c>
      <c r="K3863" s="5" t="s">
        <v>201</v>
      </c>
      <c r="L3863" s="7" t="s">
        <v>164</v>
      </c>
      <c r="M3863" t="str">
        <f t="shared" si="182"/>
        <v>Yes</v>
      </c>
    </row>
    <row r="3864" spans="1:13" ht="15" thickBot="1" x14ac:dyDescent="0.4">
      <c r="A3864" s="5" t="s">
        <v>175</v>
      </c>
      <c r="B3864" s="5" t="s">
        <v>176</v>
      </c>
      <c r="C3864" s="5" t="s">
        <v>4065</v>
      </c>
      <c r="D3864" s="5">
        <f t="shared" si="180"/>
        <v>30782</v>
      </c>
      <c r="E3864" s="6">
        <v>44043</v>
      </c>
      <c r="F3864" s="6">
        <f t="shared" si="181"/>
        <v>44133</v>
      </c>
      <c r="G3864" s="6" t="str">
        <f>IF('BCT Template'!R3863&gt;F3864,"Yes","No")</f>
        <v>No</v>
      </c>
      <c r="H3864" s="5" t="s">
        <v>178</v>
      </c>
      <c r="I3864" s="5" t="s">
        <v>179</v>
      </c>
      <c r="J3864" s="5" t="s">
        <v>35</v>
      </c>
      <c r="K3864" s="5" t="s">
        <v>180</v>
      </c>
      <c r="L3864" s="7" t="s">
        <v>164</v>
      </c>
      <c r="M3864" t="str">
        <f t="shared" si="182"/>
        <v>Yes</v>
      </c>
    </row>
    <row r="3865" spans="1:13" ht="15" thickBot="1" x14ac:dyDescent="0.4">
      <c r="A3865" s="5" t="s">
        <v>175</v>
      </c>
      <c r="B3865" s="5" t="s">
        <v>176</v>
      </c>
      <c r="C3865" s="5" t="s">
        <v>4066</v>
      </c>
      <c r="D3865" s="5">
        <f t="shared" si="180"/>
        <v>59048</v>
      </c>
      <c r="E3865" s="6">
        <v>41090</v>
      </c>
      <c r="F3865" s="6">
        <f t="shared" si="181"/>
        <v>41180</v>
      </c>
      <c r="G3865" s="6" t="str">
        <f>IF('BCT Template'!R3864&gt;F3865,"Yes","No")</f>
        <v>No</v>
      </c>
      <c r="H3865" s="5" t="s">
        <v>182</v>
      </c>
      <c r="I3865" s="5" t="s">
        <v>183</v>
      </c>
      <c r="J3865" s="5" t="s">
        <v>184</v>
      </c>
      <c r="K3865" s="5" t="s">
        <v>185</v>
      </c>
      <c r="L3865" s="7" t="s">
        <v>164</v>
      </c>
      <c r="M3865" t="str">
        <f t="shared" si="182"/>
        <v>No</v>
      </c>
    </row>
    <row r="3866" spans="1:13" ht="15" thickBot="1" x14ac:dyDescent="0.4">
      <c r="A3866" s="5" t="s">
        <v>175</v>
      </c>
      <c r="B3866" s="5" t="s">
        <v>176</v>
      </c>
      <c r="C3866" s="5" t="s">
        <v>4067</v>
      </c>
      <c r="D3866" s="5">
        <f t="shared" si="180"/>
        <v>82415</v>
      </c>
      <c r="E3866" s="6">
        <v>44077</v>
      </c>
      <c r="F3866" s="6">
        <f t="shared" si="181"/>
        <v>44167</v>
      </c>
      <c r="G3866" s="6" t="str">
        <f>IF('BCT Template'!R3865&gt;F3866,"Yes","No")</f>
        <v>No</v>
      </c>
      <c r="H3866" s="5" t="s">
        <v>210</v>
      </c>
      <c r="I3866" s="5" t="s">
        <v>211</v>
      </c>
      <c r="J3866" s="5" t="s">
        <v>184</v>
      </c>
      <c r="K3866" s="5" t="s">
        <v>185</v>
      </c>
      <c r="L3866" s="7" t="s">
        <v>164</v>
      </c>
      <c r="M3866" t="str">
        <f t="shared" si="182"/>
        <v>No</v>
      </c>
    </row>
    <row r="3867" spans="1:13" ht="15" thickBot="1" x14ac:dyDescent="0.4">
      <c r="A3867" s="5" t="s">
        <v>175</v>
      </c>
      <c r="B3867" s="5" t="s">
        <v>176</v>
      </c>
      <c r="C3867" s="5" t="s">
        <v>4068</v>
      </c>
      <c r="D3867" s="5">
        <f t="shared" si="180"/>
        <v>29924</v>
      </c>
      <c r="E3867" s="6">
        <v>43646</v>
      </c>
      <c r="F3867" s="6">
        <f t="shared" si="181"/>
        <v>43736</v>
      </c>
      <c r="G3867" s="6" t="str">
        <f>IF('BCT Template'!R3866&gt;F3867,"Yes","No")</f>
        <v>No</v>
      </c>
      <c r="H3867" s="5" t="s">
        <v>178</v>
      </c>
      <c r="I3867" s="5" t="s">
        <v>179</v>
      </c>
      <c r="J3867" s="5" t="s">
        <v>35</v>
      </c>
      <c r="K3867" s="5" t="s">
        <v>180</v>
      </c>
      <c r="L3867" s="7" t="s">
        <v>164</v>
      </c>
      <c r="M3867" t="str">
        <f t="shared" si="182"/>
        <v>Yes</v>
      </c>
    </row>
    <row r="3868" spans="1:13" ht="15" thickBot="1" x14ac:dyDescent="0.4">
      <c r="A3868" s="5" t="s">
        <v>175</v>
      </c>
      <c r="B3868" s="5" t="s">
        <v>176</v>
      </c>
      <c r="C3868" s="5" t="s">
        <v>4069</v>
      </c>
      <c r="D3868" s="5">
        <f t="shared" si="180"/>
        <v>79908</v>
      </c>
      <c r="E3868" s="6">
        <v>43008</v>
      </c>
      <c r="F3868" s="6">
        <f t="shared" si="181"/>
        <v>43098</v>
      </c>
      <c r="G3868" s="6" t="str">
        <f>IF('BCT Template'!R3867&gt;F3868,"Yes","No")</f>
        <v>No</v>
      </c>
      <c r="H3868" s="5" t="s">
        <v>182</v>
      </c>
      <c r="I3868" s="5" t="s">
        <v>183</v>
      </c>
      <c r="J3868" s="5" t="s">
        <v>184</v>
      </c>
      <c r="K3868" s="5" t="s">
        <v>185</v>
      </c>
      <c r="L3868" s="7" t="s">
        <v>164</v>
      </c>
      <c r="M3868" t="str">
        <f t="shared" si="182"/>
        <v>No</v>
      </c>
    </row>
    <row r="3869" spans="1:13" ht="15" thickBot="1" x14ac:dyDescent="0.4">
      <c r="A3869" s="5" t="s">
        <v>175</v>
      </c>
      <c r="B3869" s="5" t="s">
        <v>176</v>
      </c>
      <c r="C3869" s="5" t="s">
        <v>4070</v>
      </c>
      <c r="D3869" s="5">
        <f t="shared" si="180"/>
        <v>22018</v>
      </c>
      <c r="E3869" s="6">
        <v>42004</v>
      </c>
      <c r="F3869" s="6">
        <f t="shared" si="181"/>
        <v>42094</v>
      </c>
      <c r="G3869" s="6" t="str">
        <f>IF('BCT Template'!R3868&gt;F3869,"Yes","No")</f>
        <v>No</v>
      </c>
      <c r="H3869" s="5" t="s">
        <v>178</v>
      </c>
      <c r="I3869" s="5" t="s">
        <v>179</v>
      </c>
      <c r="J3869" s="5" t="s">
        <v>35</v>
      </c>
      <c r="K3869" s="5" t="s">
        <v>180</v>
      </c>
      <c r="L3869" s="7" t="s">
        <v>164</v>
      </c>
      <c r="M3869" t="str">
        <f t="shared" si="182"/>
        <v>Yes</v>
      </c>
    </row>
    <row r="3870" spans="1:13" ht="15" thickBot="1" x14ac:dyDescent="0.4">
      <c r="A3870" s="5" t="s">
        <v>175</v>
      </c>
      <c r="B3870" s="5" t="s">
        <v>176</v>
      </c>
      <c r="C3870" s="5" t="s">
        <v>4071</v>
      </c>
      <c r="D3870" s="5">
        <f t="shared" si="180"/>
        <v>83146</v>
      </c>
      <c r="E3870" s="6">
        <v>44929</v>
      </c>
      <c r="F3870" s="6">
        <f t="shared" si="181"/>
        <v>45019</v>
      </c>
      <c r="G3870" s="6" t="str">
        <f>IF('BCT Template'!R3869&gt;F3870,"Yes","No")</f>
        <v>No</v>
      </c>
      <c r="H3870" s="5" t="s">
        <v>210</v>
      </c>
      <c r="I3870" s="5" t="s">
        <v>211</v>
      </c>
      <c r="J3870" s="5" t="s">
        <v>184</v>
      </c>
      <c r="K3870" s="5" t="s">
        <v>185</v>
      </c>
      <c r="L3870" s="7" t="s">
        <v>164</v>
      </c>
      <c r="M3870" t="str">
        <f t="shared" si="182"/>
        <v>No</v>
      </c>
    </row>
    <row r="3871" spans="1:13" ht="15" thickBot="1" x14ac:dyDescent="0.4">
      <c r="A3871" s="5" t="s">
        <v>175</v>
      </c>
      <c r="B3871" s="5" t="s">
        <v>176</v>
      </c>
      <c r="C3871" s="5" t="s">
        <v>4072</v>
      </c>
      <c r="D3871" s="5">
        <f t="shared" si="180"/>
        <v>22879</v>
      </c>
      <c r="E3871" s="6">
        <v>44012</v>
      </c>
      <c r="F3871" s="6">
        <f t="shared" si="181"/>
        <v>44102</v>
      </c>
      <c r="G3871" s="6" t="str">
        <f>IF('BCT Template'!R3870&gt;F3871,"Yes","No")</f>
        <v>No</v>
      </c>
      <c r="H3871" s="5" t="s">
        <v>178</v>
      </c>
      <c r="I3871" s="5" t="s">
        <v>179</v>
      </c>
      <c r="J3871" s="5" t="s">
        <v>35</v>
      </c>
      <c r="K3871" s="5" t="s">
        <v>180</v>
      </c>
      <c r="L3871" s="7" t="s">
        <v>164</v>
      </c>
      <c r="M3871" t="str">
        <f t="shared" si="182"/>
        <v>Yes</v>
      </c>
    </row>
    <row r="3872" spans="1:13" ht="15" thickBot="1" x14ac:dyDescent="0.4">
      <c r="A3872" s="5" t="s">
        <v>175</v>
      </c>
      <c r="B3872" s="5" t="s">
        <v>176</v>
      </c>
      <c r="C3872" s="5" t="s">
        <v>4073</v>
      </c>
      <c r="D3872" s="5">
        <f t="shared" si="180"/>
        <v>58783</v>
      </c>
      <c r="E3872" s="6">
        <v>44104</v>
      </c>
      <c r="F3872" s="6">
        <f t="shared" si="181"/>
        <v>44194</v>
      </c>
      <c r="G3872" s="6" t="str">
        <f>IF('BCT Template'!R3871&gt;F3872,"Yes","No")</f>
        <v>No</v>
      </c>
      <c r="H3872" s="5" t="s">
        <v>182</v>
      </c>
      <c r="I3872" s="5" t="s">
        <v>183</v>
      </c>
      <c r="J3872" s="5" t="s">
        <v>184</v>
      </c>
      <c r="K3872" s="5" t="s">
        <v>185</v>
      </c>
      <c r="L3872" s="7" t="s">
        <v>164</v>
      </c>
      <c r="M3872" t="str">
        <f t="shared" si="182"/>
        <v>No</v>
      </c>
    </row>
    <row r="3873" spans="1:13" ht="15" thickBot="1" x14ac:dyDescent="0.4">
      <c r="A3873" s="5" t="s">
        <v>175</v>
      </c>
      <c r="B3873" s="5" t="s">
        <v>176</v>
      </c>
      <c r="C3873" s="5" t="s">
        <v>4074</v>
      </c>
      <c r="D3873" s="5">
        <f t="shared" si="180"/>
        <v>82613</v>
      </c>
      <c r="E3873" s="6">
        <v>44091</v>
      </c>
      <c r="F3873" s="6">
        <f t="shared" si="181"/>
        <v>44181</v>
      </c>
      <c r="G3873" s="6" t="str">
        <f>IF('BCT Template'!R3872&gt;F3873,"Yes","No")</f>
        <v>No</v>
      </c>
      <c r="H3873" s="5" t="s">
        <v>210</v>
      </c>
      <c r="I3873" s="5" t="s">
        <v>211</v>
      </c>
      <c r="J3873" s="5" t="s">
        <v>184</v>
      </c>
      <c r="K3873" s="5" t="s">
        <v>185</v>
      </c>
      <c r="L3873" s="7" t="s">
        <v>164</v>
      </c>
      <c r="M3873" t="str">
        <f t="shared" si="182"/>
        <v>No</v>
      </c>
    </row>
    <row r="3874" spans="1:13" ht="15" thickBot="1" x14ac:dyDescent="0.4">
      <c r="A3874" s="5" t="s">
        <v>175</v>
      </c>
      <c r="B3874" s="5" t="s">
        <v>176</v>
      </c>
      <c r="C3874" s="5" t="s">
        <v>4075</v>
      </c>
      <c r="D3874" s="5">
        <f t="shared" si="180"/>
        <v>57237</v>
      </c>
      <c r="E3874" s="6">
        <v>41912</v>
      </c>
      <c r="F3874" s="6">
        <f t="shared" si="181"/>
        <v>42002</v>
      </c>
      <c r="G3874" s="6" t="str">
        <f>IF('BCT Template'!R3873&gt;F3874,"Yes","No")</f>
        <v>No</v>
      </c>
      <c r="H3874" s="5" t="s">
        <v>189</v>
      </c>
      <c r="I3874" s="5" t="s">
        <v>190</v>
      </c>
      <c r="J3874" s="5" t="s">
        <v>184</v>
      </c>
      <c r="K3874" s="5" t="s">
        <v>185</v>
      </c>
      <c r="L3874" s="7" t="s">
        <v>164</v>
      </c>
      <c r="M3874" t="str">
        <f t="shared" si="182"/>
        <v>No</v>
      </c>
    </row>
    <row r="3875" spans="1:13" ht="15" thickBot="1" x14ac:dyDescent="0.4">
      <c r="A3875" s="5" t="s">
        <v>175</v>
      </c>
      <c r="B3875" s="5" t="s">
        <v>176</v>
      </c>
      <c r="C3875" s="5" t="s">
        <v>4076</v>
      </c>
      <c r="D3875" s="5">
        <f t="shared" si="180"/>
        <v>78028</v>
      </c>
      <c r="E3875" s="6">
        <v>44104</v>
      </c>
      <c r="F3875" s="6">
        <f t="shared" si="181"/>
        <v>44194</v>
      </c>
      <c r="G3875" s="6" t="str">
        <f>IF('BCT Template'!R3874&gt;F3875,"Yes","No")</f>
        <v>No</v>
      </c>
      <c r="H3875" s="5" t="s">
        <v>189</v>
      </c>
      <c r="I3875" s="5" t="s">
        <v>190</v>
      </c>
      <c r="J3875" s="5" t="s">
        <v>200</v>
      </c>
      <c r="K3875" s="5" t="s">
        <v>201</v>
      </c>
      <c r="L3875" s="7" t="s">
        <v>164</v>
      </c>
      <c r="M3875" t="str">
        <f t="shared" si="182"/>
        <v>Yes</v>
      </c>
    </row>
    <row r="3876" spans="1:13" ht="15" thickBot="1" x14ac:dyDescent="0.4">
      <c r="A3876" s="5" t="s">
        <v>175</v>
      </c>
      <c r="B3876" s="5" t="s">
        <v>176</v>
      </c>
      <c r="C3876" s="5" t="s">
        <v>4077</v>
      </c>
      <c r="D3876" s="5">
        <f t="shared" si="180"/>
        <v>77568</v>
      </c>
      <c r="E3876" s="6">
        <v>41547</v>
      </c>
      <c r="F3876" s="6">
        <f t="shared" si="181"/>
        <v>41637</v>
      </c>
      <c r="G3876" s="6" t="str">
        <f>IF('BCT Template'!R3875&gt;F3876,"Yes","No")</f>
        <v>No</v>
      </c>
      <c r="H3876" s="5" t="s">
        <v>189</v>
      </c>
      <c r="I3876" s="5" t="s">
        <v>190</v>
      </c>
      <c r="J3876" s="5" t="s">
        <v>184</v>
      </c>
      <c r="K3876" s="5" t="s">
        <v>185</v>
      </c>
      <c r="L3876" s="7" t="s">
        <v>164</v>
      </c>
      <c r="M3876" t="str">
        <f t="shared" si="182"/>
        <v>No</v>
      </c>
    </row>
    <row r="3877" spans="1:13" ht="15" thickBot="1" x14ac:dyDescent="0.4">
      <c r="A3877" s="5" t="s">
        <v>175</v>
      </c>
      <c r="B3877" s="5" t="s">
        <v>176</v>
      </c>
      <c r="C3877" s="5" t="s">
        <v>4078</v>
      </c>
      <c r="D3877" s="5">
        <f t="shared" si="180"/>
        <v>59826</v>
      </c>
      <c r="E3877" s="6">
        <v>44196</v>
      </c>
      <c r="F3877" s="6">
        <f t="shared" si="181"/>
        <v>44286</v>
      </c>
      <c r="G3877" s="6" t="str">
        <f>IF('BCT Template'!R3876&gt;F3877,"Yes","No")</f>
        <v>No</v>
      </c>
      <c r="H3877" s="5" t="s">
        <v>182</v>
      </c>
      <c r="I3877" s="5" t="s">
        <v>183</v>
      </c>
      <c r="J3877" s="5" t="s">
        <v>184</v>
      </c>
      <c r="K3877" s="5" t="s">
        <v>185</v>
      </c>
      <c r="L3877" s="7" t="s">
        <v>164</v>
      </c>
      <c r="M3877" t="str">
        <f t="shared" si="182"/>
        <v>No</v>
      </c>
    </row>
    <row r="3878" spans="1:13" ht="15" thickBot="1" x14ac:dyDescent="0.4">
      <c r="A3878" s="5" t="s">
        <v>175</v>
      </c>
      <c r="B3878" s="5" t="s">
        <v>176</v>
      </c>
      <c r="C3878" s="5" t="s">
        <v>4079</v>
      </c>
      <c r="D3878" s="5">
        <f t="shared" si="180"/>
        <v>18288</v>
      </c>
      <c r="E3878" s="6">
        <v>42400</v>
      </c>
      <c r="F3878" s="6">
        <f t="shared" si="181"/>
        <v>42490</v>
      </c>
      <c r="G3878" s="6" t="str">
        <f>IF('BCT Template'!R3877&gt;F3878,"Yes","No")</f>
        <v>No</v>
      </c>
      <c r="H3878" s="5" t="s">
        <v>234</v>
      </c>
      <c r="I3878" s="5" t="s">
        <v>235</v>
      </c>
      <c r="J3878" s="5" t="s">
        <v>184</v>
      </c>
      <c r="K3878" s="5" t="s">
        <v>185</v>
      </c>
      <c r="L3878" s="7" t="s">
        <v>164</v>
      </c>
      <c r="M3878" t="str">
        <f t="shared" si="182"/>
        <v>No</v>
      </c>
    </row>
    <row r="3879" spans="1:13" ht="15" thickBot="1" x14ac:dyDescent="0.4">
      <c r="A3879" s="5" t="s">
        <v>175</v>
      </c>
      <c r="B3879" s="5" t="s">
        <v>176</v>
      </c>
      <c r="C3879" s="5" t="s">
        <v>4080</v>
      </c>
      <c r="D3879" s="5">
        <f t="shared" si="180"/>
        <v>82868</v>
      </c>
      <c r="E3879" s="6">
        <v>44972</v>
      </c>
      <c r="F3879" s="6">
        <f t="shared" si="181"/>
        <v>45062</v>
      </c>
      <c r="G3879" s="6" t="str">
        <f>IF('BCT Template'!R3878&gt;F3879,"Yes","No")</f>
        <v>No</v>
      </c>
      <c r="H3879" s="5" t="s">
        <v>210</v>
      </c>
      <c r="I3879" s="5" t="s">
        <v>211</v>
      </c>
      <c r="J3879" s="5" t="s">
        <v>184</v>
      </c>
      <c r="K3879" s="5" t="s">
        <v>185</v>
      </c>
      <c r="L3879" s="7" t="s">
        <v>164</v>
      </c>
      <c r="M3879" t="str">
        <f t="shared" si="182"/>
        <v>No</v>
      </c>
    </row>
    <row r="3880" spans="1:13" ht="15" thickBot="1" x14ac:dyDescent="0.4">
      <c r="A3880" s="5" t="s">
        <v>175</v>
      </c>
      <c r="B3880" s="5" t="s">
        <v>176</v>
      </c>
      <c r="C3880" s="5" t="s">
        <v>4081</v>
      </c>
      <c r="D3880" s="5">
        <f t="shared" si="180"/>
        <v>80087</v>
      </c>
      <c r="E3880" s="6">
        <v>41791</v>
      </c>
      <c r="F3880" s="6">
        <f t="shared" si="181"/>
        <v>41881</v>
      </c>
      <c r="G3880" s="6" t="str">
        <f>IF('BCT Template'!R3879&gt;F3880,"Yes","No")</f>
        <v>No</v>
      </c>
      <c r="H3880" s="5" t="s">
        <v>182</v>
      </c>
      <c r="I3880" s="5" t="s">
        <v>183</v>
      </c>
      <c r="J3880" s="5" t="s">
        <v>184</v>
      </c>
      <c r="K3880" s="5" t="s">
        <v>185</v>
      </c>
      <c r="L3880" s="7" t="s">
        <v>164</v>
      </c>
      <c r="M3880" t="str">
        <f t="shared" si="182"/>
        <v>No</v>
      </c>
    </row>
    <row r="3881" spans="1:13" ht="15" thickBot="1" x14ac:dyDescent="0.4">
      <c r="A3881" s="5" t="s">
        <v>175</v>
      </c>
      <c r="B3881" s="5" t="s">
        <v>176</v>
      </c>
      <c r="C3881" s="5" t="s">
        <v>4082</v>
      </c>
      <c r="D3881" s="5">
        <f t="shared" si="180"/>
        <v>80885</v>
      </c>
      <c r="E3881" s="6">
        <v>42794</v>
      </c>
      <c r="F3881" s="6">
        <f t="shared" si="181"/>
        <v>42884</v>
      </c>
      <c r="G3881" s="6" t="str">
        <f>IF('BCT Template'!R3880&gt;F3881,"Yes","No")</f>
        <v>No</v>
      </c>
      <c r="H3881" s="5" t="s">
        <v>182</v>
      </c>
      <c r="I3881" s="5" t="s">
        <v>183</v>
      </c>
      <c r="J3881" s="5" t="s">
        <v>200</v>
      </c>
      <c r="K3881" s="5" t="s">
        <v>201</v>
      </c>
      <c r="L3881" s="7" t="s">
        <v>164</v>
      </c>
      <c r="M3881" t="str">
        <f t="shared" si="182"/>
        <v>Yes</v>
      </c>
    </row>
    <row r="3882" spans="1:13" ht="15" thickBot="1" x14ac:dyDescent="0.4">
      <c r="A3882" s="5" t="s">
        <v>175</v>
      </c>
      <c r="B3882" s="5" t="s">
        <v>176</v>
      </c>
      <c r="C3882" s="5" t="s">
        <v>4083</v>
      </c>
      <c r="D3882" s="5">
        <f t="shared" si="180"/>
        <v>82068</v>
      </c>
      <c r="E3882" s="6">
        <v>44092</v>
      </c>
      <c r="F3882" s="6">
        <f t="shared" si="181"/>
        <v>44182</v>
      </c>
      <c r="G3882" s="6" t="str">
        <f>IF('BCT Template'!R3881&gt;F3882,"Yes","No")</f>
        <v>No</v>
      </c>
      <c r="H3882" s="5" t="s">
        <v>210</v>
      </c>
      <c r="I3882" s="5" t="s">
        <v>211</v>
      </c>
      <c r="J3882" s="5" t="s">
        <v>184</v>
      </c>
      <c r="K3882" s="5" t="s">
        <v>185</v>
      </c>
      <c r="L3882" s="7" t="s">
        <v>164</v>
      </c>
      <c r="M3882" t="str">
        <f t="shared" si="182"/>
        <v>No</v>
      </c>
    </row>
    <row r="3883" spans="1:13" ht="15" thickBot="1" x14ac:dyDescent="0.4">
      <c r="A3883" s="5" t="s">
        <v>175</v>
      </c>
      <c r="B3883" s="5" t="s">
        <v>176</v>
      </c>
      <c r="C3883" s="5" t="s">
        <v>4084</v>
      </c>
      <c r="D3883" s="5">
        <f t="shared" si="180"/>
        <v>57890</v>
      </c>
      <c r="E3883" s="6">
        <v>41467</v>
      </c>
      <c r="F3883" s="6">
        <f t="shared" si="181"/>
        <v>41557</v>
      </c>
      <c r="G3883" s="6" t="str">
        <f>IF('BCT Template'!R3882&gt;F3883,"Yes","No")</f>
        <v>No</v>
      </c>
      <c r="H3883" s="5" t="s">
        <v>189</v>
      </c>
      <c r="I3883" s="5" t="s">
        <v>190</v>
      </c>
      <c r="J3883" s="5" t="s">
        <v>184</v>
      </c>
      <c r="K3883" s="5" t="s">
        <v>185</v>
      </c>
      <c r="L3883" s="7" t="s">
        <v>164</v>
      </c>
      <c r="M3883" t="str">
        <f t="shared" si="182"/>
        <v>No</v>
      </c>
    </row>
    <row r="3884" spans="1:13" ht="15" thickBot="1" x14ac:dyDescent="0.4">
      <c r="A3884" s="5" t="s">
        <v>175</v>
      </c>
      <c r="B3884" s="5" t="s">
        <v>176</v>
      </c>
      <c r="C3884" s="5" t="s">
        <v>4085</v>
      </c>
      <c r="D3884" s="5">
        <f t="shared" si="180"/>
        <v>78576</v>
      </c>
      <c r="E3884" s="6">
        <v>43312</v>
      </c>
      <c r="F3884" s="6">
        <f t="shared" si="181"/>
        <v>43402</v>
      </c>
      <c r="G3884" s="6" t="str">
        <f>IF('BCT Template'!R3883&gt;F3884,"Yes","No")</f>
        <v>No</v>
      </c>
      <c r="H3884" s="5" t="s">
        <v>210</v>
      </c>
      <c r="I3884" s="5" t="s">
        <v>211</v>
      </c>
      <c r="J3884" s="5" t="s">
        <v>184</v>
      </c>
      <c r="K3884" s="5" t="s">
        <v>185</v>
      </c>
      <c r="L3884" s="7" t="s">
        <v>164</v>
      </c>
      <c r="M3884" t="str">
        <f t="shared" si="182"/>
        <v>No</v>
      </c>
    </row>
    <row r="3885" spans="1:13" ht="15" thickBot="1" x14ac:dyDescent="0.4">
      <c r="A3885" s="5" t="s">
        <v>175</v>
      </c>
      <c r="B3885" s="5" t="s">
        <v>176</v>
      </c>
      <c r="C3885" s="5" t="s">
        <v>4086</v>
      </c>
      <c r="D3885" s="5">
        <f t="shared" si="180"/>
        <v>22949</v>
      </c>
      <c r="E3885" s="6">
        <v>44074</v>
      </c>
      <c r="F3885" s="6">
        <f t="shared" si="181"/>
        <v>44164</v>
      </c>
      <c r="G3885" s="6" t="str">
        <f>IF('BCT Template'!R3884&gt;F3885,"Yes","No")</f>
        <v>No</v>
      </c>
      <c r="H3885" s="5" t="s">
        <v>178</v>
      </c>
      <c r="I3885" s="5" t="s">
        <v>179</v>
      </c>
      <c r="J3885" s="5" t="s">
        <v>35</v>
      </c>
      <c r="K3885" s="5" t="s">
        <v>180</v>
      </c>
      <c r="L3885" s="7" t="s">
        <v>164</v>
      </c>
      <c r="M3885" t="str">
        <f t="shared" si="182"/>
        <v>Yes</v>
      </c>
    </row>
    <row r="3886" spans="1:13" ht="15" thickBot="1" x14ac:dyDescent="0.4">
      <c r="A3886" s="5" t="s">
        <v>175</v>
      </c>
      <c r="B3886" s="5" t="s">
        <v>176</v>
      </c>
      <c r="C3886" s="5" t="s">
        <v>4087</v>
      </c>
      <c r="D3886" s="5">
        <f t="shared" si="180"/>
        <v>59643</v>
      </c>
      <c r="E3886" s="6">
        <v>44196</v>
      </c>
      <c r="F3886" s="6">
        <f t="shared" si="181"/>
        <v>44286</v>
      </c>
      <c r="G3886" s="6" t="str">
        <f>IF('BCT Template'!R3885&gt;F3886,"Yes","No")</f>
        <v>No</v>
      </c>
      <c r="H3886" s="5" t="s">
        <v>182</v>
      </c>
      <c r="I3886" s="5" t="s">
        <v>183</v>
      </c>
      <c r="J3886" s="5" t="s">
        <v>184</v>
      </c>
      <c r="K3886" s="5" t="s">
        <v>185</v>
      </c>
      <c r="L3886" s="7" t="s">
        <v>164</v>
      </c>
      <c r="M3886" t="str">
        <f t="shared" si="182"/>
        <v>No</v>
      </c>
    </row>
    <row r="3887" spans="1:13" ht="15" thickBot="1" x14ac:dyDescent="0.4">
      <c r="A3887" s="5" t="s">
        <v>175</v>
      </c>
      <c r="B3887" s="5" t="s">
        <v>176</v>
      </c>
      <c r="C3887" s="5" t="s">
        <v>4088</v>
      </c>
      <c r="D3887" s="5">
        <f t="shared" si="180"/>
        <v>29260</v>
      </c>
      <c r="E3887" s="6">
        <v>42855</v>
      </c>
      <c r="F3887" s="6">
        <f t="shared" si="181"/>
        <v>42945</v>
      </c>
      <c r="G3887" s="6" t="str">
        <f>IF('BCT Template'!R3886&gt;F3887,"Yes","No")</f>
        <v>No</v>
      </c>
      <c r="H3887" s="5" t="s">
        <v>178</v>
      </c>
      <c r="I3887" s="5" t="s">
        <v>179</v>
      </c>
      <c r="J3887" s="5" t="s">
        <v>35</v>
      </c>
      <c r="K3887" s="5" t="s">
        <v>180</v>
      </c>
      <c r="L3887" s="7" t="s">
        <v>164</v>
      </c>
      <c r="M3887" t="str">
        <f t="shared" si="182"/>
        <v>Yes</v>
      </c>
    </row>
    <row r="3888" spans="1:13" ht="15" thickBot="1" x14ac:dyDescent="0.4">
      <c r="A3888" s="5" t="s">
        <v>175</v>
      </c>
      <c r="B3888" s="5" t="s">
        <v>176</v>
      </c>
      <c r="C3888" s="5" t="s">
        <v>4089</v>
      </c>
      <c r="D3888" s="5">
        <f t="shared" si="180"/>
        <v>81864</v>
      </c>
      <c r="E3888" s="6">
        <v>44196</v>
      </c>
      <c r="F3888" s="6">
        <f t="shared" si="181"/>
        <v>44286</v>
      </c>
      <c r="G3888" s="6" t="str">
        <f>IF('BCT Template'!R3887&gt;F3888,"Yes","No")</f>
        <v>No</v>
      </c>
      <c r="H3888" s="5" t="s">
        <v>182</v>
      </c>
      <c r="I3888" s="5" t="s">
        <v>183</v>
      </c>
      <c r="J3888" s="5" t="s">
        <v>184</v>
      </c>
      <c r="K3888" s="5" t="s">
        <v>185</v>
      </c>
      <c r="L3888" s="7" t="s">
        <v>164</v>
      </c>
      <c r="M3888" t="str">
        <f t="shared" si="182"/>
        <v>No</v>
      </c>
    </row>
    <row r="3889" spans="1:13" ht="15" thickBot="1" x14ac:dyDescent="0.4">
      <c r="A3889" s="5" t="s">
        <v>175</v>
      </c>
      <c r="B3889" s="5" t="s">
        <v>176</v>
      </c>
      <c r="C3889" s="5" t="s">
        <v>4090</v>
      </c>
      <c r="D3889" s="5">
        <f t="shared" si="180"/>
        <v>20772</v>
      </c>
      <c r="E3889" s="6">
        <v>44197</v>
      </c>
      <c r="F3889" s="6">
        <f t="shared" si="181"/>
        <v>44287</v>
      </c>
      <c r="G3889" s="6" t="str">
        <f>IF('BCT Template'!R3888&gt;F3889,"Yes","No")</f>
        <v>No</v>
      </c>
      <c r="H3889" s="5" t="s">
        <v>197</v>
      </c>
      <c r="I3889" s="5" t="s">
        <v>198</v>
      </c>
      <c r="J3889" s="5" t="s">
        <v>184</v>
      </c>
      <c r="K3889" s="5" t="s">
        <v>185</v>
      </c>
      <c r="L3889" s="7" t="s">
        <v>164</v>
      </c>
      <c r="M3889" t="str">
        <f t="shared" si="182"/>
        <v>No</v>
      </c>
    </row>
    <row r="3890" spans="1:13" ht="15" thickBot="1" x14ac:dyDescent="0.4">
      <c r="A3890" s="5" t="s">
        <v>175</v>
      </c>
      <c r="B3890" s="5" t="s">
        <v>176</v>
      </c>
      <c r="C3890" s="5" t="s">
        <v>4091</v>
      </c>
      <c r="D3890" s="5">
        <f t="shared" si="180"/>
        <v>29421</v>
      </c>
      <c r="E3890" s="6">
        <v>44255</v>
      </c>
      <c r="F3890" s="6">
        <f t="shared" si="181"/>
        <v>44345</v>
      </c>
      <c r="G3890" s="6" t="str">
        <f>IF('BCT Template'!R3889&gt;F3890,"Yes","No")</f>
        <v>No</v>
      </c>
      <c r="H3890" s="5" t="s">
        <v>178</v>
      </c>
      <c r="I3890" s="5" t="s">
        <v>179</v>
      </c>
      <c r="J3890" s="5" t="s">
        <v>35</v>
      </c>
      <c r="K3890" s="5" t="s">
        <v>180</v>
      </c>
      <c r="L3890" s="7" t="s">
        <v>164</v>
      </c>
      <c r="M3890" t="str">
        <f t="shared" si="182"/>
        <v>Yes</v>
      </c>
    </row>
    <row r="3891" spans="1:13" ht="15" thickBot="1" x14ac:dyDescent="0.4">
      <c r="A3891" s="5" t="s">
        <v>175</v>
      </c>
      <c r="B3891" s="5" t="s">
        <v>176</v>
      </c>
      <c r="C3891" s="5" t="s">
        <v>4092</v>
      </c>
      <c r="D3891" s="5">
        <f t="shared" si="180"/>
        <v>22731</v>
      </c>
      <c r="E3891" s="6">
        <v>44196</v>
      </c>
      <c r="F3891" s="6">
        <f t="shared" si="181"/>
        <v>44286</v>
      </c>
      <c r="G3891" s="6" t="str">
        <f>IF('BCT Template'!R3890&gt;F3891,"Yes","No")</f>
        <v>No</v>
      </c>
      <c r="H3891" s="5" t="s">
        <v>178</v>
      </c>
      <c r="I3891" s="5" t="s">
        <v>179</v>
      </c>
      <c r="J3891" s="5" t="s">
        <v>35</v>
      </c>
      <c r="K3891" s="5" t="s">
        <v>180</v>
      </c>
      <c r="L3891" s="7" t="s">
        <v>164</v>
      </c>
      <c r="M3891" t="str">
        <f t="shared" si="182"/>
        <v>Yes</v>
      </c>
    </row>
    <row r="3892" spans="1:13" ht="15" thickBot="1" x14ac:dyDescent="0.4">
      <c r="A3892" s="5" t="s">
        <v>175</v>
      </c>
      <c r="B3892" s="5" t="s">
        <v>176</v>
      </c>
      <c r="C3892" s="5" t="s">
        <v>4093</v>
      </c>
      <c r="D3892" s="5">
        <f t="shared" si="180"/>
        <v>79810</v>
      </c>
      <c r="E3892" s="6">
        <v>44012</v>
      </c>
      <c r="F3892" s="6">
        <f t="shared" si="181"/>
        <v>44102</v>
      </c>
      <c r="G3892" s="6" t="str">
        <f>IF('BCT Template'!R3891&gt;F3892,"Yes","No")</f>
        <v>No</v>
      </c>
      <c r="H3892" s="5" t="s">
        <v>182</v>
      </c>
      <c r="I3892" s="5" t="s">
        <v>183</v>
      </c>
      <c r="J3892" s="5" t="s">
        <v>184</v>
      </c>
      <c r="K3892" s="5" t="s">
        <v>185</v>
      </c>
      <c r="L3892" s="7" t="s">
        <v>164</v>
      </c>
      <c r="M3892" t="str">
        <f t="shared" si="182"/>
        <v>No</v>
      </c>
    </row>
    <row r="3893" spans="1:13" ht="15" thickBot="1" x14ac:dyDescent="0.4">
      <c r="A3893" s="5" t="s">
        <v>175</v>
      </c>
      <c r="B3893" s="5" t="s">
        <v>176</v>
      </c>
      <c r="C3893" s="5" t="s">
        <v>4094</v>
      </c>
      <c r="D3893" s="5">
        <f t="shared" si="180"/>
        <v>30409</v>
      </c>
      <c r="E3893" s="6">
        <v>44165</v>
      </c>
      <c r="F3893" s="6">
        <f t="shared" si="181"/>
        <v>44255</v>
      </c>
      <c r="G3893" s="6" t="str">
        <f>IF('BCT Template'!R3892&gt;F3893,"Yes","No")</f>
        <v>No</v>
      </c>
      <c r="H3893" s="5" t="s">
        <v>178</v>
      </c>
      <c r="I3893" s="5" t="s">
        <v>179</v>
      </c>
      <c r="J3893" s="5" t="s">
        <v>35</v>
      </c>
      <c r="K3893" s="5" t="s">
        <v>180</v>
      </c>
      <c r="L3893" s="7" t="s">
        <v>164</v>
      </c>
      <c r="M3893" t="str">
        <f t="shared" si="182"/>
        <v>Yes</v>
      </c>
    </row>
    <row r="3894" spans="1:13" ht="15" thickBot="1" x14ac:dyDescent="0.4">
      <c r="A3894" s="5" t="s">
        <v>175</v>
      </c>
      <c r="B3894" s="5" t="s">
        <v>176</v>
      </c>
      <c r="C3894" s="5" t="s">
        <v>4095</v>
      </c>
      <c r="D3894" s="5">
        <f t="shared" si="180"/>
        <v>79117</v>
      </c>
      <c r="E3894" s="6">
        <v>39629</v>
      </c>
      <c r="F3894" s="6">
        <f t="shared" si="181"/>
        <v>39719</v>
      </c>
      <c r="G3894" s="6" t="str">
        <f>IF('BCT Template'!R3893&gt;F3894,"Yes","No")</f>
        <v>No</v>
      </c>
      <c r="H3894" s="5" t="s">
        <v>189</v>
      </c>
      <c r="I3894" s="5" t="s">
        <v>190</v>
      </c>
      <c r="J3894" s="5" t="s">
        <v>184</v>
      </c>
      <c r="K3894" s="5" t="s">
        <v>185</v>
      </c>
      <c r="L3894" s="7" t="s">
        <v>164</v>
      </c>
      <c r="M3894" t="str">
        <f t="shared" si="182"/>
        <v>No</v>
      </c>
    </row>
    <row r="3895" spans="1:13" ht="15" thickBot="1" x14ac:dyDescent="0.4">
      <c r="A3895" s="5" t="s">
        <v>175</v>
      </c>
      <c r="B3895" s="5" t="s">
        <v>176</v>
      </c>
      <c r="C3895" s="5" t="s">
        <v>4096</v>
      </c>
      <c r="D3895" s="5">
        <f t="shared" si="180"/>
        <v>79499</v>
      </c>
      <c r="E3895" s="6">
        <v>43646</v>
      </c>
      <c r="F3895" s="6">
        <f t="shared" si="181"/>
        <v>43736</v>
      </c>
      <c r="G3895" s="6" t="str">
        <f>IF('BCT Template'!R3894&gt;F3895,"Yes","No")</f>
        <v>No</v>
      </c>
      <c r="H3895" s="5" t="s">
        <v>189</v>
      </c>
      <c r="I3895" s="5" t="s">
        <v>190</v>
      </c>
      <c r="J3895" s="5" t="s">
        <v>200</v>
      </c>
      <c r="K3895" s="5" t="s">
        <v>201</v>
      </c>
      <c r="L3895" s="7" t="s">
        <v>164</v>
      </c>
      <c r="M3895" t="str">
        <f t="shared" si="182"/>
        <v>Yes</v>
      </c>
    </row>
    <row r="3896" spans="1:13" ht="15" thickBot="1" x14ac:dyDescent="0.4">
      <c r="A3896" s="5" t="s">
        <v>175</v>
      </c>
      <c r="B3896" s="5" t="s">
        <v>176</v>
      </c>
      <c r="C3896" s="5" t="s">
        <v>4097</v>
      </c>
      <c r="D3896" s="5">
        <f t="shared" si="180"/>
        <v>58713</v>
      </c>
      <c r="E3896" s="6">
        <v>42004</v>
      </c>
      <c r="F3896" s="6">
        <f t="shared" si="181"/>
        <v>42094</v>
      </c>
      <c r="G3896" s="6" t="str">
        <f>IF('BCT Template'!R3895&gt;F3896,"Yes","No")</f>
        <v>No</v>
      </c>
      <c r="H3896" s="5" t="s">
        <v>182</v>
      </c>
      <c r="I3896" s="5" t="s">
        <v>183</v>
      </c>
      <c r="J3896" s="5" t="s">
        <v>184</v>
      </c>
      <c r="K3896" s="5" t="s">
        <v>185</v>
      </c>
      <c r="L3896" s="7" t="s">
        <v>164</v>
      </c>
      <c r="M3896" t="str">
        <f t="shared" si="182"/>
        <v>No</v>
      </c>
    </row>
    <row r="3897" spans="1:13" ht="15" thickBot="1" x14ac:dyDescent="0.4">
      <c r="A3897" s="5" t="s">
        <v>175</v>
      </c>
      <c r="B3897" s="5" t="s">
        <v>176</v>
      </c>
      <c r="C3897" s="5" t="s">
        <v>4098</v>
      </c>
      <c r="D3897" s="5">
        <f t="shared" si="180"/>
        <v>79971</v>
      </c>
      <c r="E3897" s="6">
        <v>43100</v>
      </c>
      <c r="F3897" s="6">
        <f t="shared" si="181"/>
        <v>43190</v>
      </c>
      <c r="G3897" s="6" t="str">
        <f>IF('BCT Template'!R3896&gt;F3897,"Yes","No")</f>
        <v>No</v>
      </c>
      <c r="H3897" s="5" t="s">
        <v>182</v>
      </c>
      <c r="I3897" s="5" t="s">
        <v>183</v>
      </c>
      <c r="J3897" s="5" t="s">
        <v>184</v>
      </c>
      <c r="K3897" s="5" t="s">
        <v>185</v>
      </c>
      <c r="L3897" s="7" t="s">
        <v>164</v>
      </c>
      <c r="M3897" t="str">
        <f t="shared" si="182"/>
        <v>No</v>
      </c>
    </row>
    <row r="3898" spans="1:13" ht="15" thickBot="1" x14ac:dyDescent="0.4">
      <c r="A3898" s="5" t="s">
        <v>175</v>
      </c>
      <c r="B3898" s="5" t="s">
        <v>176</v>
      </c>
      <c r="C3898" s="5" t="s">
        <v>4099</v>
      </c>
      <c r="D3898" s="5">
        <f t="shared" si="180"/>
        <v>58655</v>
      </c>
      <c r="E3898" s="6">
        <v>44088</v>
      </c>
      <c r="F3898" s="6">
        <f t="shared" si="181"/>
        <v>44178</v>
      </c>
      <c r="G3898" s="6" t="str">
        <f>IF('BCT Template'!R3897&gt;F3898,"Yes","No")</f>
        <v>No</v>
      </c>
      <c r="H3898" s="5" t="s">
        <v>182</v>
      </c>
      <c r="I3898" s="5" t="s">
        <v>183</v>
      </c>
      <c r="J3898" s="5" t="s">
        <v>184</v>
      </c>
      <c r="K3898" s="5" t="s">
        <v>185</v>
      </c>
      <c r="L3898" s="7" t="s">
        <v>164</v>
      </c>
      <c r="M3898" t="str">
        <f t="shared" si="182"/>
        <v>No</v>
      </c>
    </row>
    <row r="3899" spans="1:13" ht="15" thickBot="1" x14ac:dyDescent="0.4">
      <c r="A3899" s="5" t="s">
        <v>175</v>
      </c>
      <c r="B3899" s="5" t="s">
        <v>176</v>
      </c>
      <c r="C3899" s="5" t="s">
        <v>4100</v>
      </c>
      <c r="D3899" s="5">
        <f t="shared" si="180"/>
        <v>29576</v>
      </c>
      <c r="E3899" s="6">
        <v>43951</v>
      </c>
      <c r="F3899" s="6">
        <f t="shared" si="181"/>
        <v>44041</v>
      </c>
      <c r="G3899" s="6" t="str">
        <f>IF('BCT Template'!R3898&gt;F3899,"Yes","No")</f>
        <v>No</v>
      </c>
      <c r="H3899" s="5" t="s">
        <v>178</v>
      </c>
      <c r="I3899" s="5" t="s">
        <v>179</v>
      </c>
      <c r="J3899" s="5" t="s">
        <v>35</v>
      </c>
      <c r="K3899" s="5" t="s">
        <v>180</v>
      </c>
      <c r="L3899" s="7" t="s">
        <v>164</v>
      </c>
      <c r="M3899" t="str">
        <f t="shared" si="182"/>
        <v>Yes</v>
      </c>
    </row>
    <row r="3900" spans="1:13" ht="15" thickBot="1" x14ac:dyDescent="0.4">
      <c r="A3900" s="5" t="s">
        <v>175</v>
      </c>
      <c r="B3900" s="5" t="s">
        <v>176</v>
      </c>
      <c r="C3900" s="5" t="s">
        <v>4101</v>
      </c>
      <c r="D3900" s="5">
        <f t="shared" si="180"/>
        <v>58563</v>
      </c>
      <c r="E3900" s="6">
        <v>40663</v>
      </c>
      <c r="F3900" s="6">
        <f t="shared" si="181"/>
        <v>40753</v>
      </c>
      <c r="G3900" s="6" t="str">
        <f>IF('BCT Template'!R3899&gt;F3900,"Yes","No")</f>
        <v>No</v>
      </c>
      <c r="H3900" s="5" t="s">
        <v>182</v>
      </c>
      <c r="I3900" s="5" t="s">
        <v>183</v>
      </c>
      <c r="J3900" s="5" t="s">
        <v>200</v>
      </c>
      <c r="K3900" s="5" t="s">
        <v>201</v>
      </c>
      <c r="L3900" s="7" t="s">
        <v>164</v>
      </c>
      <c r="M3900" t="str">
        <f t="shared" si="182"/>
        <v>Yes</v>
      </c>
    </row>
    <row r="3901" spans="1:13" ht="15" thickBot="1" x14ac:dyDescent="0.4">
      <c r="A3901" s="5" t="s">
        <v>175</v>
      </c>
      <c r="B3901" s="5" t="s">
        <v>176</v>
      </c>
      <c r="C3901" s="5" t="s">
        <v>4102</v>
      </c>
      <c r="D3901" s="5">
        <f t="shared" si="180"/>
        <v>80362</v>
      </c>
      <c r="E3901" s="6">
        <v>41639</v>
      </c>
      <c r="F3901" s="6">
        <f t="shared" si="181"/>
        <v>41729</v>
      </c>
      <c r="G3901" s="6" t="str">
        <f>IF('BCT Template'!R3900&gt;F3901,"Yes","No")</f>
        <v>No</v>
      </c>
      <c r="H3901" s="5" t="s">
        <v>182</v>
      </c>
      <c r="I3901" s="5" t="s">
        <v>183</v>
      </c>
      <c r="J3901" s="5" t="s">
        <v>200</v>
      </c>
      <c r="K3901" s="5" t="s">
        <v>201</v>
      </c>
      <c r="L3901" s="7" t="s">
        <v>164</v>
      </c>
      <c r="M3901" t="str">
        <f t="shared" si="182"/>
        <v>Yes</v>
      </c>
    </row>
    <row r="3902" spans="1:13" ht="15" thickBot="1" x14ac:dyDescent="0.4">
      <c r="A3902" s="5" t="s">
        <v>175</v>
      </c>
      <c r="B3902" s="5" t="s">
        <v>176</v>
      </c>
      <c r="C3902" s="5" t="s">
        <v>4103</v>
      </c>
      <c r="D3902" s="5">
        <f t="shared" si="180"/>
        <v>22023</v>
      </c>
      <c r="E3902" s="6">
        <v>41698</v>
      </c>
      <c r="F3902" s="6">
        <f t="shared" si="181"/>
        <v>41788</v>
      </c>
      <c r="G3902" s="6" t="str">
        <f>IF('BCT Template'!R3901&gt;F3902,"Yes","No")</f>
        <v>No</v>
      </c>
      <c r="H3902" s="5" t="s">
        <v>178</v>
      </c>
      <c r="I3902" s="5" t="s">
        <v>179</v>
      </c>
      <c r="J3902" s="5" t="s">
        <v>35</v>
      </c>
      <c r="K3902" s="5" t="s">
        <v>180</v>
      </c>
      <c r="L3902" s="7" t="s">
        <v>164</v>
      </c>
      <c r="M3902" t="str">
        <f t="shared" si="182"/>
        <v>Yes</v>
      </c>
    </row>
    <row r="3903" spans="1:13" ht="15" thickBot="1" x14ac:dyDescent="0.4">
      <c r="A3903" s="5" t="s">
        <v>175</v>
      </c>
      <c r="B3903" s="5" t="s">
        <v>176</v>
      </c>
      <c r="C3903" s="5" t="s">
        <v>4104</v>
      </c>
      <c r="D3903" s="5">
        <f t="shared" si="180"/>
        <v>57341</v>
      </c>
      <c r="E3903" s="6">
        <v>44256</v>
      </c>
      <c r="F3903" s="6">
        <f t="shared" si="181"/>
        <v>44346</v>
      </c>
      <c r="G3903" s="6" t="str">
        <f>IF('BCT Template'!R3902&gt;F3903,"Yes","No")</f>
        <v>No</v>
      </c>
      <c r="H3903" s="5" t="s">
        <v>189</v>
      </c>
      <c r="I3903" s="5" t="s">
        <v>190</v>
      </c>
      <c r="J3903" s="5" t="s">
        <v>184</v>
      </c>
      <c r="K3903" s="5" t="s">
        <v>185</v>
      </c>
      <c r="L3903" s="7" t="s">
        <v>164</v>
      </c>
      <c r="M3903" t="str">
        <f t="shared" si="182"/>
        <v>No</v>
      </c>
    </row>
    <row r="3904" spans="1:13" ht="15" thickBot="1" x14ac:dyDescent="0.4">
      <c r="A3904" s="5" t="s">
        <v>175</v>
      </c>
      <c r="B3904" s="5" t="s">
        <v>176</v>
      </c>
      <c r="C3904" s="5" t="s">
        <v>4105</v>
      </c>
      <c r="D3904" s="5">
        <f t="shared" si="180"/>
        <v>57430</v>
      </c>
      <c r="E3904" s="6">
        <v>44074</v>
      </c>
      <c r="F3904" s="6">
        <f t="shared" si="181"/>
        <v>44164</v>
      </c>
      <c r="G3904" s="6" t="str">
        <f>IF('BCT Template'!R3903&gt;F3904,"Yes","No")</f>
        <v>No</v>
      </c>
      <c r="H3904" s="5" t="s">
        <v>189</v>
      </c>
      <c r="I3904" s="5" t="s">
        <v>190</v>
      </c>
      <c r="J3904" s="5" t="s">
        <v>200</v>
      </c>
      <c r="K3904" s="5" t="s">
        <v>201</v>
      </c>
      <c r="L3904" s="7" t="s">
        <v>164</v>
      </c>
      <c r="M3904" t="str">
        <f t="shared" si="182"/>
        <v>Yes</v>
      </c>
    </row>
    <row r="3905" spans="1:13" ht="15" thickBot="1" x14ac:dyDescent="0.4">
      <c r="A3905" s="5" t="s">
        <v>175</v>
      </c>
      <c r="B3905" s="5" t="s">
        <v>176</v>
      </c>
      <c r="C3905" s="5" t="s">
        <v>4106</v>
      </c>
      <c r="D3905" s="5">
        <f t="shared" si="180"/>
        <v>31332</v>
      </c>
      <c r="E3905" s="6">
        <v>44074</v>
      </c>
      <c r="F3905" s="6">
        <f t="shared" si="181"/>
        <v>44164</v>
      </c>
      <c r="G3905" s="6" t="str">
        <f>IF('BCT Template'!R3904&gt;F3905,"Yes","No")</f>
        <v>No</v>
      </c>
      <c r="H3905" s="5" t="s">
        <v>178</v>
      </c>
      <c r="I3905" s="5" t="s">
        <v>179</v>
      </c>
      <c r="J3905" s="5" t="s">
        <v>35</v>
      </c>
      <c r="K3905" s="5" t="s">
        <v>180</v>
      </c>
      <c r="L3905" s="7" t="s">
        <v>164</v>
      </c>
      <c r="M3905" t="str">
        <f t="shared" si="182"/>
        <v>Yes</v>
      </c>
    </row>
    <row r="3906" spans="1:13" ht="15" thickBot="1" x14ac:dyDescent="0.4">
      <c r="A3906" s="5" t="s">
        <v>175</v>
      </c>
      <c r="B3906" s="5" t="s">
        <v>176</v>
      </c>
      <c r="C3906" s="5" t="s">
        <v>4107</v>
      </c>
      <c r="D3906" s="5">
        <f t="shared" si="180"/>
        <v>25006</v>
      </c>
      <c r="E3906" s="6">
        <v>44104</v>
      </c>
      <c r="F3906" s="6">
        <f t="shared" si="181"/>
        <v>44194</v>
      </c>
      <c r="G3906" s="6" t="str">
        <f>IF('BCT Template'!R3905&gt;F3906,"Yes","No")</f>
        <v>No</v>
      </c>
      <c r="H3906" s="5" t="s">
        <v>240</v>
      </c>
      <c r="I3906" s="5" t="s">
        <v>241</v>
      </c>
      <c r="J3906" s="5" t="s">
        <v>35</v>
      </c>
      <c r="K3906" s="5" t="s">
        <v>180</v>
      </c>
      <c r="L3906" s="7" t="s">
        <v>164</v>
      </c>
      <c r="M3906" t="str">
        <f t="shared" si="182"/>
        <v>Yes</v>
      </c>
    </row>
    <row r="3907" spans="1:13" ht="15" thickBot="1" x14ac:dyDescent="0.4">
      <c r="A3907" s="5" t="s">
        <v>175</v>
      </c>
      <c r="B3907" s="5" t="s">
        <v>176</v>
      </c>
      <c r="C3907" s="5" t="s">
        <v>4108</v>
      </c>
      <c r="D3907" s="5">
        <f t="shared" ref="D3907:D3970" si="183">C3907*1</f>
        <v>58463</v>
      </c>
      <c r="E3907" s="6">
        <v>43003</v>
      </c>
      <c r="F3907" s="6">
        <f t="shared" ref="F3907:F3970" si="184">E3907+90</f>
        <v>43093</v>
      </c>
      <c r="G3907" s="6" t="str">
        <f>IF('BCT Template'!R3906&gt;F3907,"Yes","No")</f>
        <v>No</v>
      </c>
      <c r="H3907" s="5" t="s">
        <v>182</v>
      </c>
      <c r="I3907" s="5" t="s">
        <v>183</v>
      </c>
      <c r="J3907" s="5" t="s">
        <v>184</v>
      </c>
      <c r="K3907" s="5" t="s">
        <v>185</v>
      </c>
      <c r="L3907" s="7" t="s">
        <v>164</v>
      </c>
      <c r="M3907" t="str">
        <f t="shared" ref="M3907:M3970" si="185">IF(J3907=" ","Yes",IF(J3907="3","Yes","No"))</f>
        <v>No</v>
      </c>
    </row>
    <row r="3908" spans="1:13" ht="15" thickBot="1" x14ac:dyDescent="0.4">
      <c r="A3908" s="5" t="s">
        <v>175</v>
      </c>
      <c r="B3908" s="5" t="s">
        <v>176</v>
      </c>
      <c r="C3908" s="5" t="s">
        <v>4109</v>
      </c>
      <c r="D3908" s="5">
        <f t="shared" si="183"/>
        <v>77675</v>
      </c>
      <c r="E3908" s="6">
        <v>42704</v>
      </c>
      <c r="F3908" s="6">
        <f t="shared" si="184"/>
        <v>42794</v>
      </c>
      <c r="G3908" s="6" t="str">
        <f>IF('BCT Template'!R3907&gt;F3908,"Yes","No")</f>
        <v>No</v>
      </c>
      <c r="H3908" s="5" t="s">
        <v>189</v>
      </c>
      <c r="I3908" s="5" t="s">
        <v>190</v>
      </c>
      <c r="J3908" s="5" t="s">
        <v>184</v>
      </c>
      <c r="K3908" s="5" t="s">
        <v>185</v>
      </c>
      <c r="L3908" s="7" t="s">
        <v>164</v>
      </c>
      <c r="M3908" t="str">
        <f t="shared" si="185"/>
        <v>No</v>
      </c>
    </row>
    <row r="3909" spans="1:13" ht="15" thickBot="1" x14ac:dyDescent="0.4">
      <c r="A3909" s="5" t="s">
        <v>175</v>
      </c>
      <c r="B3909" s="5" t="s">
        <v>176</v>
      </c>
      <c r="C3909" s="5" t="s">
        <v>4110</v>
      </c>
      <c r="D3909" s="5">
        <f t="shared" si="183"/>
        <v>59479</v>
      </c>
      <c r="E3909" s="6">
        <v>43100</v>
      </c>
      <c r="F3909" s="6">
        <f t="shared" si="184"/>
        <v>43190</v>
      </c>
      <c r="G3909" s="6" t="str">
        <f>IF('BCT Template'!R3908&gt;F3909,"Yes","No")</f>
        <v>No</v>
      </c>
      <c r="H3909" s="5" t="s">
        <v>182</v>
      </c>
      <c r="I3909" s="5" t="s">
        <v>183</v>
      </c>
      <c r="J3909" s="5" t="s">
        <v>200</v>
      </c>
      <c r="K3909" s="5" t="s">
        <v>201</v>
      </c>
      <c r="L3909" s="7" t="s">
        <v>164</v>
      </c>
      <c r="M3909" t="str">
        <f t="shared" si="185"/>
        <v>Yes</v>
      </c>
    </row>
    <row r="3910" spans="1:13" ht="15" thickBot="1" x14ac:dyDescent="0.4">
      <c r="A3910" s="5" t="s">
        <v>175</v>
      </c>
      <c r="B3910" s="5" t="s">
        <v>176</v>
      </c>
      <c r="C3910" s="5" t="s">
        <v>4111</v>
      </c>
      <c r="D3910" s="5">
        <f t="shared" si="183"/>
        <v>59976</v>
      </c>
      <c r="E3910" s="6">
        <v>43830</v>
      </c>
      <c r="F3910" s="6">
        <f t="shared" si="184"/>
        <v>43920</v>
      </c>
      <c r="G3910" s="6" t="str">
        <f>IF('BCT Template'!R3909&gt;F3910,"Yes","No")</f>
        <v>No</v>
      </c>
      <c r="H3910" s="5" t="s">
        <v>182</v>
      </c>
      <c r="I3910" s="5" t="s">
        <v>183</v>
      </c>
      <c r="J3910" s="5" t="s">
        <v>200</v>
      </c>
      <c r="K3910" s="5" t="s">
        <v>201</v>
      </c>
      <c r="L3910" s="7" t="s">
        <v>164</v>
      </c>
      <c r="M3910" t="str">
        <f t="shared" si="185"/>
        <v>Yes</v>
      </c>
    </row>
    <row r="3911" spans="1:13" ht="15" thickBot="1" x14ac:dyDescent="0.4">
      <c r="A3911" s="5" t="s">
        <v>175</v>
      </c>
      <c r="B3911" s="5" t="s">
        <v>176</v>
      </c>
      <c r="C3911" s="5" t="s">
        <v>4112</v>
      </c>
      <c r="D3911" s="5">
        <f t="shared" si="183"/>
        <v>59917</v>
      </c>
      <c r="E3911" s="6">
        <v>37802</v>
      </c>
      <c r="F3911" s="6">
        <f t="shared" si="184"/>
        <v>37892</v>
      </c>
      <c r="G3911" s="6" t="str">
        <f>IF('BCT Template'!R3910&gt;F3911,"Yes","No")</f>
        <v>No</v>
      </c>
      <c r="H3911" s="5" t="s">
        <v>182</v>
      </c>
      <c r="I3911" s="5" t="s">
        <v>183</v>
      </c>
      <c r="J3911" s="5" t="s">
        <v>184</v>
      </c>
      <c r="K3911" s="5" t="s">
        <v>185</v>
      </c>
      <c r="L3911" s="7" t="s">
        <v>164</v>
      </c>
      <c r="M3911" t="str">
        <f t="shared" si="185"/>
        <v>No</v>
      </c>
    </row>
    <row r="3912" spans="1:13" ht="15" thickBot="1" x14ac:dyDescent="0.4">
      <c r="A3912" s="5" t="s">
        <v>175</v>
      </c>
      <c r="B3912" s="5" t="s">
        <v>176</v>
      </c>
      <c r="C3912" s="5" t="s">
        <v>4113</v>
      </c>
      <c r="D3912" s="5">
        <f t="shared" si="183"/>
        <v>80254</v>
      </c>
      <c r="E3912" s="6">
        <v>42916</v>
      </c>
      <c r="F3912" s="6">
        <f t="shared" si="184"/>
        <v>43006</v>
      </c>
      <c r="G3912" s="6" t="str">
        <f>IF('BCT Template'!R3911&gt;F3912,"Yes","No")</f>
        <v>No</v>
      </c>
      <c r="H3912" s="5" t="s">
        <v>182</v>
      </c>
      <c r="I3912" s="5" t="s">
        <v>183</v>
      </c>
      <c r="J3912" s="5" t="s">
        <v>184</v>
      </c>
      <c r="K3912" s="5" t="s">
        <v>185</v>
      </c>
      <c r="L3912" s="7" t="s">
        <v>164</v>
      </c>
      <c r="M3912" t="str">
        <f t="shared" si="185"/>
        <v>No</v>
      </c>
    </row>
    <row r="3913" spans="1:13" ht="15" thickBot="1" x14ac:dyDescent="0.4">
      <c r="A3913" s="5" t="s">
        <v>175</v>
      </c>
      <c r="B3913" s="5" t="s">
        <v>176</v>
      </c>
      <c r="C3913" s="5" t="s">
        <v>4114</v>
      </c>
      <c r="D3913" s="5">
        <f t="shared" si="183"/>
        <v>82523</v>
      </c>
      <c r="E3913" s="6">
        <v>44196</v>
      </c>
      <c r="F3913" s="6">
        <f t="shared" si="184"/>
        <v>44286</v>
      </c>
      <c r="G3913" s="6" t="str">
        <f>IF('BCT Template'!R3912&gt;F3913,"Yes","No")</f>
        <v>No</v>
      </c>
      <c r="H3913" s="5" t="s">
        <v>210</v>
      </c>
      <c r="I3913" s="5" t="s">
        <v>211</v>
      </c>
      <c r="J3913" s="5" t="s">
        <v>184</v>
      </c>
      <c r="K3913" s="5" t="s">
        <v>185</v>
      </c>
      <c r="L3913" s="7" t="s">
        <v>164</v>
      </c>
      <c r="M3913" t="str">
        <f t="shared" si="185"/>
        <v>No</v>
      </c>
    </row>
    <row r="3914" spans="1:13" ht="15" thickBot="1" x14ac:dyDescent="0.4">
      <c r="A3914" s="5" t="s">
        <v>175</v>
      </c>
      <c r="B3914" s="5" t="s">
        <v>176</v>
      </c>
      <c r="C3914" s="5" t="s">
        <v>4115</v>
      </c>
      <c r="D3914" s="5">
        <f t="shared" si="183"/>
        <v>78078</v>
      </c>
      <c r="E3914" s="6">
        <v>44075</v>
      </c>
      <c r="F3914" s="6">
        <f t="shared" si="184"/>
        <v>44165</v>
      </c>
      <c r="G3914" s="6" t="str">
        <f>IF('BCT Template'!R3913&gt;F3914,"Yes","No")</f>
        <v>No</v>
      </c>
      <c r="H3914" s="5" t="s">
        <v>189</v>
      </c>
      <c r="I3914" s="5" t="s">
        <v>190</v>
      </c>
      <c r="J3914" s="5" t="s">
        <v>184</v>
      </c>
      <c r="K3914" s="5" t="s">
        <v>185</v>
      </c>
      <c r="L3914" s="7" t="s">
        <v>164</v>
      </c>
      <c r="M3914" t="str">
        <f t="shared" si="185"/>
        <v>No</v>
      </c>
    </row>
    <row r="3915" spans="1:13" ht="15" thickBot="1" x14ac:dyDescent="0.4">
      <c r="A3915" s="5" t="s">
        <v>175</v>
      </c>
      <c r="B3915" s="5" t="s">
        <v>176</v>
      </c>
      <c r="C3915" s="5" t="s">
        <v>4116</v>
      </c>
      <c r="D3915" s="5">
        <f t="shared" si="183"/>
        <v>82446</v>
      </c>
      <c r="E3915" s="6">
        <v>43917</v>
      </c>
      <c r="F3915" s="6">
        <f t="shared" si="184"/>
        <v>44007</v>
      </c>
      <c r="G3915" s="6" t="str">
        <f>IF('BCT Template'!R3914&gt;F3915,"Yes","No")</f>
        <v>No</v>
      </c>
      <c r="H3915" s="5" t="s">
        <v>210</v>
      </c>
      <c r="I3915" s="5" t="s">
        <v>211</v>
      </c>
      <c r="J3915" s="5" t="s">
        <v>184</v>
      </c>
      <c r="K3915" s="5" t="s">
        <v>185</v>
      </c>
      <c r="L3915" s="7" t="s">
        <v>164</v>
      </c>
      <c r="M3915" t="str">
        <f t="shared" si="185"/>
        <v>No</v>
      </c>
    </row>
    <row r="3916" spans="1:13" ht="15" thickBot="1" x14ac:dyDescent="0.4">
      <c r="A3916" s="5" t="s">
        <v>175</v>
      </c>
      <c r="B3916" s="5" t="s">
        <v>176</v>
      </c>
      <c r="C3916" s="5" t="s">
        <v>4117</v>
      </c>
      <c r="D3916" s="5">
        <f t="shared" si="183"/>
        <v>21111</v>
      </c>
      <c r="E3916" s="6">
        <v>43555</v>
      </c>
      <c r="F3916" s="6">
        <f t="shared" si="184"/>
        <v>43645</v>
      </c>
      <c r="G3916" s="6" t="str">
        <f>IF('BCT Template'!R3915&gt;F3916,"Yes","No")</f>
        <v>No</v>
      </c>
      <c r="H3916" s="5" t="s">
        <v>178</v>
      </c>
      <c r="I3916" s="5" t="s">
        <v>179</v>
      </c>
      <c r="J3916" s="5" t="s">
        <v>35</v>
      </c>
      <c r="K3916" s="5" t="s">
        <v>180</v>
      </c>
      <c r="L3916" s="7" t="s">
        <v>164</v>
      </c>
      <c r="M3916" t="str">
        <f t="shared" si="185"/>
        <v>Yes</v>
      </c>
    </row>
    <row r="3917" spans="1:13" ht="15" thickBot="1" x14ac:dyDescent="0.4">
      <c r="A3917" s="5" t="s">
        <v>175</v>
      </c>
      <c r="B3917" s="5" t="s">
        <v>176</v>
      </c>
      <c r="C3917" s="5" t="s">
        <v>4118</v>
      </c>
      <c r="D3917" s="5">
        <f t="shared" si="183"/>
        <v>79233</v>
      </c>
      <c r="E3917" s="6">
        <v>44742</v>
      </c>
      <c r="F3917" s="6">
        <f t="shared" si="184"/>
        <v>44832</v>
      </c>
      <c r="G3917" s="6" t="str">
        <f>IF('BCT Template'!R3916&gt;F3917,"Yes","No")</f>
        <v>No</v>
      </c>
      <c r="H3917" s="5" t="s">
        <v>189</v>
      </c>
      <c r="I3917" s="5" t="s">
        <v>190</v>
      </c>
      <c r="J3917" s="5" t="s">
        <v>200</v>
      </c>
      <c r="K3917" s="5" t="s">
        <v>201</v>
      </c>
      <c r="L3917" s="7" t="s">
        <v>164</v>
      </c>
      <c r="M3917" t="str">
        <f t="shared" si="185"/>
        <v>Yes</v>
      </c>
    </row>
    <row r="3918" spans="1:13" ht="15" thickBot="1" x14ac:dyDescent="0.4">
      <c r="A3918" s="5" t="s">
        <v>175</v>
      </c>
      <c r="B3918" s="5" t="s">
        <v>176</v>
      </c>
      <c r="C3918" s="5" t="s">
        <v>4119</v>
      </c>
      <c r="D3918" s="5">
        <f t="shared" si="183"/>
        <v>59464</v>
      </c>
      <c r="E3918" s="6">
        <v>43251</v>
      </c>
      <c r="F3918" s="6">
        <f t="shared" si="184"/>
        <v>43341</v>
      </c>
      <c r="G3918" s="6" t="str">
        <f>IF('BCT Template'!R3917&gt;F3918,"Yes","No")</f>
        <v>No</v>
      </c>
      <c r="H3918" s="5" t="s">
        <v>182</v>
      </c>
      <c r="I3918" s="5" t="s">
        <v>183</v>
      </c>
      <c r="J3918" s="5" t="s">
        <v>200</v>
      </c>
      <c r="K3918" s="5" t="s">
        <v>201</v>
      </c>
      <c r="L3918" s="7" t="s">
        <v>164</v>
      </c>
      <c r="M3918" t="str">
        <f t="shared" si="185"/>
        <v>Yes</v>
      </c>
    </row>
    <row r="3919" spans="1:13" ht="15" thickBot="1" x14ac:dyDescent="0.4">
      <c r="A3919" s="5" t="s">
        <v>175</v>
      </c>
      <c r="B3919" s="5" t="s">
        <v>176</v>
      </c>
      <c r="C3919" s="5" t="s">
        <v>4120</v>
      </c>
      <c r="D3919" s="5">
        <f t="shared" si="183"/>
        <v>20872</v>
      </c>
      <c r="E3919" s="6">
        <v>44681</v>
      </c>
      <c r="F3919" s="6">
        <f t="shared" si="184"/>
        <v>44771</v>
      </c>
      <c r="G3919" s="6" t="str">
        <f>IF('BCT Template'!R3918&gt;F3919,"Yes","No")</f>
        <v>No</v>
      </c>
      <c r="H3919" s="5" t="s">
        <v>197</v>
      </c>
      <c r="I3919" s="5" t="s">
        <v>198</v>
      </c>
      <c r="J3919" s="5" t="s">
        <v>184</v>
      </c>
      <c r="K3919" s="5" t="s">
        <v>185</v>
      </c>
      <c r="L3919" s="7" t="s">
        <v>164</v>
      </c>
      <c r="M3919" t="str">
        <f t="shared" si="185"/>
        <v>No</v>
      </c>
    </row>
    <row r="3920" spans="1:13" ht="15" thickBot="1" x14ac:dyDescent="0.4">
      <c r="A3920" s="5" t="s">
        <v>175</v>
      </c>
      <c r="B3920" s="5" t="s">
        <v>176</v>
      </c>
      <c r="C3920" s="5" t="s">
        <v>4121</v>
      </c>
      <c r="D3920" s="5">
        <f t="shared" si="183"/>
        <v>82438</v>
      </c>
      <c r="E3920" s="6">
        <v>44105</v>
      </c>
      <c r="F3920" s="6">
        <f t="shared" si="184"/>
        <v>44195</v>
      </c>
      <c r="G3920" s="6" t="str">
        <f>IF('BCT Template'!R3919&gt;F3920,"Yes","No")</f>
        <v>No</v>
      </c>
      <c r="H3920" s="5" t="s">
        <v>210</v>
      </c>
      <c r="I3920" s="5" t="s">
        <v>211</v>
      </c>
      <c r="J3920" s="5" t="s">
        <v>184</v>
      </c>
      <c r="K3920" s="5" t="s">
        <v>185</v>
      </c>
      <c r="L3920" s="7" t="s">
        <v>164</v>
      </c>
      <c r="M3920" t="str">
        <f t="shared" si="185"/>
        <v>No</v>
      </c>
    </row>
    <row r="3921" spans="1:13" ht="15" thickBot="1" x14ac:dyDescent="0.4">
      <c r="A3921" s="5" t="s">
        <v>175</v>
      </c>
      <c r="B3921" s="5" t="s">
        <v>176</v>
      </c>
      <c r="C3921" s="5" t="s">
        <v>4122</v>
      </c>
      <c r="D3921" s="5">
        <f t="shared" si="183"/>
        <v>25072</v>
      </c>
      <c r="E3921" s="6">
        <v>41547</v>
      </c>
      <c r="F3921" s="6">
        <f t="shared" si="184"/>
        <v>41637</v>
      </c>
      <c r="G3921" s="6" t="str">
        <f>IF('BCT Template'!R3920&gt;F3921,"Yes","No")</f>
        <v>No</v>
      </c>
      <c r="H3921" s="5" t="s">
        <v>240</v>
      </c>
      <c r="I3921" s="5" t="s">
        <v>241</v>
      </c>
      <c r="J3921" s="5" t="s">
        <v>200</v>
      </c>
      <c r="K3921" s="5" t="s">
        <v>201</v>
      </c>
      <c r="L3921" s="7" t="s">
        <v>164</v>
      </c>
      <c r="M3921" t="str">
        <f t="shared" si="185"/>
        <v>Yes</v>
      </c>
    </row>
    <row r="3922" spans="1:13" ht="15" thickBot="1" x14ac:dyDescent="0.4">
      <c r="A3922" s="5" t="s">
        <v>175</v>
      </c>
      <c r="B3922" s="5" t="s">
        <v>176</v>
      </c>
      <c r="C3922" s="5" t="s">
        <v>4123</v>
      </c>
      <c r="D3922" s="5">
        <f t="shared" si="183"/>
        <v>31069</v>
      </c>
      <c r="E3922" s="6">
        <v>43118</v>
      </c>
      <c r="F3922" s="6">
        <f t="shared" si="184"/>
        <v>43208</v>
      </c>
      <c r="G3922" s="6" t="str">
        <f>IF('BCT Template'!R3921&gt;F3922,"Yes","No")</f>
        <v>No</v>
      </c>
      <c r="H3922" s="5" t="s">
        <v>178</v>
      </c>
      <c r="I3922" s="5" t="s">
        <v>179</v>
      </c>
      <c r="J3922" s="5" t="s">
        <v>35</v>
      </c>
      <c r="K3922" s="5" t="s">
        <v>180</v>
      </c>
      <c r="L3922" s="7" t="s">
        <v>164</v>
      </c>
      <c r="M3922" t="str">
        <f t="shared" si="185"/>
        <v>Yes</v>
      </c>
    </row>
    <row r="3923" spans="1:13" ht="15" thickBot="1" x14ac:dyDescent="0.4">
      <c r="A3923" s="5" t="s">
        <v>175</v>
      </c>
      <c r="B3923" s="5" t="s">
        <v>176</v>
      </c>
      <c r="C3923" s="5" t="s">
        <v>4124</v>
      </c>
      <c r="D3923" s="5">
        <f t="shared" si="183"/>
        <v>81305</v>
      </c>
      <c r="E3923" s="6">
        <v>44165</v>
      </c>
      <c r="F3923" s="6">
        <f t="shared" si="184"/>
        <v>44255</v>
      </c>
      <c r="G3923" s="6" t="str">
        <f>IF('BCT Template'!R3922&gt;F3923,"Yes","No")</f>
        <v>No</v>
      </c>
      <c r="H3923" s="5" t="s">
        <v>182</v>
      </c>
      <c r="I3923" s="5" t="s">
        <v>183</v>
      </c>
      <c r="J3923" s="5" t="s">
        <v>200</v>
      </c>
      <c r="K3923" s="5" t="s">
        <v>201</v>
      </c>
      <c r="L3923" s="7" t="s">
        <v>164</v>
      </c>
      <c r="M3923" t="str">
        <f t="shared" si="185"/>
        <v>Yes</v>
      </c>
    </row>
    <row r="3924" spans="1:13" ht="15" thickBot="1" x14ac:dyDescent="0.4">
      <c r="A3924" s="5" t="s">
        <v>175</v>
      </c>
      <c r="B3924" s="5" t="s">
        <v>176</v>
      </c>
      <c r="C3924" s="5" t="s">
        <v>4125</v>
      </c>
      <c r="D3924" s="5">
        <f t="shared" si="183"/>
        <v>58507</v>
      </c>
      <c r="E3924" s="6">
        <v>42383</v>
      </c>
      <c r="F3924" s="6">
        <f t="shared" si="184"/>
        <v>42473</v>
      </c>
      <c r="G3924" s="6" t="str">
        <f>IF('BCT Template'!R3923&gt;F3924,"Yes","No")</f>
        <v>No</v>
      </c>
      <c r="H3924" s="5" t="s">
        <v>182</v>
      </c>
      <c r="I3924" s="5" t="s">
        <v>183</v>
      </c>
      <c r="J3924" s="5" t="s">
        <v>184</v>
      </c>
      <c r="K3924" s="5" t="s">
        <v>185</v>
      </c>
      <c r="L3924" s="7" t="s">
        <v>164</v>
      </c>
      <c r="M3924" t="str">
        <f t="shared" si="185"/>
        <v>No</v>
      </c>
    </row>
    <row r="3925" spans="1:13" ht="15" thickBot="1" x14ac:dyDescent="0.4">
      <c r="A3925" s="5" t="s">
        <v>175</v>
      </c>
      <c r="B3925" s="5" t="s">
        <v>176</v>
      </c>
      <c r="C3925" s="5" t="s">
        <v>4126</v>
      </c>
      <c r="D3925" s="5">
        <f t="shared" si="183"/>
        <v>57109</v>
      </c>
      <c r="E3925" s="6">
        <v>43142</v>
      </c>
      <c r="F3925" s="6">
        <f t="shared" si="184"/>
        <v>43232</v>
      </c>
      <c r="G3925" s="6" t="str">
        <f>IF('BCT Template'!R3924&gt;F3925,"Yes","No")</f>
        <v>No</v>
      </c>
      <c r="H3925" s="5" t="s">
        <v>189</v>
      </c>
      <c r="I3925" s="5" t="s">
        <v>190</v>
      </c>
      <c r="J3925" s="5" t="s">
        <v>184</v>
      </c>
      <c r="K3925" s="5" t="s">
        <v>185</v>
      </c>
      <c r="L3925" s="7" t="s">
        <v>164</v>
      </c>
      <c r="M3925" t="str">
        <f t="shared" si="185"/>
        <v>No</v>
      </c>
    </row>
    <row r="3926" spans="1:13" ht="15" thickBot="1" x14ac:dyDescent="0.4">
      <c r="A3926" s="5" t="s">
        <v>175</v>
      </c>
      <c r="B3926" s="5" t="s">
        <v>176</v>
      </c>
      <c r="C3926" s="5" t="s">
        <v>4127</v>
      </c>
      <c r="D3926" s="5">
        <f t="shared" si="183"/>
        <v>77089</v>
      </c>
      <c r="E3926" s="6">
        <v>36341</v>
      </c>
      <c r="F3926" s="6">
        <f t="shared" si="184"/>
        <v>36431</v>
      </c>
      <c r="G3926" s="6" t="str">
        <f>IF('BCT Template'!R3925&gt;F3926,"Yes","No")</f>
        <v>No</v>
      </c>
      <c r="H3926" s="5" t="s">
        <v>197</v>
      </c>
      <c r="I3926" s="5" t="s">
        <v>198</v>
      </c>
      <c r="J3926" s="5" t="s">
        <v>184</v>
      </c>
      <c r="K3926" s="5" t="s">
        <v>185</v>
      </c>
      <c r="L3926" s="7" t="s">
        <v>164</v>
      </c>
      <c r="M3926" t="str">
        <f t="shared" si="185"/>
        <v>No</v>
      </c>
    </row>
    <row r="3927" spans="1:13" ht="15" thickBot="1" x14ac:dyDescent="0.4">
      <c r="A3927" s="5" t="s">
        <v>175</v>
      </c>
      <c r="B3927" s="5" t="s">
        <v>176</v>
      </c>
      <c r="C3927" s="5" t="s">
        <v>4128</v>
      </c>
      <c r="D3927" s="5">
        <f t="shared" si="183"/>
        <v>81527</v>
      </c>
      <c r="E3927" s="6">
        <v>43708</v>
      </c>
      <c r="F3927" s="6">
        <f t="shared" si="184"/>
        <v>43798</v>
      </c>
      <c r="G3927" s="6" t="str">
        <f>IF('BCT Template'!R3926&gt;F3927,"Yes","No")</f>
        <v>No</v>
      </c>
      <c r="H3927" s="5" t="s">
        <v>182</v>
      </c>
      <c r="I3927" s="5" t="s">
        <v>183</v>
      </c>
      <c r="J3927" s="5" t="s">
        <v>184</v>
      </c>
      <c r="K3927" s="5" t="s">
        <v>185</v>
      </c>
      <c r="L3927" s="7" t="s">
        <v>164</v>
      </c>
      <c r="M3927" t="str">
        <f t="shared" si="185"/>
        <v>No</v>
      </c>
    </row>
    <row r="3928" spans="1:13" ht="15" thickBot="1" x14ac:dyDescent="0.4">
      <c r="A3928" s="5" t="s">
        <v>175</v>
      </c>
      <c r="B3928" s="5" t="s">
        <v>176</v>
      </c>
      <c r="C3928" s="5" t="s">
        <v>4129</v>
      </c>
      <c r="D3928" s="5">
        <f t="shared" si="183"/>
        <v>82317</v>
      </c>
      <c r="E3928" s="6">
        <v>43916</v>
      </c>
      <c r="F3928" s="6">
        <f t="shared" si="184"/>
        <v>44006</v>
      </c>
      <c r="G3928" s="6" t="str">
        <f>IF('BCT Template'!R3927&gt;F3928,"Yes","No")</f>
        <v>No</v>
      </c>
      <c r="H3928" s="5" t="s">
        <v>210</v>
      </c>
      <c r="I3928" s="5" t="s">
        <v>211</v>
      </c>
      <c r="J3928" s="5" t="s">
        <v>184</v>
      </c>
      <c r="K3928" s="5" t="s">
        <v>185</v>
      </c>
      <c r="L3928" s="7" t="s">
        <v>164</v>
      </c>
      <c r="M3928" t="str">
        <f t="shared" si="185"/>
        <v>No</v>
      </c>
    </row>
    <row r="3929" spans="1:13" ht="15" thickBot="1" x14ac:dyDescent="0.4">
      <c r="A3929" s="5" t="s">
        <v>175</v>
      </c>
      <c r="B3929" s="5" t="s">
        <v>176</v>
      </c>
      <c r="C3929" s="5" t="s">
        <v>4130</v>
      </c>
      <c r="D3929" s="5">
        <f t="shared" si="183"/>
        <v>30280</v>
      </c>
      <c r="E3929" s="6">
        <v>43708</v>
      </c>
      <c r="F3929" s="6">
        <f t="shared" si="184"/>
        <v>43798</v>
      </c>
      <c r="G3929" s="6" t="str">
        <f>IF('BCT Template'!R3928&gt;F3929,"Yes","No")</f>
        <v>No</v>
      </c>
      <c r="H3929" s="5" t="s">
        <v>178</v>
      </c>
      <c r="I3929" s="5" t="s">
        <v>179</v>
      </c>
      <c r="J3929" s="5" t="s">
        <v>35</v>
      </c>
      <c r="K3929" s="5" t="s">
        <v>180</v>
      </c>
      <c r="L3929" s="7" t="s">
        <v>164</v>
      </c>
      <c r="M3929" t="str">
        <f t="shared" si="185"/>
        <v>Yes</v>
      </c>
    </row>
    <row r="3930" spans="1:13" ht="15" thickBot="1" x14ac:dyDescent="0.4">
      <c r="A3930" s="5" t="s">
        <v>175</v>
      </c>
      <c r="B3930" s="5" t="s">
        <v>176</v>
      </c>
      <c r="C3930" s="5" t="s">
        <v>4131</v>
      </c>
      <c r="D3930" s="5">
        <f t="shared" si="183"/>
        <v>18549</v>
      </c>
      <c r="E3930" s="6">
        <v>39141</v>
      </c>
      <c r="F3930" s="6">
        <f t="shared" si="184"/>
        <v>39231</v>
      </c>
      <c r="G3930" s="6" t="str">
        <f>IF('BCT Template'!R3929&gt;F3930,"Yes","No")</f>
        <v>No</v>
      </c>
      <c r="H3930" s="5" t="s">
        <v>234</v>
      </c>
      <c r="I3930" s="5" t="s">
        <v>235</v>
      </c>
      <c r="J3930" s="5" t="s">
        <v>184</v>
      </c>
      <c r="K3930" s="5" t="s">
        <v>185</v>
      </c>
      <c r="L3930" s="7" t="s">
        <v>164</v>
      </c>
      <c r="M3930" t="str">
        <f t="shared" si="185"/>
        <v>No</v>
      </c>
    </row>
    <row r="3931" spans="1:13" ht="15" thickBot="1" x14ac:dyDescent="0.4">
      <c r="A3931" s="5" t="s">
        <v>175</v>
      </c>
      <c r="B3931" s="5" t="s">
        <v>176</v>
      </c>
      <c r="C3931" s="5" t="s">
        <v>4132</v>
      </c>
      <c r="D3931" s="5">
        <f t="shared" si="183"/>
        <v>58626</v>
      </c>
      <c r="E3931" s="6">
        <v>43737</v>
      </c>
      <c r="F3931" s="6">
        <f t="shared" si="184"/>
        <v>43827</v>
      </c>
      <c r="G3931" s="6" t="str">
        <f>IF('BCT Template'!R3930&gt;F3931,"Yes","No")</f>
        <v>No</v>
      </c>
      <c r="H3931" s="5" t="s">
        <v>182</v>
      </c>
      <c r="I3931" s="5" t="s">
        <v>183</v>
      </c>
      <c r="J3931" s="5" t="s">
        <v>200</v>
      </c>
      <c r="K3931" s="5" t="s">
        <v>201</v>
      </c>
      <c r="L3931" s="7" t="s">
        <v>164</v>
      </c>
      <c r="M3931" t="str">
        <f t="shared" si="185"/>
        <v>Yes</v>
      </c>
    </row>
    <row r="3932" spans="1:13" ht="15" thickBot="1" x14ac:dyDescent="0.4">
      <c r="A3932" s="5" t="s">
        <v>175</v>
      </c>
      <c r="B3932" s="5" t="s">
        <v>176</v>
      </c>
      <c r="C3932" s="5" t="s">
        <v>4133</v>
      </c>
      <c r="D3932" s="5">
        <f t="shared" si="183"/>
        <v>57126</v>
      </c>
      <c r="E3932" s="6">
        <v>43960</v>
      </c>
      <c r="F3932" s="6">
        <f t="shared" si="184"/>
        <v>44050</v>
      </c>
      <c r="G3932" s="6" t="str">
        <f>IF('BCT Template'!R3931&gt;F3932,"Yes","No")</f>
        <v>No</v>
      </c>
      <c r="H3932" s="5" t="s">
        <v>189</v>
      </c>
      <c r="I3932" s="5" t="s">
        <v>190</v>
      </c>
      <c r="J3932" s="5" t="s">
        <v>184</v>
      </c>
      <c r="K3932" s="5" t="s">
        <v>185</v>
      </c>
      <c r="L3932" s="7" t="s">
        <v>164</v>
      </c>
      <c r="M3932" t="str">
        <f t="shared" si="185"/>
        <v>No</v>
      </c>
    </row>
    <row r="3933" spans="1:13" ht="15" thickBot="1" x14ac:dyDescent="0.4">
      <c r="A3933" s="5" t="s">
        <v>175</v>
      </c>
      <c r="B3933" s="5" t="s">
        <v>176</v>
      </c>
      <c r="C3933" s="5" t="s">
        <v>4134</v>
      </c>
      <c r="D3933" s="5">
        <f t="shared" si="183"/>
        <v>80889</v>
      </c>
      <c r="E3933" s="6">
        <v>44210</v>
      </c>
      <c r="F3933" s="6">
        <f t="shared" si="184"/>
        <v>44300</v>
      </c>
      <c r="G3933" s="6" t="str">
        <f>IF('BCT Template'!R3932&gt;F3933,"Yes","No")</f>
        <v>No</v>
      </c>
      <c r="H3933" s="5" t="s">
        <v>182</v>
      </c>
      <c r="I3933" s="5" t="s">
        <v>183</v>
      </c>
      <c r="J3933" s="5" t="s">
        <v>184</v>
      </c>
      <c r="K3933" s="5" t="s">
        <v>185</v>
      </c>
      <c r="L3933" s="7" t="s">
        <v>164</v>
      </c>
      <c r="M3933" t="str">
        <f t="shared" si="185"/>
        <v>No</v>
      </c>
    </row>
    <row r="3934" spans="1:13" ht="15" thickBot="1" x14ac:dyDescent="0.4">
      <c r="A3934" s="5" t="s">
        <v>175</v>
      </c>
      <c r="B3934" s="5" t="s">
        <v>176</v>
      </c>
      <c r="C3934" s="5" t="s">
        <v>4135</v>
      </c>
      <c r="D3934" s="5">
        <f t="shared" si="183"/>
        <v>22573</v>
      </c>
      <c r="E3934" s="6">
        <v>44804</v>
      </c>
      <c r="F3934" s="6">
        <f t="shared" si="184"/>
        <v>44894</v>
      </c>
      <c r="G3934" s="6" t="str">
        <f>IF('BCT Template'!R3933&gt;F3934,"Yes","No")</f>
        <v>No</v>
      </c>
      <c r="H3934" s="5" t="s">
        <v>178</v>
      </c>
      <c r="I3934" s="5" t="s">
        <v>179</v>
      </c>
      <c r="J3934" s="5" t="s">
        <v>35</v>
      </c>
      <c r="K3934" s="5" t="s">
        <v>180</v>
      </c>
      <c r="L3934" s="7" t="s">
        <v>164</v>
      </c>
      <c r="M3934" t="str">
        <f t="shared" si="185"/>
        <v>Yes</v>
      </c>
    </row>
    <row r="3935" spans="1:13" ht="15" thickBot="1" x14ac:dyDescent="0.4">
      <c r="A3935" s="5" t="s">
        <v>175</v>
      </c>
      <c r="B3935" s="5" t="s">
        <v>176</v>
      </c>
      <c r="C3935" s="5" t="s">
        <v>4136</v>
      </c>
      <c r="D3935" s="5">
        <f t="shared" si="183"/>
        <v>57719</v>
      </c>
      <c r="E3935" s="6">
        <v>42429</v>
      </c>
      <c r="F3935" s="6">
        <f t="shared" si="184"/>
        <v>42519</v>
      </c>
      <c r="G3935" s="6" t="str">
        <f>IF('BCT Template'!R3934&gt;F3935,"Yes","No")</f>
        <v>No</v>
      </c>
      <c r="H3935" s="5" t="s">
        <v>189</v>
      </c>
      <c r="I3935" s="5" t="s">
        <v>190</v>
      </c>
      <c r="J3935" s="5" t="s">
        <v>184</v>
      </c>
      <c r="K3935" s="5" t="s">
        <v>185</v>
      </c>
      <c r="L3935" s="7" t="s">
        <v>164</v>
      </c>
      <c r="M3935" t="str">
        <f t="shared" si="185"/>
        <v>No</v>
      </c>
    </row>
    <row r="3936" spans="1:13" ht="15" thickBot="1" x14ac:dyDescent="0.4">
      <c r="A3936" s="5" t="s">
        <v>175</v>
      </c>
      <c r="B3936" s="5" t="s">
        <v>176</v>
      </c>
      <c r="C3936" s="5" t="s">
        <v>4137</v>
      </c>
      <c r="D3936" s="5">
        <f t="shared" si="183"/>
        <v>21852</v>
      </c>
      <c r="E3936" s="6">
        <v>42582</v>
      </c>
      <c r="F3936" s="6">
        <f t="shared" si="184"/>
        <v>42672</v>
      </c>
      <c r="G3936" s="6" t="str">
        <f>IF('BCT Template'!R3935&gt;F3936,"Yes","No")</f>
        <v>No</v>
      </c>
      <c r="H3936" s="5" t="s">
        <v>178</v>
      </c>
      <c r="I3936" s="5" t="s">
        <v>179</v>
      </c>
      <c r="J3936" s="5" t="s">
        <v>35</v>
      </c>
      <c r="K3936" s="5" t="s">
        <v>180</v>
      </c>
      <c r="L3936" s="7" t="s">
        <v>164</v>
      </c>
      <c r="M3936" t="str">
        <f t="shared" si="185"/>
        <v>Yes</v>
      </c>
    </row>
    <row r="3937" spans="1:13" ht="15" thickBot="1" x14ac:dyDescent="0.4">
      <c r="A3937" s="5" t="s">
        <v>175</v>
      </c>
      <c r="B3937" s="5" t="s">
        <v>176</v>
      </c>
      <c r="C3937" s="5" t="s">
        <v>4138</v>
      </c>
      <c r="D3937" s="5">
        <f t="shared" si="183"/>
        <v>57856</v>
      </c>
      <c r="E3937" s="6">
        <v>38533</v>
      </c>
      <c r="F3937" s="6">
        <f t="shared" si="184"/>
        <v>38623</v>
      </c>
      <c r="G3937" s="6" t="str">
        <f>IF('BCT Template'!R3936&gt;F3937,"Yes","No")</f>
        <v>No</v>
      </c>
      <c r="H3937" s="5" t="s">
        <v>189</v>
      </c>
      <c r="I3937" s="5" t="s">
        <v>190</v>
      </c>
      <c r="J3937" s="5" t="s">
        <v>200</v>
      </c>
      <c r="K3937" s="5" t="s">
        <v>201</v>
      </c>
      <c r="L3937" s="7" t="s">
        <v>164</v>
      </c>
      <c r="M3937" t="str">
        <f t="shared" si="185"/>
        <v>Yes</v>
      </c>
    </row>
    <row r="3938" spans="1:13" ht="15" thickBot="1" x14ac:dyDescent="0.4">
      <c r="A3938" s="5" t="s">
        <v>175</v>
      </c>
      <c r="B3938" s="5" t="s">
        <v>176</v>
      </c>
      <c r="C3938" s="5" t="s">
        <v>4139</v>
      </c>
      <c r="D3938" s="5">
        <f t="shared" si="183"/>
        <v>30040</v>
      </c>
      <c r="E3938" s="6">
        <v>44347</v>
      </c>
      <c r="F3938" s="6">
        <f t="shared" si="184"/>
        <v>44437</v>
      </c>
      <c r="G3938" s="6" t="str">
        <f>IF('BCT Template'!R3937&gt;F3938,"Yes","No")</f>
        <v>No</v>
      </c>
      <c r="H3938" s="5" t="s">
        <v>178</v>
      </c>
      <c r="I3938" s="5" t="s">
        <v>179</v>
      </c>
      <c r="J3938" s="5" t="s">
        <v>35</v>
      </c>
      <c r="K3938" s="5" t="s">
        <v>180</v>
      </c>
      <c r="L3938" s="7" t="s">
        <v>164</v>
      </c>
      <c r="M3938" t="str">
        <f t="shared" si="185"/>
        <v>Yes</v>
      </c>
    </row>
    <row r="3939" spans="1:13" ht="15" thickBot="1" x14ac:dyDescent="0.4">
      <c r="A3939" s="5" t="s">
        <v>175</v>
      </c>
      <c r="B3939" s="5" t="s">
        <v>176</v>
      </c>
      <c r="C3939" s="5" t="s">
        <v>4140</v>
      </c>
      <c r="D3939" s="5">
        <f t="shared" si="183"/>
        <v>22094</v>
      </c>
      <c r="E3939" s="6">
        <v>44651</v>
      </c>
      <c r="F3939" s="6">
        <f t="shared" si="184"/>
        <v>44741</v>
      </c>
      <c r="G3939" s="6" t="str">
        <f>IF('BCT Template'!R3938&gt;F3939,"Yes","No")</f>
        <v>No</v>
      </c>
      <c r="H3939" s="5" t="s">
        <v>178</v>
      </c>
      <c r="I3939" s="5" t="s">
        <v>179</v>
      </c>
      <c r="J3939" s="5" t="s">
        <v>35</v>
      </c>
      <c r="K3939" s="5" t="s">
        <v>180</v>
      </c>
      <c r="L3939" s="7" t="s">
        <v>164</v>
      </c>
      <c r="M3939" t="str">
        <f t="shared" si="185"/>
        <v>Yes</v>
      </c>
    </row>
    <row r="3940" spans="1:13" ht="15" thickBot="1" x14ac:dyDescent="0.4">
      <c r="A3940" s="5" t="s">
        <v>175</v>
      </c>
      <c r="B3940" s="5" t="s">
        <v>176</v>
      </c>
      <c r="C3940" s="5" t="s">
        <v>4141</v>
      </c>
      <c r="D3940" s="5">
        <f t="shared" si="183"/>
        <v>81596</v>
      </c>
      <c r="E3940" s="6">
        <v>44043</v>
      </c>
      <c r="F3940" s="6">
        <f t="shared" si="184"/>
        <v>44133</v>
      </c>
      <c r="G3940" s="6" t="str">
        <f>IF('BCT Template'!R3939&gt;F3940,"Yes","No")</f>
        <v>No</v>
      </c>
      <c r="H3940" s="5" t="s">
        <v>182</v>
      </c>
      <c r="I3940" s="5" t="s">
        <v>183</v>
      </c>
      <c r="J3940" s="5" t="s">
        <v>200</v>
      </c>
      <c r="K3940" s="5" t="s">
        <v>201</v>
      </c>
      <c r="L3940" s="7" t="s">
        <v>164</v>
      </c>
      <c r="M3940" t="str">
        <f t="shared" si="185"/>
        <v>Yes</v>
      </c>
    </row>
    <row r="3941" spans="1:13" ht="15" thickBot="1" x14ac:dyDescent="0.4">
      <c r="A3941" s="5" t="s">
        <v>175</v>
      </c>
      <c r="B3941" s="5" t="s">
        <v>176</v>
      </c>
      <c r="C3941" s="5" t="s">
        <v>4142</v>
      </c>
      <c r="D3941" s="5">
        <f t="shared" si="183"/>
        <v>58199</v>
      </c>
      <c r="E3941" s="6">
        <v>43951</v>
      </c>
      <c r="F3941" s="6">
        <f t="shared" si="184"/>
        <v>44041</v>
      </c>
      <c r="G3941" s="6" t="str">
        <f>IF('BCT Template'!R3940&gt;F3941,"Yes","No")</f>
        <v>No</v>
      </c>
      <c r="H3941" s="5" t="s">
        <v>182</v>
      </c>
      <c r="I3941" s="5" t="s">
        <v>183</v>
      </c>
      <c r="J3941" s="5" t="s">
        <v>200</v>
      </c>
      <c r="K3941" s="5" t="s">
        <v>201</v>
      </c>
      <c r="L3941" s="7" t="s">
        <v>164</v>
      </c>
      <c r="M3941" t="str">
        <f t="shared" si="185"/>
        <v>Yes</v>
      </c>
    </row>
    <row r="3942" spans="1:13" ht="15" thickBot="1" x14ac:dyDescent="0.4">
      <c r="A3942" s="5" t="s">
        <v>175</v>
      </c>
      <c r="B3942" s="5" t="s">
        <v>176</v>
      </c>
      <c r="C3942" s="5" t="s">
        <v>4143</v>
      </c>
      <c r="D3942" s="5">
        <f t="shared" si="183"/>
        <v>81907</v>
      </c>
      <c r="E3942" s="6">
        <v>44012</v>
      </c>
      <c r="F3942" s="6">
        <f t="shared" si="184"/>
        <v>44102</v>
      </c>
      <c r="G3942" s="6" t="str">
        <f>IF('BCT Template'!R3941&gt;F3942,"Yes","No")</f>
        <v>No</v>
      </c>
      <c r="H3942" s="5" t="s">
        <v>182</v>
      </c>
      <c r="I3942" s="5" t="s">
        <v>183</v>
      </c>
      <c r="J3942" s="5" t="s">
        <v>184</v>
      </c>
      <c r="K3942" s="5" t="s">
        <v>185</v>
      </c>
      <c r="L3942" s="7" t="s">
        <v>164</v>
      </c>
      <c r="M3942" t="str">
        <f t="shared" si="185"/>
        <v>No</v>
      </c>
    </row>
    <row r="3943" spans="1:13" ht="15" thickBot="1" x14ac:dyDescent="0.4">
      <c r="A3943" s="5" t="s">
        <v>175</v>
      </c>
      <c r="B3943" s="5" t="s">
        <v>176</v>
      </c>
      <c r="C3943" s="5" t="s">
        <v>4144</v>
      </c>
      <c r="D3943" s="5">
        <f t="shared" si="183"/>
        <v>77684</v>
      </c>
      <c r="E3943" s="6">
        <v>40724</v>
      </c>
      <c r="F3943" s="6">
        <f t="shared" si="184"/>
        <v>40814</v>
      </c>
      <c r="G3943" s="6" t="str">
        <f>IF('BCT Template'!R3942&gt;F3943,"Yes","No")</f>
        <v>No</v>
      </c>
      <c r="H3943" s="5" t="s">
        <v>189</v>
      </c>
      <c r="I3943" s="5" t="s">
        <v>190</v>
      </c>
      <c r="J3943" s="5" t="s">
        <v>200</v>
      </c>
      <c r="K3943" s="5" t="s">
        <v>201</v>
      </c>
      <c r="L3943" s="7" t="s">
        <v>164</v>
      </c>
      <c r="M3943" t="str">
        <f t="shared" si="185"/>
        <v>Yes</v>
      </c>
    </row>
    <row r="3944" spans="1:13" ht="15" thickBot="1" x14ac:dyDescent="0.4">
      <c r="A3944" s="5" t="s">
        <v>175</v>
      </c>
      <c r="B3944" s="5" t="s">
        <v>176</v>
      </c>
      <c r="C3944" s="5" t="s">
        <v>4145</v>
      </c>
      <c r="D3944" s="5">
        <f t="shared" si="183"/>
        <v>29094</v>
      </c>
      <c r="E3944" s="6">
        <v>43159</v>
      </c>
      <c r="F3944" s="6">
        <f t="shared" si="184"/>
        <v>43249</v>
      </c>
      <c r="G3944" s="6" t="str">
        <f>IF('BCT Template'!R3943&gt;F3944,"Yes","No")</f>
        <v>No</v>
      </c>
      <c r="H3944" s="5" t="s">
        <v>178</v>
      </c>
      <c r="I3944" s="5" t="s">
        <v>179</v>
      </c>
      <c r="J3944" s="5" t="s">
        <v>35</v>
      </c>
      <c r="K3944" s="5" t="s">
        <v>180</v>
      </c>
      <c r="L3944" s="7" t="s">
        <v>164</v>
      </c>
      <c r="M3944" t="str">
        <f t="shared" si="185"/>
        <v>Yes</v>
      </c>
    </row>
    <row r="3945" spans="1:13" ht="15" thickBot="1" x14ac:dyDescent="0.4">
      <c r="A3945" s="5" t="s">
        <v>175</v>
      </c>
      <c r="B3945" s="5" t="s">
        <v>176</v>
      </c>
      <c r="C3945" s="5" t="s">
        <v>4146</v>
      </c>
      <c r="D3945" s="5">
        <f t="shared" si="183"/>
        <v>22848</v>
      </c>
      <c r="E3945" s="6">
        <v>43465</v>
      </c>
      <c r="F3945" s="6">
        <f t="shared" si="184"/>
        <v>43555</v>
      </c>
      <c r="G3945" s="6" t="str">
        <f>IF('BCT Template'!R3944&gt;F3945,"Yes","No")</f>
        <v>No</v>
      </c>
      <c r="H3945" s="5" t="s">
        <v>178</v>
      </c>
      <c r="I3945" s="5" t="s">
        <v>179</v>
      </c>
      <c r="J3945" s="5" t="s">
        <v>35</v>
      </c>
      <c r="K3945" s="5" t="s">
        <v>180</v>
      </c>
      <c r="L3945" s="7" t="s">
        <v>164</v>
      </c>
      <c r="M3945" t="str">
        <f t="shared" si="185"/>
        <v>Yes</v>
      </c>
    </row>
    <row r="3946" spans="1:13" ht="15" thickBot="1" x14ac:dyDescent="0.4">
      <c r="A3946" s="5" t="s">
        <v>175</v>
      </c>
      <c r="B3946" s="5" t="s">
        <v>176</v>
      </c>
      <c r="C3946" s="5" t="s">
        <v>4147</v>
      </c>
      <c r="D3946" s="5">
        <f t="shared" si="183"/>
        <v>82065</v>
      </c>
      <c r="E3946" s="6">
        <v>43641</v>
      </c>
      <c r="F3946" s="6">
        <f t="shared" si="184"/>
        <v>43731</v>
      </c>
      <c r="G3946" s="6" t="str">
        <f>IF('BCT Template'!R3945&gt;F3946,"Yes","No")</f>
        <v>No</v>
      </c>
      <c r="H3946" s="5" t="s">
        <v>210</v>
      </c>
      <c r="I3946" s="5" t="s">
        <v>211</v>
      </c>
      <c r="J3946" s="5" t="s">
        <v>184</v>
      </c>
      <c r="K3946" s="5" t="s">
        <v>185</v>
      </c>
      <c r="L3946" s="7" t="s">
        <v>164</v>
      </c>
      <c r="M3946" t="str">
        <f t="shared" si="185"/>
        <v>No</v>
      </c>
    </row>
    <row r="3947" spans="1:13" ht="15" thickBot="1" x14ac:dyDescent="0.4">
      <c r="A3947" s="5" t="s">
        <v>175</v>
      </c>
      <c r="B3947" s="5" t="s">
        <v>176</v>
      </c>
      <c r="C3947" s="5" t="s">
        <v>4148</v>
      </c>
      <c r="D3947" s="5">
        <f t="shared" si="183"/>
        <v>29559</v>
      </c>
      <c r="E3947" s="6">
        <v>42094</v>
      </c>
      <c r="F3947" s="6">
        <f t="shared" si="184"/>
        <v>42184</v>
      </c>
      <c r="G3947" s="6" t="str">
        <f>IF('BCT Template'!R3946&gt;F3947,"Yes","No")</f>
        <v>No</v>
      </c>
      <c r="H3947" s="5" t="s">
        <v>178</v>
      </c>
      <c r="I3947" s="5" t="s">
        <v>179</v>
      </c>
      <c r="J3947" s="5" t="s">
        <v>35</v>
      </c>
      <c r="K3947" s="5" t="s">
        <v>180</v>
      </c>
      <c r="L3947" s="7" t="s">
        <v>164</v>
      </c>
      <c r="M3947" t="str">
        <f t="shared" si="185"/>
        <v>Yes</v>
      </c>
    </row>
    <row r="3948" spans="1:13" ht="15" thickBot="1" x14ac:dyDescent="0.4">
      <c r="A3948" s="5" t="s">
        <v>175</v>
      </c>
      <c r="B3948" s="5" t="s">
        <v>176</v>
      </c>
      <c r="C3948" s="5" t="s">
        <v>4149</v>
      </c>
      <c r="D3948" s="5">
        <f t="shared" si="183"/>
        <v>18780</v>
      </c>
      <c r="E3948" s="6">
        <v>44012</v>
      </c>
      <c r="F3948" s="6">
        <f t="shared" si="184"/>
        <v>44102</v>
      </c>
      <c r="G3948" s="6" t="str">
        <f>IF('BCT Template'!R3947&gt;F3948,"Yes","No")</f>
        <v>No</v>
      </c>
      <c r="H3948" s="5" t="s">
        <v>234</v>
      </c>
      <c r="I3948" s="5" t="s">
        <v>235</v>
      </c>
      <c r="J3948" s="5" t="s">
        <v>184</v>
      </c>
      <c r="K3948" s="5" t="s">
        <v>185</v>
      </c>
      <c r="L3948" s="7" t="s">
        <v>164</v>
      </c>
      <c r="M3948" t="str">
        <f t="shared" si="185"/>
        <v>No</v>
      </c>
    </row>
    <row r="3949" spans="1:13" ht="15" thickBot="1" x14ac:dyDescent="0.4">
      <c r="A3949" s="5" t="s">
        <v>175</v>
      </c>
      <c r="B3949" s="5" t="s">
        <v>176</v>
      </c>
      <c r="C3949" s="5" t="s">
        <v>4150</v>
      </c>
      <c r="D3949" s="5">
        <f t="shared" si="183"/>
        <v>58583</v>
      </c>
      <c r="E3949" s="6">
        <v>43830</v>
      </c>
      <c r="F3949" s="6">
        <f t="shared" si="184"/>
        <v>43920</v>
      </c>
      <c r="G3949" s="6" t="str">
        <f>IF('BCT Template'!R3948&gt;F3949,"Yes","No")</f>
        <v>No</v>
      </c>
      <c r="H3949" s="5" t="s">
        <v>182</v>
      </c>
      <c r="I3949" s="5" t="s">
        <v>183</v>
      </c>
      <c r="J3949" s="5" t="s">
        <v>184</v>
      </c>
      <c r="K3949" s="5" t="s">
        <v>185</v>
      </c>
      <c r="L3949" s="7" t="s">
        <v>164</v>
      </c>
      <c r="M3949" t="str">
        <f t="shared" si="185"/>
        <v>No</v>
      </c>
    </row>
    <row r="3950" spans="1:13" ht="15" thickBot="1" x14ac:dyDescent="0.4">
      <c r="A3950" s="5" t="s">
        <v>175</v>
      </c>
      <c r="B3950" s="5" t="s">
        <v>176</v>
      </c>
      <c r="C3950" s="5" t="s">
        <v>4151</v>
      </c>
      <c r="D3950" s="5">
        <f t="shared" si="183"/>
        <v>80134</v>
      </c>
      <c r="E3950" s="6">
        <v>40359</v>
      </c>
      <c r="F3950" s="6">
        <f t="shared" si="184"/>
        <v>40449</v>
      </c>
      <c r="G3950" s="6" t="str">
        <f>IF('BCT Template'!R3949&gt;F3950,"Yes","No")</f>
        <v>No</v>
      </c>
      <c r="H3950" s="5" t="s">
        <v>182</v>
      </c>
      <c r="I3950" s="5" t="s">
        <v>183</v>
      </c>
      <c r="J3950" s="5" t="s">
        <v>184</v>
      </c>
      <c r="K3950" s="5" t="s">
        <v>185</v>
      </c>
      <c r="L3950" s="7" t="s">
        <v>164</v>
      </c>
      <c r="M3950" t="str">
        <f t="shared" si="185"/>
        <v>No</v>
      </c>
    </row>
    <row r="3951" spans="1:13" ht="15" thickBot="1" x14ac:dyDescent="0.4">
      <c r="A3951" s="5" t="s">
        <v>175</v>
      </c>
      <c r="B3951" s="5" t="s">
        <v>176</v>
      </c>
      <c r="C3951" s="5" t="s">
        <v>4152</v>
      </c>
      <c r="D3951" s="5">
        <f t="shared" si="183"/>
        <v>80688</v>
      </c>
      <c r="E3951" s="6">
        <v>43982</v>
      </c>
      <c r="F3951" s="6">
        <f t="shared" si="184"/>
        <v>44072</v>
      </c>
      <c r="G3951" s="6" t="str">
        <f>IF('BCT Template'!R3950&gt;F3951,"Yes","No")</f>
        <v>No</v>
      </c>
      <c r="H3951" s="5" t="s">
        <v>182</v>
      </c>
      <c r="I3951" s="5" t="s">
        <v>183</v>
      </c>
      <c r="J3951" s="5" t="s">
        <v>184</v>
      </c>
      <c r="K3951" s="5" t="s">
        <v>185</v>
      </c>
      <c r="L3951" s="7" t="s">
        <v>164</v>
      </c>
      <c r="M3951" t="str">
        <f t="shared" si="185"/>
        <v>No</v>
      </c>
    </row>
    <row r="3952" spans="1:13" ht="15" thickBot="1" x14ac:dyDescent="0.4">
      <c r="A3952" s="5" t="s">
        <v>175</v>
      </c>
      <c r="B3952" s="5" t="s">
        <v>176</v>
      </c>
      <c r="C3952" s="5" t="s">
        <v>4153</v>
      </c>
      <c r="D3952" s="5">
        <f t="shared" si="183"/>
        <v>78970</v>
      </c>
      <c r="E3952" s="6">
        <v>44240</v>
      </c>
      <c r="F3952" s="6">
        <f t="shared" si="184"/>
        <v>44330</v>
      </c>
      <c r="G3952" s="6" t="str">
        <f>IF('BCT Template'!R3951&gt;F3952,"Yes","No")</f>
        <v>No</v>
      </c>
      <c r="H3952" s="5" t="s">
        <v>210</v>
      </c>
      <c r="I3952" s="5" t="s">
        <v>211</v>
      </c>
      <c r="J3952" s="5" t="s">
        <v>184</v>
      </c>
      <c r="K3952" s="5" t="s">
        <v>185</v>
      </c>
      <c r="L3952" s="7" t="s">
        <v>164</v>
      </c>
      <c r="M3952" t="str">
        <f t="shared" si="185"/>
        <v>No</v>
      </c>
    </row>
    <row r="3953" spans="1:13" ht="15" thickBot="1" x14ac:dyDescent="0.4">
      <c r="A3953" s="5" t="s">
        <v>175</v>
      </c>
      <c r="B3953" s="5" t="s">
        <v>176</v>
      </c>
      <c r="C3953" s="5" t="s">
        <v>4154</v>
      </c>
      <c r="D3953" s="5">
        <f t="shared" si="183"/>
        <v>21373</v>
      </c>
      <c r="E3953" s="6">
        <v>43999</v>
      </c>
      <c r="F3953" s="6">
        <f t="shared" si="184"/>
        <v>44089</v>
      </c>
      <c r="G3953" s="6" t="str">
        <f>IF('BCT Template'!R3952&gt;F3953,"Yes","No")</f>
        <v>No</v>
      </c>
      <c r="H3953" s="5" t="s">
        <v>178</v>
      </c>
      <c r="I3953" s="5" t="s">
        <v>179</v>
      </c>
      <c r="J3953" s="5" t="s">
        <v>35</v>
      </c>
      <c r="K3953" s="5" t="s">
        <v>180</v>
      </c>
      <c r="L3953" s="7" t="s">
        <v>164</v>
      </c>
      <c r="M3953" t="str">
        <f t="shared" si="185"/>
        <v>Yes</v>
      </c>
    </row>
    <row r="3954" spans="1:13" ht="15" thickBot="1" x14ac:dyDescent="0.4">
      <c r="A3954" s="5" t="s">
        <v>175</v>
      </c>
      <c r="B3954" s="5" t="s">
        <v>176</v>
      </c>
      <c r="C3954" s="5" t="s">
        <v>4155</v>
      </c>
      <c r="D3954" s="5">
        <f t="shared" si="183"/>
        <v>78324</v>
      </c>
      <c r="E3954" s="6">
        <v>44273</v>
      </c>
      <c r="F3954" s="6">
        <f t="shared" si="184"/>
        <v>44363</v>
      </c>
      <c r="G3954" s="6" t="str">
        <f>IF('BCT Template'!R3953&gt;F3954,"Yes","No")</f>
        <v>No</v>
      </c>
      <c r="H3954" s="5" t="s">
        <v>210</v>
      </c>
      <c r="I3954" s="5" t="s">
        <v>211</v>
      </c>
      <c r="J3954" s="5" t="s">
        <v>184</v>
      </c>
      <c r="K3954" s="5" t="s">
        <v>185</v>
      </c>
      <c r="L3954" s="7" t="s">
        <v>164</v>
      </c>
      <c r="M3954" t="str">
        <f t="shared" si="185"/>
        <v>No</v>
      </c>
    </row>
    <row r="3955" spans="1:13" ht="15" thickBot="1" x14ac:dyDescent="0.4">
      <c r="A3955" s="5" t="s">
        <v>175</v>
      </c>
      <c r="B3955" s="5" t="s">
        <v>176</v>
      </c>
      <c r="C3955" s="5" t="s">
        <v>4156</v>
      </c>
      <c r="D3955" s="5">
        <f t="shared" si="183"/>
        <v>81477</v>
      </c>
      <c r="E3955" s="6">
        <v>43496</v>
      </c>
      <c r="F3955" s="6">
        <f t="shared" si="184"/>
        <v>43586</v>
      </c>
      <c r="G3955" s="6" t="str">
        <f>IF('BCT Template'!R3954&gt;F3955,"Yes","No")</f>
        <v>No</v>
      </c>
      <c r="H3955" s="5" t="s">
        <v>182</v>
      </c>
      <c r="I3955" s="5" t="s">
        <v>183</v>
      </c>
      <c r="J3955" s="5" t="s">
        <v>184</v>
      </c>
      <c r="K3955" s="5" t="s">
        <v>185</v>
      </c>
      <c r="L3955" s="7" t="s">
        <v>164</v>
      </c>
      <c r="M3955" t="str">
        <f t="shared" si="185"/>
        <v>No</v>
      </c>
    </row>
    <row r="3956" spans="1:13" ht="15" thickBot="1" x14ac:dyDescent="0.4">
      <c r="A3956" s="5" t="s">
        <v>175</v>
      </c>
      <c r="B3956" s="5" t="s">
        <v>176</v>
      </c>
      <c r="C3956" s="5" t="s">
        <v>4157</v>
      </c>
      <c r="D3956" s="5">
        <f t="shared" si="183"/>
        <v>22837</v>
      </c>
      <c r="E3956" s="6">
        <v>44012</v>
      </c>
      <c r="F3956" s="6">
        <f t="shared" si="184"/>
        <v>44102</v>
      </c>
      <c r="G3956" s="6" t="str">
        <f>IF('BCT Template'!R3955&gt;F3956,"Yes","No")</f>
        <v>No</v>
      </c>
      <c r="H3956" s="5" t="s">
        <v>178</v>
      </c>
      <c r="I3956" s="5" t="s">
        <v>179</v>
      </c>
      <c r="J3956" s="5" t="s">
        <v>35</v>
      </c>
      <c r="K3956" s="5" t="s">
        <v>180</v>
      </c>
      <c r="L3956" s="7" t="s">
        <v>164</v>
      </c>
      <c r="M3956" t="str">
        <f t="shared" si="185"/>
        <v>Yes</v>
      </c>
    </row>
    <row r="3957" spans="1:13" ht="15" thickBot="1" x14ac:dyDescent="0.4">
      <c r="A3957" s="5" t="s">
        <v>175</v>
      </c>
      <c r="B3957" s="5" t="s">
        <v>176</v>
      </c>
      <c r="C3957" s="5" t="s">
        <v>4158</v>
      </c>
      <c r="D3957" s="5">
        <f t="shared" si="183"/>
        <v>29252</v>
      </c>
      <c r="E3957" s="6">
        <v>43524</v>
      </c>
      <c r="F3957" s="6">
        <f t="shared" si="184"/>
        <v>43614</v>
      </c>
      <c r="G3957" s="6" t="str">
        <f>IF('BCT Template'!R3956&gt;F3957,"Yes","No")</f>
        <v>No</v>
      </c>
      <c r="H3957" s="5" t="s">
        <v>178</v>
      </c>
      <c r="I3957" s="5" t="s">
        <v>179</v>
      </c>
      <c r="J3957" s="5" t="s">
        <v>35</v>
      </c>
      <c r="K3957" s="5" t="s">
        <v>180</v>
      </c>
      <c r="L3957" s="7" t="s">
        <v>164</v>
      </c>
      <c r="M3957" t="str">
        <f t="shared" si="185"/>
        <v>Yes</v>
      </c>
    </row>
    <row r="3958" spans="1:13" ht="15" thickBot="1" x14ac:dyDescent="0.4">
      <c r="A3958" s="5" t="s">
        <v>175</v>
      </c>
      <c r="B3958" s="5" t="s">
        <v>176</v>
      </c>
      <c r="C3958" s="5" t="s">
        <v>4159</v>
      </c>
      <c r="D3958" s="5">
        <f t="shared" si="183"/>
        <v>79539</v>
      </c>
      <c r="E3958" s="6">
        <v>39478</v>
      </c>
      <c r="F3958" s="6">
        <f t="shared" si="184"/>
        <v>39568</v>
      </c>
      <c r="G3958" s="6" t="str">
        <f>IF('BCT Template'!R3957&gt;F3958,"Yes","No")</f>
        <v>No</v>
      </c>
      <c r="H3958" s="5" t="s">
        <v>182</v>
      </c>
      <c r="I3958" s="5" t="s">
        <v>183</v>
      </c>
      <c r="J3958" s="5" t="s">
        <v>184</v>
      </c>
      <c r="K3958" s="5" t="s">
        <v>185</v>
      </c>
      <c r="L3958" s="7" t="s">
        <v>164</v>
      </c>
      <c r="M3958" t="str">
        <f t="shared" si="185"/>
        <v>No</v>
      </c>
    </row>
    <row r="3959" spans="1:13" ht="15" thickBot="1" x14ac:dyDescent="0.4">
      <c r="A3959" s="5" t="s">
        <v>175</v>
      </c>
      <c r="B3959" s="5" t="s">
        <v>176</v>
      </c>
      <c r="C3959" s="5" t="s">
        <v>4160</v>
      </c>
      <c r="D3959" s="5">
        <f t="shared" si="183"/>
        <v>58476</v>
      </c>
      <c r="E3959" s="6">
        <v>40755</v>
      </c>
      <c r="F3959" s="6">
        <f t="shared" si="184"/>
        <v>40845</v>
      </c>
      <c r="G3959" s="6" t="str">
        <f>IF('BCT Template'!R3958&gt;F3959,"Yes","No")</f>
        <v>No</v>
      </c>
      <c r="H3959" s="5" t="s">
        <v>182</v>
      </c>
      <c r="I3959" s="5" t="s">
        <v>183</v>
      </c>
      <c r="J3959" s="5" t="s">
        <v>184</v>
      </c>
      <c r="K3959" s="5" t="s">
        <v>185</v>
      </c>
      <c r="L3959" s="7" t="s">
        <v>164</v>
      </c>
      <c r="M3959" t="str">
        <f t="shared" si="185"/>
        <v>No</v>
      </c>
    </row>
    <row r="3960" spans="1:13" ht="15" thickBot="1" x14ac:dyDescent="0.4">
      <c r="A3960" s="5" t="s">
        <v>175</v>
      </c>
      <c r="B3960" s="5" t="s">
        <v>176</v>
      </c>
      <c r="C3960" s="5" t="s">
        <v>4161</v>
      </c>
      <c r="D3960" s="5">
        <f t="shared" si="183"/>
        <v>78033</v>
      </c>
      <c r="E3960" s="6">
        <v>44093</v>
      </c>
      <c r="F3960" s="6">
        <f t="shared" si="184"/>
        <v>44183</v>
      </c>
      <c r="G3960" s="6" t="str">
        <f>IF('BCT Template'!R3959&gt;F3960,"Yes","No")</f>
        <v>No</v>
      </c>
      <c r="H3960" s="5" t="s">
        <v>189</v>
      </c>
      <c r="I3960" s="5" t="s">
        <v>190</v>
      </c>
      <c r="J3960" s="5" t="s">
        <v>184</v>
      </c>
      <c r="K3960" s="5" t="s">
        <v>185</v>
      </c>
      <c r="L3960" s="7" t="s">
        <v>164</v>
      </c>
      <c r="M3960" t="str">
        <f t="shared" si="185"/>
        <v>No</v>
      </c>
    </row>
    <row r="3961" spans="1:13" ht="15" thickBot="1" x14ac:dyDescent="0.4">
      <c r="A3961" s="5" t="s">
        <v>175</v>
      </c>
      <c r="B3961" s="5" t="s">
        <v>176</v>
      </c>
      <c r="C3961" s="5" t="s">
        <v>4162</v>
      </c>
      <c r="D3961" s="5">
        <f t="shared" si="183"/>
        <v>58285</v>
      </c>
      <c r="E3961" s="6">
        <v>41943</v>
      </c>
      <c r="F3961" s="6">
        <f t="shared" si="184"/>
        <v>42033</v>
      </c>
      <c r="G3961" s="6" t="str">
        <f>IF('BCT Template'!R3960&gt;F3961,"Yes","No")</f>
        <v>No</v>
      </c>
      <c r="H3961" s="5" t="s">
        <v>182</v>
      </c>
      <c r="I3961" s="5" t="s">
        <v>183</v>
      </c>
      <c r="J3961" s="5" t="s">
        <v>184</v>
      </c>
      <c r="K3961" s="5" t="s">
        <v>185</v>
      </c>
      <c r="L3961" s="7" t="s">
        <v>164</v>
      </c>
      <c r="M3961" t="str">
        <f t="shared" si="185"/>
        <v>No</v>
      </c>
    </row>
    <row r="3962" spans="1:13" ht="15" thickBot="1" x14ac:dyDescent="0.4">
      <c r="A3962" s="5" t="s">
        <v>175</v>
      </c>
      <c r="B3962" s="5" t="s">
        <v>176</v>
      </c>
      <c r="C3962" s="5" t="s">
        <v>4163</v>
      </c>
      <c r="D3962" s="5">
        <f t="shared" si="183"/>
        <v>31463</v>
      </c>
      <c r="E3962" s="6">
        <v>44043</v>
      </c>
      <c r="F3962" s="6">
        <f t="shared" si="184"/>
        <v>44133</v>
      </c>
      <c r="G3962" s="6" t="str">
        <f>IF('BCT Template'!R3961&gt;F3962,"Yes","No")</f>
        <v>No</v>
      </c>
      <c r="H3962" s="5" t="s">
        <v>178</v>
      </c>
      <c r="I3962" s="5" t="s">
        <v>179</v>
      </c>
      <c r="J3962" s="5" t="s">
        <v>35</v>
      </c>
      <c r="K3962" s="5" t="s">
        <v>180</v>
      </c>
      <c r="L3962" s="7" t="s">
        <v>164</v>
      </c>
      <c r="M3962" t="str">
        <f t="shared" si="185"/>
        <v>Yes</v>
      </c>
    </row>
    <row r="3963" spans="1:13" ht="15" thickBot="1" x14ac:dyDescent="0.4">
      <c r="A3963" s="5" t="s">
        <v>175</v>
      </c>
      <c r="B3963" s="5" t="s">
        <v>176</v>
      </c>
      <c r="C3963" s="5" t="s">
        <v>4164</v>
      </c>
      <c r="D3963" s="5">
        <f t="shared" si="183"/>
        <v>78112</v>
      </c>
      <c r="E3963" s="6">
        <v>43528</v>
      </c>
      <c r="F3963" s="6">
        <f t="shared" si="184"/>
        <v>43618</v>
      </c>
      <c r="G3963" s="6" t="str">
        <f>IF('BCT Template'!R3962&gt;F3963,"Yes","No")</f>
        <v>No</v>
      </c>
      <c r="H3963" s="5" t="s">
        <v>189</v>
      </c>
      <c r="I3963" s="5" t="s">
        <v>190</v>
      </c>
      <c r="J3963" s="5" t="s">
        <v>184</v>
      </c>
      <c r="K3963" s="5" t="s">
        <v>185</v>
      </c>
      <c r="L3963" s="7" t="s">
        <v>164</v>
      </c>
      <c r="M3963" t="str">
        <f t="shared" si="185"/>
        <v>No</v>
      </c>
    </row>
    <row r="3964" spans="1:13" ht="15" thickBot="1" x14ac:dyDescent="0.4">
      <c r="A3964" s="5" t="s">
        <v>175</v>
      </c>
      <c r="B3964" s="5" t="s">
        <v>176</v>
      </c>
      <c r="C3964" s="5" t="s">
        <v>4165</v>
      </c>
      <c r="D3964" s="5">
        <f t="shared" si="183"/>
        <v>30754</v>
      </c>
      <c r="E3964" s="6">
        <v>43585</v>
      </c>
      <c r="F3964" s="6">
        <f t="shared" si="184"/>
        <v>43675</v>
      </c>
      <c r="G3964" s="6" t="str">
        <f>IF('BCT Template'!R3963&gt;F3964,"Yes","No")</f>
        <v>No</v>
      </c>
      <c r="H3964" s="5" t="s">
        <v>178</v>
      </c>
      <c r="I3964" s="5" t="s">
        <v>179</v>
      </c>
      <c r="J3964" s="5" t="s">
        <v>35</v>
      </c>
      <c r="K3964" s="5" t="s">
        <v>180</v>
      </c>
      <c r="L3964" s="7" t="s">
        <v>164</v>
      </c>
      <c r="M3964" t="str">
        <f t="shared" si="185"/>
        <v>Yes</v>
      </c>
    </row>
    <row r="3965" spans="1:13" ht="15" thickBot="1" x14ac:dyDescent="0.4">
      <c r="A3965" s="5" t="s">
        <v>175</v>
      </c>
      <c r="B3965" s="5" t="s">
        <v>176</v>
      </c>
      <c r="C3965" s="5" t="s">
        <v>4166</v>
      </c>
      <c r="D3965" s="5">
        <f t="shared" si="183"/>
        <v>58682</v>
      </c>
      <c r="E3965" s="6">
        <v>41747</v>
      </c>
      <c r="F3965" s="6">
        <f t="shared" si="184"/>
        <v>41837</v>
      </c>
      <c r="G3965" s="6" t="str">
        <f>IF('BCT Template'!R3964&gt;F3965,"Yes","No")</f>
        <v>No</v>
      </c>
      <c r="H3965" s="5" t="s">
        <v>182</v>
      </c>
      <c r="I3965" s="5" t="s">
        <v>183</v>
      </c>
      <c r="J3965" s="5" t="s">
        <v>184</v>
      </c>
      <c r="K3965" s="5" t="s">
        <v>185</v>
      </c>
      <c r="L3965" s="7" t="s">
        <v>164</v>
      </c>
      <c r="M3965" t="str">
        <f t="shared" si="185"/>
        <v>No</v>
      </c>
    </row>
    <row r="3966" spans="1:13" ht="15" thickBot="1" x14ac:dyDescent="0.4">
      <c r="A3966" s="5" t="s">
        <v>175</v>
      </c>
      <c r="B3966" s="5" t="s">
        <v>176</v>
      </c>
      <c r="C3966" s="5" t="s">
        <v>4167</v>
      </c>
      <c r="D3966" s="5">
        <f t="shared" si="183"/>
        <v>80764</v>
      </c>
      <c r="E3966" s="6">
        <v>42936</v>
      </c>
      <c r="F3966" s="6">
        <f t="shared" si="184"/>
        <v>43026</v>
      </c>
      <c r="G3966" s="6" t="str">
        <f>IF('BCT Template'!R3965&gt;F3966,"Yes","No")</f>
        <v>No</v>
      </c>
      <c r="H3966" s="5" t="s">
        <v>182</v>
      </c>
      <c r="I3966" s="5" t="s">
        <v>183</v>
      </c>
      <c r="J3966" s="5" t="s">
        <v>184</v>
      </c>
      <c r="K3966" s="5" t="s">
        <v>185</v>
      </c>
      <c r="L3966" s="7" t="s">
        <v>164</v>
      </c>
      <c r="M3966" t="str">
        <f t="shared" si="185"/>
        <v>No</v>
      </c>
    </row>
    <row r="3967" spans="1:13" ht="15" thickBot="1" x14ac:dyDescent="0.4">
      <c r="A3967" s="5" t="s">
        <v>175</v>
      </c>
      <c r="B3967" s="5" t="s">
        <v>176</v>
      </c>
      <c r="C3967" s="5" t="s">
        <v>4168</v>
      </c>
      <c r="D3967" s="5">
        <f t="shared" si="183"/>
        <v>79870</v>
      </c>
      <c r="E3967" s="6">
        <v>44196</v>
      </c>
      <c r="F3967" s="6">
        <f t="shared" si="184"/>
        <v>44286</v>
      </c>
      <c r="G3967" s="6" t="str">
        <f>IF('BCT Template'!R3966&gt;F3967,"Yes","No")</f>
        <v>No</v>
      </c>
      <c r="H3967" s="5" t="s">
        <v>182</v>
      </c>
      <c r="I3967" s="5" t="s">
        <v>183</v>
      </c>
      <c r="J3967" s="5" t="s">
        <v>184</v>
      </c>
      <c r="K3967" s="5" t="s">
        <v>185</v>
      </c>
      <c r="L3967" s="7" t="s">
        <v>164</v>
      </c>
      <c r="M3967" t="str">
        <f t="shared" si="185"/>
        <v>No</v>
      </c>
    </row>
    <row r="3968" spans="1:13" ht="15" thickBot="1" x14ac:dyDescent="0.4">
      <c r="A3968" s="5" t="s">
        <v>175</v>
      </c>
      <c r="B3968" s="5" t="s">
        <v>176</v>
      </c>
      <c r="C3968" s="5" t="s">
        <v>4169</v>
      </c>
      <c r="D3968" s="5">
        <f t="shared" si="183"/>
        <v>21530</v>
      </c>
      <c r="E3968" s="6">
        <v>41152</v>
      </c>
      <c r="F3968" s="6">
        <f t="shared" si="184"/>
        <v>41242</v>
      </c>
      <c r="G3968" s="6" t="str">
        <f>IF('BCT Template'!R3967&gt;F3968,"Yes","No")</f>
        <v>No</v>
      </c>
      <c r="H3968" s="5" t="s">
        <v>178</v>
      </c>
      <c r="I3968" s="5" t="s">
        <v>179</v>
      </c>
      <c r="J3968" s="5" t="s">
        <v>35</v>
      </c>
      <c r="K3968" s="5" t="s">
        <v>180</v>
      </c>
      <c r="L3968" s="7" t="s">
        <v>164</v>
      </c>
      <c r="M3968" t="str">
        <f t="shared" si="185"/>
        <v>Yes</v>
      </c>
    </row>
    <row r="3969" spans="1:13" ht="15" thickBot="1" x14ac:dyDescent="0.4">
      <c r="A3969" s="5" t="s">
        <v>175</v>
      </c>
      <c r="B3969" s="5" t="s">
        <v>176</v>
      </c>
      <c r="C3969" s="5" t="s">
        <v>4170</v>
      </c>
      <c r="D3969" s="5">
        <f t="shared" si="183"/>
        <v>58892</v>
      </c>
      <c r="E3969" s="6">
        <v>44210</v>
      </c>
      <c r="F3969" s="6">
        <f t="shared" si="184"/>
        <v>44300</v>
      </c>
      <c r="G3969" s="6" t="str">
        <f>IF('BCT Template'!R3968&gt;F3969,"Yes","No")</f>
        <v>No</v>
      </c>
      <c r="H3969" s="5" t="s">
        <v>182</v>
      </c>
      <c r="I3969" s="5" t="s">
        <v>183</v>
      </c>
      <c r="J3969" s="5" t="s">
        <v>184</v>
      </c>
      <c r="K3969" s="5" t="s">
        <v>185</v>
      </c>
      <c r="L3969" s="7" t="s">
        <v>164</v>
      </c>
      <c r="M3969" t="str">
        <f t="shared" si="185"/>
        <v>No</v>
      </c>
    </row>
    <row r="3970" spans="1:13" ht="15" thickBot="1" x14ac:dyDescent="0.4">
      <c r="A3970" s="5" t="s">
        <v>175</v>
      </c>
      <c r="B3970" s="5" t="s">
        <v>176</v>
      </c>
      <c r="C3970" s="5" t="s">
        <v>4171</v>
      </c>
      <c r="D3970" s="5">
        <f t="shared" si="183"/>
        <v>59260</v>
      </c>
      <c r="E3970" s="6">
        <v>41152</v>
      </c>
      <c r="F3970" s="6">
        <f t="shared" si="184"/>
        <v>41242</v>
      </c>
      <c r="G3970" s="6" t="str">
        <f>IF('BCT Template'!R3969&gt;F3970,"Yes","No")</f>
        <v>No</v>
      </c>
      <c r="H3970" s="5" t="s">
        <v>182</v>
      </c>
      <c r="I3970" s="5" t="s">
        <v>183</v>
      </c>
      <c r="J3970" s="5" t="s">
        <v>200</v>
      </c>
      <c r="K3970" s="5" t="s">
        <v>201</v>
      </c>
      <c r="L3970" s="7" t="s">
        <v>164</v>
      </c>
      <c r="M3970" t="str">
        <f t="shared" si="185"/>
        <v>Yes</v>
      </c>
    </row>
    <row r="3971" spans="1:13" ht="15" thickBot="1" x14ac:dyDescent="0.4">
      <c r="A3971" s="5" t="s">
        <v>175</v>
      </c>
      <c r="B3971" s="5" t="s">
        <v>176</v>
      </c>
      <c r="C3971" s="5" t="s">
        <v>4172</v>
      </c>
      <c r="D3971" s="5">
        <f t="shared" ref="D3971:D4034" si="186">C3971*1</f>
        <v>58416</v>
      </c>
      <c r="E3971" s="6">
        <v>43891</v>
      </c>
      <c r="F3971" s="6">
        <f t="shared" ref="F3971:F4034" si="187">E3971+90</f>
        <v>43981</v>
      </c>
      <c r="G3971" s="6" t="str">
        <f>IF('BCT Template'!R3970&gt;F3971,"Yes","No")</f>
        <v>No</v>
      </c>
      <c r="H3971" s="5" t="s">
        <v>182</v>
      </c>
      <c r="I3971" s="5" t="s">
        <v>183</v>
      </c>
      <c r="J3971" s="5" t="s">
        <v>184</v>
      </c>
      <c r="K3971" s="5" t="s">
        <v>185</v>
      </c>
      <c r="L3971" s="7" t="s">
        <v>164</v>
      </c>
      <c r="M3971" t="str">
        <f t="shared" ref="M3971:M4034" si="188">IF(J3971=" ","Yes",IF(J3971="3","Yes","No"))</f>
        <v>No</v>
      </c>
    </row>
    <row r="3972" spans="1:13" ht="15" thickBot="1" x14ac:dyDescent="0.4">
      <c r="A3972" s="5" t="s">
        <v>175</v>
      </c>
      <c r="B3972" s="5" t="s">
        <v>176</v>
      </c>
      <c r="C3972" s="5" t="s">
        <v>4173</v>
      </c>
      <c r="D3972" s="5">
        <f t="shared" si="186"/>
        <v>57738</v>
      </c>
      <c r="E3972" s="6">
        <v>43646</v>
      </c>
      <c r="F3972" s="6">
        <f t="shared" si="187"/>
        <v>43736</v>
      </c>
      <c r="G3972" s="6" t="str">
        <f>IF('BCT Template'!R3971&gt;F3972,"Yes","No")</f>
        <v>No</v>
      </c>
      <c r="H3972" s="5" t="s">
        <v>189</v>
      </c>
      <c r="I3972" s="5" t="s">
        <v>190</v>
      </c>
      <c r="J3972" s="5" t="s">
        <v>184</v>
      </c>
      <c r="K3972" s="5" t="s">
        <v>185</v>
      </c>
      <c r="L3972" s="7" t="s">
        <v>164</v>
      </c>
      <c r="M3972" t="str">
        <f t="shared" si="188"/>
        <v>No</v>
      </c>
    </row>
    <row r="3973" spans="1:13" ht="15" thickBot="1" x14ac:dyDescent="0.4">
      <c r="A3973" s="5" t="s">
        <v>175</v>
      </c>
      <c r="B3973" s="5" t="s">
        <v>176</v>
      </c>
      <c r="C3973" s="5" t="s">
        <v>4174</v>
      </c>
      <c r="D3973" s="5">
        <f t="shared" si="186"/>
        <v>20692</v>
      </c>
      <c r="E3973" s="6">
        <v>40359</v>
      </c>
      <c r="F3973" s="6">
        <f t="shared" si="187"/>
        <v>40449</v>
      </c>
      <c r="G3973" s="6" t="str">
        <f>IF('BCT Template'!R3972&gt;F3973,"Yes","No")</f>
        <v>No</v>
      </c>
      <c r="H3973" s="5" t="s">
        <v>197</v>
      </c>
      <c r="I3973" s="5" t="s">
        <v>198</v>
      </c>
      <c r="J3973" s="5" t="s">
        <v>2412</v>
      </c>
      <c r="K3973" s="5" t="s">
        <v>2413</v>
      </c>
      <c r="L3973" s="7" t="s">
        <v>164</v>
      </c>
      <c r="M3973" t="str">
        <f t="shared" si="188"/>
        <v>No</v>
      </c>
    </row>
    <row r="3974" spans="1:13" ht="15" thickBot="1" x14ac:dyDescent="0.4">
      <c r="A3974" s="5" t="s">
        <v>175</v>
      </c>
      <c r="B3974" s="5" t="s">
        <v>176</v>
      </c>
      <c r="C3974" s="5" t="s">
        <v>4175</v>
      </c>
      <c r="D3974" s="5">
        <f t="shared" si="186"/>
        <v>81901</v>
      </c>
      <c r="E3974" s="6">
        <v>43783</v>
      </c>
      <c r="F3974" s="6">
        <f t="shared" si="187"/>
        <v>43873</v>
      </c>
      <c r="G3974" s="6" t="str">
        <f>IF('BCT Template'!R3973&gt;F3974,"Yes","No")</f>
        <v>No</v>
      </c>
      <c r="H3974" s="5" t="s">
        <v>182</v>
      </c>
      <c r="I3974" s="5" t="s">
        <v>183</v>
      </c>
      <c r="J3974" s="5" t="s">
        <v>184</v>
      </c>
      <c r="K3974" s="5" t="s">
        <v>185</v>
      </c>
      <c r="L3974" s="7" t="s">
        <v>164</v>
      </c>
      <c r="M3974" t="str">
        <f t="shared" si="188"/>
        <v>No</v>
      </c>
    </row>
    <row r="3975" spans="1:13" ht="15" thickBot="1" x14ac:dyDescent="0.4">
      <c r="A3975" s="5" t="s">
        <v>175</v>
      </c>
      <c r="B3975" s="5" t="s">
        <v>176</v>
      </c>
      <c r="C3975" s="5" t="s">
        <v>4176</v>
      </c>
      <c r="D3975" s="5">
        <f t="shared" si="186"/>
        <v>80935</v>
      </c>
      <c r="E3975" s="6">
        <v>43677</v>
      </c>
      <c r="F3975" s="6">
        <f t="shared" si="187"/>
        <v>43767</v>
      </c>
      <c r="G3975" s="6" t="str">
        <f>IF('BCT Template'!R3974&gt;F3975,"Yes","No")</f>
        <v>No</v>
      </c>
      <c r="H3975" s="5" t="s">
        <v>182</v>
      </c>
      <c r="I3975" s="5" t="s">
        <v>183</v>
      </c>
      <c r="J3975" s="5" t="s">
        <v>200</v>
      </c>
      <c r="K3975" s="5" t="s">
        <v>201</v>
      </c>
      <c r="L3975" s="7" t="s">
        <v>164</v>
      </c>
      <c r="M3975" t="str">
        <f t="shared" si="188"/>
        <v>Yes</v>
      </c>
    </row>
    <row r="3976" spans="1:13" ht="15" thickBot="1" x14ac:dyDescent="0.4">
      <c r="A3976" s="5" t="s">
        <v>175</v>
      </c>
      <c r="B3976" s="5" t="s">
        <v>176</v>
      </c>
      <c r="C3976" s="5" t="s">
        <v>4177</v>
      </c>
      <c r="D3976" s="5">
        <f t="shared" si="186"/>
        <v>82247</v>
      </c>
      <c r="E3976" s="6">
        <v>43965</v>
      </c>
      <c r="F3976" s="6">
        <f t="shared" si="187"/>
        <v>44055</v>
      </c>
      <c r="G3976" s="6" t="str">
        <f>IF('BCT Template'!R3975&gt;F3976,"Yes","No")</f>
        <v>No</v>
      </c>
      <c r="H3976" s="5" t="s">
        <v>210</v>
      </c>
      <c r="I3976" s="5" t="s">
        <v>211</v>
      </c>
      <c r="J3976" s="5" t="s">
        <v>184</v>
      </c>
      <c r="K3976" s="5" t="s">
        <v>185</v>
      </c>
      <c r="L3976" s="7" t="s">
        <v>164</v>
      </c>
      <c r="M3976" t="str">
        <f t="shared" si="188"/>
        <v>No</v>
      </c>
    </row>
    <row r="3977" spans="1:13" ht="15" thickBot="1" x14ac:dyDescent="0.4">
      <c r="A3977" s="5" t="s">
        <v>175</v>
      </c>
      <c r="B3977" s="5" t="s">
        <v>176</v>
      </c>
      <c r="C3977" s="5" t="s">
        <v>4178</v>
      </c>
      <c r="D3977" s="5">
        <f t="shared" si="186"/>
        <v>21155</v>
      </c>
      <c r="E3977" s="6">
        <v>44255</v>
      </c>
      <c r="F3977" s="6">
        <f t="shared" si="187"/>
        <v>44345</v>
      </c>
      <c r="G3977" s="6" t="str">
        <f>IF('BCT Template'!R3976&gt;F3977,"Yes","No")</f>
        <v>No</v>
      </c>
      <c r="H3977" s="5" t="s">
        <v>178</v>
      </c>
      <c r="I3977" s="5" t="s">
        <v>179</v>
      </c>
      <c r="J3977" s="5" t="s">
        <v>35</v>
      </c>
      <c r="K3977" s="5" t="s">
        <v>180</v>
      </c>
      <c r="L3977" s="7" t="s">
        <v>164</v>
      </c>
      <c r="M3977" t="str">
        <f t="shared" si="188"/>
        <v>Yes</v>
      </c>
    </row>
    <row r="3978" spans="1:13" ht="15" thickBot="1" x14ac:dyDescent="0.4">
      <c r="A3978" s="5" t="s">
        <v>175</v>
      </c>
      <c r="B3978" s="5" t="s">
        <v>176</v>
      </c>
      <c r="C3978" s="5" t="s">
        <v>4179</v>
      </c>
      <c r="D3978" s="5">
        <f t="shared" si="186"/>
        <v>21807</v>
      </c>
      <c r="E3978" s="6">
        <v>40755</v>
      </c>
      <c r="F3978" s="6">
        <f t="shared" si="187"/>
        <v>40845</v>
      </c>
      <c r="G3978" s="6" t="str">
        <f>IF('BCT Template'!R3977&gt;F3978,"Yes","No")</f>
        <v>No</v>
      </c>
      <c r="H3978" s="5" t="s">
        <v>178</v>
      </c>
      <c r="I3978" s="5" t="s">
        <v>179</v>
      </c>
      <c r="J3978" s="5" t="s">
        <v>35</v>
      </c>
      <c r="K3978" s="5" t="s">
        <v>180</v>
      </c>
      <c r="L3978" s="7" t="s">
        <v>164</v>
      </c>
      <c r="M3978" t="str">
        <f t="shared" si="188"/>
        <v>Yes</v>
      </c>
    </row>
    <row r="3979" spans="1:13" ht="15" thickBot="1" x14ac:dyDescent="0.4">
      <c r="A3979" s="5" t="s">
        <v>175</v>
      </c>
      <c r="B3979" s="5" t="s">
        <v>176</v>
      </c>
      <c r="C3979" s="5" t="s">
        <v>4180</v>
      </c>
      <c r="D3979" s="5">
        <f t="shared" si="186"/>
        <v>81322</v>
      </c>
      <c r="E3979" s="6">
        <v>44104</v>
      </c>
      <c r="F3979" s="6">
        <f t="shared" si="187"/>
        <v>44194</v>
      </c>
      <c r="G3979" s="6" t="str">
        <f>IF('BCT Template'!R3978&gt;F3979,"Yes","No")</f>
        <v>No</v>
      </c>
      <c r="H3979" s="5" t="s">
        <v>182</v>
      </c>
      <c r="I3979" s="5" t="s">
        <v>183</v>
      </c>
      <c r="J3979" s="5" t="s">
        <v>200</v>
      </c>
      <c r="K3979" s="5" t="s">
        <v>201</v>
      </c>
      <c r="L3979" s="7" t="s">
        <v>164</v>
      </c>
      <c r="M3979" t="str">
        <f t="shared" si="188"/>
        <v>Yes</v>
      </c>
    </row>
    <row r="3980" spans="1:13" ht="15" thickBot="1" x14ac:dyDescent="0.4">
      <c r="A3980" s="5" t="s">
        <v>175</v>
      </c>
      <c r="B3980" s="5" t="s">
        <v>176</v>
      </c>
      <c r="C3980" s="5" t="s">
        <v>4181</v>
      </c>
      <c r="D3980" s="5">
        <f t="shared" si="186"/>
        <v>81702</v>
      </c>
      <c r="E3980" s="6">
        <v>44135</v>
      </c>
      <c r="F3980" s="6">
        <f t="shared" si="187"/>
        <v>44225</v>
      </c>
      <c r="G3980" s="6" t="str">
        <f>IF('BCT Template'!R3979&gt;F3980,"Yes","No")</f>
        <v>No</v>
      </c>
      <c r="H3980" s="5" t="s">
        <v>182</v>
      </c>
      <c r="I3980" s="5" t="s">
        <v>183</v>
      </c>
      <c r="J3980" s="5" t="s">
        <v>200</v>
      </c>
      <c r="K3980" s="5" t="s">
        <v>201</v>
      </c>
      <c r="L3980" s="7" t="s">
        <v>164</v>
      </c>
      <c r="M3980" t="str">
        <f t="shared" si="188"/>
        <v>Yes</v>
      </c>
    </row>
    <row r="3981" spans="1:13" ht="15" thickBot="1" x14ac:dyDescent="0.4">
      <c r="A3981" s="5" t="s">
        <v>175</v>
      </c>
      <c r="B3981" s="5" t="s">
        <v>176</v>
      </c>
      <c r="C3981" s="5" t="s">
        <v>4182</v>
      </c>
      <c r="D3981" s="5">
        <f t="shared" si="186"/>
        <v>81423</v>
      </c>
      <c r="E3981" s="6">
        <v>42767</v>
      </c>
      <c r="F3981" s="6">
        <f t="shared" si="187"/>
        <v>42857</v>
      </c>
      <c r="G3981" s="6" t="str">
        <f>IF('BCT Template'!R3980&gt;F3981,"Yes","No")</f>
        <v>No</v>
      </c>
      <c r="H3981" s="5" t="s">
        <v>182</v>
      </c>
      <c r="I3981" s="5" t="s">
        <v>183</v>
      </c>
      <c r="J3981" s="5" t="s">
        <v>184</v>
      </c>
      <c r="K3981" s="5" t="s">
        <v>185</v>
      </c>
      <c r="L3981" s="7" t="s">
        <v>164</v>
      </c>
      <c r="M3981" t="str">
        <f t="shared" si="188"/>
        <v>No</v>
      </c>
    </row>
    <row r="3982" spans="1:13" ht="15" thickBot="1" x14ac:dyDescent="0.4">
      <c r="A3982" s="5" t="s">
        <v>175</v>
      </c>
      <c r="B3982" s="5" t="s">
        <v>176</v>
      </c>
      <c r="C3982" s="5" t="s">
        <v>4183</v>
      </c>
      <c r="D3982" s="5">
        <f t="shared" si="186"/>
        <v>22750</v>
      </c>
      <c r="E3982" s="6">
        <v>44074</v>
      </c>
      <c r="F3982" s="6">
        <f t="shared" si="187"/>
        <v>44164</v>
      </c>
      <c r="G3982" s="6" t="str">
        <f>IF('BCT Template'!R3981&gt;F3982,"Yes","No")</f>
        <v>No</v>
      </c>
      <c r="H3982" s="5" t="s">
        <v>178</v>
      </c>
      <c r="I3982" s="5" t="s">
        <v>179</v>
      </c>
      <c r="J3982" s="5" t="s">
        <v>35</v>
      </c>
      <c r="K3982" s="5" t="s">
        <v>180</v>
      </c>
      <c r="L3982" s="7" t="s">
        <v>164</v>
      </c>
      <c r="M3982" t="str">
        <f t="shared" si="188"/>
        <v>Yes</v>
      </c>
    </row>
    <row r="3983" spans="1:13" ht="15" thickBot="1" x14ac:dyDescent="0.4">
      <c r="A3983" s="5" t="s">
        <v>175</v>
      </c>
      <c r="B3983" s="5" t="s">
        <v>176</v>
      </c>
      <c r="C3983" s="5" t="s">
        <v>4184</v>
      </c>
      <c r="D3983" s="5">
        <f t="shared" si="186"/>
        <v>79750</v>
      </c>
      <c r="E3983" s="6">
        <v>44135</v>
      </c>
      <c r="F3983" s="6">
        <f t="shared" si="187"/>
        <v>44225</v>
      </c>
      <c r="G3983" s="6" t="str">
        <f>IF('BCT Template'!R3982&gt;F3983,"Yes","No")</f>
        <v>No</v>
      </c>
      <c r="H3983" s="5" t="s">
        <v>182</v>
      </c>
      <c r="I3983" s="5" t="s">
        <v>183</v>
      </c>
      <c r="J3983" s="5" t="s">
        <v>200</v>
      </c>
      <c r="K3983" s="5" t="s">
        <v>201</v>
      </c>
      <c r="L3983" s="7" t="s">
        <v>164</v>
      </c>
      <c r="M3983" t="str">
        <f t="shared" si="188"/>
        <v>Yes</v>
      </c>
    </row>
    <row r="3984" spans="1:13" ht="15" thickBot="1" x14ac:dyDescent="0.4">
      <c r="A3984" s="5" t="s">
        <v>175</v>
      </c>
      <c r="B3984" s="5" t="s">
        <v>176</v>
      </c>
      <c r="C3984" s="5" t="s">
        <v>4185</v>
      </c>
      <c r="D3984" s="5">
        <f t="shared" si="186"/>
        <v>77521</v>
      </c>
      <c r="E3984" s="6">
        <v>39782</v>
      </c>
      <c r="F3984" s="6">
        <f t="shared" si="187"/>
        <v>39872</v>
      </c>
      <c r="G3984" s="6" t="str">
        <f>IF('BCT Template'!R3983&gt;F3984,"Yes","No")</f>
        <v>No</v>
      </c>
      <c r="H3984" s="5" t="s">
        <v>189</v>
      </c>
      <c r="I3984" s="5" t="s">
        <v>190</v>
      </c>
      <c r="J3984" s="5" t="s">
        <v>184</v>
      </c>
      <c r="K3984" s="5" t="s">
        <v>185</v>
      </c>
      <c r="L3984" s="7" t="s">
        <v>164</v>
      </c>
      <c r="M3984" t="str">
        <f t="shared" si="188"/>
        <v>No</v>
      </c>
    </row>
    <row r="3985" spans="1:13" ht="15" thickBot="1" x14ac:dyDescent="0.4">
      <c r="A3985" s="5" t="s">
        <v>175</v>
      </c>
      <c r="B3985" s="5" t="s">
        <v>176</v>
      </c>
      <c r="C3985" s="5" t="s">
        <v>4186</v>
      </c>
      <c r="D3985" s="5">
        <f t="shared" si="186"/>
        <v>22177</v>
      </c>
      <c r="E3985" s="6">
        <v>40786</v>
      </c>
      <c r="F3985" s="6">
        <f t="shared" si="187"/>
        <v>40876</v>
      </c>
      <c r="G3985" s="6" t="str">
        <f>IF('BCT Template'!R3984&gt;F3985,"Yes","No")</f>
        <v>No</v>
      </c>
      <c r="H3985" s="5" t="s">
        <v>178</v>
      </c>
      <c r="I3985" s="5" t="s">
        <v>179</v>
      </c>
      <c r="J3985" s="5" t="s">
        <v>35</v>
      </c>
      <c r="K3985" s="5" t="s">
        <v>180</v>
      </c>
      <c r="L3985" s="7" t="s">
        <v>164</v>
      </c>
      <c r="M3985" t="str">
        <f t="shared" si="188"/>
        <v>Yes</v>
      </c>
    </row>
    <row r="3986" spans="1:13" ht="15" thickBot="1" x14ac:dyDescent="0.4">
      <c r="A3986" s="5" t="s">
        <v>175</v>
      </c>
      <c r="B3986" s="5" t="s">
        <v>176</v>
      </c>
      <c r="C3986" s="5" t="s">
        <v>4187</v>
      </c>
      <c r="D3986" s="5">
        <f t="shared" si="186"/>
        <v>81919</v>
      </c>
      <c r="E3986" s="6">
        <v>43646</v>
      </c>
      <c r="F3986" s="6">
        <f t="shared" si="187"/>
        <v>43736</v>
      </c>
      <c r="G3986" s="6" t="str">
        <f>IF('BCT Template'!R3985&gt;F3986,"Yes","No")</f>
        <v>No</v>
      </c>
      <c r="H3986" s="5" t="s">
        <v>182</v>
      </c>
      <c r="I3986" s="5" t="s">
        <v>183</v>
      </c>
      <c r="J3986" s="5" t="s">
        <v>184</v>
      </c>
      <c r="K3986" s="5" t="s">
        <v>185</v>
      </c>
      <c r="L3986" s="7" t="s">
        <v>164</v>
      </c>
      <c r="M3986" t="str">
        <f t="shared" si="188"/>
        <v>No</v>
      </c>
    </row>
    <row r="3987" spans="1:13" ht="15" thickBot="1" x14ac:dyDescent="0.4">
      <c r="A3987" s="5" t="s">
        <v>175</v>
      </c>
      <c r="B3987" s="5" t="s">
        <v>176</v>
      </c>
      <c r="C3987" s="5" t="s">
        <v>4188</v>
      </c>
      <c r="D3987" s="5">
        <f t="shared" si="186"/>
        <v>18414</v>
      </c>
      <c r="E3987" s="6">
        <v>42551</v>
      </c>
      <c r="F3987" s="6">
        <f t="shared" si="187"/>
        <v>42641</v>
      </c>
      <c r="G3987" s="6" t="str">
        <f>IF('BCT Template'!R3986&gt;F3987,"Yes","No")</f>
        <v>No</v>
      </c>
      <c r="H3987" s="5" t="s">
        <v>234</v>
      </c>
      <c r="I3987" s="5" t="s">
        <v>235</v>
      </c>
      <c r="J3987" s="5" t="s">
        <v>184</v>
      </c>
      <c r="K3987" s="5" t="s">
        <v>185</v>
      </c>
      <c r="L3987" s="7" t="s">
        <v>164</v>
      </c>
      <c r="M3987" t="str">
        <f t="shared" si="188"/>
        <v>No</v>
      </c>
    </row>
    <row r="3988" spans="1:13" ht="15" thickBot="1" x14ac:dyDescent="0.4">
      <c r="A3988" s="5" t="s">
        <v>175</v>
      </c>
      <c r="B3988" s="5" t="s">
        <v>176</v>
      </c>
      <c r="C3988" s="5" t="s">
        <v>4189</v>
      </c>
      <c r="D3988" s="5">
        <f t="shared" si="186"/>
        <v>59861</v>
      </c>
      <c r="E3988" s="6">
        <v>44135</v>
      </c>
      <c r="F3988" s="6">
        <f t="shared" si="187"/>
        <v>44225</v>
      </c>
      <c r="G3988" s="6" t="str">
        <f>IF('BCT Template'!R3987&gt;F3988,"Yes","No")</f>
        <v>No</v>
      </c>
      <c r="H3988" s="5" t="s">
        <v>182</v>
      </c>
      <c r="I3988" s="5" t="s">
        <v>183</v>
      </c>
      <c r="J3988" s="5" t="s">
        <v>184</v>
      </c>
      <c r="K3988" s="5" t="s">
        <v>185</v>
      </c>
      <c r="L3988" s="7" t="s">
        <v>164</v>
      </c>
      <c r="M3988" t="str">
        <f t="shared" si="188"/>
        <v>No</v>
      </c>
    </row>
    <row r="3989" spans="1:13" ht="15" thickBot="1" x14ac:dyDescent="0.4">
      <c r="A3989" s="5" t="s">
        <v>175</v>
      </c>
      <c r="B3989" s="5" t="s">
        <v>176</v>
      </c>
      <c r="C3989" s="5" t="s">
        <v>4190</v>
      </c>
      <c r="D3989" s="5">
        <f t="shared" si="186"/>
        <v>21201</v>
      </c>
      <c r="E3989" s="6">
        <v>44818</v>
      </c>
      <c r="F3989" s="6">
        <f t="shared" si="187"/>
        <v>44908</v>
      </c>
      <c r="G3989" s="6" t="str">
        <f>IF('BCT Template'!R3988&gt;F3989,"Yes","No")</f>
        <v>No</v>
      </c>
      <c r="H3989" s="5" t="s">
        <v>178</v>
      </c>
      <c r="I3989" s="5" t="s">
        <v>179</v>
      </c>
      <c r="J3989" s="5" t="s">
        <v>35</v>
      </c>
      <c r="K3989" s="5" t="s">
        <v>180</v>
      </c>
      <c r="L3989" s="7" t="s">
        <v>164</v>
      </c>
      <c r="M3989" t="str">
        <f t="shared" si="188"/>
        <v>Yes</v>
      </c>
    </row>
    <row r="3990" spans="1:13" ht="15" thickBot="1" x14ac:dyDescent="0.4">
      <c r="A3990" s="5" t="s">
        <v>175</v>
      </c>
      <c r="B3990" s="5" t="s">
        <v>176</v>
      </c>
      <c r="C3990" s="5" t="s">
        <v>4191</v>
      </c>
      <c r="D3990" s="5">
        <f t="shared" si="186"/>
        <v>20856</v>
      </c>
      <c r="E3990" s="6">
        <v>43372</v>
      </c>
      <c r="F3990" s="6">
        <f t="shared" si="187"/>
        <v>43462</v>
      </c>
      <c r="G3990" s="6" t="str">
        <f>IF('BCT Template'!R3989&gt;F3990,"Yes","No")</f>
        <v>No</v>
      </c>
      <c r="H3990" s="5" t="s">
        <v>197</v>
      </c>
      <c r="I3990" s="5" t="s">
        <v>198</v>
      </c>
      <c r="J3990" s="5" t="s">
        <v>184</v>
      </c>
      <c r="K3990" s="5" t="s">
        <v>185</v>
      </c>
      <c r="L3990" s="7" t="s">
        <v>164</v>
      </c>
      <c r="M3990" t="str">
        <f t="shared" si="188"/>
        <v>No</v>
      </c>
    </row>
    <row r="3991" spans="1:13" ht="15" thickBot="1" x14ac:dyDescent="0.4">
      <c r="A3991" s="5" t="s">
        <v>175</v>
      </c>
      <c r="B3991" s="5" t="s">
        <v>176</v>
      </c>
      <c r="C3991" s="5" t="s">
        <v>4192</v>
      </c>
      <c r="D3991" s="5">
        <f t="shared" si="186"/>
        <v>57993</v>
      </c>
      <c r="E3991" s="6">
        <v>43899</v>
      </c>
      <c r="F3991" s="6">
        <f t="shared" si="187"/>
        <v>43989</v>
      </c>
      <c r="G3991" s="6" t="str">
        <f>IF('BCT Template'!R3990&gt;F3991,"Yes","No")</f>
        <v>No</v>
      </c>
      <c r="H3991" s="5" t="s">
        <v>189</v>
      </c>
      <c r="I3991" s="5" t="s">
        <v>190</v>
      </c>
      <c r="J3991" s="5" t="s">
        <v>184</v>
      </c>
      <c r="K3991" s="5" t="s">
        <v>185</v>
      </c>
      <c r="L3991" s="7" t="s">
        <v>164</v>
      </c>
      <c r="M3991" t="str">
        <f t="shared" si="188"/>
        <v>No</v>
      </c>
    </row>
    <row r="3992" spans="1:13" ht="15" thickBot="1" x14ac:dyDescent="0.4">
      <c r="A3992" s="5" t="s">
        <v>175</v>
      </c>
      <c r="B3992" s="5" t="s">
        <v>176</v>
      </c>
      <c r="C3992" s="5" t="s">
        <v>4193</v>
      </c>
      <c r="D3992" s="5">
        <f t="shared" si="186"/>
        <v>80728</v>
      </c>
      <c r="E3992" s="6">
        <v>43951</v>
      </c>
      <c r="F3992" s="6">
        <f t="shared" si="187"/>
        <v>44041</v>
      </c>
      <c r="G3992" s="6" t="str">
        <f>IF('BCT Template'!R3991&gt;F3992,"Yes","No")</f>
        <v>No</v>
      </c>
      <c r="H3992" s="5" t="s">
        <v>182</v>
      </c>
      <c r="I3992" s="5" t="s">
        <v>183</v>
      </c>
      <c r="J3992" s="5" t="s">
        <v>200</v>
      </c>
      <c r="K3992" s="5" t="s">
        <v>201</v>
      </c>
      <c r="L3992" s="7" t="s">
        <v>164</v>
      </c>
      <c r="M3992" t="str">
        <f t="shared" si="188"/>
        <v>Yes</v>
      </c>
    </row>
    <row r="3993" spans="1:13" ht="15" thickBot="1" x14ac:dyDescent="0.4">
      <c r="A3993" s="5" t="s">
        <v>175</v>
      </c>
      <c r="B3993" s="5" t="s">
        <v>176</v>
      </c>
      <c r="C3993" s="5" t="s">
        <v>4194</v>
      </c>
      <c r="D3993" s="5">
        <f t="shared" si="186"/>
        <v>57528</v>
      </c>
      <c r="E3993" s="6">
        <v>42551</v>
      </c>
      <c r="F3993" s="6">
        <f t="shared" si="187"/>
        <v>42641</v>
      </c>
      <c r="G3993" s="6" t="str">
        <f>IF('BCT Template'!R3992&gt;F3993,"Yes","No")</f>
        <v>No</v>
      </c>
      <c r="H3993" s="5" t="s">
        <v>189</v>
      </c>
      <c r="I3993" s="5" t="s">
        <v>190</v>
      </c>
      <c r="J3993" s="5" t="s">
        <v>200</v>
      </c>
      <c r="K3993" s="5" t="s">
        <v>201</v>
      </c>
      <c r="L3993" s="7" t="s">
        <v>164</v>
      </c>
      <c r="M3993" t="str">
        <f t="shared" si="188"/>
        <v>Yes</v>
      </c>
    </row>
    <row r="3994" spans="1:13" ht="15" thickBot="1" x14ac:dyDescent="0.4">
      <c r="A3994" s="5" t="s">
        <v>175</v>
      </c>
      <c r="B3994" s="5" t="s">
        <v>176</v>
      </c>
      <c r="C3994" s="5" t="s">
        <v>4195</v>
      </c>
      <c r="D3994" s="5">
        <f t="shared" si="186"/>
        <v>21975</v>
      </c>
      <c r="E3994" s="6">
        <v>44347</v>
      </c>
      <c r="F3994" s="6">
        <f t="shared" si="187"/>
        <v>44437</v>
      </c>
      <c r="G3994" s="6" t="str">
        <f>IF('BCT Template'!R3993&gt;F3994,"Yes","No")</f>
        <v>No</v>
      </c>
      <c r="H3994" s="5" t="s">
        <v>178</v>
      </c>
      <c r="I3994" s="5" t="s">
        <v>179</v>
      </c>
      <c r="J3994" s="5" t="s">
        <v>35</v>
      </c>
      <c r="K3994" s="5" t="s">
        <v>180</v>
      </c>
      <c r="L3994" s="7" t="s">
        <v>164</v>
      </c>
      <c r="M3994" t="str">
        <f t="shared" si="188"/>
        <v>Yes</v>
      </c>
    </row>
    <row r="3995" spans="1:13" ht="15" thickBot="1" x14ac:dyDescent="0.4">
      <c r="A3995" s="5" t="s">
        <v>175</v>
      </c>
      <c r="B3995" s="5" t="s">
        <v>176</v>
      </c>
      <c r="C3995" s="5" t="s">
        <v>4196</v>
      </c>
      <c r="D3995" s="5">
        <f t="shared" si="186"/>
        <v>31451</v>
      </c>
      <c r="E3995" s="6">
        <v>44012</v>
      </c>
      <c r="F3995" s="6">
        <f t="shared" si="187"/>
        <v>44102</v>
      </c>
      <c r="G3995" s="6" t="str">
        <f>IF('BCT Template'!R3994&gt;F3995,"Yes","No")</f>
        <v>No</v>
      </c>
      <c r="H3995" s="5" t="s">
        <v>178</v>
      </c>
      <c r="I3995" s="5" t="s">
        <v>179</v>
      </c>
      <c r="J3995" s="5" t="s">
        <v>35</v>
      </c>
      <c r="K3995" s="5" t="s">
        <v>180</v>
      </c>
      <c r="L3995" s="7" t="s">
        <v>164</v>
      </c>
      <c r="M3995" t="str">
        <f t="shared" si="188"/>
        <v>Yes</v>
      </c>
    </row>
    <row r="3996" spans="1:13" ht="15" thickBot="1" x14ac:dyDescent="0.4">
      <c r="A3996" s="5" t="s">
        <v>175</v>
      </c>
      <c r="B3996" s="5" t="s">
        <v>176</v>
      </c>
      <c r="C3996" s="5" t="s">
        <v>4197</v>
      </c>
      <c r="D3996" s="5">
        <f t="shared" si="186"/>
        <v>29194</v>
      </c>
      <c r="E3996" s="6">
        <v>43646</v>
      </c>
      <c r="F3996" s="6">
        <f t="shared" si="187"/>
        <v>43736</v>
      </c>
      <c r="G3996" s="6" t="str">
        <f>IF('BCT Template'!R3995&gt;F3996,"Yes","No")</f>
        <v>No</v>
      </c>
      <c r="H3996" s="5" t="s">
        <v>178</v>
      </c>
      <c r="I3996" s="5" t="s">
        <v>179</v>
      </c>
      <c r="J3996" s="5" t="s">
        <v>35</v>
      </c>
      <c r="K3996" s="5" t="s">
        <v>180</v>
      </c>
      <c r="L3996" s="7" t="s">
        <v>164</v>
      </c>
      <c r="M3996" t="str">
        <f t="shared" si="188"/>
        <v>Yes</v>
      </c>
    </row>
    <row r="3997" spans="1:13" ht="15" thickBot="1" x14ac:dyDescent="0.4">
      <c r="A3997" s="5" t="s">
        <v>175</v>
      </c>
      <c r="B3997" s="5" t="s">
        <v>176</v>
      </c>
      <c r="C3997" s="5" t="s">
        <v>4198</v>
      </c>
      <c r="D3997" s="5">
        <f t="shared" si="186"/>
        <v>22840</v>
      </c>
      <c r="E3997" s="6">
        <v>43372</v>
      </c>
      <c r="F3997" s="6">
        <f t="shared" si="187"/>
        <v>43462</v>
      </c>
      <c r="G3997" s="6" t="str">
        <f>IF('BCT Template'!R3996&gt;F3997,"Yes","No")</f>
        <v>No</v>
      </c>
      <c r="H3997" s="5" t="s">
        <v>178</v>
      </c>
      <c r="I3997" s="5" t="s">
        <v>179</v>
      </c>
      <c r="J3997" s="5" t="s">
        <v>35</v>
      </c>
      <c r="K3997" s="5" t="s">
        <v>180</v>
      </c>
      <c r="L3997" s="7" t="s">
        <v>164</v>
      </c>
      <c r="M3997" t="str">
        <f t="shared" si="188"/>
        <v>Yes</v>
      </c>
    </row>
    <row r="3998" spans="1:13" ht="15" thickBot="1" x14ac:dyDescent="0.4">
      <c r="A3998" s="5" t="s">
        <v>175</v>
      </c>
      <c r="B3998" s="5" t="s">
        <v>176</v>
      </c>
      <c r="C3998" s="5" t="s">
        <v>4199</v>
      </c>
      <c r="D3998" s="5">
        <f t="shared" si="186"/>
        <v>81759</v>
      </c>
      <c r="E3998" s="6">
        <v>43465</v>
      </c>
      <c r="F3998" s="6">
        <f t="shared" si="187"/>
        <v>43555</v>
      </c>
      <c r="G3998" s="6" t="str">
        <f>IF('BCT Template'!R3997&gt;F3998,"Yes","No")</f>
        <v>No</v>
      </c>
      <c r="H3998" s="5" t="s">
        <v>182</v>
      </c>
      <c r="I3998" s="5" t="s">
        <v>183</v>
      </c>
      <c r="J3998" s="5" t="s">
        <v>184</v>
      </c>
      <c r="K3998" s="5" t="s">
        <v>185</v>
      </c>
      <c r="L3998" s="7" t="s">
        <v>164</v>
      </c>
      <c r="M3998" t="str">
        <f t="shared" si="188"/>
        <v>No</v>
      </c>
    </row>
    <row r="3999" spans="1:13" ht="15" thickBot="1" x14ac:dyDescent="0.4">
      <c r="A3999" s="5" t="s">
        <v>175</v>
      </c>
      <c r="B3999" s="5" t="s">
        <v>176</v>
      </c>
      <c r="C3999" s="5" t="s">
        <v>4200</v>
      </c>
      <c r="D3999" s="5">
        <f t="shared" si="186"/>
        <v>79113</v>
      </c>
      <c r="E3999" s="6">
        <v>42216</v>
      </c>
      <c r="F3999" s="6">
        <f t="shared" si="187"/>
        <v>42306</v>
      </c>
      <c r="G3999" s="6" t="str">
        <f>IF('BCT Template'!R3998&gt;F3999,"Yes","No")</f>
        <v>No</v>
      </c>
      <c r="H3999" s="5" t="s">
        <v>189</v>
      </c>
      <c r="I3999" s="5" t="s">
        <v>190</v>
      </c>
      <c r="J3999" s="5" t="s">
        <v>200</v>
      </c>
      <c r="K3999" s="5" t="s">
        <v>201</v>
      </c>
      <c r="L3999" s="7" t="s">
        <v>164</v>
      </c>
      <c r="M3999" t="str">
        <f t="shared" si="188"/>
        <v>Yes</v>
      </c>
    </row>
    <row r="4000" spans="1:13" ht="15" thickBot="1" x14ac:dyDescent="0.4">
      <c r="A4000" s="5" t="s">
        <v>175</v>
      </c>
      <c r="B4000" s="5" t="s">
        <v>176</v>
      </c>
      <c r="C4000" s="5" t="s">
        <v>4201</v>
      </c>
      <c r="D4000" s="5">
        <f t="shared" si="186"/>
        <v>29277</v>
      </c>
      <c r="E4000" s="6">
        <v>43585</v>
      </c>
      <c r="F4000" s="6">
        <f t="shared" si="187"/>
        <v>43675</v>
      </c>
      <c r="G4000" s="6" t="str">
        <f>IF('BCT Template'!R3999&gt;F4000,"Yes","No")</f>
        <v>No</v>
      </c>
      <c r="H4000" s="5" t="s">
        <v>178</v>
      </c>
      <c r="I4000" s="5" t="s">
        <v>179</v>
      </c>
      <c r="J4000" s="5" t="s">
        <v>35</v>
      </c>
      <c r="K4000" s="5" t="s">
        <v>180</v>
      </c>
      <c r="L4000" s="7" t="s">
        <v>164</v>
      </c>
      <c r="M4000" t="str">
        <f t="shared" si="188"/>
        <v>Yes</v>
      </c>
    </row>
    <row r="4001" spans="1:13" ht="15" thickBot="1" x14ac:dyDescent="0.4">
      <c r="A4001" s="5" t="s">
        <v>175</v>
      </c>
      <c r="B4001" s="5" t="s">
        <v>176</v>
      </c>
      <c r="C4001" s="5" t="s">
        <v>4202</v>
      </c>
      <c r="D4001" s="5">
        <f t="shared" si="186"/>
        <v>59924</v>
      </c>
      <c r="E4001" s="6">
        <v>45509</v>
      </c>
      <c r="F4001" s="6">
        <f t="shared" si="187"/>
        <v>45599</v>
      </c>
      <c r="G4001" s="6" t="str">
        <f>IF('BCT Template'!R4000&gt;F4001,"Yes","No")</f>
        <v>No</v>
      </c>
      <c r="H4001" s="5" t="s">
        <v>182</v>
      </c>
      <c r="I4001" s="5" t="s">
        <v>183</v>
      </c>
      <c r="J4001" s="5" t="s">
        <v>184</v>
      </c>
      <c r="K4001" s="5" t="s">
        <v>185</v>
      </c>
      <c r="L4001" s="7" t="s">
        <v>164</v>
      </c>
      <c r="M4001" t="str">
        <f t="shared" si="188"/>
        <v>No</v>
      </c>
    </row>
    <row r="4002" spans="1:13" ht="15" thickBot="1" x14ac:dyDescent="0.4">
      <c r="A4002" s="5" t="s">
        <v>175</v>
      </c>
      <c r="B4002" s="5" t="s">
        <v>176</v>
      </c>
      <c r="C4002" s="5" t="s">
        <v>4203</v>
      </c>
      <c r="D4002" s="5">
        <f t="shared" si="186"/>
        <v>79462</v>
      </c>
      <c r="E4002" s="6">
        <v>44500</v>
      </c>
      <c r="F4002" s="6">
        <f t="shared" si="187"/>
        <v>44590</v>
      </c>
      <c r="G4002" s="6" t="str">
        <f>IF('BCT Template'!R4001&gt;F4002,"Yes","No")</f>
        <v>No</v>
      </c>
      <c r="H4002" s="5" t="s">
        <v>189</v>
      </c>
      <c r="I4002" s="5" t="s">
        <v>190</v>
      </c>
      <c r="J4002" s="5" t="s">
        <v>200</v>
      </c>
      <c r="K4002" s="5" t="s">
        <v>201</v>
      </c>
      <c r="L4002" s="7" t="s">
        <v>164</v>
      </c>
      <c r="M4002" t="str">
        <f t="shared" si="188"/>
        <v>Yes</v>
      </c>
    </row>
    <row r="4003" spans="1:13" ht="15" thickBot="1" x14ac:dyDescent="0.4">
      <c r="A4003" s="5" t="s">
        <v>175</v>
      </c>
      <c r="B4003" s="5" t="s">
        <v>176</v>
      </c>
      <c r="C4003" s="5" t="s">
        <v>4204</v>
      </c>
      <c r="D4003" s="5">
        <f t="shared" si="186"/>
        <v>77010</v>
      </c>
      <c r="E4003" s="6">
        <v>42460</v>
      </c>
      <c r="F4003" s="6">
        <f t="shared" si="187"/>
        <v>42550</v>
      </c>
      <c r="G4003" s="6" t="str">
        <f>IF('BCT Template'!R4002&gt;F4003,"Yes","No")</f>
        <v>No</v>
      </c>
      <c r="H4003" s="5" t="s">
        <v>197</v>
      </c>
      <c r="I4003" s="5" t="s">
        <v>198</v>
      </c>
      <c r="J4003" s="5" t="s">
        <v>184</v>
      </c>
      <c r="K4003" s="5" t="s">
        <v>185</v>
      </c>
      <c r="L4003" s="7" t="s">
        <v>164</v>
      </c>
      <c r="M4003" t="str">
        <f t="shared" si="188"/>
        <v>No</v>
      </c>
    </row>
    <row r="4004" spans="1:13" ht="15" thickBot="1" x14ac:dyDescent="0.4">
      <c r="A4004" s="5" t="s">
        <v>175</v>
      </c>
      <c r="B4004" s="5" t="s">
        <v>176</v>
      </c>
      <c r="C4004" s="5" t="s">
        <v>4205</v>
      </c>
      <c r="D4004" s="5">
        <f t="shared" si="186"/>
        <v>77753</v>
      </c>
      <c r="E4004" s="6">
        <v>44135</v>
      </c>
      <c r="F4004" s="6">
        <f t="shared" si="187"/>
        <v>44225</v>
      </c>
      <c r="G4004" s="6" t="str">
        <f>IF('BCT Template'!R4003&gt;F4004,"Yes","No")</f>
        <v>No</v>
      </c>
      <c r="H4004" s="5" t="s">
        <v>189</v>
      </c>
      <c r="I4004" s="5" t="s">
        <v>190</v>
      </c>
      <c r="J4004" s="5" t="s">
        <v>184</v>
      </c>
      <c r="K4004" s="5" t="s">
        <v>185</v>
      </c>
      <c r="L4004" s="7" t="s">
        <v>164</v>
      </c>
      <c r="M4004" t="str">
        <f t="shared" si="188"/>
        <v>No</v>
      </c>
    </row>
    <row r="4005" spans="1:13" ht="15" thickBot="1" x14ac:dyDescent="0.4">
      <c r="A4005" s="5" t="s">
        <v>175</v>
      </c>
      <c r="B4005" s="5" t="s">
        <v>176</v>
      </c>
      <c r="C4005" s="5" t="s">
        <v>4206</v>
      </c>
      <c r="D4005" s="5">
        <f t="shared" si="186"/>
        <v>31379</v>
      </c>
      <c r="E4005" s="6">
        <v>44073</v>
      </c>
      <c r="F4005" s="6">
        <f t="shared" si="187"/>
        <v>44163</v>
      </c>
      <c r="G4005" s="6" t="str">
        <f>IF('BCT Template'!R4004&gt;F4005,"Yes","No")</f>
        <v>No</v>
      </c>
      <c r="H4005" s="5" t="s">
        <v>178</v>
      </c>
      <c r="I4005" s="5" t="s">
        <v>179</v>
      </c>
      <c r="J4005" s="5" t="s">
        <v>35</v>
      </c>
      <c r="K4005" s="5" t="s">
        <v>180</v>
      </c>
      <c r="L4005" s="7" t="s">
        <v>164</v>
      </c>
      <c r="M4005" t="str">
        <f t="shared" si="188"/>
        <v>Yes</v>
      </c>
    </row>
    <row r="4006" spans="1:13" ht="15" thickBot="1" x14ac:dyDescent="0.4">
      <c r="A4006" s="5" t="s">
        <v>175</v>
      </c>
      <c r="B4006" s="5" t="s">
        <v>176</v>
      </c>
      <c r="C4006" s="5" t="s">
        <v>4207</v>
      </c>
      <c r="D4006" s="5">
        <f t="shared" si="186"/>
        <v>30225</v>
      </c>
      <c r="E4006" s="6">
        <v>44074</v>
      </c>
      <c r="F4006" s="6">
        <f t="shared" si="187"/>
        <v>44164</v>
      </c>
      <c r="G4006" s="6" t="str">
        <f>IF('BCT Template'!R4005&gt;F4006,"Yes","No")</f>
        <v>No</v>
      </c>
      <c r="H4006" s="5" t="s">
        <v>178</v>
      </c>
      <c r="I4006" s="5" t="s">
        <v>179</v>
      </c>
      <c r="J4006" s="5" t="s">
        <v>35</v>
      </c>
      <c r="K4006" s="5" t="s">
        <v>180</v>
      </c>
      <c r="L4006" s="7" t="s">
        <v>164</v>
      </c>
      <c r="M4006" t="str">
        <f t="shared" si="188"/>
        <v>Yes</v>
      </c>
    </row>
    <row r="4007" spans="1:13" ht="15" thickBot="1" x14ac:dyDescent="0.4">
      <c r="A4007" s="5" t="s">
        <v>175</v>
      </c>
      <c r="B4007" s="5" t="s">
        <v>176</v>
      </c>
      <c r="C4007" s="5" t="s">
        <v>4208</v>
      </c>
      <c r="D4007" s="5">
        <f t="shared" si="186"/>
        <v>82399</v>
      </c>
      <c r="E4007" s="6">
        <v>44028</v>
      </c>
      <c r="F4007" s="6">
        <f t="shared" si="187"/>
        <v>44118</v>
      </c>
      <c r="G4007" s="6" t="str">
        <f>IF('BCT Template'!R4006&gt;F4007,"Yes","No")</f>
        <v>No</v>
      </c>
      <c r="H4007" s="5" t="s">
        <v>210</v>
      </c>
      <c r="I4007" s="5" t="s">
        <v>211</v>
      </c>
      <c r="J4007" s="5" t="s">
        <v>184</v>
      </c>
      <c r="K4007" s="5" t="s">
        <v>185</v>
      </c>
      <c r="L4007" s="7" t="s">
        <v>164</v>
      </c>
      <c r="M4007" t="str">
        <f t="shared" si="188"/>
        <v>No</v>
      </c>
    </row>
    <row r="4008" spans="1:13" ht="15" thickBot="1" x14ac:dyDescent="0.4">
      <c r="A4008" s="5" t="s">
        <v>175</v>
      </c>
      <c r="B4008" s="5" t="s">
        <v>176</v>
      </c>
      <c r="C4008" s="5" t="s">
        <v>4209</v>
      </c>
      <c r="D4008" s="5">
        <f t="shared" si="186"/>
        <v>58741</v>
      </c>
      <c r="E4008" s="6">
        <v>44094</v>
      </c>
      <c r="F4008" s="6">
        <f t="shared" si="187"/>
        <v>44184</v>
      </c>
      <c r="G4008" s="6" t="str">
        <f>IF('BCT Template'!R4007&gt;F4008,"Yes","No")</f>
        <v>No</v>
      </c>
      <c r="H4008" s="5" t="s">
        <v>182</v>
      </c>
      <c r="I4008" s="5" t="s">
        <v>183</v>
      </c>
      <c r="J4008" s="5" t="s">
        <v>184</v>
      </c>
      <c r="K4008" s="5" t="s">
        <v>185</v>
      </c>
      <c r="L4008" s="7" t="s">
        <v>164</v>
      </c>
      <c r="M4008" t="str">
        <f t="shared" si="188"/>
        <v>No</v>
      </c>
    </row>
    <row r="4009" spans="1:13" ht="15" thickBot="1" x14ac:dyDescent="0.4">
      <c r="A4009" s="5" t="s">
        <v>175</v>
      </c>
      <c r="B4009" s="5" t="s">
        <v>176</v>
      </c>
      <c r="C4009" s="5" t="s">
        <v>4210</v>
      </c>
      <c r="D4009" s="5">
        <f t="shared" si="186"/>
        <v>59339</v>
      </c>
      <c r="E4009" s="6">
        <v>44012</v>
      </c>
      <c r="F4009" s="6">
        <f t="shared" si="187"/>
        <v>44102</v>
      </c>
      <c r="G4009" s="6" t="str">
        <f>IF('BCT Template'!R4008&gt;F4009,"Yes","No")</f>
        <v>No</v>
      </c>
      <c r="H4009" s="5" t="s">
        <v>182</v>
      </c>
      <c r="I4009" s="5" t="s">
        <v>183</v>
      </c>
      <c r="J4009" s="5" t="s">
        <v>200</v>
      </c>
      <c r="K4009" s="5" t="s">
        <v>201</v>
      </c>
      <c r="L4009" s="7" t="s">
        <v>164</v>
      </c>
      <c r="M4009" t="str">
        <f t="shared" si="188"/>
        <v>Yes</v>
      </c>
    </row>
    <row r="4010" spans="1:13" ht="15" thickBot="1" x14ac:dyDescent="0.4">
      <c r="A4010" s="5" t="s">
        <v>175</v>
      </c>
      <c r="B4010" s="5" t="s">
        <v>176</v>
      </c>
      <c r="C4010" s="5" t="s">
        <v>4211</v>
      </c>
      <c r="D4010" s="5">
        <f t="shared" si="186"/>
        <v>80566</v>
      </c>
      <c r="E4010" s="6">
        <v>44196</v>
      </c>
      <c r="F4010" s="6">
        <f t="shared" si="187"/>
        <v>44286</v>
      </c>
      <c r="G4010" s="6" t="str">
        <f>IF('BCT Template'!R4009&gt;F4010,"Yes","No")</f>
        <v>No</v>
      </c>
      <c r="H4010" s="5" t="s">
        <v>182</v>
      </c>
      <c r="I4010" s="5" t="s">
        <v>183</v>
      </c>
      <c r="J4010" s="5" t="s">
        <v>184</v>
      </c>
      <c r="K4010" s="5" t="s">
        <v>185</v>
      </c>
      <c r="L4010" s="7" t="s">
        <v>164</v>
      </c>
      <c r="M4010" t="str">
        <f t="shared" si="188"/>
        <v>No</v>
      </c>
    </row>
    <row r="4011" spans="1:13" ht="15" thickBot="1" x14ac:dyDescent="0.4">
      <c r="A4011" s="5" t="s">
        <v>175</v>
      </c>
      <c r="B4011" s="5" t="s">
        <v>176</v>
      </c>
      <c r="C4011" s="5" t="s">
        <v>4212</v>
      </c>
      <c r="D4011" s="5">
        <f t="shared" si="186"/>
        <v>79039</v>
      </c>
      <c r="E4011" s="6">
        <v>43261</v>
      </c>
      <c r="F4011" s="6">
        <f t="shared" si="187"/>
        <v>43351</v>
      </c>
      <c r="G4011" s="6" t="str">
        <f>IF('BCT Template'!R4010&gt;F4011,"Yes","No")</f>
        <v>No</v>
      </c>
      <c r="H4011" s="5" t="s">
        <v>189</v>
      </c>
      <c r="I4011" s="5" t="s">
        <v>190</v>
      </c>
      <c r="J4011" s="5" t="s">
        <v>200</v>
      </c>
      <c r="K4011" s="5" t="s">
        <v>201</v>
      </c>
      <c r="L4011" s="7" t="s">
        <v>164</v>
      </c>
      <c r="M4011" t="str">
        <f t="shared" si="188"/>
        <v>Yes</v>
      </c>
    </row>
    <row r="4012" spans="1:13" ht="15" thickBot="1" x14ac:dyDescent="0.4">
      <c r="A4012" s="5" t="s">
        <v>175</v>
      </c>
      <c r="B4012" s="5" t="s">
        <v>176</v>
      </c>
      <c r="C4012" s="5" t="s">
        <v>4213</v>
      </c>
      <c r="D4012" s="5">
        <f t="shared" si="186"/>
        <v>80163</v>
      </c>
      <c r="E4012" s="6">
        <v>42308</v>
      </c>
      <c r="F4012" s="6">
        <f t="shared" si="187"/>
        <v>42398</v>
      </c>
      <c r="G4012" s="6" t="str">
        <f>IF('BCT Template'!R4011&gt;F4012,"Yes","No")</f>
        <v>No</v>
      </c>
      <c r="H4012" s="5" t="s">
        <v>182</v>
      </c>
      <c r="I4012" s="5" t="s">
        <v>183</v>
      </c>
      <c r="J4012" s="5" t="s">
        <v>200</v>
      </c>
      <c r="K4012" s="5" t="s">
        <v>201</v>
      </c>
      <c r="L4012" s="7" t="s">
        <v>164</v>
      </c>
      <c r="M4012" t="str">
        <f t="shared" si="188"/>
        <v>Yes</v>
      </c>
    </row>
    <row r="4013" spans="1:13" ht="15" thickBot="1" x14ac:dyDescent="0.4">
      <c r="A4013" s="5" t="s">
        <v>175</v>
      </c>
      <c r="B4013" s="5" t="s">
        <v>176</v>
      </c>
      <c r="C4013" s="5" t="s">
        <v>4214</v>
      </c>
      <c r="D4013" s="5">
        <f t="shared" si="186"/>
        <v>21436</v>
      </c>
      <c r="E4013" s="6">
        <v>43646</v>
      </c>
      <c r="F4013" s="6">
        <f t="shared" si="187"/>
        <v>43736</v>
      </c>
      <c r="G4013" s="6" t="str">
        <f>IF('BCT Template'!R4012&gt;F4013,"Yes","No")</f>
        <v>No</v>
      </c>
      <c r="H4013" s="5" t="s">
        <v>178</v>
      </c>
      <c r="I4013" s="5" t="s">
        <v>179</v>
      </c>
      <c r="J4013" s="5" t="s">
        <v>35</v>
      </c>
      <c r="K4013" s="5" t="s">
        <v>180</v>
      </c>
      <c r="L4013" s="7" t="s">
        <v>164</v>
      </c>
      <c r="M4013" t="str">
        <f t="shared" si="188"/>
        <v>Yes</v>
      </c>
    </row>
    <row r="4014" spans="1:13" ht="15" thickBot="1" x14ac:dyDescent="0.4">
      <c r="A4014" s="5" t="s">
        <v>175</v>
      </c>
      <c r="B4014" s="5" t="s">
        <v>176</v>
      </c>
      <c r="C4014" s="5" t="s">
        <v>4215</v>
      </c>
      <c r="D4014" s="5">
        <f t="shared" si="186"/>
        <v>21688</v>
      </c>
      <c r="E4014" s="6">
        <v>43100</v>
      </c>
      <c r="F4014" s="6">
        <f t="shared" si="187"/>
        <v>43190</v>
      </c>
      <c r="G4014" s="6" t="str">
        <f>IF('BCT Template'!R4013&gt;F4014,"Yes","No")</f>
        <v>No</v>
      </c>
      <c r="H4014" s="5" t="s">
        <v>178</v>
      </c>
      <c r="I4014" s="5" t="s">
        <v>179</v>
      </c>
      <c r="J4014" s="5" t="s">
        <v>35</v>
      </c>
      <c r="K4014" s="5" t="s">
        <v>180</v>
      </c>
      <c r="L4014" s="7" t="s">
        <v>164</v>
      </c>
      <c r="M4014" t="str">
        <f t="shared" si="188"/>
        <v>Yes</v>
      </c>
    </row>
    <row r="4015" spans="1:13" ht="15" thickBot="1" x14ac:dyDescent="0.4">
      <c r="A4015" s="5" t="s">
        <v>175</v>
      </c>
      <c r="B4015" s="5" t="s">
        <v>176</v>
      </c>
      <c r="C4015" s="5" t="s">
        <v>4216</v>
      </c>
      <c r="D4015" s="5">
        <f t="shared" si="186"/>
        <v>80487</v>
      </c>
      <c r="E4015" s="6">
        <v>43830</v>
      </c>
      <c r="F4015" s="6">
        <f t="shared" si="187"/>
        <v>43920</v>
      </c>
      <c r="G4015" s="6" t="str">
        <f>IF('BCT Template'!R4014&gt;F4015,"Yes","No")</f>
        <v>No</v>
      </c>
      <c r="H4015" s="5" t="s">
        <v>182</v>
      </c>
      <c r="I4015" s="5" t="s">
        <v>183</v>
      </c>
      <c r="J4015" s="5" t="s">
        <v>200</v>
      </c>
      <c r="K4015" s="5" t="s">
        <v>201</v>
      </c>
      <c r="L4015" s="7" t="s">
        <v>164</v>
      </c>
      <c r="M4015" t="str">
        <f t="shared" si="188"/>
        <v>Yes</v>
      </c>
    </row>
    <row r="4016" spans="1:13" ht="15" thickBot="1" x14ac:dyDescent="0.4">
      <c r="A4016" s="5" t="s">
        <v>175</v>
      </c>
      <c r="B4016" s="5" t="s">
        <v>176</v>
      </c>
      <c r="C4016" s="5" t="s">
        <v>4217</v>
      </c>
      <c r="D4016" s="5">
        <f t="shared" si="186"/>
        <v>31409</v>
      </c>
      <c r="E4016" s="6">
        <v>44103</v>
      </c>
      <c r="F4016" s="6">
        <f t="shared" si="187"/>
        <v>44193</v>
      </c>
      <c r="G4016" s="6" t="str">
        <f>IF('BCT Template'!R4015&gt;F4016,"Yes","No")</f>
        <v>No</v>
      </c>
      <c r="H4016" s="5" t="s">
        <v>178</v>
      </c>
      <c r="I4016" s="5" t="s">
        <v>179</v>
      </c>
      <c r="J4016" s="5" t="s">
        <v>35</v>
      </c>
      <c r="K4016" s="5" t="s">
        <v>180</v>
      </c>
      <c r="L4016" s="7" t="s">
        <v>164</v>
      </c>
      <c r="M4016" t="str">
        <f t="shared" si="188"/>
        <v>Yes</v>
      </c>
    </row>
    <row r="4017" spans="1:13" ht="15" thickBot="1" x14ac:dyDescent="0.4">
      <c r="A4017" s="5" t="s">
        <v>175</v>
      </c>
      <c r="B4017" s="5" t="s">
        <v>176</v>
      </c>
      <c r="C4017" s="5" t="s">
        <v>4218</v>
      </c>
      <c r="D4017" s="5">
        <f t="shared" si="186"/>
        <v>59335</v>
      </c>
      <c r="E4017" s="6">
        <v>40908</v>
      </c>
      <c r="F4017" s="6">
        <f t="shared" si="187"/>
        <v>40998</v>
      </c>
      <c r="G4017" s="6" t="str">
        <f>IF('BCT Template'!R4016&gt;F4017,"Yes","No")</f>
        <v>No</v>
      </c>
      <c r="H4017" s="5" t="s">
        <v>189</v>
      </c>
      <c r="I4017" s="5" t="s">
        <v>190</v>
      </c>
      <c r="J4017" s="5" t="s">
        <v>200</v>
      </c>
      <c r="K4017" s="5" t="s">
        <v>201</v>
      </c>
      <c r="L4017" s="7" t="s">
        <v>164</v>
      </c>
      <c r="M4017" t="str">
        <f t="shared" si="188"/>
        <v>Yes</v>
      </c>
    </row>
    <row r="4018" spans="1:13" ht="15" thickBot="1" x14ac:dyDescent="0.4">
      <c r="A4018" s="5" t="s">
        <v>175</v>
      </c>
      <c r="B4018" s="5" t="s">
        <v>176</v>
      </c>
      <c r="C4018" s="5" t="s">
        <v>4219</v>
      </c>
      <c r="D4018" s="5">
        <f t="shared" si="186"/>
        <v>30605</v>
      </c>
      <c r="E4018" s="6">
        <v>38533</v>
      </c>
      <c r="F4018" s="6">
        <f t="shared" si="187"/>
        <v>38623</v>
      </c>
      <c r="G4018" s="6" t="str">
        <f>IF('BCT Template'!R4017&gt;F4018,"Yes","No")</f>
        <v>No</v>
      </c>
      <c r="H4018" s="5" t="s">
        <v>178</v>
      </c>
      <c r="I4018" s="5" t="s">
        <v>179</v>
      </c>
      <c r="J4018" s="5" t="s">
        <v>35</v>
      </c>
      <c r="K4018" s="5" t="s">
        <v>180</v>
      </c>
      <c r="L4018" s="7" t="s">
        <v>164</v>
      </c>
      <c r="M4018" t="str">
        <f t="shared" si="188"/>
        <v>Yes</v>
      </c>
    </row>
    <row r="4019" spans="1:13" ht="15" thickBot="1" x14ac:dyDescent="0.4">
      <c r="A4019" s="5" t="s">
        <v>175</v>
      </c>
      <c r="B4019" s="5" t="s">
        <v>176</v>
      </c>
      <c r="C4019" s="5" t="s">
        <v>4220</v>
      </c>
      <c r="D4019" s="5">
        <f t="shared" si="186"/>
        <v>57869</v>
      </c>
      <c r="E4019" s="6">
        <v>41816</v>
      </c>
      <c r="F4019" s="6">
        <f t="shared" si="187"/>
        <v>41906</v>
      </c>
      <c r="G4019" s="6" t="str">
        <f>IF('BCT Template'!R4018&gt;F4019,"Yes","No")</f>
        <v>No</v>
      </c>
      <c r="H4019" s="5" t="s">
        <v>189</v>
      </c>
      <c r="I4019" s="5" t="s">
        <v>190</v>
      </c>
      <c r="J4019" s="5" t="s">
        <v>184</v>
      </c>
      <c r="K4019" s="5" t="s">
        <v>185</v>
      </c>
      <c r="L4019" s="7" t="s">
        <v>164</v>
      </c>
      <c r="M4019" t="str">
        <f t="shared" si="188"/>
        <v>No</v>
      </c>
    </row>
    <row r="4020" spans="1:13" ht="15" thickBot="1" x14ac:dyDescent="0.4">
      <c r="A4020" s="5" t="s">
        <v>175</v>
      </c>
      <c r="B4020" s="5" t="s">
        <v>176</v>
      </c>
      <c r="C4020" s="5" t="s">
        <v>4221</v>
      </c>
      <c r="D4020" s="5">
        <f t="shared" si="186"/>
        <v>18076</v>
      </c>
      <c r="E4020" s="6">
        <v>43982</v>
      </c>
      <c r="F4020" s="6">
        <f t="shared" si="187"/>
        <v>44072</v>
      </c>
      <c r="G4020" s="6" t="str">
        <f>IF('BCT Template'!R4019&gt;F4020,"Yes","No")</f>
        <v>No</v>
      </c>
      <c r="H4020" s="5" t="s">
        <v>193</v>
      </c>
      <c r="I4020" s="5" t="s">
        <v>194</v>
      </c>
      <c r="J4020" s="5" t="s">
        <v>35</v>
      </c>
      <c r="K4020" s="5" t="s">
        <v>180</v>
      </c>
      <c r="L4020" s="7" t="s">
        <v>164</v>
      </c>
      <c r="M4020" t="str">
        <f t="shared" si="188"/>
        <v>Yes</v>
      </c>
    </row>
    <row r="4021" spans="1:13" ht="15" thickBot="1" x14ac:dyDescent="0.4">
      <c r="A4021" s="5" t="s">
        <v>175</v>
      </c>
      <c r="B4021" s="5" t="s">
        <v>176</v>
      </c>
      <c r="C4021" s="5" t="s">
        <v>4222</v>
      </c>
      <c r="D4021" s="5">
        <f t="shared" si="186"/>
        <v>29342</v>
      </c>
      <c r="E4021" s="6">
        <v>43646</v>
      </c>
      <c r="F4021" s="6">
        <f t="shared" si="187"/>
        <v>43736</v>
      </c>
      <c r="G4021" s="6" t="str">
        <f>IF('BCT Template'!R4020&gt;F4021,"Yes","No")</f>
        <v>No</v>
      </c>
      <c r="H4021" s="5" t="s">
        <v>178</v>
      </c>
      <c r="I4021" s="5" t="s">
        <v>179</v>
      </c>
      <c r="J4021" s="5" t="s">
        <v>35</v>
      </c>
      <c r="K4021" s="5" t="s">
        <v>180</v>
      </c>
      <c r="L4021" s="7" t="s">
        <v>164</v>
      </c>
      <c r="M4021" t="str">
        <f t="shared" si="188"/>
        <v>Yes</v>
      </c>
    </row>
    <row r="4022" spans="1:13" ht="15" thickBot="1" x14ac:dyDescent="0.4">
      <c r="A4022" s="5" t="s">
        <v>175</v>
      </c>
      <c r="B4022" s="5" t="s">
        <v>176</v>
      </c>
      <c r="C4022" s="5" t="s">
        <v>4223</v>
      </c>
      <c r="D4022" s="5">
        <f t="shared" si="186"/>
        <v>79256</v>
      </c>
      <c r="E4022" s="6">
        <v>44196</v>
      </c>
      <c r="F4022" s="6">
        <f t="shared" si="187"/>
        <v>44286</v>
      </c>
      <c r="G4022" s="6" t="str">
        <f>IF('BCT Template'!R4021&gt;F4022,"Yes","No")</f>
        <v>No</v>
      </c>
      <c r="H4022" s="5" t="s">
        <v>189</v>
      </c>
      <c r="I4022" s="5" t="s">
        <v>190</v>
      </c>
      <c r="J4022" s="5" t="s">
        <v>200</v>
      </c>
      <c r="K4022" s="5" t="s">
        <v>201</v>
      </c>
      <c r="L4022" s="7" t="s">
        <v>164</v>
      </c>
      <c r="M4022" t="str">
        <f t="shared" si="188"/>
        <v>Yes</v>
      </c>
    </row>
    <row r="4023" spans="1:13" ht="15" thickBot="1" x14ac:dyDescent="0.4">
      <c r="A4023" s="5" t="s">
        <v>175</v>
      </c>
      <c r="B4023" s="5" t="s">
        <v>176</v>
      </c>
      <c r="C4023" s="5" t="s">
        <v>4224</v>
      </c>
      <c r="D4023" s="5">
        <f t="shared" si="186"/>
        <v>79511</v>
      </c>
      <c r="E4023" s="6">
        <v>44074</v>
      </c>
      <c r="F4023" s="6">
        <f t="shared" si="187"/>
        <v>44164</v>
      </c>
      <c r="G4023" s="6" t="str">
        <f>IF('BCT Template'!R4022&gt;F4023,"Yes","No")</f>
        <v>No</v>
      </c>
      <c r="H4023" s="5" t="s">
        <v>182</v>
      </c>
      <c r="I4023" s="5" t="s">
        <v>183</v>
      </c>
      <c r="J4023" s="5" t="s">
        <v>200</v>
      </c>
      <c r="K4023" s="5" t="s">
        <v>201</v>
      </c>
      <c r="L4023" s="7" t="s">
        <v>164</v>
      </c>
      <c r="M4023" t="str">
        <f t="shared" si="188"/>
        <v>Yes</v>
      </c>
    </row>
    <row r="4024" spans="1:13" ht="15" thickBot="1" x14ac:dyDescent="0.4">
      <c r="A4024" s="5" t="s">
        <v>175</v>
      </c>
      <c r="B4024" s="5" t="s">
        <v>176</v>
      </c>
      <c r="C4024" s="5" t="s">
        <v>4225</v>
      </c>
      <c r="D4024" s="5">
        <f t="shared" si="186"/>
        <v>58031</v>
      </c>
      <c r="E4024" s="6">
        <v>43281</v>
      </c>
      <c r="F4024" s="6">
        <f t="shared" si="187"/>
        <v>43371</v>
      </c>
      <c r="G4024" s="6" t="str">
        <f>IF('BCT Template'!R4023&gt;F4024,"Yes","No")</f>
        <v>No</v>
      </c>
      <c r="H4024" s="5" t="s">
        <v>182</v>
      </c>
      <c r="I4024" s="5" t="s">
        <v>183</v>
      </c>
      <c r="J4024" s="5" t="s">
        <v>184</v>
      </c>
      <c r="K4024" s="5" t="s">
        <v>185</v>
      </c>
      <c r="L4024" s="7" t="s">
        <v>164</v>
      </c>
      <c r="M4024" t="str">
        <f t="shared" si="188"/>
        <v>No</v>
      </c>
    </row>
    <row r="4025" spans="1:13" ht="15" thickBot="1" x14ac:dyDescent="0.4">
      <c r="A4025" s="5" t="s">
        <v>175</v>
      </c>
      <c r="B4025" s="5" t="s">
        <v>176</v>
      </c>
      <c r="C4025" s="5" t="s">
        <v>4226</v>
      </c>
      <c r="D4025" s="5">
        <f t="shared" si="186"/>
        <v>79338</v>
      </c>
      <c r="E4025" s="6">
        <v>42638</v>
      </c>
      <c r="F4025" s="6">
        <f t="shared" si="187"/>
        <v>42728</v>
      </c>
      <c r="G4025" s="6" t="str">
        <f>IF('BCT Template'!R4024&gt;F4025,"Yes","No")</f>
        <v>No</v>
      </c>
      <c r="H4025" s="5" t="s">
        <v>189</v>
      </c>
      <c r="I4025" s="5" t="s">
        <v>190</v>
      </c>
      <c r="J4025" s="5" t="s">
        <v>200</v>
      </c>
      <c r="K4025" s="5" t="s">
        <v>201</v>
      </c>
      <c r="L4025" s="7" t="s">
        <v>164</v>
      </c>
      <c r="M4025" t="str">
        <f t="shared" si="188"/>
        <v>Yes</v>
      </c>
    </row>
    <row r="4026" spans="1:13" ht="15" thickBot="1" x14ac:dyDescent="0.4">
      <c r="A4026" s="5" t="s">
        <v>175</v>
      </c>
      <c r="B4026" s="5" t="s">
        <v>176</v>
      </c>
      <c r="C4026" s="5" t="s">
        <v>4227</v>
      </c>
      <c r="D4026" s="5">
        <f t="shared" si="186"/>
        <v>82190</v>
      </c>
      <c r="E4026" s="6">
        <v>43912</v>
      </c>
      <c r="F4026" s="6">
        <f t="shared" si="187"/>
        <v>44002</v>
      </c>
      <c r="G4026" s="6" t="str">
        <f>IF('BCT Template'!R4025&gt;F4026,"Yes","No")</f>
        <v>No</v>
      </c>
      <c r="H4026" s="5" t="s">
        <v>210</v>
      </c>
      <c r="I4026" s="5" t="s">
        <v>211</v>
      </c>
      <c r="J4026" s="5" t="s">
        <v>184</v>
      </c>
      <c r="K4026" s="5" t="s">
        <v>185</v>
      </c>
      <c r="L4026" s="7" t="s">
        <v>164</v>
      </c>
      <c r="M4026" t="str">
        <f t="shared" si="188"/>
        <v>No</v>
      </c>
    </row>
    <row r="4027" spans="1:13" ht="15" thickBot="1" x14ac:dyDescent="0.4">
      <c r="A4027" s="5" t="s">
        <v>175</v>
      </c>
      <c r="B4027" s="5" t="s">
        <v>176</v>
      </c>
      <c r="C4027" s="5" t="s">
        <v>4228</v>
      </c>
      <c r="D4027" s="5">
        <f t="shared" si="186"/>
        <v>80290</v>
      </c>
      <c r="E4027" s="6">
        <v>43951</v>
      </c>
      <c r="F4027" s="6">
        <f t="shared" si="187"/>
        <v>44041</v>
      </c>
      <c r="G4027" s="6" t="str">
        <f>IF('BCT Template'!R4026&gt;F4027,"Yes","No")</f>
        <v>No</v>
      </c>
      <c r="H4027" s="5" t="s">
        <v>182</v>
      </c>
      <c r="I4027" s="5" t="s">
        <v>183</v>
      </c>
      <c r="J4027" s="5" t="s">
        <v>200</v>
      </c>
      <c r="K4027" s="5" t="s">
        <v>201</v>
      </c>
      <c r="L4027" s="7" t="s">
        <v>164</v>
      </c>
      <c r="M4027" t="str">
        <f t="shared" si="188"/>
        <v>Yes</v>
      </c>
    </row>
    <row r="4028" spans="1:13" ht="15" thickBot="1" x14ac:dyDescent="0.4">
      <c r="A4028" s="5" t="s">
        <v>175</v>
      </c>
      <c r="B4028" s="5" t="s">
        <v>176</v>
      </c>
      <c r="C4028" s="5" t="s">
        <v>4229</v>
      </c>
      <c r="D4028" s="5">
        <f t="shared" si="186"/>
        <v>22033</v>
      </c>
      <c r="E4028" s="6">
        <v>43312</v>
      </c>
      <c r="F4028" s="6">
        <f t="shared" si="187"/>
        <v>43402</v>
      </c>
      <c r="G4028" s="6" t="str">
        <f>IF('BCT Template'!R4027&gt;F4028,"Yes","No")</f>
        <v>No</v>
      </c>
      <c r="H4028" s="5" t="s">
        <v>178</v>
      </c>
      <c r="I4028" s="5" t="s">
        <v>179</v>
      </c>
      <c r="J4028" s="5" t="s">
        <v>35</v>
      </c>
      <c r="K4028" s="5" t="s">
        <v>180</v>
      </c>
      <c r="L4028" s="7" t="s">
        <v>164</v>
      </c>
      <c r="M4028" t="str">
        <f t="shared" si="188"/>
        <v>Yes</v>
      </c>
    </row>
    <row r="4029" spans="1:13" ht="15" thickBot="1" x14ac:dyDescent="0.4">
      <c r="A4029" s="5" t="s">
        <v>175</v>
      </c>
      <c r="B4029" s="5" t="s">
        <v>176</v>
      </c>
      <c r="C4029" s="5" t="s">
        <v>4230</v>
      </c>
      <c r="D4029" s="5">
        <f t="shared" si="186"/>
        <v>58246</v>
      </c>
      <c r="E4029" s="6">
        <v>43660</v>
      </c>
      <c r="F4029" s="6">
        <f t="shared" si="187"/>
        <v>43750</v>
      </c>
      <c r="G4029" s="6" t="str">
        <f>IF('BCT Template'!R4028&gt;F4029,"Yes","No")</f>
        <v>No</v>
      </c>
      <c r="H4029" s="5" t="s">
        <v>182</v>
      </c>
      <c r="I4029" s="5" t="s">
        <v>183</v>
      </c>
      <c r="J4029" s="5" t="s">
        <v>184</v>
      </c>
      <c r="K4029" s="5" t="s">
        <v>185</v>
      </c>
      <c r="L4029" s="7" t="s">
        <v>164</v>
      </c>
      <c r="M4029" t="str">
        <f t="shared" si="188"/>
        <v>No</v>
      </c>
    </row>
    <row r="4030" spans="1:13" ht="15" thickBot="1" x14ac:dyDescent="0.4">
      <c r="A4030" s="5" t="s">
        <v>175</v>
      </c>
      <c r="B4030" s="5" t="s">
        <v>176</v>
      </c>
      <c r="C4030" s="5" t="s">
        <v>4231</v>
      </c>
      <c r="D4030" s="5">
        <f t="shared" si="186"/>
        <v>81141</v>
      </c>
      <c r="E4030" s="6">
        <v>43844</v>
      </c>
      <c r="F4030" s="6">
        <f t="shared" si="187"/>
        <v>43934</v>
      </c>
      <c r="G4030" s="6" t="str">
        <f>IF('BCT Template'!R4029&gt;F4030,"Yes","No")</f>
        <v>No</v>
      </c>
      <c r="H4030" s="5" t="s">
        <v>182</v>
      </c>
      <c r="I4030" s="5" t="s">
        <v>183</v>
      </c>
      <c r="J4030" s="5" t="s">
        <v>184</v>
      </c>
      <c r="K4030" s="5" t="s">
        <v>185</v>
      </c>
      <c r="L4030" s="7" t="s">
        <v>164</v>
      </c>
      <c r="M4030" t="str">
        <f t="shared" si="188"/>
        <v>No</v>
      </c>
    </row>
    <row r="4031" spans="1:13" ht="15" thickBot="1" x14ac:dyDescent="0.4">
      <c r="A4031" s="5" t="s">
        <v>175</v>
      </c>
      <c r="B4031" s="5" t="s">
        <v>176</v>
      </c>
      <c r="C4031" s="5" t="s">
        <v>4232</v>
      </c>
      <c r="D4031" s="5">
        <f t="shared" si="186"/>
        <v>22822</v>
      </c>
      <c r="E4031" s="6">
        <v>44237</v>
      </c>
      <c r="F4031" s="6">
        <f t="shared" si="187"/>
        <v>44327</v>
      </c>
      <c r="G4031" s="6" t="str">
        <f>IF('BCT Template'!R4030&gt;F4031,"Yes","No")</f>
        <v>No</v>
      </c>
      <c r="H4031" s="5" t="s">
        <v>178</v>
      </c>
      <c r="I4031" s="5" t="s">
        <v>179</v>
      </c>
      <c r="J4031" s="5" t="s">
        <v>35</v>
      </c>
      <c r="K4031" s="5" t="s">
        <v>180</v>
      </c>
      <c r="L4031" s="7" t="s">
        <v>164</v>
      </c>
      <c r="M4031" t="str">
        <f t="shared" si="188"/>
        <v>Yes</v>
      </c>
    </row>
    <row r="4032" spans="1:13" ht="15" thickBot="1" x14ac:dyDescent="0.4">
      <c r="A4032" s="5" t="s">
        <v>175</v>
      </c>
      <c r="B4032" s="5" t="s">
        <v>176</v>
      </c>
      <c r="C4032" s="5" t="s">
        <v>4233</v>
      </c>
      <c r="D4032" s="5">
        <f t="shared" si="186"/>
        <v>58624</v>
      </c>
      <c r="E4032" s="6">
        <v>42185</v>
      </c>
      <c r="F4032" s="6">
        <f t="shared" si="187"/>
        <v>42275</v>
      </c>
      <c r="G4032" s="6" t="str">
        <f>IF('BCT Template'!R4031&gt;F4032,"Yes","No")</f>
        <v>No</v>
      </c>
      <c r="H4032" s="5" t="s">
        <v>182</v>
      </c>
      <c r="I4032" s="5" t="s">
        <v>183</v>
      </c>
      <c r="J4032" s="5" t="s">
        <v>200</v>
      </c>
      <c r="K4032" s="5" t="s">
        <v>201</v>
      </c>
      <c r="L4032" s="7" t="s">
        <v>164</v>
      </c>
      <c r="M4032" t="str">
        <f t="shared" si="188"/>
        <v>Yes</v>
      </c>
    </row>
    <row r="4033" spans="1:13" ht="15" thickBot="1" x14ac:dyDescent="0.4">
      <c r="A4033" s="5" t="s">
        <v>175</v>
      </c>
      <c r="B4033" s="5" t="s">
        <v>176</v>
      </c>
      <c r="C4033" s="5" t="s">
        <v>4234</v>
      </c>
      <c r="D4033" s="5">
        <f t="shared" si="186"/>
        <v>29641</v>
      </c>
      <c r="E4033" s="6">
        <v>43646</v>
      </c>
      <c r="F4033" s="6">
        <f t="shared" si="187"/>
        <v>43736</v>
      </c>
      <c r="G4033" s="6" t="str">
        <f>IF('BCT Template'!R4032&gt;F4033,"Yes","No")</f>
        <v>No</v>
      </c>
      <c r="H4033" s="5" t="s">
        <v>178</v>
      </c>
      <c r="I4033" s="5" t="s">
        <v>179</v>
      </c>
      <c r="J4033" s="5" t="s">
        <v>35</v>
      </c>
      <c r="K4033" s="5" t="s">
        <v>180</v>
      </c>
      <c r="L4033" s="7" t="s">
        <v>164</v>
      </c>
      <c r="M4033" t="str">
        <f t="shared" si="188"/>
        <v>Yes</v>
      </c>
    </row>
    <row r="4034" spans="1:13" ht="15" thickBot="1" x14ac:dyDescent="0.4">
      <c r="A4034" s="5" t="s">
        <v>175</v>
      </c>
      <c r="B4034" s="5" t="s">
        <v>176</v>
      </c>
      <c r="C4034" s="5" t="s">
        <v>4235</v>
      </c>
      <c r="D4034" s="5">
        <f t="shared" si="186"/>
        <v>79876</v>
      </c>
      <c r="E4034" s="6">
        <v>42004</v>
      </c>
      <c r="F4034" s="6">
        <f t="shared" si="187"/>
        <v>42094</v>
      </c>
      <c r="G4034" s="6" t="str">
        <f>IF('BCT Template'!R4033&gt;F4034,"Yes","No")</f>
        <v>No</v>
      </c>
      <c r="H4034" s="5" t="s">
        <v>182</v>
      </c>
      <c r="I4034" s="5" t="s">
        <v>183</v>
      </c>
      <c r="J4034" s="5" t="s">
        <v>184</v>
      </c>
      <c r="K4034" s="5" t="s">
        <v>185</v>
      </c>
      <c r="L4034" s="7" t="s">
        <v>164</v>
      </c>
      <c r="M4034" t="str">
        <f t="shared" si="188"/>
        <v>No</v>
      </c>
    </row>
    <row r="4035" spans="1:13" ht="15" thickBot="1" x14ac:dyDescent="0.4">
      <c r="A4035" s="5" t="s">
        <v>175</v>
      </c>
      <c r="B4035" s="5" t="s">
        <v>176</v>
      </c>
      <c r="C4035" s="5" t="s">
        <v>4236</v>
      </c>
      <c r="D4035" s="5">
        <f t="shared" ref="D4035:D4098" si="189">C4035*1</f>
        <v>78230</v>
      </c>
      <c r="E4035" s="6">
        <v>43996</v>
      </c>
      <c r="F4035" s="6">
        <f t="shared" ref="F4035:F4098" si="190">E4035+90</f>
        <v>44086</v>
      </c>
      <c r="G4035" s="6" t="str">
        <f>IF('BCT Template'!R4034&gt;F4035,"Yes","No")</f>
        <v>No</v>
      </c>
      <c r="H4035" s="5" t="s">
        <v>189</v>
      </c>
      <c r="I4035" s="5" t="s">
        <v>190</v>
      </c>
      <c r="J4035" s="5" t="s">
        <v>184</v>
      </c>
      <c r="K4035" s="5" t="s">
        <v>185</v>
      </c>
      <c r="L4035" s="7" t="s">
        <v>164</v>
      </c>
      <c r="M4035" t="str">
        <f t="shared" ref="M4035:M4098" si="191">IF(J4035=" ","Yes",IF(J4035="3","Yes","No"))</f>
        <v>No</v>
      </c>
    </row>
    <row r="4036" spans="1:13" ht="15" thickBot="1" x14ac:dyDescent="0.4">
      <c r="A4036" s="5" t="s">
        <v>175</v>
      </c>
      <c r="B4036" s="5" t="s">
        <v>176</v>
      </c>
      <c r="C4036" s="5" t="s">
        <v>4237</v>
      </c>
      <c r="D4036" s="5">
        <f t="shared" si="189"/>
        <v>59501</v>
      </c>
      <c r="E4036" s="6">
        <v>41759</v>
      </c>
      <c r="F4036" s="6">
        <f t="shared" si="190"/>
        <v>41849</v>
      </c>
      <c r="G4036" s="6" t="str">
        <f>IF('BCT Template'!R4035&gt;F4036,"Yes","No")</f>
        <v>No</v>
      </c>
      <c r="H4036" s="5" t="s">
        <v>182</v>
      </c>
      <c r="I4036" s="5" t="s">
        <v>183</v>
      </c>
      <c r="J4036" s="5" t="s">
        <v>184</v>
      </c>
      <c r="K4036" s="5" t="s">
        <v>185</v>
      </c>
      <c r="L4036" s="7" t="s">
        <v>164</v>
      </c>
      <c r="M4036" t="str">
        <f t="shared" si="191"/>
        <v>No</v>
      </c>
    </row>
    <row r="4037" spans="1:13" ht="15" thickBot="1" x14ac:dyDescent="0.4">
      <c r="A4037" s="5" t="s">
        <v>175</v>
      </c>
      <c r="B4037" s="5" t="s">
        <v>176</v>
      </c>
      <c r="C4037" s="5" t="s">
        <v>4238</v>
      </c>
      <c r="D4037" s="5">
        <f t="shared" si="189"/>
        <v>59000</v>
      </c>
      <c r="E4037" s="6">
        <v>42552</v>
      </c>
      <c r="F4037" s="6">
        <f t="shared" si="190"/>
        <v>42642</v>
      </c>
      <c r="G4037" s="6" t="str">
        <f>IF('BCT Template'!R4036&gt;F4037,"Yes","No")</f>
        <v>No</v>
      </c>
      <c r="H4037" s="5" t="s">
        <v>182</v>
      </c>
      <c r="I4037" s="5" t="s">
        <v>183</v>
      </c>
      <c r="J4037" s="5" t="s">
        <v>184</v>
      </c>
      <c r="K4037" s="5" t="s">
        <v>185</v>
      </c>
      <c r="L4037" s="7" t="s">
        <v>164</v>
      </c>
      <c r="M4037" t="str">
        <f t="shared" si="191"/>
        <v>No</v>
      </c>
    </row>
    <row r="4038" spans="1:13" ht="15" thickBot="1" x14ac:dyDescent="0.4">
      <c r="A4038" s="5" t="s">
        <v>175</v>
      </c>
      <c r="B4038" s="5" t="s">
        <v>176</v>
      </c>
      <c r="C4038" s="5" t="s">
        <v>4239</v>
      </c>
      <c r="D4038" s="5">
        <f t="shared" si="189"/>
        <v>59315</v>
      </c>
      <c r="E4038" s="6">
        <v>41455</v>
      </c>
      <c r="F4038" s="6">
        <f t="shared" si="190"/>
        <v>41545</v>
      </c>
      <c r="G4038" s="6" t="str">
        <f>IF('BCT Template'!R4037&gt;F4038,"Yes","No")</f>
        <v>No</v>
      </c>
      <c r="H4038" s="5" t="s">
        <v>182</v>
      </c>
      <c r="I4038" s="5" t="s">
        <v>183</v>
      </c>
      <c r="J4038" s="5" t="s">
        <v>184</v>
      </c>
      <c r="K4038" s="5" t="s">
        <v>185</v>
      </c>
      <c r="L4038" s="7" t="s">
        <v>164</v>
      </c>
      <c r="M4038" t="str">
        <f t="shared" si="191"/>
        <v>No</v>
      </c>
    </row>
    <row r="4039" spans="1:13" ht="15" thickBot="1" x14ac:dyDescent="0.4">
      <c r="A4039" s="5" t="s">
        <v>175</v>
      </c>
      <c r="B4039" s="5" t="s">
        <v>176</v>
      </c>
      <c r="C4039" s="5" t="s">
        <v>4240</v>
      </c>
      <c r="D4039" s="5">
        <f t="shared" si="189"/>
        <v>80509</v>
      </c>
      <c r="E4039" s="6">
        <v>43861</v>
      </c>
      <c r="F4039" s="6">
        <f t="shared" si="190"/>
        <v>43951</v>
      </c>
      <c r="G4039" s="6" t="str">
        <f>IF('BCT Template'!R4038&gt;F4039,"Yes","No")</f>
        <v>No</v>
      </c>
      <c r="H4039" s="5" t="s">
        <v>182</v>
      </c>
      <c r="I4039" s="5" t="s">
        <v>183</v>
      </c>
      <c r="J4039" s="5" t="s">
        <v>184</v>
      </c>
      <c r="K4039" s="5" t="s">
        <v>185</v>
      </c>
      <c r="L4039" s="7" t="s">
        <v>164</v>
      </c>
      <c r="M4039" t="str">
        <f t="shared" si="191"/>
        <v>No</v>
      </c>
    </row>
    <row r="4040" spans="1:13" ht="15" thickBot="1" x14ac:dyDescent="0.4">
      <c r="A4040" s="5" t="s">
        <v>175</v>
      </c>
      <c r="B4040" s="5" t="s">
        <v>176</v>
      </c>
      <c r="C4040" s="5" t="s">
        <v>4241</v>
      </c>
      <c r="D4040" s="5">
        <f t="shared" si="189"/>
        <v>57832</v>
      </c>
      <c r="E4040" s="6">
        <v>42916</v>
      </c>
      <c r="F4040" s="6">
        <f t="shared" si="190"/>
        <v>43006</v>
      </c>
      <c r="G4040" s="6" t="str">
        <f>IF('BCT Template'!R4039&gt;F4040,"Yes","No")</f>
        <v>No</v>
      </c>
      <c r="H4040" s="5" t="s">
        <v>189</v>
      </c>
      <c r="I4040" s="5" t="s">
        <v>190</v>
      </c>
      <c r="J4040" s="5" t="s">
        <v>184</v>
      </c>
      <c r="K4040" s="5" t="s">
        <v>185</v>
      </c>
      <c r="L4040" s="7" t="s">
        <v>164</v>
      </c>
      <c r="M4040" t="str">
        <f t="shared" si="191"/>
        <v>No</v>
      </c>
    </row>
    <row r="4041" spans="1:13" ht="15" thickBot="1" x14ac:dyDescent="0.4">
      <c r="A4041" s="5" t="s">
        <v>175</v>
      </c>
      <c r="B4041" s="5" t="s">
        <v>176</v>
      </c>
      <c r="C4041" s="5" t="s">
        <v>4242</v>
      </c>
      <c r="D4041" s="5">
        <f t="shared" si="189"/>
        <v>82036</v>
      </c>
      <c r="E4041" s="6">
        <v>43673</v>
      </c>
      <c r="F4041" s="6">
        <f t="shared" si="190"/>
        <v>43763</v>
      </c>
      <c r="G4041" s="6" t="str">
        <f>IF('BCT Template'!R4040&gt;F4041,"Yes","No")</f>
        <v>No</v>
      </c>
      <c r="H4041" s="5" t="s">
        <v>210</v>
      </c>
      <c r="I4041" s="5" t="s">
        <v>211</v>
      </c>
      <c r="J4041" s="5" t="s">
        <v>184</v>
      </c>
      <c r="K4041" s="5" t="s">
        <v>185</v>
      </c>
      <c r="L4041" s="7" t="s">
        <v>164</v>
      </c>
      <c r="M4041" t="str">
        <f t="shared" si="191"/>
        <v>No</v>
      </c>
    </row>
    <row r="4042" spans="1:13" ht="15" thickBot="1" x14ac:dyDescent="0.4">
      <c r="A4042" s="5" t="s">
        <v>175</v>
      </c>
      <c r="B4042" s="5" t="s">
        <v>176</v>
      </c>
      <c r="C4042" s="5" t="s">
        <v>4243</v>
      </c>
      <c r="D4042" s="5">
        <f t="shared" si="189"/>
        <v>82671</v>
      </c>
      <c r="E4042" s="6">
        <v>43846</v>
      </c>
      <c r="F4042" s="6">
        <f t="shared" si="190"/>
        <v>43936</v>
      </c>
      <c r="G4042" s="6" t="str">
        <f>IF('BCT Template'!R4041&gt;F4042,"Yes","No")</f>
        <v>No</v>
      </c>
      <c r="H4042" s="5" t="s">
        <v>210</v>
      </c>
      <c r="I4042" s="5" t="s">
        <v>211</v>
      </c>
      <c r="J4042" s="5" t="s">
        <v>184</v>
      </c>
      <c r="K4042" s="5" t="s">
        <v>185</v>
      </c>
      <c r="L4042" s="7" t="s">
        <v>164</v>
      </c>
      <c r="M4042" t="str">
        <f t="shared" si="191"/>
        <v>No</v>
      </c>
    </row>
    <row r="4043" spans="1:13" ht="15" thickBot="1" x14ac:dyDescent="0.4">
      <c r="A4043" s="5" t="s">
        <v>175</v>
      </c>
      <c r="B4043" s="5" t="s">
        <v>176</v>
      </c>
      <c r="C4043" s="5" t="s">
        <v>4244</v>
      </c>
      <c r="D4043" s="5">
        <f t="shared" si="189"/>
        <v>78989</v>
      </c>
      <c r="E4043" s="6">
        <v>43646</v>
      </c>
      <c r="F4043" s="6">
        <f t="shared" si="190"/>
        <v>43736</v>
      </c>
      <c r="G4043" s="6" t="str">
        <f>IF('BCT Template'!R4042&gt;F4043,"Yes","No")</f>
        <v>No</v>
      </c>
      <c r="H4043" s="5" t="s">
        <v>210</v>
      </c>
      <c r="I4043" s="5" t="s">
        <v>211</v>
      </c>
      <c r="J4043" s="5" t="s">
        <v>184</v>
      </c>
      <c r="K4043" s="5" t="s">
        <v>185</v>
      </c>
      <c r="L4043" s="7" t="s">
        <v>164</v>
      </c>
      <c r="M4043" t="str">
        <f t="shared" si="191"/>
        <v>No</v>
      </c>
    </row>
    <row r="4044" spans="1:13" ht="15" thickBot="1" x14ac:dyDescent="0.4">
      <c r="A4044" s="5" t="s">
        <v>175</v>
      </c>
      <c r="B4044" s="5" t="s">
        <v>176</v>
      </c>
      <c r="C4044" s="5" t="s">
        <v>4245</v>
      </c>
      <c r="D4044" s="5">
        <f t="shared" si="189"/>
        <v>78459</v>
      </c>
      <c r="E4044" s="6">
        <v>43707</v>
      </c>
      <c r="F4044" s="6">
        <f t="shared" si="190"/>
        <v>43797</v>
      </c>
      <c r="G4044" s="6" t="str">
        <f>IF('BCT Template'!R4043&gt;F4044,"Yes","No")</f>
        <v>No</v>
      </c>
      <c r="H4044" s="5" t="s">
        <v>210</v>
      </c>
      <c r="I4044" s="5" t="s">
        <v>211</v>
      </c>
      <c r="J4044" s="5" t="s">
        <v>184</v>
      </c>
      <c r="K4044" s="5" t="s">
        <v>185</v>
      </c>
      <c r="L4044" s="7" t="s">
        <v>164</v>
      </c>
      <c r="M4044" t="str">
        <f t="shared" si="191"/>
        <v>No</v>
      </c>
    </row>
    <row r="4045" spans="1:13" ht="15" thickBot="1" x14ac:dyDescent="0.4">
      <c r="A4045" s="5" t="s">
        <v>175</v>
      </c>
      <c r="B4045" s="5" t="s">
        <v>176</v>
      </c>
      <c r="C4045" s="5" t="s">
        <v>4246</v>
      </c>
      <c r="D4045" s="5">
        <f t="shared" si="189"/>
        <v>21104</v>
      </c>
      <c r="E4045" s="6">
        <v>44074</v>
      </c>
      <c r="F4045" s="6">
        <f t="shared" si="190"/>
        <v>44164</v>
      </c>
      <c r="G4045" s="6" t="str">
        <f>IF('BCT Template'!R4044&gt;F4045,"Yes","No")</f>
        <v>No</v>
      </c>
      <c r="H4045" s="5" t="s">
        <v>178</v>
      </c>
      <c r="I4045" s="5" t="s">
        <v>179</v>
      </c>
      <c r="J4045" s="5" t="s">
        <v>35</v>
      </c>
      <c r="K4045" s="5" t="s">
        <v>180</v>
      </c>
      <c r="L4045" s="7" t="s">
        <v>164</v>
      </c>
      <c r="M4045" t="str">
        <f t="shared" si="191"/>
        <v>Yes</v>
      </c>
    </row>
    <row r="4046" spans="1:13" ht="15" thickBot="1" x14ac:dyDescent="0.4">
      <c r="A4046" s="5" t="s">
        <v>175</v>
      </c>
      <c r="B4046" s="5" t="s">
        <v>176</v>
      </c>
      <c r="C4046" s="5" t="s">
        <v>4247</v>
      </c>
      <c r="D4046" s="5">
        <f t="shared" si="189"/>
        <v>21925</v>
      </c>
      <c r="E4046" s="6">
        <v>43646</v>
      </c>
      <c r="F4046" s="6">
        <f t="shared" si="190"/>
        <v>43736</v>
      </c>
      <c r="G4046" s="6" t="str">
        <f>IF('BCT Template'!R4045&gt;F4046,"Yes","No")</f>
        <v>No</v>
      </c>
      <c r="H4046" s="5" t="s">
        <v>178</v>
      </c>
      <c r="I4046" s="5" t="s">
        <v>179</v>
      </c>
      <c r="J4046" s="5" t="s">
        <v>35</v>
      </c>
      <c r="K4046" s="5" t="s">
        <v>180</v>
      </c>
      <c r="L4046" s="7" t="s">
        <v>164</v>
      </c>
      <c r="M4046" t="str">
        <f t="shared" si="191"/>
        <v>Yes</v>
      </c>
    </row>
    <row r="4047" spans="1:13" ht="15" thickBot="1" x14ac:dyDescent="0.4">
      <c r="A4047" s="5" t="s">
        <v>175</v>
      </c>
      <c r="B4047" s="5" t="s">
        <v>176</v>
      </c>
      <c r="C4047" s="5" t="s">
        <v>4248</v>
      </c>
      <c r="D4047" s="5">
        <f t="shared" si="189"/>
        <v>29746</v>
      </c>
      <c r="E4047" s="6">
        <v>44316</v>
      </c>
      <c r="F4047" s="6">
        <f t="shared" si="190"/>
        <v>44406</v>
      </c>
      <c r="G4047" s="6" t="str">
        <f>IF('BCT Template'!R4046&gt;F4047,"Yes","No")</f>
        <v>No</v>
      </c>
      <c r="H4047" s="5" t="s">
        <v>178</v>
      </c>
      <c r="I4047" s="5" t="s">
        <v>179</v>
      </c>
      <c r="J4047" s="5" t="s">
        <v>35</v>
      </c>
      <c r="K4047" s="5" t="s">
        <v>180</v>
      </c>
      <c r="L4047" s="7" t="s">
        <v>164</v>
      </c>
      <c r="M4047" t="str">
        <f t="shared" si="191"/>
        <v>Yes</v>
      </c>
    </row>
    <row r="4048" spans="1:13" ht="15" thickBot="1" x14ac:dyDescent="0.4">
      <c r="A4048" s="5" t="s">
        <v>175</v>
      </c>
      <c r="B4048" s="5" t="s">
        <v>176</v>
      </c>
      <c r="C4048" s="5" t="s">
        <v>4249</v>
      </c>
      <c r="D4048" s="5">
        <f t="shared" si="189"/>
        <v>22046</v>
      </c>
      <c r="E4048" s="6">
        <v>43661</v>
      </c>
      <c r="F4048" s="6">
        <f t="shared" si="190"/>
        <v>43751</v>
      </c>
      <c r="G4048" s="6" t="str">
        <f>IF('BCT Template'!R4047&gt;F4048,"Yes","No")</f>
        <v>No</v>
      </c>
      <c r="H4048" s="5" t="s">
        <v>178</v>
      </c>
      <c r="I4048" s="5" t="s">
        <v>179</v>
      </c>
      <c r="J4048" s="5" t="s">
        <v>35</v>
      </c>
      <c r="K4048" s="5" t="s">
        <v>180</v>
      </c>
      <c r="L4048" s="7" t="s">
        <v>164</v>
      </c>
      <c r="M4048" t="str">
        <f t="shared" si="191"/>
        <v>Yes</v>
      </c>
    </row>
    <row r="4049" spans="1:13" ht="15" thickBot="1" x14ac:dyDescent="0.4">
      <c r="A4049" s="5" t="s">
        <v>175</v>
      </c>
      <c r="B4049" s="5" t="s">
        <v>176</v>
      </c>
      <c r="C4049" s="5" t="s">
        <v>4250</v>
      </c>
      <c r="D4049" s="5">
        <f t="shared" si="189"/>
        <v>18415</v>
      </c>
      <c r="E4049" s="6">
        <v>42185</v>
      </c>
      <c r="F4049" s="6">
        <f t="shared" si="190"/>
        <v>42275</v>
      </c>
      <c r="G4049" s="6" t="str">
        <f>IF('BCT Template'!R4048&gt;F4049,"Yes","No")</f>
        <v>No</v>
      </c>
      <c r="H4049" s="5" t="s">
        <v>234</v>
      </c>
      <c r="I4049" s="5" t="s">
        <v>235</v>
      </c>
      <c r="J4049" s="5" t="s">
        <v>184</v>
      </c>
      <c r="K4049" s="5" t="s">
        <v>185</v>
      </c>
      <c r="L4049" s="7" t="s">
        <v>164</v>
      </c>
      <c r="M4049" t="str">
        <f t="shared" si="191"/>
        <v>No</v>
      </c>
    </row>
    <row r="4050" spans="1:13" ht="15" thickBot="1" x14ac:dyDescent="0.4">
      <c r="A4050" s="5" t="s">
        <v>175</v>
      </c>
      <c r="B4050" s="5" t="s">
        <v>176</v>
      </c>
      <c r="C4050" s="5" t="s">
        <v>4251</v>
      </c>
      <c r="D4050" s="5">
        <f t="shared" si="189"/>
        <v>21401</v>
      </c>
      <c r="E4050" s="6">
        <v>43646</v>
      </c>
      <c r="F4050" s="6">
        <f t="shared" si="190"/>
        <v>43736</v>
      </c>
      <c r="G4050" s="6" t="str">
        <f>IF('BCT Template'!R4049&gt;F4050,"Yes","No")</f>
        <v>No</v>
      </c>
      <c r="H4050" s="5" t="s">
        <v>178</v>
      </c>
      <c r="I4050" s="5" t="s">
        <v>179</v>
      </c>
      <c r="J4050" s="5" t="s">
        <v>35</v>
      </c>
      <c r="K4050" s="5" t="s">
        <v>180</v>
      </c>
      <c r="L4050" s="7" t="s">
        <v>164</v>
      </c>
      <c r="M4050" t="str">
        <f t="shared" si="191"/>
        <v>Yes</v>
      </c>
    </row>
    <row r="4051" spans="1:13" ht="15" thickBot="1" x14ac:dyDescent="0.4">
      <c r="A4051" s="5" t="s">
        <v>175</v>
      </c>
      <c r="B4051" s="5" t="s">
        <v>176</v>
      </c>
      <c r="C4051" s="5" t="s">
        <v>4252</v>
      </c>
      <c r="D4051" s="5">
        <f t="shared" si="189"/>
        <v>80576</v>
      </c>
      <c r="E4051" s="6">
        <v>40451</v>
      </c>
      <c r="F4051" s="6">
        <f t="shared" si="190"/>
        <v>40541</v>
      </c>
      <c r="G4051" s="6" t="str">
        <f>IF('BCT Template'!R4050&gt;F4051,"Yes","No")</f>
        <v>No</v>
      </c>
      <c r="H4051" s="5" t="s">
        <v>182</v>
      </c>
      <c r="I4051" s="5" t="s">
        <v>183</v>
      </c>
      <c r="J4051" s="5" t="s">
        <v>184</v>
      </c>
      <c r="K4051" s="5" t="s">
        <v>185</v>
      </c>
      <c r="L4051" s="7" t="s">
        <v>164</v>
      </c>
      <c r="M4051" t="str">
        <f t="shared" si="191"/>
        <v>No</v>
      </c>
    </row>
    <row r="4052" spans="1:13" ht="15" thickBot="1" x14ac:dyDescent="0.4">
      <c r="A4052" s="5" t="s">
        <v>175</v>
      </c>
      <c r="B4052" s="5" t="s">
        <v>176</v>
      </c>
      <c r="C4052" s="5" t="s">
        <v>4253</v>
      </c>
      <c r="D4052" s="5">
        <f t="shared" si="189"/>
        <v>80298</v>
      </c>
      <c r="E4052" s="6">
        <v>44012</v>
      </c>
      <c r="F4052" s="6">
        <f t="shared" si="190"/>
        <v>44102</v>
      </c>
      <c r="G4052" s="6" t="str">
        <f>IF('BCT Template'!R4051&gt;F4052,"Yes","No")</f>
        <v>No</v>
      </c>
      <c r="H4052" s="5" t="s">
        <v>182</v>
      </c>
      <c r="I4052" s="5" t="s">
        <v>183</v>
      </c>
      <c r="J4052" s="5" t="s">
        <v>184</v>
      </c>
      <c r="K4052" s="5" t="s">
        <v>185</v>
      </c>
      <c r="L4052" s="7" t="s">
        <v>164</v>
      </c>
      <c r="M4052" t="str">
        <f t="shared" si="191"/>
        <v>No</v>
      </c>
    </row>
    <row r="4053" spans="1:13" ht="15" thickBot="1" x14ac:dyDescent="0.4">
      <c r="A4053" s="5" t="s">
        <v>175</v>
      </c>
      <c r="B4053" s="5" t="s">
        <v>176</v>
      </c>
      <c r="C4053" s="5" t="s">
        <v>4254</v>
      </c>
      <c r="D4053" s="5">
        <f t="shared" si="189"/>
        <v>84763</v>
      </c>
      <c r="E4053" s="6">
        <v>44077</v>
      </c>
      <c r="F4053" s="6">
        <f t="shared" si="190"/>
        <v>44167</v>
      </c>
      <c r="G4053" s="6" t="str">
        <f>IF('BCT Template'!R4052&gt;F4053,"Yes","No")</f>
        <v>No</v>
      </c>
      <c r="H4053" s="5" t="s">
        <v>210</v>
      </c>
      <c r="I4053" s="5" t="s">
        <v>211</v>
      </c>
      <c r="J4053" s="5" t="s">
        <v>184</v>
      </c>
      <c r="K4053" s="5" t="s">
        <v>185</v>
      </c>
      <c r="L4053" s="7" t="s">
        <v>164</v>
      </c>
      <c r="M4053" t="str">
        <f t="shared" si="191"/>
        <v>No</v>
      </c>
    </row>
    <row r="4054" spans="1:13" ht="15" thickBot="1" x14ac:dyDescent="0.4">
      <c r="A4054" s="5" t="s">
        <v>175</v>
      </c>
      <c r="B4054" s="5" t="s">
        <v>176</v>
      </c>
      <c r="C4054" s="5" t="s">
        <v>4255</v>
      </c>
      <c r="D4054" s="5">
        <f t="shared" si="189"/>
        <v>21336</v>
      </c>
      <c r="E4054" s="6">
        <v>41729</v>
      </c>
      <c r="F4054" s="6">
        <f t="shared" si="190"/>
        <v>41819</v>
      </c>
      <c r="G4054" s="6" t="str">
        <f>IF('BCT Template'!R4053&gt;F4054,"Yes","No")</f>
        <v>No</v>
      </c>
      <c r="H4054" s="5" t="s">
        <v>178</v>
      </c>
      <c r="I4054" s="5" t="s">
        <v>179</v>
      </c>
      <c r="J4054" s="5" t="s">
        <v>35</v>
      </c>
      <c r="K4054" s="5" t="s">
        <v>180</v>
      </c>
      <c r="L4054" s="7" t="s">
        <v>164</v>
      </c>
      <c r="M4054" t="str">
        <f t="shared" si="191"/>
        <v>Yes</v>
      </c>
    </row>
    <row r="4055" spans="1:13" ht="15" thickBot="1" x14ac:dyDescent="0.4">
      <c r="A4055" s="5" t="s">
        <v>175</v>
      </c>
      <c r="B4055" s="5" t="s">
        <v>176</v>
      </c>
      <c r="C4055" s="5" t="s">
        <v>4256</v>
      </c>
      <c r="D4055" s="5">
        <f t="shared" si="189"/>
        <v>57318</v>
      </c>
      <c r="E4055" s="6">
        <v>45680</v>
      </c>
      <c r="F4055" s="6">
        <f t="shared" si="190"/>
        <v>45770</v>
      </c>
      <c r="G4055" s="6" t="str">
        <f>IF('BCT Template'!R4054&gt;F4055,"Yes","No")</f>
        <v>No</v>
      </c>
      <c r="H4055" s="5" t="s">
        <v>189</v>
      </c>
      <c r="I4055" s="5" t="s">
        <v>190</v>
      </c>
      <c r="J4055" s="5" t="s">
        <v>184</v>
      </c>
      <c r="K4055" s="5" t="s">
        <v>185</v>
      </c>
      <c r="L4055" s="7" t="s">
        <v>164</v>
      </c>
      <c r="M4055" t="str">
        <f t="shared" si="191"/>
        <v>No</v>
      </c>
    </row>
    <row r="4056" spans="1:13" ht="15" thickBot="1" x14ac:dyDescent="0.4">
      <c r="A4056" s="5" t="s">
        <v>175</v>
      </c>
      <c r="B4056" s="5" t="s">
        <v>176</v>
      </c>
      <c r="C4056" s="5" t="s">
        <v>4257</v>
      </c>
      <c r="D4056" s="5">
        <f t="shared" si="189"/>
        <v>82300</v>
      </c>
      <c r="E4056" s="6">
        <v>43716</v>
      </c>
      <c r="F4056" s="6">
        <f t="shared" si="190"/>
        <v>43806</v>
      </c>
      <c r="G4056" s="6" t="str">
        <f>IF('BCT Template'!R4055&gt;F4056,"Yes","No")</f>
        <v>No</v>
      </c>
      <c r="H4056" s="5" t="s">
        <v>210</v>
      </c>
      <c r="I4056" s="5" t="s">
        <v>211</v>
      </c>
      <c r="J4056" s="5" t="s">
        <v>184</v>
      </c>
      <c r="K4056" s="5" t="s">
        <v>185</v>
      </c>
      <c r="L4056" s="7" t="s">
        <v>164</v>
      </c>
      <c r="M4056" t="str">
        <f t="shared" si="191"/>
        <v>No</v>
      </c>
    </row>
    <row r="4057" spans="1:13" ht="15" thickBot="1" x14ac:dyDescent="0.4">
      <c r="A4057" s="5" t="s">
        <v>175</v>
      </c>
      <c r="B4057" s="5" t="s">
        <v>176</v>
      </c>
      <c r="C4057" s="5" t="s">
        <v>4258</v>
      </c>
      <c r="D4057" s="5">
        <f t="shared" si="189"/>
        <v>79475</v>
      </c>
      <c r="E4057" s="6">
        <v>44055</v>
      </c>
      <c r="F4057" s="6">
        <f t="shared" si="190"/>
        <v>44145</v>
      </c>
      <c r="G4057" s="6" t="str">
        <f>IF('BCT Template'!R4056&gt;F4057,"Yes","No")</f>
        <v>No</v>
      </c>
      <c r="H4057" s="5" t="s">
        <v>189</v>
      </c>
      <c r="I4057" s="5" t="s">
        <v>190</v>
      </c>
      <c r="J4057" s="5" t="s">
        <v>200</v>
      </c>
      <c r="K4057" s="5" t="s">
        <v>201</v>
      </c>
      <c r="L4057" s="7" t="s">
        <v>164</v>
      </c>
      <c r="M4057" t="str">
        <f t="shared" si="191"/>
        <v>Yes</v>
      </c>
    </row>
    <row r="4058" spans="1:13" ht="15" thickBot="1" x14ac:dyDescent="0.4">
      <c r="A4058" s="5" t="s">
        <v>175</v>
      </c>
      <c r="B4058" s="5" t="s">
        <v>176</v>
      </c>
      <c r="C4058" s="5" t="s">
        <v>4259</v>
      </c>
      <c r="D4058" s="5">
        <f t="shared" si="189"/>
        <v>79104</v>
      </c>
      <c r="E4058" s="6">
        <v>41820</v>
      </c>
      <c r="F4058" s="6">
        <f t="shared" si="190"/>
        <v>41910</v>
      </c>
      <c r="G4058" s="6" t="str">
        <f>IF('BCT Template'!R4057&gt;F4058,"Yes","No")</f>
        <v>No</v>
      </c>
      <c r="H4058" s="5" t="s">
        <v>189</v>
      </c>
      <c r="I4058" s="5" t="s">
        <v>190</v>
      </c>
      <c r="J4058" s="5" t="s">
        <v>200</v>
      </c>
      <c r="K4058" s="5" t="s">
        <v>201</v>
      </c>
      <c r="L4058" s="7" t="s">
        <v>164</v>
      </c>
      <c r="M4058" t="str">
        <f t="shared" si="191"/>
        <v>Yes</v>
      </c>
    </row>
    <row r="4059" spans="1:13" ht="15" thickBot="1" x14ac:dyDescent="0.4">
      <c r="A4059" s="5" t="s">
        <v>175</v>
      </c>
      <c r="B4059" s="5" t="s">
        <v>176</v>
      </c>
      <c r="C4059" s="5" t="s">
        <v>4260</v>
      </c>
      <c r="D4059" s="5">
        <f t="shared" si="189"/>
        <v>77798</v>
      </c>
      <c r="E4059" s="6">
        <v>43861</v>
      </c>
      <c r="F4059" s="6">
        <f t="shared" si="190"/>
        <v>43951</v>
      </c>
      <c r="G4059" s="6" t="str">
        <f>IF('BCT Template'!R4058&gt;F4059,"Yes","No")</f>
        <v>No</v>
      </c>
      <c r="H4059" s="5" t="s">
        <v>189</v>
      </c>
      <c r="I4059" s="5" t="s">
        <v>190</v>
      </c>
      <c r="J4059" s="5" t="s">
        <v>184</v>
      </c>
      <c r="K4059" s="5" t="s">
        <v>185</v>
      </c>
      <c r="L4059" s="7" t="s">
        <v>164</v>
      </c>
      <c r="M4059" t="str">
        <f t="shared" si="191"/>
        <v>No</v>
      </c>
    </row>
    <row r="4060" spans="1:13" ht="15" thickBot="1" x14ac:dyDescent="0.4">
      <c r="A4060" s="5" t="s">
        <v>175</v>
      </c>
      <c r="B4060" s="5" t="s">
        <v>176</v>
      </c>
      <c r="C4060" s="5" t="s">
        <v>4261</v>
      </c>
      <c r="D4060" s="5">
        <f t="shared" si="189"/>
        <v>79418</v>
      </c>
      <c r="E4060" s="6">
        <v>42916</v>
      </c>
      <c r="F4060" s="6">
        <f t="shared" si="190"/>
        <v>43006</v>
      </c>
      <c r="G4060" s="6" t="str">
        <f>IF('BCT Template'!R4059&gt;F4060,"Yes","No")</f>
        <v>No</v>
      </c>
      <c r="H4060" s="5" t="s">
        <v>189</v>
      </c>
      <c r="I4060" s="5" t="s">
        <v>190</v>
      </c>
      <c r="J4060" s="5" t="s">
        <v>200</v>
      </c>
      <c r="K4060" s="5" t="s">
        <v>201</v>
      </c>
      <c r="L4060" s="7" t="s">
        <v>164</v>
      </c>
      <c r="M4060" t="str">
        <f t="shared" si="191"/>
        <v>Yes</v>
      </c>
    </row>
    <row r="4061" spans="1:13" ht="15" thickBot="1" x14ac:dyDescent="0.4">
      <c r="A4061" s="5" t="s">
        <v>175</v>
      </c>
      <c r="B4061" s="5" t="s">
        <v>176</v>
      </c>
      <c r="C4061" s="5" t="s">
        <v>4262</v>
      </c>
      <c r="D4061" s="5">
        <f t="shared" si="189"/>
        <v>79514</v>
      </c>
      <c r="E4061" s="6">
        <v>43830</v>
      </c>
      <c r="F4061" s="6">
        <f t="shared" si="190"/>
        <v>43920</v>
      </c>
      <c r="G4061" s="6" t="str">
        <f>IF('BCT Template'!R4060&gt;F4061,"Yes","No")</f>
        <v>No</v>
      </c>
      <c r="H4061" s="5" t="s">
        <v>182</v>
      </c>
      <c r="I4061" s="5" t="s">
        <v>183</v>
      </c>
      <c r="J4061" s="5" t="s">
        <v>184</v>
      </c>
      <c r="K4061" s="5" t="s">
        <v>185</v>
      </c>
      <c r="L4061" s="7" t="s">
        <v>164</v>
      </c>
      <c r="M4061" t="str">
        <f t="shared" si="191"/>
        <v>No</v>
      </c>
    </row>
    <row r="4062" spans="1:13" ht="15" thickBot="1" x14ac:dyDescent="0.4">
      <c r="A4062" s="5" t="s">
        <v>175</v>
      </c>
      <c r="B4062" s="5" t="s">
        <v>176</v>
      </c>
      <c r="C4062" s="5" t="s">
        <v>4263</v>
      </c>
      <c r="D4062" s="5">
        <f t="shared" si="189"/>
        <v>57701</v>
      </c>
      <c r="E4062" s="6">
        <v>44196</v>
      </c>
      <c r="F4062" s="6">
        <f t="shared" si="190"/>
        <v>44286</v>
      </c>
      <c r="G4062" s="6" t="str">
        <f>IF('BCT Template'!R4061&gt;F4062,"Yes","No")</f>
        <v>No</v>
      </c>
      <c r="H4062" s="5" t="s">
        <v>189</v>
      </c>
      <c r="I4062" s="5" t="s">
        <v>190</v>
      </c>
      <c r="J4062" s="5" t="s">
        <v>184</v>
      </c>
      <c r="K4062" s="5" t="s">
        <v>185</v>
      </c>
      <c r="L4062" s="7" t="s">
        <v>164</v>
      </c>
      <c r="M4062" t="str">
        <f t="shared" si="191"/>
        <v>No</v>
      </c>
    </row>
    <row r="4063" spans="1:13" ht="15" thickBot="1" x14ac:dyDescent="0.4">
      <c r="A4063" s="5" t="s">
        <v>175</v>
      </c>
      <c r="B4063" s="5" t="s">
        <v>176</v>
      </c>
      <c r="C4063" s="5" t="s">
        <v>4264</v>
      </c>
      <c r="D4063" s="5">
        <f t="shared" si="189"/>
        <v>80127</v>
      </c>
      <c r="E4063" s="6">
        <v>43524</v>
      </c>
      <c r="F4063" s="6">
        <f t="shared" si="190"/>
        <v>43614</v>
      </c>
      <c r="G4063" s="6" t="str">
        <f>IF('BCT Template'!R4062&gt;F4063,"Yes","No")</f>
        <v>No</v>
      </c>
      <c r="H4063" s="5" t="s">
        <v>182</v>
      </c>
      <c r="I4063" s="5" t="s">
        <v>183</v>
      </c>
      <c r="J4063" s="5" t="s">
        <v>184</v>
      </c>
      <c r="K4063" s="5" t="s">
        <v>185</v>
      </c>
      <c r="L4063" s="7" t="s">
        <v>164</v>
      </c>
      <c r="M4063" t="str">
        <f t="shared" si="191"/>
        <v>No</v>
      </c>
    </row>
    <row r="4064" spans="1:13" ht="15" thickBot="1" x14ac:dyDescent="0.4">
      <c r="A4064" s="5" t="s">
        <v>175</v>
      </c>
      <c r="B4064" s="5" t="s">
        <v>176</v>
      </c>
      <c r="C4064" s="5" t="s">
        <v>4265</v>
      </c>
      <c r="D4064" s="5">
        <f t="shared" si="189"/>
        <v>81220</v>
      </c>
      <c r="E4064" s="6">
        <v>43646</v>
      </c>
      <c r="F4064" s="6">
        <f t="shared" si="190"/>
        <v>43736</v>
      </c>
      <c r="G4064" s="6" t="str">
        <f>IF('BCT Template'!R4063&gt;F4064,"Yes","No")</f>
        <v>No</v>
      </c>
      <c r="H4064" s="5" t="s">
        <v>182</v>
      </c>
      <c r="I4064" s="5" t="s">
        <v>183</v>
      </c>
      <c r="J4064" s="5" t="s">
        <v>184</v>
      </c>
      <c r="K4064" s="5" t="s">
        <v>185</v>
      </c>
      <c r="L4064" s="7" t="s">
        <v>164</v>
      </c>
      <c r="M4064" t="str">
        <f t="shared" si="191"/>
        <v>No</v>
      </c>
    </row>
    <row r="4065" spans="1:13" ht="15" thickBot="1" x14ac:dyDescent="0.4">
      <c r="A4065" s="5" t="s">
        <v>175</v>
      </c>
      <c r="B4065" s="5" t="s">
        <v>176</v>
      </c>
      <c r="C4065" s="5" t="s">
        <v>4266</v>
      </c>
      <c r="D4065" s="5">
        <f t="shared" si="189"/>
        <v>59627</v>
      </c>
      <c r="E4065" s="6">
        <v>44530</v>
      </c>
      <c r="F4065" s="6">
        <f t="shared" si="190"/>
        <v>44620</v>
      </c>
      <c r="G4065" s="6" t="str">
        <f>IF('BCT Template'!R4064&gt;F4065,"Yes","No")</f>
        <v>No</v>
      </c>
      <c r="H4065" s="5" t="s">
        <v>182</v>
      </c>
      <c r="I4065" s="5" t="s">
        <v>183</v>
      </c>
      <c r="J4065" s="5" t="s">
        <v>184</v>
      </c>
      <c r="K4065" s="5" t="s">
        <v>185</v>
      </c>
      <c r="L4065" s="7" t="s">
        <v>164</v>
      </c>
      <c r="M4065" t="str">
        <f t="shared" si="191"/>
        <v>No</v>
      </c>
    </row>
    <row r="4066" spans="1:13" ht="15" thickBot="1" x14ac:dyDescent="0.4">
      <c r="A4066" s="5" t="s">
        <v>175</v>
      </c>
      <c r="B4066" s="5" t="s">
        <v>176</v>
      </c>
      <c r="C4066" s="5" t="s">
        <v>4267</v>
      </c>
      <c r="D4066" s="5">
        <f t="shared" si="189"/>
        <v>77740</v>
      </c>
      <c r="E4066" s="6">
        <v>43708</v>
      </c>
      <c r="F4066" s="6">
        <f t="shared" si="190"/>
        <v>43798</v>
      </c>
      <c r="G4066" s="6" t="str">
        <f>IF('BCT Template'!R4065&gt;F4066,"Yes","No")</f>
        <v>No</v>
      </c>
      <c r="H4066" s="5" t="s">
        <v>189</v>
      </c>
      <c r="I4066" s="5" t="s">
        <v>190</v>
      </c>
      <c r="J4066" s="5" t="s">
        <v>184</v>
      </c>
      <c r="K4066" s="5" t="s">
        <v>185</v>
      </c>
      <c r="L4066" s="7" t="s">
        <v>164</v>
      </c>
      <c r="M4066" t="str">
        <f t="shared" si="191"/>
        <v>No</v>
      </c>
    </row>
    <row r="4067" spans="1:13" ht="15" thickBot="1" x14ac:dyDescent="0.4">
      <c r="A4067" s="5" t="s">
        <v>175</v>
      </c>
      <c r="B4067" s="5" t="s">
        <v>176</v>
      </c>
      <c r="C4067" s="5" t="s">
        <v>4268</v>
      </c>
      <c r="D4067" s="5">
        <f t="shared" si="189"/>
        <v>30059</v>
      </c>
      <c r="E4067" s="6">
        <v>44074</v>
      </c>
      <c r="F4067" s="6">
        <f t="shared" si="190"/>
        <v>44164</v>
      </c>
      <c r="G4067" s="6" t="str">
        <f>IF('BCT Template'!R4066&gt;F4067,"Yes","No")</f>
        <v>No</v>
      </c>
      <c r="H4067" s="5" t="s">
        <v>178</v>
      </c>
      <c r="I4067" s="5" t="s">
        <v>179</v>
      </c>
      <c r="J4067" s="5" t="s">
        <v>35</v>
      </c>
      <c r="K4067" s="5" t="s">
        <v>180</v>
      </c>
      <c r="L4067" s="7" t="s">
        <v>164</v>
      </c>
      <c r="M4067" t="str">
        <f t="shared" si="191"/>
        <v>Yes</v>
      </c>
    </row>
    <row r="4068" spans="1:13" ht="15" thickBot="1" x14ac:dyDescent="0.4">
      <c r="A4068" s="5" t="s">
        <v>175</v>
      </c>
      <c r="B4068" s="5" t="s">
        <v>176</v>
      </c>
      <c r="C4068" s="5" t="s">
        <v>4269</v>
      </c>
      <c r="D4068" s="5">
        <f t="shared" si="189"/>
        <v>30624</v>
      </c>
      <c r="E4068" s="6">
        <v>44316</v>
      </c>
      <c r="F4068" s="6">
        <f t="shared" si="190"/>
        <v>44406</v>
      </c>
      <c r="G4068" s="6" t="str">
        <f>IF('BCT Template'!R4067&gt;F4068,"Yes","No")</f>
        <v>No</v>
      </c>
      <c r="H4068" s="5" t="s">
        <v>178</v>
      </c>
      <c r="I4068" s="5" t="s">
        <v>179</v>
      </c>
      <c r="J4068" s="5" t="s">
        <v>35</v>
      </c>
      <c r="K4068" s="5" t="s">
        <v>180</v>
      </c>
      <c r="L4068" s="7" t="s">
        <v>164</v>
      </c>
      <c r="M4068" t="str">
        <f t="shared" si="191"/>
        <v>Yes</v>
      </c>
    </row>
    <row r="4069" spans="1:13" ht="15" thickBot="1" x14ac:dyDescent="0.4">
      <c r="A4069" s="5" t="s">
        <v>175</v>
      </c>
      <c r="B4069" s="5" t="s">
        <v>176</v>
      </c>
      <c r="C4069" s="5" t="s">
        <v>4270</v>
      </c>
      <c r="D4069" s="5">
        <f t="shared" si="189"/>
        <v>82626</v>
      </c>
      <c r="E4069" s="6">
        <v>44256</v>
      </c>
      <c r="F4069" s="6">
        <f t="shared" si="190"/>
        <v>44346</v>
      </c>
      <c r="G4069" s="6" t="str">
        <f>IF('BCT Template'!R4068&gt;F4069,"Yes","No")</f>
        <v>No</v>
      </c>
      <c r="H4069" s="5" t="s">
        <v>210</v>
      </c>
      <c r="I4069" s="5" t="s">
        <v>211</v>
      </c>
      <c r="J4069" s="5" t="s">
        <v>184</v>
      </c>
      <c r="K4069" s="5" t="s">
        <v>185</v>
      </c>
      <c r="L4069" s="7" t="s">
        <v>164</v>
      </c>
      <c r="M4069" t="str">
        <f t="shared" si="191"/>
        <v>No</v>
      </c>
    </row>
    <row r="4070" spans="1:13" ht="15" thickBot="1" x14ac:dyDescent="0.4">
      <c r="A4070" s="5" t="s">
        <v>175</v>
      </c>
      <c r="B4070" s="5" t="s">
        <v>176</v>
      </c>
      <c r="C4070" s="5" t="s">
        <v>4271</v>
      </c>
      <c r="D4070" s="5">
        <f t="shared" si="189"/>
        <v>30315</v>
      </c>
      <c r="E4070" s="6">
        <v>39447</v>
      </c>
      <c r="F4070" s="6">
        <f t="shared" si="190"/>
        <v>39537</v>
      </c>
      <c r="G4070" s="6" t="str">
        <f>IF('BCT Template'!R4069&gt;F4070,"Yes","No")</f>
        <v>No</v>
      </c>
      <c r="H4070" s="5" t="s">
        <v>178</v>
      </c>
      <c r="I4070" s="5" t="s">
        <v>179</v>
      </c>
      <c r="J4070" s="5" t="s">
        <v>35</v>
      </c>
      <c r="K4070" s="5" t="s">
        <v>180</v>
      </c>
      <c r="L4070" s="7" t="s">
        <v>164</v>
      </c>
      <c r="M4070" t="str">
        <f t="shared" si="191"/>
        <v>Yes</v>
      </c>
    </row>
    <row r="4071" spans="1:13" ht="15" thickBot="1" x14ac:dyDescent="0.4">
      <c r="A4071" s="5" t="s">
        <v>175</v>
      </c>
      <c r="B4071" s="5" t="s">
        <v>176</v>
      </c>
      <c r="C4071" s="5" t="s">
        <v>4272</v>
      </c>
      <c r="D4071" s="5">
        <f t="shared" si="189"/>
        <v>31149</v>
      </c>
      <c r="E4071" s="6">
        <v>44012</v>
      </c>
      <c r="F4071" s="6">
        <f t="shared" si="190"/>
        <v>44102</v>
      </c>
      <c r="G4071" s="6" t="str">
        <f>IF('BCT Template'!R4070&gt;F4071,"Yes","No")</f>
        <v>No</v>
      </c>
      <c r="H4071" s="5" t="s">
        <v>178</v>
      </c>
      <c r="I4071" s="5" t="s">
        <v>179</v>
      </c>
      <c r="J4071" s="5" t="s">
        <v>35</v>
      </c>
      <c r="K4071" s="5" t="s">
        <v>180</v>
      </c>
      <c r="L4071" s="7" t="s">
        <v>164</v>
      </c>
      <c r="M4071" t="str">
        <f t="shared" si="191"/>
        <v>Yes</v>
      </c>
    </row>
    <row r="4072" spans="1:13" ht="15" thickBot="1" x14ac:dyDescent="0.4">
      <c r="A4072" s="5" t="s">
        <v>175</v>
      </c>
      <c r="B4072" s="5" t="s">
        <v>176</v>
      </c>
      <c r="C4072" s="5" t="s">
        <v>4273</v>
      </c>
      <c r="D4072" s="5">
        <f t="shared" si="189"/>
        <v>57024</v>
      </c>
      <c r="E4072" s="6">
        <v>41090</v>
      </c>
      <c r="F4072" s="6">
        <f t="shared" si="190"/>
        <v>41180</v>
      </c>
      <c r="G4072" s="6" t="str">
        <f>IF('BCT Template'!R4071&gt;F4072,"Yes","No")</f>
        <v>No</v>
      </c>
      <c r="H4072" s="5" t="s">
        <v>189</v>
      </c>
      <c r="I4072" s="5" t="s">
        <v>190</v>
      </c>
      <c r="J4072" s="5" t="s">
        <v>184</v>
      </c>
      <c r="K4072" s="5" t="s">
        <v>185</v>
      </c>
      <c r="L4072" s="7" t="s">
        <v>164</v>
      </c>
      <c r="M4072" t="str">
        <f t="shared" si="191"/>
        <v>No</v>
      </c>
    </row>
    <row r="4073" spans="1:13" ht="15" thickBot="1" x14ac:dyDescent="0.4">
      <c r="A4073" s="5" t="s">
        <v>175</v>
      </c>
      <c r="B4073" s="5" t="s">
        <v>176</v>
      </c>
      <c r="C4073" s="5" t="s">
        <v>4274</v>
      </c>
      <c r="D4073" s="5">
        <f t="shared" si="189"/>
        <v>21123</v>
      </c>
      <c r="E4073" s="6">
        <v>44088</v>
      </c>
      <c r="F4073" s="6">
        <f t="shared" si="190"/>
        <v>44178</v>
      </c>
      <c r="G4073" s="6" t="str">
        <f>IF('BCT Template'!R4072&gt;F4073,"Yes","No")</f>
        <v>No</v>
      </c>
      <c r="H4073" s="5" t="s">
        <v>178</v>
      </c>
      <c r="I4073" s="5" t="s">
        <v>179</v>
      </c>
      <c r="J4073" s="5" t="s">
        <v>35</v>
      </c>
      <c r="K4073" s="5" t="s">
        <v>180</v>
      </c>
      <c r="L4073" s="7" t="s">
        <v>164</v>
      </c>
      <c r="M4073" t="str">
        <f t="shared" si="191"/>
        <v>Yes</v>
      </c>
    </row>
    <row r="4074" spans="1:13" ht="15" thickBot="1" x14ac:dyDescent="0.4">
      <c r="A4074" s="5" t="s">
        <v>175</v>
      </c>
      <c r="B4074" s="5" t="s">
        <v>176</v>
      </c>
      <c r="C4074" s="5" t="s">
        <v>4275</v>
      </c>
      <c r="D4074" s="5">
        <f t="shared" si="189"/>
        <v>22374</v>
      </c>
      <c r="E4074" s="6">
        <v>43923</v>
      </c>
      <c r="F4074" s="6">
        <f t="shared" si="190"/>
        <v>44013</v>
      </c>
      <c r="G4074" s="6" t="str">
        <f>IF('BCT Template'!R4073&gt;F4074,"Yes","No")</f>
        <v>No</v>
      </c>
      <c r="H4074" s="5" t="s">
        <v>178</v>
      </c>
      <c r="I4074" s="5" t="s">
        <v>179</v>
      </c>
      <c r="J4074" s="5" t="s">
        <v>35</v>
      </c>
      <c r="K4074" s="5" t="s">
        <v>180</v>
      </c>
      <c r="L4074" s="7" t="s">
        <v>164</v>
      </c>
      <c r="M4074" t="str">
        <f t="shared" si="191"/>
        <v>Yes</v>
      </c>
    </row>
    <row r="4075" spans="1:13" ht="15" thickBot="1" x14ac:dyDescent="0.4">
      <c r="A4075" s="5" t="s">
        <v>175</v>
      </c>
      <c r="B4075" s="5" t="s">
        <v>176</v>
      </c>
      <c r="C4075" s="5" t="s">
        <v>4276</v>
      </c>
      <c r="D4075" s="5">
        <f t="shared" si="189"/>
        <v>82743</v>
      </c>
      <c r="E4075" s="6">
        <v>44390</v>
      </c>
      <c r="F4075" s="6">
        <f t="shared" si="190"/>
        <v>44480</v>
      </c>
      <c r="G4075" s="6" t="str">
        <f>IF('BCT Template'!R4074&gt;F4075,"Yes","No")</f>
        <v>No</v>
      </c>
      <c r="H4075" s="5" t="s">
        <v>210</v>
      </c>
      <c r="I4075" s="5" t="s">
        <v>211</v>
      </c>
      <c r="J4075" s="5" t="s">
        <v>184</v>
      </c>
      <c r="K4075" s="5" t="s">
        <v>185</v>
      </c>
      <c r="L4075" s="7" t="s">
        <v>164</v>
      </c>
      <c r="M4075" t="str">
        <f t="shared" si="191"/>
        <v>No</v>
      </c>
    </row>
    <row r="4076" spans="1:13" ht="15" thickBot="1" x14ac:dyDescent="0.4">
      <c r="A4076" s="5" t="s">
        <v>175</v>
      </c>
      <c r="B4076" s="5" t="s">
        <v>176</v>
      </c>
      <c r="C4076" s="5" t="s">
        <v>4277</v>
      </c>
      <c r="D4076" s="5">
        <f t="shared" si="189"/>
        <v>81851</v>
      </c>
      <c r="E4076" s="6">
        <v>44012</v>
      </c>
      <c r="F4076" s="6">
        <f t="shared" si="190"/>
        <v>44102</v>
      </c>
      <c r="G4076" s="6" t="str">
        <f>IF('BCT Template'!R4075&gt;F4076,"Yes","No")</f>
        <v>No</v>
      </c>
      <c r="H4076" s="5" t="s">
        <v>182</v>
      </c>
      <c r="I4076" s="5" t="s">
        <v>183</v>
      </c>
      <c r="J4076" s="5" t="s">
        <v>184</v>
      </c>
      <c r="K4076" s="5" t="s">
        <v>185</v>
      </c>
      <c r="L4076" s="7" t="s">
        <v>164</v>
      </c>
      <c r="M4076" t="str">
        <f t="shared" si="191"/>
        <v>No</v>
      </c>
    </row>
    <row r="4077" spans="1:13" ht="15" thickBot="1" x14ac:dyDescent="0.4">
      <c r="A4077" s="5" t="s">
        <v>175</v>
      </c>
      <c r="B4077" s="5" t="s">
        <v>176</v>
      </c>
      <c r="C4077" s="5" t="s">
        <v>4278</v>
      </c>
      <c r="D4077" s="5">
        <f t="shared" si="189"/>
        <v>21967</v>
      </c>
      <c r="E4077" s="6">
        <v>43373</v>
      </c>
      <c r="F4077" s="6">
        <f t="shared" si="190"/>
        <v>43463</v>
      </c>
      <c r="G4077" s="6" t="str">
        <f>IF('BCT Template'!R4076&gt;F4077,"Yes","No")</f>
        <v>No</v>
      </c>
      <c r="H4077" s="5" t="s">
        <v>178</v>
      </c>
      <c r="I4077" s="5" t="s">
        <v>179</v>
      </c>
      <c r="J4077" s="5" t="s">
        <v>35</v>
      </c>
      <c r="K4077" s="5" t="s">
        <v>180</v>
      </c>
      <c r="L4077" s="7" t="s">
        <v>164</v>
      </c>
      <c r="M4077" t="str">
        <f t="shared" si="191"/>
        <v>Yes</v>
      </c>
    </row>
    <row r="4078" spans="1:13" ht="15" thickBot="1" x14ac:dyDescent="0.4">
      <c r="A4078" s="5" t="s">
        <v>175</v>
      </c>
      <c r="B4078" s="5" t="s">
        <v>176</v>
      </c>
      <c r="C4078" s="5" t="s">
        <v>4279</v>
      </c>
      <c r="D4078" s="5">
        <f t="shared" si="189"/>
        <v>81987</v>
      </c>
      <c r="E4078" s="6">
        <v>43830</v>
      </c>
      <c r="F4078" s="6">
        <f t="shared" si="190"/>
        <v>43920</v>
      </c>
      <c r="G4078" s="6" t="str">
        <f>IF('BCT Template'!R4077&gt;F4078,"Yes","No")</f>
        <v>No</v>
      </c>
      <c r="H4078" s="5" t="s">
        <v>182</v>
      </c>
      <c r="I4078" s="5" t="s">
        <v>183</v>
      </c>
      <c r="J4078" s="5" t="s">
        <v>184</v>
      </c>
      <c r="K4078" s="5" t="s">
        <v>185</v>
      </c>
      <c r="L4078" s="7" t="s">
        <v>164</v>
      </c>
      <c r="M4078" t="str">
        <f t="shared" si="191"/>
        <v>No</v>
      </c>
    </row>
    <row r="4079" spans="1:13" ht="15" thickBot="1" x14ac:dyDescent="0.4">
      <c r="A4079" s="5" t="s">
        <v>175</v>
      </c>
      <c r="B4079" s="5" t="s">
        <v>176</v>
      </c>
      <c r="C4079" s="5" t="s">
        <v>4280</v>
      </c>
      <c r="D4079" s="5">
        <f t="shared" si="189"/>
        <v>59235</v>
      </c>
      <c r="E4079" s="6">
        <v>44043</v>
      </c>
      <c r="F4079" s="6">
        <f t="shared" si="190"/>
        <v>44133</v>
      </c>
      <c r="G4079" s="6" t="str">
        <f>IF('BCT Template'!R4078&gt;F4079,"Yes","No")</f>
        <v>No</v>
      </c>
      <c r="H4079" s="5" t="s">
        <v>182</v>
      </c>
      <c r="I4079" s="5" t="s">
        <v>183</v>
      </c>
      <c r="J4079" s="5" t="s">
        <v>200</v>
      </c>
      <c r="K4079" s="5" t="s">
        <v>201</v>
      </c>
      <c r="L4079" s="7" t="s">
        <v>164</v>
      </c>
      <c r="M4079" t="str">
        <f t="shared" si="191"/>
        <v>Yes</v>
      </c>
    </row>
    <row r="4080" spans="1:13" ht="15" thickBot="1" x14ac:dyDescent="0.4">
      <c r="A4080" s="5" t="s">
        <v>175</v>
      </c>
      <c r="B4080" s="5" t="s">
        <v>176</v>
      </c>
      <c r="C4080" s="5" t="s">
        <v>4281</v>
      </c>
      <c r="D4080" s="5">
        <f t="shared" si="189"/>
        <v>79401</v>
      </c>
      <c r="E4080" s="6">
        <v>42274</v>
      </c>
      <c r="F4080" s="6">
        <f t="shared" si="190"/>
        <v>42364</v>
      </c>
      <c r="G4080" s="6" t="str">
        <f>IF('BCT Template'!R4079&gt;F4080,"Yes","No")</f>
        <v>No</v>
      </c>
      <c r="H4080" s="5" t="s">
        <v>189</v>
      </c>
      <c r="I4080" s="5" t="s">
        <v>190</v>
      </c>
      <c r="J4080" s="5" t="s">
        <v>200</v>
      </c>
      <c r="K4080" s="5" t="s">
        <v>201</v>
      </c>
      <c r="L4080" s="7" t="s">
        <v>164</v>
      </c>
      <c r="M4080" t="str">
        <f t="shared" si="191"/>
        <v>Yes</v>
      </c>
    </row>
    <row r="4081" spans="1:13" ht="15" thickBot="1" x14ac:dyDescent="0.4">
      <c r="A4081" s="5" t="s">
        <v>175</v>
      </c>
      <c r="B4081" s="5" t="s">
        <v>176</v>
      </c>
      <c r="C4081" s="5" t="s">
        <v>4282</v>
      </c>
      <c r="D4081" s="5">
        <f t="shared" si="189"/>
        <v>59467</v>
      </c>
      <c r="E4081" s="6">
        <v>37072</v>
      </c>
      <c r="F4081" s="6">
        <f t="shared" si="190"/>
        <v>37162</v>
      </c>
      <c r="G4081" s="6" t="str">
        <f>IF('BCT Template'!R4080&gt;F4081,"Yes","No")</f>
        <v>No</v>
      </c>
      <c r="H4081" s="5" t="s">
        <v>182</v>
      </c>
      <c r="I4081" s="5" t="s">
        <v>183</v>
      </c>
      <c r="J4081" s="5" t="s">
        <v>184</v>
      </c>
      <c r="K4081" s="5" t="s">
        <v>185</v>
      </c>
      <c r="L4081" s="7" t="s">
        <v>164</v>
      </c>
      <c r="M4081" t="str">
        <f t="shared" si="191"/>
        <v>No</v>
      </c>
    </row>
    <row r="4082" spans="1:13" ht="15" thickBot="1" x14ac:dyDescent="0.4">
      <c r="A4082" s="5" t="s">
        <v>175</v>
      </c>
      <c r="B4082" s="5" t="s">
        <v>176</v>
      </c>
      <c r="C4082" s="5" t="s">
        <v>4283</v>
      </c>
      <c r="D4082" s="5">
        <f t="shared" si="189"/>
        <v>80342</v>
      </c>
      <c r="E4082" s="6">
        <v>42521</v>
      </c>
      <c r="F4082" s="6">
        <f t="shared" si="190"/>
        <v>42611</v>
      </c>
      <c r="G4082" s="6" t="str">
        <f>IF('BCT Template'!R4081&gt;F4082,"Yes","No")</f>
        <v>No</v>
      </c>
      <c r="H4082" s="5" t="s">
        <v>182</v>
      </c>
      <c r="I4082" s="5" t="s">
        <v>183</v>
      </c>
      <c r="J4082" s="5" t="s">
        <v>200</v>
      </c>
      <c r="K4082" s="5" t="s">
        <v>201</v>
      </c>
      <c r="L4082" s="7" t="s">
        <v>164</v>
      </c>
      <c r="M4082" t="str">
        <f t="shared" si="191"/>
        <v>Yes</v>
      </c>
    </row>
    <row r="4083" spans="1:13" ht="15" thickBot="1" x14ac:dyDescent="0.4">
      <c r="A4083" s="5" t="s">
        <v>175</v>
      </c>
      <c r="B4083" s="5" t="s">
        <v>176</v>
      </c>
      <c r="C4083" s="5" t="s">
        <v>4284</v>
      </c>
      <c r="D4083" s="5">
        <f t="shared" si="189"/>
        <v>78566</v>
      </c>
      <c r="E4083" s="6">
        <v>43721</v>
      </c>
      <c r="F4083" s="6">
        <f t="shared" si="190"/>
        <v>43811</v>
      </c>
      <c r="G4083" s="6" t="str">
        <f>IF('BCT Template'!R4082&gt;F4083,"Yes","No")</f>
        <v>No</v>
      </c>
      <c r="H4083" s="5" t="s">
        <v>210</v>
      </c>
      <c r="I4083" s="5" t="s">
        <v>211</v>
      </c>
      <c r="J4083" s="5" t="s">
        <v>184</v>
      </c>
      <c r="K4083" s="5" t="s">
        <v>185</v>
      </c>
      <c r="L4083" s="7" t="s">
        <v>164</v>
      </c>
      <c r="M4083" t="str">
        <f t="shared" si="191"/>
        <v>No</v>
      </c>
    </row>
    <row r="4084" spans="1:13" ht="15" thickBot="1" x14ac:dyDescent="0.4">
      <c r="A4084" s="5" t="s">
        <v>175</v>
      </c>
      <c r="B4084" s="5" t="s">
        <v>176</v>
      </c>
      <c r="C4084" s="5" t="s">
        <v>4285</v>
      </c>
      <c r="D4084" s="5">
        <f t="shared" si="189"/>
        <v>30282</v>
      </c>
      <c r="E4084" s="6">
        <v>43982</v>
      </c>
      <c r="F4084" s="6">
        <f t="shared" si="190"/>
        <v>44072</v>
      </c>
      <c r="G4084" s="6" t="str">
        <f>IF('BCT Template'!R4083&gt;F4084,"Yes","No")</f>
        <v>No</v>
      </c>
      <c r="H4084" s="5" t="s">
        <v>178</v>
      </c>
      <c r="I4084" s="5" t="s">
        <v>179</v>
      </c>
      <c r="J4084" s="5" t="s">
        <v>35</v>
      </c>
      <c r="K4084" s="5" t="s">
        <v>180</v>
      </c>
      <c r="L4084" s="7" t="s">
        <v>164</v>
      </c>
      <c r="M4084" t="str">
        <f t="shared" si="191"/>
        <v>Yes</v>
      </c>
    </row>
    <row r="4085" spans="1:13" ht="15" thickBot="1" x14ac:dyDescent="0.4">
      <c r="A4085" s="5" t="s">
        <v>175</v>
      </c>
      <c r="B4085" s="5" t="s">
        <v>176</v>
      </c>
      <c r="C4085" s="5" t="s">
        <v>4286</v>
      </c>
      <c r="D4085" s="5">
        <f t="shared" si="189"/>
        <v>82252</v>
      </c>
      <c r="E4085" s="6">
        <v>44119</v>
      </c>
      <c r="F4085" s="6">
        <f t="shared" si="190"/>
        <v>44209</v>
      </c>
      <c r="G4085" s="6" t="str">
        <f>IF('BCT Template'!R4084&gt;F4085,"Yes","No")</f>
        <v>No</v>
      </c>
      <c r="H4085" s="5" t="s">
        <v>210</v>
      </c>
      <c r="I4085" s="5" t="s">
        <v>211</v>
      </c>
      <c r="J4085" s="5" t="s">
        <v>184</v>
      </c>
      <c r="K4085" s="5" t="s">
        <v>185</v>
      </c>
      <c r="L4085" s="7" t="s">
        <v>164</v>
      </c>
      <c r="M4085" t="str">
        <f t="shared" si="191"/>
        <v>No</v>
      </c>
    </row>
    <row r="4086" spans="1:13" ht="15" thickBot="1" x14ac:dyDescent="0.4">
      <c r="A4086" s="5" t="s">
        <v>175</v>
      </c>
      <c r="B4086" s="5" t="s">
        <v>176</v>
      </c>
      <c r="C4086" s="5" t="s">
        <v>4287</v>
      </c>
      <c r="D4086" s="5">
        <f t="shared" si="189"/>
        <v>84819</v>
      </c>
      <c r="E4086" s="6">
        <v>42382</v>
      </c>
      <c r="F4086" s="6">
        <f t="shared" si="190"/>
        <v>42472</v>
      </c>
      <c r="G4086" s="6" t="str">
        <f>IF('BCT Template'!R4085&gt;F4086,"Yes","No")</f>
        <v>No</v>
      </c>
      <c r="H4086" s="5" t="s">
        <v>210</v>
      </c>
      <c r="I4086" s="5" t="s">
        <v>211</v>
      </c>
      <c r="J4086" s="5" t="s">
        <v>184</v>
      </c>
      <c r="K4086" s="5" t="s">
        <v>185</v>
      </c>
      <c r="L4086" s="7" t="s">
        <v>164</v>
      </c>
      <c r="M4086" t="str">
        <f t="shared" si="191"/>
        <v>No</v>
      </c>
    </row>
    <row r="4087" spans="1:13" ht="15" thickBot="1" x14ac:dyDescent="0.4">
      <c r="A4087" s="5" t="s">
        <v>175</v>
      </c>
      <c r="B4087" s="5" t="s">
        <v>176</v>
      </c>
      <c r="C4087" s="5" t="s">
        <v>4288</v>
      </c>
      <c r="D4087" s="5">
        <f t="shared" si="189"/>
        <v>58219</v>
      </c>
      <c r="E4087" s="6">
        <v>41364</v>
      </c>
      <c r="F4087" s="6">
        <f t="shared" si="190"/>
        <v>41454</v>
      </c>
      <c r="G4087" s="6" t="str">
        <f>IF('BCT Template'!R4086&gt;F4087,"Yes","No")</f>
        <v>No</v>
      </c>
      <c r="H4087" s="5" t="s">
        <v>182</v>
      </c>
      <c r="I4087" s="5" t="s">
        <v>183</v>
      </c>
      <c r="J4087" s="5" t="s">
        <v>200</v>
      </c>
      <c r="K4087" s="5" t="s">
        <v>201</v>
      </c>
      <c r="L4087" s="7" t="s">
        <v>164</v>
      </c>
      <c r="M4087" t="str">
        <f t="shared" si="191"/>
        <v>Yes</v>
      </c>
    </row>
    <row r="4088" spans="1:13" ht="15" thickBot="1" x14ac:dyDescent="0.4">
      <c r="A4088" s="5" t="s">
        <v>175</v>
      </c>
      <c r="B4088" s="5" t="s">
        <v>176</v>
      </c>
      <c r="C4088" s="5" t="s">
        <v>4289</v>
      </c>
      <c r="D4088" s="5">
        <f t="shared" si="189"/>
        <v>57678</v>
      </c>
      <c r="E4088" s="6">
        <v>43616</v>
      </c>
      <c r="F4088" s="6">
        <f t="shared" si="190"/>
        <v>43706</v>
      </c>
      <c r="G4088" s="6" t="str">
        <f>IF('BCT Template'!R4087&gt;F4088,"Yes","No")</f>
        <v>No</v>
      </c>
      <c r="H4088" s="5" t="s">
        <v>189</v>
      </c>
      <c r="I4088" s="5" t="s">
        <v>190</v>
      </c>
      <c r="J4088" s="5" t="s">
        <v>184</v>
      </c>
      <c r="K4088" s="5" t="s">
        <v>185</v>
      </c>
      <c r="L4088" s="7" t="s">
        <v>164</v>
      </c>
      <c r="M4088" t="str">
        <f t="shared" si="191"/>
        <v>No</v>
      </c>
    </row>
    <row r="4089" spans="1:13" ht="15" thickBot="1" x14ac:dyDescent="0.4">
      <c r="A4089" s="5" t="s">
        <v>175</v>
      </c>
      <c r="B4089" s="5" t="s">
        <v>176</v>
      </c>
      <c r="C4089" s="5" t="s">
        <v>4290</v>
      </c>
      <c r="D4089" s="5">
        <f t="shared" si="189"/>
        <v>79345</v>
      </c>
      <c r="E4089" s="6">
        <v>41060</v>
      </c>
      <c r="F4089" s="6">
        <f t="shared" si="190"/>
        <v>41150</v>
      </c>
      <c r="G4089" s="6" t="str">
        <f>IF('BCT Template'!R4088&gt;F4089,"Yes","No")</f>
        <v>No</v>
      </c>
      <c r="H4089" s="5" t="s">
        <v>189</v>
      </c>
      <c r="I4089" s="5" t="s">
        <v>190</v>
      </c>
      <c r="J4089" s="5" t="s">
        <v>200</v>
      </c>
      <c r="K4089" s="5" t="s">
        <v>201</v>
      </c>
      <c r="L4089" s="7" t="s">
        <v>164</v>
      </c>
      <c r="M4089" t="str">
        <f t="shared" si="191"/>
        <v>Yes</v>
      </c>
    </row>
    <row r="4090" spans="1:13" ht="15" thickBot="1" x14ac:dyDescent="0.4">
      <c r="A4090" s="5" t="s">
        <v>175</v>
      </c>
      <c r="B4090" s="5" t="s">
        <v>176</v>
      </c>
      <c r="C4090" s="5" t="s">
        <v>4291</v>
      </c>
      <c r="D4090" s="5">
        <f t="shared" si="189"/>
        <v>77891</v>
      </c>
      <c r="E4090" s="6">
        <v>43646</v>
      </c>
      <c r="F4090" s="6">
        <f t="shared" si="190"/>
        <v>43736</v>
      </c>
      <c r="G4090" s="6" t="str">
        <f>IF('BCT Template'!R4089&gt;F4090,"Yes","No")</f>
        <v>No</v>
      </c>
      <c r="H4090" s="5" t="s">
        <v>189</v>
      </c>
      <c r="I4090" s="5" t="s">
        <v>190</v>
      </c>
      <c r="J4090" s="5" t="s">
        <v>184</v>
      </c>
      <c r="K4090" s="5" t="s">
        <v>185</v>
      </c>
      <c r="L4090" s="7" t="s">
        <v>164</v>
      </c>
      <c r="M4090" t="str">
        <f t="shared" si="191"/>
        <v>No</v>
      </c>
    </row>
    <row r="4091" spans="1:13" ht="15" thickBot="1" x14ac:dyDescent="0.4">
      <c r="A4091" s="5" t="s">
        <v>175</v>
      </c>
      <c r="B4091" s="5" t="s">
        <v>176</v>
      </c>
      <c r="C4091" s="5" t="s">
        <v>4292</v>
      </c>
      <c r="D4091" s="5">
        <f t="shared" si="189"/>
        <v>30735</v>
      </c>
      <c r="E4091" s="6">
        <v>43677</v>
      </c>
      <c r="F4091" s="6">
        <f t="shared" si="190"/>
        <v>43767</v>
      </c>
      <c r="G4091" s="6" t="str">
        <f>IF('BCT Template'!R4090&gt;F4091,"Yes","No")</f>
        <v>No</v>
      </c>
      <c r="H4091" s="5" t="s">
        <v>178</v>
      </c>
      <c r="I4091" s="5" t="s">
        <v>179</v>
      </c>
      <c r="J4091" s="5" t="s">
        <v>35</v>
      </c>
      <c r="K4091" s="5" t="s">
        <v>180</v>
      </c>
      <c r="L4091" s="7" t="s">
        <v>164</v>
      </c>
      <c r="M4091" t="str">
        <f t="shared" si="191"/>
        <v>Yes</v>
      </c>
    </row>
    <row r="4092" spans="1:13" ht="15" thickBot="1" x14ac:dyDescent="0.4">
      <c r="A4092" s="5" t="s">
        <v>175</v>
      </c>
      <c r="B4092" s="5" t="s">
        <v>176</v>
      </c>
      <c r="C4092" s="5" t="s">
        <v>4293</v>
      </c>
      <c r="D4092" s="5">
        <f t="shared" si="189"/>
        <v>79356</v>
      </c>
      <c r="E4092" s="6">
        <v>44012</v>
      </c>
      <c r="F4092" s="6">
        <f t="shared" si="190"/>
        <v>44102</v>
      </c>
      <c r="G4092" s="6" t="str">
        <f>IF('BCT Template'!R4091&gt;F4092,"Yes","No")</f>
        <v>No</v>
      </c>
      <c r="H4092" s="5" t="s">
        <v>189</v>
      </c>
      <c r="I4092" s="5" t="s">
        <v>190</v>
      </c>
      <c r="J4092" s="5" t="s">
        <v>200</v>
      </c>
      <c r="K4092" s="5" t="s">
        <v>201</v>
      </c>
      <c r="L4092" s="7" t="s">
        <v>164</v>
      </c>
      <c r="M4092" t="str">
        <f t="shared" si="191"/>
        <v>Yes</v>
      </c>
    </row>
    <row r="4093" spans="1:13" ht="15" thickBot="1" x14ac:dyDescent="0.4">
      <c r="A4093" s="5" t="s">
        <v>175</v>
      </c>
      <c r="B4093" s="5" t="s">
        <v>176</v>
      </c>
      <c r="C4093" s="5" t="s">
        <v>4294</v>
      </c>
      <c r="D4093" s="5">
        <f t="shared" si="189"/>
        <v>58710</v>
      </c>
      <c r="E4093" s="6">
        <v>42369</v>
      </c>
      <c r="F4093" s="6">
        <f t="shared" si="190"/>
        <v>42459</v>
      </c>
      <c r="G4093" s="6" t="str">
        <f>IF('BCT Template'!R4092&gt;F4093,"Yes","No")</f>
        <v>No</v>
      </c>
      <c r="H4093" s="5" t="s">
        <v>182</v>
      </c>
      <c r="I4093" s="5" t="s">
        <v>183</v>
      </c>
      <c r="J4093" s="5" t="s">
        <v>184</v>
      </c>
      <c r="K4093" s="5" t="s">
        <v>185</v>
      </c>
      <c r="L4093" s="7" t="s">
        <v>164</v>
      </c>
      <c r="M4093" t="str">
        <f t="shared" si="191"/>
        <v>No</v>
      </c>
    </row>
    <row r="4094" spans="1:13" ht="15" thickBot="1" x14ac:dyDescent="0.4">
      <c r="A4094" s="5" t="s">
        <v>175</v>
      </c>
      <c r="B4094" s="5" t="s">
        <v>176</v>
      </c>
      <c r="C4094" s="5" t="s">
        <v>4295</v>
      </c>
      <c r="D4094" s="5">
        <f t="shared" si="189"/>
        <v>77560</v>
      </c>
      <c r="E4094" s="6">
        <v>44196</v>
      </c>
      <c r="F4094" s="6">
        <f t="shared" si="190"/>
        <v>44286</v>
      </c>
      <c r="G4094" s="6" t="str">
        <f>IF('BCT Template'!R4093&gt;F4094,"Yes","No")</f>
        <v>No</v>
      </c>
      <c r="H4094" s="5" t="s">
        <v>189</v>
      </c>
      <c r="I4094" s="5" t="s">
        <v>190</v>
      </c>
      <c r="J4094" s="5" t="s">
        <v>184</v>
      </c>
      <c r="K4094" s="5" t="s">
        <v>185</v>
      </c>
      <c r="L4094" s="7" t="s">
        <v>164</v>
      </c>
      <c r="M4094" t="str">
        <f t="shared" si="191"/>
        <v>No</v>
      </c>
    </row>
    <row r="4095" spans="1:13" ht="15" thickBot="1" x14ac:dyDescent="0.4">
      <c r="A4095" s="5" t="s">
        <v>175</v>
      </c>
      <c r="B4095" s="5" t="s">
        <v>176</v>
      </c>
      <c r="C4095" s="5" t="s">
        <v>4296</v>
      </c>
      <c r="D4095" s="5">
        <f t="shared" si="189"/>
        <v>57273</v>
      </c>
      <c r="E4095" s="6">
        <v>41882</v>
      </c>
      <c r="F4095" s="6">
        <f t="shared" si="190"/>
        <v>41972</v>
      </c>
      <c r="G4095" s="6" t="str">
        <f>IF('BCT Template'!R4094&gt;F4095,"Yes","No")</f>
        <v>No</v>
      </c>
      <c r="H4095" s="5" t="s">
        <v>189</v>
      </c>
      <c r="I4095" s="5" t="s">
        <v>190</v>
      </c>
      <c r="J4095" s="5" t="s">
        <v>184</v>
      </c>
      <c r="K4095" s="5" t="s">
        <v>185</v>
      </c>
      <c r="L4095" s="7" t="s">
        <v>164</v>
      </c>
      <c r="M4095" t="str">
        <f t="shared" si="191"/>
        <v>No</v>
      </c>
    </row>
    <row r="4096" spans="1:13" ht="15" thickBot="1" x14ac:dyDescent="0.4">
      <c r="A4096" s="5" t="s">
        <v>175</v>
      </c>
      <c r="B4096" s="5" t="s">
        <v>176</v>
      </c>
      <c r="C4096" s="5" t="s">
        <v>4297</v>
      </c>
      <c r="D4096" s="5">
        <f t="shared" si="189"/>
        <v>30885</v>
      </c>
      <c r="E4096" s="6">
        <v>44074</v>
      </c>
      <c r="F4096" s="6">
        <f t="shared" si="190"/>
        <v>44164</v>
      </c>
      <c r="G4096" s="6" t="str">
        <f>IF('BCT Template'!R4095&gt;F4096,"Yes","No")</f>
        <v>No</v>
      </c>
      <c r="H4096" s="5" t="s">
        <v>178</v>
      </c>
      <c r="I4096" s="5" t="s">
        <v>179</v>
      </c>
      <c r="J4096" s="5" t="s">
        <v>35</v>
      </c>
      <c r="K4096" s="5" t="s">
        <v>180</v>
      </c>
      <c r="L4096" s="7" t="s">
        <v>164</v>
      </c>
      <c r="M4096" t="str">
        <f t="shared" si="191"/>
        <v>Yes</v>
      </c>
    </row>
    <row r="4097" spans="1:13" ht="15" thickBot="1" x14ac:dyDescent="0.4">
      <c r="A4097" s="5" t="s">
        <v>175</v>
      </c>
      <c r="B4097" s="5" t="s">
        <v>176</v>
      </c>
      <c r="C4097" s="5" t="s">
        <v>4298</v>
      </c>
      <c r="D4097" s="5">
        <f t="shared" si="189"/>
        <v>18286</v>
      </c>
      <c r="E4097" s="6">
        <v>43646</v>
      </c>
      <c r="F4097" s="6">
        <f t="shared" si="190"/>
        <v>43736</v>
      </c>
      <c r="G4097" s="6" t="str">
        <f>IF('BCT Template'!R4096&gt;F4097,"Yes","No")</f>
        <v>No</v>
      </c>
      <c r="H4097" s="5" t="s">
        <v>234</v>
      </c>
      <c r="I4097" s="5" t="s">
        <v>235</v>
      </c>
      <c r="J4097" s="5" t="s">
        <v>184</v>
      </c>
      <c r="K4097" s="5" t="s">
        <v>185</v>
      </c>
      <c r="L4097" s="7" t="s">
        <v>164</v>
      </c>
      <c r="M4097" t="str">
        <f t="shared" si="191"/>
        <v>No</v>
      </c>
    </row>
    <row r="4098" spans="1:13" ht="15" thickBot="1" x14ac:dyDescent="0.4">
      <c r="A4098" s="5" t="s">
        <v>175</v>
      </c>
      <c r="B4098" s="5" t="s">
        <v>176</v>
      </c>
      <c r="C4098" s="5" t="s">
        <v>4299</v>
      </c>
      <c r="D4098" s="5">
        <f t="shared" si="189"/>
        <v>21100</v>
      </c>
      <c r="E4098" s="6">
        <v>43373</v>
      </c>
      <c r="F4098" s="6">
        <f t="shared" si="190"/>
        <v>43463</v>
      </c>
      <c r="G4098" s="6" t="str">
        <f>IF('BCT Template'!R4097&gt;F4098,"Yes","No")</f>
        <v>No</v>
      </c>
      <c r="H4098" s="5" t="s">
        <v>178</v>
      </c>
      <c r="I4098" s="5" t="s">
        <v>179</v>
      </c>
      <c r="J4098" s="5" t="s">
        <v>35</v>
      </c>
      <c r="K4098" s="5" t="s">
        <v>180</v>
      </c>
      <c r="L4098" s="7" t="s">
        <v>164</v>
      </c>
      <c r="M4098" t="str">
        <f t="shared" si="191"/>
        <v>Yes</v>
      </c>
    </row>
    <row r="4099" spans="1:13" ht="15" thickBot="1" x14ac:dyDescent="0.4">
      <c r="A4099" s="5" t="s">
        <v>175</v>
      </c>
      <c r="B4099" s="5" t="s">
        <v>176</v>
      </c>
      <c r="C4099" s="5" t="s">
        <v>4300</v>
      </c>
      <c r="D4099" s="5">
        <f t="shared" ref="D4099:D4162" si="192">C4099*1</f>
        <v>82433</v>
      </c>
      <c r="E4099" s="6">
        <v>43987</v>
      </c>
      <c r="F4099" s="6">
        <f t="shared" ref="F4099:F4162" si="193">E4099+90</f>
        <v>44077</v>
      </c>
      <c r="G4099" s="6" t="str">
        <f>IF('BCT Template'!R4098&gt;F4099,"Yes","No")</f>
        <v>No</v>
      </c>
      <c r="H4099" s="5" t="s">
        <v>210</v>
      </c>
      <c r="I4099" s="5" t="s">
        <v>211</v>
      </c>
      <c r="J4099" s="5" t="s">
        <v>184</v>
      </c>
      <c r="K4099" s="5" t="s">
        <v>185</v>
      </c>
      <c r="L4099" s="7" t="s">
        <v>164</v>
      </c>
      <c r="M4099" t="str">
        <f t="shared" ref="M4099:M4162" si="194">IF(J4099=" ","Yes",IF(J4099="3","Yes","No"))</f>
        <v>No</v>
      </c>
    </row>
    <row r="4100" spans="1:13" ht="15" thickBot="1" x14ac:dyDescent="0.4">
      <c r="A4100" s="5" t="s">
        <v>175</v>
      </c>
      <c r="B4100" s="5" t="s">
        <v>176</v>
      </c>
      <c r="C4100" s="5" t="s">
        <v>4301</v>
      </c>
      <c r="D4100" s="5">
        <f t="shared" si="192"/>
        <v>81057</v>
      </c>
      <c r="E4100" s="6">
        <v>44012</v>
      </c>
      <c r="F4100" s="6">
        <f t="shared" si="193"/>
        <v>44102</v>
      </c>
      <c r="G4100" s="6" t="str">
        <f>IF('BCT Template'!R4099&gt;F4100,"Yes","No")</f>
        <v>No</v>
      </c>
      <c r="H4100" s="5" t="s">
        <v>182</v>
      </c>
      <c r="I4100" s="5" t="s">
        <v>183</v>
      </c>
      <c r="J4100" s="5" t="s">
        <v>200</v>
      </c>
      <c r="K4100" s="5" t="s">
        <v>201</v>
      </c>
      <c r="L4100" s="7" t="s">
        <v>164</v>
      </c>
      <c r="M4100" t="str">
        <f t="shared" si="194"/>
        <v>Yes</v>
      </c>
    </row>
    <row r="4101" spans="1:13" ht="15" thickBot="1" x14ac:dyDescent="0.4">
      <c r="A4101" s="5" t="s">
        <v>175</v>
      </c>
      <c r="B4101" s="5" t="s">
        <v>176</v>
      </c>
      <c r="C4101" s="5" t="s">
        <v>4302</v>
      </c>
      <c r="D4101" s="5">
        <f t="shared" si="192"/>
        <v>59491</v>
      </c>
      <c r="E4101" s="6">
        <v>42847</v>
      </c>
      <c r="F4101" s="6">
        <f t="shared" si="193"/>
        <v>42937</v>
      </c>
      <c r="G4101" s="6" t="str">
        <f>IF('BCT Template'!R4100&gt;F4101,"Yes","No")</f>
        <v>No</v>
      </c>
      <c r="H4101" s="5" t="s">
        <v>182</v>
      </c>
      <c r="I4101" s="5" t="s">
        <v>183</v>
      </c>
      <c r="J4101" s="5" t="s">
        <v>184</v>
      </c>
      <c r="K4101" s="5" t="s">
        <v>185</v>
      </c>
      <c r="L4101" s="7" t="s">
        <v>164</v>
      </c>
      <c r="M4101" t="str">
        <f t="shared" si="194"/>
        <v>No</v>
      </c>
    </row>
    <row r="4102" spans="1:13" ht="15" thickBot="1" x14ac:dyDescent="0.4">
      <c r="A4102" s="5" t="s">
        <v>175</v>
      </c>
      <c r="B4102" s="5" t="s">
        <v>176</v>
      </c>
      <c r="C4102" s="5" t="s">
        <v>4303</v>
      </c>
      <c r="D4102" s="5">
        <f t="shared" si="192"/>
        <v>30801</v>
      </c>
      <c r="E4102" s="6">
        <v>44165</v>
      </c>
      <c r="F4102" s="6">
        <f t="shared" si="193"/>
        <v>44255</v>
      </c>
      <c r="G4102" s="6" t="str">
        <f>IF('BCT Template'!R4101&gt;F4102,"Yes","No")</f>
        <v>No</v>
      </c>
      <c r="H4102" s="5" t="s">
        <v>178</v>
      </c>
      <c r="I4102" s="5" t="s">
        <v>179</v>
      </c>
      <c r="J4102" s="5" t="s">
        <v>35</v>
      </c>
      <c r="K4102" s="5" t="s">
        <v>180</v>
      </c>
      <c r="L4102" s="7" t="s">
        <v>164</v>
      </c>
      <c r="M4102" t="str">
        <f t="shared" si="194"/>
        <v>Yes</v>
      </c>
    </row>
    <row r="4103" spans="1:13" ht="15" thickBot="1" x14ac:dyDescent="0.4">
      <c r="A4103" s="5" t="s">
        <v>175</v>
      </c>
      <c r="B4103" s="5" t="s">
        <v>176</v>
      </c>
      <c r="C4103" s="5" t="s">
        <v>4304</v>
      </c>
      <c r="D4103" s="5">
        <f t="shared" si="192"/>
        <v>58706</v>
      </c>
      <c r="E4103" s="6">
        <v>44407</v>
      </c>
      <c r="F4103" s="6">
        <f t="shared" si="193"/>
        <v>44497</v>
      </c>
      <c r="G4103" s="6" t="str">
        <f>IF('BCT Template'!R4102&gt;F4103,"Yes","No")</f>
        <v>No</v>
      </c>
      <c r="H4103" s="5" t="s">
        <v>182</v>
      </c>
      <c r="I4103" s="5" t="s">
        <v>183</v>
      </c>
      <c r="J4103" s="5" t="s">
        <v>200</v>
      </c>
      <c r="K4103" s="5" t="s">
        <v>201</v>
      </c>
      <c r="L4103" s="7" t="s">
        <v>164</v>
      </c>
      <c r="M4103" t="str">
        <f t="shared" si="194"/>
        <v>Yes</v>
      </c>
    </row>
    <row r="4104" spans="1:13" ht="15" thickBot="1" x14ac:dyDescent="0.4">
      <c r="A4104" s="5" t="s">
        <v>175</v>
      </c>
      <c r="B4104" s="5" t="s">
        <v>176</v>
      </c>
      <c r="C4104" s="5" t="s">
        <v>4305</v>
      </c>
      <c r="D4104" s="5">
        <f t="shared" si="192"/>
        <v>29623</v>
      </c>
      <c r="E4104" s="6">
        <v>42094</v>
      </c>
      <c r="F4104" s="6">
        <f t="shared" si="193"/>
        <v>42184</v>
      </c>
      <c r="G4104" s="6" t="str">
        <f>IF('BCT Template'!R4103&gt;F4104,"Yes","No")</f>
        <v>No</v>
      </c>
      <c r="H4104" s="5" t="s">
        <v>178</v>
      </c>
      <c r="I4104" s="5" t="s">
        <v>179</v>
      </c>
      <c r="J4104" s="5" t="s">
        <v>35</v>
      </c>
      <c r="K4104" s="5" t="s">
        <v>180</v>
      </c>
      <c r="L4104" s="7" t="s">
        <v>164</v>
      </c>
      <c r="M4104" t="str">
        <f t="shared" si="194"/>
        <v>Yes</v>
      </c>
    </row>
    <row r="4105" spans="1:13" ht="15" thickBot="1" x14ac:dyDescent="0.4">
      <c r="A4105" s="5" t="s">
        <v>175</v>
      </c>
      <c r="B4105" s="5" t="s">
        <v>176</v>
      </c>
      <c r="C4105" s="5" t="s">
        <v>4306</v>
      </c>
      <c r="D4105" s="5">
        <f t="shared" si="192"/>
        <v>29195</v>
      </c>
      <c r="E4105" s="6">
        <v>44196</v>
      </c>
      <c r="F4105" s="6">
        <f t="shared" si="193"/>
        <v>44286</v>
      </c>
      <c r="G4105" s="6" t="str">
        <f>IF('BCT Template'!R4104&gt;F4105,"Yes","No")</f>
        <v>No</v>
      </c>
      <c r="H4105" s="5" t="s">
        <v>178</v>
      </c>
      <c r="I4105" s="5" t="s">
        <v>179</v>
      </c>
      <c r="J4105" s="5" t="s">
        <v>35</v>
      </c>
      <c r="K4105" s="5" t="s">
        <v>180</v>
      </c>
      <c r="L4105" s="7" t="s">
        <v>164</v>
      </c>
      <c r="M4105" t="str">
        <f t="shared" si="194"/>
        <v>Yes</v>
      </c>
    </row>
    <row r="4106" spans="1:13" ht="15" thickBot="1" x14ac:dyDescent="0.4">
      <c r="A4106" s="5" t="s">
        <v>175</v>
      </c>
      <c r="B4106" s="5" t="s">
        <v>176</v>
      </c>
      <c r="C4106" s="5" t="s">
        <v>4307</v>
      </c>
      <c r="D4106" s="5">
        <f t="shared" si="192"/>
        <v>21103</v>
      </c>
      <c r="E4106" s="6">
        <v>38107</v>
      </c>
      <c r="F4106" s="6">
        <f t="shared" si="193"/>
        <v>38197</v>
      </c>
      <c r="G4106" s="6" t="str">
        <f>IF('BCT Template'!R4105&gt;F4106,"Yes","No")</f>
        <v>No</v>
      </c>
      <c r="H4106" s="5" t="s">
        <v>178</v>
      </c>
      <c r="I4106" s="5" t="s">
        <v>179</v>
      </c>
      <c r="J4106" s="5" t="s">
        <v>35</v>
      </c>
      <c r="K4106" s="5" t="s">
        <v>180</v>
      </c>
      <c r="L4106" s="7" t="s">
        <v>164</v>
      </c>
      <c r="M4106" t="str">
        <f t="shared" si="194"/>
        <v>Yes</v>
      </c>
    </row>
    <row r="4107" spans="1:13" ht="15" thickBot="1" x14ac:dyDescent="0.4">
      <c r="A4107" s="5" t="s">
        <v>175</v>
      </c>
      <c r="B4107" s="5" t="s">
        <v>176</v>
      </c>
      <c r="C4107" s="5" t="s">
        <v>4308</v>
      </c>
      <c r="D4107" s="5">
        <f t="shared" si="192"/>
        <v>59247</v>
      </c>
      <c r="E4107" s="6">
        <v>43281</v>
      </c>
      <c r="F4107" s="6">
        <f t="shared" si="193"/>
        <v>43371</v>
      </c>
      <c r="G4107" s="6" t="str">
        <f>IF('BCT Template'!R4106&gt;F4107,"Yes","No")</f>
        <v>No</v>
      </c>
      <c r="H4107" s="5" t="s">
        <v>182</v>
      </c>
      <c r="I4107" s="5" t="s">
        <v>183</v>
      </c>
      <c r="J4107" s="5" t="s">
        <v>184</v>
      </c>
      <c r="K4107" s="5" t="s">
        <v>185</v>
      </c>
      <c r="L4107" s="7" t="s">
        <v>164</v>
      </c>
      <c r="M4107" t="str">
        <f t="shared" si="194"/>
        <v>No</v>
      </c>
    </row>
    <row r="4108" spans="1:13" ht="15" thickBot="1" x14ac:dyDescent="0.4">
      <c r="A4108" s="5" t="s">
        <v>175</v>
      </c>
      <c r="B4108" s="5" t="s">
        <v>176</v>
      </c>
      <c r="C4108" s="5" t="s">
        <v>4309</v>
      </c>
      <c r="D4108" s="5">
        <f t="shared" si="192"/>
        <v>59262</v>
      </c>
      <c r="E4108" s="6">
        <v>44012</v>
      </c>
      <c r="F4108" s="6">
        <f t="shared" si="193"/>
        <v>44102</v>
      </c>
      <c r="G4108" s="6" t="str">
        <f>IF('BCT Template'!R4107&gt;F4108,"Yes","No")</f>
        <v>No</v>
      </c>
      <c r="H4108" s="5" t="s">
        <v>182</v>
      </c>
      <c r="I4108" s="5" t="s">
        <v>183</v>
      </c>
      <c r="J4108" s="5" t="s">
        <v>184</v>
      </c>
      <c r="K4108" s="5" t="s">
        <v>185</v>
      </c>
      <c r="L4108" s="7" t="s">
        <v>164</v>
      </c>
      <c r="M4108" t="str">
        <f t="shared" si="194"/>
        <v>No</v>
      </c>
    </row>
    <row r="4109" spans="1:13" ht="15" thickBot="1" x14ac:dyDescent="0.4">
      <c r="A4109" s="5" t="s">
        <v>175</v>
      </c>
      <c r="B4109" s="5" t="s">
        <v>176</v>
      </c>
      <c r="C4109" s="5" t="s">
        <v>4310</v>
      </c>
      <c r="D4109" s="5">
        <f t="shared" si="192"/>
        <v>57439</v>
      </c>
      <c r="E4109" s="6">
        <v>43880</v>
      </c>
      <c r="F4109" s="6">
        <f t="shared" si="193"/>
        <v>43970</v>
      </c>
      <c r="G4109" s="6" t="str">
        <f>IF('BCT Template'!R4108&gt;F4109,"Yes","No")</f>
        <v>No</v>
      </c>
      <c r="H4109" s="5" t="s">
        <v>189</v>
      </c>
      <c r="I4109" s="5" t="s">
        <v>190</v>
      </c>
      <c r="J4109" s="5" t="s">
        <v>200</v>
      </c>
      <c r="K4109" s="5" t="s">
        <v>201</v>
      </c>
      <c r="L4109" s="7" t="s">
        <v>164</v>
      </c>
      <c r="M4109" t="str">
        <f t="shared" si="194"/>
        <v>Yes</v>
      </c>
    </row>
    <row r="4110" spans="1:13" ht="15" thickBot="1" x14ac:dyDescent="0.4">
      <c r="A4110" s="5" t="s">
        <v>175</v>
      </c>
      <c r="B4110" s="5" t="s">
        <v>176</v>
      </c>
      <c r="C4110" s="5" t="s">
        <v>4311</v>
      </c>
      <c r="D4110" s="5">
        <f t="shared" si="192"/>
        <v>83069</v>
      </c>
      <c r="E4110" s="6">
        <v>45251</v>
      </c>
      <c r="F4110" s="6">
        <f t="shared" si="193"/>
        <v>45341</v>
      </c>
      <c r="G4110" s="6" t="str">
        <f>IF('BCT Template'!R4109&gt;F4110,"Yes","No")</f>
        <v>No</v>
      </c>
      <c r="H4110" s="5" t="s">
        <v>210</v>
      </c>
      <c r="I4110" s="5" t="s">
        <v>211</v>
      </c>
      <c r="J4110" s="5" t="s">
        <v>184</v>
      </c>
      <c r="K4110" s="5" t="s">
        <v>185</v>
      </c>
      <c r="L4110" s="7" t="s">
        <v>164</v>
      </c>
      <c r="M4110" t="str">
        <f t="shared" si="194"/>
        <v>No</v>
      </c>
    </row>
    <row r="4111" spans="1:13" ht="15" thickBot="1" x14ac:dyDescent="0.4">
      <c r="A4111" s="5" t="s">
        <v>175</v>
      </c>
      <c r="B4111" s="5" t="s">
        <v>176</v>
      </c>
      <c r="C4111" s="5" t="s">
        <v>4312</v>
      </c>
      <c r="D4111" s="5">
        <f t="shared" si="192"/>
        <v>57177</v>
      </c>
      <c r="E4111" s="6">
        <v>42613</v>
      </c>
      <c r="F4111" s="6">
        <f t="shared" si="193"/>
        <v>42703</v>
      </c>
      <c r="G4111" s="6" t="str">
        <f>IF('BCT Template'!R4110&gt;F4111,"Yes","No")</f>
        <v>No</v>
      </c>
      <c r="H4111" s="5" t="s">
        <v>189</v>
      </c>
      <c r="I4111" s="5" t="s">
        <v>190</v>
      </c>
      <c r="J4111" s="5" t="s">
        <v>184</v>
      </c>
      <c r="K4111" s="5" t="s">
        <v>185</v>
      </c>
      <c r="L4111" s="7" t="s">
        <v>164</v>
      </c>
      <c r="M4111" t="str">
        <f t="shared" si="194"/>
        <v>No</v>
      </c>
    </row>
    <row r="4112" spans="1:13" ht="15" thickBot="1" x14ac:dyDescent="0.4">
      <c r="A4112" s="5" t="s">
        <v>175</v>
      </c>
      <c r="B4112" s="5" t="s">
        <v>176</v>
      </c>
      <c r="C4112" s="5" t="s">
        <v>4313</v>
      </c>
      <c r="D4112" s="5">
        <f t="shared" si="192"/>
        <v>29830</v>
      </c>
      <c r="E4112" s="6">
        <v>44074</v>
      </c>
      <c r="F4112" s="6">
        <f t="shared" si="193"/>
        <v>44164</v>
      </c>
      <c r="G4112" s="6" t="str">
        <f>IF('BCT Template'!R4111&gt;F4112,"Yes","No")</f>
        <v>No</v>
      </c>
      <c r="H4112" s="5" t="s">
        <v>178</v>
      </c>
      <c r="I4112" s="5" t="s">
        <v>179</v>
      </c>
      <c r="J4112" s="5" t="s">
        <v>35</v>
      </c>
      <c r="K4112" s="5" t="s">
        <v>180</v>
      </c>
      <c r="L4112" s="7" t="s">
        <v>164</v>
      </c>
      <c r="M4112" t="str">
        <f t="shared" si="194"/>
        <v>Yes</v>
      </c>
    </row>
    <row r="4113" spans="1:13" ht="15" thickBot="1" x14ac:dyDescent="0.4">
      <c r="A4113" s="5" t="s">
        <v>175</v>
      </c>
      <c r="B4113" s="5" t="s">
        <v>176</v>
      </c>
      <c r="C4113" s="5" t="s">
        <v>4314</v>
      </c>
      <c r="D4113" s="5">
        <f t="shared" si="192"/>
        <v>82651</v>
      </c>
      <c r="E4113" s="6">
        <v>44762</v>
      </c>
      <c r="F4113" s="6">
        <f t="shared" si="193"/>
        <v>44852</v>
      </c>
      <c r="G4113" s="6" t="str">
        <f>IF('BCT Template'!R4112&gt;F4113,"Yes","No")</f>
        <v>No</v>
      </c>
      <c r="H4113" s="5" t="s">
        <v>210</v>
      </c>
      <c r="I4113" s="5" t="s">
        <v>211</v>
      </c>
      <c r="J4113" s="5" t="s">
        <v>184</v>
      </c>
      <c r="K4113" s="5" t="s">
        <v>185</v>
      </c>
      <c r="L4113" s="7" t="s">
        <v>164</v>
      </c>
      <c r="M4113" t="str">
        <f t="shared" si="194"/>
        <v>No</v>
      </c>
    </row>
    <row r="4114" spans="1:13" ht="15" thickBot="1" x14ac:dyDescent="0.4">
      <c r="A4114" s="5" t="s">
        <v>175</v>
      </c>
      <c r="B4114" s="5" t="s">
        <v>176</v>
      </c>
      <c r="C4114" s="5" t="s">
        <v>4315</v>
      </c>
      <c r="D4114" s="5">
        <f t="shared" si="192"/>
        <v>59052</v>
      </c>
      <c r="E4114" s="6">
        <v>43982</v>
      </c>
      <c r="F4114" s="6">
        <f t="shared" si="193"/>
        <v>44072</v>
      </c>
      <c r="G4114" s="6" t="str">
        <f>IF('BCT Template'!R4113&gt;F4114,"Yes","No")</f>
        <v>No</v>
      </c>
      <c r="H4114" s="5" t="s">
        <v>182</v>
      </c>
      <c r="I4114" s="5" t="s">
        <v>183</v>
      </c>
      <c r="J4114" s="5" t="s">
        <v>184</v>
      </c>
      <c r="K4114" s="5" t="s">
        <v>185</v>
      </c>
      <c r="L4114" s="7" t="s">
        <v>164</v>
      </c>
      <c r="M4114" t="str">
        <f t="shared" si="194"/>
        <v>No</v>
      </c>
    </row>
    <row r="4115" spans="1:13" ht="15" thickBot="1" x14ac:dyDescent="0.4">
      <c r="A4115" s="5" t="s">
        <v>175</v>
      </c>
      <c r="B4115" s="5" t="s">
        <v>176</v>
      </c>
      <c r="C4115" s="5" t="s">
        <v>4316</v>
      </c>
      <c r="D4115" s="5">
        <f t="shared" si="192"/>
        <v>83078</v>
      </c>
      <c r="E4115" s="6">
        <v>45278</v>
      </c>
      <c r="F4115" s="6">
        <f t="shared" si="193"/>
        <v>45368</v>
      </c>
      <c r="G4115" s="6" t="str">
        <f>IF('BCT Template'!R4114&gt;F4115,"Yes","No")</f>
        <v>No</v>
      </c>
      <c r="H4115" s="5" t="s">
        <v>210</v>
      </c>
      <c r="I4115" s="5" t="s">
        <v>211</v>
      </c>
      <c r="J4115" s="5" t="s">
        <v>184</v>
      </c>
      <c r="K4115" s="5" t="s">
        <v>185</v>
      </c>
      <c r="L4115" s="7" t="s">
        <v>164</v>
      </c>
      <c r="M4115" t="str">
        <f t="shared" si="194"/>
        <v>No</v>
      </c>
    </row>
    <row r="4116" spans="1:13" ht="15" thickBot="1" x14ac:dyDescent="0.4">
      <c r="A4116" s="5" t="s">
        <v>175</v>
      </c>
      <c r="B4116" s="5" t="s">
        <v>176</v>
      </c>
      <c r="C4116" s="5" t="s">
        <v>4317</v>
      </c>
      <c r="D4116" s="5">
        <f t="shared" si="192"/>
        <v>57852</v>
      </c>
      <c r="E4116" s="6">
        <v>41090</v>
      </c>
      <c r="F4116" s="6">
        <f t="shared" si="193"/>
        <v>41180</v>
      </c>
      <c r="G4116" s="6" t="str">
        <f>IF('BCT Template'!R4115&gt;F4116,"Yes","No")</f>
        <v>No</v>
      </c>
      <c r="H4116" s="5" t="s">
        <v>189</v>
      </c>
      <c r="I4116" s="5" t="s">
        <v>190</v>
      </c>
      <c r="J4116" s="5" t="s">
        <v>200</v>
      </c>
      <c r="K4116" s="5" t="s">
        <v>201</v>
      </c>
      <c r="L4116" s="7" t="s">
        <v>164</v>
      </c>
      <c r="M4116" t="str">
        <f t="shared" si="194"/>
        <v>Yes</v>
      </c>
    </row>
    <row r="4117" spans="1:13" ht="15" thickBot="1" x14ac:dyDescent="0.4">
      <c r="A4117" s="5" t="s">
        <v>175</v>
      </c>
      <c r="B4117" s="5" t="s">
        <v>176</v>
      </c>
      <c r="C4117" s="5" t="s">
        <v>4318</v>
      </c>
      <c r="D4117" s="5">
        <f t="shared" si="192"/>
        <v>81446</v>
      </c>
      <c r="E4117" s="6">
        <v>43465</v>
      </c>
      <c r="F4117" s="6">
        <f t="shared" si="193"/>
        <v>43555</v>
      </c>
      <c r="G4117" s="6" t="str">
        <f>IF('BCT Template'!R4116&gt;F4117,"Yes","No")</f>
        <v>No</v>
      </c>
      <c r="H4117" s="5" t="s">
        <v>182</v>
      </c>
      <c r="I4117" s="5" t="s">
        <v>183</v>
      </c>
      <c r="J4117" s="5" t="s">
        <v>184</v>
      </c>
      <c r="K4117" s="5" t="s">
        <v>185</v>
      </c>
      <c r="L4117" s="7" t="s">
        <v>164</v>
      </c>
      <c r="M4117" t="str">
        <f t="shared" si="194"/>
        <v>No</v>
      </c>
    </row>
    <row r="4118" spans="1:13" ht="15" thickBot="1" x14ac:dyDescent="0.4">
      <c r="A4118" s="5" t="s">
        <v>175</v>
      </c>
      <c r="B4118" s="5" t="s">
        <v>176</v>
      </c>
      <c r="C4118" s="5" t="s">
        <v>4319</v>
      </c>
      <c r="D4118" s="5">
        <f t="shared" si="192"/>
        <v>83067</v>
      </c>
      <c r="E4118" s="6">
        <v>45636</v>
      </c>
      <c r="F4118" s="6">
        <f t="shared" si="193"/>
        <v>45726</v>
      </c>
      <c r="G4118" s="6" t="str">
        <f>IF('BCT Template'!R4117&gt;F4118,"Yes","No")</f>
        <v>No</v>
      </c>
      <c r="H4118" s="5" t="s">
        <v>210</v>
      </c>
      <c r="I4118" s="5" t="s">
        <v>211</v>
      </c>
      <c r="J4118" s="5" t="s">
        <v>184</v>
      </c>
      <c r="K4118" s="5" t="s">
        <v>185</v>
      </c>
      <c r="L4118" s="7" t="s">
        <v>164</v>
      </c>
      <c r="M4118" t="str">
        <f t="shared" si="194"/>
        <v>No</v>
      </c>
    </row>
    <row r="4119" spans="1:13" ht="15" thickBot="1" x14ac:dyDescent="0.4">
      <c r="A4119" s="5" t="s">
        <v>175</v>
      </c>
      <c r="B4119" s="5" t="s">
        <v>176</v>
      </c>
      <c r="C4119" s="5" t="s">
        <v>4320</v>
      </c>
      <c r="D4119" s="5">
        <f t="shared" si="192"/>
        <v>82682</v>
      </c>
      <c r="E4119" s="6">
        <v>44339</v>
      </c>
      <c r="F4119" s="6">
        <f t="shared" si="193"/>
        <v>44429</v>
      </c>
      <c r="G4119" s="6" t="str">
        <f>IF('BCT Template'!R4118&gt;F4119,"Yes","No")</f>
        <v>No</v>
      </c>
      <c r="H4119" s="5" t="s">
        <v>210</v>
      </c>
      <c r="I4119" s="5" t="s">
        <v>211</v>
      </c>
      <c r="J4119" s="5" t="s">
        <v>184</v>
      </c>
      <c r="K4119" s="5" t="s">
        <v>185</v>
      </c>
      <c r="L4119" s="7" t="s">
        <v>164</v>
      </c>
      <c r="M4119" t="str">
        <f t="shared" si="194"/>
        <v>No</v>
      </c>
    </row>
    <row r="4120" spans="1:13" ht="15" thickBot="1" x14ac:dyDescent="0.4">
      <c r="A4120" s="5" t="s">
        <v>175</v>
      </c>
      <c r="B4120" s="5" t="s">
        <v>176</v>
      </c>
      <c r="C4120" s="5" t="s">
        <v>4321</v>
      </c>
      <c r="D4120" s="5">
        <f t="shared" si="192"/>
        <v>21199</v>
      </c>
      <c r="E4120" s="6">
        <v>43921</v>
      </c>
      <c r="F4120" s="6">
        <f t="shared" si="193"/>
        <v>44011</v>
      </c>
      <c r="G4120" s="6" t="str">
        <f>IF('BCT Template'!R4119&gt;F4120,"Yes","No")</f>
        <v>No</v>
      </c>
      <c r="H4120" s="5" t="s">
        <v>178</v>
      </c>
      <c r="I4120" s="5" t="s">
        <v>179</v>
      </c>
      <c r="J4120" s="5" t="s">
        <v>35</v>
      </c>
      <c r="K4120" s="5" t="s">
        <v>180</v>
      </c>
      <c r="L4120" s="7" t="s">
        <v>164</v>
      </c>
      <c r="M4120" t="str">
        <f t="shared" si="194"/>
        <v>Yes</v>
      </c>
    </row>
    <row r="4121" spans="1:13" ht="15" thickBot="1" x14ac:dyDescent="0.4">
      <c r="A4121" s="5" t="s">
        <v>175</v>
      </c>
      <c r="B4121" s="5" t="s">
        <v>176</v>
      </c>
      <c r="C4121" s="5" t="s">
        <v>4322</v>
      </c>
      <c r="D4121" s="5">
        <f t="shared" si="192"/>
        <v>79912</v>
      </c>
      <c r="E4121" s="6">
        <v>43889</v>
      </c>
      <c r="F4121" s="6">
        <f t="shared" si="193"/>
        <v>43979</v>
      </c>
      <c r="G4121" s="6" t="str">
        <f>IF('BCT Template'!R4120&gt;F4121,"Yes","No")</f>
        <v>No</v>
      </c>
      <c r="H4121" s="5" t="s">
        <v>182</v>
      </c>
      <c r="I4121" s="5" t="s">
        <v>183</v>
      </c>
      <c r="J4121" s="5" t="s">
        <v>200</v>
      </c>
      <c r="K4121" s="5" t="s">
        <v>201</v>
      </c>
      <c r="L4121" s="7" t="s">
        <v>164</v>
      </c>
      <c r="M4121" t="str">
        <f t="shared" si="194"/>
        <v>Yes</v>
      </c>
    </row>
    <row r="4122" spans="1:13" ht="15" thickBot="1" x14ac:dyDescent="0.4">
      <c r="A4122" s="5" t="s">
        <v>175</v>
      </c>
      <c r="B4122" s="5" t="s">
        <v>176</v>
      </c>
      <c r="C4122" s="5" t="s">
        <v>4323</v>
      </c>
      <c r="D4122" s="5">
        <f t="shared" si="192"/>
        <v>59188</v>
      </c>
      <c r="E4122" s="6">
        <v>44074</v>
      </c>
      <c r="F4122" s="6">
        <f t="shared" si="193"/>
        <v>44164</v>
      </c>
      <c r="G4122" s="6" t="str">
        <f>IF('BCT Template'!R4121&gt;F4122,"Yes","No")</f>
        <v>No</v>
      </c>
      <c r="H4122" s="5" t="s">
        <v>182</v>
      </c>
      <c r="I4122" s="5" t="s">
        <v>183</v>
      </c>
      <c r="J4122" s="5" t="s">
        <v>200</v>
      </c>
      <c r="K4122" s="5" t="s">
        <v>201</v>
      </c>
      <c r="L4122" s="7" t="s">
        <v>164</v>
      </c>
      <c r="M4122" t="str">
        <f t="shared" si="194"/>
        <v>Yes</v>
      </c>
    </row>
    <row r="4123" spans="1:13" ht="15" thickBot="1" x14ac:dyDescent="0.4">
      <c r="A4123" s="5" t="s">
        <v>175</v>
      </c>
      <c r="B4123" s="5" t="s">
        <v>176</v>
      </c>
      <c r="C4123" s="5" t="s">
        <v>4324</v>
      </c>
      <c r="D4123" s="5">
        <f t="shared" si="192"/>
        <v>81697</v>
      </c>
      <c r="E4123" s="6">
        <v>43830</v>
      </c>
      <c r="F4123" s="6">
        <f t="shared" si="193"/>
        <v>43920</v>
      </c>
      <c r="G4123" s="6" t="str">
        <f>IF('BCT Template'!R4122&gt;F4123,"Yes","No")</f>
        <v>No</v>
      </c>
      <c r="H4123" s="5" t="s">
        <v>182</v>
      </c>
      <c r="I4123" s="5" t="s">
        <v>183</v>
      </c>
      <c r="J4123" s="5" t="s">
        <v>184</v>
      </c>
      <c r="K4123" s="5" t="s">
        <v>185</v>
      </c>
      <c r="L4123" s="7" t="s">
        <v>164</v>
      </c>
      <c r="M4123" t="str">
        <f t="shared" si="194"/>
        <v>No</v>
      </c>
    </row>
    <row r="4124" spans="1:13" ht="15" thickBot="1" x14ac:dyDescent="0.4">
      <c r="A4124" s="5" t="s">
        <v>175</v>
      </c>
      <c r="B4124" s="5" t="s">
        <v>176</v>
      </c>
      <c r="C4124" s="5" t="s">
        <v>4325</v>
      </c>
      <c r="D4124" s="5">
        <f t="shared" si="192"/>
        <v>57289</v>
      </c>
      <c r="E4124" s="6">
        <v>43465</v>
      </c>
      <c r="F4124" s="6">
        <f t="shared" si="193"/>
        <v>43555</v>
      </c>
      <c r="G4124" s="6" t="str">
        <f>IF('BCT Template'!R4123&gt;F4124,"Yes","No")</f>
        <v>No</v>
      </c>
      <c r="H4124" s="5" t="s">
        <v>189</v>
      </c>
      <c r="I4124" s="5" t="s">
        <v>190</v>
      </c>
      <c r="J4124" s="5" t="s">
        <v>184</v>
      </c>
      <c r="K4124" s="5" t="s">
        <v>185</v>
      </c>
      <c r="L4124" s="7" t="s">
        <v>164</v>
      </c>
      <c r="M4124" t="str">
        <f t="shared" si="194"/>
        <v>No</v>
      </c>
    </row>
    <row r="4125" spans="1:13" ht="15" thickBot="1" x14ac:dyDescent="0.4">
      <c r="A4125" s="5" t="s">
        <v>175</v>
      </c>
      <c r="B4125" s="5" t="s">
        <v>176</v>
      </c>
      <c r="C4125" s="5" t="s">
        <v>4326</v>
      </c>
      <c r="D4125" s="5">
        <f t="shared" si="192"/>
        <v>79909</v>
      </c>
      <c r="E4125" s="6">
        <v>43585</v>
      </c>
      <c r="F4125" s="6">
        <f t="shared" si="193"/>
        <v>43675</v>
      </c>
      <c r="G4125" s="6" t="str">
        <f>IF('BCT Template'!R4124&gt;F4125,"Yes","No")</f>
        <v>No</v>
      </c>
      <c r="H4125" s="5" t="s">
        <v>182</v>
      </c>
      <c r="I4125" s="5" t="s">
        <v>183</v>
      </c>
      <c r="J4125" s="5" t="s">
        <v>184</v>
      </c>
      <c r="K4125" s="5" t="s">
        <v>185</v>
      </c>
      <c r="L4125" s="7" t="s">
        <v>164</v>
      </c>
      <c r="M4125" t="str">
        <f t="shared" si="194"/>
        <v>No</v>
      </c>
    </row>
    <row r="4126" spans="1:13" ht="15" thickBot="1" x14ac:dyDescent="0.4">
      <c r="A4126" s="5" t="s">
        <v>175</v>
      </c>
      <c r="B4126" s="5" t="s">
        <v>176</v>
      </c>
      <c r="C4126" s="5" t="s">
        <v>4327</v>
      </c>
      <c r="D4126" s="5">
        <f t="shared" si="192"/>
        <v>77835</v>
      </c>
      <c r="E4126" s="6">
        <v>44012</v>
      </c>
      <c r="F4126" s="6">
        <f t="shared" si="193"/>
        <v>44102</v>
      </c>
      <c r="G4126" s="6" t="str">
        <f>IF('BCT Template'!R4125&gt;F4126,"Yes","No")</f>
        <v>No</v>
      </c>
      <c r="H4126" s="5" t="s">
        <v>189</v>
      </c>
      <c r="I4126" s="5" t="s">
        <v>190</v>
      </c>
      <c r="J4126" s="5" t="s">
        <v>200</v>
      </c>
      <c r="K4126" s="5" t="s">
        <v>201</v>
      </c>
      <c r="L4126" s="7" t="s">
        <v>164</v>
      </c>
      <c r="M4126" t="str">
        <f t="shared" si="194"/>
        <v>Yes</v>
      </c>
    </row>
    <row r="4127" spans="1:13" ht="15" thickBot="1" x14ac:dyDescent="0.4">
      <c r="A4127" s="5" t="s">
        <v>175</v>
      </c>
      <c r="B4127" s="5" t="s">
        <v>176</v>
      </c>
      <c r="C4127" s="5" t="s">
        <v>4328</v>
      </c>
      <c r="D4127" s="5">
        <f t="shared" si="192"/>
        <v>84541</v>
      </c>
      <c r="E4127" s="6">
        <v>43535</v>
      </c>
      <c r="F4127" s="6">
        <f t="shared" si="193"/>
        <v>43625</v>
      </c>
      <c r="G4127" s="6" t="str">
        <f>IF('BCT Template'!R4126&gt;F4127,"Yes","No")</f>
        <v>No</v>
      </c>
      <c r="H4127" s="5" t="s">
        <v>210</v>
      </c>
      <c r="I4127" s="5" t="s">
        <v>211</v>
      </c>
      <c r="J4127" s="5" t="s">
        <v>184</v>
      </c>
      <c r="K4127" s="5" t="s">
        <v>185</v>
      </c>
      <c r="L4127" s="7" t="s">
        <v>164</v>
      </c>
      <c r="M4127" t="str">
        <f t="shared" si="194"/>
        <v>No</v>
      </c>
    </row>
    <row r="4128" spans="1:13" ht="15" thickBot="1" x14ac:dyDescent="0.4">
      <c r="A4128" s="5" t="s">
        <v>175</v>
      </c>
      <c r="B4128" s="5" t="s">
        <v>176</v>
      </c>
      <c r="C4128" s="5" t="s">
        <v>4329</v>
      </c>
      <c r="D4128" s="5">
        <f t="shared" si="192"/>
        <v>82605</v>
      </c>
      <c r="E4128" s="6">
        <v>43550</v>
      </c>
      <c r="F4128" s="6">
        <f t="shared" si="193"/>
        <v>43640</v>
      </c>
      <c r="G4128" s="6" t="str">
        <f>IF('BCT Template'!R4127&gt;F4128,"Yes","No")</f>
        <v>No</v>
      </c>
      <c r="H4128" s="5" t="s">
        <v>210</v>
      </c>
      <c r="I4128" s="5" t="s">
        <v>211</v>
      </c>
      <c r="J4128" s="5" t="s">
        <v>184</v>
      </c>
      <c r="K4128" s="5" t="s">
        <v>185</v>
      </c>
      <c r="L4128" s="7" t="s">
        <v>164</v>
      </c>
      <c r="M4128" t="str">
        <f t="shared" si="194"/>
        <v>No</v>
      </c>
    </row>
    <row r="4129" spans="1:13" ht="15" thickBot="1" x14ac:dyDescent="0.4">
      <c r="A4129" s="5" t="s">
        <v>175</v>
      </c>
      <c r="B4129" s="5" t="s">
        <v>176</v>
      </c>
      <c r="C4129" s="5" t="s">
        <v>4330</v>
      </c>
      <c r="D4129" s="5">
        <f t="shared" si="192"/>
        <v>79606</v>
      </c>
      <c r="E4129" s="6">
        <v>42185</v>
      </c>
      <c r="F4129" s="6">
        <f t="shared" si="193"/>
        <v>42275</v>
      </c>
      <c r="G4129" s="6" t="str">
        <f>IF('BCT Template'!R4128&gt;F4129,"Yes","No")</f>
        <v>No</v>
      </c>
      <c r="H4129" s="5" t="s">
        <v>182</v>
      </c>
      <c r="I4129" s="5" t="s">
        <v>183</v>
      </c>
      <c r="J4129" s="5" t="s">
        <v>184</v>
      </c>
      <c r="K4129" s="5" t="s">
        <v>185</v>
      </c>
      <c r="L4129" s="7" t="s">
        <v>164</v>
      </c>
      <c r="M4129" t="str">
        <f t="shared" si="194"/>
        <v>No</v>
      </c>
    </row>
    <row r="4130" spans="1:13" ht="15" thickBot="1" x14ac:dyDescent="0.4">
      <c r="A4130" s="5" t="s">
        <v>175</v>
      </c>
      <c r="B4130" s="5" t="s">
        <v>176</v>
      </c>
      <c r="C4130" s="5" t="s">
        <v>4331</v>
      </c>
      <c r="D4130" s="5">
        <f t="shared" si="192"/>
        <v>57015</v>
      </c>
      <c r="E4130" s="6">
        <v>42766</v>
      </c>
      <c r="F4130" s="6">
        <f t="shared" si="193"/>
        <v>42856</v>
      </c>
      <c r="G4130" s="6" t="str">
        <f>IF('BCT Template'!R4129&gt;F4130,"Yes","No")</f>
        <v>No</v>
      </c>
      <c r="H4130" s="5" t="s">
        <v>189</v>
      </c>
      <c r="I4130" s="5" t="s">
        <v>190</v>
      </c>
      <c r="J4130" s="5" t="s">
        <v>200</v>
      </c>
      <c r="K4130" s="5" t="s">
        <v>201</v>
      </c>
      <c r="L4130" s="7" t="s">
        <v>164</v>
      </c>
      <c r="M4130" t="str">
        <f t="shared" si="194"/>
        <v>Yes</v>
      </c>
    </row>
    <row r="4131" spans="1:13" ht="15" thickBot="1" x14ac:dyDescent="0.4">
      <c r="A4131" s="5" t="s">
        <v>175</v>
      </c>
      <c r="B4131" s="5" t="s">
        <v>176</v>
      </c>
      <c r="C4131" s="5" t="s">
        <v>4332</v>
      </c>
      <c r="D4131" s="5">
        <f t="shared" si="192"/>
        <v>57532</v>
      </c>
      <c r="E4131" s="6">
        <v>43970</v>
      </c>
      <c r="F4131" s="6">
        <f t="shared" si="193"/>
        <v>44060</v>
      </c>
      <c r="G4131" s="6" t="str">
        <f>IF('BCT Template'!R4130&gt;F4131,"Yes","No")</f>
        <v>No</v>
      </c>
      <c r="H4131" s="5" t="s">
        <v>189</v>
      </c>
      <c r="I4131" s="5" t="s">
        <v>190</v>
      </c>
      <c r="J4131" s="5" t="s">
        <v>184</v>
      </c>
      <c r="K4131" s="5" t="s">
        <v>185</v>
      </c>
      <c r="L4131" s="7" t="s">
        <v>164</v>
      </c>
      <c r="M4131" t="str">
        <f t="shared" si="194"/>
        <v>No</v>
      </c>
    </row>
    <row r="4132" spans="1:13" ht="15" thickBot="1" x14ac:dyDescent="0.4">
      <c r="A4132" s="5" t="s">
        <v>175</v>
      </c>
      <c r="B4132" s="5" t="s">
        <v>176</v>
      </c>
      <c r="C4132" s="5" t="s">
        <v>4333</v>
      </c>
      <c r="D4132" s="5">
        <f t="shared" si="192"/>
        <v>78155</v>
      </c>
      <c r="E4132" s="6">
        <v>43646</v>
      </c>
      <c r="F4132" s="6">
        <f t="shared" si="193"/>
        <v>43736</v>
      </c>
      <c r="G4132" s="6" t="str">
        <f>IF('BCT Template'!R4131&gt;F4132,"Yes","No")</f>
        <v>No</v>
      </c>
      <c r="H4132" s="5" t="s">
        <v>189</v>
      </c>
      <c r="I4132" s="5" t="s">
        <v>190</v>
      </c>
      <c r="J4132" s="5" t="s">
        <v>184</v>
      </c>
      <c r="K4132" s="5" t="s">
        <v>185</v>
      </c>
      <c r="L4132" s="7" t="s">
        <v>164</v>
      </c>
      <c r="M4132" t="str">
        <f t="shared" si="194"/>
        <v>No</v>
      </c>
    </row>
    <row r="4133" spans="1:13" ht="15" thickBot="1" x14ac:dyDescent="0.4">
      <c r="A4133" s="5" t="s">
        <v>175</v>
      </c>
      <c r="B4133" s="5" t="s">
        <v>176</v>
      </c>
      <c r="C4133" s="5" t="s">
        <v>4334</v>
      </c>
      <c r="D4133" s="5">
        <f t="shared" si="192"/>
        <v>22166</v>
      </c>
      <c r="E4133" s="6">
        <v>43738</v>
      </c>
      <c r="F4133" s="6">
        <f t="shared" si="193"/>
        <v>43828</v>
      </c>
      <c r="G4133" s="6" t="str">
        <f>IF('BCT Template'!R4132&gt;F4133,"Yes","No")</f>
        <v>No</v>
      </c>
      <c r="H4133" s="5" t="s">
        <v>178</v>
      </c>
      <c r="I4133" s="5" t="s">
        <v>179</v>
      </c>
      <c r="J4133" s="5" t="s">
        <v>35</v>
      </c>
      <c r="K4133" s="5" t="s">
        <v>180</v>
      </c>
      <c r="L4133" s="7" t="s">
        <v>164</v>
      </c>
      <c r="M4133" t="str">
        <f t="shared" si="194"/>
        <v>Yes</v>
      </c>
    </row>
    <row r="4134" spans="1:13" ht="15" thickBot="1" x14ac:dyDescent="0.4">
      <c r="A4134" s="5" t="s">
        <v>175</v>
      </c>
      <c r="B4134" s="5" t="s">
        <v>176</v>
      </c>
      <c r="C4134" s="5" t="s">
        <v>4335</v>
      </c>
      <c r="D4134" s="5">
        <f t="shared" si="192"/>
        <v>59044</v>
      </c>
      <c r="E4134" s="6">
        <v>43008</v>
      </c>
      <c r="F4134" s="6">
        <f t="shared" si="193"/>
        <v>43098</v>
      </c>
      <c r="G4134" s="6" t="str">
        <f>IF('BCT Template'!R4133&gt;F4134,"Yes","No")</f>
        <v>No</v>
      </c>
      <c r="H4134" s="5" t="s">
        <v>182</v>
      </c>
      <c r="I4134" s="5" t="s">
        <v>183</v>
      </c>
      <c r="J4134" s="5" t="s">
        <v>184</v>
      </c>
      <c r="K4134" s="5" t="s">
        <v>185</v>
      </c>
      <c r="L4134" s="7" t="s">
        <v>164</v>
      </c>
      <c r="M4134" t="str">
        <f t="shared" si="194"/>
        <v>No</v>
      </c>
    </row>
    <row r="4135" spans="1:13" ht="15" thickBot="1" x14ac:dyDescent="0.4">
      <c r="A4135" s="5" t="s">
        <v>175</v>
      </c>
      <c r="B4135" s="5" t="s">
        <v>176</v>
      </c>
      <c r="C4135" s="5" t="s">
        <v>4336</v>
      </c>
      <c r="D4135" s="5">
        <f t="shared" si="192"/>
        <v>29222</v>
      </c>
      <c r="E4135" s="6">
        <v>43465</v>
      </c>
      <c r="F4135" s="6">
        <f t="shared" si="193"/>
        <v>43555</v>
      </c>
      <c r="G4135" s="6" t="str">
        <f>IF('BCT Template'!R4134&gt;F4135,"Yes","No")</f>
        <v>No</v>
      </c>
      <c r="H4135" s="5" t="s">
        <v>178</v>
      </c>
      <c r="I4135" s="5" t="s">
        <v>179</v>
      </c>
      <c r="J4135" s="5" t="s">
        <v>35</v>
      </c>
      <c r="K4135" s="5" t="s">
        <v>180</v>
      </c>
      <c r="L4135" s="7" t="s">
        <v>164</v>
      </c>
      <c r="M4135" t="str">
        <f t="shared" si="194"/>
        <v>Yes</v>
      </c>
    </row>
    <row r="4136" spans="1:13" ht="15" thickBot="1" x14ac:dyDescent="0.4">
      <c r="A4136" s="5" t="s">
        <v>175</v>
      </c>
      <c r="B4136" s="5" t="s">
        <v>176</v>
      </c>
      <c r="C4136" s="5" t="s">
        <v>4337</v>
      </c>
      <c r="D4136" s="5">
        <f t="shared" si="192"/>
        <v>29439</v>
      </c>
      <c r="E4136" s="6">
        <v>43585</v>
      </c>
      <c r="F4136" s="6">
        <f t="shared" si="193"/>
        <v>43675</v>
      </c>
      <c r="G4136" s="6" t="str">
        <f>IF('BCT Template'!R4135&gt;F4136,"Yes","No")</f>
        <v>No</v>
      </c>
      <c r="H4136" s="5" t="s">
        <v>178</v>
      </c>
      <c r="I4136" s="5" t="s">
        <v>179</v>
      </c>
      <c r="J4136" s="5" t="s">
        <v>35</v>
      </c>
      <c r="K4136" s="5" t="s">
        <v>180</v>
      </c>
      <c r="L4136" s="7" t="s">
        <v>164</v>
      </c>
      <c r="M4136" t="str">
        <f t="shared" si="194"/>
        <v>Yes</v>
      </c>
    </row>
    <row r="4137" spans="1:13" ht="15" thickBot="1" x14ac:dyDescent="0.4">
      <c r="A4137" s="5" t="s">
        <v>175</v>
      </c>
      <c r="B4137" s="5" t="s">
        <v>176</v>
      </c>
      <c r="C4137" s="5" t="s">
        <v>4338</v>
      </c>
      <c r="D4137" s="5">
        <f t="shared" si="192"/>
        <v>28300</v>
      </c>
      <c r="E4137" s="6">
        <v>43646</v>
      </c>
      <c r="F4137" s="6">
        <f t="shared" si="193"/>
        <v>43736</v>
      </c>
      <c r="G4137" s="6" t="str">
        <f>IF('BCT Template'!R4136&gt;F4137,"Yes","No")</f>
        <v>No</v>
      </c>
      <c r="H4137" s="5" t="s">
        <v>240</v>
      </c>
      <c r="I4137" s="5" t="s">
        <v>241</v>
      </c>
      <c r="J4137" s="5" t="s">
        <v>35</v>
      </c>
      <c r="K4137" s="5" t="s">
        <v>180</v>
      </c>
      <c r="L4137" s="7" t="s">
        <v>164</v>
      </c>
      <c r="M4137" t="str">
        <f t="shared" si="194"/>
        <v>Yes</v>
      </c>
    </row>
    <row r="4138" spans="1:13" ht="15" thickBot="1" x14ac:dyDescent="0.4">
      <c r="A4138" s="5" t="s">
        <v>175</v>
      </c>
      <c r="B4138" s="5" t="s">
        <v>176</v>
      </c>
      <c r="C4138" s="5" t="s">
        <v>4339</v>
      </c>
      <c r="D4138" s="5">
        <f t="shared" si="192"/>
        <v>78010</v>
      </c>
      <c r="E4138" s="6">
        <v>41639</v>
      </c>
      <c r="F4138" s="6">
        <f t="shared" si="193"/>
        <v>41729</v>
      </c>
      <c r="G4138" s="6" t="str">
        <f>IF('BCT Template'!R4137&gt;F4138,"Yes","No")</f>
        <v>No</v>
      </c>
      <c r="H4138" s="5" t="s">
        <v>189</v>
      </c>
      <c r="I4138" s="5" t="s">
        <v>190</v>
      </c>
      <c r="J4138" s="5" t="s">
        <v>200</v>
      </c>
      <c r="K4138" s="5" t="s">
        <v>201</v>
      </c>
      <c r="L4138" s="7" t="s">
        <v>164</v>
      </c>
      <c r="M4138" t="str">
        <f t="shared" si="194"/>
        <v>Yes</v>
      </c>
    </row>
    <row r="4139" spans="1:13" ht="15" thickBot="1" x14ac:dyDescent="0.4">
      <c r="A4139" s="5" t="s">
        <v>175</v>
      </c>
      <c r="B4139" s="5" t="s">
        <v>176</v>
      </c>
      <c r="C4139" s="5" t="s">
        <v>4340</v>
      </c>
      <c r="D4139" s="5">
        <f t="shared" si="192"/>
        <v>20661</v>
      </c>
      <c r="E4139" s="6">
        <v>39813</v>
      </c>
      <c r="F4139" s="6">
        <f t="shared" si="193"/>
        <v>39903</v>
      </c>
      <c r="G4139" s="6" t="str">
        <f>IF('BCT Template'!R4138&gt;F4139,"Yes","No")</f>
        <v>No</v>
      </c>
      <c r="H4139" s="5" t="s">
        <v>197</v>
      </c>
      <c r="I4139" s="5" t="s">
        <v>198</v>
      </c>
      <c r="J4139" s="5" t="s">
        <v>184</v>
      </c>
      <c r="K4139" s="5" t="s">
        <v>185</v>
      </c>
      <c r="L4139" s="7" t="s">
        <v>164</v>
      </c>
      <c r="M4139" t="str">
        <f t="shared" si="194"/>
        <v>No</v>
      </c>
    </row>
    <row r="4140" spans="1:13" ht="15" thickBot="1" x14ac:dyDescent="0.4">
      <c r="A4140" s="5" t="s">
        <v>175</v>
      </c>
      <c r="B4140" s="5" t="s">
        <v>176</v>
      </c>
      <c r="C4140" s="5" t="s">
        <v>4341</v>
      </c>
      <c r="D4140" s="5">
        <f t="shared" si="192"/>
        <v>29010</v>
      </c>
      <c r="E4140" s="6">
        <v>43524</v>
      </c>
      <c r="F4140" s="6">
        <f t="shared" si="193"/>
        <v>43614</v>
      </c>
      <c r="G4140" s="6" t="str">
        <f>IF('BCT Template'!R4139&gt;F4140,"Yes","No")</f>
        <v>No</v>
      </c>
      <c r="H4140" s="5" t="s">
        <v>178</v>
      </c>
      <c r="I4140" s="5" t="s">
        <v>179</v>
      </c>
      <c r="J4140" s="5" t="s">
        <v>35</v>
      </c>
      <c r="K4140" s="5" t="s">
        <v>180</v>
      </c>
      <c r="L4140" s="7" t="s">
        <v>164</v>
      </c>
      <c r="M4140" t="str">
        <f t="shared" si="194"/>
        <v>Yes</v>
      </c>
    </row>
    <row r="4141" spans="1:13" ht="15" thickBot="1" x14ac:dyDescent="0.4">
      <c r="A4141" s="5" t="s">
        <v>175</v>
      </c>
      <c r="B4141" s="5" t="s">
        <v>176</v>
      </c>
      <c r="C4141" s="5" t="s">
        <v>4342</v>
      </c>
      <c r="D4141" s="5">
        <f t="shared" si="192"/>
        <v>29556</v>
      </c>
      <c r="E4141" s="6">
        <v>43312</v>
      </c>
      <c r="F4141" s="6">
        <f t="shared" si="193"/>
        <v>43402</v>
      </c>
      <c r="G4141" s="6" t="str">
        <f>IF('BCT Template'!R4140&gt;F4141,"Yes","No")</f>
        <v>No</v>
      </c>
      <c r="H4141" s="5" t="s">
        <v>178</v>
      </c>
      <c r="I4141" s="5" t="s">
        <v>179</v>
      </c>
      <c r="J4141" s="5" t="s">
        <v>35</v>
      </c>
      <c r="K4141" s="5" t="s">
        <v>180</v>
      </c>
      <c r="L4141" s="7" t="s">
        <v>164</v>
      </c>
      <c r="M4141" t="str">
        <f t="shared" si="194"/>
        <v>Yes</v>
      </c>
    </row>
    <row r="4142" spans="1:13" ht="15" thickBot="1" x14ac:dyDescent="0.4">
      <c r="A4142" s="5" t="s">
        <v>175</v>
      </c>
      <c r="B4142" s="5" t="s">
        <v>176</v>
      </c>
      <c r="C4142" s="5" t="s">
        <v>4343</v>
      </c>
      <c r="D4142" s="5">
        <f t="shared" si="192"/>
        <v>18808</v>
      </c>
      <c r="E4142" s="6">
        <v>44011</v>
      </c>
      <c r="F4142" s="6">
        <f t="shared" si="193"/>
        <v>44101</v>
      </c>
      <c r="G4142" s="6" t="str">
        <f>IF('BCT Template'!R4141&gt;F4142,"Yes","No")</f>
        <v>No</v>
      </c>
      <c r="H4142" s="5" t="s">
        <v>234</v>
      </c>
      <c r="I4142" s="5" t="s">
        <v>235</v>
      </c>
      <c r="J4142" s="5" t="s">
        <v>184</v>
      </c>
      <c r="K4142" s="5" t="s">
        <v>185</v>
      </c>
      <c r="L4142" s="7" t="s">
        <v>164</v>
      </c>
      <c r="M4142" t="str">
        <f t="shared" si="194"/>
        <v>No</v>
      </c>
    </row>
    <row r="4143" spans="1:13" ht="15" thickBot="1" x14ac:dyDescent="0.4">
      <c r="A4143" s="5" t="s">
        <v>175</v>
      </c>
      <c r="B4143" s="5" t="s">
        <v>176</v>
      </c>
      <c r="C4143" s="5" t="s">
        <v>4344</v>
      </c>
      <c r="D4143" s="5">
        <f t="shared" si="192"/>
        <v>77984</v>
      </c>
      <c r="E4143" s="6">
        <v>44012</v>
      </c>
      <c r="F4143" s="6">
        <f t="shared" si="193"/>
        <v>44102</v>
      </c>
      <c r="G4143" s="6" t="str">
        <f>IF('BCT Template'!R4142&gt;F4143,"Yes","No")</f>
        <v>No</v>
      </c>
      <c r="H4143" s="5" t="s">
        <v>189</v>
      </c>
      <c r="I4143" s="5" t="s">
        <v>190</v>
      </c>
      <c r="J4143" s="5" t="s">
        <v>200</v>
      </c>
      <c r="K4143" s="5" t="s">
        <v>201</v>
      </c>
      <c r="L4143" s="7" t="s">
        <v>164</v>
      </c>
      <c r="M4143" t="str">
        <f t="shared" si="194"/>
        <v>Yes</v>
      </c>
    </row>
    <row r="4144" spans="1:13" ht="15" thickBot="1" x14ac:dyDescent="0.4">
      <c r="A4144" s="5" t="s">
        <v>175</v>
      </c>
      <c r="B4144" s="5" t="s">
        <v>176</v>
      </c>
      <c r="C4144" s="5" t="s">
        <v>4345</v>
      </c>
      <c r="D4144" s="5">
        <f t="shared" si="192"/>
        <v>21149</v>
      </c>
      <c r="E4144" s="6">
        <v>43373</v>
      </c>
      <c r="F4144" s="6">
        <f t="shared" si="193"/>
        <v>43463</v>
      </c>
      <c r="G4144" s="6" t="str">
        <f>IF('BCT Template'!R4143&gt;F4144,"Yes","No")</f>
        <v>No</v>
      </c>
      <c r="H4144" s="5" t="s">
        <v>178</v>
      </c>
      <c r="I4144" s="5" t="s">
        <v>179</v>
      </c>
      <c r="J4144" s="5" t="s">
        <v>35</v>
      </c>
      <c r="K4144" s="5" t="s">
        <v>180</v>
      </c>
      <c r="L4144" s="7" t="s">
        <v>164</v>
      </c>
      <c r="M4144" t="str">
        <f t="shared" si="194"/>
        <v>Yes</v>
      </c>
    </row>
    <row r="4145" spans="1:13" ht="15" thickBot="1" x14ac:dyDescent="0.4">
      <c r="A4145" s="5" t="s">
        <v>175</v>
      </c>
      <c r="B4145" s="5" t="s">
        <v>176</v>
      </c>
      <c r="C4145" s="5" t="s">
        <v>4346</v>
      </c>
      <c r="D4145" s="5">
        <f t="shared" si="192"/>
        <v>22135</v>
      </c>
      <c r="E4145" s="6">
        <v>43281</v>
      </c>
      <c r="F4145" s="6">
        <f t="shared" si="193"/>
        <v>43371</v>
      </c>
      <c r="G4145" s="6" t="str">
        <f>IF('BCT Template'!R4144&gt;F4145,"Yes","No")</f>
        <v>No</v>
      </c>
      <c r="H4145" s="5" t="s">
        <v>178</v>
      </c>
      <c r="I4145" s="5" t="s">
        <v>179</v>
      </c>
      <c r="J4145" s="5" t="s">
        <v>35</v>
      </c>
      <c r="K4145" s="5" t="s">
        <v>180</v>
      </c>
      <c r="L4145" s="7" t="s">
        <v>164</v>
      </c>
      <c r="M4145" t="str">
        <f t="shared" si="194"/>
        <v>Yes</v>
      </c>
    </row>
    <row r="4146" spans="1:13" ht="15" thickBot="1" x14ac:dyDescent="0.4">
      <c r="A4146" s="5" t="s">
        <v>175</v>
      </c>
      <c r="B4146" s="5" t="s">
        <v>176</v>
      </c>
      <c r="C4146" s="5" t="s">
        <v>4347</v>
      </c>
      <c r="D4146" s="5">
        <f t="shared" si="192"/>
        <v>80944</v>
      </c>
      <c r="E4146" s="6">
        <v>43982</v>
      </c>
      <c r="F4146" s="6">
        <f t="shared" si="193"/>
        <v>44072</v>
      </c>
      <c r="G4146" s="6" t="str">
        <f>IF('BCT Template'!R4145&gt;F4146,"Yes","No")</f>
        <v>No</v>
      </c>
      <c r="H4146" s="5" t="s">
        <v>182</v>
      </c>
      <c r="I4146" s="5" t="s">
        <v>183</v>
      </c>
      <c r="J4146" s="5" t="s">
        <v>200</v>
      </c>
      <c r="K4146" s="5" t="s">
        <v>201</v>
      </c>
      <c r="L4146" s="7" t="s">
        <v>164</v>
      </c>
      <c r="M4146" t="str">
        <f t="shared" si="194"/>
        <v>Yes</v>
      </c>
    </row>
    <row r="4147" spans="1:13" ht="15" thickBot="1" x14ac:dyDescent="0.4">
      <c r="A4147" s="5" t="s">
        <v>175</v>
      </c>
      <c r="B4147" s="5" t="s">
        <v>176</v>
      </c>
      <c r="C4147" s="5" t="s">
        <v>4348</v>
      </c>
      <c r="D4147" s="5">
        <f t="shared" si="192"/>
        <v>21258</v>
      </c>
      <c r="E4147" s="6">
        <v>44377</v>
      </c>
      <c r="F4147" s="6">
        <f t="shared" si="193"/>
        <v>44467</v>
      </c>
      <c r="G4147" s="6" t="str">
        <f>IF('BCT Template'!R4146&gt;F4147,"Yes","No")</f>
        <v>No</v>
      </c>
      <c r="H4147" s="5" t="s">
        <v>178</v>
      </c>
      <c r="I4147" s="5" t="s">
        <v>179</v>
      </c>
      <c r="J4147" s="5" t="s">
        <v>35</v>
      </c>
      <c r="K4147" s="5" t="s">
        <v>180</v>
      </c>
      <c r="L4147" s="7" t="s">
        <v>164</v>
      </c>
      <c r="M4147" t="str">
        <f t="shared" si="194"/>
        <v>Yes</v>
      </c>
    </row>
    <row r="4148" spans="1:13" ht="15" thickBot="1" x14ac:dyDescent="0.4">
      <c r="A4148" s="5" t="s">
        <v>175</v>
      </c>
      <c r="B4148" s="5" t="s">
        <v>176</v>
      </c>
      <c r="C4148" s="5" t="s">
        <v>4349</v>
      </c>
      <c r="D4148" s="5">
        <f t="shared" si="192"/>
        <v>30193</v>
      </c>
      <c r="E4148" s="6">
        <v>43708</v>
      </c>
      <c r="F4148" s="6">
        <f t="shared" si="193"/>
        <v>43798</v>
      </c>
      <c r="G4148" s="6" t="str">
        <f>IF('BCT Template'!R4147&gt;F4148,"Yes","No")</f>
        <v>No</v>
      </c>
      <c r="H4148" s="5" t="s">
        <v>178</v>
      </c>
      <c r="I4148" s="5" t="s">
        <v>179</v>
      </c>
      <c r="J4148" s="5" t="s">
        <v>35</v>
      </c>
      <c r="K4148" s="5" t="s">
        <v>180</v>
      </c>
      <c r="L4148" s="7" t="s">
        <v>164</v>
      </c>
      <c r="M4148" t="str">
        <f t="shared" si="194"/>
        <v>Yes</v>
      </c>
    </row>
    <row r="4149" spans="1:13" ht="15" thickBot="1" x14ac:dyDescent="0.4">
      <c r="A4149" s="5" t="s">
        <v>175</v>
      </c>
      <c r="B4149" s="5" t="s">
        <v>176</v>
      </c>
      <c r="C4149" s="5" t="s">
        <v>4350</v>
      </c>
      <c r="D4149" s="5">
        <f t="shared" si="192"/>
        <v>57287</v>
      </c>
      <c r="E4149" s="6">
        <v>44183</v>
      </c>
      <c r="F4149" s="6">
        <f t="shared" si="193"/>
        <v>44273</v>
      </c>
      <c r="G4149" s="6" t="str">
        <f>IF('BCT Template'!R4148&gt;F4149,"Yes","No")</f>
        <v>No</v>
      </c>
      <c r="H4149" s="5" t="s">
        <v>189</v>
      </c>
      <c r="I4149" s="5" t="s">
        <v>190</v>
      </c>
      <c r="J4149" s="5" t="s">
        <v>184</v>
      </c>
      <c r="K4149" s="5" t="s">
        <v>185</v>
      </c>
      <c r="L4149" s="7" t="s">
        <v>164</v>
      </c>
      <c r="M4149" t="str">
        <f t="shared" si="194"/>
        <v>No</v>
      </c>
    </row>
    <row r="4150" spans="1:13" ht="15" thickBot="1" x14ac:dyDescent="0.4">
      <c r="A4150" s="5" t="s">
        <v>175</v>
      </c>
      <c r="B4150" s="5" t="s">
        <v>176</v>
      </c>
      <c r="C4150" s="5" t="s">
        <v>4351</v>
      </c>
      <c r="D4150" s="5">
        <f t="shared" si="192"/>
        <v>31066</v>
      </c>
      <c r="E4150" s="6">
        <v>44012</v>
      </c>
      <c r="F4150" s="6">
        <f t="shared" si="193"/>
        <v>44102</v>
      </c>
      <c r="G4150" s="6" t="str">
        <f>IF('BCT Template'!R4149&gt;F4150,"Yes","No")</f>
        <v>No</v>
      </c>
      <c r="H4150" s="5" t="s">
        <v>178</v>
      </c>
      <c r="I4150" s="5" t="s">
        <v>179</v>
      </c>
      <c r="J4150" s="5" t="s">
        <v>35</v>
      </c>
      <c r="K4150" s="5" t="s">
        <v>180</v>
      </c>
      <c r="L4150" s="7" t="s">
        <v>164</v>
      </c>
      <c r="M4150" t="str">
        <f t="shared" si="194"/>
        <v>Yes</v>
      </c>
    </row>
    <row r="4151" spans="1:13" ht="15" thickBot="1" x14ac:dyDescent="0.4">
      <c r="A4151" s="5" t="s">
        <v>175</v>
      </c>
      <c r="B4151" s="5" t="s">
        <v>176</v>
      </c>
      <c r="C4151" s="5" t="s">
        <v>4352</v>
      </c>
      <c r="D4151" s="5">
        <f t="shared" si="192"/>
        <v>21463</v>
      </c>
      <c r="E4151" s="6">
        <v>43886</v>
      </c>
      <c r="F4151" s="6">
        <f t="shared" si="193"/>
        <v>43976</v>
      </c>
      <c r="G4151" s="6" t="str">
        <f>IF('BCT Template'!R4150&gt;F4151,"Yes","No")</f>
        <v>No</v>
      </c>
      <c r="H4151" s="5" t="s">
        <v>178</v>
      </c>
      <c r="I4151" s="5" t="s">
        <v>179</v>
      </c>
      <c r="J4151" s="5" t="s">
        <v>35</v>
      </c>
      <c r="K4151" s="5" t="s">
        <v>180</v>
      </c>
      <c r="L4151" s="7" t="s">
        <v>164</v>
      </c>
      <c r="M4151" t="str">
        <f t="shared" si="194"/>
        <v>Yes</v>
      </c>
    </row>
    <row r="4152" spans="1:13" ht="15" thickBot="1" x14ac:dyDescent="0.4">
      <c r="A4152" s="5" t="s">
        <v>175</v>
      </c>
      <c r="B4152" s="5" t="s">
        <v>176</v>
      </c>
      <c r="C4152" s="5" t="s">
        <v>4353</v>
      </c>
      <c r="D4152" s="5">
        <f t="shared" si="192"/>
        <v>81925</v>
      </c>
      <c r="E4152" s="6">
        <v>43646</v>
      </c>
      <c r="F4152" s="6">
        <f t="shared" si="193"/>
        <v>43736</v>
      </c>
      <c r="G4152" s="6" t="str">
        <f>IF('BCT Template'!R4151&gt;F4152,"Yes","No")</f>
        <v>No</v>
      </c>
      <c r="H4152" s="5" t="s">
        <v>182</v>
      </c>
      <c r="I4152" s="5" t="s">
        <v>183</v>
      </c>
      <c r="J4152" s="5" t="s">
        <v>184</v>
      </c>
      <c r="K4152" s="5" t="s">
        <v>185</v>
      </c>
      <c r="L4152" s="7" t="s">
        <v>164</v>
      </c>
      <c r="M4152" t="str">
        <f t="shared" si="194"/>
        <v>No</v>
      </c>
    </row>
    <row r="4153" spans="1:13" ht="15" thickBot="1" x14ac:dyDescent="0.4">
      <c r="A4153" s="5" t="s">
        <v>175</v>
      </c>
      <c r="B4153" s="5" t="s">
        <v>176</v>
      </c>
      <c r="C4153" s="5" t="s">
        <v>4354</v>
      </c>
      <c r="D4153" s="5">
        <f t="shared" si="192"/>
        <v>82799</v>
      </c>
      <c r="E4153" s="6">
        <v>44261</v>
      </c>
      <c r="F4153" s="6">
        <f t="shared" si="193"/>
        <v>44351</v>
      </c>
      <c r="G4153" s="6" t="str">
        <f>IF('BCT Template'!R4152&gt;F4153,"Yes","No")</f>
        <v>No</v>
      </c>
      <c r="H4153" s="5" t="s">
        <v>210</v>
      </c>
      <c r="I4153" s="5" t="s">
        <v>211</v>
      </c>
      <c r="J4153" s="5" t="s">
        <v>184</v>
      </c>
      <c r="K4153" s="5" t="s">
        <v>185</v>
      </c>
      <c r="L4153" s="7" t="s">
        <v>164</v>
      </c>
      <c r="M4153" t="str">
        <f t="shared" si="194"/>
        <v>No</v>
      </c>
    </row>
    <row r="4154" spans="1:13" ht="15" thickBot="1" x14ac:dyDescent="0.4">
      <c r="A4154" s="5" t="s">
        <v>175</v>
      </c>
      <c r="B4154" s="5" t="s">
        <v>176</v>
      </c>
      <c r="C4154" s="5" t="s">
        <v>4355</v>
      </c>
      <c r="D4154" s="5">
        <f t="shared" si="192"/>
        <v>22743</v>
      </c>
      <c r="E4154" s="6">
        <v>43465</v>
      </c>
      <c r="F4154" s="6">
        <f t="shared" si="193"/>
        <v>43555</v>
      </c>
      <c r="G4154" s="6" t="str">
        <f>IF('BCT Template'!R4153&gt;F4154,"Yes","No")</f>
        <v>No</v>
      </c>
      <c r="H4154" s="5" t="s">
        <v>178</v>
      </c>
      <c r="I4154" s="5" t="s">
        <v>179</v>
      </c>
      <c r="J4154" s="5" t="s">
        <v>35</v>
      </c>
      <c r="K4154" s="5" t="s">
        <v>180</v>
      </c>
      <c r="L4154" s="7" t="s">
        <v>164</v>
      </c>
      <c r="M4154" t="str">
        <f t="shared" si="194"/>
        <v>Yes</v>
      </c>
    </row>
    <row r="4155" spans="1:13" ht="15" thickBot="1" x14ac:dyDescent="0.4">
      <c r="A4155" s="5" t="s">
        <v>175</v>
      </c>
      <c r="B4155" s="5" t="s">
        <v>176</v>
      </c>
      <c r="C4155" s="5" t="s">
        <v>4356</v>
      </c>
      <c r="D4155" s="5">
        <f t="shared" si="192"/>
        <v>21244</v>
      </c>
      <c r="E4155" s="6">
        <v>38717</v>
      </c>
      <c r="F4155" s="6">
        <f t="shared" si="193"/>
        <v>38807</v>
      </c>
      <c r="G4155" s="6" t="str">
        <f>IF('BCT Template'!R4154&gt;F4155,"Yes","No")</f>
        <v>No</v>
      </c>
      <c r="H4155" s="5" t="s">
        <v>178</v>
      </c>
      <c r="I4155" s="5" t="s">
        <v>179</v>
      </c>
      <c r="J4155" s="5" t="s">
        <v>35</v>
      </c>
      <c r="K4155" s="5" t="s">
        <v>180</v>
      </c>
      <c r="L4155" s="7" t="s">
        <v>164</v>
      </c>
      <c r="M4155" t="str">
        <f t="shared" si="194"/>
        <v>Yes</v>
      </c>
    </row>
    <row r="4156" spans="1:13" ht="15" thickBot="1" x14ac:dyDescent="0.4">
      <c r="A4156" s="5" t="s">
        <v>175</v>
      </c>
      <c r="B4156" s="5" t="s">
        <v>176</v>
      </c>
      <c r="C4156" s="5" t="s">
        <v>4357</v>
      </c>
      <c r="D4156" s="5">
        <f t="shared" si="192"/>
        <v>21591</v>
      </c>
      <c r="E4156" s="6">
        <v>39386</v>
      </c>
      <c r="F4156" s="6">
        <f t="shared" si="193"/>
        <v>39476</v>
      </c>
      <c r="G4156" s="6" t="str">
        <f>IF('BCT Template'!R4155&gt;F4156,"Yes","No")</f>
        <v>No</v>
      </c>
      <c r="H4156" s="5" t="s">
        <v>178</v>
      </c>
      <c r="I4156" s="5" t="s">
        <v>179</v>
      </c>
      <c r="J4156" s="5" t="s">
        <v>35</v>
      </c>
      <c r="K4156" s="5" t="s">
        <v>180</v>
      </c>
      <c r="L4156" s="7" t="s">
        <v>164</v>
      </c>
      <c r="M4156" t="str">
        <f t="shared" si="194"/>
        <v>Yes</v>
      </c>
    </row>
    <row r="4157" spans="1:13" ht="15" thickBot="1" x14ac:dyDescent="0.4">
      <c r="A4157" s="5" t="s">
        <v>175</v>
      </c>
      <c r="B4157" s="5" t="s">
        <v>176</v>
      </c>
      <c r="C4157" s="5" t="s">
        <v>4358</v>
      </c>
      <c r="D4157" s="5">
        <f t="shared" si="192"/>
        <v>82558</v>
      </c>
      <c r="E4157" s="6">
        <v>44307</v>
      </c>
      <c r="F4157" s="6">
        <f t="shared" si="193"/>
        <v>44397</v>
      </c>
      <c r="G4157" s="6" t="str">
        <f>IF('BCT Template'!R4156&gt;F4157,"Yes","No")</f>
        <v>No</v>
      </c>
      <c r="H4157" s="5" t="s">
        <v>210</v>
      </c>
      <c r="I4157" s="5" t="s">
        <v>211</v>
      </c>
      <c r="J4157" s="5" t="s">
        <v>184</v>
      </c>
      <c r="K4157" s="5" t="s">
        <v>185</v>
      </c>
      <c r="L4157" s="7" t="s">
        <v>164</v>
      </c>
      <c r="M4157" t="str">
        <f t="shared" si="194"/>
        <v>No</v>
      </c>
    </row>
    <row r="4158" spans="1:13" ht="15" thickBot="1" x14ac:dyDescent="0.4">
      <c r="A4158" s="5" t="s">
        <v>175</v>
      </c>
      <c r="B4158" s="5" t="s">
        <v>176</v>
      </c>
      <c r="C4158" s="5" t="s">
        <v>4359</v>
      </c>
      <c r="D4158" s="5">
        <f t="shared" si="192"/>
        <v>22292</v>
      </c>
      <c r="E4158" s="6">
        <v>43982</v>
      </c>
      <c r="F4158" s="6">
        <f t="shared" si="193"/>
        <v>44072</v>
      </c>
      <c r="G4158" s="6" t="str">
        <f>IF('BCT Template'!R4157&gt;F4158,"Yes","No")</f>
        <v>No</v>
      </c>
      <c r="H4158" s="5" t="s">
        <v>178</v>
      </c>
      <c r="I4158" s="5" t="s">
        <v>179</v>
      </c>
      <c r="J4158" s="5" t="s">
        <v>35</v>
      </c>
      <c r="K4158" s="5" t="s">
        <v>180</v>
      </c>
      <c r="L4158" s="7" t="s">
        <v>164</v>
      </c>
      <c r="M4158" t="str">
        <f t="shared" si="194"/>
        <v>Yes</v>
      </c>
    </row>
    <row r="4159" spans="1:13" ht="15" thickBot="1" x14ac:dyDescent="0.4">
      <c r="A4159" s="5" t="s">
        <v>175</v>
      </c>
      <c r="B4159" s="5" t="s">
        <v>176</v>
      </c>
      <c r="C4159" s="5" t="s">
        <v>4360</v>
      </c>
      <c r="D4159" s="5">
        <f t="shared" si="192"/>
        <v>21281</v>
      </c>
      <c r="E4159" s="6">
        <v>44074</v>
      </c>
      <c r="F4159" s="6">
        <f t="shared" si="193"/>
        <v>44164</v>
      </c>
      <c r="G4159" s="6" t="str">
        <f>IF('BCT Template'!R4158&gt;F4159,"Yes","No")</f>
        <v>No</v>
      </c>
      <c r="H4159" s="5" t="s">
        <v>178</v>
      </c>
      <c r="I4159" s="5" t="s">
        <v>179</v>
      </c>
      <c r="J4159" s="5" t="s">
        <v>35</v>
      </c>
      <c r="K4159" s="5" t="s">
        <v>180</v>
      </c>
      <c r="L4159" s="7" t="s">
        <v>164</v>
      </c>
      <c r="M4159" t="str">
        <f t="shared" si="194"/>
        <v>Yes</v>
      </c>
    </row>
    <row r="4160" spans="1:13" ht="15" thickBot="1" x14ac:dyDescent="0.4">
      <c r="A4160" s="5" t="s">
        <v>175</v>
      </c>
      <c r="B4160" s="5" t="s">
        <v>176</v>
      </c>
      <c r="C4160" s="5" t="s">
        <v>4361</v>
      </c>
      <c r="D4160" s="5">
        <f t="shared" si="192"/>
        <v>22892</v>
      </c>
      <c r="E4160" s="6">
        <v>44074</v>
      </c>
      <c r="F4160" s="6">
        <f t="shared" si="193"/>
        <v>44164</v>
      </c>
      <c r="G4160" s="6" t="str">
        <f>IF('BCT Template'!R4159&gt;F4160,"Yes","No")</f>
        <v>No</v>
      </c>
      <c r="H4160" s="5" t="s">
        <v>178</v>
      </c>
      <c r="I4160" s="5" t="s">
        <v>179</v>
      </c>
      <c r="J4160" s="5" t="s">
        <v>35</v>
      </c>
      <c r="K4160" s="5" t="s">
        <v>180</v>
      </c>
      <c r="L4160" s="7" t="s">
        <v>164</v>
      </c>
      <c r="M4160" t="str">
        <f t="shared" si="194"/>
        <v>Yes</v>
      </c>
    </row>
    <row r="4161" spans="1:13" ht="15" thickBot="1" x14ac:dyDescent="0.4">
      <c r="A4161" s="5" t="s">
        <v>175</v>
      </c>
      <c r="B4161" s="5" t="s">
        <v>176</v>
      </c>
      <c r="C4161" s="5" t="s">
        <v>4362</v>
      </c>
      <c r="D4161" s="5">
        <f t="shared" si="192"/>
        <v>21982</v>
      </c>
      <c r="E4161" s="6">
        <v>42947</v>
      </c>
      <c r="F4161" s="6">
        <f t="shared" si="193"/>
        <v>43037</v>
      </c>
      <c r="G4161" s="6" t="str">
        <f>IF('BCT Template'!R4160&gt;F4161,"Yes","No")</f>
        <v>No</v>
      </c>
      <c r="H4161" s="5" t="s">
        <v>178</v>
      </c>
      <c r="I4161" s="5" t="s">
        <v>179</v>
      </c>
      <c r="J4161" s="5" t="s">
        <v>35</v>
      </c>
      <c r="K4161" s="5" t="s">
        <v>180</v>
      </c>
      <c r="L4161" s="7" t="s">
        <v>164</v>
      </c>
      <c r="M4161" t="str">
        <f t="shared" si="194"/>
        <v>Yes</v>
      </c>
    </row>
    <row r="4162" spans="1:13" ht="15" thickBot="1" x14ac:dyDescent="0.4">
      <c r="A4162" s="5" t="s">
        <v>175</v>
      </c>
      <c r="B4162" s="5" t="s">
        <v>176</v>
      </c>
      <c r="C4162" s="5" t="s">
        <v>4363</v>
      </c>
      <c r="D4162" s="5">
        <f t="shared" si="192"/>
        <v>77709</v>
      </c>
      <c r="E4162" s="6">
        <v>42978</v>
      </c>
      <c r="F4162" s="6">
        <f t="shared" si="193"/>
        <v>43068</v>
      </c>
      <c r="G4162" s="6" t="str">
        <f>IF('BCT Template'!R4161&gt;F4162,"Yes","No")</f>
        <v>No</v>
      </c>
      <c r="H4162" s="5" t="s">
        <v>189</v>
      </c>
      <c r="I4162" s="5" t="s">
        <v>190</v>
      </c>
      <c r="J4162" s="5" t="s">
        <v>200</v>
      </c>
      <c r="K4162" s="5" t="s">
        <v>201</v>
      </c>
      <c r="L4162" s="7" t="s">
        <v>164</v>
      </c>
      <c r="M4162" t="str">
        <f t="shared" si="194"/>
        <v>Yes</v>
      </c>
    </row>
    <row r="4163" spans="1:13" ht="15" thickBot="1" x14ac:dyDescent="0.4">
      <c r="A4163" s="5" t="s">
        <v>175</v>
      </c>
      <c r="B4163" s="5" t="s">
        <v>176</v>
      </c>
      <c r="C4163" s="5" t="s">
        <v>4364</v>
      </c>
      <c r="D4163" s="5">
        <f t="shared" ref="D4163:D4226" si="195">C4163*1</f>
        <v>22799</v>
      </c>
      <c r="E4163" s="6">
        <v>42947</v>
      </c>
      <c r="F4163" s="6">
        <f t="shared" ref="F4163:F4226" si="196">E4163+90</f>
        <v>43037</v>
      </c>
      <c r="G4163" s="6" t="str">
        <f>IF('BCT Template'!R4162&gt;F4163,"Yes","No")</f>
        <v>No</v>
      </c>
      <c r="H4163" s="5" t="s">
        <v>178</v>
      </c>
      <c r="I4163" s="5" t="s">
        <v>179</v>
      </c>
      <c r="J4163" s="5" t="s">
        <v>35</v>
      </c>
      <c r="K4163" s="5" t="s">
        <v>180</v>
      </c>
      <c r="L4163" s="7" t="s">
        <v>164</v>
      </c>
      <c r="M4163" t="str">
        <f t="shared" ref="M4163:M4226" si="197">IF(J4163=" ","Yes",IF(J4163="3","Yes","No"))</f>
        <v>Yes</v>
      </c>
    </row>
    <row r="4164" spans="1:13" ht="15" thickBot="1" x14ac:dyDescent="0.4">
      <c r="A4164" s="5" t="s">
        <v>175</v>
      </c>
      <c r="B4164" s="5" t="s">
        <v>176</v>
      </c>
      <c r="C4164" s="5" t="s">
        <v>4365</v>
      </c>
      <c r="D4164" s="5">
        <f t="shared" si="195"/>
        <v>57045</v>
      </c>
      <c r="E4164" s="6">
        <v>43465</v>
      </c>
      <c r="F4164" s="6">
        <f t="shared" si="196"/>
        <v>43555</v>
      </c>
      <c r="G4164" s="6" t="str">
        <f>IF('BCT Template'!R4163&gt;F4164,"Yes","No")</f>
        <v>No</v>
      </c>
      <c r="H4164" s="5" t="s">
        <v>189</v>
      </c>
      <c r="I4164" s="5" t="s">
        <v>190</v>
      </c>
      <c r="J4164" s="5" t="s">
        <v>200</v>
      </c>
      <c r="K4164" s="5" t="s">
        <v>201</v>
      </c>
      <c r="L4164" s="7" t="s">
        <v>164</v>
      </c>
      <c r="M4164" t="str">
        <f t="shared" si="197"/>
        <v>Yes</v>
      </c>
    </row>
    <row r="4165" spans="1:13" ht="15" thickBot="1" x14ac:dyDescent="0.4">
      <c r="A4165" s="5" t="s">
        <v>175</v>
      </c>
      <c r="B4165" s="5" t="s">
        <v>176</v>
      </c>
      <c r="C4165" s="5" t="s">
        <v>4366</v>
      </c>
      <c r="D4165" s="5">
        <f t="shared" si="195"/>
        <v>23557</v>
      </c>
      <c r="E4165" s="6">
        <v>43996</v>
      </c>
      <c r="F4165" s="6">
        <f t="shared" si="196"/>
        <v>44086</v>
      </c>
      <c r="G4165" s="6" t="str">
        <f>IF('BCT Template'!R4164&gt;F4165,"Yes","No")</f>
        <v>No</v>
      </c>
      <c r="H4165" s="5" t="s">
        <v>178</v>
      </c>
      <c r="I4165" s="5" t="s">
        <v>179</v>
      </c>
      <c r="J4165" s="5" t="s">
        <v>35</v>
      </c>
      <c r="K4165" s="5" t="s">
        <v>180</v>
      </c>
      <c r="L4165" s="7" t="s">
        <v>164</v>
      </c>
      <c r="M4165" t="str">
        <f t="shared" si="197"/>
        <v>Yes</v>
      </c>
    </row>
    <row r="4166" spans="1:13" ht="15" thickBot="1" x14ac:dyDescent="0.4">
      <c r="A4166" s="5" t="s">
        <v>175</v>
      </c>
      <c r="B4166" s="5" t="s">
        <v>176</v>
      </c>
      <c r="C4166" s="5" t="s">
        <v>4367</v>
      </c>
      <c r="D4166" s="5">
        <f t="shared" si="195"/>
        <v>79236</v>
      </c>
      <c r="E4166" s="6">
        <v>44505</v>
      </c>
      <c r="F4166" s="6">
        <f t="shared" si="196"/>
        <v>44595</v>
      </c>
      <c r="G4166" s="6" t="str">
        <f>IF('BCT Template'!R4165&gt;F4166,"Yes","No")</f>
        <v>No</v>
      </c>
      <c r="H4166" s="5" t="s">
        <v>189</v>
      </c>
      <c r="I4166" s="5" t="s">
        <v>190</v>
      </c>
      <c r="J4166" s="5" t="s">
        <v>184</v>
      </c>
      <c r="K4166" s="5" t="s">
        <v>185</v>
      </c>
      <c r="L4166" s="7" t="s">
        <v>164</v>
      </c>
      <c r="M4166" t="str">
        <f t="shared" si="197"/>
        <v>No</v>
      </c>
    </row>
    <row r="4167" spans="1:13" ht="15" thickBot="1" x14ac:dyDescent="0.4">
      <c r="A4167" s="5" t="s">
        <v>175</v>
      </c>
      <c r="B4167" s="5" t="s">
        <v>176</v>
      </c>
      <c r="C4167" s="5" t="s">
        <v>4368</v>
      </c>
      <c r="D4167" s="5">
        <f t="shared" si="195"/>
        <v>57222</v>
      </c>
      <c r="E4167" s="6">
        <v>41670</v>
      </c>
      <c r="F4167" s="6">
        <f t="shared" si="196"/>
        <v>41760</v>
      </c>
      <c r="G4167" s="6" t="str">
        <f>IF('BCT Template'!R4166&gt;F4167,"Yes","No")</f>
        <v>No</v>
      </c>
      <c r="H4167" s="5" t="s">
        <v>189</v>
      </c>
      <c r="I4167" s="5" t="s">
        <v>190</v>
      </c>
      <c r="J4167" s="5" t="s">
        <v>184</v>
      </c>
      <c r="K4167" s="5" t="s">
        <v>185</v>
      </c>
      <c r="L4167" s="7" t="s">
        <v>164</v>
      </c>
      <c r="M4167" t="str">
        <f t="shared" si="197"/>
        <v>No</v>
      </c>
    </row>
    <row r="4168" spans="1:13" ht="15" thickBot="1" x14ac:dyDescent="0.4">
      <c r="A4168" s="5" t="s">
        <v>175</v>
      </c>
      <c r="B4168" s="5" t="s">
        <v>176</v>
      </c>
      <c r="C4168" s="5" t="s">
        <v>4369</v>
      </c>
      <c r="D4168" s="5">
        <f t="shared" si="195"/>
        <v>81878</v>
      </c>
      <c r="E4168" s="6">
        <v>43646</v>
      </c>
      <c r="F4168" s="6">
        <f t="shared" si="196"/>
        <v>43736</v>
      </c>
      <c r="G4168" s="6" t="str">
        <f>IF('BCT Template'!R4167&gt;F4168,"Yes","No")</f>
        <v>No</v>
      </c>
      <c r="H4168" s="5" t="s">
        <v>182</v>
      </c>
      <c r="I4168" s="5" t="s">
        <v>183</v>
      </c>
      <c r="J4168" s="5" t="s">
        <v>184</v>
      </c>
      <c r="K4168" s="5" t="s">
        <v>185</v>
      </c>
      <c r="L4168" s="7" t="s">
        <v>164</v>
      </c>
      <c r="M4168" t="str">
        <f t="shared" si="197"/>
        <v>No</v>
      </c>
    </row>
    <row r="4169" spans="1:13" ht="15" thickBot="1" x14ac:dyDescent="0.4">
      <c r="A4169" s="5" t="s">
        <v>175</v>
      </c>
      <c r="B4169" s="5" t="s">
        <v>176</v>
      </c>
      <c r="C4169" s="5" t="s">
        <v>4370</v>
      </c>
      <c r="D4169" s="5">
        <f t="shared" si="195"/>
        <v>81565</v>
      </c>
      <c r="E4169" s="6">
        <v>43616</v>
      </c>
      <c r="F4169" s="6">
        <f t="shared" si="196"/>
        <v>43706</v>
      </c>
      <c r="G4169" s="6" t="str">
        <f>IF('BCT Template'!R4168&gt;F4169,"Yes","No")</f>
        <v>No</v>
      </c>
      <c r="H4169" s="5" t="s">
        <v>182</v>
      </c>
      <c r="I4169" s="5" t="s">
        <v>183</v>
      </c>
      <c r="J4169" s="5" t="s">
        <v>184</v>
      </c>
      <c r="K4169" s="5" t="s">
        <v>185</v>
      </c>
      <c r="L4169" s="7" t="s">
        <v>164</v>
      </c>
      <c r="M4169" t="str">
        <f t="shared" si="197"/>
        <v>No</v>
      </c>
    </row>
    <row r="4170" spans="1:13" ht="15" thickBot="1" x14ac:dyDescent="0.4">
      <c r="A4170" s="5" t="s">
        <v>175</v>
      </c>
      <c r="B4170" s="5" t="s">
        <v>176</v>
      </c>
      <c r="C4170" s="5" t="s">
        <v>4371</v>
      </c>
      <c r="D4170" s="5">
        <f t="shared" si="195"/>
        <v>80182</v>
      </c>
      <c r="E4170" s="6">
        <v>42551</v>
      </c>
      <c r="F4170" s="6">
        <f t="shared" si="196"/>
        <v>42641</v>
      </c>
      <c r="G4170" s="6" t="str">
        <f>IF('BCT Template'!R4169&gt;F4170,"Yes","No")</f>
        <v>No</v>
      </c>
      <c r="H4170" s="5" t="s">
        <v>182</v>
      </c>
      <c r="I4170" s="5" t="s">
        <v>183</v>
      </c>
      <c r="J4170" s="5" t="s">
        <v>200</v>
      </c>
      <c r="K4170" s="5" t="s">
        <v>201</v>
      </c>
      <c r="L4170" s="7" t="s">
        <v>164</v>
      </c>
      <c r="M4170" t="str">
        <f t="shared" si="197"/>
        <v>Yes</v>
      </c>
    </row>
    <row r="4171" spans="1:13" ht="15" thickBot="1" x14ac:dyDescent="0.4">
      <c r="A4171" s="5" t="s">
        <v>175</v>
      </c>
      <c r="B4171" s="5" t="s">
        <v>176</v>
      </c>
      <c r="C4171" s="5" t="s">
        <v>4372</v>
      </c>
      <c r="D4171" s="5">
        <f t="shared" si="195"/>
        <v>82409</v>
      </c>
      <c r="E4171" s="6">
        <v>43636</v>
      </c>
      <c r="F4171" s="6">
        <f t="shared" si="196"/>
        <v>43726</v>
      </c>
      <c r="G4171" s="6" t="str">
        <f>IF('BCT Template'!R4170&gt;F4171,"Yes","No")</f>
        <v>No</v>
      </c>
      <c r="H4171" s="5" t="s">
        <v>210</v>
      </c>
      <c r="I4171" s="5" t="s">
        <v>211</v>
      </c>
      <c r="J4171" s="5" t="s">
        <v>184</v>
      </c>
      <c r="K4171" s="5" t="s">
        <v>185</v>
      </c>
      <c r="L4171" s="7" t="s">
        <v>164</v>
      </c>
      <c r="M4171" t="str">
        <f t="shared" si="197"/>
        <v>No</v>
      </c>
    </row>
    <row r="4172" spans="1:13" ht="15" thickBot="1" x14ac:dyDescent="0.4">
      <c r="A4172" s="5" t="s">
        <v>175</v>
      </c>
      <c r="B4172" s="5" t="s">
        <v>176</v>
      </c>
      <c r="C4172" s="5" t="s">
        <v>4373</v>
      </c>
      <c r="D4172" s="5">
        <f t="shared" si="195"/>
        <v>57286</v>
      </c>
      <c r="E4172" s="6">
        <v>43830</v>
      </c>
      <c r="F4172" s="6">
        <f t="shared" si="196"/>
        <v>43920</v>
      </c>
      <c r="G4172" s="6" t="str">
        <f>IF('BCT Template'!R4171&gt;F4172,"Yes","No")</f>
        <v>No</v>
      </c>
      <c r="H4172" s="5" t="s">
        <v>189</v>
      </c>
      <c r="I4172" s="5" t="s">
        <v>190</v>
      </c>
      <c r="J4172" s="5" t="s">
        <v>184</v>
      </c>
      <c r="K4172" s="5" t="s">
        <v>185</v>
      </c>
      <c r="L4172" s="7" t="s">
        <v>164</v>
      </c>
      <c r="M4172" t="str">
        <f t="shared" si="197"/>
        <v>No</v>
      </c>
    </row>
    <row r="4173" spans="1:13" ht="15" thickBot="1" x14ac:dyDescent="0.4">
      <c r="A4173" s="5" t="s">
        <v>175</v>
      </c>
      <c r="B4173" s="5" t="s">
        <v>176</v>
      </c>
      <c r="C4173" s="5" t="s">
        <v>4374</v>
      </c>
      <c r="D4173" s="5">
        <f t="shared" si="195"/>
        <v>30556</v>
      </c>
      <c r="E4173" s="6">
        <v>43921</v>
      </c>
      <c r="F4173" s="6">
        <f t="shared" si="196"/>
        <v>44011</v>
      </c>
      <c r="G4173" s="6" t="str">
        <f>IF('BCT Template'!R4172&gt;F4173,"Yes","No")</f>
        <v>No</v>
      </c>
      <c r="H4173" s="5" t="s">
        <v>178</v>
      </c>
      <c r="I4173" s="5" t="s">
        <v>179</v>
      </c>
      <c r="J4173" s="5" t="s">
        <v>35</v>
      </c>
      <c r="K4173" s="5" t="s">
        <v>180</v>
      </c>
      <c r="L4173" s="7" t="s">
        <v>164</v>
      </c>
      <c r="M4173" t="str">
        <f t="shared" si="197"/>
        <v>Yes</v>
      </c>
    </row>
    <row r="4174" spans="1:13" ht="15" thickBot="1" x14ac:dyDescent="0.4">
      <c r="A4174" s="5" t="s">
        <v>175</v>
      </c>
      <c r="B4174" s="5" t="s">
        <v>176</v>
      </c>
      <c r="C4174" s="5" t="s">
        <v>4375</v>
      </c>
      <c r="D4174" s="5">
        <f t="shared" si="195"/>
        <v>80036</v>
      </c>
      <c r="E4174" s="6">
        <v>44104</v>
      </c>
      <c r="F4174" s="6">
        <f t="shared" si="196"/>
        <v>44194</v>
      </c>
      <c r="G4174" s="6" t="str">
        <f>IF('BCT Template'!R4173&gt;F4174,"Yes","No")</f>
        <v>No</v>
      </c>
      <c r="H4174" s="5" t="s">
        <v>182</v>
      </c>
      <c r="I4174" s="5" t="s">
        <v>183</v>
      </c>
      <c r="J4174" s="5" t="s">
        <v>184</v>
      </c>
      <c r="K4174" s="5" t="s">
        <v>185</v>
      </c>
      <c r="L4174" s="7" t="s">
        <v>164</v>
      </c>
      <c r="M4174" t="str">
        <f t="shared" si="197"/>
        <v>No</v>
      </c>
    </row>
    <row r="4175" spans="1:13" ht="15" thickBot="1" x14ac:dyDescent="0.4">
      <c r="A4175" s="5" t="s">
        <v>175</v>
      </c>
      <c r="B4175" s="5" t="s">
        <v>176</v>
      </c>
      <c r="C4175" s="5" t="s">
        <v>4376</v>
      </c>
      <c r="D4175" s="5">
        <f t="shared" si="195"/>
        <v>81227</v>
      </c>
      <c r="E4175" s="6">
        <v>43829</v>
      </c>
      <c r="F4175" s="6">
        <f t="shared" si="196"/>
        <v>43919</v>
      </c>
      <c r="G4175" s="6" t="str">
        <f>IF('BCT Template'!R4174&gt;F4175,"Yes","No")</f>
        <v>No</v>
      </c>
      <c r="H4175" s="5" t="s">
        <v>182</v>
      </c>
      <c r="I4175" s="5" t="s">
        <v>183</v>
      </c>
      <c r="J4175" s="5" t="s">
        <v>184</v>
      </c>
      <c r="K4175" s="5" t="s">
        <v>185</v>
      </c>
      <c r="L4175" s="7" t="s">
        <v>164</v>
      </c>
      <c r="M4175" t="str">
        <f t="shared" si="197"/>
        <v>No</v>
      </c>
    </row>
    <row r="4176" spans="1:13" ht="15" thickBot="1" x14ac:dyDescent="0.4">
      <c r="A4176" s="5" t="s">
        <v>175</v>
      </c>
      <c r="B4176" s="5" t="s">
        <v>176</v>
      </c>
      <c r="C4176" s="5" t="s">
        <v>4377</v>
      </c>
      <c r="D4176" s="5">
        <f t="shared" si="195"/>
        <v>82775</v>
      </c>
      <c r="E4176" s="6">
        <v>44480</v>
      </c>
      <c r="F4176" s="6">
        <f t="shared" si="196"/>
        <v>44570</v>
      </c>
      <c r="G4176" s="6" t="str">
        <f>IF('BCT Template'!R4175&gt;F4176,"Yes","No")</f>
        <v>No</v>
      </c>
      <c r="H4176" s="5" t="s">
        <v>210</v>
      </c>
      <c r="I4176" s="5" t="s">
        <v>211</v>
      </c>
      <c r="J4176" s="5" t="s">
        <v>184</v>
      </c>
      <c r="K4176" s="5" t="s">
        <v>185</v>
      </c>
      <c r="L4176" s="7" t="s">
        <v>164</v>
      </c>
      <c r="M4176" t="str">
        <f t="shared" si="197"/>
        <v>No</v>
      </c>
    </row>
    <row r="4177" spans="1:13" ht="15" thickBot="1" x14ac:dyDescent="0.4">
      <c r="A4177" s="5" t="s">
        <v>175</v>
      </c>
      <c r="B4177" s="5" t="s">
        <v>176</v>
      </c>
      <c r="C4177" s="5" t="s">
        <v>4378</v>
      </c>
      <c r="D4177" s="5">
        <f t="shared" si="195"/>
        <v>57494</v>
      </c>
      <c r="E4177" s="6">
        <v>42754</v>
      </c>
      <c r="F4177" s="6">
        <f t="shared" si="196"/>
        <v>42844</v>
      </c>
      <c r="G4177" s="6" t="str">
        <f>IF('BCT Template'!R4176&gt;F4177,"Yes","No")</f>
        <v>No</v>
      </c>
      <c r="H4177" s="5" t="s">
        <v>189</v>
      </c>
      <c r="I4177" s="5" t="s">
        <v>190</v>
      </c>
      <c r="J4177" s="5" t="s">
        <v>184</v>
      </c>
      <c r="K4177" s="5" t="s">
        <v>185</v>
      </c>
      <c r="L4177" s="7" t="s">
        <v>164</v>
      </c>
      <c r="M4177" t="str">
        <f t="shared" si="197"/>
        <v>No</v>
      </c>
    </row>
    <row r="4178" spans="1:13" ht="15" thickBot="1" x14ac:dyDescent="0.4">
      <c r="A4178" s="5" t="s">
        <v>175</v>
      </c>
      <c r="B4178" s="5" t="s">
        <v>176</v>
      </c>
      <c r="C4178" s="5" t="s">
        <v>4379</v>
      </c>
      <c r="D4178" s="5">
        <f t="shared" si="195"/>
        <v>57208</v>
      </c>
      <c r="E4178" s="6">
        <v>44101</v>
      </c>
      <c r="F4178" s="6">
        <f t="shared" si="196"/>
        <v>44191</v>
      </c>
      <c r="G4178" s="6" t="str">
        <f>IF('BCT Template'!R4177&gt;F4178,"Yes","No")</f>
        <v>No</v>
      </c>
      <c r="H4178" s="5" t="s">
        <v>189</v>
      </c>
      <c r="I4178" s="5" t="s">
        <v>190</v>
      </c>
      <c r="J4178" s="5" t="s">
        <v>200</v>
      </c>
      <c r="K4178" s="5" t="s">
        <v>201</v>
      </c>
      <c r="L4178" s="7" t="s">
        <v>164</v>
      </c>
      <c r="M4178" t="str">
        <f t="shared" si="197"/>
        <v>Yes</v>
      </c>
    </row>
    <row r="4179" spans="1:13" ht="15" thickBot="1" x14ac:dyDescent="0.4">
      <c r="A4179" s="5" t="s">
        <v>175</v>
      </c>
      <c r="B4179" s="5" t="s">
        <v>176</v>
      </c>
      <c r="C4179" s="5" t="s">
        <v>4380</v>
      </c>
      <c r="D4179" s="5">
        <f t="shared" si="195"/>
        <v>82214</v>
      </c>
      <c r="E4179" s="6">
        <v>44056</v>
      </c>
      <c r="F4179" s="6">
        <f t="shared" si="196"/>
        <v>44146</v>
      </c>
      <c r="G4179" s="6" t="str">
        <f>IF('BCT Template'!R4178&gt;F4179,"Yes","No")</f>
        <v>No</v>
      </c>
      <c r="H4179" s="5" t="s">
        <v>210</v>
      </c>
      <c r="I4179" s="5" t="s">
        <v>211</v>
      </c>
      <c r="J4179" s="5" t="s">
        <v>184</v>
      </c>
      <c r="K4179" s="5" t="s">
        <v>185</v>
      </c>
      <c r="L4179" s="7" t="s">
        <v>164</v>
      </c>
      <c r="M4179" t="str">
        <f t="shared" si="197"/>
        <v>No</v>
      </c>
    </row>
    <row r="4180" spans="1:13" ht="15" thickBot="1" x14ac:dyDescent="0.4">
      <c r="A4180" s="5" t="s">
        <v>175</v>
      </c>
      <c r="B4180" s="5" t="s">
        <v>176</v>
      </c>
      <c r="C4180" s="5" t="s">
        <v>4381</v>
      </c>
      <c r="D4180" s="5">
        <f t="shared" si="195"/>
        <v>21180</v>
      </c>
      <c r="E4180" s="6">
        <v>43738</v>
      </c>
      <c r="F4180" s="6">
        <f t="shared" si="196"/>
        <v>43828</v>
      </c>
      <c r="G4180" s="6" t="str">
        <f>IF('BCT Template'!R4179&gt;F4180,"Yes","No")</f>
        <v>No</v>
      </c>
      <c r="H4180" s="5" t="s">
        <v>178</v>
      </c>
      <c r="I4180" s="5" t="s">
        <v>179</v>
      </c>
      <c r="J4180" s="5" t="s">
        <v>35</v>
      </c>
      <c r="K4180" s="5" t="s">
        <v>180</v>
      </c>
      <c r="L4180" s="7" t="s">
        <v>164</v>
      </c>
      <c r="M4180" t="str">
        <f t="shared" si="197"/>
        <v>Yes</v>
      </c>
    </row>
    <row r="4181" spans="1:13" ht="15" thickBot="1" x14ac:dyDescent="0.4">
      <c r="A4181" s="5" t="s">
        <v>175</v>
      </c>
      <c r="B4181" s="5" t="s">
        <v>176</v>
      </c>
      <c r="C4181" s="5" t="s">
        <v>4382</v>
      </c>
      <c r="D4181" s="5">
        <f t="shared" si="195"/>
        <v>29120</v>
      </c>
      <c r="E4181" s="6">
        <v>43585</v>
      </c>
      <c r="F4181" s="6">
        <f t="shared" si="196"/>
        <v>43675</v>
      </c>
      <c r="G4181" s="6" t="str">
        <f>IF('BCT Template'!R4180&gt;F4181,"Yes","No")</f>
        <v>No</v>
      </c>
      <c r="H4181" s="5" t="s">
        <v>178</v>
      </c>
      <c r="I4181" s="5" t="s">
        <v>179</v>
      </c>
      <c r="J4181" s="5" t="s">
        <v>35</v>
      </c>
      <c r="K4181" s="5" t="s">
        <v>180</v>
      </c>
      <c r="L4181" s="7" t="s">
        <v>164</v>
      </c>
      <c r="M4181" t="str">
        <f t="shared" si="197"/>
        <v>Yes</v>
      </c>
    </row>
    <row r="4182" spans="1:13" ht="15" thickBot="1" x14ac:dyDescent="0.4">
      <c r="A4182" s="5" t="s">
        <v>175</v>
      </c>
      <c r="B4182" s="5" t="s">
        <v>176</v>
      </c>
      <c r="C4182" s="5" t="s">
        <v>4383</v>
      </c>
      <c r="D4182" s="5">
        <f t="shared" si="195"/>
        <v>23558</v>
      </c>
      <c r="E4182" s="6">
        <v>43674</v>
      </c>
      <c r="F4182" s="6">
        <f t="shared" si="196"/>
        <v>43764</v>
      </c>
      <c r="G4182" s="6" t="str">
        <f>IF('BCT Template'!R4181&gt;F4182,"Yes","No")</f>
        <v>No</v>
      </c>
      <c r="H4182" s="5" t="s">
        <v>178</v>
      </c>
      <c r="I4182" s="5" t="s">
        <v>179</v>
      </c>
      <c r="J4182" s="5" t="s">
        <v>35</v>
      </c>
      <c r="K4182" s="5" t="s">
        <v>180</v>
      </c>
      <c r="L4182" s="7" t="s">
        <v>164</v>
      </c>
      <c r="M4182" t="str">
        <f t="shared" si="197"/>
        <v>Yes</v>
      </c>
    </row>
    <row r="4183" spans="1:13" ht="15" thickBot="1" x14ac:dyDescent="0.4">
      <c r="A4183" s="5" t="s">
        <v>175</v>
      </c>
      <c r="B4183" s="5" t="s">
        <v>176</v>
      </c>
      <c r="C4183" s="5" t="s">
        <v>4384</v>
      </c>
      <c r="D4183" s="5">
        <f t="shared" si="195"/>
        <v>79094</v>
      </c>
      <c r="E4183" s="6">
        <v>44129</v>
      </c>
      <c r="F4183" s="6">
        <f t="shared" si="196"/>
        <v>44219</v>
      </c>
      <c r="G4183" s="6" t="str">
        <f>IF('BCT Template'!R4182&gt;F4183,"Yes","No")</f>
        <v>No</v>
      </c>
      <c r="H4183" s="5" t="s">
        <v>189</v>
      </c>
      <c r="I4183" s="5" t="s">
        <v>190</v>
      </c>
      <c r="J4183" s="5" t="s">
        <v>200</v>
      </c>
      <c r="K4183" s="5" t="s">
        <v>201</v>
      </c>
      <c r="L4183" s="7" t="s">
        <v>164</v>
      </c>
      <c r="M4183" t="str">
        <f t="shared" si="197"/>
        <v>Yes</v>
      </c>
    </row>
    <row r="4184" spans="1:13" ht="15" thickBot="1" x14ac:dyDescent="0.4">
      <c r="A4184" s="5" t="s">
        <v>175</v>
      </c>
      <c r="B4184" s="5" t="s">
        <v>176</v>
      </c>
      <c r="C4184" s="5" t="s">
        <v>4385</v>
      </c>
      <c r="D4184" s="5">
        <f t="shared" si="195"/>
        <v>80689</v>
      </c>
      <c r="E4184" s="6">
        <v>41729</v>
      </c>
      <c r="F4184" s="6">
        <f t="shared" si="196"/>
        <v>41819</v>
      </c>
      <c r="G4184" s="6" t="str">
        <f>IF('BCT Template'!R4183&gt;F4184,"Yes","No")</f>
        <v>No</v>
      </c>
      <c r="H4184" s="5" t="s">
        <v>182</v>
      </c>
      <c r="I4184" s="5" t="s">
        <v>183</v>
      </c>
      <c r="J4184" s="5" t="s">
        <v>200</v>
      </c>
      <c r="K4184" s="5" t="s">
        <v>201</v>
      </c>
      <c r="L4184" s="7" t="s">
        <v>164</v>
      </c>
      <c r="M4184" t="str">
        <f t="shared" si="197"/>
        <v>Yes</v>
      </c>
    </row>
    <row r="4185" spans="1:13" ht="15" thickBot="1" x14ac:dyDescent="0.4">
      <c r="A4185" s="5" t="s">
        <v>175</v>
      </c>
      <c r="B4185" s="5" t="s">
        <v>176</v>
      </c>
      <c r="C4185" s="5" t="s">
        <v>4386</v>
      </c>
      <c r="D4185" s="5">
        <f t="shared" si="195"/>
        <v>77931</v>
      </c>
      <c r="E4185" s="6">
        <v>42551</v>
      </c>
      <c r="F4185" s="6">
        <f t="shared" si="196"/>
        <v>42641</v>
      </c>
      <c r="G4185" s="6" t="str">
        <f>IF('BCT Template'!R4184&gt;F4185,"Yes","No")</f>
        <v>No</v>
      </c>
      <c r="H4185" s="5" t="s">
        <v>189</v>
      </c>
      <c r="I4185" s="5" t="s">
        <v>190</v>
      </c>
      <c r="J4185" s="5" t="s">
        <v>200</v>
      </c>
      <c r="K4185" s="5" t="s">
        <v>201</v>
      </c>
      <c r="L4185" s="7" t="s">
        <v>164</v>
      </c>
      <c r="M4185" t="str">
        <f t="shared" si="197"/>
        <v>Yes</v>
      </c>
    </row>
    <row r="4186" spans="1:13" ht="15" thickBot="1" x14ac:dyDescent="0.4">
      <c r="A4186" s="5" t="s">
        <v>175</v>
      </c>
      <c r="B4186" s="5" t="s">
        <v>176</v>
      </c>
      <c r="C4186" s="5" t="s">
        <v>4387</v>
      </c>
      <c r="D4186" s="5">
        <f t="shared" si="195"/>
        <v>21425</v>
      </c>
      <c r="E4186" s="6">
        <v>43646</v>
      </c>
      <c r="F4186" s="6">
        <f t="shared" si="196"/>
        <v>43736</v>
      </c>
      <c r="G4186" s="6" t="str">
        <f>IF('BCT Template'!R4185&gt;F4186,"Yes","No")</f>
        <v>No</v>
      </c>
      <c r="H4186" s="5" t="s">
        <v>178</v>
      </c>
      <c r="I4186" s="5" t="s">
        <v>179</v>
      </c>
      <c r="J4186" s="5" t="s">
        <v>35</v>
      </c>
      <c r="K4186" s="5" t="s">
        <v>180</v>
      </c>
      <c r="L4186" s="7" t="s">
        <v>164</v>
      </c>
      <c r="M4186" t="str">
        <f t="shared" si="197"/>
        <v>Yes</v>
      </c>
    </row>
    <row r="4187" spans="1:13" ht="15" thickBot="1" x14ac:dyDescent="0.4">
      <c r="A4187" s="5" t="s">
        <v>175</v>
      </c>
      <c r="B4187" s="5" t="s">
        <v>176</v>
      </c>
      <c r="C4187" s="5" t="s">
        <v>4388</v>
      </c>
      <c r="D4187" s="5">
        <f t="shared" si="195"/>
        <v>59832</v>
      </c>
      <c r="E4187" s="6">
        <v>44205</v>
      </c>
      <c r="F4187" s="6">
        <f t="shared" si="196"/>
        <v>44295</v>
      </c>
      <c r="G4187" s="6" t="str">
        <f>IF('BCT Template'!R4186&gt;F4187,"Yes","No")</f>
        <v>No</v>
      </c>
      <c r="H4187" s="5" t="s">
        <v>182</v>
      </c>
      <c r="I4187" s="5" t="s">
        <v>183</v>
      </c>
      <c r="J4187" s="5" t="s">
        <v>200</v>
      </c>
      <c r="K4187" s="5" t="s">
        <v>201</v>
      </c>
      <c r="L4187" s="7" t="s">
        <v>164</v>
      </c>
      <c r="M4187" t="str">
        <f t="shared" si="197"/>
        <v>Yes</v>
      </c>
    </row>
    <row r="4188" spans="1:13" ht="15" thickBot="1" x14ac:dyDescent="0.4">
      <c r="A4188" s="5" t="s">
        <v>175</v>
      </c>
      <c r="B4188" s="5" t="s">
        <v>176</v>
      </c>
      <c r="C4188" s="5" t="s">
        <v>4389</v>
      </c>
      <c r="D4188" s="5">
        <f t="shared" si="195"/>
        <v>57967</v>
      </c>
      <c r="E4188" s="6">
        <v>42825</v>
      </c>
      <c r="F4188" s="6">
        <f t="shared" si="196"/>
        <v>42915</v>
      </c>
      <c r="G4188" s="6" t="str">
        <f>IF('BCT Template'!R4187&gt;F4188,"Yes","No")</f>
        <v>No</v>
      </c>
      <c r="H4188" s="5" t="s">
        <v>189</v>
      </c>
      <c r="I4188" s="5" t="s">
        <v>190</v>
      </c>
      <c r="J4188" s="5" t="s">
        <v>200</v>
      </c>
      <c r="K4188" s="5" t="s">
        <v>201</v>
      </c>
      <c r="L4188" s="7" t="s">
        <v>164</v>
      </c>
      <c r="M4188" t="str">
        <f t="shared" si="197"/>
        <v>Yes</v>
      </c>
    </row>
    <row r="4189" spans="1:13" ht="15" thickBot="1" x14ac:dyDescent="0.4">
      <c r="A4189" s="5" t="s">
        <v>175</v>
      </c>
      <c r="B4189" s="5" t="s">
        <v>176</v>
      </c>
      <c r="C4189" s="5" t="s">
        <v>4390</v>
      </c>
      <c r="D4189" s="5">
        <f t="shared" si="195"/>
        <v>58549</v>
      </c>
      <c r="E4189" s="6">
        <v>43799</v>
      </c>
      <c r="F4189" s="6">
        <f t="shared" si="196"/>
        <v>43889</v>
      </c>
      <c r="G4189" s="6" t="str">
        <f>IF('BCT Template'!R4188&gt;F4189,"Yes","No")</f>
        <v>No</v>
      </c>
      <c r="H4189" s="5" t="s">
        <v>182</v>
      </c>
      <c r="I4189" s="5" t="s">
        <v>183</v>
      </c>
      <c r="J4189" s="5" t="s">
        <v>184</v>
      </c>
      <c r="K4189" s="5" t="s">
        <v>185</v>
      </c>
      <c r="L4189" s="7" t="s">
        <v>164</v>
      </c>
      <c r="M4189" t="str">
        <f t="shared" si="197"/>
        <v>No</v>
      </c>
    </row>
    <row r="4190" spans="1:13" ht="15" thickBot="1" x14ac:dyDescent="0.4">
      <c r="A4190" s="5" t="s">
        <v>175</v>
      </c>
      <c r="B4190" s="5" t="s">
        <v>176</v>
      </c>
      <c r="C4190" s="5" t="s">
        <v>4391</v>
      </c>
      <c r="D4190" s="5">
        <f t="shared" si="195"/>
        <v>82804</v>
      </c>
      <c r="E4190" s="6">
        <v>44535</v>
      </c>
      <c r="F4190" s="6">
        <f t="shared" si="196"/>
        <v>44625</v>
      </c>
      <c r="G4190" s="6" t="str">
        <f>IF('BCT Template'!R4189&gt;F4190,"Yes","No")</f>
        <v>No</v>
      </c>
      <c r="H4190" s="5" t="s">
        <v>210</v>
      </c>
      <c r="I4190" s="5" t="s">
        <v>211</v>
      </c>
      <c r="J4190" s="5" t="s">
        <v>184</v>
      </c>
      <c r="K4190" s="5" t="s">
        <v>185</v>
      </c>
      <c r="L4190" s="7" t="s">
        <v>164</v>
      </c>
      <c r="M4190" t="str">
        <f t="shared" si="197"/>
        <v>No</v>
      </c>
    </row>
    <row r="4191" spans="1:13" ht="15" thickBot="1" x14ac:dyDescent="0.4">
      <c r="A4191" s="5" t="s">
        <v>175</v>
      </c>
      <c r="B4191" s="5" t="s">
        <v>176</v>
      </c>
      <c r="C4191" s="5" t="s">
        <v>4392</v>
      </c>
      <c r="D4191" s="5">
        <f t="shared" si="195"/>
        <v>57692</v>
      </c>
      <c r="E4191" s="6">
        <v>42215</v>
      </c>
      <c r="F4191" s="6">
        <f t="shared" si="196"/>
        <v>42305</v>
      </c>
      <c r="G4191" s="6" t="str">
        <f>IF('BCT Template'!R4190&gt;F4191,"Yes","No")</f>
        <v>No</v>
      </c>
      <c r="H4191" s="5" t="s">
        <v>189</v>
      </c>
      <c r="I4191" s="5" t="s">
        <v>190</v>
      </c>
      <c r="J4191" s="5" t="s">
        <v>184</v>
      </c>
      <c r="K4191" s="5" t="s">
        <v>185</v>
      </c>
      <c r="L4191" s="7" t="s">
        <v>164</v>
      </c>
      <c r="M4191" t="str">
        <f t="shared" si="197"/>
        <v>No</v>
      </c>
    </row>
    <row r="4192" spans="1:13" ht="15" thickBot="1" x14ac:dyDescent="0.4">
      <c r="A4192" s="5" t="s">
        <v>175</v>
      </c>
      <c r="B4192" s="5" t="s">
        <v>176</v>
      </c>
      <c r="C4192" s="5" t="s">
        <v>4393</v>
      </c>
      <c r="D4192" s="5">
        <f t="shared" si="195"/>
        <v>31499</v>
      </c>
      <c r="E4192" s="6">
        <v>43281</v>
      </c>
      <c r="F4192" s="6">
        <f t="shared" si="196"/>
        <v>43371</v>
      </c>
      <c r="G4192" s="6" t="str">
        <f>IF('BCT Template'!R4191&gt;F4192,"Yes","No")</f>
        <v>No</v>
      </c>
      <c r="H4192" s="5" t="s">
        <v>178</v>
      </c>
      <c r="I4192" s="5" t="s">
        <v>179</v>
      </c>
      <c r="J4192" s="5" t="s">
        <v>35</v>
      </c>
      <c r="K4192" s="5" t="s">
        <v>180</v>
      </c>
      <c r="L4192" s="7" t="s">
        <v>164</v>
      </c>
      <c r="M4192" t="str">
        <f t="shared" si="197"/>
        <v>Yes</v>
      </c>
    </row>
    <row r="4193" spans="1:13" ht="15" thickBot="1" x14ac:dyDescent="0.4">
      <c r="A4193" s="5" t="s">
        <v>175</v>
      </c>
      <c r="B4193" s="5" t="s">
        <v>176</v>
      </c>
      <c r="C4193" s="5" t="s">
        <v>4394</v>
      </c>
      <c r="D4193" s="5">
        <f t="shared" si="195"/>
        <v>30402</v>
      </c>
      <c r="E4193" s="6">
        <v>37864</v>
      </c>
      <c r="F4193" s="6">
        <f t="shared" si="196"/>
        <v>37954</v>
      </c>
      <c r="G4193" s="6" t="str">
        <f>IF('BCT Template'!R4192&gt;F4193,"Yes","No")</f>
        <v>No</v>
      </c>
      <c r="H4193" s="5" t="s">
        <v>178</v>
      </c>
      <c r="I4193" s="5" t="s">
        <v>179</v>
      </c>
      <c r="J4193" s="5" t="s">
        <v>35</v>
      </c>
      <c r="K4193" s="5" t="s">
        <v>180</v>
      </c>
      <c r="L4193" s="7" t="s">
        <v>164</v>
      </c>
      <c r="M4193" t="str">
        <f t="shared" si="197"/>
        <v>Yes</v>
      </c>
    </row>
    <row r="4194" spans="1:13" ht="15" thickBot="1" x14ac:dyDescent="0.4">
      <c r="A4194" s="5" t="s">
        <v>175</v>
      </c>
      <c r="B4194" s="5" t="s">
        <v>176</v>
      </c>
      <c r="C4194" s="5" t="s">
        <v>4395</v>
      </c>
      <c r="D4194" s="5">
        <f t="shared" si="195"/>
        <v>79825</v>
      </c>
      <c r="E4194" s="6">
        <v>42551</v>
      </c>
      <c r="F4194" s="6">
        <f t="shared" si="196"/>
        <v>42641</v>
      </c>
      <c r="G4194" s="6" t="str">
        <f>IF('BCT Template'!R4193&gt;F4194,"Yes","No")</f>
        <v>No</v>
      </c>
      <c r="H4194" s="5" t="s">
        <v>182</v>
      </c>
      <c r="I4194" s="5" t="s">
        <v>183</v>
      </c>
      <c r="J4194" s="5" t="s">
        <v>184</v>
      </c>
      <c r="K4194" s="5" t="s">
        <v>185</v>
      </c>
      <c r="L4194" s="7" t="s">
        <v>164</v>
      </c>
      <c r="M4194" t="str">
        <f t="shared" si="197"/>
        <v>No</v>
      </c>
    </row>
    <row r="4195" spans="1:13" ht="15" thickBot="1" x14ac:dyDescent="0.4">
      <c r="A4195" s="5" t="s">
        <v>175</v>
      </c>
      <c r="B4195" s="5" t="s">
        <v>176</v>
      </c>
      <c r="C4195" s="5" t="s">
        <v>4396</v>
      </c>
      <c r="D4195" s="5">
        <f t="shared" si="195"/>
        <v>57397</v>
      </c>
      <c r="E4195" s="6">
        <v>41639</v>
      </c>
      <c r="F4195" s="6">
        <f t="shared" si="196"/>
        <v>41729</v>
      </c>
      <c r="G4195" s="6" t="str">
        <f>IF('BCT Template'!R4194&gt;F4195,"Yes","No")</f>
        <v>No</v>
      </c>
      <c r="H4195" s="5" t="s">
        <v>189</v>
      </c>
      <c r="I4195" s="5" t="s">
        <v>190</v>
      </c>
      <c r="J4195" s="5" t="s">
        <v>184</v>
      </c>
      <c r="K4195" s="5" t="s">
        <v>185</v>
      </c>
      <c r="L4195" s="7" t="s">
        <v>164</v>
      </c>
      <c r="M4195" t="str">
        <f t="shared" si="197"/>
        <v>No</v>
      </c>
    </row>
    <row r="4196" spans="1:13" ht="15" thickBot="1" x14ac:dyDescent="0.4">
      <c r="A4196" s="5" t="s">
        <v>175</v>
      </c>
      <c r="B4196" s="5" t="s">
        <v>176</v>
      </c>
      <c r="C4196" s="5" t="s">
        <v>4397</v>
      </c>
      <c r="D4196" s="5">
        <f t="shared" si="195"/>
        <v>22234</v>
      </c>
      <c r="E4196" s="6">
        <v>43982</v>
      </c>
      <c r="F4196" s="6">
        <f t="shared" si="196"/>
        <v>44072</v>
      </c>
      <c r="G4196" s="6" t="str">
        <f>IF('BCT Template'!R4195&gt;F4196,"Yes","No")</f>
        <v>No</v>
      </c>
      <c r="H4196" s="5" t="s">
        <v>178</v>
      </c>
      <c r="I4196" s="5" t="s">
        <v>179</v>
      </c>
      <c r="J4196" s="5" t="s">
        <v>35</v>
      </c>
      <c r="K4196" s="5" t="s">
        <v>180</v>
      </c>
      <c r="L4196" s="7" t="s">
        <v>164</v>
      </c>
      <c r="M4196" t="str">
        <f t="shared" si="197"/>
        <v>Yes</v>
      </c>
    </row>
    <row r="4197" spans="1:13" ht="15" thickBot="1" x14ac:dyDescent="0.4">
      <c r="A4197" s="5" t="s">
        <v>175</v>
      </c>
      <c r="B4197" s="5" t="s">
        <v>176</v>
      </c>
      <c r="C4197" s="5" t="s">
        <v>4398</v>
      </c>
      <c r="D4197" s="5">
        <f t="shared" si="195"/>
        <v>78068</v>
      </c>
      <c r="E4197" s="6">
        <v>43830</v>
      </c>
      <c r="F4197" s="6">
        <f t="shared" si="196"/>
        <v>43920</v>
      </c>
      <c r="G4197" s="6" t="str">
        <f>IF('BCT Template'!R4196&gt;F4197,"Yes","No")</f>
        <v>No</v>
      </c>
      <c r="H4197" s="5" t="s">
        <v>189</v>
      </c>
      <c r="I4197" s="5" t="s">
        <v>190</v>
      </c>
      <c r="J4197" s="5" t="s">
        <v>184</v>
      </c>
      <c r="K4197" s="5" t="s">
        <v>185</v>
      </c>
      <c r="L4197" s="7" t="s">
        <v>164</v>
      </c>
      <c r="M4197" t="str">
        <f t="shared" si="197"/>
        <v>No</v>
      </c>
    </row>
    <row r="4198" spans="1:13" ht="15" thickBot="1" x14ac:dyDescent="0.4">
      <c r="A4198" s="5" t="s">
        <v>175</v>
      </c>
      <c r="B4198" s="5" t="s">
        <v>176</v>
      </c>
      <c r="C4198" s="5" t="s">
        <v>4399</v>
      </c>
      <c r="D4198" s="5">
        <f t="shared" si="195"/>
        <v>29603</v>
      </c>
      <c r="E4198" s="6">
        <v>43951</v>
      </c>
      <c r="F4198" s="6">
        <f t="shared" si="196"/>
        <v>44041</v>
      </c>
      <c r="G4198" s="6" t="str">
        <f>IF('BCT Template'!R4197&gt;F4198,"Yes","No")</f>
        <v>No</v>
      </c>
      <c r="H4198" s="5" t="s">
        <v>178</v>
      </c>
      <c r="I4198" s="5" t="s">
        <v>179</v>
      </c>
      <c r="J4198" s="5" t="s">
        <v>35</v>
      </c>
      <c r="K4198" s="5" t="s">
        <v>180</v>
      </c>
      <c r="L4198" s="7" t="s">
        <v>164</v>
      </c>
      <c r="M4198" t="str">
        <f t="shared" si="197"/>
        <v>Yes</v>
      </c>
    </row>
    <row r="4199" spans="1:13" ht="15" thickBot="1" x14ac:dyDescent="0.4">
      <c r="A4199" s="5" t="s">
        <v>175</v>
      </c>
      <c r="B4199" s="5" t="s">
        <v>176</v>
      </c>
      <c r="C4199" s="5" t="s">
        <v>4400</v>
      </c>
      <c r="D4199" s="5">
        <f t="shared" si="195"/>
        <v>82326</v>
      </c>
      <c r="E4199" s="6">
        <v>44245</v>
      </c>
      <c r="F4199" s="6">
        <f t="shared" si="196"/>
        <v>44335</v>
      </c>
      <c r="G4199" s="6" t="str">
        <f>IF('BCT Template'!R4198&gt;F4199,"Yes","No")</f>
        <v>No</v>
      </c>
      <c r="H4199" s="5" t="s">
        <v>210</v>
      </c>
      <c r="I4199" s="5" t="s">
        <v>211</v>
      </c>
      <c r="J4199" s="5" t="s">
        <v>184</v>
      </c>
      <c r="K4199" s="5" t="s">
        <v>185</v>
      </c>
      <c r="L4199" s="7" t="s">
        <v>164</v>
      </c>
      <c r="M4199" t="str">
        <f t="shared" si="197"/>
        <v>No</v>
      </c>
    </row>
    <row r="4200" spans="1:13" ht="15" thickBot="1" x14ac:dyDescent="0.4">
      <c r="A4200" s="5" t="s">
        <v>175</v>
      </c>
      <c r="B4200" s="5" t="s">
        <v>176</v>
      </c>
      <c r="C4200" s="5" t="s">
        <v>4401</v>
      </c>
      <c r="D4200" s="5">
        <f t="shared" si="195"/>
        <v>82465</v>
      </c>
      <c r="E4200" s="6">
        <v>44704</v>
      </c>
      <c r="F4200" s="6">
        <f t="shared" si="196"/>
        <v>44794</v>
      </c>
      <c r="G4200" s="6" t="str">
        <f>IF('BCT Template'!R4199&gt;F4200,"Yes","No")</f>
        <v>No</v>
      </c>
      <c r="H4200" s="5" t="s">
        <v>210</v>
      </c>
      <c r="I4200" s="5" t="s">
        <v>211</v>
      </c>
      <c r="J4200" s="5" t="s">
        <v>184</v>
      </c>
      <c r="K4200" s="5" t="s">
        <v>185</v>
      </c>
      <c r="L4200" s="7" t="s">
        <v>164</v>
      </c>
      <c r="M4200" t="str">
        <f t="shared" si="197"/>
        <v>No</v>
      </c>
    </row>
    <row r="4201" spans="1:13" ht="15" thickBot="1" x14ac:dyDescent="0.4">
      <c r="A4201" s="5" t="s">
        <v>175</v>
      </c>
      <c r="B4201" s="5" t="s">
        <v>176</v>
      </c>
      <c r="C4201" s="5" t="s">
        <v>4402</v>
      </c>
      <c r="D4201" s="5">
        <f t="shared" si="195"/>
        <v>80292</v>
      </c>
      <c r="E4201" s="6">
        <v>43159</v>
      </c>
      <c r="F4201" s="6">
        <f t="shared" si="196"/>
        <v>43249</v>
      </c>
      <c r="G4201" s="6" t="str">
        <f>IF('BCT Template'!R4200&gt;F4201,"Yes","No")</f>
        <v>No</v>
      </c>
      <c r="H4201" s="5" t="s">
        <v>182</v>
      </c>
      <c r="I4201" s="5" t="s">
        <v>183</v>
      </c>
      <c r="J4201" s="5" t="s">
        <v>184</v>
      </c>
      <c r="K4201" s="5" t="s">
        <v>185</v>
      </c>
      <c r="L4201" s="7" t="s">
        <v>164</v>
      </c>
      <c r="M4201" t="str">
        <f t="shared" si="197"/>
        <v>No</v>
      </c>
    </row>
    <row r="4202" spans="1:13" ht="15" thickBot="1" x14ac:dyDescent="0.4">
      <c r="A4202" s="5" t="s">
        <v>175</v>
      </c>
      <c r="B4202" s="5" t="s">
        <v>176</v>
      </c>
      <c r="C4202" s="5" t="s">
        <v>4403</v>
      </c>
      <c r="D4202" s="5">
        <f t="shared" si="195"/>
        <v>25193</v>
      </c>
      <c r="E4202" s="6">
        <v>43738</v>
      </c>
      <c r="F4202" s="6">
        <f t="shared" si="196"/>
        <v>43828</v>
      </c>
      <c r="G4202" s="6" t="str">
        <f>IF('BCT Template'!R4201&gt;F4202,"Yes","No")</f>
        <v>No</v>
      </c>
      <c r="H4202" s="5" t="s">
        <v>240</v>
      </c>
      <c r="I4202" s="5" t="s">
        <v>241</v>
      </c>
      <c r="J4202" s="5" t="s">
        <v>35</v>
      </c>
      <c r="K4202" s="5" t="s">
        <v>180</v>
      </c>
      <c r="L4202" s="7" t="s">
        <v>164</v>
      </c>
      <c r="M4202" t="str">
        <f t="shared" si="197"/>
        <v>Yes</v>
      </c>
    </row>
    <row r="4203" spans="1:13" ht="15" thickBot="1" x14ac:dyDescent="0.4">
      <c r="A4203" s="5" t="s">
        <v>175</v>
      </c>
      <c r="B4203" s="5" t="s">
        <v>176</v>
      </c>
      <c r="C4203" s="5" t="s">
        <v>4404</v>
      </c>
      <c r="D4203" s="5">
        <f t="shared" si="195"/>
        <v>29176</v>
      </c>
      <c r="E4203" s="6">
        <v>43524</v>
      </c>
      <c r="F4203" s="6">
        <f t="shared" si="196"/>
        <v>43614</v>
      </c>
      <c r="G4203" s="6" t="str">
        <f>IF('BCT Template'!R4202&gt;F4203,"Yes","No")</f>
        <v>No</v>
      </c>
      <c r="H4203" s="5" t="s">
        <v>178</v>
      </c>
      <c r="I4203" s="5" t="s">
        <v>179</v>
      </c>
      <c r="J4203" s="5" t="s">
        <v>35</v>
      </c>
      <c r="K4203" s="5" t="s">
        <v>180</v>
      </c>
      <c r="L4203" s="7" t="s">
        <v>164</v>
      </c>
      <c r="M4203" t="str">
        <f t="shared" si="197"/>
        <v>Yes</v>
      </c>
    </row>
    <row r="4204" spans="1:13" ht="15" thickBot="1" x14ac:dyDescent="0.4">
      <c r="A4204" s="5" t="s">
        <v>175</v>
      </c>
      <c r="B4204" s="5" t="s">
        <v>176</v>
      </c>
      <c r="C4204" s="5" t="s">
        <v>4405</v>
      </c>
      <c r="D4204" s="5">
        <f t="shared" si="195"/>
        <v>57749</v>
      </c>
      <c r="E4204" s="6">
        <v>44012</v>
      </c>
      <c r="F4204" s="6">
        <f t="shared" si="196"/>
        <v>44102</v>
      </c>
      <c r="G4204" s="6" t="str">
        <f>IF('BCT Template'!R4203&gt;F4204,"Yes","No")</f>
        <v>No</v>
      </c>
      <c r="H4204" s="5" t="s">
        <v>189</v>
      </c>
      <c r="I4204" s="5" t="s">
        <v>190</v>
      </c>
      <c r="J4204" s="5" t="s">
        <v>200</v>
      </c>
      <c r="K4204" s="5" t="s">
        <v>201</v>
      </c>
      <c r="L4204" s="7" t="s">
        <v>164</v>
      </c>
      <c r="M4204" t="str">
        <f t="shared" si="197"/>
        <v>Yes</v>
      </c>
    </row>
    <row r="4205" spans="1:13" ht="15" thickBot="1" x14ac:dyDescent="0.4">
      <c r="A4205" s="5" t="s">
        <v>175</v>
      </c>
      <c r="B4205" s="5" t="s">
        <v>176</v>
      </c>
      <c r="C4205" s="5" t="s">
        <v>4406</v>
      </c>
      <c r="D4205" s="5">
        <f t="shared" si="195"/>
        <v>30239</v>
      </c>
      <c r="E4205" s="6">
        <v>44012</v>
      </c>
      <c r="F4205" s="6">
        <f t="shared" si="196"/>
        <v>44102</v>
      </c>
      <c r="G4205" s="6" t="str">
        <f>IF('BCT Template'!R4204&gt;F4205,"Yes","No")</f>
        <v>No</v>
      </c>
      <c r="H4205" s="5" t="s">
        <v>178</v>
      </c>
      <c r="I4205" s="5" t="s">
        <v>179</v>
      </c>
      <c r="J4205" s="5" t="s">
        <v>35</v>
      </c>
      <c r="K4205" s="5" t="s">
        <v>180</v>
      </c>
      <c r="L4205" s="7" t="s">
        <v>164</v>
      </c>
      <c r="M4205" t="str">
        <f t="shared" si="197"/>
        <v>Yes</v>
      </c>
    </row>
    <row r="4206" spans="1:13" ht="15" thickBot="1" x14ac:dyDescent="0.4">
      <c r="A4206" s="5" t="s">
        <v>175</v>
      </c>
      <c r="B4206" s="5" t="s">
        <v>176</v>
      </c>
      <c r="C4206" s="5" t="s">
        <v>4407</v>
      </c>
      <c r="D4206" s="5">
        <f t="shared" si="195"/>
        <v>82960</v>
      </c>
      <c r="E4206" s="6">
        <v>44386</v>
      </c>
      <c r="F4206" s="6">
        <f t="shared" si="196"/>
        <v>44476</v>
      </c>
      <c r="G4206" s="6" t="str">
        <f>IF('BCT Template'!R4205&gt;F4206,"Yes","No")</f>
        <v>No</v>
      </c>
      <c r="H4206" s="5" t="s">
        <v>210</v>
      </c>
      <c r="I4206" s="5" t="s">
        <v>211</v>
      </c>
      <c r="J4206" s="5" t="s">
        <v>184</v>
      </c>
      <c r="K4206" s="5" t="s">
        <v>185</v>
      </c>
      <c r="L4206" s="7" t="s">
        <v>164</v>
      </c>
      <c r="M4206" t="str">
        <f t="shared" si="197"/>
        <v>No</v>
      </c>
    </row>
    <row r="4207" spans="1:13" ht="15" thickBot="1" x14ac:dyDescent="0.4">
      <c r="A4207" s="5" t="s">
        <v>175</v>
      </c>
      <c r="B4207" s="5" t="s">
        <v>176</v>
      </c>
      <c r="C4207" s="5" t="s">
        <v>4408</v>
      </c>
      <c r="D4207" s="5">
        <f t="shared" si="195"/>
        <v>22783</v>
      </c>
      <c r="E4207" s="6">
        <v>44196</v>
      </c>
      <c r="F4207" s="6">
        <f t="shared" si="196"/>
        <v>44286</v>
      </c>
      <c r="G4207" s="6" t="str">
        <f>IF('BCT Template'!R4206&gt;F4207,"Yes","No")</f>
        <v>No</v>
      </c>
      <c r="H4207" s="5" t="s">
        <v>178</v>
      </c>
      <c r="I4207" s="5" t="s">
        <v>179</v>
      </c>
      <c r="J4207" s="5" t="s">
        <v>35</v>
      </c>
      <c r="K4207" s="5" t="s">
        <v>180</v>
      </c>
      <c r="L4207" s="7" t="s">
        <v>164</v>
      </c>
      <c r="M4207" t="str">
        <f t="shared" si="197"/>
        <v>Yes</v>
      </c>
    </row>
    <row r="4208" spans="1:13" ht="15" thickBot="1" x14ac:dyDescent="0.4">
      <c r="A4208" s="5" t="s">
        <v>175</v>
      </c>
      <c r="B4208" s="5" t="s">
        <v>176</v>
      </c>
      <c r="C4208" s="5" t="s">
        <v>4409</v>
      </c>
      <c r="D4208" s="5">
        <f t="shared" si="195"/>
        <v>79527</v>
      </c>
      <c r="E4208" s="6">
        <v>43646</v>
      </c>
      <c r="F4208" s="6">
        <f t="shared" si="196"/>
        <v>43736</v>
      </c>
      <c r="G4208" s="6" t="str">
        <f>IF('BCT Template'!R4207&gt;F4208,"Yes","No")</f>
        <v>No</v>
      </c>
      <c r="H4208" s="5" t="s">
        <v>182</v>
      </c>
      <c r="I4208" s="5" t="s">
        <v>183</v>
      </c>
      <c r="J4208" s="5" t="s">
        <v>184</v>
      </c>
      <c r="K4208" s="5" t="s">
        <v>185</v>
      </c>
      <c r="L4208" s="7" t="s">
        <v>164</v>
      </c>
      <c r="M4208" t="str">
        <f t="shared" si="197"/>
        <v>No</v>
      </c>
    </row>
    <row r="4209" spans="1:13" ht="15" thickBot="1" x14ac:dyDescent="0.4">
      <c r="A4209" s="5" t="s">
        <v>175</v>
      </c>
      <c r="B4209" s="5" t="s">
        <v>176</v>
      </c>
      <c r="C4209" s="5" t="s">
        <v>4410</v>
      </c>
      <c r="D4209" s="5">
        <f t="shared" si="195"/>
        <v>80578</v>
      </c>
      <c r="E4209" s="6">
        <v>43131</v>
      </c>
      <c r="F4209" s="6">
        <f t="shared" si="196"/>
        <v>43221</v>
      </c>
      <c r="G4209" s="6" t="str">
        <f>IF('BCT Template'!R4208&gt;F4209,"Yes","No")</f>
        <v>No</v>
      </c>
      <c r="H4209" s="5" t="s">
        <v>182</v>
      </c>
      <c r="I4209" s="5" t="s">
        <v>183</v>
      </c>
      <c r="J4209" s="5" t="s">
        <v>184</v>
      </c>
      <c r="K4209" s="5" t="s">
        <v>185</v>
      </c>
      <c r="L4209" s="7" t="s">
        <v>164</v>
      </c>
      <c r="M4209" t="str">
        <f t="shared" si="197"/>
        <v>No</v>
      </c>
    </row>
    <row r="4210" spans="1:13" ht="15" thickBot="1" x14ac:dyDescent="0.4">
      <c r="A4210" s="5" t="s">
        <v>175</v>
      </c>
      <c r="B4210" s="5" t="s">
        <v>176</v>
      </c>
      <c r="C4210" s="5" t="s">
        <v>4411</v>
      </c>
      <c r="D4210" s="5">
        <f t="shared" si="195"/>
        <v>81860</v>
      </c>
      <c r="E4210" s="6">
        <v>45016</v>
      </c>
      <c r="F4210" s="6">
        <f t="shared" si="196"/>
        <v>45106</v>
      </c>
      <c r="G4210" s="6" t="str">
        <f>IF('BCT Template'!R4209&gt;F4210,"Yes","No")</f>
        <v>No</v>
      </c>
      <c r="H4210" s="5" t="s">
        <v>182</v>
      </c>
      <c r="I4210" s="5" t="s">
        <v>183</v>
      </c>
      <c r="J4210" s="5" t="s">
        <v>200</v>
      </c>
      <c r="K4210" s="5" t="s">
        <v>201</v>
      </c>
      <c r="L4210" s="7" t="s">
        <v>164</v>
      </c>
      <c r="M4210" t="str">
        <f t="shared" si="197"/>
        <v>Yes</v>
      </c>
    </row>
    <row r="4211" spans="1:13" ht="15" thickBot="1" x14ac:dyDescent="0.4">
      <c r="A4211" s="5" t="s">
        <v>175</v>
      </c>
      <c r="B4211" s="5" t="s">
        <v>176</v>
      </c>
      <c r="C4211" s="5" t="s">
        <v>4412</v>
      </c>
      <c r="D4211" s="5">
        <f t="shared" si="195"/>
        <v>58553</v>
      </c>
      <c r="E4211" s="6">
        <v>41820</v>
      </c>
      <c r="F4211" s="6">
        <f t="shared" si="196"/>
        <v>41910</v>
      </c>
      <c r="G4211" s="6" t="str">
        <f>IF('BCT Template'!R4210&gt;F4211,"Yes","No")</f>
        <v>No</v>
      </c>
      <c r="H4211" s="5" t="s">
        <v>182</v>
      </c>
      <c r="I4211" s="5" t="s">
        <v>183</v>
      </c>
      <c r="J4211" s="5" t="s">
        <v>200</v>
      </c>
      <c r="K4211" s="5" t="s">
        <v>201</v>
      </c>
      <c r="L4211" s="7" t="s">
        <v>164</v>
      </c>
      <c r="M4211" t="str">
        <f t="shared" si="197"/>
        <v>Yes</v>
      </c>
    </row>
    <row r="4212" spans="1:13" ht="15" thickBot="1" x14ac:dyDescent="0.4">
      <c r="A4212" s="5" t="s">
        <v>175</v>
      </c>
      <c r="B4212" s="5" t="s">
        <v>176</v>
      </c>
      <c r="C4212" s="5" t="s">
        <v>4413</v>
      </c>
      <c r="D4212" s="5">
        <f t="shared" si="195"/>
        <v>59950</v>
      </c>
      <c r="E4212" s="6">
        <v>44589</v>
      </c>
      <c r="F4212" s="6">
        <f t="shared" si="196"/>
        <v>44679</v>
      </c>
      <c r="G4212" s="6" t="str">
        <f>IF('BCT Template'!R4211&gt;F4212,"Yes","No")</f>
        <v>No</v>
      </c>
      <c r="H4212" s="5" t="s">
        <v>182</v>
      </c>
      <c r="I4212" s="5" t="s">
        <v>183</v>
      </c>
      <c r="J4212" s="5" t="s">
        <v>200</v>
      </c>
      <c r="K4212" s="5" t="s">
        <v>201</v>
      </c>
      <c r="L4212" s="7" t="s">
        <v>164</v>
      </c>
      <c r="M4212" t="str">
        <f t="shared" si="197"/>
        <v>Yes</v>
      </c>
    </row>
    <row r="4213" spans="1:13" ht="15" thickBot="1" x14ac:dyDescent="0.4">
      <c r="A4213" s="5" t="s">
        <v>175</v>
      </c>
      <c r="B4213" s="5" t="s">
        <v>176</v>
      </c>
      <c r="C4213" s="5" t="s">
        <v>4414</v>
      </c>
      <c r="D4213" s="5">
        <f t="shared" si="195"/>
        <v>78152</v>
      </c>
      <c r="E4213" s="6">
        <v>44561</v>
      </c>
      <c r="F4213" s="6">
        <f t="shared" si="196"/>
        <v>44651</v>
      </c>
      <c r="G4213" s="6" t="str">
        <f>IF('BCT Template'!R4212&gt;F4213,"Yes","No")</f>
        <v>No</v>
      </c>
      <c r="H4213" s="5" t="s">
        <v>189</v>
      </c>
      <c r="I4213" s="5" t="s">
        <v>190</v>
      </c>
      <c r="J4213" s="5" t="s">
        <v>184</v>
      </c>
      <c r="K4213" s="5" t="s">
        <v>185</v>
      </c>
      <c r="L4213" s="7" t="s">
        <v>164</v>
      </c>
      <c r="M4213" t="str">
        <f t="shared" si="197"/>
        <v>No</v>
      </c>
    </row>
    <row r="4214" spans="1:13" ht="15" thickBot="1" x14ac:dyDescent="0.4">
      <c r="A4214" s="5" t="s">
        <v>175</v>
      </c>
      <c r="B4214" s="5" t="s">
        <v>176</v>
      </c>
      <c r="C4214" s="5" t="s">
        <v>4415</v>
      </c>
      <c r="D4214" s="5">
        <f t="shared" si="195"/>
        <v>81736</v>
      </c>
      <c r="E4214" s="6">
        <v>44104</v>
      </c>
      <c r="F4214" s="6">
        <f t="shared" si="196"/>
        <v>44194</v>
      </c>
      <c r="G4214" s="6" t="str">
        <f>IF('BCT Template'!R4213&gt;F4214,"Yes","No")</f>
        <v>No</v>
      </c>
      <c r="H4214" s="5" t="s">
        <v>182</v>
      </c>
      <c r="I4214" s="5" t="s">
        <v>183</v>
      </c>
      <c r="J4214" s="5" t="s">
        <v>184</v>
      </c>
      <c r="K4214" s="5" t="s">
        <v>185</v>
      </c>
      <c r="L4214" s="7" t="s">
        <v>164</v>
      </c>
      <c r="M4214" t="str">
        <f t="shared" si="197"/>
        <v>No</v>
      </c>
    </row>
    <row r="4215" spans="1:13" ht="15" thickBot="1" x14ac:dyDescent="0.4">
      <c r="A4215" s="5" t="s">
        <v>175</v>
      </c>
      <c r="B4215" s="5" t="s">
        <v>176</v>
      </c>
      <c r="C4215" s="5" t="s">
        <v>4416</v>
      </c>
      <c r="D4215" s="5">
        <f t="shared" si="195"/>
        <v>21667</v>
      </c>
      <c r="E4215" s="6">
        <v>44074</v>
      </c>
      <c r="F4215" s="6">
        <f t="shared" si="196"/>
        <v>44164</v>
      </c>
      <c r="G4215" s="6" t="str">
        <f>IF('BCT Template'!R4214&gt;F4215,"Yes","No")</f>
        <v>No</v>
      </c>
      <c r="H4215" s="5" t="s">
        <v>178</v>
      </c>
      <c r="I4215" s="5" t="s">
        <v>179</v>
      </c>
      <c r="J4215" s="5" t="s">
        <v>35</v>
      </c>
      <c r="K4215" s="5" t="s">
        <v>180</v>
      </c>
      <c r="L4215" s="7" t="s">
        <v>164</v>
      </c>
      <c r="M4215" t="str">
        <f t="shared" si="197"/>
        <v>Yes</v>
      </c>
    </row>
    <row r="4216" spans="1:13" ht="15" thickBot="1" x14ac:dyDescent="0.4">
      <c r="A4216" s="5" t="s">
        <v>175</v>
      </c>
      <c r="B4216" s="5" t="s">
        <v>176</v>
      </c>
      <c r="C4216" s="5" t="s">
        <v>4417</v>
      </c>
      <c r="D4216" s="5">
        <f t="shared" si="195"/>
        <v>30961</v>
      </c>
      <c r="E4216" s="6">
        <v>44012</v>
      </c>
      <c r="F4216" s="6">
        <f t="shared" si="196"/>
        <v>44102</v>
      </c>
      <c r="G4216" s="6" t="str">
        <f>IF('BCT Template'!R4215&gt;F4216,"Yes","No")</f>
        <v>No</v>
      </c>
      <c r="H4216" s="5" t="s">
        <v>178</v>
      </c>
      <c r="I4216" s="5" t="s">
        <v>179</v>
      </c>
      <c r="J4216" s="5" t="s">
        <v>35</v>
      </c>
      <c r="K4216" s="5" t="s">
        <v>180</v>
      </c>
      <c r="L4216" s="7" t="s">
        <v>164</v>
      </c>
      <c r="M4216" t="str">
        <f t="shared" si="197"/>
        <v>Yes</v>
      </c>
    </row>
    <row r="4217" spans="1:13" ht="15" thickBot="1" x14ac:dyDescent="0.4">
      <c r="A4217" s="5" t="s">
        <v>175</v>
      </c>
      <c r="B4217" s="5" t="s">
        <v>176</v>
      </c>
      <c r="C4217" s="5" t="s">
        <v>4418</v>
      </c>
      <c r="D4217" s="5">
        <f t="shared" si="195"/>
        <v>81416</v>
      </c>
      <c r="E4217" s="6">
        <v>43159</v>
      </c>
      <c r="F4217" s="6">
        <f t="shared" si="196"/>
        <v>43249</v>
      </c>
      <c r="G4217" s="6" t="str">
        <f>IF('BCT Template'!R4216&gt;F4217,"Yes","No")</f>
        <v>No</v>
      </c>
      <c r="H4217" s="5" t="s">
        <v>182</v>
      </c>
      <c r="I4217" s="5" t="s">
        <v>183</v>
      </c>
      <c r="J4217" s="5" t="s">
        <v>184</v>
      </c>
      <c r="K4217" s="5" t="s">
        <v>185</v>
      </c>
      <c r="L4217" s="7" t="s">
        <v>164</v>
      </c>
      <c r="M4217" t="str">
        <f t="shared" si="197"/>
        <v>No</v>
      </c>
    </row>
    <row r="4218" spans="1:13" ht="15" thickBot="1" x14ac:dyDescent="0.4">
      <c r="A4218" s="5" t="s">
        <v>175</v>
      </c>
      <c r="B4218" s="5" t="s">
        <v>176</v>
      </c>
      <c r="C4218" s="5" t="s">
        <v>4419</v>
      </c>
      <c r="D4218" s="5">
        <f t="shared" si="195"/>
        <v>81474</v>
      </c>
      <c r="E4218" s="6">
        <v>43708</v>
      </c>
      <c r="F4218" s="6">
        <f t="shared" si="196"/>
        <v>43798</v>
      </c>
      <c r="G4218" s="6" t="str">
        <f>IF('BCT Template'!R4217&gt;F4218,"Yes","No")</f>
        <v>No</v>
      </c>
      <c r="H4218" s="5" t="s">
        <v>182</v>
      </c>
      <c r="I4218" s="5" t="s">
        <v>183</v>
      </c>
      <c r="J4218" s="5" t="s">
        <v>200</v>
      </c>
      <c r="K4218" s="5" t="s">
        <v>201</v>
      </c>
      <c r="L4218" s="7" t="s">
        <v>164</v>
      </c>
      <c r="M4218" t="str">
        <f t="shared" si="197"/>
        <v>Yes</v>
      </c>
    </row>
    <row r="4219" spans="1:13" ht="15" thickBot="1" x14ac:dyDescent="0.4">
      <c r="A4219" s="5" t="s">
        <v>175</v>
      </c>
      <c r="B4219" s="5" t="s">
        <v>176</v>
      </c>
      <c r="C4219" s="5" t="s">
        <v>4420</v>
      </c>
      <c r="D4219" s="5">
        <f t="shared" si="195"/>
        <v>84894</v>
      </c>
      <c r="E4219" s="6">
        <v>44252</v>
      </c>
      <c r="F4219" s="6">
        <f t="shared" si="196"/>
        <v>44342</v>
      </c>
      <c r="G4219" s="6" t="str">
        <f>IF('BCT Template'!R4218&gt;F4219,"Yes","No")</f>
        <v>No</v>
      </c>
      <c r="H4219" s="5" t="s">
        <v>210</v>
      </c>
      <c r="I4219" s="5" t="s">
        <v>211</v>
      </c>
      <c r="J4219" s="5" t="s">
        <v>184</v>
      </c>
      <c r="K4219" s="5" t="s">
        <v>185</v>
      </c>
      <c r="L4219" s="7" t="s">
        <v>164</v>
      </c>
      <c r="M4219" t="str">
        <f t="shared" si="197"/>
        <v>No</v>
      </c>
    </row>
    <row r="4220" spans="1:13" ht="15" thickBot="1" x14ac:dyDescent="0.4">
      <c r="A4220" s="5" t="s">
        <v>175</v>
      </c>
      <c r="B4220" s="5" t="s">
        <v>176</v>
      </c>
      <c r="C4220" s="5" t="s">
        <v>4421</v>
      </c>
      <c r="D4220" s="5">
        <f t="shared" si="195"/>
        <v>57903</v>
      </c>
      <c r="E4220" s="6">
        <v>44196</v>
      </c>
      <c r="F4220" s="6">
        <f t="shared" si="196"/>
        <v>44286</v>
      </c>
      <c r="G4220" s="6" t="str">
        <f>IF('BCT Template'!R4219&gt;F4220,"Yes","No")</f>
        <v>No</v>
      </c>
      <c r="H4220" s="5" t="s">
        <v>189</v>
      </c>
      <c r="I4220" s="5" t="s">
        <v>190</v>
      </c>
      <c r="J4220" s="5" t="s">
        <v>184</v>
      </c>
      <c r="K4220" s="5" t="s">
        <v>185</v>
      </c>
      <c r="L4220" s="7" t="s">
        <v>164</v>
      </c>
      <c r="M4220" t="str">
        <f t="shared" si="197"/>
        <v>No</v>
      </c>
    </row>
    <row r="4221" spans="1:13" ht="15" thickBot="1" x14ac:dyDescent="0.4">
      <c r="A4221" s="5" t="s">
        <v>175</v>
      </c>
      <c r="B4221" s="5" t="s">
        <v>176</v>
      </c>
      <c r="C4221" s="5" t="s">
        <v>4422</v>
      </c>
      <c r="D4221" s="5">
        <f t="shared" si="195"/>
        <v>31023</v>
      </c>
      <c r="E4221" s="6">
        <v>44286</v>
      </c>
      <c r="F4221" s="6">
        <f t="shared" si="196"/>
        <v>44376</v>
      </c>
      <c r="G4221" s="6" t="str">
        <f>IF('BCT Template'!R4220&gt;F4221,"Yes","No")</f>
        <v>No</v>
      </c>
      <c r="H4221" s="5" t="s">
        <v>178</v>
      </c>
      <c r="I4221" s="5" t="s">
        <v>179</v>
      </c>
      <c r="J4221" s="5" t="s">
        <v>35</v>
      </c>
      <c r="K4221" s="5" t="s">
        <v>180</v>
      </c>
      <c r="L4221" s="7" t="s">
        <v>164</v>
      </c>
      <c r="M4221" t="str">
        <f t="shared" si="197"/>
        <v>Yes</v>
      </c>
    </row>
    <row r="4222" spans="1:13" ht="15" thickBot="1" x14ac:dyDescent="0.4">
      <c r="A4222" s="5" t="s">
        <v>175</v>
      </c>
      <c r="B4222" s="5" t="s">
        <v>176</v>
      </c>
      <c r="C4222" s="5" t="s">
        <v>4423</v>
      </c>
      <c r="D4222" s="5">
        <f t="shared" si="195"/>
        <v>57756</v>
      </c>
      <c r="E4222" s="6">
        <v>44469</v>
      </c>
      <c r="F4222" s="6">
        <f t="shared" si="196"/>
        <v>44559</v>
      </c>
      <c r="G4222" s="6" t="str">
        <f>IF('BCT Template'!R4221&gt;F4222,"Yes","No")</f>
        <v>No</v>
      </c>
      <c r="H4222" s="5" t="s">
        <v>189</v>
      </c>
      <c r="I4222" s="5" t="s">
        <v>190</v>
      </c>
      <c r="J4222" s="5" t="s">
        <v>200</v>
      </c>
      <c r="K4222" s="5" t="s">
        <v>201</v>
      </c>
      <c r="L4222" s="7" t="s">
        <v>164</v>
      </c>
      <c r="M4222" t="str">
        <f t="shared" si="197"/>
        <v>Yes</v>
      </c>
    </row>
    <row r="4223" spans="1:13" ht="15" thickBot="1" x14ac:dyDescent="0.4">
      <c r="A4223" s="5" t="s">
        <v>175</v>
      </c>
      <c r="B4223" s="5" t="s">
        <v>176</v>
      </c>
      <c r="C4223" s="5" t="s">
        <v>4424</v>
      </c>
      <c r="D4223" s="5">
        <f t="shared" si="195"/>
        <v>77064</v>
      </c>
      <c r="E4223" s="6">
        <v>40939</v>
      </c>
      <c r="F4223" s="6">
        <f t="shared" si="196"/>
        <v>41029</v>
      </c>
      <c r="G4223" s="6" t="str">
        <f>IF('BCT Template'!R4222&gt;F4223,"Yes","No")</f>
        <v>No</v>
      </c>
      <c r="H4223" s="5" t="s">
        <v>197</v>
      </c>
      <c r="I4223" s="5" t="s">
        <v>198</v>
      </c>
      <c r="J4223" s="5" t="s">
        <v>200</v>
      </c>
      <c r="K4223" s="5" t="s">
        <v>201</v>
      </c>
      <c r="L4223" s="7" t="s">
        <v>164</v>
      </c>
      <c r="M4223" t="str">
        <f t="shared" si="197"/>
        <v>Yes</v>
      </c>
    </row>
    <row r="4224" spans="1:13" ht="15" thickBot="1" x14ac:dyDescent="0.4">
      <c r="A4224" s="5" t="s">
        <v>175</v>
      </c>
      <c r="B4224" s="5" t="s">
        <v>176</v>
      </c>
      <c r="C4224" s="5" t="s">
        <v>4425</v>
      </c>
      <c r="D4224" s="5">
        <f t="shared" si="195"/>
        <v>59831</v>
      </c>
      <c r="E4224" s="6">
        <v>45046</v>
      </c>
      <c r="F4224" s="6">
        <f t="shared" si="196"/>
        <v>45136</v>
      </c>
      <c r="G4224" s="6" t="str">
        <f>IF('BCT Template'!R4223&gt;F4224,"Yes","No")</f>
        <v>No</v>
      </c>
      <c r="H4224" s="5" t="s">
        <v>182</v>
      </c>
      <c r="I4224" s="5" t="s">
        <v>183</v>
      </c>
      <c r="J4224" s="5" t="s">
        <v>200</v>
      </c>
      <c r="K4224" s="5" t="s">
        <v>201</v>
      </c>
      <c r="L4224" s="7" t="s">
        <v>164</v>
      </c>
      <c r="M4224" t="str">
        <f t="shared" si="197"/>
        <v>Yes</v>
      </c>
    </row>
    <row r="4225" spans="1:13" ht="15" thickBot="1" x14ac:dyDescent="0.4">
      <c r="A4225" s="5" t="s">
        <v>175</v>
      </c>
      <c r="B4225" s="5" t="s">
        <v>176</v>
      </c>
      <c r="C4225" s="5" t="s">
        <v>4426</v>
      </c>
      <c r="D4225" s="5">
        <f t="shared" si="195"/>
        <v>77817</v>
      </c>
      <c r="E4225" s="6">
        <v>44827</v>
      </c>
      <c r="F4225" s="6">
        <f t="shared" si="196"/>
        <v>44917</v>
      </c>
      <c r="G4225" s="6" t="str">
        <f>IF('BCT Template'!R4224&gt;F4225,"Yes","No")</f>
        <v>No</v>
      </c>
      <c r="H4225" s="5" t="s">
        <v>189</v>
      </c>
      <c r="I4225" s="5" t="s">
        <v>190</v>
      </c>
      <c r="J4225" s="5" t="s">
        <v>200</v>
      </c>
      <c r="K4225" s="5" t="s">
        <v>201</v>
      </c>
      <c r="L4225" s="7" t="s">
        <v>164</v>
      </c>
      <c r="M4225" t="str">
        <f t="shared" si="197"/>
        <v>Yes</v>
      </c>
    </row>
    <row r="4226" spans="1:13" ht="15" thickBot="1" x14ac:dyDescent="0.4">
      <c r="A4226" s="5" t="s">
        <v>175</v>
      </c>
      <c r="B4226" s="5" t="s">
        <v>176</v>
      </c>
      <c r="C4226" s="5" t="s">
        <v>4427</v>
      </c>
      <c r="D4226" s="5">
        <f t="shared" si="195"/>
        <v>83055</v>
      </c>
      <c r="E4226" s="6">
        <v>45249</v>
      </c>
      <c r="F4226" s="6">
        <f t="shared" si="196"/>
        <v>45339</v>
      </c>
      <c r="G4226" s="6" t="str">
        <f>IF('BCT Template'!R4225&gt;F4226,"Yes","No")</f>
        <v>No</v>
      </c>
      <c r="H4226" s="5" t="s">
        <v>210</v>
      </c>
      <c r="I4226" s="5" t="s">
        <v>211</v>
      </c>
      <c r="J4226" s="5" t="s">
        <v>184</v>
      </c>
      <c r="K4226" s="5" t="s">
        <v>185</v>
      </c>
      <c r="L4226" s="7" t="s">
        <v>164</v>
      </c>
      <c r="M4226" t="str">
        <f t="shared" si="197"/>
        <v>No</v>
      </c>
    </row>
    <row r="4227" spans="1:13" ht="15" thickBot="1" x14ac:dyDescent="0.4">
      <c r="A4227" s="5" t="s">
        <v>175</v>
      </c>
      <c r="B4227" s="5" t="s">
        <v>176</v>
      </c>
      <c r="C4227" s="5" t="s">
        <v>4428</v>
      </c>
      <c r="D4227" s="5">
        <f t="shared" ref="D4227:D4290" si="198">C4227*1</f>
        <v>79869</v>
      </c>
      <c r="E4227" s="6">
        <v>41882</v>
      </c>
      <c r="F4227" s="6">
        <f t="shared" ref="F4227:F4290" si="199">E4227+90</f>
        <v>41972</v>
      </c>
      <c r="G4227" s="6" t="str">
        <f>IF('BCT Template'!R4226&gt;F4227,"Yes","No")</f>
        <v>No</v>
      </c>
      <c r="H4227" s="5" t="s">
        <v>182</v>
      </c>
      <c r="I4227" s="5" t="s">
        <v>183</v>
      </c>
      <c r="J4227" s="5" t="s">
        <v>200</v>
      </c>
      <c r="K4227" s="5" t="s">
        <v>201</v>
      </c>
      <c r="L4227" s="7" t="s">
        <v>164</v>
      </c>
      <c r="M4227" t="str">
        <f t="shared" ref="M4227:M4290" si="200">IF(J4227=" ","Yes",IF(J4227="3","Yes","No"))</f>
        <v>Yes</v>
      </c>
    </row>
    <row r="4228" spans="1:13" ht="15" thickBot="1" x14ac:dyDescent="0.4">
      <c r="A4228" s="5" t="s">
        <v>175</v>
      </c>
      <c r="B4228" s="5" t="s">
        <v>176</v>
      </c>
      <c r="C4228" s="5" t="s">
        <v>4429</v>
      </c>
      <c r="D4228" s="5">
        <f t="shared" si="198"/>
        <v>30395</v>
      </c>
      <c r="E4228" s="6">
        <v>44196</v>
      </c>
      <c r="F4228" s="6">
        <f t="shared" si="199"/>
        <v>44286</v>
      </c>
      <c r="G4228" s="6" t="str">
        <f>IF('BCT Template'!R4227&gt;F4228,"Yes","No")</f>
        <v>No</v>
      </c>
      <c r="H4228" s="5" t="s">
        <v>178</v>
      </c>
      <c r="I4228" s="5" t="s">
        <v>179</v>
      </c>
      <c r="J4228" s="5" t="s">
        <v>35</v>
      </c>
      <c r="K4228" s="5" t="s">
        <v>180</v>
      </c>
      <c r="L4228" s="7" t="s">
        <v>164</v>
      </c>
      <c r="M4228" t="str">
        <f t="shared" si="200"/>
        <v>Yes</v>
      </c>
    </row>
    <row r="4229" spans="1:13" ht="15" thickBot="1" x14ac:dyDescent="0.4">
      <c r="A4229" s="5" t="s">
        <v>175</v>
      </c>
      <c r="B4229" s="5" t="s">
        <v>176</v>
      </c>
      <c r="C4229" s="5" t="s">
        <v>4430</v>
      </c>
      <c r="D4229" s="5">
        <f t="shared" si="198"/>
        <v>82071</v>
      </c>
      <c r="E4229" s="6">
        <v>43585</v>
      </c>
      <c r="F4229" s="6">
        <f t="shared" si="199"/>
        <v>43675</v>
      </c>
      <c r="G4229" s="6" t="str">
        <f>IF('BCT Template'!R4228&gt;F4229,"Yes","No")</f>
        <v>No</v>
      </c>
      <c r="H4229" s="5" t="s">
        <v>210</v>
      </c>
      <c r="I4229" s="5" t="s">
        <v>211</v>
      </c>
      <c r="J4229" s="5" t="s">
        <v>184</v>
      </c>
      <c r="K4229" s="5" t="s">
        <v>185</v>
      </c>
      <c r="L4229" s="7" t="s">
        <v>164</v>
      </c>
      <c r="M4229" t="str">
        <f t="shared" si="200"/>
        <v>No</v>
      </c>
    </row>
    <row r="4230" spans="1:13" ht="15" thickBot="1" x14ac:dyDescent="0.4">
      <c r="A4230" s="5" t="s">
        <v>175</v>
      </c>
      <c r="B4230" s="5" t="s">
        <v>176</v>
      </c>
      <c r="C4230" s="5" t="s">
        <v>4431</v>
      </c>
      <c r="D4230" s="5">
        <f t="shared" si="198"/>
        <v>21596</v>
      </c>
      <c r="E4230" s="6">
        <v>44276</v>
      </c>
      <c r="F4230" s="6">
        <f t="shared" si="199"/>
        <v>44366</v>
      </c>
      <c r="G4230" s="6" t="str">
        <f>IF('BCT Template'!R4229&gt;F4230,"Yes","No")</f>
        <v>No</v>
      </c>
      <c r="H4230" s="5" t="s">
        <v>178</v>
      </c>
      <c r="I4230" s="5" t="s">
        <v>179</v>
      </c>
      <c r="J4230" s="5" t="s">
        <v>35</v>
      </c>
      <c r="K4230" s="5" t="s">
        <v>180</v>
      </c>
      <c r="L4230" s="7" t="s">
        <v>164</v>
      </c>
      <c r="M4230" t="str">
        <f t="shared" si="200"/>
        <v>Yes</v>
      </c>
    </row>
    <row r="4231" spans="1:13" ht="15" thickBot="1" x14ac:dyDescent="0.4">
      <c r="A4231" s="5" t="s">
        <v>175</v>
      </c>
      <c r="B4231" s="5" t="s">
        <v>176</v>
      </c>
      <c r="C4231" s="5" t="s">
        <v>4432</v>
      </c>
      <c r="D4231" s="5">
        <f t="shared" si="198"/>
        <v>83024</v>
      </c>
      <c r="E4231" s="6">
        <v>43831</v>
      </c>
      <c r="F4231" s="6">
        <f t="shared" si="199"/>
        <v>43921</v>
      </c>
      <c r="G4231" s="6" t="str">
        <f>IF('BCT Template'!R4230&gt;F4231,"Yes","No")</f>
        <v>No</v>
      </c>
      <c r="H4231" s="5" t="s">
        <v>210</v>
      </c>
      <c r="I4231" s="5" t="s">
        <v>211</v>
      </c>
      <c r="J4231" s="5" t="s">
        <v>184</v>
      </c>
      <c r="K4231" s="5" t="s">
        <v>185</v>
      </c>
      <c r="L4231" s="7" t="s">
        <v>164</v>
      </c>
      <c r="M4231" t="str">
        <f t="shared" si="200"/>
        <v>No</v>
      </c>
    </row>
    <row r="4232" spans="1:13" ht="15" thickBot="1" x14ac:dyDescent="0.4">
      <c r="A4232" s="5" t="s">
        <v>175</v>
      </c>
      <c r="B4232" s="5" t="s">
        <v>176</v>
      </c>
      <c r="C4232" s="5" t="s">
        <v>4433</v>
      </c>
      <c r="D4232" s="5">
        <f t="shared" si="198"/>
        <v>82580</v>
      </c>
      <c r="E4232" s="6">
        <v>44307</v>
      </c>
      <c r="F4232" s="6">
        <f t="shared" si="199"/>
        <v>44397</v>
      </c>
      <c r="G4232" s="6" t="str">
        <f>IF('BCT Template'!R4231&gt;F4232,"Yes","No")</f>
        <v>No</v>
      </c>
      <c r="H4232" s="5" t="s">
        <v>210</v>
      </c>
      <c r="I4232" s="5" t="s">
        <v>211</v>
      </c>
      <c r="J4232" s="5" t="s">
        <v>184</v>
      </c>
      <c r="K4232" s="5" t="s">
        <v>185</v>
      </c>
      <c r="L4232" s="7" t="s">
        <v>164</v>
      </c>
      <c r="M4232" t="str">
        <f t="shared" si="200"/>
        <v>No</v>
      </c>
    </row>
    <row r="4233" spans="1:13" ht="15" thickBot="1" x14ac:dyDescent="0.4">
      <c r="A4233" s="5" t="s">
        <v>175</v>
      </c>
      <c r="B4233" s="5" t="s">
        <v>176</v>
      </c>
      <c r="C4233" s="5" t="s">
        <v>4434</v>
      </c>
      <c r="D4233" s="5">
        <f t="shared" si="198"/>
        <v>81655</v>
      </c>
      <c r="E4233" s="6">
        <v>43830</v>
      </c>
      <c r="F4233" s="6">
        <f t="shared" si="199"/>
        <v>43920</v>
      </c>
      <c r="G4233" s="6" t="str">
        <f>IF('BCT Template'!R4232&gt;F4233,"Yes","No")</f>
        <v>No</v>
      </c>
      <c r="H4233" s="5" t="s">
        <v>182</v>
      </c>
      <c r="I4233" s="5" t="s">
        <v>183</v>
      </c>
      <c r="J4233" s="5" t="s">
        <v>184</v>
      </c>
      <c r="K4233" s="5" t="s">
        <v>185</v>
      </c>
      <c r="L4233" s="7" t="s">
        <v>164</v>
      </c>
      <c r="M4233" t="str">
        <f t="shared" si="200"/>
        <v>No</v>
      </c>
    </row>
    <row r="4234" spans="1:13" ht="15" thickBot="1" x14ac:dyDescent="0.4">
      <c r="A4234" s="5" t="s">
        <v>175</v>
      </c>
      <c r="B4234" s="5" t="s">
        <v>176</v>
      </c>
      <c r="C4234" s="5" t="s">
        <v>4435</v>
      </c>
      <c r="D4234" s="5">
        <f t="shared" si="198"/>
        <v>21928</v>
      </c>
      <c r="E4234" s="6">
        <v>43131</v>
      </c>
      <c r="F4234" s="6">
        <f t="shared" si="199"/>
        <v>43221</v>
      </c>
      <c r="G4234" s="6" t="str">
        <f>IF('BCT Template'!R4233&gt;F4234,"Yes","No")</f>
        <v>No</v>
      </c>
      <c r="H4234" s="5" t="s">
        <v>178</v>
      </c>
      <c r="I4234" s="5" t="s">
        <v>179</v>
      </c>
      <c r="J4234" s="5" t="s">
        <v>35</v>
      </c>
      <c r="K4234" s="5" t="s">
        <v>180</v>
      </c>
      <c r="L4234" s="7" t="s">
        <v>164</v>
      </c>
      <c r="M4234" t="str">
        <f t="shared" si="200"/>
        <v>Yes</v>
      </c>
    </row>
    <row r="4235" spans="1:13" ht="15" thickBot="1" x14ac:dyDescent="0.4">
      <c r="A4235" s="5" t="s">
        <v>175</v>
      </c>
      <c r="B4235" s="5" t="s">
        <v>176</v>
      </c>
      <c r="C4235" s="5" t="s">
        <v>4436</v>
      </c>
      <c r="D4235" s="5">
        <f t="shared" si="198"/>
        <v>21410</v>
      </c>
      <c r="E4235" s="6">
        <v>44561</v>
      </c>
      <c r="F4235" s="6">
        <f t="shared" si="199"/>
        <v>44651</v>
      </c>
      <c r="G4235" s="6" t="str">
        <f>IF('BCT Template'!R4234&gt;F4235,"Yes","No")</f>
        <v>No</v>
      </c>
      <c r="H4235" s="5" t="s">
        <v>178</v>
      </c>
      <c r="I4235" s="5" t="s">
        <v>179</v>
      </c>
      <c r="J4235" s="5" t="s">
        <v>35</v>
      </c>
      <c r="K4235" s="5" t="s">
        <v>180</v>
      </c>
      <c r="L4235" s="7" t="s">
        <v>164</v>
      </c>
      <c r="M4235" t="str">
        <f t="shared" si="200"/>
        <v>Yes</v>
      </c>
    </row>
    <row r="4236" spans="1:13" ht="15" thickBot="1" x14ac:dyDescent="0.4">
      <c r="A4236" s="5" t="s">
        <v>175</v>
      </c>
      <c r="B4236" s="5" t="s">
        <v>176</v>
      </c>
      <c r="C4236" s="5" t="s">
        <v>4437</v>
      </c>
      <c r="D4236" s="5">
        <f t="shared" si="198"/>
        <v>81582</v>
      </c>
      <c r="E4236" s="6">
        <v>44043</v>
      </c>
      <c r="F4236" s="6">
        <f t="shared" si="199"/>
        <v>44133</v>
      </c>
      <c r="G4236" s="6" t="str">
        <f>IF('BCT Template'!R4235&gt;F4236,"Yes","No")</f>
        <v>No</v>
      </c>
      <c r="H4236" s="5" t="s">
        <v>182</v>
      </c>
      <c r="I4236" s="5" t="s">
        <v>183</v>
      </c>
      <c r="J4236" s="5" t="s">
        <v>200</v>
      </c>
      <c r="K4236" s="5" t="s">
        <v>201</v>
      </c>
      <c r="L4236" s="7" t="s">
        <v>164</v>
      </c>
      <c r="M4236" t="str">
        <f t="shared" si="200"/>
        <v>Yes</v>
      </c>
    </row>
    <row r="4237" spans="1:13" ht="15" thickBot="1" x14ac:dyDescent="0.4">
      <c r="A4237" s="5" t="s">
        <v>175</v>
      </c>
      <c r="B4237" s="5" t="s">
        <v>176</v>
      </c>
      <c r="C4237" s="5" t="s">
        <v>4438</v>
      </c>
      <c r="D4237" s="5">
        <f t="shared" si="198"/>
        <v>58427</v>
      </c>
      <c r="E4237" s="6">
        <v>39994</v>
      </c>
      <c r="F4237" s="6">
        <f t="shared" si="199"/>
        <v>40084</v>
      </c>
      <c r="G4237" s="6" t="str">
        <f>IF('BCT Template'!R4236&gt;F4237,"Yes","No")</f>
        <v>No</v>
      </c>
      <c r="H4237" s="5" t="s">
        <v>182</v>
      </c>
      <c r="I4237" s="5" t="s">
        <v>183</v>
      </c>
      <c r="J4237" s="5" t="s">
        <v>184</v>
      </c>
      <c r="K4237" s="5" t="s">
        <v>185</v>
      </c>
      <c r="L4237" s="7" t="s">
        <v>164</v>
      </c>
      <c r="M4237" t="str">
        <f t="shared" si="200"/>
        <v>No</v>
      </c>
    </row>
    <row r="4238" spans="1:13" ht="15" thickBot="1" x14ac:dyDescent="0.4">
      <c r="A4238" s="5" t="s">
        <v>175</v>
      </c>
      <c r="B4238" s="5" t="s">
        <v>176</v>
      </c>
      <c r="C4238" s="5" t="s">
        <v>4439</v>
      </c>
      <c r="D4238" s="5">
        <f t="shared" si="198"/>
        <v>21223</v>
      </c>
      <c r="E4238" s="6">
        <v>44135</v>
      </c>
      <c r="F4238" s="6">
        <f t="shared" si="199"/>
        <v>44225</v>
      </c>
      <c r="G4238" s="6" t="str">
        <f>IF('BCT Template'!R4237&gt;F4238,"Yes","No")</f>
        <v>No</v>
      </c>
      <c r="H4238" s="5" t="s">
        <v>178</v>
      </c>
      <c r="I4238" s="5" t="s">
        <v>179</v>
      </c>
      <c r="J4238" s="5" t="s">
        <v>35</v>
      </c>
      <c r="K4238" s="5" t="s">
        <v>180</v>
      </c>
      <c r="L4238" s="7" t="s">
        <v>164</v>
      </c>
      <c r="M4238" t="str">
        <f t="shared" si="200"/>
        <v>Yes</v>
      </c>
    </row>
    <row r="4239" spans="1:13" ht="15" thickBot="1" x14ac:dyDescent="0.4">
      <c r="A4239" s="5" t="s">
        <v>175</v>
      </c>
      <c r="B4239" s="5" t="s">
        <v>176</v>
      </c>
      <c r="C4239" s="5" t="s">
        <v>4440</v>
      </c>
      <c r="D4239" s="5">
        <f t="shared" si="198"/>
        <v>82604</v>
      </c>
      <c r="E4239" s="6">
        <v>44215</v>
      </c>
      <c r="F4239" s="6">
        <f t="shared" si="199"/>
        <v>44305</v>
      </c>
      <c r="G4239" s="6" t="str">
        <f>IF('BCT Template'!R4238&gt;F4239,"Yes","No")</f>
        <v>No</v>
      </c>
      <c r="H4239" s="5" t="s">
        <v>210</v>
      </c>
      <c r="I4239" s="5" t="s">
        <v>211</v>
      </c>
      <c r="J4239" s="5" t="s">
        <v>184</v>
      </c>
      <c r="K4239" s="5" t="s">
        <v>185</v>
      </c>
      <c r="L4239" s="7" t="s">
        <v>164</v>
      </c>
      <c r="M4239" t="str">
        <f t="shared" si="200"/>
        <v>No</v>
      </c>
    </row>
    <row r="4240" spans="1:13" ht="15" thickBot="1" x14ac:dyDescent="0.4">
      <c r="A4240" s="5" t="s">
        <v>175</v>
      </c>
      <c r="B4240" s="5" t="s">
        <v>176</v>
      </c>
      <c r="C4240" s="5" t="s">
        <v>4441</v>
      </c>
      <c r="D4240" s="5">
        <f t="shared" si="198"/>
        <v>81486</v>
      </c>
      <c r="E4240" s="6">
        <v>43281</v>
      </c>
      <c r="F4240" s="6">
        <f t="shared" si="199"/>
        <v>43371</v>
      </c>
      <c r="G4240" s="6" t="str">
        <f>IF('BCT Template'!R4239&gt;F4240,"Yes","No")</f>
        <v>No</v>
      </c>
      <c r="H4240" s="5" t="s">
        <v>182</v>
      </c>
      <c r="I4240" s="5" t="s">
        <v>183</v>
      </c>
      <c r="J4240" s="5" t="s">
        <v>184</v>
      </c>
      <c r="K4240" s="5" t="s">
        <v>185</v>
      </c>
      <c r="L4240" s="7" t="s">
        <v>164</v>
      </c>
      <c r="M4240" t="str">
        <f t="shared" si="200"/>
        <v>No</v>
      </c>
    </row>
    <row r="4241" spans="1:13" ht="15" thickBot="1" x14ac:dyDescent="0.4">
      <c r="A4241" s="5" t="s">
        <v>175</v>
      </c>
      <c r="B4241" s="5" t="s">
        <v>176</v>
      </c>
      <c r="C4241" s="5" t="s">
        <v>4442</v>
      </c>
      <c r="D4241" s="5">
        <f t="shared" si="198"/>
        <v>31147</v>
      </c>
      <c r="E4241" s="6">
        <v>44043</v>
      </c>
      <c r="F4241" s="6">
        <f t="shared" si="199"/>
        <v>44133</v>
      </c>
      <c r="G4241" s="6" t="str">
        <f>IF('BCT Template'!R4240&gt;F4241,"Yes","No")</f>
        <v>No</v>
      </c>
      <c r="H4241" s="5" t="s">
        <v>178</v>
      </c>
      <c r="I4241" s="5" t="s">
        <v>179</v>
      </c>
      <c r="J4241" s="5" t="s">
        <v>35</v>
      </c>
      <c r="K4241" s="5" t="s">
        <v>180</v>
      </c>
      <c r="L4241" s="7" t="s">
        <v>164</v>
      </c>
      <c r="M4241" t="str">
        <f t="shared" si="200"/>
        <v>Yes</v>
      </c>
    </row>
    <row r="4242" spans="1:13" ht="15" thickBot="1" x14ac:dyDescent="0.4">
      <c r="A4242" s="5" t="s">
        <v>175</v>
      </c>
      <c r="B4242" s="5" t="s">
        <v>176</v>
      </c>
      <c r="C4242" s="5" t="s">
        <v>4443</v>
      </c>
      <c r="D4242" s="5">
        <f t="shared" si="198"/>
        <v>29932</v>
      </c>
      <c r="E4242" s="6">
        <v>44074</v>
      </c>
      <c r="F4242" s="6">
        <f t="shared" si="199"/>
        <v>44164</v>
      </c>
      <c r="G4242" s="6" t="str">
        <f>IF('BCT Template'!R4241&gt;F4242,"Yes","No")</f>
        <v>No</v>
      </c>
      <c r="H4242" s="5" t="s">
        <v>178</v>
      </c>
      <c r="I4242" s="5" t="s">
        <v>179</v>
      </c>
      <c r="J4242" s="5" t="s">
        <v>35</v>
      </c>
      <c r="K4242" s="5" t="s">
        <v>180</v>
      </c>
      <c r="L4242" s="7" t="s">
        <v>164</v>
      </c>
      <c r="M4242" t="str">
        <f t="shared" si="200"/>
        <v>Yes</v>
      </c>
    </row>
    <row r="4243" spans="1:13" ht="15" thickBot="1" x14ac:dyDescent="0.4">
      <c r="A4243" s="5" t="s">
        <v>175</v>
      </c>
      <c r="B4243" s="5" t="s">
        <v>176</v>
      </c>
      <c r="C4243" s="5" t="s">
        <v>4444</v>
      </c>
      <c r="D4243" s="5">
        <f t="shared" si="198"/>
        <v>21637</v>
      </c>
      <c r="E4243" s="6">
        <v>40755</v>
      </c>
      <c r="F4243" s="6">
        <f t="shared" si="199"/>
        <v>40845</v>
      </c>
      <c r="G4243" s="6" t="str">
        <f>IF('BCT Template'!R4242&gt;F4243,"Yes","No")</f>
        <v>No</v>
      </c>
      <c r="H4243" s="5" t="s">
        <v>178</v>
      </c>
      <c r="I4243" s="5" t="s">
        <v>179</v>
      </c>
      <c r="J4243" s="5" t="s">
        <v>35</v>
      </c>
      <c r="K4243" s="5" t="s">
        <v>180</v>
      </c>
      <c r="L4243" s="7" t="s">
        <v>164</v>
      </c>
      <c r="M4243" t="str">
        <f t="shared" si="200"/>
        <v>Yes</v>
      </c>
    </row>
    <row r="4244" spans="1:13" ht="15" thickBot="1" x14ac:dyDescent="0.4">
      <c r="A4244" s="5" t="s">
        <v>175</v>
      </c>
      <c r="B4244" s="5" t="s">
        <v>176</v>
      </c>
      <c r="C4244" s="5" t="s">
        <v>4445</v>
      </c>
      <c r="D4244" s="5">
        <f t="shared" si="198"/>
        <v>77822</v>
      </c>
      <c r="E4244" s="6">
        <v>41588</v>
      </c>
      <c r="F4244" s="6">
        <f t="shared" si="199"/>
        <v>41678</v>
      </c>
      <c r="G4244" s="6" t="str">
        <f>IF('BCT Template'!R4243&gt;F4244,"Yes","No")</f>
        <v>No</v>
      </c>
      <c r="H4244" s="5" t="s">
        <v>189</v>
      </c>
      <c r="I4244" s="5" t="s">
        <v>190</v>
      </c>
      <c r="J4244" s="5" t="s">
        <v>184</v>
      </c>
      <c r="K4244" s="5" t="s">
        <v>185</v>
      </c>
      <c r="L4244" s="7" t="s">
        <v>164</v>
      </c>
      <c r="M4244" t="str">
        <f t="shared" si="200"/>
        <v>No</v>
      </c>
    </row>
    <row r="4245" spans="1:13" ht="15" thickBot="1" x14ac:dyDescent="0.4">
      <c r="A4245" s="5" t="s">
        <v>175</v>
      </c>
      <c r="B4245" s="5" t="s">
        <v>176</v>
      </c>
      <c r="C4245" s="5" t="s">
        <v>4446</v>
      </c>
      <c r="D4245" s="5">
        <f t="shared" si="198"/>
        <v>80665</v>
      </c>
      <c r="E4245" s="6">
        <v>43646</v>
      </c>
      <c r="F4245" s="6">
        <f t="shared" si="199"/>
        <v>43736</v>
      </c>
      <c r="G4245" s="6" t="str">
        <f>IF('BCT Template'!R4244&gt;F4245,"Yes","No")</f>
        <v>No</v>
      </c>
      <c r="H4245" s="5" t="s">
        <v>182</v>
      </c>
      <c r="I4245" s="5" t="s">
        <v>183</v>
      </c>
      <c r="J4245" s="5" t="s">
        <v>184</v>
      </c>
      <c r="K4245" s="5" t="s">
        <v>185</v>
      </c>
      <c r="L4245" s="7" t="s">
        <v>164</v>
      </c>
      <c r="M4245" t="str">
        <f t="shared" si="200"/>
        <v>No</v>
      </c>
    </row>
    <row r="4246" spans="1:13" ht="15" thickBot="1" x14ac:dyDescent="0.4">
      <c r="A4246" s="5" t="s">
        <v>175</v>
      </c>
      <c r="B4246" s="5" t="s">
        <v>176</v>
      </c>
      <c r="C4246" s="5" t="s">
        <v>4447</v>
      </c>
      <c r="D4246" s="5">
        <f t="shared" si="198"/>
        <v>79294</v>
      </c>
      <c r="E4246" s="6">
        <v>41698</v>
      </c>
      <c r="F4246" s="6">
        <f t="shared" si="199"/>
        <v>41788</v>
      </c>
      <c r="G4246" s="6" t="str">
        <f>IF('BCT Template'!R4245&gt;F4246,"Yes","No")</f>
        <v>No</v>
      </c>
      <c r="H4246" s="5" t="s">
        <v>189</v>
      </c>
      <c r="I4246" s="5" t="s">
        <v>190</v>
      </c>
      <c r="J4246" s="5" t="s">
        <v>200</v>
      </c>
      <c r="K4246" s="5" t="s">
        <v>201</v>
      </c>
      <c r="L4246" s="7" t="s">
        <v>164</v>
      </c>
      <c r="M4246" t="str">
        <f t="shared" si="200"/>
        <v>Yes</v>
      </c>
    </row>
    <row r="4247" spans="1:13" ht="15" thickBot="1" x14ac:dyDescent="0.4">
      <c r="A4247" s="5" t="s">
        <v>175</v>
      </c>
      <c r="B4247" s="5" t="s">
        <v>176</v>
      </c>
      <c r="C4247" s="5" t="s">
        <v>4448</v>
      </c>
      <c r="D4247" s="5">
        <f t="shared" si="198"/>
        <v>57193</v>
      </c>
      <c r="E4247" s="6">
        <v>41685</v>
      </c>
      <c r="F4247" s="6">
        <f t="shared" si="199"/>
        <v>41775</v>
      </c>
      <c r="G4247" s="6" t="str">
        <f>IF('BCT Template'!R4246&gt;F4247,"Yes","No")</f>
        <v>No</v>
      </c>
      <c r="H4247" s="5" t="s">
        <v>189</v>
      </c>
      <c r="I4247" s="5" t="s">
        <v>190</v>
      </c>
      <c r="J4247" s="5" t="s">
        <v>184</v>
      </c>
      <c r="K4247" s="5" t="s">
        <v>185</v>
      </c>
      <c r="L4247" s="7" t="s">
        <v>164</v>
      </c>
      <c r="M4247" t="str">
        <f t="shared" si="200"/>
        <v>No</v>
      </c>
    </row>
    <row r="4248" spans="1:13" ht="15" thickBot="1" x14ac:dyDescent="0.4">
      <c r="A4248" s="5" t="s">
        <v>175</v>
      </c>
      <c r="B4248" s="5" t="s">
        <v>176</v>
      </c>
      <c r="C4248" s="5" t="s">
        <v>4449</v>
      </c>
      <c r="D4248" s="5">
        <f t="shared" si="198"/>
        <v>78446</v>
      </c>
      <c r="E4248" s="6">
        <v>41425</v>
      </c>
      <c r="F4248" s="6">
        <f t="shared" si="199"/>
        <v>41515</v>
      </c>
      <c r="G4248" s="6" t="str">
        <f>IF('BCT Template'!R4247&gt;F4248,"Yes","No")</f>
        <v>No</v>
      </c>
      <c r="H4248" s="5" t="s">
        <v>210</v>
      </c>
      <c r="I4248" s="5" t="s">
        <v>211</v>
      </c>
      <c r="J4248" s="5" t="s">
        <v>184</v>
      </c>
      <c r="K4248" s="5" t="s">
        <v>185</v>
      </c>
      <c r="L4248" s="7" t="s">
        <v>164</v>
      </c>
      <c r="M4248" t="str">
        <f t="shared" si="200"/>
        <v>No</v>
      </c>
    </row>
    <row r="4249" spans="1:13" ht="15" thickBot="1" x14ac:dyDescent="0.4">
      <c r="A4249" s="5" t="s">
        <v>175</v>
      </c>
      <c r="B4249" s="5" t="s">
        <v>176</v>
      </c>
      <c r="C4249" s="5" t="s">
        <v>4450</v>
      </c>
      <c r="D4249" s="5">
        <f t="shared" si="198"/>
        <v>80903</v>
      </c>
      <c r="E4249" s="6">
        <v>43646</v>
      </c>
      <c r="F4249" s="6">
        <f t="shared" si="199"/>
        <v>43736</v>
      </c>
      <c r="G4249" s="6" t="str">
        <f>IF('BCT Template'!R4248&gt;F4249,"Yes","No")</f>
        <v>No</v>
      </c>
      <c r="H4249" s="5" t="s">
        <v>182</v>
      </c>
      <c r="I4249" s="5" t="s">
        <v>183</v>
      </c>
      <c r="J4249" s="5" t="s">
        <v>184</v>
      </c>
      <c r="K4249" s="5" t="s">
        <v>185</v>
      </c>
      <c r="L4249" s="7" t="s">
        <v>164</v>
      </c>
      <c r="M4249" t="str">
        <f t="shared" si="200"/>
        <v>No</v>
      </c>
    </row>
    <row r="4250" spans="1:13" ht="15" thickBot="1" x14ac:dyDescent="0.4">
      <c r="A4250" s="5" t="s">
        <v>175</v>
      </c>
      <c r="B4250" s="5" t="s">
        <v>176</v>
      </c>
      <c r="C4250" s="5" t="s">
        <v>4451</v>
      </c>
      <c r="D4250" s="5">
        <f t="shared" si="198"/>
        <v>83090</v>
      </c>
      <c r="E4250" s="6">
        <v>44938</v>
      </c>
      <c r="F4250" s="6">
        <f t="shared" si="199"/>
        <v>45028</v>
      </c>
      <c r="G4250" s="6" t="str">
        <f>IF('BCT Template'!R4249&gt;F4250,"Yes","No")</f>
        <v>No</v>
      </c>
      <c r="H4250" s="5" t="s">
        <v>210</v>
      </c>
      <c r="I4250" s="5" t="s">
        <v>211</v>
      </c>
      <c r="J4250" s="5" t="s">
        <v>184</v>
      </c>
      <c r="K4250" s="5" t="s">
        <v>185</v>
      </c>
      <c r="L4250" s="7" t="s">
        <v>164</v>
      </c>
      <c r="M4250" t="str">
        <f t="shared" si="200"/>
        <v>No</v>
      </c>
    </row>
    <row r="4251" spans="1:13" ht="15" thickBot="1" x14ac:dyDescent="0.4">
      <c r="A4251" s="5" t="s">
        <v>175</v>
      </c>
      <c r="B4251" s="5" t="s">
        <v>176</v>
      </c>
      <c r="C4251" s="5" t="s">
        <v>4452</v>
      </c>
      <c r="D4251" s="5">
        <f t="shared" si="198"/>
        <v>30962</v>
      </c>
      <c r="E4251" s="6">
        <v>44316</v>
      </c>
      <c r="F4251" s="6">
        <f t="shared" si="199"/>
        <v>44406</v>
      </c>
      <c r="G4251" s="6" t="str">
        <f>IF('BCT Template'!R4250&gt;F4251,"Yes","No")</f>
        <v>No</v>
      </c>
      <c r="H4251" s="5" t="s">
        <v>178</v>
      </c>
      <c r="I4251" s="5" t="s">
        <v>179</v>
      </c>
      <c r="J4251" s="5" t="s">
        <v>35</v>
      </c>
      <c r="K4251" s="5" t="s">
        <v>180</v>
      </c>
      <c r="L4251" s="7" t="s">
        <v>164</v>
      </c>
      <c r="M4251" t="str">
        <f t="shared" si="200"/>
        <v>Yes</v>
      </c>
    </row>
    <row r="4252" spans="1:13" ht="15" thickBot="1" x14ac:dyDescent="0.4">
      <c r="A4252" s="5" t="s">
        <v>175</v>
      </c>
      <c r="B4252" s="5" t="s">
        <v>176</v>
      </c>
      <c r="C4252" s="5" t="s">
        <v>4453</v>
      </c>
      <c r="D4252" s="5">
        <f t="shared" si="198"/>
        <v>59720</v>
      </c>
      <c r="E4252" s="6">
        <v>44957</v>
      </c>
      <c r="F4252" s="6">
        <f t="shared" si="199"/>
        <v>45047</v>
      </c>
      <c r="G4252" s="6" t="str">
        <f>IF('BCT Template'!R4251&gt;F4252,"Yes","No")</f>
        <v>No</v>
      </c>
      <c r="H4252" s="5" t="s">
        <v>182</v>
      </c>
      <c r="I4252" s="5" t="s">
        <v>183</v>
      </c>
      <c r="J4252" s="5" t="s">
        <v>200</v>
      </c>
      <c r="K4252" s="5" t="s">
        <v>201</v>
      </c>
      <c r="L4252" s="7" t="s">
        <v>164</v>
      </c>
      <c r="M4252" t="str">
        <f t="shared" si="200"/>
        <v>Yes</v>
      </c>
    </row>
    <row r="4253" spans="1:13" ht="15" thickBot="1" x14ac:dyDescent="0.4">
      <c r="A4253" s="5" t="s">
        <v>175</v>
      </c>
      <c r="B4253" s="5" t="s">
        <v>176</v>
      </c>
      <c r="C4253" s="5" t="s">
        <v>4454</v>
      </c>
      <c r="D4253" s="5">
        <f t="shared" si="198"/>
        <v>80190</v>
      </c>
      <c r="E4253" s="6">
        <v>40359</v>
      </c>
      <c r="F4253" s="6">
        <f t="shared" si="199"/>
        <v>40449</v>
      </c>
      <c r="G4253" s="6" t="str">
        <f>IF('BCT Template'!R4252&gt;F4253,"Yes","No")</f>
        <v>No</v>
      </c>
      <c r="H4253" s="5" t="s">
        <v>182</v>
      </c>
      <c r="I4253" s="5" t="s">
        <v>183</v>
      </c>
      <c r="J4253" s="5" t="s">
        <v>184</v>
      </c>
      <c r="K4253" s="5" t="s">
        <v>185</v>
      </c>
      <c r="L4253" s="7" t="s">
        <v>164</v>
      </c>
      <c r="M4253" t="str">
        <f t="shared" si="200"/>
        <v>No</v>
      </c>
    </row>
    <row r="4254" spans="1:13" ht="15" thickBot="1" x14ac:dyDescent="0.4">
      <c r="A4254" s="5" t="s">
        <v>175</v>
      </c>
      <c r="B4254" s="5" t="s">
        <v>176</v>
      </c>
      <c r="C4254" s="5" t="s">
        <v>4455</v>
      </c>
      <c r="D4254" s="5">
        <f t="shared" si="198"/>
        <v>77895</v>
      </c>
      <c r="E4254" s="6">
        <v>43196</v>
      </c>
      <c r="F4254" s="6">
        <f t="shared" si="199"/>
        <v>43286</v>
      </c>
      <c r="G4254" s="6" t="str">
        <f>IF('BCT Template'!R4253&gt;F4254,"Yes","No")</f>
        <v>No</v>
      </c>
      <c r="H4254" s="5" t="s">
        <v>189</v>
      </c>
      <c r="I4254" s="5" t="s">
        <v>190</v>
      </c>
      <c r="J4254" s="5" t="s">
        <v>184</v>
      </c>
      <c r="K4254" s="5" t="s">
        <v>185</v>
      </c>
      <c r="L4254" s="7" t="s">
        <v>164</v>
      </c>
      <c r="M4254" t="str">
        <f t="shared" si="200"/>
        <v>No</v>
      </c>
    </row>
    <row r="4255" spans="1:13" ht="15" thickBot="1" x14ac:dyDescent="0.4">
      <c r="A4255" s="5" t="s">
        <v>175</v>
      </c>
      <c r="B4255" s="5" t="s">
        <v>176</v>
      </c>
      <c r="C4255" s="5" t="s">
        <v>4456</v>
      </c>
      <c r="D4255" s="5">
        <f t="shared" si="198"/>
        <v>30202</v>
      </c>
      <c r="E4255" s="6">
        <v>42521</v>
      </c>
      <c r="F4255" s="6">
        <f t="shared" si="199"/>
        <v>42611</v>
      </c>
      <c r="G4255" s="6" t="str">
        <f>IF('BCT Template'!R4254&gt;F4255,"Yes","No")</f>
        <v>No</v>
      </c>
      <c r="H4255" s="5" t="s">
        <v>178</v>
      </c>
      <c r="I4255" s="5" t="s">
        <v>179</v>
      </c>
      <c r="J4255" s="5" t="s">
        <v>35</v>
      </c>
      <c r="K4255" s="5" t="s">
        <v>180</v>
      </c>
      <c r="L4255" s="7" t="s">
        <v>164</v>
      </c>
      <c r="M4255" t="str">
        <f t="shared" si="200"/>
        <v>Yes</v>
      </c>
    </row>
    <row r="4256" spans="1:13" ht="15" thickBot="1" x14ac:dyDescent="0.4">
      <c r="A4256" s="5" t="s">
        <v>175</v>
      </c>
      <c r="B4256" s="5" t="s">
        <v>176</v>
      </c>
      <c r="C4256" s="5" t="s">
        <v>4457</v>
      </c>
      <c r="D4256" s="5">
        <f t="shared" si="198"/>
        <v>79695</v>
      </c>
      <c r="E4256" s="6">
        <v>41546</v>
      </c>
      <c r="F4256" s="6">
        <f t="shared" si="199"/>
        <v>41636</v>
      </c>
      <c r="G4256" s="6" t="str">
        <f>IF('BCT Template'!R4255&gt;F4256,"Yes","No")</f>
        <v>No</v>
      </c>
      <c r="H4256" s="5" t="s">
        <v>182</v>
      </c>
      <c r="I4256" s="5" t="s">
        <v>183</v>
      </c>
      <c r="J4256" s="5" t="s">
        <v>200</v>
      </c>
      <c r="K4256" s="5" t="s">
        <v>201</v>
      </c>
      <c r="L4256" s="7" t="s">
        <v>164</v>
      </c>
      <c r="M4256" t="str">
        <f t="shared" si="200"/>
        <v>Yes</v>
      </c>
    </row>
    <row r="4257" spans="1:13" ht="15" thickBot="1" x14ac:dyDescent="0.4">
      <c r="A4257" s="5" t="s">
        <v>175</v>
      </c>
      <c r="B4257" s="5" t="s">
        <v>176</v>
      </c>
      <c r="C4257" s="5" t="s">
        <v>4458</v>
      </c>
      <c r="D4257" s="5">
        <f t="shared" si="198"/>
        <v>18313</v>
      </c>
      <c r="E4257" s="6">
        <v>41820</v>
      </c>
      <c r="F4257" s="6">
        <f t="shared" si="199"/>
        <v>41910</v>
      </c>
      <c r="G4257" s="6" t="str">
        <f>IF('BCT Template'!R4256&gt;F4257,"Yes","No")</f>
        <v>No</v>
      </c>
      <c r="H4257" s="5" t="s">
        <v>234</v>
      </c>
      <c r="I4257" s="5" t="s">
        <v>235</v>
      </c>
      <c r="J4257" s="5" t="s">
        <v>200</v>
      </c>
      <c r="K4257" s="5" t="s">
        <v>201</v>
      </c>
      <c r="L4257" s="7" t="s">
        <v>164</v>
      </c>
      <c r="M4257" t="str">
        <f t="shared" si="200"/>
        <v>Yes</v>
      </c>
    </row>
    <row r="4258" spans="1:13" ht="15" thickBot="1" x14ac:dyDescent="0.4">
      <c r="A4258" s="5" t="s">
        <v>175</v>
      </c>
      <c r="B4258" s="5" t="s">
        <v>176</v>
      </c>
      <c r="C4258" s="5" t="s">
        <v>4459</v>
      </c>
      <c r="D4258" s="5">
        <f t="shared" si="198"/>
        <v>79545</v>
      </c>
      <c r="E4258" s="6">
        <v>42369</v>
      </c>
      <c r="F4258" s="6">
        <f t="shared" si="199"/>
        <v>42459</v>
      </c>
      <c r="G4258" s="6" t="str">
        <f>IF('BCT Template'!R4257&gt;F4258,"Yes","No")</f>
        <v>No</v>
      </c>
      <c r="H4258" s="5" t="s">
        <v>182</v>
      </c>
      <c r="I4258" s="5" t="s">
        <v>183</v>
      </c>
      <c r="J4258" s="5" t="s">
        <v>200</v>
      </c>
      <c r="K4258" s="5" t="s">
        <v>201</v>
      </c>
      <c r="L4258" s="7" t="s">
        <v>164</v>
      </c>
      <c r="M4258" t="str">
        <f t="shared" si="200"/>
        <v>Yes</v>
      </c>
    </row>
    <row r="4259" spans="1:13" ht="15" thickBot="1" x14ac:dyDescent="0.4">
      <c r="A4259" s="5" t="s">
        <v>175</v>
      </c>
      <c r="B4259" s="5" t="s">
        <v>176</v>
      </c>
      <c r="C4259" s="5" t="s">
        <v>4460</v>
      </c>
      <c r="D4259" s="5">
        <f t="shared" si="198"/>
        <v>84803</v>
      </c>
      <c r="E4259" s="6">
        <v>43346</v>
      </c>
      <c r="F4259" s="6">
        <f t="shared" si="199"/>
        <v>43436</v>
      </c>
      <c r="G4259" s="6" t="str">
        <f>IF('BCT Template'!R4258&gt;F4259,"Yes","No")</f>
        <v>No</v>
      </c>
      <c r="H4259" s="5" t="s">
        <v>210</v>
      </c>
      <c r="I4259" s="5" t="s">
        <v>211</v>
      </c>
      <c r="J4259" s="5" t="s">
        <v>184</v>
      </c>
      <c r="K4259" s="5" t="s">
        <v>185</v>
      </c>
      <c r="L4259" s="7" t="s">
        <v>164</v>
      </c>
      <c r="M4259" t="str">
        <f t="shared" si="200"/>
        <v>No</v>
      </c>
    </row>
    <row r="4260" spans="1:13" ht="15" thickBot="1" x14ac:dyDescent="0.4">
      <c r="A4260" s="5" t="s">
        <v>175</v>
      </c>
      <c r="B4260" s="5" t="s">
        <v>176</v>
      </c>
      <c r="C4260" s="5" t="s">
        <v>4461</v>
      </c>
      <c r="D4260" s="5">
        <f t="shared" si="198"/>
        <v>59382</v>
      </c>
      <c r="E4260" s="6">
        <v>43982</v>
      </c>
      <c r="F4260" s="6">
        <f t="shared" si="199"/>
        <v>44072</v>
      </c>
      <c r="G4260" s="6" t="str">
        <f>IF('BCT Template'!R4259&gt;F4260,"Yes","No")</f>
        <v>No</v>
      </c>
      <c r="H4260" s="5" t="s">
        <v>182</v>
      </c>
      <c r="I4260" s="5" t="s">
        <v>183</v>
      </c>
      <c r="J4260" s="5" t="s">
        <v>184</v>
      </c>
      <c r="K4260" s="5" t="s">
        <v>185</v>
      </c>
      <c r="L4260" s="7" t="s">
        <v>164</v>
      </c>
      <c r="M4260" t="str">
        <f t="shared" si="200"/>
        <v>No</v>
      </c>
    </row>
    <row r="4261" spans="1:13" ht="15" thickBot="1" x14ac:dyDescent="0.4">
      <c r="A4261" s="5" t="s">
        <v>175</v>
      </c>
      <c r="B4261" s="5" t="s">
        <v>176</v>
      </c>
      <c r="C4261" s="5" t="s">
        <v>4462</v>
      </c>
      <c r="D4261" s="5">
        <f t="shared" si="198"/>
        <v>21854</v>
      </c>
      <c r="E4261" s="6">
        <v>44651</v>
      </c>
      <c r="F4261" s="6">
        <f t="shared" si="199"/>
        <v>44741</v>
      </c>
      <c r="G4261" s="6" t="str">
        <f>IF('BCT Template'!R4260&gt;F4261,"Yes","No")</f>
        <v>No</v>
      </c>
      <c r="H4261" s="5" t="s">
        <v>178</v>
      </c>
      <c r="I4261" s="5" t="s">
        <v>179</v>
      </c>
      <c r="J4261" s="5" t="s">
        <v>35</v>
      </c>
      <c r="K4261" s="5" t="s">
        <v>180</v>
      </c>
      <c r="L4261" s="7" t="s">
        <v>164</v>
      </c>
      <c r="M4261" t="str">
        <f t="shared" si="200"/>
        <v>Yes</v>
      </c>
    </row>
    <row r="4262" spans="1:13" ht="15" thickBot="1" x14ac:dyDescent="0.4">
      <c r="A4262" s="5" t="s">
        <v>175</v>
      </c>
      <c r="B4262" s="5" t="s">
        <v>176</v>
      </c>
      <c r="C4262" s="5" t="s">
        <v>4463</v>
      </c>
      <c r="D4262" s="5">
        <f t="shared" si="198"/>
        <v>31404</v>
      </c>
      <c r="E4262" s="6">
        <v>43524</v>
      </c>
      <c r="F4262" s="6">
        <f t="shared" si="199"/>
        <v>43614</v>
      </c>
      <c r="G4262" s="6" t="str">
        <f>IF('BCT Template'!R4261&gt;F4262,"Yes","No")</f>
        <v>No</v>
      </c>
      <c r="H4262" s="5" t="s">
        <v>178</v>
      </c>
      <c r="I4262" s="5" t="s">
        <v>179</v>
      </c>
      <c r="J4262" s="5" t="s">
        <v>35</v>
      </c>
      <c r="K4262" s="5" t="s">
        <v>180</v>
      </c>
      <c r="L4262" s="7" t="s">
        <v>164</v>
      </c>
      <c r="M4262" t="str">
        <f t="shared" si="200"/>
        <v>Yes</v>
      </c>
    </row>
    <row r="4263" spans="1:13" ht="15" thickBot="1" x14ac:dyDescent="0.4">
      <c r="A4263" s="5" t="s">
        <v>175</v>
      </c>
      <c r="B4263" s="5" t="s">
        <v>176</v>
      </c>
      <c r="C4263" s="5" t="s">
        <v>4464</v>
      </c>
      <c r="D4263" s="5">
        <f t="shared" si="198"/>
        <v>82893</v>
      </c>
      <c r="E4263" s="6">
        <v>44926</v>
      </c>
      <c r="F4263" s="6">
        <f t="shared" si="199"/>
        <v>45016</v>
      </c>
      <c r="G4263" s="6" t="str">
        <f>IF('BCT Template'!R4262&gt;F4263,"Yes","No")</f>
        <v>No</v>
      </c>
      <c r="H4263" s="5" t="s">
        <v>210</v>
      </c>
      <c r="I4263" s="5" t="s">
        <v>211</v>
      </c>
      <c r="J4263" s="5" t="s">
        <v>184</v>
      </c>
      <c r="K4263" s="5" t="s">
        <v>185</v>
      </c>
      <c r="L4263" s="7" t="s">
        <v>164</v>
      </c>
      <c r="M4263" t="str">
        <f t="shared" si="200"/>
        <v>No</v>
      </c>
    </row>
    <row r="4264" spans="1:13" ht="15" thickBot="1" x14ac:dyDescent="0.4">
      <c r="A4264" s="5" t="s">
        <v>175</v>
      </c>
      <c r="B4264" s="5" t="s">
        <v>176</v>
      </c>
      <c r="C4264" s="5" t="s">
        <v>4465</v>
      </c>
      <c r="D4264" s="5">
        <f t="shared" si="198"/>
        <v>22151</v>
      </c>
      <c r="E4264" s="6">
        <v>44088</v>
      </c>
      <c r="F4264" s="6">
        <f t="shared" si="199"/>
        <v>44178</v>
      </c>
      <c r="G4264" s="6" t="str">
        <f>IF('BCT Template'!R4263&gt;F4264,"Yes","No")</f>
        <v>No</v>
      </c>
      <c r="H4264" s="5" t="s">
        <v>178</v>
      </c>
      <c r="I4264" s="5" t="s">
        <v>179</v>
      </c>
      <c r="J4264" s="5" t="s">
        <v>35</v>
      </c>
      <c r="K4264" s="5" t="s">
        <v>180</v>
      </c>
      <c r="L4264" s="7" t="s">
        <v>164</v>
      </c>
      <c r="M4264" t="str">
        <f t="shared" si="200"/>
        <v>Yes</v>
      </c>
    </row>
    <row r="4265" spans="1:13" ht="15" thickBot="1" x14ac:dyDescent="0.4">
      <c r="A4265" s="5" t="s">
        <v>175</v>
      </c>
      <c r="B4265" s="5" t="s">
        <v>176</v>
      </c>
      <c r="C4265" s="5" t="s">
        <v>4466</v>
      </c>
      <c r="D4265" s="5">
        <f t="shared" si="198"/>
        <v>18245</v>
      </c>
      <c r="E4265" s="6">
        <v>44012</v>
      </c>
      <c r="F4265" s="6">
        <f t="shared" si="199"/>
        <v>44102</v>
      </c>
      <c r="G4265" s="6" t="str">
        <f>IF('BCT Template'!R4264&gt;F4265,"Yes","No")</f>
        <v>No</v>
      </c>
      <c r="H4265" s="5" t="s">
        <v>234</v>
      </c>
      <c r="I4265" s="5" t="s">
        <v>235</v>
      </c>
      <c r="J4265" s="5" t="s">
        <v>184</v>
      </c>
      <c r="K4265" s="5" t="s">
        <v>185</v>
      </c>
      <c r="L4265" s="7" t="s">
        <v>164</v>
      </c>
      <c r="M4265" t="str">
        <f t="shared" si="200"/>
        <v>No</v>
      </c>
    </row>
    <row r="4266" spans="1:13" ht="15" thickBot="1" x14ac:dyDescent="0.4">
      <c r="A4266" s="5" t="s">
        <v>175</v>
      </c>
      <c r="B4266" s="5" t="s">
        <v>176</v>
      </c>
      <c r="C4266" s="5" t="s">
        <v>4467</v>
      </c>
      <c r="D4266" s="5">
        <f t="shared" si="198"/>
        <v>79158</v>
      </c>
      <c r="E4266" s="6">
        <v>42916</v>
      </c>
      <c r="F4266" s="6">
        <f t="shared" si="199"/>
        <v>43006</v>
      </c>
      <c r="G4266" s="6" t="str">
        <f>IF('BCT Template'!R4265&gt;F4266,"Yes","No")</f>
        <v>No</v>
      </c>
      <c r="H4266" s="5" t="s">
        <v>189</v>
      </c>
      <c r="I4266" s="5" t="s">
        <v>190</v>
      </c>
      <c r="J4266" s="5" t="s">
        <v>200</v>
      </c>
      <c r="K4266" s="5" t="s">
        <v>201</v>
      </c>
      <c r="L4266" s="7" t="s">
        <v>164</v>
      </c>
      <c r="M4266" t="str">
        <f t="shared" si="200"/>
        <v>Yes</v>
      </c>
    </row>
    <row r="4267" spans="1:13" ht="15" thickBot="1" x14ac:dyDescent="0.4">
      <c r="A4267" s="5" t="s">
        <v>175</v>
      </c>
      <c r="B4267" s="5" t="s">
        <v>176</v>
      </c>
      <c r="C4267" s="5" t="s">
        <v>4468</v>
      </c>
      <c r="D4267" s="5">
        <f t="shared" si="198"/>
        <v>29935</v>
      </c>
      <c r="E4267" s="6">
        <v>38230</v>
      </c>
      <c r="F4267" s="6">
        <f t="shared" si="199"/>
        <v>38320</v>
      </c>
      <c r="G4267" s="6" t="str">
        <f>IF('BCT Template'!R4266&gt;F4267,"Yes","No")</f>
        <v>No</v>
      </c>
      <c r="H4267" s="5" t="s">
        <v>178</v>
      </c>
      <c r="I4267" s="5" t="s">
        <v>179</v>
      </c>
      <c r="J4267" s="5" t="s">
        <v>35</v>
      </c>
      <c r="K4267" s="5" t="s">
        <v>180</v>
      </c>
      <c r="L4267" s="7" t="s">
        <v>164</v>
      </c>
      <c r="M4267" t="str">
        <f t="shared" si="200"/>
        <v>Yes</v>
      </c>
    </row>
    <row r="4268" spans="1:13" ht="15" thickBot="1" x14ac:dyDescent="0.4">
      <c r="A4268" s="5" t="s">
        <v>175</v>
      </c>
      <c r="B4268" s="5" t="s">
        <v>176</v>
      </c>
      <c r="C4268" s="5" t="s">
        <v>4469</v>
      </c>
      <c r="D4268" s="5">
        <f t="shared" si="198"/>
        <v>79950</v>
      </c>
      <c r="E4268" s="6">
        <v>43585</v>
      </c>
      <c r="F4268" s="6">
        <f t="shared" si="199"/>
        <v>43675</v>
      </c>
      <c r="G4268" s="6" t="str">
        <f>IF('BCT Template'!R4267&gt;F4268,"Yes","No")</f>
        <v>No</v>
      </c>
      <c r="H4268" s="5" t="s">
        <v>182</v>
      </c>
      <c r="I4268" s="5" t="s">
        <v>183</v>
      </c>
      <c r="J4268" s="5" t="s">
        <v>184</v>
      </c>
      <c r="K4268" s="5" t="s">
        <v>185</v>
      </c>
      <c r="L4268" s="7" t="s">
        <v>164</v>
      </c>
      <c r="M4268" t="str">
        <f t="shared" si="200"/>
        <v>No</v>
      </c>
    </row>
    <row r="4269" spans="1:13" ht="15" thickBot="1" x14ac:dyDescent="0.4">
      <c r="A4269" s="5" t="s">
        <v>175</v>
      </c>
      <c r="B4269" s="5" t="s">
        <v>176</v>
      </c>
      <c r="C4269" s="5" t="s">
        <v>4470</v>
      </c>
      <c r="D4269" s="5">
        <f t="shared" si="198"/>
        <v>18269</v>
      </c>
      <c r="E4269" s="6">
        <v>41790</v>
      </c>
      <c r="F4269" s="6">
        <f t="shared" si="199"/>
        <v>41880</v>
      </c>
      <c r="G4269" s="6" t="str">
        <f>IF('BCT Template'!R4268&gt;F4269,"Yes","No")</f>
        <v>No</v>
      </c>
      <c r="H4269" s="5" t="s">
        <v>234</v>
      </c>
      <c r="I4269" s="5" t="s">
        <v>235</v>
      </c>
      <c r="J4269" s="5" t="s">
        <v>184</v>
      </c>
      <c r="K4269" s="5" t="s">
        <v>185</v>
      </c>
      <c r="L4269" s="7" t="s">
        <v>164</v>
      </c>
      <c r="M4269" t="str">
        <f t="shared" si="200"/>
        <v>No</v>
      </c>
    </row>
    <row r="4270" spans="1:13" ht="15" thickBot="1" x14ac:dyDescent="0.4">
      <c r="A4270" s="5" t="s">
        <v>175</v>
      </c>
      <c r="B4270" s="5" t="s">
        <v>176</v>
      </c>
      <c r="C4270" s="5" t="s">
        <v>4471</v>
      </c>
      <c r="D4270" s="5">
        <f t="shared" si="198"/>
        <v>82593</v>
      </c>
      <c r="E4270" s="6">
        <v>44204</v>
      </c>
      <c r="F4270" s="6">
        <f t="shared" si="199"/>
        <v>44294</v>
      </c>
      <c r="G4270" s="6" t="str">
        <f>IF('BCT Template'!R4269&gt;F4270,"Yes","No")</f>
        <v>No</v>
      </c>
      <c r="H4270" s="5" t="s">
        <v>210</v>
      </c>
      <c r="I4270" s="5" t="s">
        <v>211</v>
      </c>
      <c r="J4270" s="5" t="s">
        <v>184</v>
      </c>
      <c r="K4270" s="5" t="s">
        <v>185</v>
      </c>
      <c r="L4270" s="7" t="s">
        <v>164</v>
      </c>
      <c r="M4270" t="str">
        <f t="shared" si="200"/>
        <v>No</v>
      </c>
    </row>
    <row r="4271" spans="1:13" ht="15" thickBot="1" x14ac:dyDescent="0.4">
      <c r="A4271" s="5" t="s">
        <v>175</v>
      </c>
      <c r="B4271" s="5" t="s">
        <v>176</v>
      </c>
      <c r="C4271" s="5" t="s">
        <v>4472</v>
      </c>
      <c r="D4271" s="5">
        <f t="shared" si="198"/>
        <v>80387</v>
      </c>
      <c r="E4271" s="6">
        <v>43799</v>
      </c>
      <c r="F4271" s="6">
        <f t="shared" si="199"/>
        <v>43889</v>
      </c>
      <c r="G4271" s="6" t="str">
        <f>IF('BCT Template'!R4270&gt;F4271,"Yes","No")</f>
        <v>No</v>
      </c>
      <c r="H4271" s="5" t="s">
        <v>182</v>
      </c>
      <c r="I4271" s="5" t="s">
        <v>183</v>
      </c>
      <c r="J4271" s="5" t="s">
        <v>200</v>
      </c>
      <c r="K4271" s="5" t="s">
        <v>201</v>
      </c>
      <c r="L4271" s="7" t="s">
        <v>164</v>
      </c>
      <c r="M4271" t="str">
        <f t="shared" si="200"/>
        <v>Yes</v>
      </c>
    </row>
    <row r="4272" spans="1:13" ht="15" thickBot="1" x14ac:dyDescent="0.4">
      <c r="A4272" s="5" t="s">
        <v>175</v>
      </c>
      <c r="B4272" s="5" t="s">
        <v>176</v>
      </c>
      <c r="C4272" s="5" t="s">
        <v>4473</v>
      </c>
      <c r="D4272" s="5">
        <f t="shared" si="198"/>
        <v>31242</v>
      </c>
      <c r="E4272" s="6">
        <v>41121</v>
      </c>
      <c r="F4272" s="6">
        <f t="shared" si="199"/>
        <v>41211</v>
      </c>
      <c r="G4272" s="6" t="str">
        <f>IF('BCT Template'!R4271&gt;F4272,"Yes","No")</f>
        <v>No</v>
      </c>
      <c r="H4272" s="5" t="s">
        <v>178</v>
      </c>
      <c r="I4272" s="5" t="s">
        <v>179</v>
      </c>
      <c r="J4272" s="5" t="s">
        <v>35</v>
      </c>
      <c r="K4272" s="5" t="s">
        <v>180</v>
      </c>
      <c r="L4272" s="7" t="s">
        <v>164</v>
      </c>
      <c r="M4272" t="str">
        <f t="shared" si="200"/>
        <v>Yes</v>
      </c>
    </row>
    <row r="4273" spans="1:13" ht="15" thickBot="1" x14ac:dyDescent="0.4">
      <c r="A4273" s="5" t="s">
        <v>175</v>
      </c>
      <c r="B4273" s="5" t="s">
        <v>176</v>
      </c>
      <c r="C4273" s="5" t="s">
        <v>4474</v>
      </c>
      <c r="D4273" s="5">
        <f t="shared" si="198"/>
        <v>30213</v>
      </c>
      <c r="E4273" s="6">
        <v>43007</v>
      </c>
      <c r="F4273" s="6">
        <f t="shared" si="199"/>
        <v>43097</v>
      </c>
      <c r="G4273" s="6" t="str">
        <f>IF('BCT Template'!R4272&gt;F4273,"Yes","No")</f>
        <v>No</v>
      </c>
      <c r="H4273" s="5" t="s">
        <v>178</v>
      </c>
      <c r="I4273" s="5" t="s">
        <v>179</v>
      </c>
      <c r="J4273" s="5" t="s">
        <v>35</v>
      </c>
      <c r="K4273" s="5" t="s">
        <v>180</v>
      </c>
      <c r="L4273" s="7" t="s">
        <v>164</v>
      </c>
      <c r="M4273" t="str">
        <f t="shared" si="200"/>
        <v>Yes</v>
      </c>
    </row>
    <row r="4274" spans="1:13" ht="15" thickBot="1" x14ac:dyDescent="0.4">
      <c r="A4274" s="5" t="s">
        <v>175</v>
      </c>
      <c r="B4274" s="5" t="s">
        <v>176</v>
      </c>
      <c r="C4274" s="5" t="s">
        <v>4475</v>
      </c>
      <c r="D4274" s="5">
        <f t="shared" si="198"/>
        <v>82104</v>
      </c>
      <c r="E4274" s="6">
        <v>44272</v>
      </c>
      <c r="F4274" s="6">
        <f t="shared" si="199"/>
        <v>44362</v>
      </c>
      <c r="G4274" s="6" t="str">
        <f>IF('BCT Template'!R4273&gt;F4274,"Yes","No")</f>
        <v>No</v>
      </c>
      <c r="H4274" s="5" t="s">
        <v>210</v>
      </c>
      <c r="I4274" s="5" t="s">
        <v>211</v>
      </c>
      <c r="J4274" s="5" t="s">
        <v>184</v>
      </c>
      <c r="K4274" s="5" t="s">
        <v>185</v>
      </c>
      <c r="L4274" s="7" t="s">
        <v>164</v>
      </c>
      <c r="M4274" t="str">
        <f t="shared" si="200"/>
        <v>No</v>
      </c>
    </row>
    <row r="4275" spans="1:13" ht="15" thickBot="1" x14ac:dyDescent="0.4">
      <c r="A4275" s="5" t="s">
        <v>175</v>
      </c>
      <c r="B4275" s="5" t="s">
        <v>176</v>
      </c>
      <c r="C4275" s="5" t="s">
        <v>4476</v>
      </c>
      <c r="D4275" s="5">
        <f t="shared" si="198"/>
        <v>18438</v>
      </c>
      <c r="E4275" s="6">
        <v>42184</v>
      </c>
      <c r="F4275" s="6">
        <f t="shared" si="199"/>
        <v>42274</v>
      </c>
      <c r="G4275" s="6" t="str">
        <f>IF('BCT Template'!R4274&gt;F4275,"Yes","No")</f>
        <v>No</v>
      </c>
      <c r="H4275" s="5" t="s">
        <v>234</v>
      </c>
      <c r="I4275" s="5" t="s">
        <v>235</v>
      </c>
      <c r="J4275" s="5" t="s">
        <v>184</v>
      </c>
      <c r="K4275" s="5" t="s">
        <v>185</v>
      </c>
      <c r="L4275" s="7" t="s">
        <v>164</v>
      </c>
      <c r="M4275" t="str">
        <f t="shared" si="200"/>
        <v>No</v>
      </c>
    </row>
    <row r="4276" spans="1:13" ht="15" thickBot="1" x14ac:dyDescent="0.4">
      <c r="A4276" s="5" t="s">
        <v>175</v>
      </c>
      <c r="B4276" s="5" t="s">
        <v>176</v>
      </c>
      <c r="C4276" s="5" t="s">
        <v>4477</v>
      </c>
      <c r="D4276" s="5">
        <f t="shared" si="198"/>
        <v>30525</v>
      </c>
      <c r="E4276" s="6">
        <v>40298</v>
      </c>
      <c r="F4276" s="6">
        <f t="shared" si="199"/>
        <v>40388</v>
      </c>
      <c r="G4276" s="6" t="str">
        <f>IF('BCT Template'!R4275&gt;F4276,"Yes","No")</f>
        <v>No</v>
      </c>
      <c r="H4276" s="5" t="s">
        <v>178</v>
      </c>
      <c r="I4276" s="5" t="s">
        <v>179</v>
      </c>
      <c r="J4276" s="5" t="s">
        <v>35</v>
      </c>
      <c r="K4276" s="5" t="s">
        <v>180</v>
      </c>
      <c r="L4276" s="7" t="s">
        <v>164</v>
      </c>
      <c r="M4276" t="str">
        <f t="shared" si="200"/>
        <v>Yes</v>
      </c>
    </row>
    <row r="4277" spans="1:13" ht="15" thickBot="1" x14ac:dyDescent="0.4">
      <c r="A4277" s="5" t="s">
        <v>175</v>
      </c>
      <c r="B4277" s="5" t="s">
        <v>176</v>
      </c>
      <c r="C4277" s="5" t="s">
        <v>4478</v>
      </c>
      <c r="D4277" s="5">
        <f t="shared" si="198"/>
        <v>57739</v>
      </c>
      <c r="E4277" s="6">
        <v>44652</v>
      </c>
      <c r="F4277" s="6">
        <f t="shared" si="199"/>
        <v>44742</v>
      </c>
      <c r="G4277" s="6" t="str">
        <f>IF('BCT Template'!R4276&gt;F4277,"Yes","No")</f>
        <v>No</v>
      </c>
      <c r="H4277" s="5" t="s">
        <v>189</v>
      </c>
      <c r="I4277" s="5" t="s">
        <v>190</v>
      </c>
      <c r="J4277" s="5" t="s">
        <v>184</v>
      </c>
      <c r="K4277" s="5" t="s">
        <v>185</v>
      </c>
      <c r="L4277" s="7" t="s">
        <v>164</v>
      </c>
      <c r="M4277" t="str">
        <f t="shared" si="200"/>
        <v>No</v>
      </c>
    </row>
    <row r="4278" spans="1:13" ht="15" thickBot="1" x14ac:dyDescent="0.4">
      <c r="A4278" s="5" t="s">
        <v>175</v>
      </c>
      <c r="B4278" s="5" t="s">
        <v>176</v>
      </c>
      <c r="C4278" s="5" t="s">
        <v>4479</v>
      </c>
      <c r="D4278" s="5">
        <f t="shared" si="198"/>
        <v>29076</v>
      </c>
      <c r="E4278" s="6">
        <v>43100</v>
      </c>
      <c r="F4278" s="6">
        <f t="shared" si="199"/>
        <v>43190</v>
      </c>
      <c r="G4278" s="6" t="str">
        <f>IF('BCT Template'!R4277&gt;F4278,"Yes","No")</f>
        <v>No</v>
      </c>
      <c r="H4278" s="5" t="s">
        <v>178</v>
      </c>
      <c r="I4278" s="5" t="s">
        <v>179</v>
      </c>
      <c r="J4278" s="5" t="s">
        <v>35</v>
      </c>
      <c r="K4278" s="5" t="s">
        <v>180</v>
      </c>
      <c r="L4278" s="7" t="s">
        <v>164</v>
      </c>
      <c r="M4278" t="str">
        <f t="shared" si="200"/>
        <v>Yes</v>
      </c>
    </row>
    <row r="4279" spans="1:13" ht="15" thickBot="1" x14ac:dyDescent="0.4">
      <c r="A4279" s="5" t="s">
        <v>175</v>
      </c>
      <c r="B4279" s="5" t="s">
        <v>176</v>
      </c>
      <c r="C4279" s="5" t="s">
        <v>4480</v>
      </c>
      <c r="D4279" s="5">
        <f t="shared" si="198"/>
        <v>58877</v>
      </c>
      <c r="E4279" s="6">
        <v>41820</v>
      </c>
      <c r="F4279" s="6">
        <f t="shared" si="199"/>
        <v>41910</v>
      </c>
      <c r="G4279" s="6" t="str">
        <f>IF('BCT Template'!R4278&gt;F4279,"Yes","No")</f>
        <v>No</v>
      </c>
      <c r="H4279" s="5" t="s">
        <v>182</v>
      </c>
      <c r="I4279" s="5" t="s">
        <v>183</v>
      </c>
      <c r="J4279" s="5" t="s">
        <v>184</v>
      </c>
      <c r="K4279" s="5" t="s">
        <v>185</v>
      </c>
      <c r="L4279" s="7" t="s">
        <v>164</v>
      </c>
      <c r="M4279" t="str">
        <f t="shared" si="200"/>
        <v>No</v>
      </c>
    </row>
    <row r="4280" spans="1:13" ht="15" thickBot="1" x14ac:dyDescent="0.4">
      <c r="A4280" s="5" t="s">
        <v>175</v>
      </c>
      <c r="B4280" s="5" t="s">
        <v>176</v>
      </c>
      <c r="C4280" s="5" t="s">
        <v>4481</v>
      </c>
      <c r="D4280" s="5">
        <f t="shared" si="198"/>
        <v>77155</v>
      </c>
      <c r="E4280" s="6">
        <v>43373</v>
      </c>
      <c r="F4280" s="6">
        <f t="shared" si="199"/>
        <v>43463</v>
      </c>
      <c r="G4280" s="6" t="str">
        <f>IF('BCT Template'!R4279&gt;F4280,"Yes","No")</f>
        <v>No</v>
      </c>
      <c r="H4280" s="5" t="s">
        <v>197</v>
      </c>
      <c r="I4280" s="5" t="s">
        <v>198</v>
      </c>
      <c r="J4280" s="5" t="s">
        <v>184</v>
      </c>
      <c r="K4280" s="5" t="s">
        <v>185</v>
      </c>
      <c r="L4280" s="7" t="s">
        <v>164</v>
      </c>
      <c r="M4280" t="str">
        <f t="shared" si="200"/>
        <v>No</v>
      </c>
    </row>
    <row r="4281" spans="1:13" ht="15" thickBot="1" x14ac:dyDescent="0.4">
      <c r="A4281" s="5" t="s">
        <v>175</v>
      </c>
      <c r="B4281" s="5" t="s">
        <v>176</v>
      </c>
      <c r="C4281" s="5" t="s">
        <v>4482</v>
      </c>
      <c r="D4281" s="5">
        <f t="shared" si="198"/>
        <v>20664</v>
      </c>
      <c r="E4281" s="6">
        <v>39994</v>
      </c>
      <c r="F4281" s="6">
        <f t="shared" si="199"/>
        <v>40084</v>
      </c>
      <c r="G4281" s="6" t="str">
        <f>IF('BCT Template'!R4280&gt;F4281,"Yes","No")</f>
        <v>No</v>
      </c>
      <c r="H4281" s="5" t="s">
        <v>197</v>
      </c>
      <c r="I4281" s="5" t="s">
        <v>198</v>
      </c>
      <c r="J4281" s="5" t="s">
        <v>184</v>
      </c>
      <c r="K4281" s="5" t="s">
        <v>185</v>
      </c>
      <c r="L4281" s="7" t="s">
        <v>164</v>
      </c>
      <c r="M4281" t="str">
        <f t="shared" si="200"/>
        <v>No</v>
      </c>
    </row>
    <row r="4282" spans="1:13" ht="15" thickBot="1" x14ac:dyDescent="0.4">
      <c r="A4282" s="5" t="s">
        <v>175</v>
      </c>
      <c r="B4282" s="5" t="s">
        <v>176</v>
      </c>
      <c r="C4282" s="5" t="s">
        <v>4483</v>
      </c>
      <c r="D4282" s="5">
        <f t="shared" si="198"/>
        <v>78018</v>
      </c>
      <c r="E4282" s="6">
        <v>44155</v>
      </c>
      <c r="F4282" s="6">
        <f t="shared" si="199"/>
        <v>44245</v>
      </c>
      <c r="G4282" s="6" t="str">
        <f>IF('BCT Template'!R4281&gt;F4282,"Yes","No")</f>
        <v>No</v>
      </c>
      <c r="H4282" s="5" t="s">
        <v>189</v>
      </c>
      <c r="I4282" s="5" t="s">
        <v>190</v>
      </c>
      <c r="J4282" s="5" t="s">
        <v>184</v>
      </c>
      <c r="K4282" s="5" t="s">
        <v>185</v>
      </c>
      <c r="L4282" s="7" t="s">
        <v>164</v>
      </c>
      <c r="M4282" t="str">
        <f t="shared" si="200"/>
        <v>No</v>
      </c>
    </row>
    <row r="4283" spans="1:13" ht="15" thickBot="1" x14ac:dyDescent="0.4">
      <c r="A4283" s="5" t="s">
        <v>175</v>
      </c>
      <c r="B4283" s="5" t="s">
        <v>176</v>
      </c>
      <c r="C4283" s="5" t="s">
        <v>4484</v>
      </c>
      <c r="D4283" s="5">
        <f t="shared" si="198"/>
        <v>57998</v>
      </c>
      <c r="E4283" s="6">
        <v>44104</v>
      </c>
      <c r="F4283" s="6">
        <f t="shared" si="199"/>
        <v>44194</v>
      </c>
      <c r="G4283" s="6" t="str">
        <f>IF('BCT Template'!R4282&gt;F4283,"Yes","No")</f>
        <v>No</v>
      </c>
      <c r="H4283" s="5" t="s">
        <v>189</v>
      </c>
      <c r="I4283" s="5" t="s">
        <v>190</v>
      </c>
      <c r="J4283" s="5" t="s">
        <v>184</v>
      </c>
      <c r="K4283" s="5" t="s">
        <v>185</v>
      </c>
      <c r="L4283" s="7" t="s">
        <v>164</v>
      </c>
      <c r="M4283" t="str">
        <f t="shared" si="200"/>
        <v>No</v>
      </c>
    </row>
    <row r="4284" spans="1:13" ht="15" thickBot="1" x14ac:dyDescent="0.4">
      <c r="A4284" s="5" t="s">
        <v>175</v>
      </c>
      <c r="B4284" s="5" t="s">
        <v>176</v>
      </c>
      <c r="C4284" s="5" t="s">
        <v>4485</v>
      </c>
      <c r="D4284" s="5">
        <f t="shared" si="198"/>
        <v>80698</v>
      </c>
      <c r="E4284" s="6">
        <v>43616</v>
      </c>
      <c r="F4284" s="6">
        <f t="shared" si="199"/>
        <v>43706</v>
      </c>
      <c r="G4284" s="6" t="str">
        <f>IF('BCT Template'!R4283&gt;F4284,"Yes","No")</f>
        <v>No</v>
      </c>
      <c r="H4284" s="5" t="s">
        <v>182</v>
      </c>
      <c r="I4284" s="5" t="s">
        <v>183</v>
      </c>
      <c r="J4284" s="5" t="s">
        <v>184</v>
      </c>
      <c r="K4284" s="5" t="s">
        <v>185</v>
      </c>
      <c r="L4284" s="7" t="s">
        <v>164</v>
      </c>
      <c r="M4284" t="str">
        <f t="shared" si="200"/>
        <v>No</v>
      </c>
    </row>
    <row r="4285" spans="1:13" ht="15" thickBot="1" x14ac:dyDescent="0.4">
      <c r="A4285" s="5" t="s">
        <v>175</v>
      </c>
      <c r="B4285" s="5" t="s">
        <v>176</v>
      </c>
      <c r="C4285" s="5" t="s">
        <v>4486</v>
      </c>
      <c r="D4285" s="5">
        <f t="shared" si="198"/>
        <v>79172</v>
      </c>
      <c r="E4285" s="6">
        <v>42582</v>
      </c>
      <c r="F4285" s="6">
        <f t="shared" si="199"/>
        <v>42672</v>
      </c>
      <c r="G4285" s="6" t="str">
        <f>IF('BCT Template'!R4284&gt;F4285,"Yes","No")</f>
        <v>No</v>
      </c>
      <c r="H4285" s="5" t="s">
        <v>189</v>
      </c>
      <c r="I4285" s="5" t="s">
        <v>190</v>
      </c>
      <c r="J4285" s="5" t="s">
        <v>200</v>
      </c>
      <c r="K4285" s="5" t="s">
        <v>201</v>
      </c>
      <c r="L4285" s="7" t="s">
        <v>164</v>
      </c>
      <c r="M4285" t="str">
        <f t="shared" si="200"/>
        <v>Yes</v>
      </c>
    </row>
    <row r="4286" spans="1:13" ht="15" thickBot="1" x14ac:dyDescent="0.4">
      <c r="A4286" s="5" t="s">
        <v>175</v>
      </c>
      <c r="B4286" s="5" t="s">
        <v>176</v>
      </c>
      <c r="C4286" s="5" t="s">
        <v>4487</v>
      </c>
      <c r="D4286" s="5">
        <f t="shared" si="198"/>
        <v>57743</v>
      </c>
      <c r="E4286" s="6">
        <v>45658</v>
      </c>
      <c r="F4286" s="6">
        <f t="shared" si="199"/>
        <v>45748</v>
      </c>
      <c r="G4286" s="6" t="str">
        <f>IF('BCT Template'!R4285&gt;F4286,"Yes","No")</f>
        <v>No</v>
      </c>
      <c r="H4286" s="5" t="s">
        <v>189</v>
      </c>
      <c r="I4286" s="5" t="s">
        <v>190</v>
      </c>
      <c r="J4286" s="5" t="s">
        <v>184</v>
      </c>
      <c r="K4286" s="5" t="s">
        <v>185</v>
      </c>
      <c r="L4286" s="7" t="s">
        <v>164</v>
      </c>
      <c r="M4286" t="str">
        <f t="shared" si="200"/>
        <v>No</v>
      </c>
    </row>
    <row r="4287" spans="1:13" ht="15" thickBot="1" x14ac:dyDescent="0.4">
      <c r="A4287" s="5" t="s">
        <v>175</v>
      </c>
      <c r="B4287" s="5" t="s">
        <v>176</v>
      </c>
      <c r="C4287" s="5" t="s">
        <v>4488</v>
      </c>
      <c r="D4287" s="5">
        <f t="shared" si="198"/>
        <v>57466</v>
      </c>
      <c r="E4287" s="6">
        <v>39386</v>
      </c>
      <c r="F4287" s="6">
        <f t="shared" si="199"/>
        <v>39476</v>
      </c>
      <c r="G4287" s="6" t="str">
        <f>IF('BCT Template'!R4286&gt;F4287,"Yes","No")</f>
        <v>No</v>
      </c>
      <c r="H4287" s="5" t="s">
        <v>189</v>
      </c>
      <c r="I4287" s="5" t="s">
        <v>190</v>
      </c>
      <c r="J4287" s="5" t="s">
        <v>184</v>
      </c>
      <c r="K4287" s="5" t="s">
        <v>185</v>
      </c>
      <c r="L4287" s="7" t="s">
        <v>164</v>
      </c>
      <c r="M4287" t="str">
        <f t="shared" si="200"/>
        <v>No</v>
      </c>
    </row>
    <row r="4288" spans="1:13" ht="15" thickBot="1" x14ac:dyDescent="0.4">
      <c r="A4288" s="5" t="s">
        <v>175</v>
      </c>
      <c r="B4288" s="5" t="s">
        <v>176</v>
      </c>
      <c r="C4288" s="5" t="s">
        <v>4489</v>
      </c>
      <c r="D4288" s="5">
        <f t="shared" si="198"/>
        <v>82772</v>
      </c>
      <c r="E4288" s="6">
        <v>44772</v>
      </c>
      <c r="F4288" s="6">
        <f t="shared" si="199"/>
        <v>44862</v>
      </c>
      <c r="G4288" s="6" t="str">
        <f>IF('BCT Template'!R4287&gt;F4288,"Yes","No")</f>
        <v>No</v>
      </c>
      <c r="H4288" s="5" t="s">
        <v>210</v>
      </c>
      <c r="I4288" s="5" t="s">
        <v>211</v>
      </c>
      <c r="J4288" s="5" t="s">
        <v>184</v>
      </c>
      <c r="K4288" s="5" t="s">
        <v>185</v>
      </c>
      <c r="L4288" s="7" t="s">
        <v>164</v>
      </c>
      <c r="M4288" t="str">
        <f t="shared" si="200"/>
        <v>No</v>
      </c>
    </row>
    <row r="4289" spans="1:13" ht="15" thickBot="1" x14ac:dyDescent="0.4">
      <c r="A4289" s="5" t="s">
        <v>175</v>
      </c>
      <c r="B4289" s="5" t="s">
        <v>176</v>
      </c>
      <c r="C4289" s="5" t="s">
        <v>4490</v>
      </c>
      <c r="D4289" s="5">
        <f t="shared" si="198"/>
        <v>22231</v>
      </c>
      <c r="E4289" s="6">
        <v>43708</v>
      </c>
      <c r="F4289" s="6">
        <f t="shared" si="199"/>
        <v>43798</v>
      </c>
      <c r="G4289" s="6" t="str">
        <f>IF('BCT Template'!R4288&gt;F4289,"Yes","No")</f>
        <v>No</v>
      </c>
      <c r="H4289" s="5" t="s">
        <v>178</v>
      </c>
      <c r="I4289" s="5" t="s">
        <v>179</v>
      </c>
      <c r="J4289" s="5" t="s">
        <v>35</v>
      </c>
      <c r="K4289" s="5" t="s">
        <v>180</v>
      </c>
      <c r="L4289" s="7" t="s">
        <v>164</v>
      </c>
      <c r="M4289" t="str">
        <f t="shared" si="200"/>
        <v>Yes</v>
      </c>
    </row>
    <row r="4290" spans="1:13" ht="15" thickBot="1" x14ac:dyDescent="0.4">
      <c r="A4290" s="5" t="s">
        <v>175</v>
      </c>
      <c r="B4290" s="5" t="s">
        <v>176</v>
      </c>
      <c r="C4290" s="5" t="s">
        <v>4491</v>
      </c>
      <c r="D4290" s="5">
        <f t="shared" si="198"/>
        <v>57134</v>
      </c>
      <c r="E4290" s="6">
        <v>44012</v>
      </c>
      <c r="F4290" s="6">
        <f t="shared" si="199"/>
        <v>44102</v>
      </c>
      <c r="G4290" s="6" t="str">
        <f>IF('BCT Template'!R4289&gt;F4290,"Yes","No")</f>
        <v>No</v>
      </c>
      <c r="H4290" s="5" t="s">
        <v>189</v>
      </c>
      <c r="I4290" s="5" t="s">
        <v>190</v>
      </c>
      <c r="J4290" s="5" t="s">
        <v>184</v>
      </c>
      <c r="K4290" s="5" t="s">
        <v>185</v>
      </c>
      <c r="L4290" s="7" t="s">
        <v>164</v>
      </c>
      <c r="M4290" t="str">
        <f t="shared" si="200"/>
        <v>No</v>
      </c>
    </row>
    <row r="4291" spans="1:13" ht="15" thickBot="1" x14ac:dyDescent="0.4">
      <c r="A4291" s="5" t="s">
        <v>175</v>
      </c>
      <c r="B4291" s="5" t="s">
        <v>176</v>
      </c>
      <c r="C4291" s="5" t="s">
        <v>4492</v>
      </c>
      <c r="D4291" s="5">
        <f t="shared" ref="D4291:D4354" si="201">C4291*1</f>
        <v>58749</v>
      </c>
      <c r="E4291" s="6">
        <v>44012</v>
      </c>
      <c r="F4291" s="6">
        <f t="shared" ref="F4291:F4354" si="202">E4291+90</f>
        <v>44102</v>
      </c>
      <c r="G4291" s="6" t="str">
        <f>IF('BCT Template'!R4290&gt;F4291,"Yes","No")</f>
        <v>No</v>
      </c>
      <c r="H4291" s="5" t="s">
        <v>182</v>
      </c>
      <c r="I4291" s="5" t="s">
        <v>183</v>
      </c>
      <c r="J4291" s="5" t="s">
        <v>184</v>
      </c>
      <c r="K4291" s="5" t="s">
        <v>185</v>
      </c>
      <c r="L4291" s="7" t="s">
        <v>164</v>
      </c>
      <c r="M4291" t="str">
        <f t="shared" ref="M4291:M4354" si="203">IF(J4291=" ","Yes",IF(J4291="3","Yes","No"))</f>
        <v>No</v>
      </c>
    </row>
    <row r="4292" spans="1:13" ht="15" thickBot="1" x14ac:dyDescent="0.4">
      <c r="A4292" s="5" t="s">
        <v>175</v>
      </c>
      <c r="B4292" s="5" t="s">
        <v>176</v>
      </c>
      <c r="C4292" s="5" t="s">
        <v>4493</v>
      </c>
      <c r="D4292" s="5">
        <f t="shared" si="201"/>
        <v>22991</v>
      </c>
      <c r="E4292" s="6">
        <v>44196</v>
      </c>
      <c r="F4292" s="6">
        <f t="shared" si="202"/>
        <v>44286</v>
      </c>
      <c r="G4292" s="6" t="str">
        <f>IF('BCT Template'!R4291&gt;F4292,"Yes","No")</f>
        <v>No</v>
      </c>
      <c r="H4292" s="5" t="s">
        <v>178</v>
      </c>
      <c r="I4292" s="5" t="s">
        <v>179</v>
      </c>
      <c r="J4292" s="5" t="s">
        <v>35</v>
      </c>
      <c r="K4292" s="5" t="s">
        <v>180</v>
      </c>
      <c r="L4292" s="7" t="s">
        <v>164</v>
      </c>
      <c r="M4292" t="str">
        <f t="shared" si="203"/>
        <v>Yes</v>
      </c>
    </row>
    <row r="4293" spans="1:13" ht="15" thickBot="1" x14ac:dyDescent="0.4">
      <c r="A4293" s="5" t="s">
        <v>175</v>
      </c>
      <c r="B4293" s="5" t="s">
        <v>176</v>
      </c>
      <c r="C4293" s="5" t="s">
        <v>4494</v>
      </c>
      <c r="D4293" s="5">
        <f t="shared" si="201"/>
        <v>80094</v>
      </c>
      <c r="E4293" s="6">
        <v>44227</v>
      </c>
      <c r="F4293" s="6">
        <f t="shared" si="202"/>
        <v>44317</v>
      </c>
      <c r="G4293" s="6" t="str">
        <f>IF('BCT Template'!R4292&gt;F4293,"Yes","No")</f>
        <v>No</v>
      </c>
      <c r="H4293" s="5" t="s">
        <v>182</v>
      </c>
      <c r="I4293" s="5" t="s">
        <v>183</v>
      </c>
      <c r="J4293" s="5" t="s">
        <v>200</v>
      </c>
      <c r="K4293" s="5" t="s">
        <v>201</v>
      </c>
      <c r="L4293" s="7" t="s">
        <v>164</v>
      </c>
      <c r="M4293" t="str">
        <f t="shared" si="203"/>
        <v>Yes</v>
      </c>
    </row>
    <row r="4294" spans="1:13" ht="15" thickBot="1" x14ac:dyDescent="0.4">
      <c r="A4294" s="5" t="s">
        <v>175</v>
      </c>
      <c r="B4294" s="5" t="s">
        <v>176</v>
      </c>
      <c r="C4294" s="5" t="s">
        <v>4495</v>
      </c>
      <c r="D4294" s="5">
        <f t="shared" si="201"/>
        <v>25042</v>
      </c>
      <c r="E4294" s="6">
        <v>44104</v>
      </c>
      <c r="F4294" s="6">
        <f t="shared" si="202"/>
        <v>44194</v>
      </c>
      <c r="G4294" s="6" t="str">
        <f>IF('BCT Template'!R4293&gt;F4294,"Yes","No")</f>
        <v>No</v>
      </c>
      <c r="H4294" s="5" t="s">
        <v>240</v>
      </c>
      <c r="I4294" s="5" t="s">
        <v>241</v>
      </c>
      <c r="J4294" s="5" t="s">
        <v>35</v>
      </c>
      <c r="K4294" s="5" t="s">
        <v>180</v>
      </c>
      <c r="L4294" s="7" t="s">
        <v>164</v>
      </c>
      <c r="M4294" t="str">
        <f t="shared" si="203"/>
        <v>Yes</v>
      </c>
    </row>
    <row r="4295" spans="1:13" ht="15" thickBot="1" x14ac:dyDescent="0.4">
      <c r="A4295" s="5" t="s">
        <v>175</v>
      </c>
      <c r="B4295" s="5" t="s">
        <v>176</v>
      </c>
      <c r="C4295" s="5" t="s">
        <v>4496</v>
      </c>
      <c r="D4295" s="5">
        <f t="shared" si="201"/>
        <v>80994</v>
      </c>
      <c r="E4295" s="6">
        <v>43418</v>
      </c>
      <c r="F4295" s="6">
        <f t="shared" si="202"/>
        <v>43508</v>
      </c>
      <c r="G4295" s="6" t="str">
        <f>IF('BCT Template'!R4294&gt;F4295,"Yes","No")</f>
        <v>No</v>
      </c>
      <c r="H4295" s="5" t="s">
        <v>182</v>
      </c>
      <c r="I4295" s="5" t="s">
        <v>183</v>
      </c>
      <c r="J4295" s="5" t="s">
        <v>184</v>
      </c>
      <c r="K4295" s="5" t="s">
        <v>185</v>
      </c>
      <c r="L4295" s="7" t="s">
        <v>164</v>
      </c>
      <c r="M4295" t="str">
        <f t="shared" si="203"/>
        <v>No</v>
      </c>
    </row>
    <row r="4296" spans="1:13" ht="15" thickBot="1" x14ac:dyDescent="0.4">
      <c r="A4296" s="5" t="s">
        <v>175</v>
      </c>
      <c r="B4296" s="5" t="s">
        <v>176</v>
      </c>
      <c r="C4296" s="5" t="s">
        <v>4497</v>
      </c>
      <c r="D4296" s="5">
        <f t="shared" si="201"/>
        <v>80282</v>
      </c>
      <c r="E4296" s="6">
        <v>43646</v>
      </c>
      <c r="F4296" s="6">
        <f t="shared" si="202"/>
        <v>43736</v>
      </c>
      <c r="G4296" s="6" t="str">
        <f>IF('BCT Template'!R4295&gt;F4296,"Yes","No")</f>
        <v>No</v>
      </c>
      <c r="H4296" s="5" t="s">
        <v>182</v>
      </c>
      <c r="I4296" s="5" t="s">
        <v>183</v>
      </c>
      <c r="J4296" s="5" t="s">
        <v>184</v>
      </c>
      <c r="K4296" s="5" t="s">
        <v>185</v>
      </c>
      <c r="L4296" s="7" t="s">
        <v>164</v>
      </c>
      <c r="M4296" t="str">
        <f t="shared" si="203"/>
        <v>No</v>
      </c>
    </row>
    <row r="4297" spans="1:13" ht="15" thickBot="1" x14ac:dyDescent="0.4">
      <c r="A4297" s="5" t="s">
        <v>175</v>
      </c>
      <c r="B4297" s="5" t="s">
        <v>176</v>
      </c>
      <c r="C4297" s="5" t="s">
        <v>4498</v>
      </c>
      <c r="D4297" s="5">
        <f t="shared" si="201"/>
        <v>30061</v>
      </c>
      <c r="E4297" s="6">
        <v>43708</v>
      </c>
      <c r="F4297" s="6">
        <f t="shared" si="202"/>
        <v>43798</v>
      </c>
      <c r="G4297" s="6" t="str">
        <f>IF('BCT Template'!R4296&gt;F4297,"Yes","No")</f>
        <v>No</v>
      </c>
      <c r="H4297" s="5" t="s">
        <v>178</v>
      </c>
      <c r="I4297" s="5" t="s">
        <v>179</v>
      </c>
      <c r="J4297" s="5" t="s">
        <v>35</v>
      </c>
      <c r="K4297" s="5" t="s">
        <v>180</v>
      </c>
      <c r="L4297" s="7" t="s">
        <v>164</v>
      </c>
      <c r="M4297" t="str">
        <f t="shared" si="203"/>
        <v>Yes</v>
      </c>
    </row>
    <row r="4298" spans="1:13" ht="15" thickBot="1" x14ac:dyDescent="0.4">
      <c r="A4298" s="5" t="s">
        <v>175</v>
      </c>
      <c r="B4298" s="5" t="s">
        <v>176</v>
      </c>
      <c r="C4298" s="5" t="s">
        <v>4499</v>
      </c>
      <c r="D4298" s="5">
        <f t="shared" si="201"/>
        <v>59975</v>
      </c>
      <c r="E4298" s="6">
        <v>44012</v>
      </c>
      <c r="F4298" s="6">
        <f t="shared" si="202"/>
        <v>44102</v>
      </c>
      <c r="G4298" s="6" t="str">
        <f>IF('BCT Template'!R4297&gt;F4298,"Yes","No")</f>
        <v>No</v>
      </c>
      <c r="H4298" s="5" t="s">
        <v>182</v>
      </c>
      <c r="I4298" s="5" t="s">
        <v>183</v>
      </c>
      <c r="J4298" s="5" t="s">
        <v>200</v>
      </c>
      <c r="K4298" s="5" t="s">
        <v>201</v>
      </c>
      <c r="L4298" s="7" t="s">
        <v>164</v>
      </c>
      <c r="M4298" t="str">
        <f t="shared" si="203"/>
        <v>Yes</v>
      </c>
    </row>
    <row r="4299" spans="1:13" ht="15" thickBot="1" x14ac:dyDescent="0.4">
      <c r="A4299" s="5" t="s">
        <v>175</v>
      </c>
      <c r="B4299" s="5" t="s">
        <v>176</v>
      </c>
      <c r="C4299" s="5" t="s">
        <v>4500</v>
      </c>
      <c r="D4299" s="5">
        <f t="shared" si="201"/>
        <v>31171</v>
      </c>
      <c r="E4299" s="6">
        <v>44286</v>
      </c>
      <c r="F4299" s="6">
        <f t="shared" si="202"/>
        <v>44376</v>
      </c>
      <c r="G4299" s="6" t="str">
        <f>IF('BCT Template'!R4298&gt;F4299,"Yes","No")</f>
        <v>No</v>
      </c>
      <c r="H4299" s="5" t="s">
        <v>178</v>
      </c>
      <c r="I4299" s="5" t="s">
        <v>179</v>
      </c>
      <c r="J4299" s="5" t="s">
        <v>35</v>
      </c>
      <c r="K4299" s="5" t="s">
        <v>180</v>
      </c>
      <c r="L4299" s="7" t="s">
        <v>164</v>
      </c>
      <c r="M4299" t="str">
        <f t="shared" si="203"/>
        <v>Yes</v>
      </c>
    </row>
    <row r="4300" spans="1:13" ht="15" thickBot="1" x14ac:dyDescent="0.4">
      <c r="A4300" s="5" t="s">
        <v>175</v>
      </c>
      <c r="B4300" s="5" t="s">
        <v>176</v>
      </c>
      <c r="C4300" s="5" t="s">
        <v>4501</v>
      </c>
      <c r="D4300" s="5">
        <f t="shared" si="201"/>
        <v>59855</v>
      </c>
      <c r="E4300" s="6">
        <v>43904</v>
      </c>
      <c r="F4300" s="6">
        <f t="shared" si="202"/>
        <v>43994</v>
      </c>
      <c r="G4300" s="6" t="str">
        <f>IF('BCT Template'!R4299&gt;F4300,"Yes","No")</f>
        <v>No</v>
      </c>
      <c r="H4300" s="5" t="s">
        <v>182</v>
      </c>
      <c r="I4300" s="5" t="s">
        <v>183</v>
      </c>
      <c r="J4300" s="5" t="s">
        <v>184</v>
      </c>
      <c r="K4300" s="5" t="s">
        <v>185</v>
      </c>
      <c r="L4300" s="7" t="s">
        <v>164</v>
      </c>
      <c r="M4300" t="str">
        <f t="shared" si="203"/>
        <v>No</v>
      </c>
    </row>
    <row r="4301" spans="1:13" ht="15" thickBot="1" x14ac:dyDescent="0.4">
      <c r="A4301" s="5" t="s">
        <v>175</v>
      </c>
      <c r="B4301" s="5" t="s">
        <v>176</v>
      </c>
      <c r="C4301" s="5" t="s">
        <v>4502</v>
      </c>
      <c r="D4301" s="5">
        <f t="shared" si="201"/>
        <v>82387</v>
      </c>
      <c r="E4301" s="6">
        <v>43994</v>
      </c>
      <c r="F4301" s="6">
        <f t="shared" si="202"/>
        <v>44084</v>
      </c>
      <c r="G4301" s="6" t="str">
        <f>IF('BCT Template'!R4300&gt;F4301,"Yes","No")</f>
        <v>No</v>
      </c>
      <c r="H4301" s="5" t="s">
        <v>210</v>
      </c>
      <c r="I4301" s="5" t="s">
        <v>211</v>
      </c>
      <c r="J4301" s="5" t="s">
        <v>184</v>
      </c>
      <c r="K4301" s="5" t="s">
        <v>185</v>
      </c>
      <c r="L4301" s="7" t="s">
        <v>164</v>
      </c>
      <c r="M4301" t="str">
        <f t="shared" si="203"/>
        <v>No</v>
      </c>
    </row>
    <row r="4302" spans="1:13" ht="15" thickBot="1" x14ac:dyDescent="0.4">
      <c r="A4302" s="5" t="s">
        <v>175</v>
      </c>
      <c r="B4302" s="5" t="s">
        <v>176</v>
      </c>
      <c r="C4302" s="5" t="s">
        <v>4503</v>
      </c>
      <c r="D4302" s="5">
        <f t="shared" si="201"/>
        <v>30102</v>
      </c>
      <c r="E4302" s="6">
        <v>44408</v>
      </c>
      <c r="F4302" s="6">
        <f t="shared" si="202"/>
        <v>44498</v>
      </c>
      <c r="G4302" s="6" t="str">
        <f>IF('BCT Template'!R4301&gt;F4302,"Yes","No")</f>
        <v>No</v>
      </c>
      <c r="H4302" s="5" t="s">
        <v>178</v>
      </c>
      <c r="I4302" s="5" t="s">
        <v>179</v>
      </c>
      <c r="J4302" s="5" t="s">
        <v>35</v>
      </c>
      <c r="K4302" s="5" t="s">
        <v>180</v>
      </c>
      <c r="L4302" s="7" t="s">
        <v>164</v>
      </c>
      <c r="M4302" t="str">
        <f t="shared" si="203"/>
        <v>Yes</v>
      </c>
    </row>
    <row r="4303" spans="1:13" ht="15" thickBot="1" x14ac:dyDescent="0.4">
      <c r="A4303" s="5" t="s">
        <v>175</v>
      </c>
      <c r="B4303" s="5" t="s">
        <v>176</v>
      </c>
      <c r="C4303" s="5" t="s">
        <v>4504</v>
      </c>
      <c r="D4303" s="5">
        <f t="shared" si="201"/>
        <v>58940</v>
      </c>
      <c r="E4303" s="6">
        <v>42650</v>
      </c>
      <c r="F4303" s="6">
        <f t="shared" si="202"/>
        <v>42740</v>
      </c>
      <c r="G4303" s="6" t="str">
        <f>IF('BCT Template'!R4302&gt;F4303,"Yes","No")</f>
        <v>No</v>
      </c>
      <c r="H4303" s="5" t="s">
        <v>182</v>
      </c>
      <c r="I4303" s="5" t="s">
        <v>183</v>
      </c>
      <c r="J4303" s="5" t="s">
        <v>200</v>
      </c>
      <c r="K4303" s="5" t="s">
        <v>201</v>
      </c>
      <c r="L4303" s="7" t="s">
        <v>164</v>
      </c>
      <c r="M4303" t="str">
        <f t="shared" si="203"/>
        <v>Yes</v>
      </c>
    </row>
    <row r="4304" spans="1:13" ht="15" thickBot="1" x14ac:dyDescent="0.4">
      <c r="A4304" s="5" t="s">
        <v>175</v>
      </c>
      <c r="B4304" s="5" t="s">
        <v>176</v>
      </c>
      <c r="C4304" s="5" t="s">
        <v>4505</v>
      </c>
      <c r="D4304" s="5">
        <f t="shared" si="201"/>
        <v>84872</v>
      </c>
      <c r="E4304" s="6">
        <v>43672</v>
      </c>
      <c r="F4304" s="6">
        <f t="shared" si="202"/>
        <v>43762</v>
      </c>
      <c r="G4304" s="6" t="str">
        <f>IF('BCT Template'!R4303&gt;F4304,"Yes","No")</f>
        <v>No</v>
      </c>
      <c r="H4304" s="5" t="s">
        <v>210</v>
      </c>
      <c r="I4304" s="5" t="s">
        <v>211</v>
      </c>
      <c r="J4304" s="5" t="s">
        <v>184</v>
      </c>
      <c r="K4304" s="5" t="s">
        <v>185</v>
      </c>
      <c r="L4304" s="7" t="s">
        <v>164</v>
      </c>
      <c r="M4304" t="str">
        <f t="shared" si="203"/>
        <v>No</v>
      </c>
    </row>
    <row r="4305" spans="1:13" ht="15" thickBot="1" x14ac:dyDescent="0.4">
      <c r="A4305" s="5" t="s">
        <v>175</v>
      </c>
      <c r="B4305" s="5" t="s">
        <v>176</v>
      </c>
      <c r="C4305" s="5" t="s">
        <v>4506</v>
      </c>
      <c r="D4305" s="5">
        <f t="shared" si="201"/>
        <v>21988</v>
      </c>
      <c r="E4305" s="6">
        <v>44439</v>
      </c>
      <c r="F4305" s="6">
        <f t="shared" si="202"/>
        <v>44529</v>
      </c>
      <c r="G4305" s="6" t="str">
        <f>IF('BCT Template'!R4304&gt;F4305,"Yes","No")</f>
        <v>No</v>
      </c>
      <c r="H4305" s="5" t="s">
        <v>178</v>
      </c>
      <c r="I4305" s="5" t="s">
        <v>179</v>
      </c>
      <c r="J4305" s="5" t="s">
        <v>35</v>
      </c>
      <c r="K4305" s="5" t="s">
        <v>180</v>
      </c>
      <c r="L4305" s="7" t="s">
        <v>164</v>
      </c>
      <c r="M4305" t="str">
        <f t="shared" si="203"/>
        <v>Yes</v>
      </c>
    </row>
    <row r="4306" spans="1:13" ht="15" thickBot="1" x14ac:dyDescent="0.4">
      <c r="A4306" s="5" t="s">
        <v>175</v>
      </c>
      <c r="B4306" s="5" t="s">
        <v>176</v>
      </c>
      <c r="C4306" s="5" t="s">
        <v>4507</v>
      </c>
      <c r="D4306" s="5">
        <f t="shared" si="201"/>
        <v>20698</v>
      </c>
      <c r="E4306" s="6">
        <v>43708</v>
      </c>
      <c r="F4306" s="6">
        <f t="shared" si="202"/>
        <v>43798</v>
      </c>
      <c r="G4306" s="6" t="str">
        <f>IF('BCT Template'!R4305&gt;F4306,"Yes","No")</f>
        <v>No</v>
      </c>
      <c r="H4306" s="5" t="s">
        <v>197</v>
      </c>
      <c r="I4306" s="5" t="s">
        <v>198</v>
      </c>
      <c r="J4306" s="5" t="s">
        <v>184</v>
      </c>
      <c r="K4306" s="5" t="s">
        <v>185</v>
      </c>
      <c r="L4306" s="7" t="s">
        <v>164</v>
      </c>
      <c r="M4306" t="str">
        <f t="shared" si="203"/>
        <v>No</v>
      </c>
    </row>
    <row r="4307" spans="1:13" ht="15" thickBot="1" x14ac:dyDescent="0.4">
      <c r="A4307" s="5" t="s">
        <v>175</v>
      </c>
      <c r="B4307" s="5" t="s">
        <v>176</v>
      </c>
      <c r="C4307" s="5" t="s">
        <v>4508</v>
      </c>
      <c r="D4307" s="5">
        <f t="shared" si="201"/>
        <v>18533</v>
      </c>
      <c r="E4307" s="6">
        <v>44227</v>
      </c>
      <c r="F4307" s="6">
        <f t="shared" si="202"/>
        <v>44317</v>
      </c>
      <c r="G4307" s="6" t="str">
        <f>IF('BCT Template'!R4306&gt;F4307,"Yes","No")</f>
        <v>No</v>
      </c>
      <c r="H4307" s="5" t="s">
        <v>234</v>
      </c>
      <c r="I4307" s="5" t="s">
        <v>235</v>
      </c>
      <c r="J4307" s="5" t="s">
        <v>184</v>
      </c>
      <c r="K4307" s="5" t="s">
        <v>185</v>
      </c>
      <c r="L4307" s="7" t="s">
        <v>164</v>
      </c>
      <c r="M4307" t="str">
        <f t="shared" si="203"/>
        <v>No</v>
      </c>
    </row>
    <row r="4308" spans="1:13" ht="15" thickBot="1" x14ac:dyDescent="0.4">
      <c r="A4308" s="5" t="s">
        <v>175</v>
      </c>
      <c r="B4308" s="5" t="s">
        <v>176</v>
      </c>
      <c r="C4308" s="5" t="s">
        <v>4509</v>
      </c>
      <c r="D4308" s="5">
        <f t="shared" si="201"/>
        <v>80431</v>
      </c>
      <c r="E4308" s="6">
        <v>43251</v>
      </c>
      <c r="F4308" s="6">
        <f t="shared" si="202"/>
        <v>43341</v>
      </c>
      <c r="G4308" s="6" t="str">
        <f>IF('BCT Template'!R4307&gt;F4308,"Yes","No")</f>
        <v>No</v>
      </c>
      <c r="H4308" s="5" t="s">
        <v>182</v>
      </c>
      <c r="I4308" s="5" t="s">
        <v>183</v>
      </c>
      <c r="J4308" s="5" t="s">
        <v>200</v>
      </c>
      <c r="K4308" s="5" t="s">
        <v>201</v>
      </c>
      <c r="L4308" s="7" t="s">
        <v>164</v>
      </c>
      <c r="M4308" t="str">
        <f t="shared" si="203"/>
        <v>Yes</v>
      </c>
    </row>
    <row r="4309" spans="1:13" ht="15" thickBot="1" x14ac:dyDescent="0.4">
      <c r="A4309" s="5" t="s">
        <v>175</v>
      </c>
      <c r="B4309" s="5" t="s">
        <v>176</v>
      </c>
      <c r="C4309" s="5" t="s">
        <v>4510</v>
      </c>
      <c r="D4309" s="5">
        <f t="shared" si="201"/>
        <v>80825</v>
      </c>
      <c r="E4309" s="6">
        <v>44196</v>
      </c>
      <c r="F4309" s="6">
        <f t="shared" si="202"/>
        <v>44286</v>
      </c>
      <c r="G4309" s="6" t="str">
        <f>IF('BCT Template'!R4308&gt;F4309,"Yes","No")</f>
        <v>No</v>
      </c>
      <c r="H4309" s="5" t="s">
        <v>182</v>
      </c>
      <c r="I4309" s="5" t="s">
        <v>183</v>
      </c>
      <c r="J4309" s="5" t="s">
        <v>200</v>
      </c>
      <c r="K4309" s="5" t="s">
        <v>201</v>
      </c>
      <c r="L4309" s="7" t="s">
        <v>164</v>
      </c>
      <c r="M4309" t="str">
        <f t="shared" si="203"/>
        <v>Yes</v>
      </c>
    </row>
    <row r="4310" spans="1:13" ht="15" thickBot="1" x14ac:dyDescent="0.4">
      <c r="A4310" s="5" t="s">
        <v>175</v>
      </c>
      <c r="B4310" s="5" t="s">
        <v>176</v>
      </c>
      <c r="C4310" s="5" t="s">
        <v>4511</v>
      </c>
      <c r="D4310" s="5">
        <f t="shared" si="201"/>
        <v>22563</v>
      </c>
      <c r="E4310" s="6">
        <v>44104</v>
      </c>
      <c r="F4310" s="6">
        <f t="shared" si="202"/>
        <v>44194</v>
      </c>
      <c r="G4310" s="6" t="str">
        <f>IF('BCT Template'!R4309&gt;F4310,"Yes","No")</f>
        <v>No</v>
      </c>
      <c r="H4310" s="5" t="s">
        <v>178</v>
      </c>
      <c r="I4310" s="5" t="s">
        <v>179</v>
      </c>
      <c r="J4310" s="5" t="s">
        <v>35</v>
      </c>
      <c r="K4310" s="5" t="s">
        <v>180</v>
      </c>
      <c r="L4310" s="7" t="s">
        <v>164</v>
      </c>
      <c r="M4310" t="str">
        <f t="shared" si="203"/>
        <v>Yes</v>
      </c>
    </row>
    <row r="4311" spans="1:13" ht="15" thickBot="1" x14ac:dyDescent="0.4">
      <c r="A4311" s="5" t="s">
        <v>175</v>
      </c>
      <c r="B4311" s="5" t="s">
        <v>176</v>
      </c>
      <c r="C4311" s="5" t="s">
        <v>4512</v>
      </c>
      <c r="D4311" s="5">
        <f t="shared" si="201"/>
        <v>30895</v>
      </c>
      <c r="E4311" s="6">
        <v>44286</v>
      </c>
      <c r="F4311" s="6">
        <f t="shared" si="202"/>
        <v>44376</v>
      </c>
      <c r="G4311" s="6" t="str">
        <f>IF('BCT Template'!R4310&gt;F4311,"Yes","No")</f>
        <v>No</v>
      </c>
      <c r="H4311" s="5" t="s">
        <v>178</v>
      </c>
      <c r="I4311" s="5" t="s">
        <v>179</v>
      </c>
      <c r="J4311" s="5" t="s">
        <v>35</v>
      </c>
      <c r="K4311" s="5" t="s">
        <v>180</v>
      </c>
      <c r="L4311" s="7" t="s">
        <v>164</v>
      </c>
      <c r="M4311" t="str">
        <f t="shared" si="203"/>
        <v>Yes</v>
      </c>
    </row>
    <row r="4312" spans="1:13" ht="15" thickBot="1" x14ac:dyDescent="0.4">
      <c r="A4312" s="5" t="s">
        <v>175</v>
      </c>
      <c r="B4312" s="5" t="s">
        <v>176</v>
      </c>
      <c r="C4312" s="5" t="s">
        <v>4513</v>
      </c>
      <c r="D4312" s="5">
        <f t="shared" si="201"/>
        <v>57519</v>
      </c>
      <c r="E4312" s="6">
        <v>44616</v>
      </c>
      <c r="F4312" s="6">
        <f t="shared" si="202"/>
        <v>44706</v>
      </c>
      <c r="G4312" s="6" t="str">
        <f>IF('BCT Template'!R4311&gt;F4312,"Yes","No")</f>
        <v>No</v>
      </c>
      <c r="H4312" s="5" t="s">
        <v>189</v>
      </c>
      <c r="I4312" s="5" t="s">
        <v>190</v>
      </c>
      <c r="J4312" s="5" t="s">
        <v>184</v>
      </c>
      <c r="K4312" s="5" t="s">
        <v>185</v>
      </c>
      <c r="L4312" s="7" t="s">
        <v>164</v>
      </c>
      <c r="M4312" t="str">
        <f t="shared" si="203"/>
        <v>No</v>
      </c>
    </row>
    <row r="4313" spans="1:13" ht="15" thickBot="1" x14ac:dyDescent="0.4">
      <c r="A4313" s="5" t="s">
        <v>175</v>
      </c>
      <c r="B4313" s="5" t="s">
        <v>176</v>
      </c>
      <c r="C4313" s="5" t="s">
        <v>4514</v>
      </c>
      <c r="D4313" s="5">
        <f t="shared" si="201"/>
        <v>30538</v>
      </c>
      <c r="E4313" s="6">
        <v>44196</v>
      </c>
      <c r="F4313" s="6">
        <f t="shared" si="202"/>
        <v>44286</v>
      </c>
      <c r="G4313" s="6" t="str">
        <f>IF('BCT Template'!R4312&gt;F4313,"Yes","No")</f>
        <v>No</v>
      </c>
      <c r="H4313" s="5" t="s">
        <v>178</v>
      </c>
      <c r="I4313" s="5" t="s">
        <v>179</v>
      </c>
      <c r="J4313" s="5" t="s">
        <v>35</v>
      </c>
      <c r="K4313" s="5" t="s">
        <v>180</v>
      </c>
      <c r="L4313" s="7" t="s">
        <v>164</v>
      </c>
      <c r="M4313" t="str">
        <f t="shared" si="203"/>
        <v>Yes</v>
      </c>
    </row>
    <row r="4314" spans="1:13" ht="15" thickBot="1" x14ac:dyDescent="0.4">
      <c r="A4314" s="5" t="s">
        <v>175</v>
      </c>
      <c r="B4314" s="5" t="s">
        <v>176</v>
      </c>
      <c r="C4314" s="5" t="s">
        <v>4515</v>
      </c>
      <c r="D4314" s="5">
        <f t="shared" si="201"/>
        <v>82577</v>
      </c>
      <c r="E4314" s="6">
        <v>43768</v>
      </c>
      <c r="F4314" s="6">
        <f t="shared" si="202"/>
        <v>43858</v>
      </c>
      <c r="G4314" s="6" t="str">
        <f>IF('BCT Template'!R4313&gt;F4314,"Yes","No")</f>
        <v>No</v>
      </c>
      <c r="H4314" s="5" t="s">
        <v>210</v>
      </c>
      <c r="I4314" s="5" t="s">
        <v>211</v>
      </c>
      <c r="J4314" s="5" t="s">
        <v>184</v>
      </c>
      <c r="K4314" s="5" t="s">
        <v>185</v>
      </c>
      <c r="L4314" s="7" t="s">
        <v>164</v>
      </c>
      <c r="M4314" t="str">
        <f t="shared" si="203"/>
        <v>No</v>
      </c>
    </row>
    <row r="4315" spans="1:13" ht="15" thickBot="1" x14ac:dyDescent="0.4">
      <c r="A4315" s="5" t="s">
        <v>175</v>
      </c>
      <c r="B4315" s="5" t="s">
        <v>176</v>
      </c>
      <c r="C4315" s="5" t="s">
        <v>4516</v>
      </c>
      <c r="D4315" s="5">
        <f t="shared" si="201"/>
        <v>30138</v>
      </c>
      <c r="E4315" s="6">
        <v>43799</v>
      </c>
      <c r="F4315" s="6">
        <f t="shared" si="202"/>
        <v>43889</v>
      </c>
      <c r="G4315" s="6" t="str">
        <f>IF('BCT Template'!R4314&gt;F4315,"Yes","No")</f>
        <v>No</v>
      </c>
      <c r="H4315" s="5" t="s">
        <v>178</v>
      </c>
      <c r="I4315" s="5" t="s">
        <v>179</v>
      </c>
      <c r="J4315" s="5" t="s">
        <v>35</v>
      </c>
      <c r="K4315" s="5" t="s">
        <v>180</v>
      </c>
      <c r="L4315" s="7" t="s">
        <v>164</v>
      </c>
      <c r="M4315" t="str">
        <f t="shared" si="203"/>
        <v>Yes</v>
      </c>
    </row>
    <row r="4316" spans="1:13" ht="15" thickBot="1" x14ac:dyDescent="0.4">
      <c r="A4316" s="5" t="s">
        <v>175</v>
      </c>
      <c r="B4316" s="5" t="s">
        <v>176</v>
      </c>
      <c r="C4316" s="5" t="s">
        <v>4517</v>
      </c>
      <c r="D4316" s="5">
        <f t="shared" si="201"/>
        <v>30341</v>
      </c>
      <c r="E4316" s="6">
        <v>41698</v>
      </c>
      <c r="F4316" s="6">
        <f t="shared" si="202"/>
        <v>41788</v>
      </c>
      <c r="G4316" s="6" t="str">
        <f>IF('BCT Template'!R4315&gt;F4316,"Yes","No")</f>
        <v>No</v>
      </c>
      <c r="H4316" s="5" t="s">
        <v>178</v>
      </c>
      <c r="I4316" s="5" t="s">
        <v>179</v>
      </c>
      <c r="J4316" s="5" t="s">
        <v>35</v>
      </c>
      <c r="K4316" s="5" t="s">
        <v>180</v>
      </c>
      <c r="L4316" s="7" t="s">
        <v>164</v>
      </c>
      <c r="M4316" t="str">
        <f t="shared" si="203"/>
        <v>Yes</v>
      </c>
    </row>
    <row r="4317" spans="1:13" ht="15" thickBot="1" x14ac:dyDescent="0.4">
      <c r="A4317" s="5" t="s">
        <v>175</v>
      </c>
      <c r="B4317" s="5" t="s">
        <v>176</v>
      </c>
      <c r="C4317" s="5" t="s">
        <v>4518</v>
      </c>
      <c r="D4317" s="5">
        <f t="shared" si="201"/>
        <v>22862</v>
      </c>
      <c r="E4317" s="6">
        <v>44408</v>
      </c>
      <c r="F4317" s="6">
        <f t="shared" si="202"/>
        <v>44498</v>
      </c>
      <c r="G4317" s="6" t="str">
        <f>IF('BCT Template'!R4316&gt;F4317,"Yes","No")</f>
        <v>No</v>
      </c>
      <c r="H4317" s="5" t="s">
        <v>178</v>
      </c>
      <c r="I4317" s="5" t="s">
        <v>179</v>
      </c>
      <c r="J4317" s="5" t="s">
        <v>35</v>
      </c>
      <c r="K4317" s="5" t="s">
        <v>180</v>
      </c>
      <c r="L4317" s="7" t="s">
        <v>164</v>
      </c>
      <c r="M4317" t="str">
        <f t="shared" si="203"/>
        <v>Yes</v>
      </c>
    </row>
    <row r="4318" spans="1:13" ht="15" thickBot="1" x14ac:dyDescent="0.4">
      <c r="A4318" s="5" t="s">
        <v>175</v>
      </c>
      <c r="B4318" s="5" t="s">
        <v>176</v>
      </c>
      <c r="C4318" s="5" t="s">
        <v>4519</v>
      </c>
      <c r="D4318" s="5">
        <f t="shared" si="201"/>
        <v>59357</v>
      </c>
      <c r="E4318" s="6">
        <v>44012</v>
      </c>
      <c r="F4318" s="6">
        <f t="shared" si="202"/>
        <v>44102</v>
      </c>
      <c r="G4318" s="6" t="str">
        <f>IF('BCT Template'!R4317&gt;F4318,"Yes","No")</f>
        <v>No</v>
      </c>
      <c r="H4318" s="5" t="s">
        <v>182</v>
      </c>
      <c r="I4318" s="5" t="s">
        <v>183</v>
      </c>
      <c r="J4318" s="5" t="s">
        <v>200</v>
      </c>
      <c r="K4318" s="5" t="s">
        <v>201</v>
      </c>
      <c r="L4318" s="7" t="s">
        <v>164</v>
      </c>
      <c r="M4318" t="str">
        <f t="shared" si="203"/>
        <v>Yes</v>
      </c>
    </row>
    <row r="4319" spans="1:13" ht="15" thickBot="1" x14ac:dyDescent="0.4">
      <c r="A4319" s="5" t="s">
        <v>175</v>
      </c>
      <c r="B4319" s="5" t="s">
        <v>176</v>
      </c>
      <c r="C4319" s="5" t="s">
        <v>4520</v>
      </c>
      <c r="D4319" s="5">
        <f t="shared" si="201"/>
        <v>79085</v>
      </c>
      <c r="E4319" s="6">
        <v>43921</v>
      </c>
      <c r="F4319" s="6">
        <f t="shared" si="202"/>
        <v>44011</v>
      </c>
      <c r="G4319" s="6" t="str">
        <f>IF('BCT Template'!R4318&gt;F4319,"Yes","No")</f>
        <v>No</v>
      </c>
      <c r="H4319" s="5" t="s">
        <v>189</v>
      </c>
      <c r="I4319" s="5" t="s">
        <v>190</v>
      </c>
      <c r="J4319" s="5" t="s">
        <v>200</v>
      </c>
      <c r="K4319" s="5" t="s">
        <v>201</v>
      </c>
      <c r="L4319" s="7" t="s">
        <v>164</v>
      </c>
      <c r="M4319" t="str">
        <f t="shared" si="203"/>
        <v>Yes</v>
      </c>
    </row>
    <row r="4320" spans="1:13" ht="15" thickBot="1" x14ac:dyDescent="0.4">
      <c r="A4320" s="5" t="s">
        <v>175</v>
      </c>
      <c r="B4320" s="5" t="s">
        <v>176</v>
      </c>
      <c r="C4320" s="5" t="s">
        <v>4521</v>
      </c>
      <c r="D4320" s="5">
        <f t="shared" si="201"/>
        <v>82528</v>
      </c>
      <c r="E4320" s="6">
        <v>44217</v>
      </c>
      <c r="F4320" s="6">
        <f t="shared" si="202"/>
        <v>44307</v>
      </c>
      <c r="G4320" s="6" t="str">
        <f>IF('BCT Template'!R4319&gt;F4320,"Yes","No")</f>
        <v>No</v>
      </c>
      <c r="H4320" s="5" t="s">
        <v>210</v>
      </c>
      <c r="I4320" s="5" t="s">
        <v>211</v>
      </c>
      <c r="J4320" s="5" t="s">
        <v>184</v>
      </c>
      <c r="K4320" s="5" t="s">
        <v>185</v>
      </c>
      <c r="L4320" s="7" t="s">
        <v>164</v>
      </c>
      <c r="M4320" t="str">
        <f t="shared" si="203"/>
        <v>No</v>
      </c>
    </row>
    <row r="4321" spans="1:13" ht="15" thickBot="1" x14ac:dyDescent="0.4">
      <c r="A4321" s="5" t="s">
        <v>175</v>
      </c>
      <c r="B4321" s="5" t="s">
        <v>176</v>
      </c>
      <c r="C4321" s="5" t="s">
        <v>4522</v>
      </c>
      <c r="D4321" s="5">
        <f t="shared" si="201"/>
        <v>79668</v>
      </c>
      <c r="E4321" s="6">
        <v>43665</v>
      </c>
      <c r="F4321" s="6">
        <f t="shared" si="202"/>
        <v>43755</v>
      </c>
      <c r="G4321" s="6" t="str">
        <f>IF('BCT Template'!R4320&gt;F4321,"Yes","No")</f>
        <v>No</v>
      </c>
      <c r="H4321" s="5" t="s">
        <v>182</v>
      </c>
      <c r="I4321" s="5" t="s">
        <v>183</v>
      </c>
      <c r="J4321" s="5" t="s">
        <v>200</v>
      </c>
      <c r="K4321" s="5" t="s">
        <v>201</v>
      </c>
      <c r="L4321" s="7" t="s">
        <v>164</v>
      </c>
      <c r="M4321" t="str">
        <f t="shared" si="203"/>
        <v>Yes</v>
      </c>
    </row>
    <row r="4322" spans="1:13" ht="15" thickBot="1" x14ac:dyDescent="0.4">
      <c r="A4322" s="5" t="s">
        <v>175</v>
      </c>
      <c r="B4322" s="5" t="s">
        <v>176</v>
      </c>
      <c r="C4322" s="5" t="s">
        <v>4523</v>
      </c>
      <c r="D4322" s="5">
        <f t="shared" si="201"/>
        <v>29789</v>
      </c>
      <c r="E4322" s="6">
        <v>45016</v>
      </c>
      <c r="F4322" s="6">
        <f t="shared" si="202"/>
        <v>45106</v>
      </c>
      <c r="G4322" s="6" t="str">
        <f>IF('BCT Template'!R4321&gt;F4322,"Yes","No")</f>
        <v>No</v>
      </c>
      <c r="H4322" s="5" t="s">
        <v>178</v>
      </c>
      <c r="I4322" s="5" t="s">
        <v>179</v>
      </c>
      <c r="J4322" s="5" t="s">
        <v>35</v>
      </c>
      <c r="K4322" s="5" t="s">
        <v>180</v>
      </c>
      <c r="L4322" s="7" t="s">
        <v>164</v>
      </c>
      <c r="M4322" t="str">
        <f t="shared" si="203"/>
        <v>Yes</v>
      </c>
    </row>
    <row r="4323" spans="1:13" ht="15" thickBot="1" x14ac:dyDescent="0.4">
      <c r="A4323" s="5" t="s">
        <v>175</v>
      </c>
      <c r="B4323" s="5" t="s">
        <v>176</v>
      </c>
      <c r="C4323" s="5" t="s">
        <v>4524</v>
      </c>
      <c r="D4323" s="5">
        <f t="shared" si="201"/>
        <v>18657</v>
      </c>
      <c r="E4323" s="6">
        <v>41455</v>
      </c>
      <c r="F4323" s="6">
        <f t="shared" si="202"/>
        <v>41545</v>
      </c>
      <c r="G4323" s="6" t="str">
        <f>IF('BCT Template'!R4322&gt;F4323,"Yes","No")</f>
        <v>No</v>
      </c>
      <c r="H4323" s="5" t="s">
        <v>234</v>
      </c>
      <c r="I4323" s="5" t="s">
        <v>235</v>
      </c>
      <c r="J4323" s="5" t="s">
        <v>184</v>
      </c>
      <c r="K4323" s="5" t="s">
        <v>185</v>
      </c>
      <c r="L4323" s="7" t="s">
        <v>164</v>
      </c>
      <c r="M4323" t="str">
        <f t="shared" si="203"/>
        <v>No</v>
      </c>
    </row>
    <row r="4324" spans="1:13" ht="15" thickBot="1" x14ac:dyDescent="0.4">
      <c r="A4324" s="5" t="s">
        <v>175</v>
      </c>
      <c r="B4324" s="5" t="s">
        <v>176</v>
      </c>
      <c r="C4324" s="5" t="s">
        <v>4525</v>
      </c>
      <c r="D4324" s="5">
        <f t="shared" si="201"/>
        <v>77923</v>
      </c>
      <c r="E4324" s="6">
        <v>44104</v>
      </c>
      <c r="F4324" s="6">
        <f t="shared" si="202"/>
        <v>44194</v>
      </c>
      <c r="G4324" s="6" t="str">
        <f>IF('BCT Template'!R4323&gt;F4324,"Yes","No")</f>
        <v>No</v>
      </c>
      <c r="H4324" s="5" t="s">
        <v>189</v>
      </c>
      <c r="I4324" s="5" t="s">
        <v>190</v>
      </c>
      <c r="J4324" s="5" t="s">
        <v>200</v>
      </c>
      <c r="K4324" s="5" t="s">
        <v>201</v>
      </c>
      <c r="L4324" s="7" t="s">
        <v>164</v>
      </c>
      <c r="M4324" t="str">
        <f t="shared" si="203"/>
        <v>Yes</v>
      </c>
    </row>
    <row r="4325" spans="1:13" ht="15" thickBot="1" x14ac:dyDescent="0.4">
      <c r="A4325" s="5" t="s">
        <v>175</v>
      </c>
      <c r="B4325" s="5" t="s">
        <v>176</v>
      </c>
      <c r="C4325" s="5" t="s">
        <v>4526</v>
      </c>
      <c r="D4325" s="5">
        <f t="shared" si="201"/>
        <v>31141</v>
      </c>
      <c r="E4325" s="6">
        <v>43982</v>
      </c>
      <c r="F4325" s="6">
        <f t="shared" si="202"/>
        <v>44072</v>
      </c>
      <c r="G4325" s="6" t="str">
        <f>IF('BCT Template'!R4324&gt;F4325,"Yes","No")</f>
        <v>No</v>
      </c>
      <c r="H4325" s="5" t="s">
        <v>178</v>
      </c>
      <c r="I4325" s="5" t="s">
        <v>179</v>
      </c>
      <c r="J4325" s="5" t="s">
        <v>35</v>
      </c>
      <c r="K4325" s="5" t="s">
        <v>180</v>
      </c>
      <c r="L4325" s="7" t="s">
        <v>164</v>
      </c>
      <c r="M4325" t="str">
        <f t="shared" si="203"/>
        <v>Yes</v>
      </c>
    </row>
    <row r="4326" spans="1:13" ht="15" thickBot="1" x14ac:dyDescent="0.4">
      <c r="A4326" s="5" t="s">
        <v>175</v>
      </c>
      <c r="B4326" s="5" t="s">
        <v>176</v>
      </c>
      <c r="C4326" s="5" t="s">
        <v>4527</v>
      </c>
      <c r="D4326" s="5">
        <f t="shared" si="201"/>
        <v>78977</v>
      </c>
      <c r="E4326" s="6">
        <v>45657</v>
      </c>
      <c r="F4326" s="6">
        <f t="shared" si="202"/>
        <v>45747</v>
      </c>
      <c r="G4326" s="6" t="str">
        <f>IF('BCT Template'!R4325&gt;F4326,"Yes","No")</f>
        <v>No</v>
      </c>
      <c r="H4326" s="5" t="s">
        <v>210</v>
      </c>
      <c r="I4326" s="5" t="s">
        <v>211</v>
      </c>
      <c r="J4326" s="5" t="s">
        <v>184</v>
      </c>
      <c r="K4326" s="5" t="s">
        <v>185</v>
      </c>
      <c r="L4326" s="7" t="s">
        <v>164</v>
      </c>
      <c r="M4326" t="str">
        <f t="shared" si="203"/>
        <v>No</v>
      </c>
    </row>
    <row r="4327" spans="1:13" ht="15" thickBot="1" x14ac:dyDescent="0.4">
      <c r="A4327" s="5" t="s">
        <v>175</v>
      </c>
      <c r="B4327" s="5" t="s">
        <v>176</v>
      </c>
      <c r="C4327" s="5" t="s">
        <v>4528</v>
      </c>
      <c r="D4327" s="5">
        <f t="shared" si="201"/>
        <v>30454</v>
      </c>
      <c r="E4327" s="6">
        <v>43921</v>
      </c>
      <c r="F4327" s="6">
        <f t="shared" si="202"/>
        <v>44011</v>
      </c>
      <c r="G4327" s="6" t="str">
        <f>IF('BCT Template'!R4326&gt;F4327,"Yes","No")</f>
        <v>No</v>
      </c>
      <c r="H4327" s="5" t="s">
        <v>178</v>
      </c>
      <c r="I4327" s="5" t="s">
        <v>179</v>
      </c>
      <c r="J4327" s="5" t="s">
        <v>35</v>
      </c>
      <c r="K4327" s="5" t="s">
        <v>180</v>
      </c>
      <c r="L4327" s="7" t="s">
        <v>164</v>
      </c>
      <c r="M4327" t="str">
        <f t="shared" si="203"/>
        <v>Yes</v>
      </c>
    </row>
    <row r="4328" spans="1:13" ht="15" thickBot="1" x14ac:dyDescent="0.4">
      <c r="A4328" s="5" t="s">
        <v>175</v>
      </c>
      <c r="B4328" s="5" t="s">
        <v>176</v>
      </c>
      <c r="C4328" s="5" t="s">
        <v>4529</v>
      </c>
      <c r="D4328" s="5">
        <f t="shared" si="201"/>
        <v>78927</v>
      </c>
      <c r="E4328" s="6">
        <v>41693</v>
      </c>
      <c r="F4328" s="6">
        <f t="shared" si="202"/>
        <v>41783</v>
      </c>
      <c r="G4328" s="6" t="str">
        <f>IF('BCT Template'!R4327&gt;F4328,"Yes","No")</f>
        <v>No</v>
      </c>
      <c r="H4328" s="5" t="s">
        <v>210</v>
      </c>
      <c r="I4328" s="5" t="s">
        <v>211</v>
      </c>
      <c r="J4328" s="5" t="s">
        <v>184</v>
      </c>
      <c r="K4328" s="5" t="s">
        <v>185</v>
      </c>
      <c r="L4328" s="7" t="s">
        <v>164</v>
      </c>
      <c r="M4328" t="str">
        <f t="shared" si="203"/>
        <v>No</v>
      </c>
    </row>
    <row r="4329" spans="1:13" ht="15" thickBot="1" x14ac:dyDescent="0.4">
      <c r="A4329" s="5" t="s">
        <v>175</v>
      </c>
      <c r="B4329" s="5" t="s">
        <v>176</v>
      </c>
      <c r="C4329" s="5" t="s">
        <v>4530</v>
      </c>
      <c r="D4329" s="5">
        <f t="shared" si="201"/>
        <v>59506</v>
      </c>
      <c r="E4329" s="6">
        <v>42185</v>
      </c>
      <c r="F4329" s="6">
        <f t="shared" si="202"/>
        <v>42275</v>
      </c>
      <c r="G4329" s="6" t="str">
        <f>IF('BCT Template'!R4328&gt;F4329,"Yes","No")</f>
        <v>No</v>
      </c>
      <c r="H4329" s="5" t="s">
        <v>182</v>
      </c>
      <c r="I4329" s="5" t="s">
        <v>183</v>
      </c>
      <c r="J4329" s="5" t="s">
        <v>184</v>
      </c>
      <c r="K4329" s="5" t="s">
        <v>185</v>
      </c>
      <c r="L4329" s="7" t="s">
        <v>164</v>
      </c>
      <c r="M4329" t="str">
        <f t="shared" si="203"/>
        <v>No</v>
      </c>
    </row>
    <row r="4330" spans="1:13" ht="15" thickBot="1" x14ac:dyDescent="0.4">
      <c r="A4330" s="5" t="s">
        <v>175</v>
      </c>
      <c r="B4330" s="5" t="s">
        <v>176</v>
      </c>
      <c r="C4330" s="5" t="s">
        <v>4531</v>
      </c>
      <c r="D4330" s="5">
        <f t="shared" si="201"/>
        <v>81579</v>
      </c>
      <c r="E4330" s="6">
        <v>44074</v>
      </c>
      <c r="F4330" s="6">
        <f t="shared" si="202"/>
        <v>44164</v>
      </c>
      <c r="G4330" s="6" t="str">
        <f>IF('BCT Template'!R4329&gt;F4330,"Yes","No")</f>
        <v>No</v>
      </c>
      <c r="H4330" s="5" t="s">
        <v>182</v>
      </c>
      <c r="I4330" s="5" t="s">
        <v>183</v>
      </c>
      <c r="J4330" s="5" t="s">
        <v>184</v>
      </c>
      <c r="K4330" s="5" t="s">
        <v>185</v>
      </c>
      <c r="L4330" s="7" t="s">
        <v>164</v>
      </c>
      <c r="M4330" t="str">
        <f t="shared" si="203"/>
        <v>No</v>
      </c>
    </row>
    <row r="4331" spans="1:13" ht="15" thickBot="1" x14ac:dyDescent="0.4">
      <c r="A4331" s="5" t="s">
        <v>175</v>
      </c>
      <c r="B4331" s="5" t="s">
        <v>176</v>
      </c>
      <c r="C4331" s="5" t="s">
        <v>4532</v>
      </c>
      <c r="D4331" s="5">
        <f t="shared" si="201"/>
        <v>21855</v>
      </c>
      <c r="E4331" s="6">
        <v>45077</v>
      </c>
      <c r="F4331" s="6">
        <f t="shared" si="202"/>
        <v>45167</v>
      </c>
      <c r="G4331" s="6" t="str">
        <f>IF('BCT Template'!R4330&gt;F4331,"Yes","No")</f>
        <v>No</v>
      </c>
      <c r="H4331" s="5" t="s">
        <v>178</v>
      </c>
      <c r="I4331" s="5" t="s">
        <v>179</v>
      </c>
      <c r="J4331" s="5" t="s">
        <v>35</v>
      </c>
      <c r="K4331" s="5" t="s">
        <v>180</v>
      </c>
      <c r="L4331" s="7" t="s">
        <v>164</v>
      </c>
      <c r="M4331" t="str">
        <f t="shared" si="203"/>
        <v>Yes</v>
      </c>
    </row>
    <row r="4332" spans="1:13" ht="15" thickBot="1" x14ac:dyDescent="0.4">
      <c r="A4332" s="5" t="s">
        <v>175</v>
      </c>
      <c r="B4332" s="5" t="s">
        <v>176</v>
      </c>
      <c r="C4332" s="5" t="s">
        <v>4533</v>
      </c>
      <c r="D4332" s="5">
        <f t="shared" si="201"/>
        <v>30301</v>
      </c>
      <c r="E4332" s="6">
        <v>44012</v>
      </c>
      <c r="F4332" s="6">
        <f t="shared" si="202"/>
        <v>44102</v>
      </c>
      <c r="G4332" s="6" t="str">
        <f>IF('BCT Template'!R4331&gt;F4332,"Yes","No")</f>
        <v>No</v>
      </c>
      <c r="H4332" s="5" t="s">
        <v>178</v>
      </c>
      <c r="I4332" s="5" t="s">
        <v>179</v>
      </c>
      <c r="J4332" s="5" t="s">
        <v>35</v>
      </c>
      <c r="K4332" s="5" t="s">
        <v>180</v>
      </c>
      <c r="L4332" s="7" t="s">
        <v>164</v>
      </c>
      <c r="M4332" t="str">
        <f t="shared" si="203"/>
        <v>Yes</v>
      </c>
    </row>
    <row r="4333" spans="1:13" ht="15" thickBot="1" x14ac:dyDescent="0.4">
      <c r="A4333" s="5" t="s">
        <v>175</v>
      </c>
      <c r="B4333" s="5" t="s">
        <v>176</v>
      </c>
      <c r="C4333" s="5" t="s">
        <v>4534</v>
      </c>
      <c r="D4333" s="5">
        <f t="shared" si="201"/>
        <v>82779</v>
      </c>
      <c r="E4333" s="6">
        <v>44486</v>
      </c>
      <c r="F4333" s="6">
        <f t="shared" si="202"/>
        <v>44576</v>
      </c>
      <c r="G4333" s="6" t="str">
        <f>IF('BCT Template'!R4332&gt;F4333,"Yes","No")</f>
        <v>No</v>
      </c>
      <c r="H4333" s="5" t="s">
        <v>210</v>
      </c>
      <c r="I4333" s="5" t="s">
        <v>211</v>
      </c>
      <c r="J4333" s="5" t="s">
        <v>184</v>
      </c>
      <c r="K4333" s="5" t="s">
        <v>185</v>
      </c>
      <c r="L4333" s="7" t="s">
        <v>164</v>
      </c>
      <c r="M4333" t="str">
        <f t="shared" si="203"/>
        <v>No</v>
      </c>
    </row>
    <row r="4334" spans="1:13" ht="15" thickBot="1" x14ac:dyDescent="0.4">
      <c r="A4334" s="5" t="s">
        <v>175</v>
      </c>
      <c r="B4334" s="5" t="s">
        <v>176</v>
      </c>
      <c r="C4334" s="5" t="s">
        <v>4535</v>
      </c>
      <c r="D4334" s="5">
        <f t="shared" si="201"/>
        <v>58425</v>
      </c>
      <c r="E4334" s="6">
        <v>44012</v>
      </c>
      <c r="F4334" s="6">
        <f t="shared" si="202"/>
        <v>44102</v>
      </c>
      <c r="G4334" s="6" t="str">
        <f>IF('BCT Template'!R4333&gt;F4334,"Yes","No")</f>
        <v>No</v>
      </c>
      <c r="H4334" s="5" t="s">
        <v>182</v>
      </c>
      <c r="I4334" s="5" t="s">
        <v>183</v>
      </c>
      <c r="J4334" s="5" t="s">
        <v>184</v>
      </c>
      <c r="K4334" s="5" t="s">
        <v>185</v>
      </c>
      <c r="L4334" s="7" t="s">
        <v>164</v>
      </c>
      <c r="M4334" t="str">
        <f t="shared" si="203"/>
        <v>No</v>
      </c>
    </row>
    <row r="4335" spans="1:13" ht="15" thickBot="1" x14ac:dyDescent="0.4">
      <c r="A4335" s="5" t="s">
        <v>175</v>
      </c>
      <c r="B4335" s="5" t="s">
        <v>176</v>
      </c>
      <c r="C4335" s="5" t="s">
        <v>4536</v>
      </c>
      <c r="D4335" s="5">
        <f t="shared" si="201"/>
        <v>29199</v>
      </c>
      <c r="E4335" s="6">
        <v>44043</v>
      </c>
      <c r="F4335" s="6">
        <f t="shared" si="202"/>
        <v>44133</v>
      </c>
      <c r="G4335" s="6" t="str">
        <f>IF('BCT Template'!R4334&gt;F4335,"Yes","No")</f>
        <v>No</v>
      </c>
      <c r="H4335" s="5" t="s">
        <v>178</v>
      </c>
      <c r="I4335" s="5" t="s">
        <v>179</v>
      </c>
      <c r="J4335" s="5" t="s">
        <v>35</v>
      </c>
      <c r="K4335" s="5" t="s">
        <v>180</v>
      </c>
      <c r="L4335" s="7" t="s">
        <v>164</v>
      </c>
      <c r="M4335" t="str">
        <f t="shared" si="203"/>
        <v>Yes</v>
      </c>
    </row>
    <row r="4336" spans="1:13" ht="15" thickBot="1" x14ac:dyDescent="0.4">
      <c r="A4336" s="5" t="s">
        <v>175</v>
      </c>
      <c r="B4336" s="5" t="s">
        <v>176</v>
      </c>
      <c r="C4336" s="5" t="s">
        <v>4537</v>
      </c>
      <c r="D4336" s="5">
        <f t="shared" si="201"/>
        <v>83035</v>
      </c>
      <c r="E4336" s="6">
        <v>45519</v>
      </c>
      <c r="F4336" s="6">
        <f t="shared" si="202"/>
        <v>45609</v>
      </c>
      <c r="G4336" s="6" t="str">
        <f>IF('BCT Template'!R4335&gt;F4336,"Yes","No")</f>
        <v>No</v>
      </c>
      <c r="H4336" s="5" t="s">
        <v>210</v>
      </c>
      <c r="I4336" s="5" t="s">
        <v>211</v>
      </c>
      <c r="J4336" s="5" t="s">
        <v>184</v>
      </c>
      <c r="K4336" s="5" t="s">
        <v>185</v>
      </c>
      <c r="L4336" s="7" t="s">
        <v>164</v>
      </c>
      <c r="M4336" t="str">
        <f t="shared" si="203"/>
        <v>No</v>
      </c>
    </row>
    <row r="4337" spans="1:13" ht="15" thickBot="1" x14ac:dyDescent="0.4">
      <c r="A4337" s="5" t="s">
        <v>175</v>
      </c>
      <c r="B4337" s="5" t="s">
        <v>176</v>
      </c>
      <c r="C4337" s="5" t="s">
        <v>4538</v>
      </c>
      <c r="D4337" s="5">
        <f t="shared" si="201"/>
        <v>81839</v>
      </c>
      <c r="E4337" s="6">
        <v>44012</v>
      </c>
      <c r="F4337" s="6">
        <f t="shared" si="202"/>
        <v>44102</v>
      </c>
      <c r="G4337" s="6" t="str">
        <f>IF('BCT Template'!R4336&gt;F4337,"Yes","No")</f>
        <v>No</v>
      </c>
      <c r="H4337" s="5" t="s">
        <v>182</v>
      </c>
      <c r="I4337" s="5" t="s">
        <v>183</v>
      </c>
      <c r="J4337" s="5" t="s">
        <v>184</v>
      </c>
      <c r="K4337" s="5" t="s">
        <v>185</v>
      </c>
      <c r="L4337" s="7" t="s">
        <v>164</v>
      </c>
      <c r="M4337" t="str">
        <f t="shared" si="203"/>
        <v>No</v>
      </c>
    </row>
    <row r="4338" spans="1:13" ht="15" thickBot="1" x14ac:dyDescent="0.4">
      <c r="A4338" s="5" t="s">
        <v>175</v>
      </c>
      <c r="B4338" s="5" t="s">
        <v>176</v>
      </c>
      <c r="C4338" s="5" t="s">
        <v>4539</v>
      </c>
      <c r="D4338" s="5">
        <f t="shared" si="201"/>
        <v>58016</v>
      </c>
      <c r="E4338" s="6">
        <v>42521</v>
      </c>
      <c r="F4338" s="6">
        <f t="shared" si="202"/>
        <v>42611</v>
      </c>
      <c r="G4338" s="6" t="str">
        <f>IF('BCT Template'!R4337&gt;F4338,"Yes","No")</f>
        <v>No</v>
      </c>
      <c r="H4338" s="5" t="s">
        <v>182</v>
      </c>
      <c r="I4338" s="5" t="s">
        <v>183</v>
      </c>
      <c r="J4338" s="5" t="s">
        <v>200</v>
      </c>
      <c r="K4338" s="5" t="s">
        <v>201</v>
      </c>
      <c r="L4338" s="7" t="s">
        <v>164</v>
      </c>
      <c r="M4338" t="str">
        <f t="shared" si="203"/>
        <v>Yes</v>
      </c>
    </row>
    <row r="4339" spans="1:13" ht="15" thickBot="1" x14ac:dyDescent="0.4">
      <c r="A4339" s="5" t="s">
        <v>175</v>
      </c>
      <c r="B4339" s="5" t="s">
        <v>176</v>
      </c>
      <c r="C4339" s="5" t="s">
        <v>4540</v>
      </c>
      <c r="D4339" s="5">
        <f t="shared" si="201"/>
        <v>81976</v>
      </c>
      <c r="E4339" s="6">
        <v>43830</v>
      </c>
      <c r="F4339" s="6">
        <f t="shared" si="202"/>
        <v>43920</v>
      </c>
      <c r="G4339" s="6" t="str">
        <f>IF('BCT Template'!R4338&gt;F4339,"Yes","No")</f>
        <v>No</v>
      </c>
      <c r="H4339" s="5" t="s">
        <v>182</v>
      </c>
      <c r="I4339" s="5" t="s">
        <v>183</v>
      </c>
      <c r="J4339" s="5" t="s">
        <v>184</v>
      </c>
      <c r="K4339" s="5" t="s">
        <v>185</v>
      </c>
      <c r="L4339" s="7" t="s">
        <v>164</v>
      </c>
      <c r="M4339" t="str">
        <f t="shared" si="203"/>
        <v>No</v>
      </c>
    </row>
    <row r="4340" spans="1:13" ht="15" thickBot="1" x14ac:dyDescent="0.4">
      <c r="A4340" s="5" t="s">
        <v>175</v>
      </c>
      <c r="B4340" s="5" t="s">
        <v>176</v>
      </c>
      <c r="C4340" s="5" t="s">
        <v>4541</v>
      </c>
      <c r="D4340" s="5">
        <f t="shared" si="201"/>
        <v>78200</v>
      </c>
      <c r="E4340" s="6">
        <v>43465</v>
      </c>
      <c r="F4340" s="6">
        <f t="shared" si="202"/>
        <v>43555</v>
      </c>
      <c r="G4340" s="6" t="str">
        <f>IF('BCT Template'!R4339&gt;F4340,"Yes","No")</f>
        <v>No</v>
      </c>
      <c r="H4340" s="5" t="s">
        <v>189</v>
      </c>
      <c r="I4340" s="5" t="s">
        <v>190</v>
      </c>
      <c r="J4340" s="5" t="s">
        <v>200</v>
      </c>
      <c r="K4340" s="5" t="s">
        <v>201</v>
      </c>
      <c r="L4340" s="7" t="s">
        <v>164</v>
      </c>
      <c r="M4340" t="str">
        <f t="shared" si="203"/>
        <v>Yes</v>
      </c>
    </row>
    <row r="4341" spans="1:13" ht="15" thickBot="1" x14ac:dyDescent="0.4">
      <c r="A4341" s="5" t="s">
        <v>175</v>
      </c>
      <c r="B4341" s="5" t="s">
        <v>176</v>
      </c>
      <c r="C4341" s="5" t="s">
        <v>4542</v>
      </c>
      <c r="D4341" s="5">
        <f t="shared" si="201"/>
        <v>58111</v>
      </c>
      <c r="E4341" s="6">
        <v>42018</v>
      </c>
      <c r="F4341" s="6">
        <f t="shared" si="202"/>
        <v>42108</v>
      </c>
      <c r="G4341" s="6" t="str">
        <f>IF('BCT Template'!R4340&gt;F4341,"Yes","No")</f>
        <v>No</v>
      </c>
      <c r="H4341" s="5" t="s">
        <v>182</v>
      </c>
      <c r="I4341" s="5" t="s">
        <v>183</v>
      </c>
      <c r="J4341" s="5" t="s">
        <v>184</v>
      </c>
      <c r="K4341" s="5" t="s">
        <v>185</v>
      </c>
      <c r="L4341" s="7" t="s">
        <v>164</v>
      </c>
      <c r="M4341" t="str">
        <f t="shared" si="203"/>
        <v>No</v>
      </c>
    </row>
    <row r="4342" spans="1:13" ht="15" thickBot="1" x14ac:dyDescent="0.4">
      <c r="A4342" s="5" t="s">
        <v>175</v>
      </c>
      <c r="B4342" s="5" t="s">
        <v>176</v>
      </c>
      <c r="C4342" s="5" t="s">
        <v>4543</v>
      </c>
      <c r="D4342" s="5">
        <f t="shared" si="201"/>
        <v>59556</v>
      </c>
      <c r="E4342" s="6">
        <v>42947</v>
      </c>
      <c r="F4342" s="6">
        <f t="shared" si="202"/>
        <v>43037</v>
      </c>
      <c r="G4342" s="6" t="str">
        <f>IF('BCT Template'!R4341&gt;F4342,"Yes","No")</f>
        <v>No</v>
      </c>
      <c r="H4342" s="5" t="s">
        <v>182</v>
      </c>
      <c r="I4342" s="5" t="s">
        <v>183</v>
      </c>
      <c r="J4342" s="5" t="s">
        <v>200</v>
      </c>
      <c r="K4342" s="5" t="s">
        <v>201</v>
      </c>
      <c r="L4342" s="7" t="s">
        <v>164</v>
      </c>
      <c r="M4342" t="str">
        <f t="shared" si="203"/>
        <v>Yes</v>
      </c>
    </row>
    <row r="4343" spans="1:13" ht="15" thickBot="1" x14ac:dyDescent="0.4">
      <c r="A4343" s="5" t="s">
        <v>175</v>
      </c>
      <c r="B4343" s="5" t="s">
        <v>176</v>
      </c>
      <c r="C4343" s="5" t="s">
        <v>4544</v>
      </c>
      <c r="D4343" s="5">
        <f t="shared" si="201"/>
        <v>80498</v>
      </c>
      <c r="E4343" s="6">
        <v>44286</v>
      </c>
      <c r="F4343" s="6">
        <f t="shared" si="202"/>
        <v>44376</v>
      </c>
      <c r="G4343" s="6" t="str">
        <f>IF('BCT Template'!R4342&gt;F4343,"Yes","No")</f>
        <v>No</v>
      </c>
      <c r="H4343" s="5" t="s">
        <v>182</v>
      </c>
      <c r="I4343" s="5" t="s">
        <v>183</v>
      </c>
      <c r="J4343" s="5" t="s">
        <v>184</v>
      </c>
      <c r="K4343" s="5" t="s">
        <v>185</v>
      </c>
      <c r="L4343" s="7" t="s">
        <v>164</v>
      </c>
      <c r="M4343" t="str">
        <f t="shared" si="203"/>
        <v>No</v>
      </c>
    </row>
    <row r="4344" spans="1:13" ht="15" thickBot="1" x14ac:dyDescent="0.4">
      <c r="A4344" s="5" t="s">
        <v>175</v>
      </c>
      <c r="B4344" s="5" t="s">
        <v>176</v>
      </c>
      <c r="C4344" s="5" t="s">
        <v>4545</v>
      </c>
      <c r="D4344" s="5">
        <f t="shared" si="201"/>
        <v>59793</v>
      </c>
      <c r="E4344" s="6">
        <v>44377</v>
      </c>
      <c r="F4344" s="6">
        <f t="shared" si="202"/>
        <v>44467</v>
      </c>
      <c r="G4344" s="6" t="str">
        <f>IF('BCT Template'!R4343&gt;F4344,"Yes","No")</f>
        <v>No</v>
      </c>
      <c r="H4344" s="5" t="s">
        <v>182</v>
      </c>
      <c r="I4344" s="5" t="s">
        <v>183</v>
      </c>
      <c r="J4344" s="5" t="s">
        <v>184</v>
      </c>
      <c r="K4344" s="5" t="s">
        <v>185</v>
      </c>
      <c r="L4344" s="7" t="s">
        <v>164</v>
      </c>
      <c r="M4344" t="str">
        <f t="shared" si="203"/>
        <v>No</v>
      </c>
    </row>
    <row r="4345" spans="1:13" ht="15" thickBot="1" x14ac:dyDescent="0.4">
      <c r="A4345" s="5" t="s">
        <v>175</v>
      </c>
      <c r="B4345" s="5" t="s">
        <v>176</v>
      </c>
      <c r="C4345" s="5" t="s">
        <v>4546</v>
      </c>
      <c r="D4345" s="5">
        <f t="shared" si="201"/>
        <v>31176</v>
      </c>
      <c r="E4345" s="6">
        <v>44012</v>
      </c>
      <c r="F4345" s="6">
        <f t="shared" si="202"/>
        <v>44102</v>
      </c>
      <c r="G4345" s="6" t="str">
        <f>IF('BCT Template'!R4344&gt;F4345,"Yes","No")</f>
        <v>No</v>
      </c>
      <c r="H4345" s="5" t="s">
        <v>178</v>
      </c>
      <c r="I4345" s="5" t="s">
        <v>179</v>
      </c>
      <c r="J4345" s="5" t="s">
        <v>35</v>
      </c>
      <c r="K4345" s="5" t="s">
        <v>180</v>
      </c>
      <c r="L4345" s="7" t="s">
        <v>164</v>
      </c>
      <c r="M4345" t="str">
        <f t="shared" si="203"/>
        <v>Yes</v>
      </c>
    </row>
    <row r="4346" spans="1:13" ht="15" thickBot="1" x14ac:dyDescent="0.4">
      <c r="A4346" s="5" t="s">
        <v>175</v>
      </c>
      <c r="B4346" s="5" t="s">
        <v>176</v>
      </c>
      <c r="C4346" s="5" t="s">
        <v>4547</v>
      </c>
      <c r="D4346" s="5">
        <f t="shared" si="201"/>
        <v>79645</v>
      </c>
      <c r="E4346" s="6">
        <v>42947</v>
      </c>
      <c r="F4346" s="6">
        <f t="shared" si="202"/>
        <v>43037</v>
      </c>
      <c r="G4346" s="6" t="str">
        <f>IF('BCT Template'!R4345&gt;F4346,"Yes","No")</f>
        <v>No</v>
      </c>
      <c r="H4346" s="5" t="s">
        <v>182</v>
      </c>
      <c r="I4346" s="5" t="s">
        <v>183</v>
      </c>
      <c r="J4346" s="5" t="s">
        <v>200</v>
      </c>
      <c r="K4346" s="5" t="s">
        <v>201</v>
      </c>
      <c r="L4346" s="7" t="s">
        <v>164</v>
      </c>
      <c r="M4346" t="str">
        <f t="shared" si="203"/>
        <v>Yes</v>
      </c>
    </row>
    <row r="4347" spans="1:13" ht="15" thickBot="1" x14ac:dyDescent="0.4">
      <c r="A4347" s="5" t="s">
        <v>175</v>
      </c>
      <c r="B4347" s="5" t="s">
        <v>176</v>
      </c>
      <c r="C4347" s="5" t="s">
        <v>4548</v>
      </c>
      <c r="D4347" s="5">
        <f t="shared" si="201"/>
        <v>29812</v>
      </c>
      <c r="E4347" s="6">
        <v>44255</v>
      </c>
      <c r="F4347" s="6">
        <f t="shared" si="202"/>
        <v>44345</v>
      </c>
      <c r="G4347" s="6" t="str">
        <f>IF('BCT Template'!R4346&gt;F4347,"Yes","No")</f>
        <v>No</v>
      </c>
      <c r="H4347" s="5" t="s">
        <v>178</v>
      </c>
      <c r="I4347" s="5" t="s">
        <v>179</v>
      </c>
      <c r="J4347" s="5" t="s">
        <v>35</v>
      </c>
      <c r="K4347" s="5" t="s">
        <v>180</v>
      </c>
      <c r="L4347" s="7" t="s">
        <v>164</v>
      </c>
      <c r="M4347" t="str">
        <f t="shared" si="203"/>
        <v>Yes</v>
      </c>
    </row>
    <row r="4348" spans="1:13" ht="15" thickBot="1" x14ac:dyDescent="0.4">
      <c r="A4348" s="5" t="s">
        <v>175</v>
      </c>
      <c r="B4348" s="5" t="s">
        <v>176</v>
      </c>
      <c r="C4348" s="5" t="s">
        <v>4549</v>
      </c>
      <c r="D4348" s="5">
        <f t="shared" si="201"/>
        <v>80108</v>
      </c>
      <c r="E4348" s="6">
        <v>43982</v>
      </c>
      <c r="F4348" s="6">
        <f t="shared" si="202"/>
        <v>44072</v>
      </c>
      <c r="G4348" s="6" t="str">
        <f>IF('BCT Template'!R4347&gt;F4348,"Yes","No")</f>
        <v>No</v>
      </c>
      <c r="H4348" s="5" t="s">
        <v>182</v>
      </c>
      <c r="I4348" s="5" t="s">
        <v>183</v>
      </c>
      <c r="J4348" s="5" t="s">
        <v>200</v>
      </c>
      <c r="K4348" s="5" t="s">
        <v>201</v>
      </c>
      <c r="L4348" s="7" t="s">
        <v>164</v>
      </c>
      <c r="M4348" t="str">
        <f t="shared" si="203"/>
        <v>Yes</v>
      </c>
    </row>
    <row r="4349" spans="1:13" ht="15" thickBot="1" x14ac:dyDescent="0.4">
      <c r="A4349" s="5" t="s">
        <v>175</v>
      </c>
      <c r="B4349" s="5" t="s">
        <v>176</v>
      </c>
      <c r="C4349" s="5" t="s">
        <v>4550</v>
      </c>
      <c r="D4349" s="5">
        <f t="shared" si="201"/>
        <v>31178</v>
      </c>
      <c r="E4349" s="6">
        <v>43646</v>
      </c>
      <c r="F4349" s="6">
        <f t="shared" si="202"/>
        <v>43736</v>
      </c>
      <c r="G4349" s="6" t="str">
        <f>IF('BCT Template'!R4348&gt;F4349,"Yes","No")</f>
        <v>No</v>
      </c>
      <c r="H4349" s="5" t="s">
        <v>178</v>
      </c>
      <c r="I4349" s="5" t="s">
        <v>179</v>
      </c>
      <c r="J4349" s="5" t="s">
        <v>35</v>
      </c>
      <c r="K4349" s="5" t="s">
        <v>180</v>
      </c>
      <c r="L4349" s="7" t="s">
        <v>164</v>
      </c>
      <c r="M4349" t="str">
        <f t="shared" si="203"/>
        <v>Yes</v>
      </c>
    </row>
    <row r="4350" spans="1:13" ht="15" thickBot="1" x14ac:dyDescent="0.4">
      <c r="A4350" s="5" t="s">
        <v>175</v>
      </c>
      <c r="B4350" s="5" t="s">
        <v>176</v>
      </c>
      <c r="C4350" s="5" t="s">
        <v>4551</v>
      </c>
      <c r="D4350" s="5">
        <f t="shared" si="201"/>
        <v>82151</v>
      </c>
      <c r="E4350" s="6">
        <v>44216</v>
      </c>
      <c r="F4350" s="6">
        <f t="shared" si="202"/>
        <v>44306</v>
      </c>
      <c r="G4350" s="6" t="str">
        <f>IF('BCT Template'!R4349&gt;F4350,"Yes","No")</f>
        <v>No</v>
      </c>
      <c r="H4350" s="5" t="s">
        <v>210</v>
      </c>
      <c r="I4350" s="5" t="s">
        <v>211</v>
      </c>
      <c r="J4350" s="5" t="s">
        <v>184</v>
      </c>
      <c r="K4350" s="5" t="s">
        <v>185</v>
      </c>
      <c r="L4350" s="7" t="s">
        <v>164</v>
      </c>
      <c r="M4350" t="str">
        <f t="shared" si="203"/>
        <v>No</v>
      </c>
    </row>
    <row r="4351" spans="1:13" ht="15" thickBot="1" x14ac:dyDescent="0.4">
      <c r="A4351" s="5" t="s">
        <v>175</v>
      </c>
      <c r="B4351" s="5" t="s">
        <v>176</v>
      </c>
      <c r="C4351" s="5" t="s">
        <v>4552</v>
      </c>
      <c r="D4351" s="5">
        <f t="shared" si="201"/>
        <v>58423</v>
      </c>
      <c r="E4351" s="6">
        <v>43891</v>
      </c>
      <c r="F4351" s="6">
        <f t="shared" si="202"/>
        <v>43981</v>
      </c>
      <c r="G4351" s="6" t="str">
        <f>IF('BCT Template'!R4350&gt;F4351,"Yes","No")</f>
        <v>No</v>
      </c>
      <c r="H4351" s="5" t="s">
        <v>182</v>
      </c>
      <c r="I4351" s="5" t="s">
        <v>183</v>
      </c>
      <c r="J4351" s="5" t="s">
        <v>184</v>
      </c>
      <c r="K4351" s="5" t="s">
        <v>185</v>
      </c>
      <c r="L4351" s="7" t="s">
        <v>164</v>
      </c>
      <c r="M4351" t="str">
        <f t="shared" si="203"/>
        <v>No</v>
      </c>
    </row>
    <row r="4352" spans="1:13" ht="15" thickBot="1" x14ac:dyDescent="0.4">
      <c r="A4352" s="5" t="s">
        <v>175</v>
      </c>
      <c r="B4352" s="5" t="s">
        <v>176</v>
      </c>
      <c r="C4352" s="5" t="s">
        <v>4553</v>
      </c>
      <c r="D4352" s="5">
        <f t="shared" si="201"/>
        <v>78133</v>
      </c>
      <c r="E4352" s="6">
        <v>43373</v>
      </c>
      <c r="F4352" s="6">
        <f t="shared" si="202"/>
        <v>43463</v>
      </c>
      <c r="G4352" s="6" t="str">
        <f>IF('BCT Template'!R4351&gt;F4352,"Yes","No")</f>
        <v>No</v>
      </c>
      <c r="H4352" s="5" t="s">
        <v>189</v>
      </c>
      <c r="I4352" s="5" t="s">
        <v>190</v>
      </c>
      <c r="J4352" s="5" t="s">
        <v>200</v>
      </c>
      <c r="K4352" s="5" t="s">
        <v>201</v>
      </c>
      <c r="L4352" s="7" t="s">
        <v>164</v>
      </c>
      <c r="M4352" t="str">
        <f t="shared" si="203"/>
        <v>Yes</v>
      </c>
    </row>
    <row r="4353" spans="1:13" ht="15" thickBot="1" x14ac:dyDescent="0.4">
      <c r="A4353" s="5" t="s">
        <v>175</v>
      </c>
      <c r="B4353" s="5" t="s">
        <v>176</v>
      </c>
      <c r="C4353" s="5" t="s">
        <v>4554</v>
      </c>
      <c r="D4353" s="5">
        <f t="shared" si="201"/>
        <v>58724</v>
      </c>
      <c r="E4353" s="6">
        <v>41669</v>
      </c>
      <c r="F4353" s="6">
        <f t="shared" si="202"/>
        <v>41759</v>
      </c>
      <c r="G4353" s="6" t="str">
        <f>IF('BCT Template'!R4352&gt;F4353,"Yes","No")</f>
        <v>No</v>
      </c>
      <c r="H4353" s="5" t="s">
        <v>182</v>
      </c>
      <c r="I4353" s="5" t="s">
        <v>183</v>
      </c>
      <c r="J4353" s="5" t="s">
        <v>184</v>
      </c>
      <c r="K4353" s="5" t="s">
        <v>185</v>
      </c>
      <c r="L4353" s="7" t="s">
        <v>164</v>
      </c>
      <c r="M4353" t="str">
        <f t="shared" si="203"/>
        <v>No</v>
      </c>
    </row>
    <row r="4354" spans="1:13" ht="15" thickBot="1" x14ac:dyDescent="0.4">
      <c r="A4354" s="5" t="s">
        <v>175</v>
      </c>
      <c r="B4354" s="5" t="s">
        <v>176</v>
      </c>
      <c r="C4354" s="5" t="s">
        <v>4555</v>
      </c>
      <c r="D4354" s="5">
        <f t="shared" si="201"/>
        <v>23800</v>
      </c>
      <c r="E4354" s="6">
        <v>44255</v>
      </c>
      <c r="F4354" s="6">
        <f t="shared" si="202"/>
        <v>44345</v>
      </c>
      <c r="G4354" s="6" t="str">
        <f>IF('BCT Template'!R4353&gt;F4354,"Yes","No")</f>
        <v>No</v>
      </c>
      <c r="H4354" s="5" t="s">
        <v>178</v>
      </c>
      <c r="I4354" s="5" t="s">
        <v>179</v>
      </c>
      <c r="J4354" s="5" t="s">
        <v>35</v>
      </c>
      <c r="K4354" s="5" t="s">
        <v>180</v>
      </c>
      <c r="L4354" s="7" t="s">
        <v>164</v>
      </c>
      <c r="M4354" t="str">
        <f t="shared" si="203"/>
        <v>Yes</v>
      </c>
    </row>
    <row r="4355" spans="1:13" ht="15" thickBot="1" x14ac:dyDescent="0.4">
      <c r="A4355" s="5" t="s">
        <v>175</v>
      </c>
      <c r="B4355" s="5" t="s">
        <v>176</v>
      </c>
      <c r="C4355" s="5" t="s">
        <v>4556</v>
      </c>
      <c r="D4355" s="5">
        <f t="shared" ref="D4355:D4418" si="204">C4355*1</f>
        <v>77590</v>
      </c>
      <c r="E4355" s="6">
        <v>44196</v>
      </c>
      <c r="F4355" s="6">
        <f t="shared" ref="F4355:F4418" si="205">E4355+90</f>
        <v>44286</v>
      </c>
      <c r="G4355" s="6" t="str">
        <f>IF('BCT Template'!R4354&gt;F4355,"Yes","No")</f>
        <v>No</v>
      </c>
      <c r="H4355" s="5" t="s">
        <v>189</v>
      </c>
      <c r="I4355" s="5" t="s">
        <v>190</v>
      </c>
      <c r="J4355" s="5" t="s">
        <v>184</v>
      </c>
      <c r="K4355" s="5" t="s">
        <v>185</v>
      </c>
      <c r="L4355" s="7" t="s">
        <v>164</v>
      </c>
      <c r="M4355" t="str">
        <f t="shared" ref="M4355:M4418" si="206">IF(J4355=" ","Yes",IF(J4355="3","Yes","No"))</f>
        <v>No</v>
      </c>
    </row>
    <row r="4356" spans="1:13" ht="15" thickBot="1" x14ac:dyDescent="0.4">
      <c r="A4356" s="5" t="s">
        <v>175</v>
      </c>
      <c r="B4356" s="5" t="s">
        <v>176</v>
      </c>
      <c r="C4356" s="5" t="s">
        <v>4557</v>
      </c>
      <c r="D4356" s="5">
        <f t="shared" si="204"/>
        <v>59853</v>
      </c>
      <c r="E4356" s="6">
        <v>44196</v>
      </c>
      <c r="F4356" s="6">
        <f t="shared" si="205"/>
        <v>44286</v>
      </c>
      <c r="G4356" s="6" t="str">
        <f>IF('BCT Template'!R4355&gt;F4356,"Yes","No")</f>
        <v>No</v>
      </c>
      <c r="H4356" s="5" t="s">
        <v>182</v>
      </c>
      <c r="I4356" s="5" t="s">
        <v>183</v>
      </c>
      <c r="J4356" s="5" t="s">
        <v>184</v>
      </c>
      <c r="K4356" s="5" t="s">
        <v>185</v>
      </c>
      <c r="L4356" s="7" t="s">
        <v>164</v>
      </c>
      <c r="M4356" t="str">
        <f t="shared" si="206"/>
        <v>No</v>
      </c>
    </row>
    <row r="4357" spans="1:13" ht="15" thickBot="1" x14ac:dyDescent="0.4">
      <c r="A4357" s="5" t="s">
        <v>175</v>
      </c>
      <c r="B4357" s="5" t="s">
        <v>176</v>
      </c>
      <c r="C4357" s="5" t="s">
        <v>4558</v>
      </c>
      <c r="D4357" s="5">
        <f t="shared" si="204"/>
        <v>21456</v>
      </c>
      <c r="E4357" s="6">
        <v>43281</v>
      </c>
      <c r="F4357" s="6">
        <f t="shared" si="205"/>
        <v>43371</v>
      </c>
      <c r="G4357" s="6" t="str">
        <f>IF('BCT Template'!R4356&gt;F4357,"Yes","No")</f>
        <v>No</v>
      </c>
      <c r="H4357" s="5" t="s">
        <v>178</v>
      </c>
      <c r="I4357" s="5" t="s">
        <v>179</v>
      </c>
      <c r="J4357" s="5" t="s">
        <v>35</v>
      </c>
      <c r="K4357" s="5" t="s">
        <v>180</v>
      </c>
      <c r="L4357" s="7" t="s">
        <v>164</v>
      </c>
      <c r="M4357" t="str">
        <f t="shared" si="206"/>
        <v>Yes</v>
      </c>
    </row>
    <row r="4358" spans="1:13" ht="15" thickBot="1" x14ac:dyDescent="0.4">
      <c r="A4358" s="5" t="s">
        <v>175</v>
      </c>
      <c r="B4358" s="5" t="s">
        <v>176</v>
      </c>
      <c r="C4358" s="5" t="s">
        <v>4559</v>
      </c>
      <c r="D4358" s="5">
        <f t="shared" si="204"/>
        <v>21350</v>
      </c>
      <c r="E4358" s="6">
        <v>44377</v>
      </c>
      <c r="F4358" s="6">
        <f t="shared" si="205"/>
        <v>44467</v>
      </c>
      <c r="G4358" s="6" t="str">
        <f>IF('BCT Template'!R4357&gt;F4358,"Yes","No")</f>
        <v>No</v>
      </c>
      <c r="H4358" s="5" t="s">
        <v>178</v>
      </c>
      <c r="I4358" s="5" t="s">
        <v>179</v>
      </c>
      <c r="J4358" s="5" t="s">
        <v>35</v>
      </c>
      <c r="K4358" s="5" t="s">
        <v>180</v>
      </c>
      <c r="L4358" s="7" t="s">
        <v>164</v>
      </c>
      <c r="M4358" t="str">
        <f t="shared" si="206"/>
        <v>Yes</v>
      </c>
    </row>
    <row r="4359" spans="1:13" ht="15" thickBot="1" x14ac:dyDescent="0.4">
      <c r="A4359" s="5" t="s">
        <v>175</v>
      </c>
      <c r="B4359" s="5" t="s">
        <v>176</v>
      </c>
      <c r="C4359" s="5" t="s">
        <v>4560</v>
      </c>
      <c r="D4359" s="5">
        <f t="shared" si="204"/>
        <v>81938</v>
      </c>
      <c r="E4359" s="6">
        <v>43817</v>
      </c>
      <c r="F4359" s="6">
        <f t="shared" si="205"/>
        <v>43907</v>
      </c>
      <c r="G4359" s="6" t="str">
        <f>IF('BCT Template'!R4358&gt;F4359,"Yes","No")</f>
        <v>No</v>
      </c>
      <c r="H4359" s="5" t="s">
        <v>182</v>
      </c>
      <c r="I4359" s="5" t="s">
        <v>183</v>
      </c>
      <c r="J4359" s="5" t="s">
        <v>184</v>
      </c>
      <c r="K4359" s="5" t="s">
        <v>185</v>
      </c>
      <c r="L4359" s="7" t="s">
        <v>164</v>
      </c>
      <c r="M4359" t="str">
        <f t="shared" si="206"/>
        <v>No</v>
      </c>
    </row>
    <row r="4360" spans="1:13" ht="15" thickBot="1" x14ac:dyDescent="0.4">
      <c r="A4360" s="5" t="s">
        <v>175</v>
      </c>
      <c r="B4360" s="5" t="s">
        <v>176</v>
      </c>
      <c r="C4360" s="5" t="s">
        <v>4561</v>
      </c>
      <c r="D4360" s="5">
        <f t="shared" si="204"/>
        <v>21889</v>
      </c>
      <c r="E4360" s="6">
        <v>43708</v>
      </c>
      <c r="F4360" s="6">
        <f t="shared" si="205"/>
        <v>43798</v>
      </c>
      <c r="G4360" s="6" t="str">
        <f>IF('BCT Template'!R4359&gt;F4360,"Yes","No")</f>
        <v>No</v>
      </c>
      <c r="H4360" s="5" t="s">
        <v>178</v>
      </c>
      <c r="I4360" s="5" t="s">
        <v>179</v>
      </c>
      <c r="J4360" s="5" t="s">
        <v>35</v>
      </c>
      <c r="K4360" s="5" t="s">
        <v>180</v>
      </c>
      <c r="L4360" s="7" t="s">
        <v>164</v>
      </c>
      <c r="M4360" t="str">
        <f t="shared" si="206"/>
        <v>Yes</v>
      </c>
    </row>
    <row r="4361" spans="1:13" ht="15" thickBot="1" x14ac:dyDescent="0.4">
      <c r="A4361" s="5" t="s">
        <v>175</v>
      </c>
      <c r="B4361" s="5" t="s">
        <v>176</v>
      </c>
      <c r="C4361" s="5" t="s">
        <v>4562</v>
      </c>
      <c r="D4361" s="5">
        <f t="shared" si="204"/>
        <v>82634</v>
      </c>
      <c r="E4361" s="6">
        <v>44268</v>
      </c>
      <c r="F4361" s="6">
        <f t="shared" si="205"/>
        <v>44358</v>
      </c>
      <c r="G4361" s="6" t="str">
        <f>IF('BCT Template'!R4360&gt;F4361,"Yes","No")</f>
        <v>No</v>
      </c>
      <c r="H4361" s="5" t="s">
        <v>210</v>
      </c>
      <c r="I4361" s="5" t="s">
        <v>211</v>
      </c>
      <c r="J4361" s="5" t="s">
        <v>184</v>
      </c>
      <c r="K4361" s="5" t="s">
        <v>185</v>
      </c>
      <c r="L4361" s="7" t="s">
        <v>164</v>
      </c>
      <c r="M4361" t="str">
        <f t="shared" si="206"/>
        <v>No</v>
      </c>
    </row>
    <row r="4362" spans="1:13" ht="15" thickBot="1" x14ac:dyDescent="0.4">
      <c r="A4362" s="5" t="s">
        <v>175</v>
      </c>
      <c r="B4362" s="5" t="s">
        <v>176</v>
      </c>
      <c r="C4362" s="5" t="s">
        <v>4563</v>
      </c>
      <c r="D4362" s="5">
        <f t="shared" si="204"/>
        <v>79739</v>
      </c>
      <c r="E4362" s="6">
        <v>43724</v>
      </c>
      <c r="F4362" s="6">
        <f t="shared" si="205"/>
        <v>43814</v>
      </c>
      <c r="G4362" s="6" t="str">
        <f>IF('BCT Template'!R4361&gt;F4362,"Yes","No")</f>
        <v>No</v>
      </c>
      <c r="H4362" s="5" t="s">
        <v>182</v>
      </c>
      <c r="I4362" s="5" t="s">
        <v>183</v>
      </c>
      <c r="J4362" s="5" t="s">
        <v>200</v>
      </c>
      <c r="K4362" s="5" t="s">
        <v>201</v>
      </c>
      <c r="L4362" s="7" t="s">
        <v>164</v>
      </c>
      <c r="M4362" t="str">
        <f t="shared" si="206"/>
        <v>Yes</v>
      </c>
    </row>
    <row r="4363" spans="1:13" ht="15" thickBot="1" x14ac:dyDescent="0.4">
      <c r="A4363" s="5" t="s">
        <v>175</v>
      </c>
      <c r="B4363" s="5" t="s">
        <v>176</v>
      </c>
      <c r="C4363" s="5" t="s">
        <v>4564</v>
      </c>
      <c r="D4363" s="5">
        <f t="shared" si="204"/>
        <v>80560</v>
      </c>
      <c r="E4363" s="6">
        <v>43830</v>
      </c>
      <c r="F4363" s="6">
        <f t="shared" si="205"/>
        <v>43920</v>
      </c>
      <c r="G4363" s="6" t="str">
        <f>IF('BCT Template'!R4362&gt;F4363,"Yes","No")</f>
        <v>No</v>
      </c>
      <c r="H4363" s="5" t="s">
        <v>182</v>
      </c>
      <c r="I4363" s="5" t="s">
        <v>183</v>
      </c>
      <c r="J4363" s="5" t="s">
        <v>184</v>
      </c>
      <c r="K4363" s="5" t="s">
        <v>185</v>
      </c>
      <c r="L4363" s="7" t="s">
        <v>164</v>
      </c>
      <c r="M4363" t="str">
        <f t="shared" si="206"/>
        <v>No</v>
      </c>
    </row>
    <row r="4364" spans="1:13" ht="15" thickBot="1" x14ac:dyDescent="0.4">
      <c r="A4364" s="5" t="s">
        <v>175</v>
      </c>
      <c r="B4364" s="5" t="s">
        <v>176</v>
      </c>
      <c r="C4364" s="5" t="s">
        <v>4565</v>
      </c>
      <c r="D4364" s="5">
        <f t="shared" si="204"/>
        <v>59057</v>
      </c>
      <c r="E4364" s="6">
        <v>41455</v>
      </c>
      <c r="F4364" s="6">
        <f t="shared" si="205"/>
        <v>41545</v>
      </c>
      <c r="G4364" s="6" t="str">
        <f>IF('BCT Template'!R4363&gt;F4364,"Yes","No")</f>
        <v>No</v>
      </c>
      <c r="H4364" s="5" t="s">
        <v>182</v>
      </c>
      <c r="I4364" s="5" t="s">
        <v>183</v>
      </c>
      <c r="J4364" s="5" t="s">
        <v>184</v>
      </c>
      <c r="K4364" s="5" t="s">
        <v>185</v>
      </c>
      <c r="L4364" s="7" t="s">
        <v>164</v>
      </c>
      <c r="M4364" t="str">
        <f t="shared" si="206"/>
        <v>No</v>
      </c>
    </row>
    <row r="4365" spans="1:13" ht="15" thickBot="1" x14ac:dyDescent="0.4">
      <c r="A4365" s="5" t="s">
        <v>175</v>
      </c>
      <c r="B4365" s="5" t="s">
        <v>176</v>
      </c>
      <c r="C4365" s="5" t="s">
        <v>4566</v>
      </c>
      <c r="D4365" s="5">
        <f t="shared" si="204"/>
        <v>59408</v>
      </c>
      <c r="E4365" s="6">
        <v>42124</v>
      </c>
      <c r="F4365" s="6">
        <f t="shared" si="205"/>
        <v>42214</v>
      </c>
      <c r="G4365" s="6" t="str">
        <f>IF('BCT Template'!R4364&gt;F4365,"Yes","No")</f>
        <v>No</v>
      </c>
      <c r="H4365" s="5" t="s">
        <v>182</v>
      </c>
      <c r="I4365" s="5" t="s">
        <v>183</v>
      </c>
      <c r="J4365" s="5" t="s">
        <v>200</v>
      </c>
      <c r="K4365" s="5" t="s">
        <v>201</v>
      </c>
      <c r="L4365" s="7" t="s">
        <v>164</v>
      </c>
      <c r="M4365" t="str">
        <f t="shared" si="206"/>
        <v>Yes</v>
      </c>
    </row>
    <row r="4366" spans="1:13" ht="15" thickBot="1" x14ac:dyDescent="0.4">
      <c r="A4366" s="5" t="s">
        <v>175</v>
      </c>
      <c r="B4366" s="5" t="s">
        <v>176</v>
      </c>
      <c r="C4366" s="5" t="s">
        <v>4567</v>
      </c>
      <c r="D4366" s="5">
        <f t="shared" si="204"/>
        <v>58750</v>
      </c>
      <c r="E4366" s="6">
        <v>43281</v>
      </c>
      <c r="F4366" s="6">
        <f t="shared" si="205"/>
        <v>43371</v>
      </c>
      <c r="G4366" s="6" t="str">
        <f>IF('BCT Template'!R4365&gt;F4366,"Yes","No")</f>
        <v>No</v>
      </c>
      <c r="H4366" s="5" t="s">
        <v>182</v>
      </c>
      <c r="I4366" s="5" t="s">
        <v>183</v>
      </c>
      <c r="J4366" s="5" t="s">
        <v>184</v>
      </c>
      <c r="K4366" s="5" t="s">
        <v>185</v>
      </c>
      <c r="L4366" s="7" t="s">
        <v>164</v>
      </c>
      <c r="M4366" t="str">
        <f t="shared" si="206"/>
        <v>No</v>
      </c>
    </row>
    <row r="4367" spans="1:13" ht="15" thickBot="1" x14ac:dyDescent="0.4">
      <c r="A4367" s="5" t="s">
        <v>175</v>
      </c>
      <c r="B4367" s="5" t="s">
        <v>176</v>
      </c>
      <c r="C4367" s="5" t="s">
        <v>4568</v>
      </c>
      <c r="D4367" s="5">
        <f t="shared" si="204"/>
        <v>59760</v>
      </c>
      <c r="E4367" s="6">
        <v>43344</v>
      </c>
      <c r="F4367" s="6">
        <f t="shared" si="205"/>
        <v>43434</v>
      </c>
      <c r="G4367" s="6" t="str">
        <f>IF('BCT Template'!R4366&gt;F4367,"Yes","No")</f>
        <v>No</v>
      </c>
      <c r="H4367" s="5" t="s">
        <v>182</v>
      </c>
      <c r="I4367" s="5" t="s">
        <v>183</v>
      </c>
      <c r="J4367" s="5" t="s">
        <v>184</v>
      </c>
      <c r="K4367" s="5" t="s">
        <v>185</v>
      </c>
      <c r="L4367" s="7" t="s">
        <v>164</v>
      </c>
      <c r="M4367" t="str">
        <f t="shared" si="206"/>
        <v>No</v>
      </c>
    </row>
    <row r="4368" spans="1:13" ht="15" thickBot="1" x14ac:dyDescent="0.4">
      <c r="A4368" s="5" t="s">
        <v>175</v>
      </c>
      <c r="B4368" s="5" t="s">
        <v>176</v>
      </c>
      <c r="C4368" s="5" t="s">
        <v>4569</v>
      </c>
      <c r="D4368" s="5">
        <f t="shared" si="204"/>
        <v>18540</v>
      </c>
      <c r="E4368" s="6">
        <v>44012</v>
      </c>
      <c r="F4368" s="6">
        <f t="shared" si="205"/>
        <v>44102</v>
      </c>
      <c r="G4368" s="6" t="str">
        <f>IF('BCT Template'!R4367&gt;F4368,"Yes","No")</f>
        <v>No</v>
      </c>
      <c r="H4368" s="5" t="s">
        <v>234</v>
      </c>
      <c r="I4368" s="5" t="s">
        <v>235</v>
      </c>
      <c r="J4368" s="5" t="s">
        <v>184</v>
      </c>
      <c r="K4368" s="5" t="s">
        <v>185</v>
      </c>
      <c r="L4368" s="7" t="s">
        <v>164</v>
      </c>
      <c r="M4368" t="str">
        <f t="shared" si="206"/>
        <v>No</v>
      </c>
    </row>
    <row r="4369" spans="1:13" ht="15" thickBot="1" x14ac:dyDescent="0.4">
      <c r="A4369" s="5" t="s">
        <v>175</v>
      </c>
      <c r="B4369" s="5" t="s">
        <v>176</v>
      </c>
      <c r="C4369" s="5" t="s">
        <v>4570</v>
      </c>
      <c r="D4369" s="5">
        <f t="shared" si="204"/>
        <v>77950</v>
      </c>
      <c r="E4369" s="6">
        <v>42528</v>
      </c>
      <c r="F4369" s="6">
        <f t="shared" si="205"/>
        <v>42618</v>
      </c>
      <c r="G4369" s="6" t="str">
        <f>IF('BCT Template'!R4368&gt;F4369,"Yes","No")</f>
        <v>No</v>
      </c>
      <c r="H4369" s="5" t="s">
        <v>189</v>
      </c>
      <c r="I4369" s="5" t="s">
        <v>190</v>
      </c>
      <c r="J4369" s="5" t="s">
        <v>184</v>
      </c>
      <c r="K4369" s="5" t="s">
        <v>185</v>
      </c>
      <c r="L4369" s="7" t="s">
        <v>164</v>
      </c>
      <c r="M4369" t="str">
        <f t="shared" si="206"/>
        <v>No</v>
      </c>
    </row>
    <row r="4370" spans="1:13" ht="15" thickBot="1" x14ac:dyDescent="0.4">
      <c r="A4370" s="5" t="s">
        <v>175</v>
      </c>
      <c r="B4370" s="5" t="s">
        <v>176</v>
      </c>
      <c r="C4370" s="5" t="s">
        <v>4571</v>
      </c>
      <c r="D4370" s="5">
        <f t="shared" si="204"/>
        <v>80677</v>
      </c>
      <c r="E4370" s="6">
        <v>43646</v>
      </c>
      <c r="F4370" s="6">
        <f t="shared" si="205"/>
        <v>43736</v>
      </c>
      <c r="G4370" s="6" t="str">
        <f>IF('BCT Template'!R4369&gt;F4370,"Yes","No")</f>
        <v>No</v>
      </c>
      <c r="H4370" s="5" t="s">
        <v>182</v>
      </c>
      <c r="I4370" s="5" t="s">
        <v>183</v>
      </c>
      <c r="J4370" s="5" t="s">
        <v>184</v>
      </c>
      <c r="K4370" s="5" t="s">
        <v>185</v>
      </c>
      <c r="L4370" s="7" t="s">
        <v>164</v>
      </c>
      <c r="M4370" t="str">
        <f t="shared" si="206"/>
        <v>No</v>
      </c>
    </row>
    <row r="4371" spans="1:13" ht="15" thickBot="1" x14ac:dyDescent="0.4">
      <c r="A4371" s="5" t="s">
        <v>175</v>
      </c>
      <c r="B4371" s="5" t="s">
        <v>176</v>
      </c>
      <c r="C4371" s="5" t="s">
        <v>4572</v>
      </c>
      <c r="D4371" s="5">
        <f t="shared" si="204"/>
        <v>58206</v>
      </c>
      <c r="E4371" s="6">
        <v>41911</v>
      </c>
      <c r="F4371" s="6">
        <f t="shared" si="205"/>
        <v>42001</v>
      </c>
      <c r="G4371" s="6" t="str">
        <f>IF('BCT Template'!R4370&gt;F4371,"Yes","No")</f>
        <v>No</v>
      </c>
      <c r="H4371" s="5" t="s">
        <v>182</v>
      </c>
      <c r="I4371" s="5" t="s">
        <v>183</v>
      </c>
      <c r="J4371" s="5" t="s">
        <v>200</v>
      </c>
      <c r="K4371" s="5" t="s">
        <v>201</v>
      </c>
      <c r="L4371" s="7" t="s">
        <v>164</v>
      </c>
      <c r="M4371" t="str">
        <f t="shared" si="206"/>
        <v>Yes</v>
      </c>
    </row>
    <row r="4372" spans="1:13" ht="15" thickBot="1" x14ac:dyDescent="0.4">
      <c r="A4372" s="5" t="s">
        <v>175</v>
      </c>
      <c r="B4372" s="5" t="s">
        <v>176</v>
      </c>
      <c r="C4372" s="5" t="s">
        <v>4573</v>
      </c>
      <c r="D4372" s="5">
        <f t="shared" si="204"/>
        <v>57536</v>
      </c>
      <c r="E4372" s="6">
        <v>41912</v>
      </c>
      <c r="F4372" s="6">
        <f t="shared" si="205"/>
        <v>42002</v>
      </c>
      <c r="G4372" s="6" t="str">
        <f>IF('BCT Template'!R4371&gt;F4372,"Yes","No")</f>
        <v>No</v>
      </c>
      <c r="H4372" s="5" t="s">
        <v>189</v>
      </c>
      <c r="I4372" s="5" t="s">
        <v>190</v>
      </c>
      <c r="J4372" s="5" t="s">
        <v>200</v>
      </c>
      <c r="K4372" s="5" t="s">
        <v>201</v>
      </c>
      <c r="L4372" s="7" t="s">
        <v>164</v>
      </c>
      <c r="M4372" t="str">
        <f t="shared" si="206"/>
        <v>Yes</v>
      </c>
    </row>
    <row r="4373" spans="1:13" ht="15" thickBot="1" x14ac:dyDescent="0.4">
      <c r="A4373" s="5" t="s">
        <v>175</v>
      </c>
      <c r="B4373" s="5" t="s">
        <v>176</v>
      </c>
      <c r="C4373" s="5" t="s">
        <v>4574</v>
      </c>
      <c r="D4373" s="5">
        <f t="shared" si="204"/>
        <v>23418</v>
      </c>
      <c r="E4373" s="6">
        <v>34942</v>
      </c>
      <c r="F4373" s="6">
        <f t="shared" si="205"/>
        <v>35032</v>
      </c>
      <c r="G4373" s="6" t="str">
        <f>IF('BCT Template'!R4372&gt;F4373,"Yes","No")</f>
        <v>No</v>
      </c>
      <c r="H4373" s="5" t="s">
        <v>178</v>
      </c>
      <c r="I4373" s="5" t="s">
        <v>179</v>
      </c>
      <c r="J4373" s="5" t="s">
        <v>35</v>
      </c>
      <c r="K4373" s="5" t="s">
        <v>180</v>
      </c>
      <c r="L4373" s="7" t="s">
        <v>164</v>
      </c>
      <c r="M4373" t="str">
        <f t="shared" si="206"/>
        <v>Yes</v>
      </c>
    </row>
    <row r="4374" spans="1:13" ht="15" thickBot="1" x14ac:dyDescent="0.4">
      <c r="A4374" s="5" t="s">
        <v>175</v>
      </c>
      <c r="B4374" s="5" t="s">
        <v>176</v>
      </c>
      <c r="C4374" s="5" t="s">
        <v>4575</v>
      </c>
      <c r="D4374" s="5">
        <f t="shared" si="204"/>
        <v>79690</v>
      </c>
      <c r="E4374" s="6">
        <v>42978</v>
      </c>
      <c r="F4374" s="6">
        <f t="shared" si="205"/>
        <v>43068</v>
      </c>
      <c r="G4374" s="6" t="str">
        <f>IF('BCT Template'!R4373&gt;F4374,"Yes","No")</f>
        <v>No</v>
      </c>
      <c r="H4374" s="5" t="s">
        <v>182</v>
      </c>
      <c r="I4374" s="5" t="s">
        <v>183</v>
      </c>
      <c r="J4374" s="5" t="s">
        <v>184</v>
      </c>
      <c r="K4374" s="5" t="s">
        <v>185</v>
      </c>
      <c r="L4374" s="7" t="s">
        <v>164</v>
      </c>
      <c r="M4374" t="str">
        <f t="shared" si="206"/>
        <v>No</v>
      </c>
    </row>
    <row r="4375" spans="1:13" ht="15" thickBot="1" x14ac:dyDescent="0.4">
      <c r="A4375" s="5" t="s">
        <v>175</v>
      </c>
      <c r="B4375" s="5" t="s">
        <v>176</v>
      </c>
      <c r="C4375" s="5" t="s">
        <v>4576</v>
      </c>
      <c r="D4375" s="5">
        <f t="shared" si="204"/>
        <v>59456</v>
      </c>
      <c r="E4375" s="6">
        <v>41639</v>
      </c>
      <c r="F4375" s="6">
        <f t="shared" si="205"/>
        <v>41729</v>
      </c>
      <c r="G4375" s="6" t="str">
        <f>IF('BCT Template'!R4374&gt;F4375,"Yes","No")</f>
        <v>No</v>
      </c>
      <c r="H4375" s="5" t="s">
        <v>182</v>
      </c>
      <c r="I4375" s="5" t="s">
        <v>183</v>
      </c>
      <c r="J4375" s="5" t="s">
        <v>184</v>
      </c>
      <c r="K4375" s="5" t="s">
        <v>185</v>
      </c>
      <c r="L4375" s="7" t="s">
        <v>164</v>
      </c>
      <c r="M4375" t="str">
        <f t="shared" si="206"/>
        <v>No</v>
      </c>
    </row>
    <row r="4376" spans="1:13" ht="15" thickBot="1" x14ac:dyDescent="0.4">
      <c r="A4376" s="5" t="s">
        <v>175</v>
      </c>
      <c r="B4376" s="5" t="s">
        <v>176</v>
      </c>
      <c r="C4376" s="5" t="s">
        <v>4577</v>
      </c>
      <c r="D4376" s="5">
        <f t="shared" si="204"/>
        <v>79521</v>
      </c>
      <c r="E4376" s="6">
        <v>43830</v>
      </c>
      <c r="F4376" s="6">
        <f t="shared" si="205"/>
        <v>43920</v>
      </c>
      <c r="G4376" s="6" t="str">
        <f>IF('BCT Template'!R4375&gt;F4376,"Yes","No")</f>
        <v>No</v>
      </c>
      <c r="H4376" s="5" t="s">
        <v>182</v>
      </c>
      <c r="I4376" s="5" t="s">
        <v>183</v>
      </c>
      <c r="J4376" s="5" t="s">
        <v>200</v>
      </c>
      <c r="K4376" s="5" t="s">
        <v>201</v>
      </c>
      <c r="L4376" s="7" t="s">
        <v>164</v>
      </c>
      <c r="M4376" t="str">
        <f t="shared" si="206"/>
        <v>Yes</v>
      </c>
    </row>
    <row r="4377" spans="1:13" ht="15" thickBot="1" x14ac:dyDescent="0.4">
      <c r="A4377" s="5" t="s">
        <v>175</v>
      </c>
      <c r="B4377" s="5" t="s">
        <v>176</v>
      </c>
      <c r="C4377" s="5" t="s">
        <v>4578</v>
      </c>
      <c r="D4377" s="5">
        <f t="shared" si="204"/>
        <v>82501</v>
      </c>
      <c r="E4377" s="6">
        <v>43858</v>
      </c>
      <c r="F4377" s="6">
        <f t="shared" si="205"/>
        <v>43948</v>
      </c>
      <c r="G4377" s="6" t="str">
        <f>IF('BCT Template'!R4376&gt;F4377,"Yes","No")</f>
        <v>No</v>
      </c>
      <c r="H4377" s="5" t="s">
        <v>210</v>
      </c>
      <c r="I4377" s="5" t="s">
        <v>211</v>
      </c>
      <c r="J4377" s="5" t="s">
        <v>184</v>
      </c>
      <c r="K4377" s="5" t="s">
        <v>185</v>
      </c>
      <c r="L4377" s="7" t="s">
        <v>164</v>
      </c>
      <c r="M4377" t="str">
        <f t="shared" si="206"/>
        <v>No</v>
      </c>
    </row>
    <row r="4378" spans="1:13" ht="15" thickBot="1" x14ac:dyDescent="0.4">
      <c r="A4378" s="5" t="s">
        <v>175</v>
      </c>
      <c r="B4378" s="5" t="s">
        <v>176</v>
      </c>
      <c r="C4378" s="5" t="s">
        <v>4579</v>
      </c>
      <c r="D4378" s="5">
        <f t="shared" si="204"/>
        <v>79173</v>
      </c>
      <c r="E4378" s="6">
        <v>44438</v>
      </c>
      <c r="F4378" s="6">
        <f t="shared" si="205"/>
        <v>44528</v>
      </c>
      <c r="G4378" s="6" t="str">
        <f>IF('BCT Template'!R4377&gt;F4378,"Yes","No")</f>
        <v>No</v>
      </c>
      <c r="H4378" s="5" t="s">
        <v>189</v>
      </c>
      <c r="I4378" s="5" t="s">
        <v>190</v>
      </c>
      <c r="J4378" s="5" t="s">
        <v>184</v>
      </c>
      <c r="K4378" s="5" t="s">
        <v>185</v>
      </c>
      <c r="L4378" s="7" t="s">
        <v>164</v>
      </c>
      <c r="M4378" t="str">
        <f t="shared" si="206"/>
        <v>No</v>
      </c>
    </row>
    <row r="4379" spans="1:13" ht="15" thickBot="1" x14ac:dyDescent="0.4">
      <c r="A4379" s="5" t="s">
        <v>175</v>
      </c>
      <c r="B4379" s="5" t="s">
        <v>176</v>
      </c>
      <c r="C4379" s="5" t="s">
        <v>4580</v>
      </c>
      <c r="D4379" s="5">
        <f t="shared" si="204"/>
        <v>82286</v>
      </c>
      <c r="E4379" s="6">
        <v>44070</v>
      </c>
      <c r="F4379" s="6">
        <f t="shared" si="205"/>
        <v>44160</v>
      </c>
      <c r="G4379" s="6" t="str">
        <f>IF('BCT Template'!R4378&gt;F4379,"Yes","No")</f>
        <v>No</v>
      </c>
      <c r="H4379" s="5" t="s">
        <v>210</v>
      </c>
      <c r="I4379" s="5" t="s">
        <v>211</v>
      </c>
      <c r="J4379" s="5" t="s">
        <v>184</v>
      </c>
      <c r="K4379" s="5" t="s">
        <v>185</v>
      </c>
      <c r="L4379" s="7" t="s">
        <v>164</v>
      </c>
      <c r="M4379" t="str">
        <f t="shared" si="206"/>
        <v>No</v>
      </c>
    </row>
    <row r="4380" spans="1:13" ht="15" thickBot="1" x14ac:dyDescent="0.4">
      <c r="A4380" s="5" t="s">
        <v>175</v>
      </c>
      <c r="B4380" s="5" t="s">
        <v>176</v>
      </c>
      <c r="C4380" s="5" t="s">
        <v>4581</v>
      </c>
      <c r="D4380" s="5">
        <f t="shared" si="204"/>
        <v>81870</v>
      </c>
      <c r="E4380" s="6">
        <v>44196</v>
      </c>
      <c r="F4380" s="6">
        <f t="shared" si="205"/>
        <v>44286</v>
      </c>
      <c r="G4380" s="6" t="str">
        <f>IF('BCT Template'!R4379&gt;F4380,"Yes","No")</f>
        <v>No</v>
      </c>
      <c r="H4380" s="5" t="s">
        <v>182</v>
      </c>
      <c r="I4380" s="5" t="s">
        <v>183</v>
      </c>
      <c r="J4380" s="5" t="s">
        <v>184</v>
      </c>
      <c r="K4380" s="5" t="s">
        <v>185</v>
      </c>
      <c r="L4380" s="7" t="s">
        <v>164</v>
      </c>
      <c r="M4380" t="str">
        <f t="shared" si="206"/>
        <v>No</v>
      </c>
    </row>
    <row r="4381" spans="1:13" ht="15" thickBot="1" x14ac:dyDescent="0.4">
      <c r="A4381" s="5" t="s">
        <v>175</v>
      </c>
      <c r="B4381" s="5" t="s">
        <v>176</v>
      </c>
      <c r="C4381" s="5" t="s">
        <v>4582</v>
      </c>
      <c r="D4381" s="5">
        <f t="shared" si="204"/>
        <v>21453</v>
      </c>
      <c r="E4381" s="6">
        <v>44057</v>
      </c>
      <c r="F4381" s="6">
        <f t="shared" si="205"/>
        <v>44147</v>
      </c>
      <c r="G4381" s="6" t="str">
        <f>IF('BCT Template'!R4380&gt;F4381,"Yes","No")</f>
        <v>No</v>
      </c>
      <c r="H4381" s="5" t="s">
        <v>178</v>
      </c>
      <c r="I4381" s="5" t="s">
        <v>179</v>
      </c>
      <c r="J4381" s="5" t="s">
        <v>35</v>
      </c>
      <c r="K4381" s="5" t="s">
        <v>180</v>
      </c>
      <c r="L4381" s="7" t="s">
        <v>164</v>
      </c>
      <c r="M4381" t="str">
        <f t="shared" si="206"/>
        <v>Yes</v>
      </c>
    </row>
    <row r="4382" spans="1:13" ht="15" thickBot="1" x14ac:dyDescent="0.4">
      <c r="A4382" s="5" t="s">
        <v>175</v>
      </c>
      <c r="B4382" s="5" t="s">
        <v>176</v>
      </c>
      <c r="C4382" s="5" t="s">
        <v>4583</v>
      </c>
      <c r="D4382" s="5">
        <f t="shared" si="204"/>
        <v>78497</v>
      </c>
      <c r="E4382" s="6">
        <v>41333</v>
      </c>
      <c r="F4382" s="6">
        <f t="shared" si="205"/>
        <v>41423</v>
      </c>
      <c r="G4382" s="6" t="str">
        <f>IF('BCT Template'!R4381&gt;F4382,"Yes","No")</f>
        <v>No</v>
      </c>
      <c r="H4382" s="5" t="s">
        <v>210</v>
      </c>
      <c r="I4382" s="5" t="s">
        <v>211</v>
      </c>
      <c r="J4382" s="5" t="s">
        <v>184</v>
      </c>
      <c r="K4382" s="5" t="s">
        <v>185</v>
      </c>
      <c r="L4382" s="7" t="s">
        <v>164</v>
      </c>
      <c r="M4382" t="str">
        <f t="shared" si="206"/>
        <v>No</v>
      </c>
    </row>
    <row r="4383" spans="1:13" ht="15" thickBot="1" x14ac:dyDescent="0.4">
      <c r="A4383" s="5" t="s">
        <v>175</v>
      </c>
      <c r="B4383" s="5" t="s">
        <v>176</v>
      </c>
      <c r="C4383" s="5" t="s">
        <v>4584</v>
      </c>
      <c r="D4383" s="5">
        <f t="shared" si="204"/>
        <v>79541</v>
      </c>
      <c r="E4383" s="6">
        <v>43496</v>
      </c>
      <c r="F4383" s="6">
        <f t="shared" si="205"/>
        <v>43586</v>
      </c>
      <c r="G4383" s="6" t="str">
        <f>IF('BCT Template'!R4382&gt;F4383,"Yes","No")</f>
        <v>No</v>
      </c>
      <c r="H4383" s="5" t="s">
        <v>182</v>
      </c>
      <c r="I4383" s="5" t="s">
        <v>183</v>
      </c>
      <c r="J4383" s="5" t="s">
        <v>184</v>
      </c>
      <c r="K4383" s="5" t="s">
        <v>185</v>
      </c>
      <c r="L4383" s="7" t="s">
        <v>164</v>
      </c>
      <c r="M4383" t="str">
        <f t="shared" si="206"/>
        <v>No</v>
      </c>
    </row>
    <row r="4384" spans="1:13" ht="15" thickBot="1" x14ac:dyDescent="0.4">
      <c r="A4384" s="5" t="s">
        <v>175</v>
      </c>
      <c r="B4384" s="5" t="s">
        <v>176</v>
      </c>
      <c r="C4384" s="5" t="s">
        <v>4585</v>
      </c>
      <c r="D4384" s="5">
        <f t="shared" si="204"/>
        <v>77729</v>
      </c>
      <c r="E4384" s="6">
        <v>43799</v>
      </c>
      <c r="F4384" s="6">
        <f t="shared" si="205"/>
        <v>43889</v>
      </c>
      <c r="G4384" s="6" t="str">
        <f>IF('BCT Template'!R4383&gt;F4384,"Yes","No")</f>
        <v>No</v>
      </c>
      <c r="H4384" s="5" t="s">
        <v>189</v>
      </c>
      <c r="I4384" s="5" t="s">
        <v>190</v>
      </c>
      <c r="J4384" s="5" t="s">
        <v>184</v>
      </c>
      <c r="K4384" s="5" t="s">
        <v>185</v>
      </c>
      <c r="L4384" s="7" t="s">
        <v>164</v>
      </c>
      <c r="M4384" t="str">
        <f t="shared" si="206"/>
        <v>No</v>
      </c>
    </row>
    <row r="4385" spans="1:13" ht="15" thickBot="1" x14ac:dyDescent="0.4">
      <c r="A4385" s="5" t="s">
        <v>175</v>
      </c>
      <c r="B4385" s="5" t="s">
        <v>176</v>
      </c>
      <c r="C4385" s="5" t="s">
        <v>4586</v>
      </c>
      <c r="D4385" s="5">
        <f t="shared" si="204"/>
        <v>30798</v>
      </c>
      <c r="E4385" s="6">
        <v>44012</v>
      </c>
      <c r="F4385" s="6">
        <f t="shared" si="205"/>
        <v>44102</v>
      </c>
      <c r="G4385" s="6" t="str">
        <f>IF('BCT Template'!R4384&gt;F4385,"Yes","No")</f>
        <v>No</v>
      </c>
      <c r="H4385" s="5" t="s">
        <v>178</v>
      </c>
      <c r="I4385" s="5" t="s">
        <v>179</v>
      </c>
      <c r="J4385" s="5" t="s">
        <v>35</v>
      </c>
      <c r="K4385" s="5" t="s">
        <v>180</v>
      </c>
      <c r="L4385" s="7" t="s">
        <v>164</v>
      </c>
      <c r="M4385" t="str">
        <f t="shared" si="206"/>
        <v>Yes</v>
      </c>
    </row>
    <row r="4386" spans="1:13" ht="15" thickBot="1" x14ac:dyDescent="0.4">
      <c r="A4386" s="5" t="s">
        <v>175</v>
      </c>
      <c r="B4386" s="5" t="s">
        <v>176</v>
      </c>
      <c r="C4386" s="5" t="s">
        <v>4587</v>
      </c>
      <c r="D4386" s="5">
        <f t="shared" si="204"/>
        <v>25250</v>
      </c>
      <c r="E4386" s="6">
        <v>43738</v>
      </c>
      <c r="F4386" s="6">
        <f t="shared" si="205"/>
        <v>43828</v>
      </c>
      <c r="G4386" s="6" t="str">
        <f>IF('BCT Template'!R4385&gt;F4386,"Yes","No")</f>
        <v>No</v>
      </c>
      <c r="H4386" s="5" t="s">
        <v>240</v>
      </c>
      <c r="I4386" s="5" t="s">
        <v>241</v>
      </c>
      <c r="J4386" s="5" t="s">
        <v>35</v>
      </c>
      <c r="K4386" s="5" t="s">
        <v>180</v>
      </c>
      <c r="L4386" s="7" t="s">
        <v>164</v>
      </c>
      <c r="M4386" t="str">
        <f t="shared" si="206"/>
        <v>Yes</v>
      </c>
    </row>
    <row r="4387" spans="1:13" ht="15" thickBot="1" x14ac:dyDescent="0.4">
      <c r="A4387" s="5" t="s">
        <v>175</v>
      </c>
      <c r="B4387" s="5" t="s">
        <v>176</v>
      </c>
      <c r="C4387" s="5" t="s">
        <v>4588</v>
      </c>
      <c r="D4387" s="5">
        <f t="shared" si="204"/>
        <v>29430</v>
      </c>
      <c r="E4387" s="6">
        <v>39478</v>
      </c>
      <c r="F4387" s="6">
        <f t="shared" si="205"/>
        <v>39568</v>
      </c>
      <c r="G4387" s="6" t="str">
        <f>IF('BCT Template'!R4386&gt;F4387,"Yes","No")</f>
        <v>No</v>
      </c>
      <c r="H4387" s="5" t="s">
        <v>178</v>
      </c>
      <c r="I4387" s="5" t="s">
        <v>179</v>
      </c>
      <c r="J4387" s="5" t="s">
        <v>35</v>
      </c>
      <c r="K4387" s="5" t="s">
        <v>180</v>
      </c>
      <c r="L4387" s="7" t="s">
        <v>164</v>
      </c>
      <c r="M4387" t="str">
        <f t="shared" si="206"/>
        <v>Yes</v>
      </c>
    </row>
    <row r="4388" spans="1:13" ht="15" thickBot="1" x14ac:dyDescent="0.4">
      <c r="A4388" s="5" t="s">
        <v>175</v>
      </c>
      <c r="B4388" s="5" t="s">
        <v>176</v>
      </c>
      <c r="C4388" s="5" t="s">
        <v>4589</v>
      </c>
      <c r="D4388" s="5">
        <f t="shared" si="204"/>
        <v>79288</v>
      </c>
      <c r="E4388" s="6">
        <v>42979</v>
      </c>
      <c r="F4388" s="6">
        <f t="shared" si="205"/>
        <v>43069</v>
      </c>
      <c r="G4388" s="6" t="str">
        <f>IF('BCT Template'!R4387&gt;F4388,"Yes","No")</f>
        <v>No</v>
      </c>
      <c r="H4388" s="5" t="s">
        <v>189</v>
      </c>
      <c r="I4388" s="5" t="s">
        <v>190</v>
      </c>
      <c r="J4388" s="5" t="s">
        <v>200</v>
      </c>
      <c r="K4388" s="5" t="s">
        <v>201</v>
      </c>
      <c r="L4388" s="7" t="s">
        <v>164</v>
      </c>
      <c r="M4388" t="str">
        <f t="shared" si="206"/>
        <v>Yes</v>
      </c>
    </row>
    <row r="4389" spans="1:13" ht="15" thickBot="1" x14ac:dyDescent="0.4">
      <c r="A4389" s="5" t="s">
        <v>175</v>
      </c>
      <c r="B4389" s="5" t="s">
        <v>176</v>
      </c>
      <c r="C4389" s="5" t="s">
        <v>4590</v>
      </c>
      <c r="D4389" s="5">
        <f t="shared" si="204"/>
        <v>21344</v>
      </c>
      <c r="E4389" s="6">
        <v>42035</v>
      </c>
      <c r="F4389" s="6">
        <f t="shared" si="205"/>
        <v>42125</v>
      </c>
      <c r="G4389" s="6" t="str">
        <f>IF('BCT Template'!R4388&gt;F4389,"Yes","No")</f>
        <v>No</v>
      </c>
      <c r="H4389" s="5" t="s">
        <v>178</v>
      </c>
      <c r="I4389" s="5" t="s">
        <v>179</v>
      </c>
      <c r="J4389" s="5" t="s">
        <v>35</v>
      </c>
      <c r="K4389" s="5" t="s">
        <v>180</v>
      </c>
      <c r="L4389" s="7" t="s">
        <v>164</v>
      </c>
      <c r="M4389" t="str">
        <f t="shared" si="206"/>
        <v>Yes</v>
      </c>
    </row>
    <row r="4390" spans="1:13" ht="15" thickBot="1" x14ac:dyDescent="0.4">
      <c r="A4390" s="5" t="s">
        <v>175</v>
      </c>
      <c r="B4390" s="5" t="s">
        <v>176</v>
      </c>
      <c r="C4390" s="5" t="s">
        <v>4591</v>
      </c>
      <c r="D4390" s="5">
        <f t="shared" si="204"/>
        <v>81415</v>
      </c>
      <c r="E4390" s="6">
        <v>43951</v>
      </c>
      <c r="F4390" s="6">
        <f t="shared" si="205"/>
        <v>44041</v>
      </c>
      <c r="G4390" s="6" t="str">
        <f>IF('BCT Template'!R4389&gt;F4390,"Yes","No")</f>
        <v>No</v>
      </c>
      <c r="H4390" s="5" t="s">
        <v>182</v>
      </c>
      <c r="I4390" s="5" t="s">
        <v>183</v>
      </c>
      <c r="J4390" s="5" t="s">
        <v>200</v>
      </c>
      <c r="K4390" s="5" t="s">
        <v>201</v>
      </c>
      <c r="L4390" s="7" t="s">
        <v>164</v>
      </c>
      <c r="M4390" t="str">
        <f t="shared" si="206"/>
        <v>Yes</v>
      </c>
    </row>
    <row r="4391" spans="1:13" ht="15" thickBot="1" x14ac:dyDescent="0.4">
      <c r="A4391" s="5" t="s">
        <v>175</v>
      </c>
      <c r="B4391" s="5" t="s">
        <v>176</v>
      </c>
      <c r="C4391" s="5" t="s">
        <v>4592</v>
      </c>
      <c r="D4391" s="5">
        <f t="shared" si="204"/>
        <v>23571</v>
      </c>
      <c r="E4391" s="6">
        <v>43190</v>
      </c>
      <c r="F4391" s="6">
        <f t="shared" si="205"/>
        <v>43280</v>
      </c>
      <c r="G4391" s="6" t="str">
        <f>IF('BCT Template'!R4390&gt;F4391,"Yes","No")</f>
        <v>No</v>
      </c>
      <c r="H4391" s="5" t="s">
        <v>178</v>
      </c>
      <c r="I4391" s="5" t="s">
        <v>179</v>
      </c>
      <c r="J4391" s="5" t="s">
        <v>35</v>
      </c>
      <c r="K4391" s="5" t="s">
        <v>180</v>
      </c>
      <c r="L4391" s="7" t="s">
        <v>164</v>
      </c>
      <c r="M4391" t="str">
        <f t="shared" si="206"/>
        <v>Yes</v>
      </c>
    </row>
    <row r="4392" spans="1:13" ht="15" thickBot="1" x14ac:dyDescent="0.4">
      <c r="A4392" s="5" t="s">
        <v>175</v>
      </c>
      <c r="B4392" s="5" t="s">
        <v>176</v>
      </c>
      <c r="C4392" s="5" t="s">
        <v>4593</v>
      </c>
      <c r="D4392" s="5">
        <f t="shared" si="204"/>
        <v>79116</v>
      </c>
      <c r="E4392" s="6">
        <v>42094</v>
      </c>
      <c r="F4392" s="6">
        <f t="shared" si="205"/>
        <v>42184</v>
      </c>
      <c r="G4392" s="6" t="str">
        <f>IF('BCT Template'!R4391&gt;F4392,"Yes","No")</f>
        <v>No</v>
      </c>
      <c r="H4392" s="5" t="s">
        <v>189</v>
      </c>
      <c r="I4392" s="5" t="s">
        <v>190</v>
      </c>
      <c r="J4392" s="5" t="s">
        <v>200</v>
      </c>
      <c r="K4392" s="5" t="s">
        <v>201</v>
      </c>
      <c r="L4392" s="7" t="s">
        <v>164</v>
      </c>
      <c r="M4392" t="str">
        <f t="shared" si="206"/>
        <v>Yes</v>
      </c>
    </row>
    <row r="4393" spans="1:13" ht="15" thickBot="1" x14ac:dyDescent="0.4">
      <c r="A4393" s="5" t="s">
        <v>175</v>
      </c>
      <c r="B4393" s="5" t="s">
        <v>176</v>
      </c>
      <c r="C4393" s="5" t="s">
        <v>4594</v>
      </c>
      <c r="D4393" s="5">
        <f t="shared" si="204"/>
        <v>79273</v>
      </c>
      <c r="E4393" s="6">
        <v>43868</v>
      </c>
      <c r="F4393" s="6">
        <f t="shared" si="205"/>
        <v>43958</v>
      </c>
      <c r="G4393" s="6" t="str">
        <f>IF('BCT Template'!R4392&gt;F4393,"Yes","No")</f>
        <v>No</v>
      </c>
      <c r="H4393" s="5" t="s">
        <v>189</v>
      </c>
      <c r="I4393" s="5" t="s">
        <v>190</v>
      </c>
      <c r="J4393" s="5" t="s">
        <v>184</v>
      </c>
      <c r="K4393" s="5" t="s">
        <v>185</v>
      </c>
      <c r="L4393" s="7" t="s">
        <v>164</v>
      </c>
      <c r="M4393" t="str">
        <f t="shared" si="206"/>
        <v>No</v>
      </c>
    </row>
    <row r="4394" spans="1:13" ht="15" thickBot="1" x14ac:dyDescent="0.4">
      <c r="A4394" s="5" t="s">
        <v>175</v>
      </c>
      <c r="B4394" s="5" t="s">
        <v>176</v>
      </c>
      <c r="C4394" s="5" t="s">
        <v>4595</v>
      </c>
      <c r="D4394" s="5">
        <f t="shared" si="204"/>
        <v>21824</v>
      </c>
      <c r="E4394" s="6">
        <v>43931</v>
      </c>
      <c r="F4394" s="6">
        <f t="shared" si="205"/>
        <v>44021</v>
      </c>
      <c r="G4394" s="6" t="str">
        <f>IF('BCT Template'!R4393&gt;F4394,"Yes","No")</f>
        <v>No</v>
      </c>
      <c r="H4394" s="5" t="s">
        <v>178</v>
      </c>
      <c r="I4394" s="5" t="s">
        <v>179</v>
      </c>
      <c r="J4394" s="5" t="s">
        <v>35</v>
      </c>
      <c r="K4394" s="5" t="s">
        <v>180</v>
      </c>
      <c r="L4394" s="7" t="s">
        <v>164</v>
      </c>
      <c r="M4394" t="str">
        <f t="shared" si="206"/>
        <v>Yes</v>
      </c>
    </row>
    <row r="4395" spans="1:13" ht="15" thickBot="1" x14ac:dyDescent="0.4">
      <c r="A4395" s="5" t="s">
        <v>175</v>
      </c>
      <c r="B4395" s="5" t="s">
        <v>176</v>
      </c>
      <c r="C4395" s="5" t="s">
        <v>4596</v>
      </c>
      <c r="D4395" s="5">
        <f t="shared" si="204"/>
        <v>23001</v>
      </c>
      <c r="E4395" s="6">
        <v>44196</v>
      </c>
      <c r="F4395" s="6">
        <f t="shared" si="205"/>
        <v>44286</v>
      </c>
      <c r="G4395" s="6" t="str">
        <f>IF('BCT Template'!R4394&gt;F4395,"Yes","No")</f>
        <v>No</v>
      </c>
      <c r="H4395" s="5" t="s">
        <v>178</v>
      </c>
      <c r="I4395" s="5" t="s">
        <v>179</v>
      </c>
      <c r="J4395" s="5" t="s">
        <v>35</v>
      </c>
      <c r="K4395" s="5" t="s">
        <v>180</v>
      </c>
      <c r="L4395" s="7" t="s">
        <v>164</v>
      </c>
      <c r="M4395" t="str">
        <f t="shared" si="206"/>
        <v>Yes</v>
      </c>
    </row>
    <row r="4396" spans="1:13" ht="15" thickBot="1" x14ac:dyDescent="0.4">
      <c r="A4396" s="5" t="s">
        <v>175</v>
      </c>
      <c r="B4396" s="5" t="s">
        <v>176</v>
      </c>
      <c r="C4396" s="5" t="s">
        <v>4597</v>
      </c>
      <c r="D4396" s="5">
        <f t="shared" si="204"/>
        <v>57766</v>
      </c>
      <c r="E4396" s="6">
        <v>43555</v>
      </c>
      <c r="F4396" s="6">
        <f t="shared" si="205"/>
        <v>43645</v>
      </c>
      <c r="G4396" s="6" t="str">
        <f>IF('BCT Template'!R4395&gt;F4396,"Yes","No")</f>
        <v>No</v>
      </c>
      <c r="H4396" s="5" t="s">
        <v>189</v>
      </c>
      <c r="I4396" s="5" t="s">
        <v>190</v>
      </c>
      <c r="J4396" s="5" t="s">
        <v>184</v>
      </c>
      <c r="K4396" s="5" t="s">
        <v>185</v>
      </c>
      <c r="L4396" s="7" t="s">
        <v>164</v>
      </c>
      <c r="M4396" t="str">
        <f t="shared" si="206"/>
        <v>No</v>
      </c>
    </row>
    <row r="4397" spans="1:13" ht="15" thickBot="1" x14ac:dyDescent="0.4">
      <c r="A4397" s="5" t="s">
        <v>175</v>
      </c>
      <c r="B4397" s="5" t="s">
        <v>176</v>
      </c>
      <c r="C4397" s="5" t="s">
        <v>4598</v>
      </c>
      <c r="D4397" s="5">
        <f t="shared" si="204"/>
        <v>22297</v>
      </c>
      <c r="E4397" s="6">
        <v>44074</v>
      </c>
      <c r="F4397" s="6">
        <f t="shared" si="205"/>
        <v>44164</v>
      </c>
      <c r="G4397" s="6" t="str">
        <f>IF('BCT Template'!R4396&gt;F4397,"Yes","No")</f>
        <v>No</v>
      </c>
      <c r="H4397" s="5" t="s">
        <v>178</v>
      </c>
      <c r="I4397" s="5" t="s">
        <v>179</v>
      </c>
      <c r="J4397" s="5" t="s">
        <v>35</v>
      </c>
      <c r="K4397" s="5" t="s">
        <v>180</v>
      </c>
      <c r="L4397" s="7" t="s">
        <v>164</v>
      </c>
      <c r="M4397" t="str">
        <f t="shared" si="206"/>
        <v>Yes</v>
      </c>
    </row>
    <row r="4398" spans="1:13" ht="15" thickBot="1" x14ac:dyDescent="0.4">
      <c r="A4398" s="5" t="s">
        <v>175</v>
      </c>
      <c r="B4398" s="5" t="s">
        <v>176</v>
      </c>
      <c r="C4398" s="5" t="s">
        <v>4599</v>
      </c>
      <c r="D4398" s="5">
        <f t="shared" si="204"/>
        <v>83061</v>
      </c>
      <c r="E4398" s="6">
        <v>45235</v>
      </c>
      <c r="F4398" s="6">
        <f t="shared" si="205"/>
        <v>45325</v>
      </c>
      <c r="G4398" s="6" t="str">
        <f>IF('BCT Template'!R4397&gt;F4398,"Yes","No")</f>
        <v>No</v>
      </c>
      <c r="H4398" s="5" t="s">
        <v>210</v>
      </c>
      <c r="I4398" s="5" t="s">
        <v>211</v>
      </c>
      <c r="J4398" s="5" t="s">
        <v>184</v>
      </c>
      <c r="K4398" s="5" t="s">
        <v>185</v>
      </c>
      <c r="L4398" s="7" t="s">
        <v>164</v>
      </c>
      <c r="M4398" t="str">
        <f t="shared" si="206"/>
        <v>No</v>
      </c>
    </row>
    <row r="4399" spans="1:13" ht="15" thickBot="1" x14ac:dyDescent="0.4">
      <c r="A4399" s="5" t="s">
        <v>175</v>
      </c>
      <c r="B4399" s="5" t="s">
        <v>176</v>
      </c>
      <c r="C4399" s="5" t="s">
        <v>4600</v>
      </c>
      <c r="D4399" s="5">
        <f t="shared" si="204"/>
        <v>82484</v>
      </c>
      <c r="E4399" s="6">
        <v>44202</v>
      </c>
      <c r="F4399" s="6">
        <f t="shared" si="205"/>
        <v>44292</v>
      </c>
      <c r="G4399" s="6" t="str">
        <f>IF('BCT Template'!R4398&gt;F4399,"Yes","No")</f>
        <v>No</v>
      </c>
      <c r="H4399" s="5" t="s">
        <v>210</v>
      </c>
      <c r="I4399" s="5" t="s">
        <v>211</v>
      </c>
      <c r="J4399" s="5" t="s">
        <v>184</v>
      </c>
      <c r="K4399" s="5" t="s">
        <v>185</v>
      </c>
      <c r="L4399" s="7" t="s">
        <v>164</v>
      </c>
      <c r="M4399" t="str">
        <f t="shared" si="206"/>
        <v>No</v>
      </c>
    </row>
    <row r="4400" spans="1:13" ht="15" thickBot="1" x14ac:dyDescent="0.4">
      <c r="A4400" s="5" t="s">
        <v>175</v>
      </c>
      <c r="B4400" s="5" t="s">
        <v>176</v>
      </c>
      <c r="C4400" s="5" t="s">
        <v>4601</v>
      </c>
      <c r="D4400" s="5">
        <f t="shared" si="204"/>
        <v>31487</v>
      </c>
      <c r="E4400" s="6">
        <v>44043</v>
      </c>
      <c r="F4400" s="6">
        <f t="shared" si="205"/>
        <v>44133</v>
      </c>
      <c r="G4400" s="6" t="str">
        <f>IF('BCT Template'!R4399&gt;F4400,"Yes","No")</f>
        <v>No</v>
      </c>
      <c r="H4400" s="5" t="s">
        <v>178</v>
      </c>
      <c r="I4400" s="5" t="s">
        <v>179</v>
      </c>
      <c r="J4400" s="5" t="s">
        <v>35</v>
      </c>
      <c r="K4400" s="5" t="s">
        <v>180</v>
      </c>
      <c r="L4400" s="7" t="s">
        <v>164</v>
      </c>
      <c r="M4400" t="str">
        <f t="shared" si="206"/>
        <v>Yes</v>
      </c>
    </row>
    <row r="4401" spans="1:13" ht="15" thickBot="1" x14ac:dyDescent="0.4">
      <c r="A4401" s="5" t="s">
        <v>175</v>
      </c>
      <c r="B4401" s="5" t="s">
        <v>176</v>
      </c>
      <c r="C4401" s="5" t="s">
        <v>4602</v>
      </c>
      <c r="D4401" s="5">
        <f t="shared" si="204"/>
        <v>59115</v>
      </c>
      <c r="E4401" s="6">
        <v>44165</v>
      </c>
      <c r="F4401" s="6">
        <f t="shared" si="205"/>
        <v>44255</v>
      </c>
      <c r="G4401" s="6" t="str">
        <f>IF('BCT Template'!R4400&gt;F4401,"Yes","No")</f>
        <v>No</v>
      </c>
      <c r="H4401" s="5" t="s">
        <v>182</v>
      </c>
      <c r="I4401" s="5" t="s">
        <v>183</v>
      </c>
      <c r="J4401" s="5" t="s">
        <v>184</v>
      </c>
      <c r="K4401" s="5" t="s">
        <v>185</v>
      </c>
      <c r="L4401" s="7" t="s">
        <v>164</v>
      </c>
      <c r="M4401" t="str">
        <f t="shared" si="206"/>
        <v>No</v>
      </c>
    </row>
    <row r="4402" spans="1:13" ht="15" thickBot="1" x14ac:dyDescent="0.4">
      <c r="A4402" s="5" t="s">
        <v>175</v>
      </c>
      <c r="B4402" s="5" t="s">
        <v>176</v>
      </c>
      <c r="C4402" s="5" t="s">
        <v>4603</v>
      </c>
      <c r="D4402" s="5">
        <f t="shared" si="204"/>
        <v>29548</v>
      </c>
      <c r="E4402" s="6">
        <v>42984</v>
      </c>
      <c r="F4402" s="6">
        <f t="shared" si="205"/>
        <v>43074</v>
      </c>
      <c r="G4402" s="6" t="str">
        <f>IF('BCT Template'!R4401&gt;F4402,"Yes","No")</f>
        <v>No</v>
      </c>
      <c r="H4402" s="5" t="s">
        <v>178</v>
      </c>
      <c r="I4402" s="5" t="s">
        <v>179</v>
      </c>
      <c r="J4402" s="5" t="s">
        <v>35</v>
      </c>
      <c r="K4402" s="5" t="s">
        <v>180</v>
      </c>
      <c r="L4402" s="7" t="s">
        <v>164</v>
      </c>
      <c r="M4402" t="str">
        <f t="shared" si="206"/>
        <v>Yes</v>
      </c>
    </row>
    <row r="4403" spans="1:13" ht="15" thickBot="1" x14ac:dyDescent="0.4">
      <c r="A4403" s="5" t="s">
        <v>175</v>
      </c>
      <c r="B4403" s="5" t="s">
        <v>176</v>
      </c>
      <c r="C4403" s="5" t="s">
        <v>4604</v>
      </c>
      <c r="D4403" s="5">
        <f t="shared" si="204"/>
        <v>77773</v>
      </c>
      <c r="E4403" s="6">
        <v>43435</v>
      </c>
      <c r="F4403" s="6">
        <f t="shared" si="205"/>
        <v>43525</v>
      </c>
      <c r="G4403" s="6" t="str">
        <f>IF('BCT Template'!R4402&gt;F4403,"Yes","No")</f>
        <v>No</v>
      </c>
      <c r="H4403" s="5" t="s">
        <v>189</v>
      </c>
      <c r="I4403" s="5" t="s">
        <v>190</v>
      </c>
      <c r="J4403" s="5" t="s">
        <v>184</v>
      </c>
      <c r="K4403" s="5" t="s">
        <v>185</v>
      </c>
      <c r="L4403" s="7" t="s">
        <v>164</v>
      </c>
      <c r="M4403" t="str">
        <f t="shared" si="206"/>
        <v>No</v>
      </c>
    </row>
    <row r="4404" spans="1:13" ht="15" thickBot="1" x14ac:dyDescent="0.4">
      <c r="A4404" s="5" t="s">
        <v>175</v>
      </c>
      <c r="B4404" s="5" t="s">
        <v>176</v>
      </c>
      <c r="C4404" s="5" t="s">
        <v>4605</v>
      </c>
      <c r="D4404" s="5">
        <f t="shared" si="204"/>
        <v>22267</v>
      </c>
      <c r="E4404" s="6">
        <v>44149</v>
      </c>
      <c r="F4404" s="6">
        <f t="shared" si="205"/>
        <v>44239</v>
      </c>
      <c r="G4404" s="6" t="str">
        <f>IF('BCT Template'!R4403&gt;F4404,"Yes","No")</f>
        <v>No</v>
      </c>
      <c r="H4404" s="5" t="s">
        <v>178</v>
      </c>
      <c r="I4404" s="5" t="s">
        <v>179</v>
      </c>
      <c r="J4404" s="5" t="s">
        <v>35</v>
      </c>
      <c r="K4404" s="5" t="s">
        <v>180</v>
      </c>
      <c r="L4404" s="7" t="s">
        <v>164</v>
      </c>
      <c r="M4404" t="str">
        <f t="shared" si="206"/>
        <v>Yes</v>
      </c>
    </row>
    <row r="4405" spans="1:13" ht="15" thickBot="1" x14ac:dyDescent="0.4">
      <c r="A4405" s="5" t="s">
        <v>175</v>
      </c>
      <c r="B4405" s="5" t="s">
        <v>176</v>
      </c>
      <c r="C4405" s="5" t="s">
        <v>4606</v>
      </c>
      <c r="D4405" s="5">
        <f t="shared" si="204"/>
        <v>59844</v>
      </c>
      <c r="E4405" s="6">
        <v>44074</v>
      </c>
      <c r="F4405" s="6">
        <f t="shared" si="205"/>
        <v>44164</v>
      </c>
      <c r="G4405" s="6" t="str">
        <f>IF('BCT Template'!R4404&gt;F4405,"Yes","No")</f>
        <v>No</v>
      </c>
      <c r="H4405" s="5" t="s">
        <v>182</v>
      </c>
      <c r="I4405" s="5" t="s">
        <v>183</v>
      </c>
      <c r="J4405" s="5" t="s">
        <v>200</v>
      </c>
      <c r="K4405" s="5" t="s">
        <v>201</v>
      </c>
      <c r="L4405" s="7" t="s">
        <v>164</v>
      </c>
      <c r="M4405" t="str">
        <f t="shared" si="206"/>
        <v>Yes</v>
      </c>
    </row>
    <row r="4406" spans="1:13" ht="15" thickBot="1" x14ac:dyDescent="0.4">
      <c r="A4406" s="5" t="s">
        <v>175</v>
      </c>
      <c r="B4406" s="5" t="s">
        <v>176</v>
      </c>
      <c r="C4406" s="5" t="s">
        <v>4607</v>
      </c>
      <c r="D4406" s="5">
        <f t="shared" si="204"/>
        <v>80078</v>
      </c>
      <c r="E4406" s="6">
        <v>40359</v>
      </c>
      <c r="F4406" s="6">
        <f t="shared" si="205"/>
        <v>40449</v>
      </c>
      <c r="G4406" s="6" t="str">
        <f>IF('BCT Template'!R4405&gt;F4406,"Yes","No")</f>
        <v>No</v>
      </c>
      <c r="H4406" s="5" t="s">
        <v>182</v>
      </c>
      <c r="I4406" s="5" t="s">
        <v>183</v>
      </c>
      <c r="J4406" s="5" t="s">
        <v>200</v>
      </c>
      <c r="K4406" s="5" t="s">
        <v>201</v>
      </c>
      <c r="L4406" s="7" t="s">
        <v>164</v>
      </c>
      <c r="M4406" t="str">
        <f t="shared" si="206"/>
        <v>Yes</v>
      </c>
    </row>
    <row r="4407" spans="1:13" ht="15" thickBot="1" x14ac:dyDescent="0.4">
      <c r="A4407" s="5" t="s">
        <v>175</v>
      </c>
      <c r="B4407" s="5" t="s">
        <v>176</v>
      </c>
      <c r="C4407" s="5" t="s">
        <v>4608</v>
      </c>
      <c r="D4407" s="5">
        <f t="shared" si="204"/>
        <v>57300</v>
      </c>
      <c r="E4407" s="6">
        <v>43783</v>
      </c>
      <c r="F4407" s="6">
        <f t="shared" si="205"/>
        <v>43873</v>
      </c>
      <c r="G4407" s="6" t="str">
        <f>IF('BCT Template'!R4406&gt;F4407,"Yes","No")</f>
        <v>No</v>
      </c>
      <c r="H4407" s="5" t="s">
        <v>189</v>
      </c>
      <c r="I4407" s="5" t="s">
        <v>190</v>
      </c>
      <c r="J4407" s="5" t="s">
        <v>200</v>
      </c>
      <c r="K4407" s="5" t="s">
        <v>201</v>
      </c>
      <c r="L4407" s="7" t="s">
        <v>164</v>
      </c>
      <c r="M4407" t="str">
        <f t="shared" si="206"/>
        <v>Yes</v>
      </c>
    </row>
    <row r="4408" spans="1:13" ht="15" thickBot="1" x14ac:dyDescent="0.4">
      <c r="A4408" s="5" t="s">
        <v>175</v>
      </c>
      <c r="B4408" s="5" t="s">
        <v>176</v>
      </c>
      <c r="C4408" s="5" t="s">
        <v>4609</v>
      </c>
      <c r="D4408" s="5">
        <f t="shared" si="204"/>
        <v>82373</v>
      </c>
      <c r="E4408" s="6">
        <v>43953</v>
      </c>
      <c r="F4408" s="6">
        <f t="shared" si="205"/>
        <v>44043</v>
      </c>
      <c r="G4408" s="6" t="str">
        <f>IF('BCT Template'!R4407&gt;F4408,"Yes","No")</f>
        <v>No</v>
      </c>
      <c r="H4408" s="5" t="s">
        <v>210</v>
      </c>
      <c r="I4408" s="5" t="s">
        <v>211</v>
      </c>
      <c r="J4408" s="5" t="s">
        <v>184</v>
      </c>
      <c r="K4408" s="5" t="s">
        <v>185</v>
      </c>
      <c r="L4408" s="7" t="s">
        <v>164</v>
      </c>
      <c r="M4408" t="str">
        <f t="shared" si="206"/>
        <v>No</v>
      </c>
    </row>
    <row r="4409" spans="1:13" ht="15" thickBot="1" x14ac:dyDescent="0.4">
      <c r="A4409" s="5" t="s">
        <v>175</v>
      </c>
      <c r="B4409" s="5" t="s">
        <v>176</v>
      </c>
      <c r="C4409" s="5" t="s">
        <v>4610</v>
      </c>
      <c r="D4409" s="5">
        <f t="shared" si="204"/>
        <v>81852</v>
      </c>
      <c r="E4409" s="6">
        <v>43616</v>
      </c>
      <c r="F4409" s="6">
        <f t="shared" si="205"/>
        <v>43706</v>
      </c>
      <c r="G4409" s="6" t="str">
        <f>IF('BCT Template'!R4408&gt;F4409,"Yes","No")</f>
        <v>No</v>
      </c>
      <c r="H4409" s="5" t="s">
        <v>182</v>
      </c>
      <c r="I4409" s="5" t="s">
        <v>183</v>
      </c>
      <c r="J4409" s="5" t="s">
        <v>184</v>
      </c>
      <c r="K4409" s="5" t="s">
        <v>185</v>
      </c>
      <c r="L4409" s="7" t="s">
        <v>164</v>
      </c>
      <c r="M4409" t="str">
        <f t="shared" si="206"/>
        <v>No</v>
      </c>
    </row>
    <row r="4410" spans="1:13" ht="15" thickBot="1" x14ac:dyDescent="0.4">
      <c r="A4410" s="5" t="s">
        <v>175</v>
      </c>
      <c r="B4410" s="5" t="s">
        <v>176</v>
      </c>
      <c r="C4410" s="5" t="s">
        <v>4611</v>
      </c>
      <c r="D4410" s="5">
        <f t="shared" si="204"/>
        <v>21435</v>
      </c>
      <c r="E4410" s="6">
        <v>44196</v>
      </c>
      <c r="F4410" s="6">
        <f t="shared" si="205"/>
        <v>44286</v>
      </c>
      <c r="G4410" s="6" t="str">
        <f>IF('BCT Template'!R4409&gt;F4410,"Yes","No")</f>
        <v>No</v>
      </c>
      <c r="H4410" s="5" t="s">
        <v>178</v>
      </c>
      <c r="I4410" s="5" t="s">
        <v>179</v>
      </c>
      <c r="J4410" s="5" t="s">
        <v>35</v>
      </c>
      <c r="K4410" s="5" t="s">
        <v>180</v>
      </c>
      <c r="L4410" s="7" t="s">
        <v>164</v>
      </c>
      <c r="M4410" t="str">
        <f t="shared" si="206"/>
        <v>Yes</v>
      </c>
    </row>
    <row r="4411" spans="1:13" ht="15" thickBot="1" x14ac:dyDescent="0.4">
      <c r="A4411" s="5" t="s">
        <v>175</v>
      </c>
      <c r="B4411" s="5" t="s">
        <v>176</v>
      </c>
      <c r="C4411" s="5" t="s">
        <v>4612</v>
      </c>
      <c r="D4411" s="5">
        <f t="shared" si="204"/>
        <v>59668</v>
      </c>
      <c r="E4411" s="6">
        <v>45077</v>
      </c>
      <c r="F4411" s="6">
        <f t="shared" si="205"/>
        <v>45167</v>
      </c>
      <c r="G4411" s="6" t="str">
        <f>IF('BCT Template'!R4410&gt;F4411,"Yes","No")</f>
        <v>No</v>
      </c>
      <c r="H4411" s="5" t="s">
        <v>182</v>
      </c>
      <c r="I4411" s="5" t="s">
        <v>183</v>
      </c>
      <c r="J4411" s="5" t="s">
        <v>200</v>
      </c>
      <c r="K4411" s="5" t="s">
        <v>201</v>
      </c>
      <c r="L4411" s="7" t="s">
        <v>164</v>
      </c>
      <c r="M4411" t="str">
        <f t="shared" si="206"/>
        <v>Yes</v>
      </c>
    </row>
    <row r="4412" spans="1:13" ht="15" thickBot="1" x14ac:dyDescent="0.4">
      <c r="A4412" s="5" t="s">
        <v>175</v>
      </c>
      <c r="B4412" s="5" t="s">
        <v>176</v>
      </c>
      <c r="C4412" s="5" t="s">
        <v>4613</v>
      </c>
      <c r="D4412" s="5">
        <f t="shared" si="204"/>
        <v>57114</v>
      </c>
      <c r="E4412" s="6">
        <v>43404</v>
      </c>
      <c r="F4412" s="6">
        <f t="shared" si="205"/>
        <v>43494</v>
      </c>
      <c r="G4412" s="6" t="str">
        <f>IF('BCT Template'!R4411&gt;F4412,"Yes","No")</f>
        <v>No</v>
      </c>
      <c r="H4412" s="5" t="s">
        <v>189</v>
      </c>
      <c r="I4412" s="5" t="s">
        <v>190</v>
      </c>
      <c r="J4412" s="5" t="s">
        <v>200</v>
      </c>
      <c r="K4412" s="5" t="s">
        <v>201</v>
      </c>
      <c r="L4412" s="7" t="s">
        <v>164</v>
      </c>
      <c r="M4412" t="str">
        <f t="shared" si="206"/>
        <v>Yes</v>
      </c>
    </row>
    <row r="4413" spans="1:13" ht="15" thickBot="1" x14ac:dyDescent="0.4">
      <c r="A4413" s="5" t="s">
        <v>175</v>
      </c>
      <c r="B4413" s="5" t="s">
        <v>176</v>
      </c>
      <c r="C4413" s="5" t="s">
        <v>4614</v>
      </c>
      <c r="D4413" s="5">
        <f t="shared" si="204"/>
        <v>80042</v>
      </c>
      <c r="E4413" s="6">
        <v>43799</v>
      </c>
      <c r="F4413" s="6">
        <f t="shared" si="205"/>
        <v>43889</v>
      </c>
      <c r="G4413" s="6" t="str">
        <f>IF('BCT Template'!R4412&gt;F4413,"Yes","No")</f>
        <v>No</v>
      </c>
      <c r="H4413" s="5" t="s">
        <v>182</v>
      </c>
      <c r="I4413" s="5" t="s">
        <v>183</v>
      </c>
      <c r="J4413" s="5" t="s">
        <v>200</v>
      </c>
      <c r="K4413" s="5" t="s">
        <v>201</v>
      </c>
      <c r="L4413" s="7" t="s">
        <v>164</v>
      </c>
      <c r="M4413" t="str">
        <f t="shared" si="206"/>
        <v>Yes</v>
      </c>
    </row>
    <row r="4414" spans="1:13" ht="15" thickBot="1" x14ac:dyDescent="0.4">
      <c r="A4414" s="5" t="s">
        <v>175</v>
      </c>
      <c r="B4414" s="5" t="s">
        <v>176</v>
      </c>
      <c r="C4414" s="5" t="s">
        <v>4615</v>
      </c>
      <c r="D4414" s="5">
        <f t="shared" si="204"/>
        <v>59201</v>
      </c>
      <c r="E4414" s="6">
        <v>44165</v>
      </c>
      <c r="F4414" s="6">
        <f t="shared" si="205"/>
        <v>44255</v>
      </c>
      <c r="G4414" s="6" t="str">
        <f>IF('BCT Template'!R4413&gt;F4414,"Yes","No")</f>
        <v>No</v>
      </c>
      <c r="H4414" s="5" t="s">
        <v>182</v>
      </c>
      <c r="I4414" s="5" t="s">
        <v>183</v>
      </c>
      <c r="J4414" s="5" t="s">
        <v>184</v>
      </c>
      <c r="K4414" s="5" t="s">
        <v>185</v>
      </c>
      <c r="L4414" s="7" t="s">
        <v>164</v>
      </c>
      <c r="M4414" t="str">
        <f t="shared" si="206"/>
        <v>No</v>
      </c>
    </row>
    <row r="4415" spans="1:13" ht="15" thickBot="1" x14ac:dyDescent="0.4">
      <c r="A4415" s="5" t="s">
        <v>175</v>
      </c>
      <c r="B4415" s="5" t="s">
        <v>176</v>
      </c>
      <c r="C4415" s="5" t="s">
        <v>4616</v>
      </c>
      <c r="D4415" s="5">
        <f t="shared" si="204"/>
        <v>80468</v>
      </c>
      <c r="E4415" s="6">
        <v>43616</v>
      </c>
      <c r="F4415" s="6">
        <f t="shared" si="205"/>
        <v>43706</v>
      </c>
      <c r="G4415" s="6" t="str">
        <f>IF('BCT Template'!R4414&gt;F4415,"Yes","No")</f>
        <v>No</v>
      </c>
      <c r="H4415" s="5" t="s">
        <v>182</v>
      </c>
      <c r="I4415" s="5" t="s">
        <v>183</v>
      </c>
      <c r="J4415" s="5" t="s">
        <v>200</v>
      </c>
      <c r="K4415" s="5" t="s">
        <v>201</v>
      </c>
      <c r="L4415" s="7" t="s">
        <v>164</v>
      </c>
      <c r="M4415" t="str">
        <f t="shared" si="206"/>
        <v>Yes</v>
      </c>
    </row>
    <row r="4416" spans="1:13" ht="15" thickBot="1" x14ac:dyDescent="0.4">
      <c r="A4416" s="5" t="s">
        <v>175</v>
      </c>
      <c r="B4416" s="5" t="s">
        <v>176</v>
      </c>
      <c r="C4416" s="5" t="s">
        <v>4617</v>
      </c>
      <c r="D4416" s="5">
        <f t="shared" si="204"/>
        <v>30867</v>
      </c>
      <c r="E4416" s="6">
        <v>44316</v>
      </c>
      <c r="F4416" s="6">
        <f t="shared" si="205"/>
        <v>44406</v>
      </c>
      <c r="G4416" s="6" t="str">
        <f>IF('BCT Template'!R4415&gt;F4416,"Yes","No")</f>
        <v>No</v>
      </c>
      <c r="H4416" s="5" t="s">
        <v>178</v>
      </c>
      <c r="I4416" s="5" t="s">
        <v>179</v>
      </c>
      <c r="J4416" s="5" t="s">
        <v>35</v>
      </c>
      <c r="K4416" s="5" t="s">
        <v>180</v>
      </c>
      <c r="L4416" s="7" t="s">
        <v>164</v>
      </c>
      <c r="M4416" t="str">
        <f t="shared" si="206"/>
        <v>Yes</v>
      </c>
    </row>
    <row r="4417" spans="1:13" ht="15" thickBot="1" x14ac:dyDescent="0.4">
      <c r="A4417" s="5" t="s">
        <v>175</v>
      </c>
      <c r="B4417" s="5" t="s">
        <v>176</v>
      </c>
      <c r="C4417" s="5" t="s">
        <v>4618</v>
      </c>
      <c r="D4417" s="5">
        <f t="shared" si="204"/>
        <v>81372</v>
      </c>
      <c r="E4417" s="6">
        <v>43465</v>
      </c>
      <c r="F4417" s="6">
        <f t="shared" si="205"/>
        <v>43555</v>
      </c>
      <c r="G4417" s="6" t="str">
        <f>IF('BCT Template'!R4416&gt;F4417,"Yes","No")</f>
        <v>No</v>
      </c>
      <c r="H4417" s="5" t="s">
        <v>182</v>
      </c>
      <c r="I4417" s="5" t="s">
        <v>183</v>
      </c>
      <c r="J4417" s="5" t="s">
        <v>200</v>
      </c>
      <c r="K4417" s="5" t="s">
        <v>201</v>
      </c>
      <c r="L4417" s="7" t="s">
        <v>164</v>
      </c>
      <c r="M4417" t="str">
        <f t="shared" si="206"/>
        <v>Yes</v>
      </c>
    </row>
    <row r="4418" spans="1:13" ht="15" thickBot="1" x14ac:dyDescent="0.4">
      <c r="A4418" s="5" t="s">
        <v>175</v>
      </c>
      <c r="B4418" s="5" t="s">
        <v>176</v>
      </c>
      <c r="C4418" s="5" t="s">
        <v>4619</v>
      </c>
      <c r="D4418" s="5">
        <f t="shared" si="204"/>
        <v>58515</v>
      </c>
      <c r="E4418" s="6">
        <v>45278</v>
      </c>
      <c r="F4418" s="6">
        <f t="shared" si="205"/>
        <v>45368</v>
      </c>
      <c r="G4418" s="6" t="str">
        <f>IF('BCT Template'!R4417&gt;F4418,"Yes","No")</f>
        <v>No</v>
      </c>
      <c r="H4418" s="5" t="s">
        <v>182</v>
      </c>
      <c r="I4418" s="5" t="s">
        <v>183</v>
      </c>
      <c r="J4418" s="5" t="s">
        <v>200</v>
      </c>
      <c r="K4418" s="5" t="s">
        <v>201</v>
      </c>
      <c r="L4418" s="7" t="s">
        <v>164</v>
      </c>
      <c r="M4418" t="str">
        <f t="shared" si="206"/>
        <v>Yes</v>
      </c>
    </row>
    <row r="4419" spans="1:13" ht="15" thickBot="1" x14ac:dyDescent="0.4">
      <c r="A4419" s="5" t="s">
        <v>175</v>
      </c>
      <c r="B4419" s="5" t="s">
        <v>176</v>
      </c>
      <c r="C4419" s="5" t="s">
        <v>4620</v>
      </c>
      <c r="D4419" s="5">
        <f t="shared" ref="D4419:D4482" si="207">C4419*1</f>
        <v>82953</v>
      </c>
      <c r="E4419" s="6">
        <v>45104</v>
      </c>
      <c r="F4419" s="6">
        <f t="shared" ref="F4419:F4482" si="208">E4419+90</f>
        <v>45194</v>
      </c>
      <c r="G4419" s="6" t="str">
        <f>IF('BCT Template'!R4418&gt;F4419,"Yes","No")</f>
        <v>No</v>
      </c>
      <c r="H4419" s="5" t="s">
        <v>210</v>
      </c>
      <c r="I4419" s="5" t="s">
        <v>211</v>
      </c>
      <c r="J4419" s="5" t="s">
        <v>184</v>
      </c>
      <c r="K4419" s="5" t="s">
        <v>185</v>
      </c>
      <c r="L4419" s="7" t="s">
        <v>164</v>
      </c>
      <c r="M4419" t="str">
        <f t="shared" ref="M4419:M4482" si="209">IF(J4419=" ","Yes",IF(J4419="3","Yes","No"))</f>
        <v>No</v>
      </c>
    </row>
    <row r="4420" spans="1:13" ht="15" thickBot="1" x14ac:dyDescent="0.4">
      <c r="A4420" s="5" t="s">
        <v>175</v>
      </c>
      <c r="B4420" s="5" t="s">
        <v>176</v>
      </c>
      <c r="C4420" s="5" t="s">
        <v>4621</v>
      </c>
      <c r="D4420" s="5">
        <f t="shared" si="207"/>
        <v>80101</v>
      </c>
      <c r="E4420" s="6">
        <v>43921</v>
      </c>
      <c r="F4420" s="6">
        <f t="shared" si="208"/>
        <v>44011</v>
      </c>
      <c r="G4420" s="6" t="str">
        <f>IF('BCT Template'!R4419&gt;F4420,"Yes","No")</f>
        <v>No</v>
      </c>
      <c r="H4420" s="5" t="s">
        <v>182</v>
      </c>
      <c r="I4420" s="5" t="s">
        <v>183</v>
      </c>
      <c r="J4420" s="5" t="s">
        <v>200</v>
      </c>
      <c r="K4420" s="5" t="s">
        <v>201</v>
      </c>
      <c r="L4420" s="7" t="s">
        <v>164</v>
      </c>
      <c r="M4420" t="str">
        <f t="shared" si="209"/>
        <v>Yes</v>
      </c>
    </row>
    <row r="4421" spans="1:13" ht="15" thickBot="1" x14ac:dyDescent="0.4">
      <c r="A4421" s="5" t="s">
        <v>175</v>
      </c>
      <c r="B4421" s="5" t="s">
        <v>176</v>
      </c>
      <c r="C4421" s="5" t="s">
        <v>4622</v>
      </c>
      <c r="D4421" s="5">
        <f t="shared" si="207"/>
        <v>81881</v>
      </c>
      <c r="E4421" s="6">
        <v>44074</v>
      </c>
      <c r="F4421" s="6">
        <f t="shared" si="208"/>
        <v>44164</v>
      </c>
      <c r="G4421" s="6" t="str">
        <f>IF('BCT Template'!R4420&gt;F4421,"Yes","No")</f>
        <v>No</v>
      </c>
      <c r="H4421" s="5" t="s">
        <v>182</v>
      </c>
      <c r="I4421" s="5" t="s">
        <v>183</v>
      </c>
      <c r="J4421" s="5" t="s">
        <v>200</v>
      </c>
      <c r="K4421" s="5" t="s">
        <v>201</v>
      </c>
      <c r="L4421" s="7" t="s">
        <v>164</v>
      </c>
      <c r="M4421" t="str">
        <f t="shared" si="209"/>
        <v>Yes</v>
      </c>
    </row>
    <row r="4422" spans="1:13" ht="15" thickBot="1" x14ac:dyDescent="0.4">
      <c r="A4422" s="5" t="s">
        <v>175</v>
      </c>
      <c r="B4422" s="5" t="s">
        <v>176</v>
      </c>
      <c r="C4422" s="5" t="s">
        <v>4623</v>
      </c>
      <c r="D4422" s="5">
        <f t="shared" si="207"/>
        <v>80272</v>
      </c>
      <c r="E4422" s="6">
        <v>44043</v>
      </c>
      <c r="F4422" s="6">
        <f t="shared" si="208"/>
        <v>44133</v>
      </c>
      <c r="G4422" s="6" t="str">
        <f>IF('BCT Template'!R4421&gt;F4422,"Yes","No")</f>
        <v>No</v>
      </c>
      <c r="H4422" s="5" t="s">
        <v>182</v>
      </c>
      <c r="I4422" s="5" t="s">
        <v>183</v>
      </c>
      <c r="J4422" s="5" t="s">
        <v>200</v>
      </c>
      <c r="K4422" s="5" t="s">
        <v>201</v>
      </c>
      <c r="L4422" s="7" t="s">
        <v>164</v>
      </c>
      <c r="M4422" t="str">
        <f t="shared" si="209"/>
        <v>Yes</v>
      </c>
    </row>
    <row r="4423" spans="1:13" ht="15" thickBot="1" x14ac:dyDescent="0.4">
      <c r="A4423" s="5" t="s">
        <v>175</v>
      </c>
      <c r="B4423" s="5" t="s">
        <v>176</v>
      </c>
      <c r="C4423" s="5" t="s">
        <v>4624</v>
      </c>
      <c r="D4423" s="5">
        <f t="shared" si="207"/>
        <v>79036</v>
      </c>
      <c r="E4423" s="6">
        <v>42369</v>
      </c>
      <c r="F4423" s="6">
        <f t="shared" si="208"/>
        <v>42459</v>
      </c>
      <c r="G4423" s="6" t="str">
        <f>IF('BCT Template'!R4422&gt;F4423,"Yes","No")</f>
        <v>No</v>
      </c>
      <c r="H4423" s="5" t="s">
        <v>189</v>
      </c>
      <c r="I4423" s="5" t="s">
        <v>190</v>
      </c>
      <c r="J4423" s="5" t="s">
        <v>200</v>
      </c>
      <c r="K4423" s="5" t="s">
        <v>201</v>
      </c>
      <c r="L4423" s="7" t="s">
        <v>164</v>
      </c>
      <c r="M4423" t="str">
        <f t="shared" si="209"/>
        <v>Yes</v>
      </c>
    </row>
    <row r="4424" spans="1:13" ht="15" thickBot="1" x14ac:dyDescent="0.4">
      <c r="A4424" s="5" t="s">
        <v>175</v>
      </c>
      <c r="B4424" s="5" t="s">
        <v>176</v>
      </c>
      <c r="C4424" s="5" t="s">
        <v>4625</v>
      </c>
      <c r="D4424" s="5">
        <f t="shared" si="207"/>
        <v>18461</v>
      </c>
      <c r="E4424" s="6">
        <v>42185</v>
      </c>
      <c r="F4424" s="6">
        <f t="shared" si="208"/>
        <v>42275</v>
      </c>
      <c r="G4424" s="6" t="str">
        <f>IF('BCT Template'!R4423&gt;F4424,"Yes","No")</f>
        <v>No</v>
      </c>
      <c r="H4424" s="5" t="s">
        <v>234</v>
      </c>
      <c r="I4424" s="5" t="s">
        <v>235</v>
      </c>
      <c r="J4424" s="5" t="s">
        <v>184</v>
      </c>
      <c r="K4424" s="5" t="s">
        <v>185</v>
      </c>
      <c r="L4424" s="7" t="s">
        <v>164</v>
      </c>
      <c r="M4424" t="str">
        <f t="shared" si="209"/>
        <v>No</v>
      </c>
    </row>
    <row r="4425" spans="1:13" ht="15" thickBot="1" x14ac:dyDescent="0.4">
      <c r="A4425" s="5" t="s">
        <v>175</v>
      </c>
      <c r="B4425" s="5" t="s">
        <v>176</v>
      </c>
      <c r="C4425" s="5" t="s">
        <v>4626</v>
      </c>
      <c r="D4425" s="5">
        <f t="shared" si="207"/>
        <v>21173</v>
      </c>
      <c r="E4425" s="6">
        <v>43555</v>
      </c>
      <c r="F4425" s="6">
        <f t="shared" si="208"/>
        <v>43645</v>
      </c>
      <c r="G4425" s="6" t="str">
        <f>IF('BCT Template'!R4424&gt;F4425,"Yes","No")</f>
        <v>No</v>
      </c>
      <c r="H4425" s="5" t="s">
        <v>178</v>
      </c>
      <c r="I4425" s="5" t="s">
        <v>179</v>
      </c>
      <c r="J4425" s="5" t="s">
        <v>35</v>
      </c>
      <c r="K4425" s="5" t="s">
        <v>180</v>
      </c>
      <c r="L4425" s="7" t="s">
        <v>164</v>
      </c>
      <c r="M4425" t="str">
        <f t="shared" si="209"/>
        <v>Yes</v>
      </c>
    </row>
    <row r="4426" spans="1:13" ht="15" thickBot="1" x14ac:dyDescent="0.4">
      <c r="A4426" s="5" t="s">
        <v>175</v>
      </c>
      <c r="B4426" s="5" t="s">
        <v>176</v>
      </c>
      <c r="C4426" s="5" t="s">
        <v>4627</v>
      </c>
      <c r="D4426" s="5">
        <f t="shared" si="207"/>
        <v>78064</v>
      </c>
      <c r="E4426" s="6">
        <v>44012</v>
      </c>
      <c r="F4426" s="6">
        <f t="shared" si="208"/>
        <v>44102</v>
      </c>
      <c r="G4426" s="6" t="str">
        <f>IF('BCT Template'!R4425&gt;F4426,"Yes","No")</f>
        <v>No</v>
      </c>
      <c r="H4426" s="5" t="s">
        <v>189</v>
      </c>
      <c r="I4426" s="5" t="s">
        <v>190</v>
      </c>
      <c r="J4426" s="5" t="s">
        <v>200</v>
      </c>
      <c r="K4426" s="5" t="s">
        <v>201</v>
      </c>
      <c r="L4426" s="7" t="s">
        <v>164</v>
      </c>
      <c r="M4426" t="str">
        <f t="shared" si="209"/>
        <v>Yes</v>
      </c>
    </row>
    <row r="4427" spans="1:13" ht="15" thickBot="1" x14ac:dyDescent="0.4">
      <c r="A4427" s="5" t="s">
        <v>175</v>
      </c>
      <c r="B4427" s="5" t="s">
        <v>176</v>
      </c>
      <c r="C4427" s="5" t="s">
        <v>4628</v>
      </c>
      <c r="D4427" s="5">
        <f t="shared" si="207"/>
        <v>77756</v>
      </c>
      <c r="E4427" s="6">
        <v>44561</v>
      </c>
      <c r="F4427" s="6">
        <f t="shared" si="208"/>
        <v>44651</v>
      </c>
      <c r="G4427" s="6" t="str">
        <f>IF('BCT Template'!R4426&gt;F4427,"Yes","No")</f>
        <v>No</v>
      </c>
      <c r="H4427" s="5" t="s">
        <v>189</v>
      </c>
      <c r="I4427" s="5" t="s">
        <v>190</v>
      </c>
      <c r="J4427" s="5" t="s">
        <v>184</v>
      </c>
      <c r="K4427" s="5" t="s">
        <v>185</v>
      </c>
      <c r="L4427" s="7" t="s">
        <v>164</v>
      </c>
      <c r="M4427" t="str">
        <f t="shared" si="209"/>
        <v>No</v>
      </c>
    </row>
    <row r="4428" spans="1:13" ht="15" thickBot="1" x14ac:dyDescent="0.4">
      <c r="A4428" s="5" t="s">
        <v>175</v>
      </c>
      <c r="B4428" s="5" t="s">
        <v>176</v>
      </c>
      <c r="C4428" s="5" t="s">
        <v>4629</v>
      </c>
      <c r="D4428" s="5">
        <f t="shared" si="207"/>
        <v>21819</v>
      </c>
      <c r="E4428" s="6">
        <v>44043</v>
      </c>
      <c r="F4428" s="6">
        <f t="shared" si="208"/>
        <v>44133</v>
      </c>
      <c r="G4428" s="6" t="str">
        <f>IF('BCT Template'!R4427&gt;F4428,"Yes","No")</f>
        <v>No</v>
      </c>
      <c r="H4428" s="5" t="s">
        <v>178</v>
      </c>
      <c r="I4428" s="5" t="s">
        <v>179</v>
      </c>
      <c r="J4428" s="5" t="s">
        <v>35</v>
      </c>
      <c r="K4428" s="5" t="s">
        <v>180</v>
      </c>
      <c r="L4428" s="7" t="s">
        <v>164</v>
      </c>
      <c r="M4428" t="str">
        <f t="shared" si="209"/>
        <v>Yes</v>
      </c>
    </row>
    <row r="4429" spans="1:13" ht="15" thickBot="1" x14ac:dyDescent="0.4">
      <c r="A4429" s="5" t="s">
        <v>175</v>
      </c>
      <c r="B4429" s="5" t="s">
        <v>176</v>
      </c>
      <c r="C4429" s="5" t="s">
        <v>4630</v>
      </c>
      <c r="D4429" s="5">
        <f t="shared" si="207"/>
        <v>58204</v>
      </c>
      <c r="E4429" s="6">
        <v>44012</v>
      </c>
      <c r="F4429" s="6">
        <f t="shared" si="208"/>
        <v>44102</v>
      </c>
      <c r="G4429" s="6" t="str">
        <f>IF('BCT Template'!R4428&gt;F4429,"Yes","No")</f>
        <v>No</v>
      </c>
      <c r="H4429" s="5" t="s">
        <v>182</v>
      </c>
      <c r="I4429" s="5" t="s">
        <v>183</v>
      </c>
      <c r="J4429" s="5" t="s">
        <v>184</v>
      </c>
      <c r="K4429" s="5" t="s">
        <v>185</v>
      </c>
      <c r="L4429" s="7" t="s">
        <v>164</v>
      </c>
      <c r="M4429" t="str">
        <f t="shared" si="209"/>
        <v>No</v>
      </c>
    </row>
    <row r="4430" spans="1:13" ht="15" thickBot="1" x14ac:dyDescent="0.4">
      <c r="A4430" s="5" t="s">
        <v>175</v>
      </c>
      <c r="B4430" s="5" t="s">
        <v>176</v>
      </c>
      <c r="C4430" s="5" t="s">
        <v>4631</v>
      </c>
      <c r="D4430" s="5">
        <f t="shared" si="207"/>
        <v>18539</v>
      </c>
      <c r="E4430" s="6">
        <v>43738</v>
      </c>
      <c r="F4430" s="6">
        <f t="shared" si="208"/>
        <v>43828</v>
      </c>
      <c r="G4430" s="6" t="str">
        <f>IF('BCT Template'!R4429&gt;F4430,"Yes","No")</f>
        <v>No</v>
      </c>
      <c r="H4430" s="5" t="s">
        <v>234</v>
      </c>
      <c r="I4430" s="5" t="s">
        <v>235</v>
      </c>
      <c r="J4430" s="5" t="s">
        <v>200</v>
      </c>
      <c r="K4430" s="5" t="s">
        <v>201</v>
      </c>
      <c r="L4430" s="7" t="s">
        <v>164</v>
      </c>
      <c r="M4430" t="str">
        <f t="shared" si="209"/>
        <v>Yes</v>
      </c>
    </row>
    <row r="4431" spans="1:13" ht="15" thickBot="1" x14ac:dyDescent="0.4">
      <c r="A4431" s="5" t="s">
        <v>175</v>
      </c>
      <c r="B4431" s="5" t="s">
        <v>176</v>
      </c>
      <c r="C4431" s="5" t="s">
        <v>4632</v>
      </c>
      <c r="D4431" s="5">
        <f t="shared" si="207"/>
        <v>58997</v>
      </c>
      <c r="E4431" s="6">
        <v>42826</v>
      </c>
      <c r="F4431" s="6">
        <f t="shared" si="208"/>
        <v>42916</v>
      </c>
      <c r="G4431" s="6" t="str">
        <f>IF('BCT Template'!R4430&gt;F4431,"Yes","No")</f>
        <v>No</v>
      </c>
      <c r="H4431" s="5" t="s">
        <v>182</v>
      </c>
      <c r="I4431" s="5" t="s">
        <v>183</v>
      </c>
      <c r="J4431" s="5" t="s">
        <v>184</v>
      </c>
      <c r="K4431" s="5" t="s">
        <v>185</v>
      </c>
      <c r="L4431" s="7" t="s">
        <v>164</v>
      </c>
      <c r="M4431" t="str">
        <f t="shared" si="209"/>
        <v>No</v>
      </c>
    </row>
    <row r="4432" spans="1:13" ht="15" thickBot="1" x14ac:dyDescent="0.4">
      <c r="A4432" s="5" t="s">
        <v>175</v>
      </c>
      <c r="B4432" s="5" t="s">
        <v>176</v>
      </c>
      <c r="C4432" s="5" t="s">
        <v>4633</v>
      </c>
      <c r="D4432" s="5">
        <f t="shared" si="207"/>
        <v>58831</v>
      </c>
      <c r="E4432" s="6">
        <v>44592</v>
      </c>
      <c r="F4432" s="6">
        <f t="shared" si="208"/>
        <v>44682</v>
      </c>
      <c r="G4432" s="6" t="str">
        <f>IF('BCT Template'!R4431&gt;F4432,"Yes","No")</f>
        <v>No</v>
      </c>
      <c r="H4432" s="5" t="s">
        <v>182</v>
      </c>
      <c r="I4432" s="5" t="s">
        <v>183</v>
      </c>
      <c r="J4432" s="5" t="s">
        <v>184</v>
      </c>
      <c r="K4432" s="5" t="s">
        <v>185</v>
      </c>
      <c r="L4432" s="7" t="s">
        <v>164</v>
      </c>
      <c r="M4432" t="str">
        <f t="shared" si="209"/>
        <v>No</v>
      </c>
    </row>
    <row r="4433" spans="1:13" ht="15" thickBot="1" x14ac:dyDescent="0.4">
      <c r="A4433" s="5" t="s">
        <v>175</v>
      </c>
      <c r="B4433" s="5" t="s">
        <v>176</v>
      </c>
      <c r="C4433" s="5" t="s">
        <v>4634</v>
      </c>
      <c r="D4433" s="5">
        <f t="shared" si="207"/>
        <v>82559</v>
      </c>
      <c r="E4433" s="6">
        <v>43733</v>
      </c>
      <c r="F4433" s="6">
        <f t="shared" si="208"/>
        <v>43823</v>
      </c>
      <c r="G4433" s="6" t="str">
        <f>IF('BCT Template'!R4432&gt;F4433,"Yes","No")</f>
        <v>No</v>
      </c>
      <c r="H4433" s="5" t="s">
        <v>210</v>
      </c>
      <c r="I4433" s="5" t="s">
        <v>211</v>
      </c>
      <c r="J4433" s="5" t="s">
        <v>184</v>
      </c>
      <c r="K4433" s="5" t="s">
        <v>185</v>
      </c>
      <c r="L4433" s="7" t="s">
        <v>164</v>
      </c>
      <c r="M4433" t="str">
        <f t="shared" si="209"/>
        <v>No</v>
      </c>
    </row>
    <row r="4434" spans="1:13" ht="15" thickBot="1" x14ac:dyDescent="0.4">
      <c r="A4434" s="5" t="s">
        <v>175</v>
      </c>
      <c r="B4434" s="5" t="s">
        <v>176</v>
      </c>
      <c r="C4434" s="5" t="s">
        <v>4635</v>
      </c>
      <c r="D4434" s="5">
        <f t="shared" si="207"/>
        <v>59559</v>
      </c>
      <c r="E4434" s="6">
        <v>43190</v>
      </c>
      <c r="F4434" s="6">
        <f t="shared" si="208"/>
        <v>43280</v>
      </c>
      <c r="G4434" s="6" t="str">
        <f>IF('BCT Template'!R4433&gt;F4434,"Yes","No")</f>
        <v>No</v>
      </c>
      <c r="H4434" s="5" t="s">
        <v>182</v>
      </c>
      <c r="I4434" s="5" t="s">
        <v>183</v>
      </c>
      <c r="J4434" s="5" t="s">
        <v>200</v>
      </c>
      <c r="K4434" s="5" t="s">
        <v>201</v>
      </c>
      <c r="L4434" s="7" t="s">
        <v>164</v>
      </c>
      <c r="M4434" t="str">
        <f t="shared" si="209"/>
        <v>Yes</v>
      </c>
    </row>
    <row r="4435" spans="1:13" ht="15" thickBot="1" x14ac:dyDescent="0.4">
      <c r="A4435" s="5" t="s">
        <v>175</v>
      </c>
      <c r="B4435" s="5" t="s">
        <v>176</v>
      </c>
      <c r="C4435" s="5" t="s">
        <v>4636</v>
      </c>
      <c r="D4435" s="5">
        <f t="shared" si="207"/>
        <v>22263</v>
      </c>
      <c r="E4435" s="6">
        <v>44196</v>
      </c>
      <c r="F4435" s="6">
        <f t="shared" si="208"/>
        <v>44286</v>
      </c>
      <c r="G4435" s="6" t="str">
        <f>IF('BCT Template'!R4434&gt;F4435,"Yes","No")</f>
        <v>No</v>
      </c>
      <c r="H4435" s="5" t="s">
        <v>178</v>
      </c>
      <c r="I4435" s="5" t="s">
        <v>179</v>
      </c>
      <c r="J4435" s="5" t="s">
        <v>35</v>
      </c>
      <c r="K4435" s="5" t="s">
        <v>180</v>
      </c>
      <c r="L4435" s="7" t="s">
        <v>164</v>
      </c>
      <c r="M4435" t="str">
        <f t="shared" si="209"/>
        <v>Yes</v>
      </c>
    </row>
    <row r="4436" spans="1:13" ht="15" thickBot="1" x14ac:dyDescent="0.4">
      <c r="A4436" s="5" t="s">
        <v>175</v>
      </c>
      <c r="B4436" s="5" t="s">
        <v>176</v>
      </c>
      <c r="C4436" s="5" t="s">
        <v>4637</v>
      </c>
      <c r="D4436" s="5">
        <f t="shared" si="207"/>
        <v>78094</v>
      </c>
      <c r="E4436" s="6">
        <v>44196</v>
      </c>
      <c r="F4436" s="6">
        <f t="shared" si="208"/>
        <v>44286</v>
      </c>
      <c r="G4436" s="6" t="str">
        <f>IF('BCT Template'!R4435&gt;F4436,"Yes","No")</f>
        <v>No</v>
      </c>
      <c r="H4436" s="5" t="s">
        <v>189</v>
      </c>
      <c r="I4436" s="5" t="s">
        <v>190</v>
      </c>
      <c r="J4436" s="5" t="s">
        <v>184</v>
      </c>
      <c r="K4436" s="5" t="s">
        <v>185</v>
      </c>
      <c r="L4436" s="7" t="s">
        <v>164</v>
      </c>
      <c r="M4436" t="str">
        <f t="shared" si="209"/>
        <v>No</v>
      </c>
    </row>
    <row r="4437" spans="1:13" ht="15" thickBot="1" x14ac:dyDescent="0.4">
      <c r="A4437" s="5" t="s">
        <v>175</v>
      </c>
      <c r="B4437" s="5" t="s">
        <v>176</v>
      </c>
      <c r="C4437" s="5" t="s">
        <v>4638</v>
      </c>
      <c r="D4437" s="5">
        <f t="shared" si="207"/>
        <v>82993</v>
      </c>
      <c r="E4437" s="6">
        <v>45167</v>
      </c>
      <c r="F4437" s="6">
        <f t="shared" si="208"/>
        <v>45257</v>
      </c>
      <c r="G4437" s="6" t="str">
        <f>IF('BCT Template'!R4436&gt;F4437,"Yes","No")</f>
        <v>No</v>
      </c>
      <c r="H4437" s="5" t="s">
        <v>210</v>
      </c>
      <c r="I4437" s="5" t="s">
        <v>211</v>
      </c>
      <c r="J4437" s="5" t="s">
        <v>184</v>
      </c>
      <c r="K4437" s="5" t="s">
        <v>185</v>
      </c>
      <c r="L4437" s="7" t="s">
        <v>164</v>
      </c>
      <c r="M4437" t="str">
        <f t="shared" si="209"/>
        <v>No</v>
      </c>
    </row>
    <row r="4438" spans="1:13" ht="15" thickBot="1" x14ac:dyDescent="0.4">
      <c r="A4438" s="5" t="s">
        <v>175</v>
      </c>
      <c r="B4438" s="5" t="s">
        <v>176</v>
      </c>
      <c r="C4438" s="5" t="s">
        <v>4639</v>
      </c>
      <c r="D4438" s="5">
        <f t="shared" si="207"/>
        <v>30263</v>
      </c>
      <c r="E4438" s="6">
        <v>44135</v>
      </c>
      <c r="F4438" s="6">
        <f t="shared" si="208"/>
        <v>44225</v>
      </c>
      <c r="G4438" s="6" t="str">
        <f>IF('BCT Template'!R4437&gt;F4438,"Yes","No")</f>
        <v>No</v>
      </c>
      <c r="H4438" s="5" t="s">
        <v>178</v>
      </c>
      <c r="I4438" s="5" t="s">
        <v>179</v>
      </c>
      <c r="J4438" s="5" t="s">
        <v>35</v>
      </c>
      <c r="K4438" s="5" t="s">
        <v>180</v>
      </c>
      <c r="L4438" s="7" t="s">
        <v>164</v>
      </c>
      <c r="M4438" t="str">
        <f t="shared" si="209"/>
        <v>Yes</v>
      </c>
    </row>
    <row r="4439" spans="1:13" ht="15" thickBot="1" x14ac:dyDescent="0.4">
      <c r="A4439" s="5" t="s">
        <v>175</v>
      </c>
      <c r="B4439" s="5" t="s">
        <v>176</v>
      </c>
      <c r="C4439" s="5" t="s">
        <v>4640</v>
      </c>
      <c r="D4439" s="5">
        <f t="shared" si="207"/>
        <v>29372</v>
      </c>
      <c r="E4439" s="6">
        <v>43646</v>
      </c>
      <c r="F4439" s="6">
        <f t="shared" si="208"/>
        <v>43736</v>
      </c>
      <c r="G4439" s="6" t="str">
        <f>IF('BCT Template'!R4438&gt;F4439,"Yes","No")</f>
        <v>No</v>
      </c>
      <c r="H4439" s="5" t="s">
        <v>178</v>
      </c>
      <c r="I4439" s="5" t="s">
        <v>179</v>
      </c>
      <c r="J4439" s="5" t="s">
        <v>35</v>
      </c>
      <c r="K4439" s="5" t="s">
        <v>180</v>
      </c>
      <c r="L4439" s="7" t="s">
        <v>164</v>
      </c>
      <c r="M4439" t="str">
        <f t="shared" si="209"/>
        <v>Yes</v>
      </c>
    </row>
    <row r="4440" spans="1:13" ht="15" thickBot="1" x14ac:dyDescent="0.4">
      <c r="A4440" s="5" t="s">
        <v>175</v>
      </c>
      <c r="B4440" s="5" t="s">
        <v>176</v>
      </c>
      <c r="C4440" s="5" t="s">
        <v>4641</v>
      </c>
      <c r="D4440" s="5">
        <f t="shared" si="207"/>
        <v>30927</v>
      </c>
      <c r="E4440" s="6">
        <v>43365</v>
      </c>
      <c r="F4440" s="6">
        <f t="shared" si="208"/>
        <v>43455</v>
      </c>
      <c r="G4440" s="6" t="str">
        <f>IF('BCT Template'!R4439&gt;F4440,"Yes","No")</f>
        <v>No</v>
      </c>
      <c r="H4440" s="5" t="s">
        <v>178</v>
      </c>
      <c r="I4440" s="5" t="s">
        <v>179</v>
      </c>
      <c r="J4440" s="5" t="s">
        <v>35</v>
      </c>
      <c r="K4440" s="5" t="s">
        <v>180</v>
      </c>
      <c r="L4440" s="7" t="s">
        <v>164</v>
      </c>
      <c r="M4440" t="str">
        <f t="shared" si="209"/>
        <v>Yes</v>
      </c>
    </row>
    <row r="4441" spans="1:13" ht="15" thickBot="1" x14ac:dyDescent="0.4">
      <c r="A4441" s="5" t="s">
        <v>175</v>
      </c>
      <c r="B4441" s="5" t="s">
        <v>176</v>
      </c>
      <c r="C4441" s="5" t="s">
        <v>4642</v>
      </c>
      <c r="D4441" s="5">
        <f t="shared" si="207"/>
        <v>58876</v>
      </c>
      <c r="E4441" s="6">
        <v>44012</v>
      </c>
      <c r="F4441" s="6">
        <f t="shared" si="208"/>
        <v>44102</v>
      </c>
      <c r="G4441" s="6" t="str">
        <f>IF('BCT Template'!R4440&gt;F4441,"Yes","No")</f>
        <v>No</v>
      </c>
      <c r="H4441" s="5" t="s">
        <v>182</v>
      </c>
      <c r="I4441" s="5" t="s">
        <v>183</v>
      </c>
      <c r="J4441" s="5" t="s">
        <v>184</v>
      </c>
      <c r="K4441" s="5" t="s">
        <v>185</v>
      </c>
      <c r="L4441" s="7" t="s">
        <v>164</v>
      </c>
      <c r="M4441" t="str">
        <f t="shared" si="209"/>
        <v>No</v>
      </c>
    </row>
    <row r="4442" spans="1:13" ht="15" thickBot="1" x14ac:dyDescent="0.4">
      <c r="A4442" s="5" t="s">
        <v>175</v>
      </c>
      <c r="B4442" s="5" t="s">
        <v>176</v>
      </c>
      <c r="C4442" s="5" t="s">
        <v>4643</v>
      </c>
      <c r="D4442" s="5">
        <f t="shared" si="207"/>
        <v>78493</v>
      </c>
      <c r="E4442" s="6">
        <v>41820</v>
      </c>
      <c r="F4442" s="6">
        <f t="shared" si="208"/>
        <v>41910</v>
      </c>
      <c r="G4442" s="6" t="str">
        <f>IF('BCT Template'!R4441&gt;F4442,"Yes","No")</f>
        <v>No</v>
      </c>
      <c r="H4442" s="5" t="s">
        <v>210</v>
      </c>
      <c r="I4442" s="5" t="s">
        <v>211</v>
      </c>
      <c r="J4442" s="5" t="s">
        <v>184</v>
      </c>
      <c r="K4442" s="5" t="s">
        <v>185</v>
      </c>
      <c r="L4442" s="7" t="s">
        <v>164</v>
      </c>
      <c r="M4442" t="str">
        <f t="shared" si="209"/>
        <v>No</v>
      </c>
    </row>
    <row r="4443" spans="1:13" ht="15" thickBot="1" x14ac:dyDescent="0.4">
      <c r="A4443" s="5" t="s">
        <v>175</v>
      </c>
      <c r="B4443" s="5" t="s">
        <v>176</v>
      </c>
      <c r="C4443" s="5" t="s">
        <v>4644</v>
      </c>
      <c r="D4443" s="5">
        <f t="shared" si="207"/>
        <v>18502</v>
      </c>
      <c r="E4443" s="6">
        <v>42551</v>
      </c>
      <c r="F4443" s="6">
        <f t="shared" si="208"/>
        <v>42641</v>
      </c>
      <c r="G4443" s="6" t="str">
        <f>IF('BCT Template'!R4442&gt;F4443,"Yes","No")</f>
        <v>No</v>
      </c>
      <c r="H4443" s="5" t="s">
        <v>234</v>
      </c>
      <c r="I4443" s="5" t="s">
        <v>235</v>
      </c>
      <c r="J4443" s="5" t="s">
        <v>184</v>
      </c>
      <c r="K4443" s="5" t="s">
        <v>185</v>
      </c>
      <c r="L4443" s="7" t="s">
        <v>164</v>
      </c>
      <c r="M4443" t="str">
        <f t="shared" si="209"/>
        <v>No</v>
      </c>
    </row>
    <row r="4444" spans="1:13" ht="15" thickBot="1" x14ac:dyDescent="0.4">
      <c r="A4444" s="5" t="s">
        <v>175</v>
      </c>
      <c r="B4444" s="5" t="s">
        <v>176</v>
      </c>
      <c r="C4444" s="5" t="s">
        <v>4645</v>
      </c>
      <c r="D4444" s="5">
        <f t="shared" si="207"/>
        <v>22157</v>
      </c>
      <c r="E4444" s="6">
        <v>41333</v>
      </c>
      <c r="F4444" s="6">
        <f t="shared" si="208"/>
        <v>41423</v>
      </c>
      <c r="G4444" s="6" t="str">
        <f>IF('BCT Template'!R4443&gt;F4444,"Yes","No")</f>
        <v>No</v>
      </c>
      <c r="H4444" s="5" t="s">
        <v>178</v>
      </c>
      <c r="I4444" s="5" t="s">
        <v>179</v>
      </c>
      <c r="J4444" s="5" t="s">
        <v>35</v>
      </c>
      <c r="K4444" s="5" t="s">
        <v>180</v>
      </c>
      <c r="L4444" s="7" t="s">
        <v>164</v>
      </c>
      <c r="M4444" t="str">
        <f t="shared" si="209"/>
        <v>Yes</v>
      </c>
    </row>
    <row r="4445" spans="1:13" ht="15" thickBot="1" x14ac:dyDescent="0.4">
      <c r="A4445" s="5" t="s">
        <v>175</v>
      </c>
      <c r="B4445" s="5" t="s">
        <v>176</v>
      </c>
      <c r="C4445" s="5" t="s">
        <v>4646</v>
      </c>
      <c r="D4445" s="5">
        <f t="shared" si="207"/>
        <v>22279</v>
      </c>
      <c r="E4445" s="6">
        <v>43312</v>
      </c>
      <c r="F4445" s="6">
        <f t="shared" si="208"/>
        <v>43402</v>
      </c>
      <c r="G4445" s="6" t="str">
        <f>IF('BCT Template'!R4444&gt;F4445,"Yes","No")</f>
        <v>No</v>
      </c>
      <c r="H4445" s="5" t="s">
        <v>178</v>
      </c>
      <c r="I4445" s="5" t="s">
        <v>179</v>
      </c>
      <c r="J4445" s="5" t="s">
        <v>35</v>
      </c>
      <c r="K4445" s="5" t="s">
        <v>180</v>
      </c>
      <c r="L4445" s="7" t="s">
        <v>164</v>
      </c>
      <c r="M4445" t="str">
        <f t="shared" si="209"/>
        <v>Yes</v>
      </c>
    </row>
    <row r="4446" spans="1:13" ht="15" thickBot="1" x14ac:dyDescent="0.4">
      <c r="A4446" s="5" t="s">
        <v>175</v>
      </c>
      <c r="B4446" s="5" t="s">
        <v>176</v>
      </c>
      <c r="C4446" s="5" t="s">
        <v>4647</v>
      </c>
      <c r="D4446" s="5">
        <f t="shared" si="207"/>
        <v>21594</v>
      </c>
      <c r="E4446" s="6">
        <v>44074</v>
      </c>
      <c r="F4446" s="6">
        <f t="shared" si="208"/>
        <v>44164</v>
      </c>
      <c r="G4446" s="6" t="str">
        <f>IF('BCT Template'!R4445&gt;F4446,"Yes","No")</f>
        <v>No</v>
      </c>
      <c r="H4446" s="5" t="s">
        <v>178</v>
      </c>
      <c r="I4446" s="5" t="s">
        <v>179</v>
      </c>
      <c r="J4446" s="5" t="s">
        <v>35</v>
      </c>
      <c r="K4446" s="5" t="s">
        <v>180</v>
      </c>
      <c r="L4446" s="7" t="s">
        <v>164</v>
      </c>
      <c r="M4446" t="str">
        <f t="shared" si="209"/>
        <v>Yes</v>
      </c>
    </row>
    <row r="4447" spans="1:13" ht="15" thickBot="1" x14ac:dyDescent="0.4">
      <c r="A4447" s="5" t="s">
        <v>175</v>
      </c>
      <c r="B4447" s="5" t="s">
        <v>176</v>
      </c>
      <c r="C4447" s="5" t="s">
        <v>4648</v>
      </c>
      <c r="D4447" s="5">
        <f t="shared" si="207"/>
        <v>23100</v>
      </c>
      <c r="E4447" s="6">
        <v>44377</v>
      </c>
      <c r="F4447" s="6">
        <f t="shared" si="208"/>
        <v>44467</v>
      </c>
      <c r="G4447" s="6" t="str">
        <f>IF('BCT Template'!R4446&gt;F4447,"Yes","No")</f>
        <v>No</v>
      </c>
      <c r="H4447" s="5" t="s">
        <v>178</v>
      </c>
      <c r="I4447" s="5" t="s">
        <v>179</v>
      </c>
      <c r="J4447" s="5" t="s">
        <v>35</v>
      </c>
      <c r="K4447" s="5" t="s">
        <v>180</v>
      </c>
      <c r="L4447" s="7" t="s">
        <v>164</v>
      </c>
      <c r="M4447" t="str">
        <f t="shared" si="209"/>
        <v>Yes</v>
      </c>
    </row>
    <row r="4448" spans="1:13" ht="15" thickBot="1" x14ac:dyDescent="0.4">
      <c r="A4448" s="5" t="s">
        <v>175</v>
      </c>
      <c r="B4448" s="5" t="s">
        <v>176</v>
      </c>
      <c r="C4448" s="5" t="s">
        <v>4649</v>
      </c>
      <c r="D4448" s="5">
        <f t="shared" si="207"/>
        <v>79656</v>
      </c>
      <c r="E4448" s="6">
        <v>43524</v>
      </c>
      <c r="F4448" s="6">
        <f t="shared" si="208"/>
        <v>43614</v>
      </c>
      <c r="G4448" s="6" t="str">
        <f>IF('BCT Template'!R4447&gt;F4448,"Yes","No")</f>
        <v>No</v>
      </c>
      <c r="H4448" s="5" t="s">
        <v>182</v>
      </c>
      <c r="I4448" s="5" t="s">
        <v>183</v>
      </c>
      <c r="J4448" s="5" t="s">
        <v>184</v>
      </c>
      <c r="K4448" s="5" t="s">
        <v>185</v>
      </c>
      <c r="L4448" s="7" t="s">
        <v>164</v>
      </c>
      <c r="M4448" t="str">
        <f t="shared" si="209"/>
        <v>No</v>
      </c>
    </row>
    <row r="4449" spans="1:13" ht="15" thickBot="1" x14ac:dyDescent="0.4">
      <c r="A4449" s="5" t="s">
        <v>175</v>
      </c>
      <c r="B4449" s="5" t="s">
        <v>176</v>
      </c>
      <c r="C4449" s="5" t="s">
        <v>4650</v>
      </c>
      <c r="D4449" s="5">
        <f t="shared" si="207"/>
        <v>18283</v>
      </c>
      <c r="E4449" s="6">
        <v>44074</v>
      </c>
      <c r="F4449" s="6">
        <f t="shared" si="208"/>
        <v>44164</v>
      </c>
      <c r="G4449" s="6" t="str">
        <f>IF('BCT Template'!R4448&gt;F4449,"Yes","No")</f>
        <v>No</v>
      </c>
      <c r="H4449" s="5" t="s">
        <v>234</v>
      </c>
      <c r="I4449" s="5" t="s">
        <v>235</v>
      </c>
      <c r="J4449" s="5" t="s">
        <v>184</v>
      </c>
      <c r="K4449" s="5" t="s">
        <v>185</v>
      </c>
      <c r="L4449" s="7" t="s">
        <v>164</v>
      </c>
      <c r="M4449" t="str">
        <f t="shared" si="209"/>
        <v>No</v>
      </c>
    </row>
    <row r="4450" spans="1:13" ht="15" thickBot="1" x14ac:dyDescent="0.4">
      <c r="A4450" s="5" t="s">
        <v>175</v>
      </c>
      <c r="B4450" s="5" t="s">
        <v>176</v>
      </c>
      <c r="C4450" s="5" t="s">
        <v>4651</v>
      </c>
      <c r="D4450" s="5">
        <f t="shared" si="207"/>
        <v>82690</v>
      </c>
      <c r="E4450" s="6">
        <v>44916</v>
      </c>
      <c r="F4450" s="6">
        <f t="shared" si="208"/>
        <v>45006</v>
      </c>
      <c r="G4450" s="6" t="str">
        <f>IF('BCT Template'!R4449&gt;F4450,"Yes","No")</f>
        <v>No</v>
      </c>
      <c r="H4450" s="5" t="s">
        <v>210</v>
      </c>
      <c r="I4450" s="5" t="s">
        <v>211</v>
      </c>
      <c r="J4450" s="5" t="s">
        <v>184</v>
      </c>
      <c r="K4450" s="5" t="s">
        <v>185</v>
      </c>
      <c r="L4450" s="7" t="s">
        <v>164</v>
      </c>
      <c r="M4450" t="str">
        <f t="shared" si="209"/>
        <v>No</v>
      </c>
    </row>
    <row r="4451" spans="1:13" ht="15" thickBot="1" x14ac:dyDescent="0.4">
      <c r="A4451" s="5" t="s">
        <v>175</v>
      </c>
      <c r="B4451" s="5" t="s">
        <v>176</v>
      </c>
      <c r="C4451" s="5" t="s">
        <v>4652</v>
      </c>
      <c r="D4451" s="5">
        <f t="shared" si="207"/>
        <v>80691</v>
      </c>
      <c r="E4451" s="6">
        <v>43646</v>
      </c>
      <c r="F4451" s="6">
        <f t="shared" si="208"/>
        <v>43736</v>
      </c>
      <c r="G4451" s="6" t="str">
        <f>IF('BCT Template'!R4450&gt;F4451,"Yes","No")</f>
        <v>No</v>
      </c>
      <c r="H4451" s="5" t="s">
        <v>182</v>
      </c>
      <c r="I4451" s="5" t="s">
        <v>183</v>
      </c>
      <c r="J4451" s="5" t="s">
        <v>184</v>
      </c>
      <c r="K4451" s="5" t="s">
        <v>185</v>
      </c>
      <c r="L4451" s="7" t="s">
        <v>164</v>
      </c>
      <c r="M4451" t="str">
        <f t="shared" si="209"/>
        <v>No</v>
      </c>
    </row>
    <row r="4452" spans="1:13" ht="15" thickBot="1" x14ac:dyDescent="0.4">
      <c r="A4452" s="5" t="s">
        <v>175</v>
      </c>
      <c r="B4452" s="5" t="s">
        <v>176</v>
      </c>
      <c r="C4452" s="5" t="s">
        <v>4653</v>
      </c>
      <c r="D4452" s="5">
        <f t="shared" si="207"/>
        <v>30147</v>
      </c>
      <c r="E4452" s="6">
        <v>42247</v>
      </c>
      <c r="F4452" s="6">
        <f t="shared" si="208"/>
        <v>42337</v>
      </c>
      <c r="G4452" s="6" t="str">
        <f>IF('BCT Template'!R4451&gt;F4452,"Yes","No")</f>
        <v>No</v>
      </c>
      <c r="H4452" s="5" t="s">
        <v>178</v>
      </c>
      <c r="I4452" s="5" t="s">
        <v>179</v>
      </c>
      <c r="J4452" s="5" t="s">
        <v>35</v>
      </c>
      <c r="K4452" s="5" t="s">
        <v>180</v>
      </c>
      <c r="L4452" s="7" t="s">
        <v>164</v>
      </c>
      <c r="M4452" t="str">
        <f t="shared" si="209"/>
        <v>Yes</v>
      </c>
    </row>
    <row r="4453" spans="1:13" ht="15" thickBot="1" x14ac:dyDescent="0.4">
      <c r="A4453" s="5" t="s">
        <v>175</v>
      </c>
      <c r="B4453" s="5" t="s">
        <v>176</v>
      </c>
      <c r="C4453" s="5" t="s">
        <v>4654</v>
      </c>
      <c r="D4453" s="5">
        <f t="shared" si="207"/>
        <v>18276</v>
      </c>
      <c r="E4453" s="6">
        <v>43646</v>
      </c>
      <c r="F4453" s="6">
        <f t="shared" si="208"/>
        <v>43736</v>
      </c>
      <c r="G4453" s="6" t="str">
        <f>IF('BCT Template'!R4452&gt;F4453,"Yes","No")</f>
        <v>No</v>
      </c>
      <c r="H4453" s="5" t="s">
        <v>234</v>
      </c>
      <c r="I4453" s="5" t="s">
        <v>235</v>
      </c>
      <c r="J4453" s="5" t="s">
        <v>184</v>
      </c>
      <c r="K4453" s="5" t="s">
        <v>185</v>
      </c>
      <c r="L4453" s="7" t="s">
        <v>164</v>
      </c>
      <c r="M4453" t="str">
        <f t="shared" si="209"/>
        <v>No</v>
      </c>
    </row>
    <row r="4454" spans="1:13" ht="15" thickBot="1" x14ac:dyDescent="0.4">
      <c r="A4454" s="5" t="s">
        <v>175</v>
      </c>
      <c r="B4454" s="5" t="s">
        <v>176</v>
      </c>
      <c r="C4454" s="5" t="s">
        <v>4655</v>
      </c>
      <c r="D4454" s="5">
        <f t="shared" si="207"/>
        <v>59714</v>
      </c>
      <c r="E4454" s="6">
        <v>43830</v>
      </c>
      <c r="F4454" s="6">
        <f t="shared" si="208"/>
        <v>43920</v>
      </c>
      <c r="G4454" s="6" t="str">
        <f>IF('BCT Template'!R4453&gt;F4454,"Yes","No")</f>
        <v>No</v>
      </c>
      <c r="H4454" s="5" t="s">
        <v>182</v>
      </c>
      <c r="I4454" s="5" t="s">
        <v>183</v>
      </c>
      <c r="J4454" s="5" t="s">
        <v>200</v>
      </c>
      <c r="K4454" s="5" t="s">
        <v>201</v>
      </c>
      <c r="L4454" s="7" t="s">
        <v>164</v>
      </c>
      <c r="M4454" t="str">
        <f t="shared" si="209"/>
        <v>Yes</v>
      </c>
    </row>
    <row r="4455" spans="1:13" ht="15" thickBot="1" x14ac:dyDescent="0.4">
      <c r="A4455" s="5" t="s">
        <v>175</v>
      </c>
      <c r="B4455" s="5" t="s">
        <v>176</v>
      </c>
      <c r="C4455" s="5" t="s">
        <v>4656</v>
      </c>
      <c r="D4455" s="5">
        <f t="shared" si="207"/>
        <v>18450</v>
      </c>
      <c r="E4455" s="6">
        <v>41912</v>
      </c>
      <c r="F4455" s="6">
        <f t="shared" si="208"/>
        <v>42002</v>
      </c>
      <c r="G4455" s="6" t="str">
        <f>IF('BCT Template'!R4454&gt;F4455,"Yes","No")</f>
        <v>No</v>
      </c>
      <c r="H4455" s="5" t="s">
        <v>234</v>
      </c>
      <c r="I4455" s="5" t="s">
        <v>235</v>
      </c>
      <c r="J4455" s="5" t="s">
        <v>184</v>
      </c>
      <c r="K4455" s="5" t="s">
        <v>185</v>
      </c>
      <c r="L4455" s="7" t="s">
        <v>164</v>
      </c>
      <c r="M4455" t="str">
        <f t="shared" si="209"/>
        <v>No</v>
      </c>
    </row>
    <row r="4456" spans="1:13" ht="15" thickBot="1" x14ac:dyDescent="0.4">
      <c r="A4456" s="5" t="s">
        <v>175</v>
      </c>
      <c r="B4456" s="5" t="s">
        <v>176</v>
      </c>
      <c r="C4456" s="5" t="s">
        <v>4657</v>
      </c>
      <c r="D4456" s="5">
        <f t="shared" si="207"/>
        <v>57834</v>
      </c>
      <c r="E4456" s="6">
        <v>43623</v>
      </c>
      <c r="F4456" s="6">
        <f t="shared" si="208"/>
        <v>43713</v>
      </c>
      <c r="G4456" s="6" t="str">
        <f>IF('BCT Template'!R4455&gt;F4456,"Yes","No")</f>
        <v>No</v>
      </c>
      <c r="H4456" s="5" t="s">
        <v>189</v>
      </c>
      <c r="I4456" s="5" t="s">
        <v>190</v>
      </c>
      <c r="J4456" s="5" t="s">
        <v>184</v>
      </c>
      <c r="K4456" s="5" t="s">
        <v>185</v>
      </c>
      <c r="L4456" s="7" t="s">
        <v>164</v>
      </c>
      <c r="M4456" t="str">
        <f t="shared" si="209"/>
        <v>No</v>
      </c>
    </row>
    <row r="4457" spans="1:13" ht="15" thickBot="1" x14ac:dyDescent="0.4">
      <c r="A4457" s="5" t="s">
        <v>175</v>
      </c>
      <c r="B4457" s="5" t="s">
        <v>176</v>
      </c>
      <c r="C4457" s="5" t="s">
        <v>4658</v>
      </c>
      <c r="D4457" s="5">
        <f t="shared" si="207"/>
        <v>78613</v>
      </c>
      <c r="E4457" s="6">
        <v>43920</v>
      </c>
      <c r="F4457" s="6">
        <f t="shared" si="208"/>
        <v>44010</v>
      </c>
      <c r="G4457" s="6" t="str">
        <f>IF('BCT Template'!R4456&gt;F4457,"Yes","No")</f>
        <v>No</v>
      </c>
      <c r="H4457" s="5" t="s">
        <v>210</v>
      </c>
      <c r="I4457" s="5" t="s">
        <v>211</v>
      </c>
      <c r="J4457" s="5" t="s">
        <v>184</v>
      </c>
      <c r="K4457" s="5" t="s">
        <v>185</v>
      </c>
      <c r="L4457" s="7" t="s">
        <v>164</v>
      </c>
      <c r="M4457" t="str">
        <f t="shared" si="209"/>
        <v>No</v>
      </c>
    </row>
    <row r="4458" spans="1:13" ht="15" thickBot="1" x14ac:dyDescent="0.4">
      <c r="A4458" s="5" t="s">
        <v>175</v>
      </c>
      <c r="B4458" s="5" t="s">
        <v>176</v>
      </c>
      <c r="C4458" s="5" t="s">
        <v>4659</v>
      </c>
      <c r="D4458" s="5">
        <f t="shared" si="207"/>
        <v>81076</v>
      </c>
      <c r="E4458" s="6">
        <v>43465</v>
      </c>
      <c r="F4458" s="6">
        <f t="shared" si="208"/>
        <v>43555</v>
      </c>
      <c r="G4458" s="6" t="str">
        <f>IF('BCT Template'!R4457&gt;F4458,"Yes","No")</f>
        <v>No</v>
      </c>
      <c r="H4458" s="5" t="s">
        <v>182</v>
      </c>
      <c r="I4458" s="5" t="s">
        <v>183</v>
      </c>
      <c r="J4458" s="5" t="s">
        <v>184</v>
      </c>
      <c r="K4458" s="5" t="s">
        <v>185</v>
      </c>
      <c r="L4458" s="7" t="s">
        <v>164</v>
      </c>
      <c r="M4458" t="str">
        <f t="shared" si="209"/>
        <v>No</v>
      </c>
    </row>
    <row r="4459" spans="1:13" ht="15" thickBot="1" x14ac:dyDescent="0.4">
      <c r="A4459" s="5" t="s">
        <v>175</v>
      </c>
      <c r="B4459" s="5" t="s">
        <v>176</v>
      </c>
      <c r="C4459" s="5" t="s">
        <v>4660</v>
      </c>
      <c r="D4459" s="5">
        <f t="shared" si="207"/>
        <v>23695</v>
      </c>
      <c r="E4459" s="6">
        <v>43456</v>
      </c>
      <c r="F4459" s="6">
        <f t="shared" si="208"/>
        <v>43546</v>
      </c>
      <c r="G4459" s="6" t="str">
        <f>IF('BCT Template'!R4458&gt;F4459,"Yes","No")</f>
        <v>No</v>
      </c>
      <c r="H4459" s="5" t="s">
        <v>178</v>
      </c>
      <c r="I4459" s="5" t="s">
        <v>179</v>
      </c>
      <c r="J4459" s="5" t="s">
        <v>35</v>
      </c>
      <c r="K4459" s="5" t="s">
        <v>180</v>
      </c>
      <c r="L4459" s="7" t="s">
        <v>164</v>
      </c>
      <c r="M4459" t="str">
        <f t="shared" si="209"/>
        <v>Yes</v>
      </c>
    </row>
    <row r="4460" spans="1:13" ht="15" thickBot="1" x14ac:dyDescent="0.4">
      <c r="A4460" s="5" t="s">
        <v>175</v>
      </c>
      <c r="B4460" s="5" t="s">
        <v>176</v>
      </c>
      <c r="C4460" s="5" t="s">
        <v>4661</v>
      </c>
      <c r="D4460" s="5">
        <f t="shared" si="207"/>
        <v>79795</v>
      </c>
      <c r="E4460" s="6">
        <v>43830</v>
      </c>
      <c r="F4460" s="6">
        <f t="shared" si="208"/>
        <v>43920</v>
      </c>
      <c r="G4460" s="6" t="str">
        <f>IF('BCT Template'!R4459&gt;F4460,"Yes","No")</f>
        <v>No</v>
      </c>
      <c r="H4460" s="5" t="s">
        <v>182</v>
      </c>
      <c r="I4460" s="5" t="s">
        <v>183</v>
      </c>
      <c r="J4460" s="5" t="s">
        <v>184</v>
      </c>
      <c r="K4460" s="5" t="s">
        <v>185</v>
      </c>
      <c r="L4460" s="7" t="s">
        <v>164</v>
      </c>
      <c r="M4460" t="str">
        <f t="shared" si="209"/>
        <v>No</v>
      </c>
    </row>
    <row r="4461" spans="1:13" ht="15" thickBot="1" x14ac:dyDescent="0.4">
      <c r="A4461" s="5" t="s">
        <v>175</v>
      </c>
      <c r="B4461" s="5" t="s">
        <v>176</v>
      </c>
      <c r="C4461" s="5" t="s">
        <v>4662</v>
      </c>
      <c r="D4461" s="5">
        <f t="shared" si="207"/>
        <v>80678</v>
      </c>
      <c r="E4461" s="6">
        <v>44196</v>
      </c>
      <c r="F4461" s="6">
        <f t="shared" si="208"/>
        <v>44286</v>
      </c>
      <c r="G4461" s="6" t="str">
        <f>IF('BCT Template'!R4460&gt;F4461,"Yes","No")</f>
        <v>No</v>
      </c>
      <c r="H4461" s="5" t="s">
        <v>182</v>
      </c>
      <c r="I4461" s="5" t="s">
        <v>183</v>
      </c>
      <c r="J4461" s="5" t="s">
        <v>184</v>
      </c>
      <c r="K4461" s="5" t="s">
        <v>185</v>
      </c>
      <c r="L4461" s="7" t="s">
        <v>164</v>
      </c>
      <c r="M4461" t="str">
        <f t="shared" si="209"/>
        <v>No</v>
      </c>
    </row>
    <row r="4462" spans="1:13" ht="15" thickBot="1" x14ac:dyDescent="0.4">
      <c r="A4462" s="5" t="s">
        <v>175</v>
      </c>
      <c r="B4462" s="5" t="s">
        <v>176</v>
      </c>
      <c r="C4462" s="5" t="s">
        <v>4663</v>
      </c>
      <c r="D4462" s="5">
        <f t="shared" si="207"/>
        <v>57055</v>
      </c>
      <c r="E4462" s="6">
        <v>44807</v>
      </c>
      <c r="F4462" s="6">
        <f t="shared" si="208"/>
        <v>44897</v>
      </c>
      <c r="G4462" s="6" t="str">
        <f>IF('BCT Template'!R4461&gt;F4462,"Yes","No")</f>
        <v>No</v>
      </c>
      <c r="H4462" s="5" t="s">
        <v>189</v>
      </c>
      <c r="I4462" s="5" t="s">
        <v>190</v>
      </c>
      <c r="J4462" s="5" t="s">
        <v>184</v>
      </c>
      <c r="K4462" s="5" t="s">
        <v>185</v>
      </c>
      <c r="L4462" s="7" t="s">
        <v>164</v>
      </c>
      <c r="M4462" t="str">
        <f t="shared" si="209"/>
        <v>No</v>
      </c>
    </row>
    <row r="4463" spans="1:13" ht="15" thickBot="1" x14ac:dyDescent="0.4">
      <c r="A4463" s="5" t="s">
        <v>175</v>
      </c>
      <c r="B4463" s="5" t="s">
        <v>176</v>
      </c>
      <c r="C4463" s="5" t="s">
        <v>4664</v>
      </c>
      <c r="D4463" s="5">
        <f t="shared" si="207"/>
        <v>23712</v>
      </c>
      <c r="E4463" s="6">
        <v>44087</v>
      </c>
      <c r="F4463" s="6">
        <f t="shared" si="208"/>
        <v>44177</v>
      </c>
      <c r="G4463" s="6" t="str">
        <f>IF('BCT Template'!R4462&gt;F4463,"Yes","No")</f>
        <v>No</v>
      </c>
      <c r="H4463" s="5" t="s">
        <v>178</v>
      </c>
      <c r="I4463" s="5" t="s">
        <v>179</v>
      </c>
      <c r="J4463" s="5" t="s">
        <v>35</v>
      </c>
      <c r="K4463" s="5" t="s">
        <v>180</v>
      </c>
      <c r="L4463" s="7" t="s">
        <v>164</v>
      </c>
      <c r="M4463" t="str">
        <f t="shared" si="209"/>
        <v>Yes</v>
      </c>
    </row>
    <row r="4464" spans="1:13" ht="15" thickBot="1" x14ac:dyDescent="0.4">
      <c r="A4464" s="5" t="s">
        <v>175</v>
      </c>
      <c r="B4464" s="5" t="s">
        <v>176</v>
      </c>
      <c r="C4464" s="5" t="s">
        <v>4665</v>
      </c>
      <c r="D4464" s="5">
        <f t="shared" si="207"/>
        <v>80318</v>
      </c>
      <c r="E4464" s="6">
        <v>43403</v>
      </c>
      <c r="F4464" s="6">
        <f t="shared" si="208"/>
        <v>43493</v>
      </c>
      <c r="G4464" s="6" t="str">
        <f>IF('BCT Template'!R4463&gt;F4464,"Yes","No")</f>
        <v>No</v>
      </c>
      <c r="H4464" s="5" t="s">
        <v>182</v>
      </c>
      <c r="I4464" s="5" t="s">
        <v>183</v>
      </c>
      <c r="J4464" s="5" t="s">
        <v>184</v>
      </c>
      <c r="K4464" s="5" t="s">
        <v>185</v>
      </c>
      <c r="L4464" s="7" t="s">
        <v>164</v>
      </c>
      <c r="M4464" t="str">
        <f t="shared" si="209"/>
        <v>No</v>
      </c>
    </row>
    <row r="4465" spans="1:13" ht="15" thickBot="1" x14ac:dyDescent="0.4">
      <c r="A4465" s="5" t="s">
        <v>175</v>
      </c>
      <c r="B4465" s="5" t="s">
        <v>176</v>
      </c>
      <c r="C4465" s="5" t="s">
        <v>4666</v>
      </c>
      <c r="D4465" s="5">
        <f t="shared" si="207"/>
        <v>30224</v>
      </c>
      <c r="E4465" s="6">
        <v>39538</v>
      </c>
      <c r="F4465" s="6">
        <f t="shared" si="208"/>
        <v>39628</v>
      </c>
      <c r="G4465" s="6" t="str">
        <f>IF('BCT Template'!R4464&gt;F4465,"Yes","No")</f>
        <v>No</v>
      </c>
      <c r="H4465" s="5" t="s">
        <v>178</v>
      </c>
      <c r="I4465" s="5" t="s">
        <v>179</v>
      </c>
      <c r="J4465" s="5" t="s">
        <v>35</v>
      </c>
      <c r="K4465" s="5" t="s">
        <v>180</v>
      </c>
      <c r="L4465" s="7" t="s">
        <v>164</v>
      </c>
      <c r="M4465" t="str">
        <f t="shared" si="209"/>
        <v>Yes</v>
      </c>
    </row>
    <row r="4466" spans="1:13" ht="15" thickBot="1" x14ac:dyDescent="0.4">
      <c r="A4466" s="5" t="s">
        <v>175</v>
      </c>
      <c r="B4466" s="5" t="s">
        <v>176</v>
      </c>
      <c r="C4466" s="5" t="s">
        <v>4667</v>
      </c>
      <c r="D4466" s="5">
        <f t="shared" si="207"/>
        <v>59531</v>
      </c>
      <c r="E4466" s="6">
        <v>44241</v>
      </c>
      <c r="F4466" s="6">
        <f t="shared" si="208"/>
        <v>44331</v>
      </c>
      <c r="G4466" s="6" t="str">
        <f>IF('BCT Template'!R4465&gt;F4466,"Yes","No")</f>
        <v>No</v>
      </c>
      <c r="H4466" s="5" t="s">
        <v>182</v>
      </c>
      <c r="I4466" s="5" t="s">
        <v>183</v>
      </c>
      <c r="J4466" s="5" t="s">
        <v>184</v>
      </c>
      <c r="K4466" s="5" t="s">
        <v>185</v>
      </c>
      <c r="L4466" s="7" t="s">
        <v>164</v>
      </c>
      <c r="M4466" t="str">
        <f t="shared" si="209"/>
        <v>No</v>
      </c>
    </row>
    <row r="4467" spans="1:13" ht="15" thickBot="1" x14ac:dyDescent="0.4">
      <c r="A4467" s="5" t="s">
        <v>175</v>
      </c>
      <c r="B4467" s="5" t="s">
        <v>176</v>
      </c>
      <c r="C4467" s="5" t="s">
        <v>4668</v>
      </c>
      <c r="D4467" s="5">
        <f t="shared" si="207"/>
        <v>79433</v>
      </c>
      <c r="E4467" s="6">
        <v>43738</v>
      </c>
      <c r="F4467" s="6">
        <f t="shared" si="208"/>
        <v>43828</v>
      </c>
      <c r="G4467" s="6" t="str">
        <f>IF('BCT Template'!R4466&gt;F4467,"Yes","No")</f>
        <v>No</v>
      </c>
      <c r="H4467" s="5" t="s">
        <v>189</v>
      </c>
      <c r="I4467" s="5" t="s">
        <v>190</v>
      </c>
      <c r="J4467" s="5" t="s">
        <v>200</v>
      </c>
      <c r="K4467" s="5" t="s">
        <v>201</v>
      </c>
      <c r="L4467" s="7" t="s">
        <v>164</v>
      </c>
      <c r="M4467" t="str">
        <f t="shared" si="209"/>
        <v>Yes</v>
      </c>
    </row>
    <row r="4468" spans="1:13" ht="15" thickBot="1" x14ac:dyDescent="0.4">
      <c r="A4468" s="5" t="s">
        <v>175</v>
      </c>
      <c r="B4468" s="5" t="s">
        <v>176</v>
      </c>
      <c r="C4468" s="5" t="s">
        <v>4669</v>
      </c>
      <c r="D4468" s="5">
        <f t="shared" si="207"/>
        <v>23522</v>
      </c>
      <c r="E4468" s="6">
        <v>39263</v>
      </c>
      <c r="F4468" s="6">
        <f t="shared" si="208"/>
        <v>39353</v>
      </c>
      <c r="G4468" s="6" t="str">
        <f>IF('BCT Template'!R4467&gt;F4468,"Yes","No")</f>
        <v>No</v>
      </c>
      <c r="H4468" s="5" t="s">
        <v>178</v>
      </c>
      <c r="I4468" s="5" t="s">
        <v>179</v>
      </c>
      <c r="J4468" s="5" t="s">
        <v>35</v>
      </c>
      <c r="K4468" s="5" t="s">
        <v>180</v>
      </c>
      <c r="L4468" s="7" t="s">
        <v>164</v>
      </c>
      <c r="M4468" t="str">
        <f t="shared" si="209"/>
        <v>Yes</v>
      </c>
    </row>
    <row r="4469" spans="1:13" ht="15" thickBot="1" x14ac:dyDescent="0.4">
      <c r="A4469" s="5" t="s">
        <v>175</v>
      </c>
      <c r="B4469" s="5" t="s">
        <v>176</v>
      </c>
      <c r="C4469" s="5" t="s">
        <v>4670</v>
      </c>
      <c r="D4469" s="5">
        <f t="shared" si="207"/>
        <v>82385</v>
      </c>
      <c r="E4469" s="6">
        <v>44279</v>
      </c>
      <c r="F4469" s="6">
        <f t="shared" si="208"/>
        <v>44369</v>
      </c>
      <c r="G4469" s="6" t="str">
        <f>IF('BCT Template'!R4468&gt;F4469,"Yes","No")</f>
        <v>No</v>
      </c>
      <c r="H4469" s="5" t="s">
        <v>210</v>
      </c>
      <c r="I4469" s="5" t="s">
        <v>211</v>
      </c>
      <c r="J4469" s="5" t="s">
        <v>184</v>
      </c>
      <c r="K4469" s="5" t="s">
        <v>185</v>
      </c>
      <c r="L4469" s="7" t="s">
        <v>164</v>
      </c>
      <c r="M4469" t="str">
        <f t="shared" si="209"/>
        <v>No</v>
      </c>
    </row>
    <row r="4470" spans="1:13" ht="15" thickBot="1" x14ac:dyDescent="0.4">
      <c r="A4470" s="5" t="s">
        <v>175</v>
      </c>
      <c r="B4470" s="5" t="s">
        <v>176</v>
      </c>
      <c r="C4470" s="5" t="s">
        <v>4671</v>
      </c>
      <c r="D4470" s="5">
        <f t="shared" si="207"/>
        <v>31131</v>
      </c>
      <c r="E4470" s="6">
        <v>43281</v>
      </c>
      <c r="F4470" s="6">
        <f t="shared" si="208"/>
        <v>43371</v>
      </c>
      <c r="G4470" s="6" t="str">
        <f>IF('BCT Template'!R4469&gt;F4470,"Yes","No")</f>
        <v>No</v>
      </c>
      <c r="H4470" s="5" t="s">
        <v>178</v>
      </c>
      <c r="I4470" s="5" t="s">
        <v>179</v>
      </c>
      <c r="J4470" s="5" t="s">
        <v>35</v>
      </c>
      <c r="K4470" s="5" t="s">
        <v>180</v>
      </c>
      <c r="L4470" s="7" t="s">
        <v>164</v>
      </c>
      <c r="M4470" t="str">
        <f t="shared" si="209"/>
        <v>Yes</v>
      </c>
    </row>
    <row r="4471" spans="1:13" ht="15" thickBot="1" x14ac:dyDescent="0.4">
      <c r="A4471" s="5" t="s">
        <v>175</v>
      </c>
      <c r="B4471" s="5" t="s">
        <v>176</v>
      </c>
      <c r="C4471" s="5" t="s">
        <v>4672</v>
      </c>
      <c r="D4471" s="5">
        <f t="shared" si="207"/>
        <v>22638</v>
      </c>
      <c r="E4471" s="6">
        <v>43708</v>
      </c>
      <c r="F4471" s="6">
        <f t="shared" si="208"/>
        <v>43798</v>
      </c>
      <c r="G4471" s="6" t="str">
        <f>IF('BCT Template'!R4470&gt;F4471,"Yes","No")</f>
        <v>No</v>
      </c>
      <c r="H4471" s="5" t="s">
        <v>178</v>
      </c>
      <c r="I4471" s="5" t="s">
        <v>179</v>
      </c>
      <c r="J4471" s="5" t="s">
        <v>35</v>
      </c>
      <c r="K4471" s="5" t="s">
        <v>180</v>
      </c>
      <c r="L4471" s="7" t="s">
        <v>164</v>
      </c>
      <c r="M4471" t="str">
        <f t="shared" si="209"/>
        <v>Yes</v>
      </c>
    </row>
    <row r="4472" spans="1:13" ht="15" thickBot="1" x14ac:dyDescent="0.4">
      <c r="A4472" s="5" t="s">
        <v>175</v>
      </c>
      <c r="B4472" s="5" t="s">
        <v>176</v>
      </c>
      <c r="C4472" s="5" t="s">
        <v>4673</v>
      </c>
      <c r="D4472" s="5">
        <f t="shared" si="207"/>
        <v>58716</v>
      </c>
      <c r="E4472" s="6">
        <v>42104</v>
      </c>
      <c r="F4472" s="6">
        <f t="shared" si="208"/>
        <v>42194</v>
      </c>
      <c r="G4472" s="6" t="str">
        <f>IF('BCT Template'!R4471&gt;F4472,"Yes","No")</f>
        <v>No</v>
      </c>
      <c r="H4472" s="5" t="s">
        <v>182</v>
      </c>
      <c r="I4472" s="5" t="s">
        <v>183</v>
      </c>
      <c r="J4472" s="5" t="s">
        <v>184</v>
      </c>
      <c r="K4472" s="5" t="s">
        <v>185</v>
      </c>
      <c r="L4472" s="7" t="s">
        <v>164</v>
      </c>
      <c r="M4472" t="str">
        <f t="shared" si="209"/>
        <v>No</v>
      </c>
    </row>
    <row r="4473" spans="1:13" ht="15" thickBot="1" x14ac:dyDescent="0.4">
      <c r="A4473" s="5" t="s">
        <v>175</v>
      </c>
      <c r="B4473" s="5" t="s">
        <v>176</v>
      </c>
      <c r="C4473" s="5" t="s">
        <v>4674</v>
      </c>
      <c r="D4473" s="5">
        <f t="shared" si="207"/>
        <v>21670</v>
      </c>
      <c r="E4473" s="6">
        <v>43982</v>
      </c>
      <c r="F4473" s="6">
        <f t="shared" si="208"/>
        <v>44072</v>
      </c>
      <c r="G4473" s="6" t="str">
        <f>IF('BCT Template'!R4472&gt;F4473,"Yes","No")</f>
        <v>No</v>
      </c>
      <c r="H4473" s="5" t="s">
        <v>178</v>
      </c>
      <c r="I4473" s="5" t="s">
        <v>179</v>
      </c>
      <c r="J4473" s="5" t="s">
        <v>35</v>
      </c>
      <c r="K4473" s="5" t="s">
        <v>180</v>
      </c>
      <c r="L4473" s="7" t="s">
        <v>164</v>
      </c>
      <c r="M4473" t="str">
        <f t="shared" si="209"/>
        <v>Yes</v>
      </c>
    </row>
    <row r="4474" spans="1:13" ht="15" thickBot="1" x14ac:dyDescent="0.4">
      <c r="A4474" s="5" t="s">
        <v>175</v>
      </c>
      <c r="B4474" s="5" t="s">
        <v>176</v>
      </c>
      <c r="C4474" s="5" t="s">
        <v>4675</v>
      </c>
      <c r="D4474" s="5">
        <f t="shared" si="207"/>
        <v>58812</v>
      </c>
      <c r="E4474" s="6">
        <v>43861</v>
      </c>
      <c r="F4474" s="6">
        <f t="shared" si="208"/>
        <v>43951</v>
      </c>
      <c r="G4474" s="6" t="str">
        <f>IF('BCT Template'!R4473&gt;F4474,"Yes","No")</f>
        <v>No</v>
      </c>
      <c r="H4474" s="5" t="s">
        <v>182</v>
      </c>
      <c r="I4474" s="5" t="s">
        <v>183</v>
      </c>
      <c r="J4474" s="5" t="s">
        <v>200</v>
      </c>
      <c r="K4474" s="5" t="s">
        <v>201</v>
      </c>
      <c r="L4474" s="7" t="s">
        <v>164</v>
      </c>
      <c r="M4474" t="str">
        <f t="shared" si="209"/>
        <v>Yes</v>
      </c>
    </row>
    <row r="4475" spans="1:13" ht="15" thickBot="1" x14ac:dyDescent="0.4">
      <c r="A4475" s="5" t="s">
        <v>175</v>
      </c>
      <c r="B4475" s="5" t="s">
        <v>176</v>
      </c>
      <c r="C4475" s="5" t="s">
        <v>4676</v>
      </c>
      <c r="D4475" s="5">
        <f t="shared" si="207"/>
        <v>29204</v>
      </c>
      <c r="E4475" s="6">
        <v>44255</v>
      </c>
      <c r="F4475" s="6">
        <f t="shared" si="208"/>
        <v>44345</v>
      </c>
      <c r="G4475" s="6" t="str">
        <f>IF('BCT Template'!R4474&gt;F4475,"Yes","No")</f>
        <v>No</v>
      </c>
      <c r="H4475" s="5" t="s">
        <v>178</v>
      </c>
      <c r="I4475" s="5" t="s">
        <v>179</v>
      </c>
      <c r="J4475" s="5" t="s">
        <v>35</v>
      </c>
      <c r="K4475" s="5" t="s">
        <v>180</v>
      </c>
      <c r="L4475" s="7" t="s">
        <v>164</v>
      </c>
      <c r="M4475" t="str">
        <f t="shared" si="209"/>
        <v>Yes</v>
      </c>
    </row>
    <row r="4476" spans="1:13" ht="15" thickBot="1" x14ac:dyDescent="0.4">
      <c r="A4476" s="5" t="s">
        <v>175</v>
      </c>
      <c r="B4476" s="5" t="s">
        <v>176</v>
      </c>
      <c r="C4476" s="5" t="s">
        <v>4677</v>
      </c>
      <c r="D4476" s="5">
        <f t="shared" si="207"/>
        <v>22919</v>
      </c>
      <c r="E4476" s="6">
        <v>44103</v>
      </c>
      <c r="F4476" s="6">
        <f t="shared" si="208"/>
        <v>44193</v>
      </c>
      <c r="G4476" s="6" t="str">
        <f>IF('BCT Template'!R4475&gt;F4476,"Yes","No")</f>
        <v>No</v>
      </c>
      <c r="H4476" s="5" t="s">
        <v>178</v>
      </c>
      <c r="I4476" s="5" t="s">
        <v>179</v>
      </c>
      <c r="J4476" s="5" t="s">
        <v>35</v>
      </c>
      <c r="K4476" s="5" t="s">
        <v>180</v>
      </c>
      <c r="L4476" s="7" t="s">
        <v>164</v>
      </c>
      <c r="M4476" t="str">
        <f t="shared" si="209"/>
        <v>Yes</v>
      </c>
    </row>
    <row r="4477" spans="1:13" ht="15" thickBot="1" x14ac:dyDescent="0.4">
      <c r="A4477" s="5" t="s">
        <v>175</v>
      </c>
      <c r="B4477" s="5" t="s">
        <v>176</v>
      </c>
      <c r="C4477" s="5" t="s">
        <v>4678</v>
      </c>
      <c r="D4477" s="5">
        <f t="shared" si="207"/>
        <v>21890</v>
      </c>
      <c r="E4477" s="6">
        <v>44347</v>
      </c>
      <c r="F4477" s="6">
        <f t="shared" si="208"/>
        <v>44437</v>
      </c>
      <c r="G4477" s="6" t="str">
        <f>IF('BCT Template'!R4476&gt;F4477,"Yes","No")</f>
        <v>No</v>
      </c>
      <c r="H4477" s="5" t="s">
        <v>178</v>
      </c>
      <c r="I4477" s="5" t="s">
        <v>179</v>
      </c>
      <c r="J4477" s="5" t="s">
        <v>35</v>
      </c>
      <c r="K4477" s="5" t="s">
        <v>180</v>
      </c>
      <c r="L4477" s="7" t="s">
        <v>164</v>
      </c>
      <c r="M4477" t="str">
        <f t="shared" si="209"/>
        <v>Yes</v>
      </c>
    </row>
    <row r="4478" spans="1:13" ht="15" thickBot="1" x14ac:dyDescent="0.4">
      <c r="A4478" s="5" t="s">
        <v>175</v>
      </c>
      <c r="B4478" s="5" t="s">
        <v>176</v>
      </c>
      <c r="C4478" s="5" t="s">
        <v>4679</v>
      </c>
      <c r="D4478" s="5">
        <f t="shared" si="207"/>
        <v>59447</v>
      </c>
      <c r="E4478" s="6">
        <v>43646</v>
      </c>
      <c r="F4478" s="6">
        <f t="shared" si="208"/>
        <v>43736</v>
      </c>
      <c r="G4478" s="6" t="str">
        <f>IF('BCT Template'!R4477&gt;F4478,"Yes","No")</f>
        <v>No</v>
      </c>
      <c r="H4478" s="5" t="s">
        <v>182</v>
      </c>
      <c r="I4478" s="5" t="s">
        <v>183</v>
      </c>
      <c r="J4478" s="5" t="s">
        <v>200</v>
      </c>
      <c r="K4478" s="5" t="s">
        <v>201</v>
      </c>
      <c r="L4478" s="7" t="s">
        <v>164</v>
      </c>
      <c r="M4478" t="str">
        <f t="shared" si="209"/>
        <v>Yes</v>
      </c>
    </row>
    <row r="4479" spans="1:13" ht="15" thickBot="1" x14ac:dyDescent="0.4">
      <c r="A4479" s="5" t="s">
        <v>175</v>
      </c>
      <c r="B4479" s="5" t="s">
        <v>176</v>
      </c>
      <c r="C4479" s="5" t="s">
        <v>4680</v>
      </c>
      <c r="D4479" s="5">
        <f t="shared" si="207"/>
        <v>29330</v>
      </c>
      <c r="E4479" s="6">
        <v>44286</v>
      </c>
      <c r="F4479" s="6">
        <f t="shared" si="208"/>
        <v>44376</v>
      </c>
      <c r="G4479" s="6" t="str">
        <f>IF('BCT Template'!R4478&gt;F4479,"Yes","No")</f>
        <v>No</v>
      </c>
      <c r="H4479" s="5" t="s">
        <v>178</v>
      </c>
      <c r="I4479" s="5" t="s">
        <v>179</v>
      </c>
      <c r="J4479" s="5" t="s">
        <v>35</v>
      </c>
      <c r="K4479" s="5" t="s">
        <v>180</v>
      </c>
      <c r="L4479" s="7" t="s">
        <v>164</v>
      </c>
      <c r="M4479" t="str">
        <f t="shared" si="209"/>
        <v>Yes</v>
      </c>
    </row>
    <row r="4480" spans="1:13" ht="15" thickBot="1" x14ac:dyDescent="0.4">
      <c r="A4480" s="5" t="s">
        <v>175</v>
      </c>
      <c r="B4480" s="5" t="s">
        <v>176</v>
      </c>
      <c r="C4480" s="5" t="s">
        <v>4681</v>
      </c>
      <c r="D4480" s="5">
        <f t="shared" si="207"/>
        <v>81373</v>
      </c>
      <c r="E4480" s="6">
        <v>43735</v>
      </c>
      <c r="F4480" s="6">
        <f t="shared" si="208"/>
        <v>43825</v>
      </c>
      <c r="G4480" s="6" t="str">
        <f>IF('BCT Template'!R4479&gt;F4480,"Yes","No")</f>
        <v>No</v>
      </c>
      <c r="H4480" s="5" t="s">
        <v>182</v>
      </c>
      <c r="I4480" s="5" t="s">
        <v>183</v>
      </c>
      <c r="J4480" s="5" t="s">
        <v>200</v>
      </c>
      <c r="K4480" s="5" t="s">
        <v>201</v>
      </c>
      <c r="L4480" s="7" t="s">
        <v>164</v>
      </c>
      <c r="M4480" t="str">
        <f t="shared" si="209"/>
        <v>Yes</v>
      </c>
    </row>
    <row r="4481" spans="1:13" ht="15" thickBot="1" x14ac:dyDescent="0.4">
      <c r="A4481" s="5" t="s">
        <v>175</v>
      </c>
      <c r="B4481" s="5" t="s">
        <v>176</v>
      </c>
      <c r="C4481" s="5" t="s">
        <v>4682</v>
      </c>
      <c r="D4481" s="5">
        <f t="shared" si="207"/>
        <v>77972</v>
      </c>
      <c r="E4481" s="6">
        <v>43982</v>
      </c>
      <c r="F4481" s="6">
        <f t="shared" si="208"/>
        <v>44072</v>
      </c>
      <c r="G4481" s="6" t="str">
        <f>IF('BCT Template'!R4480&gt;F4481,"Yes","No")</f>
        <v>No</v>
      </c>
      <c r="H4481" s="5" t="s">
        <v>189</v>
      </c>
      <c r="I4481" s="5" t="s">
        <v>190</v>
      </c>
      <c r="J4481" s="5" t="s">
        <v>200</v>
      </c>
      <c r="K4481" s="5" t="s">
        <v>201</v>
      </c>
      <c r="L4481" s="7" t="s">
        <v>164</v>
      </c>
      <c r="M4481" t="str">
        <f t="shared" si="209"/>
        <v>Yes</v>
      </c>
    </row>
    <row r="4482" spans="1:13" ht="15" thickBot="1" x14ac:dyDescent="0.4">
      <c r="A4482" s="5" t="s">
        <v>175</v>
      </c>
      <c r="B4482" s="5" t="s">
        <v>176</v>
      </c>
      <c r="C4482" s="5" t="s">
        <v>4683</v>
      </c>
      <c r="D4482" s="5">
        <f t="shared" si="207"/>
        <v>29002</v>
      </c>
      <c r="E4482" s="6">
        <v>44012</v>
      </c>
      <c r="F4482" s="6">
        <f t="shared" si="208"/>
        <v>44102</v>
      </c>
      <c r="G4482" s="6" t="str">
        <f>IF('BCT Template'!R4481&gt;F4482,"Yes","No")</f>
        <v>No</v>
      </c>
      <c r="H4482" s="5" t="s">
        <v>178</v>
      </c>
      <c r="I4482" s="5" t="s">
        <v>179</v>
      </c>
      <c r="J4482" s="5" t="s">
        <v>35</v>
      </c>
      <c r="K4482" s="5" t="s">
        <v>180</v>
      </c>
      <c r="L4482" s="7" t="s">
        <v>164</v>
      </c>
      <c r="M4482" t="str">
        <f t="shared" si="209"/>
        <v>Yes</v>
      </c>
    </row>
    <row r="4483" spans="1:13" ht="15" thickBot="1" x14ac:dyDescent="0.4">
      <c r="A4483" s="5" t="s">
        <v>175</v>
      </c>
      <c r="B4483" s="5" t="s">
        <v>176</v>
      </c>
      <c r="C4483" s="5" t="s">
        <v>4684</v>
      </c>
      <c r="D4483" s="5">
        <f t="shared" ref="D4483:D4546" si="210">C4483*1</f>
        <v>21912</v>
      </c>
      <c r="E4483" s="6">
        <v>44179</v>
      </c>
      <c r="F4483" s="6">
        <f t="shared" ref="F4483:F4500" si="211">E4483+90</f>
        <v>44269</v>
      </c>
      <c r="G4483" s="6" t="str">
        <f>IF('BCT Template'!R4482&gt;F4483,"Yes","No")</f>
        <v>No</v>
      </c>
      <c r="H4483" s="5" t="s">
        <v>178</v>
      </c>
      <c r="I4483" s="5" t="s">
        <v>179</v>
      </c>
      <c r="J4483" s="5" t="s">
        <v>35</v>
      </c>
      <c r="K4483" s="5" t="s">
        <v>180</v>
      </c>
      <c r="L4483" s="7" t="s">
        <v>164</v>
      </c>
      <c r="M4483" t="str">
        <f t="shared" ref="M4483:M4546" si="212">IF(J4483=" ","Yes",IF(J4483="3","Yes","No"))</f>
        <v>Yes</v>
      </c>
    </row>
    <row r="4484" spans="1:13" ht="15" thickBot="1" x14ac:dyDescent="0.4">
      <c r="A4484" s="5" t="s">
        <v>175</v>
      </c>
      <c r="B4484" s="5" t="s">
        <v>176</v>
      </c>
      <c r="C4484" s="5" t="s">
        <v>4685</v>
      </c>
      <c r="D4484" s="5">
        <f t="shared" si="210"/>
        <v>57850</v>
      </c>
      <c r="E4484" s="6">
        <v>44196</v>
      </c>
      <c r="F4484" s="6">
        <f t="shared" si="211"/>
        <v>44286</v>
      </c>
      <c r="G4484" s="6" t="str">
        <f>IF('BCT Template'!R4483&gt;F4484,"Yes","No")</f>
        <v>No</v>
      </c>
      <c r="H4484" s="5" t="s">
        <v>189</v>
      </c>
      <c r="I4484" s="5" t="s">
        <v>190</v>
      </c>
      <c r="J4484" s="5" t="s">
        <v>184</v>
      </c>
      <c r="K4484" s="5" t="s">
        <v>185</v>
      </c>
      <c r="L4484" s="7" t="s">
        <v>164</v>
      </c>
      <c r="M4484" t="str">
        <f t="shared" si="212"/>
        <v>No</v>
      </c>
    </row>
    <row r="4485" spans="1:13" ht="15" thickBot="1" x14ac:dyDescent="0.4">
      <c r="A4485" s="5" t="s">
        <v>175</v>
      </c>
      <c r="B4485" s="5" t="s">
        <v>176</v>
      </c>
      <c r="C4485" s="5" t="s">
        <v>4686</v>
      </c>
      <c r="D4485" s="5">
        <f t="shared" si="210"/>
        <v>58107</v>
      </c>
      <c r="E4485" s="6">
        <v>37621</v>
      </c>
      <c r="F4485" s="6">
        <f t="shared" si="211"/>
        <v>37711</v>
      </c>
      <c r="G4485" s="6" t="str">
        <f>IF('BCT Template'!R4484&gt;F4485,"Yes","No")</f>
        <v>No</v>
      </c>
      <c r="H4485" s="5" t="s">
        <v>182</v>
      </c>
      <c r="I4485" s="5" t="s">
        <v>183</v>
      </c>
      <c r="J4485" s="5" t="s">
        <v>184</v>
      </c>
      <c r="K4485" s="5" t="s">
        <v>185</v>
      </c>
      <c r="L4485" s="7" t="s">
        <v>164</v>
      </c>
      <c r="M4485" t="str">
        <f t="shared" si="212"/>
        <v>No</v>
      </c>
    </row>
    <row r="4486" spans="1:13" ht="15" thickBot="1" x14ac:dyDescent="0.4">
      <c r="A4486" s="5" t="s">
        <v>175</v>
      </c>
      <c r="B4486" s="5" t="s">
        <v>176</v>
      </c>
      <c r="C4486" s="5" t="s">
        <v>4687</v>
      </c>
      <c r="D4486" s="5">
        <f t="shared" si="210"/>
        <v>57052</v>
      </c>
      <c r="E4486" s="6">
        <v>40603</v>
      </c>
      <c r="F4486" s="6">
        <f t="shared" si="211"/>
        <v>40693</v>
      </c>
      <c r="G4486" s="6" t="str">
        <f>IF('BCT Template'!R4485&gt;F4486,"Yes","No")</f>
        <v>No</v>
      </c>
      <c r="H4486" s="5" t="s">
        <v>189</v>
      </c>
      <c r="I4486" s="5" t="s">
        <v>190</v>
      </c>
      <c r="J4486" s="5" t="s">
        <v>184</v>
      </c>
      <c r="K4486" s="5" t="s">
        <v>185</v>
      </c>
      <c r="L4486" s="7" t="s">
        <v>164</v>
      </c>
      <c r="M4486" t="str">
        <f t="shared" si="212"/>
        <v>No</v>
      </c>
    </row>
    <row r="4487" spans="1:13" ht="15" thickBot="1" x14ac:dyDescent="0.4">
      <c r="A4487" s="5" t="s">
        <v>175</v>
      </c>
      <c r="B4487" s="5" t="s">
        <v>176</v>
      </c>
      <c r="C4487" s="5" t="s">
        <v>4688</v>
      </c>
      <c r="D4487" s="5">
        <f t="shared" si="210"/>
        <v>79128</v>
      </c>
      <c r="E4487" s="6">
        <v>43190</v>
      </c>
      <c r="F4487" s="6">
        <f t="shared" si="211"/>
        <v>43280</v>
      </c>
      <c r="G4487" s="6" t="str">
        <f>IF('BCT Template'!R4486&gt;F4487,"Yes","No")</f>
        <v>No</v>
      </c>
      <c r="H4487" s="5" t="s">
        <v>189</v>
      </c>
      <c r="I4487" s="5" t="s">
        <v>190</v>
      </c>
      <c r="J4487" s="5" t="s">
        <v>200</v>
      </c>
      <c r="K4487" s="5" t="s">
        <v>201</v>
      </c>
      <c r="L4487" s="7" t="s">
        <v>164</v>
      </c>
      <c r="M4487" t="str">
        <f t="shared" si="212"/>
        <v>Yes</v>
      </c>
    </row>
    <row r="4488" spans="1:13" ht="15" thickBot="1" x14ac:dyDescent="0.4">
      <c r="A4488" s="5" t="s">
        <v>175</v>
      </c>
      <c r="B4488" s="5" t="s">
        <v>176</v>
      </c>
      <c r="C4488" s="5" t="s">
        <v>4689</v>
      </c>
      <c r="D4488" s="5">
        <f t="shared" si="210"/>
        <v>81659</v>
      </c>
      <c r="E4488" s="6">
        <v>44074</v>
      </c>
      <c r="F4488" s="6">
        <f t="shared" si="211"/>
        <v>44164</v>
      </c>
      <c r="G4488" s="6" t="str">
        <f>IF('BCT Template'!R4487&gt;F4488,"Yes","No")</f>
        <v>No</v>
      </c>
      <c r="H4488" s="5" t="s">
        <v>182</v>
      </c>
      <c r="I4488" s="5" t="s">
        <v>183</v>
      </c>
      <c r="J4488" s="5" t="s">
        <v>184</v>
      </c>
      <c r="K4488" s="5" t="s">
        <v>185</v>
      </c>
      <c r="L4488" s="7" t="s">
        <v>164</v>
      </c>
      <c r="M4488" t="str">
        <f t="shared" si="212"/>
        <v>No</v>
      </c>
    </row>
    <row r="4489" spans="1:13" ht="15" thickBot="1" x14ac:dyDescent="0.4">
      <c r="A4489" s="5" t="s">
        <v>175</v>
      </c>
      <c r="B4489" s="5" t="s">
        <v>176</v>
      </c>
      <c r="C4489" s="5" t="s">
        <v>4690</v>
      </c>
      <c r="D4489" s="5">
        <f t="shared" si="210"/>
        <v>58129</v>
      </c>
      <c r="E4489" s="6">
        <v>37986</v>
      </c>
      <c r="F4489" s="6">
        <f t="shared" si="211"/>
        <v>38076</v>
      </c>
      <c r="G4489" s="6" t="str">
        <f>IF('BCT Template'!R4488&gt;F4489,"Yes","No")</f>
        <v>No</v>
      </c>
      <c r="H4489" s="5" t="s">
        <v>182</v>
      </c>
      <c r="I4489" s="5" t="s">
        <v>183</v>
      </c>
      <c r="J4489" s="5" t="s">
        <v>184</v>
      </c>
      <c r="K4489" s="5" t="s">
        <v>185</v>
      </c>
      <c r="L4489" s="7" t="s">
        <v>164</v>
      </c>
      <c r="M4489" t="str">
        <f t="shared" si="212"/>
        <v>No</v>
      </c>
    </row>
    <row r="4490" spans="1:13" ht="15" thickBot="1" x14ac:dyDescent="0.4">
      <c r="A4490" s="5" t="s">
        <v>175</v>
      </c>
      <c r="B4490" s="5" t="s">
        <v>176</v>
      </c>
      <c r="C4490" s="5" t="s">
        <v>4691</v>
      </c>
      <c r="D4490" s="5">
        <f t="shared" si="210"/>
        <v>80950</v>
      </c>
      <c r="E4490" s="6">
        <v>43100</v>
      </c>
      <c r="F4490" s="6">
        <f t="shared" si="211"/>
        <v>43190</v>
      </c>
      <c r="G4490" s="6" t="str">
        <f>IF('BCT Template'!R4489&gt;F4490,"Yes","No")</f>
        <v>No</v>
      </c>
      <c r="H4490" s="5" t="s">
        <v>182</v>
      </c>
      <c r="I4490" s="5" t="s">
        <v>183</v>
      </c>
      <c r="J4490" s="5" t="s">
        <v>184</v>
      </c>
      <c r="K4490" s="5" t="s">
        <v>185</v>
      </c>
      <c r="L4490" s="7" t="s">
        <v>164</v>
      </c>
      <c r="M4490" t="str">
        <f t="shared" si="212"/>
        <v>No</v>
      </c>
    </row>
    <row r="4491" spans="1:13" ht="15" thickBot="1" x14ac:dyDescent="0.4">
      <c r="A4491" s="5" t="s">
        <v>175</v>
      </c>
      <c r="B4491" s="5" t="s">
        <v>176</v>
      </c>
      <c r="C4491" s="5" t="s">
        <v>4692</v>
      </c>
      <c r="D4491" s="5">
        <f t="shared" si="210"/>
        <v>82568</v>
      </c>
      <c r="E4491" s="6">
        <v>44258</v>
      </c>
      <c r="F4491" s="6">
        <f t="shared" si="211"/>
        <v>44348</v>
      </c>
      <c r="G4491" s="6" t="str">
        <f>IF('BCT Template'!R4490&gt;F4491,"Yes","No")</f>
        <v>No</v>
      </c>
      <c r="H4491" s="5" t="s">
        <v>210</v>
      </c>
      <c r="I4491" s="5" t="s">
        <v>211</v>
      </c>
      <c r="J4491" s="5" t="s">
        <v>184</v>
      </c>
      <c r="K4491" s="5" t="s">
        <v>185</v>
      </c>
      <c r="L4491" s="7" t="s">
        <v>164</v>
      </c>
      <c r="M4491" t="str">
        <f t="shared" si="212"/>
        <v>No</v>
      </c>
    </row>
    <row r="4492" spans="1:13" ht="15" thickBot="1" x14ac:dyDescent="0.4">
      <c r="A4492" s="5" t="s">
        <v>175</v>
      </c>
      <c r="B4492" s="5" t="s">
        <v>176</v>
      </c>
      <c r="C4492" s="5" t="s">
        <v>4693</v>
      </c>
      <c r="D4492" s="5">
        <f t="shared" si="210"/>
        <v>79363</v>
      </c>
      <c r="E4492" s="6">
        <v>44087</v>
      </c>
      <c r="F4492" s="6">
        <f t="shared" si="211"/>
        <v>44177</v>
      </c>
      <c r="G4492" s="6" t="str">
        <f>IF('BCT Template'!R4491&gt;F4492,"Yes","No")</f>
        <v>No</v>
      </c>
      <c r="H4492" s="5" t="s">
        <v>189</v>
      </c>
      <c r="I4492" s="5" t="s">
        <v>190</v>
      </c>
      <c r="J4492" s="5" t="s">
        <v>200</v>
      </c>
      <c r="K4492" s="5" t="s">
        <v>201</v>
      </c>
      <c r="L4492" s="7" t="s">
        <v>164</v>
      </c>
      <c r="M4492" t="str">
        <f t="shared" si="212"/>
        <v>Yes</v>
      </c>
    </row>
    <row r="4493" spans="1:13" ht="15" thickBot="1" x14ac:dyDescent="0.4">
      <c r="A4493" s="5" t="s">
        <v>175</v>
      </c>
      <c r="B4493" s="5" t="s">
        <v>176</v>
      </c>
      <c r="C4493" s="5" t="s">
        <v>4694</v>
      </c>
      <c r="D4493" s="5">
        <f t="shared" si="210"/>
        <v>77976</v>
      </c>
      <c r="E4493" s="6">
        <v>43251</v>
      </c>
      <c r="F4493" s="6">
        <f t="shared" si="211"/>
        <v>43341</v>
      </c>
      <c r="G4493" s="6" t="str">
        <f>IF('BCT Template'!R4492&gt;F4493,"Yes","No")</f>
        <v>No</v>
      </c>
      <c r="H4493" s="5" t="s">
        <v>189</v>
      </c>
      <c r="I4493" s="5" t="s">
        <v>190</v>
      </c>
      <c r="J4493" s="5" t="s">
        <v>200</v>
      </c>
      <c r="K4493" s="5" t="s">
        <v>201</v>
      </c>
      <c r="L4493" s="7" t="s">
        <v>164</v>
      </c>
      <c r="M4493" t="str">
        <f t="shared" si="212"/>
        <v>Yes</v>
      </c>
    </row>
    <row r="4494" spans="1:13" ht="15" thickBot="1" x14ac:dyDescent="0.4">
      <c r="A4494" s="5" t="s">
        <v>175</v>
      </c>
      <c r="B4494" s="5" t="s">
        <v>176</v>
      </c>
      <c r="C4494" s="5" t="s">
        <v>4695</v>
      </c>
      <c r="D4494" s="5">
        <f t="shared" si="210"/>
        <v>18619</v>
      </c>
      <c r="E4494" s="6">
        <v>44012</v>
      </c>
      <c r="F4494" s="6">
        <f t="shared" si="211"/>
        <v>44102</v>
      </c>
      <c r="G4494" s="6" t="str">
        <f>IF('BCT Template'!R4493&gt;F4494,"Yes","No")</f>
        <v>No</v>
      </c>
      <c r="H4494" s="5" t="s">
        <v>234</v>
      </c>
      <c r="I4494" s="5" t="s">
        <v>235</v>
      </c>
      <c r="J4494" s="5" t="s">
        <v>184</v>
      </c>
      <c r="K4494" s="5" t="s">
        <v>185</v>
      </c>
      <c r="L4494" s="7" t="s">
        <v>164</v>
      </c>
      <c r="M4494" t="str">
        <f t="shared" si="212"/>
        <v>No</v>
      </c>
    </row>
    <row r="4495" spans="1:13" ht="15" thickBot="1" x14ac:dyDescent="0.4">
      <c r="A4495" s="5" t="s">
        <v>175</v>
      </c>
      <c r="B4495" s="5" t="s">
        <v>176</v>
      </c>
      <c r="C4495" s="5" t="s">
        <v>4696</v>
      </c>
      <c r="D4495" s="5">
        <f t="shared" si="210"/>
        <v>80862</v>
      </c>
      <c r="E4495" s="6">
        <v>43813</v>
      </c>
      <c r="F4495" s="6">
        <f t="shared" si="211"/>
        <v>43903</v>
      </c>
      <c r="G4495" s="6" t="str">
        <f>IF('BCT Template'!R4494&gt;F4495,"Yes","No")</f>
        <v>No</v>
      </c>
      <c r="H4495" s="5" t="s">
        <v>182</v>
      </c>
      <c r="I4495" s="5" t="s">
        <v>183</v>
      </c>
      <c r="J4495" s="5" t="s">
        <v>184</v>
      </c>
      <c r="K4495" s="5" t="s">
        <v>185</v>
      </c>
      <c r="L4495" s="7" t="s">
        <v>164</v>
      </c>
      <c r="M4495" t="str">
        <f t="shared" si="212"/>
        <v>No</v>
      </c>
    </row>
    <row r="4496" spans="1:13" ht="15" thickBot="1" x14ac:dyDescent="0.4">
      <c r="A4496" s="5" t="s">
        <v>175</v>
      </c>
      <c r="B4496" s="5" t="s">
        <v>176</v>
      </c>
      <c r="C4496" s="5" t="s">
        <v>4697</v>
      </c>
      <c r="D4496" s="5">
        <f t="shared" si="210"/>
        <v>58329</v>
      </c>
      <c r="E4496" s="6">
        <v>44074</v>
      </c>
      <c r="F4496" s="6">
        <f t="shared" si="211"/>
        <v>44164</v>
      </c>
      <c r="G4496" s="6" t="str">
        <f>IF('BCT Template'!R4495&gt;F4496,"Yes","No")</f>
        <v>No</v>
      </c>
      <c r="H4496" s="5" t="s">
        <v>182</v>
      </c>
      <c r="I4496" s="5" t="s">
        <v>183</v>
      </c>
      <c r="J4496" s="5" t="s">
        <v>184</v>
      </c>
      <c r="K4496" s="5" t="s">
        <v>185</v>
      </c>
      <c r="L4496" s="7" t="s">
        <v>164</v>
      </c>
      <c r="M4496" t="str">
        <f t="shared" si="212"/>
        <v>No</v>
      </c>
    </row>
    <row r="4497" spans="1:13" ht="15" thickBot="1" x14ac:dyDescent="0.4">
      <c r="A4497" s="5" t="s">
        <v>175</v>
      </c>
      <c r="B4497" s="5" t="s">
        <v>176</v>
      </c>
      <c r="C4497" s="5" t="s">
        <v>4698</v>
      </c>
      <c r="D4497" s="5">
        <f t="shared" si="210"/>
        <v>80228</v>
      </c>
      <c r="E4497" s="6">
        <v>44074</v>
      </c>
      <c r="F4497" s="6">
        <f t="shared" si="211"/>
        <v>44164</v>
      </c>
      <c r="G4497" s="6" t="str">
        <f>IF('BCT Template'!R4496&gt;F4497,"Yes","No")</f>
        <v>No</v>
      </c>
      <c r="H4497" s="5" t="s">
        <v>182</v>
      </c>
      <c r="I4497" s="5" t="s">
        <v>183</v>
      </c>
      <c r="J4497" s="5" t="s">
        <v>184</v>
      </c>
      <c r="K4497" s="5" t="s">
        <v>185</v>
      </c>
      <c r="L4497" s="7" t="s">
        <v>164</v>
      </c>
      <c r="M4497" t="str">
        <f t="shared" si="212"/>
        <v>No</v>
      </c>
    </row>
    <row r="4498" spans="1:13" ht="15" thickBot="1" x14ac:dyDescent="0.4">
      <c r="A4498" s="5" t="s">
        <v>175</v>
      </c>
      <c r="B4498" s="5" t="s">
        <v>176</v>
      </c>
      <c r="C4498" s="5" t="s">
        <v>4699</v>
      </c>
      <c r="D4498" s="5">
        <f t="shared" si="210"/>
        <v>79561</v>
      </c>
      <c r="E4498" s="6">
        <v>41425</v>
      </c>
      <c r="F4498" s="6">
        <f t="shared" si="211"/>
        <v>41515</v>
      </c>
      <c r="G4498" s="6" t="str">
        <f>IF('BCT Template'!R4497&gt;F4498,"Yes","No")</f>
        <v>No</v>
      </c>
      <c r="H4498" s="5" t="s">
        <v>182</v>
      </c>
      <c r="I4498" s="5" t="s">
        <v>183</v>
      </c>
      <c r="J4498" s="5" t="s">
        <v>200</v>
      </c>
      <c r="K4498" s="5" t="s">
        <v>201</v>
      </c>
      <c r="L4498" s="7" t="s">
        <v>164</v>
      </c>
      <c r="M4498" t="str">
        <f t="shared" si="212"/>
        <v>Yes</v>
      </c>
    </row>
    <row r="4499" spans="1:13" ht="15" thickBot="1" x14ac:dyDescent="0.4">
      <c r="A4499" s="5" t="s">
        <v>175</v>
      </c>
      <c r="B4499" s="5" t="s">
        <v>176</v>
      </c>
      <c r="C4499" s="5" t="s">
        <v>4700</v>
      </c>
      <c r="D4499" s="5">
        <f t="shared" si="210"/>
        <v>22767</v>
      </c>
      <c r="E4499" s="6">
        <v>43404</v>
      </c>
      <c r="F4499" s="6">
        <f t="shared" si="211"/>
        <v>43494</v>
      </c>
      <c r="G4499" s="6" t="str">
        <f>IF('BCT Template'!R4498&gt;F4499,"Yes","No")</f>
        <v>No</v>
      </c>
      <c r="H4499" s="5" t="s">
        <v>178</v>
      </c>
      <c r="I4499" s="5" t="s">
        <v>179</v>
      </c>
      <c r="J4499" s="5" t="s">
        <v>200</v>
      </c>
      <c r="K4499" s="5" t="s">
        <v>201</v>
      </c>
      <c r="L4499" s="7" t="s">
        <v>164</v>
      </c>
      <c r="M4499" t="str">
        <f t="shared" si="212"/>
        <v>Yes</v>
      </c>
    </row>
    <row r="4500" spans="1:13" ht="15" thickBot="1" x14ac:dyDescent="0.4">
      <c r="A4500" s="5" t="s">
        <v>175</v>
      </c>
      <c r="B4500" s="5" t="s">
        <v>176</v>
      </c>
      <c r="C4500" s="5" t="s">
        <v>4701</v>
      </c>
      <c r="D4500" s="5">
        <f t="shared" si="210"/>
        <v>82853</v>
      </c>
      <c r="E4500" s="6">
        <v>44968</v>
      </c>
      <c r="F4500" s="6">
        <f t="shared" si="211"/>
        <v>45058</v>
      </c>
      <c r="G4500" s="6" t="str">
        <f>IF('BCT Template'!R4499&gt;F4500,"Yes","No")</f>
        <v>No</v>
      </c>
      <c r="H4500" s="5" t="s">
        <v>210</v>
      </c>
      <c r="I4500" s="5" t="s">
        <v>211</v>
      </c>
      <c r="J4500" s="5" t="s">
        <v>184</v>
      </c>
      <c r="K4500" s="5" t="s">
        <v>185</v>
      </c>
      <c r="L4500" s="7" t="s">
        <v>164</v>
      </c>
      <c r="M4500" t="str">
        <f t="shared" si="212"/>
        <v>No</v>
      </c>
    </row>
    <row r="4501" spans="1:13" ht="15" thickBot="1" x14ac:dyDescent="0.4">
      <c r="A4501" s="5" t="s">
        <v>175</v>
      </c>
      <c r="B4501" s="5" t="s">
        <v>176</v>
      </c>
      <c r="C4501" s="5" t="s">
        <v>4702</v>
      </c>
      <c r="D4501" s="5">
        <f t="shared" si="210"/>
        <v>77918</v>
      </c>
      <c r="E4501" s="6">
        <v>41455</v>
      </c>
      <c r="F4501" s="6">
        <f>E4501+90</f>
        <v>41545</v>
      </c>
      <c r="G4501" s="6" t="str">
        <f>IF('BCT Template'!R4500&gt;F4501,"Yes","No")</f>
        <v>No</v>
      </c>
      <c r="H4501" s="5" t="s">
        <v>189</v>
      </c>
      <c r="I4501" s="5" t="s">
        <v>190</v>
      </c>
      <c r="J4501" s="5" t="s">
        <v>184</v>
      </c>
      <c r="K4501" s="5" t="s">
        <v>185</v>
      </c>
      <c r="L4501" s="7" t="s">
        <v>164</v>
      </c>
      <c r="M4501" t="str">
        <f t="shared" si="212"/>
        <v>No</v>
      </c>
    </row>
    <row r="4502" spans="1:13" ht="15" thickBot="1" x14ac:dyDescent="0.4">
      <c r="A4502" s="5" t="s">
        <v>175</v>
      </c>
      <c r="B4502" s="5" t="s">
        <v>176</v>
      </c>
      <c r="C4502" s="5" t="s">
        <v>4703</v>
      </c>
      <c r="D4502" s="5">
        <f t="shared" si="210"/>
        <v>81812</v>
      </c>
      <c r="E4502" s="6">
        <v>43769</v>
      </c>
      <c r="F4502" s="6">
        <f t="shared" ref="F4502:F4565" si="213">E4502+90</f>
        <v>43859</v>
      </c>
      <c r="G4502" s="6" t="str">
        <f>IF('BCT Template'!R4501&gt;F4502,"Yes","No")</f>
        <v>No</v>
      </c>
      <c r="H4502" s="5" t="s">
        <v>182</v>
      </c>
      <c r="I4502" s="5" t="s">
        <v>183</v>
      </c>
      <c r="J4502" s="5" t="s">
        <v>184</v>
      </c>
      <c r="K4502" s="5" t="s">
        <v>185</v>
      </c>
      <c r="L4502" s="7" t="s">
        <v>164</v>
      </c>
      <c r="M4502" t="str">
        <f t="shared" si="212"/>
        <v>No</v>
      </c>
    </row>
    <row r="4503" spans="1:13" ht="15" thickBot="1" x14ac:dyDescent="0.4">
      <c r="A4503" s="5" t="s">
        <v>175</v>
      </c>
      <c r="B4503" s="5" t="s">
        <v>176</v>
      </c>
      <c r="C4503" s="5" t="s">
        <v>4704</v>
      </c>
      <c r="D4503" s="5">
        <f t="shared" si="210"/>
        <v>29317</v>
      </c>
      <c r="E4503" s="6">
        <v>43982</v>
      </c>
      <c r="F4503" s="6">
        <f t="shared" si="213"/>
        <v>44072</v>
      </c>
      <c r="G4503" s="6" t="str">
        <f>IF('BCT Template'!R4502&gt;F4503,"Yes","No")</f>
        <v>No</v>
      </c>
      <c r="H4503" s="5" t="s">
        <v>178</v>
      </c>
      <c r="I4503" s="5" t="s">
        <v>179</v>
      </c>
      <c r="J4503" s="5" t="s">
        <v>35</v>
      </c>
      <c r="K4503" s="5" t="s">
        <v>180</v>
      </c>
      <c r="L4503" s="7" t="s">
        <v>164</v>
      </c>
      <c r="M4503" t="str">
        <f t="shared" si="212"/>
        <v>Yes</v>
      </c>
    </row>
    <row r="4504" spans="1:13" ht="15" thickBot="1" x14ac:dyDescent="0.4">
      <c r="A4504" s="5" t="s">
        <v>175</v>
      </c>
      <c r="B4504" s="5" t="s">
        <v>176</v>
      </c>
      <c r="C4504" s="5" t="s">
        <v>4705</v>
      </c>
      <c r="D4504" s="5">
        <f t="shared" si="210"/>
        <v>80310</v>
      </c>
      <c r="E4504" s="6">
        <v>41547</v>
      </c>
      <c r="F4504" s="6">
        <f t="shared" si="213"/>
        <v>41637</v>
      </c>
      <c r="G4504" s="6" t="str">
        <f>IF('BCT Template'!R4503&gt;F4504,"Yes","No")</f>
        <v>No</v>
      </c>
      <c r="H4504" s="5" t="s">
        <v>182</v>
      </c>
      <c r="I4504" s="5" t="s">
        <v>183</v>
      </c>
      <c r="J4504" s="5" t="s">
        <v>184</v>
      </c>
      <c r="K4504" s="5" t="s">
        <v>185</v>
      </c>
      <c r="L4504" s="7" t="s">
        <v>164</v>
      </c>
      <c r="M4504" t="str">
        <f t="shared" si="212"/>
        <v>No</v>
      </c>
    </row>
    <row r="4505" spans="1:13" ht="15" thickBot="1" x14ac:dyDescent="0.4">
      <c r="A4505" s="5" t="s">
        <v>175</v>
      </c>
      <c r="B4505" s="5" t="s">
        <v>176</v>
      </c>
      <c r="C4505" s="5" t="s">
        <v>4706</v>
      </c>
      <c r="D4505" s="5">
        <f t="shared" si="210"/>
        <v>29692</v>
      </c>
      <c r="E4505" s="6">
        <v>40724</v>
      </c>
      <c r="F4505" s="6">
        <f t="shared" si="213"/>
        <v>40814</v>
      </c>
      <c r="G4505" s="6" t="str">
        <f>IF('BCT Template'!R4504&gt;F4505,"Yes","No")</f>
        <v>No</v>
      </c>
      <c r="H4505" s="5" t="s">
        <v>178</v>
      </c>
      <c r="I4505" s="5" t="s">
        <v>179</v>
      </c>
      <c r="J4505" s="5" t="s">
        <v>35</v>
      </c>
      <c r="K4505" s="5" t="s">
        <v>180</v>
      </c>
      <c r="L4505" s="7" t="s">
        <v>164</v>
      </c>
      <c r="M4505" t="str">
        <f t="shared" si="212"/>
        <v>Yes</v>
      </c>
    </row>
    <row r="4506" spans="1:13" ht="15" thickBot="1" x14ac:dyDescent="0.4">
      <c r="A4506" s="5" t="s">
        <v>175</v>
      </c>
      <c r="B4506" s="5" t="s">
        <v>176</v>
      </c>
      <c r="C4506" s="5" t="s">
        <v>4707</v>
      </c>
      <c r="D4506" s="5">
        <f t="shared" si="210"/>
        <v>30176</v>
      </c>
      <c r="E4506" s="6">
        <v>43708</v>
      </c>
      <c r="F4506" s="6">
        <f t="shared" si="213"/>
        <v>43798</v>
      </c>
      <c r="G4506" s="6" t="str">
        <f>IF('BCT Template'!R4505&gt;F4506,"Yes","No")</f>
        <v>No</v>
      </c>
      <c r="H4506" s="5" t="s">
        <v>178</v>
      </c>
      <c r="I4506" s="5" t="s">
        <v>179</v>
      </c>
      <c r="J4506" s="5" t="s">
        <v>35</v>
      </c>
      <c r="K4506" s="5" t="s">
        <v>180</v>
      </c>
      <c r="L4506" s="7" t="s">
        <v>164</v>
      </c>
      <c r="M4506" t="str">
        <f t="shared" si="212"/>
        <v>Yes</v>
      </c>
    </row>
    <row r="4507" spans="1:13" ht="15" thickBot="1" x14ac:dyDescent="0.4">
      <c r="A4507" s="5" t="s">
        <v>175</v>
      </c>
      <c r="B4507" s="5" t="s">
        <v>176</v>
      </c>
      <c r="C4507" s="5" t="s">
        <v>4708</v>
      </c>
      <c r="D4507" s="5">
        <f t="shared" si="210"/>
        <v>59153</v>
      </c>
      <c r="E4507" s="6">
        <v>44074</v>
      </c>
      <c r="F4507" s="6">
        <f t="shared" si="213"/>
        <v>44164</v>
      </c>
      <c r="G4507" s="6" t="str">
        <f>IF('BCT Template'!R4506&gt;F4507,"Yes","No")</f>
        <v>No</v>
      </c>
      <c r="H4507" s="5" t="s">
        <v>182</v>
      </c>
      <c r="I4507" s="5" t="s">
        <v>183</v>
      </c>
      <c r="J4507" s="5" t="s">
        <v>184</v>
      </c>
      <c r="K4507" s="5" t="s">
        <v>185</v>
      </c>
      <c r="L4507" s="7" t="s">
        <v>164</v>
      </c>
      <c r="M4507" t="str">
        <f t="shared" si="212"/>
        <v>No</v>
      </c>
    </row>
    <row r="4508" spans="1:13" ht="15" thickBot="1" x14ac:dyDescent="0.4">
      <c r="A4508" s="5" t="s">
        <v>175</v>
      </c>
      <c r="B4508" s="5" t="s">
        <v>176</v>
      </c>
      <c r="C4508" s="5" t="s">
        <v>4709</v>
      </c>
      <c r="D4508" s="5">
        <f t="shared" si="210"/>
        <v>29925</v>
      </c>
      <c r="E4508" s="6">
        <v>42582</v>
      </c>
      <c r="F4508" s="6">
        <f t="shared" si="213"/>
        <v>42672</v>
      </c>
      <c r="G4508" s="6" t="str">
        <f>IF('BCT Template'!R4507&gt;F4508,"Yes","No")</f>
        <v>No</v>
      </c>
      <c r="H4508" s="5" t="s">
        <v>178</v>
      </c>
      <c r="I4508" s="5" t="s">
        <v>179</v>
      </c>
      <c r="J4508" s="5" t="s">
        <v>35</v>
      </c>
      <c r="K4508" s="5" t="s">
        <v>180</v>
      </c>
      <c r="L4508" s="7" t="s">
        <v>164</v>
      </c>
      <c r="M4508" t="str">
        <f t="shared" si="212"/>
        <v>Yes</v>
      </c>
    </row>
    <row r="4509" spans="1:13" ht="15" thickBot="1" x14ac:dyDescent="0.4">
      <c r="A4509" s="5" t="s">
        <v>175</v>
      </c>
      <c r="B4509" s="5" t="s">
        <v>176</v>
      </c>
      <c r="C4509" s="5" t="s">
        <v>4710</v>
      </c>
      <c r="D4509" s="5">
        <f t="shared" si="210"/>
        <v>59024</v>
      </c>
      <c r="E4509" s="6">
        <v>44243</v>
      </c>
      <c r="F4509" s="6">
        <f t="shared" si="213"/>
        <v>44333</v>
      </c>
      <c r="G4509" s="6" t="str">
        <f>IF('BCT Template'!R4508&gt;F4509,"Yes","No")</f>
        <v>No</v>
      </c>
      <c r="H4509" s="5" t="s">
        <v>182</v>
      </c>
      <c r="I4509" s="5" t="s">
        <v>183</v>
      </c>
      <c r="J4509" s="5" t="s">
        <v>184</v>
      </c>
      <c r="K4509" s="5" t="s">
        <v>185</v>
      </c>
      <c r="L4509" s="7" t="s">
        <v>164</v>
      </c>
      <c r="M4509" t="str">
        <f t="shared" si="212"/>
        <v>No</v>
      </c>
    </row>
    <row r="4510" spans="1:13" ht="15" thickBot="1" x14ac:dyDescent="0.4">
      <c r="A4510" s="5" t="s">
        <v>175</v>
      </c>
      <c r="B4510" s="5" t="s">
        <v>176</v>
      </c>
      <c r="C4510" s="5" t="s">
        <v>4711</v>
      </c>
      <c r="D4510" s="5">
        <f t="shared" si="210"/>
        <v>82277</v>
      </c>
      <c r="E4510" s="6">
        <v>44175</v>
      </c>
      <c r="F4510" s="6">
        <f t="shared" si="213"/>
        <v>44265</v>
      </c>
      <c r="G4510" s="6" t="str">
        <f>IF('BCT Template'!R4509&gt;F4510,"Yes","No")</f>
        <v>No</v>
      </c>
      <c r="H4510" s="5" t="s">
        <v>210</v>
      </c>
      <c r="I4510" s="5" t="s">
        <v>211</v>
      </c>
      <c r="J4510" s="5" t="s">
        <v>184</v>
      </c>
      <c r="K4510" s="5" t="s">
        <v>185</v>
      </c>
      <c r="L4510" s="7" t="s">
        <v>164</v>
      </c>
      <c r="M4510" t="str">
        <f t="shared" si="212"/>
        <v>No</v>
      </c>
    </row>
    <row r="4511" spans="1:13" ht="15" thickBot="1" x14ac:dyDescent="0.4">
      <c r="A4511" s="5" t="s">
        <v>175</v>
      </c>
      <c r="B4511" s="5" t="s">
        <v>176</v>
      </c>
      <c r="C4511" s="5" t="s">
        <v>4712</v>
      </c>
      <c r="D4511" s="5">
        <f t="shared" si="210"/>
        <v>82293</v>
      </c>
      <c r="E4511" s="6">
        <v>43699</v>
      </c>
      <c r="F4511" s="6">
        <f t="shared" si="213"/>
        <v>43789</v>
      </c>
      <c r="G4511" s="6" t="str">
        <f>IF('BCT Template'!R4510&gt;F4511,"Yes","No")</f>
        <v>No</v>
      </c>
      <c r="H4511" s="5" t="s">
        <v>210</v>
      </c>
      <c r="I4511" s="5" t="s">
        <v>211</v>
      </c>
      <c r="J4511" s="5" t="s">
        <v>184</v>
      </c>
      <c r="K4511" s="5" t="s">
        <v>185</v>
      </c>
      <c r="L4511" s="7" t="s">
        <v>164</v>
      </c>
      <c r="M4511" t="str">
        <f t="shared" si="212"/>
        <v>No</v>
      </c>
    </row>
    <row r="4512" spans="1:13" ht="15" thickBot="1" x14ac:dyDescent="0.4">
      <c r="A4512" s="5" t="s">
        <v>175</v>
      </c>
      <c r="B4512" s="5" t="s">
        <v>176</v>
      </c>
      <c r="C4512" s="5" t="s">
        <v>4713</v>
      </c>
      <c r="D4512" s="5">
        <f t="shared" si="210"/>
        <v>82726</v>
      </c>
      <c r="E4512" s="6">
        <v>43410</v>
      </c>
      <c r="F4512" s="6">
        <f t="shared" si="213"/>
        <v>43500</v>
      </c>
      <c r="G4512" s="6" t="str">
        <f>IF('BCT Template'!R4511&gt;F4512,"Yes","No")</f>
        <v>No</v>
      </c>
      <c r="H4512" s="5" t="s">
        <v>210</v>
      </c>
      <c r="I4512" s="5" t="s">
        <v>211</v>
      </c>
      <c r="J4512" s="5" t="s">
        <v>184</v>
      </c>
      <c r="K4512" s="5" t="s">
        <v>185</v>
      </c>
      <c r="L4512" s="7" t="s">
        <v>164</v>
      </c>
      <c r="M4512" t="str">
        <f t="shared" si="212"/>
        <v>No</v>
      </c>
    </row>
    <row r="4513" spans="1:13" ht="15" thickBot="1" x14ac:dyDescent="0.4">
      <c r="A4513" s="5" t="s">
        <v>175</v>
      </c>
      <c r="B4513" s="5" t="s">
        <v>176</v>
      </c>
      <c r="C4513" s="5" t="s">
        <v>4714</v>
      </c>
      <c r="D4513" s="5">
        <f t="shared" si="210"/>
        <v>29594</v>
      </c>
      <c r="E4513" s="6">
        <v>44377</v>
      </c>
      <c r="F4513" s="6">
        <f t="shared" si="213"/>
        <v>44467</v>
      </c>
      <c r="G4513" s="6" t="str">
        <f>IF('BCT Template'!R4512&gt;F4513,"Yes","No")</f>
        <v>No</v>
      </c>
      <c r="H4513" s="5" t="s">
        <v>178</v>
      </c>
      <c r="I4513" s="5" t="s">
        <v>179</v>
      </c>
      <c r="J4513" s="5" t="s">
        <v>35</v>
      </c>
      <c r="K4513" s="5" t="s">
        <v>180</v>
      </c>
      <c r="L4513" s="7" t="s">
        <v>164</v>
      </c>
      <c r="M4513" t="str">
        <f t="shared" si="212"/>
        <v>Yes</v>
      </c>
    </row>
    <row r="4514" spans="1:13" ht="15" thickBot="1" x14ac:dyDescent="0.4">
      <c r="A4514" s="5" t="s">
        <v>175</v>
      </c>
      <c r="B4514" s="5" t="s">
        <v>176</v>
      </c>
      <c r="C4514" s="5" t="s">
        <v>4715</v>
      </c>
      <c r="D4514" s="5">
        <f t="shared" si="210"/>
        <v>31454</v>
      </c>
      <c r="E4514" s="6">
        <v>44012</v>
      </c>
      <c r="F4514" s="6">
        <f t="shared" si="213"/>
        <v>44102</v>
      </c>
      <c r="G4514" s="6" t="str">
        <f>IF('BCT Template'!R4513&gt;F4514,"Yes","No")</f>
        <v>No</v>
      </c>
      <c r="H4514" s="5" t="s">
        <v>178</v>
      </c>
      <c r="I4514" s="5" t="s">
        <v>179</v>
      </c>
      <c r="J4514" s="5" t="s">
        <v>35</v>
      </c>
      <c r="K4514" s="5" t="s">
        <v>180</v>
      </c>
      <c r="L4514" s="7" t="s">
        <v>164</v>
      </c>
      <c r="M4514" t="str">
        <f t="shared" si="212"/>
        <v>Yes</v>
      </c>
    </row>
    <row r="4515" spans="1:13" ht="15" thickBot="1" x14ac:dyDescent="0.4">
      <c r="A4515" s="5" t="s">
        <v>175</v>
      </c>
      <c r="B4515" s="5" t="s">
        <v>176</v>
      </c>
      <c r="C4515" s="5" t="s">
        <v>4716</v>
      </c>
      <c r="D4515" s="5">
        <f t="shared" si="210"/>
        <v>79672</v>
      </c>
      <c r="E4515" s="6">
        <v>43799</v>
      </c>
      <c r="F4515" s="6">
        <f t="shared" si="213"/>
        <v>43889</v>
      </c>
      <c r="G4515" s="6" t="str">
        <f>IF('BCT Template'!R4514&gt;F4515,"Yes","No")</f>
        <v>No</v>
      </c>
      <c r="H4515" s="5" t="s">
        <v>182</v>
      </c>
      <c r="I4515" s="5" t="s">
        <v>183</v>
      </c>
      <c r="J4515" s="5" t="s">
        <v>200</v>
      </c>
      <c r="K4515" s="5" t="s">
        <v>201</v>
      </c>
      <c r="L4515" s="7" t="s">
        <v>164</v>
      </c>
      <c r="M4515" t="str">
        <f t="shared" si="212"/>
        <v>Yes</v>
      </c>
    </row>
    <row r="4516" spans="1:13" ht="15" thickBot="1" x14ac:dyDescent="0.4">
      <c r="A4516" s="5" t="s">
        <v>175</v>
      </c>
      <c r="B4516" s="5" t="s">
        <v>176</v>
      </c>
      <c r="C4516" s="5" t="s">
        <v>4717</v>
      </c>
      <c r="D4516" s="5">
        <f t="shared" si="210"/>
        <v>29592</v>
      </c>
      <c r="E4516" s="6">
        <v>43646</v>
      </c>
      <c r="F4516" s="6">
        <f t="shared" si="213"/>
        <v>43736</v>
      </c>
      <c r="G4516" s="6" t="str">
        <f>IF('BCT Template'!R4515&gt;F4516,"Yes","No")</f>
        <v>No</v>
      </c>
      <c r="H4516" s="5" t="s">
        <v>178</v>
      </c>
      <c r="I4516" s="5" t="s">
        <v>179</v>
      </c>
      <c r="J4516" s="5" t="s">
        <v>35</v>
      </c>
      <c r="K4516" s="5" t="s">
        <v>180</v>
      </c>
      <c r="L4516" s="7" t="s">
        <v>164</v>
      </c>
      <c r="M4516" t="str">
        <f t="shared" si="212"/>
        <v>Yes</v>
      </c>
    </row>
    <row r="4517" spans="1:13" ht="15" thickBot="1" x14ac:dyDescent="0.4">
      <c r="A4517" s="5" t="s">
        <v>175</v>
      </c>
      <c r="B4517" s="5" t="s">
        <v>176</v>
      </c>
      <c r="C4517" s="5" t="s">
        <v>4718</v>
      </c>
      <c r="D4517" s="5">
        <f t="shared" si="210"/>
        <v>29764</v>
      </c>
      <c r="E4517" s="6">
        <v>44043</v>
      </c>
      <c r="F4517" s="6">
        <f t="shared" si="213"/>
        <v>44133</v>
      </c>
      <c r="G4517" s="6" t="str">
        <f>IF('BCT Template'!R4516&gt;F4517,"Yes","No")</f>
        <v>No</v>
      </c>
      <c r="H4517" s="5" t="s">
        <v>178</v>
      </c>
      <c r="I4517" s="5" t="s">
        <v>179</v>
      </c>
      <c r="J4517" s="5" t="s">
        <v>35</v>
      </c>
      <c r="K4517" s="5" t="s">
        <v>180</v>
      </c>
      <c r="L4517" s="7" t="s">
        <v>164</v>
      </c>
      <c r="M4517" t="str">
        <f t="shared" si="212"/>
        <v>Yes</v>
      </c>
    </row>
    <row r="4518" spans="1:13" ht="15" thickBot="1" x14ac:dyDescent="0.4">
      <c r="A4518" s="5" t="s">
        <v>175</v>
      </c>
      <c r="B4518" s="5" t="s">
        <v>176</v>
      </c>
      <c r="C4518" s="5" t="s">
        <v>4719</v>
      </c>
      <c r="D4518" s="5">
        <f t="shared" si="210"/>
        <v>82378</v>
      </c>
      <c r="E4518" s="6">
        <v>43942</v>
      </c>
      <c r="F4518" s="6">
        <f t="shared" si="213"/>
        <v>44032</v>
      </c>
      <c r="G4518" s="6" t="str">
        <f>IF('BCT Template'!R4517&gt;F4518,"Yes","No")</f>
        <v>No</v>
      </c>
      <c r="H4518" s="5" t="s">
        <v>210</v>
      </c>
      <c r="I4518" s="5" t="s">
        <v>211</v>
      </c>
      <c r="J4518" s="5" t="s">
        <v>184</v>
      </c>
      <c r="K4518" s="5" t="s">
        <v>185</v>
      </c>
      <c r="L4518" s="7" t="s">
        <v>164</v>
      </c>
      <c r="M4518" t="str">
        <f t="shared" si="212"/>
        <v>No</v>
      </c>
    </row>
    <row r="4519" spans="1:13" ht="15" thickBot="1" x14ac:dyDescent="0.4">
      <c r="A4519" s="5" t="s">
        <v>175</v>
      </c>
      <c r="B4519" s="5" t="s">
        <v>176</v>
      </c>
      <c r="C4519" s="5" t="s">
        <v>4720</v>
      </c>
      <c r="D4519" s="5">
        <f t="shared" si="210"/>
        <v>59633</v>
      </c>
      <c r="E4519" s="6">
        <v>42216</v>
      </c>
      <c r="F4519" s="6">
        <f t="shared" si="213"/>
        <v>42306</v>
      </c>
      <c r="G4519" s="6" t="str">
        <f>IF('BCT Template'!R4518&gt;F4519,"Yes","No")</f>
        <v>No</v>
      </c>
      <c r="H4519" s="5" t="s">
        <v>182</v>
      </c>
      <c r="I4519" s="5" t="s">
        <v>183</v>
      </c>
      <c r="J4519" s="5" t="s">
        <v>200</v>
      </c>
      <c r="K4519" s="5" t="s">
        <v>201</v>
      </c>
      <c r="L4519" s="7" t="s">
        <v>164</v>
      </c>
      <c r="M4519" t="str">
        <f t="shared" si="212"/>
        <v>Yes</v>
      </c>
    </row>
    <row r="4520" spans="1:13" ht="15" thickBot="1" x14ac:dyDescent="0.4">
      <c r="A4520" s="5" t="s">
        <v>175</v>
      </c>
      <c r="B4520" s="5" t="s">
        <v>176</v>
      </c>
      <c r="C4520" s="5" t="s">
        <v>4721</v>
      </c>
      <c r="D4520" s="5">
        <f t="shared" si="210"/>
        <v>21665</v>
      </c>
      <c r="E4520" s="6">
        <v>44287</v>
      </c>
      <c r="F4520" s="6">
        <f t="shared" si="213"/>
        <v>44377</v>
      </c>
      <c r="G4520" s="6" t="str">
        <f>IF('BCT Template'!R4519&gt;F4520,"Yes","No")</f>
        <v>No</v>
      </c>
      <c r="H4520" s="5" t="s">
        <v>178</v>
      </c>
      <c r="I4520" s="5" t="s">
        <v>179</v>
      </c>
      <c r="J4520" s="5" t="s">
        <v>35</v>
      </c>
      <c r="K4520" s="5" t="s">
        <v>180</v>
      </c>
      <c r="L4520" s="7" t="s">
        <v>164</v>
      </c>
      <c r="M4520" t="str">
        <f t="shared" si="212"/>
        <v>Yes</v>
      </c>
    </row>
    <row r="4521" spans="1:13" ht="15" thickBot="1" x14ac:dyDescent="0.4">
      <c r="A4521" s="5" t="s">
        <v>175</v>
      </c>
      <c r="B4521" s="5" t="s">
        <v>176</v>
      </c>
      <c r="C4521" s="5" t="s">
        <v>4722</v>
      </c>
      <c r="D4521" s="5">
        <f t="shared" si="210"/>
        <v>78363</v>
      </c>
      <c r="E4521" s="6">
        <v>42613</v>
      </c>
      <c r="F4521" s="6">
        <f t="shared" si="213"/>
        <v>42703</v>
      </c>
      <c r="G4521" s="6" t="str">
        <f>IF('BCT Template'!R4520&gt;F4521,"Yes","No")</f>
        <v>No</v>
      </c>
      <c r="H4521" s="5" t="s">
        <v>210</v>
      </c>
      <c r="I4521" s="5" t="s">
        <v>211</v>
      </c>
      <c r="J4521" s="5" t="s">
        <v>184</v>
      </c>
      <c r="K4521" s="5" t="s">
        <v>185</v>
      </c>
      <c r="L4521" s="7" t="s">
        <v>164</v>
      </c>
      <c r="M4521" t="str">
        <f t="shared" si="212"/>
        <v>No</v>
      </c>
    </row>
    <row r="4522" spans="1:13" ht="15" thickBot="1" x14ac:dyDescent="0.4">
      <c r="A4522" s="5" t="s">
        <v>175</v>
      </c>
      <c r="B4522" s="5" t="s">
        <v>176</v>
      </c>
      <c r="C4522" s="5" t="s">
        <v>4723</v>
      </c>
      <c r="D4522" s="5">
        <f t="shared" si="210"/>
        <v>30551</v>
      </c>
      <c r="E4522" s="6">
        <v>43434</v>
      </c>
      <c r="F4522" s="6">
        <f t="shared" si="213"/>
        <v>43524</v>
      </c>
      <c r="G4522" s="6" t="str">
        <f>IF('BCT Template'!R4521&gt;F4522,"Yes","No")</f>
        <v>No</v>
      </c>
      <c r="H4522" s="5" t="s">
        <v>178</v>
      </c>
      <c r="I4522" s="5" t="s">
        <v>179</v>
      </c>
      <c r="J4522" s="5" t="s">
        <v>35</v>
      </c>
      <c r="K4522" s="5" t="s">
        <v>180</v>
      </c>
      <c r="L4522" s="7" t="s">
        <v>164</v>
      </c>
      <c r="M4522" t="str">
        <f t="shared" si="212"/>
        <v>Yes</v>
      </c>
    </row>
    <row r="4523" spans="1:13" ht="15" thickBot="1" x14ac:dyDescent="0.4">
      <c r="A4523" s="5" t="s">
        <v>175</v>
      </c>
      <c r="B4523" s="5" t="s">
        <v>176</v>
      </c>
      <c r="C4523" s="5" t="s">
        <v>4724</v>
      </c>
      <c r="D4523" s="5">
        <f t="shared" si="210"/>
        <v>81120</v>
      </c>
      <c r="E4523" s="6">
        <v>44012</v>
      </c>
      <c r="F4523" s="6">
        <f t="shared" si="213"/>
        <v>44102</v>
      </c>
      <c r="G4523" s="6" t="str">
        <f>IF('BCT Template'!R4522&gt;F4523,"Yes","No")</f>
        <v>No</v>
      </c>
      <c r="H4523" s="5" t="s">
        <v>182</v>
      </c>
      <c r="I4523" s="5" t="s">
        <v>183</v>
      </c>
      <c r="J4523" s="5" t="s">
        <v>184</v>
      </c>
      <c r="K4523" s="5" t="s">
        <v>185</v>
      </c>
      <c r="L4523" s="7" t="s">
        <v>164</v>
      </c>
      <c r="M4523" t="str">
        <f t="shared" si="212"/>
        <v>No</v>
      </c>
    </row>
    <row r="4524" spans="1:13" ht="15" thickBot="1" x14ac:dyDescent="0.4">
      <c r="A4524" s="5" t="s">
        <v>175</v>
      </c>
      <c r="B4524" s="5" t="s">
        <v>176</v>
      </c>
      <c r="C4524" s="5" t="s">
        <v>4725</v>
      </c>
      <c r="D4524" s="5">
        <f t="shared" si="210"/>
        <v>22655</v>
      </c>
      <c r="E4524" s="6">
        <v>44043</v>
      </c>
      <c r="F4524" s="6">
        <f t="shared" si="213"/>
        <v>44133</v>
      </c>
      <c r="G4524" s="6" t="str">
        <f>IF('BCT Template'!R4523&gt;F4524,"Yes","No")</f>
        <v>No</v>
      </c>
      <c r="H4524" s="5" t="s">
        <v>178</v>
      </c>
      <c r="I4524" s="5" t="s">
        <v>179</v>
      </c>
      <c r="J4524" s="5" t="s">
        <v>35</v>
      </c>
      <c r="K4524" s="5" t="s">
        <v>180</v>
      </c>
      <c r="L4524" s="7" t="s">
        <v>164</v>
      </c>
      <c r="M4524" t="str">
        <f t="shared" si="212"/>
        <v>Yes</v>
      </c>
    </row>
    <row r="4525" spans="1:13" ht="15" thickBot="1" x14ac:dyDescent="0.4">
      <c r="A4525" s="5" t="s">
        <v>175</v>
      </c>
      <c r="B4525" s="5" t="s">
        <v>176</v>
      </c>
      <c r="C4525" s="5" t="s">
        <v>4726</v>
      </c>
      <c r="D4525" s="5">
        <f t="shared" si="210"/>
        <v>77637</v>
      </c>
      <c r="E4525" s="6">
        <v>43616</v>
      </c>
      <c r="F4525" s="6">
        <f t="shared" si="213"/>
        <v>43706</v>
      </c>
      <c r="G4525" s="6" t="str">
        <f>IF('BCT Template'!R4524&gt;F4525,"Yes","No")</f>
        <v>No</v>
      </c>
      <c r="H4525" s="5" t="s">
        <v>189</v>
      </c>
      <c r="I4525" s="5" t="s">
        <v>190</v>
      </c>
      <c r="J4525" s="5" t="s">
        <v>184</v>
      </c>
      <c r="K4525" s="5" t="s">
        <v>185</v>
      </c>
      <c r="L4525" s="7" t="s">
        <v>164</v>
      </c>
      <c r="M4525" t="str">
        <f t="shared" si="212"/>
        <v>No</v>
      </c>
    </row>
    <row r="4526" spans="1:13" ht="15" thickBot="1" x14ac:dyDescent="0.4">
      <c r="A4526" s="5" t="s">
        <v>175</v>
      </c>
      <c r="B4526" s="5" t="s">
        <v>176</v>
      </c>
      <c r="C4526" s="5" t="s">
        <v>4727</v>
      </c>
      <c r="D4526" s="5">
        <f t="shared" si="210"/>
        <v>31284</v>
      </c>
      <c r="E4526" s="6">
        <v>43343</v>
      </c>
      <c r="F4526" s="6">
        <f t="shared" si="213"/>
        <v>43433</v>
      </c>
      <c r="G4526" s="6" t="str">
        <f>IF('BCT Template'!R4525&gt;F4526,"Yes","No")</f>
        <v>No</v>
      </c>
      <c r="H4526" s="5" t="s">
        <v>178</v>
      </c>
      <c r="I4526" s="5" t="s">
        <v>179</v>
      </c>
      <c r="J4526" s="5" t="s">
        <v>35</v>
      </c>
      <c r="K4526" s="5" t="s">
        <v>180</v>
      </c>
      <c r="L4526" s="7" t="s">
        <v>164</v>
      </c>
      <c r="M4526" t="str">
        <f t="shared" si="212"/>
        <v>Yes</v>
      </c>
    </row>
    <row r="4527" spans="1:13" ht="15" thickBot="1" x14ac:dyDescent="0.4">
      <c r="A4527" s="5" t="s">
        <v>175</v>
      </c>
      <c r="B4527" s="5" t="s">
        <v>176</v>
      </c>
      <c r="C4527" s="5" t="s">
        <v>4728</v>
      </c>
      <c r="D4527" s="5">
        <f t="shared" si="210"/>
        <v>58225</v>
      </c>
      <c r="E4527" s="6">
        <v>42766</v>
      </c>
      <c r="F4527" s="6">
        <f t="shared" si="213"/>
        <v>42856</v>
      </c>
      <c r="G4527" s="6" t="str">
        <f>IF('BCT Template'!R4526&gt;F4527,"Yes","No")</f>
        <v>No</v>
      </c>
      <c r="H4527" s="5" t="s">
        <v>182</v>
      </c>
      <c r="I4527" s="5" t="s">
        <v>183</v>
      </c>
      <c r="J4527" s="5" t="s">
        <v>184</v>
      </c>
      <c r="K4527" s="5" t="s">
        <v>185</v>
      </c>
      <c r="L4527" s="7" t="s">
        <v>164</v>
      </c>
      <c r="M4527" t="str">
        <f t="shared" si="212"/>
        <v>No</v>
      </c>
    </row>
    <row r="4528" spans="1:13" ht="15" thickBot="1" x14ac:dyDescent="0.4">
      <c r="A4528" s="5" t="s">
        <v>175</v>
      </c>
      <c r="B4528" s="5" t="s">
        <v>176</v>
      </c>
      <c r="C4528" s="5" t="s">
        <v>4729</v>
      </c>
      <c r="D4528" s="5">
        <f t="shared" si="210"/>
        <v>79874</v>
      </c>
      <c r="E4528" s="6">
        <v>43646</v>
      </c>
      <c r="F4528" s="6">
        <f t="shared" si="213"/>
        <v>43736</v>
      </c>
      <c r="G4528" s="6" t="str">
        <f>IF('BCT Template'!R4527&gt;F4528,"Yes","No")</f>
        <v>No</v>
      </c>
      <c r="H4528" s="5" t="s">
        <v>182</v>
      </c>
      <c r="I4528" s="5" t="s">
        <v>183</v>
      </c>
      <c r="J4528" s="5" t="s">
        <v>200</v>
      </c>
      <c r="K4528" s="5" t="s">
        <v>201</v>
      </c>
      <c r="L4528" s="7" t="s">
        <v>164</v>
      </c>
      <c r="M4528" t="str">
        <f t="shared" si="212"/>
        <v>Yes</v>
      </c>
    </row>
    <row r="4529" spans="1:13" ht="15" thickBot="1" x14ac:dyDescent="0.4">
      <c r="A4529" s="5" t="s">
        <v>175</v>
      </c>
      <c r="B4529" s="5" t="s">
        <v>176</v>
      </c>
      <c r="C4529" s="5" t="s">
        <v>4730</v>
      </c>
      <c r="D4529" s="5">
        <f t="shared" si="210"/>
        <v>22875</v>
      </c>
      <c r="E4529" s="6">
        <v>43404</v>
      </c>
      <c r="F4529" s="6">
        <f t="shared" si="213"/>
        <v>43494</v>
      </c>
      <c r="G4529" s="6" t="str">
        <f>IF('BCT Template'!R4528&gt;F4529,"Yes","No")</f>
        <v>No</v>
      </c>
      <c r="H4529" s="5" t="s">
        <v>178</v>
      </c>
      <c r="I4529" s="5" t="s">
        <v>179</v>
      </c>
      <c r="J4529" s="5" t="s">
        <v>35</v>
      </c>
      <c r="K4529" s="5" t="s">
        <v>180</v>
      </c>
      <c r="L4529" s="7" t="s">
        <v>164</v>
      </c>
      <c r="M4529" t="str">
        <f t="shared" si="212"/>
        <v>Yes</v>
      </c>
    </row>
    <row r="4530" spans="1:13" ht="15" thickBot="1" x14ac:dyDescent="0.4">
      <c r="A4530" s="5" t="s">
        <v>175</v>
      </c>
      <c r="B4530" s="5" t="s">
        <v>176</v>
      </c>
      <c r="C4530" s="5" t="s">
        <v>4731</v>
      </c>
      <c r="D4530" s="5">
        <f t="shared" si="210"/>
        <v>31205</v>
      </c>
      <c r="E4530" s="6">
        <v>43889</v>
      </c>
      <c r="F4530" s="6">
        <f t="shared" si="213"/>
        <v>43979</v>
      </c>
      <c r="G4530" s="6" t="str">
        <f>IF('BCT Template'!R4529&gt;F4530,"Yes","No")</f>
        <v>No</v>
      </c>
      <c r="H4530" s="5" t="s">
        <v>178</v>
      </c>
      <c r="I4530" s="5" t="s">
        <v>179</v>
      </c>
      <c r="J4530" s="5" t="s">
        <v>35</v>
      </c>
      <c r="K4530" s="5" t="s">
        <v>180</v>
      </c>
      <c r="L4530" s="7" t="s">
        <v>164</v>
      </c>
      <c r="M4530" t="str">
        <f t="shared" si="212"/>
        <v>Yes</v>
      </c>
    </row>
    <row r="4531" spans="1:13" ht="15" thickBot="1" x14ac:dyDescent="0.4">
      <c r="A4531" s="5" t="s">
        <v>175</v>
      </c>
      <c r="B4531" s="5" t="s">
        <v>176</v>
      </c>
      <c r="C4531" s="5" t="s">
        <v>4732</v>
      </c>
      <c r="D4531" s="5">
        <f t="shared" si="210"/>
        <v>57282</v>
      </c>
      <c r="E4531" s="6">
        <v>44957</v>
      </c>
      <c r="F4531" s="6">
        <f t="shared" si="213"/>
        <v>45047</v>
      </c>
      <c r="G4531" s="6" t="str">
        <f>IF('BCT Template'!R4530&gt;F4531,"Yes","No")</f>
        <v>No</v>
      </c>
      <c r="H4531" s="5" t="s">
        <v>189</v>
      </c>
      <c r="I4531" s="5" t="s">
        <v>190</v>
      </c>
      <c r="J4531" s="5" t="s">
        <v>184</v>
      </c>
      <c r="K4531" s="5" t="s">
        <v>185</v>
      </c>
      <c r="L4531" s="7" t="s">
        <v>164</v>
      </c>
      <c r="M4531" t="str">
        <f t="shared" si="212"/>
        <v>No</v>
      </c>
    </row>
    <row r="4532" spans="1:13" ht="15" thickBot="1" x14ac:dyDescent="0.4">
      <c r="A4532" s="5" t="s">
        <v>175</v>
      </c>
      <c r="B4532" s="5" t="s">
        <v>176</v>
      </c>
      <c r="C4532" s="5" t="s">
        <v>4733</v>
      </c>
      <c r="D4532" s="5">
        <f t="shared" si="210"/>
        <v>57496</v>
      </c>
      <c r="E4532" s="6">
        <v>43100</v>
      </c>
      <c r="F4532" s="6">
        <f t="shared" si="213"/>
        <v>43190</v>
      </c>
      <c r="G4532" s="6" t="str">
        <f>IF('BCT Template'!R4531&gt;F4532,"Yes","No")</f>
        <v>No</v>
      </c>
      <c r="H4532" s="5" t="s">
        <v>189</v>
      </c>
      <c r="I4532" s="5" t="s">
        <v>190</v>
      </c>
      <c r="J4532" s="5" t="s">
        <v>200</v>
      </c>
      <c r="K4532" s="5" t="s">
        <v>201</v>
      </c>
      <c r="L4532" s="7" t="s">
        <v>164</v>
      </c>
      <c r="M4532" t="str">
        <f t="shared" si="212"/>
        <v>Yes</v>
      </c>
    </row>
    <row r="4533" spans="1:13" ht="15" thickBot="1" x14ac:dyDescent="0.4">
      <c r="A4533" s="5" t="s">
        <v>175</v>
      </c>
      <c r="B4533" s="5" t="s">
        <v>176</v>
      </c>
      <c r="C4533" s="5" t="s">
        <v>4734</v>
      </c>
      <c r="D4533" s="5">
        <f t="shared" si="210"/>
        <v>82594</v>
      </c>
      <c r="E4533" s="6">
        <v>44235</v>
      </c>
      <c r="F4533" s="6">
        <f t="shared" si="213"/>
        <v>44325</v>
      </c>
      <c r="G4533" s="6" t="str">
        <f>IF('BCT Template'!R4532&gt;F4533,"Yes","No")</f>
        <v>No</v>
      </c>
      <c r="H4533" s="5" t="s">
        <v>210</v>
      </c>
      <c r="I4533" s="5" t="s">
        <v>211</v>
      </c>
      <c r="J4533" s="5" t="s">
        <v>184</v>
      </c>
      <c r="K4533" s="5" t="s">
        <v>185</v>
      </c>
      <c r="L4533" s="7" t="s">
        <v>164</v>
      </c>
      <c r="M4533" t="str">
        <f t="shared" si="212"/>
        <v>No</v>
      </c>
    </row>
    <row r="4534" spans="1:13" ht="15" thickBot="1" x14ac:dyDescent="0.4">
      <c r="A4534" s="5" t="s">
        <v>175</v>
      </c>
      <c r="B4534" s="5" t="s">
        <v>176</v>
      </c>
      <c r="C4534" s="5" t="s">
        <v>4735</v>
      </c>
      <c r="D4534" s="5">
        <f t="shared" si="210"/>
        <v>58550</v>
      </c>
      <c r="E4534" s="6">
        <v>42369</v>
      </c>
      <c r="F4534" s="6">
        <f t="shared" si="213"/>
        <v>42459</v>
      </c>
      <c r="G4534" s="6" t="str">
        <f>IF('BCT Template'!R4533&gt;F4534,"Yes","No")</f>
        <v>No</v>
      </c>
      <c r="H4534" s="5" t="s">
        <v>182</v>
      </c>
      <c r="I4534" s="5" t="s">
        <v>183</v>
      </c>
      <c r="J4534" s="5" t="s">
        <v>184</v>
      </c>
      <c r="K4534" s="5" t="s">
        <v>185</v>
      </c>
      <c r="L4534" s="7" t="s">
        <v>164</v>
      </c>
      <c r="M4534" t="str">
        <f t="shared" si="212"/>
        <v>No</v>
      </c>
    </row>
    <row r="4535" spans="1:13" ht="15" thickBot="1" x14ac:dyDescent="0.4">
      <c r="A4535" s="5" t="s">
        <v>175</v>
      </c>
      <c r="B4535" s="5" t="s">
        <v>176</v>
      </c>
      <c r="C4535" s="5" t="s">
        <v>4736</v>
      </c>
      <c r="D4535" s="5">
        <f t="shared" si="210"/>
        <v>20860</v>
      </c>
      <c r="E4535" s="6">
        <v>43525</v>
      </c>
      <c r="F4535" s="6">
        <f t="shared" si="213"/>
        <v>43615</v>
      </c>
      <c r="G4535" s="6" t="str">
        <f>IF('BCT Template'!R4534&gt;F4535,"Yes","No")</f>
        <v>No</v>
      </c>
      <c r="H4535" s="5" t="s">
        <v>197</v>
      </c>
      <c r="I4535" s="5" t="s">
        <v>198</v>
      </c>
      <c r="J4535" s="5" t="s">
        <v>184</v>
      </c>
      <c r="K4535" s="5" t="s">
        <v>185</v>
      </c>
      <c r="L4535" s="7" t="s">
        <v>164</v>
      </c>
      <c r="M4535" t="str">
        <f t="shared" si="212"/>
        <v>No</v>
      </c>
    </row>
    <row r="4536" spans="1:13" ht="15" thickBot="1" x14ac:dyDescent="0.4">
      <c r="A4536" s="5" t="s">
        <v>175</v>
      </c>
      <c r="B4536" s="5" t="s">
        <v>176</v>
      </c>
      <c r="C4536" s="5" t="s">
        <v>4737</v>
      </c>
      <c r="D4536" s="5">
        <f t="shared" si="210"/>
        <v>30903</v>
      </c>
      <c r="E4536" s="6">
        <v>44074</v>
      </c>
      <c r="F4536" s="6">
        <f t="shared" si="213"/>
        <v>44164</v>
      </c>
      <c r="G4536" s="6" t="str">
        <f>IF('BCT Template'!R4535&gt;F4536,"Yes","No")</f>
        <v>No</v>
      </c>
      <c r="H4536" s="5" t="s">
        <v>178</v>
      </c>
      <c r="I4536" s="5" t="s">
        <v>179</v>
      </c>
      <c r="J4536" s="5" t="s">
        <v>35</v>
      </c>
      <c r="K4536" s="5" t="s">
        <v>180</v>
      </c>
      <c r="L4536" s="7" t="s">
        <v>164</v>
      </c>
      <c r="M4536" t="str">
        <f t="shared" si="212"/>
        <v>Yes</v>
      </c>
    </row>
    <row r="4537" spans="1:13" ht="15" thickBot="1" x14ac:dyDescent="0.4">
      <c r="A4537" s="5" t="s">
        <v>175</v>
      </c>
      <c r="B4537" s="5" t="s">
        <v>176</v>
      </c>
      <c r="C4537" s="5" t="s">
        <v>4738</v>
      </c>
      <c r="D4537" s="5">
        <f t="shared" si="210"/>
        <v>22550</v>
      </c>
      <c r="E4537" s="6">
        <v>44742</v>
      </c>
      <c r="F4537" s="6">
        <f t="shared" si="213"/>
        <v>44832</v>
      </c>
      <c r="G4537" s="6" t="str">
        <f>IF('BCT Template'!R4536&gt;F4537,"Yes","No")</f>
        <v>No</v>
      </c>
      <c r="H4537" s="5" t="s">
        <v>178</v>
      </c>
      <c r="I4537" s="5" t="s">
        <v>179</v>
      </c>
      <c r="J4537" s="5" t="s">
        <v>35</v>
      </c>
      <c r="K4537" s="5" t="s">
        <v>180</v>
      </c>
      <c r="L4537" s="7" t="s">
        <v>164</v>
      </c>
      <c r="M4537" t="str">
        <f t="shared" si="212"/>
        <v>Yes</v>
      </c>
    </row>
    <row r="4538" spans="1:13" ht="15" thickBot="1" x14ac:dyDescent="0.4">
      <c r="A4538" s="5" t="s">
        <v>175</v>
      </c>
      <c r="B4538" s="5" t="s">
        <v>176</v>
      </c>
      <c r="C4538" s="5" t="s">
        <v>4739</v>
      </c>
      <c r="D4538" s="5">
        <f t="shared" si="210"/>
        <v>78948</v>
      </c>
      <c r="E4538" s="6">
        <v>43879</v>
      </c>
      <c r="F4538" s="6">
        <f t="shared" si="213"/>
        <v>43969</v>
      </c>
      <c r="G4538" s="6" t="str">
        <f>IF('BCT Template'!R4537&gt;F4538,"Yes","No")</f>
        <v>No</v>
      </c>
      <c r="H4538" s="5" t="s">
        <v>210</v>
      </c>
      <c r="I4538" s="5" t="s">
        <v>211</v>
      </c>
      <c r="J4538" s="5" t="s">
        <v>184</v>
      </c>
      <c r="K4538" s="5" t="s">
        <v>185</v>
      </c>
      <c r="L4538" s="7" t="s">
        <v>164</v>
      </c>
      <c r="M4538" t="str">
        <f t="shared" si="212"/>
        <v>No</v>
      </c>
    </row>
    <row r="4539" spans="1:13" ht="15" thickBot="1" x14ac:dyDescent="0.4">
      <c r="A4539" s="5" t="s">
        <v>175</v>
      </c>
      <c r="B4539" s="5" t="s">
        <v>176</v>
      </c>
      <c r="C4539" s="5" t="s">
        <v>4740</v>
      </c>
      <c r="D4539" s="5">
        <f t="shared" si="210"/>
        <v>84518</v>
      </c>
      <c r="E4539" s="6">
        <v>43984</v>
      </c>
      <c r="F4539" s="6">
        <f t="shared" si="213"/>
        <v>44074</v>
      </c>
      <c r="G4539" s="6" t="str">
        <f>IF('BCT Template'!R4538&gt;F4539,"Yes","No")</f>
        <v>No</v>
      </c>
      <c r="H4539" s="5" t="s">
        <v>210</v>
      </c>
      <c r="I4539" s="5" t="s">
        <v>211</v>
      </c>
      <c r="J4539" s="5" t="s">
        <v>184</v>
      </c>
      <c r="K4539" s="5" t="s">
        <v>185</v>
      </c>
      <c r="L4539" s="7" t="s">
        <v>164</v>
      </c>
      <c r="M4539" t="str">
        <f t="shared" si="212"/>
        <v>No</v>
      </c>
    </row>
    <row r="4540" spans="1:13" ht="15" thickBot="1" x14ac:dyDescent="0.4">
      <c r="A4540" s="5" t="s">
        <v>175</v>
      </c>
      <c r="B4540" s="5" t="s">
        <v>176</v>
      </c>
      <c r="C4540" s="5" t="s">
        <v>4741</v>
      </c>
      <c r="D4540" s="5">
        <f t="shared" si="210"/>
        <v>18790</v>
      </c>
      <c r="E4540" s="6">
        <v>42063</v>
      </c>
      <c r="F4540" s="6">
        <f t="shared" si="213"/>
        <v>42153</v>
      </c>
      <c r="G4540" s="6" t="str">
        <f>IF('BCT Template'!R4539&gt;F4540,"Yes","No")</f>
        <v>No</v>
      </c>
      <c r="H4540" s="5" t="s">
        <v>234</v>
      </c>
      <c r="I4540" s="5" t="s">
        <v>235</v>
      </c>
      <c r="J4540" s="5" t="s">
        <v>184</v>
      </c>
      <c r="K4540" s="5" t="s">
        <v>185</v>
      </c>
      <c r="L4540" s="7" t="s">
        <v>164</v>
      </c>
      <c r="M4540" t="str">
        <f t="shared" si="212"/>
        <v>No</v>
      </c>
    </row>
    <row r="4541" spans="1:13" ht="15" thickBot="1" x14ac:dyDescent="0.4">
      <c r="A4541" s="5" t="s">
        <v>175</v>
      </c>
      <c r="B4541" s="5" t="s">
        <v>176</v>
      </c>
      <c r="C4541" s="5" t="s">
        <v>4742</v>
      </c>
      <c r="D4541" s="5">
        <f t="shared" si="210"/>
        <v>26299</v>
      </c>
      <c r="E4541" s="6">
        <v>40237</v>
      </c>
      <c r="F4541" s="6">
        <f t="shared" si="213"/>
        <v>40327</v>
      </c>
      <c r="G4541" s="6" t="str">
        <f>IF('BCT Template'!R4540&gt;F4541,"Yes","No")</f>
        <v>No</v>
      </c>
      <c r="H4541" s="5" t="s">
        <v>240</v>
      </c>
      <c r="I4541" s="5" t="s">
        <v>241</v>
      </c>
      <c r="J4541" s="5" t="s">
        <v>35</v>
      </c>
      <c r="K4541" s="5" t="s">
        <v>180</v>
      </c>
      <c r="L4541" s="7" t="s">
        <v>164</v>
      </c>
      <c r="M4541" t="str">
        <f t="shared" si="212"/>
        <v>Yes</v>
      </c>
    </row>
    <row r="4542" spans="1:13" ht="15" thickBot="1" x14ac:dyDescent="0.4">
      <c r="A4542" s="5" t="s">
        <v>175</v>
      </c>
      <c r="B4542" s="5" t="s">
        <v>176</v>
      </c>
      <c r="C4542" s="5" t="s">
        <v>4743</v>
      </c>
      <c r="D4542" s="5">
        <f t="shared" si="210"/>
        <v>30901</v>
      </c>
      <c r="E4542" s="6">
        <v>44347</v>
      </c>
      <c r="F4542" s="6">
        <f t="shared" si="213"/>
        <v>44437</v>
      </c>
      <c r="G4542" s="6" t="str">
        <f>IF('BCT Template'!R4541&gt;F4542,"Yes","No")</f>
        <v>No</v>
      </c>
      <c r="H4542" s="5" t="s">
        <v>178</v>
      </c>
      <c r="I4542" s="5" t="s">
        <v>179</v>
      </c>
      <c r="J4542" s="5" t="s">
        <v>35</v>
      </c>
      <c r="K4542" s="5" t="s">
        <v>180</v>
      </c>
      <c r="L4542" s="7" t="s">
        <v>164</v>
      </c>
      <c r="M4542" t="str">
        <f t="shared" si="212"/>
        <v>Yes</v>
      </c>
    </row>
    <row r="4543" spans="1:13" ht="15" thickBot="1" x14ac:dyDescent="0.4">
      <c r="A4543" s="5" t="s">
        <v>175</v>
      </c>
      <c r="B4543" s="5" t="s">
        <v>176</v>
      </c>
      <c r="C4543" s="5" t="s">
        <v>4744</v>
      </c>
      <c r="D4543" s="5">
        <f t="shared" si="210"/>
        <v>29927</v>
      </c>
      <c r="E4543" s="6">
        <v>44255</v>
      </c>
      <c r="F4543" s="6">
        <f t="shared" si="213"/>
        <v>44345</v>
      </c>
      <c r="G4543" s="6" t="str">
        <f>IF('BCT Template'!R4542&gt;F4543,"Yes","No")</f>
        <v>No</v>
      </c>
      <c r="H4543" s="5" t="s">
        <v>178</v>
      </c>
      <c r="I4543" s="5" t="s">
        <v>179</v>
      </c>
      <c r="J4543" s="5" t="s">
        <v>35</v>
      </c>
      <c r="K4543" s="5" t="s">
        <v>180</v>
      </c>
      <c r="L4543" s="7" t="s">
        <v>164</v>
      </c>
      <c r="M4543" t="str">
        <f t="shared" si="212"/>
        <v>Yes</v>
      </c>
    </row>
    <row r="4544" spans="1:13" ht="15" thickBot="1" x14ac:dyDescent="0.4">
      <c r="A4544" s="5" t="s">
        <v>175</v>
      </c>
      <c r="B4544" s="5" t="s">
        <v>176</v>
      </c>
      <c r="C4544" s="5" t="s">
        <v>4745</v>
      </c>
      <c r="D4544" s="5">
        <f t="shared" si="210"/>
        <v>59530</v>
      </c>
      <c r="E4544" s="6">
        <v>43069</v>
      </c>
      <c r="F4544" s="6">
        <f t="shared" si="213"/>
        <v>43159</v>
      </c>
      <c r="G4544" s="6" t="str">
        <f>IF('BCT Template'!R4543&gt;F4544,"Yes","No")</f>
        <v>No</v>
      </c>
      <c r="H4544" s="5" t="s">
        <v>182</v>
      </c>
      <c r="I4544" s="5" t="s">
        <v>183</v>
      </c>
      <c r="J4544" s="5" t="s">
        <v>200</v>
      </c>
      <c r="K4544" s="5" t="s">
        <v>201</v>
      </c>
      <c r="L4544" s="7" t="s">
        <v>164</v>
      </c>
      <c r="M4544" t="str">
        <f t="shared" si="212"/>
        <v>Yes</v>
      </c>
    </row>
    <row r="4545" spans="1:13" ht="15" thickBot="1" x14ac:dyDescent="0.4">
      <c r="A4545" s="5" t="s">
        <v>175</v>
      </c>
      <c r="B4545" s="5" t="s">
        <v>176</v>
      </c>
      <c r="C4545" s="5" t="s">
        <v>4746</v>
      </c>
      <c r="D4545" s="5">
        <f t="shared" si="210"/>
        <v>77044</v>
      </c>
      <c r="E4545" s="6">
        <v>44057</v>
      </c>
      <c r="F4545" s="6">
        <f t="shared" si="213"/>
        <v>44147</v>
      </c>
      <c r="G4545" s="6" t="str">
        <f>IF('BCT Template'!R4544&gt;F4545,"Yes","No")</f>
        <v>No</v>
      </c>
      <c r="H4545" s="5" t="s">
        <v>197</v>
      </c>
      <c r="I4545" s="5" t="s">
        <v>198</v>
      </c>
      <c r="J4545" s="5" t="s">
        <v>184</v>
      </c>
      <c r="K4545" s="5" t="s">
        <v>185</v>
      </c>
      <c r="L4545" s="7" t="s">
        <v>164</v>
      </c>
      <c r="M4545" t="str">
        <f t="shared" si="212"/>
        <v>No</v>
      </c>
    </row>
    <row r="4546" spans="1:13" ht="15" thickBot="1" x14ac:dyDescent="0.4">
      <c r="A4546" s="5" t="s">
        <v>175</v>
      </c>
      <c r="B4546" s="5" t="s">
        <v>176</v>
      </c>
      <c r="C4546" s="5" t="s">
        <v>4747</v>
      </c>
      <c r="D4546" s="5">
        <f t="shared" si="210"/>
        <v>29090</v>
      </c>
      <c r="E4546" s="6">
        <v>43921</v>
      </c>
      <c r="F4546" s="6">
        <f t="shared" si="213"/>
        <v>44011</v>
      </c>
      <c r="G4546" s="6" t="str">
        <f>IF('BCT Template'!R4545&gt;F4546,"Yes","No")</f>
        <v>No</v>
      </c>
      <c r="H4546" s="5" t="s">
        <v>178</v>
      </c>
      <c r="I4546" s="5" t="s">
        <v>179</v>
      </c>
      <c r="J4546" s="5" t="s">
        <v>35</v>
      </c>
      <c r="K4546" s="5" t="s">
        <v>180</v>
      </c>
      <c r="L4546" s="7" t="s">
        <v>164</v>
      </c>
      <c r="M4546" t="str">
        <f t="shared" si="212"/>
        <v>Yes</v>
      </c>
    </row>
    <row r="4547" spans="1:13" ht="15" thickBot="1" x14ac:dyDescent="0.4">
      <c r="A4547" s="5" t="s">
        <v>175</v>
      </c>
      <c r="B4547" s="5" t="s">
        <v>176</v>
      </c>
      <c r="C4547" s="5" t="s">
        <v>4748</v>
      </c>
      <c r="D4547" s="5">
        <f t="shared" ref="D4547:D4610" si="214">C4547*1</f>
        <v>21105</v>
      </c>
      <c r="E4547" s="6">
        <v>43247</v>
      </c>
      <c r="F4547" s="6">
        <f t="shared" si="213"/>
        <v>43337</v>
      </c>
      <c r="G4547" s="6" t="str">
        <f>IF('BCT Template'!R4546&gt;F4547,"Yes","No")</f>
        <v>No</v>
      </c>
      <c r="H4547" s="5" t="s">
        <v>178</v>
      </c>
      <c r="I4547" s="5" t="s">
        <v>179</v>
      </c>
      <c r="J4547" s="5" t="s">
        <v>35</v>
      </c>
      <c r="K4547" s="5" t="s">
        <v>180</v>
      </c>
      <c r="L4547" s="7" t="s">
        <v>164</v>
      </c>
      <c r="M4547" t="str">
        <f t="shared" ref="M4547:M4610" si="215">IF(J4547=" ","Yes",IF(J4547="3","Yes","No"))</f>
        <v>Yes</v>
      </c>
    </row>
    <row r="4548" spans="1:13" ht="15" thickBot="1" x14ac:dyDescent="0.4">
      <c r="A4548" s="5" t="s">
        <v>175</v>
      </c>
      <c r="B4548" s="5" t="s">
        <v>176</v>
      </c>
      <c r="C4548" s="5" t="s">
        <v>4749</v>
      </c>
      <c r="D4548" s="5">
        <f t="shared" si="214"/>
        <v>29663</v>
      </c>
      <c r="E4548" s="6">
        <v>44012</v>
      </c>
      <c r="F4548" s="6">
        <f t="shared" si="213"/>
        <v>44102</v>
      </c>
      <c r="G4548" s="6" t="str">
        <f>IF('BCT Template'!R4547&gt;F4548,"Yes","No")</f>
        <v>No</v>
      </c>
      <c r="H4548" s="5" t="s">
        <v>178</v>
      </c>
      <c r="I4548" s="5" t="s">
        <v>179</v>
      </c>
      <c r="J4548" s="5" t="s">
        <v>35</v>
      </c>
      <c r="K4548" s="5" t="s">
        <v>180</v>
      </c>
      <c r="L4548" s="7" t="s">
        <v>164</v>
      </c>
      <c r="M4548" t="str">
        <f t="shared" si="215"/>
        <v>Yes</v>
      </c>
    </row>
    <row r="4549" spans="1:13" ht="15" thickBot="1" x14ac:dyDescent="0.4">
      <c r="A4549" s="5" t="s">
        <v>175</v>
      </c>
      <c r="B4549" s="5" t="s">
        <v>176</v>
      </c>
      <c r="C4549" s="5" t="s">
        <v>4750</v>
      </c>
      <c r="D4549" s="5">
        <f t="shared" si="214"/>
        <v>30422</v>
      </c>
      <c r="E4549" s="6">
        <v>44074</v>
      </c>
      <c r="F4549" s="6">
        <f t="shared" si="213"/>
        <v>44164</v>
      </c>
      <c r="G4549" s="6" t="str">
        <f>IF('BCT Template'!R4548&gt;F4549,"Yes","No")</f>
        <v>No</v>
      </c>
      <c r="H4549" s="5" t="s">
        <v>178</v>
      </c>
      <c r="I4549" s="5" t="s">
        <v>179</v>
      </c>
      <c r="J4549" s="5" t="s">
        <v>35</v>
      </c>
      <c r="K4549" s="5" t="s">
        <v>180</v>
      </c>
      <c r="L4549" s="7" t="s">
        <v>164</v>
      </c>
      <c r="M4549" t="str">
        <f t="shared" si="215"/>
        <v>Yes</v>
      </c>
    </row>
    <row r="4550" spans="1:13" ht="15" thickBot="1" x14ac:dyDescent="0.4">
      <c r="A4550" s="5" t="s">
        <v>175</v>
      </c>
      <c r="B4550" s="5" t="s">
        <v>176</v>
      </c>
      <c r="C4550" s="5" t="s">
        <v>4751</v>
      </c>
      <c r="D4550" s="5">
        <f t="shared" si="214"/>
        <v>77526</v>
      </c>
      <c r="E4550" s="6">
        <v>43646</v>
      </c>
      <c r="F4550" s="6">
        <f t="shared" si="213"/>
        <v>43736</v>
      </c>
      <c r="G4550" s="6" t="str">
        <f>IF('BCT Template'!R4549&gt;F4550,"Yes","No")</f>
        <v>No</v>
      </c>
      <c r="H4550" s="5" t="s">
        <v>189</v>
      </c>
      <c r="I4550" s="5" t="s">
        <v>190</v>
      </c>
      <c r="J4550" s="5" t="s">
        <v>184</v>
      </c>
      <c r="K4550" s="5" t="s">
        <v>185</v>
      </c>
      <c r="L4550" s="7" t="s">
        <v>164</v>
      </c>
      <c r="M4550" t="str">
        <f t="shared" si="215"/>
        <v>No</v>
      </c>
    </row>
    <row r="4551" spans="1:13" ht="15" thickBot="1" x14ac:dyDescent="0.4">
      <c r="A4551" s="5" t="s">
        <v>175</v>
      </c>
      <c r="B4551" s="5" t="s">
        <v>176</v>
      </c>
      <c r="C4551" s="5" t="s">
        <v>4752</v>
      </c>
      <c r="D4551" s="5">
        <f t="shared" si="214"/>
        <v>82179</v>
      </c>
      <c r="E4551" s="6">
        <v>44208</v>
      </c>
      <c r="F4551" s="6">
        <f t="shared" si="213"/>
        <v>44298</v>
      </c>
      <c r="G4551" s="6" t="str">
        <f>IF('BCT Template'!R4550&gt;F4551,"Yes","No")</f>
        <v>No</v>
      </c>
      <c r="H4551" s="5" t="s">
        <v>210</v>
      </c>
      <c r="I4551" s="5" t="s">
        <v>211</v>
      </c>
      <c r="J4551" s="5" t="s">
        <v>184</v>
      </c>
      <c r="K4551" s="5" t="s">
        <v>185</v>
      </c>
      <c r="L4551" s="7" t="s">
        <v>164</v>
      </c>
      <c r="M4551" t="str">
        <f t="shared" si="215"/>
        <v>No</v>
      </c>
    </row>
    <row r="4552" spans="1:13" ht="15" thickBot="1" x14ac:dyDescent="0.4">
      <c r="A4552" s="5" t="s">
        <v>175</v>
      </c>
      <c r="B4552" s="5" t="s">
        <v>176</v>
      </c>
      <c r="C4552" s="5" t="s">
        <v>4753</v>
      </c>
      <c r="D4552" s="5">
        <f t="shared" si="214"/>
        <v>59704</v>
      </c>
      <c r="E4552" s="6">
        <v>44347</v>
      </c>
      <c r="F4552" s="6">
        <f t="shared" si="213"/>
        <v>44437</v>
      </c>
      <c r="G4552" s="6" t="str">
        <f>IF('BCT Template'!R4551&gt;F4552,"Yes","No")</f>
        <v>No</v>
      </c>
      <c r="H4552" s="5" t="s">
        <v>182</v>
      </c>
      <c r="I4552" s="5" t="s">
        <v>183</v>
      </c>
      <c r="J4552" s="5" t="s">
        <v>184</v>
      </c>
      <c r="K4552" s="5" t="s">
        <v>185</v>
      </c>
      <c r="L4552" s="7" t="s">
        <v>164</v>
      </c>
      <c r="M4552" t="str">
        <f t="shared" si="215"/>
        <v>No</v>
      </c>
    </row>
    <row r="4553" spans="1:13" ht="15" thickBot="1" x14ac:dyDescent="0.4">
      <c r="A4553" s="5" t="s">
        <v>175</v>
      </c>
      <c r="B4553" s="5" t="s">
        <v>176</v>
      </c>
      <c r="C4553" s="5" t="s">
        <v>4754</v>
      </c>
      <c r="D4553" s="5">
        <f t="shared" si="214"/>
        <v>22109</v>
      </c>
      <c r="E4553" s="6">
        <v>44015</v>
      </c>
      <c r="F4553" s="6">
        <f t="shared" si="213"/>
        <v>44105</v>
      </c>
      <c r="G4553" s="6" t="str">
        <f>IF('BCT Template'!R4552&gt;F4553,"Yes","No")</f>
        <v>No</v>
      </c>
      <c r="H4553" s="5" t="s">
        <v>178</v>
      </c>
      <c r="I4553" s="5" t="s">
        <v>179</v>
      </c>
      <c r="J4553" s="5" t="s">
        <v>35</v>
      </c>
      <c r="K4553" s="5" t="s">
        <v>180</v>
      </c>
      <c r="L4553" s="7" t="s">
        <v>164</v>
      </c>
      <c r="M4553" t="str">
        <f t="shared" si="215"/>
        <v>Yes</v>
      </c>
    </row>
    <row r="4554" spans="1:13" ht="15" thickBot="1" x14ac:dyDescent="0.4">
      <c r="A4554" s="5" t="s">
        <v>175</v>
      </c>
      <c r="B4554" s="5" t="s">
        <v>176</v>
      </c>
      <c r="C4554" s="5" t="s">
        <v>4755</v>
      </c>
      <c r="D4554" s="5">
        <f t="shared" si="214"/>
        <v>81281</v>
      </c>
      <c r="E4554" s="6">
        <v>43251</v>
      </c>
      <c r="F4554" s="6">
        <f t="shared" si="213"/>
        <v>43341</v>
      </c>
      <c r="G4554" s="6" t="str">
        <f>IF('BCT Template'!R4553&gt;F4554,"Yes","No")</f>
        <v>No</v>
      </c>
      <c r="H4554" s="5" t="s">
        <v>182</v>
      </c>
      <c r="I4554" s="5" t="s">
        <v>183</v>
      </c>
      <c r="J4554" s="5" t="s">
        <v>184</v>
      </c>
      <c r="K4554" s="5" t="s">
        <v>185</v>
      </c>
      <c r="L4554" s="7" t="s">
        <v>164</v>
      </c>
      <c r="M4554" t="str">
        <f t="shared" si="215"/>
        <v>No</v>
      </c>
    </row>
    <row r="4555" spans="1:13" ht="15" thickBot="1" x14ac:dyDescent="0.4">
      <c r="A4555" s="5" t="s">
        <v>175</v>
      </c>
      <c r="B4555" s="5" t="s">
        <v>176</v>
      </c>
      <c r="C4555" s="5" t="s">
        <v>4756</v>
      </c>
      <c r="D4555" s="5">
        <f t="shared" si="214"/>
        <v>80907</v>
      </c>
      <c r="E4555" s="6">
        <v>43982</v>
      </c>
      <c r="F4555" s="6">
        <f t="shared" si="213"/>
        <v>44072</v>
      </c>
      <c r="G4555" s="6" t="str">
        <f>IF('BCT Template'!R4554&gt;F4555,"Yes","No")</f>
        <v>No</v>
      </c>
      <c r="H4555" s="5" t="s">
        <v>182</v>
      </c>
      <c r="I4555" s="5" t="s">
        <v>183</v>
      </c>
      <c r="J4555" s="5" t="s">
        <v>200</v>
      </c>
      <c r="K4555" s="5" t="s">
        <v>201</v>
      </c>
      <c r="L4555" s="7" t="s">
        <v>164</v>
      </c>
      <c r="M4555" t="str">
        <f t="shared" si="215"/>
        <v>Yes</v>
      </c>
    </row>
    <row r="4556" spans="1:13" ht="15" thickBot="1" x14ac:dyDescent="0.4">
      <c r="A4556" s="5" t="s">
        <v>175</v>
      </c>
      <c r="B4556" s="5" t="s">
        <v>176</v>
      </c>
      <c r="C4556" s="5" t="s">
        <v>4757</v>
      </c>
      <c r="D4556" s="5">
        <f t="shared" si="214"/>
        <v>22144</v>
      </c>
      <c r="E4556" s="6">
        <v>43996</v>
      </c>
      <c r="F4556" s="6">
        <f t="shared" si="213"/>
        <v>44086</v>
      </c>
      <c r="G4556" s="6" t="str">
        <f>IF('BCT Template'!R4555&gt;F4556,"Yes","No")</f>
        <v>No</v>
      </c>
      <c r="H4556" s="5" t="s">
        <v>178</v>
      </c>
      <c r="I4556" s="5" t="s">
        <v>179</v>
      </c>
      <c r="J4556" s="5" t="s">
        <v>35</v>
      </c>
      <c r="K4556" s="5" t="s">
        <v>180</v>
      </c>
      <c r="L4556" s="7" t="s">
        <v>164</v>
      </c>
      <c r="M4556" t="str">
        <f t="shared" si="215"/>
        <v>Yes</v>
      </c>
    </row>
    <row r="4557" spans="1:13" ht="15" thickBot="1" x14ac:dyDescent="0.4">
      <c r="A4557" s="5" t="s">
        <v>175</v>
      </c>
      <c r="B4557" s="5" t="s">
        <v>176</v>
      </c>
      <c r="C4557" s="5" t="s">
        <v>4758</v>
      </c>
      <c r="D4557" s="5">
        <f t="shared" si="214"/>
        <v>30851</v>
      </c>
      <c r="E4557" s="6">
        <v>39172</v>
      </c>
      <c r="F4557" s="6">
        <f t="shared" si="213"/>
        <v>39262</v>
      </c>
      <c r="G4557" s="6" t="str">
        <f>IF('BCT Template'!R4556&gt;F4557,"Yes","No")</f>
        <v>No</v>
      </c>
      <c r="H4557" s="5" t="s">
        <v>178</v>
      </c>
      <c r="I4557" s="5" t="s">
        <v>179</v>
      </c>
      <c r="J4557" s="5" t="s">
        <v>35</v>
      </c>
      <c r="K4557" s="5" t="s">
        <v>180</v>
      </c>
      <c r="L4557" s="7" t="s">
        <v>164</v>
      </c>
      <c r="M4557" t="str">
        <f t="shared" si="215"/>
        <v>Yes</v>
      </c>
    </row>
    <row r="4558" spans="1:13" ht="15" thickBot="1" x14ac:dyDescent="0.4">
      <c r="A4558" s="5" t="s">
        <v>175</v>
      </c>
      <c r="B4558" s="5" t="s">
        <v>176</v>
      </c>
      <c r="C4558" s="5" t="s">
        <v>4759</v>
      </c>
      <c r="D4558" s="5">
        <f t="shared" si="214"/>
        <v>22313</v>
      </c>
      <c r="E4558" s="6">
        <v>44293</v>
      </c>
      <c r="F4558" s="6">
        <f t="shared" si="213"/>
        <v>44383</v>
      </c>
      <c r="G4558" s="6" t="str">
        <f>IF('BCT Template'!R4557&gt;F4558,"Yes","No")</f>
        <v>No</v>
      </c>
      <c r="H4558" s="5" t="s">
        <v>178</v>
      </c>
      <c r="I4558" s="5" t="s">
        <v>179</v>
      </c>
      <c r="J4558" s="5" t="s">
        <v>35</v>
      </c>
      <c r="K4558" s="5" t="s">
        <v>180</v>
      </c>
      <c r="L4558" s="7" t="s">
        <v>164</v>
      </c>
      <c r="M4558" t="str">
        <f t="shared" si="215"/>
        <v>Yes</v>
      </c>
    </row>
    <row r="4559" spans="1:13" ht="15" thickBot="1" x14ac:dyDescent="0.4">
      <c r="A4559" s="5" t="s">
        <v>175</v>
      </c>
      <c r="B4559" s="5" t="s">
        <v>176</v>
      </c>
      <c r="C4559" s="5" t="s">
        <v>4760</v>
      </c>
      <c r="D4559" s="5">
        <f t="shared" si="214"/>
        <v>29537</v>
      </c>
      <c r="E4559" s="6">
        <v>43982</v>
      </c>
      <c r="F4559" s="6">
        <f t="shared" si="213"/>
        <v>44072</v>
      </c>
      <c r="G4559" s="6" t="str">
        <f>IF('BCT Template'!R4558&gt;F4559,"Yes","No")</f>
        <v>No</v>
      </c>
      <c r="H4559" s="5" t="s">
        <v>178</v>
      </c>
      <c r="I4559" s="5" t="s">
        <v>179</v>
      </c>
      <c r="J4559" s="5" t="s">
        <v>35</v>
      </c>
      <c r="K4559" s="5" t="s">
        <v>180</v>
      </c>
      <c r="L4559" s="7" t="s">
        <v>164</v>
      </c>
      <c r="M4559" t="str">
        <f t="shared" si="215"/>
        <v>Yes</v>
      </c>
    </row>
    <row r="4560" spans="1:13" ht="15" thickBot="1" x14ac:dyDescent="0.4">
      <c r="A4560" s="5" t="s">
        <v>175</v>
      </c>
      <c r="B4560" s="5" t="s">
        <v>176</v>
      </c>
      <c r="C4560" s="5" t="s">
        <v>4761</v>
      </c>
      <c r="D4560" s="5">
        <f t="shared" si="214"/>
        <v>82895</v>
      </c>
      <c r="E4560" s="6">
        <v>44979</v>
      </c>
      <c r="F4560" s="6">
        <f t="shared" si="213"/>
        <v>45069</v>
      </c>
      <c r="G4560" s="6" t="str">
        <f>IF('BCT Template'!R4559&gt;F4560,"Yes","No")</f>
        <v>No</v>
      </c>
      <c r="H4560" s="5" t="s">
        <v>210</v>
      </c>
      <c r="I4560" s="5" t="s">
        <v>211</v>
      </c>
      <c r="J4560" s="5" t="s">
        <v>184</v>
      </c>
      <c r="K4560" s="5" t="s">
        <v>185</v>
      </c>
      <c r="L4560" s="7" t="s">
        <v>164</v>
      </c>
      <c r="M4560" t="str">
        <f t="shared" si="215"/>
        <v>No</v>
      </c>
    </row>
    <row r="4561" spans="1:13" ht="15" thickBot="1" x14ac:dyDescent="0.4">
      <c r="A4561" s="5" t="s">
        <v>175</v>
      </c>
      <c r="B4561" s="5" t="s">
        <v>176</v>
      </c>
      <c r="C4561" s="5" t="s">
        <v>4762</v>
      </c>
      <c r="D4561" s="5">
        <f t="shared" si="214"/>
        <v>29520</v>
      </c>
      <c r="E4561" s="6">
        <v>43889</v>
      </c>
      <c r="F4561" s="6">
        <f t="shared" si="213"/>
        <v>43979</v>
      </c>
      <c r="G4561" s="6" t="str">
        <f>IF('BCT Template'!R4560&gt;F4561,"Yes","No")</f>
        <v>No</v>
      </c>
      <c r="H4561" s="5" t="s">
        <v>178</v>
      </c>
      <c r="I4561" s="5" t="s">
        <v>179</v>
      </c>
      <c r="J4561" s="5" t="s">
        <v>35</v>
      </c>
      <c r="K4561" s="5" t="s">
        <v>180</v>
      </c>
      <c r="L4561" s="7" t="s">
        <v>164</v>
      </c>
      <c r="M4561" t="str">
        <f t="shared" si="215"/>
        <v>Yes</v>
      </c>
    </row>
    <row r="4562" spans="1:13" ht="15" thickBot="1" x14ac:dyDescent="0.4">
      <c r="A4562" s="5" t="s">
        <v>175</v>
      </c>
      <c r="B4562" s="5" t="s">
        <v>176</v>
      </c>
      <c r="C4562" s="5" t="s">
        <v>4763</v>
      </c>
      <c r="D4562" s="5">
        <f t="shared" si="214"/>
        <v>29554</v>
      </c>
      <c r="E4562" s="6">
        <v>44012</v>
      </c>
      <c r="F4562" s="6">
        <f t="shared" si="213"/>
        <v>44102</v>
      </c>
      <c r="G4562" s="6" t="str">
        <f>IF('BCT Template'!R4561&gt;F4562,"Yes","No")</f>
        <v>No</v>
      </c>
      <c r="H4562" s="5" t="s">
        <v>178</v>
      </c>
      <c r="I4562" s="5" t="s">
        <v>179</v>
      </c>
      <c r="J4562" s="5" t="s">
        <v>35</v>
      </c>
      <c r="K4562" s="5" t="s">
        <v>180</v>
      </c>
      <c r="L4562" s="7" t="s">
        <v>164</v>
      </c>
      <c r="M4562" t="str">
        <f t="shared" si="215"/>
        <v>Yes</v>
      </c>
    </row>
    <row r="4563" spans="1:13" ht="15" thickBot="1" x14ac:dyDescent="0.4">
      <c r="A4563" s="5" t="s">
        <v>175</v>
      </c>
      <c r="B4563" s="5" t="s">
        <v>176</v>
      </c>
      <c r="C4563" s="5" t="s">
        <v>4764</v>
      </c>
      <c r="D4563" s="5">
        <f t="shared" si="214"/>
        <v>22876</v>
      </c>
      <c r="E4563" s="6">
        <v>44439</v>
      </c>
      <c r="F4563" s="6">
        <f t="shared" si="213"/>
        <v>44529</v>
      </c>
      <c r="G4563" s="6" t="str">
        <f>IF('BCT Template'!R4562&gt;F4563,"Yes","No")</f>
        <v>No</v>
      </c>
      <c r="H4563" s="5" t="s">
        <v>178</v>
      </c>
      <c r="I4563" s="5" t="s">
        <v>179</v>
      </c>
      <c r="J4563" s="5" t="s">
        <v>35</v>
      </c>
      <c r="K4563" s="5" t="s">
        <v>180</v>
      </c>
      <c r="L4563" s="7" t="s">
        <v>164</v>
      </c>
      <c r="M4563" t="str">
        <f t="shared" si="215"/>
        <v>Yes</v>
      </c>
    </row>
    <row r="4564" spans="1:13" ht="15" thickBot="1" x14ac:dyDescent="0.4">
      <c r="A4564" s="5" t="s">
        <v>175</v>
      </c>
      <c r="B4564" s="5" t="s">
        <v>176</v>
      </c>
      <c r="C4564" s="5" t="s">
        <v>4765</v>
      </c>
      <c r="D4564" s="5">
        <f t="shared" si="214"/>
        <v>59077</v>
      </c>
      <c r="E4564" s="6">
        <v>43100</v>
      </c>
      <c r="F4564" s="6">
        <f t="shared" si="213"/>
        <v>43190</v>
      </c>
      <c r="G4564" s="6" t="str">
        <f>IF('BCT Template'!R4563&gt;F4564,"Yes","No")</f>
        <v>No</v>
      </c>
      <c r="H4564" s="5" t="s">
        <v>182</v>
      </c>
      <c r="I4564" s="5" t="s">
        <v>183</v>
      </c>
      <c r="J4564" s="5" t="s">
        <v>184</v>
      </c>
      <c r="K4564" s="5" t="s">
        <v>185</v>
      </c>
      <c r="L4564" s="7" t="s">
        <v>164</v>
      </c>
      <c r="M4564" t="str">
        <f t="shared" si="215"/>
        <v>No</v>
      </c>
    </row>
    <row r="4565" spans="1:13" ht="15" thickBot="1" x14ac:dyDescent="0.4">
      <c r="A4565" s="5" t="s">
        <v>175</v>
      </c>
      <c r="B4565" s="5" t="s">
        <v>176</v>
      </c>
      <c r="C4565" s="5" t="s">
        <v>4766</v>
      </c>
      <c r="D4565" s="5">
        <f t="shared" si="214"/>
        <v>31044</v>
      </c>
      <c r="E4565" s="6">
        <v>43951</v>
      </c>
      <c r="F4565" s="6">
        <f t="shared" si="213"/>
        <v>44041</v>
      </c>
      <c r="G4565" s="6" t="str">
        <f>IF('BCT Template'!R4564&gt;F4565,"Yes","No")</f>
        <v>No</v>
      </c>
      <c r="H4565" s="5" t="s">
        <v>178</v>
      </c>
      <c r="I4565" s="5" t="s">
        <v>179</v>
      </c>
      <c r="J4565" s="5" t="s">
        <v>35</v>
      </c>
      <c r="K4565" s="5" t="s">
        <v>180</v>
      </c>
      <c r="L4565" s="7" t="s">
        <v>164</v>
      </c>
      <c r="M4565" t="str">
        <f t="shared" si="215"/>
        <v>Yes</v>
      </c>
    </row>
    <row r="4566" spans="1:13" ht="15" thickBot="1" x14ac:dyDescent="0.4">
      <c r="A4566" s="5" t="s">
        <v>175</v>
      </c>
      <c r="B4566" s="5" t="s">
        <v>176</v>
      </c>
      <c r="C4566" s="5" t="s">
        <v>4767</v>
      </c>
      <c r="D4566" s="5">
        <f t="shared" si="214"/>
        <v>22849</v>
      </c>
      <c r="E4566" s="6">
        <v>44561</v>
      </c>
      <c r="F4566" s="6">
        <f t="shared" ref="F4566:F4629" si="216">E4566+90</f>
        <v>44651</v>
      </c>
      <c r="G4566" s="6" t="str">
        <f>IF('BCT Template'!R4565&gt;F4566,"Yes","No")</f>
        <v>No</v>
      </c>
      <c r="H4566" s="5" t="s">
        <v>178</v>
      </c>
      <c r="I4566" s="5" t="s">
        <v>179</v>
      </c>
      <c r="J4566" s="5" t="s">
        <v>35</v>
      </c>
      <c r="K4566" s="5" t="s">
        <v>180</v>
      </c>
      <c r="L4566" s="7" t="s">
        <v>164</v>
      </c>
      <c r="M4566" t="str">
        <f t="shared" si="215"/>
        <v>Yes</v>
      </c>
    </row>
    <row r="4567" spans="1:13" ht="15" thickBot="1" x14ac:dyDescent="0.4">
      <c r="A4567" s="5" t="s">
        <v>175</v>
      </c>
      <c r="B4567" s="5" t="s">
        <v>176</v>
      </c>
      <c r="C4567" s="5" t="s">
        <v>4768</v>
      </c>
      <c r="D4567" s="5">
        <f t="shared" si="214"/>
        <v>21188</v>
      </c>
      <c r="E4567" s="6">
        <v>43069</v>
      </c>
      <c r="F4567" s="6">
        <f t="shared" si="216"/>
        <v>43159</v>
      </c>
      <c r="G4567" s="6" t="str">
        <f>IF('BCT Template'!R4566&gt;F4567,"Yes","No")</f>
        <v>No</v>
      </c>
      <c r="H4567" s="5" t="s">
        <v>178</v>
      </c>
      <c r="I4567" s="5" t="s">
        <v>179</v>
      </c>
      <c r="J4567" s="5" t="s">
        <v>35</v>
      </c>
      <c r="K4567" s="5" t="s">
        <v>180</v>
      </c>
      <c r="L4567" s="7" t="s">
        <v>164</v>
      </c>
      <c r="M4567" t="str">
        <f t="shared" si="215"/>
        <v>Yes</v>
      </c>
    </row>
    <row r="4568" spans="1:13" ht="15" thickBot="1" x14ac:dyDescent="0.4">
      <c r="A4568" s="5" t="s">
        <v>175</v>
      </c>
      <c r="B4568" s="5" t="s">
        <v>176</v>
      </c>
      <c r="C4568" s="5" t="s">
        <v>4769</v>
      </c>
      <c r="D4568" s="5">
        <f t="shared" si="214"/>
        <v>22370</v>
      </c>
      <c r="E4568" s="6">
        <v>44074</v>
      </c>
      <c r="F4568" s="6">
        <f t="shared" si="216"/>
        <v>44164</v>
      </c>
      <c r="G4568" s="6" t="str">
        <f>IF('BCT Template'!R4567&gt;F4568,"Yes","No")</f>
        <v>No</v>
      </c>
      <c r="H4568" s="5" t="s">
        <v>178</v>
      </c>
      <c r="I4568" s="5" t="s">
        <v>179</v>
      </c>
      <c r="J4568" s="5" t="s">
        <v>35</v>
      </c>
      <c r="K4568" s="5" t="s">
        <v>180</v>
      </c>
      <c r="L4568" s="7" t="s">
        <v>164</v>
      </c>
      <c r="M4568" t="str">
        <f t="shared" si="215"/>
        <v>Yes</v>
      </c>
    </row>
    <row r="4569" spans="1:13" ht="15" thickBot="1" x14ac:dyDescent="0.4">
      <c r="A4569" s="5" t="s">
        <v>175</v>
      </c>
      <c r="B4569" s="5" t="s">
        <v>176</v>
      </c>
      <c r="C4569" s="5" t="s">
        <v>4770</v>
      </c>
      <c r="D4569" s="5">
        <f t="shared" si="214"/>
        <v>80704</v>
      </c>
      <c r="E4569" s="6">
        <v>43646</v>
      </c>
      <c r="F4569" s="6">
        <f t="shared" si="216"/>
        <v>43736</v>
      </c>
      <c r="G4569" s="6" t="str">
        <f>IF('BCT Template'!R4568&gt;F4569,"Yes","No")</f>
        <v>No</v>
      </c>
      <c r="H4569" s="5" t="s">
        <v>182</v>
      </c>
      <c r="I4569" s="5" t="s">
        <v>183</v>
      </c>
      <c r="J4569" s="5" t="s">
        <v>184</v>
      </c>
      <c r="K4569" s="5" t="s">
        <v>185</v>
      </c>
      <c r="L4569" s="7" t="s">
        <v>164</v>
      </c>
      <c r="M4569" t="str">
        <f t="shared" si="215"/>
        <v>No</v>
      </c>
    </row>
    <row r="4570" spans="1:13" ht="15" thickBot="1" x14ac:dyDescent="0.4">
      <c r="A4570" s="5" t="s">
        <v>175</v>
      </c>
      <c r="B4570" s="5" t="s">
        <v>176</v>
      </c>
      <c r="C4570" s="5" t="s">
        <v>4771</v>
      </c>
      <c r="D4570" s="5">
        <f t="shared" si="214"/>
        <v>31688</v>
      </c>
      <c r="E4570" s="6">
        <v>44408</v>
      </c>
      <c r="F4570" s="6">
        <f t="shared" si="216"/>
        <v>44498</v>
      </c>
      <c r="G4570" s="6" t="str">
        <f>IF('BCT Template'!R4569&gt;F4570,"Yes","No")</f>
        <v>No</v>
      </c>
      <c r="H4570" s="5" t="s">
        <v>178</v>
      </c>
      <c r="I4570" s="5" t="s">
        <v>179</v>
      </c>
      <c r="J4570" s="5" t="s">
        <v>35</v>
      </c>
      <c r="K4570" s="5" t="s">
        <v>180</v>
      </c>
      <c r="L4570" s="7" t="s">
        <v>164</v>
      </c>
      <c r="M4570" t="str">
        <f t="shared" si="215"/>
        <v>Yes</v>
      </c>
    </row>
    <row r="4571" spans="1:13" ht="15" thickBot="1" x14ac:dyDescent="0.4">
      <c r="A4571" s="5" t="s">
        <v>175</v>
      </c>
      <c r="B4571" s="5" t="s">
        <v>176</v>
      </c>
      <c r="C4571" s="5" t="s">
        <v>4772</v>
      </c>
      <c r="D4571" s="5">
        <f t="shared" si="214"/>
        <v>30382</v>
      </c>
      <c r="E4571" s="6">
        <v>44043</v>
      </c>
      <c r="F4571" s="6">
        <f t="shared" si="216"/>
        <v>44133</v>
      </c>
      <c r="G4571" s="6" t="str">
        <f>IF('BCT Template'!R4570&gt;F4571,"Yes","No")</f>
        <v>No</v>
      </c>
      <c r="H4571" s="5" t="s">
        <v>178</v>
      </c>
      <c r="I4571" s="5" t="s">
        <v>179</v>
      </c>
      <c r="J4571" s="5" t="s">
        <v>35</v>
      </c>
      <c r="K4571" s="5" t="s">
        <v>180</v>
      </c>
      <c r="L4571" s="7" t="s">
        <v>164</v>
      </c>
      <c r="M4571" t="str">
        <f t="shared" si="215"/>
        <v>Yes</v>
      </c>
    </row>
    <row r="4572" spans="1:13" ht="15" thickBot="1" x14ac:dyDescent="0.4">
      <c r="A4572" s="5" t="s">
        <v>175</v>
      </c>
      <c r="B4572" s="5" t="s">
        <v>176</v>
      </c>
      <c r="C4572" s="5" t="s">
        <v>4773</v>
      </c>
      <c r="D4572" s="5">
        <f t="shared" si="214"/>
        <v>29181</v>
      </c>
      <c r="E4572" s="6">
        <v>43890</v>
      </c>
      <c r="F4572" s="6">
        <f t="shared" si="216"/>
        <v>43980</v>
      </c>
      <c r="G4572" s="6" t="str">
        <f>IF('BCT Template'!R4571&gt;F4572,"Yes","No")</f>
        <v>No</v>
      </c>
      <c r="H4572" s="5" t="s">
        <v>178</v>
      </c>
      <c r="I4572" s="5" t="s">
        <v>179</v>
      </c>
      <c r="J4572" s="5" t="s">
        <v>35</v>
      </c>
      <c r="K4572" s="5" t="s">
        <v>180</v>
      </c>
      <c r="L4572" s="7" t="s">
        <v>164</v>
      </c>
      <c r="M4572" t="str">
        <f t="shared" si="215"/>
        <v>Yes</v>
      </c>
    </row>
    <row r="4573" spans="1:13" ht="15" thickBot="1" x14ac:dyDescent="0.4">
      <c r="A4573" s="5" t="s">
        <v>175</v>
      </c>
      <c r="B4573" s="5" t="s">
        <v>176</v>
      </c>
      <c r="C4573" s="5" t="s">
        <v>4774</v>
      </c>
      <c r="D4573" s="5">
        <f t="shared" si="214"/>
        <v>20748</v>
      </c>
      <c r="E4573" s="6">
        <v>44012</v>
      </c>
      <c r="F4573" s="6">
        <f t="shared" si="216"/>
        <v>44102</v>
      </c>
      <c r="G4573" s="6" t="str">
        <f>IF('BCT Template'!R4572&gt;F4573,"Yes","No")</f>
        <v>No</v>
      </c>
      <c r="H4573" s="5" t="s">
        <v>197</v>
      </c>
      <c r="I4573" s="5" t="s">
        <v>198</v>
      </c>
      <c r="J4573" s="5" t="s">
        <v>184</v>
      </c>
      <c r="K4573" s="5" t="s">
        <v>185</v>
      </c>
      <c r="L4573" s="7" t="s">
        <v>164</v>
      </c>
      <c r="M4573" t="str">
        <f t="shared" si="215"/>
        <v>No</v>
      </c>
    </row>
    <row r="4574" spans="1:13" ht="15" thickBot="1" x14ac:dyDescent="0.4">
      <c r="A4574" s="5" t="s">
        <v>175</v>
      </c>
      <c r="B4574" s="5" t="s">
        <v>176</v>
      </c>
      <c r="C4574" s="5" t="s">
        <v>4775</v>
      </c>
      <c r="D4574" s="5">
        <f t="shared" si="214"/>
        <v>22510</v>
      </c>
      <c r="E4574" s="6">
        <v>44012</v>
      </c>
      <c r="F4574" s="6">
        <f t="shared" si="216"/>
        <v>44102</v>
      </c>
      <c r="G4574" s="6" t="str">
        <f>IF('BCT Template'!R4573&gt;F4574,"Yes","No")</f>
        <v>No</v>
      </c>
      <c r="H4574" s="5" t="s">
        <v>178</v>
      </c>
      <c r="I4574" s="5" t="s">
        <v>179</v>
      </c>
      <c r="J4574" s="5" t="s">
        <v>35</v>
      </c>
      <c r="K4574" s="5" t="s">
        <v>180</v>
      </c>
      <c r="L4574" s="7" t="s">
        <v>164</v>
      </c>
      <c r="M4574" t="str">
        <f t="shared" si="215"/>
        <v>Yes</v>
      </c>
    </row>
    <row r="4575" spans="1:13" ht="15" thickBot="1" x14ac:dyDescent="0.4">
      <c r="A4575" s="5" t="s">
        <v>175</v>
      </c>
      <c r="B4575" s="5" t="s">
        <v>176</v>
      </c>
      <c r="C4575" s="5" t="s">
        <v>4776</v>
      </c>
      <c r="D4575" s="5">
        <f t="shared" si="214"/>
        <v>59095</v>
      </c>
      <c r="E4575" s="6">
        <v>44074</v>
      </c>
      <c r="F4575" s="6">
        <f t="shared" si="216"/>
        <v>44164</v>
      </c>
      <c r="G4575" s="6" t="str">
        <f>IF('BCT Template'!R4574&gt;F4575,"Yes","No")</f>
        <v>No</v>
      </c>
      <c r="H4575" s="5" t="s">
        <v>182</v>
      </c>
      <c r="I4575" s="5" t="s">
        <v>183</v>
      </c>
      <c r="J4575" s="5" t="s">
        <v>200</v>
      </c>
      <c r="K4575" s="5" t="s">
        <v>201</v>
      </c>
      <c r="L4575" s="7" t="s">
        <v>164</v>
      </c>
      <c r="M4575" t="str">
        <f t="shared" si="215"/>
        <v>Yes</v>
      </c>
    </row>
    <row r="4576" spans="1:13" ht="15" thickBot="1" x14ac:dyDescent="0.4">
      <c r="A4576" s="5" t="s">
        <v>175</v>
      </c>
      <c r="B4576" s="5" t="s">
        <v>176</v>
      </c>
      <c r="C4576" s="5" t="s">
        <v>4777</v>
      </c>
      <c r="D4576" s="5">
        <f t="shared" si="214"/>
        <v>82250</v>
      </c>
      <c r="E4576" s="6">
        <v>44182</v>
      </c>
      <c r="F4576" s="6">
        <f t="shared" si="216"/>
        <v>44272</v>
      </c>
      <c r="G4576" s="6" t="str">
        <f>IF('BCT Template'!R4575&gt;F4576,"Yes","No")</f>
        <v>No</v>
      </c>
      <c r="H4576" s="5" t="s">
        <v>210</v>
      </c>
      <c r="I4576" s="5" t="s">
        <v>211</v>
      </c>
      <c r="J4576" s="5" t="s">
        <v>184</v>
      </c>
      <c r="K4576" s="5" t="s">
        <v>185</v>
      </c>
      <c r="L4576" s="7" t="s">
        <v>164</v>
      </c>
      <c r="M4576" t="str">
        <f t="shared" si="215"/>
        <v>No</v>
      </c>
    </row>
    <row r="4577" spans="1:13" ht="15" thickBot="1" x14ac:dyDescent="0.4">
      <c r="A4577" s="5" t="s">
        <v>175</v>
      </c>
      <c r="B4577" s="5" t="s">
        <v>176</v>
      </c>
      <c r="C4577" s="5" t="s">
        <v>4778</v>
      </c>
      <c r="D4577" s="5">
        <f t="shared" si="214"/>
        <v>79382</v>
      </c>
      <c r="E4577" s="6">
        <v>41912</v>
      </c>
      <c r="F4577" s="6">
        <f t="shared" si="216"/>
        <v>42002</v>
      </c>
      <c r="G4577" s="6" t="str">
        <f>IF('BCT Template'!R4576&gt;F4577,"Yes","No")</f>
        <v>No</v>
      </c>
      <c r="H4577" s="5" t="s">
        <v>189</v>
      </c>
      <c r="I4577" s="5" t="s">
        <v>190</v>
      </c>
      <c r="J4577" s="5" t="s">
        <v>200</v>
      </c>
      <c r="K4577" s="5" t="s">
        <v>201</v>
      </c>
      <c r="L4577" s="7" t="s">
        <v>164</v>
      </c>
      <c r="M4577" t="str">
        <f t="shared" si="215"/>
        <v>Yes</v>
      </c>
    </row>
    <row r="4578" spans="1:13" ht="15" thickBot="1" x14ac:dyDescent="0.4">
      <c r="A4578" s="5" t="s">
        <v>175</v>
      </c>
      <c r="B4578" s="5" t="s">
        <v>176</v>
      </c>
      <c r="C4578" s="5" t="s">
        <v>4779</v>
      </c>
      <c r="D4578" s="5">
        <f t="shared" si="214"/>
        <v>79052</v>
      </c>
      <c r="E4578" s="6">
        <v>43404</v>
      </c>
      <c r="F4578" s="6">
        <f t="shared" si="216"/>
        <v>43494</v>
      </c>
      <c r="G4578" s="6" t="str">
        <f>IF('BCT Template'!R4577&gt;F4578,"Yes","No")</f>
        <v>No</v>
      </c>
      <c r="H4578" s="5" t="s">
        <v>189</v>
      </c>
      <c r="I4578" s="5" t="s">
        <v>190</v>
      </c>
      <c r="J4578" s="5" t="s">
        <v>200</v>
      </c>
      <c r="K4578" s="5" t="s">
        <v>201</v>
      </c>
      <c r="L4578" s="7" t="s">
        <v>164</v>
      </c>
      <c r="M4578" t="str">
        <f t="shared" si="215"/>
        <v>Yes</v>
      </c>
    </row>
    <row r="4579" spans="1:13" ht="15" thickBot="1" x14ac:dyDescent="0.4">
      <c r="A4579" s="5" t="s">
        <v>175</v>
      </c>
      <c r="B4579" s="5" t="s">
        <v>176</v>
      </c>
      <c r="C4579" s="5" t="s">
        <v>4780</v>
      </c>
      <c r="D4579" s="5">
        <f t="shared" si="214"/>
        <v>82126</v>
      </c>
      <c r="E4579" s="6">
        <v>43808</v>
      </c>
      <c r="F4579" s="6">
        <f t="shared" si="216"/>
        <v>43898</v>
      </c>
      <c r="G4579" s="6" t="str">
        <f>IF('BCT Template'!R4578&gt;F4579,"Yes","No")</f>
        <v>No</v>
      </c>
      <c r="H4579" s="5" t="s">
        <v>210</v>
      </c>
      <c r="I4579" s="5" t="s">
        <v>211</v>
      </c>
      <c r="J4579" s="5" t="s">
        <v>184</v>
      </c>
      <c r="K4579" s="5" t="s">
        <v>185</v>
      </c>
      <c r="L4579" s="7" t="s">
        <v>164</v>
      </c>
      <c r="M4579" t="str">
        <f t="shared" si="215"/>
        <v>No</v>
      </c>
    </row>
    <row r="4580" spans="1:13" ht="15" thickBot="1" x14ac:dyDescent="0.4">
      <c r="A4580" s="5" t="s">
        <v>175</v>
      </c>
      <c r="B4580" s="5" t="s">
        <v>176</v>
      </c>
      <c r="C4580" s="5" t="s">
        <v>4781</v>
      </c>
      <c r="D4580" s="5">
        <f t="shared" si="214"/>
        <v>25005</v>
      </c>
      <c r="E4580" s="6">
        <v>43012</v>
      </c>
      <c r="F4580" s="6">
        <f t="shared" si="216"/>
        <v>43102</v>
      </c>
      <c r="G4580" s="6" t="str">
        <f>IF('BCT Template'!R4579&gt;F4580,"Yes","No")</f>
        <v>No</v>
      </c>
      <c r="H4580" s="5" t="s">
        <v>240</v>
      </c>
      <c r="I4580" s="5" t="s">
        <v>241</v>
      </c>
      <c r="J4580" s="5" t="s">
        <v>35</v>
      </c>
      <c r="K4580" s="5" t="s">
        <v>180</v>
      </c>
      <c r="L4580" s="7" t="s">
        <v>164</v>
      </c>
      <c r="M4580" t="str">
        <f t="shared" si="215"/>
        <v>Yes</v>
      </c>
    </row>
    <row r="4581" spans="1:13" ht="15" thickBot="1" x14ac:dyDescent="0.4">
      <c r="A4581" s="5" t="s">
        <v>175</v>
      </c>
      <c r="B4581" s="5" t="s">
        <v>176</v>
      </c>
      <c r="C4581" s="5" t="s">
        <v>4782</v>
      </c>
      <c r="D4581" s="5">
        <f t="shared" si="214"/>
        <v>18638</v>
      </c>
      <c r="E4581" s="6">
        <v>41090</v>
      </c>
      <c r="F4581" s="6">
        <f t="shared" si="216"/>
        <v>41180</v>
      </c>
      <c r="G4581" s="6" t="str">
        <f>IF('BCT Template'!R4580&gt;F4581,"Yes","No")</f>
        <v>No</v>
      </c>
      <c r="H4581" s="5" t="s">
        <v>234</v>
      </c>
      <c r="I4581" s="5" t="s">
        <v>235</v>
      </c>
      <c r="J4581" s="5" t="s">
        <v>184</v>
      </c>
      <c r="K4581" s="5" t="s">
        <v>185</v>
      </c>
      <c r="L4581" s="7" t="s">
        <v>164</v>
      </c>
      <c r="M4581" t="str">
        <f t="shared" si="215"/>
        <v>No</v>
      </c>
    </row>
    <row r="4582" spans="1:13" ht="15" thickBot="1" x14ac:dyDescent="0.4">
      <c r="A4582" s="5" t="s">
        <v>175</v>
      </c>
      <c r="B4582" s="5" t="s">
        <v>176</v>
      </c>
      <c r="C4582" s="5" t="s">
        <v>4783</v>
      </c>
      <c r="D4582" s="5">
        <f t="shared" si="214"/>
        <v>59105</v>
      </c>
      <c r="E4582" s="6">
        <v>43465</v>
      </c>
      <c r="F4582" s="6">
        <f t="shared" si="216"/>
        <v>43555</v>
      </c>
      <c r="G4582" s="6" t="str">
        <f>IF('BCT Template'!R4581&gt;F4582,"Yes","No")</f>
        <v>No</v>
      </c>
      <c r="H4582" s="5" t="s">
        <v>182</v>
      </c>
      <c r="I4582" s="5" t="s">
        <v>183</v>
      </c>
      <c r="J4582" s="5" t="s">
        <v>200</v>
      </c>
      <c r="K4582" s="5" t="s">
        <v>201</v>
      </c>
      <c r="L4582" s="7" t="s">
        <v>164</v>
      </c>
      <c r="M4582" t="str">
        <f t="shared" si="215"/>
        <v>Yes</v>
      </c>
    </row>
    <row r="4583" spans="1:13" ht="15" thickBot="1" x14ac:dyDescent="0.4">
      <c r="A4583" s="5" t="s">
        <v>175</v>
      </c>
      <c r="B4583" s="5" t="s">
        <v>176</v>
      </c>
      <c r="C4583" s="5" t="s">
        <v>4784</v>
      </c>
      <c r="D4583" s="5">
        <f t="shared" si="214"/>
        <v>79702</v>
      </c>
      <c r="E4583" s="6">
        <v>43813</v>
      </c>
      <c r="F4583" s="6">
        <f t="shared" si="216"/>
        <v>43903</v>
      </c>
      <c r="G4583" s="6" t="str">
        <f>IF('BCT Template'!R4582&gt;F4583,"Yes","No")</f>
        <v>No</v>
      </c>
      <c r="H4583" s="5" t="s">
        <v>182</v>
      </c>
      <c r="I4583" s="5" t="s">
        <v>183</v>
      </c>
      <c r="J4583" s="5" t="s">
        <v>184</v>
      </c>
      <c r="K4583" s="5" t="s">
        <v>185</v>
      </c>
      <c r="L4583" s="7" t="s">
        <v>164</v>
      </c>
      <c r="M4583" t="str">
        <f t="shared" si="215"/>
        <v>No</v>
      </c>
    </row>
    <row r="4584" spans="1:13" ht="15" thickBot="1" x14ac:dyDescent="0.4">
      <c r="A4584" s="5" t="s">
        <v>175</v>
      </c>
      <c r="B4584" s="5" t="s">
        <v>176</v>
      </c>
      <c r="C4584" s="5" t="s">
        <v>4785</v>
      </c>
      <c r="D4584" s="5">
        <f t="shared" si="214"/>
        <v>78042</v>
      </c>
      <c r="E4584" s="6">
        <v>43855</v>
      </c>
      <c r="F4584" s="6">
        <f t="shared" si="216"/>
        <v>43945</v>
      </c>
      <c r="G4584" s="6" t="str">
        <f>IF('BCT Template'!R4583&gt;F4584,"Yes","No")</f>
        <v>No</v>
      </c>
      <c r="H4584" s="5" t="s">
        <v>189</v>
      </c>
      <c r="I4584" s="5" t="s">
        <v>190</v>
      </c>
      <c r="J4584" s="5" t="s">
        <v>200</v>
      </c>
      <c r="K4584" s="5" t="s">
        <v>201</v>
      </c>
      <c r="L4584" s="7" t="s">
        <v>164</v>
      </c>
      <c r="M4584" t="str">
        <f t="shared" si="215"/>
        <v>Yes</v>
      </c>
    </row>
    <row r="4585" spans="1:13" ht="15" thickBot="1" x14ac:dyDescent="0.4">
      <c r="A4585" s="5" t="s">
        <v>175</v>
      </c>
      <c r="B4585" s="5" t="s">
        <v>176</v>
      </c>
      <c r="C4585" s="5" t="s">
        <v>4786</v>
      </c>
      <c r="D4585" s="5">
        <f t="shared" si="214"/>
        <v>29791</v>
      </c>
      <c r="E4585" s="6">
        <v>43312</v>
      </c>
      <c r="F4585" s="6">
        <f t="shared" si="216"/>
        <v>43402</v>
      </c>
      <c r="G4585" s="6" t="str">
        <f>IF('BCT Template'!R4584&gt;F4585,"Yes","No")</f>
        <v>No</v>
      </c>
      <c r="H4585" s="5" t="s">
        <v>178</v>
      </c>
      <c r="I4585" s="5" t="s">
        <v>179</v>
      </c>
      <c r="J4585" s="5" t="s">
        <v>35</v>
      </c>
      <c r="K4585" s="5" t="s">
        <v>180</v>
      </c>
      <c r="L4585" s="7" t="s">
        <v>164</v>
      </c>
      <c r="M4585" t="str">
        <f t="shared" si="215"/>
        <v>Yes</v>
      </c>
    </row>
    <row r="4586" spans="1:13" ht="15" thickBot="1" x14ac:dyDescent="0.4">
      <c r="A4586" s="5" t="s">
        <v>175</v>
      </c>
      <c r="B4586" s="5" t="s">
        <v>176</v>
      </c>
      <c r="C4586" s="5" t="s">
        <v>4787</v>
      </c>
      <c r="D4586" s="5">
        <f t="shared" si="214"/>
        <v>58622</v>
      </c>
      <c r="E4586" s="6">
        <v>43677</v>
      </c>
      <c r="F4586" s="6">
        <f t="shared" si="216"/>
        <v>43767</v>
      </c>
      <c r="G4586" s="6" t="str">
        <f>IF('BCT Template'!R4585&gt;F4586,"Yes","No")</f>
        <v>No</v>
      </c>
      <c r="H4586" s="5" t="s">
        <v>182</v>
      </c>
      <c r="I4586" s="5" t="s">
        <v>183</v>
      </c>
      <c r="J4586" s="5" t="s">
        <v>184</v>
      </c>
      <c r="K4586" s="5" t="s">
        <v>185</v>
      </c>
      <c r="L4586" s="7" t="s">
        <v>164</v>
      </c>
      <c r="M4586" t="str">
        <f t="shared" si="215"/>
        <v>No</v>
      </c>
    </row>
    <row r="4587" spans="1:13" ht="15" thickBot="1" x14ac:dyDescent="0.4">
      <c r="A4587" s="5" t="s">
        <v>175</v>
      </c>
      <c r="B4587" s="5" t="s">
        <v>176</v>
      </c>
      <c r="C4587" s="5" t="s">
        <v>4788</v>
      </c>
      <c r="D4587" s="5">
        <f t="shared" si="214"/>
        <v>29570</v>
      </c>
      <c r="E4587" s="6">
        <v>42613</v>
      </c>
      <c r="F4587" s="6">
        <f t="shared" si="216"/>
        <v>42703</v>
      </c>
      <c r="G4587" s="6" t="str">
        <f>IF('BCT Template'!R4586&gt;F4587,"Yes","No")</f>
        <v>No</v>
      </c>
      <c r="H4587" s="5" t="s">
        <v>178</v>
      </c>
      <c r="I4587" s="5" t="s">
        <v>179</v>
      </c>
      <c r="J4587" s="5" t="s">
        <v>35</v>
      </c>
      <c r="K4587" s="5" t="s">
        <v>180</v>
      </c>
      <c r="L4587" s="7" t="s">
        <v>164</v>
      </c>
      <c r="M4587" t="str">
        <f t="shared" si="215"/>
        <v>Yes</v>
      </c>
    </row>
    <row r="4588" spans="1:13" ht="15" thickBot="1" x14ac:dyDescent="0.4">
      <c r="A4588" s="5" t="s">
        <v>175</v>
      </c>
      <c r="B4588" s="5" t="s">
        <v>176</v>
      </c>
      <c r="C4588" s="5" t="s">
        <v>4789</v>
      </c>
      <c r="D4588" s="5">
        <f t="shared" si="214"/>
        <v>31093</v>
      </c>
      <c r="E4588" s="6">
        <v>44012</v>
      </c>
      <c r="F4588" s="6">
        <f t="shared" si="216"/>
        <v>44102</v>
      </c>
      <c r="G4588" s="6" t="str">
        <f>IF('BCT Template'!R4587&gt;F4588,"Yes","No")</f>
        <v>No</v>
      </c>
      <c r="H4588" s="5" t="s">
        <v>178</v>
      </c>
      <c r="I4588" s="5" t="s">
        <v>179</v>
      </c>
      <c r="J4588" s="5" t="s">
        <v>35</v>
      </c>
      <c r="K4588" s="5" t="s">
        <v>180</v>
      </c>
      <c r="L4588" s="7" t="s">
        <v>164</v>
      </c>
      <c r="M4588" t="str">
        <f t="shared" si="215"/>
        <v>Yes</v>
      </c>
    </row>
    <row r="4589" spans="1:13" ht="15" thickBot="1" x14ac:dyDescent="0.4">
      <c r="A4589" s="5" t="s">
        <v>175</v>
      </c>
      <c r="B4589" s="5" t="s">
        <v>176</v>
      </c>
      <c r="C4589" s="5" t="s">
        <v>4790</v>
      </c>
      <c r="D4589" s="5">
        <f t="shared" si="214"/>
        <v>31049</v>
      </c>
      <c r="E4589" s="6">
        <v>43951</v>
      </c>
      <c r="F4589" s="6">
        <f t="shared" si="216"/>
        <v>44041</v>
      </c>
      <c r="G4589" s="6" t="str">
        <f>IF('BCT Template'!R4588&gt;F4589,"Yes","No")</f>
        <v>No</v>
      </c>
      <c r="H4589" s="5" t="s">
        <v>178</v>
      </c>
      <c r="I4589" s="5" t="s">
        <v>179</v>
      </c>
      <c r="J4589" s="5" t="s">
        <v>35</v>
      </c>
      <c r="K4589" s="5" t="s">
        <v>180</v>
      </c>
      <c r="L4589" s="7" t="s">
        <v>164</v>
      </c>
      <c r="M4589" t="str">
        <f t="shared" si="215"/>
        <v>Yes</v>
      </c>
    </row>
    <row r="4590" spans="1:13" ht="15" thickBot="1" x14ac:dyDescent="0.4">
      <c r="A4590" s="5" t="s">
        <v>175</v>
      </c>
      <c r="B4590" s="5" t="s">
        <v>176</v>
      </c>
      <c r="C4590" s="5" t="s">
        <v>4791</v>
      </c>
      <c r="D4590" s="5">
        <f t="shared" si="214"/>
        <v>82837</v>
      </c>
      <c r="E4590" s="6">
        <v>44565</v>
      </c>
      <c r="F4590" s="6">
        <f t="shared" si="216"/>
        <v>44655</v>
      </c>
      <c r="G4590" s="6" t="str">
        <f>IF('BCT Template'!R4589&gt;F4590,"Yes","No")</f>
        <v>No</v>
      </c>
      <c r="H4590" s="5" t="s">
        <v>210</v>
      </c>
      <c r="I4590" s="5" t="s">
        <v>211</v>
      </c>
      <c r="J4590" s="5" t="s">
        <v>184</v>
      </c>
      <c r="K4590" s="5" t="s">
        <v>185</v>
      </c>
      <c r="L4590" s="7" t="s">
        <v>164</v>
      </c>
      <c r="M4590" t="str">
        <f t="shared" si="215"/>
        <v>No</v>
      </c>
    </row>
    <row r="4591" spans="1:13" ht="15" thickBot="1" x14ac:dyDescent="0.4">
      <c r="A4591" s="5" t="s">
        <v>175</v>
      </c>
      <c r="B4591" s="5" t="s">
        <v>176</v>
      </c>
      <c r="C4591" s="5" t="s">
        <v>4792</v>
      </c>
      <c r="D4591" s="5">
        <f t="shared" si="214"/>
        <v>79746</v>
      </c>
      <c r="E4591" s="6">
        <v>42551</v>
      </c>
      <c r="F4591" s="6">
        <f t="shared" si="216"/>
        <v>42641</v>
      </c>
      <c r="G4591" s="6" t="str">
        <f>IF('BCT Template'!R4590&gt;F4591,"Yes","No")</f>
        <v>No</v>
      </c>
      <c r="H4591" s="5" t="s">
        <v>182</v>
      </c>
      <c r="I4591" s="5" t="s">
        <v>183</v>
      </c>
      <c r="J4591" s="5" t="s">
        <v>200</v>
      </c>
      <c r="K4591" s="5" t="s">
        <v>201</v>
      </c>
      <c r="L4591" s="7" t="s">
        <v>164</v>
      </c>
      <c r="M4591" t="str">
        <f t="shared" si="215"/>
        <v>Yes</v>
      </c>
    </row>
    <row r="4592" spans="1:13" ht="15" thickBot="1" x14ac:dyDescent="0.4">
      <c r="A4592" s="5" t="s">
        <v>175</v>
      </c>
      <c r="B4592" s="5" t="s">
        <v>176</v>
      </c>
      <c r="C4592" s="5" t="s">
        <v>4793</v>
      </c>
      <c r="D4592" s="5">
        <f t="shared" si="214"/>
        <v>29165</v>
      </c>
      <c r="E4592" s="6">
        <v>39782</v>
      </c>
      <c r="F4592" s="6">
        <f t="shared" si="216"/>
        <v>39872</v>
      </c>
      <c r="G4592" s="6" t="str">
        <f>IF('BCT Template'!R4591&gt;F4592,"Yes","No")</f>
        <v>No</v>
      </c>
      <c r="H4592" s="5" t="s">
        <v>178</v>
      </c>
      <c r="I4592" s="5" t="s">
        <v>179</v>
      </c>
      <c r="J4592" s="5" t="s">
        <v>35</v>
      </c>
      <c r="K4592" s="5" t="s">
        <v>180</v>
      </c>
      <c r="L4592" s="7" t="s">
        <v>164</v>
      </c>
      <c r="M4592" t="str">
        <f t="shared" si="215"/>
        <v>Yes</v>
      </c>
    </row>
    <row r="4593" spans="1:13" ht="15" thickBot="1" x14ac:dyDescent="0.4">
      <c r="A4593" s="5" t="s">
        <v>175</v>
      </c>
      <c r="B4593" s="5" t="s">
        <v>176</v>
      </c>
      <c r="C4593" s="5" t="s">
        <v>4794</v>
      </c>
      <c r="D4593" s="5">
        <f t="shared" si="214"/>
        <v>57484</v>
      </c>
      <c r="E4593" s="6">
        <v>41973</v>
      </c>
      <c r="F4593" s="6">
        <f t="shared" si="216"/>
        <v>42063</v>
      </c>
      <c r="G4593" s="6" t="str">
        <f>IF('BCT Template'!R4592&gt;F4593,"Yes","No")</f>
        <v>No</v>
      </c>
      <c r="H4593" s="5" t="s">
        <v>189</v>
      </c>
      <c r="I4593" s="5" t="s">
        <v>190</v>
      </c>
      <c r="J4593" s="5" t="s">
        <v>184</v>
      </c>
      <c r="K4593" s="5" t="s">
        <v>185</v>
      </c>
      <c r="L4593" s="7" t="s">
        <v>164</v>
      </c>
      <c r="M4593" t="str">
        <f t="shared" si="215"/>
        <v>No</v>
      </c>
    </row>
    <row r="4594" spans="1:13" ht="15" thickBot="1" x14ac:dyDescent="0.4">
      <c r="A4594" s="5" t="s">
        <v>175</v>
      </c>
      <c r="B4594" s="5" t="s">
        <v>176</v>
      </c>
      <c r="C4594" s="5" t="s">
        <v>4795</v>
      </c>
      <c r="D4594" s="5">
        <f t="shared" si="214"/>
        <v>30489</v>
      </c>
      <c r="E4594" s="6">
        <v>44286</v>
      </c>
      <c r="F4594" s="6">
        <f t="shared" si="216"/>
        <v>44376</v>
      </c>
      <c r="G4594" s="6" t="str">
        <f>IF('BCT Template'!R4593&gt;F4594,"Yes","No")</f>
        <v>No</v>
      </c>
      <c r="H4594" s="5" t="s">
        <v>178</v>
      </c>
      <c r="I4594" s="5" t="s">
        <v>179</v>
      </c>
      <c r="J4594" s="5" t="s">
        <v>35</v>
      </c>
      <c r="K4594" s="5" t="s">
        <v>180</v>
      </c>
      <c r="L4594" s="7" t="s">
        <v>164</v>
      </c>
      <c r="M4594" t="str">
        <f t="shared" si="215"/>
        <v>Yes</v>
      </c>
    </row>
    <row r="4595" spans="1:13" ht="15" thickBot="1" x14ac:dyDescent="0.4">
      <c r="A4595" s="5" t="s">
        <v>175</v>
      </c>
      <c r="B4595" s="5" t="s">
        <v>176</v>
      </c>
      <c r="C4595" s="5" t="s">
        <v>4796</v>
      </c>
      <c r="D4595" s="5">
        <f t="shared" si="214"/>
        <v>80822</v>
      </c>
      <c r="E4595" s="6">
        <v>43677</v>
      </c>
      <c r="F4595" s="6">
        <f t="shared" si="216"/>
        <v>43767</v>
      </c>
      <c r="G4595" s="6" t="str">
        <f>IF('BCT Template'!R4594&gt;F4595,"Yes","No")</f>
        <v>No</v>
      </c>
      <c r="H4595" s="5" t="s">
        <v>182</v>
      </c>
      <c r="I4595" s="5" t="s">
        <v>183</v>
      </c>
      <c r="J4595" s="5" t="s">
        <v>184</v>
      </c>
      <c r="K4595" s="5" t="s">
        <v>185</v>
      </c>
      <c r="L4595" s="7" t="s">
        <v>164</v>
      </c>
      <c r="M4595" t="str">
        <f t="shared" si="215"/>
        <v>No</v>
      </c>
    </row>
    <row r="4596" spans="1:13" ht="15" thickBot="1" x14ac:dyDescent="0.4">
      <c r="A4596" s="5" t="s">
        <v>175</v>
      </c>
      <c r="B4596" s="5" t="s">
        <v>176</v>
      </c>
      <c r="C4596" s="5" t="s">
        <v>4797</v>
      </c>
      <c r="D4596" s="5">
        <f t="shared" si="214"/>
        <v>59258</v>
      </c>
      <c r="E4596" s="6">
        <v>44196</v>
      </c>
      <c r="F4596" s="6">
        <f t="shared" si="216"/>
        <v>44286</v>
      </c>
      <c r="G4596" s="6" t="str">
        <f>IF('BCT Template'!R4595&gt;F4596,"Yes","No")</f>
        <v>No</v>
      </c>
      <c r="H4596" s="5" t="s">
        <v>182</v>
      </c>
      <c r="I4596" s="5" t="s">
        <v>183</v>
      </c>
      <c r="J4596" s="5" t="s">
        <v>184</v>
      </c>
      <c r="K4596" s="5" t="s">
        <v>185</v>
      </c>
      <c r="L4596" s="7" t="s">
        <v>164</v>
      </c>
      <c r="M4596" t="str">
        <f t="shared" si="215"/>
        <v>No</v>
      </c>
    </row>
    <row r="4597" spans="1:13" ht="15" thickBot="1" x14ac:dyDescent="0.4">
      <c r="A4597" s="5" t="s">
        <v>175</v>
      </c>
      <c r="B4597" s="5" t="s">
        <v>176</v>
      </c>
      <c r="C4597" s="5" t="s">
        <v>4798</v>
      </c>
      <c r="D4597" s="5">
        <f t="shared" si="214"/>
        <v>79586</v>
      </c>
      <c r="E4597" s="6">
        <v>40086</v>
      </c>
      <c r="F4597" s="6">
        <f t="shared" si="216"/>
        <v>40176</v>
      </c>
      <c r="G4597" s="6" t="str">
        <f>IF('BCT Template'!R4596&gt;F4597,"Yes","No")</f>
        <v>No</v>
      </c>
      <c r="H4597" s="5" t="s">
        <v>182</v>
      </c>
      <c r="I4597" s="5" t="s">
        <v>183</v>
      </c>
      <c r="J4597" s="5" t="s">
        <v>184</v>
      </c>
      <c r="K4597" s="5" t="s">
        <v>185</v>
      </c>
      <c r="L4597" s="7" t="s">
        <v>164</v>
      </c>
      <c r="M4597" t="str">
        <f t="shared" si="215"/>
        <v>No</v>
      </c>
    </row>
    <row r="4598" spans="1:13" ht="15" thickBot="1" x14ac:dyDescent="0.4">
      <c r="A4598" s="5" t="s">
        <v>175</v>
      </c>
      <c r="B4598" s="5" t="s">
        <v>176</v>
      </c>
      <c r="C4598" s="5" t="s">
        <v>4799</v>
      </c>
      <c r="D4598" s="5">
        <f t="shared" si="214"/>
        <v>21820</v>
      </c>
      <c r="E4598" s="6">
        <v>41820</v>
      </c>
      <c r="F4598" s="6">
        <f t="shared" si="216"/>
        <v>41910</v>
      </c>
      <c r="G4598" s="6" t="str">
        <f>IF('BCT Template'!R4597&gt;F4598,"Yes","No")</f>
        <v>No</v>
      </c>
      <c r="H4598" s="5" t="s">
        <v>178</v>
      </c>
      <c r="I4598" s="5" t="s">
        <v>179</v>
      </c>
      <c r="J4598" s="5" t="s">
        <v>35</v>
      </c>
      <c r="K4598" s="5" t="s">
        <v>180</v>
      </c>
      <c r="L4598" s="7" t="s">
        <v>164</v>
      </c>
      <c r="M4598" t="str">
        <f t="shared" si="215"/>
        <v>Yes</v>
      </c>
    </row>
    <row r="4599" spans="1:13" ht="15" thickBot="1" x14ac:dyDescent="0.4">
      <c r="A4599" s="5" t="s">
        <v>175</v>
      </c>
      <c r="B4599" s="5" t="s">
        <v>176</v>
      </c>
      <c r="C4599" s="5" t="s">
        <v>4800</v>
      </c>
      <c r="D4599" s="5">
        <f t="shared" si="214"/>
        <v>80230</v>
      </c>
      <c r="E4599" s="6">
        <v>43738</v>
      </c>
      <c r="F4599" s="6">
        <f t="shared" si="216"/>
        <v>43828</v>
      </c>
      <c r="G4599" s="6" t="str">
        <f>IF('BCT Template'!R4598&gt;F4599,"Yes","No")</f>
        <v>No</v>
      </c>
      <c r="H4599" s="5" t="s">
        <v>182</v>
      </c>
      <c r="I4599" s="5" t="s">
        <v>183</v>
      </c>
      <c r="J4599" s="5" t="s">
        <v>184</v>
      </c>
      <c r="K4599" s="5" t="s">
        <v>185</v>
      </c>
      <c r="L4599" s="7" t="s">
        <v>164</v>
      </c>
      <c r="M4599" t="str">
        <f t="shared" si="215"/>
        <v>No</v>
      </c>
    </row>
    <row r="4600" spans="1:13" ht="15" thickBot="1" x14ac:dyDescent="0.4">
      <c r="A4600" s="5" t="s">
        <v>175</v>
      </c>
      <c r="B4600" s="5" t="s">
        <v>176</v>
      </c>
      <c r="C4600" s="5" t="s">
        <v>4801</v>
      </c>
      <c r="D4600" s="5">
        <f t="shared" si="214"/>
        <v>18421</v>
      </c>
      <c r="E4600" s="6">
        <v>42916</v>
      </c>
      <c r="F4600" s="6">
        <f t="shared" si="216"/>
        <v>43006</v>
      </c>
      <c r="G4600" s="6" t="str">
        <f>IF('BCT Template'!R4599&gt;F4600,"Yes","No")</f>
        <v>No</v>
      </c>
      <c r="H4600" s="5" t="s">
        <v>234</v>
      </c>
      <c r="I4600" s="5" t="s">
        <v>235</v>
      </c>
      <c r="J4600" s="5" t="s">
        <v>184</v>
      </c>
      <c r="K4600" s="5" t="s">
        <v>185</v>
      </c>
      <c r="L4600" s="7" t="s">
        <v>164</v>
      </c>
      <c r="M4600" t="str">
        <f t="shared" si="215"/>
        <v>No</v>
      </c>
    </row>
    <row r="4601" spans="1:13" ht="15" thickBot="1" x14ac:dyDescent="0.4">
      <c r="A4601" s="5" t="s">
        <v>175</v>
      </c>
      <c r="B4601" s="5" t="s">
        <v>176</v>
      </c>
      <c r="C4601" s="5" t="s">
        <v>4802</v>
      </c>
      <c r="D4601" s="5">
        <f t="shared" si="214"/>
        <v>29192</v>
      </c>
      <c r="E4601" s="6">
        <v>42613</v>
      </c>
      <c r="F4601" s="6">
        <f t="shared" si="216"/>
        <v>42703</v>
      </c>
      <c r="G4601" s="6" t="str">
        <f>IF('BCT Template'!R4600&gt;F4601,"Yes","No")</f>
        <v>No</v>
      </c>
      <c r="H4601" s="5" t="s">
        <v>178</v>
      </c>
      <c r="I4601" s="5" t="s">
        <v>179</v>
      </c>
      <c r="J4601" s="5" t="s">
        <v>35</v>
      </c>
      <c r="K4601" s="5" t="s">
        <v>180</v>
      </c>
      <c r="L4601" s="7" t="s">
        <v>164</v>
      </c>
      <c r="M4601" t="str">
        <f t="shared" si="215"/>
        <v>Yes</v>
      </c>
    </row>
    <row r="4602" spans="1:13" ht="15" thickBot="1" x14ac:dyDescent="0.4">
      <c r="A4602" s="5" t="s">
        <v>175</v>
      </c>
      <c r="B4602" s="5" t="s">
        <v>176</v>
      </c>
      <c r="C4602" s="5" t="s">
        <v>4803</v>
      </c>
      <c r="D4602" s="5">
        <f t="shared" si="214"/>
        <v>31272</v>
      </c>
      <c r="E4602" s="6">
        <v>43281</v>
      </c>
      <c r="F4602" s="6">
        <f t="shared" si="216"/>
        <v>43371</v>
      </c>
      <c r="G4602" s="6" t="str">
        <f>IF('BCT Template'!R4601&gt;F4602,"Yes","No")</f>
        <v>No</v>
      </c>
      <c r="H4602" s="5" t="s">
        <v>178</v>
      </c>
      <c r="I4602" s="5" t="s">
        <v>179</v>
      </c>
      <c r="J4602" s="5" t="s">
        <v>35</v>
      </c>
      <c r="K4602" s="5" t="s">
        <v>180</v>
      </c>
      <c r="L4602" s="7" t="s">
        <v>164</v>
      </c>
      <c r="M4602" t="str">
        <f t="shared" si="215"/>
        <v>Yes</v>
      </c>
    </row>
    <row r="4603" spans="1:13" ht="15" thickBot="1" x14ac:dyDescent="0.4">
      <c r="A4603" s="5" t="s">
        <v>175</v>
      </c>
      <c r="B4603" s="5" t="s">
        <v>176</v>
      </c>
      <c r="C4603" s="5" t="s">
        <v>4804</v>
      </c>
      <c r="D4603" s="5">
        <f t="shared" si="214"/>
        <v>80886</v>
      </c>
      <c r="E4603" s="6">
        <v>43830</v>
      </c>
      <c r="F4603" s="6">
        <f t="shared" si="216"/>
        <v>43920</v>
      </c>
      <c r="G4603" s="6" t="str">
        <f>IF('BCT Template'!R4602&gt;F4603,"Yes","No")</f>
        <v>No</v>
      </c>
      <c r="H4603" s="5" t="s">
        <v>182</v>
      </c>
      <c r="I4603" s="5" t="s">
        <v>183</v>
      </c>
      <c r="J4603" s="5" t="s">
        <v>184</v>
      </c>
      <c r="K4603" s="5" t="s">
        <v>185</v>
      </c>
      <c r="L4603" s="7" t="s">
        <v>164</v>
      </c>
      <c r="M4603" t="str">
        <f t="shared" si="215"/>
        <v>No</v>
      </c>
    </row>
    <row r="4604" spans="1:13" ht="15" thickBot="1" x14ac:dyDescent="0.4">
      <c r="A4604" s="5" t="s">
        <v>175</v>
      </c>
      <c r="B4604" s="5" t="s">
        <v>176</v>
      </c>
      <c r="C4604" s="5" t="s">
        <v>4805</v>
      </c>
      <c r="D4604" s="5">
        <f t="shared" si="214"/>
        <v>20790</v>
      </c>
      <c r="E4604" s="6">
        <v>42185</v>
      </c>
      <c r="F4604" s="6">
        <f t="shared" si="216"/>
        <v>42275</v>
      </c>
      <c r="G4604" s="6" t="str">
        <f>IF('BCT Template'!R4603&gt;F4604,"Yes","No")</f>
        <v>No</v>
      </c>
      <c r="H4604" s="5" t="s">
        <v>197</v>
      </c>
      <c r="I4604" s="5" t="s">
        <v>198</v>
      </c>
      <c r="J4604" s="5" t="s">
        <v>184</v>
      </c>
      <c r="K4604" s="5" t="s">
        <v>185</v>
      </c>
      <c r="L4604" s="7" t="s">
        <v>164</v>
      </c>
      <c r="M4604" t="str">
        <f t="shared" si="215"/>
        <v>No</v>
      </c>
    </row>
    <row r="4605" spans="1:13" ht="15" thickBot="1" x14ac:dyDescent="0.4">
      <c r="A4605" s="5" t="s">
        <v>175</v>
      </c>
      <c r="B4605" s="5" t="s">
        <v>176</v>
      </c>
      <c r="C4605" s="5" t="s">
        <v>4806</v>
      </c>
      <c r="D4605" s="5">
        <f t="shared" si="214"/>
        <v>21292</v>
      </c>
      <c r="E4605" s="6">
        <v>44575</v>
      </c>
      <c r="F4605" s="6">
        <f t="shared" si="216"/>
        <v>44665</v>
      </c>
      <c r="G4605" s="6" t="str">
        <f>IF('BCT Template'!R4604&gt;F4605,"Yes","No")</f>
        <v>No</v>
      </c>
      <c r="H4605" s="5" t="s">
        <v>178</v>
      </c>
      <c r="I4605" s="5" t="s">
        <v>179</v>
      </c>
      <c r="J4605" s="5" t="s">
        <v>35</v>
      </c>
      <c r="K4605" s="5" t="s">
        <v>180</v>
      </c>
      <c r="L4605" s="7" t="s">
        <v>164</v>
      </c>
      <c r="M4605" t="str">
        <f t="shared" si="215"/>
        <v>Yes</v>
      </c>
    </row>
    <row r="4606" spans="1:13" ht="15" thickBot="1" x14ac:dyDescent="0.4">
      <c r="A4606" s="5" t="s">
        <v>175</v>
      </c>
      <c r="B4606" s="5" t="s">
        <v>176</v>
      </c>
      <c r="C4606" s="5" t="s">
        <v>4807</v>
      </c>
      <c r="D4606" s="5">
        <f t="shared" si="214"/>
        <v>21171</v>
      </c>
      <c r="E4606" s="6">
        <v>44926</v>
      </c>
      <c r="F4606" s="6">
        <f t="shared" si="216"/>
        <v>45016</v>
      </c>
      <c r="G4606" s="6" t="str">
        <f>IF('BCT Template'!R4605&gt;F4606,"Yes","No")</f>
        <v>No</v>
      </c>
      <c r="H4606" s="5" t="s">
        <v>178</v>
      </c>
      <c r="I4606" s="5" t="s">
        <v>179</v>
      </c>
      <c r="J4606" s="5" t="s">
        <v>35</v>
      </c>
      <c r="K4606" s="5" t="s">
        <v>180</v>
      </c>
      <c r="L4606" s="7" t="s">
        <v>164</v>
      </c>
      <c r="M4606" t="str">
        <f t="shared" si="215"/>
        <v>Yes</v>
      </c>
    </row>
    <row r="4607" spans="1:13" ht="15" thickBot="1" x14ac:dyDescent="0.4">
      <c r="A4607" s="5" t="s">
        <v>175</v>
      </c>
      <c r="B4607" s="5" t="s">
        <v>176</v>
      </c>
      <c r="C4607" s="5" t="s">
        <v>4808</v>
      </c>
      <c r="D4607" s="5">
        <f t="shared" si="214"/>
        <v>29655</v>
      </c>
      <c r="E4607" s="6">
        <v>43951</v>
      </c>
      <c r="F4607" s="6">
        <f t="shared" si="216"/>
        <v>44041</v>
      </c>
      <c r="G4607" s="6" t="str">
        <f>IF('BCT Template'!R4606&gt;F4607,"Yes","No")</f>
        <v>No</v>
      </c>
      <c r="H4607" s="5" t="s">
        <v>178</v>
      </c>
      <c r="I4607" s="5" t="s">
        <v>179</v>
      </c>
      <c r="J4607" s="5" t="s">
        <v>35</v>
      </c>
      <c r="K4607" s="5" t="s">
        <v>180</v>
      </c>
      <c r="L4607" s="7" t="s">
        <v>164</v>
      </c>
      <c r="M4607" t="str">
        <f t="shared" si="215"/>
        <v>Yes</v>
      </c>
    </row>
    <row r="4608" spans="1:13" ht="15" thickBot="1" x14ac:dyDescent="0.4">
      <c r="A4608" s="5" t="s">
        <v>175</v>
      </c>
      <c r="B4608" s="5" t="s">
        <v>176</v>
      </c>
      <c r="C4608" s="5" t="s">
        <v>4809</v>
      </c>
      <c r="D4608" s="5">
        <f t="shared" si="214"/>
        <v>82364</v>
      </c>
      <c r="E4608" s="6">
        <v>44231</v>
      </c>
      <c r="F4608" s="6">
        <f t="shared" si="216"/>
        <v>44321</v>
      </c>
      <c r="G4608" s="6" t="str">
        <f>IF('BCT Template'!R4607&gt;F4608,"Yes","No")</f>
        <v>No</v>
      </c>
      <c r="H4608" s="5" t="s">
        <v>210</v>
      </c>
      <c r="I4608" s="5" t="s">
        <v>211</v>
      </c>
      <c r="J4608" s="5" t="s">
        <v>184</v>
      </c>
      <c r="K4608" s="5" t="s">
        <v>185</v>
      </c>
      <c r="L4608" s="7" t="s">
        <v>164</v>
      </c>
      <c r="M4608" t="str">
        <f t="shared" si="215"/>
        <v>No</v>
      </c>
    </row>
    <row r="4609" spans="1:13" ht="15" thickBot="1" x14ac:dyDescent="0.4">
      <c r="A4609" s="5" t="s">
        <v>175</v>
      </c>
      <c r="B4609" s="5" t="s">
        <v>176</v>
      </c>
      <c r="C4609" s="5" t="s">
        <v>4810</v>
      </c>
      <c r="D4609" s="5">
        <f t="shared" si="214"/>
        <v>31483</v>
      </c>
      <c r="E4609" s="6">
        <v>41274</v>
      </c>
      <c r="F4609" s="6">
        <f t="shared" si="216"/>
        <v>41364</v>
      </c>
      <c r="G4609" s="6" t="str">
        <f>IF('BCT Template'!R4608&gt;F4609,"Yes","No")</f>
        <v>No</v>
      </c>
      <c r="H4609" s="5" t="s">
        <v>178</v>
      </c>
      <c r="I4609" s="5" t="s">
        <v>179</v>
      </c>
      <c r="J4609" s="5" t="s">
        <v>35</v>
      </c>
      <c r="K4609" s="5" t="s">
        <v>180</v>
      </c>
      <c r="L4609" s="7" t="s">
        <v>164</v>
      </c>
      <c r="M4609" t="str">
        <f t="shared" si="215"/>
        <v>Yes</v>
      </c>
    </row>
    <row r="4610" spans="1:13" ht="15" thickBot="1" x14ac:dyDescent="0.4">
      <c r="A4610" s="5" t="s">
        <v>175</v>
      </c>
      <c r="B4610" s="5" t="s">
        <v>176</v>
      </c>
      <c r="C4610" s="5" t="s">
        <v>4811</v>
      </c>
      <c r="D4610" s="5">
        <f t="shared" si="214"/>
        <v>83096</v>
      </c>
      <c r="E4610" s="6">
        <v>45306</v>
      </c>
      <c r="F4610" s="6">
        <f t="shared" si="216"/>
        <v>45396</v>
      </c>
      <c r="G4610" s="6" t="str">
        <f>IF('BCT Template'!R4609&gt;F4610,"Yes","No")</f>
        <v>No</v>
      </c>
      <c r="H4610" s="5" t="s">
        <v>210</v>
      </c>
      <c r="I4610" s="5" t="s">
        <v>211</v>
      </c>
      <c r="J4610" s="5" t="s">
        <v>184</v>
      </c>
      <c r="K4610" s="5" t="s">
        <v>185</v>
      </c>
      <c r="L4610" s="7" t="s">
        <v>164</v>
      </c>
      <c r="M4610" t="str">
        <f t="shared" si="215"/>
        <v>No</v>
      </c>
    </row>
    <row r="4611" spans="1:13" ht="15" thickBot="1" x14ac:dyDescent="0.4">
      <c r="A4611" s="5" t="s">
        <v>175</v>
      </c>
      <c r="B4611" s="5" t="s">
        <v>176</v>
      </c>
      <c r="C4611" s="5" t="s">
        <v>4812</v>
      </c>
      <c r="D4611" s="5">
        <f t="shared" ref="D4611:D4674" si="217">C4611*1</f>
        <v>59614</v>
      </c>
      <c r="E4611" s="6">
        <v>43951</v>
      </c>
      <c r="F4611" s="6">
        <f t="shared" si="216"/>
        <v>44041</v>
      </c>
      <c r="G4611" s="6" t="str">
        <f>IF('BCT Template'!R4610&gt;F4611,"Yes","No")</f>
        <v>No</v>
      </c>
      <c r="H4611" s="5" t="s">
        <v>182</v>
      </c>
      <c r="I4611" s="5" t="s">
        <v>183</v>
      </c>
      <c r="J4611" s="5" t="s">
        <v>200</v>
      </c>
      <c r="K4611" s="5" t="s">
        <v>201</v>
      </c>
      <c r="L4611" s="7" t="s">
        <v>164</v>
      </c>
      <c r="M4611" t="str">
        <f t="shared" ref="M4611:M4674" si="218">IF(J4611=" ","Yes",IF(J4611="3","Yes","No"))</f>
        <v>Yes</v>
      </c>
    </row>
    <row r="4612" spans="1:13" ht="15" thickBot="1" x14ac:dyDescent="0.4">
      <c r="A4612" s="5" t="s">
        <v>175</v>
      </c>
      <c r="B4612" s="5" t="s">
        <v>176</v>
      </c>
      <c r="C4612" s="5" t="s">
        <v>4813</v>
      </c>
      <c r="D4612" s="5">
        <f t="shared" si="217"/>
        <v>29381</v>
      </c>
      <c r="E4612" s="6">
        <v>43555</v>
      </c>
      <c r="F4612" s="6">
        <f t="shared" si="216"/>
        <v>43645</v>
      </c>
      <c r="G4612" s="6" t="str">
        <f>IF('BCT Template'!R4611&gt;F4612,"Yes","No")</f>
        <v>No</v>
      </c>
      <c r="H4612" s="5" t="s">
        <v>178</v>
      </c>
      <c r="I4612" s="5" t="s">
        <v>179</v>
      </c>
      <c r="J4612" s="5" t="s">
        <v>35</v>
      </c>
      <c r="K4612" s="5" t="s">
        <v>180</v>
      </c>
      <c r="L4612" s="7" t="s">
        <v>164</v>
      </c>
      <c r="M4612" t="str">
        <f t="shared" si="218"/>
        <v>Yes</v>
      </c>
    </row>
    <row r="4613" spans="1:13" ht="15" thickBot="1" x14ac:dyDescent="0.4">
      <c r="A4613" s="5" t="s">
        <v>175</v>
      </c>
      <c r="B4613" s="5" t="s">
        <v>176</v>
      </c>
      <c r="C4613" s="5" t="s">
        <v>4814</v>
      </c>
      <c r="D4613" s="5">
        <f t="shared" si="217"/>
        <v>30643</v>
      </c>
      <c r="E4613" s="6">
        <v>43982</v>
      </c>
      <c r="F4613" s="6">
        <f t="shared" si="216"/>
        <v>44072</v>
      </c>
      <c r="G4613" s="6" t="str">
        <f>IF('BCT Template'!R4612&gt;F4613,"Yes","No")</f>
        <v>No</v>
      </c>
      <c r="H4613" s="5" t="s">
        <v>178</v>
      </c>
      <c r="I4613" s="5" t="s">
        <v>179</v>
      </c>
      <c r="J4613" s="5" t="s">
        <v>35</v>
      </c>
      <c r="K4613" s="5" t="s">
        <v>180</v>
      </c>
      <c r="L4613" s="7" t="s">
        <v>164</v>
      </c>
      <c r="M4613" t="str">
        <f t="shared" si="218"/>
        <v>Yes</v>
      </c>
    </row>
    <row r="4614" spans="1:13" ht="15" thickBot="1" x14ac:dyDescent="0.4">
      <c r="A4614" s="5" t="s">
        <v>175</v>
      </c>
      <c r="B4614" s="5" t="s">
        <v>176</v>
      </c>
      <c r="C4614" s="5" t="s">
        <v>4815</v>
      </c>
      <c r="D4614" s="5">
        <f t="shared" si="217"/>
        <v>22060</v>
      </c>
      <c r="E4614" s="6">
        <v>44196</v>
      </c>
      <c r="F4614" s="6">
        <f t="shared" si="216"/>
        <v>44286</v>
      </c>
      <c r="G4614" s="6" t="str">
        <f>IF('BCT Template'!R4613&gt;F4614,"Yes","No")</f>
        <v>No</v>
      </c>
      <c r="H4614" s="5" t="s">
        <v>178</v>
      </c>
      <c r="I4614" s="5" t="s">
        <v>179</v>
      </c>
      <c r="J4614" s="5" t="s">
        <v>35</v>
      </c>
      <c r="K4614" s="5" t="s">
        <v>180</v>
      </c>
      <c r="L4614" s="7" t="s">
        <v>164</v>
      </c>
      <c r="M4614" t="str">
        <f t="shared" si="218"/>
        <v>Yes</v>
      </c>
    </row>
    <row r="4615" spans="1:13" ht="15" thickBot="1" x14ac:dyDescent="0.4">
      <c r="A4615" s="5" t="s">
        <v>175</v>
      </c>
      <c r="B4615" s="5" t="s">
        <v>176</v>
      </c>
      <c r="C4615" s="5" t="s">
        <v>4816</v>
      </c>
      <c r="D4615" s="5">
        <f t="shared" si="217"/>
        <v>58439</v>
      </c>
      <c r="E4615" s="6">
        <v>42277</v>
      </c>
      <c r="F4615" s="6">
        <f t="shared" si="216"/>
        <v>42367</v>
      </c>
      <c r="G4615" s="6" t="str">
        <f>IF('BCT Template'!R4614&gt;F4615,"Yes","No")</f>
        <v>No</v>
      </c>
      <c r="H4615" s="5" t="s">
        <v>182</v>
      </c>
      <c r="I4615" s="5" t="s">
        <v>183</v>
      </c>
      <c r="J4615" s="5" t="s">
        <v>184</v>
      </c>
      <c r="K4615" s="5" t="s">
        <v>185</v>
      </c>
      <c r="L4615" s="7" t="s">
        <v>164</v>
      </c>
      <c r="M4615" t="str">
        <f t="shared" si="218"/>
        <v>No</v>
      </c>
    </row>
    <row r="4616" spans="1:13" ht="15" thickBot="1" x14ac:dyDescent="0.4">
      <c r="A4616" s="5" t="s">
        <v>175</v>
      </c>
      <c r="B4616" s="5" t="s">
        <v>176</v>
      </c>
      <c r="C4616" s="5" t="s">
        <v>4817</v>
      </c>
      <c r="D4616" s="5">
        <f t="shared" si="217"/>
        <v>18210</v>
      </c>
      <c r="E4616" s="6">
        <v>40724</v>
      </c>
      <c r="F4616" s="6">
        <f t="shared" si="216"/>
        <v>40814</v>
      </c>
      <c r="G4616" s="6" t="str">
        <f>IF('BCT Template'!R4615&gt;F4616,"Yes","No")</f>
        <v>No</v>
      </c>
      <c r="H4616" s="5" t="s">
        <v>234</v>
      </c>
      <c r="I4616" s="5" t="s">
        <v>235</v>
      </c>
      <c r="J4616" s="5" t="s">
        <v>184</v>
      </c>
      <c r="K4616" s="5" t="s">
        <v>185</v>
      </c>
      <c r="L4616" s="7" t="s">
        <v>164</v>
      </c>
      <c r="M4616" t="str">
        <f t="shared" si="218"/>
        <v>No</v>
      </c>
    </row>
    <row r="4617" spans="1:13" ht="15" thickBot="1" x14ac:dyDescent="0.4">
      <c r="A4617" s="5" t="s">
        <v>175</v>
      </c>
      <c r="B4617" s="5" t="s">
        <v>176</v>
      </c>
      <c r="C4617" s="5" t="s">
        <v>4818</v>
      </c>
      <c r="D4617" s="5">
        <f t="shared" si="217"/>
        <v>79592</v>
      </c>
      <c r="E4617" s="6">
        <v>42613</v>
      </c>
      <c r="F4617" s="6">
        <f t="shared" si="216"/>
        <v>42703</v>
      </c>
      <c r="G4617" s="6" t="str">
        <f>IF('BCT Template'!R4616&gt;F4617,"Yes","No")</f>
        <v>No</v>
      </c>
      <c r="H4617" s="5" t="s">
        <v>182</v>
      </c>
      <c r="I4617" s="5" t="s">
        <v>183</v>
      </c>
      <c r="J4617" s="5" t="s">
        <v>200</v>
      </c>
      <c r="K4617" s="5" t="s">
        <v>201</v>
      </c>
      <c r="L4617" s="7" t="s">
        <v>164</v>
      </c>
      <c r="M4617" t="str">
        <f t="shared" si="218"/>
        <v>Yes</v>
      </c>
    </row>
    <row r="4618" spans="1:13" ht="15" thickBot="1" x14ac:dyDescent="0.4">
      <c r="A4618" s="5" t="s">
        <v>175</v>
      </c>
      <c r="B4618" s="5" t="s">
        <v>176</v>
      </c>
      <c r="C4618" s="5" t="s">
        <v>4819</v>
      </c>
      <c r="D4618" s="5">
        <f t="shared" si="217"/>
        <v>80793</v>
      </c>
      <c r="E4618" s="6">
        <v>43357</v>
      </c>
      <c r="F4618" s="6">
        <f t="shared" si="216"/>
        <v>43447</v>
      </c>
      <c r="G4618" s="6" t="str">
        <f>IF('BCT Template'!R4617&gt;F4618,"Yes","No")</f>
        <v>No</v>
      </c>
      <c r="H4618" s="5" t="s">
        <v>182</v>
      </c>
      <c r="I4618" s="5" t="s">
        <v>183</v>
      </c>
      <c r="J4618" s="5" t="s">
        <v>184</v>
      </c>
      <c r="K4618" s="5" t="s">
        <v>185</v>
      </c>
      <c r="L4618" s="7" t="s">
        <v>164</v>
      </c>
      <c r="M4618" t="str">
        <f t="shared" si="218"/>
        <v>No</v>
      </c>
    </row>
    <row r="4619" spans="1:13" ht="15" thickBot="1" x14ac:dyDescent="0.4">
      <c r="A4619" s="5" t="s">
        <v>175</v>
      </c>
      <c r="B4619" s="5" t="s">
        <v>176</v>
      </c>
      <c r="C4619" s="5" t="s">
        <v>4820</v>
      </c>
      <c r="D4619" s="5">
        <f t="shared" si="217"/>
        <v>57915</v>
      </c>
      <c r="E4619" s="6">
        <v>45398</v>
      </c>
      <c r="F4619" s="6">
        <f t="shared" si="216"/>
        <v>45488</v>
      </c>
      <c r="G4619" s="6" t="str">
        <f>IF('BCT Template'!R4618&gt;F4619,"Yes","No")</f>
        <v>No</v>
      </c>
      <c r="H4619" s="5" t="s">
        <v>189</v>
      </c>
      <c r="I4619" s="5" t="s">
        <v>190</v>
      </c>
      <c r="J4619" s="5" t="s">
        <v>184</v>
      </c>
      <c r="K4619" s="5" t="s">
        <v>185</v>
      </c>
      <c r="L4619" s="7" t="s">
        <v>164</v>
      </c>
      <c r="M4619" t="str">
        <f t="shared" si="218"/>
        <v>No</v>
      </c>
    </row>
    <row r="4620" spans="1:13" ht="15" thickBot="1" x14ac:dyDescent="0.4">
      <c r="A4620" s="5" t="s">
        <v>175</v>
      </c>
      <c r="B4620" s="5" t="s">
        <v>176</v>
      </c>
      <c r="C4620" s="5" t="s">
        <v>4821</v>
      </c>
      <c r="D4620" s="5">
        <f t="shared" si="217"/>
        <v>20890</v>
      </c>
      <c r="E4620" s="6">
        <v>43646</v>
      </c>
      <c r="F4620" s="6">
        <f t="shared" si="216"/>
        <v>43736</v>
      </c>
      <c r="G4620" s="6" t="str">
        <f>IF('BCT Template'!R4619&gt;F4620,"Yes","No")</f>
        <v>No</v>
      </c>
      <c r="H4620" s="5" t="s">
        <v>197</v>
      </c>
      <c r="I4620" s="5" t="s">
        <v>198</v>
      </c>
      <c r="J4620" s="5" t="s">
        <v>184</v>
      </c>
      <c r="K4620" s="5" t="s">
        <v>185</v>
      </c>
      <c r="L4620" s="7" t="s">
        <v>164</v>
      </c>
      <c r="M4620" t="str">
        <f t="shared" si="218"/>
        <v>No</v>
      </c>
    </row>
    <row r="4621" spans="1:13" ht="15" thickBot="1" x14ac:dyDescent="0.4">
      <c r="A4621" s="5" t="s">
        <v>175</v>
      </c>
      <c r="B4621" s="5" t="s">
        <v>176</v>
      </c>
      <c r="C4621" s="5" t="s">
        <v>4822</v>
      </c>
      <c r="D4621" s="5">
        <f t="shared" si="217"/>
        <v>22913</v>
      </c>
      <c r="E4621" s="6">
        <v>44104</v>
      </c>
      <c r="F4621" s="6">
        <f t="shared" si="216"/>
        <v>44194</v>
      </c>
      <c r="G4621" s="6" t="str">
        <f>IF('BCT Template'!R4620&gt;F4621,"Yes","No")</f>
        <v>No</v>
      </c>
      <c r="H4621" s="5" t="s">
        <v>178</v>
      </c>
      <c r="I4621" s="5" t="s">
        <v>179</v>
      </c>
      <c r="J4621" s="5" t="s">
        <v>35</v>
      </c>
      <c r="K4621" s="5" t="s">
        <v>180</v>
      </c>
      <c r="L4621" s="7" t="s">
        <v>164</v>
      </c>
      <c r="M4621" t="str">
        <f t="shared" si="218"/>
        <v>Yes</v>
      </c>
    </row>
    <row r="4622" spans="1:13" ht="15" thickBot="1" x14ac:dyDescent="0.4">
      <c r="A4622" s="5" t="s">
        <v>175</v>
      </c>
      <c r="B4622" s="5" t="s">
        <v>176</v>
      </c>
      <c r="C4622" s="5" t="s">
        <v>4823</v>
      </c>
      <c r="D4622" s="5">
        <f t="shared" si="217"/>
        <v>81598</v>
      </c>
      <c r="E4622" s="6">
        <v>43769</v>
      </c>
      <c r="F4622" s="6">
        <f t="shared" si="216"/>
        <v>43859</v>
      </c>
      <c r="G4622" s="6" t="str">
        <f>IF('BCT Template'!R4621&gt;F4622,"Yes","No")</f>
        <v>No</v>
      </c>
      <c r="H4622" s="5" t="s">
        <v>182</v>
      </c>
      <c r="I4622" s="5" t="s">
        <v>183</v>
      </c>
      <c r="J4622" s="5" t="s">
        <v>184</v>
      </c>
      <c r="K4622" s="5" t="s">
        <v>185</v>
      </c>
      <c r="L4622" s="7" t="s">
        <v>164</v>
      </c>
      <c r="M4622" t="str">
        <f t="shared" si="218"/>
        <v>No</v>
      </c>
    </row>
    <row r="4623" spans="1:13" ht="15" thickBot="1" x14ac:dyDescent="0.4">
      <c r="A4623" s="5" t="s">
        <v>175</v>
      </c>
      <c r="B4623" s="5" t="s">
        <v>176</v>
      </c>
      <c r="C4623" s="5" t="s">
        <v>4824</v>
      </c>
      <c r="D4623" s="5">
        <f t="shared" si="217"/>
        <v>30806</v>
      </c>
      <c r="E4623" s="6">
        <v>43646</v>
      </c>
      <c r="F4623" s="6">
        <f t="shared" si="216"/>
        <v>43736</v>
      </c>
      <c r="G4623" s="6" t="str">
        <f>IF('BCT Template'!R4622&gt;F4623,"Yes","No")</f>
        <v>No</v>
      </c>
      <c r="H4623" s="5" t="s">
        <v>178</v>
      </c>
      <c r="I4623" s="5" t="s">
        <v>179</v>
      </c>
      <c r="J4623" s="5" t="s">
        <v>35</v>
      </c>
      <c r="K4623" s="5" t="s">
        <v>180</v>
      </c>
      <c r="L4623" s="7" t="s">
        <v>164</v>
      </c>
      <c r="M4623" t="str">
        <f t="shared" si="218"/>
        <v>Yes</v>
      </c>
    </row>
    <row r="4624" spans="1:13" ht="15" thickBot="1" x14ac:dyDescent="0.4">
      <c r="A4624" s="5" t="s">
        <v>175</v>
      </c>
      <c r="B4624" s="5" t="s">
        <v>176</v>
      </c>
      <c r="C4624" s="5" t="s">
        <v>4825</v>
      </c>
      <c r="D4624" s="5">
        <f t="shared" si="217"/>
        <v>31045</v>
      </c>
      <c r="E4624" s="6">
        <v>44286</v>
      </c>
      <c r="F4624" s="6">
        <f t="shared" si="216"/>
        <v>44376</v>
      </c>
      <c r="G4624" s="6" t="str">
        <f>IF('BCT Template'!R4623&gt;F4624,"Yes","No")</f>
        <v>No</v>
      </c>
      <c r="H4624" s="5" t="s">
        <v>178</v>
      </c>
      <c r="I4624" s="5" t="s">
        <v>179</v>
      </c>
      <c r="J4624" s="5" t="s">
        <v>35</v>
      </c>
      <c r="K4624" s="5" t="s">
        <v>180</v>
      </c>
      <c r="L4624" s="7" t="s">
        <v>164</v>
      </c>
      <c r="M4624" t="str">
        <f t="shared" si="218"/>
        <v>Yes</v>
      </c>
    </row>
    <row r="4625" spans="1:13" ht="15" thickBot="1" x14ac:dyDescent="0.4">
      <c r="A4625" s="5" t="s">
        <v>175</v>
      </c>
      <c r="B4625" s="5" t="s">
        <v>176</v>
      </c>
      <c r="C4625" s="5" t="s">
        <v>4826</v>
      </c>
      <c r="D4625" s="5">
        <f t="shared" si="217"/>
        <v>59340</v>
      </c>
      <c r="E4625" s="6">
        <v>44286</v>
      </c>
      <c r="F4625" s="6">
        <f t="shared" si="216"/>
        <v>44376</v>
      </c>
      <c r="G4625" s="6" t="str">
        <f>IF('BCT Template'!R4624&gt;F4625,"Yes","No")</f>
        <v>No</v>
      </c>
      <c r="H4625" s="5" t="s">
        <v>182</v>
      </c>
      <c r="I4625" s="5" t="s">
        <v>183</v>
      </c>
      <c r="J4625" s="5" t="s">
        <v>200</v>
      </c>
      <c r="K4625" s="5" t="s">
        <v>201</v>
      </c>
      <c r="L4625" s="7" t="s">
        <v>164</v>
      </c>
      <c r="M4625" t="str">
        <f t="shared" si="218"/>
        <v>Yes</v>
      </c>
    </row>
    <row r="4626" spans="1:13" ht="15" thickBot="1" x14ac:dyDescent="0.4">
      <c r="A4626" s="5" t="s">
        <v>175</v>
      </c>
      <c r="B4626" s="5" t="s">
        <v>176</v>
      </c>
      <c r="C4626" s="5" t="s">
        <v>4827</v>
      </c>
      <c r="D4626" s="5">
        <f t="shared" si="217"/>
        <v>31313</v>
      </c>
      <c r="E4626" s="6">
        <v>43861</v>
      </c>
      <c r="F4626" s="6">
        <f t="shared" si="216"/>
        <v>43951</v>
      </c>
      <c r="G4626" s="6" t="str">
        <f>IF('BCT Template'!R4625&gt;F4626,"Yes","No")</f>
        <v>No</v>
      </c>
      <c r="H4626" s="5" t="s">
        <v>178</v>
      </c>
      <c r="I4626" s="5" t="s">
        <v>179</v>
      </c>
      <c r="J4626" s="5" t="s">
        <v>35</v>
      </c>
      <c r="K4626" s="5" t="s">
        <v>180</v>
      </c>
      <c r="L4626" s="7" t="s">
        <v>164</v>
      </c>
      <c r="M4626" t="str">
        <f t="shared" si="218"/>
        <v>Yes</v>
      </c>
    </row>
    <row r="4627" spans="1:13" ht="15" thickBot="1" x14ac:dyDescent="0.4">
      <c r="A4627" s="5" t="s">
        <v>175</v>
      </c>
      <c r="B4627" s="5" t="s">
        <v>176</v>
      </c>
      <c r="C4627" s="5" t="s">
        <v>4828</v>
      </c>
      <c r="D4627" s="5">
        <f t="shared" si="217"/>
        <v>30354</v>
      </c>
      <c r="E4627" s="6">
        <v>44165</v>
      </c>
      <c r="F4627" s="6">
        <f t="shared" si="216"/>
        <v>44255</v>
      </c>
      <c r="G4627" s="6" t="str">
        <f>IF('BCT Template'!R4626&gt;F4627,"Yes","No")</f>
        <v>No</v>
      </c>
      <c r="H4627" s="5" t="s">
        <v>178</v>
      </c>
      <c r="I4627" s="5" t="s">
        <v>179</v>
      </c>
      <c r="J4627" s="5" t="s">
        <v>35</v>
      </c>
      <c r="K4627" s="5" t="s">
        <v>180</v>
      </c>
      <c r="L4627" s="7" t="s">
        <v>164</v>
      </c>
      <c r="M4627" t="str">
        <f t="shared" si="218"/>
        <v>Yes</v>
      </c>
    </row>
    <row r="4628" spans="1:13" ht="15" thickBot="1" x14ac:dyDescent="0.4">
      <c r="A4628" s="5" t="s">
        <v>175</v>
      </c>
      <c r="B4628" s="5" t="s">
        <v>176</v>
      </c>
      <c r="C4628" s="5" t="s">
        <v>4829</v>
      </c>
      <c r="D4628" s="5">
        <f t="shared" si="217"/>
        <v>58751</v>
      </c>
      <c r="E4628" s="6">
        <v>43935</v>
      </c>
      <c r="F4628" s="6">
        <f t="shared" si="216"/>
        <v>44025</v>
      </c>
      <c r="G4628" s="6" t="str">
        <f>IF('BCT Template'!R4627&gt;F4628,"Yes","No")</f>
        <v>No</v>
      </c>
      <c r="H4628" s="5" t="s">
        <v>182</v>
      </c>
      <c r="I4628" s="5" t="s">
        <v>183</v>
      </c>
      <c r="J4628" s="5" t="s">
        <v>184</v>
      </c>
      <c r="K4628" s="5" t="s">
        <v>185</v>
      </c>
      <c r="L4628" s="7" t="s">
        <v>164</v>
      </c>
      <c r="M4628" t="str">
        <f t="shared" si="218"/>
        <v>No</v>
      </c>
    </row>
    <row r="4629" spans="1:13" ht="15" thickBot="1" x14ac:dyDescent="0.4">
      <c r="A4629" s="5" t="s">
        <v>175</v>
      </c>
      <c r="B4629" s="5" t="s">
        <v>176</v>
      </c>
      <c r="C4629" s="5" t="s">
        <v>4830</v>
      </c>
      <c r="D4629" s="5">
        <f t="shared" si="217"/>
        <v>58391</v>
      </c>
      <c r="E4629" s="6">
        <v>42766</v>
      </c>
      <c r="F4629" s="6">
        <f t="shared" si="216"/>
        <v>42856</v>
      </c>
      <c r="G4629" s="6" t="str">
        <f>IF('BCT Template'!R4628&gt;F4629,"Yes","No")</f>
        <v>No</v>
      </c>
      <c r="H4629" s="5" t="s">
        <v>182</v>
      </c>
      <c r="I4629" s="5" t="s">
        <v>183</v>
      </c>
      <c r="J4629" s="5" t="s">
        <v>200</v>
      </c>
      <c r="K4629" s="5" t="s">
        <v>201</v>
      </c>
      <c r="L4629" s="7" t="s">
        <v>164</v>
      </c>
      <c r="M4629" t="str">
        <f t="shared" si="218"/>
        <v>Yes</v>
      </c>
    </row>
    <row r="4630" spans="1:13" ht="15" thickBot="1" x14ac:dyDescent="0.4">
      <c r="A4630" s="5" t="s">
        <v>175</v>
      </c>
      <c r="B4630" s="5" t="s">
        <v>176</v>
      </c>
      <c r="C4630" s="5" t="s">
        <v>4831</v>
      </c>
      <c r="D4630" s="5">
        <f t="shared" si="217"/>
        <v>80610</v>
      </c>
      <c r="E4630" s="6">
        <v>43343</v>
      </c>
      <c r="F4630" s="6">
        <f t="shared" ref="F4630:F4693" si="219">E4630+90</f>
        <v>43433</v>
      </c>
      <c r="G4630" s="6" t="str">
        <f>IF('BCT Template'!R4629&gt;F4630,"Yes","No")</f>
        <v>No</v>
      </c>
      <c r="H4630" s="5" t="s">
        <v>182</v>
      </c>
      <c r="I4630" s="5" t="s">
        <v>183</v>
      </c>
      <c r="J4630" s="5" t="s">
        <v>200</v>
      </c>
      <c r="K4630" s="5" t="s">
        <v>201</v>
      </c>
      <c r="L4630" s="7" t="s">
        <v>164</v>
      </c>
      <c r="M4630" t="str">
        <f t="shared" si="218"/>
        <v>Yes</v>
      </c>
    </row>
    <row r="4631" spans="1:13" ht="15" thickBot="1" x14ac:dyDescent="0.4">
      <c r="A4631" s="5" t="s">
        <v>175</v>
      </c>
      <c r="B4631" s="5" t="s">
        <v>176</v>
      </c>
      <c r="C4631" s="5" t="s">
        <v>4832</v>
      </c>
      <c r="D4631" s="5">
        <f t="shared" si="217"/>
        <v>23844</v>
      </c>
      <c r="E4631" s="6">
        <v>43465</v>
      </c>
      <c r="F4631" s="6">
        <f t="shared" si="219"/>
        <v>43555</v>
      </c>
      <c r="G4631" s="6" t="str">
        <f>IF('BCT Template'!R4630&gt;F4631,"Yes","No")</f>
        <v>No</v>
      </c>
      <c r="H4631" s="5" t="s">
        <v>178</v>
      </c>
      <c r="I4631" s="5" t="s">
        <v>179</v>
      </c>
      <c r="J4631" s="5" t="s">
        <v>35</v>
      </c>
      <c r="K4631" s="5" t="s">
        <v>180</v>
      </c>
      <c r="L4631" s="7" t="s">
        <v>164</v>
      </c>
      <c r="M4631" t="str">
        <f t="shared" si="218"/>
        <v>Yes</v>
      </c>
    </row>
    <row r="4632" spans="1:13" ht="15" thickBot="1" x14ac:dyDescent="0.4">
      <c r="A4632" s="5" t="s">
        <v>175</v>
      </c>
      <c r="B4632" s="5" t="s">
        <v>176</v>
      </c>
      <c r="C4632" s="5" t="s">
        <v>4833</v>
      </c>
      <c r="D4632" s="5">
        <f t="shared" si="217"/>
        <v>22994</v>
      </c>
      <c r="E4632" s="6">
        <v>44926</v>
      </c>
      <c r="F4632" s="6">
        <f t="shared" si="219"/>
        <v>45016</v>
      </c>
      <c r="G4632" s="6" t="str">
        <f>IF('BCT Template'!R4631&gt;F4632,"Yes","No")</f>
        <v>No</v>
      </c>
      <c r="H4632" s="5" t="s">
        <v>178</v>
      </c>
      <c r="I4632" s="5" t="s">
        <v>179</v>
      </c>
      <c r="J4632" s="5" t="s">
        <v>35</v>
      </c>
      <c r="K4632" s="5" t="s">
        <v>180</v>
      </c>
      <c r="L4632" s="7" t="s">
        <v>164</v>
      </c>
      <c r="M4632" t="str">
        <f t="shared" si="218"/>
        <v>Yes</v>
      </c>
    </row>
    <row r="4633" spans="1:13" ht="15" thickBot="1" x14ac:dyDescent="0.4">
      <c r="A4633" s="5" t="s">
        <v>175</v>
      </c>
      <c r="B4633" s="5" t="s">
        <v>176</v>
      </c>
      <c r="C4633" s="5" t="s">
        <v>4834</v>
      </c>
      <c r="D4633" s="5">
        <f t="shared" si="217"/>
        <v>30892</v>
      </c>
      <c r="E4633" s="6">
        <v>44012</v>
      </c>
      <c r="F4633" s="6">
        <f t="shared" si="219"/>
        <v>44102</v>
      </c>
      <c r="G4633" s="6" t="str">
        <f>IF('BCT Template'!R4632&gt;F4633,"Yes","No")</f>
        <v>No</v>
      </c>
      <c r="H4633" s="5" t="s">
        <v>178</v>
      </c>
      <c r="I4633" s="5" t="s">
        <v>179</v>
      </c>
      <c r="J4633" s="5" t="s">
        <v>35</v>
      </c>
      <c r="K4633" s="5" t="s">
        <v>180</v>
      </c>
      <c r="L4633" s="7" t="s">
        <v>164</v>
      </c>
      <c r="M4633" t="str">
        <f t="shared" si="218"/>
        <v>Yes</v>
      </c>
    </row>
    <row r="4634" spans="1:13" ht="15" thickBot="1" x14ac:dyDescent="0.4">
      <c r="A4634" s="5" t="s">
        <v>175</v>
      </c>
      <c r="B4634" s="5" t="s">
        <v>176</v>
      </c>
      <c r="C4634" s="5" t="s">
        <v>4835</v>
      </c>
      <c r="D4634" s="5">
        <f t="shared" si="217"/>
        <v>84767</v>
      </c>
      <c r="E4634" s="6">
        <v>42942</v>
      </c>
      <c r="F4634" s="6">
        <f t="shared" si="219"/>
        <v>43032</v>
      </c>
      <c r="G4634" s="6" t="str">
        <f>IF('BCT Template'!R4633&gt;F4634,"Yes","No")</f>
        <v>No</v>
      </c>
      <c r="H4634" s="5" t="s">
        <v>210</v>
      </c>
      <c r="I4634" s="5" t="s">
        <v>211</v>
      </c>
      <c r="J4634" s="5" t="s">
        <v>184</v>
      </c>
      <c r="K4634" s="5" t="s">
        <v>185</v>
      </c>
      <c r="L4634" s="7" t="s">
        <v>164</v>
      </c>
      <c r="M4634" t="str">
        <f t="shared" si="218"/>
        <v>No</v>
      </c>
    </row>
    <row r="4635" spans="1:13" ht="15" thickBot="1" x14ac:dyDescent="0.4">
      <c r="A4635" s="5" t="s">
        <v>175</v>
      </c>
      <c r="B4635" s="5" t="s">
        <v>176</v>
      </c>
      <c r="C4635" s="5" t="s">
        <v>4836</v>
      </c>
      <c r="D4635" s="5">
        <f t="shared" si="217"/>
        <v>21407</v>
      </c>
      <c r="E4635" s="6">
        <v>43281</v>
      </c>
      <c r="F4635" s="6">
        <f t="shared" si="219"/>
        <v>43371</v>
      </c>
      <c r="G4635" s="6" t="str">
        <f>IF('BCT Template'!R4634&gt;F4635,"Yes","No")</f>
        <v>No</v>
      </c>
      <c r="H4635" s="5" t="s">
        <v>178</v>
      </c>
      <c r="I4635" s="5" t="s">
        <v>179</v>
      </c>
      <c r="J4635" s="5" t="s">
        <v>35</v>
      </c>
      <c r="K4635" s="5" t="s">
        <v>180</v>
      </c>
      <c r="L4635" s="7" t="s">
        <v>164</v>
      </c>
      <c r="M4635" t="str">
        <f t="shared" si="218"/>
        <v>Yes</v>
      </c>
    </row>
    <row r="4636" spans="1:13" ht="15" thickBot="1" x14ac:dyDescent="0.4">
      <c r="A4636" s="5" t="s">
        <v>175</v>
      </c>
      <c r="B4636" s="5" t="s">
        <v>176</v>
      </c>
      <c r="C4636" s="5" t="s">
        <v>4837</v>
      </c>
      <c r="D4636" s="5">
        <f t="shared" si="217"/>
        <v>81545</v>
      </c>
      <c r="E4636" s="6">
        <v>43646</v>
      </c>
      <c r="F4636" s="6">
        <f t="shared" si="219"/>
        <v>43736</v>
      </c>
      <c r="G4636" s="6" t="str">
        <f>IF('BCT Template'!R4635&gt;F4636,"Yes","No")</f>
        <v>No</v>
      </c>
      <c r="H4636" s="5" t="s">
        <v>182</v>
      </c>
      <c r="I4636" s="5" t="s">
        <v>183</v>
      </c>
      <c r="J4636" s="5" t="s">
        <v>184</v>
      </c>
      <c r="K4636" s="5" t="s">
        <v>185</v>
      </c>
      <c r="L4636" s="7" t="s">
        <v>164</v>
      </c>
      <c r="M4636" t="str">
        <f t="shared" si="218"/>
        <v>No</v>
      </c>
    </row>
    <row r="4637" spans="1:13" ht="15" thickBot="1" x14ac:dyDescent="0.4">
      <c r="A4637" s="5" t="s">
        <v>175</v>
      </c>
      <c r="B4637" s="5" t="s">
        <v>176</v>
      </c>
      <c r="C4637" s="5" t="s">
        <v>4838</v>
      </c>
      <c r="D4637" s="5">
        <f t="shared" si="217"/>
        <v>59435</v>
      </c>
      <c r="E4637" s="6">
        <v>41943</v>
      </c>
      <c r="F4637" s="6">
        <f t="shared" si="219"/>
        <v>42033</v>
      </c>
      <c r="G4637" s="6" t="str">
        <f>IF('BCT Template'!R4636&gt;F4637,"Yes","No")</f>
        <v>No</v>
      </c>
      <c r="H4637" s="5" t="s">
        <v>182</v>
      </c>
      <c r="I4637" s="5" t="s">
        <v>183</v>
      </c>
      <c r="J4637" s="5" t="s">
        <v>184</v>
      </c>
      <c r="K4637" s="5" t="s">
        <v>185</v>
      </c>
      <c r="L4637" s="7" t="s">
        <v>164</v>
      </c>
      <c r="M4637" t="str">
        <f t="shared" si="218"/>
        <v>No</v>
      </c>
    </row>
    <row r="4638" spans="1:13" ht="15" thickBot="1" x14ac:dyDescent="0.4">
      <c r="A4638" s="5" t="s">
        <v>175</v>
      </c>
      <c r="B4638" s="5" t="s">
        <v>176</v>
      </c>
      <c r="C4638" s="5" t="s">
        <v>4839</v>
      </c>
      <c r="D4638" s="5">
        <f t="shared" si="217"/>
        <v>21205</v>
      </c>
      <c r="E4638" s="6">
        <v>43220</v>
      </c>
      <c r="F4638" s="6">
        <f t="shared" si="219"/>
        <v>43310</v>
      </c>
      <c r="G4638" s="6" t="str">
        <f>IF('BCT Template'!R4637&gt;F4638,"Yes","No")</f>
        <v>No</v>
      </c>
      <c r="H4638" s="5" t="s">
        <v>178</v>
      </c>
      <c r="I4638" s="5" t="s">
        <v>179</v>
      </c>
      <c r="J4638" s="5" t="s">
        <v>35</v>
      </c>
      <c r="K4638" s="5" t="s">
        <v>180</v>
      </c>
      <c r="L4638" s="7" t="s">
        <v>164</v>
      </c>
      <c r="M4638" t="str">
        <f t="shared" si="218"/>
        <v>Yes</v>
      </c>
    </row>
    <row r="4639" spans="1:13" ht="15" thickBot="1" x14ac:dyDescent="0.4">
      <c r="A4639" s="5" t="s">
        <v>175</v>
      </c>
      <c r="B4639" s="5" t="s">
        <v>176</v>
      </c>
      <c r="C4639" s="5" t="s">
        <v>4840</v>
      </c>
      <c r="D4639" s="5">
        <f t="shared" si="217"/>
        <v>21339</v>
      </c>
      <c r="E4639" s="6">
        <v>42739</v>
      </c>
      <c r="F4639" s="6">
        <f t="shared" si="219"/>
        <v>42829</v>
      </c>
      <c r="G4639" s="6" t="str">
        <f>IF('BCT Template'!R4638&gt;F4639,"Yes","No")</f>
        <v>No</v>
      </c>
      <c r="H4639" s="5" t="s">
        <v>178</v>
      </c>
      <c r="I4639" s="5" t="s">
        <v>179</v>
      </c>
      <c r="J4639" s="5" t="s">
        <v>35</v>
      </c>
      <c r="K4639" s="5" t="s">
        <v>180</v>
      </c>
      <c r="L4639" s="7" t="s">
        <v>164</v>
      </c>
      <c r="M4639" t="str">
        <f t="shared" si="218"/>
        <v>Yes</v>
      </c>
    </row>
    <row r="4640" spans="1:13" ht="15" thickBot="1" x14ac:dyDescent="0.4">
      <c r="A4640" s="5" t="s">
        <v>175</v>
      </c>
      <c r="B4640" s="5" t="s">
        <v>176</v>
      </c>
      <c r="C4640" s="5" t="s">
        <v>4841</v>
      </c>
      <c r="D4640" s="5">
        <f t="shared" si="217"/>
        <v>84613</v>
      </c>
      <c r="E4640" s="6">
        <v>42901</v>
      </c>
      <c r="F4640" s="6">
        <f t="shared" si="219"/>
        <v>42991</v>
      </c>
      <c r="G4640" s="6" t="str">
        <f>IF('BCT Template'!R4639&gt;F4640,"Yes","No")</f>
        <v>No</v>
      </c>
      <c r="H4640" s="5" t="s">
        <v>210</v>
      </c>
      <c r="I4640" s="5" t="s">
        <v>211</v>
      </c>
      <c r="J4640" s="5" t="s">
        <v>184</v>
      </c>
      <c r="K4640" s="5" t="s">
        <v>185</v>
      </c>
      <c r="L4640" s="7" t="s">
        <v>164</v>
      </c>
      <c r="M4640" t="str">
        <f t="shared" si="218"/>
        <v>No</v>
      </c>
    </row>
    <row r="4641" spans="1:13" ht="15" thickBot="1" x14ac:dyDescent="0.4">
      <c r="A4641" s="5" t="s">
        <v>175</v>
      </c>
      <c r="B4641" s="5" t="s">
        <v>176</v>
      </c>
      <c r="C4641" s="5" t="s">
        <v>4842</v>
      </c>
      <c r="D4641" s="5">
        <f t="shared" si="217"/>
        <v>80415</v>
      </c>
      <c r="E4641" s="6">
        <v>41820</v>
      </c>
      <c r="F4641" s="6">
        <f t="shared" si="219"/>
        <v>41910</v>
      </c>
      <c r="G4641" s="6" t="str">
        <f>IF('BCT Template'!R4640&gt;F4641,"Yes","No")</f>
        <v>No</v>
      </c>
      <c r="H4641" s="5" t="s">
        <v>182</v>
      </c>
      <c r="I4641" s="5" t="s">
        <v>183</v>
      </c>
      <c r="J4641" s="5" t="s">
        <v>200</v>
      </c>
      <c r="K4641" s="5" t="s">
        <v>201</v>
      </c>
      <c r="L4641" s="7" t="s">
        <v>164</v>
      </c>
      <c r="M4641" t="str">
        <f t="shared" si="218"/>
        <v>Yes</v>
      </c>
    </row>
    <row r="4642" spans="1:13" ht="15" thickBot="1" x14ac:dyDescent="0.4">
      <c r="A4642" s="5" t="s">
        <v>175</v>
      </c>
      <c r="B4642" s="5" t="s">
        <v>176</v>
      </c>
      <c r="C4642" s="5" t="s">
        <v>4843</v>
      </c>
      <c r="D4642" s="5">
        <f t="shared" si="217"/>
        <v>29351</v>
      </c>
      <c r="E4642" s="6">
        <v>44074</v>
      </c>
      <c r="F4642" s="6">
        <f t="shared" si="219"/>
        <v>44164</v>
      </c>
      <c r="G4642" s="6" t="str">
        <f>IF('BCT Template'!R4641&gt;F4642,"Yes","No")</f>
        <v>No</v>
      </c>
      <c r="H4642" s="5" t="s">
        <v>178</v>
      </c>
      <c r="I4642" s="5" t="s">
        <v>179</v>
      </c>
      <c r="J4642" s="5" t="s">
        <v>35</v>
      </c>
      <c r="K4642" s="5" t="s">
        <v>180</v>
      </c>
      <c r="L4642" s="7" t="s">
        <v>164</v>
      </c>
      <c r="M4642" t="str">
        <f t="shared" si="218"/>
        <v>Yes</v>
      </c>
    </row>
    <row r="4643" spans="1:13" ht="15" thickBot="1" x14ac:dyDescent="0.4">
      <c r="A4643" s="5" t="s">
        <v>175</v>
      </c>
      <c r="B4643" s="5" t="s">
        <v>176</v>
      </c>
      <c r="C4643" s="5" t="s">
        <v>4844</v>
      </c>
      <c r="D4643" s="5">
        <f t="shared" si="217"/>
        <v>30740</v>
      </c>
      <c r="E4643" s="6">
        <v>43677</v>
      </c>
      <c r="F4643" s="6">
        <f t="shared" si="219"/>
        <v>43767</v>
      </c>
      <c r="G4643" s="6" t="str">
        <f>IF('BCT Template'!R4642&gt;F4643,"Yes","No")</f>
        <v>No</v>
      </c>
      <c r="H4643" s="5" t="s">
        <v>178</v>
      </c>
      <c r="I4643" s="5" t="s">
        <v>179</v>
      </c>
      <c r="J4643" s="5" t="s">
        <v>35</v>
      </c>
      <c r="K4643" s="5" t="s">
        <v>180</v>
      </c>
      <c r="L4643" s="7" t="s">
        <v>164</v>
      </c>
      <c r="M4643" t="str">
        <f t="shared" si="218"/>
        <v>Yes</v>
      </c>
    </row>
    <row r="4644" spans="1:13" ht="15" thickBot="1" x14ac:dyDescent="0.4">
      <c r="A4644" s="5" t="s">
        <v>175</v>
      </c>
      <c r="B4644" s="5" t="s">
        <v>176</v>
      </c>
      <c r="C4644" s="5" t="s">
        <v>4845</v>
      </c>
      <c r="D4644" s="5">
        <f t="shared" si="217"/>
        <v>58452</v>
      </c>
      <c r="E4644" s="6">
        <v>43585</v>
      </c>
      <c r="F4644" s="6">
        <f t="shared" si="219"/>
        <v>43675</v>
      </c>
      <c r="G4644" s="6" t="str">
        <f>IF('BCT Template'!R4643&gt;F4644,"Yes","No")</f>
        <v>No</v>
      </c>
      <c r="H4644" s="5" t="s">
        <v>182</v>
      </c>
      <c r="I4644" s="5" t="s">
        <v>183</v>
      </c>
      <c r="J4644" s="5" t="s">
        <v>200</v>
      </c>
      <c r="K4644" s="5" t="s">
        <v>201</v>
      </c>
      <c r="L4644" s="7" t="s">
        <v>164</v>
      </c>
      <c r="M4644" t="str">
        <f t="shared" si="218"/>
        <v>Yes</v>
      </c>
    </row>
    <row r="4645" spans="1:13" ht="15" thickBot="1" x14ac:dyDescent="0.4">
      <c r="A4645" s="5" t="s">
        <v>175</v>
      </c>
      <c r="B4645" s="5" t="s">
        <v>176</v>
      </c>
      <c r="C4645" s="5" t="s">
        <v>4846</v>
      </c>
      <c r="D4645" s="5">
        <f t="shared" si="217"/>
        <v>79065</v>
      </c>
      <c r="E4645" s="6">
        <v>43709</v>
      </c>
      <c r="F4645" s="6">
        <f t="shared" si="219"/>
        <v>43799</v>
      </c>
      <c r="G4645" s="6" t="str">
        <f>IF('BCT Template'!R4644&gt;F4645,"Yes","No")</f>
        <v>No</v>
      </c>
      <c r="H4645" s="5" t="s">
        <v>189</v>
      </c>
      <c r="I4645" s="5" t="s">
        <v>190</v>
      </c>
      <c r="J4645" s="5" t="s">
        <v>200</v>
      </c>
      <c r="K4645" s="5" t="s">
        <v>201</v>
      </c>
      <c r="L4645" s="7" t="s">
        <v>164</v>
      </c>
      <c r="M4645" t="str">
        <f t="shared" si="218"/>
        <v>Yes</v>
      </c>
    </row>
    <row r="4646" spans="1:13" ht="15" thickBot="1" x14ac:dyDescent="0.4">
      <c r="A4646" s="5" t="s">
        <v>175</v>
      </c>
      <c r="B4646" s="5" t="s">
        <v>176</v>
      </c>
      <c r="C4646" s="5" t="s">
        <v>4847</v>
      </c>
      <c r="D4646" s="5">
        <f t="shared" si="217"/>
        <v>57568</v>
      </c>
      <c r="E4646" s="6">
        <v>43830</v>
      </c>
      <c r="F4646" s="6">
        <f t="shared" si="219"/>
        <v>43920</v>
      </c>
      <c r="G4646" s="6" t="str">
        <f>IF('BCT Template'!R4645&gt;F4646,"Yes","No")</f>
        <v>No</v>
      </c>
      <c r="H4646" s="5" t="s">
        <v>189</v>
      </c>
      <c r="I4646" s="5" t="s">
        <v>190</v>
      </c>
      <c r="J4646" s="5" t="s">
        <v>184</v>
      </c>
      <c r="K4646" s="5" t="s">
        <v>185</v>
      </c>
      <c r="L4646" s="7" t="s">
        <v>164</v>
      </c>
      <c r="M4646" t="str">
        <f t="shared" si="218"/>
        <v>No</v>
      </c>
    </row>
    <row r="4647" spans="1:13" ht="15" thickBot="1" x14ac:dyDescent="0.4">
      <c r="A4647" s="5" t="s">
        <v>175</v>
      </c>
      <c r="B4647" s="5" t="s">
        <v>176</v>
      </c>
      <c r="C4647" s="5" t="s">
        <v>4848</v>
      </c>
      <c r="D4647" s="5">
        <f t="shared" si="217"/>
        <v>58659</v>
      </c>
      <c r="E4647" s="6">
        <v>44013</v>
      </c>
      <c r="F4647" s="6">
        <f t="shared" si="219"/>
        <v>44103</v>
      </c>
      <c r="G4647" s="6" t="str">
        <f>IF('BCT Template'!R4646&gt;F4647,"Yes","No")</f>
        <v>No</v>
      </c>
      <c r="H4647" s="5" t="s">
        <v>182</v>
      </c>
      <c r="I4647" s="5" t="s">
        <v>183</v>
      </c>
      <c r="J4647" s="5" t="s">
        <v>184</v>
      </c>
      <c r="K4647" s="5" t="s">
        <v>185</v>
      </c>
      <c r="L4647" s="7" t="s">
        <v>164</v>
      </c>
      <c r="M4647" t="str">
        <f t="shared" si="218"/>
        <v>No</v>
      </c>
    </row>
    <row r="4648" spans="1:13" ht="15" thickBot="1" x14ac:dyDescent="0.4">
      <c r="A4648" s="5" t="s">
        <v>175</v>
      </c>
      <c r="B4648" s="5" t="s">
        <v>176</v>
      </c>
      <c r="C4648" s="5" t="s">
        <v>4849</v>
      </c>
      <c r="D4648" s="5">
        <f t="shared" si="217"/>
        <v>81791</v>
      </c>
      <c r="E4648" s="6">
        <v>43982</v>
      </c>
      <c r="F4648" s="6">
        <f t="shared" si="219"/>
        <v>44072</v>
      </c>
      <c r="G4648" s="6" t="str">
        <f>IF('BCT Template'!R4647&gt;F4648,"Yes","No")</f>
        <v>No</v>
      </c>
      <c r="H4648" s="5" t="s">
        <v>182</v>
      </c>
      <c r="I4648" s="5" t="s">
        <v>183</v>
      </c>
      <c r="J4648" s="5" t="s">
        <v>200</v>
      </c>
      <c r="K4648" s="5" t="s">
        <v>201</v>
      </c>
      <c r="L4648" s="7" t="s">
        <v>164</v>
      </c>
      <c r="M4648" t="str">
        <f t="shared" si="218"/>
        <v>Yes</v>
      </c>
    </row>
    <row r="4649" spans="1:13" ht="15" thickBot="1" x14ac:dyDescent="0.4">
      <c r="A4649" s="5" t="s">
        <v>175</v>
      </c>
      <c r="B4649" s="5" t="s">
        <v>176</v>
      </c>
      <c r="C4649" s="5" t="s">
        <v>4850</v>
      </c>
      <c r="D4649" s="5">
        <f t="shared" si="217"/>
        <v>80652</v>
      </c>
      <c r="E4649" s="6">
        <v>44118</v>
      </c>
      <c r="F4649" s="6">
        <f t="shared" si="219"/>
        <v>44208</v>
      </c>
      <c r="G4649" s="6" t="str">
        <f>IF('BCT Template'!R4648&gt;F4649,"Yes","No")</f>
        <v>No</v>
      </c>
      <c r="H4649" s="5" t="s">
        <v>182</v>
      </c>
      <c r="I4649" s="5" t="s">
        <v>183</v>
      </c>
      <c r="J4649" s="5" t="s">
        <v>184</v>
      </c>
      <c r="K4649" s="5" t="s">
        <v>185</v>
      </c>
      <c r="L4649" s="7" t="s">
        <v>164</v>
      </c>
      <c r="M4649" t="str">
        <f t="shared" si="218"/>
        <v>No</v>
      </c>
    </row>
    <row r="4650" spans="1:13" ht="15" thickBot="1" x14ac:dyDescent="0.4">
      <c r="A4650" s="5" t="s">
        <v>175</v>
      </c>
      <c r="B4650" s="5" t="s">
        <v>176</v>
      </c>
      <c r="C4650" s="5" t="s">
        <v>4851</v>
      </c>
      <c r="D4650" s="5">
        <f t="shared" si="217"/>
        <v>83063</v>
      </c>
      <c r="E4650" s="6">
        <v>43893</v>
      </c>
      <c r="F4650" s="6">
        <f t="shared" si="219"/>
        <v>43983</v>
      </c>
      <c r="G4650" s="6" t="str">
        <f>IF('BCT Template'!R4649&gt;F4650,"Yes","No")</f>
        <v>No</v>
      </c>
      <c r="H4650" s="5" t="s">
        <v>210</v>
      </c>
      <c r="I4650" s="5" t="s">
        <v>211</v>
      </c>
      <c r="J4650" s="5" t="s">
        <v>184</v>
      </c>
      <c r="K4650" s="5" t="s">
        <v>185</v>
      </c>
      <c r="L4650" s="7" t="s">
        <v>164</v>
      </c>
      <c r="M4650" t="str">
        <f t="shared" si="218"/>
        <v>No</v>
      </c>
    </row>
    <row r="4651" spans="1:13" ht="15" thickBot="1" x14ac:dyDescent="0.4">
      <c r="A4651" s="5" t="s">
        <v>175</v>
      </c>
      <c r="B4651" s="5" t="s">
        <v>176</v>
      </c>
      <c r="C4651" s="5" t="s">
        <v>4852</v>
      </c>
      <c r="D4651" s="5">
        <f t="shared" si="217"/>
        <v>58383</v>
      </c>
      <c r="E4651" s="6">
        <v>43738</v>
      </c>
      <c r="F4651" s="6">
        <f t="shared" si="219"/>
        <v>43828</v>
      </c>
      <c r="G4651" s="6" t="str">
        <f>IF('BCT Template'!R4650&gt;F4651,"Yes","No")</f>
        <v>No</v>
      </c>
      <c r="H4651" s="5" t="s">
        <v>182</v>
      </c>
      <c r="I4651" s="5" t="s">
        <v>183</v>
      </c>
      <c r="J4651" s="5" t="s">
        <v>184</v>
      </c>
      <c r="K4651" s="5" t="s">
        <v>185</v>
      </c>
      <c r="L4651" s="7" t="s">
        <v>164</v>
      </c>
      <c r="M4651" t="str">
        <f t="shared" si="218"/>
        <v>No</v>
      </c>
    </row>
    <row r="4652" spans="1:13" ht="15" thickBot="1" x14ac:dyDescent="0.4">
      <c r="A4652" s="5" t="s">
        <v>175</v>
      </c>
      <c r="B4652" s="5" t="s">
        <v>176</v>
      </c>
      <c r="C4652" s="5" t="s">
        <v>4853</v>
      </c>
      <c r="D4652" s="5">
        <f t="shared" si="217"/>
        <v>80132</v>
      </c>
      <c r="E4652" s="6">
        <v>42582</v>
      </c>
      <c r="F4652" s="6">
        <f t="shared" si="219"/>
        <v>42672</v>
      </c>
      <c r="G4652" s="6" t="str">
        <f>IF('BCT Template'!R4651&gt;F4652,"Yes","No")</f>
        <v>No</v>
      </c>
      <c r="H4652" s="5" t="s">
        <v>182</v>
      </c>
      <c r="I4652" s="5" t="s">
        <v>183</v>
      </c>
      <c r="J4652" s="5" t="s">
        <v>200</v>
      </c>
      <c r="K4652" s="5" t="s">
        <v>201</v>
      </c>
      <c r="L4652" s="7" t="s">
        <v>164</v>
      </c>
      <c r="M4652" t="str">
        <f t="shared" si="218"/>
        <v>Yes</v>
      </c>
    </row>
    <row r="4653" spans="1:13" ht="15" thickBot="1" x14ac:dyDescent="0.4">
      <c r="A4653" s="5" t="s">
        <v>175</v>
      </c>
      <c r="B4653" s="5" t="s">
        <v>176</v>
      </c>
      <c r="C4653" s="5" t="s">
        <v>4854</v>
      </c>
      <c r="D4653" s="5">
        <f t="shared" si="217"/>
        <v>77859</v>
      </c>
      <c r="E4653" s="6">
        <v>43373</v>
      </c>
      <c r="F4653" s="6">
        <f t="shared" si="219"/>
        <v>43463</v>
      </c>
      <c r="G4653" s="6" t="str">
        <f>IF('BCT Template'!R4652&gt;F4653,"Yes","No")</f>
        <v>No</v>
      </c>
      <c r="H4653" s="5" t="s">
        <v>189</v>
      </c>
      <c r="I4653" s="5" t="s">
        <v>190</v>
      </c>
      <c r="J4653" s="5" t="s">
        <v>184</v>
      </c>
      <c r="K4653" s="5" t="s">
        <v>185</v>
      </c>
      <c r="L4653" s="7" t="s">
        <v>164</v>
      </c>
      <c r="M4653" t="str">
        <f t="shared" si="218"/>
        <v>No</v>
      </c>
    </row>
    <row r="4654" spans="1:13" ht="15" thickBot="1" x14ac:dyDescent="0.4">
      <c r="A4654" s="5" t="s">
        <v>175</v>
      </c>
      <c r="B4654" s="5" t="s">
        <v>176</v>
      </c>
      <c r="C4654" s="5" t="s">
        <v>4855</v>
      </c>
      <c r="D4654" s="5">
        <f t="shared" si="217"/>
        <v>31292</v>
      </c>
      <c r="E4654" s="6">
        <v>43982</v>
      </c>
      <c r="F4654" s="6">
        <f t="shared" si="219"/>
        <v>44072</v>
      </c>
      <c r="G4654" s="6" t="str">
        <f>IF('BCT Template'!R4653&gt;F4654,"Yes","No")</f>
        <v>No</v>
      </c>
      <c r="H4654" s="5" t="s">
        <v>178</v>
      </c>
      <c r="I4654" s="5" t="s">
        <v>179</v>
      </c>
      <c r="J4654" s="5" t="s">
        <v>35</v>
      </c>
      <c r="K4654" s="5" t="s">
        <v>180</v>
      </c>
      <c r="L4654" s="7" t="s">
        <v>164</v>
      </c>
      <c r="M4654" t="str">
        <f t="shared" si="218"/>
        <v>Yes</v>
      </c>
    </row>
    <row r="4655" spans="1:13" ht="15" thickBot="1" x14ac:dyDescent="0.4">
      <c r="A4655" s="5" t="s">
        <v>175</v>
      </c>
      <c r="B4655" s="5" t="s">
        <v>176</v>
      </c>
      <c r="C4655" s="5" t="s">
        <v>4856</v>
      </c>
      <c r="D4655" s="5">
        <f t="shared" si="217"/>
        <v>58608</v>
      </c>
      <c r="E4655" s="6">
        <v>41883</v>
      </c>
      <c r="F4655" s="6">
        <f t="shared" si="219"/>
        <v>41973</v>
      </c>
      <c r="G4655" s="6" t="str">
        <f>IF('BCT Template'!R4654&gt;F4655,"Yes","No")</f>
        <v>No</v>
      </c>
      <c r="H4655" s="5" t="s">
        <v>182</v>
      </c>
      <c r="I4655" s="5" t="s">
        <v>183</v>
      </c>
      <c r="J4655" s="5" t="s">
        <v>184</v>
      </c>
      <c r="K4655" s="5" t="s">
        <v>185</v>
      </c>
      <c r="L4655" s="7" t="s">
        <v>164</v>
      </c>
      <c r="M4655" t="str">
        <f t="shared" si="218"/>
        <v>No</v>
      </c>
    </row>
    <row r="4656" spans="1:13" ht="15" thickBot="1" x14ac:dyDescent="0.4">
      <c r="A4656" s="5" t="s">
        <v>175</v>
      </c>
      <c r="B4656" s="5" t="s">
        <v>176</v>
      </c>
      <c r="C4656" s="5" t="s">
        <v>4857</v>
      </c>
      <c r="D4656" s="5">
        <f t="shared" si="217"/>
        <v>30141</v>
      </c>
      <c r="E4656" s="6">
        <v>43799</v>
      </c>
      <c r="F4656" s="6">
        <f t="shared" si="219"/>
        <v>43889</v>
      </c>
      <c r="G4656" s="6" t="str">
        <f>IF('BCT Template'!R4655&gt;F4656,"Yes","No")</f>
        <v>No</v>
      </c>
      <c r="H4656" s="5" t="s">
        <v>178</v>
      </c>
      <c r="I4656" s="5" t="s">
        <v>179</v>
      </c>
      <c r="J4656" s="5" t="s">
        <v>35</v>
      </c>
      <c r="K4656" s="5" t="s">
        <v>180</v>
      </c>
      <c r="L4656" s="7" t="s">
        <v>164</v>
      </c>
      <c r="M4656" t="str">
        <f t="shared" si="218"/>
        <v>Yes</v>
      </c>
    </row>
    <row r="4657" spans="1:13" ht="15" thickBot="1" x14ac:dyDescent="0.4">
      <c r="A4657" s="5" t="s">
        <v>175</v>
      </c>
      <c r="B4657" s="5" t="s">
        <v>176</v>
      </c>
      <c r="C4657" s="5" t="s">
        <v>4858</v>
      </c>
      <c r="D4657" s="5">
        <f t="shared" si="217"/>
        <v>57760</v>
      </c>
      <c r="E4657" s="6">
        <v>43840</v>
      </c>
      <c r="F4657" s="6">
        <f t="shared" si="219"/>
        <v>43930</v>
      </c>
      <c r="G4657" s="6" t="str">
        <f>IF('BCT Template'!R4656&gt;F4657,"Yes","No")</f>
        <v>No</v>
      </c>
      <c r="H4657" s="5" t="s">
        <v>189</v>
      </c>
      <c r="I4657" s="5" t="s">
        <v>190</v>
      </c>
      <c r="J4657" s="5" t="s">
        <v>184</v>
      </c>
      <c r="K4657" s="5" t="s">
        <v>185</v>
      </c>
      <c r="L4657" s="7" t="s">
        <v>164</v>
      </c>
      <c r="M4657" t="str">
        <f t="shared" si="218"/>
        <v>No</v>
      </c>
    </row>
    <row r="4658" spans="1:13" ht="15" thickBot="1" x14ac:dyDescent="0.4">
      <c r="A4658" s="5" t="s">
        <v>175</v>
      </c>
      <c r="B4658" s="5" t="s">
        <v>176</v>
      </c>
      <c r="C4658" s="5" t="s">
        <v>4859</v>
      </c>
      <c r="D4658" s="5">
        <f t="shared" si="217"/>
        <v>78744</v>
      </c>
      <c r="E4658" s="6">
        <v>43966</v>
      </c>
      <c r="F4658" s="6">
        <f t="shared" si="219"/>
        <v>44056</v>
      </c>
      <c r="G4658" s="6" t="str">
        <f>IF('BCT Template'!R4657&gt;F4658,"Yes","No")</f>
        <v>No</v>
      </c>
      <c r="H4658" s="5" t="s">
        <v>210</v>
      </c>
      <c r="I4658" s="5" t="s">
        <v>211</v>
      </c>
      <c r="J4658" s="5" t="s">
        <v>184</v>
      </c>
      <c r="K4658" s="5" t="s">
        <v>185</v>
      </c>
      <c r="L4658" s="7" t="s">
        <v>164</v>
      </c>
      <c r="M4658" t="str">
        <f t="shared" si="218"/>
        <v>No</v>
      </c>
    </row>
    <row r="4659" spans="1:13" ht="15" thickBot="1" x14ac:dyDescent="0.4">
      <c r="A4659" s="5" t="s">
        <v>175</v>
      </c>
      <c r="B4659" s="5" t="s">
        <v>176</v>
      </c>
      <c r="C4659" s="5" t="s">
        <v>4860</v>
      </c>
      <c r="D4659" s="5">
        <f t="shared" si="217"/>
        <v>22889</v>
      </c>
      <c r="E4659" s="6">
        <v>44377</v>
      </c>
      <c r="F4659" s="6">
        <f t="shared" si="219"/>
        <v>44467</v>
      </c>
      <c r="G4659" s="6" t="str">
        <f>IF('BCT Template'!R4658&gt;F4659,"Yes","No")</f>
        <v>No</v>
      </c>
      <c r="H4659" s="5" t="s">
        <v>178</v>
      </c>
      <c r="I4659" s="5" t="s">
        <v>179</v>
      </c>
      <c r="J4659" s="5" t="s">
        <v>35</v>
      </c>
      <c r="K4659" s="5" t="s">
        <v>180</v>
      </c>
      <c r="L4659" s="7" t="s">
        <v>164</v>
      </c>
      <c r="M4659" t="str">
        <f t="shared" si="218"/>
        <v>Yes</v>
      </c>
    </row>
    <row r="4660" spans="1:13" ht="15" thickBot="1" x14ac:dyDescent="0.4">
      <c r="A4660" s="5" t="s">
        <v>175</v>
      </c>
      <c r="B4660" s="5" t="s">
        <v>176</v>
      </c>
      <c r="C4660" s="5" t="s">
        <v>4861</v>
      </c>
      <c r="D4660" s="5">
        <f t="shared" si="217"/>
        <v>29722</v>
      </c>
      <c r="E4660" s="6">
        <v>44286</v>
      </c>
      <c r="F4660" s="6">
        <f t="shared" si="219"/>
        <v>44376</v>
      </c>
      <c r="G4660" s="6" t="str">
        <f>IF('BCT Template'!R4659&gt;F4660,"Yes","No")</f>
        <v>No</v>
      </c>
      <c r="H4660" s="5" t="s">
        <v>178</v>
      </c>
      <c r="I4660" s="5" t="s">
        <v>179</v>
      </c>
      <c r="J4660" s="5" t="s">
        <v>35</v>
      </c>
      <c r="K4660" s="5" t="s">
        <v>180</v>
      </c>
      <c r="L4660" s="7" t="s">
        <v>164</v>
      </c>
      <c r="M4660" t="str">
        <f t="shared" si="218"/>
        <v>Yes</v>
      </c>
    </row>
    <row r="4661" spans="1:13" ht="15" thickBot="1" x14ac:dyDescent="0.4">
      <c r="A4661" s="5" t="s">
        <v>175</v>
      </c>
      <c r="B4661" s="5" t="s">
        <v>176</v>
      </c>
      <c r="C4661" s="5" t="s">
        <v>4862</v>
      </c>
      <c r="D4661" s="5">
        <f t="shared" si="217"/>
        <v>57141</v>
      </c>
      <c r="E4661" s="6">
        <v>44105</v>
      </c>
      <c r="F4661" s="6">
        <f t="shared" si="219"/>
        <v>44195</v>
      </c>
      <c r="G4661" s="6" t="str">
        <f>IF('BCT Template'!R4660&gt;F4661,"Yes","No")</f>
        <v>No</v>
      </c>
      <c r="H4661" s="5" t="s">
        <v>189</v>
      </c>
      <c r="I4661" s="5" t="s">
        <v>190</v>
      </c>
      <c r="J4661" s="5" t="s">
        <v>184</v>
      </c>
      <c r="K4661" s="5" t="s">
        <v>185</v>
      </c>
      <c r="L4661" s="7" t="s">
        <v>164</v>
      </c>
      <c r="M4661" t="str">
        <f t="shared" si="218"/>
        <v>No</v>
      </c>
    </row>
    <row r="4662" spans="1:13" ht="15" thickBot="1" x14ac:dyDescent="0.4">
      <c r="A4662" s="5" t="s">
        <v>175</v>
      </c>
      <c r="B4662" s="5" t="s">
        <v>176</v>
      </c>
      <c r="C4662" s="5" t="s">
        <v>4863</v>
      </c>
      <c r="D4662" s="5">
        <f t="shared" si="217"/>
        <v>80275</v>
      </c>
      <c r="E4662" s="6">
        <v>42185</v>
      </c>
      <c r="F4662" s="6">
        <f t="shared" si="219"/>
        <v>42275</v>
      </c>
      <c r="G4662" s="6" t="str">
        <f>IF('BCT Template'!R4661&gt;F4662,"Yes","No")</f>
        <v>No</v>
      </c>
      <c r="H4662" s="5" t="s">
        <v>182</v>
      </c>
      <c r="I4662" s="5" t="s">
        <v>183</v>
      </c>
      <c r="J4662" s="5" t="s">
        <v>184</v>
      </c>
      <c r="K4662" s="5" t="s">
        <v>185</v>
      </c>
      <c r="L4662" s="7" t="s">
        <v>164</v>
      </c>
      <c r="M4662" t="str">
        <f t="shared" si="218"/>
        <v>No</v>
      </c>
    </row>
    <row r="4663" spans="1:13" ht="15" thickBot="1" x14ac:dyDescent="0.4">
      <c r="A4663" s="5" t="s">
        <v>175</v>
      </c>
      <c r="B4663" s="5" t="s">
        <v>176</v>
      </c>
      <c r="C4663" s="5" t="s">
        <v>4864</v>
      </c>
      <c r="D4663" s="5">
        <f t="shared" si="217"/>
        <v>79767</v>
      </c>
      <c r="E4663" s="6">
        <v>42551</v>
      </c>
      <c r="F4663" s="6">
        <f t="shared" si="219"/>
        <v>42641</v>
      </c>
      <c r="G4663" s="6" t="str">
        <f>IF('BCT Template'!R4662&gt;F4663,"Yes","No")</f>
        <v>No</v>
      </c>
      <c r="H4663" s="5" t="s">
        <v>182</v>
      </c>
      <c r="I4663" s="5" t="s">
        <v>183</v>
      </c>
      <c r="J4663" s="5" t="s">
        <v>184</v>
      </c>
      <c r="K4663" s="5" t="s">
        <v>185</v>
      </c>
      <c r="L4663" s="7" t="s">
        <v>164</v>
      </c>
      <c r="M4663" t="str">
        <f t="shared" si="218"/>
        <v>No</v>
      </c>
    </row>
    <row r="4664" spans="1:13" ht="15" thickBot="1" x14ac:dyDescent="0.4">
      <c r="A4664" s="5" t="s">
        <v>175</v>
      </c>
      <c r="B4664" s="5" t="s">
        <v>176</v>
      </c>
      <c r="C4664" s="5" t="s">
        <v>4865</v>
      </c>
      <c r="D4664" s="5">
        <f t="shared" si="217"/>
        <v>22148</v>
      </c>
      <c r="E4664" s="6">
        <v>44012</v>
      </c>
      <c r="F4664" s="6">
        <f t="shared" si="219"/>
        <v>44102</v>
      </c>
      <c r="G4664" s="6" t="str">
        <f>IF('BCT Template'!R4663&gt;F4664,"Yes","No")</f>
        <v>No</v>
      </c>
      <c r="H4664" s="5" t="s">
        <v>178</v>
      </c>
      <c r="I4664" s="5" t="s">
        <v>179</v>
      </c>
      <c r="J4664" s="5" t="s">
        <v>35</v>
      </c>
      <c r="K4664" s="5" t="s">
        <v>180</v>
      </c>
      <c r="L4664" s="7" t="s">
        <v>164</v>
      </c>
      <c r="M4664" t="str">
        <f t="shared" si="218"/>
        <v>Yes</v>
      </c>
    </row>
    <row r="4665" spans="1:13" ht="15" thickBot="1" x14ac:dyDescent="0.4">
      <c r="A4665" s="5" t="s">
        <v>175</v>
      </c>
      <c r="B4665" s="5" t="s">
        <v>176</v>
      </c>
      <c r="C4665" s="5" t="s">
        <v>4866</v>
      </c>
      <c r="D4665" s="5">
        <f t="shared" si="217"/>
        <v>31384</v>
      </c>
      <c r="E4665" s="6">
        <v>43555</v>
      </c>
      <c r="F4665" s="6">
        <f t="shared" si="219"/>
        <v>43645</v>
      </c>
      <c r="G4665" s="6" t="str">
        <f>IF('BCT Template'!R4664&gt;F4665,"Yes","No")</f>
        <v>No</v>
      </c>
      <c r="H4665" s="5" t="s">
        <v>178</v>
      </c>
      <c r="I4665" s="5" t="s">
        <v>179</v>
      </c>
      <c r="J4665" s="5" t="s">
        <v>35</v>
      </c>
      <c r="K4665" s="5" t="s">
        <v>180</v>
      </c>
      <c r="L4665" s="7" t="s">
        <v>164</v>
      </c>
      <c r="M4665" t="str">
        <f t="shared" si="218"/>
        <v>Yes</v>
      </c>
    </row>
    <row r="4666" spans="1:13" ht="15" thickBot="1" x14ac:dyDescent="0.4">
      <c r="A4666" s="5" t="s">
        <v>175</v>
      </c>
      <c r="B4666" s="5" t="s">
        <v>176</v>
      </c>
      <c r="C4666" s="5" t="s">
        <v>4867</v>
      </c>
      <c r="D4666" s="5">
        <f t="shared" si="217"/>
        <v>22960</v>
      </c>
      <c r="E4666" s="6">
        <v>43694</v>
      </c>
      <c r="F4666" s="6">
        <f t="shared" si="219"/>
        <v>43784</v>
      </c>
      <c r="G4666" s="6" t="str">
        <f>IF('BCT Template'!R4665&gt;F4666,"Yes","No")</f>
        <v>No</v>
      </c>
      <c r="H4666" s="5" t="s">
        <v>178</v>
      </c>
      <c r="I4666" s="5" t="s">
        <v>179</v>
      </c>
      <c r="J4666" s="5" t="s">
        <v>35</v>
      </c>
      <c r="K4666" s="5" t="s">
        <v>180</v>
      </c>
      <c r="L4666" s="7" t="s">
        <v>164</v>
      </c>
      <c r="M4666" t="str">
        <f t="shared" si="218"/>
        <v>Yes</v>
      </c>
    </row>
    <row r="4667" spans="1:13" ht="15" thickBot="1" x14ac:dyDescent="0.4">
      <c r="A4667" s="5" t="s">
        <v>175</v>
      </c>
      <c r="B4667" s="5" t="s">
        <v>176</v>
      </c>
      <c r="C4667" s="5" t="s">
        <v>4868</v>
      </c>
      <c r="D4667" s="5">
        <f t="shared" si="217"/>
        <v>22410</v>
      </c>
      <c r="E4667" s="6">
        <v>44012</v>
      </c>
      <c r="F4667" s="6">
        <f t="shared" si="219"/>
        <v>44102</v>
      </c>
      <c r="G4667" s="6" t="str">
        <f>IF('BCT Template'!R4666&gt;F4667,"Yes","No")</f>
        <v>No</v>
      </c>
      <c r="H4667" s="5" t="s">
        <v>178</v>
      </c>
      <c r="I4667" s="5" t="s">
        <v>179</v>
      </c>
      <c r="J4667" s="5" t="s">
        <v>35</v>
      </c>
      <c r="K4667" s="5" t="s">
        <v>180</v>
      </c>
      <c r="L4667" s="7" t="s">
        <v>164</v>
      </c>
      <c r="M4667" t="str">
        <f t="shared" si="218"/>
        <v>Yes</v>
      </c>
    </row>
    <row r="4668" spans="1:13" ht="15" thickBot="1" x14ac:dyDescent="0.4">
      <c r="A4668" s="5" t="s">
        <v>175</v>
      </c>
      <c r="B4668" s="5" t="s">
        <v>176</v>
      </c>
      <c r="C4668" s="5" t="s">
        <v>4869</v>
      </c>
      <c r="D4668" s="5">
        <f t="shared" si="217"/>
        <v>77794</v>
      </c>
      <c r="E4668" s="6">
        <v>44073</v>
      </c>
      <c r="F4668" s="6">
        <f t="shared" si="219"/>
        <v>44163</v>
      </c>
      <c r="G4668" s="6" t="str">
        <f>IF('BCT Template'!R4667&gt;F4668,"Yes","No")</f>
        <v>No</v>
      </c>
      <c r="H4668" s="5" t="s">
        <v>189</v>
      </c>
      <c r="I4668" s="5" t="s">
        <v>190</v>
      </c>
      <c r="J4668" s="5" t="s">
        <v>200</v>
      </c>
      <c r="K4668" s="5" t="s">
        <v>201</v>
      </c>
      <c r="L4668" s="7" t="s">
        <v>164</v>
      </c>
      <c r="M4668" t="str">
        <f t="shared" si="218"/>
        <v>Yes</v>
      </c>
    </row>
    <row r="4669" spans="1:13" ht="15" thickBot="1" x14ac:dyDescent="0.4">
      <c r="A4669" s="5" t="s">
        <v>175</v>
      </c>
      <c r="B4669" s="5" t="s">
        <v>176</v>
      </c>
      <c r="C4669" s="5" t="s">
        <v>4870</v>
      </c>
      <c r="D4669" s="5">
        <f t="shared" si="217"/>
        <v>29058</v>
      </c>
      <c r="E4669" s="6">
        <v>43708</v>
      </c>
      <c r="F4669" s="6">
        <f t="shared" si="219"/>
        <v>43798</v>
      </c>
      <c r="G4669" s="6" t="str">
        <f>IF('BCT Template'!R4668&gt;F4669,"Yes","No")</f>
        <v>No</v>
      </c>
      <c r="H4669" s="5" t="s">
        <v>178</v>
      </c>
      <c r="I4669" s="5" t="s">
        <v>179</v>
      </c>
      <c r="J4669" s="5" t="s">
        <v>35</v>
      </c>
      <c r="K4669" s="5" t="s">
        <v>180</v>
      </c>
      <c r="L4669" s="7" t="s">
        <v>164</v>
      </c>
      <c r="M4669" t="str">
        <f t="shared" si="218"/>
        <v>Yes</v>
      </c>
    </row>
    <row r="4670" spans="1:13" ht="15" thickBot="1" x14ac:dyDescent="0.4">
      <c r="A4670" s="5" t="s">
        <v>175</v>
      </c>
      <c r="B4670" s="5" t="s">
        <v>176</v>
      </c>
      <c r="C4670" s="5" t="s">
        <v>4871</v>
      </c>
      <c r="D4670" s="5">
        <f t="shared" si="217"/>
        <v>57398</v>
      </c>
      <c r="E4670" s="6">
        <v>43733</v>
      </c>
      <c r="F4670" s="6">
        <f t="shared" si="219"/>
        <v>43823</v>
      </c>
      <c r="G4670" s="6" t="str">
        <f>IF('BCT Template'!R4669&gt;F4670,"Yes","No")</f>
        <v>No</v>
      </c>
      <c r="H4670" s="5" t="s">
        <v>189</v>
      </c>
      <c r="I4670" s="5" t="s">
        <v>190</v>
      </c>
      <c r="J4670" s="5" t="s">
        <v>184</v>
      </c>
      <c r="K4670" s="5" t="s">
        <v>185</v>
      </c>
      <c r="L4670" s="7" t="s">
        <v>164</v>
      </c>
      <c r="M4670" t="str">
        <f t="shared" si="218"/>
        <v>No</v>
      </c>
    </row>
    <row r="4671" spans="1:13" ht="15" thickBot="1" x14ac:dyDescent="0.4">
      <c r="A4671" s="5" t="s">
        <v>175</v>
      </c>
      <c r="B4671" s="5" t="s">
        <v>176</v>
      </c>
      <c r="C4671" s="5" t="s">
        <v>4872</v>
      </c>
      <c r="D4671" s="5">
        <f t="shared" si="217"/>
        <v>80479</v>
      </c>
      <c r="E4671" s="6">
        <v>43738</v>
      </c>
      <c r="F4671" s="6">
        <f t="shared" si="219"/>
        <v>43828</v>
      </c>
      <c r="G4671" s="6" t="str">
        <f>IF('BCT Template'!R4670&gt;F4671,"Yes","No")</f>
        <v>No</v>
      </c>
      <c r="H4671" s="5" t="s">
        <v>182</v>
      </c>
      <c r="I4671" s="5" t="s">
        <v>183</v>
      </c>
      <c r="J4671" s="5" t="s">
        <v>184</v>
      </c>
      <c r="K4671" s="5" t="s">
        <v>185</v>
      </c>
      <c r="L4671" s="7" t="s">
        <v>164</v>
      </c>
      <c r="M4671" t="str">
        <f t="shared" si="218"/>
        <v>No</v>
      </c>
    </row>
    <row r="4672" spans="1:13" ht="15" thickBot="1" x14ac:dyDescent="0.4">
      <c r="A4672" s="5" t="s">
        <v>175</v>
      </c>
      <c r="B4672" s="5" t="s">
        <v>176</v>
      </c>
      <c r="C4672" s="5" t="s">
        <v>4873</v>
      </c>
      <c r="D4672" s="5">
        <f t="shared" si="217"/>
        <v>30022</v>
      </c>
      <c r="E4672" s="6">
        <v>43951</v>
      </c>
      <c r="F4672" s="6">
        <f t="shared" si="219"/>
        <v>44041</v>
      </c>
      <c r="G4672" s="6" t="str">
        <f>IF('BCT Template'!R4671&gt;F4672,"Yes","No")</f>
        <v>No</v>
      </c>
      <c r="H4672" s="5" t="s">
        <v>178</v>
      </c>
      <c r="I4672" s="5" t="s">
        <v>179</v>
      </c>
      <c r="J4672" s="5" t="s">
        <v>35</v>
      </c>
      <c r="K4672" s="5" t="s">
        <v>180</v>
      </c>
      <c r="L4672" s="7" t="s">
        <v>164</v>
      </c>
      <c r="M4672" t="str">
        <f t="shared" si="218"/>
        <v>Yes</v>
      </c>
    </row>
    <row r="4673" spans="1:13" ht="15" thickBot="1" x14ac:dyDescent="0.4">
      <c r="A4673" s="5" t="s">
        <v>175</v>
      </c>
      <c r="B4673" s="5" t="s">
        <v>176</v>
      </c>
      <c r="C4673" s="5" t="s">
        <v>4874</v>
      </c>
      <c r="D4673" s="5">
        <f t="shared" si="217"/>
        <v>57681</v>
      </c>
      <c r="E4673" s="6">
        <v>43890</v>
      </c>
      <c r="F4673" s="6">
        <f t="shared" si="219"/>
        <v>43980</v>
      </c>
      <c r="G4673" s="6" t="str">
        <f>IF('BCT Template'!R4672&gt;F4673,"Yes","No")</f>
        <v>No</v>
      </c>
      <c r="H4673" s="5" t="s">
        <v>189</v>
      </c>
      <c r="I4673" s="5" t="s">
        <v>190</v>
      </c>
      <c r="J4673" s="5" t="s">
        <v>184</v>
      </c>
      <c r="K4673" s="5" t="s">
        <v>185</v>
      </c>
      <c r="L4673" s="7" t="s">
        <v>164</v>
      </c>
      <c r="M4673" t="str">
        <f t="shared" si="218"/>
        <v>No</v>
      </c>
    </row>
    <row r="4674" spans="1:13" ht="15" thickBot="1" x14ac:dyDescent="0.4">
      <c r="A4674" s="5" t="s">
        <v>175</v>
      </c>
      <c r="B4674" s="5" t="s">
        <v>176</v>
      </c>
      <c r="C4674" s="5" t="s">
        <v>4875</v>
      </c>
      <c r="D4674" s="5">
        <f t="shared" si="217"/>
        <v>22989</v>
      </c>
      <c r="E4674" s="6">
        <v>44057</v>
      </c>
      <c r="F4674" s="6">
        <f t="shared" si="219"/>
        <v>44147</v>
      </c>
      <c r="G4674" s="6" t="str">
        <f>IF('BCT Template'!R4673&gt;F4674,"Yes","No")</f>
        <v>No</v>
      </c>
      <c r="H4674" s="5" t="s">
        <v>178</v>
      </c>
      <c r="I4674" s="5" t="s">
        <v>179</v>
      </c>
      <c r="J4674" s="5" t="s">
        <v>35</v>
      </c>
      <c r="K4674" s="5" t="s">
        <v>180</v>
      </c>
      <c r="L4674" s="7" t="s">
        <v>164</v>
      </c>
      <c r="M4674" t="str">
        <f t="shared" si="218"/>
        <v>Yes</v>
      </c>
    </row>
    <row r="4675" spans="1:13" ht="15" thickBot="1" x14ac:dyDescent="0.4">
      <c r="A4675" s="5" t="s">
        <v>175</v>
      </c>
      <c r="B4675" s="5" t="s">
        <v>176</v>
      </c>
      <c r="C4675" s="5" t="s">
        <v>4876</v>
      </c>
      <c r="D4675" s="5">
        <f t="shared" ref="D4675:D4738" si="220">C4675*1</f>
        <v>77880</v>
      </c>
      <c r="E4675" s="6">
        <v>43281</v>
      </c>
      <c r="F4675" s="6">
        <f t="shared" si="219"/>
        <v>43371</v>
      </c>
      <c r="G4675" s="6" t="str">
        <f>IF('BCT Template'!R4674&gt;F4675,"Yes","No")</f>
        <v>No</v>
      </c>
      <c r="H4675" s="5" t="s">
        <v>189</v>
      </c>
      <c r="I4675" s="5" t="s">
        <v>190</v>
      </c>
      <c r="J4675" s="5" t="s">
        <v>184</v>
      </c>
      <c r="K4675" s="5" t="s">
        <v>185</v>
      </c>
      <c r="L4675" s="7" t="s">
        <v>164</v>
      </c>
      <c r="M4675" t="str">
        <f t="shared" ref="M4675:M4738" si="221">IF(J4675=" ","Yes",IF(J4675="3","Yes","No"))</f>
        <v>No</v>
      </c>
    </row>
    <row r="4676" spans="1:13" ht="15" thickBot="1" x14ac:dyDescent="0.4">
      <c r="A4676" s="5" t="s">
        <v>175</v>
      </c>
      <c r="B4676" s="5" t="s">
        <v>176</v>
      </c>
      <c r="C4676" s="5" t="s">
        <v>4877</v>
      </c>
      <c r="D4676" s="5">
        <f t="shared" si="220"/>
        <v>25300</v>
      </c>
      <c r="E4676" s="6">
        <v>44183</v>
      </c>
      <c r="F4676" s="6">
        <f t="shared" si="219"/>
        <v>44273</v>
      </c>
      <c r="G4676" s="6" t="str">
        <f>IF('BCT Template'!R4675&gt;F4676,"Yes","No")</f>
        <v>No</v>
      </c>
      <c r="H4676" s="5" t="s">
        <v>240</v>
      </c>
      <c r="I4676" s="5" t="s">
        <v>241</v>
      </c>
      <c r="J4676" s="5" t="s">
        <v>35</v>
      </c>
      <c r="K4676" s="5" t="s">
        <v>180</v>
      </c>
      <c r="L4676" s="7" t="s">
        <v>164</v>
      </c>
      <c r="M4676" t="str">
        <f t="shared" si="221"/>
        <v>Yes</v>
      </c>
    </row>
    <row r="4677" spans="1:13" ht="15" thickBot="1" x14ac:dyDescent="0.4">
      <c r="A4677" s="5" t="s">
        <v>175</v>
      </c>
      <c r="B4677" s="5" t="s">
        <v>176</v>
      </c>
      <c r="C4677" s="5" t="s">
        <v>4878</v>
      </c>
      <c r="D4677" s="5">
        <f t="shared" si="220"/>
        <v>18388</v>
      </c>
      <c r="E4677" s="6">
        <v>41455</v>
      </c>
      <c r="F4677" s="6">
        <f t="shared" si="219"/>
        <v>41545</v>
      </c>
      <c r="G4677" s="6" t="str">
        <f>IF('BCT Template'!R4676&gt;F4677,"Yes","No")</f>
        <v>No</v>
      </c>
      <c r="H4677" s="5" t="s">
        <v>234</v>
      </c>
      <c r="I4677" s="5" t="s">
        <v>235</v>
      </c>
      <c r="J4677" s="5" t="s">
        <v>184</v>
      </c>
      <c r="K4677" s="5" t="s">
        <v>185</v>
      </c>
      <c r="L4677" s="7" t="s">
        <v>164</v>
      </c>
      <c r="M4677" t="str">
        <f t="shared" si="221"/>
        <v>No</v>
      </c>
    </row>
    <row r="4678" spans="1:13" ht="15" thickBot="1" x14ac:dyDescent="0.4">
      <c r="A4678" s="5" t="s">
        <v>175</v>
      </c>
      <c r="B4678" s="5" t="s">
        <v>176</v>
      </c>
      <c r="C4678" s="5" t="s">
        <v>4879</v>
      </c>
      <c r="D4678" s="5">
        <f t="shared" si="220"/>
        <v>23604</v>
      </c>
      <c r="E4678" s="6">
        <v>44286</v>
      </c>
      <c r="F4678" s="6">
        <f t="shared" si="219"/>
        <v>44376</v>
      </c>
      <c r="G4678" s="6" t="str">
        <f>IF('BCT Template'!R4677&gt;F4678,"Yes","No")</f>
        <v>No</v>
      </c>
      <c r="H4678" s="5" t="s">
        <v>178</v>
      </c>
      <c r="I4678" s="5" t="s">
        <v>179</v>
      </c>
      <c r="J4678" s="5" t="s">
        <v>35</v>
      </c>
      <c r="K4678" s="5" t="s">
        <v>180</v>
      </c>
      <c r="L4678" s="7" t="s">
        <v>164</v>
      </c>
      <c r="M4678" t="str">
        <f t="shared" si="221"/>
        <v>Yes</v>
      </c>
    </row>
    <row r="4679" spans="1:13" ht="15" thickBot="1" x14ac:dyDescent="0.4">
      <c r="A4679" s="5" t="s">
        <v>175</v>
      </c>
      <c r="B4679" s="5" t="s">
        <v>176</v>
      </c>
      <c r="C4679" s="5" t="s">
        <v>4880</v>
      </c>
      <c r="D4679" s="5">
        <f t="shared" si="220"/>
        <v>79099</v>
      </c>
      <c r="E4679" s="6">
        <v>42065</v>
      </c>
      <c r="F4679" s="6">
        <f t="shared" si="219"/>
        <v>42155</v>
      </c>
      <c r="G4679" s="6" t="str">
        <f>IF('BCT Template'!R4678&gt;F4679,"Yes","No")</f>
        <v>No</v>
      </c>
      <c r="H4679" s="5" t="s">
        <v>189</v>
      </c>
      <c r="I4679" s="5" t="s">
        <v>190</v>
      </c>
      <c r="J4679" s="5" t="s">
        <v>200</v>
      </c>
      <c r="K4679" s="5" t="s">
        <v>201</v>
      </c>
      <c r="L4679" s="7" t="s">
        <v>164</v>
      </c>
      <c r="M4679" t="str">
        <f t="shared" si="221"/>
        <v>Yes</v>
      </c>
    </row>
    <row r="4680" spans="1:13" ht="15" thickBot="1" x14ac:dyDescent="0.4">
      <c r="A4680" s="5" t="s">
        <v>175</v>
      </c>
      <c r="B4680" s="5" t="s">
        <v>176</v>
      </c>
      <c r="C4680" s="5" t="s">
        <v>4881</v>
      </c>
      <c r="D4680" s="5">
        <f t="shared" si="220"/>
        <v>29690</v>
      </c>
      <c r="E4680" s="6">
        <v>44255</v>
      </c>
      <c r="F4680" s="6">
        <f t="shared" si="219"/>
        <v>44345</v>
      </c>
      <c r="G4680" s="6" t="str">
        <f>IF('BCT Template'!R4679&gt;F4680,"Yes","No")</f>
        <v>No</v>
      </c>
      <c r="H4680" s="5" t="s">
        <v>178</v>
      </c>
      <c r="I4680" s="5" t="s">
        <v>179</v>
      </c>
      <c r="J4680" s="5" t="s">
        <v>35</v>
      </c>
      <c r="K4680" s="5" t="s">
        <v>180</v>
      </c>
      <c r="L4680" s="7" t="s">
        <v>164</v>
      </c>
      <c r="M4680" t="str">
        <f t="shared" si="221"/>
        <v>Yes</v>
      </c>
    </row>
    <row r="4681" spans="1:13" ht="15" thickBot="1" x14ac:dyDescent="0.4">
      <c r="A4681" s="5" t="s">
        <v>175</v>
      </c>
      <c r="B4681" s="5" t="s">
        <v>176</v>
      </c>
      <c r="C4681" s="5" t="s">
        <v>4882</v>
      </c>
      <c r="D4681" s="5">
        <f t="shared" si="220"/>
        <v>30206</v>
      </c>
      <c r="E4681" s="6">
        <v>41455</v>
      </c>
      <c r="F4681" s="6">
        <f t="shared" si="219"/>
        <v>41545</v>
      </c>
      <c r="G4681" s="6" t="str">
        <f>IF('BCT Template'!R4680&gt;F4681,"Yes","No")</f>
        <v>No</v>
      </c>
      <c r="H4681" s="5" t="s">
        <v>178</v>
      </c>
      <c r="I4681" s="5" t="s">
        <v>179</v>
      </c>
      <c r="J4681" s="5" t="s">
        <v>35</v>
      </c>
      <c r="K4681" s="5" t="s">
        <v>180</v>
      </c>
      <c r="L4681" s="7" t="s">
        <v>164</v>
      </c>
      <c r="M4681" t="str">
        <f t="shared" si="221"/>
        <v>Yes</v>
      </c>
    </row>
    <row r="4682" spans="1:13" ht="15" thickBot="1" x14ac:dyDescent="0.4">
      <c r="A4682" s="5" t="s">
        <v>175</v>
      </c>
      <c r="B4682" s="5" t="s">
        <v>176</v>
      </c>
      <c r="C4682" s="5" t="s">
        <v>4883</v>
      </c>
      <c r="D4682" s="5">
        <f t="shared" si="220"/>
        <v>80188</v>
      </c>
      <c r="E4682" s="6">
        <v>43769</v>
      </c>
      <c r="F4682" s="6">
        <f t="shared" si="219"/>
        <v>43859</v>
      </c>
      <c r="G4682" s="6" t="str">
        <f>IF('BCT Template'!R4681&gt;F4682,"Yes","No")</f>
        <v>No</v>
      </c>
      <c r="H4682" s="5" t="s">
        <v>182</v>
      </c>
      <c r="I4682" s="5" t="s">
        <v>183</v>
      </c>
      <c r="J4682" s="5" t="s">
        <v>184</v>
      </c>
      <c r="K4682" s="5" t="s">
        <v>185</v>
      </c>
      <c r="L4682" s="7" t="s">
        <v>164</v>
      </c>
      <c r="M4682" t="str">
        <f t="shared" si="221"/>
        <v>No</v>
      </c>
    </row>
    <row r="4683" spans="1:13" ht="15" thickBot="1" x14ac:dyDescent="0.4">
      <c r="A4683" s="5" t="s">
        <v>175</v>
      </c>
      <c r="B4683" s="5" t="s">
        <v>176</v>
      </c>
      <c r="C4683" s="5" t="s">
        <v>4884</v>
      </c>
      <c r="D4683" s="5">
        <f t="shared" si="220"/>
        <v>20877</v>
      </c>
      <c r="E4683" s="6">
        <v>43830</v>
      </c>
      <c r="F4683" s="6">
        <f t="shared" si="219"/>
        <v>43920</v>
      </c>
      <c r="G4683" s="6" t="str">
        <f>IF('BCT Template'!R4682&gt;F4683,"Yes","No")</f>
        <v>No</v>
      </c>
      <c r="H4683" s="5" t="s">
        <v>197</v>
      </c>
      <c r="I4683" s="5" t="s">
        <v>198</v>
      </c>
      <c r="J4683" s="5" t="s">
        <v>200</v>
      </c>
      <c r="K4683" s="5" t="s">
        <v>201</v>
      </c>
      <c r="L4683" s="7" t="s">
        <v>164</v>
      </c>
      <c r="M4683" t="str">
        <f t="shared" si="221"/>
        <v>Yes</v>
      </c>
    </row>
    <row r="4684" spans="1:13" ht="15" thickBot="1" x14ac:dyDescent="0.4">
      <c r="A4684" s="5" t="s">
        <v>175</v>
      </c>
      <c r="B4684" s="5" t="s">
        <v>176</v>
      </c>
      <c r="C4684" s="5" t="s">
        <v>4885</v>
      </c>
      <c r="D4684" s="5">
        <f t="shared" si="220"/>
        <v>82635</v>
      </c>
      <c r="E4684" s="6">
        <v>44257</v>
      </c>
      <c r="F4684" s="6">
        <f t="shared" si="219"/>
        <v>44347</v>
      </c>
      <c r="G4684" s="6" t="str">
        <f>IF('BCT Template'!R4683&gt;F4684,"Yes","No")</f>
        <v>No</v>
      </c>
      <c r="H4684" s="5" t="s">
        <v>210</v>
      </c>
      <c r="I4684" s="5" t="s">
        <v>211</v>
      </c>
      <c r="J4684" s="5" t="s">
        <v>184</v>
      </c>
      <c r="K4684" s="5" t="s">
        <v>185</v>
      </c>
      <c r="L4684" s="7" t="s">
        <v>164</v>
      </c>
      <c r="M4684" t="str">
        <f t="shared" si="221"/>
        <v>No</v>
      </c>
    </row>
    <row r="4685" spans="1:13" ht="15" thickBot="1" x14ac:dyDescent="0.4">
      <c r="A4685" s="5" t="s">
        <v>175</v>
      </c>
      <c r="B4685" s="5" t="s">
        <v>176</v>
      </c>
      <c r="C4685" s="5" t="s">
        <v>4886</v>
      </c>
      <c r="D4685" s="5">
        <f t="shared" si="220"/>
        <v>81137</v>
      </c>
      <c r="E4685" s="6">
        <v>44286</v>
      </c>
      <c r="F4685" s="6">
        <f t="shared" si="219"/>
        <v>44376</v>
      </c>
      <c r="G4685" s="6" t="str">
        <f>IF('BCT Template'!R4684&gt;F4685,"Yes","No")</f>
        <v>No</v>
      </c>
      <c r="H4685" s="5" t="s">
        <v>182</v>
      </c>
      <c r="I4685" s="5" t="s">
        <v>183</v>
      </c>
      <c r="J4685" s="5" t="s">
        <v>184</v>
      </c>
      <c r="K4685" s="5" t="s">
        <v>185</v>
      </c>
      <c r="L4685" s="7" t="s">
        <v>164</v>
      </c>
      <c r="M4685" t="str">
        <f t="shared" si="221"/>
        <v>No</v>
      </c>
    </row>
    <row r="4686" spans="1:13" ht="15" thickBot="1" x14ac:dyDescent="0.4">
      <c r="A4686" s="5" t="s">
        <v>175</v>
      </c>
      <c r="B4686" s="5" t="s">
        <v>176</v>
      </c>
      <c r="C4686" s="5" t="s">
        <v>4887</v>
      </c>
      <c r="D4686" s="5">
        <f t="shared" si="220"/>
        <v>30861</v>
      </c>
      <c r="E4686" s="6">
        <v>43982</v>
      </c>
      <c r="F4686" s="6">
        <f t="shared" si="219"/>
        <v>44072</v>
      </c>
      <c r="G4686" s="6" t="str">
        <f>IF('BCT Template'!R4685&gt;F4686,"Yes","No")</f>
        <v>No</v>
      </c>
      <c r="H4686" s="5" t="s">
        <v>178</v>
      </c>
      <c r="I4686" s="5" t="s">
        <v>179</v>
      </c>
      <c r="J4686" s="5" t="s">
        <v>35</v>
      </c>
      <c r="K4686" s="5" t="s">
        <v>180</v>
      </c>
      <c r="L4686" s="7" t="s">
        <v>164</v>
      </c>
      <c r="M4686" t="str">
        <f t="shared" si="221"/>
        <v>Yes</v>
      </c>
    </row>
    <row r="4687" spans="1:13" ht="15" thickBot="1" x14ac:dyDescent="0.4">
      <c r="A4687" s="5" t="s">
        <v>175</v>
      </c>
      <c r="B4687" s="5" t="s">
        <v>176</v>
      </c>
      <c r="C4687" s="5" t="s">
        <v>4888</v>
      </c>
      <c r="D4687" s="5">
        <f t="shared" si="220"/>
        <v>25128</v>
      </c>
      <c r="E4687" s="6">
        <v>41179</v>
      </c>
      <c r="F4687" s="6">
        <f t="shared" si="219"/>
        <v>41269</v>
      </c>
      <c r="G4687" s="6" t="str">
        <f>IF('BCT Template'!R4686&gt;F4687,"Yes","No")</f>
        <v>No</v>
      </c>
      <c r="H4687" s="5" t="s">
        <v>240</v>
      </c>
      <c r="I4687" s="5" t="s">
        <v>241</v>
      </c>
      <c r="J4687" s="5" t="s">
        <v>35</v>
      </c>
      <c r="K4687" s="5" t="s">
        <v>180</v>
      </c>
      <c r="L4687" s="7" t="s">
        <v>164</v>
      </c>
      <c r="M4687" t="str">
        <f t="shared" si="221"/>
        <v>Yes</v>
      </c>
    </row>
    <row r="4688" spans="1:13" ht="15" thickBot="1" x14ac:dyDescent="0.4">
      <c r="A4688" s="5" t="s">
        <v>175</v>
      </c>
      <c r="B4688" s="5" t="s">
        <v>176</v>
      </c>
      <c r="C4688" s="5" t="s">
        <v>4889</v>
      </c>
      <c r="D4688" s="5">
        <f t="shared" si="220"/>
        <v>82319</v>
      </c>
      <c r="E4688" s="6">
        <v>43745</v>
      </c>
      <c r="F4688" s="6">
        <f t="shared" si="219"/>
        <v>43835</v>
      </c>
      <c r="G4688" s="6" t="str">
        <f>IF('BCT Template'!R4687&gt;F4688,"Yes","No")</f>
        <v>No</v>
      </c>
      <c r="H4688" s="5" t="s">
        <v>210</v>
      </c>
      <c r="I4688" s="5" t="s">
        <v>211</v>
      </c>
      <c r="J4688" s="5" t="s">
        <v>184</v>
      </c>
      <c r="K4688" s="5" t="s">
        <v>185</v>
      </c>
      <c r="L4688" s="7" t="s">
        <v>164</v>
      </c>
      <c r="M4688" t="str">
        <f t="shared" si="221"/>
        <v>No</v>
      </c>
    </row>
    <row r="4689" spans="1:13" ht="15" thickBot="1" x14ac:dyDescent="0.4">
      <c r="A4689" s="5" t="s">
        <v>175</v>
      </c>
      <c r="B4689" s="5" t="s">
        <v>176</v>
      </c>
      <c r="C4689" s="5" t="s">
        <v>4890</v>
      </c>
      <c r="D4689" s="5">
        <f t="shared" si="220"/>
        <v>23155</v>
      </c>
      <c r="E4689" s="6">
        <v>44104</v>
      </c>
      <c r="F4689" s="6">
        <f t="shared" si="219"/>
        <v>44194</v>
      </c>
      <c r="G4689" s="6" t="str">
        <f>IF('BCT Template'!R4688&gt;F4689,"Yes","No")</f>
        <v>No</v>
      </c>
      <c r="H4689" s="5" t="s">
        <v>178</v>
      </c>
      <c r="I4689" s="5" t="s">
        <v>179</v>
      </c>
      <c r="J4689" s="5" t="s">
        <v>35</v>
      </c>
      <c r="K4689" s="5" t="s">
        <v>180</v>
      </c>
      <c r="L4689" s="7" t="s">
        <v>164</v>
      </c>
      <c r="M4689" t="str">
        <f t="shared" si="221"/>
        <v>Yes</v>
      </c>
    </row>
    <row r="4690" spans="1:13" ht="15" thickBot="1" x14ac:dyDescent="0.4">
      <c r="A4690" s="5" t="s">
        <v>175</v>
      </c>
      <c r="B4690" s="5" t="s">
        <v>176</v>
      </c>
      <c r="C4690" s="5" t="s">
        <v>4891</v>
      </c>
      <c r="D4690" s="5">
        <f t="shared" si="220"/>
        <v>30574</v>
      </c>
      <c r="E4690" s="6">
        <v>44286</v>
      </c>
      <c r="F4690" s="6">
        <f t="shared" si="219"/>
        <v>44376</v>
      </c>
      <c r="G4690" s="6" t="str">
        <f>IF('BCT Template'!R4689&gt;F4690,"Yes","No")</f>
        <v>No</v>
      </c>
      <c r="H4690" s="5" t="s">
        <v>178</v>
      </c>
      <c r="I4690" s="5" t="s">
        <v>179</v>
      </c>
      <c r="J4690" s="5" t="s">
        <v>35</v>
      </c>
      <c r="K4690" s="5" t="s">
        <v>180</v>
      </c>
      <c r="L4690" s="7" t="s">
        <v>164</v>
      </c>
      <c r="M4690" t="str">
        <f t="shared" si="221"/>
        <v>Yes</v>
      </c>
    </row>
    <row r="4691" spans="1:13" ht="15" thickBot="1" x14ac:dyDescent="0.4">
      <c r="A4691" s="5" t="s">
        <v>175</v>
      </c>
      <c r="B4691" s="5" t="s">
        <v>176</v>
      </c>
      <c r="C4691" s="5" t="s">
        <v>4892</v>
      </c>
      <c r="D4691" s="5">
        <f t="shared" si="220"/>
        <v>57793</v>
      </c>
      <c r="E4691" s="6">
        <v>44012</v>
      </c>
      <c r="F4691" s="6">
        <f t="shared" si="219"/>
        <v>44102</v>
      </c>
      <c r="G4691" s="6" t="str">
        <f>IF('BCT Template'!R4690&gt;F4691,"Yes","No")</f>
        <v>No</v>
      </c>
      <c r="H4691" s="5" t="s">
        <v>189</v>
      </c>
      <c r="I4691" s="5" t="s">
        <v>190</v>
      </c>
      <c r="J4691" s="5" t="s">
        <v>184</v>
      </c>
      <c r="K4691" s="5" t="s">
        <v>185</v>
      </c>
      <c r="L4691" s="7" t="s">
        <v>164</v>
      </c>
      <c r="M4691" t="str">
        <f t="shared" si="221"/>
        <v>No</v>
      </c>
    </row>
    <row r="4692" spans="1:13" ht="15" thickBot="1" x14ac:dyDescent="0.4">
      <c r="A4692" s="5" t="s">
        <v>175</v>
      </c>
      <c r="B4692" s="5" t="s">
        <v>176</v>
      </c>
      <c r="C4692" s="5" t="s">
        <v>4893</v>
      </c>
      <c r="D4692" s="5">
        <f t="shared" si="220"/>
        <v>30827</v>
      </c>
      <c r="E4692" s="6">
        <v>43708</v>
      </c>
      <c r="F4692" s="6">
        <f t="shared" si="219"/>
        <v>43798</v>
      </c>
      <c r="G4692" s="6" t="str">
        <f>IF('BCT Template'!R4691&gt;F4692,"Yes","No")</f>
        <v>No</v>
      </c>
      <c r="H4692" s="5" t="s">
        <v>178</v>
      </c>
      <c r="I4692" s="5" t="s">
        <v>179</v>
      </c>
      <c r="J4692" s="5" t="s">
        <v>35</v>
      </c>
      <c r="K4692" s="5" t="s">
        <v>180</v>
      </c>
      <c r="L4692" s="7" t="s">
        <v>164</v>
      </c>
      <c r="M4692" t="str">
        <f t="shared" si="221"/>
        <v>Yes</v>
      </c>
    </row>
    <row r="4693" spans="1:13" ht="15" thickBot="1" x14ac:dyDescent="0.4">
      <c r="A4693" s="5" t="s">
        <v>175</v>
      </c>
      <c r="B4693" s="5" t="s">
        <v>176</v>
      </c>
      <c r="C4693" s="5" t="s">
        <v>4894</v>
      </c>
      <c r="D4693" s="5">
        <f t="shared" si="220"/>
        <v>30841</v>
      </c>
      <c r="E4693" s="6">
        <v>44074</v>
      </c>
      <c r="F4693" s="6">
        <f t="shared" si="219"/>
        <v>44164</v>
      </c>
      <c r="G4693" s="6" t="str">
        <f>IF('BCT Template'!R4692&gt;F4693,"Yes","No")</f>
        <v>No</v>
      </c>
      <c r="H4693" s="5" t="s">
        <v>178</v>
      </c>
      <c r="I4693" s="5" t="s">
        <v>179</v>
      </c>
      <c r="J4693" s="5" t="s">
        <v>35</v>
      </c>
      <c r="K4693" s="5" t="s">
        <v>180</v>
      </c>
      <c r="L4693" s="7" t="s">
        <v>164</v>
      </c>
      <c r="M4693" t="str">
        <f t="shared" si="221"/>
        <v>Yes</v>
      </c>
    </row>
    <row r="4694" spans="1:13" ht="15" thickBot="1" x14ac:dyDescent="0.4">
      <c r="A4694" s="5" t="s">
        <v>175</v>
      </c>
      <c r="B4694" s="5" t="s">
        <v>176</v>
      </c>
      <c r="C4694" s="5" t="s">
        <v>4895</v>
      </c>
      <c r="D4694" s="5">
        <f t="shared" si="220"/>
        <v>79741</v>
      </c>
      <c r="E4694" s="6">
        <v>42978</v>
      </c>
      <c r="F4694" s="6">
        <f t="shared" ref="F4694:F4757" si="222">E4694+90</f>
        <v>43068</v>
      </c>
      <c r="G4694" s="6" t="str">
        <f>IF('BCT Template'!R4693&gt;F4694,"Yes","No")</f>
        <v>No</v>
      </c>
      <c r="H4694" s="5" t="s">
        <v>182</v>
      </c>
      <c r="I4694" s="5" t="s">
        <v>183</v>
      </c>
      <c r="J4694" s="5" t="s">
        <v>200</v>
      </c>
      <c r="K4694" s="5" t="s">
        <v>201</v>
      </c>
      <c r="L4694" s="7" t="s">
        <v>164</v>
      </c>
      <c r="M4694" t="str">
        <f t="shared" si="221"/>
        <v>Yes</v>
      </c>
    </row>
    <row r="4695" spans="1:13" ht="15" thickBot="1" x14ac:dyDescent="0.4">
      <c r="A4695" s="5" t="s">
        <v>175</v>
      </c>
      <c r="B4695" s="5" t="s">
        <v>176</v>
      </c>
      <c r="C4695" s="5" t="s">
        <v>4896</v>
      </c>
      <c r="D4695" s="5">
        <f t="shared" si="220"/>
        <v>27025</v>
      </c>
      <c r="E4695" s="6">
        <v>43951</v>
      </c>
      <c r="F4695" s="6">
        <f t="shared" si="222"/>
        <v>44041</v>
      </c>
      <c r="G4695" s="6" t="str">
        <f>IF('BCT Template'!R4694&gt;F4695,"Yes","No")</f>
        <v>No</v>
      </c>
      <c r="H4695" s="5" t="s">
        <v>240</v>
      </c>
      <c r="I4695" s="5" t="s">
        <v>241</v>
      </c>
      <c r="J4695" s="5" t="s">
        <v>35</v>
      </c>
      <c r="K4695" s="5" t="s">
        <v>180</v>
      </c>
      <c r="L4695" s="7" t="s">
        <v>164</v>
      </c>
      <c r="M4695" t="str">
        <f t="shared" si="221"/>
        <v>Yes</v>
      </c>
    </row>
    <row r="4696" spans="1:13" ht="15" thickBot="1" x14ac:dyDescent="0.4">
      <c r="A4696" s="5" t="s">
        <v>175</v>
      </c>
      <c r="B4696" s="5" t="s">
        <v>176</v>
      </c>
      <c r="C4696" s="5" t="s">
        <v>4897</v>
      </c>
      <c r="D4696" s="5">
        <f t="shared" si="220"/>
        <v>57165</v>
      </c>
      <c r="E4696" s="6">
        <v>40923</v>
      </c>
      <c r="F4696" s="6">
        <f t="shared" si="222"/>
        <v>41013</v>
      </c>
      <c r="G4696" s="6" t="str">
        <f>IF('BCT Template'!R4695&gt;F4696,"Yes","No")</f>
        <v>No</v>
      </c>
      <c r="H4696" s="5" t="s">
        <v>189</v>
      </c>
      <c r="I4696" s="5" t="s">
        <v>190</v>
      </c>
      <c r="J4696" s="5" t="s">
        <v>184</v>
      </c>
      <c r="K4696" s="5" t="s">
        <v>185</v>
      </c>
      <c r="L4696" s="7" t="s">
        <v>164</v>
      </c>
      <c r="M4696" t="str">
        <f t="shared" si="221"/>
        <v>No</v>
      </c>
    </row>
    <row r="4697" spans="1:13" ht="15" thickBot="1" x14ac:dyDescent="0.4">
      <c r="A4697" s="5" t="s">
        <v>175</v>
      </c>
      <c r="B4697" s="5" t="s">
        <v>176</v>
      </c>
      <c r="C4697" s="5" t="s">
        <v>4898</v>
      </c>
      <c r="D4697" s="5">
        <f t="shared" si="220"/>
        <v>59016</v>
      </c>
      <c r="E4697" s="6">
        <v>43830</v>
      </c>
      <c r="F4697" s="6">
        <f t="shared" si="222"/>
        <v>43920</v>
      </c>
      <c r="G4697" s="6" t="str">
        <f>IF('BCT Template'!R4696&gt;F4697,"Yes","No")</f>
        <v>No</v>
      </c>
      <c r="H4697" s="5" t="s">
        <v>182</v>
      </c>
      <c r="I4697" s="5" t="s">
        <v>183</v>
      </c>
      <c r="J4697" s="5" t="s">
        <v>184</v>
      </c>
      <c r="K4697" s="5" t="s">
        <v>185</v>
      </c>
      <c r="L4697" s="7" t="s">
        <v>164</v>
      </c>
      <c r="M4697" t="str">
        <f t="shared" si="221"/>
        <v>No</v>
      </c>
    </row>
    <row r="4698" spans="1:13" ht="15" thickBot="1" x14ac:dyDescent="0.4">
      <c r="A4698" s="5" t="s">
        <v>175</v>
      </c>
      <c r="B4698" s="5" t="s">
        <v>176</v>
      </c>
      <c r="C4698" s="5" t="s">
        <v>4899</v>
      </c>
      <c r="D4698" s="5">
        <f t="shared" si="220"/>
        <v>31063</v>
      </c>
      <c r="E4698" s="6">
        <v>41121</v>
      </c>
      <c r="F4698" s="6">
        <f t="shared" si="222"/>
        <v>41211</v>
      </c>
      <c r="G4698" s="6" t="str">
        <f>IF('BCT Template'!R4697&gt;F4698,"Yes","No")</f>
        <v>No</v>
      </c>
      <c r="H4698" s="5" t="s">
        <v>178</v>
      </c>
      <c r="I4698" s="5" t="s">
        <v>179</v>
      </c>
      <c r="J4698" s="5" t="s">
        <v>35</v>
      </c>
      <c r="K4698" s="5" t="s">
        <v>180</v>
      </c>
      <c r="L4698" s="7" t="s">
        <v>164</v>
      </c>
      <c r="M4698" t="str">
        <f t="shared" si="221"/>
        <v>Yes</v>
      </c>
    </row>
    <row r="4699" spans="1:13" ht="15" thickBot="1" x14ac:dyDescent="0.4">
      <c r="A4699" s="5" t="s">
        <v>175</v>
      </c>
      <c r="B4699" s="5" t="s">
        <v>176</v>
      </c>
      <c r="C4699" s="5" t="s">
        <v>4900</v>
      </c>
      <c r="D4699" s="5">
        <f t="shared" si="220"/>
        <v>83049</v>
      </c>
      <c r="E4699" s="6">
        <v>44447</v>
      </c>
      <c r="F4699" s="6">
        <f t="shared" si="222"/>
        <v>44537</v>
      </c>
      <c r="G4699" s="6" t="str">
        <f>IF('BCT Template'!R4698&gt;F4699,"Yes","No")</f>
        <v>No</v>
      </c>
      <c r="H4699" s="5" t="s">
        <v>210</v>
      </c>
      <c r="I4699" s="5" t="s">
        <v>211</v>
      </c>
      <c r="J4699" s="5" t="s">
        <v>184</v>
      </c>
      <c r="K4699" s="5" t="s">
        <v>185</v>
      </c>
      <c r="L4699" s="7" t="s">
        <v>164</v>
      </c>
      <c r="M4699" t="str">
        <f t="shared" si="221"/>
        <v>No</v>
      </c>
    </row>
    <row r="4700" spans="1:13" ht="15" thickBot="1" x14ac:dyDescent="0.4">
      <c r="A4700" s="5" t="s">
        <v>175</v>
      </c>
      <c r="B4700" s="5" t="s">
        <v>176</v>
      </c>
      <c r="C4700" s="5" t="s">
        <v>4901</v>
      </c>
      <c r="D4700" s="5">
        <f t="shared" si="220"/>
        <v>79834</v>
      </c>
      <c r="E4700" s="6">
        <v>42004</v>
      </c>
      <c r="F4700" s="6">
        <f t="shared" si="222"/>
        <v>42094</v>
      </c>
      <c r="G4700" s="6" t="str">
        <f>IF('BCT Template'!R4699&gt;F4700,"Yes","No")</f>
        <v>No</v>
      </c>
      <c r="H4700" s="5" t="s">
        <v>182</v>
      </c>
      <c r="I4700" s="5" t="s">
        <v>183</v>
      </c>
      <c r="J4700" s="5" t="s">
        <v>184</v>
      </c>
      <c r="K4700" s="5" t="s">
        <v>185</v>
      </c>
      <c r="L4700" s="7" t="s">
        <v>164</v>
      </c>
      <c r="M4700" t="str">
        <f t="shared" si="221"/>
        <v>No</v>
      </c>
    </row>
    <row r="4701" spans="1:13" ht="15" thickBot="1" x14ac:dyDescent="0.4">
      <c r="A4701" s="5" t="s">
        <v>175</v>
      </c>
      <c r="B4701" s="5" t="s">
        <v>176</v>
      </c>
      <c r="C4701" s="5" t="s">
        <v>4902</v>
      </c>
      <c r="D4701" s="5">
        <f t="shared" si="220"/>
        <v>57962</v>
      </c>
      <c r="E4701" s="6">
        <v>41364</v>
      </c>
      <c r="F4701" s="6">
        <f t="shared" si="222"/>
        <v>41454</v>
      </c>
      <c r="G4701" s="6" t="str">
        <f>IF('BCT Template'!R4700&gt;F4701,"Yes","No")</f>
        <v>No</v>
      </c>
      <c r="H4701" s="5" t="s">
        <v>189</v>
      </c>
      <c r="I4701" s="5" t="s">
        <v>190</v>
      </c>
      <c r="J4701" s="5" t="s">
        <v>184</v>
      </c>
      <c r="K4701" s="5" t="s">
        <v>185</v>
      </c>
      <c r="L4701" s="7" t="s">
        <v>164</v>
      </c>
      <c r="M4701" t="str">
        <f t="shared" si="221"/>
        <v>No</v>
      </c>
    </row>
    <row r="4702" spans="1:13" ht="15" thickBot="1" x14ac:dyDescent="0.4">
      <c r="A4702" s="5" t="s">
        <v>175</v>
      </c>
      <c r="B4702" s="5" t="s">
        <v>176</v>
      </c>
      <c r="C4702" s="5" t="s">
        <v>4903</v>
      </c>
      <c r="D4702" s="5">
        <f t="shared" si="220"/>
        <v>57179</v>
      </c>
      <c r="E4702" s="6">
        <v>43738</v>
      </c>
      <c r="F4702" s="6">
        <f t="shared" si="222"/>
        <v>43828</v>
      </c>
      <c r="G4702" s="6" t="str">
        <f>IF('BCT Template'!R4701&gt;F4702,"Yes","No")</f>
        <v>No</v>
      </c>
      <c r="H4702" s="5" t="s">
        <v>189</v>
      </c>
      <c r="I4702" s="5" t="s">
        <v>190</v>
      </c>
      <c r="J4702" s="5" t="s">
        <v>184</v>
      </c>
      <c r="K4702" s="5" t="s">
        <v>185</v>
      </c>
      <c r="L4702" s="7" t="s">
        <v>164</v>
      </c>
      <c r="M4702" t="str">
        <f t="shared" si="221"/>
        <v>No</v>
      </c>
    </row>
    <row r="4703" spans="1:13" ht="15" thickBot="1" x14ac:dyDescent="0.4">
      <c r="A4703" s="5" t="s">
        <v>175</v>
      </c>
      <c r="B4703" s="5" t="s">
        <v>176</v>
      </c>
      <c r="C4703" s="5" t="s">
        <v>4904</v>
      </c>
      <c r="D4703" s="5">
        <f t="shared" si="220"/>
        <v>29055</v>
      </c>
      <c r="E4703" s="6">
        <v>43921</v>
      </c>
      <c r="F4703" s="6">
        <f t="shared" si="222"/>
        <v>44011</v>
      </c>
      <c r="G4703" s="6" t="str">
        <f>IF('BCT Template'!R4702&gt;F4703,"Yes","No")</f>
        <v>No</v>
      </c>
      <c r="H4703" s="5" t="s">
        <v>178</v>
      </c>
      <c r="I4703" s="5" t="s">
        <v>179</v>
      </c>
      <c r="J4703" s="5" t="s">
        <v>35</v>
      </c>
      <c r="K4703" s="5" t="s">
        <v>180</v>
      </c>
      <c r="L4703" s="7" t="s">
        <v>164</v>
      </c>
      <c r="M4703" t="str">
        <f t="shared" si="221"/>
        <v>Yes</v>
      </c>
    </row>
    <row r="4704" spans="1:13" ht="15" thickBot="1" x14ac:dyDescent="0.4">
      <c r="A4704" s="5" t="s">
        <v>175</v>
      </c>
      <c r="B4704" s="5" t="s">
        <v>176</v>
      </c>
      <c r="C4704" s="5" t="s">
        <v>4905</v>
      </c>
      <c r="D4704" s="5">
        <f t="shared" si="220"/>
        <v>57936</v>
      </c>
      <c r="E4704" s="6">
        <v>43982</v>
      </c>
      <c r="F4704" s="6">
        <f t="shared" si="222"/>
        <v>44072</v>
      </c>
      <c r="G4704" s="6" t="str">
        <f>IF('BCT Template'!R4703&gt;F4704,"Yes","No")</f>
        <v>No</v>
      </c>
      <c r="H4704" s="5" t="s">
        <v>189</v>
      </c>
      <c r="I4704" s="5" t="s">
        <v>190</v>
      </c>
      <c r="J4704" s="5" t="s">
        <v>184</v>
      </c>
      <c r="K4704" s="5" t="s">
        <v>185</v>
      </c>
      <c r="L4704" s="7" t="s">
        <v>164</v>
      </c>
      <c r="M4704" t="str">
        <f t="shared" si="221"/>
        <v>No</v>
      </c>
    </row>
    <row r="4705" spans="1:13" ht="15" thickBot="1" x14ac:dyDescent="0.4">
      <c r="A4705" s="5" t="s">
        <v>175</v>
      </c>
      <c r="B4705" s="5" t="s">
        <v>176</v>
      </c>
      <c r="C4705" s="5" t="s">
        <v>4906</v>
      </c>
      <c r="D4705" s="5">
        <f t="shared" si="220"/>
        <v>31502</v>
      </c>
      <c r="E4705" s="6">
        <v>44012</v>
      </c>
      <c r="F4705" s="6">
        <f t="shared" si="222"/>
        <v>44102</v>
      </c>
      <c r="G4705" s="6" t="str">
        <f>IF('BCT Template'!R4704&gt;F4705,"Yes","No")</f>
        <v>No</v>
      </c>
      <c r="H4705" s="5" t="s">
        <v>178</v>
      </c>
      <c r="I4705" s="5" t="s">
        <v>179</v>
      </c>
      <c r="J4705" s="5" t="s">
        <v>35</v>
      </c>
      <c r="K4705" s="5" t="s">
        <v>180</v>
      </c>
      <c r="L4705" s="7" t="s">
        <v>164</v>
      </c>
      <c r="M4705" t="str">
        <f t="shared" si="221"/>
        <v>Yes</v>
      </c>
    </row>
    <row r="4706" spans="1:13" ht="15" thickBot="1" x14ac:dyDescent="0.4">
      <c r="A4706" s="5" t="s">
        <v>175</v>
      </c>
      <c r="B4706" s="5" t="s">
        <v>176</v>
      </c>
      <c r="C4706" s="5" t="s">
        <v>4907</v>
      </c>
      <c r="D4706" s="5">
        <f t="shared" si="220"/>
        <v>77920</v>
      </c>
      <c r="E4706" s="6">
        <v>44094</v>
      </c>
      <c r="F4706" s="6">
        <f t="shared" si="222"/>
        <v>44184</v>
      </c>
      <c r="G4706" s="6" t="str">
        <f>IF('BCT Template'!R4705&gt;F4706,"Yes","No")</f>
        <v>No</v>
      </c>
      <c r="H4706" s="5" t="s">
        <v>189</v>
      </c>
      <c r="I4706" s="5" t="s">
        <v>190</v>
      </c>
      <c r="J4706" s="5" t="s">
        <v>200</v>
      </c>
      <c r="K4706" s="5" t="s">
        <v>201</v>
      </c>
      <c r="L4706" s="7" t="s">
        <v>164</v>
      </c>
      <c r="M4706" t="str">
        <f t="shared" si="221"/>
        <v>Yes</v>
      </c>
    </row>
    <row r="4707" spans="1:13" ht="15" thickBot="1" x14ac:dyDescent="0.4">
      <c r="A4707" s="5" t="s">
        <v>175</v>
      </c>
      <c r="B4707" s="5" t="s">
        <v>176</v>
      </c>
      <c r="C4707" s="5" t="s">
        <v>4908</v>
      </c>
      <c r="D4707" s="5">
        <f t="shared" si="220"/>
        <v>59775</v>
      </c>
      <c r="E4707" s="6">
        <v>43889</v>
      </c>
      <c r="F4707" s="6">
        <f t="shared" si="222"/>
        <v>43979</v>
      </c>
      <c r="G4707" s="6" t="str">
        <f>IF('BCT Template'!R4706&gt;F4707,"Yes","No")</f>
        <v>No</v>
      </c>
      <c r="H4707" s="5" t="s">
        <v>182</v>
      </c>
      <c r="I4707" s="5" t="s">
        <v>183</v>
      </c>
      <c r="J4707" s="5" t="s">
        <v>200</v>
      </c>
      <c r="K4707" s="5" t="s">
        <v>201</v>
      </c>
      <c r="L4707" s="7" t="s">
        <v>164</v>
      </c>
      <c r="M4707" t="str">
        <f t="shared" si="221"/>
        <v>Yes</v>
      </c>
    </row>
    <row r="4708" spans="1:13" ht="15" thickBot="1" x14ac:dyDescent="0.4">
      <c r="A4708" s="5" t="s">
        <v>175</v>
      </c>
      <c r="B4708" s="5" t="s">
        <v>176</v>
      </c>
      <c r="C4708" s="5" t="s">
        <v>4909</v>
      </c>
      <c r="D4708" s="5">
        <f t="shared" si="220"/>
        <v>82914</v>
      </c>
      <c r="E4708" s="6">
        <v>45038</v>
      </c>
      <c r="F4708" s="6">
        <f t="shared" si="222"/>
        <v>45128</v>
      </c>
      <c r="G4708" s="6" t="str">
        <f>IF('BCT Template'!R4707&gt;F4708,"Yes","No")</f>
        <v>No</v>
      </c>
      <c r="H4708" s="5" t="s">
        <v>210</v>
      </c>
      <c r="I4708" s="5" t="s">
        <v>211</v>
      </c>
      <c r="J4708" s="5" t="s">
        <v>184</v>
      </c>
      <c r="K4708" s="5" t="s">
        <v>185</v>
      </c>
      <c r="L4708" s="7" t="s">
        <v>164</v>
      </c>
      <c r="M4708" t="str">
        <f t="shared" si="221"/>
        <v>No</v>
      </c>
    </row>
    <row r="4709" spans="1:13" ht="15" thickBot="1" x14ac:dyDescent="0.4">
      <c r="A4709" s="5" t="s">
        <v>175</v>
      </c>
      <c r="B4709" s="5" t="s">
        <v>176</v>
      </c>
      <c r="C4709" s="5" t="s">
        <v>4910</v>
      </c>
      <c r="D4709" s="5">
        <f t="shared" si="220"/>
        <v>82557</v>
      </c>
      <c r="E4709" s="6">
        <v>44230</v>
      </c>
      <c r="F4709" s="6">
        <f t="shared" si="222"/>
        <v>44320</v>
      </c>
      <c r="G4709" s="6" t="str">
        <f>IF('BCT Template'!R4708&gt;F4709,"Yes","No")</f>
        <v>No</v>
      </c>
      <c r="H4709" s="5" t="s">
        <v>210</v>
      </c>
      <c r="I4709" s="5" t="s">
        <v>211</v>
      </c>
      <c r="J4709" s="5" t="s">
        <v>184</v>
      </c>
      <c r="K4709" s="5" t="s">
        <v>185</v>
      </c>
      <c r="L4709" s="7" t="s">
        <v>164</v>
      </c>
      <c r="M4709" t="str">
        <f t="shared" si="221"/>
        <v>No</v>
      </c>
    </row>
    <row r="4710" spans="1:13" ht="15" thickBot="1" x14ac:dyDescent="0.4">
      <c r="A4710" s="5" t="s">
        <v>175</v>
      </c>
      <c r="B4710" s="5" t="s">
        <v>176</v>
      </c>
      <c r="C4710" s="5" t="s">
        <v>4911</v>
      </c>
      <c r="D4710" s="5">
        <f t="shared" si="220"/>
        <v>21376</v>
      </c>
      <c r="E4710" s="6">
        <v>42978</v>
      </c>
      <c r="F4710" s="6">
        <f t="shared" si="222"/>
        <v>43068</v>
      </c>
      <c r="G4710" s="6" t="str">
        <f>IF('BCT Template'!R4709&gt;F4710,"Yes","No")</f>
        <v>No</v>
      </c>
      <c r="H4710" s="5" t="s">
        <v>178</v>
      </c>
      <c r="I4710" s="5" t="s">
        <v>179</v>
      </c>
      <c r="J4710" s="5" t="s">
        <v>35</v>
      </c>
      <c r="K4710" s="5" t="s">
        <v>180</v>
      </c>
      <c r="L4710" s="7" t="s">
        <v>164</v>
      </c>
      <c r="M4710" t="str">
        <f t="shared" si="221"/>
        <v>Yes</v>
      </c>
    </row>
    <row r="4711" spans="1:13" ht="15" thickBot="1" x14ac:dyDescent="0.4">
      <c r="A4711" s="5" t="s">
        <v>175</v>
      </c>
      <c r="B4711" s="5" t="s">
        <v>176</v>
      </c>
      <c r="C4711" s="5" t="s">
        <v>4912</v>
      </c>
      <c r="D4711" s="5">
        <f t="shared" si="220"/>
        <v>57293</v>
      </c>
      <c r="E4711" s="6">
        <v>42185</v>
      </c>
      <c r="F4711" s="6">
        <f t="shared" si="222"/>
        <v>42275</v>
      </c>
      <c r="G4711" s="6" t="str">
        <f>IF('BCT Template'!R4710&gt;F4711,"Yes","No")</f>
        <v>No</v>
      </c>
      <c r="H4711" s="5" t="s">
        <v>189</v>
      </c>
      <c r="I4711" s="5" t="s">
        <v>190</v>
      </c>
      <c r="J4711" s="5" t="s">
        <v>184</v>
      </c>
      <c r="K4711" s="5" t="s">
        <v>185</v>
      </c>
      <c r="L4711" s="7" t="s">
        <v>164</v>
      </c>
      <c r="M4711" t="str">
        <f t="shared" si="221"/>
        <v>No</v>
      </c>
    </row>
    <row r="4712" spans="1:13" ht="15" thickBot="1" x14ac:dyDescent="0.4">
      <c r="A4712" s="5" t="s">
        <v>175</v>
      </c>
      <c r="B4712" s="5" t="s">
        <v>176</v>
      </c>
      <c r="C4712" s="5" t="s">
        <v>4913</v>
      </c>
      <c r="D4712" s="5">
        <f t="shared" si="220"/>
        <v>20693</v>
      </c>
      <c r="E4712" s="6">
        <v>43646</v>
      </c>
      <c r="F4712" s="6">
        <f t="shared" si="222"/>
        <v>43736</v>
      </c>
      <c r="G4712" s="6" t="str">
        <f>IF('BCT Template'!R4711&gt;F4712,"Yes","No")</f>
        <v>No</v>
      </c>
      <c r="H4712" s="5" t="s">
        <v>197</v>
      </c>
      <c r="I4712" s="5" t="s">
        <v>198</v>
      </c>
      <c r="J4712" s="5" t="s">
        <v>184</v>
      </c>
      <c r="K4712" s="5" t="s">
        <v>185</v>
      </c>
      <c r="L4712" s="7" t="s">
        <v>164</v>
      </c>
      <c r="M4712" t="str">
        <f t="shared" si="221"/>
        <v>No</v>
      </c>
    </row>
    <row r="4713" spans="1:13" ht="15" thickBot="1" x14ac:dyDescent="0.4">
      <c r="A4713" s="5" t="s">
        <v>175</v>
      </c>
      <c r="B4713" s="5" t="s">
        <v>176</v>
      </c>
      <c r="C4713" s="5" t="s">
        <v>4914</v>
      </c>
      <c r="D4713" s="5">
        <f t="shared" si="220"/>
        <v>21447</v>
      </c>
      <c r="E4713" s="6">
        <v>43696</v>
      </c>
      <c r="F4713" s="6">
        <f t="shared" si="222"/>
        <v>43786</v>
      </c>
      <c r="G4713" s="6" t="str">
        <f>IF('BCT Template'!R4712&gt;F4713,"Yes","No")</f>
        <v>No</v>
      </c>
      <c r="H4713" s="5" t="s">
        <v>178</v>
      </c>
      <c r="I4713" s="5" t="s">
        <v>179</v>
      </c>
      <c r="J4713" s="5" t="s">
        <v>35</v>
      </c>
      <c r="K4713" s="5" t="s">
        <v>180</v>
      </c>
      <c r="L4713" s="7" t="s">
        <v>164</v>
      </c>
      <c r="M4713" t="str">
        <f t="shared" si="221"/>
        <v>Yes</v>
      </c>
    </row>
    <row r="4714" spans="1:13" ht="15" thickBot="1" x14ac:dyDescent="0.4">
      <c r="A4714" s="5" t="s">
        <v>175</v>
      </c>
      <c r="B4714" s="5" t="s">
        <v>176</v>
      </c>
      <c r="C4714" s="5" t="s">
        <v>4915</v>
      </c>
      <c r="D4714" s="5">
        <f t="shared" si="220"/>
        <v>31261</v>
      </c>
      <c r="E4714" s="6">
        <v>44043</v>
      </c>
      <c r="F4714" s="6">
        <f t="shared" si="222"/>
        <v>44133</v>
      </c>
      <c r="G4714" s="6" t="str">
        <f>IF('BCT Template'!R4713&gt;F4714,"Yes","No")</f>
        <v>No</v>
      </c>
      <c r="H4714" s="5" t="s">
        <v>178</v>
      </c>
      <c r="I4714" s="5" t="s">
        <v>179</v>
      </c>
      <c r="J4714" s="5" t="s">
        <v>35</v>
      </c>
      <c r="K4714" s="5" t="s">
        <v>180</v>
      </c>
      <c r="L4714" s="7" t="s">
        <v>164</v>
      </c>
      <c r="M4714" t="str">
        <f t="shared" si="221"/>
        <v>Yes</v>
      </c>
    </row>
    <row r="4715" spans="1:13" ht="15" thickBot="1" x14ac:dyDescent="0.4">
      <c r="A4715" s="5" t="s">
        <v>175</v>
      </c>
      <c r="B4715" s="5" t="s">
        <v>176</v>
      </c>
      <c r="C4715" s="5" t="s">
        <v>4916</v>
      </c>
      <c r="D4715" s="5">
        <f t="shared" si="220"/>
        <v>80103</v>
      </c>
      <c r="E4715" s="6">
        <v>42154</v>
      </c>
      <c r="F4715" s="6">
        <f t="shared" si="222"/>
        <v>42244</v>
      </c>
      <c r="G4715" s="6" t="str">
        <f>IF('BCT Template'!R4714&gt;F4715,"Yes","No")</f>
        <v>No</v>
      </c>
      <c r="H4715" s="5" t="s">
        <v>182</v>
      </c>
      <c r="I4715" s="5" t="s">
        <v>183</v>
      </c>
      <c r="J4715" s="5" t="s">
        <v>184</v>
      </c>
      <c r="K4715" s="5" t="s">
        <v>185</v>
      </c>
      <c r="L4715" s="7" t="s">
        <v>164</v>
      </c>
      <c r="M4715" t="str">
        <f t="shared" si="221"/>
        <v>No</v>
      </c>
    </row>
    <row r="4716" spans="1:13" ht="15" thickBot="1" x14ac:dyDescent="0.4">
      <c r="A4716" s="5" t="s">
        <v>175</v>
      </c>
      <c r="B4716" s="5" t="s">
        <v>176</v>
      </c>
      <c r="C4716" s="5" t="s">
        <v>4917</v>
      </c>
      <c r="D4716" s="5">
        <f t="shared" si="220"/>
        <v>29238</v>
      </c>
      <c r="E4716" s="6">
        <v>44255</v>
      </c>
      <c r="F4716" s="6">
        <f t="shared" si="222"/>
        <v>44345</v>
      </c>
      <c r="G4716" s="6" t="str">
        <f>IF('BCT Template'!R4715&gt;F4716,"Yes","No")</f>
        <v>No</v>
      </c>
      <c r="H4716" s="5" t="s">
        <v>178</v>
      </c>
      <c r="I4716" s="5" t="s">
        <v>179</v>
      </c>
      <c r="J4716" s="5" t="s">
        <v>35</v>
      </c>
      <c r="K4716" s="5" t="s">
        <v>180</v>
      </c>
      <c r="L4716" s="7" t="s">
        <v>164</v>
      </c>
      <c r="M4716" t="str">
        <f t="shared" si="221"/>
        <v>Yes</v>
      </c>
    </row>
    <row r="4717" spans="1:13" ht="15" thickBot="1" x14ac:dyDescent="0.4">
      <c r="A4717" s="5" t="s">
        <v>175</v>
      </c>
      <c r="B4717" s="5" t="s">
        <v>176</v>
      </c>
      <c r="C4717" s="5" t="s">
        <v>4918</v>
      </c>
      <c r="D4717" s="5">
        <f t="shared" si="220"/>
        <v>79118</v>
      </c>
      <c r="E4717" s="6">
        <v>39691</v>
      </c>
      <c r="F4717" s="6">
        <f t="shared" si="222"/>
        <v>39781</v>
      </c>
      <c r="G4717" s="6" t="str">
        <f>IF('BCT Template'!R4716&gt;F4717,"Yes","No")</f>
        <v>No</v>
      </c>
      <c r="H4717" s="5" t="s">
        <v>189</v>
      </c>
      <c r="I4717" s="5" t="s">
        <v>190</v>
      </c>
      <c r="J4717" s="5" t="s">
        <v>200</v>
      </c>
      <c r="K4717" s="5" t="s">
        <v>201</v>
      </c>
      <c r="L4717" s="7" t="s">
        <v>164</v>
      </c>
      <c r="M4717" t="str">
        <f t="shared" si="221"/>
        <v>Yes</v>
      </c>
    </row>
    <row r="4718" spans="1:13" ht="15" thickBot="1" x14ac:dyDescent="0.4">
      <c r="A4718" s="5" t="s">
        <v>175</v>
      </c>
      <c r="B4718" s="5" t="s">
        <v>176</v>
      </c>
      <c r="C4718" s="5" t="s">
        <v>4919</v>
      </c>
      <c r="D4718" s="5">
        <f t="shared" si="220"/>
        <v>20841</v>
      </c>
      <c r="E4718" s="6">
        <v>43830</v>
      </c>
      <c r="F4718" s="6">
        <f t="shared" si="222"/>
        <v>43920</v>
      </c>
      <c r="G4718" s="6" t="str">
        <f>IF('BCT Template'!R4717&gt;F4718,"Yes","No")</f>
        <v>No</v>
      </c>
      <c r="H4718" s="5" t="s">
        <v>197</v>
      </c>
      <c r="I4718" s="5" t="s">
        <v>198</v>
      </c>
      <c r="J4718" s="5" t="s">
        <v>184</v>
      </c>
      <c r="K4718" s="5" t="s">
        <v>185</v>
      </c>
      <c r="L4718" s="7" t="s">
        <v>164</v>
      </c>
      <c r="M4718" t="str">
        <f t="shared" si="221"/>
        <v>No</v>
      </c>
    </row>
    <row r="4719" spans="1:13" ht="15" thickBot="1" x14ac:dyDescent="0.4">
      <c r="A4719" s="5" t="s">
        <v>175</v>
      </c>
      <c r="B4719" s="5" t="s">
        <v>176</v>
      </c>
      <c r="C4719" s="5" t="s">
        <v>4920</v>
      </c>
      <c r="D4719" s="5">
        <f t="shared" si="220"/>
        <v>84609</v>
      </c>
      <c r="E4719" s="6">
        <v>43972</v>
      </c>
      <c r="F4719" s="6">
        <f t="shared" si="222"/>
        <v>44062</v>
      </c>
      <c r="G4719" s="6" t="str">
        <f>IF('BCT Template'!R4718&gt;F4719,"Yes","No")</f>
        <v>No</v>
      </c>
      <c r="H4719" s="5" t="s">
        <v>210</v>
      </c>
      <c r="I4719" s="5" t="s">
        <v>211</v>
      </c>
      <c r="J4719" s="5" t="s">
        <v>184</v>
      </c>
      <c r="K4719" s="5" t="s">
        <v>185</v>
      </c>
      <c r="L4719" s="7" t="s">
        <v>164</v>
      </c>
      <c r="M4719" t="str">
        <f t="shared" si="221"/>
        <v>No</v>
      </c>
    </row>
    <row r="4720" spans="1:13" ht="15" thickBot="1" x14ac:dyDescent="0.4">
      <c r="A4720" s="5" t="s">
        <v>175</v>
      </c>
      <c r="B4720" s="5" t="s">
        <v>176</v>
      </c>
      <c r="C4720" s="5" t="s">
        <v>4921</v>
      </c>
      <c r="D4720" s="5">
        <f t="shared" si="220"/>
        <v>21221</v>
      </c>
      <c r="E4720" s="6">
        <v>43844</v>
      </c>
      <c r="F4720" s="6">
        <f t="shared" si="222"/>
        <v>43934</v>
      </c>
      <c r="G4720" s="6" t="str">
        <f>IF('BCT Template'!R4719&gt;F4720,"Yes","No")</f>
        <v>No</v>
      </c>
      <c r="H4720" s="5" t="s">
        <v>178</v>
      </c>
      <c r="I4720" s="5" t="s">
        <v>179</v>
      </c>
      <c r="J4720" s="5" t="s">
        <v>35</v>
      </c>
      <c r="K4720" s="5" t="s">
        <v>180</v>
      </c>
      <c r="L4720" s="7" t="s">
        <v>164</v>
      </c>
      <c r="M4720" t="str">
        <f t="shared" si="221"/>
        <v>Yes</v>
      </c>
    </row>
    <row r="4721" spans="1:13" ht="15" thickBot="1" x14ac:dyDescent="0.4">
      <c r="A4721" s="5" t="s">
        <v>175</v>
      </c>
      <c r="B4721" s="5" t="s">
        <v>176</v>
      </c>
      <c r="C4721" s="5" t="s">
        <v>4922</v>
      </c>
      <c r="D4721" s="5">
        <f t="shared" si="220"/>
        <v>80619</v>
      </c>
      <c r="E4721" s="6">
        <v>44074</v>
      </c>
      <c r="F4721" s="6">
        <f t="shared" si="222"/>
        <v>44164</v>
      </c>
      <c r="G4721" s="6" t="str">
        <f>IF('BCT Template'!R4720&gt;F4721,"Yes","No")</f>
        <v>No</v>
      </c>
      <c r="H4721" s="5" t="s">
        <v>182</v>
      </c>
      <c r="I4721" s="5" t="s">
        <v>183</v>
      </c>
      <c r="J4721" s="5" t="s">
        <v>184</v>
      </c>
      <c r="K4721" s="5" t="s">
        <v>185</v>
      </c>
      <c r="L4721" s="7" t="s">
        <v>164</v>
      </c>
      <c r="M4721" t="str">
        <f t="shared" si="221"/>
        <v>No</v>
      </c>
    </row>
    <row r="4722" spans="1:13" ht="15" thickBot="1" x14ac:dyDescent="0.4">
      <c r="A4722" s="5" t="s">
        <v>175</v>
      </c>
      <c r="B4722" s="5" t="s">
        <v>176</v>
      </c>
      <c r="C4722" s="5" t="s">
        <v>4923</v>
      </c>
      <c r="D4722" s="5">
        <f t="shared" si="220"/>
        <v>30561</v>
      </c>
      <c r="E4722" s="6">
        <v>44012</v>
      </c>
      <c r="F4722" s="6">
        <f t="shared" si="222"/>
        <v>44102</v>
      </c>
      <c r="G4722" s="6" t="str">
        <f>IF('BCT Template'!R4721&gt;F4722,"Yes","No")</f>
        <v>No</v>
      </c>
      <c r="H4722" s="5" t="s">
        <v>178</v>
      </c>
      <c r="I4722" s="5" t="s">
        <v>179</v>
      </c>
      <c r="J4722" s="5" t="s">
        <v>35</v>
      </c>
      <c r="K4722" s="5" t="s">
        <v>180</v>
      </c>
      <c r="L4722" s="7" t="s">
        <v>164</v>
      </c>
      <c r="M4722" t="str">
        <f t="shared" si="221"/>
        <v>Yes</v>
      </c>
    </row>
    <row r="4723" spans="1:13" ht="15" thickBot="1" x14ac:dyDescent="0.4">
      <c r="A4723" s="5" t="s">
        <v>175</v>
      </c>
      <c r="B4723" s="5" t="s">
        <v>176</v>
      </c>
      <c r="C4723" s="5" t="s">
        <v>4924</v>
      </c>
      <c r="D4723" s="5">
        <f t="shared" si="220"/>
        <v>79667</v>
      </c>
      <c r="E4723" s="6">
        <v>44196</v>
      </c>
      <c r="F4723" s="6">
        <f t="shared" si="222"/>
        <v>44286</v>
      </c>
      <c r="G4723" s="6" t="str">
        <f>IF('BCT Template'!R4722&gt;F4723,"Yes","No")</f>
        <v>No</v>
      </c>
      <c r="H4723" s="5" t="s">
        <v>182</v>
      </c>
      <c r="I4723" s="5" t="s">
        <v>183</v>
      </c>
      <c r="J4723" s="5" t="s">
        <v>184</v>
      </c>
      <c r="K4723" s="5" t="s">
        <v>185</v>
      </c>
      <c r="L4723" s="7" t="s">
        <v>164</v>
      </c>
      <c r="M4723" t="str">
        <f t="shared" si="221"/>
        <v>No</v>
      </c>
    </row>
    <row r="4724" spans="1:13" ht="15" thickBot="1" x14ac:dyDescent="0.4">
      <c r="A4724" s="5" t="s">
        <v>175</v>
      </c>
      <c r="B4724" s="5" t="s">
        <v>176</v>
      </c>
      <c r="C4724" s="5" t="s">
        <v>4925</v>
      </c>
      <c r="D4724" s="5">
        <f t="shared" si="220"/>
        <v>30460</v>
      </c>
      <c r="E4724" s="6">
        <v>42247</v>
      </c>
      <c r="F4724" s="6">
        <f t="shared" si="222"/>
        <v>42337</v>
      </c>
      <c r="G4724" s="6" t="str">
        <f>IF('BCT Template'!R4723&gt;F4724,"Yes","No")</f>
        <v>No</v>
      </c>
      <c r="H4724" s="5" t="s">
        <v>178</v>
      </c>
      <c r="I4724" s="5" t="s">
        <v>179</v>
      </c>
      <c r="J4724" s="5" t="s">
        <v>35</v>
      </c>
      <c r="K4724" s="5" t="s">
        <v>180</v>
      </c>
      <c r="L4724" s="7" t="s">
        <v>164</v>
      </c>
      <c r="M4724" t="str">
        <f t="shared" si="221"/>
        <v>Yes</v>
      </c>
    </row>
    <row r="4725" spans="1:13" ht="15" thickBot="1" x14ac:dyDescent="0.4">
      <c r="A4725" s="5" t="s">
        <v>175</v>
      </c>
      <c r="B4725" s="5" t="s">
        <v>176</v>
      </c>
      <c r="C4725" s="5" t="s">
        <v>4926</v>
      </c>
      <c r="D4725" s="5">
        <f t="shared" si="220"/>
        <v>79547</v>
      </c>
      <c r="E4725" s="6">
        <v>42338</v>
      </c>
      <c r="F4725" s="6">
        <f t="shared" si="222"/>
        <v>42428</v>
      </c>
      <c r="G4725" s="6" t="str">
        <f>IF('BCT Template'!R4724&gt;F4725,"Yes","No")</f>
        <v>No</v>
      </c>
      <c r="H4725" s="5" t="s">
        <v>182</v>
      </c>
      <c r="I4725" s="5" t="s">
        <v>183</v>
      </c>
      <c r="J4725" s="5" t="s">
        <v>200</v>
      </c>
      <c r="K4725" s="5" t="s">
        <v>201</v>
      </c>
      <c r="L4725" s="7" t="s">
        <v>164</v>
      </c>
      <c r="M4725" t="str">
        <f t="shared" si="221"/>
        <v>Yes</v>
      </c>
    </row>
    <row r="4726" spans="1:13" ht="15" thickBot="1" x14ac:dyDescent="0.4">
      <c r="A4726" s="5" t="s">
        <v>175</v>
      </c>
      <c r="B4726" s="5" t="s">
        <v>176</v>
      </c>
      <c r="C4726" s="5" t="s">
        <v>4927</v>
      </c>
      <c r="D4726" s="5">
        <f t="shared" si="220"/>
        <v>57586</v>
      </c>
      <c r="E4726" s="6">
        <v>43434</v>
      </c>
      <c r="F4726" s="6">
        <f t="shared" si="222"/>
        <v>43524</v>
      </c>
      <c r="G4726" s="6" t="str">
        <f>IF('BCT Template'!R4725&gt;F4726,"Yes","No")</f>
        <v>No</v>
      </c>
      <c r="H4726" s="5" t="s">
        <v>189</v>
      </c>
      <c r="I4726" s="5" t="s">
        <v>190</v>
      </c>
      <c r="J4726" s="5" t="s">
        <v>200</v>
      </c>
      <c r="K4726" s="5" t="s">
        <v>201</v>
      </c>
      <c r="L4726" s="7" t="s">
        <v>164</v>
      </c>
      <c r="M4726" t="str">
        <f t="shared" si="221"/>
        <v>Yes</v>
      </c>
    </row>
    <row r="4727" spans="1:13" ht="15" thickBot="1" x14ac:dyDescent="0.4">
      <c r="A4727" s="5" t="s">
        <v>175</v>
      </c>
      <c r="B4727" s="5" t="s">
        <v>176</v>
      </c>
      <c r="C4727" s="5" t="s">
        <v>4928</v>
      </c>
      <c r="D4727" s="5">
        <f t="shared" si="220"/>
        <v>29699</v>
      </c>
      <c r="E4727" s="6">
        <v>43646</v>
      </c>
      <c r="F4727" s="6">
        <f t="shared" si="222"/>
        <v>43736</v>
      </c>
      <c r="G4727" s="6" t="str">
        <f>IF('BCT Template'!R4726&gt;F4727,"Yes","No")</f>
        <v>No</v>
      </c>
      <c r="H4727" s="5" t="s">
        <v>178</v>
      </c>
      <c r="I4727" s="5" t="s">
        <v>179</v>
      </c>
      <c r="J4727" s="5" t="s">
        <v>35</v>
      </c>
      <c r="K4727" s="5" t="s">
        <v>180</v>
      </c>
      <c r="L4727" s="7" t="s">
        <v>164</v>
      </c>
      <c r="M4727" t="str">
        <f t="shared" si="221"/>
        <v>Yes</v>
      </c>
    </row>
    <row r="4728" spans="1:13" ht="15" thickBot="1" x14ac:dyDescent="0.4">
      <c r="A4728" s="5" t="s">
        <v>175</v>
      </c>
      <c r="B4728" s="5" t="s">
        <v>176</v>
      </c>
      <c r="C4728" s="5" t="s">
        <v>4929</v>
      </c>
      <c r="D4728" s="5">
        <f t="shared" si="220"/>
        <v>84538</v>
      </c>
      <c r="E4728" s="6">
        <v>43966</v>
      </c>
      <c r="F4728" s="6">
        <f t="shared" si="222"/>
        <v>44056</v>
      </c>
      <c r="G4728" s="6" t="str">
        <f>IF('BCT Template'!R4727&gt;F4728,"Yes","No")</f>
        <v>No</v>
      </c>
      <c r="H4728" s="5" t="s">
        <v>210</v>
      </c>
      <c r="I4728" s="5" t="s">
        <v>211</v>
      </c>
      <c r="J4728" s="5" t="s">
        <v>184</v>
      </c>
      <c r="K4728" s="5" t="s">
        <v>185</v>
      </c>
      <c r="L4728" s="7" t="s">
        <v>164</v>
      </c>
      <c r="M4728" t="str">
        <f t="shared" si="221"/>
        <v>No</v>
      </c>
    </row>
    <row r="4729" spans="1:13" ht="15" thickBot="1" x14ac:dyDescent="0.4">
      <c r="A4729" s="5" t="s">
        <v>175</v>
      </c>
      <c r="B4729" s="5" t="s">
        <v>176</v>
      </c>
      <c r="C4729" s="5" t="s">
        <v>4930</v>
      </c>
      <c r="D4729" s="5">
        <f t="shared" si="220"/>
        <v>78136</v>
      </c>
      <c r="E4729" s="6">
        <v>43819</v>
      </c>
      <c r="F4729" s="6">
        <f t="shared" si="222"/>
        <v>43909</v>
      </c>
      <c r="G4729" s="6" t="str">
        <f>IF('BCT Template'!R4728&gt;F4729,"Yes","No")</f>
        <v>No</v>
      </c>
      <c r="H4729" s="5" t="s">
        <v>189</v>
      </c>
      <c r="I4729" s="5" t="s">
        <v>190</v>
      </c>
      <c r="J4729" s="5" t="s">
        <v>184</v>
      </c>
      <c r="K4729" s="5" t="s">
        <v>185</v>
      </c>
      <c r="L4729" s="7" t="s">
        <v>164</v>
      </c>
      <c r="M4729" t="str">
        <f t="shared" si="221"/>
        <v>No</v>
      </c>
    </row>
    <row r="4730" spans="1:13" ht="15" thickBot="1" x14ac:dyDescent="0.4">
      <c r="A4730" s="5" t="s">
        <v>175</v>
      </c>
      <c r="B4730" s="5" t="s">
        <v>176</v>
      </c>
      <c r="C4730" s="5" t="s">
        <v>4931</v>
      </c>
      <c r="D4730" s="5">
        <f t="shared" si="220"/>
        <v>30120</v>
      </c>
      <c r="E4730" s="6">
        <v>44043</v>
      </c>
      <c r="F4730" s="6">
        <f t="shared" si="222"/>
        <v>44133</v>
      </c>
      <c r="G4730" s="6" t="str">
        <f>IF('BCT Template'!R4729&gt;F4730,"Yes","No")</f>
        <v>No</v>
      </c>
      <c r="H4730" s="5" t="s">
        <v>178</v>
      </c>
      <c r="I4730" s="5" t="s">
        <v>179</v>
      </c>
      <c r="J4730" s="5" t="s">
        <v>35</v>
      </c>
      <c r="K4730" s="5" t="s">
        <v>180</v>
      </c>
      <c r="L4730" s="7" t="s">
        <v>164</v>
      </c>
      <c r="M4730" t="str">
        <f t="shared" si="221"/>
        <v>Yes</v>
      </c>
    </row>
    <row r="4731" spans="1:13" ht="15" thickBot="1" x14ac:dyDescent="0.4">
      <c r="A4731" s="5" t="s">
        <v>175</v>
      </c>
      <c r="B4731" s="5" t="s">
        <v>176</v>
      </c>
      <c r="C4731" s="5" t="s">
        <v>4932</v>
      </c>
      <c r="D4731" s="5">
        <f t="shared" si="220"/>
        <v>21570</v>
      </c>
      <c r="E4731" s="6">
        <v>44043</v>
      </c>
      <c r="F4731" s="6">
        <f t="shared" si="222"/>
        <v>44133</v>
      </c>
      <c r="G4731" s="6" t="str">
        <f>IF('BCT Template'!R4730&gt;F4731,"Yes","No")</f>
        <v>No</v>
      </c>
      <c r="H4731" s="5" t="s">
        <v>178</v>
      </c>
      <c r="I4731" s="5" t="s">
        <v>179</v>
      </c>
      <c r="J4731" s="5" t="s">
        <v>35</v>
      </c>
      <c r="K4731" s="5" t="s">
        <v>180</v>
      </c>
      <c r="L4731" s="7" t="s">
        <v>164</v>
      </c>
      <c r="M4731" t="str">
        <f t="shared" si="221"/>
        <v>Yes</v>
      </c>
    </row>
    <row r="4732" spans="1:13" ht="15" thickBot="1" x14ac:dyDescent="0.4">
      <c r="A4732" s="5" t="s">
        <v>175</v>
      </c>
      <c r="B4732" s="5" t="s">
        <v>176</v>
      </c>
      <c r="C4732" s="5" t="s">
        <v>4933</v>
      </c>
      <c r="D4732" s="5">
        <f t="shared" si="220"/>
        <v>59996</v>
      </c>
      <c r="E4732" s="6">
        <v>45838</v>
      </c>
      <c r="F4732" s="6">
        <f t="shared" si="222"/>
        <v>45928</v>
      </c>
      <c r="G4732" s="6" t="str">
        <f>IF('BCT Template'!R4731&gt;F4732,"Yes","No")</f>
        <v>No</v>
      </c>
      <c r="H4732" s="5" t="s">
        <v>182</v>
      </c>
      <c r="I4732" s="5" t="s">
        <v>183</v>
      </c>
      <c r="J4732" s="5" t="s">
        <v>184</v>
      </c>
      <c r="K4732" s="5" t="s">
        <v>185</v>
      </c>
      <c r="L4732" s="7" t="s">
        <v>164</v>
      </c>
      <c r="M4732" t="str">
        <f t="shared" si="221"/>
        <v>No</v>
      </c>
    </row>
    <row r="4733" spans="1:13" ht="15" thickBot="1" x14ac:dyDescent="0.4">
      <c r="A4733" s="5" t="s">
        <v>175</v>
      </c>
      <c r="B4733" s="5" t="s">
        <v>176</v>
      </c>
      <c r="C4733" s="5" t="s">
        <v>4934</v>
      </c>
      <c r="D4733" s="5">
        <f t="shared" si="220"/>
        <v>29506</v>
      </c>
      <c r="E4733" s="6">
        <v>42460</v>
      </c>
      <c r="F4733" s="6">
        <f t="shared" si="222"/>
        <v>42550</v>
      </c>
      <c r="G4733" s="6" t="str">
        <f>IF('BCT Template'!R4732&gt;F4733,"Yes","No")</f>
        <v>No</v>
      </c>
      <c r="H4733" s="5" t="s">
        <v>178</v>
      </c>
      <c r="I4733" s="5" t="s">
        <v>179</v>
      </c>
      <c r="J4733" s="5" t="s">
        <v>35</v>
      </c>
      <c r="K4733" s="5" t="s">
        <v>180</v>
      </c>
      <c r="L4733" s="7" t="s">
        <v>164</v>
      </c>
      <c r="M4733" t="str">
        <f t="shared" si="221"/>
        <v>Yes</v>
      </c>
    </row>
    <row r="4734" spans="1:13" ht="15" thickBot="1" x14ac:dyDescent="0.4">
      <c r="A4734" s="5" t="s">
        <v>175</v>
      </c>
      <c r="B4734" s="5" t="s">
        <v>176</v>
      </c>
      <c r="C4734" s="5" t="s">
        <v>4935</v>
      </c>
      <c r="D4734" s="5">
        <f t="shared" si="220"/>
        <v>80024</v>
      </c>
      <c r="E4734" s="6">
        <v>43708</v>
      </c>
      <c r="F4734" s="6">
        <f t="shared" si="222"/>
        <v>43798</v>
      </c>
      <c r="G4734" s="6" t="str">
        <f>IF('BCT Template'!R4733&gt;F4734,"Yes","No")</f>
        <v>No</v>
      </c>
      <c r="H4734" s="5" t="s">
        <v>182</v>
      </c>
      <c r="I4734" s="5" t="s">
        <v>183</v>
      </c>
      <c r="J4734" s="5" t="s">
        <v>184</v>
      </c>
      <c r="K4734" s="5" t="s">
        <v>185</v>
      </c>
      <c r="L4734" s="7" t="s">
        <v>164</v>
      </c>
      <c r="M4734" t="str">
        <f t="shared" si="221"/>
        <v>No</v>
      </c>
    </row>
    <row r="4735" spans="1:13" ht="15" thickBot="1" x14ac:dyDescent="0.4">
      <c r="A4735" s="5" t="s">
        <v>175</v>
      </c>
      <c r="B4735" s="5" t="s">
        <v>176</v>
      </c>
      <c r="C4735" s="5" t="s">
        <v>4936</v>
      </c>
      <c r="D4735" s="5">
        <f t="shared" si="220"/>
        <v>30583</v>
      </c>
      <c r="E4735" s="6">
        <v>44012</v>
      </c>
      <c r="F4735" s="6">
        <f t="shared" si="222"/>
        <v>44102</v>
      </c>
      <c r="G4735" s="6" t="str">
        <f>IF('BCT Template'!R4734&gt;F4735,"Yes","No")</f>
        <v>No</v>
      </c>
      <c r="H4735" s="5" t="s">
        <v>178</v>
      </c>
      <c r="I4735" s="5" t="s">
        <v>179</v>
      </c>
      <c r="J4735" s="5" t="s">
        <v>35</v>
      </c>
      <c r="K4735" s="5" t="s">
        <v>180</v>
      </c>
      <c r="L4735" s="7" t="s">
        <v>164</v>
      </c>
      <c r="M4735" t="str">
        <f t="shared" si="221"/>
        <v>Yes</v>
      </c>
    </row>
    <row r="4736" spans="1:13" ht="15" thickBot="1" x14ac:dyDescent="0.4">
      <c r="A4736" s="5" t="s">
        <v>175</v>
      </c>
      <c r="B4736" s="5" t="s">
        <v>176</v>
      </c>
      <c r="C4736" s="5" t="s">
        <v>4937</v>
      </c>
      <c r="D4736" s="5">
        <f t="shared" si="220"/>
        <v>79609</v>
      </c>
      <c r="E4736" s="6">
        <v>42277</v>
      </c>
      <c r="F4736" s="6">
        <f t="shared" si="222"/>
        <v>42367</v>
      </c>
      <c r="G4736" s="6" t="str">
        <f>IF('BCT Template'!R4735&gt;F4736,"Yes","No")</f>
        <v>No</v>
      </c>
      <c r="H4736" s="5" t="s">
        <v>182</v>
      </c>
      <c r="I4736" s="5" t="s">
        <v>183</v>
      </c>
      <c r="J4736" s="5" t="s">
        <v>184</v>
      </c>
      <c r="K4736" s="5" t="s">
        <v>185</v>
      </c>
      <c r="L4736" s="7" t="s">
        <v>164</v>
      </c>
      <c r="M4736" t="str">
        <f t="shared" si="221"/>
        <v>No</v>
      </c>
    </row>
    <row r="4737" spans="1:13" ht="15" thickBot="1" x14ac:dyDescent="0.4">
      <c r="A4737" s="5" t="s">
        <v>175</v>
      </c>
      <c r="B4737" s="5" t="s">
        <v>176</v>
      </c>
      <c r="C4737" s="5" t="s">
        <v>4938</v>
      </c>
      <c r="D4737" s="5">
        <f t="shared" si="220"/>
        <v>82693</v>
      </c>
      <c r="E4737" s="6">
        <v>43970</v>
      </c>
      <c r="F4737" s="6">
        <f t="shared" si="222"/>
        <v>44060</v>
      </c>
      <c r="G4737" s="6" t="str">
        <f>IF('BCT Template'!R4736&gt;F4737,"Yes","No")</f>
        <v>No</v>
      </c>
      <c r="H4737" s="5" t="s">
        <v>210</v>
      </c>
      <c r="I4737" s="5" t="s">
        <v>211</v>
      </c>
      <c r="J4737" s="5" t="s">
        <v>184</v>
      </c>
      <c r="K4737" s="5" t="s">
        <v>185</v>
      </c>
      <c r="L4737" s="7" t="s">
        <v>164</v>
      </c>
      <c r="M4737" t="str">
        <f t="shared" si="221"/>
        <v>No</v>
      </c>
    </row>
    <row r="4738" spans="1:13" ht="15" thickBot="1" x14ac:dyDescent="0.4">
      <c r="A4738" s="5" t="s">
        <v>175</v>
      </c>
      <c r="B4738" s="5" t="s">
        <v>176</v>
      </c>
      <c r="C4738" s="5" t="s">
        <v>4939</v>
      </c>
      <c r="D4738" s="5">
        <f t="shared" si="220"/>
        <v>20603</v>
      </c>
      <c r="E4738" s="6">
        <v>40147</v>
      </c>
      <c r="F4738" s="6">
        <f t="shared" si="222"/>
        <v>40237</v>
      </c>
      <c r="G4738" s="6" t="str">
        <f>IF('BCT Template'!R4737&gt;F4738,"Yes","No")</f>
        <v>No</v>
      </c>
      <c r="H4738" s="5" t="s">
        <v>197</v>
      </c>
      <c r="I4738" s="5" t="s">
        <v>198</v>
      </c>
      <c r="J4738" s="5" t="s">
        <v>184</v>
      </c>
      <c r="K4738" s="5" t="s">
        <v>185</v>
      </c>
      <c r="L4738" s="7" t="s">
        <v>164</v>
      </c>
      <c r="M4738" t="str">
        <f t="shared" si="221"/>
        <v>No</v>
      </c>
    </row>
    <row r="4739" spans="1:13" ht="15" thickBot="1" x14ac:dyDescent="0.4">
      <c r="A4739" s="5" t="s">
        <v>175</v>
      </c>
      <c r="B4739" s="5" t="s">
        <v>176</v>
      </c>
      <c r="C4739" s="5" t="s">
        <v>4940</v>
      </c>
      <c r="D4739" s="5">
        <f t="shared" ref="D4739:D4802" si="223">C4739*1</f>
        <v>30499</v>
      </c>
      <c r="E4739" s="6">
        <v>42978</v>
      </c>
      <c r="F4739" s="6">
        <f t="shared" si="222"/>
        <v>43068</v>
      </c>
      <c r="G4739" s="6" t="str">
        <f>IF('BCT Template'!R4738&gt;F4739,"Yes","No")</f>
        <v>No</v>
      </c>
      <c r="H4739" s="5" t="s">
        <v>178</v>
      </c>
      <c r="I4739" s="5" t="s">
        <v>179</v>
      </c>
      <c r="J4739" s="5" t="s">
        <v>35</v>
      </c>
      <c r="K4739" s="5" t="s">
        <v>180</v>
      </c>
      <c r="L4739" s="7" t="s">
        <v>164</v>
      </c>
      <c r="M4739" t="str">
        <f t="shared" ref="M4739:M4802" si="224">IF(J4739=" ","Yes",IF(J4739="3","Yes","No"))</f>
        <v>Yes</v>
      </c>
    </row>
    <row r="4740" spans="1:13" ht="15" thickBot="1" x14ac:dyDescent="0.4">
      <c r="A4740" s="5" t="s">
        <v>175</v>
      </c>
      <c r="B4740" s="5" t="s">
        <v>176</v>
      </c>
      <c r="C4740" s="5" t="s">
        <v>4941</v>
      </c>
      <c r="D4740" s="5">
        <f t="shared" si="223"/>
        <v>21751</v>
      </c>
      <c r="E4740" s="6">
        <v>43999</v>
      </c>
      <c r="F4740" s="6">
        <f t="shared" si="222"/>
        <v>44089</v>
      </c>
      <c r="G4740" s="6" t="str">
        <f>IF('BCT Template'!R4739&gt;F4740,"Yes","No")</f>
        <v>No</v>
      </c>
      <c r="H4740" s="5" t="s">
        <v>178</v>
      </c>
      <c r="I4740" s="5" t="s">
        <v>179</v>
      </c>
      <c r="J4740" s="5" t="s">
        <v>35</v>
      </c>
      <c r="K4740" s="5" t="s">
        <v>180</v>
      </c>
      <c r="L4740" s="7" t="s">
        <v>164</v>
      </c>
      <c r="M4740" t="str">
        <f t="shared" si="224"/>
        <v>Yes</v>
      </c>
    </row>
    <row r="4741" spans="1:13" ht="15" thickBot="1" x14ac:dyDescent="0.4">
      <c r="A4741" s="5" t="s">
        <v>175</v>
      </c>
      <c r="B4741" s="5" t="s">
        <v>176</v>
      </c>
      <c r="C4741" s="5" t="s">
        <v>4942</v>
      </c>
      <c r="D4741" s="5">
        <f t="shared" si="223"/>
        <v>81943</v>
      </c>
      <c r="E4741" s="6">
        <v>43830</v>
      </c>
      <c r="F4741" s="6">
        <f t="shared" si="222"/>
        <v>43920</v>
      </c>
      <c r="G4741" s="6" t="str">
        <f>IF('BCT Template'!R4740&gt;F4741,"Yes","No")</f>
        <v>No</v>
      </c>
      <c r="H4741" s="5" t="s">
        <v>182</v>
      </c>
      <c r="I4741" s="5" t="s">
        <v>183</v>
      </c>
      <c r="J4741" s="5" t="s">
        <v>184</v>
      </c>
      <c r="K4741" s="5" t="s">
        <v>185</v>
      </c>
      <c r="L4741" s="7" t="s">
        <v>164</v>
      </c>
      <c r="M4741" t="str">
        <f t="shared" si="224"/>
        <v>No</v>
      </c>
    </row>
    <row r="4742" spans="1:13" ht="15" thickBot="1" x14ac:dyDescent="0.4">
      <c r="A4742" s="5" t="s">
        <v>175</v>
      </c>
      <c r="B4742" s="5" t="s">
        <v>176</v>
      </c>
      <c r="C4742" s="5" t="s">
        <v>4943</v>
      </c>
      <c r="D4742" s="5">
        <f t="shared" si="223"/>
        <v>59110</v>
      </c>
      <c r="E4742" s="6">
        <v>44180</v>
      </c>
      <c r="F4742" s="6">
        <f t="shared" si="222"/>
        <v>44270</v>
      </c>
      <c r="G4742" s="6" t="str">
        <f>IF('BCT Template'!R4741&gt;F4742,"Yes","No")</f>
        <v>No</v>
      </c>
      <c r="H4742" s="5" t="s">
        <v>182</v>
      </c>
      <c r="I4742" s="5" t="s">
        <v>183</v>
      </c>
      <c r="J4742" s="5" t="s">
        <v>184</v>
      </c>
      <c r="K4742" s="5" t="s">
        <v>185</v>
      </c>
      <c r="L4742" s="7" t="s">
        <v>164</v>
      </c>
      <c r="M4742" t="str">
        <f t="shared" si="224"/>
        <v>No</v>
      </c>
    </row>
    <row r="4743" spans="1:13" ht="15" thickBot="1" x14ac:dyDescent="0.4">
      <c r="A4743" s="5" t="s">
        <v>175</v>
      </c>
      <c r="B4743" s="5" t="s">
        <v>176</v>
      </c>
      <c r="C4743" s="5" t="s">
        <v>4944</v>
      </c>
      <c r="D4743" s="5">
        <f t="shared" si="223"/>
        <v>29829</v>
      </c>
      <c r="E4743" s="6">
        <v>39844</v>
      </c>
      <c r="F4743" s="6">
        <f t="shared" si="222"/>
        <v>39934</v>
      </c>
      <c r="G4743" s="6" t="str">
        <f>IF('BCT Template'!R4742&gt;F4743,"Yes","No")</f>
        <v>No</v>
      </c>
      <c r="H4743" s="5" t="s">
        <v>178</v>
      </c>
      <c r="I4743" s="5" t="s">
        <v>179</v>
      </c>
      <c r="J4743" s="5" t="s">
        <v>35</v>
      </c>
      <c r="K4743" s="5" t="s">
        <v>180</v>
      </c>
      <c r="L4743" s="7" t="s">
        <v>164</v>
      </c>
      <c r="M4743" t="str">
        <f t="shared" si="224"/>
        <v>Yes</v>
      </c>
    </row>
    <row r="4744" spans="1:13" ht="15" thickBot="1" x14ac:dyDescent="0.4">
      <c r="A4744" s="5" t="s">
        <v>175</v>
      </c>
      <c r="B4744" s="5" t="s">
        <v>176</v>
      </c>
      <c r="C4744" s="5" t="s">
        <v>4945</v>
      </c>
      <c r="D4744" s="5">
        <f t="shared" si="223"/>
        <v>18674</v>
      </c>
      <c r="E4744" s="6">
        <v>40359</v>
      </c>
      <c r="F4744" s="6">
        <f t="shared" si="222"/>
        <v>40449</v>
      </c>
      <c r="G4744" s="6" t="str">
        <f>IF('BCT Template'!R4743&gt;F4744,"Yes","No")</f>
        <v>No</v>
      </c>
      <c r="H4744" s="5" t="s">
        <v>234</v>
      </c>
      <c r="I4744" s="5" t="s">
        <v>235</v>
      </c>
      <c r="J4744" s="5" t="s">
        <v>184</v>
      </c>
      <c r="K4744" s="5" t="s">
        <v>185</v>
      </c>
      <c r="L4744" s="7" t="s">
        <v>164</v>
      </c>
      <c r="M4744" t="str">
        <f t="shared" si="224"/>
        <v>No</v>
      </c>
    </row>
    <row r="4745" spans="1:13" ht="15" thickBot="1" x14ac:dyDescent="0.4">
      <c r="A4745" s="5" t="s">
        <v>175</v>
      </c>
      <c r="B4745" s="5" t="s">
        <v>176</v>
      </c>
      <c r="C4745" s="5" t="s">
        <v>4946</v>
      </c>
      <c r="D4745" s="5">
        <f t="shared" si="223"/>
        <v>23094</v>
      </c>
      <c r="E4745" s="6">
        <v>35581</v>
      </c>
      <c r="F4745" s="6">
        <f t="shared" si="222"/>
        <v>35671</v>
      </c>
      <c r="G4745" s="6" t="str">
        <f>IF('BCT Template'!R4744&gt;F4745,"Yes","No")</f>
        <v>No</v>
      </c>
      <c r="H4745" s="5" t="s">
        <v>178</v>
      </c>
      <c r="I4745" s="5" t="s">
        <v>179</v>
      </c>
      <c r="J4745" s="5" t="s">
        <v>200</v>
      </c>
      <c r="K4745" s="5" t="s">
        <v>201</v>
      </c>
      <c r="L4745" s="7" t="s">
        <v>164</v>
      </c>
      <c r="M4745" t="str">
        <f t="shared" si="224"/>
        <v>Yes</v>
      </c>
    </row>
    <row r="4746" spans="1:13" ht="15" thickBot="1" x14ac:dyDescent="0.4">
      <c r="A4746" s="5" t="s">
        <v>175</v>
      </c>
      <c r="B4746" s="5" t="s">
        <v>176</v>
      </c>
      <c r="C4746" s="5" t="s">
        <v>4947</v>
      </c>
      <c r="D4746" s="5">
        <f t="shared" si="223"/>
        <v>18996</v>
      </c>
      <c r="E4746" s="6">
        <v>45838</v>
      </c>
      <c r="F4746" s="6">
        <f t="shared" si="222"/>
        <v>45928</v>
      </c>
      <c r="G4746" s="6" t="str">
        <f>IF('BCT Template'!R4745&gt;F4746,"Yes","No")</f>
        <v>No</v>
      </c>
      <c r="H4746" s="5" t="s">
        <v>234</v>
      </c>
      <c r="I4746" s="5" t="s">
        <v>235</v>
      </c>
      <c r="J4746" s="5" t="s">
        <v>184</v>
      </c>
      <c r="K4746" s="5" t="s">
        <v>185</v>
      </c>
      <c r="L4746" s="7" t="s">
        <v>164</v>
      </c>
      <c r="M4746" t="str">
        <f t="shared" si="224"/>
        <v>No</v>
      </c>
    </row>
    <row r="4747" spans="1:13" ht="15" thickBot="1" x14ac:dyDescent="0.4">
      <c r="A4747" s="5" t="s">
        <v>175</v>
      </c>
      <c r="B4747" s="5" t="s">
        <v>176</v>
      </c>
      <c r="C4747" s="5" t="s">
        <v>4948</v>
      </c>
      <c r="D4747" s="5">
        <f t="shared" si="223"/>
        <v>21268</v>
      </c>
      <c r="E4747" s="6">
        <v>38411</v>
      </c>
      <c r="F4747" s="6">
        <f t="shared" si="222"/>
        <v>38501</v>
      </c>
      <c r="G4747" s="6" t="str">
        <f>IF('BCT Template'!R4746&gt;F4747,"Yes","No")</f>
        <v>No</v>
      </c>
      <c r="H4747" s="5" t="s">
        <v>178</v>
      </c>
      <c r="I4747" s="5" t="s">
        <v>179</v>
      </c>
      <c r="J4747" s="5" t="s">
        <v>35</v>
      </c>
      <c r="K4747" s="5" t="s">
        <v>180</v>
      </c>
      <c r="L4747" s="7" t="s">
        <v>164</v>
      </c>
      <c r="M4747" t="str">
        <f t="shared" si="224"/>
        <v>Yes</v>
      </c>
    </row>
    <row r="4748" spans="1:13" ht="15" thickBot="1" x14ac:dyDescent="0.4">
      <c r="A4748" s="5" t="s">
        <v>175</v>
      </c>
      <c r="B4748" s="5" t="s">
        <v>176</v>
      </c>
      <c r="C4748" s="5" t="s">
        <v>4949</v>
      </c>
      <c r="D4748" s="5">
        <f t="shared" si="223"/>
        <v>30493</v>
      </c>
      <c r="E4748" s="6">
        <v>43281</v>
      </c>
      <c r="F4748" s="6">
        <f t="shared" si="222"/>
        <v>43371</v>
      </c>
      <c r="G4748" s="6" t="str">
        <f>IF('BCT Template'!R4747&gt;F4748,"Yes","No")</f>
        <v>No</v>
      </c>
      <c r="H4748" s="5" t="s">
        <v>178</v>
      </c>
      <c r="I4748" s="5" t="s">
        <v>179</v>
      </c>
      <c r="J4748" s="5" t="s">
        <v>35</v>
      </c>
      <c r="K4748" s="5" t="s">
        <v>180</v>
      </c>
      <c r="L4748" s="7" t="s">
        <v>164</v>
      </c>
      <c r="M4748" t="str">
        <f t="shared" si="224"/>
        <v>Yes</v>
      </c>
    </row>
    <row r="4749" spans="1:13" ht="15" thickBot="1" x14ac:dyDescent="0.4">
      <c r="A4749" s="5" t="s">
        <v>175</v>
      </c>
      <c r="B4749" s="5" t="s">
        <v>176</v>
      </c>
      <c r="C4749" s="5" t="s">
        <v>4950</v>
      </c>
      <c r="D4749" s="5">
        <f t="shared" si="223"/>
        <v>81342</v>
      </c>
      <c r="E4749" s="6">
        <v>43830</v>
      </c>
      <c r="F4749" s="6">
        <f t="shared" si="222"/>
        <v>43920</v>
      </c>
      <c r="G4749" s="6" t="str">
        <f>IF('BCT Template'!R4748&gt;F4749,"Yes","No")</f>
        <v>No</v>
      </c>
      <c r="H4749" s="5" t="s">
        <v>182</v>
      </c>
      <c r="I4749" s="5" t="s">
        <v>183</v>
      </c>
      <c r="J4749" s="5" t="s">
        <v>184</v>
      </c>
      <c r="K4749" s="5" t="s">
        <v>185</v>
      </c>
      <c r="L4749" s="7" t="s">
        <v>164</v>
      </c>
      <c r="M4749" t="str">
        <f t="shared" si="224"/>
        <v>No</v>
      </c>
    </row>
    <row r="4750" spans="1:13" ht="15" thickBot="1" x14ac:dyDescent="0.4">
      <c r="A4750" s="5" t="s">
        <v>175</v>
      </c>
      <c r="B4750" s="5" t="s">
        <v>176</v>
      </c>
      <c r="C4750" s="5" t="s">
        <v>4951</v>
      </c>
      <c r="D4750" s="5">
        <f t="shared" si="223"/>
        <v>23612</v>
      </c>
      <c r="E4750" s="6">
        <v>43448</v>
      </c>
      <c r="F4750" s="6">
        <f t="shared" si="222"/>
        <v>43538</v>
      </c>
      <c r="G4750" s="6" t="str">
        <f>IF('BCT Template'!R4749&gt;F4750,"Yes","No")</f>
        <v>No</v>
      </c>
      <c r="H4750" s="5" t="s">
        <v>178</v>
      </c>
      <c r="I4750" s="5" t="s">
        <v>179</v>
      </c>
      <c r="J4750" s="5" t="s">
        <v>35</v>
      </c>
      <c r="K4750" s="5" t="s">
        <v>180</v>
      </c>
      <c r="L4750" s="7" t="s">
        <v>164</v>
      </c>
      <c r="M4750" t="str">
        <f t="shared" si="224"/>
        <v>Yes</v>
      </c>
    </row>
    <row r="4751" spans="1:13" ht="15" thickBot="1" x14ac:dyDescent="0.4">
      <c r="A4751" s="5" t="s">
        <v>175</v>
      </c>
      <c r="B4751" s="5" t="s">
        <v>176</v>
      </c>
      <c r="C4751" s="5" t="s">
        <v>4952</v>
      </c>
      <c r="D4751" s="5">
        <f t="shared" si="223"/>
        <v>79630</v>
      </c>
      <c r="E4751" s="6">
        <v>38960</v>
      </c>
      <c r="F4751" s="6">
        <f t="shared" si="222"/>
        <v>39050</v>
      </c>
      <c r="G4751" s="6" t="str">
        <f>IF('BCT Template'!R4750&gt;F4751,"Yes","No")</f>
        <v>No</v>
      </c>
      <c r="H4751" s="5" t="s">
        <v>182</v>
      </c>
      <c r="I4751" s="5" t="s">
        <v>183</v>
      </c>
      <c r="J4751" s="5" t="s">
        <v>184</v>
      </c>
      <c r="K4751" s="5" t="s">
        <v>185</v>
      </c>
      <c r="L4751" s="7" t="s">
        <v>164</v>
      </c>
      <c r="M4751" t="str">
        <f t="shared" si="224"/>
        <v>No</v>
      </c>
    </row>
    <row r="4752" spans="1:13" ht="15" thickBot="1" x14ac:dyDescent="0.4">
      <c r="A4752" s="5" t="s">
        <v>175</v>
      </c>
      <c r="B4752" s="5" t="s">
        <v>176</v>
      </c>
      <c r="C4752" s="5" t="s">
        <v>4953</v>
      </c>
      <c r="D4752" s="5">
        <f t="shared" si="223"/>
        <v>30766</v>
      </c>
      <c r="E4752" s="6">
        <v>40633</v>
      </c>
      <c r="F4752" s="6">
        <f t="shared" si="222"/>
        <v>40723</v>
      </c>
      <c r="G4752" s="6" t="str">
        <f>IF('BCT Template'!R4751&gt;F4752,"Yes","No")</f>
        <v>No</v>
      </c>
      <c r="H4752" s="5" t="s">
        <v>178</v>
      </c>
      <c r="I4752" s="5" t="s">
        <v>179</v>
      </c>
      <c r="J4752" s="5" t="s">
        <v>35</v>
      </c>
      <c r="K4752" s="5" t="s">
        <v>180</v>
      </c>
      <c r="L4752" s="7" t="s">
        <v>164</v>
      </c>
      <c r="M4752" t="str">
        <f t="shared" si="224"/>
        <v>Yes</v>
      </c>
    </row>
    <row r="4753" spans="1:13" ht="15" thickBot="1" x14ac:dyDescent="0.4">
      <c r="A4753" s="5" t="s">
        <v>175</v>
      </c>
      <c r="B4753" s="5" t="s">
        <v>176</v>
      </c>
      <c r="C4753" s="5" t="s">
        <v>4954</v>
      </c>
      <c r="D4753" s="5">
        <f t="shared" si="223"/>
        <v>81744</v>
      </c>
      <c r="E4753" s="6">
        <v>43465</v>
      </c>
      <c r="F4753" s="6">
        <f t="shared" si="222"/>
        <v>43555</v>
      </c>
      <c r="G4753" s="6" t="str">
        <f>IF('BCT Template'!R4752&gt;F4753,"Yes","No")</f>
        <v>No</v>
      </c>
      <c r="H4753" s="5" t="s">
        <v>182</v>
      </c>
      <c r="I4753" s="5" t="s">
        <v>183</v>
      </c>
      <c r="J4753" s="5" t="s">
        <v>184</v>
      </c>
      <c r="K4753" s="5" t="s">
        <v>185</v>
      </c>
      <c r="L4753" s="7" t="s">
        <v>164</v>
      </c>
      <c r="M4753" t="str">
        <f t="shared" si="224"/>
        <v>No</v>
      </c>
    </row>
    <row r="4754" spans="1:13" ht="15" thickBot="1" x14ac:dyDescent="0.4">
      <c r="A4754" s="5" t="s">
        <v>175</v>
      </c>
      <c r="B4754" s="5" t="s">
        <v>176</v>
      </c>
      <c r="C4754" s="5" t="s">
        <v>4955</v>
      </c>
      <c r="D4754" s="5">
        <f t="shared" si="223"/>
        <v>80121</v>
      </c>
      <c r="E4754" s="6">
        <v>41152</v>
      </c>
      <c r="F4754" s="6">
        <f t="shared" si="222"/>
        <v>41242</v>
      </c>
      <c r="G4754" s="6" t="str">
        <f>IF('BCT Template'!R4753&gt;F4754,"Yes","No")</f>
        <v>No</v>
      </c>
      <c r="H4754" s="5" t="s">
        <v>182</v>
      </c>
      <c r="I4754" s="5" t="s">
        <v>183</v>
      </c>
      <c r="J4754" s="5" t="s">
        <v>184</v>
      </c>
      <c r="K4754" s="5" t="s">
        <v>185</v>
      </c>
      <c r="L4754" s="7" t="s">
        <v>164</v>
      </c>
      <c r="M4754" t="str">
        <f t="shared" si="224"/>
        <v>No</v>
      </c>
    </row>
    <row r="4755" spans="1:13" ht="15" thickBot="1" x14ac:dyDescent="0.4">
      <c r="A4755" s="5" t="s">
        <v>175</v>
      </c>
      <c r="B4755" s="5" t="s">
        <v>176</v>
      </c>
      <c r="C4755" s="5" t="s">
        <v>4956</v>
      </c>
      <c r="D4755" s="5">
        <f t="shared" si="223"/>
        <v>82186</v>
      </c>
      <c r="E4755" s="6">
        <v>44034</v>
      </c>
      <c r="F4755" s="6">
        <f t="shared" si="222"/>
        <v>44124</v>
      </c>
      <c r="G4755" s="6" t="str">
        <f>IF('BCT Template'!R4754&gt;F4755,"Yes","No")</f>
        <v>No</v>
      </c>
      <c r="H4755" s="5" t="s">
        <v>210</v>
      </c>
      <c r="I4755" s="5" t="s">
        <v>211</v>
      </c>
      <c r="J4755" s="5" t="s">
        <v>184</v>
      </c>
      <c r="K4755" s="5" t="s">
        <v>185</v>
      </c>
      <c r="L4755" s="7" t="s">
        <v>164</v>
      </c>
      <c r="M4755" t="str">
        <f t="shared" si="224"/>
        <v>No</v>
      </c>
    </row>
    <row r="4756" spans="1:13" ht="15" thickBot="1" x14ac:dyDescent="0.4">
      <c r="A4756" s="5" t="s">
        <v>175</v>
      </c>
      <c r="B4756" s="5" t="s">
        <v>176</v>
      </c>
      <c r="C4756" s="5" t="s">
        <v>4957</v>
      </c>
      <c r="D4756" s="5">
        <f t="shared" si="223"/>
        <v>29705</v>
      </c>
      <c r="E4756" s="6">
        <v>42916</v>
      </c>
      <c r="F4756" s="6">
        <f t="shared" si="222"/>
        <v>43006</v>
      </c>
      <c r="G4756" s="6" t="str">
        <f>IF('BCT Template'!R4755&gt;F4756,"Yes","No")</f>
        <v>No</v>
      </c>
      <c r="H4756" s="5" t="s">
        <v>178</v>
      </c>
      <c r="I4756" s="5" t="s">
        <v>179</v>
      </c>
      <c r="J4756" s="5" t="s">
        <v>35</v>
      </c>
      <c r="K4756" s="5" t="s">
        <v>180</v>
      </c>
      <c r="L4756" s="7" t="s">
        <v>164</v>
      </c>
      <c r="M4756" t="str">
        <f t="shared" si="224"/>
        <v>Yes</v>
      </c>
    </row>
    <row r="4757" spans="1:13" ht="15" thickBot="1" x14ac:dyDescent="0.4">
      <c r="A4757" s="5" t="s">
        <v>175</v>
      </c>
      <c r="B4757" s="5" t="s">
        <v>176</v>
      </c>
      <c r="C4757" s="5" t="s">
        <v>4958</v>
      </c>
      <c r="D4757" s="5">
        <f t="shared" si="223"/>
        <v>20602</v>
      </c>
      <c r="E4757" s="6">
        <v>42978</v>
      </c>
      <c r="F4757" s="6">
        <f t="shared" si="222"/>
        <v>43068</v>
      </c>
      <c r="G4757" s="6" t="str">
        <f>IF('BCT Template'!R4756&gt;F4757,"Yes","No")</f>
        <v>No</v>
      </c>
      <c r="H4757" s="5" t="s">
        <v>197</v>
      </c>
      <c r="I4757" s="5" t="s">
        <v>198</v>
      </c>
      <c r="J4757" s="5" t="s">
        <v>200</v>
      </c>
      <c r="K4757" s="5" t="s">
        <v>201</v>
      </c>
      <c r="L4757" s="7" t="s">
        <v>164</v>
      </c>
      <c r="M4757" t="str">
        <f t="shared" si="224"/>
        <v>Yes</v>
      </c>
    </row>
    <row r="4758" spans="1:13" ht="15" thickBot="1" x14ac:dyDescent="0.4">
      <c r="A4758" s="5" t="s">
        <v>175</v>
      </c>
      <c r="B4758" s="5" t="s">
        <v>176</v>
      </c>
      <c r="C4758" s="5" t="s">
        <v>4959</v>
      </c>
      <c r="D4758" s="5">
        <f t="shared" si="223"/>
        <v>30052</v>
      </c>
      <c r="E4758" s="6">
        <v>43921</v>
      </c>
      <c r="F4758" s="6">
        <f t="shared" ref="F4758:F4821" si="225">E4758+90</f>
        <v>44011</v>
      </c>
      <c r="G4758" s="6" t="str">
        <f>IF('BCT Template'!R4757&gt;F4758,"Yes","No")</f>
        <v>No</v>
      </c>
      <c r="H4758" s="5" t="s">
        <v>178</v>
      </c>
      <c r="I4758" s="5" t="s">
        <v>179</v>
      </c>
      <c r="J4758" s="5" t="s">
        <v>35</v>
      </c>
      <c r="K4758" s="5" t="s">
        <v>180</v>
      </c>
      <c r="L4758" s="7" t="s">
        <v>164</v>
      </c>
      <c r="M4758" t="str">
        <f t="shared" si="224"/>
        <v>Yes</v>
      </c>
    </row>
    <row r="4759" spans="1:13" ht="15" thickBot="1" x14ac:dyDescent="0.4">
      <c r="A4759" s="5" t="s">
        <v>175</v>
      </c>
      <c r="B4759" s="5" t="s">
        <v>176</v>
      </c>
      <c r="C4759" s="5" t="s">
        <v>4960</v>
      </c>
      <c r="D4759" s="5">
        <f t="shared" si="223"/>
        <v>21801</v>
      </c>
      <c r="E4759" s="6">
        <v>43982</v>
      </c>
      <c r="F4759" s="6">
        <f t="shared" si="225"/>
        <v>44072</v>
      </c>
      <c r="G4759" s="6" t="str">
        <f>IF('BCT Template'!R4758&gt;F4759,"Yes","No")</f>
        <v>No</v>
      </c>
      <c r="H4759" s="5" t="s">
        <v>178</v>
      </c>
      <c r="I4759" s="5" t="s">
        <v>179</v>
      </c>
      <c r="J4759" s="5" t="s">
        <v>35</v>
      </c>
      <c r="K4759" s="5" t="s">
        <v>180</v>
      </c>
      <c r="L4759" s="7" t="s">
        <v>164</v>
      </c>
      <c r="M4759" t="str">
        <f t="shared" si="224"/>
        <v>Yes</v>
      </c>
    </row>
    <row r="4760" spans="1:13" ht="15" thickBot="1" x14ac:dyDescent="0.4">
      <c r="A4760" s="5" t="s">
        <v>175</v>
      </c>
      <c r="B4760" s="5" t="s">
        <v>176</v>
      </c>
      <c r="C4760" s="5" t="s">
        <v>4961</v>
      </c>
      <c r="D4760" s="5">
        <f t="shared" si="223"/>
        <v>22278</v>
      </c>
      <c r="E4760" s="6">
        <v>44196</v>
      </c>
      <c r="F4760" s="6">
        <f t="shared" si="225"/>
        <v>44286</v>
      </c>
      <c r="G4760" s="6" t="str">
        <f>IF('BCT Template'!R4759&gt;F4760,"Yes","No")</f>
        <v>No</v>
      </c>
      <c r="H4760" s="5" t="s">
        <v>178</v>
      </c>
      <c r="I4760" s="5" t="s">
        <v>179</v>
      </c>
      <c r="J4760" s="5" t="s">
        <v>35</v>
      </c>
      <c r="K4760" s="5" t="s">
        <v>180</v>
      </c>
      <c r="L4760" s="7" t="s">
        <v>164</v>
      </c>
      <c r="M4760" t="str">
        <f t="shared" si="224"/>
        <v>Yes</v>
      </c>
    </row>
    <row r="4761" spans="1:13" ht="15" thickBot="1" x14ac:dyDescent="0.4">
      <c r="A4761" s="5" t="s">
        <v>175</v>
      </c>
      <c r="B4761" s="5" t="s">
        <v>176</v>
      </c>
      <c r="C4761" s="5" t="s">
        <v>4962</v>
      </c>
      <c r="D4761" s="5">
        <f t="shared" si="223"/>
        <v>29121</v>
      </c>
      <c r="E4761" s="6">
        <v>44316</v>
      </c>
      <c r="F4761" s="6">
        <f t="shared" si="225"/>
        <v>44406</v>
      </c>
      <c r="G4761" s="6" t="str">
        <f>IF('BCT Template'!R4760&gt;F4761,"Yes","No")</f>
        <v>No</v>
      </c>
      <c r="H4761" s="5" t="s">
        <v>178</v>
      </c>
      <c r="I4761" s="5" t="s">
        <v>179</v>
      </c>
      <c r="J4761" s="5" t="s">
        <v>35</v>
      </c>
      <c r="K4761" s="5" t="s">
        <v>180</v>
      </c>
      <c r="L4761" s="7" t="s">
        <v>164</v>
      </c>
      <c r="M4761" t="str">
        <f t="shared" si="224"/>
        <v>Yes</v>
      </c>
    </row>
    <row r="4762" spans="1:13" ht="15" thickBot="1" x14ac:dyDescent="0.4">
      <c r="A4762" s="5" t="s">
        <v>175</v>
      </c>
      <c r="B4762" s="5" t="s">
        <v>176</v>
      </c>
      <c r="C4762" s="5" t="s">
        <v>4963</v>
      </c>
      <c r="D4762" s="5">
        <f t="shared" si="223"/>
        <v>78046</v>
      </c>
      <c r="E4762" s="6">
        <v>44284</v>
      </c>
      <c r="F4762" s="6">
        <f t="shared" si="225"/>
        <v>44374</v>
      </c>
      <c r="G4762" s="6" t="str">
        <f>IF('BCT Template'!R4761&gt;F4762,"Yes","No")</f>
        <v>No</v>
      </c>
      <c r="H4762" s="5" t="s">
        <v>189</v>
      </c>
      <c r="I4762" s="5" t="s">
        <v>190</v>
      </c>
      <c r="J4762" s="5" t="s">
        <v>200</v>
      </c>
      <c r="K4762" s="5" t="s">
        <v>201</v>
      </c>
      <c r="L4762" s="7" t="s">
        <v>164</v>
      </c>
      <c r="M4762" t="str">
        <f t="shared" si="224"/>
        <v>Yes</v>
      </c>
    </row>
    <row r="4763" spans="1:13" ht="15" thickBot="1" x14ac:dyDescent="0.4">
      <c r="A4763" s="5" t="s">
        <v>175</v>
      </c>
      <c r="B4763" s="5" t="s">
        <v>176</v>
      </c>
      <c r="C4763" s="5" t="s">
        <v>4964</v>
      </c>
      <c r="D4763" s="5">
        <f t="shared" si="223"/>
        <v>25019</v>
      </c>
      <c r="E4763" s="6">
        <v>43555</v>
      </c>
      <c r="F4763" s="6">
        <f t="shared" si="225"/>
        <v>43645</v>
      </c>
      <c r="G4763" s="6" t="str">
        <f>IF('BCT Template'!R4762&gt;F4763,"Yes","No")</f>
        <v>No</v>
      </c>
      <c r="H4763" s="5" t="s">
        <v>240</v>
      </c>
      <c r="I4763" s="5" t="s">
        <v>241</v>
      </c>
      <c r="J4763" s="5" t="s">
        <v>35</v>
      </c>
      <c r="K4763" s="5" t="s">
        <v>180</v>
      </c>
      <c r="L4763" s="7" t="s">
        <v>164</v>
      </c>
      <c r="M4763" t="str">
        <f t="shared" si="224"/>
        <v>Yes</v>
      </c>
    </row>
    <row r="4764" spans="1:13" ht="15" thickBot="1" x14ac:dyDescent="0.4">
      <c r="A4764" s="5" t="s">
        <v>175</v>
      </c>
      <c r="B4764" s="5" t="s">
        <v>176</v>
      </c>
      <c r="C4764" s="5" t="s">
        <v>4965</v>
      </c>
      <c r="D4764" s="5">
        <f t="shared" si="223"/>
        <v>79755</v>
      </c>
      <c r="E4764" s="6">
        <v>44135</v>
      </c>
      <c r="F4764" s="6">
        <f t="shared" si="225"/>
        <v>44225</v>
      </c>
      <c r="G4764" s="6" t="str">
        <f>IF('BCT Template'!R4763&gt;F4764,"Yes","No")</f>
        <v>No</v>
      </c>
      <c r="H4764" s="5" t="s">
        <v>182</v>
      </c>
      <c r="I4764" s="5" t="s">
        <v>183</v>
      </c>
      <c r="J4764" s="5" t="s">
        <v>184</v>
      </c>
      <c r="K4764" s="5" t="s">
        <v>185</v>
      </c>
      <c r="L4764" s="7" t="s">
        <v>164</v>
      </c>
      <c r="M4764" t="str">
        <f t="shared" si="224"/>
        <v>No</v>
      </c>
    </row>
    <row r="4765" spans="1:13" ht="15" thickBot="1" x14ac:dyDescent="0.4">
      <c r="A4765" s="5" t="s">
        <v>175</v>
      </c>
      <c r="B4765" s="5" t="s">
        <v>176</v>
      </c>
      <c r="C4765" s="5" t="s">
        <v>4966</v>
      </c>
      <c r="D4765" s="5">
        <f t="shared" si="223"/>
        <v>59443</v>
      </c>
      <c r="E4765" s="6">
        <v>44286</v>
      </c>
      <c r="F4765" s="6">
        <f t="shared" si="225"/>
        <v>44376</v>
      </c>
      <c r="G4765" s="6" t="str">
        <f>IF('BCT Template'!R4764&gt;F4765,"Yes","No")</f>
        <v>No</v>
      </c>
      <c r="H4765" s="5" t="s">
        <v>182</v>
      </c>
      <c r="I4765" s="5" t="s">
        <v>183</v>
      </c>
      <c r="J4765" s="5" t="s">
        <v>184</v>
      </c>
      <c r="K4765" s="5" t="s">
        <v>185</v>
      </c>
      <c r="L4765" s="7" t="s">
        <v>164</v>
      </c>
      <c r="M4765" t="str">
        <f t="shared" si="224"/>
        <v>No</v>
      </c>
    </row>
    <row r="4766" spans="1:13" ht="15" thickBot="1" x14ac:dyDescent="0.4">
      <c r="A4766" s="5" t="s">
        <v>175</v>
      </c>
      <c r="B4766" s="5" t="s">
        <v>176</v>
      </c>
      <c r="C4766" s="5" t="s">
        <v>4967</v>
      </c>
      <c r="D4766" s="5">
        <f t="shared" si="223"/>
        <v>29359</v>
      </c>
      <c r="E4766" s="6">
        <v>41455</v>
      </c>
      <c r="F4766" s="6">
        <f t="shared" si="225"/>
        <v>41545</v>
      </c>
      <c r="G4766" s="6" t="str">
        <f>IF('BCT Template'!R4765&gt;F4766,"Yes","No")</f>
        <v>No</v>
      </c>
      <c r="H4766" s="5" t="s">
        <v>178</v>
      </c>
      <c r="I4766" s="5" t="s">
        <v>179</v>
      </c>
      <c r="J4766" s="5" t="s">
        <v>35</v>
      </c>
      <c r="K4766" s="5" t="s">
        <v>180</v>
      </c>
      <c r="L4766" s="7" t="s">
        <v>164</v>
      </c>
      <c r="M4766" t="str">
        <f t="shared" si="224"/>
        <v>Yes</v>
      </c>
    </row>
    <row r="4767" spans="1:13" ht="15" thickBot="1" x14ac:dyDescent="0.4">
      <c r="A4767" s="5" t="s">
        <v>175</v>
      </c>
      <c r="B4767" s="5" t="s">
        <v>176</v>
      </c>
      <c r="C4767" s="5" t="s">
        <v>4968</v>
      </c>
      <c r="D4767" s="5">
        <f t="shared" si="223"/>
        <v>21977</v>
      </c>
      <c r="E4767" s="6">
        <v>43769</v>
      </c>
      <c r="F4767" s="6">
        <f t="shared" si="225"/>
        <v>43859</v>
      </c>
      <c r="G4767" s="6" t="str">
        <f>IF('BCT Template'!R4766&gt;F4767,"Yes","No")</f>
        <v>No</v>
      </c>
      <c r="H4767" s="5" t="s">
        <v>178</v>
      </c>
      <c r="I4767" s="5" t="s">
        <v>179</v>
      </c>
      <c r="J4767" s="5" t="s">
        <v>35</v>
      </c>
      <c r="K4767" s="5" t="s">
        <v>180</v>
      </c>
      <c r="L4767" s="7" t="s">
        <v>164</v>
      </c>
      <c r="M4767" t="str">
        <f t="shared" si="224"/>
        <v>Yes</v>
      </c>
    </row>
    <row r="4768" spans="1:13" ht="15" thickBot="1" x14ac:dyDescent="0.4">
      <c r="A4768" s="5" t="s">
        <v>175</v>
      </c>
      <c r="B4768" s="5" t="s">
        <v>176</v>
      </c>
      <c r="C4768" s="5" t="s">
        <v>4969</v>
      </c>
      <c r="D4768" s="5">
        <f t="shared" si="223"/>
        <v>18298</v>
      </c>
      <c r="E4768" s="6">
        <v>44104</v>
      </c>
      <c r="F4768" s="6">
        <f t="shared" si="225"/>
        <v>44194</v>
      </c>
      <c r="G4768" s="6" t="str">
        <f>IF('BCT Template'!R4767&gt;F4768,"Yes","No")</f>
        <v>No</v>
      </c>
      <c r="H4768" s="5" t="s">
        <v>234</v>
      </c>
      <c r="I4768" s="5" t="s">
        <v>235</v>
      </c>
      <c r="J4768" s="5" t="s">
        <v>184</v>
      </c>
      <c r="K4768" s="5" t="s">
        <v>185</v>
      </c>
      <c r="L4768" s="7" t="s">
        <v>164</v>
      </c>
      <c r="M4768" t="str">
        <f t="shared" si="224"/>
        <v>No</v>
      </c>
    </row>
    <row r="4769" spans="1:13" ht="15" thickBot="1" x14ac:dyDescent="0.4">
      <c r="A4769" s="5" t="s">
        <v>175</v>
      </c>
      <c r="B4769" s="5" t="s">
        <v>176</v>
      </c>
      <c r="C4769" s="5" t="s">
        <v>4970</v>
      </c>
      <c r="D4769" s="5">
        <f t="shared" si="223"/>
        <v>58946</v>
      </c>
      <c r="E4769" s="6">
        <v>44255</v>
      </c>
      <c r="F4769" s="6">
        <f t="shared" si="225"/>
        <v>44345</v>
      </c>
      <c r="G4769" s="6" t="str">
        <f>IF('BCT Template'!R4768&gt;F4769,"Yes","No")</f>
        <v>No</v>
      </c>
      <c r="H4769" s="5" t="s">
        <v>182</v>
      </c>
      <c r="I4769" s="5" t="s">
        <v>183</v>
      </c>
      <c r="J4769" s="5" t="s">
        <v>200</v>
      </c>
      <c r="K4769" s="5" t="s">
        <v>201</v>
      </c>
      <c r="L4769" s="7" t="s">
        <v>164</v>
      </c>
      <c r="M4769" t="str">
        <f t="shared" si="224"/>
        <v>Yes</v>
      </c>
    </row>
    <row r="4770" spans="1:13" ht="15" thickBot="1" x14ac:dyDescent="0.4">
      <c r="A4770" s="5" t="s">
        <v>175</v>
      </c>
      <c r="B4770" s="5" t="s">
        <v>176</v>
      </c>
      <c r="C4770" s="5" t="s">
        <v>4971</v>
      </c>
      <c r="D4770" s="5">
        <f t="shared" si="223"/>
        <v>57704</v>
      </c>
      <c r="E4770" s="6">
        <v>43281</v>
      </c>
      <c r="F4770" s="6">
        <f t="shared" si="225"/>
        <v>43371</v>
      </c>
      <c r="G4770" s="6" t="str">
        <f>IF('BCT Template'!R4769&gt;F4770,"Yes","No")</f>
        <v>No</v>
      </c>
      <c r="H4770" s="5" t="s">
        <v>189</v>
      </c>
      <c r="I4770" s="5" t="s">
        <v>190</v>
      </c>
      <c r="J4770" s="5" t="s">
        <v>184</v>
      </c>
      <c r="K4770" s="5" t="s">
        <v>185</v>
      </c>
      <c r="L4770" s="7" t="s">
        <v>164</v>
      </c>
      <c r="M4770" t="str">
        <f t="shared" si="224"/>
        <v>No</v>
      </c>
    </row>
    <row r="4771" spans="1:13" ht="15" thickBot="1" x14ac:dyDescent="0.4">
      <c r="A4771" s="5" t="s">
        <v>175</v>
      </c>
      <c r="B4771" s="5" t="s">
        <v>176</v>
      </c>
      <c r="C4771" s="5" t="s">
        <v>4972</v>
      </c>
      <c r="D4771" s="5">
        <f t="shared" si="223"/>
        <v>57098</v>
      </c>
      <c r="E4771" s="6">
        <v>44101</v>
      </c>
      <c r="F4771" s="6">
        <f t="shared" si="225"/>
        <v>44191</v>
      </c>
      <c r="G4771" s="6" t="str">
        <f>IF('BCT Template'!R4770&gt;F4771,"Yes","No")</f>
        <v>No</v>
      </c>
      <c r="H4771" s="5" t="s">
        <v>189</v>
      </c>
      <c r="I4771" s="5" t="s">
        <v>190</v>
      </c>
      <c r="J4771" s="5" t="s">
        <v>200</v>
      </c>
      <c r="K4771" s="5" t="s">
        <v>201</v>
      </c>
      <c r="L4771" s="7" t="s">
        <v>164</v>
      </c>
      <c r="M4771" t="str">
        <f t="shared" si="224"/>
        <v>Yes</v>
      </c>
    </row>
    <row r="4772" spans="1:13" ht="15" thickBot="1" x14ac:dyDescent="0.4">
      <c r="A4772" s="5" t="s">
        <v>175</v>
      </c>
      <c r="B4772" s="5" t="s">
        <v>176</v>
      </c>
      <c r="C4772" s="5" t="s">
        <v>4973</v>
      </c>
      <c r="D4772" s="5">
        <f t="shared" si="223"/>
        <v>22712</v>
      </c>
      <c r="E4772" s="6">
        <v>44804</v>
      </c>
      <c r="F4772" s="6">
        <f t="shared" si="225"/>
        <v>44894</v>
      </c>
      <c r="G4772" s="6" t="str">
        <f>IF('BCT Template'!R4771&gt;F4772,"Yes","No")</f>
        <v>No</v>
      </c>
      <c r="H4772" s="5" t="s">
        <v>178</v>
      </c>
      <c r="I4772" s="5" t="s">
        <v>179</v>
      </c>
      <c r="J4772" s="5" t="s">
        <v>35</v>
      </c>
      <c r="K4772" s="5" t="s">
        <v>180</v>
      </c>
      <c r="L4772" s="7" t="s">
        <v>164</v>
      </c>
      <c r="M4772" t="str">
        <f t="shared" si="224"/>
        <v>Yes</v>
      </c>
    </row>
    <row r="4773" spans="1:13" ht="15" thickBot="1" x14ac:dyDescent="0.4">
      <c r="A4773" s="5" t="s">
        <v>175</v>
      </c>
      <c r="B4773" s="5" t="s">
        <v>176</v>
      </c>
      <c r="C4773" s="5" t="s">
        <v>4974</v>
      </c>
      <c r="D4773" s="5">
        <f t="shared" si="223"/>
        <v>18278</v>
      </c>
      <c r="E4773" s="6">
        <v>43982</v>
      </c>
      <c r="F4773" s="6">
        <f t="shared" si="225"/>
        <v>44072</v>
      </c>
      <c r="G4773" s="6" t="str">
        <f>IF('BCT Template'!R4772&gt;F4773,"Yes","No")</f>
        <v>No</v>
      </c>
      <c r="H4773" s="5" t="s">
        <v>234</v>
      </c>
      <c r="I4773" s="5" t="s">
        <v>235</v>
      </c>
      <c r="J4773" s="5" t="s">
        <v>184</v>
      </c>
      <c r="K4773" s="5" t="s">
        <v>185</v>
      </c>
      <c r="L4773" s="7" t="s">
        <v>164</v>
      </c>
      <c r="M4773" t="str">
        <f t="shared" si="224"/>
        <v>No</v>
      </c>
    </row>
    <row r="4774" spans="1:13" ht="15" thickBot="1" x14ac:dyDescent="0.4">
      <c r="A4774" s="5" t="s">
        <v>175</v>
      </c>
      <c r="B4774" s="5" t="s">
        <v>176</v>
      </c>
      <c r="C4774" s="5" t="s">
        <v>4975</v>
      </c>
      <c r="D4774" s="5">
        <f t="shared" si="223"/>
        <v>20791</v>
      </c>
      <c r="E4774" s="6">
        <v>41815</v>
      </c>
      <c r="F4774" s="6">
        <f t="shared" si="225"/>
        <v>41905</v>
      </c>
      <c r="G4774" s="6" t="str">
        <f>IF('BCT Template'!R4773&gt;F4774,"Yes","No")</f>
        <v>No</v>
      </c>
      <c r="H4774" s="5" t="s">
        <v>197</v>
      </c>
      <c r="I4774" s="5" t="s">
        <v>198</v>
      </c>
      <c r="J4774" s="5" t="s">
        <v>184</v>
      </c>
      <c r="K4774" s="5" t="s">
        <v>185</v>
      </c>
      <c r="L4774" s="7" t="s">
        <v>164</v>
      </c>
      <c r="M4774" t="str">
        <f t="shared" si="224"/>
        <v>No</v>
      </c>
    </row>
    <row r="4775" spans="1:13" ht="15" thickBot="1" x14ac:dyDescent="0.4">
      <c r="A4775" s="5" t="s">
        <v>175</v>
      </c>
      <c r="B4775" s="5" t="s">
        <v>176</v>
      </c>
      <c r="C4775" s="5" t="s">
        <v>4976</v>
      </c>
      <c r="D4775" s="5">
        <f t="shared" si="223"/>
        <v>30938</v>
      </c>
      <c r="E4775" s="6">
        <v>44227</v>
      </c>
      <c r="F4775" s="6">
        <f t="shared" si="225"/>
        <v>44317</v>
      </c>
      <c r="G4775" s="6" t="str">
        <f>IF('BCT Template'!R4774&gt;F4775,"Yes","No")</f>
        <v>No</v>
      </c>
      <c r="H4775" s="5" t="s">
        <v>178</v>
      </c>
      <c r="I4775" s="5" t="s">
        <v>179</v>
      </c>
      <c r="J4775" s="5" t="s">
        <v>35</v>
      </c>
      <c r="K4775" s="5" t="s">
        <v>180</v>
      </c>
      <c r="L4775" s="7" t="s">
        <v>164</v>
      </c>
      <c r="M4775" t="str">
        <f t="shared" si="224"/>
        <v>Yes</v>
      </c>
    </row>
    <row r="4776" spans="1:13" ht="15" thickBot="1" x14ac:dyDescent="0.4">
      <c r="A4776" s="5" t="s">
        <v>175</v>
      </c>
      <c r="B4776" s="5" t="s">
        <v>176</v>
      </c>
      <c r="C4776" s="5" t="s">
        <v>4977</v>
      </c>
      <c r="D4776" s="5">
        <f t="shared" si="223"/>
        <v>82197</v>
      </c>
      <c r="E4776" s="6">
        <v>44202</v>
      </c>
      <c r="F4776" s="6">
        <f t="shared" si="225"/>
        <v>44292</v>
      </c>
      <c r="G4776" s="6" t="str">
        <f>IF('BCT Template'!R4775&gt;F4776,"Yes","No")</f>
        <v>No</v>
      </c>
      <c r="H4776" s="5" t="s">
        <v>210</v>
      </c>
      <c r="I4776" s="5" t="s">
        <v>211</v>
      </c>
      <c r="J4776" s="5" t="s">
        <v>184</v>
      </c>
      <c r="K4776" s="5" t="s">
        <v>185</v>
      </c>
      <c r="L4776" s="7" t="s">
        <v>164</v>
      </c>
      <c r="M4776" t="str">
        <f t="shared" si="224"/>
        <v>No</v>
      </c>
    </row>
    <row r="4777" spans="1:13" ht="15" thickBot="1" x14ac:dyDescent="0.4">
      <c r="A4777" s="5" t="s">
        <v>175</v>
      </c>
      <c r="B4777" s="5" t="s">
        <v>176</v>
      </c>
      <c r="C4777" s="5" t="s">
        <v>4978</v>
      </c>
      <c r="D4777" s="5">
        <f t="shared" si="223"/>
        <v>57727</v>
      </c>
      <c r="E4777" s="6">
        <v>42735</v>
      </c>
      <c r="F4777" s="6">
        <f t="shared" si="225"/>
        <v>42825</v>
      </c>
      <c r="G4777" s="6" t="str">
        <f>IF('BCT Template'!R4776&gt;F4777,"Yes","No")</f>
        <v>No</v>
      </c>
      <c r="H4777" s="5" t="s">
        <v>189</v>
      </c>
      <c r="I4777" s="5" t="s">
        <v>190</v>
      </c>
      <c r="J4777" s="5" t="s">
        <v>184</v>
      </c>
      <c r="K4777" s="5" t="s">
        <v>185</v>
      </c>
      <c r="L4777" s="7" t="s">
        <v>164</v>
      </c>
      <c r="M4777" t="str">
        <f t="shared" si="224"/>
        <v>No</v>
      </c>
    </row>
    <row r="4778" spans="1:13" ht="15" thickBot="1" x14ac:dyDescent="0.4">
      <c r="A4778" s="5" t="s">
        <v>175</v>
      </c>
      <c r="B4778" s="5" t="s">
        <v>176</v>
      </c>
      <c r="C4778" s="5" t="s">
        <v>4979</v>
      </c>
      <c r="D4778" s="5">
        <f t="shared" si="223"/>
        <v>57747</v>
      </c>
      <c r="E4778" s="6">
        <v>43971</v>
      </c>
      <c r="F4778" s="6">
        <f t="shared" si="225"/>
        <v>44061</v>
      </c>
      <c r="G4778" s="6" t="str">
        <f>IF('BCT Template'!R4777&gt;F4778,"Yes","No")</f>
        <v>No</v>
      </c>
      <c r="H4778" s="5" t="s">
        <v>189</v>
      </c>
      <c r="I4778" s="5" t="s">
        <v>190</v>
      </c>
      <c r="J4778" s="5" t="s">
        <v>184</v>
      </c>
      <c r="K4778" s="5" t="s">
        <v>185</v>
      </c>
      <c r="L4778" s="7" t="s">
        <v>164</v>
      </c>
      <c r="M4778" t="str">
        <f t="shared" si="224"/>
        <v>No</v>
      </c>
    </row>
    <row r="4779" spans="1:13" ht="15" thickBot="1" x14ac:dyDescent="0.4">
      <c r="A4779" s="5" t="s">
        <v>175</v>
      </c>
      <c r="B4779" s="5" t="s">
        <v>176</v>
      </c>
      <c r="C4779" s="5" t="s">
        <v>4980</v>
      </c>
      <c r="D4779" s="5">
        <f t="shared" si="223"/>
        <v>77504</v>
      </c>
      <c r="E4779" s="6">
        <v>43830</v>
      </c>
      <c r="F4779" s="6">
        <f t="shared" si="225"/>
        <v>43920</v>
      </c>
      <c r="G4779" s="6" t="str">
        <f>IF('BCT Template'!R4778&gt;F4779,"Yes","No")</f>
        <v>No</v>
      </c>
      <c r="H4779" s="5" t="s">
        <v>189</v>
      </c>
      <c r="I4779" s="5" t="s">
        <v>190</v>
      </c>
      <c r="J4779" s="5" t="s">
        <v>184</v>
      </c>
      <c r="K4779" s="5" t="s">
        <v>185</v>
      </c>
      <c r="L4779" s="7" t="s">
        <v>164</v>
      </c>
      <c r="M4779" t="str">
        <f t="shared" si="224"/>
        <v>No</v>
      </c>
    </row>
    <row r="4780" spans="1:13" ht="15" thickBot="1" x14ac:dyDescent="0.4">
      <c r="A4780" s="5" t="s">
        <v>175</v>
      </c>
      <c r="B4780" s="5" t="s">
        <v>176</v>
      </c>
      <c r="C4780" s="5" t="s">
        <v>4981</v>
      </c>
      <c r="D4780" s="5">
        <f t="shared" si="223"/>
        <v>77550</v>
      </c>
      <c r="E4780" s="6">
        <v>43465</v>
      </c>
      <c r="F4780" s="6">
        <f t="shared" si="225"/>
        <v>43555</v>
      </c>
      <c r="G4780" s="6" t="str">
        <f>IF('BCT Template'!R4779&gt;F4780,"Yes","No")</f>
        <v>No</v>
      </c>
      <c r="H4780" s="5" t="s">
        <v>189</v>
      </c>
      <c r="I4780" s="5" t="s">
        <v>190</v>
      </c>
      <c r="J4780" s="5" t="s">
        <v>184</v>
      </c>
      <c r="K4780" s="5" t="s">
        <v>185</v>
      </c>
      <c r="L4780" s="7" t="s">
        <v>164</v>
      </c>
      <c r="M4780" t="str">
        <f t="shared" si="224"/>
        <v>No</v>
      </c>
    </row>
    <row r="4781" spans="1:13" ht="15" thickBot="1" x14ac:dyDescent="0.4">
      <c r="A4781" s="5" t="s">
        <v>175</v>
      </c>
      <c r="B4781" s="5" t="s">
        <v>176</v>
      </c>
      <c r="C4781" s="5" t="s">
        <v>4982</v>
      </c>
      <c r="D4781" s="5">
        <f t="shared" si="223"/>
        <v>18243</v>
      </c>
      <c r="E4781" s="6">
        <v>43982</v>
      </c>
      <c r="F4781" s="6">
        <f t="shared" si="225"/>
        <v>44072</v>
      </c>
      <c r="G4781" s="6" t="str">
        <f>IF('BCT Template'!R4780&gt;F4781,"Yes","No")</f>
        <v>No</v>
      </c>
      <c r="H4781" s="5" t="s">
        <v>234</v>
      </c>
      <c r="I4781" s="5" t="s">
        <v>235</v>
      </c>
      <c r="J4781" s="5" t="s">
        <v>184</v>
      </c>
      <c r="K4781" s="5" t="s">
        <v>185</v>
      </c>
      <c r="L4781" s="7" t="s">
        <v>164</v>
      </c>
      <c r="M4781" t="str">
        <f t="shared" si="224"/>
        <v>No</v>
      </c>
    </row>
    <row r="4782" spans="1:13" ht="15" thickBot="1" x14ac:dyDescent="0.4">
      <c r="A4782" s="5" t="s">
        <v>175</v>
      </c>
      <c r="B4782" s="5" t="s">
        <v>176</v>
      </c>
      <c r="C4782" s="5" t="s">
        <v>4983</v>
      </c>
      <c r="D4782" s="5">
        <f t="shared" si="223"/>
        <v>31084</v>
      </c>
      <c r="E4782" s="6">
        <v>43982</v>
      </c>
      <c r="F4782" s="6">
        <f t="shared" si="225"/>
        <v>44072</v>
      </c>
      <c r="G4782" s="6" t="str">
        <f>IF('BCT Template'!R4781&gt;F4782,"Yes","No")</f>
        <v>No</v>
      </c>
      <c r="H4782" s="5" t="s">
        <v>178</v>
      </c>
      <c r="I4782" s="5" t="s">
        <v>179</v>
      </c>
      <c r="J4782" s="5" t="s">
        <v>35</v>
      </c>
      <c r="K4782" s="5" t="s">
        <v>180</v>
      </c>
      <c r="L4782" s="7" t="s">
        <v>164</v>
      </c>
      <c r="M4782" t="str">
        <f t="shared" si="224"/>
        <v>Yes</v>
      </c>
    </row>
    <row r="4783" spans="1:13" ht="15" thickBot="1" x14ac:dyDescent="0.4">
      <c r="A4783" s="5" t="s">
        <v>175</v>
      </c>
      <c r="B4783" s="5" t="s">
        <v>176</v>
      </c>
      <c r="C4783" s="5" t="s">
        <v>4984</v>
      </c>
      <c r="D4783" s="5">
        <f t="shared" si="223"/>
        <v>84566</v>
      </c>
      <c r="E4783" s="6">
        <v>43465</v>
      </c>
      <c r="F4783" s="6">
        <f t="shared" si="225"/>
        <v>43555</v>
      </c>
      <c r="G4783" s="6" t="str">
        <f>IF('BCT Template'!R4782&gt;F4783,"Yes","No")</f>
        <v>No</v>
      </c>
      <c r="H4783" s="5" t="s">
        <v>210</v>
      </c>
      <c r="I4783" s="5" t="s">
        <v>211</v>
      </c>
      <c r="J4783" s="5" t="s">
        <v>184</v>
      </c>
      <c r="K4783" s="5" t="s">
        <v>185</v>
      </c>
      <c r="L4783" s="7" t="s">
        <v>164</v>
      </c>
      <c r="M4783" t="str">
        <f t="shared" si="224"/>
        <v>No</v>
      </c>
    </row>
    <row r="4784" spans="1:13" ht="15" thickBot="1" x14ac:dyDescent="0.4">
      <c r="A4784" s="5" t="s">
        <v>175</v>
      </c>
      <c r="B4784" s="5" t="s">
        <v>176</v>
      </c>
      <c r="C4784" s="5" t="s">
        <v>4985</v>
      </c>
      <c r="D4784" s="5">
        <f t="shared" si="223"/>
        <v>59342</v>
      </c>
      <c r="E4784" s="6">
        <v>44074</v>
      </c>
      <c r="F4784" s="6">
        <f t="shared" si="225"/>
        <v>44164</v>
      </c>
      <c r="G4784" s="6" t="str">
        <f>IF('BCT Template'!R4783&gt;F4784,"Yes","No")</f>
        <v>No</v>
      </c>
      <c r="H4784" s="5" t="s">
        <v>182</v>
      </c>
      <c r="I4784" s="5" t="s">
        <v>183</v>
      </c>
      <c r="J4784" s="5" t="s">
        <v>184</v>
      </c>
      <c r="K4784" s="5" t="s">
        <v>185</v>
      </c>
      <c r="L4784" s="7" t="s">
        <v>164</v>
      </c>
      <c r="M4784" t="str">
        <f t="shared" si="224"/>
        <v>No</v>
      </c>
    </row>
    <row r="4785" spans="1:13" ht="15" thickBot="1" x14ac:dyDescent="0.4">
      <c r="A4785" s="5" t="s">
        <v>175</v>
      </c>
      <c r="B4785" s="5" t="s">
        <v>176</v>
      </c>
      <c r="C4785" s="5" t="s">
        <v>4986</v>
      </c>
      <c r="D4785" s="5">
        <f t="shared" si="223"/>
        <v>29905</v>
      </c>
      <c r="E4785" s="6">
        <v>39506</v>
      </c>
      <c r="F4785" s="6">
        <f t="shared" si="225"/>
        <v>39596</v>
      </c>
      <c r="G4785" s="6" t="str">
        <f>IF('BCT Template'!R4784&gt;F4785,"Yes","No")</f>
        <v>No</v>
      </c>
      <c r="H4785" s="5" t="s">
        <v>178</v>
      </c>
      <c r="I4785" s="5" t="s">
        <v>179</v>
      </c>
      <c r="J4785" s="5" t="s">
        <v>35</v>
      </c>
      <c r="K4785" s="5" t="s">
        <v>180</v>
      </c>
      <c r="L4785" s="7" t="s">
        <v>164</v>
      </c>
      <c r="M4785" t="str">
        <f t="shared" si="224"/>
        <v>Yes</v>
      </c>
    </row>
    <row r="4786" spans="1:13" ht="15" thickBot="1" x14ac:dyDescent="0.4">
      <c r="A4786" s="5" t="s">
        <v>175</v>
      </c>
      <c r="B4786" s="5" t="s">
        <v>176</v>
      </c>
      <c r="C4786" s="5" t="s">
        <v>4987</v>
      </c>
      <c r="D4786" s="5">
        <f t="shared" si="223"/>
        <v>58984</v>
      </c>
      <c r="E4786" s="6">
        <v>42155</v>
      </c>
      <c r="F4786" s="6">
        <f t="shared" si="225"/>
        <v>42245</v>
      </c>
      <c r="G4786" s="6" t="str">
        <f>IF('BCT Template'!R4785&gt;F4786,"Yes","No")</f>
        <v>No</v>
      </c>
      <c r="H4786" s="5" t="s">
        <v>182</v>
      </c>
      <c r="I4786" s="5" t="s">
        <v>183</v>
      </c>
      <c r="J4786" s="5" t="s">
        <v>184</v>
      </c>
      <c r="K4786" s="5" t="s">
        <v>185</v>
      </c>
      <c r="L4786" s="7" t="s">
        <v>164</v>
      </c>
      <c r="M4786" t="str">
        <f t="shared" si="224"/>
        <v>No</v>
      </c>
    </row>
    <row r="4787" spans="1:13" ht="15" thickBot="1" x14ac:dyDescent="0.4">
      <c r="A4787" s="5" t="s">
        <v>175</v>
      </c>
      <c r="B4787" s="5" t="s">
        <v>176</v>
      </c>
      <c r="C4787" s="5" t="s">
        <v>4988</v>
      </c>
      <c r="D4787" s="5">
        <f t="shared" si="223"/>
        <v>82419</v>
      </c>
      <c r="E4787" s="6">
        <v>43888</v>
      </c>
      <c r="F4787" s="6">
        <f t="shared" si="225"/>
        <v>43978</v>
      </c>
      <c r="G4787" s="6" t="str">
        <f>IF('BCT Template'!R4786&gt;F4787,"Yes","No")</f>
        <v>No</v>
      </c>
      <c r="H4787" s="5" t="s">
        <v>210</v>
      </c>
      <c r="I4787" s="5" t="s">
        <v>211</v>
      </c>
      <c r="J4787" s="5" t="s">
        <v>184</v>
      </c>
      <c r="K4787" s="5" t="s">
        <v>185</v>
      </c>
      <c r="L4787" s="7" t="s">
        <v>164</v>
      </c>
      <c r="M4787" t="str">
        <f t="shared" si="224"/>
        <v>No</v>
      </c>
    </row>
    <row r="4788" spans="1:13" ht="15" thickBot="1" x14ac:dyDescent="0.4">
      <c r="A4788" s="5" t="s">
        <v>175</v>
      </c>
      <c r="B4788" s="5" t="s">
        <v>176</v>
      </c>
      <c r="C4788" s="5" t="s">
        <v>4989</v>
      </c>
      <c r="D4788" s="5">
        <f t="shared" si="223"/>
        <v>79688</v>
      </c>
      <c r="E4788" s="6">
        <v>43890</v>
      </c>
      <c r="F4788" s="6">
        <f t="shared" si="225"/>
        <v>43980</v>
      </c>
      <c r="G4788" s="6" t="str">
        <f>IF('BCT Template'!R4787&gt;F4788,"Yes","No")</f>
        <v>No</v>
      </c>
      <c r="H4788" s="5" t="s">
        <v>182</v>
      </c>
      <c r="I4788" s="5" t="s">
        <v>183</v>
      </c>
      <c r="J4788" s="5" t="s">
        <v>200</v>
      </c>
      <c r="K4788" s="5" t="s">
        <v>201</v>
      </c>
      <c r="L4788" s="7" t="s">
        <v>164</v>
      </c>
      <c r="M4788" t="str">
        <f t="shared" si="224"/>
        <v>Yes</v>
      </c>
    </row>
    <row r="4789" spans="1:13" ht="15" thickBot="1" x14ac:dyDescent="0.4">
      <c r="A4789" s="5" t="s">
        <v>175</v>
      </c>
      <c r="B4789" s="5" t="s">
        <v>176</v>
      </c>
      <c r="C4789" s="5" t="s">
        <v>4990</v>
      </c>
      <c r="D4789" s="5">
        <f t="shared" si="223"/>
        <v>80574</v>
      </c>
      <c r="E4789" s="6">
        <v>44074</v>
      </c>
      <c r="F4789" s="6">
        <f t="shared" si="225"/>
        <v>44164</v>
      </c>
      <c r="G4789" s="6" t="str">
        <f>IF('BCT Template'!R4788&gt;F4789,"Yes","No")</f>
        <v>No</v>
      </c>
      <c r="H4789" s="5" t="s">
        <v>182</v>
      </c>
      <c r="I4789" s="5" t="s">
        <v>183</v>
      </c>
      <c r="J4789" s="5" t="s">
        <v>200</v>
      </c>
      <c r="K4789" s="5" t="s">
        <v>201</v>
      </c>
      <c r="L4789" s="7" t="s">
        <v>164</v>
      </c>
      <c r="M4789" t="str">
        <f t="shared" si="224"/>
        <v>Yes</v>
      </c>
    </row>
    <row r="4790" spans="1:13" ht="15" thickBot="1" x14ac:dyDescent="0.4">
      <c r="A4790" s="5" t="s">
        <v>175</v>
      </c>
      <c r="B4790" s="5" t="s">
        <v>176</v>
      </c>
      <c r="C4790" s="5" t="s">
        <v>4991</v>
      </c>
      <c r="D4790" s="5">
        <f t="shared" si="223"/>
        <v>57051</v>
      </c>
      <c r="E4790" s="6">
        <v>44012</v>
      </c>
      <c r="F4790" s="6">
        <f t="shared" si="225"/>
        <v>44102</v>
      </c>
      <c r="G4790" s="6" t="str">
        <f>IF('BCT Template'!R4789&gt;F4790,"Yes","No")</f>
        <v>No</v>
      </c>
      <c r="H4790" s="5" t="s">
        <v>189</v>
      </c>
      <c r="I4790" s="5" t="s">
        <v>190</v>
      </c>
      <c r="J4790" s="5" t="s">
        <v>184</v>
      </c>
      <c r="K4790" s="5" t="s">
        <v>185</v>
      </c>
      <c r="L4790" s="7" t="s">
        <v>164</v>
      </c>
      <c r="M4790" t="str">
        <f t="shared" si="224"/>
        <v>No</v>
      </c>
    </row>
    <row r="4791" spans="1:13" ht="15" thickBot="1" x14ac:dyDescent="0.4">
      <c r="A4791" s="5" t="s">
        <v>175</v>
      </c>
      <c r="B4791" s="5" t="s">
        <v>176</v>
      </c>
      <c r="C4791" s="5" t="s">
        <v>4992</v>
      </c>
      <c r="D4791" s="5">
        <f t="shared" si="223"/>
        <v>58045</v>
      </c>
      <c r="E4791" s="6">
        <v>43646</v>
      </c>
      <c r="F4791" s="6">
        <f t="shared" si="225"/>
        <v>43736</v>
      </c>
      <c r="G4791" s="6" t="str">
        <f>IF('BCT Template'!R4790&gt;F4791,"Yes","No")</f>
        <v>No</v>
      </c>
      <c r="H4791" s="5" t="s">
        <v>182</v>
      </c>
      <c r="I4791" s="5" t="s">
        <v>183</v>
      </c>
      <c r="J4791" s="5" t="s">
        <v>184</v>
      </c>
      <c r="K4791" s="5" t="s">
        <v>185</v>
      </c>
      <c r="L4791" s="7" t="s">
        <v>164</v>
      </c>
      <c r="M4791" t="str">
        <f t="shared" si="224"/>
        <v>No</v>
      </c>
    </row>
    <row r="4792" spans="1:13" ht="15" thickBot="1" x14ac:dyDescent="0.4">
      <c r="A4792" s="5" t="s">
        <v>175</v>
      </c>
      <c r="B4792" s="5" t="s">
        <v>176</v>
      </c>
      <c r="C4792" s="5" t="s">
        <v>4993</v>
      </c>
      <c r="D4792" s="5">
        <f t="shared" si="223"/>
        <v>29337</v>
      </c>
      <c r="E4792" s="6">
        <v>42855</v>
      </c>
      <c r="F4792" s="6">
        <f t="shared" si="225"/>
        <v>42945</v>
      </c>
      <c r="G4792" s="6" t="str">
        <f>IF('BCT Template'!R4791&gt;F4792,"Yes","No")</f>
        <v>No</v>
      </c>
      <c r="H4792" s="5" t="s">
        <v>178</v>
      </c>
      <c r="I4792" s="5" t="s">
        <v>179</v>
      </c>
      <c r="J4792" s="5" t="s">
        <v>35</v>
      </c>
      <c r="K4792" s="5" t="s">
        <v>180</v>
      </c>
      <c r="L4792" s="7" t="s">
        <v>164</v>
      </c>
      <c r="M4792" t="str">
        <f t="shared" si="224"/>
        <v>Yes</v>
      </c>
    </row>
    <row r="4793" spans="1:13" ht="15" thickBot="1" x14ac:dyDescent="0.4">
      <c r="A4793" s="5" t="s">
        <v>175</v>
      </c>
      <c r="B4793" s="5" t="s">
        <v>176</v>
      </c>
      <c r="C4793" s="5" t="s">
        <v>4994</v>
      </c>
      <c r="D4793" s="5">
        <f t="shared" si="223"/>
        <v>79657</v>
      </c>
      <c r="E4793" s="6">
        <v>43818</v>
      </c>
      <c r="F4793" s="6">
        <f t="shared" si="225"/>
        <v>43908</v>
      </c>
      <c r="G4793" s="6" t="str">
        <f>IF('BCT Template'!R4792&gt;F4793,"Yes","No")</f>
        <v>No</v>
      </c>
      <c r="H4793" s="5" t="s">
        <v>182</v>
      </c>
      <c r="I4793" s="5" t="s">
        <v>183</v>
      </c>
      <c r="J4793" s="5" t="s">
        <v>184</v>
      </c>
      <c r="K4793" s="5" t="s">
        <v>185</v>
      </c>
      <c r="L4793" s="7" t="s">
        <v>164</v>
      </c>
      <c r="M4793" t="str">
        <f t="shared" si="224"/>
        <v>No</v>
      </c>
    </row>
    <row r="4794" spans="1:13" ht="15" thickBot="1" x14ac:dyDescent="0.4">
      <c r="A4794" s="5" t="s">
        <v>175</v>
      </c>
      <c r="B4794" s="5" t="s">
        <v>176</v>
      </c>
      <c r="C4794" s="5" t="s">
        <v>4995</v>
      </c>
      <c r="D4794" s="5">
        <f t="shared" si="223"/>
        <v>21502</v>
      </c>
      <c r="E4794" s="6">
        <v>44104</v>
      </c>
      <c r="F4794" s="6">
        <f t="shared" si="225"/>
        <v>44194</v>
      </c>
      <c r="G4794" s="6" t="str">
        <f>IF('BCT Template'!R4793&gt;F4794,"Yes","No")</f>
        <v>No</v>
      </c>
      <c r="H4794" s="5" t="s">
        <v>178</v>
      </c>
      <c r="I4794" s="5" t="s">
        <v>179</v>
      </c>
      <c r="J4794" s="5" t="s">
        <v>35</v>
      </c>
      <c r="K4794" s="5" t="s">
        <v>180</v>
      </c>
      <c r="L4794" s="7" t="s">
        <v>164</v>
      </c>
      <c r="M4794" t="str">
        <f t="shared" si="224"/>
        <v>Yes</v>
      </c>
    </row>
    <row r="4795" spans="1:13" ht="15" thickBot="1" x14ac:dyDescent="0.4">
      <c r="A4795" s="5" t="s">
        <v>175</v>
      </c>
      <c r="B4795" s="5" t="s">
        <v>176</v>
      </c>
      <c r="C4795" s="5" t="s">
        <v>4996</v>
      </c>
      <c r="D4795" s="5">
        <f t="shared" si="223"/>
        <v>21836</v>
      </c>
      <c r="E4795" s="6">
        <v>44074</v>
      </c>
      <c r="F4795" s="6">
        <f t="shared" si="225"/>
        <v>44164</v>
      </c>
      <c r="G4795" s="6" t="str">
        <f>IF('BCT Template'!R4794&gt;F4795,"Yes","No")</f>
        <v>No</v>
      </c>
      <c r="H4795" s="5" t="s">
        <v>178</v>
      </c>
      <c r="I4795" s="5" t="s">
        <v>179</v>
      </c>
      <c r="J4795" s="5" t="s">
        <v>35</v>
      </c>
      <c r="K4795" s="5" t="s">
        <v>180</v>
      </c>
      <c r="L4795" s="7" t="s">
        <v>164</v>
      </c>
      <c r="M4795" t="str">
        <f t="shared" si="224"/>
        <v>Yes</v>
      </c>
    </row>
    <row r="4796" spans="1:13" ht="15" thickBot="1" x14ac:dyDescent="0.4">
      <c r="A4796" s="5" t="s">
        <v>175</v>
      </c>
      <c r="B4796" s="5" t="s">
        <v>176</v>
      </c>
      <c r="C4796" s="5" t="s">
        <v>4997</v>
      </c>
      <c r="D4796" s="5">
        <f t="shared" si="223"/>
        <v>59320</v>
      </c>
      <c r="E4796" s="6">
        <v>42614</v>
      </c>
      <c r="F4796" s="6">
        <f t="shared" si="225"/>
        <v>42704</v>
      </c>
      <c r="G4796" s="6" t="str">
        <f>IF('BCT Template'!R4795&gt;F4796,"Yes","No")</f>
        <v>No</v>
      </c>
      <c r="H4796" s="5" t="s">
        <v>182</v>
      </c>
      <c r="I4796" s="5" t="s">
        <v>183</v>
      </c>
      <c r="J4796" s="5" t="s">
        <v>184</v>
      </c>
      <c r="K4796" s="5" t="s">
        <v>185</v>
      </c>
      <c r="L4796" s="7" t="s">
        <v>164</v>
      </c>
      <c r="M4796" t="str">
        <f t="shared" si="224"/>
        <v>No</v>
      </c>
    </row>
    <row r="4797" spans="1:13" ht="15" thickBot="1" x14ac:dyDescent="0.4">
      <c r="A4797" s="5" t="s">
        <v>175</v>
      </c>
      <c r="B4797" s="5" t="s">
        <v>176</v>
      </c>
      <c r="C4797" s="5" t="s">
        <v>4998</v>
      </c>
      <c r="D4797" s="5">
        <f t="shared" si="223"/>
        <v>79939</v>
      </c>
      <c r="E4797" s="6">
        <v>42735</v>
      </c>
      <c r="F4797" s="6">
        <f t="shared" si="225"/>
        <v>42825</v>
      </c>
      <c r="G4797" s="6" t="str">
        <f>IF('BCT Template'!R4796&gt;F4797,"Yes","No")</f>
        <v>No</v>
      </c>
      <c r="H4797" s="5" t="s">
        <v>182</v>
      </c>
      <c r="I4797" s="5" t="s">
        <v>183</v>
      </c>
      <c r="J4797" s="5" t="s">
        <v>184</v>
      </c>
      <c r="K4797" s="5" t="s">
        <v>185</v>
      </c>
      <c r="L4797" s="7" t="s">
        <v>164</v>
      </c>
      <c r="M4797" t="str">
        <f t="shared" si="224"/>
        <v>No</v>
      </c>
    </row>
    <row r="4798" spans="1:13" ht="15" thickBot="1" x14ac:dyDescent="0.4">
      <c r="A4798" s="5" t="s">
        <v>175</v>
      </c>
      <c r="B4798" s="5" t="s">
        <v>176</v>
      </c>
      <c r="C4798" s="5" t="s">
        <v>4999</v>
      </c>
      <c r="D4798" s="5">
        <f t="shared" si="223"/>
        <v>30391</v>
      </c>
      <c r="E4798" s="6">
        <v>44316</v>
      </c>
      <c r="F4798" s="6">
        <f t="shared" si="225"/>
        <v>44406</v>
      </c>
      <c r="G4798" s="6" t="str">
        <f>IF('BCT Template'!R4797&gt;F4798,"Yes","No")</f>
        <v>No</v>
      </c>
      <c r="H4798" s="5" t="s">
        <v>178</v>
      </c>
      <c r="I4798" s="5" t="s">
        <v>179</v>
      </c>
      <c r="J4798" s="5" t="s">
        <v>35</v>
      </c>
      <c r="K4798" s="5" t="s">
        <v>180</v>
      </c>
      <c r="L4798" s="7" t="s">
        <v>164</v>
      </c>
      <c r="M4798" t="str">
        <f t="shared" si="224"/>
        <v>Yes</v>
      </c>
    </row>
    <row r="4799" spans="1:13" ht="15" thickBot="1" x14ac:dyDescent="0.4">
      <c r="A4799" s="5" t="s">
        <v>175</v>
      </c>
      <c r="B4799" s="5" t="s">
        <v>176</v>
      </c>
      <c r="C4799" s="5" t="s">
        <v>5000</v>
      </c>
      <c r="D4799" s="5">
        <f t="shared" si="223"/>
        <v>22836</v>
      </c>
      <c r="E4799" s="6">
        <v>43830</v>
      </c>
      <c r="F4799" s="6">
        <f t="shared" si="225"/>
        <v>43920</v>
      </c>
      <c r="G4799" s="6" t="str">
        <f>IF('BCT Template'!R4798&gt;F4799,"Yes","No")</f>
        <v>No</v>
      </c>
      <c r="H4799" s="5" t="s">
        <v>178</v>
      </c>
      <c r="I4799" s="5" t="s">
        <v>179</v>
      </c>
      <c r="J4799" s="5" t="s">
        <v>35</v>
      </c>
      <c r="K4799" s="5" t="s">
        <v>180</v>
      </c>
      <c r="L4799" s="7" t="s">
        <v>164</v>
      </c>
      <c r="M4799" t="str">
        <f t="shared" si="224"/>
        <v>Yes</v>
      </c>
    </row>
    <row r="4800" spans="1:13" ht="15" thickBot="1" x14ac:dyDescent="0.4">
      <c r="A4800" s="5" t="s">
        <v>175</v>
      </c>
      <c r="B4800" s="5" t="s">
        <v>176</v>
      </c>
      <c r="C4800" s="5" t="s">
        <v>5001</v>
      </c>
      <c r="D4800" s="5">
        <f t="shared" si="223"/>
        <v>57927</v>
      </c>
      <c r="E4800" s="6">
        <v>44501</v>
      </c>
      <c r="F4800" s="6">
        <f t="shared" si="225"/>
        <v>44591</v>
      </c>
      <c r="G4800" s="6" t="str">
        <f>IF('BCT Template'!R4799&gt;F4800,"Yes","No")</f>
        <v>No</v>
      </c>
      <c r="H4800" s="5" t="s">
        <v>189</v>
      </c>
      <c r="I4800" s="5" t="s">
        <v>190</v>
      </c>
      <c r="J4800" s="5" t="s">
        <v>200</v>
      </c>
      <c r="K4800" s="5" t="s">
        <v>201</v>
      </c>
      <c r="L4800" s="7" t="s">
        <v>164</v>
      </c>
      <c r="M4800" t="str">
        <f t="shared" si="224"/>
        <v>Yes</v>
      </c>
    </row>
    <row r="4801" spans="1:13" ht="15" thickBot="1" x14ac:dyDescent="0.4">
      <c r="A4801" s="5" t="s">
        <v>175</v>
      </c>
      <c r="B4801" s="5" t="s">
        <v>176</v>
      </c>
      <c r="C4801" s="5" t="s">
        <v>5002</v>
      </c>
      <c r="D4801" s="5">
        <f t="shared" si="223"/>
        <v>82268</v>
      </c>
      <c r="E4801" s="6">
        <v>43781</v>
      </c>
      <c r="F4801" s="6">
        <f t="shared" si="225"/>
        <v>43871</v>
      </c>
      <c r="G4801" s="6" t="str">
        <f>IF('BCT Template'!R4800&gt;F4801,"Yes","No")</f>
        <v>No</v>
      </c>
      <c r="H4801" s="5" t="s">
        <v>210</v>
      </c>
      <c r="I4801" s="5" t="s">
        <v>211</v>
      </c>
      <c r="J4801" s="5" t="s">
        <v>184</v>
      </c>
      <c r="K4801" s="5" t="s">
        <v>185</v>
      </c>
      <c r="L4801" s="7" t="s">
        <v>164</v>
      </c>
      <c r="M4801" t="str">
        <f t="shared" si="224"/>
        <v>No</v>
      </c>
    </row>
    <row r="4802" spans="1:13" ht="15" thickBot="1" x14ac:dyDescent="0.4">
      <c r="A4802" s="5" t="s">
        <v>175</v>
      </c>
      <c r="B4802" s="5" t="s">
        <v>176</v>
      </c>
      <c r="C4802" s="5" t="s">
        <v>5003</v>
      </c>
      <c r="D4802" s="5">
        <f t="shared" si="223"/>
        <v>57644</v>
      </c>
      <c r="E4802" s="6">
        <v>44012</v>
      </c>
      <c r="F4802" s="6">
        <f t="shared" si="225"/>
        <v>44102</v>
      </c>
      <c r="G4802" s="6" t="str">
        <f>IF('BCT Template'!R4801&gt;F4802,"Yes","No")</f>
        <v>No</v>
      </c>
      <c r="H4802" s="5" t="s">
        <v>189</v>
      </c>
      <c r="I4802" s="5" t="s">
        <v>190</v>
      </c>
      <c r="J4802" s="5" t="s">
        <v>200</v>
      </c>
      <c r="K4802" s="5" t="s">
        <v>201</v>
      </c>
      <c r="L4802" s="7" t="s">
        <v>164</v>
      </c>
      <c r="M4802" t="str">
        <f t="shared" si="224"/>
        <v>Yes</v>
      </c>
    </row>
    <row r="4803" spans="1:13" ht="15" thickBot="1" x14ac:dyDescent="0.4">
      <c r="A4803" s="5" t="s">
        <v>175</v>
      </c>
      <c r="B4803" s="5" t="s">
        <v>176</v>
      </c>
      <c r="C4803" s="5" t="s">
        <v>5004</v>
      </c>
      <c r="D4803" s="5">
        <f t="shared" ref="D4803:D4866" si="226">C4803*1</f>
        <v>79793</v>
      </c>
      <c r="E4803" s="6">
        <v>38479</v>
      </c>
      <c r="F4803" s="6">
        <f t="shared" si="225"/>
        <v>38569</v>
      </c>
      <c r="G4803" s="6" t="str">
        <f>IF('BCT Template'!R4802&gt;F4803,"Yes","No")</f>
        <v>No</v>
      </c>
      <c r="H4803" s="5" t="s">
        <v>210</v>
      </c>
      <c r="I4803" s="5" t="s">
        <v>211</v>
      </c>
      <c r="J4803" s="5" t="s">
        <v>184</v>
      </c>
      <c r="K4803" s="5" t="s">
        <v>185</v>
      </c>
      <c r="L4803" s="7" t="s">
        <v>164</v>
      </c>
      <c r="M4803" t="str">
        <f t="shared" ref="M4803:M4866" si="227">IF(J4803=" ","Yes",IF(J4803="3","Yes","No"))</f>
        <v>No</v>
      </c>
    </row>
    <row r="4804" spans="1:13" ht="15" thickBot="1" x14ac:dyDescent="0.4">
      <c r="A4804" s="5" t="s">
        <v>175</v>
      </c>
      <c r="B4804" s="5" t="s">
        <v>176</v>
      </c>
      <c r="C4804" s="5" t="s">
        <v>5005</v>
      </c>
      <c r="D4804" s="5">
        <f t="shared" si="226"/>
        <v>84908</v>
      </c>
      <c r="E4804" s="6">
        <v>43643</v>
      </c>
      <c r="F4804" s="6">
        <f t="shared" si="225"/>
        <v>43733</v>
      </c>
      <c r="G4804" s="6" t="str">
        <f>IF('BCT Template'!R4803&gt;F4804,"Yes","No")</f>
        <v>No</v>
      </c>
      <c r="H4804" s="5" t="s">
        <v>210</v>
      </c>
      <c r="I4804" s="5" t="s">
        <v>211</v>
      </c>
      <c r="J4804" s="5" t="s">
        <v>184</v>
      </c>
      <c r="K4804" s="5" t="s">
        <v>185</v>
      </c>
      <c r="L4804" s="7" t="s">
        <v>164</v>
      </c>
      <c r="M4804" t="str">
        <f t="shared" si="227"/>
        <v>No</v>
      </c>
    </row>
    <row r="4805" spans="1:13" ht="15" thickBot="1" x14ac:dyDescent="0.4">
      <c r="A4805" s="5" t="s">
        <v>175</v>
      </c>
      <c r="B4805" s="5" t="s">
        <v>176</v>
      </c>
      <c r="C4805" s="5" t="s">
        <v>5006</v>
      </c>
      <c r="D4805" s="5">
        <f t="shared" si="226"/>
        <v>80925</v>
      </c>
      <c r="E4805" s="6">
        <v>43769</v>
      </c>
      <c r="F4805" s="6">
        <f t="shared" si="225"/>
        <v>43859</v>
      </c>
      <c r="G4805" s="6" t="str">
        <f>IF('BCT Template'!R4804&gt;F4805,"Yes","No")</f>
        <v>No</v>
      </c>
      <c r="H4805" s="5" t="s">
        <v>182</v>
      </c>
      <c r="I4805" s="5" t="s">
        <v>183</v>
      </c>
      <c r="J4805" s="5" t="s">
        <v>200</v>
      </c>
      <c r="K4805" s="5" t="s">
        <v>201</v>
      </c>
      <c r="L4805" s="7" t="s">
        <v>164</v>
      </c>
      <c r="M4805" t="str">
        <f t="shared" si="227"/>
        <v>Yes</v>
      </c>
    </row>
    <row r="4806" spans="1:13" ht="15" thickBot="1" x14ac:dyDescent="0.4">
      <c r="A4806" s="5" t="s">
        <v>175</v>
      </c>
      <c r="B4806" s="5" t="s">
        <v>176</v>
      </c>
      <c r="C4806" s="5" t="s">
        <v>5007</v>
      </c>
      <c r="D4806" s="5">
        <f t="shared" si="226"/>
        <v>23822</v>
      </c>
      <c r="E4806" s="6">
        <v>43861</v>
      </c>
      <c r="F4806" s="6">
        <f t="shared" si="225"/>
        <v>43951</v>
      </c>
      <c r="G4806" s="6" t="str">
        <f>IF('BCT Template'!R4805&gt;F4806,"Yes","No")</f>
        <v>No</v>
      </c>
      <c r="H4806" s="5" t="s">
        <v>178</v>
      </c>
      <c r="I4806" s="5" t="s">
        <v>179</v>
      </c>
      <c r="J4806" s="5" t="s">
        <v>35</v>
      </c>
      <c r="K4806" s="5" t="s">
        <v>180</v>
      </c>
      <c r="L4806" s="7" t="s">
        <v>164</v>
      </c>
      <c r="M4806" t="str">
        <f t="shared" si="227"/>
        <v>Yes</v>
      </c>
    </row>
    <row r="4807" spans="1:13" ht="15" thickBot="1" x14ac:dyDescent="0.4">
      <c r="A4807" s="5" t="s">
        <v>175</v>
      </c>
      <c r="B4807" s="5" t="s">
        <v>176</v>
      </c>
      <c r="C4807" s="5" t="s">
        <v>5008</v>
      </c>
      <c r="D4807" s="5">
        <f t="shared" si="226"/>
        <v>22575</v>
      </c>
      <c r="E4807" s="6">
        <v>42600</v>
      </c>
      <c r="F4807" s="6">
        <f t="shared" si="225"/>
        <v>42690</v>
      </c>
      <c r="G4807" s="6" t="str">
        <f>IF('BCT Template'!R4806&gt;F4807,"Yes","No")</f>
        <v>No</v>
      </c>
      <c r="H4807" s="5" t="s">
        <v>178</v>
      </c>
      <c r="I4807" s="5" t="s">
        <v>179</v>
      </c>
      <c r="J4807" s="5" t="s">
        <v>35</v>
      </c>
      <c r="K4807" s="5" t="s">
        <v>180</v>
      </c>
      <c r="L4807" s="7" t="s">
        <v>164</v>
      </c>
      <c r="M4807" t="str">
        <f t="shared" si="227"/>
        <v>Yes</v>
      </c>
    </row>
    <row r="4808" spans="1:13" ht="15" thickBot="1" x14ac:dyDescent="0.4">
      <c r="A4808" s="5" t="s">
        <v>175</v>
      </c>
      <c r="B4808" s="5" t="s">
        <v>176</v>
      </c>
      <c r="C4808" s="5" t="s">
        <v>5009</v>
      </c>
      <c r="D4808" s="5">
        <f t="shared" si="226"/>
        <v>31014</v>
      </c>
      <c r="E4808" s="6">
        <v>44227</v>
      </c>
      <c r="F4808" s="6">
        <f t="shared" si="225"/>
        <v>44317</v>
      </c>
      <c r="G4808" s="6" t="str">
        <f>IF('BCT Template'!R4807&gt;F4808,"Yes","No")</f>
        <v>No</v>
      </c>
      <c r="H4808" s="5" t="s">
        <v>178</v>
      </c>
      <c r="I4808" s="5" t="s">
        <v>179</v>
      </c>
      <c r="J4808" s="5" t="s">
        <v>35</v>
      </c>
      <c r="K4808" s="5" t="s">
        <v>180</v>
      </c>
      <c r="L4808" s="7" t="s">
        <v>164</v>
      </c>
      <c r="M4808" t="str">
        <f t="shared" si="227"/>
        <v>Yes</v>
      </c>
    </row>
    <row r="4809" spans="1:13" ht="15" thickBot="1" x14ac:dyDescent="0.4">
      <c r="A4809" s="5" t="s">
        <v>175</v>
      </c>
      <c r="B4809" s="5" t="s">
        <v>176</v>
      </c>
      <c r="C4809" s="5" t="s">
        <v>5010</v>
      </c>
      <c r="D4809" s="5">
        <f t="shared" si="226"/>
        <v>81339</v>
      </c>
      <c r="E4809" s="6">
        <v>43646</v>
      </c>
      <c r="F4809" s="6">
        <f t="shared" si="225"/>
        <v>43736</v>
      </c>
      <c r="G4809" s="6" t="str">
        <f>IF('BCT Template'!R4808&gt;F4809,"Yes","No")</f>
        <v>No</v>
      </c>
      <c r="H4809" s="5" t="s">
        <v>182</v>
      </c>
      <c r="I4809" s="5" t="s">
        <v>183</v>
      </c>
      <c r="J4809" s="5" t="s">
        <v>184</v>
      </c>
      <c r="K4809" s="5" t="s">
        <v>185</v>
      </c>
      <c r="L4809" s="7" t="s">
        <v>164</v>
      </c>
      <c r="M4809" t="str">
        <f t="shared" si="227"/>
        <v>No</v>
      </c>
    </row>
    <row r="4810" spans="1:13" ht="15" thickBot="1" x14ac:dyDescent="0.4">
      <c r="A4810" s="5" t="s">
        <v>175</v>
      </c>
      <c r="B4810" s="5" t="s">
        <v>176</v>
      </c>
      <c r="C4810" s="5" t="s">
        <v>5011</v>
      </c>
      <c r="D4810" s="5">
        <f t="shared" si="226"/>
        <v>58490</v>
      </c>
      <c r="E4810" s="6">
        <v>44043</v>
      </c>
      <c r="F4810" s="6">
        <f t="shared" si="225"/>
        <v>44133</v>
      </c>
      <c r="G4810" s="6" t="str">
        <f>IF('BCT Template'!R4809&gt;F4810,"Yes","No")</f>
        <v>No</v>
      </c>
      <c r="H4810" s="5" t="s">
        <v>182</v>
      </c>
      <c r="I4810" s="5" t="s">
        <v>183</v>
      </c>
      <c r="J4810" s="5" t="s">
        <v>200</v>
      </c>
      <c r="K4810" s="5" t="s">
        <v>201</v>
      </c>
      <c r="L4810" s="7" t="s">
        <v>164</v>
      </c>
      <c r="M4810" t="str">
        <f t="shared" si="227"/>
        <v>Yes</v>
      </c>
    </row>
    <row r="4811" spans="1:13" ht="15" thickBot="1" x14ac:dyDescent="0.4">
      <c r="A4811" s="5" t="s">
        <v>175</v>
      </c>
      <c r="B4811" s="5" t="s">
        <v>176</v>
      </c>
      <c r="C4811" s="5" t="s">
        <v>5012</v>
      </c>
      <c r="D4811" s="5">
        <f t="shared" si="226"/>
        <v>77837</v>
      </c>
      <c r="E4811" s="6">
        <v>43666</v>
      </c>
      <c r="F4811" s="6">
        <f t="shared" si="225"/>
        <v>43756</v>
      </c>
      <c r="G4811" s="6" t="str">
        <f>IF('BCT Template'!R4810&gt;F4811,"Yes","No")</f>
        <v>No</v>
      </c>
      <c r="H4811" s="5" t="s">
        <v>189</v>
      </c>
      <c r="I4811" s="5" t="s">
        <v>190</v>
      </c>
      <c r="J4811" s="5" t="s">
        <v>200</v>
      </c>
      <c r="K4811" s="5" t="s">
        <v>201</v>
      </c>
      <c r="L4811" s="7" t="s">
        <v>164</v>
      </c>
      <c r="M4811" t="str">
        <f t="shared" si="227"/>
        <v>Yes</v>
      </c>
    </row>
    <row r="4812" spans="1:13" ht="15" thickBot="1" x14ac:dyDescent="0.4">
      <c r="A4812" s="5" t="s">
        <v>175</v>
      </c>
      <c r="B4812" s="5" t="s">
        <v>176</v>
      </c>
      <c r="C4812" s="5" t="s">
        <v>5013</v>
      </c>
      <c r="D4812" s="5">
        <f t="shared" si="226"/>
        <v>83032</v>
      </c>
      <c r="E4812" s="6">
        <v>44849</v>
      </c>
      <c r="F4812" s="6">
        <f t="shared" si="225"/>
        <v>44939</v>
      </c>
      <c r="G4812" s="6" t="str">
        <f>IF('BCT Template'!R4811&gt;F4812,"Yes","No")</f>
        <v>No</v>
      </c>
      <c r="H4812" s="5" t="s">
        <v>210</v>
      </c>
      <c r="I4812" s="5" t="s">
        <v>211</v>
      </c>
      <c r="J4812" s="5" t="s">
        <v>184</v>
      </c>
      <c r="K4812" s="5" t="s">
        <v>185</v>
      </c>
      <c r="L4812" s="7" t="s">
        <v>164</v>
      </c>
      <c r="M4812" t="str">
        <f t="shared" si="227"/>
        <v>No</v>
      </c>
    </row>
    <row r="4813" spans="1:13" ht="15" thickBot="1" x14ac:dyDescent="0.4">
      <c r="A4813" s="5" t="s">
        <v>175</v>
      </c>
      <c r="B4813" s="5" t="s">
        <v>176</v>
      </c>
      <c r="C4813" s="5" t="s">
        <v>5014</v>
      </c>
      <c r="D4813" s="5">
        <f t="shared" si="226"/>
        <v>18862</v>
      </c>
      <c r="E4813" s="6">
        <v>41790</v>
      </c>
      <c r="F4813" s="6">
        <f t="shared" si="225"/>
        <v>41880</v>
      </c>
      <c r="G4813" s="6" t="str">
        <f>IF('BCT Template'!R4812&gt;F4813,"Yes","No")</f>
        <v>No</v>
      </c>
      <c r="H4813" s="5" t="s">
        <v>234</v>
      </c>
      <c r="I4813" s="5" t="s">
        <v>235</v>
      </c>
      <c r="J4813" s="5" t="s">
        <v>184</v>
      </c>
      <c r="K4813" s="5" t="s">
        <v>185</v>
      </c>
      <c r="L4813" s="7" t="s">
        <v>164</v>
      </c>
      <c r="M4813" t="str">
        <f t="shared" si="227"/>
        <v>No</v>
      </c>
    </row>
    <row r="4814" spans="1:13" ht="15" thickBot="1" x14ac:dyDescent="0.4">
      <c r="A4814" s="5" t="s">
        <v>175</v>
      </c>
      <c r="B4814" s="5" t="s">
        <v>176</v>
      </c>
      <c r="C4814" s="5" t="s">
        <v>5015</v>
      </c>
      <c r="D4814" s="5">
        <f t="shared" si="226"/>
        <v>58801</v>
      </c>
      <c r="E4814" s="6">
        <v>44012</v>
      </c>
      <c r="F4814" s="6">
        <f t="shared" si="225"/>
        <v>44102</v>
      </c>
      <c r="G4814" s="6" t="str">
        <f>IF('BCT Template'!R4813&gt;F4814,"Yes","No")</f>
        <v>No</v>
      </c>
      <c r="H4814" s="5" t="s">
        <v>182</v>
      </c>
      <c r="I4814" s="5" t="s">
        <v>183</v>
      </c>
      <c r="J4814" s="5" t="s">
        <v>200</v>
      </c>
      <c r="K4814" s="5" t="s">
        <v>201</v>
      </c>
      <c r="L4814" s="7" t="s">
        <v>164</v>
      </c>
      <c r="M4814" t="str">
        <f t="shared" si="227"/>
        <v>Yes</v>
      </c>
    </row>
    <row r="4815" spans="1:13" ht="15" thickBot="1" x14ac:dyDescent="0.4">
      <c r="A4815" s="5" t="s">
        <v>175</v>
      </c>
      <c r="B4815" s="5" t="s">
        <v>176</v>
      </c>
      <c r="C4815" s="5" t="s">
        <v>5016</v>
      </c>
      <c r="D4815" s="5">
        <f t="shared" si="226"/>
        <v>82530</v>
      </c>
      <c r="E4815" s="6">
        <v>44182</v>
      </c>
      <c r="F4815" s="6">
        <f t="shared" si="225"/>
        <v>44272</v>
      </c>
      <c r="G4815" s="6" t="str">
        <f>IF('BCT Template'!R4814&gt;F4815,"Yes","No")</f>
        <v>No</v>
      </c>
      <c r="H4815" s="5" t="s">
        <v>210</v>
      </c>
      <c r="I4815" s="5" t="s">
        <v>211</v>
      </c>
      <c r="J4815" s="5" t="s">
        <v>184</v>
      </c>
      <c r="K4815" s="5" t="s">
        <v>185</v>
      </c>
      <c r="L4815" s="7" t="s">
        <v>164</v>
      </c>
      <c r="M4815" t="str">
        <f t="shared" si="227"/>
        <v>No</v>
      </c>
    </row>
    <row r="4816" spans="1:13" ht="15" thickBot="1" x14ac:dyDescent="0.4">
      <c r="A4816" s="5" t="s">
        <v>175</v>
      </c>
      <c r="B4816" s="5" t="s">
        <v>176</v>
      </c>
      <c r="C4816" s="5" t="s">
        <v>5017</v>
      </c>
      <c r="D4816" s="5">
        <f t="shared" si="226"/>
        <v>18098</v>
      </c>
      <c r="E4816" s="6">
        <v>44347</v>
      </c>
      <c r="F4816" s="6">
        <f t="shared" si="225"/>
        <v>44437</v>
      </c>
      <c r="G4816" s="6" t="str">
        <f>IF('BCT Template'!R4815&gt;F4816,"Yes","No")</f>
        <v>No</v>
      </c>
      <c r="H4816" s="5" t="s">
        <v>193</v>
      </c>
      <c r="I4816" s="5" t="s">
        <v>194</v>
      </c>
      <c r="J4816" s="5" t="s">
        <v>35</v>
      </c>
      <c r="K4816" s="5" t="s">
        <v>180</v>
      </c>
      <c r="L4816" s="7" t="s">
        <v>164</v>
      </c>
      <c r="M4816" t="str">
        <f t="shared" si="227"/>
        <v>Yes</v>
      </c>
    </row>
    <row r="4817" spans="1:13" ht="15" thickBot="1" x14ac:dyDescent="0.4">
      <c r="A4817" s="5" t="s">
        <v>175</v>
      </c>
      <c r="B4817" s="5" t="s">
        <v>176</v>
      </c>
      <c r="C4817" s="5" t="s">
        <v>5018</v>
      </c>
      <c r="D4817" s="5">
        <f t="shared" si="226"/>
        <v>31132</v>
      </c>
      <c r="E4817" s="6">
        <v>43951</v>
      </c>
      <c r="F4817" s="6">
        <f t="shared" si="225"/>
        <v>44041</v>
      </c>
      <c r="G4817" s="6" t="str">
        <f>IF('BCT Template'!R4816&gt;F4817,"Yes","No")</f>
        <v>No</v>
      </c>
      <c r="H4817" s="5" t="s">
        <v>178</v>
      </c>
      <c r="I4817" s="5" t="s">
        <v>179</v>
      </c>
      <c r="J4817" s="5" t="s">
        <v>35</v>
      </c>
      <c r="K4817" s="5" t="s">
        <v>180</v>
      </c>
      <c r="L4817" s="7" t="s">
        <v>164</v>
      </c>
      <c r="M4817" t="str">
        <f t="shared" si="227"/>
        <v>Yes</v>
      </c>
    </row>
    <row r="4818" spans="1:13" ht="15" thickBot="1" x14ac:dyDescent="0.4">
      <c r="A4818" s="5" t="s">
        <v>175</v>
      </c>
      <c r="B4818" s="5" t="s">
        <v>176</v>
      </c>
      <c r="C4818" s="5" t="s">
        <v>5019</v>
      </c>
      <c r="D4818" s="5">
        <f t="shared" si="226"/>
        <v>59011</v>
      </c>
      <c r="E4818" s="6">
        <v>44074</v>
      </c>
      <c r="F4818" s="6">
        <f t="shared" si="225"/>
        <v>44164</v>
      </c>
      <c r="G4818" s="6" t="str">
        <f>IF('BCT Template'!R4817&gt;F4818,"Yes","No")</f>
        <v>No</v>
      </c>
      <c r="H4818" s="5" t="s">
        <v>182</v>
      </c>
      <c r="I4818" s="5" t="s">
        <v>183</v>
      </c>
      <c r="J4818" s="5" t="s">
        <v>200</v>
      </c>
      <c r="K4818" s="5" t="s">
        <v>201</v>
      </c>
      <c r="L4818" s="7" t="s">
        <v>164</v>
      </c>
      <c r="M4818" t="str">
        <f t="shared" si="227"/>
        <v>Yes</v>
      </c>
    </row>
    <row r="4819" spans="1:13" ht="15" thickBot="1" x14ac:dyDescent="0.4">
      <c r="A4819" s="5" t="s">
        <v>175</v>
      </c>
      <c r="B4819" s="5" t="s">
        <v>176</v>
      </c>
      <c r="C4819" s="5" t="s">
        <v>5020</v>
      </c>
      <c r="D4819" s="5">
        <f t="shared" si="226"/>
        <v>31343</v>
      </c>
      <c r="E4819" s="6">
        <v>40025</v>
      </c>
      <c r="F4819" s="6">
        <f t="shared" si="225"/>
        <v>40115</v>
      </c>
      <c r="G4819" s="6" t="str">
        <f>IF('BCT Template'!R4818&gt;F4819,"Yes","No")</f>
        <v>No</v>
      </c>
      <c r="H4819" s="5" t="s">
        <v>178</v>
      </c>
      <c r="I4819" s="5" t="s">
        <v>179</v>
      </c>
      <c r="J4819" s="5" t="s">
        <v>35</v>
      </c>
      <c r="K4819" s="5" t="s">
        <v>180</v>
      </c>
      <c r="L4819" s="7" t="s">
        <v>164</v>
      </c>
      <c r="M4819" t="str">
        <f t="shared" si="227"/>
        <v>Yes</v>
      </c>
    </row>
    <row r="4820" spans="1:13" ht="15" thickBot="1" x14ac:dyDescent="0.4">
      <c r="A4820" s="5" t="s">
        <v>175</v>
      </c>
      <c r="B4820" s="5" t="s">
        <v>176</v>
      </c>
      <c r="C4820" s="5" t="s">
        <v>5021</v>
      </c>
      <c r="D4820" s="5">
        <f t="shared" si="226"/>
        <v>21158</v>
      </c>
      <c r="E4820" s="6">
        <v>43982</v>
      </c>
      <c r="F4820" s="6">
        <f t="shared" si="225"/>
        <v>44072</v>
      </c>
      <c r="G4820" s="6" t="str">
        <f>IF('BCT Template'!R4819&gt;F4820,"Yes","No")</f>
        <v>No</v>
      </c>
      <c r="H4820" s="5" t="s">
        <v>178</v>
      </c>
      <c r="I4820" s="5" t="s">
        <v>179</v>
      </c>
      <c r="J4820" s="5" t="s">
        <v>35</v>
      </c>
      <c r="K4820" s="5" t="s">
        <v>180</v>
      </c>
      <c r="L4820" s="7" t="s">
        <v>164</v>
      </c>
      <c r="M4820" t="str">
        <f t="shared" si="227"/>
        <v>Yes</v>
      </c>
    </row>
    <row r="4821" spans="1:13" ht="15" thickBot="1" x14ac:dyDescent="0.4">
      <c r="A4821" s="5" t="s">
        <v>175</v>
      </c>
      <c r="B4821" s="5" t="s">
        <v>176</v>
      </c>
      <c r="C4821" s="5" t="s">
        <v>5022</v>
      </c>
      <c r="D4821" s="5">
        <f t="shared" si="226"/>
        <v>59091</v>
      </c>
      <c r="E4821" s="6">
        <v>44074</v>
      </c>
      <c r="F4821" s="6">
        <f t="shared" si="225"/>
        <v>44164</v>
      </c>
      <c r="G4821" s="6" t="str">
        <f>IF('BCT Template'!R4820&gt;F4821,"Yes","No")</f>
        <v>No</v>
      </c>
      <c r="H4821" s="5" t="s">
        <v>182</v>
      </c>
      <c r="I4821" s="5" t="s">
        <v>183</v>
      </c>
      <c r="J4821" s="5" t="s">
        <v>200</v>
      </c>
      <c r="K4821" s="5" t="s">
        <v>201</v>
      </c>
      <c r="L4821" s="7" t="s">
        <v>164</v>
      </c>
      <c r="M4821" t="str">
        <f t="shared" si="227"/>
        <v>Yes</v>
      </c>
    </row>
    <row r="4822" spans="1:13" ht="15" thickBot="1" x14ac:dyDescent="0.4">
      <c r="A4822" s="5" t="s">
        <v>175</v>
      </c>
      <c r="B4822" s="5" t="s">
        <v>176</v>
      </c>
      <c r="C4822" s="5" t="s">
        <v>5023</v>
      </c>
      <c r="D4822" s="5">
        <f t="shared" si="226"/>
        <v>30772</v>
      </c>
      <c r="E4822" s="6">
        <v>40694</v>
      </c>
      <c r="F4822" s="6">
        <f t="shared" ref="F4822:F4885" si="228">E4822+90</f>
        <v>40784</v>
      </c>
      <c r="G4822" s="6" t="str">
        <f>IF('BCT Template'!R4821&gt;F4822,"Yes","No")</f>
        <v>No</v>
      </c>
      <c r="H4822" s="5" t="s">
        <v>178</v>
      </c>
      <c r="I4822" s="5" t="s">
        <v>179</v>
      </c>
      <c r="J4822" s="5" t="s">
        <v>35</v>
      </c>
      <c r="K4822" s="5" t="s">
        <v>180</v>
      </c>
      <c r="L4822" s="7" t="s">
        <v>164</v>
      </c>
      <c r="M4822" t="str">
        <f t="shared" si="227"/>
        <v>Yes</v>
      </c>
    </row>
    <row r="4823" spans="1:13" ht="15" thickBot="1" x14ac:dyDescent="0.4">
      <c r="A4823" s="5" t="s">
        <v>175</v>
      </c>
      <c r="B4823" s="5" t="s">
        <v>176</v>
      </c>
      <c r="C4823" s="5" t="s">
        <v>5024</v>
      </c>
      <c r="D4823" s="5">
        <f t="shared" si="226"/>
        <v>82800</v>
      </c>
      <c r="E4823" s="6">
        <v>46682</v>
      </c>
      <c r="F4823" s="6">
        <f t="shared" si="228"/>
        <v>46772</v>
      </c>
      <c r="G4823" s="6" t="str">
        <f>IF('BCT Template'!R4822&gt;F4823,"Yes","No")</f>
        <v>No</v>
      </c>
      <c r="H4823" s="5" t="s">
        <v>210</v>
      </c>
      <c r="I4823" s="5" t="s">
        <v>211</v>
      </c>
      <c r="J4823" s="5" t="s">
        <v>184</v>
      </c>
      <c r="K4823" s="5" t="s">
        <v>185</v>
      </c>
      <c r="L4823" s="7" t="s">
        <v>164</v>
      </c>
      <c r="M4823" t="str">
        <f t="shared" si="227"/>
        <v>No</v>
      </c>
    </row>
    <row r="4824" spans="1:13" ht="15" thickBot="1" x14ac:dyDescent="0.4">
      <c r="A4824" s="5" t="s">
        <v>175</v>
      </c>
      <c r="B4824" s="5" t="s">
        <v>176</v>
      </c>
      <c r="C4824" s="5" t="s">
        <v>5025</v>
      </c>
      <c r="D4824" s="5">
        <f t="shared" si="226"/>
        <v>59127</v>
      </c>
      <c r="E4824" s="6">
        <v>44256</v>
      </c>
      <c r="F4824" s="6">
        <f t="shared" si="228"/>
        <v>44346</v>
      </c>
      <c r="G4824" s="6" t="str">
        <f>IF('BCT Template'!R4823&gt;F4824,"Yes","No")</f>
        <v>No</v>
      </c>
      <c r="H4824" s="5" t="s">
        <v>182</v>
      </c>
      <c r="I4824" s="5" t="s">
        <v>183</v>
      </c>
      <c r="J4824" s="5" t="s">
        <v>184</v>
      </c>
      <c r="K4824" s="5" t="s">
        <v>185</v>
      </c>
      <c r="L4824" s="7" t="s">
        <v>164</v>
      </c>
      <c r="M4824" t="str">
        <f t="shared" si="227"/>
        <v>No</v>
      </c>
    </row>
    <row r="4825" spans="1:13" ht="15" thickBot="1" x14ac:dyDescent="0.4">
      <c r="A4825" s="5" t="s">
        <v>175</v>
      </c>
      <c r="B4825" s="5" t="s">
        <v>176</v>
      </c>
      <c r="C4825" s="5" t="s">
        <v>5026</v>
      </c>
      <c r="D4825" s="5">
        <f t="shared" si="226"/>
        <v>21451</v>
      </c>
      <c r="E4825" s="6">
        <v>40025</v>
      </c>
      <c r="F4825" s="6">
        <f t="shared" si="228"/>
        <v>40115</v>
      </c>
      <c r="G4825" s="6" t="str">
        <f>IF('BCT Template'!R4824&gt;F4825,"Yes","No")</f>
        <v>No</v>
      </c>
      <c r="H4825" s="5" t="s">
        <v>178</v>
      </c>
      <c r="I4825" s="5" t="s">
        <v>179</v>
      </c>
      <c r="J4825" s="5" t="s">
        <v>35</v>
      </c>
      <c r="K4825" s="5" t="s">
        <v>180</v>
      </c>
      <c r="L4825" s="7" t="s">
        <v>164</v>
      </c>
      <c r="M4825" t="str">
        <f t="shared" si="227"/>
        <v>Yes</v>
      </c>
    </row>
    <row r="4826" spans="1:13" ht="15" thickBot="1" x14ac:dyDescent="0.4">
      <c r="A4826" s="5" t="s">
        <v>175</v>
      </c>
      <c r="B4826" s="5" t="s">
        <v>176</v>
      </c>
      <c r="C4826" s="5" t="s">
        <v>5027</v>
      </c>
      <c r="D4826" s="5">
        <f t="shared" si="226"/>
        <v>30237</v>
      </c>
      <c r="E4826" s="6">
        <v>43616</v>
      </c>
      <c r="F4826" s="6">
        <f t="shared" si="228"/>
        <v>43706</v>
      </c>
      <c r="G4826" s="6" t="str">
        <f>IF('BCT Template'!R4825&gt;F4826,"Yes","No")</f>
        <v>No</v>
      </c>
      <c r="H4826" s="5" t="s">
        <v>178</v>
      </c>
      <c r="I4826" s="5" t="s">
        <v>179</v>
      </c>
      <c r="J4826" s="5" t="s">
        <v>35</v>
      </c>
      <c r="K4826" s="5" t="s">
        <v>180</v>
      </c>
      <c r="L4826" s="7" t="s">
        <v>164</v>
      </c>
      <c r="M4826" t="str">
        <f t="shared" si="227"/>
        <v>Yes</v>
      </c>
    </row>
    <row r="4827" spans="1:13" ht="15" thickBot="1" x14ac:dyDescent="0.4">
      <c r="A4827" s="5" t="s">
        <v>175</v>
      </c>
      <c r="B4827" s="5" t="s">
        <v>176</v>
      </c>
      <c r="C4827" s="5" t="s">
        <v>5028</v>
      </c>
      <c r="D4827" s="5">
        <f t="shared" si="226"/>
        <v>18329</v>
      </c>
      <c r="E4827" s="6">
        <v>44196</v>
      </c>
      <c r="F4827" s="6">
        <f t="shared" si="228"/>
        <v>44286</v>
      </c>
      <c r="G4827" s="6" t="str">
        <f>IF('BCT Template'!R4826&gt;F4827,"Yes","No")</f>
        <v>No</v>
      </c>
      <c r="H4827" s="5" t="s">
        <v>234</v>
      </c>
      <c r="I4827" s="5" t="s">
        <v>235</v>
      </c>
      <c r="J4827" s="5" t="s">
        <v>184</v>
      </c>
      <c r="K4827" s="5" t="s">
        <v>185</v>
      </c>
      <c r="L4827" s="7" t="s">
        <v>164</v>
      </c>
      <c r="M4827" t="str">
        <f t="shared" si="227"/>
        <v>No</v>
      </c>
    </row>
    <row r="4828" spans="1:13" ht="15" thickBot="1" x14ac:dyDescent="0.4">
      <c r="A4828" s="5" t="s">
        <v>175</v>
      </c>
      <c r="B4828" s="5" t="s">
        <v>176</v>
      </c>
      <c r="C4828" s="5" t="s">
        <v>5029</v>
      </c>
      <c r="D4828" s="5">
        <f t="shared" si="226"/>
        <v>82680</v>
      </c>
      <c r="E4828" s="6">
        <v>43344</v>
      </c>
      <c r="F4828" s="6">
        <f t="shared" si="228"/>
        <v>43434</v>
      </c>
      <c r="G4828" s="6" t="str">
        <f>IF('BCT Template'!R4827&gt;F4828,"Yes","No")</f>
        <v>No</v>
      </c>
      <c r="H4828" s="5" t="s">
        <v>210</v>
      </c>
      <c r="I4828" s="5" t="s">
        <v>211</v>
      </c>
      <c r="J4828" s="5" t="s">
        <v>184</v>
      </c>
      <c r="K4828" s="5" t="s">
        <v>185</v>
      </c>
      <c r="L4828" s="7" t="s">
        <v>164</v>
      </c>
      <c r="M4828" t="str">
        <f t="shared" si="227"/>
        <v>No</v>
      </c>
    </row>
    <row r="4829" spans="1:13" ht="15" thickBot="1" x14ac:dyDescent="0.4">
      <c r="A4829" s="5" t="s">
        <v>175</v>
      </c>
      <c r="B4829" s="5" t="s">
        <v>176</v>
      </c>
      <c r="C4829" s="5" t="s">
        <v>5030</v>
      </c>
      <c r="D4829" s="5">
        <f t="shared" si="226"/>
        <v>78401</v>
      </c>
      <c r="E4829" s="6">
        <v>43594</v>
      </c>
      <c r="F4829" s="6">
        <f t="shared" si="228"/>
        <v>43684</v>
      </c>
      <c r="G4829" s="6" t="str">
        <f>IF('BCT Template'!R4828&gt;F4829,"Yes","No")</f>
        <v>No</v>
      </c>
      <c r="H4829" s="5" t="s">
        <v>210</v>
      </c>
      <c r="I4829" s="5" t="s">
        <v>211</v>
      </c>
      <c r="J4829" s="5" t="s">
        <v>184</v>
      </c>
      <c r="K4829" s="5" t="s">
        <v>185</v>
      </c>
      <c r="L4829" s="7" t="s">
        <v>164</v>
      </c>
      <c r="M4829" t="str">
        <f t="shared" si="227"/>
        <v>No</v>
      </c>
    </row>
    <row r="4830" spans="1:13" ht="15" thickBot="1" x14ac:dyDescent="0.4">
      <c r="A4830" s="5" t="s">
        <v>175</v>
      </c>
      <c r="B4830" s="5" t="s">
        <v>176</v>
      </c>
      <c r="C4830" s="5" t="s">
        <v>5031</v>
      </c>
      <c r="D4830" s="5">
        <f t="shared" si="226"/>
        <v>84856</v>
      </c>
      <c r="E4830" s="6">
        <v>43810</v>
      </c>
      <c r="F4830" s="6">
        <f t="shared" si="228"/>
        <v>43900</v>
      </c>
      <c r="G4830" s="6" t="str">
        <f>IF('BCT Template'!R4829&gt;F4830,"Yes","No")</f>
        <v>No</v>
      </c>
      <c r="H4830" s="5" t="s">
        <v>210</v>
      </c>
      <c r="I4830" s="5" t="s">
        <v>211</v>
      </c>
      <c r="J4830" s="5" t="s">
        <v>184</v>
      </c>
      <c r="K4830" s="5" t="s">
        <v>185</v>
      </c>
      <c r="L4830" s="7" t="s">
        <v>164</v>
      </c>
      <c r="M4830" t="str">
        <f t="shared" si="227"/>
        <v>No</v>
      </c>
    </row>
    <row r="4831" spans="1:13" ht="15" thickBot="1" x14ac:dyDescent="0.4">
      <c r="A4831" s="5" t="s">
        <v>175</v>
      </c>
      <c r="B4831" s="5" t="s">
        <v>176</v>
      </c>
      <c r="C4831" s="5" t="s">
        <v>5032</v>
      </c>
      <c r="D4831" s="5">
        <f t="shared" si="226"/>
        <v>79138</v>
      </c>
      <c r="E4831" s="6">
        <v>39964</v>
      </c>
      <c r="F4831" s="6">
        <f t="shared" si="228"/>
        <v>40054</v>
      </c>
      <c r="G4831" s="6" t="str">
        <f>IF('BCT Template'!R4830&gt;F4831,"Yes","No")</f>
        <v>No</v>
      </c>
      <c r="H4831" s="5" t="s">
        <v>189</v>
      </c>
      <c r="I4831" s="5" t="s">
        <v>190</v>
      </c>
      <c r="J4831" s="5" t="s">
        <v>184</v>
      </c>
      <c r="K4831" s="5" t="s">
        <v>185</v>
      </c>
      <c r="L4831" s="7" t="s">
        <v>164</v>
      </c>
      <c r="M4831" t="str">
        <f t="shared" si="227"/>
        <v>No</v>
      </c>
    </row>
    <row r="4832" spans="1:13" ht="15" thickBot="1" x14ac:dyDescent="0.4">
      <c r="A4832" s="5" t="s">
        <v>175</v>
      </c>
      <c r="B4832" s="5" t="s">
        <v>176</v>
      </c>
      <c r="C4832" s="5" t="s">
        <v>5033</v>
      </c>
      <c r="D4832" s="5">
        <f t="shared" si="226"/>
        <v>57302</v>
      </c>
      <c r="E4832" s="6">
        <v>41182</v>
      </c>
      <c r="F4832" s="6">
        <f t="shared" si="228"/>
        <v>41272</v>
      </c>
      <c r="G4832" s="6" t="str">
        <f>IF('BCT Template'!R4831&gt;F4832,"Yes","No")</f>
        <v>No</v>
      </c>
      <c r="H4832" s="5" t="s">
        <v>189</v>
      </c>
      <c r="I4832" s="5" t="s">
        <v>190</v>
      </c>
      <c r="J4832" s="5" t="s">
        <v>184</v>
      </c>
      <c r="K4832" s="5" t="s">
        <v>185</v>
      </c>
      <c r="L4832" s="7" t="s">
        <v>164</v>
      </c>
      <c r="M4832" t="str">
        <f t="shared" si="227"/>
        <v>No</v>
      </c>
    </row>
    <row r="4833" spans="1:13" ht="15" thickBot="1" x14ac:dyDescent="0.4">
      <c r="A4833" s="5" t="s">
        <v>175</v>
      </c>
      <c r="B4833" s="5" t="s">
        <v>176</v>
      </c>
      <c r="C4833" s="5" t="s">
        <v>5034</v>
      </c>
      <c r="D4833" s="5">
        <f t="shared" si="226"/>
        <v>29147</v>
      </c>
      <c r="E4833" s="6">
        <v>43799</v>
      </c>
      <c r="F4833" s="6">
        <f t="shared" si="228"/>
        <v>43889</v>
      </c>
      <c r="G4833" s="6" t="str">
        <f>IF('BCT Template'!R4832&gt;F4833,"Yes","No")</f>
        <v>No</v>
      </c>
      <c r="H4833" s="5" t="s">
        <v>178</v>
      </c>
      <c r="I4833" s="5" t="s">
        <v>179</v>
      </c>
      <c r="J4833" s="5" t="s">
        <v>35</v>
      </c>
      <c r="K4833" s="5" t="s">
        <v>180</v>
      </c>
      <c r="L4833" s="7" t="s">
        <v>164</v>
      </c>
      <c r="M4833" t="str">
        <f t="shared" si="227"/>
        <v>Yes</v>
      </c>
    </row>
    <row r="4834" spans="1:13" ht="15" thickBot="1" x14ac:dyDescent="0.4">
      <c r="A4834" s="5" t="s">
        <v>175</v>
      </c>
      <c r="B4834" s="5" t="s">
        <v>176</v>
      </c>
      <c r="C4834" s="5" t="s">
        <v>5035</v>
      </c>
      <c r="D4834" s="5">
        <f t="shared" si="226"/>
        <v>21231</v>
      </c>
      <c r="E4834" s="6">
        <v>44377</v>
      </c>
      <c r="F4834" s="6">
        <f t="shared" si="228"/>
        <v>44467</v>
      </c>
      <c r="G4834" s="6" t="str">
        <f>IF('BCT Template'!R4833&gt;F4834,"Yes","No")</f>
        <v>No</v>
      </c>
      <c r="H4834" s="5" t="s">
        <v>178</v>
      </c>
      <c r="I4834" s="5" t="s">
        <v>179</v>
      </c>
      <c r="J4834" s="5" t="s">
        <v>35</v>
      </c>
      <c r="K4834" s="5" t="s">
        <v>180</v>
      </c>
      <c r="L4834" s="7" t="s">
        <v>164</v>
      </c>
      <c r="M4834" t="str">
        <f t="shared" si="227"/>
        <v>Yes</v>
      </c>
    </row>
    <row r="4835" spans="1:13" ht="15" thickBot="1" x14ac:dyDescent="0.4">
      <c r="A4835" s="5" t="s">
        <v>175</v>
      </c>
      <c r="B4835" s="5" t="s">
        <v>176</v>
      </c>
      <c r="C4835" s="5" t="s">
        <v>5036</v>
      </c>
      <c r="D4835" s="5">
        <f t="shared" si="226"/>
        <v>81691</v>
      </c>
      <c r="E4835" s="6">
        <v>43404</v>
      </c>
      <c r="F4835" s="6">
        <f t="shared" si="228"/>
        <v>43494</v>
      </c>
      <c r="G4835" s="6" t="str">
        <f>IF('BCT Template'!R4834&gt;F4835,"Yes","No")</f>
        <v>No</v>
      </c>
      <c r="H4835" s="5" t="s">
        <v>182</v>
      </c>
      <c r="I4835" s="5" t="s">
        <v>183</v>
      </c>
      <c r="J4835" s="5" t="s">
        <v>184</v>
      </c>
      <c r="K4835" s="5" t="s">
        <v>185</v>
      </c>
      <c r="L4835" s="7" t="s">
        <v>164</v>
      </c>
      <c r="M4835" t="str">
        <f t="shared" si="227"/>
        <v>No</v>
      </c>
    </row>
    <row r="4836" spans="1:13" ht="15" thickBot="1" x14ac:dyDescent="0.4">
      <c r="A4836" s="5" t="s">
        <v>175</v>
      </c>
      <c r="B4836" s="5" t="s">
        <v>176</v>
      </c>
      <c r="C4836" s="5" t="s">
        <v>5037</v>
      </c>
      <c r="D4836" s="5">
        <f t="shared" si="226"/>
        <v>59393</v>
      </c>
      <c r="E4836" s="6">
        <v>44185</v>
      </c>
      <c r="F4836" s="6">
        <f t="shared" si="228"/>
        <v>44275</v>
      </c>
      <c r="G4836" s="6" t="str">
        <f>IF('BCT Template'!R4835&gt;F4836,"Yes","No")</f>
        <v>No</v>
      </c>
      <c r="H4836" s="5" t="s">
        <v>182</v>
      </c>
      <c r="I4836" s="5" t="s">
        <v>183</v>
      </c>
      <c r="J4836" s="5" t="s">
        <v>184</v>
      </c>
      <c r="K4836" s="5" t="s">
        <v>185</v>
      </c>
      <c r="L4836" s="7" t="s">
        <v>164</v>
      </c>
      <c r="M4836" t="str">
        <f t="shared" si="227"/>
        <v>No</v>
      </c>
    </row>
    <row r="4837" spans="1:13" ht="15" thickBot="1" x14ac:dyDescent="0.4">
      <c r="A4837" s="5" t="s">
        <v>175</v>
      </c>
      <c r="B4837" s="5" t="s">
        <v>176</v>
      </c>
      <c r="C4837" s="5" t="s">
        <v>5038</v>
      </c>
      <c r="D4837" s="5">
        <f t="shared" si="226"/>
        <v>29328</v>
      </c>
      <c r="E4837" s="6">
        <v>43131</v>
      </c>
      <c r="F4837" s="6">
        <f t="shared" si="228"/>
        <v>43221</v>
      </c>
      <c r="G4837" s="6" t="str">
        <f>IF('BCT Template'!R4836&gt;F4837,"Yes","No")</f>
        <v>No</v>
      </c>
      <c r="H4837" s="5" t="s">
        <v>178</v>
      </c>
      <c r="I4837" s="5" t="s">
        <v>179</v>
      </c>
      <c r="J4837" s="5" t="s">
        <v>35</v>
      </c>
      <c r="K4837" s="5" t="s">
        <v>180</v>
      </c>
      <c r="L4837" s="7" t="s">
        <v>164</v>
      </c>
      <c r="M4837" t="str">
        <f t="shared" si="227"/>
        <v>Yes</v>
      </c>
    </row>
    <row r="4838" spans="1:13" ht="15" thickBot="1" x14ac:dyDescent="0.4">
      <c r="A4838" s="5" t="s">
        <v>175</v>
      </c>
      <c r="B4838" s="5" t="s">
        <v>176</v>
      </c>
      <c r="C4838" s="5" t="s">
        <v>5039</v>
      </c>
      <c r="D4838" s="5">
        <f t="shared" si="226"/>
        <v>80259</v>
      </c>
      <c r="E4838" s="6">
        <v>43312</v>
      </c>
      <c r="F4838" s="6">
        <f t="shared" si="228"/>
        <v>43402</v>
      </c>
      <c r="G4838" s="6" t="str">
        <f>IF('BCT Template'!R4837&gt;F4838,"Yes","No")</f>
        <v>No</v>
      </c>
      <c r="H4838" s="5" t="s">
        <v>182</v>
      </c>
      <c r="I4838" s="5" t="s">
        <v>183</v>
      </c>
      <c r="J4838" s="5" t="s">
        <v>200</v>
      </c>
      <c r="K4838" s="5" t="s">
        <v>201</v>
      </c>
      <c r="L4838" s="7" t="s">
        <v>164</v>
      </c>
      <c r="M4838" t="str">
        <f t="shared" si="227"/>
        <v>Yes</v>
      </c>
    </row>
    <row r="4839" spans="1:13" ht="15" thickBot="1" x14ac:dyDescent="0.4">
      <c r="A4839" s="5" t="s">
        <v>175</v>
      </c>
      <c r="B4839" s="5" t="s">
        <v>176</v>
      </c>
      <c r="C4839" s="5" t="s">
        <v>5040</v>
      </c>
      <c r="D4839" s="5">
        <f t="shared" si="226"/>
        <v>83083</v>
      </c>
      <c r="E4839" s="6">
        <v>44019</v>
      </c>
      <c r="F4839" s="6">
        <f t="shared" si="228"/>
        <v>44109</v>
      </c>
      <c r="G4839" s="6" t="str">
        <f>IF('BCT Template'!R4838&gt;F4839,"Yes","No")</f>
        <v>No</v>
      </c>
      <c r="H4839" s="5" t="s">
        <v>210</v>
      </c>
      <c r="I4839" s="5" t="s">
        <v>211</v>
      </c>
      <c r="J4839" s="5" t="s">
        <v>184</v>
      </c>
      <c r="K4839" s="5" t="s">
        <v>185</v>
      </c>
      <c r="L4839" s="7" t="s">
        <v>164</v>
      </c>
      <c r="M4839" t="str">
        <f t="shared" si="227"/>
        <v>No</v>
      </c>
    </row>
    <row r="4840" spans="1:13" ht="15" thickBot="1" x14ac:dyDescent="0.4">
      <c r="A4840" s="5" t="s">
        <v>175</v>
      </c>
      <c r="B4840" s="5" t="s">
        <v>176</v>
      </c>
      <c r="C4840" s="5" t="s">
        <v>5041</v>
      </c>
      <c r="D4840" s="5">
        <f t="shared" si="226"/>
        <v>81789</v>
      </c>
      <c r="E4840" s="6">
        <v>43646</v>
      </c>
      <c r="F4840" s="6">
        <f t="shared" si="228"/>
        <v>43736</v>
      </c>
      <c r="G4840" s="6" t="str">
        <f>IF('BCT Template'!R4839&gt;F4840,"Yes","No")</f>
        <v>No</v>
      </c>
      <c r="H4840" s="5" t="s">
        <v>182</v>
      </c>
      <c r="I4840" s="5" t="s">
        <v>183</v>
      </c>
      <c r="J4840" s="5" t="s">
        <v>184</v>
      </c>
      <c r="K4840" s="5" t="s">
        <v>185</v>
      </c>
      <c r="L4840" s="7" t="s">
        <v>164</v>
      </c>
      <c r="M4840" t="str">
        <f t="shared" si="227"/>
        <v>No</v>
      </c>
    </row>
    <row r="4841" spans="1:13" ht="15" thickBot="1" x14ac:dyDescent="0.4">
      <c r="A4841" s="5" t="s">
        <v>175</v>
      </c>
      <c r="B4841" s="5" t="s">
        <v>176</v>
      </c>
      <c r="C4841" s="5" t="s">
        <v>5042</v>
      </c>
      <c r="D4841" s="5">
        <f t="shared" si="226"/>
        <v>31301</v>
      </c>
      <c r="E4841" s="6">
        <v>41698</v>
      </c>
      <c r="F4841" s="6">
        <f t="shared" si="228"/>
        <v>41788</v>
      </c>
      <c r="G4841" s="6" t="str">
        <f>IF('BCT Template'!R4840&gt;F4841,"Yes","No")</f>
        <v>No</v>
      </c>
      <c r="H4841" s="5" t="s">
        <v>178</v>
      </c>
      <c r="I4841" s="5" t="s">
        <v>179</v>
      </c>
      <c r="J4841" s="5" t="s">
        <v>35</v>
      </c>
      <c r="K4841" s="5" t="s">
        <v>180</v>
      </c>
      <c r="L4841" s="7" t="s">
        <v>164</v>
      </c>
      <c r="M4841" t="str">
        <f t="shared" si="227"/>
        <v>Yes</v>
      </c>
    </row>
    <row r="4842" spans="1:13" ht="15" thickBot="1" x14ac:dyDescent="0.4">
      <c r="A4842" s="5" t="s">
        <v>175</v>
      </c>
      <c r="B4842" s="5" t="s">
        <v>176</v>
      </c>
      <c r="C4842" s="5" t="s">
        <v>5043</v>
      </c>
      <c r="D4842" s="5">
        <f t="shared" si="226"/>
        <v>22311</v>
      </c>
      <c r="E4842" s="6">
        <v>38595</v>
      </c>
      <c r="F4842" s="6">
        <f t="shared" si="228"/>
        <v>38685</v>
      </c>
      <c r="G4842" s="6" t="str">
        <f>IF('BCT Template'!R4841&gt;F4842,"Yes","No")</f>
        <v>No</v>
      </c>
      <c r="H4842" s="5" t="s">
        <v>178</v>
      </c>
      <c r="I4842" s="5" t="s">
        <v>179</v>
      </c>
      <c r="J4842" s="5" t="s">
        <v>35</v>
      </c>
      <c r="K4842" s="5" t="s">
        <v>180</v>
      </c>
      <c r="L4842" s="7" t="s">
        <v>164</v>
      </c>
      <c r="M4842" t="str">
        <f t="shared" si="227"/>
        <v>Yes</v>
      </c>
    </row>
    <row r="4843" spans="1:13" ht="15" thickBot="1" x14ac:dyDescent="0.4">
      <c r="A4843" s="5" t="s">
        <v>175</v>
      </c>
      <c r="B4843" s="5" t="s">
        <v>176</v>
      </c>
      <c r="C4843" s="5" t="s">
        <v>5044</v>
      </c>
      <c r="D4843" s="5">
        <f t="shared" si="226"/>
        <v>77032</v>
      </c>
      <c r="E4843" s="6">
        <v>42551</v>
      </c>
      <c r="F4843" s="6">
        <f t="shared" si="228"/>
        <v>42641</v>
      </c>
      <c r="G4843" s="6" t="str">
        <f>IF('BCT Template'!R4842&gt;F4843,"Yes","No")</f>
        <v>No</v>
      </c>
      <c r="H4843" s="5" t="s">
        <v>197</v>
      </c>
      <c r="I4843" s="5" t="s">
        <v>198</v>
      </c>
      <c r="J4843" s="5" t="s">
        <v>184</v>
      </c>
      <c r="K4843" s="5" t="s">
        <v>185</v>
      </c>
      <c r="L4843" s="7" t="s">
        <v>164</v>
      </c>
      <c r="M4843" t="str">
        <f t="shared" si="227"/>
        <v>No</v>
      </c>
    </row>
    <row r="4844" spans="1:13" ht="15" thickBot="1" x14ac:dyDescent="0.4">
      <c r="A4844" s="5" t="s">
        <v>175</v>
      </c>
      <c r="B4844" s="5" t="s">
        <v>176</v>
      </c>
      <c r="C4844" s="5" t="s">
        <v>5045</v>
      </c>
      <c r="D4844" s="5">
        <f t="shared" si="226"/>
        <v>31287</v>
      </c>
      <c r="E4844" s="6">
        <v>44074</v>
      </c>
      <c r="F4844" s="6">
        <f t="shared" si="228"/>
        <v>44164</v>
      </c>
      <c r="G4844" s="6" t="str">
        <f>IF('BCT Template'!R4843&gt;F4844,"Yes","No")</f>
        <v>No</v>
      </c>
      <c r="H4844" s="5" t="s">
        <v>178</v>
      </c>
      <c r="I4844" s="5" t="s">
        <v>179</v>
      </c>
      <c r="J4844" s="5" t="s">
        <v>35</v>
      </c>
      <c r="K4844" s="5" t="s">
        <v>180</v>
      </c>
      <c r="L4844" s="7" t="s">
        <v>164</v>
      </c>
      <c r="M4844" t="str">
        <f t="shared" si="227"/>
        <v>Yes</v>
      </c>
    </row>
    <row r="4845" spans="1:13" ht="15" thickBot="1" x14ac:dyDescent="0.4">
      <c r="A4845" s="5" t="s">
        <v>175</v>
      </c>
      <c r="B4845" s="5" t="s">
        <v>176</v>
      </c>
      <c r="C4845" s="5" t="s">
        <v>5046</v>
      </c>
      <c r="D4845" s="5">
        <f t="shared" si="226"/>
        <v>59539</v>
      </c>
      <c r="E4845" s="6">
        <v>42400</v>
      </c>
      <c r="F4845" s="6">
        <f t="shared" si="228"/>
        <v>42490</v>
      </c>
      <c r="G4845" s="6" t="str">
        <f>IF('BCT Template'!R4844&gt;F4845,"Yes","No")</f>
        <v>No</v>
      </c>
      <c r="H4845" s="5" t="s">
        <v>182</v>
      </c>
      <c r="I4845" s="5" t="s">
        <v>183</v>
      </c>
      <c r="J4845" s="5" t="s">
        <v>184</v>
      </c>
      <c r="K4845" s="5" t="s">
        <v>185</v>
      </c>
      <c r="L4845" s="7" t="s">
        <v>164</v>
      </c>
      <c r="M4845" t="str">
        <f t="shared" si="227"/>
        <v>No</v>
      </c>
    </row>
    <row r="4846" spans="1:13" ht="15" thickBot="1" x14ac:dyDescent="0.4">
      <c r="A4846" s="5" t="s">
        <v>175</v>
      </c>
      <c r="B4846" s="5" t="s">
        <v>176</v>
      </c>
      <c r="C4846" s="5" t="s">
        <v>5047</v>
      </c>
      <c r="D4846" s="5">
        <f t="shared" si="226"/>
        <v>84559</v>
      </c>
      <c r="E4846" s="6">
        <v>44020</v>
      </c>
      <c r="F4846" s="6">
        <f t="shared" si="228"/>
        <v>44110</v>
      </c>
      <c r="G4846" s="6" t="str">
        <f>IF('BCT Template'!R4845&gt;F4846,"Yes","No")</f>
        <v>No</v>
      </c>
      <c r="H4846" s="5" t="s">
        <v>210</v>
      </c>
      <c r="I4846" s="5" t="s">
        <v>211</v>
      </c>
      <c r="J4846" s="5" t="s">
        <v>184</v>
      </c>
      <c r="K4846" s="5" t="s">
        <v>185</v>
      </c>
      <c r="L4846" s="7" t="s">
        <v>164</v>
      </c>
      <c r="M4846" t="str">
        <f t="shared" si="227"/>
        <v>No</v>
      </c>
    </row>
    <row r="4847" spans="1:13" ht="15" thickBot="1" x14ac:dyDescent="0.4">
      <c r="A4847" s="5" t="s">
        <v>175</v>
      </c>
      <c r="B4847" s="5" t="s">
        <v>176</v>
      </c>
      <c r="C4847" s="5" t="s">
        <v>5048</v>
      </c>
      <c r="D4847" s="5">
        <f t="shared" si="226"/>
        <v>83011</v>
      </c>
      <c r="E4847" s="6">
        <v>45153</v>
      </c>
      <c r="F4847" s="6">
        <f t="shared" si="228"/>
        <v>45243</v>
      </c>
      <c r="G4847" s="6" t="str">
        <f>IF('BCT Template'!R4846&gt;F4847,"Yes","No")</f>
        <v>No</v>
      </c>
      <c r="H4847" s="5" t="s">
        <v>210</v>
      </c>
      <c r="I4847" s="5" t="s">
        <v>211</v>
      </c>
      <c r="J4847" s="5" t="s">
        <v>184</v>
      </c>
      <c r="K4847" s="5" t="s">
        <v>185</v>
      </c>
      <c r="L4847" s="7" t="s">
        <v>164</v>
      </c>
      <c r="M4847" t="str">
        <f t="shared" si="227"/>
        <v>No</v>
      </c>
    </row>
    <row r="4848" spans="1:13" ht="15" thickBot="1" x14ac:dyDescent="0.4">
      <c r="A4848" s="5" t="s">
        <v>175</v>
      </c>
      <c r="B4848" s="5" t="s">
        <v>176</v>
      </c>
      <c r="C4848" s="5" t="s">
        <v>5049</v>
      </c>
      <c r="D4848" s="5">
        <f t="shared" si="226"/>
        <v>80442</v>
      </c>
      <c r="E4848" s="6">
        <v>42521</v>
      </c>
      <c r="F4848" s="6">
        <f t="shared" si="228"/>
        <v>42611</v>
      </c>
      <c r="G4848" s="6" t="str">
        <f>IF('BCT Template'!R4847&gt;F4848,"Yes","No")</f>
        <v>No</v>
      </c>
      <c r="H4848" s="5" t="s">
        <v>182</v>
      </c>
      <c r="I4848" s="5" t="s">
        <v>183</v>
      </c>
      <c r="J4848" s="5" t="s">
        <v>200</v>
      </c>
      <c r="K4848" s="5" t="s">
        <v>201</v>
      </c>
      <c r="L4848" s="7" t="s">
        <v>164</v>
      </c>
      <c r="M4848" t="str">
        <f t="shared" si="227"/>
        <v>Yes</v>
      </c>
    </row>
    <row r="4849" spans="1:13" ht="15" thickBot="1" x14ac:dyDescent="0.4">
      <c r="A4849" s="5" t="s">
        <v>175</v>
      </c>
      <c r="B4849" s="5" t="s">
        <v>176</v>
      </c>
      <c r="C4849" s="5" t="s">
        <v>5050</v>
      </c>
      <c r="D4849" s="5">
        <f t="shared" si="226"/>
        <v>78192</v>
      </c>
      <c r="E4849" s="6">
        <v>43708</v>
      </c>
      <c r="F4849" s="6">
        <f t="shared" si="228"/>
        <v>43798</v>
      </c>
      <c r="G4849" s="6" t="str">
        <f>IF('BCT Template'!R4848&gt;F4849,"Yes","No")</f>
        <v>No</v>
      </c>
      <c r="H4849" s="5" t="s">
        <v>189</v>
      </c>
      <c r="I4849" s="5" t="s">
        <v>190</v>
      </c>
      <c r="J4849" s="5" t="s">
        <v>184</v>
      </c>
      <c r="K4849" s="5" t="s">
        <v>185</v>
      </c>
      <c r="L4849" s="7" t="s">
        <v>164</v>
      </c>
      <c r="M4849" t="str">
        <f t="shared" si="227"/>
        <v>No</v>
      </c>
    </row>
    <row r="4850" spans="1:13" ht="15" thickBot="1" x14ac:dyDescent="0.4">
      <c r="A4850" s="5" t="s">
        <v>175</v>
      </c>
      <c r="B4850" s="5" t="s">
        <v>176</v>
      </c>
      <c r="C4850" s="5" t="s">
        <v>5051</v>
      </c>
      <c r="D4850" s="5">
        <f t="shared" si="226"/>
        <v>80936</v>
      </c>
      <c r="E4850" s="6">
        <v>44469</v>
      </c>
      <c r="F4850" s="6">
        <f t="shared" si="228"/>
        <v>44559</v>
      </c>
      <c r="G4850" s="6" t="str">
        <f>IF('BCT Template'!R4849&gt;F4850,"Yes","No")</f>
        <v>No</v>
      </c>
      <c r="H4850" s="5" t="s">
        <v>182</v>
      </c>
      <c r="I4850" s="5" t="s">
        <v>183</v>
      </c>
      <c r="J4850" s="5" t="s">
        <v>184</v>
      </c>
      <c r="K4850" s="5" t="s">
        <v>185</v>
      </c>
      <c r="L4850" s="7" t="s">
        <v>164</v>
      </c>
      <c r="M4850" t="str">
        <f t="shared" si="227"/>
        <v>No</v>
      </c>
    </row>
    <row r="4851" spans="1:13" ht="15" thickBot="1" x14ac:dyDescent="0.4">
      <c r="A4851" s="5" t="s">
        <v>175</v>
      </c>
      <c r="B4851" s="5" t="s">
        <v>176</v>
      </c>
      <c r="C4851" s="5" t="s">
        <v>5052</v>
      </c>
      <c r="D4851" s="5">
        <f t="shared" si="226"/>
        <v>57182</v>
      </c>
      <c r="E4851" s="6">
        <v>41639</v>
      </c>
      <c r="F4851" s="6">
        <f t="shared" si="228"/>
        <v>41729</v>
      </c>
      <c r="G4851" s="6" t="str">
        <f>IF('BCT Template'!R4850&gt;F4851,"Yes","No")</f>
        <v>No</v>
      </c>
      <c r="H4851" s="5" t="s">
        <v>189</v>
      </c>
      <c r="I4851" s="5" t="s">
        <v>190</v>
      </c>
      <c r="J4851" s="5" t="s">
        <v>184</v>
      </c>
      <c r="K4851" s="5" t="s">
        <v>185</v>
      </c>
      <c r="L4851" s="7" t="s">
        <v>164</v>
      </c>
      <c r="M4851" t="str">
        <f t="shared" si="227"/>
        <v>No</v>
      </c>
    </row>
    <row r="4852" spans="1:13" ht="15" thickBot="1" x14ac:dyDescent="0.4">
      <c r="A4852" s="5" t="s">
        <v>175</v>
      </c>
      <c r="B4852" s="5" t="s">
        <v>176</v>
      </c>
      <c r="C4852" s="5" t="s">
        <v>5053</v>
      </c>
      <c r="D4852" s="5">
        <f t="shared" si="226"/>
        <v>80690</v>
      </c>
      <c r="E4852" s="6">
        <v>43585</v>
      </c>
      <c r="F4852" s="6">
        <f t="shared" si="228"/>
        <v>43675</v>
      </c>
      <c r="G4852" s="6" t="str">
        <f>IF('BCT Template'!R4851&gt;F4852,"Yes","No")</f>
        <v>No</v>
      </c>
      <c r="H4852" s="5" t="s">
        <v>182</v>
      </c>
      <c r="I4852" s="5" t="s">
        <v>183</v>
      </c>
      <c r="J4852" s="5" t="s">
        <v>200</v>
      </c>
      <c r="K4852" s="5" t="s">
        <v>201</v>
      </c>
      <c r="L4852" s="7" t="s">
        <v>164</v>
      </c>
      <c r="M4852" t="str">
        <f t="shared" si="227"/>
        <v>Yes</v>
      </c>
    </row>
    <row r="4853" spans="1:13" ht="15" thickBot="1" x14ac:dyDescent="0.4">
      <c r="A4853" s="5" t="s">
        <v>175</v>
      </c>
      <c r="B4853" s="5" t="s">
        <v>176</v>
      </c>
      <c r="C4853" s="5" t="s">
        <v>5054</v>
      </c>
      <c r="D4853" s="5">
        <f t="shared" si="226"/>
        <v>58560</v>
      </c>
      <c r="E4853" s="6">
        <v>43953</v>
      </c>
      <c r="F4853" s="6">
        <f t="shared" si="228"/>
        <v>44043</v>
      </c>
      <c r="G4853" s="6" t="str">
        <f>IF('BCT Template'!R4852&gt;F4853,"Yes","No")</f>
        <v>No</v>
      </c>
      <c r="H4853" s="5" t="s">
        <v>182</v>
      </c>
      <c r="I4853" s="5" t="s">
        <v>183</v>
      </c>
      <c r="J4853" s="5" t="s">
        <v>200</v>
      </c>
      <c r="K4853" s="5" t="s">
        <v>201</v>
      </c>
      <c r="L4853" s="7" t="s">
        <v>164</v>
      </c>
      <c r="M4853" t="str">
        <f t="shared" si="227"/>
        <v>Yes</v>
      </c>
    </row>
    <row r="4854" spans="1:13" ht="15" thickBot="1" x14ac:dyDescent="0.4">
      <c r="A4854" s="5" t="s">
        <v>175</v>
      </c>
      <c r="B4854" s="5" t="s">
        <v>176</v>
      </c>
      <c r="C4854" s="5" t="s">
        <v>5055</v>
      </c>
      <c r="D4854" s="5">
        <f t="shared" si="226"/>
        <v>18833</v>
      </c>
      <c r="E4854" s="6">
        <v>43921</v>
      </c>
      <c r="F4854" s="6">
        <f t="shared" si="228"/>
        <v>44011</v>
      </c>
      <c r="G4854" s="6" t="str">
        <f>IF('BCT Template'!R4853&gt;F4854,"Yes","No")</f>
        <v>No</v>
      </c>
      <c r="H4854" s="5" t="s">
        <v>234</v>
      </c>
      <c r="I4854" s="5" t="s">
        <v>235</v>
      </c>
      <c r="J4854" s="5" t="s">
        <v>184</v>
      </c>
      <c r="K4854" s="5" t="s">
        <v>185</v>
      </c>
      <c r="L4854" s="7" t="s">
        <v>164</v>
      </c>
      <c r="M4854" t="str">
        <f t="shared" si="227"/>
        <v>No</v>
      </c>
    </row>
    <row r="4855" spans="1:13" ht="15" thickBot="1" x14ac:dyDescent="0.4">
      <c r="A4855" s="5" t="s">
        <v>175</v>
      </c>
      <c r="B4855" s="5" t="s">
        <v>176</v>
      </c>
      <c r="C4855" s="5" t="s">
        <v>5056</v>
      </c>
      <c r="D4855" s="5">
        <f t="shared" si="226"/>
        <v>78173</v>
      </c>
      <c r="E4855" s="6">
        <v>44012</v>
      </c>
      <c r="F4855" s="6">
        <f t="shared" si="228"/>
        <v>44102</v>
      </c>
      <c r="G4855" s="6" t="str">
        <f>IF('BCT Template'!R4854&gt;F4855,"Yes","No")</f>
        <v>No</v>
      </c>
      <c r="H4855" s="5" t="s">
        <v>189</v>
      </c>
      <c r="I4855" s="5" t="s">
        <v>190</v>
      </c>
      <c r="J4855" s="5" t="s">
        <v>184</v>
      </c>
      <c r="K4855" s="5" t="s">
        <v>185</v>
      </c>
      <c r="L4855" s="7" t="s">
        <v>164</v>
      </c>
      <c r="M4855" t="str">
        <f t="shared" si="227"/>
        <v>No</v>
      </c>
    </row>
    <row r="4856" spans="1:13" ht="15" thickBot="1" x14ac:dyDescent="0.4">
      <c r="A4856" s="5" t="s">
        <v>175</v>
      </c>
      <c r="B4856" s="5" t="s">
        <v>176</v>
      </c>
      <c r="C4856" s="5" t="s">
        <v>5057</v>
      </c>
      <c r="D4856" s="5">
        <f t="shared" si="226"/>
        <v>57170</v>
      </c>
      <c r="E4856" s="6">
        <v>42735</v>
      </c>
      <c r="F4856" s="6">
        <f t="shared" si="228"/>
        <v>42825</v>
      </c>
      <c r="G4856" s="6" t="str">
        <f>IF('BCT Template'!R4855&gt;F4856,"Yes","No")</f>
        <v>No</v>
      </c>
      <c r="H4856" s="5" t="s">
        <v>189</v>
      </c>
      <c r="I4856" s="5" t="s">
        <v>190</v>
      </c>
      <c r="J4856" s="5" t="s">
        <v>184</v>
      </c>
      <c r="K4856" s="5" t="s">
        <v>185</v>
      </c>
      <c r="L4856" s="7" t="s">
        <v>164</v>
      </c>
      <c r="M4856" t="str">
        <f t="shared" si="227"/>
        <v>No</v>
      </c>
    </row>
    <row r="4857" spans="1:13" ht="15" thickBot="1" x14ac:dyDescent="0.4">
      <c r="A4857" s="5" t="s">
        <v>175</v>
      </c>
      <c r="B4857" s="5" t="s">
        <v>176</v>
      </c>
      <c r="C4857" s="5" t="s">
        <v>5058</v>
      </c>
      <c r="D4857" s="5">
        <f t="shared" si="226"/>
        <v>23766</v>
      </c>
      <c r="E4857" s="6">
        <v>43532</v>
      </c>
      <c r="F4857" s="6">
        <f t="shared" si="228"/>
        <v>43622</v>
      </c>
      <c r="G4857" s="6" t="str">
        <f>IF('BCT Template'!R4856&gt;F4857,"Yes","No")</f>
        <v>No</v>
      </c>
      <c r="H4857" s="5" t="s">
        <v>178</v>
      </c>
      <c r="I4857" s="5" t="s">
        <v>179</v>
      </c>
      <c r="J4857" s="5" t="s">
        <v>35</v>
      </c>
      <c r="K4857" s="5" t="s">
        <v>180</v>
      </c>
      <c r="L4857" s="7" t="s">
        <v>164</v>
      </c>
      <c r="M4857" t="str">
        <f t="shared" si="227"/>
        <v>Yes</v>
      </c>
    </row>
    <row r="4858" spans="1:13" ht="15" thickBot="1" x14ac:dyDescent="0.4">
      <c r="A4858" s="5" t="s">
        <v>175</v>
      </c>
      <c r="B4858" s="5" t="s">
        <v>176</v>
      </c>
      <c r="C4858" s="5" t="s">
        <v>5059</v>
      </c>
      <c r="D4858" s="5">
        <f t="shared" si="226"/>
        <v>22492</v>
      </c>
      <c r="E4858" s="6">
        <v>43717</v>
      </c>
      <c r="F4858" s="6">
        <f t="shared" si="228"/>
        <v>43807</v>
      </c>
      <c r="G4858" s="6" t="str">
        <f>IF('BCT Template'!R4857&gt;F4858,"Yes","No")</f>
        <v>No</v>
      </c>
      <c r="H4858" s="5" t="s">
        <v>178</v>
      </c>
      <c r="I4858" s="5" t="s">
        <v>179</v>
      </c>
      <c r="J4858" s="5" t="s">
        <v>35</v>
      </c>
      <c r="K4858" s="5" t="s">
        <v>180</v>
      </c>
      <c r="L4858" s="7" t="s">
        <v>164</v>
      </c>
      <c r="M4858" t="str">
        <f t="shared" si="227"/>
        <v>Yes</v>
      </c>
    </row>
    <row r="4859" spans="1:13" ht="15" thickBot="1" x14ac:dyDescent="0.4">
      <c r="A4859" s="5" t="s">
        <v>175</v>
      </c>
      <c r="B4859" s="5" t="s">
        <v>176</v>
      </c>
      <c r="C4859" s="5" t="s">
        <v>5060</v>
      </c>
      <c r="D4859" s="5">
        <f t="shared" si="226"/>
        <v>83020</v>
      </c>
      <c r="E4859" s="6">
        <v>45136</v>
      </c>
      <c r="F4859" s="6">
        <f t="shared" si="228"/>
        <v>45226</v>
      </c>
      <c r="G4859" s="6" t="str">
        <f>IF('BCT Template'!R4858&gt;F4859,"Yes","No")</f>
        <v>No</v>
      </c>
      <c r="H4859" s="5" t="s">
        <v>210</v>
      </c>
      <c r="I4859" s="5" t="s">
        <v>211</v>
      </c>
      <c r="J4859" s="5" t="s">
        <v>184</v>
      </c>
      <c r="K4859" s="5" t="s">
        <v>185</v>
      </c>
      <c r="L4859" s="7" t="s">
        <v>164</v>
      </c>
      <c r="M4859" t="str">
        <f t="shared" si="227"/>
        <v>No</v>
      </c>
    </row>
    <row r="4860" spans="1:13" ht="15" thickBot="1" x14ac:dyDescent="0.4">
      <c r="A4860" s="5" t="s">
        <v>175</v>
      </c>
      <c r="B4860" s="5" t="s">
        <v>176</v>
      </c>
      <c r="C4860" s="5" t="s">
        <v>5061</v>
      </c>
      <c r="D4860" s="5">
        <f t="shared" si="226"/>
        <v>59090</v>
      </c>
      <c r="E4860" s="6">
        <v>44042</v>
      </c>
      <c r="F4860" s="6">
        <f t="shared" si="228"/>
        <v>44132</v>
      </c>
      <c r="G4860" s="6" t="str">
        <f>IF('BCT Template'!R4859&gt;F4860,"Yes","No")</f>
        <v>No</v>
      </c>
      <c r="H4860" s="5" t="s">
        <v>182</v>
      </c>
      <c r="I4860" s="5" t="s">
        <v>183</v>
      </c>
      <c r="J4860" s="5" t="s">
        <v>184</v>
      </c>
      <c r="K4860" s="5" t="s">
        <v>185</v>
      </c>
      <c r="L4860" s="7" t="s">
        <v>164</v>
      </c>
      <c r="M4860" t="str">
        <f t="shared" si="227"/>
        <v>No</v>
      </c>
    </row>
    <row r="4861" spans="1:13" ht="15" thickBot="1" x14ac:dyDescent="0.4">
      <c r="A4861" s="5" t="s">
        <v>175</v>
      </c>
      <c r="B4861" s="5" t="s">
        <v>176</v>
      </c>
      <c r="C4861" s="5" t="s">
        <v>5062</v>
      </c>
      <c r="D4861" s="5">
        <f t="shared" si="226"/>
        <v>79580</v>
      </c>
      <c r="E4861" s="6">
        <v>43738</v>
      </c>
      <c r="F4861" s="6">
        <f t="shared" si="228"/>
        <v>43828</v>
      </c>
      <c r="G4861" s="6" t="str">
        <f>IF('BCT Template'!R4860&gt;F4861,"Yes","No")</f>
        <v>No</v>
      </c>
      <c r="H4861" s="5" t="s">
        <v>182</v>
      </c>
      <c r="I4861" s="5" t="s">
        <v>183</v>
      </c>
      <c r="J4861" s="5" t="s">
        <v>184</v>
      </c>
      <c r="K4861" s="5" t="s">
        <v>185</v>
      </c>
      <c r="L4861" s="7" t="s">
        <v>164</v>
      </c>
      <c r="M4861" t="str">
        <f t="shared" si="227"/>
        <v>No</v>
      </c>
    </row>
    <row r="4862" spans="1:13" ht="15" thickBot="1" x14ac:dyDescent="0.4">
      <c r="A4862" s="5" t="s">
        <v>175</v>
      </c>
      <c r="B4862" s="5" t="s">
        <v>176</v>
      </c>
      <c r="C4862" s="5" t="s">
        <v>5063</v>
      </c>
      <c r="D4862" s="5">
        <f t="shared" si="226"/>
        <v>59788</v>
      </c>
      <c r="E4862" s="6">
        <v>42490</v>
      </c>
      <c r="F4862" s="6">
        <f t="shared" si="228"/>
        <v>42580</v>
      </c>
      <c r="G4862" s="6" t="str">
        <f>IF('BCT Template'!R4861&gt;F4862,"Yes","No")</f>
        <v>No</v>
      </c>
      <c r="H4862" s="5" t="s">
        <v>182</v>
      </c>
      <c r="I4862" s="5" t="s">
        <v>183</v>
      </c>
      <c r="J4862" s="5" t="s">
        <v>200</v>
      </c>
      <c r="K4862" s="5" t="s">
        <v>201</v>
      </c>
      <c r="L4862" s="7" t="s">
        <v>164</v>
      </c>
      <c r="M4862" t="str">
        <f t="shared" si="227"/>
        <v>Yes</v>
      </c>
    </row>
    <row r="4863" spans="1:13" ht="15" thickBot="1" x14ac:dyDescent="0.4">
      <c r="A4863" s="5" t="s">
        <v>175</v>
      </c>
      <c r="B4863" s="5" t="s">
        <v>176</v>
      </c>
      <c r="C4863" s="5" t="s">
        <v>5064</v>
      </c>
      <c r="D4863" s="5">
        <f t="shared" si="226"/>
        <v>79889</v>
      </c>
      <c r="E4863" s="6">
        <v>44012</v>
      </c>
      <c r="F4863" s="6">
        <f t="shared" si="228"/>
        <v>44102</v>
      </c>
      <c r="G4863" s="6" t="str">
        <f>IF('BCT Template'!R4862&gt;F4863,"Yes","No")</f>
        <v>No</v>
      </c>
      <c r="H4863" s="5" t="s">
        <v>182</v>
      </c>
      <c r="I4863" s="5" t="s">
        <v>183</v>
      </c>
      <c r="J4863" s="5" t="s">
        <v>184</v>
      </c>
      <c r="K4863" s="5" t="s">
        <v>185</v>
      </c>
      <c r="L4863" s="7" t="s">
        <v>164</v>
      </c>
      <c r="M4863" t="str">
        <f t="shared" si="227"/>
        <v>No</v>
      </c>
    </row>
    <row r="4864" spans="1:13" ht="15" thickBot="1" x14ac:dyDescent="0.4">
      <c r="A4864" s="5" t="s">
        <v>175</v>
      </c>
      <c r="B4864" s="5" t="s">
        <v>176</v>
      </c>
      <c r="C4864" s="5" t="s">
        <v>5065</v>
      </c>
      <c r="D4864" s="5">
        <f t="shared" si="226"/>
        <v>57322</v>
      </c>
      <c r="E4864" s="6">
        <v>43786</v>
      </c>
      <c r="F4864" s="6">
        <f t="shared" si="228"/>
        <v>43876</v>
      </c>
      <c r="G4864" s="6" t="str">
        <f>IF('BCT Template'!R4863&gt;F4864,"Yes","No")</f>
        <v>No</v>
      </c>
      <c r="H4864" s="5" t="s">
        <v>189</v>
      </c>
      <c r="I4864" s="5" t="s">
        <v>190</v>
      </c>
      <c r="J4864" s="5" t="s">
        <v>200</v>
      </c>
      <c r="K4864" s="5" t="s">
        <v>201</v>
      </c>
      <c r="L4864" s="7" t="s">
        <v>164</v>
      </c>
      <c r="M4864" t="str">
        <f t="shared" si="227"/>
        <v>Yes</v>
      </c>
    </row>
    <row r="4865" spans="1:13" ht="15" thickBot="1" x14ac:dyDescent="0.4">
      <c r="A4865" s="5" t="s">
        <v>175</v>
      </c>
      <c r="B4865" s="5" t="s">
        <v>176</v>
      </c>
      <c r="C4865" s="5" t="s">
        <v>5066</v>
      </c>
      <c r="D4865" s="5">
        <f t="shared" si="226"/>
        <v>84847</v>
      </c>
      <c r="E4865" s="6">
        <v>44182</v>
      </c>
      <c r="F4865" s="6">
        <f t="shared" si="228"/>
        <v>44272</v>
      </c>
      <c r="G4865" s="6" t="str">
        <f>IF('BCT Template'!R4864&gt;F4865,"Yes","No")</f>
        <v>No</v>
      </c>
      <c r="H4865" s="5" t="s">
        <v>210</v>
      </c>
      <c r="I4865" s="5" t="s">
        <v>211</v>
      </c>
      <c r="J4865" s="5" t="s">
        <v>184</v>
      </c>
      <c r="K4865" s="5" t="s">
        <v>185</v>
      </c>
      <c r="L4865" s="7" t="s">
        <v>164</v>
      </c>
      <c r="M4865" t="str">
        <f t="shared" si="227"/>
        <v>No</v>
      </c>
    </row>
    <row r="4866" spans="1:13" ht="15" thickBot="1" x14ac:dyDescent="0.4">
      <c r="A4866" s="5" t="s">
        <v>175</v>
      </c>
      <c r="B4866" s="5" t="s">
        <v>176</v>
      </c>
      <c r="C4866" s="5" t="s">
        <v>5067</v>
      </c>
      <c r="D4866" s="5">
        <f t="shared" si="226"/>
        <v>77951</v>
      </c>
      <c r="E4866" s="6">
        <v>41546</v>
      </c>
      <c r="F4866" s="6">
        <f t="shared" si="228"/>
        <v>41636</v>
      </c>
      <c r="G4866" s="6" t="str">
        <f>IF('BCT Template'!R4865&gt;F4866,"Yes","No")</f>
        <v>No</v>
      </c>
      <c r="H4866" s="5" t="s">
        <v>189</v>
      </c>
      <c r="I4866" s="5" t="s">
        <v>190</v>
      </c>
      <c r="J4866" s="5" t="s">
        <v>200</v>
      </c>
      <c r="K4866" s="5" t="s">
        <v>201</v>
      </c>
      <c r="L4866" s="7" t="s">
        <v>164</v>
      </c>
      <c r="M4866" t="str">
        <f t="shared" si="227"/>
        <v>Yes</v>
      </c>
    </row>
    <row r="4867" spans="1:13" ht="15" thickBot="1" x14ac:dyDescent="0.4">
      <c r="A4867" s="5" t="s">
        <v>175</v>
      </c>
      <c r="B4867" s="5" t="s">
        <v>176</v>
      </c>
      <c r="C4867" s="5" t="s">
        <v>5068</v>
      </c>
      <c r="D4867" s="5">
        <f t="shared" ref="D4867:D4930" si="229">C4867*1</f>
        <v>30539</v>
      </c>
      <c r="E4867" s="6">
        <v>44043</v>
      </c>
      <c r="F4867" s="6">
        <f t="shared" si="228"/>
        <v>44133</v>
      </c>
      <c r="G4867" s="6" t="str">
        <f>IF('BCT Template'!R4866&gt;F4867,"Yes","No")</f>
        <v>No</v>
      </c>
      <c r="H4867" s="5" t="s">
        <v>178</v>
      </c>
      <c r="I4867" s="5" t="s">
        <v>179</v>
      </c>
      <c r="J4867" s="5" t="s">
        <v>35</v>
      </c>
      <c r="K4867" s="5" t="s">
        <v>180</v>
      </c>
      <c r="L4867" s="7" t="s">
        <v>164</v>
      </c>
      <c r="M4867" t="str">
        <f t="shared" ref="M4867:M4930" si="230">IF(J4867=" ","Yes",IF(J4867="3","Yes","No"))</f>
        <v>Yes</v>
      </c>
    </row>
    <row r="4868" spans="1:13" ht="15" thickBot="1" x14ac:dyDescent="0.4">
      <c r="A4868" s="5" t="s">
        <v>175</v>
      </c>
      <c r="B4868" s="5" t="s">
        <v>176</v>
      </c>
      <c r="C4868" s="5" t="s">
        <v>5069</v>
      </c>
      <c r="D4868" s="5">
        <f t="shared" si="229"/>
        <v>79625</v>
      </c>
      <c r="E4868" s="6">
        <v>43829</v>
      </c>
      <c r="F4868" s="6">
        <f t="shared" si="228"/>
        <v>43919</v>
      </c>
      <c r="G4868" s="6" t="str">
        <f>IF('BCT Template'!R4867&gt;F4868,"Yes","No")</f>
        <v>No</v>
      </c>
      <c r="H4868" s="5" t="s">
        <v>182</v>
      </c>
      <c r="I4868" s="5" t="s">
        <v>183</v>
      </c>
      <c r="J4868" s="5" t="s">
        <v>184</v>
      </c>
      <c r="K4868" s="5" t="s">
        <v>185</v>
      </c>
      <c r="L4868" s="7" t="s">
        <v>164</v>
      </c>
      <c r="M4868" t="str">
        <f t="shared" si="230"/>
        <v>No</v>
      </c>
    </row>
    <row r="4869" spans="1:13" ht="15" thickBot="1" x14ac:dyDescent="0.4">
      <c r="A4869" s="5" t="s">
        <v>175</v>
      </c>
      <c r="B4869" s="5" t="s">
        <v>176</v>
      </c>
      <c r="C4869" s="5" t="s">
        <v>5070</v>
      </c>
      <c r="D4869" s="5">
        <f t="shared" si="229"/>
        <v>79761</v>
      </c>
      <c r="E4869" s="6">
        <v>43830</v>
      </c>
      <c r="F4869" s="6">
        <f t="shared" si="228"/>
        <v>43920</v>
      </c>
      <c r="G4869" s="6" t="str">
        <f>IF('BCT Template'!R4868&gt;F4869,"Yes","No")</f>
        <v>No</v>
      </c>
      <c r="H4869" s="5" t="s">
        <v>182</v>
      </c>
      <c r="I4869" s="5" t="s">
        <v>183</v>
      </c>
      <c r="J4869" s="5" t="s">
        <v>184</v>
      </c>
      <c r="K4869" s="5" t="s">
        <v>185</v>
      </c>
      <c r="L4869" s="7" t="s">
        <v>164</v>
      </c>
      <c r="M4869" t="str">
        <f t="shared" si="230"/>
        <v>No</v>
      </c>
    </row>
    <row r="4870" spans="1:13" ht="15" thickBot="1" x14ac:dyDescent="0.4">
      <c r="A4870" s="5" t="s">
        <v>175</v>
      </c>
      <c r="B4870" s="5" t="s">
        <v>176</v>
      </c>
      <c r="C4870" s="5" t="s">
        <v>5071</v>
      </c>
      <c r="D4870" s="5">
        <f t="shared" si="229"/>
        <v>23725</v>
      </c>
      <c r="E4870" s="6">
        <v>43935</v>
      </c>
      <c r="F4870" s="6">
        <f t="shared" si="228"/>
        <v>44025</v>
      </c>
      <c r="G4870" s="6" t="str">
        <f>IF('BCT Template'!R4869&gt;F4870,"Yes","No")</f>
        <v>No</v>
      </c>
      <c r="H4870" s="5" t="s">
        <v>178</v>
      </c>
      <c r="I4870" s="5" t="s">
        <v>179</v>
      </c>
      <c r="J4870" s="5" t="s">
        <v>35</v>
      </c>
      <c r="K4870" s="5" t="s">
        <v>180</v>
      </c>
      <c r="L4870" s="7" t="s">
        <v>164</v>
      </c>
      <c r="M4870" t="str">
        <f t="shared" si="230"/>
        <v>Yes</v>
      </c>
    </row>
    <row r="4871" spans="1:13" ht="15" thickBot="1" x14ac:dyDescent="0.4">
      <c r="A4871" s="5" t="s">
        <v>175</v>
      </c>
      <c r="B4871" s="5" t="s">
        <v>176</v>
      </c>
      <c r="C4871" s="5" t="s">
        <v>5072</v>
      </c>
      <c r="D4871" s="5">
        <f t="shared" si="229"/>
        <v>81988</v>
      </c>
      <c r="E4871" s="6">
        <v>44104</v>
      </c>
      <c r="F4871" s="6">
        <f t="shared" si="228"/>
        <v>44194</v>
      </c>
      <c r="G4871" s="6" t="str">
        <f>IF('BCT Template'!R4870&gt;F4871,"Yes","No")</f>
        <v>No</v>
      </c>
      <c r="H4871" s="5" t="s">
        <v>182</v>
      </c>
      <c r="I4871" s="5" t="s">
        <v>183</v>
      </c>
      <c r="J4871" s="5" t="s">
        <v>184</v>
      </c>
      <c r="K4871" s="5" t="s">
        <v>185</v>
      </c>
      <c r="L4871" s="7" t="s">
        <v>164</v>
      </c>
      <c r="M4871" t="str">
        <f t="shared" si="230"/>
        <v>No</v>
      </c>
    </row>
    <row r="4872" spans="1:13" ht="15" thickBot="1" x14ac:dyDescent="0.4">
      <c r="A4872" s="5" t="s">
        <v>175</v>
      </c>
      <c r="B4872" s="5" t="s">
        <v>176</v>
      </c>
      <c r="C4872" s="5" t="s">
        <v>5073</v>
      </c>
      <c r="D4872" s="5">
        <f t="shared" si="229"/>
        <v>29532</v>
      </c>
      <c r="E4872" s="6">
        <v>44165</v>
      </c>
      <c r="F4872" s="6">
        <f t="shared" si="228"/>
        <v>44255</v>
      </c>
      <c r="G4872" s="6" t="str">
        <f>IF('BCT Template'!R4871&gt;F4872,"Yes","No")</f>
        <v>No</v>
      </c>
      <c r="H4872" s="5" t="s">
        <v>178</v>
      </c>
      <c r="I4872" s="5" t="s">
        <v>179</v>
      </c>
      <c r="J4872" s="5" t="s">
        <v>35</v>
      </c>
      <c r="K4872" s="5" t="s">
        <v>180</v>
      </c>
      <c r="L4872" s="7" t="s">
        <v>164</v>
      </c>
      <c r="M4872" t="str">
        <f t="shared" si="230"/>
        <v>Yes</v>
      </c>
    </row>
    <row r="4873" spans="1:13" ht="15" thickBot="1" x14ac:dyDescent="0.4">
      <c r="A4873" s="5" t="s">
        <v>175</v>
      </c>
      <c r="B4873" s="5" t="s">
        <v>176</v>
      </c>
      <c r="C4873" s="5" t="s">
        <v>5074</v>
      </c>
      <c r="D4873" s="5">
        <f t="shared" si="229"/>
        <v>80624</v>
      </c>
      <c r="E4873" s="6">
        <v>43951</v>
      </c>
      <c r="F4873" s="6">
        <f t="shared" si="228"/>
        <v>44041</v>
      </c>
      <c r="G4873" s="6" t="str">
        <f>IF('BCT Template'!R4872&gt;F4873,"Yes","No")</f>
        <v>No</v>
      </c>
      <c r="H4873" s="5" t="s">
        <v>182</v>
      </c>
      <c r="I4873" s="5" t="s">
        <v>183</v>
      </c>
      <c r="J4873" s="5" t="s">
        <v>200</v>
      </c>
      <c r="K4873" s="5" t="s">
        <v>201</v>
      </c>
      <c r="L4873" s="7" t="s">
        <v>164</v>
      </c>
      <c r="M4873" t="str">
        <f t="shared" si="230"/>
        <v>Yes</v>
      </c>
    </row>
    <row r="4874" spans="1:13" ht="15" thickBot="1" x14ac:dyDescent="0.4">
      <c r="A4874" s="5" t="s">
        <v>175</v>
      </c>
      <c r="B4874" s="5" t="s">
        <v>176</v>
      </c>
      <c r="C4874" s="5" t="s">
        <v>5075</v>
      </c>
      <c r="D4874" s="5">
        <f t="shared" si="229"/>
        <v>29774</v>
      </c>
      <c r="E4874" s="6">
        <v>44196</v>
      </c>
      <c r="F4874" s="6">
        <f t="shared" si="228"/>
        <v>44286</v>
      </c>
      <c r="G4874" s="6" t="str">
        <f>IF('BCT Template'!R4873&gt;F4874,"Yes","No")</f>
        <v>No</v>
      </c>
      <c r="H4874" s="5" t="s">
        <v>178</v>
      </c>
      <c r="I4874" s="5" t="s">
        <v>179</v>
      </c>
      <c r="J4874" s="5" t="s">
        <v>35</v>
      </c>
      <c r="K4874" s="5" t="s">
        <v>180</v>
      </c>
      <c r="L4874" s="7" t="s">
        <v>164</v>
      </c>
      <c r="M4874" t="str">
        <f t="shared" si="230"/>
        <v>Yes</v>
      </c>
    </row>
    <row r="4875" spans="1:13" ht="15" thickBot="1" x14ac:dyDescent="0.4">
      <c r="A4875" s="5" t="s">
        <v>175</v>
      </c>
      <c r="B4875" s="5" t="s">
        <v>176</v>
      </c>
      <c r="C4875" s="5" t="s">
        <v>5076</v>
      </c>
      <c r="D4875" s="5">
        <f t="shared" si="229"/>
        <v>82458</v>
      </c>
      <c r="E4875" s="6">
        <v>44386</v>
      </c>
      <c r="F4875" s="6">
        <f t="shared" si="228"/>
        <v>44476</v>
      </c>
      <c r="G4875" s="6" t="str">
        <f>IF('BCT Template'!R4874&gt;F4875,"Yes","No")</f>
        <v>No</v>
      </c>
      <c r="H4875" s="5" t="s">
        <v>210</v>
      </c>
      <c r="I4875" s="5" t="s">
        <v>211</v>
      </c>
      <c r="J4875" s="5" t="s">
        <v>184</v>
      </c>
      <c r="K4875" s="5" t="s">
        <v>185</v>
      </c>
      <c r="L4875" s="7" t="s">
        <v>164</v>
      </c>
      <c r="M4875" t="str">
        <f t="shared" si="230"/>
        <v>No</v>
      </c>
    </row>
    <row r="4876" spans="1:13" ht="15" thickBot="1" x14ac:dyDescent="0.4">
      <c r="A4876" s="5" t="s">
        <v>175</v>
      </c>
      <c r="B4876" s="5" t="s">
        <v>176</v>
      </c>
      <c r="C4876" s="5" t="s">
        <v>5077</v>
      </c>
      <c r="D4876" s="5">
        <f t="shared" si="229"/>
        <v>77734</v>
      </c>
      <c r="E4876" s="6">
        <v>45444</v>
      </c>
      <c r="F4876" s="6">
        <f t="shared" si="228"/>
        <v>45534</v>
      </c>
      <c r="G4876" s="6" t="str">
        <f>IF('BCT Template'!R4875&gt;F4876,"Yes","No")</f>
        <v>No</v>
      </c>
      <c r="H4876" s="5" t="s">
        <v>189</v>
      </c>
      <c r="I4876" s="5" t="s">
        <v>190</v>
      </c>
      <c r="J4876" s="5" t="s">
        <v>200</v>
      </c>
      <c r="K4876" s="5" t="s">
        <v>201</v>
      </c>
      <c r="L4876" s="7" t="s">
        <v>164</v>
      </c>
      <c r="M4876" t="str">
        <f t="shared" si="230"/>
        <v>Yes</v>
      </c>
    </row>
    <row r="4877" spans="1:13" ht="15" thickBot="1" x14ac:dyDescent="0.4">
      <c r="A4877" s="5" t="s">
        <v>175</v>
      </c>
      <c r="B4877" s="5" t="s">
        <v>176</v>
      </c>
      <c r="C4877" s="5" t="s">
        <v>5078</v>
      </c>
      <c r="D4877" s="5">
        <f t="shared" si="229"/>
        <v>22340</v>
      </c>
      <c r="E4877" s="6">
        <v>43373</v>
      </c>
      <c r="F4877" s="6">
        <f t="shared" si="228"/>
        <v>43463</v>
      </c>
      <c r="G4877" s="6" t="str">
        <f>IF('BCT Template'!R4876&gt;F4877,"Yes","No")</f>
        <v>No</v>
      </c>
      <c r="H4877" s="5" t="s">
        <v>178</v>
      </c>
      <c r="I4877" s="5" t="s">
        <v>179</v>
      </c>
      <c r="J4877" s="5" t="s">
        <v>35</v>
      </c>
      <c r="K4877" s="5" t="s">
        <v>180</v>
      </c>
      <c r="L4877" s="7" t="s">
        <v>164</v>
      </c>
      <c r="M4877" t="str">
        <f t="shared" si="230"/>
        <v>Yes</v>
      </c>
    </row>
    <row r="4878" spans="1:13" ht="15" thickBot="1" x14ac:dyDescent="0.4">
      <c r="A4878" s="5" t="s">
        <v>175</v>
      </c>
      <c r="B4878" s="5" t="s">
        <v>176</v>
      </c>
      <c r="C4878" s="5" t="s">
        <v>5079</v>
      </c>
      <c r="D4878" s="5">
        <f t="shared" si="229"/>
        <v>21772</v>
      </c>
      <c r="E4878" s="6">
        <v>42808</v>
      </c>
      <c r="F4878" s="6">
        <f t="shared" si="228"/>
        <v>42898</v>
      </c>
      <c r="G4878" s="6" t="str">
        <f>IF('BCT Template'!R4877&gt;F4878,"Yes","No")</f>
        <v>No</v>
      </c>
      <c r="H4878" s="5" t="s">
        <v>178</v>
      </c>
      <c r="I4878" s="5" t="s">
        <v>179</v>
      </c>
      <c r="J4878" s="5" t="s">
        <v>35</v>
      </c>
      <c r="K4878" s="5" t="s">
        <v>180</v>
      </c>
      <c r="L4878" s="7" t="s">
        <v>164</v>
      </c>
      <c r="M4878" t="str">
        <f t="shared" si="230"/>
        <v>Yes</v>
      </c>
    </row>
    <row r="4879" spans="1:13" ht="15" thickBot="1" x14ac:dyDescent="0.4">
      <c r="A4879" s="5" t="s">
        <v>175</v>
      </c>
      <c r="B4879" s="5" t="s">
        <v>176</v>
      </c>
      <c r="C4879" s="5" t="s">
        <v>5080</v>
      </c>
      <c r="D4879" s="5">
        <f t="shared" si="229"/>
        <v>82755</v>
      </c>
      <c r="E4879" s="6">
        <v>44431</v>
      </c>
      <c r="F4879" s="6">
        <f t="shared" si="228"/>
        <v>44521</v>
      </c>
      <c r="G4879" s="6" t="str">
        <f>IF('BCT Template'!R4878&gt;F4879,"Yes","No")</f>
        <v>No</v>
      </c>
      <c r="H4879" s="5" t="s">
        <v>210</v>
      </c>
      <c r="I4879" s="5" t="s">
        <v>211</v>
      </c>
      <c r="J4879" s="5" t="s">
        <v>184</v>
      </c>
      <c r="K4879" s="5" t="s">
        <v>185</v>
      </c>
      <c r="L4879" s="7" t="s">
        <v>164</v>
      </c>
      <c r="M4879" t="str">
        <f t="shared" si="230"/>
        <v>No</v>
      </c>
    </row>
    <row r="4880" spans="1:13" ht="15" thickBot="1" x14ac:dyDescent="0.4">
      <c r="A4880" s="5" t="s">
        <v>175</v>
      </c>
      <c r="B4880" s="5" t="s">
        <v>176</v>
      </c>
      <c r="C4880" s="5" t="s">
        <v>5081</v>
      </c>
      <c r="D4880" s="5">
        <f t="shared" si="229"/>
        <v>29136</v>
      </c>
      <c r="E4880" s="6">
        <v>43131</v>
      </c>
      <c r="F4880" s="6">
        <f t="shared" si="228"/>
        <v>43221</v>
      </c>
      <c r="G4880" s="6" t="str">
        <f>IF('BCT Template'!R4879&gt;F4880,"Yes","No")</f>
        <v>No</v>
      </c>
      <c r="H4880" s="5" t="s">
        <v>178</v>
      </c>
      <c r="I4880" s="5" t="s">
        <v>179</v>
      </c>
      <c r="J4880" s="5" t="s">
        <v>35</v>
      </c>
      <c r="K4880" s="5" t="s">
        <v>180</v>
      </c>
      <c r="L4880" s="7" t="s">
        <v>164</v>
      </c>
      <c r="M4880" t="str">
        <f t="shared" si="230"/>
        <v>Yes</v>
      </c>
    </row>
    <row r="4881" spans="1:13" ht="15" thickBot="1" x14ac:dyDescent="0.4">
      <c r="A4881" s="5" t="s">
        <v>175</v>
      </c>
      <c r="B4881" s="5" t="s">
        <v>176</v>
      </c>
      <c r="C4881" s="5" t="s">
        <v>5082</v>
      </c>
      <c r="D4881" s="5">
        <f t="shared" si="229"/>
        <v>79059</v>
      </c>
      <c r="E4881" s="6">
        <v>40421</v>
      </c>
      <c r="F4881" s="6">
        <f t="shared" si="228"/>
        <v>40511</v>
      </c>
      <c r="G4881" s="6" t="str">
        <f>IF('BCT Template'!R4880&gt;F4881,"Yes","No")</f>
        <v>No</v>
      </c>
      <c r="H4881" s="5" t="s">
        <v>189</v>
      </c>
      <c r="I4881" s="5" t="s">
        <v>190</v>
      </c>
      <c r="J4881" s="5" t="s">
        <v>200</v>
      </c>
      <c r="K4881" s="5" t="s">
        <v>201</v>
      </c>
      <c r="L4881" s="7" t="s">
        <v>164</v>
      </c>
      <c r="M4881" t="str">
        <f t="shared" si="230"/>
        <v>Yes</v>
      </c>
    </row>
    <row r="4882" spans="1:13" ht="15" thickBot="1" x14ac:dyDescent="0.4">
      <c r="A4882" s="5" t="s">
        <v>175</v>
      </c>
      <c r="B4882" s="5" t="s">
        <v>176</v>
      </c>
      <c r="C4882" s="5" t="s">
        <v>5083</v>
      </c>
      <c r="D4882" s="5">
        <f t="shared" si="229"/>
        <v>81230</v>
      </c>
      <c r="E4882" s="6">
        <v>43159</v>
      </c>
      <c r="F4882" s="6">
        <f t="shared" si="228"/>
        <v>43249</v>
      </c>
      <c r="G4882" s="6" t="str">
        <f>IF('BCT Template'!R4881&gt;F4882,"Yes","No")</f>
        <v>No</v>
      </c>
      <c r="H4882" s="5" t="s">
        <v>182</v>
      </c>
      <c r="I4882" s="5" t="s">
        <v>183</v>
      </c>
      <c r="J4882" s="5" t="s">
        <v>184</v>
      </c>
      <c r="K4882" s="5" t="s">
        <v>185</v>
      </c>
      <c r="L4882" s="7" t="s">
        <v>164</v>
      </c>
      <c r="M4882" t="str">
        <f t="shared" si="230"/>
        <v>No</v>
      </c>
    </row>
    <row r="4883" spans="1:13" ht="15" thickBot="1" x14ac:dyDescent="0.4">
      <c r="A4883" s="5" t="s">
        <v>175</v>
      </c>
      <c r="B4883" s="5" t="s">
        <v>176</v>
      </c>
      <c r="C4883" s="5" t="s">
        <v>5084</v>
      </c>
      <c r="D4883" s="5">
        <f t="shared" si="229"/>
        <v>31233</v>
      </c>
      <c r="E4883" s="6">
        <v>40421</v>
      </c>
      <c r="F4883" s="6">
        <f t="shared" si="228"/>
        <v>40511</v>
      </c>
      <c r="G4883" s="6" t="str">
        <f>IF('BCT Template'!R4882&gt;F4883,"Yes","No")</f>
        <v>No</v>
      </c>
      <c r="H4883" s="5" t="s">
        <v>178</v>
      </c>
      <c r="I4883" s="5" t="s">
        <v>179</v>
      </c>
      <c r="J4883" s="5" t="s">
        <v>35</v>
      </c>
      <c r="K4883" s="5" t="s">
        <v>180</v>
      </c>
      <c r="L4883" s="7" t="s">
        <v>164</v>
      </c>
      <c r="M4883" t="str">
        <f t="shared" si="230"/>
        <v>Yes</v>
      </c>
    </row>
    <row r="4884" spans="1:13" ht="15" thickBot="1" x14ac:dyDescent="0.4">
      <c r="A4884" s="5" t="s">
        <v>175</v>
      </c>
      <c r="B4884" s="5" t="s">
        <v>176</v>
      </c>
      <c r="C4884" s="5" t="s">
        <v>5085</v>
      </c>
      <c r="D4884" s="5">
        <f t="shared" si="229"/>
        <v>22248</v>
      </c>
      <c r="E4884" s="6">
        <v>43921</v>
      </c>
      <c r="F4884" s="6">
        <f t="shared" si="228"/>
        <v>44011</v>
      </c>
      <c r="G4884" s="6" t="str">
        <f>IF('BCT Template'!R4883&gt;F4884,"Yes","No")</f>
        <v>No</v>
      </c>
      <c r="H4884" s="5" t="s">
        <v>178</v>
      </c>
      <c r="I4884" s="5" t="s">
        <v>179</v>
      </c>
      <c r="J4884" s="5" t="s">
        <v>35</v>
      </c>
      <c r="K4884" s="5" t="s">
        <v>180</v>
      </c>
      <c r="L4884" s="7" t="s">
        <v>164</v>
      </c>
      <c r="M4884" t="str">
        <f t="shared" si="230"/>
        <v>Yes</v>
      </c>
    </row>
    <row r="4885" spans="1:13" ht="15" thickBot="1" x14ac:dyDescent="0.4">
      <c r="A4885" s="5" t="s">
        <v>175</v>
      </c>
      <c r="B4885" s="5" t="s">
        <v>176</v>
      </c>
      <c r="C4885" s="5" t="s">
        <v>5086</v>
      </c>
      <c r="D4885" s="5">
        <f t="shared" si="229"/>
        <v>78137</v>
      </c>
      <c r="E4885" s="6">
        <v>43910</v>
      </c>
      <c r="F4885" s="6">
        <f t="shared" si="228"/>
        <v>44000</v>
      </c>
      <c r="G4885" s="6" t="str">
        <f>IF('BCT Template'!R4884&gt;F4885,"Yes","No")</f>
        <v>No</v>
      </c>
      <c r="H4885" s="5" t="s">
        <v>189</v>
      </c>
      <c r="I4885" s="5" t="s">
        <v>190</v>
      </c>
      <c r="J4885" s="5" t="s">
        <v>200</v>
      </c>
      <c r="K4885" s="5" t="s">
        <v>201</v>
      </c>
      <c r="L4885" s="7" t="s">
        <v>164</v>
      </c>
      <c r="M4885" t="str">
        <f t="shared" si="230"/>
        <v>Yes</v>
      </c>
    </row>
    <row r="4886" spans="1:13" ht="15" thickBot="1" x14ac:dyDescent="0.4">
      <c r="A4886" s="5" t="s">
        <v>175</v>
      </c>
      <c r="B4886" s="5" t="s">
        <v>176</v>
      </c>
      <c r="C4886" s="5" t="s">
        <v>5087</v>
      </c>
      <c r="D4886" s="5">
        <f t="shared" si="229"/>
        <v>21682</v>
      </c>
      <c r="E4886" s="6">
        <v>43251</v>
      </c>
      <c r="F4886" s="6">
        <f t="shared" ref="F4886:F4949" si="231">E4886+90</f>
        <v>43341</v>
      </c>
      <c r="G4886" s="6" t="str">
        <f>IF('BCT Template'!R4885&gt;F4886,"Yes","No")</f>
        <v>No</v>
      </c>
      <c r="H4886" s="5" t="s">
        <v>178</v>
      </c>
      <c r="I4886" s="5" t="s">
        <v>179</v>
      </c>
      <c r="J4886" s="5" t="s">
        <v>35</v>
      </c>
      <c r="K4886" s="5" t="s">
        <v>180</v>
      </c>
      <c r="L4886" s="7" t="s">
        <v>164</v>
      </c>
      <c r="M4886" t="str">
        <f t="shared" si="230"/>
        <v>Yes</v>
      </c>
    </row>
    <row r="4887" spans="1:13" ht="15" thickBot="1" x14ac:dyDescent="0.4">
      <c r="A4887" s="5" t="s">
        <v>175</v>
      </c>
      <c r="B4887" s="5" t="s">
        <v>176</v>
      </c>
      <c r="C4887" s="5" t="s">
        <v>5088</v>
      </c>
      <c r="D4887" s="5">
        <f t="shared" si="229"/>
        <v>78144</v>
      </c>
      <c r="E4887" s="6">
        <v>43921</v>
      </c>
      <c r="F4887" s="6">
        <f t="shared" si="231"/>
        <v>44011</v>
      </c>
      <c r="G4887" s="6" t="str">
        <f>IF('BCT Template'!R4886&gt;F4887,"Yes","No")</f>
        <v>No</v>
      </c>
      <c r="H4887" s="5" t="s">
        <v>189</v>
      </c>
      <c r="I4887" s="5" t="s">
        <v>190</v>
      </c>
      <c r="J4887" s="5" t="s">
        <v>184</v>
      </c>
      <c r="K4887" s="5" t="s">
        <v>185</v>
      </c>
      <c r="L4887" s="7" t="s">
        <v>164</v>
      </c>
      <c r="M4887" t="str">
        <f t="shared" si="230"/>
        <v>No</v>
      </c>
    </row>
    <row r="4888" spans="1:13" ht="15" thickBot="1" x14ac:dyDescent="0.4">
      <c r="A4888" s="5" t="s">
        <v>175</v>
      </c>
      <c r="B4888" s="5" t="s">
        <v>176</v>
      </c>
      <c r="C4888" s="5" t="s">
        <v>5089</v>
      </c>
      <c r="D4888" s="5">
        <f t="shared" si="229"/>
        <v>29840</v>
      </c>
      <c r="E4888" s="6">
        <v>43555</v>
      </c>
      <c r="F4888" s="6">
        <f t="shared" si="231"/>
        <v>43645</v>
      </c>
      <c r="G4888" s="6" t="str">
        <f>IF('BCT Template'!R4887&gt;F4888,"Yes","No")</f>
        <v>No</v>
      </c>
      <c r="H4888" s="5" t="s">
        <v>178</v>
      </c>
      <c r="I4888" s="5" t="s">
        <v>179</v>
      </c>
      <c r="J4888" s="5" t="s">
        <v>35</v>
      </c>
      <c r="K4888" s="5" t="s">
        <v>180</v>
      </c>
      <c r="L4888" s="7" t="s">
        <v>164</v>
      </c>
      <c r="M4888" t="str">
        <f t="shared" si="230"/>
        <v>Yes</v>
      </c>
    </row>
    <row r="4889" spans="1:13" ht="15" thickBot="1" x14ac:dyDescent="0.4">
      <c r="A4889" s="5" t="s">
        <v>175</v>
      </c>
      <c r="B4889" s="5" t="s">
        <v>176</v>
      </c>
      <c r="C4889" s="5" t="s">
        <v>5090</v>
      </c>
      <c r="D4889" s="5">
        <f t="shared" si="229"/>
        <v>77680</v>
      </c>
      <c r="E4889" s="6">
        <v>44075</v>
      </c>
      <c r="F4889" s="6">
        <f t="shared" si="231"/>
        <v>44165</v>
      </c>
      <c r="G4889" s="6" t="str">
        <f>IF('BCT Template'!R4888&gt;F4889,"Yes","No")</f>
        <v>No</v>
      </c>
      <c r="H4889" s="5" t="s">
        <v>189</v>
      </c>
      <c r="I4889" s="5" t="s">
        <v>190</v>
      </c>
      <c r="J4889" s="5" t="s">
        <v>184</v>
      </c>
      <c r="K4889" s="5" t="s">
        <v>185</v>
      </c>
      <c r="L4889" s="7" t="s">
        <v>164</v>
      </c>
      <c r="M4889" t="str">
        <f t="shared" si="230"/>
        <v>No</v>
      </c>
    </row>
    <row r="4890" spans="1:13" ht="15" thickBot="1" x14ac:dyDescent="0.4">
      <c r="A4890" s="5" t="s">
        <v>175</v>
      </c>
      <c r="B4890" s="5" t="s">
        <v>176</v>
      </c>
      <c r="C4890" s="5" t="s">
        <v>5091</v>
      </c>
      <c r="D4890" s="5">
        <f t="shared" si="229"/>
        <v>31467</v>
      </c>
      <c r="E4890" s="6">
        <v>44286</v>
      </c>
      <c r="F4890" s="6">
        <f t="shared" si="231"/>
        <v>44376</v>
      </c>
      <c r="G4890" s="6" t="str">
        <f>IF('BCT Template'!R4889&gt;F4890,"Yes","No")</f>
        <v>No</v>
      </c>
      <c r="H4890" s="5" t="s">
        <v>178</v>
      </c>
      <c r="I4890" s="5" t="s">
        <v>179</v>
      </c>
      <c r="J4890" s="5" t="s">
        <v>35</v>
      </c>
      <c r="K4890" s="5" t="s">
        <v>180</v>
      </c>
      <c r="L4890" s="7" t="s">
        <v>164</v>
      </c>
      <c r="M4890" t="str">
        <f t="shared" si="230"/>
        <v>Yes</v>
      </c>
    </row>
    <row r="4891" spans="1:13" ht="15" thickBot="1" x14ac:dyDescent="0.4">
      <c r="A4891" s="5" t="s">
        <v>175</v>
      </c>
      <c r="B4891" s="5" t="s">
        <v>176</v>
      </c>
      <c r="C4891" s="5" t="s">
        <v>5092</v>
      </c>
      <c r="D4891" s="5">
        <f t="shared" si="229"/>
        <v>81111</v>
      </c>
      <c r="E4891" s="6">
        <v>43281</v>
      </c>
      <c r="F4891" s="6">
        <f t="shared" si="231"/>
        <v>43371</v>
      </c>
      <c r="G4891" s="6" t="str">
        <f>IF('BCT Template'!R4890&gt;F4891,"Yes","No")</f>
        <v>No</v>
      </c>
      <c r="H4891" s="5" t="s">
        <v>182</v>
      </c>
      <c r="I4891" s="5" t="s">
        <v>183</v>
      </c>
      <c r="J4891" s="5" t="s">
        <v>200</v>
      </c>
      <c r="K4891" s="5" t="s">
        <v>201</v>
      </c>
      <c r="L4891" s="7" t="s">
        <v>164</v>
      </c>
      <c r="M4891" t="str">
        <f t="shared" si="230"/>
        <v>Yes</v>
      </c>
    </row>
    <row r="4892" spans="1:13" ht="15" thickBot="1" x14ac:dyDescent="0.4">
      <c r="A4892" s="5" t="s">
        <v>175</v>
      </c>
      <c r="B4892" s="5" t="s">
        <v>176</v>
      </c>
      <c r="C4892" s="5" t="s">
        <v>5093</v>
      </c>
      <c r="D4892" s="5">
        <f t="shared" si="229"/>
        <v>80130</v>
      </c>
      <c r="E4892" s="6">
        <v>42247</v>
      </c>
      <c r="F4892" s="6">
        <f t="shared" si="231"/>
        <v>42337</v>
      </c>
      <c r="G4892" s="6" t="str">
        <f>IF('BCT Template'!R4891&gt;F4892,"Yes","No")</f>
        <v>No</v>
      </c>
      <c r="H4892" s="5" t="s">
        <v>182</v>
      </c>
      <c r="I4892" s="5" t="s">
        <v>183</v>
      </c>
      <c r="J4892" s="5" t="s">
        <v>200</v>
      </c>
      <c r="K4892" s="5" t="s">
        <v>201</v>
      </c>
      <c r="L4892" s="7" t="s">
        <v>164</v>
      </c>
      <c r="M4892" t="str">
        <f t="shared" si="230"/>
        <v>Yes</v>
      </c>
    </row>
    <row r="4893" spans="1:13" ht="15" thickBot="1" x14ac:dyDescent="0.4">
      <c r="A4893" s="5" t="s">
        <v>175</v>
      </c>
      <c r="B4893" s="5" t="s">
        <v>176</v>
      </c>
      <c r="C4893" s="5" t="s">
        <v>5094</v>
      </c>
      <c r="D4893" s="5">
        <f t="shared" si="229"/>
        <v>29600</v>
      </c>
      <c r="E4893" s="6">
        <v>42613</v>
      </c>
      <c r="F4893" s="6">
        <f t="shared" si="231"/>
        <v>42703</v>
      </c>
      <c r="G4893" s="6" t="str">
        <f>IF('BCT Template'!R4892&gt;F4893,"Yes","No")</f>
        <v>No</v>
      </c>
      <c r="H4893" s="5" t="s">
        <v>178</v>
      </c>
      <c r="I4893" s="5" t="s">
        <v>179</v>
      </c>
      <c r="J4893" s="5" t="s">
        <v>35</v>
      </c>
      <c r="K4893" s="5" t="s">
        <v>180</v>
      </c>
      <c r="L4893" s="7" t="s">
        <v>164</v>
      </c>
      <c r="M4893" t="str">
        <f t="shared" si="230"/>
        <v>Yes</v>
      </c>
    </row>
    <row r="4894" spans="1:13" ht="15" thickBot="1" x14ac:dyDescent="0.4">
      <c r="A4894" s="5" t="s">
        <v>175</v>
      </c>
      <c r="B4894" s="5" t="s">
        <v>176</v>
      </c>
      <c r="C4894" s="5" t="s">
        <v>5095</v>
      </c>
      <c r="D4894" s="5">
        <f t="shared" si="229"/>
        <v>81077</v>
      </c>
      <c r="E4894" s="6">
        <v>43708</v>
      </c>
      <c r="F4894" s="6">
        <f t="shared" si="231"/>
        <v>43798</v>
      </c>
      <c r="G4894" s="6" t="str">
        <f>IF('BCT Template'!R4893&gt;F4894,"Yes","No")</f>
        <v>No</v>
      </c>
      <c r="H4894" s="5" t="s">
        <v>182</v>
      </c>
      <c r="I4894" s="5" t="s">
        <v>183</v>
      </c>
      <c r="J4894" s="5" t="s">
        <v>200</v>
      </c>
      <c r="K4894" s="5" t="s">
        <v>201</v>
      </c>
      <c r="L4894" s="7" t="s">
        <v>164</v>
      </c>
      <c r="M4894" t="str">
        <f t="shared" si="230"/>
        <v>Yes</v>
      </c>
    </row>
    <row r="4895" spans="1:13" ht="15" thickBot="1" x14ac:dyDescent="0.4">
      <c r="A4895" s="5" t="s">
        <v>175</v>
      </c>
      <c r="B4895" s="5" t="s">
        <v>176</v>
      </c>
      <c r="C4895" s="5" t="s">
        <v>5096</v>
      </c>
      <c r="D4895" s="5">
        <f t="shared" si="229"/>
        <v>57784</v>
      </c>
      <c r="E4895" s="6">
        <v>43916</v>
      </c>
      <c r="F4895" s="6">
        <f t="shared" si="231"/>
        <v>44006</v>
      </c>
      <c r="G4895" s="6" t="str">
        <f>IF('BCT Template'!R4894&gt;F4895,"Yes","No")</f>
        <v>No</v>
      </c>
      <c r="H4895" s="5" t="s">
        <v>189</v>
      </c>
      <c r="I4895" s="5" t="s">
        <v>190</v>
      </c>
      <c r="J4895" s="5" t="s">
        <v>184</v>
      </c>
      <c r="K4895" s="5" t="s">
        <v>185</v>
      </c>
      <c r="L4895" s="7" t="s">
        <v>164</v>
      </c>
      <c r="M4895" t="str">
        <f t="shared" si="230"/>
        <v>No</v>
      </c>
    </row>
    <row r="4896" spans="1:13" ht="15" thickBot="1" x14ac:dyDescent="0.4">
      <c r="A4896" s="5" t="s">
        <v>175</v>
      </c>
      <c r="B4896" s="5" t="s">
        <v>176</v>
      </c>
      <c r="C4896" s="5" t="s">
        <v>5097</v>
      </c>
      <c r="D4896" s="5">
        <f t="shared" si="229"/>
        <v>29212</v>
      </c>
      <c r="E4896" s="6">
        <v>38929</v>
      </c>
      <c r="F4896" s="6">
        <f t="shared" si="231"/>
        <v>39019</v>
      </c>
      <c r="G4896" s="6" t="str">
        <f>IF('BCT Template'!R4895&gt;F4896,"Yes","No")</f>
        <v>No</v>
      </c>
      <c r="H4896" s="5" t="s">
        <v>178</v>
      </c>
      <c r="I4896" s="5" t="s">
        <v>179</v>
      </c>
      <c r="J4896" s="5" t="s">
        <v>35</v>
      </c>
      <c r="K4896" s="5" t="s">
        <v>180</v>
      </c>
      <c r="L4896" s="7" t="s">
        <v>164</v>
      </c>
      <c r="M4896" t="str">
        <f t="shared" si="230"/>
        <v>Yes</v>
      </c>
    </row>
    <row r="4897" spans="1:13" ht="15" thickBot="1" x14ac:dyDescent="0.4">
      <c r="A4897" s="5" t="s">
        <v>175</v>
      </c>
      <c r="B4897" s="5" t="s">
        <v>176</v>
      </c>
      <c r="C4897" s="5" t="s">
        <v>5098</v>
      </c>
      <c r="D4897" s="5">
        <f t="shared" si="229"/>
        <v>79593</v>
      </c>
      <c r="E4897" s="6">
        <v>44196</v>
      </c>
      <c r="F4897" s="6">
        <f t="shared" si="231"/>
        <v>44286</v>
      </c>
      <c r="G4897" s="6" t="str">
        <f>IF('BCT Template'!R4896&gt;F4897,"Yes","No")</f>
        <v>No</v>
      </c>
      <c r="H4897" s="5" t="s">
        <v>182</v>
      </c>
      <c r="I4897" s="5" t="s">
        <v>183</v>
      </c>
      <c r="J4897" s="5" t="s">
        <v>184</v>
      </c>
      <c r="K4897" s="5" t="s">
        <v>185</v>
      </c>
      <c r="L4897" s="7" t="s">
        <v>164</v>
      </c>
      <c r="M4897" t="str">
        <f t="shared" si="230"/>
        <v>No</v>
      </c>
    </row>
    <row r="4898" spans="1:13" ht="15" thickBot="1" x14ac:dyDescent="0.4">
      <c r="A4898" s="5" t="s">
        <v>175</v>
      </c>
      <c r="B4898" s="5" t="s">
        <v>176</v>
      </c>
      <c r="C4898" s="5" t="s">
        <v>5099</v>
      </c>
      <c r="D4898" s="5">
        <f t="shared" si="229"/>
        <v>22600</v>
      </c>
      <c r="E4898" s="6">
        <v>43708</v>
      </c>
      <c r="F4898" s="6">
        <f t="shared" si="231"/>
        <v>43798</v>
      </c>
      <c r="G4898" s="6" t="str">
        <f>IF('BCT Template'!R4897&gt;F4898,"Yes","No")</f>
        <v>No</v>
      </c>
      <c r="H4898" s="5" t="s">
        <v>178</v>
      </c>
      <c r="I4898" s="5" t="s">
        <v>179</v>
      </c>
      <c r="J4898" s="5" t="s">
        <v>35</v>
      </c>
      <c r="K4898" s="5" t="s">
        <v>180</v>
      </c>
      <c r="L4898" s="7" t="s">
        <v>164</v>
      </c>
      <c r="M4898" t="str">
        <f t="shared" si="230"/>
        <v>Yes</v>
      </c>
    </row>
    <row r="4899" spans="1:13" ht="15" thickBot="1" x14ac:dyDescent="0.4">
      <c r="A4899" s="5" t="s">
        <v>175</v>
      </c>
      <c r="B4899" s="5" t="s">
        <v>176</v>
      </c>
      <c r="C4899" s="5" t="s">
        <v>5100</v>
      </c>
      <c r="D4899" s="5">
        <f t="shared" si="229"/>
        <v>31278</v>
      </c>
      <c r="E4899" s="6">
        <v>40908</v>
      </c>
      <c r="F4899" s="6">
        <f t="shared" si="231"/>
        <v>40998</v>
      </c>
      <c r="G4899" s="6" t="str">
        <f>IF('BCT Template'!R4898&gt;F4899,"Yes","No")</f>
        <v>No</v>
      </c>
      <c r="H4899" s="5" t="s">
        <v>178</v>
      </c>
      <c r="I4899" s="5" t="s">
        <v>179</v>
      </c>
      <c r="J4899" s="5" t="s">
        <v>35</v>
      </c>
      <c r="K4899" s="5" t="s">
        <v>180</v>
      </c>
      <c r="L4899" s="7" t="s">
        <v>164</v>
      </c>
      <c r="M4899" t="str">
        <f t="shared" si="230"/>
        <v>Yes</v>
      </c>
    </row>
    <row r="4900" spans="1:13" ht="15" thickBot="1" x14ac:dyDescent="0.4">
      <c r="A4900" s="5" t="s">
        <v>175</v>
      </c>
      <c r="B4900" s="5" t="s">
        <v>176</v>
      </c>
      <c r="C4900" s="5" t="s">
        <v>5101</v>
      </c>
      <c r="D4900" s="5">
        <f t="shared" si="229"/>
        <v>29280</v>
      </c>
      <c r="E4900" s="6">
        <v>43281</v>
      </c>
      <c r="F4900" s="6">
        <f t="shared" si="231"/>
        <v>43371</v>
      </c>
      <c r="G4900" s="6" t="str">
        <f>IF('BCT Template'!R4899&gt;F4900,"Yes","No")</f>
        <v>No</v>
      </c>
      <c r="H4900" s="5" t="s">
        <v>178</v>
      </c>
      <c r="I4900" s="5" t="s">
        <v>179</v>
      </c>
      <c r="J4900" s="5" t="s">
        <v>35</v>
      </c>
      <c r="K4900" s="5" t="s">
        <v>180</v>
      </c>
      <c r="L4900" s="7" t="s">
        <v>164</v>
      </c>
      <c r="M4900" t="str">
        <f t="shared" si="230"/>
        <v>Yes</v>
      </c>
    </row>
    <row r="4901" spans="1:13" ht="15" thickBot="1" x14ac:dyDescent="0.4">
      <c r="A4901" s="5" t="s">
        <v>175</v>
      </c>
      <c r="B4901" s="5" t="s">
        <v>176</v>
      </c>
      <c r="C4901" s="5" t="s">
        <v>5102</v>
      </c>
      <c r="D4901" s="5">
        <f t="shared" si="229"/>
        <v>77644</v>
      </c>
      <c r="E4901" s="6">
        <v>43373</v>
      </c>
      <c r="F4901" s="6">
        <f t="shared" si="231"/>
        <v>43463</v>
      </c>
      <c r="G4901" s="6" t="str">
        <f>IF('BCT Template'!R4900&gt;F4901,"Yes","No")</f>
        <v>No</v>
      </c>
      <c r="H4901" s="5" t="s">
        <v>189</v>
      </c>
      <c r="I4901" s="5" t="s">
        <v>190</v>
      </c>
      <c r="J4901" s="5" t="s">
        <v>200</v>
      </c>
      <c r="K4901" s="5" t="s">
        <v>201</v>
      </c>
      <c r="L4901" s="7" t="s">
        <v>164</v>
      </c>
      <c r="M4901" t="str">
        <f t="shared" si="230"/>
        <v>Yes</v>
      </c>
    </row>
    <row r="4902" spans="1:13" ht="15" thickBot="1" x14ac:dyDescent="0.4">
      <c r="A4902" s="5" t="s">
        <v>175</v>
      </c>
      <c r="B4902" s="5" t="s">
        <v>176</v>
      </c>
      <c r="C4902" s="5" t="s">
        <v>5103</v>
      </c>
      <c r="D4902" s="5">
        <f t="shared" si="229"/>
        <v>21383</v>
      </c>
      <c r="E4902" s="6">
        <v>44074</v>
      </c>
      <c r="F4902" s="6">
        <f t="shared" si="231"/>
        <v>44164</v>
      </c>
      <c r="G4902" s="6" t="str">
        <f>IF('BCT Template'!R4901&gt;F4902,"Yes","No")</f>
        <v>No</v>
      </c>
      <c r="H4902" s="5" t="s">
        <v>178</v>
      </c>
      <c r="I4902" s="5" t="s">
        <v>179</v>
      </c>
      <c r="J4902" s="5" t="s">
        <v>35</v>
      </c>
      <c r="K4902" s="5" t="s">
        <v>180</v>
      </c>
      <c r="L4902" s="7" t="s">
        <v>164</v>
      </c>
      <c r="M4902" t="str">
        <f t="shared" si="230"/>
        <v>Yes</v>
      </c>
    </row>
    <row r="4903" spans="1:13" ht="15" thickBot="1" x14ac:dyDescent="0.4">
      <c r="A4903" s="5" t="s">
        <v>175</v>
      </c>
      <c r="B4903" s="5" t="s">
        <v>176</v>
      </c>
      <c r="C4903" s="5" t="s">
        <v>5104</v>
      </c>
      <c r="D4903" s="5">
        <f t="shared" si="229"/>
        <v>21524</v>
      </c>
      <c r="E4903" s="6">
        <v>43830</v>
      </c>
      <c r="F4903" s="6">
        <f t="shared" si="231"/>
        <v>43920</v>
      </c>
      <c r="G4903" s="6" t="str">
        <f>IF('BCT Template'!R4902&gt;F4903,"Yes","No")</f>
        <v>No</v>
      </c>
      <c r="H4903" s="5" t="s">
        <v>178</v>
      </c>
      <c r="I4903" s="5" t="s">
        <v>179</v>
      </c>
      <c r="J4903" s="5" t="s">
        <v>35</v>
      </c>
      <c r="K4903" s="5" t="s">
        <v>180</v>
      </c>
      <c r="L4903" s="7" t="s">
        <v>164</v>
      </c>
      <c r="M4903" t="str">
        <f t="shared" si="230"/>
        <v>Yes</v>
      </c>
    </row>
    <row r="4904" spans="1:13" ht="15" thickBot="1" x14ac:dyDescent="0.4">
      <c r="A4904" s="5" t="s">
        <v>175</v>
      </c>
      <c r="B4904" s="5" t="s">
        <v>176</v>
      </c>
      <c r="C4904" s="5" t="s">
        <v>5105</v>
      </c>
      <c r="D4904" s="5">
        <f t="shared" si="229"/>
        <v>59294</v>
      </c>
      <c r="E4904" s="6">
        <v>39813</v>
      </c>
      <c r="F4904" s="6">
        <f t="shared" si="231"/>
        <v>39903</v>
      </c>
      <c r="G4904" s="6" t="str">
        <f>IF('BCT Template'!R4903&gt;F4904,"Yes","No")</f>
        <v>No</v>
      </c>
      <c r="H4904" s="5" t="s">
        <v>182</v>
      </c>
      <c r="I4904" s="5" t="s">
        <v>183</v>
      </c>
      <c r="J4904" s="5" t="s">
        <v>184</v>
      </c>
      <c r="K4904" s="5" t="s">
        <v>185</v>
      </c>
      <c r="L4904" s="7" t="s">
        <v>164</v>
      </c>
      <c r="M4904" t="str">
        <f t="shared" si="230"/>
        <v>No</v>
      </c>
    </row>
    <row r="4905" spans="1:13" ht="15" thickBot="1" x14ac:dyDescent="0.4">
      <c r="A4905" s="5" t="s">
        <v>175</v>
      </c>
      <c r="B4905" s="5" t="s">
        <v>176</v>
      </c>
      <c r="C4905" s="5" t="s">
        <v>5106</v>
      </c>
      <c r="D4905" s="5">
        <f t="shared" si="229"/>
        <v>29666</v>
      </c>
      <c r="E4905" s="6">
        <v>43708</v>
      </c>
      <c r="F4905" s="6">
        <f t="shared" si="231"/>
        <v>43798</v>
      </c>
      <c r="G4905" s="6" t="str">
        <f>IF('BCT Template'!R4904&gt;F4905,"Yes","No")</f>
        <v>No</v>
      </c>
      <c r="H4905" s="5" t="s">
        <v>178</v>
      </c>
      <c r="I4905" s="5" t="s">
        <v>179</v>
      </c>
      <c r="J4905" s="5" t="s">
        <v>35</v>
      </c>
      <c r="K4905" s="5" t="s">
        <v>180</v>
      </c>
      <c r="L4905" s="7" t="s">
        <v>164</v>
      </c>
      <c r="M4905" t="str">
        <f t="shared" si="230"/>
        <v>Yes</v>
      </c>
    </row>
    <row r="4906" spans="1:13" ht="15" thickBot="1" x14ac:dyDescent="0.4">
      <c r="A4906" s="5" t="s">
        <v>175</v>
      </c>
      <c r="B4906" s="5" t="s">
        <v>176</v>
      </c>
      <c r="C4906" s="5" t="s">
        <v>5107</v>
      </c>
      <c r="D4906" s="5">
        <f t="shared" si="229"/>
        <v>57964</v>
      </c>
      <c r="E4906" s="6">
        <v>43688</v>
      </c>
      <c r="F4906" s="6">
        <f t="shared" si="231"/>
        <v>43778</v>
      </c>
      <c r="G4906" s="6" t="str">
        <f>IF('BCT Template'!R4905&gt;F4906,"Yes","No")</f>
        <v>No</v>
      </c>
      <c r="H4906" s="5" t="s">
        <v>189</v>
      </c>
      <c r="I4906" s="5" t="s">
        <v>190</v>
      </c>
      <c r="J4906" s="5" t="s">
        <v>184</v>
      </c>
      <c r="K4906" s="5" t="s">
        <v>185</v>
      </c>
      <c r="L4906" s="7" t="s">
        <v>164</v>
      </c>
      <c r="M4906" t="str">
        <f t="shared" si="230"/>
        <v>No</v>
      </c>
    </row>
    <row r="4907" spans="1:13" ht="15" thickBot="1" x14ac:dyDescent="0.4">
      <c r="A4907" s="5" t="s">
        <v>175</v>
      </c>
      <c r="B4907" s="5" t="s">
        <v>176</v>
      </c>
      <c r="C4907" s="5" t="s">
        <v>5108</v>
      </c>
      <c r="D4907" s="5">
        <f t="shared" si="229"/>
        <v>78734</v>
      </c>
      <c r="E4907" s="6">
        <v>43615</v>
      </c>
      <c r="F4907" s="6">
        <f t="shared" si="231"/>
        <v>43705</v>
      </c>
      <c r="G4907" s="6" t="str">
        <f>IF('BCT Template'!R4906&gt;F4907,"Yes","No")</f>
        <v>No</v>
      </c>
      <c r="H4907" s="5" t="s">
        <v>210</v>
      </c>
      <c r="I4907" s="5" t="s">
        <v>211</v>
      </c>
      <c r="J4907" s="5" t="s">
        <v>184</v>
      </c>
      <c r="K4907" s="5" t="s">
        <v>185</v>
      </c>
      <c r="L4907" s="7" t="s">
        <v>164</v>
      </c>
      <c r="M4907" t="str">
        <f t="shared" si="230"/>
        <v>No</v>
      </c>
    </row>
    <row r="4908" spans="1:13" ht="15" thickBot="1" x14ac:dyDescent="0.4">
      <c r="A4908" s="5" t="s">
        <v>175</v>
      </c>
      <c r="B4908" s="5" t="s">
        <v>176</v>
      </c>
      <c r="C4908" s="5" t="s">
        <v>5109</v>
      </c>
      <c r="D4908" s="5">
        <f t="shared" si="229"/>
        <v>30455</v>
      </c>
      <c r="E4908" s="6">
        <v>39202</v>
      </c>
      <c r="F4908" s="6">
        <f t="shared" si="231"/>
        <v>39292</v>
      </c>
      <c r="G4908" s="6" t="str">
        <f>IF('BCT Template'!R4907&gt;F4908,"Yes","No")</f>
        <v>No</v>
      </c>
      <c r="H4908" s="5" t="s">
        <v>178</v>
      </c>
      <c r="I4908" s="5" t="s">
        <v>179</v>
      </c>
      <c r="J4908" s="5" t="s">
        <v>35</v>
      </c>
      <c r="K4908" s="5" t="s">
        <v>180</v>
      </c>
      <c r="L4908" s="7" t="s">
        <v>164</v>
      </c>
      <c r="M4908" t="str">
        <f t="shared" si="230"/>
        <v>Yes</v>
      </c>
    </row>
    <row r="4909" spans="1:13" ht="15" thickBot="1" x14ac:dyDescent="0.4">
      <c r="A4909" s="5" t="s">
        <v>175</v>
      </c>
      <c r="B4909" s="5" t="s">
        <v>176</v>
      </c>
      <c r="C4909" s="5" t="s">
        <v>5110</v>
      </c>
      <c r="D4909" s="5">
        <f t="shared" si="229"/>
        <v>81710</v>
      </c>
      <c r="E4909" s="6">
        <v>42606</v>
      </c>
      <c r="F4909" s="6">
        <f t="shared" si="231"/>
        <v>42696</v>
      </c>
      <c r="G4909" s="6" t="str">
        <f>IF('BCT Template'!R4908&gt;F4909,"Yes","No")</f>
        <v>No</v>
      </c>
      <c r="H4909" s="5" t="s">
        <v>182</v>
      </c>
      <c r="I4909" s="5" t="s">
        <v>183</v>
      </c>
      <c r="J4909" s="5" t="s">
        <v>200</v>
      </c>
      <c r="K4909" s="5" t="s">
        <v>201</v>
      </c>
      <c r="L4909" s="7" t="s">
        <v>164</v>
      </c>
      <c r="M4909" t="str">
        <f t="shared" si="230"/>
        <v>Yes</v>
      </c>
    </row>
    <row r="4910" spans="1:13" ht="15" thickBot="1" x14ac:dyDescent="0.4">
      <c r="A4910" s="5" t="s">
        <v>175</v>
      </c>
      <c r="B4910" s="5" t="s">
        <v>176</v>
      </c>
      <c r="C4910" s="5" t="s">
        <v>5111</v>
      </c>
      <c r="D4910" s="5">
        <f t="shared" si="229"/>
        <v>29270</v>
      </c>
      <c r="E4910" s="6">
        <v>43921</v>
      </c>
      <c r="F4910" s="6">
        <f t="shared" si="231"/>
        <v>44011</v>
      </c>
      <c r="G4910" s="6" t="str">
        <f>IF('BCT Template'!R4909&gt;F4910,"Yes","No")</f>
        <v>No</v>
      </c>
      <c r="H4910" s="5" t="s">
        <v>178</v>
      </c>
      <c r="I4910" s="5" t="s">
        <v>179</v>
      </c>
      <c r="J4910" s="5" t="s">
        <v>35</v>
      </c>
      <c r="K4910" s="5" t="s">
        <v>180</v>
      </c>
      <c r="L4910" s="7" t="s">
        <v>164</v>
      </c>
      <c r="M4910" t="str">
        <f t="shared" si="230"/>
        <v>Yes</v>
      </c>
    </row>
    <row r="4911" spans="1:13" ht="15" thickBot="1" x14ac:dyDescent="0.4">
      <c r="A4911" s="5" t="s">
        <v>175</v>
      </c>
      <c r="B4911" s="5" t="s">
        <v>176</v>
      </c>
      <c r="C4911" s="5" t="s">
        <v>5112</v>
      </c>
      <c r="D4911" s="5">
        <f t="shared" si="229"/>
        <v>29724</v>
      </c>
      <c r="E4911" s="6">
        <v>44012</v>
      </c>
      <c r="F4911" s="6">
        <f t="shared" si="231"/>
        <v>44102</v>
      </c>
      <c r="G4911" s="6" t="str">
        <f>IF('BCT Template'!R4910&gt;F4911,"Yes","No")</f>
        <v>No</v>
      </c>
      <c r="H4911" s="5" t="s">
        <v>178</v>
      </c>
      <c r="I4911" s="5" t="s">
        <v>179</v>
      </c>
      <c r="J4911" s="5" t="s">
        <v>35</v>
      </c>
      <c r="K4911" s="5" t="s">
        <v>180</v>
      </c>
      <c r="L4911" s="7" t="s">
        <v>164</v>
      </c>
      <c r="M4911" t="str">
        <f t="shared" si="230"/>
        <v>Yes</v>
      </c>
    </row>
    <row r="4912" spans="1:13" ht="15" thickBot="1" x14ac:dyDescent="0.4">
      <c r="A4912" s="5" t="s">
        <v>175</v>
      </c>
      <c r="B4912" s="5" t="s">
        <v>176</v>
      </c>
      <c r="C4912" s="5" t="s">
        <v>5113</v>
      </c>
      <c r="D4912" s="5">
        <f t="shared" si="229"/>
        <v>22514</v>
      </c>
      <c r="E4912" s="6">
        <v>44742</v>
      </c>
      <c r="F4912" s="6">
        <f t="shared" si="231"/>
        <v>44832</v>
      </c>
      <c r="G4912" s="6" t="str">
        <f>IF('BCT Template'!R4911&gt;F4912,"Yes","No")</f>
        <v>No</v>
      </c>
      <c r="H4912" s="5" t="s">
        <v>178</v>
      </c>
      <c r="I4912" s="5" t="s">
        <v>179</v>
      </c>
      <c r="J4912" s="5" t="s">
        <v>35</v>
      </c>
      <c r="K4912" s="5" t="s">
        <v>180</v>
      </c>
      <c r="L4912" s="7" t="s">
        <v>164</v>
      </c>
      <c r="M4912" t="str">
        <f t="shared" si="230"/>
        <v>Yes</v>
      </c>
    </row>
    <row r="4913" spans="1:13" ht="15" thickBot="1" x14ac:dyDescent="0.4">
      <c r="A4913" s="5" t="s">
        <v>175</v>
      </c>
      <c r="B4913" s="5" t="s">
        <v>176</v>
      </c>
      <c r="C4913" s="5" t="s">
        <v>5114</v>
      </c>
      <c r="D4913" s="5">
        <f t="shared" si="229"/>
        <v>81273</v>
      </c>
      <c r="E4913" s="6">
        <v>44012</v>
      </c>
      <c r="F4913" s="6">
        <f t="shared" si="231"/>
        <v>44102</v>
      </c>
      <c r="G4913" s="6" t="str">
        <f>IF('BCT Template'!R4912&gt;F4913,"Yes","No")</f>
        <v>No</v>
      </c>
      <c r="H4913" s="5" t="s">
        <v>182</v>
      </c>
      <c r="I4913" s="5" t="s">
        <v>183</v>
      </c>
      <c r="J4913" s="5" t="s">
        <v>184</v>
      </c>
      <c r="K4913" s="5" t="s">
        <v>185</v>
      </c>
      <c r="L4913" s="7" t="s">
        <v>164</v>
      </c>
      <c r="M4913" t="str">
        <f t="shared" si="230"/>
        <v>No</v>
      </c>
    </row>
    <row r="4914" spans="1:13" ht="15" thickBot="1" x14ac:dyDescent="0.4">
      <c r="A4914" s="5" t="s">
        <v>175</v>
      </c>
      <c r="B4914" s="5" t="s">
        <v>176</v>
      </c>
      <c r="C4914" s="5" t="s">
        <v>5115</v>
      </c>
      <c r="D4914" s="5">
        <f t="shared" si="229"/>
        <v>59392</v>
      </c>
      <c r="E4914" s="6">
        <v>43965</v>
      </c>
      <c r="F4914" s="6">
        <f t="shared" si="231"/>
        <v>44055</v>
      </c>
      <c r="G4914" s="6" t="str">
        <f>IF('BCT Template'!R4913&gt;F4914,"Yes","No")</f>
        <v>No</v>
      </c>
      <c r="H4914" s="5" t="s">
        <v>182</v>
      </c>
      <c r="I4914" s="5" t="s">
        <v>183</v>
      </c>
      <c r="J4914" s="5" t="s">
        <v>184</v>
      </c>
      <c r="K4914" s="5" t="s">
        <v>185</v>
      </c>
      <c r="L4914" s="7" t="s">
        <v>164</v>
      </c>
      <c r="M4914" t="str">
        <f t="shared" si="230"/>
        <v>No</v>
      </c>
    </row>
    <row r="4915" spans="1:13" ht="15" thickBot="1" x14ac:dyDescent="0.4">
      <c r="A4915" s="5" t="s">
        <v>175</v>
      </c>
      <c r="B4915" s="5" t="s">
        <v>176</v>
      </c>
      <c r="C4915" s="5" t="s">
        <v>5116</v>
      </c>
      <c r="D4915" s="5">
        <f t="shared" si="229"/>
        <v>20618</v>
      </c>
      <c r="E4915" s="6">
        <v>42185</v>
      </c>
      <c r="F4915" s="6">
        <f t="shared" si="231"/>
        <v>42275</v>
      </c>
      <c r="G4915" s="6" t="str">
        <f>IF('BCT Template'!R4914&gt;F4915,"Yes","No")</f>
        <v>No</v>
      </c>
      <c r="H4915" s="5" t="s">
        <v>197</v>
      </c>
      <c r="I4915" s="5" t="s">
        <v>198</v>
      </c>
      <c r="J4915" s="5" t="s">
        <v>184</v>
      </c>
      <c r="K4915" s="5" t="s">
        <v>185</v>
      </c>
      <c r="L4915" s="7" t="s">
        <v>164</v>
      </c>
      <c r="M4915" t="str">
        <f t="shared" si="230"/>
        <v>No</v>
      </c>
    </row>
    <row r="4916" spans="1:13" ht="15" thickBot="1" x14ac:dyDescent="0.4">
      <c r="A4916" s="5" t="s">
        <v>175</v>
      </c>
      <c r="B4916" s="5" t="s">
        <v>176</v>
      </c>
      <c r="C4916" s="5" t="s">
        <v>5117</v>
      </c>
      <c r="D4916" s="5">
        <f t="shared" si="229"/>
        <v>59647</v>
      </c>
      <c r="E4916" s="6">
        <v>44644</v>
      </c>
      <c r="F4916" s="6">
        <f t="shared" si="231"/>
        <v>44734</v>
      </c>
      <c r="G4916" s="6" t="str">
        <f>IF('BCT Template'!R4915&gt;F4916,"Yes","No")</f>
        <v>No</v>
      </c>
      <c r="H4916" s="5" t="s">
        <v>182</v>
      </c>
      <c r="I4916" s="5" t="s">
        <v>183</v>
      </c>
      <c r="J4916" s="5" t="s">
        <v>200</v>
      </c>
      <c r="K4916" s="5" t="s">
        <v>201</v>
      </c>
      <c r="L4916" s="7" t="s">
        <v>164</v>
      </c>
      <c r="M4916" t="str">
        <f t="shared" si="230"/>
        <v>Yes</v>
      </c>
    </row>
    <row r="4917" spans="1:13" ht="15" thickBot="1" x14ac:dyDescent="0.4">
      <c r="A4917" s="5" t="s">
        <v>175</v>
      </c>
      <c r="B4917" s="5" t="s">
        <v>176</v>
      </c>
      <c r="C4917" s="5" t="s">
        <v>5118</v>
      </c>
      <c r="D4917" s="5">
        <f t="shared" si="229"/>
        <v>22823</v>
      </c>
      <c r="E4917" s="6">
        <v>43571</v>
      </c>
      <c r="F4917" s="6">
        <f t="shared" si="231"/>
        <v>43661</v>
      </c>
      <c r="G4917" s="6" t="str">
        <f>IF('BCT Template'!R4916&gt;F4917,"Yes","No")</f>
        <v>No</v>
      </c>
      <c r="H4917" s="5" t="s">
        <v>178</v>
      </c>
      <c r="I4917" s="5" t="s">
        <v>179</v>
      </c>
      <c r="J4917" s="5" t="s">
        <v>35</v>
      </c>
      <c r="K4917" s="5" t="s">
        <v>180</v>
      </c>
      <c r="L4917" s="7" t="s">
        <v>164</v>
      </c>
      <c r="M4917" t="str">
        <f t="shared" si="230"/>
        <v>Yes</v>
      </c>
    </row>
    <row r="4918" spans="1:13" ht="15" thickBot="1" x14ac:dyDescent="0.4">
      <c r="A4918" s="5" t="s">
        <v>175</v>
      </c>
      <c r="B4918" s="5" t="s">
        <v>176</v>
      </c>
      <c r="C4918" s="5" t="s">
        <v>5119</v>
      </c>
      <c r="D4918" s="5">
        <f t="shared" si="229"/>
        <v>80985</v>
      </c>
      <c r="E4918" s="6">
        <v>42766</v>
      </c>
      <c r="F4918" s="6">
        <f t="shared" si="231"/>
        <v>42856</v>
      </c>
      <c r="G4918" s="6" t="str">
        <f>IF('BCT Template'!R4917&gt;F4918,"Yes","No")</f>
        <v>No</v>
      </c>
      <c r="H4918" s="5" t="s">
        <v>182</v>
      </c>
      <c r="I4918" s="5" t="s">
        <v>183</v>
      </c>
      <c r="J4918" s="5" t="s">
        <v>184</v>
      </c>
      <c r="K4918" s="5" t="s">
        <v>185</v>
      </c>
      <c r="L4918" s="7" t="s">
        <v>164</v>
      </c>
      <c r="M4918" t="str">
        <f t="shared" si="230"/>
        <v>No</v>
      </c>
    </row>
    <row r="4919" spans="1:13" ht="15" thickBot="1" x14ac:dyDescent="0.4">
      <c r="A4919" s="5" t="s">
        <v>175</v>
      </c>
      <c r="B4919" s="5" t="s">
        <v>176</v>
      </c>
      <c r="C4919" s="5" t="s">
        <v>5120</v>
      </c>
      <c r="D4919" s="5">
        <f t="shared" si="229"/>
        <v>81959</v>
      </c>
      <c r="E4919" s="6">
        <v>44196</v>
      </c>
      <c r="F4919" s="6">
        <f t="shared" si="231"/>
        <v>44286</v>
      </c>
      <c r="G4919" s="6" t="str">
        <f>IF('BCT Template'!R4918&gt;F4919,"Yes","No")</f>
        <v>No</v>
      </c>
      <c r="H4919" s="5" t="s">
        <v>182</v>
      </c>
      <c r="I4919" s="5" t="s">
        <v>183</v>
      </c>
      <c r="J4919" s="5" t="s">
        <v>184</v>
      </c>
      <c r="K4919" s="5" t="s">
        <v>185</v>
      </c>
      <c r="L4919" s="7" t="s">
        <v>164</v>
      </c>
      <c r="M4919" t="str">
        <f t="shared" si="230"/>
        <v>No</v>
      </c>
    </row>
    <row r="4920" spans="1:13" ht="15" thickBot="1" x14ac:dyDescent="0.4">
      <c r="A4920" s="5" t="s">
        <v>175</v>
      </c>
      <c r="B4920" s="5" t="s">
        <v>176</v>
      </c>
      <c r="C4920" s="5" t="s">
        <v>5121</v>
      </c>
      <c r="D4920" s="5">
        <f t="shared" si="229"/>
        <v>57250</v>
      </c>
      <c r="E4920" s="6">
        <v>43555</v>
      </c>
      <c r="F4920" s="6">
        <f t="shared" si="231"/>
        <v>43645</v>
      </c>
      <c r="G4920" s="6" t="str">
        <f>IF('BCT Template'!R4919&gt;F4920,"Yes","No")</f>
        <v>No</v>
      </c>
      <c r="H4920" s="5" t="s">
        <v>189</v>
      </c>
      <c r="I4920" s="5" t="s">
        <v>190</v>
      </c>
      <c r="J4920" s="5" t="s">
        <v>184</v>
      </c>
      <c r="K4920" s="5" t="s">
        <v>185</v>
      </c>
      <c r="L4920" s="7" t="s">
        <v>164</v>
      </c>
      <c r="M4920" t="str">
        <f t="shared" si="230"/>
        <v>No</v>
      </c>
    </row>
    <row r="4921" spans="1:13" ht="15" thickBot="1" x14ac:dyDescent="0.4">
      <c r="A4921" s="5" t="s">
        <v>175</v>
      </c>
      <c r="B4921" s="5" t="s">
        <v>176</v>
      </c>
      <c r="C4921" s="5" t="s">
        <v>5122</v>
      </c>
      <c r="D4921" s="5">
        <f t="shared" si="229"/>
        <v>31085</v>
      </c>
      <c r="E4921" s="6">
        <v>43159</v>
      </c>
      <c r="F4921" s="6">
        <f t="shared" si="231"/>
        <v>43249</v>
      </c>
      <c r="G4921" s="6" t="str">
        <f>IF('BCT Template'!R4920&gt;F4921,"Yes","No")</f>
        <v>No</v>
      </c>
      <c r="H4921" s="5" t="s">
        <v>178</v>
      </c>
      <c r="I4921" s="5" t="s">
        <v>179</v>
      </c>
      <c r="J4921" s="5" t="s">
        <v>35</v>
      </c>
      <c r="K4921" s="5" t="s">
        <v>180</v>
      </c>
      <c r="L4921" s="7" t="s">
        <v>164</v>
      </c>
      <c r="M4921" t="str">
        <f t="shared" si="230"/>
        <v>Yes</v>
      </c>
    </row>
    <row r="4922" spans="1:13" ht="15" thickBot="1" x14ac:dyDescent="0.4">
      <c r="A4922" s="5" t="s">
        <v>175</v>
      </c>
      <c r="B4922" s="5" t="s">
        <v>176</v>
      </c>
      <c r="C4922" s="5" t="s">
        <v>5123</v>
      </c>
      <c r="D4922" s="5">
        <f t="shared" si="229"/>
        <v>81276</v>
      </c>
      <c r="E4922" s="6">
        <v>43373</v>
      </c>
      <c r="F4922" s="6">
        <f t="shared" si="231"/>
        <v>43463</v>
      </c>
      <c r="G4922" s="6" t="str">
        <f>IF('BCT Template'!R4921&gt;F4922,"Yes","No")</f>
        <v>No</v>
      </c>
      <c r="H4922" s="5" t="s">
        <v>182</v>
      </c>
      <c r="I4922" s="5" t="s">
        <v>183</v>
      </c>
      <c r="J4922" s="5" t="s">
        <v>184</v>
      </c>
      <c r="K4922" s="5" t="s">
        <v>185</v>
      </c>
      <c r="L4922" s="7" t="s">
        <v>164</v>
      </c>
      <c r="M4922" t="str">
        <f t="shared" si="230"/>
        <v>No</v>
      </c>
    </row>
    <row r="4923" spans="1:13" ht="15" thickBot="1" x14ac:dyDescent="0.4">
      <c r="A4923" s="5" t="s">
        <v>175</v>
      </c>
      <c r="B4923" s="5" t="s">
        <v>176</v>
      </c>
      <c r="C4923" s="5" t="s">
        <v>5124</v>
      </c>
      <c r="D4923" s="5">
        <f t="shared" si="229"/>
        <v>59803</v>
      </c>
      <c r="E4923" s="6">
        <v>41090</v>
      </c>
      <c r="F4923" s="6">
        <f t="shared" si="231"/>
        <v>41180</v>
      </c>
      <c r="G4923" s="6" t="str">
        <f>IF('BCT Template'!R4922&gt;F4923,"Yes","No")</f>
        <v>No</v>
      </c>
      <c r="H4923" s="5" t="s">
        <v>182</v>
      </c>
      <c r="I4923" s="5" t="s">
        <v>183</v>
      </c>
      <c r="J4923" s="5" t="s">
        <v>200</v>
      </c>
      <c r="K4923" s="5" t="s">
        <v>201</v>
      </c>
      <c r="L4923" s="7" t="s">
        <v>164</v>
      </c>
      <c r="M4923" t="str">
        <f t="shared" si="230"/>
        <v>Yes</v>
      </c>
    </row>
    <row r="4924" spans="1:13" ht="15" thickBot="1" x14ac:dyDescent="0.4">
      <c r="A4924" s="5" t="s">
        <v>175</v>
      </c>
      <c r="B4924" s="5" t="s">
        <v>176</v>
      </c>
      <c r="C4924" s="5" t="s">
        <v>5125</v>
      </c>
      <c r="D4924" s="5">
        <f t="shared" si="229"/>
        <v>81521</v>
      </c>
      <c r="E4924" s="6">
        <v>43739</v>
      </c>
      <c r="F4924" s="6">
        <f t="shared" si="231"/>
        <v>43829</v>
      </c>
      <c r="G4924" s="6" t="str">
        <f>IF('BCT Template'!R4923&gt;F4924,"Yes","No")</f>
        <v>No</v>
      </c>
      <c r="H4924" s="5" t="s">
        <v>182</v>
      </c>
      <c r="I4924" s="5" t="s">
        <v>183</v>
      </c>
      <c r="J4924" s="5" t="s">
        <v>184</v>
      </c>
      <c r="K4924" s="5" t="s">
        <v>185</v>
      </c>
      <c r="L4924" s="7" t="s">
        <v>164</v>
      </c>
      <c r="M4924" t="str">
        <f t="shared" si="230"/>
        <v>No</v>
      </c>
    </row>
    <row r="4925" spans="1:13" ht="15" thickBot="1" x14ac:dyDescent="0.4">
      <c r="A4925" s="5" t="s">
        <v>175</v>
      </c>
      <c r="B4925" s="5" t="s">
        <v>176</v>
      </c>
      <c r="C4925" s="5" t="s">
        <v>5126</v>
      </c>
      <c r="D4925" s="5">
        <f t="shared" si="229"/>
        <v>29154</v>
      </c>
      <c r="E4925" s="6">
        <v>44286</v>
      </c>
      <c r="F4925" s="6">
        <f t="shared" si="231"/>
        <v>44376</v>
      </c>
      <c r="G4925" s="6" t="str">
        <f>IF('BCT Template'!R4924&gt;F4925,"Yes","No")</f>
        <v>No</v>
      </c>
      <c r="H4925" s="5" t="s">
        <v>178</v>
      </c>
      <c r="I4925" s="5" t="s">
        <v>179</v>
      </c>
      <c r="J4925" s="5" t="s">
        <v>35</v>
      </c>
      <c r="K4925" s="5" t="s">
        <v>180</v>
      </c>
      <c r="L4925" s="7" t="s">
        <v>164</v>
      </c>
      <c r="M4925" t="str">
        <f t="shared" si="230"/>
        <v>Yes</v>
      </c>
    </row>
    <row r="4926" spans="1:13" ht="15" thickBot="1" x14ac:dyDescent="0.4">
      <c r="A4926" s="5" t="s">
        <v>175</v>
      </c>
      <c r="B4926" s="5" t="s">
        <v>176</v>
      </c>
      <c r="C4926" s="5" t="s">
        <v>5127</v>
      </c>
      <c r="D4926" s="5">
        <f t="shared" si="229"/>
        <v>77585</v>
      </c>
      <c r="E4926" s="6">
        <v>43616</v>
      </c>
      <c r="F4926" s="6">
        <f t="shared" si="231"/>
        <v>43706</v>
      </c>
      <c r="G4926" s="6" t="str">
        <f>IF('BCT Template'!R4925&gt;F4926,"Yes","No")</f>
        <v>No</v>
      </c>
      <c r="H4926" s="5" t="s">
        <v>189</v>
      </c>
      <c r="I4926" s="5" t="s">
        <v>190</v>
      </c>
      <c r="J4926" s="5" t="s">
        <v>184</v>
      </c>
      <c r="K4926" s="5" t="s">
        <v>185</v>
      </c>
      <c r="L4926" s="7" t="s">
        <v>164</v>
      </c>
      <c r="M4926" t="str">
        <f t="shared" si="230"/>
        <v>No</v>
      </c>
    </row>
    <row r="4927" spans="1:13" ht="15" thickBot="1" x14ac:dyDescent="0.4">
      <c r="A4927" s="5" t="s">
        <v>175</v>
      </c>
      <c r="B4927" s="5" t="s">
        <v>176</v>
      </c>
      <c r="C4927" s="5" t="s">
        <v>5128</v>
      </c>
      <c r="D4927" s="5">
        <f t="shared" si="229"/>
        <v>80255</v>
      </c>
      <c r="E4927" s="6">
        <v>43251</v>
      </c>
      <c r="F4927" s="6">
        <f t="shared" si="231"/>
        <v>43341</v>
      </c>
      <c r="G4927" s="6" t="str">
        <f>IF('BCT Template'!R4926&gt;F4927,"Yes","No")</f>
        <v>No</v>
      </c>
      <c r="H4927" s="5" t="s">
        <v>182</v>
      </c>
      <c r="I4927" s="5" t="s">
        <v>183</v>
      </c>
      <c r="J4927" s="5" t="s">
        <v>184</v>
      </c>
      <c r="K4927" s="5" t="s">
        <v>185</v>
      </c>
      <c r="L4927" s="7" t="s">
        <v>164</v>
      </c>
      <c r="M4927" t="str">
        <f t="shared" si="230"/>
        <v>No</v>
      </c>
    </row>
    <row r="4928" spans="1:13" ht="15" thickBot="1" x14ac:dyDescent="0.4">
      <c r="A4928" s="5" t="s">
        <v>175</v>
      </c>
      <c r="B4928" s="5" t="s">
        <v>176</v>
      </c>
      <c r="C4928" s="5" t="s">
        <v>5129</v>
      </c>
      <c r="D4928" s="5">
        <f t="shared" si="229"/>
        <v>18229</v>
      </c>
      <c r="E4928" s="6">
        <v>41820</v>
      </c>
      <c r="F4928" s="6">
        <f t="shared" si="231"/>
        <v>41910</v>
      </c>
      <c r="G4928" s="6" t="str">
        <f>IF('BCT Template'!R4927&gt;F4928,"Yes","No")</f>
        <v>No</v>
      </c>
      <c r="H4928" s="5" t="s">
        <v>234</v>
      </c>
      <c r="I4928" s="5" t="s">
        <v>235</v>
      </c>
      <c r="J4928" s="5" t="s">
        <v>184</v>
      </c>
      <c r="K4928" s="5" t="s">
        <v>185</v>
      </c>
      <c r="L4928" s="7" t="s">
        <v>164</v>
      </c>
      <c r="M4928" t="str">
        <f t="shared" si="230"/>
        <v>No</v>
      </c>
    </row>
    <row r="4929" spans="1:13" ht="15" thickBot="1" x14ac:dyDescent="0.4">
      <c r="A4929" s="5" t="s">
        <v>175</v>
      </c>
      <c r="B4929" s="5" t="s">
        <v>176</v>
      </c>
      <c r="C4929" s="5" t="s">
        <v>5130</v>
      </c>
      <c r="D4929" s="5">
        <f t="shared" si="229"/>
        <v>29175</v>
      </c>
      <c r="E4929" s="6">
        <v>42077</v>
      </c>
      <c r="F4929" s="6">
        <f t="shared" si="231"/>
        <v>42167</v>
      </c>
      <c r="G4929" s="6" t="str">
        <f>IF('BCT Template'!R4928&gt;F4929,"Yes","No")</f>
        <v>No</v>
      </c>
      <c r="H4929" s="5" t="s">
        <v>178</v>
      </c>
      <c r="I4929" s="5" t="s">
        <v>179</v>
      </c>
      <c r="J4929" s="5" t="s">
        <v>35</v>
      </c>
      <c r="K4929" s="5" t="s">
        <v>180</v>
      </c>
      <c r="L4929" s="7" t="s">
        <v>164</v>
      </c>
      <c r="M4929" t="str">
        <f t="shared" si="230"/>
        <v>Yes</v>
      </c>
    </row>
    <row r="4930" spans="1:13" ht="15" thickBot="1" x14ac:dyDescent="0.4">
      <c r="A4930" s="5" t="s">
        <v>175</v>
      </c>
      <c r="B4930" s="5" t="s">
        <v>176</v>
      </c>
      <c r="C4930" s="5" t="s">
        <v>5131</v>
      </c>
      <c r="D4930" s="5">
        <f t="shared" si="229"/>
        <v>59518</v>
      </c>
      <c r="E4930" s="6">
        <v>42265</v>
      </c>
      <c r="F4930" s="6">
        <f t="shared" si="231"/>
        <v>42355</v>
      </c>
      <c r="G4930" s="6" t="str">
        <f>IF('BCT Template'!R4929&gt;F4930,"Yes","No")</f>
        <v>No</v>
      </c>
      <c r="H4930" s="5" t="s">
        <v>182</v>
      </c>
      <c r="I4930" s="5" t="s">
        <v>183</v>
      </c>
      <c r="J4930" s="5" t="s">
        <v>184</v>
      </c>
      <c r="K4930" s="5" t="s">
        <v>185</v>
      </c>
      <c r="L4930" s="7" t="s">
        <v>164</v>
      </c>
      <c r="M4930" t="str">
        <f t="shared" si="230"/>
        <v>No</v>
      </c>
    </row>
    <row r="4931" spans="1:13" ht="15" thickBot="1" x14ac:dyDescent="0.4">
      <c r="A4931" s="5" t="s">
        <v>175</v>
      </c>
      <c r="B4931" s="5" t="s">
        <v>176</v>
      </c>
      <c r="C4931" s="5" t="s">
        <v>5132</v>
      </c>
      <c r="D4931" s="5">
        <f t="shared" ref="D4931:D4994" si="232">C4931*1</f>
        <v>22382</v>
      </c>
      <c r="E4931" s="6">
        <v>41882</v>
      </c>
      <c r="F4931" s="6">
        <f t="shared" si="231"/>
        <v>41972</v>
      </c>
      <c r="G4931" s="6" t="str">
        <f>IF('BCT Template'!R4930&gt;F4931,"Yes","No")</f>
        <v>No</v>
      </c>
      <c r="H4931" s="5" t="s">
        <v>178</v>
      </c>
      <c r="I4931" s="5" t="s">
        <v>179</v>
      </c>
      <c r="J4931" s="5" t="s">
        <v>35</v>
      </c>
      <c r="K4931" s="5" t="s">
        <v>180</v>
      </c>
      <c r="L4931" s="7" t="s">
        <v>164</v>
      </c>
      <c r="M4931" t="str">
        <f t="shared" ref="M4931:M4994" si="233">IF(J4931=" ","Yes",IF(J4931="3","Yes","No"))</f>
        <v>Yes</v>
      </c>
    </row>
    <row r="4932" spans="1:13" ht="15" thickBot="1" x14ac:dyDescent="0.4">
      <c r="A4932" s="5" t="s">
        <v>175</v>
      </c>
      <c r="B4932" s="5" t="s">
        <v>176</v>
      </c>
      <c r="C4932" s="5" t="s">
        <v>5133</v>
      </c>
      <c r="D4932" s="5">
        <f t="shared" si="232"/>
        <v>57399</v>
      </c>
      <c r="E4932" s="6">
        <v>43616</v>
      </c>
      <c r="F4932" s="6">
        <f t="shared" si="231"/>
        <v>43706</v>
      </c>
      <c r="G4932" s="6" t="str">
        <f>IF('BCT Template'!R4931&gt;F4932,"Yes","No")</f>
        <v>No</v>
      </c>
      <c r="H4932" s="5" t="s">
        <v>189</v>
      </c>
      <c r="I4932" s="5" t="s">
        <v>190</v>
      </c>
      <c r="J4932" s="5" t="s">
        <v>184</v>
      </c>
      <c r="K4932" s="5" t="s">
        <v>185</v>
      </c>
      <c r="L4932" s="7" t="s">
        <v>164</v>
      </c>
      <c r="M4932" t="str">
        <f t="shared" si="233"/>
        <v>No</v>
      </c>
    </row>
    <row r="4933" spans="1:13" ht="15" thickBot="1" x14ac:dyDescent="0.4">
      <c r="A4933" s="5" t="s">
        <v>175</v>
      </c>
      <c r="B4933" s="5" t="s">
        <v>176</v>
      </c>
      <c r="C4933" s="5" t="s">
        <v>5134</v>
      </c>
      <c r="D4933" s="5">
        <f t="shared" si="232"/>
        <v>30078</v>
      </c>
      <c r="E4933" s="6">
        <v>44347</v>
      </c>
      <c r="F4933" s="6">
        <f t="shared" si="231"/>
        <v>44437</v>
      </c>
      <c r="G4933" s="6" t="str">
        <f>IF('BCT Template'!R4932&gt;F4933,"Yes","No")</f>
        <v>No</v>
      </c>
      <c r="H4933" s="5" t="s">
        <v>178</v>
      </c>
      <c r="I4933" s="5" t="s">
        <v>179</v>
      </c>
      <c r="J4933" s="5" t="s">
        <v>35</v>
      </c>
      <c r="K4933" s="5" t="s">
        <v>180</v>
      </c>
      <c r="L4933" s="7" t="s">
        <v>164</v>
      </c>
      <c r="M4933" t="str">
        <f t="shared" si="233"/>
        <v>Yes</v>
      </c>
    </row>
    <row r="4934" spans="1:13" ht="15" thickBot="1" x14ac:dyDescent="0.4">
      <c r="A4934" s="5" t="s">
        <v>175</v>
      </c>
      <c r="B4934" s="5" t="s">
        <v>176</v>
      </c>
      <c r="C4934" s="5" t="s">
        <v>5135</v>
      </c>
      <c r="D4934" s="5">
        <f t="shared" si="232"/>
        <v>58146</v>
      </c>
      <c r="E4934" s="6">
        <v>43465</v>
      </c>
      <c r="F4934" s="6">
        <f t="shared" si="231"/>
        <v>43555</v>
      </c>
      <c r="G4934" s="6" t="str">
        <f>IF('BCT Template'!R4933&gt;F4934,"Yes","No")</f>
        <v>No</v>
      </c>
      <c r="H4934" s="5" t="s">
        <v>182</v>
      </c>
      <c r="I4934" s="5" t="s">
        <v>183</v>
      </c>
      <c r="J4934" s="5" t="s">
        <v>184</v>
      </c>
      <c r="K4934" s="5" t="s">
        <v>185</v>
      </c>
      <c r="L4934" s="7" t="s">
        <v>164</v>
      </c>
      <c r="M4934" t="str">
        <f t="shared" si="233"/>
        <v>No</v>
      </c>
    </row>
    <row r="4935" spans="1:13" ht="15" thickBot="1" x14ac:dyDescent="0.4">
      <c r="A4935" s="5" t="s">
        <v>175</v>
      </c>
      <c r="B4935" s="5" t="s">
        <v>176</v>
      </c>
      <c r="C4935" s="5" t="s">
        <v>5136</v>
      </c>
      <c r="D4935" s="5">
        <f t="shared" si="232"/>
        <v>58872</v>
      </c>
      <c r="E4935" s="6">
        <v>43707</v>
      </c>
      <c r="F4935" s="6">
        <f t="shared" si="231"/>
        <v>43797</v>
      </c>
      <c r="G4935" s="6" t="str">
        <f>IF('BCT Template'!R4934&gt;F4935,"Yes","No")</f>
        <v>No</v>
      </c>
      <c r="H4935" s="5" t="s">
        <v>182</v>
      </c>
      <c r="I4935" s="5" t="s">
        <v>183</v>
      </c>
      <c r="J4935" s="5" t="s">
        <v>184</v>
      </c>
      <c r="K4935" s="5" t="s">
        <v>185</v>
      </c>
      <c r="L4935" s="7" t="s">
        <v>164</v>
      </c>
      <c r="M4935" t="str">
        <f t="shared" si="233"/>
        <v>No</v>
      </c>
    </row>
    <row r="4936" spans="1:13" ht="15" thickBot="1" x14ac:dyDescent="0.4">
      <c r="A4936" s="5" t="s">
        <v>175</v>
      </c>
      <c r="B4936" s="5" t="s">
        <v>176</v>
      </c>
      <c r="C4936" s="5" t="s">
        <v>5137</v>
      </c>
      <c r="D4936" s="5">
        <f t="shared" si="232"/>
        <v>80513</v>
      </c>
      <c r="E4936" s="6">
        <v>42947</v>
      </c>
      <c r="F4936" s="6">
        <f t="shared" si="231"/>
        <v>43037</v>
      </c>
      <c r="G4936" s="6" t="str">
        <f>IF('BCT Template'!R4935&gt;F4936,"Yes","No")</f>
        <v>No</v>
      </c>
      <c r="H4936" s="5" t="s">
        <v>182</v>
      </c>
      <c r="I4936" s="5" t="s">
        <v>183</v>
      </c>
      <c r="J4936" s="5" t="s">
        <v>200</v>
      </c>
      <c r="K4936" s="5" t="s">
        <v>201</v>
      </c>
      <c r="L4936" s="7" t="s">
        <v>164</v>
      </c>
      <c r="M4936" t="str">
        <f t="shared" si="233"/>
        <v>Yes</v>
      </c>
    </row>
    <row r="4937" spans="1:13" ht="15" thickBot="1" x14ac:dyDescent="0.4">
      <c r="A4937" s="5" t="s">
        <v>175</v>
      </c>
      <c r="B4937" s="5" t="s">
        <v>176</v>
      </c>
      <c r="C4937" s="5" t="s">
        <v>5138</v>
      </c>
      <c r="D4937" s="5">
        <f t="shared" si="232"/>
        <v>30017</v>
      </c>
      <c r="E4937" s="6">
        <v>44316</v>
      </c>
      <c r="F4937" s="6">
        <f t="shared" si="231"/>
        <v>44406</v>
      </c>
      <c r="G4937" s="6" t="str">
        <f>IF('BCT Template'!R4936&gt;F4937,"Yes","No")</f>
        <v>No</v>
      </c>
      <c r="H4937" s="5" t="s">
        <v>178</v>
      </c>
      <c r="I4937" s="5" t="s">
        <v>179</v>
      </c>
      <c r="J4937" s="5" t="s">
        <v>35</v>
      </c>
      <c r="K4937" s="5" t="s">
        <v>180</v>
      </c>
      <c r="L4937" s="7" t="s">
        <v>164</v>
      </c>
      <c r="M4937" t="str">
        <f t="shared" si="233"/>
        <v>Yes</v>
      </c>
    </row>
    <row r="4938" spans="1:13" ht="15" thickBot="1" x14ac:dyDescent="0.4">
      <c r="A4938" s="5" t="s">
        <v>175</v>
      </c>
      <c r="B4938" s="5" t="s">
        <v>176</v>
      </c>
      <c r="C4938" s="5" t="s">
        <v>5139</v>
      </c>
      <c r="D4938" s="5">
        <f t="shared" si="232"/>
        <v>30907</v>
      </c>
      <c r="E4938" s="6">
        <v>44012</v>
      </c>
      <c r="F4938" s="6">
        <f t="shared" si="231"/>
        <v>44102</v>
      </c>
      <c r="G4938" s="6" t="str">
        <f>IF('BCT Template'!R4937&gt;F4938,"Yes","No")</f>
        <v>No</v>
      </c>
      <c r="H4938" s="5" t="s">
        <v>178</v>
      </c>
      <c r="I4938" s="5" t="s">
        <v>179</v>
      </c>
      <c r="J4938" s="5" t="s">
        <v>35</v>
      </c>
      <c r="K4938" s="5" t="s">
        <v>180</v>
      </c>
      <c r="L4938" s="7" t="s">
        <v>164</v>
      </c>
      <c r="M4938" t="str">
        <f t="shared" si="233"/>
        <v>Yes</v>
      </c>
    </row>
    <row r="4939" spans="1:13" ht="15" thickBot="1" x14ac:dyDescent="0.4">
      <c r="A4939" s="5" t="s">
        <v>175</v>
      </c>
      <c r="B4939" s="5" t="s">
        <v>176</v>
      </c>
      <c r="C4939" s="5" t="s">
        <v>5140</v>
      </c>
      <c r="D4939" s="5">
        <f t="shared" si="232"/>
        <v>80406</v>
      </c>
      <c r="E4939" s="6">
        <v>43465</v>
      </c>
      <c r="F4939" s="6">
        <f t="shared" si="231"/>
        <v>43555</v>
      </c>
      <c r="G4939" s="6" t="str">
        <f>IF('BCT Template'!R4938&gt;F4939,"Yes","No")</f>
        <v>No</v>
      </c>
      <c r="H4939" s="5" t="s">
        <v>182</v>
      </c>
      <c r="I4939" s="5" t="s">
        <v>183</v>
      </c>
      <c r="J4939" s="5" t="s">
        <v>184</v>
      </c>
      <c r="K4939" s="5" t="s">
        <v>185</v>
      </c>
      <c r="L4939" s="7" t="s">
        <v>164</v>
      </c>
      <c r="M4939" t="str">
        <f t="shared" si="233"/>
        <v>No</v>
      </c>
    </row>
    <row r="4940" spans="1:13" ht="15" thickBot="1" x14ac:dyDescent="0.4">
      <c r="A4940" s="5" t="s">
        <v>175</v>
      </c>
      <c r="B4940" s="5" t="s">
        <v>176</v>
      </c>
      <c r="C4940" s="5" t="s">
        <v>5141</v>
      </c>
      <c r="D4940" s="5">
        <f t="shared" si="232"/>
        <v>82442</v>
      </c>
      <c r="E4940" s="6">
        <v>44739</v>
      </c>
      <c r="F4940" s="6">
        <f t="shared" si="231"/>
        <v>44829</v>
      </c>
      <c r="G4940" s="6" t="str">
        <f>IF('BCT Template'!R4939&gt;F4940,"Yes","No")</f>
        <v>No</v>
      </c>
      <c r="H4940" s="5" t="s">
        <v>210</v>
      </c>
      <c r="I4940" s="5" t="s">
        <v>211</v>
      </c>
      <c r="J4940" s="5" t="s">
        <v>184</v>
      </c>
      <c r="K4940" s="5" t="s">
        <v>185</v>
      </c>
      <c r="L4940" s="7" t="s">
        <v>164</v>
      </c>
      <c r="M4940" t="str">
        <f t="shared" si="233"/>
        <v>No</v>
      </c>
    </row>
    <row r="4941" spans="1:13" ht="15" thickBot="1" x14ac:dyDescent="0.4">
      <c r="A4941" s="5" t="s">
        <v>175</v>
      </c>
      <c r="B4941" s="5" t="s">
        <v>176</v>
      </c>
      <c r="C4941" s="5" t="s">
        <v>5142</v>
      </c>
      <c r="D4941" s="5">
        <f t="shared" si="232"/>
        <v>20640</v>
      </c>
      <c r="E4941" s="6">
        <v>39599</v>
      </c>
      <c r="F4941" s="6">
        <f t="shared" si="231"/>
        <v>39689</v>
      </c>
      <c r="G4941" s="6" t="str">
        <f>IF('BCT Template'!R4940&gt;F4941,"Yes","No")</f>
        <v>No</v>
      </c>
      <c r="H4941" s="5" t="s">
        <v>197</v>
      </c>
      <c r="I4941" s="5" t="s">
        <v>198</v>
      </c>
      <c r="J4941" s="5" t="s">
        <v>184</v>
      </c>
      <c r="K4941" s="5" t="s">
        <v>185</v>
      </c>
      <c r="L4941" s="7" t="s">
        <v>164</v>
      </c>
      <c r="M4941" t="str">
        <f t="shared" si="233"/>
        <v>No</v>
      </c>
    </row>
    <row r="4942" spans="1:13" ht="15" thickBot="1" x14ac:dyDescent="0.4">
      <c r="A4942" s="5" t="s">
        <v>175</v>
      </c>
      <c r="B4942" s="5" t="s">
        <v>176</v>
      </c>
      <c r="C4942" s="5" t="s">
        <v>5143</v>
      </c>
      <c r="D4942" s="5">
        <f t="shared" si="232"/>
        <v>29569</v>
      </c>
      <c r="E4942" s="6">
        <v>42745</v>
      </c>
      <c r="F4942" s="6">
        <f t="shared" si="231"/>
        <v>42835</v>
      </c>
      <c r="G4942" s="6" t="str">
        <f>IF('BCT Template'!R4941&gt;F4942,"Yes","No")</f>
        <v>No</v>
      </c>
      <c r="H4942" s="5" t="s">
        <v>178</v>
      </c>
      <c r="I4942" s="5" t="s">
        <v>179</v>
      </c>
      <c r="J4942" s="5" t="s">
        <v>35</v>
      </c>
      <c r="K4942" s="5" t="s">
        <v>180</v>
      </c>
      <c r="L4942" s="7" t="s">
        <v>164</v>
      </c>
      <c r="M4942" t="str">
        <f t="shared" si="233"/>
        <v>Yes</v>
      </c>
    </row>
    <row r="4943" spans="1:13" ht="15" thickBot="1" x14ac:dyDescent="0.4">
      <c r="A4943" s="5" t="s">
        <v>175</v>
      </c>
      <c r="B4943" s="5" t="s">
        <v>176</v>
      </c>
      <c r="C4943" s="5" t="s">
        <v>5144</v>
      </c>
      <c r="D4943" s="5">
        <f t="shared" si="232"/>
        <v>78967</v>
      </c>
      <c r="E4943" s="6">
        <v>43578</v>
      </c>
      <c r="F4943" s="6">
        <f t="shared" si="231"/>
        <v>43668</v>
      </c>
      <c r="G4943" s="6" t="str">
        <f>IF('BCT Template'!R4942&gt;F4943,"Yes","No")</f>
        <v>No</v>
      </c>
      <c r="H4943" s="5" t="s">
        <v>210</v>
      </c>
      <c r="I4943" s="5" t="s">
        <v>211</v>
      </c>
      <c r="J4943" s="5" t="s">
        <v>184</v>
      </c>
      <c r="K4943" s="5" t="s">
        <v>185</v>
      </c>
      <c r="L4943" s="7" t="s">
        <v>164</v>
      </c>
      <c r="M4943" t="str">
        <f t="shared" si="233"/>
        <v>No</v>
      </c>
    </row>
    <row r="4944" spans="1:13" ht="15" thickBot="1" x14ac:dyDescent="0.4">
      <c r="A4944" s="5" t="s">
        <v>175</v>
      </c>
      <c r="B4944" s="5" t="s">
        <v>176</v>
      </c>
      <c r="C4944" s="5" t="s">
        <v>5145</v>
      </c>
      <c r="D4944" s="5">
        <f t="shared" si="232"/>
        <v>29020</v>
      </c>
      <c r="E4944" s="6">
        <v>39691</v>
      </c>
      <c r="F4944" s="6">
        <f t="shared" si="231"/>
        <v>39781</v>
      </c>
      <c r="G4944" s="6" t="str">
        <f>IF('BCT Template'!R4943&gt;F4944,"Yes","No")</f>
        <v>No</v>
      </c>
      <c r="H4944" s="5" t="s">
        <v>178</v>
      </c>
      <c r="I4944" s="5" t="s">
        <v>179</v>
      </c>
      <c r="J4944" s="5" t="s">
        <v>35</v>
      </c>
      <c r="K4944" s="5" t="s">
        <v>180</v>
      </c>
      <c r="L4944" s="7" t="s">
        <v>164</v>
      </c>
      <c r="M4944" t="str">
        <f t="shared" si="233"/>
        <v>Yes</v>
      </c>
    </row>
    <row r="4945" spans="1:13" ht="15" thickBot="1" x14ac:dyDescent="0.4">
      <c r="A4945" s="5" t="s">
        <v>175</v>
      </c>
      <c r="B4945" s="5" t="s">
        <v>176</v>
      </c>
      <c r="C4945" s="5" t="s">
        <v>5146</v>
      </c>
      <c r="D4945" s="5">
        <f t="shared" si="232"/>
        <v>20710</v>
      </c>
      <c r="E4945" s="6">
        <v>42916</v>
      </c>
      <c r="F4945" s="6">
        <f t="shared" si="231"/>
        <v>43006</v>
      </c>
      <c r="G4945" s="6" t="str">
        <f>IF('BCT Template'!R4944&gt;F4945,"Yes","No")</f>
        <v>No</v>
      </c>
      <c r="H4945" s="5" t="s">
        <v>197</v>
      </c>
      <c r="I4945" s="5" t="s">
        <v>198</v>
      </c>
      <c r="J4945" s="5" t="s">
        <v>184</v>
      </c>
      <c r="K4945" s="5" t="s">
        <v>185</v>
      </c>
      <c r="L4945" s="7" t="s">
        <v>164</v>
      </c>
      <c r="M4945" t="str">
        <f t="shared" si="233"/>
        <v>No</v>
      </c>
    </row>
    <row r="4946" spans="1:13" ht="15" thickBot="1" x14ac:dyDescent="0.4">
      <c r="A4946" s="5" t="s">
        <v>175</v>
      </c>
      <c r="B4946" s="5" t="s">
        <v>176</v>
      </c>
      <c r="C4946" s="5" t="s">
        <v>5147</v>
      </c>
      <c r="D4946" s="5">
        <f t="shared" si="232"/>
        <v>58733</v>
      </c>
      <c r="E4946" s="6">
        <v>44074</v>
      </c>
      <c r="F4946" s="6">
        <f t="shared" si="231"/>
        <v>44164</v>
      </c>
      <c r="G4946" s="6" t="str">
        <f>IF('BCT Template'!R4945&gt;F4946,"Yes","No")</f>
        <v>No</v>
      </c>
      <c r="H4946" s="5" t="s">
        <v>182</v>
      </c>
      <c r="I4946" s="5" t="s">
        <v>183</v>
      </c>
      <c r="J4946" s="5" t="s">
        <v>184</v>
      </c>
      <c r="K4946" s="5" t="s">
        <v>185</v>
      </c>
      <c r="L4946" s="7" t="s">
        <v>164</v>
      </c>
      <c r="M4946" t="str">
        <f t="shared" si="233"/>
        <v>No</v>
      </c>
    </row>
    <row r="4947" spans="1:13" ht="15" thickBot="1" x14ac:dyDescent="0.4">
      <c r="A4947" s="5" t="s">
        <v>175</v>
      </c>
      <c r="B4947" s="5" t="s">
        <v>176</v>
      </c>
      <c r="C4947" s="5" t="s">
        <v>5148</v>
      </c>
      <c r="D4947" s="5">
        <f t="shared" si="232"/>
        <v>58448</v>
      </c>
      <c r="E4947" s="6">
        <v>43830</v>
      </c>
      <c r="F4947" s="6">
        <f t="shared" si="231"/>
        <v>43920</v>
      </c>
      <c r="G4947" s="6" t="str">
        <f>IF('BCT Template'!R4946&gt;F4947,"Yes","No")</f>
        <v>No</v>
      </c>
      <c r="H4947" s="5" t="s">
        <v>182</v>
      </c>
      <c r="I4947" s="5" t="s">
        <v>183</v>
      </c>
      <c r="J4947" s="5" t="s">
        <v>184</v>
      </c>
      <c r="K4947" s="5" t="s">
        <v>185</v>
      </c>
      <c r="L4947" s="7" t="s">
        <v>164</v>
      </c>
      <c r="M4947" t="str">
        <f t="shared" si="233"/>
        <v>No</v>
      </c>
    </row>
    <row r="4948" spans="1:13" ht="15" thickBot="1" x14ac:dyDescent="0.4">
      <c r="A4948" s="5" t="s">
        <v>175</v>
      </c>
      <c r="B4948" s="5" t="s">
        <v>176</v>
      </c>
      <c r="C4948" s="5" t="s">
        <v>5149</v>
      </c>
      <c r="D4948" s="5">
        <f t="shared" si="232"/>
        <v>81548</v>
      </c>
      <c r="E4948" s="6">
        <v>43646</v>
      </c>
      <c r="F4948" s="6">
        <f t="shared" si="231"/>
        <v>43736</v>
      </c>
      <c r="G4948" s="6" t="str">
        <f>IF('BCT Template'!R4947&gt;F4948,"Yes","No")</f>
        <v>No</v>
      </c>
      <c r="H4948" s="5" t="s">
        <v>182</v>
      </c>
      <c r="I4948" s="5" t="s">
        <v>183</v>
      </c>
      <c r="J4948" s="5" t="s">
        <v>184</v>
      </c>
      <c r="K4948" s="5" t="s">
        <v>185</v>
      </c>
      <c r="L4948" s="7" t="s">
        <v>164</v>
      </c>
      <c r="M4948" t="str">
        <f t="shared" si="233"/>
        <v>No</v>
      </c>
    </row>
    <row r="4949" spans="1:13" ht="15" thickBot="1" x14ac:dyDescent="0.4">
      <c r="A4949" s="5" t="s">
        <v>175</v>
      </c>
      <c r="B4949" s="5" t="s">
        <v>176</v>
      </c>
      <c r="C4949" s="5" t="s">
        <v>5150</v>
      </c>
      <c r="D4949" s="5">
        <f t="shared" si="232"/>
        <v>30662</v>
      </c>
      <c r="E4949" s="6">
        <v>44043</v>
      </c>
      <c r="F4949" s="6">
        <f t="shared" si="231"/>
        <v>44133</v>
      </c>
      <c r="G4949" s="6" t="str">
        <f>IF('BCT Template'!R4948&gt;F4949,"Yes","No")</f>
        <v>No</v>
      </c>
      <c r="H4949" s="5" t="s">
        <v>178</v>
      </c>
      <c r="I4949" s="5" t="s">
        <v>179</v>
      </c>
      <c r="J4949" s="5" t="s">
        <v>35</v>
      </c>
      <c r="K4949" s="5" t="s">
        <v>180</v>
      </c>
      <c r="L4949" s="7" t="s">
        <v>164</v>
      </c>
      <c r="M4949" t="str">
        <f t="shared" si="233"/>
        <v>Yes</v>
      </c>
    </row>
    <row r="4950" spans="1:13" ht="15" thickBot="1" x14ac:dyDescent="0.4">
      <c r="A4950" s="5" t="s">
        <v>175</v>
      </c>
      <c r="B4950" s="5" t="s">
        <v>176</v>
      </c>
      <c r="C4950" s="5" t="s">
        <v>5151</v>
      </c>
      <c r="D4950" s="5">
        <f t="shared" si="232"/>
        <v>58330</v>
      </c>
      <c r="E4950" s="6">
        <v>44012</v>
      </c>
      <c r="F4950" s="6">
        <f t="shared" ref="F4950:F5013" si="234">E4950+90</f>
        <v>44102</v>
      </c>
      <c r="G4950" s="6" t="str">
        <f>IF('BCT Template'!R4949&gt;F4950,"Yes","No")</f>
        <v>No</v>
      </c>
      <c r="H4950" s="5" t="s">
        <v>182</v>
      </c>
      <c r="I4950" s="5" t="s">
        <v>183</v>
      </c>
      <c r="J4950" s="5" t="s">
        <v>184</v>
      </c>
      <c r="K4950" s="5" t="s">
        <v>185</v>
      </c>
      <c r="L4950" s="7" t="s">
        <v>164</v>
      </c>
      <c r="M4950" t="str">
        <f t="shared" si="233"/>
        <v>No</v>
      </c>
    </row>
    <row r="4951" spans="1:13" ht="15" thickBot="1" x14ac:dyDescent="0.4">
      <c r="A4951" s="5" t="s">
        <v>175</v>
      </c>
      <c r="B4951" s="5" t="s">
        <v>176</v>
      </c>
      <c r="C4951" s="5" t="s">
        <v>5152</v>
      </c>
      <c r="D4951" s="5">
        <f t="shared" si="232"/>
        <v>80894</v>
      </c>
      <c r="E4951" s="6">
        <v>43921</v>
      </c>
      <c r="F4951" s="6">
        <f t="shared" si="234"/>
        <v>44011</v>
      </c>
      <c r="G4951" s="6" t="str">
        <f>IF('BCT Template'!R4950&gt;F4951,"Yes","No")</f>
        <v>No</v>
      </c>
      <c r="H4951" s="5" t="s">
        <v>182</v>
      </c>
      <c r="I4951" s="5" t="s">
        <v>183</v>
      </c>
      <c r="J4951" s="5" t="s">
        <v>184</v>
      </c>
      <c r="K4951" s="5" t="s">
        <v>185</v>
      </c>
      <c r="L4951" s="7" t="s">
        <v>164</v>
      </c>
      <c r="M4951" t="str">
        <f t="shared" si="233"/>
        <v>No</v>
      </c>
    </row>
    <row r="4952" spans="1:13" ht="15" thickBot="1" x14ac:dyDescent="0.4">
      <c r="A4952" s="5" t="s">
        <v>175</v>
      </c>
      <c r="B4952" s="5" t="s">
        <v>176</v>
      </c>
      <c r="C4952" s="5" t="s">
        <v>5153</v>
      </c>
      <c r="D4952" s="5">
        <f t="shared" si="232"/>
        <v>79306</v>
      </c>
      <c r="E4952" s="6">
        <v>44286</v>
      </c>
      <c r="F4952" s="6">
        <f t="shared" si="234"/>
        <v>44376</v>
      </c>
      <c r="G4952" s="6" t="str">
        <f>IF('BCT Template'!R4951&gt;F4952,"Yes","No")</f>
        <v>No</v>
      </c>
      <c r="H4952" s="5" t="s">
        <v>189</v>
      </c>
      <c r="I4952" s="5" t="s">
        <v>190</v>
      </c>
      <c r="J4952" s="5" t="s">
        <v>184</v>
      </c>
      <c r="K4952" s="5" t="s">
        <v>185</v>
      </c>
      <c r="L4952" s="7" t="s">
        <v>164</v>
      </c>
      <c r="M4952" t="str">
        <f t="shared" si="233"/>
        <v>No</v>
      </c>
    </row>
    <row r="4953" spans="1:13" ht="15" thickBot="1" x14ac:dyDescent="0.4">
      <c r="A4953" s="5" t="s">
        <v>175</v>
      </c>
      <c r="B4953" s="5" t="s">
        <v>176</v>
      </c>
      <c r="C4953" s="5" t="s">
        <v>5154</v>
      </c>
      <c r="D4953" s="5">
        <f t="shared" si="232"/>
        <v>57219</v>
      </c>
      <c r="E4953" s="6">
        <v>41698</v>
      </c>
      <c r="F4953" s="6">
        <f t="shared" si="234"/>
        <v>41788</v>
      </c>
      <c r="G4953" s="6" t="str">
        <f>IF('BCT Template'!R4952&gt;F4953,"Yes","No")</f>
        <v>No</v>
      </c>
      <c r="H4953" s="5" t="s">
        <v>189</v>
      </c>
      <c r="I4953" s="5" t="s">
        <v>190</v>
      </c>
      <c r="J4953" s="5" t="s">
        <v>184</v>
      </c>
      <c r="K4953" s="5" t="s">
        <v>185</v>
      </c>
      <c r="L4953" s="7" t="s">
        <v>164</v>
      </c>
      <c r="M4953" t="str">
        <f t="shared" si="233"/>
        <v>No</v>
      </c>
    </row>
    <row r="4954" spans="1:13" ht="15" thickBot="1" x14ac:dyDescent="0.4">
      <c r="A4954" s="5" t="s">
        <v>175</v>
      </c>
      <c r="B4954" s="5" t="s">
        <v>176</v>
      </c>
      <c r="C4954" s="5" t="s">
        <v>5155</v>
      </c>
      <c r="D4954" s="5">
        <f t="shared" si="232"/>
        <v>57441</v>
      </c>
      <c r="E4954" s="6">
        <v>42916</v>
      </c>
      <c r="F4954" s="6">
        <f t="shared" si="234"/>
        <v>43006</v>
      </c>
      <c r="G4954" s="6" t="str">
        <f>IF('BCT Template'!R4953&gt;F4954,"Yes","No")</f>
        <v>No</v>
      </c>
      <c r="H4954" s="5" t="s">
        <v>189</v>
      </c>
      <c r="I4954" s="5" t="s">
        <v>190</v>
      </c>
      <c r="J4954" s="5" t="s">
        <v>184</v>
      </c>
      <c r="K4954" s="5" t="s">
        <v>185</v>
      </c>
      <c r="L4954" s="7" t="s">
        <v>164</v>
      </c>
      <c r="M4954" t="str">
        <f t="shared" si="233"/>
        <v>No</v>
      </c>
    </row>
    <row r="4955" spans="1:13" ht="15" thickBot="1" x14ac:dyDescent="0.4">
      <c r="A4955" s="5" t="s">
        <v>175</v>
      </c>
      <c r="B4955" s="5" t="s">
        <v>176</v>
      </c>
      <c r="C4955" s="5" t="s">
        <v>5156</v>
      </c>
      <c r="D4955" s="5">
        <f t="shared" si="232"/>
        <v>29806</v>
      </c>
      <c r="E4955" s="6">
        <v>43251</v>
      </c>
      <c r="F4955" s="6">
        <f t="shared" si="234"/>
        <v>43341</v>
      </c>
      <c r="G4955" s="6" t="str">
        <f>IF('BCT Template'!R4954&gt;F4955,"Yes","No")</f>
        <v>No</v>
      </c>
      <c r="H4955" s="5" t="s">
        <v>178</v>
      </c>
      <c r="I4955" s="5" t="s">
        <v>179</v>
      </c>
      <c r="J4955" s="5" t="s">
        <v>35</v>
      </c>
      <c r="K4955" s="5" t="s">
        <v>180</v>
      </c>
      <c r="L4955" s="7" t="s">
        <v>164</v>
      </c>
      <c r="M4955" t="str">
        <f t="shared" si="233"/>
        <v>Yes</v>
      </c>
    </row>
    <row r="4956" spans="1:13" ht="15" thickBot="1" x14ac:dyDescent="0.4">
      <c r="A4956" s="5" t="s">
        <v>175</v>
      </c>
      <c r="B4956" s="5" t="s">
        <v>176</v>
      </c>
      <c r="C4956" s="5" t="s">
        <v>5157</v>
      </c>
      <c r="D4956" s="5">
        <f t="shared" si="232"/>
        <v>79505</v>
      </c>
      <c r="E4956" s="6">
        <v>43617</v>
      </c>
      <c r="F4956" s="6">
        <f t="shared" si="234"/>
        <v>43707</v>
      </c>
      <c r="G4956" s="6" t="str">
        <f>IF('BCT Template'!R4955&gt;F4956,"Yes","No")</f>
        <v>No</v>
      </c>
      <c r="H4956" s="5" t="s">
        <v>182</v>
      </c>
      <c r="I4956" s="5" t="s">
        <v>183</v>
      </c>
      <c r="J4956" s="5" t="s">
        <v>184</v>
      </c>
      <c r="K4956" s="5" t="s">
        <v>185</v>
      </c>
      <c r="L4956" s="7" t="s">
        <v>164</v>
      </c>
      <c r="M4956" t="str">
        <f t="shared" si="233"/>
        <v>No</v>
      </c>
    </row>
    <row r="4957" spans="1:13" ht="15" thickBot="1" x14ac:dyDescent="0.4">
      <c r="A4957" s="5" t="s">
        <v>175</v>
      </c>
      <c r="B4957" s="5" t="s">
        <v>176</v>
      </c>
      <c r="C4957" s="5" t="s">
        <v>5158</v>
      </c>
      <c r="D4957" s="5">
        <f t="shared" si="232"/>
        <v>79651</v>
      </c>
      <c r="E4957" s="6">
        <v>43434</v>
      </c>
      <c r="F4957" s="6">
        <f t="shared" si="234"/>
        <v>43524</v>
      </c>
      <c r="G4957" s="6" t="str">
        <f>IF('BCT Template'!R4956&gt;F4957,"Yes","No")</f>
        <v>No</v>
      </c>
      <c r="H4957" s="5" t="s">
        <v>182</v>
      </c>
      <c r="I4957" s="5" t="s">
        <v>183</v>
      </c>
      <c r="J4957" s="5" t="s">
        <v>200</v>
      </c>
      <c r="K4957" s="5" t="s">
        <v>201</v>
      </c>
      <c r="L4957" s="7" t="s">
        <v>164</v>
      </c>
      <c r="M4957" t="str">
        <f t="shared" si="233"/>
        <v>Yes</v>
      </c>
    </row>
    <row r="4958" spans="1:13" ht="15" thickBot="1" x14ac:dyDescent="0.4">
      <c r="A4958" s="5" t="s">
        <v>175</v>
      </c>
      <c r="B4958" s="5" t="s">
        <v>176</v>
      </c>
      <c r="C4958" s="5" t="s">
        <v>5159</v>
      </c>
      <c r="D4958" s="5">
        <f t="shared" si="232"/>
        <v>21153</v>
      </c>
      <c r="E4958" s="6">
        <v>44895</v>
      </c>
      <c r="F4958" s="6">
        <f t="shared" si="234"/>
        <v>44985</v>
      </c>
      <c r="G4958" s="6" t="str">
        <f>IF('BCT Template'!R4957&gt;F4958,"Yes","No")</f>
        <v>No</v>
      </c>
      <c r="H4958" s="5" t="s">
        <v>178</v>
      </c>
      <c r="I4958" s="5" t="s">
        <v>179</v>
      </c>
      <c r="J4958" s="5" t="s">
        <v>35</v>
      </c>
      <c r="K4958" s="5" t="s">
        <v>180</v>
      </c>
      <c r="L4958" s="7" t="s">
        <v>164</v>
      </c>
      <c r="M4958" t="str">
        <f t="shared" si="233"/>
        <v>Yes</v>
      </c>
    </row>
    <row r="4959" spans="1:13" ht="15" thickBot="1" x14ac:dyDescent="0.4">
      <c r="A4959" s="5" t="s">
        <v>175</v>
      </c>
      <c r="B4959" s="5" t="s">
        <v>176</v>
      </c>
      <c r="C4959" s="5" t="s">
        <v>5160</v>
      </c>
      <c r="D4959" s="5">
        <f t="shared" si="232"/>
        <v>79358</v>
      </c>
      <c r="E4959" s="6">
        <v>45193</v>
      </c>
      <c r="F4959" s="6">
        <f t="shared" si="234"/>
        <v>45283</v>
      </c>
      <c r="G4959" s="6" t="str">
        <f>IF('BCT Template'!R4958&gt;F4959,"Yes","No")</f>
        <v>No</v>
      </c>
      <c r="H4959" s="5" t="s">
        <v>189</v>
      </c>
      <c r="I4959" s="5" t="s">
        <v>190</v>
      </c>
      <c r="J4959" s="5" t="s">
        <v>200</v>
      </c>
      <c r="K4959" s="5" t="s">
        <v>201</v>
      </c>
      <c r="L4959" s="7" t="s">
        <v>164</v>
      </c>
      <c r="M4959" t="str">
        <f t="shared" si="233"/>
        <v>Yes</v>
      </c>
    </row>
    <row r="4960" spans="1:13" ht="15" thickBot="1" x14ac:dyDescent="0.4">
      <c r="A4960" s="5" t="s">
        <v>175</v>
      </c>
      <c r="B4960" s="5" t="s">
        <v>176</v>
      </c>
      <c r="C4960" s="5" t="s">
        <v>5161</v>
      </c>
      <c r="D4960" s="5">
        <f t="shared" si="232"/>
        <v>78009</v>
      </c>
      <c r="E4960" s="6">
        <v>43647</v>
      </c>
      <c r="F4960" s="6">
        <f t="shared" si="234"/>
        <v>43737</v>
      </c>
      <c r="G4960" s="6" t="str">
        <f>IF('BCT Template'!R4959&gt;F4960,"Yes","No")</f>
        <v>No</v>
      </c>
      <c r="H4960" s="5" t="s">
        <v>189</v>
      </c>
      <c r="I4960" s="5" t="s">
        <v>190</v>
      </c>
      <c r="J4960" s="5" t="s">
        <v>184</v>
      </c>
      <c r="K4960" s="5" t="s">
        <v>185</v>
      </c>
      <c r="L4960" s="7" t="s">
        <v>164</v>
      </c>
      <c r="M4960" t="str">
        <f t="shared" si="233"/>
        <v>No</v>
      </c>
    </row>
    <row r="4961" spans="1:13" ht="15" thickBot="1" x14ac:dyDescent="0.4">
      <c r="A4961" s="5" t="s">
        <v>175</v>
      </c>
      <c r="B4961" s="5" t="s">
        <v>176</v>
      </c>
      <c r="C4961" s="5" t="s">
        <v>5162</v>
      </c>
      <c r="D4961" s="5">
        <f t="shared" si="232"/>
        <v>83068</v>
      </c>
      <c r="E4961" s="6">
        <v>45228</v>
      </c>
      <c r="F4961" s="6">
        <f t="shared" si="234"/>
        <v>45318</v>
      </c>
      <c r="G4961" s="6" t="str">
        <f>IF('BCT Template'!R4960&gt;F4961,"Yes","No")</f>
        <v>No</v>
      </c>
      <c r="H4961" s="5" t="s">
        <v>210</v>
      </c>
      <c r="I4961" s="5" t="s">
        <v>211</v>
      </c>
      <c r="J4961" s="5" t="s">
        <v>184</v>
      </c>
      <c r="K4961" s="5" t="s">
        <v>185</v>
      </c>
      <c r="L4961" s="7" t="s">
        <v>164</v>
      </c>
      <c r="M4961" t="str">
        <f t="shared" si="233"/>
        <v>No</v>
      </c>
    </row>
    <row r="4962" spans="1:13" ht="15" thickBot="1" x14ac:dyDescent="0.4">
      <c r="A4962" s="5" t="s">
        <v>175</v>
      </c>
      <c r="B4962" s="5" t="s">
        <v>176</v>
      </c>
      <c r="C4962" s="5" t="s">
        <v>5163</v>
      </c>
      <c r="D4962" s="5">
        <f t="shared" si="232"/>
        <v>81809</v>
      </c>
      <c r="E4962" s="6">
        <v>44012</v>
      </c>
      <c r="F4962" s="6">
        <f t="shared" si="234"/>
        <v>44102</v>
      </c>
      <c r="G4962" s="6" t="str">
        <f>IF('BCT Template'!R4961&gt;F4962,"Yes","No")</f>
        <v>No</v>
      </c>
      <c r="H4962" s="5" t="s">
        <v>182</v>
      </c>
      <c r="I4962" s="5" t="s">
        <v>183</v>
      </c>
      <c r="J4962" s="5" t="s">
        <v>184</v>
      </c>
      <c r="K4962" s="5" t="s">
        <v>185</v>
      </c>
      <c r="L4962" s="7" t="s">
        <v>164</v>
      </c>
      <c r="M4962" t="str">
        <f t="shared" si="233"/>
        <v>No</v>
      </c>
    </row>
    <row r="4963" spans="1:13" ht="15" thickBot="1" x14ac:dyDescent="0.4">
      <c r="A4963" s="5" t="s">
        <v>175</v>
      </c>
      <c r="B4963" s="5" t="s">
        <v>176</v>
      </c>
      <c r="C4963" s="5" t="s">
        <v>5164</v>
      </c>
      <c r="D4963" s="5">
        <f t="shared" si="232"/>
        <v>79922</v>
      </c>
      <c r="E4963" s="6">
        <v>43708</v>
      </c>
      <c r="F4963" s="6">
        <f t="shared" si="234"/>
        <v>43798</v>
      </c>
      <c r="G4963" s="6" t="str">
        <f>IF('BCT Template'!R4962&gt;F4963,"Yes","No")</f>
        <v>No</v>
      </c>
      <c r="H4963" s="5" t="s">
        <v>182</v>
      </c>
      <c r="I4963" s="5" t="s">
        <v>183</v>
      </c>
      <c r="J4963" s="5" t="s">
        <v>184</v>
      </c>
      <c r="K4963" s="5" t="s">
        <v>185</v>
      </c>
      <c r="L4963" s="7" t="s">
        <v>164</v>
      </c>
      <c r="M4963" t="str">
        <f t="shared" si="233"/>
        <v>No</v>
      </c>
    </row>
    <row r="4964" spans="1:13" ht="15" thickBot="1" x14ac:dyDescent="0.4">
      <c r="A4964" s="5" t="s">
        <v>175</v>
      </c>
      <c r="B4964" s="5" t="s">
        <v>176</v>
      </c>
      <c r="C4964" s="5" t="s">
        <v>5165</v>
      </c>
      <c r="D4964" s="5">
        <f t="shared" si="232"/>
        <v>80712</v>
      </c>
      <c r="E4964" s="6">
        <v>44104</v>
      </c>
      <c r="F4964" s="6">
        <f t="shared" si="234"/>
        <v>44194</v>
      </c>
      <c r="G4964" s="6" t="str">
        <f>IF('BCT Template'!R4963&gt;F4964,"Yes","No")</f>
        <v>No</v>
      </c>
      <c r="H4964" s="5" t="s">
        <v>182</v>
      </c>
      <c r="I4964" s="5" t="s">
        <v>183</v>
      </c>
      <c r="J4964" s="5" t="s">
        <v>184</v>
      </c>
      <c r="K4964" s="5" t="s">
        <v>185</v>
      </c>
      <c r="L4964" s="7" t="s">
        <v>164</v>
      </c>
      <c r="M4964" t="str">
        <f t="shared" si="233"/>
        <v>No</v>
      </c>
    </row>
    <row r="4965" spans="1:13" ht="15" thickBot="1" x14ac:dyDescent="0.4">
      <c r="A4965" s="5" t="s">
        <v>175</v>
      </c>
      <c r="B4965" s="5" t="s">
        <v>176</v>
      </c>
      <c r="C4965" s="5" t="s">
        <v>5166</v>
      </c>
      <c r="D4965" s="5">
        <f t="shared" si="232"/>
        <v>59706</v>
      </c>
      <c r="E4965" s="6">
        <v>44179</v>
      </c>
      <c r="F4965" s="6">
        <f t="shared" si="234"/>
        <v>44269</v>
      </c>
      <c r="G4965" s="6" t="str">
        <f>IF('BCT Template'!R4964&gt;F4965,"Yes","No")</f>
        <v>No</v>
      </c>
      <c r="H4965" s="5" t="s">
        <v>182</v>
      </c>
      <c r="I4965" s="5" t="s">
        <v>183</v>
      </c>
      <c r="J4965" s="5" t="s">
        <v>184</v>
      </c>
      <c r="K4965" s="5" t="s">
        <v>185</v>
      </c>
      <c r="L4965" s="7" t="s">
        <v>164</v>
      </c>
      <c r="M4965" t="str">
        <f t="shared" si="233"/>
        <v>No</v>
      </c>
    </row>
    <row r="4966" spans="1:13" ht="15" thickBot="1" x14ac:dyDescent="0.4">
      <c r="A4966" s="5" t="s">
        <v>175</v>
      </c>
      <c r="B4966" s="5" t="s">
        <v>176</v>
      </c>
      <c r="C4966" s="5" t="s">
        <v>5167</v>
      </c>
      <c r="D4966" s="5">
        <f t="shared" si="232"/>
        <v>82081</v>
      </c>
      <c r="E4966" s="6">
        <v>43717</v>
      </c>
      <c r="F4966" s="6">
        <f t="shared" si="234"/>
        <v>43807</v>
      </c>
      <c r="G4966" s="6" t="str">
        <f>IF('BCT Template'!R4965&gt;F4966,"Yes","No")</f>
        <v>No</v>
      </c>
      <c r="H4966" s="5" t="s">
        <v>210</v>
      </c>
      <c r="I4966" s="5" t="s">
        <v>211</v>
      </c>
      <c r="J4966" s="5" t="s">
        <v>184</v>
      </c>
      <c r="K4966" s="5" t="s">
        <v>185</v>
      </c>
      <c r="L4966" s="7" t="s">
        <v>164</v>
      </c>
      <c r="M4966" t="str">
        <f t="shared" si="233"/>
        <v>No</v>
      </c>
    </row>
    <row r="4967" spans="1:13" ht="15" thickBot="1" x14ac:dyDescent="0.4">
      <c r="A4967" s="5" t="s">
        <v>175</v>
      </c>
      <c r="B4967" s="5" t="s">
        <v>176</v>
      </c>
      <c r="C4967" s="5" t="s">
        <v>5168</v>
      </c>
      <c r="D4967" s="5">
        <f t="shared" si="232"/>
        <v>22212</v>
      </c>
      <c r="E4967" s="6">
        <v>43982</v>
      </c>
      <c r="F4967" s="6">
        <f t="shared" si="234"/>
        <v>44072</v>
      </c>
      <c r="G4967" s="6" t="str">
        <f>IF('BCT Template'!R4966&gt;F4967,"Yes","No")</f>
        <v>No</v>
      </c>
      <c r="H4967" s="5" t="s">
        <v>178</v>
      </c>
      <c r="I4967" s="5" t="s">
        <v>179</v>
      </c>
      <c r="J4967" s="5" t="s">
        <v>35</v>
      </c>
      <c r="K4967" s="5" t="s">
        <v>180</v>
      </c>
      <c r="L4967" s="7" t="s">
        <v>164</v>
      </c>
      <c r="M4967" t="str">
        <f t="shared" si="233"/>
        <v>Yes</v>
      </c>
    </row>
    <row r="4968" spans="1:13" ht="15" thickBot="1" x14ac:dyDescent="0.4">
      <c r="A4968" s="5" t="s">
        <v>175</v>
      </c>
      <c r="B4968" s="5" t="s">
        <v>176</v>
      </c>
      <c r="C4968" s="5" t="s">
        <v>5169</v>
      </c>
      <c r="D4968" s="5">
        <f t="shared" si="232"/>
        <v>79573</v>
      </c>
      <c r="E4968" s="6">
        <v>42247</v>
      </c>
      <c r="F4968" s="6">
        <f t="shared" si="234"/>
        <v>42337</v>
      </c>
      <c r="G4968" s="6" t="str">
        <f>IF('BCT Template'!R4967&gt;F4968,"Yes","No")</f>
        <v>No</v>
      </c>
      <c r="H4968" s="5" t="s">
        <v>182</v>
      </c>
      <c r="I4968" s="5" t="s">
        <v>183</v>
      </c>
      <c r="J4968" s="5" t="s">
        <v>200</v>
      </c>
      <c r="K4968" s="5" t="s">
        <v>201</v>
      </c>
      <c r="L4968" s="7" t="s">
        <v>164</v>
      </c>
      <c r="M4968" t="str">
        <f t="shared" si="233"/>
        <v>Yes</v>
      </c>
    </row>
    <row r="4969" spans="1:13" ht="15" thickBot="1" x14ac:dyDescent="0.4">
      <c r="A4969" s="5" t="s">
        <v>175</v>
      </c>
      <c r="B4969" s="5" t="s">
        <v>176</v>
      </c>
      <c r="C4969" s="5" t="s">
        <v>5170</v>
      </c>
      <c r="D4969" s="5">
        <f t="shared" si="232"/>
        <v>82153</v>
      </c>
      <c r="E4969" s="6">
        <v>43793</v>
      </c>
      <c r="F4969" s="6">
        <f t="shared" si="234"/>
        <v>43883</v>
      </c>
      <c r="G4969" s="6" t="str">
        <f>IF('BCT Template'!R4968&gt;F4969,"Yes","No")</f>
        <v>No</v>
      </c>
      <c r="H4969" s="5" t="s">
        <v>210</v>
      </c>
      <c r="I4969" s="5" t="s">
        <v>211</v>
      </c>
      <c r="J4969" s="5" t="s">
        <v>184</v>
      </c>
      <c r="K4969" s="5" t="s">
        <v>185</v>
      </c>
      <c r="L4969" s="7" t="s">
        <v>164</v>
      </c>
      <c r="M4969" t="str">
        <f t="shared" si="233"/>
        <v>No</v>
      </c>
    </row>
    <row r="4970" spans="1:13" ht="15" thickBot="1" x14ac:dyDescent="0.4">
      <c r="A4970" s="5" t="s">
        <v>175</v>
      </c>
      <c r="B4970" s="5" t="s">
        <v>176</v>
      </c>
      <c r="C4970" s="5" t="s">
        <v>5171</v>
      </c>
      <c r="D4970" s="5">
        <f t="shared" si="232"/>
        <v>84927</v>
      </c>
      <c r="E4970" s="6">
        <v>43255</v>
      </c>
      <c r="F4970" s="6">
        <f t="shared" si="234"/>
        <v>43345</v>
      </c>
      <c r="G4970" s="6" t="str">
        <f>IF('BCT Template'!R4969&gt;F4970,"Yes","No")</f>
        <v>No</v>
      </c>
      <c r="H4970" s="5" t="s">
        <v>210</v>
      </c>
      <c r="I4970" s="5" t="s">
        <v>211</v>
      </c>
      <c r="J4970" s="5" t="s">
        <v>184</v>
      </c>
      <c r="K4970" s="5" t="s">
        <v>185</v>
      </c>
      <c r="L4970" s="7" t="s">
        <v>164</v>
      </c>
      <c r="M4970" t="str">
        <f t="shared" si="233"/>
        <v>No</v>
      </c>
    </row>
    <row r="4971" spans="1:13" ht="15" thickBot="1" x14ac:dyDescent="0.4">
      <c r="A4971" s="5" t="s">
        <v>175</v>
      </c>
      <c r="B4971" s="5" t="s">
        <v>176</v>
      </c>
      <c r="C4971" s="5" t="s">
        <v>5172</v>
      </c>
      <c r="D4971" s="5">
        <f t="shared" si="232"/>
        <v>78714</v>
      </c>
      <c r="E4971" s="6">
        <v>43579</v>
      </c>
      <c r="F4971" s="6">
        <f t="shared" si="234"/>
        <v>43669</v>
      </c>
      <c r="G4971" s="6" t="str">
        <f>IF('BCT Template'!R4970&gt;F4971,"Yes","No")</f>
        <v>No</v>
      </c>
      <c r="H4971" s="5" t="s">
        <v>210</v>
      </c>
      <c r="I4971" s="5" t="s">
        <v>211</v>
      </c>
      <c r="J4971" s="5" t="s">
        <v>184</v>
      </c>
      <c r="K4971" s="5" t="s">
        <v>185</v>
      </c>
      <c r="L4971" s="7" t="s">
        <v>164</v>
      </c>
      <c r="M4971" t="str">
        <f t="shared" si="233"/>
        <v>No</v>
      </c>
    </row>
    <row r="4972" spans="1:13" ht="15" thickBot="1" x14ac:dyDescent="0.4">
      <c r="A4972" s="5" t="s">
        <v>175</v>
      </c>
      <c r="B4972" s="5" t="s">
        <v>176</v>
      </c>
      <c r="C4972" s="5" t="s">
        <v>5173</v>
      </c>
      <c r="D4972" s="5">
        <f t="shared" si="232"/>
        <v>82824</v>
      </c>
      <c r="E4972" s="6">
        <v>44535</v>
      </c>
      <c r="F4972" s="6">
        <f t="shared" si="234"/>
        <v>44625</v>
      </c>
      <c r="G4972" s="6" t="str">
        <f>IF('BCT Template'!R4971&gt;F4972,"Yes","No")</f>
        <v>No</v>
      </c>
      <c r="H4972" s="5" t="s">
        <v>210</v>
      </c>
      <c r="I4972" s="5" t="s">
        <v>211</v>
      </c>
      <c r="J4972" s="5" t="s">
        <v>184</v>
      </c>
      <c r="K4972" s="5" t="s">
        <v>185</v>
      </c>
      <c r="L4972" s="7" t="s">
        <v>164</v>
      </c>
      <c r="M4972" t="str">
        <f t="shared" si="233"/>
        <v>No</v>
      </c>
    </row>
    <row r="4973" spans="1:13" ht="15" thickBot="1" x14ac:dyDescent="0.4">
      <c r="A4973" s="5" t="s">
        <v>175</v>
      </c>
      <c r="B4973" s="5" t="s">
        <v>176</v>
      </c>
      <c r="C4973" s="5" t="s">
        <v>5174</v>
      </c>
      <c r="D4973" s="5">
        <f t="shared" si="232"/>
        <v>22880</v>
      </c>
      <c r="E4973" s="6">
        <v>43738</v>
      </c>
      <c r="F4973" s="6">
        <f t="shared" si="234"/>
        <v>43828</v>
      </c>
      <c r="G4973" s="6" t="str">
        <f>IF('BCT Template'!R4972&gt;F4973,"Yes","No")</f>
        <v>No</v>
      </c>
      <c r="H4973" s="5" t="s">
        <v>178</v>
      </c>
      <c r="I4973" s="5" t="s">
        <v>179</v>
      </c>
      <c r="J4973" s="5" t="s">
        <v>35</v>
      </c>
      <c r="K4973" s="5" t="s">
        <v>180</v>
      </c>
      <c r="L4973" s="7" t="s">
        <v>164</v>
      </c>
      <c r="M4973" t="str">
        <f t="shared" si="233"/>
        <v>Yes</v>
      </c>
    </row>
    <row r="4974" spans="1:13" ht="15" thickBot="1" x14ac:dyDescent="0.4">
      <c r="A4974" s="5" t="s">
        <v>175</v>
      </c>
      <c r="B4974" s="5" t="s">
        <v>176</v>
      </c>
      <c r="C4974" s="5" t="s">
        <v>5175</v>
      </c>
      <c r="D4974" s="5">
        <f t="shared" si="232"/>
        <v>29004</v>
      </c>
      <c r="E4974" s="6">
        <v>44012</v>
      </c>
      <c r="F4974" s="6">
        <f t="shared" si="234"/>
        <v>44102</v>
      </c>
      <c r="G4974" s="6" t="str">
        <f>IF('BCT Template'!R4973&gt;F4974,"Yes","No")</f>
        <v>No</v>
      </c>
      <c r="H4974" s="5" t="s">
        <v>178</v>
      </c>
      <c r="I4974" s="5" t="s">
        <v>179</v>
      </c>
      <c r="J4974" s="5" t="s">
        <v>35</v>
      </c>
      <c r="K4974" s="5" t="s">
        <v>180</v>
      </c>
      <c r="L4974" s="7" t="s">
        <v>164</v>
      </c>
      <c r="M4974" t="str">
        <f t="shared" si="233"/>
        <v>Yes</v>
      </c>
    </row>
    <row r="4975" spans="1:13" ht="15" thickBot="1" x14ac:dyDescent="0.4">
      <c r="A4975" s="5" t="s">
        <v>175</v>
      </c>
      <c r="B4975" s="5" t="s">
        <v>176</v>
      </c>
      <c r="C4975" s="5" t="s">
        <v>5176</v>
      </c>
      <c r="D4975" s="5">
        <f t="shared" si="232"/>
        <v>80141</v>
      </c>
      <c r="E4975" s="6">
        <v>39263</v>
      </c>
      <c r="F4975" s="6">
        <f t="shared" si="234"/>
        <v>39353</v>
      </c>
      <c r="G4975" s="6" t="str">
        <f>IF('BCT Template'!R4974&gt;F4975,"Yes","No")</f>
        <v>No</v>
      </c>
      <c r="H4975" s="5" t="s">
        <v>182</v>
      </c>
      <c r="I4975" s="5" t="s">
        <v>183</v>
      </c>
      <c r="J4975" s="5" t="s">
        <v>184</v>
      </c>
      <c r="K4975" s="5" t="s">
        <v>185</v>
      </c>
      <c r="L4975" s="7" t="s">
        <v>164</v>
      </c>
      <c r="M4975" t="str">
        <f t="shared" si="233"/>
        <v>No</v>
      </c>
    </row>
    <row r="4976" spans="1:13" ht="15" thickBot="1" x14ac:dyDescent="0.4">
      <c r="A4976" s="5" t="s">
        <v>175</v>
      </c>
      <c r="B4976" s="5" t="s">
        <v>176</v>
      </c>
      <c r="C4976" s="5" t="s">
        <v>5177</v>
      </c>
      <c r="D4976" s="5">
        <f t="shared" si="232"/>
        <v>22711</v>
      </c>
      <c r="E4976" s="6">
        <v>43677</v>
      </c>
      <c r="F4976" s="6">
        <f t="shared" si="234"/>
        <v>43767</v>
      </c>
      <c r="G4976" s="6" t="str">
        <f>IF('BCT Template'!R4975&gt;F4976,"Yes","No")</f>
        <v>No</v>
      </c>
      <c r="H4976" s="5" t="s">
        <v>178</v>
      </c>
      <c r="I4976" s="5" t="s">
        <v>179</v>
      </c>
      <c r="J4976" s="5" t="s">
        <v>35</v>
      </c>
      <c r="K4976" s="5" t="s">
        <v>180</v>
      </c>
      <c r="L4976" s="7" t="s">
        <v>164</v>
      </c>
      <c r="M4976" t="str">
        <f t="shared" si="233"/>
        <v>Yes</v>
      </c>
    </row>
    <row r="4977" spans="1:13" ht="15" thickBot="1" x14ac:dyDescent="0.4">
      <c r="A4977" s="5" t="s">
        <v>175</v>
      </c>
      <c r="B4977" s="5" t="s">
        <v>176</v>
      </c>
      <c r="C4977" s="5" t="s">
        <v>5178</v>
      </c>
      <c r="D4977" s="5">
        <f t="shared" si="232"/>
        <v>22659</v>
      </c>
      <c r="E4977" s="6">
        <v>43708</v>
      </c>
      <c r="F4977" s="6">
        <f t="shared" si="234"/>
        <v>43798</v>
      </c>
      <c r="G4977" s="6" t="str">
        <f>IF('BCT Template'!R4976&gt;F4977,"Yes","No")</f>
        <v>No</v>
      </c>
      <c r="H4977" s="5" t="s">
        <v>178</v>
      </c>
      <c r="I4977" s="5" t="s">
        <v>179</v>
      </c>
      <c r="J4977" s="5" t="s">
        <v>35</v>
      </c>
      <c r="K4977" s="5" t="s">
        <v>180</v>
      </c>
      <c r="L4977" s="7" t="s">
        <v>164</v>
      </c>
      <c r="M4977" t="str">
        <f t="shared" si="233"/>
        <v>Yes</v>
      </c>
    </row>
    <row r="4978" spans="1:13" ht="15" thickBot="1" x14ac:dyDescent="0.4">
      <c r="A4978" s="5" t="s">
        <v>175</v>
      </c>
      <c r="B4978" s="5" t="s">
        <v>176</v>
      </c>
      <c r="C4978" s="5" t="s">
        <v>5179</v>
      </c>
      <c r="D4978" s="5">
        <f t="shared" si="232"/>
        <v>29174</v>
      </c>
      <c r="E4978" s="6">
        <v>44074</v>
      </c>
      <c r="F4978" s="6">
        <f t="shared" si="234"/>
        <v>44164</v>
      </c>
      <c r="G4978" s="6" t="str">
        <f>IF('BCT Template'!R4977&gt;F4978,"Yes","No")</f>
        <v>No</v>
      </c>
      <c r="H4978" s="5" t="s">
        <v>178</v>
      </c>
      <c r="I4978" s="5" t="s">
        <v>179</v>
      </c>
      <c r="J4978" s="5" t="s">
        <v>35</v>
      </c>
      <c r="K4978" s="5" t="s">
        <v>180</v>
      </c>
      <c r="L4978" s="7" t="s">
        <v>164</v>
      </c>
      <c r="M4978" t="str">
        <f t="shared" si="233"/>
        <v>Yes</v>
      </c>
    </row>
    <row r="4979" spans="1:13" ht="15" thickBot="1" x14ac:dyDescent="0.4">
      <c r="A4979" s="5" t="s">
        <v>175</v>
      </c>
      <c r="B4979" s="5" t="s">
        <v>176</v>
      </c>
      <c r="C4979" s="5" t="s">
        <v>5180</v>
      </c>
      <c r="D4979" s="5">
        <f t="shared" si="232"/>
        <v>58922</v>
      </c>
      <c r="E4979" s="6">
        <v>42028</v>
      </c>
      <c r="F4979" s="6">
        <f t="shared" si="234"/>
        <v>42118</v>
      </c>
      <c r="G4979" s="6" t="str">
        <f>IF('BCT Template'!R4978&gt;F4979,"Yes","No")</f>
        <v>No</v>
      </c>
      <c r="H4979" s="5" t="s">
        <v>182</v>
      </c>
      <c r="I4979" s="5" t="s">
        <v>183</v>
      </c>
      <c r="J4979" s="5" t="s">
        <v>184</v>
      </c>
      <c r="K4979" s="5" t="s">
        <v>185</v>
      </c>
      <c r="L4979" s="7" t="s">
        <v>164</v>
      </c>
      <c r="M4979" t="str">
        <f t="shared" si="233"/>
        <v>No</v>
      </c>
    </row>
    <row r="4980" spans="1:13" ht="15" thickBot="1" x14ac:dyDescent="0.4">
      <c r="A4980" s="5" t="s">
        <v>175</v>
      </c>
      <c r="B4980" s="5" t="s">
        <v>176</v>
      </c>
      <c r="C4980" s="5" t="s">
        <v>5181</v>
      </c>
      <c r="D4980" s="5">
        <f t="shared" si="232"/>
        <v>22054</v>
      </c>
      <c r="E4980" s="6">
        <v>44255</v>
      </c>
      <c r="F4980" s="6">
        <f t="shared" si="234"/>
        <v>44345</v>
      </c>
      <c r="G4980" s="6" t="str">
        <f>IF('BCT Template'!R4979&gt;F4980,"Yes","No")</f>
        <v>No</v>
      </c>
      <c r="H4980" s="5" t="s">
        <v>178</v>
      </c>
      <c r="I4980" s="5" t="s">
        <v>179</v>
      </c>
      <c r="J4980" s="5" t="s">
        <v>35</v>
      </c>
      <c r="K4980" s="5" t="s">
        <v>180</v>
      </c>
      <c r="L4980" s="7" t="s">
        <v>164</v>
      </c>
      <c r="M4980" t="str">
        <f t="shared" si="233"/>
        <v>Yes</v>
      </c>
    </row>
    <row r="4981" spans="1:13" ht="15" thickBot="1" x14ac:dyDescent="0.4">
      <c r="A4981" s="5" t="s">
        <v>175</v>
      </c>
      <c r="B4981" s="5" t="s">
        <v>176</v>
      </c>
      <c r="C4981" s="5" t="s">
        <v>5182</v>
      </c>
      <c r="D4981" s="5">
        <f t="shared" si="232"/>
        <v>58650</v>
      </c>
      <c r="E4981" s="6">
        <v>42735</v>
      </c>
      <c r="F4981" s="6">
        <f t="shared" si="234"/>
        <v>42825</v>
      </c>
      <c r="G4981" s="6" t="str">
        <f>IF('BCT Template'!R4980&gt;F4981,"Yes","No")</f>
        <v>No</v>
      </c>
      <c r="H4981" s="5" t="s">
        <v>182</v>
      </c>
      <c r="I4981" s="5" t="s">
        <v>183</v>
      </c>
      <c r="J4981" s="5" t="s">
        <v>184</v>
      </c>
      <c r="K4981" s="5" t="s">
        <v>185</v>
      </c>
      <c r="L4981" s="7" t="s">
        <v>164</v>
      </c>
      <c r="M4981" t="str">
        <f t="shared" si="233"/>
        <v>No</v>
      </c>
    </row>
    <row r="4982" spans="1:13" ht="15" thickBot="1" x14ac:dyDescent="0.4">
      <c r="A4982" s="5" t="s">
        <v>175</v>
      </c>
      <c r="B4982" s="5" t="s">
        <v>176</v>
      </c>
      <c r="C4982" s="5" t="s">
        <v>5183</v>
      </c>
      <c r="D4982" s="5">
        <f t="shared" si="232"/>
        <v>58151</v>
      </c>
      <c r="E4982" s="6">
        <v>40421</v>
      </c>
      <c r="F4982" s="6">
        <f t="shared" si="234"/>
        <v>40511</v>
      </c>
      <c r="G4982" s="6" t="str">
        <f>IF('BCT Template'!R4981&gt;F4982,"Yes","No")</f>
        <v>No</v>
      </c>
      <c r="H4982" s="5" t="s">
        <v>182</v>
      </c>
      <c r="I4982" s="5" t="s">
        <v>183</v>
      </c>
      <c r="J4982" s="5" t="s">
        <v>200</v>
      </c>
      <c r="K4982" s="5" t="s">
        <v>201</v>
      </c>
      <c r="L4982" s="7" t="s">
        <v>164</v>
      </c>
      <c r="M4982" t="str">
        <f t="shared" si="233"/>
        <v>Yes</v>
      </c>
    </row>
    <row r="4983" spans="1:13" ht="15" thickBot="1" x14ac:dyDescent="0.4">
      <c r="A4983" s="5" t="s">
        <v>175</v>
      </c>
      <c r="B4983" s="5" t="s">
        <v>176</v>
      </c>
      <c r="C4983" s="5" t="s">
        <v>5184</v>
      </c>
      <c r="D4983" s="5">
        <f t="shared" si="232"/>
        <v>59527</v>
      </c>
      <c r="E4983" s="6">
        <v>43008</v>
      </c>
      <c r="F4983" s="6">
        <f t="shared" si="234"/>
        <v>43098</v>
      </c>
      <c r="G4983" s="6" t="str">
        <f>IF('BCT Template'!R4982&gt;F4983,"Yes","No")</f>
        <v>No</v>
      </c>
      <c r="H4983" s="5" t="s">
        <v>182</v>
      </c>
      <c r="I4983" s="5" t="s">
        <v>183</v>
      </c>
      <c r="J4983" s="5" t="s">
        <v>184</v>
      </c>
      <c r="K4983" s="5" t="s">
        <v>185</v>
      </c>
      <c r="L4983" s="7" t="s">
        <v>164</v>
      </c>
      <c r="M4983" t="str">
        <f t="shared" si="233"/>
        <v>No</v>
      </c>
    </row>
    <row r="4984" spans="1:13" ht="15" thickBot="1" x14ac:dyDescent="0.4">
      <c r="A4984" s="5" t="s">
        <v>175</v>
      </c>
      <c r="B4984" s="5" t="s">
        <v>176</v>
      </c>
      <c r="C4984" s="5" t="s">
        <v>5185</v>
      </c>
      <c r="D4984" s="5">
        <f t="shared" si="232"/>
        <v>81944</v>
      </c>
      <c r="E4984" s="6">
        <v>43951</v>
      </c>
      <c r="F4984" s="6">
        <f t="shared" si="234"/>
        <v>44041</v>
      </c>
      <c r="G4984" s="6" t="str">
        <f>IF('BCT Template'!R4983&gt;F4984,"Yes","No")</f>
        <v>No</v>
      </c>
      <c r="H4984" s="5" t="s">
        <v>182</v>
      </c>
      <c r="I4984" s="5" t="s">
        <v>183</v>
      </c>
      <c r="J4984" s="5" t="s">
        <v>184</v>
      </c>
      <c r="K4984" s="5" t="s">
        <v>185</v>
      </c>
      <c r="L4984" s="7" t="s">
        <v>164</v>
      </c>
      <c r="M4984" t="str">
        <f t="shared" si="233"/>
        <v>No</v>
      </c>
    </row>
    <row r="4985" spans="1:13" ht="15" thickBot="1" x14ac:dyDescent="0.4">
      <c r="A4985" s="5" t="s">
        <v>175</v>
      </c>
      <c r="B4985" s="5" t="s">
        <v>176</v>
      </c>
      <c r="C4985" s="5" t="s">
        <v>5186</v>
      </c>
      <c r="D4985" s="5">
        <f t="shared" si="232"/>
        <v>84975</v>
      </c>
      <c r="E4985" s="6">
        <v>42917</v>
      </c>
      <c r="F4985" s="6">
        <f t="shared" si="234"/>
        <v>43007</v>
      </c>
      <c r="G4985" s="6" t="str">
        <f>IF('BCT Template'!R4984&gt;F4985,"Yes","No")</f>
        <v>No</v>
      </c>
      <c r="H4985" s="5" t="s">
        <v>210</v>
      </c>
      <c r="I4985" s="5" t="s">
        <v>211</v>
      </c>
      <c r="J4985" s="5" t="s">
        <v>184</v>
      </c>
      <c r="K4985" s="5" t="s">
        <v>185</v>
      </c>
      <c r="L4985" s="7" t="s">
        <v>164</v>
      </c>
      <c r="M4985" t="str">
        <f t="shared" si="233"/>
        <v>No</v>
      </c>
    </row>
    <row r="4986" spans="1:13" ht="15" thickBot="1" x14ac:dyDescent="0.4">
      <c r="A4986" s="5" t="s">
        <v>175</v>
      </c>
      <c r="B4986" s="5" t="s">
        <v>176</v>
      </c>
      <c r="C4986" s="5" t="s">
        <v>5187</v>
      </c>
      <c r="D4986" s="5">
        <f t="shared" si="232"/>
        <v>80376</v>
      </c>
      <c r="E4986" s="6">
        <v>43830</v>
      </c>
      <c r="F4986" s="6">
        <f t="shared" si="234"/>
        <v>43920</v>
      </c>
      <c r="G4986" s="6" t="str">
        <f>IF('BCT Template'!R4985&gt;F4986,"Yes","No")</f>
        <v>No</v>
      </c>
      <c r="H4986" s="5" t="s">
        <v>182</v>
      </c>
      <c r="I4986" s="5" t="s">
        <v>183</v>
      </c>
      <c r="J4986" s="5" t="s">
        <v>184</v>
      </c>
      <c r="K4986" s="5" t="s">
        <v>185</v>
      </c>
      <c r="L4986" s="7" t="s">
        <v>164</v>
      </c>
      <c r="M4986" t="str">
        <f t="shared" si="233"/>
        <v>No</v>
      </c>
    </row>
    <row r="4987" spans="1:13" ht="15" thickBot="1" x14ac:dyDescent="0.4">
      <c r="A4987" s="5" t="s">
        <v>175</v>
      </c>
      <c r="B4987" s="5" t="s">
        <v>176</v>
      </c>
      <c r="C4987" s="5" t="s">
        <v>5188</v>
      </c>
      <c r="D4987" s="5">
        <f t="shared" si="232"/>
        <v>30660</v>
      </c>
      <c r="E4987" s="6">
        <v>44043</v>
      </c>
      <c r="F4987" s="6">
        <f t="shared" si="234"/>
        <v>44133</v>
      </c>
      <c r="G4987" s="6" t="str">
        <f>IF('BCT Template'!R4986&gt;F4987,"Yes","No")</f>
        <v>No</v>
      </c>
      <c r="H4987" s="5" t="s">
        <v>178</v>
      </c>
      <c r="I4987" s="5" t="s">
        <v>179</v>
      </c>
      <c r="J4987" s="5" t="s">
        <v>35</v>
      </c>
      <c r="K4987" s="5" t="s">
        <v>180</v>
      </c>
      <c r="L4987" s="7" t="s">
        <v>164</v>
      </c>
      <c r="M4987" t="str">
        <f t="shared" si="233"/>
        <v>Yes</v>
      </c>
    </row>
    <row r="4988" spans="1:13" ht="15" thickBot="1" x14ac:dyDescent="0.4">
      <c r="A4988" s="5" t="s">
        <v>175</v>
      </c>
      <c r="B4988" s="5" t="s">
        <v>176</v>
      </c>
      <c r="C4988" s="5" t="s">
        <v>5189</v>
      </c>
      <c r="D4988" s="5">
        <f t="shared" si="232"/>
        <v>57959</v>
      </c>
      <c r="E4988" s="6">
        <v>44286</v>
      </c>
      <c r="F4988" s="6">
        <f t="shared" si="234"/>
        <v>44376</v>
      </c>
      <c r="G4988" s="6" t="str">
        <f>IF('BCT Template'!R4987&gt;F4988,"Yes","No")</f>
        <v>No</v>
      </c>
      <c r="H4988" s="5" t="s">
        <v>189</v>
      </c>
      <c r="I4988" s="5" t="s">
        <v>190</v>
      </c>
      <c r="J4988" s="5" t="s">
        <v>200</v>
      </c>
      <c r="K4988" s="5" t="s">
        <v>201</v>
      </c>
      <c r="L4988" s="7" t="s">
        <v>164</v>
      </c>
      <c r="M4988" t="str">
        <f t="shared" si="233"/>
        <v>Yes</v>
      </c>
    </row>
    <row r="4989" spans="1:13" ht="15" thickBot="1" x14ac:dyDescent="0.4">
      <c r="A4989" s="5" t="s">
        <v>175</v>
      </c>
      <c r="B4989" s="5" t="s">
        <v>176</v>
      </c>
      <c r="C4989" s="5" t="s">
        <v>5190</v>
      </c>
      <c r="D4989" s="5">
        <f t="shared" si="232"/>
        <v>80257</v>
      </c>
      <c r="E4989" s="6">
        <v>44012</v>
      </c>
      <c r="F4989" s="6">
        <f t="shared" si="234"/>
        <v>44102</v>
      </c>
      <c r="G4989" s="6" t="str">
        <f>IF('BCT Template'!R4988&gt;F4989,"Yes","No")</f>
        <v>No</v>
      </c>
      <c r="H4989" s="5" t="s">
        <v>182</v>
      </c>
      <c r="I4989" s="5" t="s">
        <v>183</v>
      </c>
      <c r="J4989" s="5" t="s">
        <v>184</v>
      </c>
      <c r="K4989" s="5" t="s">
        <v>185</v>
      </c>
      <c r="L4989" s="7" t="s">
        <v>164</v>
      </c>
      <c r="M4989" t="str">
        <f t="shared" si="233"/>
        <v>No</v>
      </c>
    </row>
    <row r="4990" spans="1:13" ht="15" thickBot="1" x14ac:dyDescent="0.4">
      <c r="A4990" s="5" t="s">
        <v>175</v>
      </c>
      <c r="B4990" s="5" t="s">
        <v>176</v>
      </c>
      <c r="C4990" s="5" t="s">
        <v>5191</v>
      </c>
      <c r="D4990" s="5">
        <f t="shared" si="232"/>
        <v>21124</v>
      </c>
      <c r="E4990" s="6">
        <v>44074</v>
      </c>
      <c r="F4990" s="6">
        <f t="shared" si="234"/>
        <v>44164</v>
      </c>
      <c r="G4990" s="6" t="str">
        <f>IF('BCT Template'!R4989&gt;F4990,"Yes","No")</f>
        <v>No</v>
      </c>
      <c r="H4990" s="5" t="s">
        <v>178</v>
      </c>
      <c r="I4990" s="5" t="s">
        <v>179</v>
      </c>
      <c r="J4990" s="5" t="s">
        <v>35</v>
      </c>
      <c r="K4990" s="5" t="s">
        <v>180</v>
      </c>
      <c r="L4990" s="7" t="s">
        <v>164</v>
      </c>
      <c r="M4990" t="str">
        <f t="shared" si="233"/>
        <v>Yes</v>
      </c>
    </row>
    <row r="4991" spans="1:13" ht="15" thickBot="1" x14ac:dyDescent="0.4">
      <c r="A4991" s="5" t="s">
        <v>175</v>
      </c>
      <c r="B4991" s="5" t="s">
        <v>176</v>
      </c>
      <c r="C4991" s="5" t="s">
        <v>5192</v>
      </c>
      <c r="D4991" s="5">
        <f t="shared" si="232"/>
        <v>83037</v>
      </c>
      <c r="E4991" s="6">
        <v>45188</v>
      </c>
      <c r="F4991" s="6">
        <f t="shared" si="234"/>
        <v>45278</v>
      </c>
      <c r="G4991" s="6" t="str">
        <f>IF('BCT Template'!R4990&gt;F4991,"Yes","No")</f>
        <v>No</v>
      </c>
      <c r="H4991" s="5" t="s">
        <v>210</v>
      </c>
      <c r="I4991" s="5" t="s">
        <v>211</v>
      </c>
      <c r="J4991" s="5" t="s">
        <v>184</v>
      </c>
      <c r="K4991" s="5" t="s">
        <v>185</v>
      </c>
      <c r="L4991" s="7" t="s">
        <v>164</v>
      </c>
      <c r="M4991" t="str">
        <f t="shared" si="233"/>
        <v>No</v>
      </c>
    </row>
    <row r="4992" spans="1:13" ht="15" thickBot="1" x14ac:dyDescent="0.4">
      <c r="A4992" s="5" t="s">
        <v>175</v>
      </c>
      <c r="B4992" s="5" t="s">
        <v>176</v>
      </c>
      <c r="C4992" s="5" t="s">
        <v>5193</v>
      </c>
      <c r="D4992" s="5">
        <f t="shared" si="232"/>
        <v>21198</v>
      </c>
      <c r="E4992" s="6">
        <v>44260</v>
      </c>
      <c r="F4992" s="6">
        <f t="shared" si="234"/>
        <v>44350</v>
      </c>
      <c r="G4992" s="6" t="str">
        <f>IF('BCT Template'!R4991&gt;F4992,"Yes","No")</f>
        <v>No</v>
      </c>
      <c r="H4992" s="5" t="s">
        <v>178</v>
      </c>
      <c r="I4992" s="5" t="s">
        <v>179</v>
      </c>
      <c r="J4992" s="5" t="s">
        <v>35</v>
      </c>
      <c r="K4992" s="5" t="s">
        <v>180</v>
      </c>
      <c r="L4992" s="7" t="s">
        <v>164</v>
      </c>
      <c r="M4992" t="str">
        <f t="shared" si="233"/>
        <v>Yes</v>
      </c>
    </row>
    <row r="4993" spans="1:13" ht="15" thickBot="1" x14ac:dyDescent="0.4">
      <c r="A4993" s="5" t="s">
        <v>175</v>
      </c>
      <c r="B4993" s="5" t="s">
        <v>176</v>
      </c>
      <c r="C4993" s="5" t="s">
        <v>5194</v>
      </c>
      <c r="D4993" s="5">
        <f t="shared" si="232"/>
        <v>77879</v>
      </c>
      <c r="E4993" s="6">
        <v>42185</v>
      </c>
      <c r="F4993" s="6">
        <f t="shared" si="234"/>
        <v>42275</v>
      </c>
      <c r="G4993" s="6" t="str">
        <f>IF('BCT Template'!R4992&gt;F4993,"Yes","No")</f>
        <v>No</v>
      </c>
      <c r="H4993" s="5" t="s">
        <v>189</v>
      </c>
      <c r="I4993" s="5" t="s">
        <v>190</v>
      </c>
      <c r="J4993" s="5" t="s">
        <v>200</v>
      </c>
      <c r="K4993" s="5" t="s">
        <v>201</v>
      </c>
      <c r="L4993" s="7" t="s">
        <v>164</v>
      </c>
      <c r="M4993" t="str">
        <f t="shared" si="233"/>
        <v>Yes</v>
      </c>
    </row>
    <row r="4994" spans="1:13" ht="15" thickBot="1" x14ac:dyDescent="0.4">
      <c r="A4994" s="5" t="s">
        <v>175</v>
      </c>
      <c r="B4994" s="5" t="s">
        <v>176</v>
      </c>
      <c r="C4994" s="5" t="s">
        <v>5195</v>
      </c>
      <c r="D4994" s="5">
        <f t="shared" si="232"/>
        <v>21397</v>
      </c>
      <c r="E4994" s="6">
        <v>41837</v>
      </c>
      <c r="F4994" s="6">
        <f t="shared" si="234"/>
        <v>41927</v>
      </c>
      <c r="G4994" s="6" t="str">
        <f>IF('BCT Template'!R4993&gt;F4994,"Yes","No")</f>
        <v>No</v>
      </c>
      <c r="H4994" s="5" t="s">
        <v>178</v>
      </c>
      <c r="I4994" s="5" t="s">
        <v>179</v>
      </c>
      <c r="J4994" s="5" t="s">
        <v>35</v>
      </c>
      <c r="K4994" s="5" t="s">
        <v>180</v>
      </c>
      <c r="L4994" s="7" t="s">
        <v>164</v>
      </c>
      <c r="M4994" t="str">
        <f t="shared" si="233"/>
        <v>Yes</v>
      </c>
    </row>
    <row r="4995" spans="1:13" ht="15" thickBot="1" x14ac:dyDescent="0.4">
      <c r="A4995" s="5" t="s">
        <v>175</v>
      </c>
      <c r="B4995" s="5" t="s">
        <v>176</v>
      </c>
      <c r="C4995" s="5" t="s">
        <v>5196</v>
      </c>
      <c r="D4995" s="5">
        <f t="shared" ref="D4995:D5058" si="235">C4995*1</f>
        <v>79680</v>
      </c>
      <c r="E4995" s="6">
        <v>43646</v>
      </c>
      <c r="F4995" s="6">
        <f t="shared" si="234"/>
        <v>43736</v>
      </c>
      <c r="G4995" s="6" t="str">
        <f>IF('BCT Template'!R4994&gt;F4995,"Yes","No")</f>
        <v>No</v>
      </c>
      <c r="H4995" s="5" t="s">
        <v>182</v>
      </c>
      <c r="I4995" s="5" t="s">
        <v>183</v>
      </c>
      <c r="J4995" s="5" t="s">
        <v>184</v>
      </c>
      <c r="K4995" s="5" t="s">
        <v>185</v>
      </c>
      <c r="L4995" s="7" t="s">
        <v>164</v>
      </c>
      <c r="M4995" t="str">
        <f t="shared" ref="M4995:M5058" si="236">IF(J4995=" ","Yes",IF(J4995="3","Yes","No"))</f>
        <v>No</v>
      </c>
    </row>
    <row r="4996" spans="1:13" ht="15" thickBot="1" x14ac:dyDescent="0.4">
      <c r="A4996" s="5" t="s">
        <v>175</v>
      </c>
      <c r="B4996" s="5" t="s">
        <v>176</v>
      </c>
      <c r="C4996" s="5" t="s">
        <v>5197</v>
      </c>
      <c r="D4996" s="5">
        <f t="shared" si="235"/>
        <v>58821</v>
      </c>
      <c r="E4996" s="6">
        <v>44103</v>
      </c>
      <c r="F4996" s="6">
        <f t="shared" si="234"/>
        <v>44193</v>
      </c>
      <c r="G4996" s="6" t="str">
        <f>IF('BCT Template'!R4995&gt;F4996,"Yes","No")</f>
        <v>No</v>
      </c>
      <c r="H4996" s="5" t="s">
        <v>182</v>
      </c>
      <c r="I4996" s="5" t="s">
        <v>183</v>
      </c>
      <c r="J4996" s="5" t="s">
        <v>200</v>
      </c>
      <c r="K4996" s="5" t="s">
        <v>201</v>
      </c>
      <c r="L4996" s="7" t="s">
        <v>164</v>
      </c>
      <c r="M4996" t="str">
        <f t="shared" si="236"/>
        <v>Yes</v>
      </c>
    </row>
    <row r="4997" spans="1:13" ht="15" thickBot="1" x14ac:dyDescent="0.4">
      <c r="A4997" s="5" t="s">
        <v>175</v>
      </c>
      <c r="B4997" s="5" t="s">
        <v>176</v>
      </c>
      <c r="C4997" s="5" t="s">
        <v>5198</v>
      </c>
      <c r="D4997" s="5">
        <f t="shared" si="235"/>
        <v>57905</v>
      </c>
      <c r="E4997" s="6">
        <v>44464</v>
      </c>
      <c r="F4997" s="6">
        <f t="shared" si="234"/>
        <v>44554</v>
      </c>
      <c r="G4997" s="6" t="str">
        <f>IF('BCT Template'!R4996&gt;F4997,"Yes","No")</f>
        <v>No</v>
      </c>
      <c r="H4997" s="5" t="s">
        <v>189</v>
      </c>
      <c r="I4997" s="5" t="s">
        <v>190</v>
      </c>
      <c r="J4997" s="5" t="s">
        <v>200</v>
      </c>
      <c r="K4997" s="5" t="s">
        <v>201</v>
      </c>
      <c r="L4997" s="7" t="s">
        <v>164</v>
      </c>
      <c r="M4997" t="str">
        <f t="shared" si="236"/>
        <v>Yes</v>
      </c>
    </row>
    <row r="4998" spans="1:13" ht="15" thickBot="1" x14ac:dyDescent="0.4">
      <c r="A4998" s="5" t="s">
        <v>175</v>
      </c>
      <c r="B4998" s="5" t="s">
        <v>176</v>
      </c>
      <c r="C4998" s="5" t="s">
        <v>5199</v>
      </c>
      <c r="D4998" s="5">
        <f t="shared" si="235"/>
        <v>21525</v>
      </c>
      <c r="E4998" s="6">
        <v>43585</v>
      </c>
      <c r="F4998" s="6">
        <f t="shared" si="234"/>
        <v>43675</v>
      </c>
      <c r="G4998" s="6" t="str">
        <f>IF('BCT Template'!R4997&gt;F4998,"Yes","No")</f>
        <v>No</v>
      </c>
      <c r="H4998" s="5" t="s">
        <v>178</v>
      </c>
      <c r="I4998" s="5" t="s">
        <v>179</v>
      </c>
      <c r="J4998" s="5" t="s">
        <v>35</v>
      </c>
      <c r="K4998" s="5" t="s">
        <v>180</v>
      </c>
      <c r="L4998" s="7" t="s">
        <v>164</v>
      </c>
      <c r="M4998" t="str">
        <f t="shared" si="236"/>
        <v>Yes</v>
      </c>
    </row>
    <row r="4999" spans="1:13" ht="15" thickBot="1" x14ac:dyDescent="0.4">
      <c r="A4999" s="5" t="s">
        <v>175</v>
      </c>
      <c r="B4999" s="5" t="s">
        <v>176</v>
      </c>
      <c r="C4999" s="5" t="s">
        <v>5200</v>
      </c>
      <c r="D4999" s="5">
        <f t="shared" si="235"/>
        <v>22142</v>
      </c>
      <c r="E4999" s="6">
        <v>44074</v>
      </c>
      <c r="F4999" s="6">
        <f t="shared" si="234"/>
        <v>44164</v>
      </c>
      <c r="G4999" s="6" t="str">
        <f>IF('BCT Template'!R4998&gt;F4999,"Yes","No")</f>
        <v>No</v>
      </c>
      <c r="H4999" s="5" t="s">
        <v>178</v>
      </c>
      <c r="I4999" s="5" t="s">
        <v>179</v>
      </c>
      <c r="J4999" s="5" t="s">
        <v>35</v>
      </c>
      <c r="K4999" s="5" t="s">
        <v>180</v>
      </c>
      <c r="L4999" s="7" t="s">
        <v>164</v>
      </c>
      <c r="M4999" t="str">
        <f t="shared" si="236"/>
        <v>Yes</v>
      </c>
    </row>
    <row r="5000" spans="1:13" ht="15" thickBot="1" x14ac:dyDescent="0.4">
      <c r="A5000" s="5" t="s">
        <v>175</v>
      </c>
      <c r="B5000" s="5" t="s">
        <v>176</v>
      </c>
      <c r="C5000" s="5" t="s">
        <v>5201</v>
      </c>
      <c r="D5000" s="5">
        <f t="shared" si="235"/>
        <v>30368</v>
      </c>
      <c r="E5000" s="6">
        <v>44227</v>
      </c>
      <c r="F5000" s="6">
        <f t="shared" si="234"/>
        <v>44317</v>
      </c>
      <c r="G5000" s="6" t="str">
        <f>IF('BCT Template'!R4999&gt;F5000,"Yes","No")</f>
        <v>No</v>
      </c>
      <c r="H5000" s="5" t="s">
        <v>178</v>
      </c>
      <c r="I5000" s="5" t="s">
        <v>179</v>
      </c>
      <c r="J5000" s="5" t="s">
        <v>35</v>
      </c>
      <c r="K5000" s="5" t="s">
        <v>180</v>
      </c>
      <c r="L5000" s="7" t="s">
        <v>164</v>
      </c>
      <c r="M5000" t="str">
        <f t="shared" si="236"/>
        <v>Yes</v>
      </c>
    </row>
    <row r="5001" spans="1:13" ht="15" thickBot="1" x14ac:dyDescent="0.4">
      <c r="A5001" s="5" t="s">
        <v>175</v>
      </c>
      <c r="B5001" s="5" t="s">
        <v>176</v>
      </c>
      <c r="C5001" s="5" t="s">
        <v>5202</v>
      </c>
      <c r="D5001" s="5">
        <f t="shared" si="235"/>
        <v>18267</v>
      </c>
      <c r="E5001" s="6">
        <v>44196</v>
      </c>
      <c r="F5001" s="6">
        <f t="shared" si="234"/>
        <v>44286</v>
      </c>
      <c r="G5001" s="6" t="str">
        <f>IF('BCT Template'!R5000&gt;F5001,"Yes","No")</f>
        <v>No</v>
      </c>
      <c r="H5001" s="5" t="s">
        <v>234</v>
      </c>
      <c r="I5001" s="5" t="s">
        <v>235</v>
      </c>
      <c r="J5001" s="5" t="s">
        <v>184</v>
      </c>
      <c r="K5001" s="5" t="s">
        <v>185</v>
      </c>
      <c r="L5001" s="7" t="s">
        <v>164</v>
      </c>
      <c r="M5001" t="str">
        <f t="shared" si="236"/>
        <v>No</v>
      </c>
    </row>
    <row r="5002" spans="1:13" ht="15" thickBot="1" x14ac:dyDescent="0.4">
      <c r="A5002" s="5" t="s">
        <v>175</v>
      </c>
      <c r="B5002" s="5" t="s">
        <v>176</v>
      </c>
      <c r="C5002" s="5" t="s">
        <v>5203</v>
      </c>
      <c r="D5002" s="5">
        <f t="shared" si="235"/>
        <v>59536</v>
      </c>
      <c r="E5002" s="6">
        <v>44012</v>
      </c>
      <c r="F5002" s="6">
        <f t="shared" si="234"/>
        <v>44102</v>
      </c>
      <c r="G5002" s="6" t="str">
        <f>IF('BCT Template'!R5001&gt;F5002,"Yes","No")</f>
        <v>No</v>
      </c>
      <c r="H5002" s="5" t="s">
        <v>182</v>
      </c>
      <c r="I5002" s="5" t="s">
        <v>183</v>
      </c>
      <c r="J5002" s="5" t="s">
        <v>184</v>
      </c>
      <c r="K5002" s="5" t="s">
        <v>185</v>
      </c>
      <c r="L5002" s="7" t="s">
        <v>164</v>
      </c>
      <c r="M5002" t="str">
        <f t="shared" si="236"/>
        <v>No</v>
      </c>
    </row>
    <row r="5003" spans="1:13" ht="15" thickBot="1" x14ac:dyDescent="0.4">
      <c r="A5003" s="5" t="s">
        <v>175</v>
      </c>
      <c r="B5003" s="5" t="s">
        <v>176</v>
      </c>
      <c r="C5003" s="5" t="s">
        <v>5204</v>
      </c>
      <c r="D5003" s="5">
        <f t="shared" si="235"/>
        <v>79715</v>
      </c>
      <c r="E5003" s="6">
        <v>42277</v>
      </c>
      <c r="F5003" s="6">
        <f t="shared" si="234"/>
        <v>42367</v>
      </c>
      <c r="G5003" s="6" t="str">
        <f>IF('BCT Template'!R5002&gt;F5003,"Yes","No")</f>
        <v>No</v>
      </c>
      <c r="H5003" s="5" t="s">
        <v>182</v>
      </c>
      <c r="I5003" s="5" t="s">
        <v>183</v>
      </c>
      <c r="J5003" s="5" t="s">
        <v>200</v>
      </c>
      <c r="K5003" s="5" t="s">
        <v>201</v>
      </c>
      <c r="L5003" s="7" t="s">
        <v>164</v>
      </c>
      <c r="M5003" t="str">
        <f t="shared" si="236"/>
        <v>Yes</v>
      </c>
    </row>
    <row r="5004" spans="1:13" ht="15" thickBot="1" x14ac:dyDescent="0.4">
      <c r="A5004" s="5" t="s">
        <v>175</v>
      </c>
      <c r="B5004" s="5" t="s">
        <v>176</v>
      </c>
      <c r="C5004" s="5" t="s">
        <v>5205</v>
      </c>
      <c r="D5004" s="5">
        <f t="shared" si="235"/>
        <v>83150</v>
      </c>
      <c r="E5004" s="6">
        <v>45409</v>
      </c>
      <c r="F5004" s="6">
        <f t="shared" si="234"/>
        <v>45499</v>
      </c>
      <c r="G5004" s="6" t="str">
        <f>IF('BCT Template'!R5003&gt;F5004,"Yes","No")</f>
        <v>No</v>
      </c>
      <c r="H5004" s="5" t="s">
        <v>210</v>
      </c>
      <c r="I5004" s="5" t="s">
        <v>211</v>
      </c>
      <c r="J5004" s="5" t="s">
        <v>184</v>
      </c>
      <c r="K5004" s="5" t="s">
        <v>185</v>
      </c>
      <c r="L5004" s="7" t="s">
        <v>164</v>
      </c>
      <c r="M5004" t="str">
        <f t="shared" si="236"/>
        <v>No</v>
      </c>
    </row>
    <row r="5005" spans="1:13" ht="15" thickBot="1" x14ac:dyDescent="0.4">
      <c r="A5005" s="5" t="s">
        <v>175</v>
      </c>
      <c r="B5005" s="5" t="s">
        <v>176</v>
      </c>
      <c r="C5005" s="5" t="s">
        <v>5206</v>
      </c>
      <c r="D5005" s="5">
        <f t="shared" si="235"/>
        <v>83039</v>
      </c>
      <c r="E5005" s="6">
        <v>43851</v>
      </c>
      <c r="F5005" s="6">
        <f t="shared" si="234"/>
        <v>43941</v>
      </c>
      <c r="G5005" s="6" t="str">
        <f>IF('BCT Template'!R5004&gt;F5005,"Yes","No")</f>
        <v>No</v>
      </c>
      <c r="H5005" s="5" t="s">
        <v>210</v>
      </c>
      <c r="I5005" s="5" t="s">
        <v>211</v>
      </c>
      <c r="J5005" s="5" t="s">
        <v>184</v>
      </c>
      <c r="K5005" s="5" t="s">
        <v>185</v>
      </c>
      <c r="L5005" s="7" t="s">
        <v>164</v>
      </c>
      <c r="M5005" t="str">
        <f t="shared" si="236"/>
        <v>No</v>
      </c>
    </row>
    <row r="5006" spans="1:13" ht="15" thickBot="1" x14ac:dyDescent="0.4">
      <c r="A5006" s="5" t="s">
        <v>175</v>
      </c>
      <c r="B5006" s="5" t="s">
        <v>176</v>
      </c>
      <c r="C5006" s="5" t="s">
        <v>5207</v>
      </c>
      <c r="D5006" s="5">
        <f t="shared" si="235"/>
        <v>22509</v>
      </c>
      <c r="E5006" s="6">
        <v>44104</v>
      </c>
      <c r="F5006" s="6">
        <f t="shared" si="234"/>
        <v>44194</v>
      </c>
      <c r="G5006" s="6" t="str">
        <f>IF('BCT Template'!R5005&gt;F5006,"Yes","No")</f>
        <v>No</v>
      </c>
      <c r="H5006" s="5" t="s">
        <v>178</v>
      </c>
      <c r="I5006" s="5" t="s">
        <v>179</v>
      </c>
      <c r="J5006" s="5" t="s">
        <v>35</v>
      </c>
      <c r="K5006" s="5" t="s">
        <v>180</v>
      </c>
      <c r="L5006" s="7" t="s">
        <v>164</v>
      </c>
      <c r="M5006" t="str">
        <f t="shared" si="236"/>
        <v>Yes</v>
      </c>
    </row>
    <row r="5007" spans="1:13" ht="15" thickBot="1" x14ac:dyDescent="0.4">
      <c r="A5007" s="5" t="s">
        <v>175</v>
      </c>
      <c r="B5007" s="5" t="s">
        <v>176</v>
      </c>
      <c r="C5007" s="5" t="s">
        <v>5208</v>
      </c>
      <c r="D5007" s="5">
        <f t="shared" si="235"/>
        <v>57500</v>
      </c>
      <c r="E5007" s="6">
        <v>43646</v>
      </c>
      <c r="F5007" s="6">
        <f t="shared" si="234"/>
        <v>43736</v>
      </c>
      <c r="G5007" s="6" t="str">
        <f>IF('BCT Template'!R5006&gt;F5007,"Yes","No")</f>
        <v>No</v>
      </c>
      <c r="H5007" s="5" t="s">
        <v>189</v>
      </c>
      <c r="I5007" s="5" t="s">
        <v>190</v>
      </c>
      <c r="J5007" s="5" t="s">
        <v>200</v>
      </c>
      <c r="K5007" s="5" t="s">
        <v>201</v>
      </c>
      <c r="L5007" s="7" t="s">
        <v>164</v>
      </c>
      <c r="M5007" t="str">
        <f t="shared" si="236"/>
        <v>Yes</v>
      </c>
    </row>
    <row r="5008" spans="1:13" ht="15" thickBot="1" x14ac:dyDescent="0.4">
      <c r="A5008" s="5" t="s">
        <v>175</v>
      </c>
      <c r="B5008" s="5" t="s">
        <v>176</v>
      </c>
      <c r="C5008" s="5" t="s">
        <v>5209</v>
      </c>
      <c r="D5008" s="5">
        <f t="shared" si="235"/>
        <v>20794</v>
      </c>
      <c r="E5008" s="6">
        <v>42185</v>
      </c>
      <c r="F5008" s="6">
        <f t="shared" si="234"/>
        <v>42275</v>
      </c>
      <c r="G5008" s="6" t="str">
        <f>IF('BCT Template'!R5007&gt;F5008,"Yes","No")</f>
        <v>No</v>
      </c>
      <c r="H5008" s="5" t="s">
        <v>197</v>
      </c>
      <c r="I5008" s="5" t="s">
        <v>198</v>
      </c>
      <c r="J5008" s="5" t="s">
        <v>184</v>
      </c>
      <c r="K5008" s="5" t="s">
        <v>185</v>
      </c>
      <c r="L5008" s="7" t="s">
        <v>164</v>
      </c>
      <c r="M5008" t="str">
        <f t="shared" si="236"/>
        <v>No</v>
      </c>
    </row>
    <row r="5009" spans="1:13" ht="15" thickBot="1" x14ac:dyDescent="0.4">
      <c r="A5009" s="5" t="s">
        <v>175</v>
      </c>
      <c r="B5009" s="5" t="s">
        <v>176</v>
      </c>
      <c r="C5009" s="5" t="s">
        <v>5210</v>
      </c>
      <c r="D5009" s="5">
        <f t="shared" si="235"/>
        <v>83122</v>
      </c>
      <c r="E5009" s="6">
        <v>45355</v>
      </c>
      <c r="F5009" s="6">
        <f t="shared" si="234"/>
        <v>45445</v>
      </c>
      <c r="G5009" s="6" t="str">
        <f>IF('BCT Template'!R5008&gt;F5009,"Yes","No")</f>
        <v>No</v>
      </c>
      <c r="H5009" s="5" t="s">
        <v>210</v>
      </c>
      <c r="I5009" s="5" t="s">
        <v>211</v>
      </c>
      <c r="J5009" s="5" t="s">
        <v>184</v>
      </c>
      <c r="K5009" s="5" t="s">
        <v>185</v>
      </c>
      <c r="L5009" s="7" t="s">
        <v>164</v>
      </c>
      <c r="M5009" t="str">
        <f t="shared" si="236"/>
        <v>No</v>
      </c>
    </row>
    <row r="5010" spans="1:13" ht="15" thickBot="1" x14ac:dyDescent="0.4">
      <c r="A5010" s="5" t="s">
        <v>175</v>
      </c>
      <c r="B5010" s="5" t="s">
        <v>176</v>
      </c>
      <c r="C5010" s="5" t="s">
        <v>5211</v>
      </c>
      <c r="D5010" s="5">
        <f t="shared" si="235"/>
        <v>30829</v>
      </c>
      <c r="E5010" s="6">
        <v>42886</v>
      </c>
      <c r="F5010" s="6">
        <f t="shared" si="234"/>
        <v>42976</v>
      </c>
      <c r="G5010" s="6" t="str">
        <f>IF('BCT Template'!R5009&gt;F5010,"Yes","No")</f>
        <v>No</v>
      </c>
      <c r="H5010" s="5" t="s">
        <v>178</v>
      </c>
      <c r="I5010" s="5" t="s">
        <v>179</v>
      </c>
      <c r="J5010" s="5" t="s">
        <v>35</v>
      </c>
      <c r="K5010" s="5" t="s">
        <v>180</v>
      </c>
      <c r="L5010" s="7" t="s">
        <v>164</v>
      </c>
      <c r="M5010" t="str">
        <f t="shared" si="236"/>
        <v>Yes</v>
      </c>
    </row>
    <row r="5011" spans="1:13" ht="15" thickBot="1" x14ac:dyDescent="0.4">
      <c r="A5011" s="5" t="s">
        <v>175</v>
      </c>
      <c r="B5011" s="5" t="s">
        <v>176</v>
      </c>
      <c r="C5011" s="5" t="s">
        <v>5212</v>
      </c>
      <c r="D5011" s="5">
        <f t="shared" si="235"/>
        <v>18242</v>
      </c>
      <c r="E5011" s="6">
        <v>44104</v>
      </c>
      <c r="F5011" s="6">
        <f t="shared" si="234"/>
        <v>44194</v>
      </c>
      <c r="G5011" s="6" t="str">
        <f>IF('BCT Template'!R5010&gt;F5011,"Yes","No")</f>
        <v>No</v>
      </c>
      <c r="H5011" s="5" t="s">
        <v>234</v>
      </c>
      <c r="I5011" s="5" t="s">
        <v>235</v>
      </c>
      <c r="J5011" s="5" t="s">
        <v>184</v>
      </c>
      <c r="K5011" s="5" t="s">
        <v>185</v>
      </c>
      <c r="L5011" s="7" t="s">
        <v>164</v>
      </c>
      <c r="M5011" t="str">
        <f t="shared" si="236"/>
        <v>No</v>
      </c>
    </row>
    <row r="5012" spans="1:13" ht="15" thickBot="1" x14ac:dyDescent="0.4">
      <c r="A5012" s="5" t="s">
        <v>175</v>
      </c>
      <c r="B5012" s="5" t="s">
        <v>176</v>
      </c>
      <c r="C5012" s="5" t="s">
        <v>5213</v>
      </c>
      <c r="D5012" s="5">
        <f t="shared" si="235"/>
        <v>57788</v>
      </c>
      <c r="E5012" s="6">
        <v>44196</v>
      </c>
      <c r="F5012" s="6">
        <f t="shared" si="234"/>
        <v>44286</v>
      </c>
      <c r="G5012" s="6" t="str">
        <f>IF('BCT Template'!R5011&gt;F5012,"Yes","No")</f>
        <v>No</v>
      </c>
      <c r="H5012" s="5" t="s">
        <v>189</v>
      </c>
      <c r="I5012" s="5" t="s">
        <v>190</v>
      </c>
      <c r="J5012" s="5" t="s">
        <v>184</v>
      </c>
      <c r="K5012" s="5" t="s">
        <v>185</v>
      </c>
      <c r="L5012" s="7" t="s">
        <v>164</v>
      </c>
      <c r="M5012" t="str">
        <f t="shared" si="236"/>
        <v>No</v>
      </c>
    </row>
    <row r="5013" spans="1:13" ht="15" thickBot="1" x14ac:dyDescent="0.4">
      <c r="A5013" s="5" t="s">
        <v>175</v>
      </c>
      <c r="B5013" s="5" t="s">
        <v>176</v>
      </c>
      <c r="C5013" s="5" t="s">
        <v>5214</v>
      </c>
      <c r="D5013" s="5">
        <f t="shared" si="235"/>
        <v>29756</v>
      </c>
      <c r="E5013" s="6">
        <v>42582</v>
      </c>
      <c r="F5013" s="6">
        <f t="shared" si="234"/>
        <v>42672</v>
      </c>
      <c r="G5013" s="6" t="str">
        <f>IF('BCT Template'!R5012&gt;F5013,"Yes","No")</f>
        <v>No</v>
      </c>
      <c r="H5013" s="5" t="s">
        <v>178</v>
      </c>
      <c r="I5013" s="5" t="s">
        <v>179</v>
      </c>
      <c r="J5013" s="5" t="s">
        <v>35</v>
      </c>
      <c r="K5013" s="5" t="s">
        <v>180</v>
      </c>
      <c r="L5013" s="7" t="s">
        <v>164</v>
      </c>
      <c r="M5013" t="str">
        <f t="shared" si="236"/>
        <v>Yes</v>
      </c>
    </row>
    <row r="5014" spans="1:13" ht="15" thickBot="1" x14ac:dyDescent="0.4">
      <c r="A5014" s="5" t="s">
        <v>175</v>
      </c>
      <c r="B5014" s="5" t="s">
        <v>176</v>
      </c>
      <c r="C5014" s="5" t="s">
        <v>5215</v>
      </c>
      <c r="D5014" s="5">
        <f t="shared" si="235"/>
        <v>21642</v>
      </c>
      <c r="E5014" s="6">
        <v>44244</v>
      </c>
      <c r="F5014" s="6">
        <f t="shared" ref="F5014:F5077" si="237">E5014+90</f>
        <v>44334</v>
      </c>
      <c r="G5014" s="6" t="str">
        <f>IF('BCT Template'!R5013&gt;F5014,"Yes","No")</f>
        <v>No</v>
      </c>
      <c r="H5014" s="5" t="s">
        <v>178</v>
      </c>
      <c r="I5014" s="5" t="s">
        <v>179</v>
      </c>
      <c r="J5014" s="5" t="s">
        <v>35</v>
      </c>
      <c r="K5014" s="5" t="s">
        <v>180</v>
      </c>
      <c r="L5014" s="7" t="s">
        <v>164</v>
      </c>
      <c r="M5014" t="str">
        <f t="shared" si="236"/>
        <v>Yes</v>
      </c>
    </row>
    <row r="5015" spans="1:13" ht="15" thickBot="1" x14ac:dyDescent="0.4">
      <c r="A5015" s="5" t="s">
        <v>175</v>
      </c>
      <c r="B5015" s="5" t="s">
        <v>176</v>
      </c>
      <c r="C5015" s="5" t="s">
        <v>5216</v>
      </c>
      <c r="D5015" s="5">
        <f t="shared" si="235"/>
        <v>29029</v>
      </c>
      <c r="E5015" s="6">
        <v>44135</v>
      </c>
      <c r="F5015" s="6">
        <f t="shared" si="237"/>
        <v>44225</v>
      </c>
      <c r="G5015" s="6" t="str">
        <f>IF('BCT Template'!R5014&gt;F5015,"Yes","No")</f>
        <v>No</v>
      </c>
      <c r="H5015" s="5" t="s">
        <v>178</v>
      </c>
      <c r="I5015" s="5" t="s">
        <v>179</v>
      </c>
      <c r="J5015" s="5" t="s">
        <v>35</v>
      </c>
      <c r="K5015" s="5" t="s">
        <v>180</v>
      </c>
      <c r="L5015" s="7" t="s">
        <v>164</v>
      </c>
      <c r="M5015" t="str">
        <f t="shared" si="236"/>
        <v>Yes</v>
      </c>
    </row>
    <row r="5016" spans="1:13" ht="15" thickBot="1" x14ac:dyDescent="0.4">
      <c r="A5016" s="5" t="s">
        <v>175</v>
      </c>
      <c r="B5016" s="5" t="s">
        <v>176</v>
      </c>
      <c r="C5016" s="5" t="s">
        <v>5217</v>
      </c>
      <c r="D5016" s="5">
        <f t="shared" si="235"/>
        <v>21216</v>
      </c>
      <c r="E5016" s="6">
        <v>43982</v>
      </c>
      <c r="F5016" s="6">
        <f t="shared" si="237"/>
        <v>44072</v>
      </c>
      <c r="G5016" s="6" t="str">
        <f>IF('BCT Template'!R5015&gt;F5016,"Yes","No")</f>
        <v>No</v>
      </c>
      <c r="H5016" s="5" t="s">
        <v>178</v>
      </c>
      <c r="I5016" s="5" t="s">
        <v>179</v>
      </c>
      <c r="J5016" s="5" t="s">
        <v>35</v>
      </c>
      <c r="K5016" s="5" t="s">
        <v>180</v>
      </c>
      <c r="L5016" s="7" t="s">
        <v>164</v>
      </c>
      <c r="M5016" t="str">
        <f t="shared" si="236"/>
        <v>Yes</v>
      </c>
    </row>
    <row r="5017" spans="1:13" ht="15" thickBot="1" x14ac:dyDescent="0.4">
      <c r="A5017" s="5" t="s">
        <v>175</v>
      </c>
      <c r="B5017" s="5" t="s">
        <v>176</v>
      </c>
      <c r="C5017" s="5" t="s">
        <v>5218</v>
      </c>
      <c r="D5017" s="5">
        <f t="shared" si="235"/>
        <v>58386</v>
      </c>
      <c r="E5017" s="6">
        <v>44012</v>
      </c>
      <c r="F5017" s="6">
        <f t="shared" si="237"/>
        <v>44102</v>
      </c>
      <c r="G5017" s="6" t="str">
        <f>IF('BCT Template'!R5016&gt;F5017,"Yes","No")</f>
        <v>No</v>
      </c>
      <c r="H5017" s="5" t="s">
        <v>182</v>
      </c>
      <c r="I5017" s="5" t="s">
        <v>183</v>
      </c>
      <c r="J5017" s="5" t="s">
        <v>184</v>
      </c>
      <c r="K5017" s="5" t="s">
        <v>185</v>
      </c>
      <c r="L5017" s="7" t="s">
        <v>164</v>
      </c>
      <c r="M5017" t="str">
        <f t="shared" si="236"/>
        <v>No</v>
      </c>
    </row>
    <row r="5018" spans="1:13" ht="15" thickBot="1" x14ac:dyDescent="0.4">
      <c r="A5018" s="5" t="s">
        <v>175</v>
      </c>
      <c r="B5018" s="5" t="s">
        <v>176</v>
      </c>
      <c r="C5018" s="5" t="s">
        <v>5219</v>
      </c>
      <c r="D5018" s="5">
        <f t="shared" si="235"/>
        <v>21976</v>
      </c>
      <c r="E5018" s="6">
        <v>44255</v>
      </c>
      <c r="F5018" s="6">
        <f t="shared" si="237"/>
        <v>44345</v>
      </c>
      <c r="G5018" s="6" t="str">
        <f>IF('BCT Template'!R5017&gt;F5018,"Yes","No")</f>
        <v>No</v>
      </c>
      <c r="H5018" s="5" t="s">
        <v>178</v>
      </c>
      <c r="I5018" s="5" t="s">
        <v>179</v>
      </c>
      <c r="J5018" s="5" t="s">
        <v>35</v>
      </c>
      <c r="K5018" s="5" t="s">
        <v>180</v>
      </c>
      <c r="L5018" s="7" t="s">
        <v>164</v>
      </c>
      <c r="M5018" t="str">
        <f t="shared" si="236"/>
        <v>Yes</v>
      </c>
    </row>
    <row r="5019" spans="1:13" ht="15" thickBot="1" x14ac:dyDescent="0.4">
      <c r="A5019" s="5" t="s">
        <v>175</v>
      </c>
      <c r="B5019" s="5" t="s">
        <v>176</v>
      </c>
      <c r="C5019" s="5" t="s">
        <v>5220</v>
      </c>
      <c r="D5019" s="5">
        <f t="shared" si="235"/>
        <v>79380</v>
      </c>
      <c r="E5019" s="6">
        <v>44104</v>
      </c>
      <c r="F5019" s="6">
        <f t="shared" si="237"/>
        <v>44194</v>
      </c>
      <c r="G5019" s="6" t="str">
        <f>IF('BCT Template'!R5018&gt;F5019,"Yes","No")</f>
        <v>No</v>
      </c>
      <c r="H5019" s="5" t="s">
        <v>189</v>
      </c>
      <c r="I5019" s="5" t="s">
        <v>190</v>
      </c>
      <c r="J5019" s="5" t="s">
        <v>200</v>
      </c>
      <c r="K5019" s="5" t="s">
        <v>201</v>
      </c>
      <c r="L5019" s="7" t="s">
        <v>164</v>
      </c>
      <c r="M5019" t="str">
        <f t="shared" si="236"/>
        <v>Yes</v>
      </c>
    </row>
    <row r="5020" spans="1:13" ht="15" thickBot="1" x14ac:dyDescent="0.4">
      <c r="A5020" s="5" t="s">
        <v>175</v>
      </c>
      <c r="B5020" s="5" t="s">
        <v>176</v>
      </c>
      <c r="C5020" s="5" t="s">
        <v>5221</v>
      </c>
      <c r="D5020" s="5">
        <f t="shared" si="235"/>
        <v>59084</v>
      </c>
      <c r="E5020" s="6">
        <v>44210</v>
      </c>
      <c r="F5020" s="6">
        <f t="shared" si="237"/>
        <v>44300</v>
      </c>
      <c r="G5020" s="6" t="str">
        <f>IF('BCT Template'!R5019&gt;F5020,"Yes","No")</f>
        <v>No</v>
      </c>
      <c r="H5020" s="5" t="s">
        <v>182</v>
      </c>
      <c r="I5020" s="5" t="s">
        <v>183</v>
      </c>
      <c r="J5020" s="5" t="s">
        <v>184</v>
      </c>
      <c r="K5020" s="5" t="s">
        <v>185</v>
      </c>
      <c r="L5020" s="7" t="s">
        <v>164</v>
      </c>
      <c r="M5020" t="str">
        <f t="shared" si="236"/>
        <v>No</v>
      </c>
    </row>
    <row r="5021" spans="1:13" ht="15" thickBot="1" x14ac:dyDescent="0.4">
      <c r="A5021" s="5" t="s">
        <v>175</v>
      </c>
      <c r="B5021" s="5" t="s">
        <v>176</v>
      </c>
      <c r="C5021" s="5" t="s">
        <v>5222</v>
      </c>
      <c r="D5021" s="5">
        <f t="shared" si="235"/>
        <v>57290</v>
      </c>
      <c r="E5021" s="6">
        <v>42035</v>
      </c>
      <c r="F5021" s="6">
        <f t="shared" si="237"/>
        <v>42125</v>
      </c>
      <c r="G5021" s="6" t="str">
        <f>IF('BCT Template'!R5020&gt;F5021,"Yes","No")</f>
        <v>No</v>
      </c>
      <c r="H5021" s="5" t="s">
        <v>189</v>
      </c>
      <c r="I5021" s="5" t="s">
        <v>190</v>
      </c>
      <c r="J5021" s="5" t="s">
        <v>184</v>
      </c>
      <c r="K5021" s="5" t="s">
        <v>185</v>
      </c>
      <c r="L5021" s="7" t="s">
        <v>164</v>
      </c>
      <c r="M5021" t="str">
        <f t="shared" si="236"/>
        <v>No</v>
      </c>
    </row>
    <row r="5022" spans="1:13" ht="15" thickBot="1" x14ac:dyDescent="0.4">
      <c r="A5022" s="5" t="s">
        <v>175</v>
      </c>
      <c r="B5022" s="5" t="s">
        <v>176</v>
      </c>
      <c r="C5022" s="5" t="s">
        <v>5223</v>
      </c>
      <c r="D5022" s="5">
        <f t="shared" si="235"/>
        <v>84556</v>
      </c>
      <c r="E5022" s="6">
        <v>44514</v>
      </c>
      <c r="F5022" s="6">
        <f t="shared" si="237"/>
        <v>44604</v>
      </c>
      <c r="G5022" s="6" t="str">
        <f>IF('BCT Template'!R5021&gt;F5022,"Yes","No")</f>
        <v>No</v>
      </c>
      <c r="H5022" s="5" t="s">
        <v>210</v>
      </c>
      <c r="I5022" s="5" t="s">
        <v>211</v>
      </c>
      <c r="J5022" s="5" t="s">
        <v>184</v>
      </c>
      <c r="K5022" s="5" t="s">
        <v>185</v>
      </c>
      <c r="L5022" s="7" t="s">
        <v>164</v>
      </c>
      <c r="M5022" t="str">
        <f t="shared" si="236"/>
        <v>No</v>
      </c>
    </row>
    <row r="5023" spans="1:13" ht="15" thickBot="1" x14ac:dyDescent="0.4">
      <c r="A5023" s="5" t="s">
        <v>175</v>
      </c>
      <c r="B5023" s="5" t="s">
        <v>176</v>
      </c>
      <c r="C5023" s="5" t="s">
        <v>5224</v>
      </c>
      <c r="D5023" s="5">
        <f t="shared" si="235"/>
        <v>22449</v>
      </c>
      <c r="E5023" s="6">
        <v>42916</v>
      </c>
      <c r="F5023" s="6">
        <f t="shared" si="237"/>
        <v>43006</v>
      </c>
      <c r="G5023" s="6" t="str">
        <f>IF('BCT Template'!R5022&gt;F5023,"Yes","No")</f>
        <v>No</v>
      </c>
      <c r="H5023" s="5" t="s">
        <v>178</v>
      </c>
      <c r="I5023" s="5" t="s">
        <v>179</v>
      </c>
      <c r="J5023" s="5" t="s">
        <v>35</v>
      </c>
      <c r="K5023" s="5" t="s">
        <v>180</v>
      </c>
      <c r="L5023" s="7" t="s">
        <v>164</v>
      </c>
      <c r="M5023" t="str">
        <f t="shared" si="236"/>
        <v>Yes</v>
      </c>
    </row>
    <row r="5024" spans="1:13" ht="15" thickBot="1" x14ac:dyDescent="0.4">
      <c r="A5024" s="5" t="s">
        <v>175</v>
      </c>
      <c r="B5024" s="5" t="s">
        <v>176</v>
      </c>
      <c r="C5024" s="5" t="s">
        <v>5225</v>
      </c>
      <c r="D5024" s="5">
        <f t="shared" si="235"/>
        <v>59323</v>
      </c>
      <c r="E5024" s="6">
        <v>42916</v>
      </c>
      <c r="F5024" s="6">
        <f t="shared" si="237"/>
        <v>43006</v>
      </c>
      <c r="G5024" s="6" t="str">
        <f>IF('BCT Template'!R5023&gt;F5024,"Yes","No")</f>
        <v>No</v>
      </c>
      <c r="H5024" s="5" t="s">
        <v>182</v>
      </c>
      <c r="I5024" s="5" t="s">
        <v>183</v>
      </c>
      <c r="J5024" s="5" t="s">
        <v>184</v>
      </c>
      <c r="K5024" s="5" t="s">
        <v>185</v>
      </c>
      <c r="L5024" s="7" t="s">
        <v>164</v>
      </c>
      <c r="M5024" t="str">
        <f t="shared" si="236"/>
        <v>No</v>
      </c>
    </row>
    <row r="5025" spans="1:13" ht="15" thickBot="1" x14ac:dyDescent="0.4">
      <c r="A5025" s="5" t="s">
        <v>175</v>
      </c>
      <c r="B5025" s="5" t="s">
        <v>176</v>
      </c>
      <c r="C5025" s="5" t="s">
        <v>5226</v>
      </c>
      <c r="D5025" s="5">
        <f t="shared" si="235"/>
        <v>22085</v>
      </c>
      <c r="E5025" s="6">
        <v>40724</v>
      </c>
      <c r="F5025" s="6">
        <f t="shared" si="237"/>
        <v>40814</v>
      </c>
      <c r="G5025" s="6" t="str">
        <f>IF('BCT Template'!R5024&gt;F5025,"Yes","No")</f>
        <v>No</v>
      </c>
      <c r="H5025" s="5" t="s">
        <v>178</v>
      </c>
      <c r="I5025" s="5" t="s">
        <v>179</v>
      </c>
      <c r="J5025" s="5" t="s">
        <v>35</v>
      </c>
      <c r="K5025" s="5" t="s">
        <v>180</v>
      </c>
      <c r="L5025" s="7" t="s">
        <v>164</v>
      </c>
      <c r="M5025" t="str">
        <f t="shared" si="236"/>
        <v>Yes</v>
      </c>
    </row>
    <row r="5026" spans="1:13" ht="15" thickBot="1" x14ac:dyDescent="0.4">
      <c r="A5026" s="5" t="s">
        <v>175</v>
      </c>
      <c r="B5026" s="5" t="s">
        <v>176</v>
      </c>
      <c r="C5026" s="5" t="s">
        <v>5227</v>
      </c>
      <c r="D5026" s="5">
        <f t="shared" si="235"/>
        <v>58025</v>
      </c>
      <c r="E5026" s="6">
        <v>37437</v>
      </c>
      <c r="F5026" s="6">
        <f t="shared" si="237"/>
        <v>37527</v>
      </c>
      <c r="G5026" s="6" t="str">
        <f>IF('BCT Template'!R5025&gt;F5026,"Yes","No")</f>
        <v>No</v>
      </c>
      <c r="H5026" s="5" t="s">
        <v>182</v>
      </c>
      <c r="I5026" s="5" t="s">
        <v>183</v>
      </c>
      <c r="J5026" s="5" t="s">
        <v>184</v>
      </c>
      <c r="K5026" s="5" t="s">
        <v>185</v>
      </c>
      <c r="L5026" s="7" t="s">
        <v>164</v>
      </c>
      <c r="M5026" t="str">
        <f t="shared" si="236"/>
        <v>No</v>
      </c>
    </row>
    <row r="5027" spans="1:13" ht="15" thickBot="1" x14ac:dyDescent="0.4">
      <c r="A5027" s="5" t="s">
        <v>175</v>
      </c>
      <c r="B5027" s="5" t="s">
        <v>176</v>
      </c>
      <c r="C5027" s="5" t="s">
        <v>5228</v>
      </c>
      <c r="D5027" s="5">
        <f t="shared" si="235"/>
        <v>81203</v>
      </c>
      <c r="E5027" s="6">
        <v>43564</v>
      </c>
      <c r="F5027" s="6">
        <f t="shared" si="237"/>
        <v>43654</v>
      </c>
      <c r="G5027" s="6" t="str">
        <f>IF('BCT Template'!R5026&gt;F5027,"Yes","No")</f>
        <v>No</v>
      </c>
      <c r="H5027" s="5" t="s">
        <v>182</v>
      </c>
      <c r="I5027" s="5" t="s">
        <v>183</v>
      </c>
      <c r="J5027" s="5" t="s">
        <v>184</v>
      </c>
      <c r="K5027" s="5" t="s">
        <v>185</v>
      </c>
      <c r="L5027" s="7" t="s">
        <v>164</v>
      </c>
      <c r="M5027" t="str">
        <f t="shared" si="236"/>
        <v>No</v>
      </c>
    </row>
    <row r="5028" spans="1:13" ht="15" thickBot="1" x14ac:dyDescent="0.4">
      <c r="A5028" s="5" t="s">
        <v>175</v>
      </c>
      <c r="B5028" s="5" t="s">
        <v>176</v>
      </c>
      <c r="C5028" s="5" t="s">
        <v>5229</v>
      </c>
      <c r="D5028" s="5">
        <f t="shared" si="235"/>
        <v>77090</v>
      </c>
      <c r="E5028" s="6">
        <v>36707</v>
      </c>
      <c r="F5028" s="6">
        <f t="shared" si="237"/>
        <v>36797</v>
      </c>
      <c r="G5028" s="6" t="str">
        <f>IF('BCT Template'!R5027&gt;F5028,"Yes","No")</f>
        <v>No</v>
      </c>
      <c r="H5028" s="5" t="s">
        <v>197</v>
      </c>
      <c r="I5028" s="5" t="s">
        <v>198</v>
      </c>
      <c r="J5028" s="5" t="s">
        <v>184</v>
      </c>
      <c r="K5028" s="5" t="s">
        <v>185</v>
      </c>
      <c r="L5028" s="7" t="s">
        <v>164</v>
      </c>
      <c r="M5028" t="str">
        <f t="shared" si="236"/>
        <v>No</v>
      </c>
    </row>
    <row r="5029" spans="1:13" ht="15" thickBot="1" x14ac:dyDescent="0.4">
      <c r="A5029" s="5" t="s">
        <v>175</v>
      </c>
      <c r="B5029" s="5" t="s">
        <v>176</v>
      </c>
      <c r="C5029" s="5" t="s">
        <v>5230</v>
      </c>
      <c r="D5029" s="5">
        <f t="shared" si="235"/>
        <v>22373</v>
      </c>
      <c r="E5029" s="6">
        <v>43708</v>
      </c>
      <c r="F5029" s="6">
        <f t="shared" si="237"/>
        <v>43798</v>
      </c>
      <c r="G5029" s="6" t="str">
        <f>IF('BCT Template'!R5028&gt;F5029,"Yes","No")</f>
        <v>No</v>
      </c>
      <c r="H5029" s="5" t="s">
        <v>178</v>
      </c>
      <c r="I5029" s="5" t="s">
        <v>179</v>
      </c>
      <c r="J5029" s="5" t="s">
        <v>35</v>
      </c>
      <c r="K5029" s="5" t="s">
        <v>180</v>
      </c>
      <c r="L5029" s="7" t="s">
        <v>164</v>
      </c>
      <c r="M5029" t="str">
        <f t="shared" si="236"/>
        <v>Yes</v>
      </c>
    </row>
    <row r="5030" spans="1:13" ht="15" thickBot="1" x14ac:dyDescent="0.4">
      <c r="A5030" s="5" t="s">
        <v>175</v>
      </c>
      <c r="B5030" s="5" t="s">
        <v>176</v>
      </c>
      <c r="C5030" s="5" t="s">
        <v>5231</v>
      </c>
      <c r="D5030" s="5">
        <f t="shared" si="235"/>
        <v>78519</v>
      </c>
      <c r="E5030" s="6">
        <v>42031</v>
      </c>
      <c r="F5030" s="6">
        <f t="shared" si="237"/>
        <v>42121</v>
      </c>
      <c r="G5030" s="6" t="str">
        <f>IF('BCT Template'!R5029&gt;F5030,"Yes","No")</f>
        <v>No</v>
      </c>
      <c r="H5030" s="5" t="s">
        <v>210</v>
      </c>
      <c r="I5030" s="5" t="s">
        <v>211</v>
      </c>
      <c r="J5030" s="5" t="s">
        <v>184</v>
      </c>
      <c r="K5030" s="5" t="s">
        <v>185</v>
      </c>
      <c r="L5030" s="7" t="s">
        <v>164</v>
      </c>
      <c r="M5030" t="str">
        <f t="shared" si="236"/>
        <v>No</v>
      </c>
    </row>
    <row r="5031" spans="1:13" ht="15" thickBot="1" x14ac:dyDescent="0.4">
      <c r="A5031" s="5" t="s">
        <v>175</v>
      </c>
      <c r="B5031" s="5" t="s">
        <v>176</v>
      </c>
      <c r="C5031" s="5" t="s">
        <v>5232</v>
      </c>
      <c r="D5031" s="5">
        <f t="shared" si="235"/>
        <v>79093</v>
      </c>
      <c r="E5031" s="6">
        <v>41759</v>
      </c>
      <c r="F5031" s="6">
        <f t="shared" si="237"/>
        <v>41849</v>
      </c>
      <c r="G5031" s="6" t="str">
        <f>IF('BCT Template'!R5030&gt;F5031,"Yes","No")</f>
        <v>No</v>
      </c>
      <c r="H5031" s="5" t="s">
        <v>189</v>
      </c>
      <c r="I5031" s="5" t="s">
        <v>190</v>
      </c>
      <c r="J5031" s="5" t="s">
        <v>200</v>
      </c>
      <c r="K5031" s="5" t="s">
        <v>201</v>
      </c>
      <c r="L5031" s="7" t="s">
        <v>164</v>
      </c>
      <c r="M5031" t="str">
        <f t="shared" si="236"/>
        <v>Yes</v>
      </c>
    </row>
    <row r="5032" spans="1:13" ht="15" thickBot="1" x14ac:dyDescent="0.4">
      <c r="A5032" s="5" t="s">
        <v>175</v>
      </c>
      <c r="B5032" s="5" t="s">
        <v>176</v>
      </c>
      <c r="C5032" s="5" t="s">
        <v>5233</v>
      </c>
      <c r="D5032" s="5">
        <f t="shared" si="235"/>
        <v>80796</v>
      </c>
      <c r="E5032" s="6">
        <v>42947</v>
      </c>
      <c r="F5032" s="6">
        <f t="shared" si="237"/>
        <v>43037</v>
      </c>
      <c r="G5032" s="6" t="str">
        <f>IF('BCT Template'!R5031&gt;F5032,"Yes","No")</f>
        <v>No</v>
      </c>
      <c r="H5032" s="5" t="s">
        <v>182</v>
      </c>
      <c r="I5032" s="5" t="s">
        <v>183</v>
      </c>
      <c r="J5032" s="5" t="s">
        <v>200</v>
      </c>
      <c r="K5032" s="5" t="s">
        <v>201</v>
      </c>
      <c r="L5032" s="7" t="s">
        <v>164</v>
      </c>
      <c r="M5032" t="str">
        <f t="shared" si="236"/>
        <v>Yes</v>
      </c>
    </row>
    <row r="5033" spans="1:13" ht="15" thickBot="1" x14ac:dyDescent="0.4">
      <c r="A5033" s="5" t="s">
        <v>175</v>
      </c>
      <c r="B5033" s="5" t="s">
        <v>176</v>
      </c>
      <c r="C5033" s="5" t="s">
        <v>5234</v>
      </c>
      <c r="D5033" s="5">
        <f t="shared" si="235"/>
        <v>29092</v>
      </c>
      <c r="E5033" s="6">
        <v>42521</v>
      </c>
      <c r="F5033" s="6">
        <f t="shared" si="237"/>
        <v>42611</v>
      </c>
      <c r="G5033" s="6" t="str">
        <f>IF('BCT Template'!R5032&gt;F5033,"Yes","No")</f>
        <v>No</v>
      </c>
      <c r="H5033" s="5" t="s">
        <v>178</v>
      </c>
      <c r="I5033" s="5" t="s">
        <v>179</v>
      </c>
      <c r="J5033" s="5" t="s">
        <v>35</v>
      </c>
      <c r="K5033" s="5" t="s">
        <v>180</v>
      </c>
      <c r="L5033" s="7" t="s">
        <v>164</v>
      </c>
      <c r="M5033" t="str">
        <f t="shared" si="236"/>
        <v>Yes</v>
      </c>
    </row>
    <row r="5034" spans="1:13" ht="15" thickBot="1" x14ac:dyDescent="0.4">
      <c r="A5034" s="5" t="s">
        <v>175</v>
      </c>
      <c r="B5034" s="5" t="s">
        <v>176</v>
      </c>
      <c r="C5034" s="5" t="s">
        <v>5235</v>
      </c>
      <c r="D5034" s="5">
        <f t="shared" si="235"/>
        <v>29909</v>
      </c>
      <c r="E5034" s="6">
        <v>42916</v>
      </c>
      <c r="F5034" s="6">
        <f t="shared" si="237"/>
        <v>43006</v>
      </c>
      <c r="G5034" s="6" t="str">
        <f>IF('BCT Template'!R5033&gt;F5034,"Yes","No")</f>
        <v>No</v>
      </c>
      <c r="H5034" s="5" t="s">
        <v>178</v>
      </c>
      <c r="I5034" s="5" t="s">
        <v>179</v>
      </c>
      <c r="J5034" s="5" t="s">
        <v>35</v>
      </c>
      <c r="K5034" s="5" t="s">
        <v>180</v>
      </c>
      <c r="L5034" s="7" t="s">
        <v>164</v>
      </c>
      <c r="M5034" t="str">
        <f t="shared" si="236"/>
        <v>Yes</v>
      </c>
    </row>
    <row r="5035" spans="1:13" ht="15" thickBot="1" x14ac:dyDescent="0.4">
      <c r="A5035" s="5" t="s">
        <v>175</v>
      </c>
      <c r="B5035" s="5" t="s">
        <v>176</v>
      </c>
      <c r="C5035" s="5" t="s">
        <v>5236</v>
      </c>
      <c r="D5035" s="5">
        <f t="shared" si="235"/>
        <v>80260</v>
      </c>
      <c r="E5035" s="6">
        <v>44012</v>
      </c>
      <c r="F5035" s="6">
        <f t="shared" si="237"/>
        <v>44102</v>
      </c>
      <c r="G5035" s="6" t="str">
        <f>IF('BCT Template'!R5034&gt;F5035,"Yes","No")</f>
        <v>No</v>
      </c>
      <c r="H5035" s="5" t="s">
        <v>182</v>
      </c>
      <c r="I5035" s="5" t="s">
        <v>183</v>
      </c>
      <c r="J5035" s="5" t="s">
        <v>184</v>
      </c>
      <c r="K5035" s="5" t="s">
        <v>185</v>
      </c>
      <c r="L5035" s="7" t="s">
        <v>164</v>
      </c>
      <c r="M5035" t="str">
        <f t="shared" si="236"/>
        <v>No</v>
      </c>
    </row>
    <row r="5036" spans="1:13" ht="15" thickBot="1" x14ac:dyDescent="0.4">
      <c r="A5036" s="5" t="s">
        <v>175</v>
      </c>
      <c r="B5036" s="5" t="s">
        <v>176</v>
      </c>
      <c r="C5036" s="5" t="s">
        <v>5237</v>
      </c>
      <c r="D5036" s="5">
        <f t="shared" si="235"/>
        <v>22964</v>
      </c>
      <c r="E5036" s="6">
        <v>44043</v>
      </c>
      <c r="F5036" s="6">
        <f t="shared" si="237"/>
        <v>44133</v>
      </c>
      <c r="G5036" s="6" t="str">
        <f>IF('BCT Template'!R5035&gt;F5036,"Yes","No")</f>
        <v>No</v>
      </c>
      <c r="H5036" s="5" t="s">
        <v>178</v>
      </c>
      <c r="I5036" s="5" t="s">
        <v>179</v>
      </c>
      <c r="J5036" s="5" t="s">
        <v>35</v>
      </c>
      <c r="K5036" s="5" t="s">
        <v>180</v>
      </c>
      <c r="L5036" s="7" t="s">
        <v>164</v>
      </c>
      <c r="M5036" t="str">
        <f t="shared" si="236"/>
        <v>Yes</v>
      </c>
    </row>
    <row r="5037" spans="1:13" ht="15" thickBot="1" x14ac:dyDescent="0.4">
      <c r="A5037" s="5" t="s">
        <v>175</v>
      </c>
      <c r="B5037" s="5" t="s">
        <v>176</v>
      </c>
      <c r="C5037" s="5" t="s">
        <v>5238</v>
      </c>
      <c r="D5037" s="5">
        <f t="shared" si="235"/>
        <v>81721</v>
      </c>
      <c r="E5037" s="6">
        <v>43616</v>
      </c>
      <c r="F5037" s="6">
        <f t="shared" si="237"/>
        <v>43706</v>
      </c>
      <c r="G5037" s="6" t="str">
        <f>IF('BCT Template'!R5036&gt;F5037,"Yes","No")</f>
        <v>No</v>
      </c>
      <c r="H5037" s="5" t="s">
        <v>182</v>
      </c>
      <c r="I5037" s="5" t="s">
        <v>183</v>
      </c>
      <c r="J5037" s="5" t="s">
        <v>184</v>
      </c>
      <c r="K5037" s="5" t="s">
        <v>185</v>
      </c>
      <c r="L5037" s="7" t="s">
        <v>164</v>
      </c>
      <c r="M5037" t="str">
        <f t="shared" si="236"/>
        <v>No</v>
      </c>
    </row>
    <row r="5038" spans="1:13" ht="15" thickBot="1" x14ac:dyDescent="0.4">
      <c r="A5038" s="5" t="s">
        <v>175</v>
      </c>
      <c r="B5038" s="5" t="s">
        <v>176</v>
      </c>
      <c r="C5038" s="5" t="s">
        <v>5239</v>
      </c>
      <c r="D5038" s="5">
        <f t="shared" si="235"/>
        <v>30991</v>
      </c>
      <c r="E5038" s="6">
        <v>43890</v>
      </c>
      <c r="F5038" s="6">
        <f t="shared" si="237"/>
        <v>43980</v>
      </c>
      <c r="G5038" s="6" t="str">
        <f>IF('BCT Template'!R5037&gt;F5038,"Yes","No")</f>
        <v>No</v>
      </c>
      <c r="H5038" s="5" t="s">
        <v>178</v>
      </c>
      <c r="I5038" s="5" t="s">
        <v>179</v>
      </c>
      <c r="J5038" s="5" t="s">
        <v>35</v>
      </c>
      <c r="K5038" s="5" t="s">
        <v>180</v>
      </c>
      <c r="L5038" s="7" t="s">
        <v>164</v>
      </c>
      <c r="M5038" t="str">
        <f t="shared" si="236"/>
        <v>Yes</v>
      </c>
    </row>
    <row r="5039" spans="1:13" ht="15" thickBot="1" x14ac:dyDescent="0.4">
      <c r="A5039" s="5" t="s">
        <v>175</v>
      </c>
      <c r="B5039" s="5" t="s">
        <v>176</v>
      </c>
      <c r="C5039" s="5" t="s">
        <v>5240</v>
      </c>
      <c r="D5039" s="5">
        <f t="shared" si="235"/>
        <v>31029</v>
      </c>
      <c r="E5039" s="6">
        <v>44316</v>
      </c>
      <c r="F5039" s="6">
        <f t="shared" si="237"/>
        <v>44406</v>
      </c>
      <c r="G5039" s="6" t="str">
        <f>IF('BCT Template'!R5038&gt;F5039,"Yes","No")</f>
        <v>No</v>
      </c>
      <c r="H5039" s="5" t="s">
        <v>178</v>
      </c>
      <c r="I5039" s="5" t="s">
        <v>179</v>
      </c>
      <c r="J5039" s="5" t="s">
        <v>35</v>
      </c>
      <c r="K5039" s="5" t="s">
        <v>180</v>
      </c>
      <c r="L5039" s="7" t="s">
        <v>164</v>
      </c>
      <c r="M5039" t="str">
        <f t="shared" si="236"/>
        <v>Yes</v>
      </c>
    </row>
    <row r="5040" spans="1:13" ht="15" thickBot="1" x14ac:dyDescent="0.4">
      <c r="A5040" s="5" t="s">
        <v>175</v>
      </c>
      <c r="B5040" s="5" t="s">
        <v>176</v>
      </c>
      <c r="C5040" s="5" t="s">
        <v>5241</v>
      </c>
      <c r="D5040" s="5">
        <f t="shared" si="235"/>
        <v>58668</v>
      </c>
      <c r="E5040" s="6">
        <v>41522</v>
      </c>
      <c r="F5040" s="6">
        <f t="shared" si="237"/>
        <v>41612</v>
      </c>
      <c r="G5040" s="6" t="str">
        <f>IF('BCT Template'!R5039&gt;F5040,"Yes","No")</f>
        <v>No</v>
      </c>
      <c r="H5040" s="5" t="s">
        <v>182</v>
      </c>
      <c r="I5040" s="5" t="s">
        <v>183</v>
      </c>
      <c r="J5040" s="5" t="s">
        <v>200</v>
      </c>
      <c r="K5040" s="5" t="s">
        <v>201</v>
      </c>
      <c r="L5040" s="7" t="s">
        <v>164</v>
      </c>
      <c r="M5040" t="str">
        <f t="shared" si="236"/>
        <v>Yes</v>
      </c>
    </row>
    <row r="5041" spans="1:13" ht="15" thickBot="1" x14ac:dyDescent="0.4">
      <c r="A5041" s="5" t="s">
        <v>175</v>
      </c>
      <c r="B5041" s="5" t="s">
        <v>176</v>
      </c>
      <c r="C5041" s="5" t="s">
        <v>5242</v>
      </c>
      <c r="D5041" s="5">
        <f t="shared" si="235"/>
        <v>22917</v>
      </c>
      <c r="E5041" s="6">
        <v>44439</v>
      </c>
      <c r="F5041" s="6">
        <f t="shared" si="237"/>
        <v>44529</v>
      </c>
      <c r="G5041" s="6" t="str">
        <f>IF('BCT Template'!R5040&gt;F5041,"Yes","No")</f>
        <v>No</v>
      </c>
      <c r="H5041" s="5" t="s">
        <v>178</v>
      </c>
      <c r="I5041" s="5" t="s">
        <v>179</v>
      </c>
      <c r="J5041" s="5" t="s">
        <v>35</v>
      </c>
      <c r="K5041" s="5" t="s">
        <v>180</v>
      </c>
      <c r="L5041" s="7" t="s">
        <v>164</v>
      </c>
      <c r="M5041" t="str">
        <f t="shared" si="236"/>
        <v>Yes</v>
      </c>
    </row>
    <row r="5042" spans="1:13" ht="15" thickBot="1" x14ac:dyDescent="0.4">
      <c r="A5042" s="5" t="s">
        <v>175</v>
      </c>
      <c r="B5042" s="5" t="s">
        <v>176</v>
      </c>
      <c r="C5042" s="5" t="s">
        <v>5243</v>
      </c>
      <c r="D5042" s="5">
        <f t="shared" si="235"/>
        <v>29619</v>
      </c>
      <c r="E5042" s="6">
        <v>43159</v>
      </c>
      <c r="F5042" s="6">
        <f t="shared" si="237"/>
        <v>43249</v>
      </c>
      <c r="G5042" s="6" t="str">
        <f>IF('BCT Template'!R5041&gt;F5042,"Yes","No")</f>
        <v>No</v>
      </c>
      <c r="H5042" s="5" t="s">
        <v>178</v>
      </c>
      <c r="I5042" s="5" t="s">
        <v>179</v>
      </c>
      <c r="J5042" s="5" t="s">
        <v>35</v>
      </c>
      <c r="K5042" s="5" t="s">
        <v>180</v>
      </c>
      <c r="L5042" s="7" t="s">
        <v>164</v>
      </c>
      <c r="M5042" t="str">
        <f t="shared" si="236"/>
        <v>Yes</v>
      </c>
    </row>
    <row r="5043" spans="1:13" ht="15" thickBot="1" x14ac:dyDescent="0.4">
      <c r="A5043" s="5" t="s">
        <v>175</v>
      </c>
      <c r="B5043" s="5" t="s">
        <v>176</v>
      </c>
      <c r="C5043" s="5" t="s">
        <v>5244</v>
      </c>
      <c r="D5043" s="5">
        <f t="shared" si="235"/>
        <v>81967</v>
      </c>
      <c r="E5043" s="6">
        <v>44012</v>
      </c>
      <c r="F5043" s="6">
        <f t="shared" si="237"/>
        <v>44102</v>
      </c>
      <c r="G5043" s="6" t="str">
        <f>IF('BCT Template'!R5042&gt;F5043,"Yes","No")</f>
        <v>No</v>
      </c>
      <c r="H5043" s="5" t="s">
        <v>182</v>
      </c>
      <c r="I5043" s="5" t="s">
        <v>183</v>
      </c>
      <c r="J5043" s="5" t="s">
        <v>184</v>
      </c>
      <c r="K5043" s="5" t="s">
        <v>185</v>
      </c>
      <c r="L5043" s="7" t="s">
        <v>164</v>
      </c>
      <c r="M5043" t="str">
        <f t="shared" si="236"/>
        <v>No</v>
      </c>
    </row>
    <row r="5044" spans="1:13" ht="15" thickBot="1" x14ac:dyDescent="0.4">
      <c r="A5044" s="5" t="s">
        <v>175</v>
      </c>
      <c r="B5044" s="5" t="s">
        <v>176</v>
      </c>
      <c r="C5044" s="5" t="s">
        <v>5245</v>
      </c>
      <c r="D5044" s="5">
        <f t="shared" si="235"/>
        <v>58309</v>
      </c>
      <c r="E5044" s="6">
        <v>41875</v>
      </c>
      <c r="F5044" s="6">
        <f t="shared" si="237"/>
        <v>41965</v>
      </c>
      <c r="G5044" s="6" t="str">
        <f>IF('BCT Template'!R5043&gt;F5044,"Yes","No")</f>
        <v>No</v>
      </c>
      <c r="H5044" s="5" t="s">
        <v>182</v>
      </c>
      <c r="I5044" s="5" t="s">
        <v>183</v>
      </c>
      <c r="J5044" s="5" t="s">
        <v>200</v>
      </c>
      <c r="K5044" s="5" t="s">
        <v>201</v>
      </c>
      <c r="L5044" s="7" t="s">
        <v>164</v>
      </c>
      <c r="M5044" t="str">
        <f t="shared" si="236"/>
        <v>Yes</v>
      </c>
    </row>
    <row r="5045" spans="1:13" ht="15" thickBot="1" x14ac:dyDescent="0.4">
      <c r="A5045" s="5" t="s">
        <v>175</v>
      </c>
      <c r="B5045" s="5" t="s">
        <v>176</v>
      </c>
      <c r="C5045" s="5" t="s">
        <v>5246</v>
      </c>
      <c r="D5045" s="5">
        <f t="shared" si="235"/>
        <v>20729</v>
      </c>
      <c r="E5045" s="6">
        <v>41090</v>
      </c>
      <c r="F5045" s="6">
        <f t="shared" si="237"/>
        <v>41180</v>
      </c>
      <c r="G5045" s="6" t="str">
        <f>IF('BCT Template'!R5044&gt;F5045,"Yes","No")</f>
        <v>No</v>
      </c>
      <c r="H5045" s="5" t="s">
        <v>197</v>
      </c>
      <c r="I5045" s="5" t="s">
        <v>198</v>
      </c>
      <c r="J5045" s="5" t="s">
        <v>184</v>
      </c>
      <c r="K5045" s="5" t="s">
        <v>185</v>
      </c>
      <c r="L5045" s="7" t="s">
        <v>164</v>
      </c>
      <c r="M5045" t="str">
        <f t="shared" si="236"/>
        <v>No</v>
      </c>
    </row>
    <row r="5046" spans="1:13" ht="15" thickBot="1" x14ac:dyDescent="0.4">
      <c r="A5046" s="5" t="s">
        <v>175</v>
      </c>
      <c r="B5046" s="5" t="s">
        <v>176</v>
      </c>
      <c r="C5046" s="5" t="s">
        <v>5247</v>
      </c>
      <c r="D5046" s="5">
        <f t="shared" si="235"/>
        <v>29364</v>
      </c>
      <c r="E5046" s="6">
        <v>43524</v>
      </c>
      <c r="F5046" s="6">
        <f t="shared" si="237"/>
        <v>43614</v>
      </c>
      <c r="G5046" s="6" t="str">
        <f>IF('BCT Template'!R5045&gt;F5046,"Yes","No")</f>
        <v>No</v>
      </c>
      <c r="H5046" s="5" t="s">
        <v>178</v>
      </c>
      <c r="I5046" s="5" t="s">
        <v>179</v>
      </c>
      <c r="J5046" s="5" t="s">
        <v>35</v>
      </c>
      <c r="K5046" s="5" t="s">
        <v>180</v>
      </c>
      <c r="L5046" s="7" t="s">
        <v>164</v>
      </c>
      <c r="M5046" t="str">
        <f t="shared" si="236"/>
        <v>Yes</v>
      </c>
    </row>
    <row r="5047" spans="1:13" ht="15" thickBot="1" x14ac:dyDescent="0.4">
      <c r="A5047" s="5" t="s">
        <v>175</v>
      </c>
      <c r="B5047" s="5" t="s">
        <v>176</v>
      </c>
      <c r="C5047" s="5" t="s">
        <v>5248</v>
      </c>
      <c r="D5047" s="5">
        <f t="shared" si="235"/>
        <v>30761</v>
      </c>
      <c r="E5047" s="6">
        <v>43737</v>
      </c>
      <c r="F5047" s="6">
        <f t="shared" si="237"/>
        <v>43827</v>
      </c>
      <c r="G5047" s="6" t="str">
        <f>IF('BCT Template'!R5046&gt;F5047,"Yes","No")</f>
        <v>No</v>
      </c>
      <c r="H5047" s="5" t="s">
        <v>178</v>
      </c>
      <c r="I5047" s="5" t="s">
        <v>179</v>
      </c>
      <c r="J5047" s="5" t="s">
        <v>35</v>
      </c>
      <c r="K5047" s="5" t="s">
        <v>180</v>
      </c>
      <c r="L5047" s="7" t="s">
        <v>164</v>
      </c>
      <c r="M5047" t="str">
        <f t="shared" si="236"/>
        <v>Yes</v>
      </c>
    </row>
    <row r="5048" spans="1:13" ht="15" thickBot="1" x14ac:dyDescent="0.4">
      <c r="A5048" s="5" t="s">
        <v>175</v>
      </c>
      <c r="B5048" s="5" t="s">
        <v>176</v>
      </c>
      <c r="C5048" s="5" t="s">
        <v>5249</v>
      </c>
      <c r="D5048" s="5">
        <f t="shared" si="235"/>
        <v>58889</v>
      </c>
      <c r="E5048" s="6">
        <v>43616</v>
      </c>
      <c r="F5048" s="6">
        <f t="shared" si="237"/>
        <v>43706</v>
      </c>
      <c r="G5048" s="6" t="str">
        <f>IF('BCT Template'!R5047&gt;F5048,"Yes","No")</f>
        <v>No</v>
      </c>
      <c r="H5048" s="5" t="s">
        <v>182</v>
      </c>
      <c r="I5048" s="5" t="s">
        <v>183</v>
      </c>
      <c r="J5048" s="5" t="s">
        <v>200</v>
      </c>
      <c r="K5048" s="5" t="s">
        <v>201</v>
      </c>
      <c r="L5048" s="7" t="s">
        <v>164</v>
      </c>
      <c r="M5048" t="str">
        <f t="shared" si="236"/>
        <v>Yes</v>
      </c>
    </row>
    <row r="5049" spans="1:13" ht="15" thickBot="1" x14ac:dyDescent="0.4">
      <c r="A5049" s="5" t="s">
        <v>175</v>
      </c>
      <c r="B5049" s="5" t="s">
        <v>176</v>
      </c>
      <c r="C5049" s="5" t="s">
        <v>5250</v>
      </c>
      <c r="D5049" s="5">
        <f t="shared" si="235"/>
        <v>79884</v>
      </c>
      <c r="E5049" s="6">
        <v>44043</v>
      </c>
      <c r="F5049" s="6">
        <f t="shared" si="237"/>
        <v>44133</v>
      </c>
      <c r="G5049" s="6" t="str">
        <f>IF('BCT Template'!R5048&gt;F5049,"Yes","No")</f>
        <v>No</v>
      </c>
      <c r="H5049" s="5" t="s">
        <v>182</v>
      </c>
      <c r="I5049" s="5" t="s">
        <v>183</v>
      </c>
      <c r="J5049" s="5" t="s">
        <v>200</v>
      </c>
      <c r="K5049" s="5" t="s">
        <v>201</v>
      </c>
      <c r="L5049" s="7" t="s">
        <v>164</v>
      </c>
      <c r="M5049" t="str">
        <f t="shared" si="236"/>
        <v>Yes</v>
      </c>
    </row>
    <row r="5050" spans="1:13" ht="15" thickBot="1" x14ac:dyDescent="0.4">
      <c r="A5050" s="5" t="s">
        <v>175</v>
      </c>
      <c r="B5050" s="5" t="s">
        <v>176</v>
      </c>
      <c r="C5050" s="5" t="s">
        <v>5251</v>
      </c>
      <c r="D5050" s="5">
        <f t="shared" si="235"/>
        <v>25200</v>
      </c>
      <c r="E5050" s="6">
        <v>44104</v>
      </c>
      <c r="F5050" s="6">
        <f t="shared" si="237"/>
        <v>44194</v>
      </c>
      <c r="G5050" s="6" t="str">
        <f>IF('BCT Template'!R5049&gt;F5050,"Yes","No")</f>
        <v>No</v>
      </c>
      <c r="H5050" s="5" t="s">
        <v>240</v>
      </c>
      <c r="I5050" s="5" t="s">
        <v>241</v>
      </c>
      <c r="J5050" s="5" t="s">
        <v>35</v>
      </c>
      <c r="K5050" s="5" t="s">
        <v>180</v>
      </c>
      <c r="L5050" s="7" t="s">
        <v>164</v>
      </c>
      <c r="M5050" t="str">
        <f t="shared" si="236"/>
        <v>Yes</v>
      </c>
    </row>
    <row r="5051" spans="1:13" ht="15" thickBot="1" x14ac:dyDescent="0.4">
      <c r="A5051" s="5" t="s">
        <v>175</v>
      </c>
      <c r="B5051" s="5" t="s">
        <v>176</v>
      </c>
      <c r="C5051" s="5" t="s">
        <v>5252</v>
      </c>
      <c r="D5051" s="5">
        <f t="shared" si="235"/>
        <v>78165</v>
      </c>
      <c r="E5051" s="6">
        <v>44561</v>
      </c>
      <c r="F5051" s="6">
        <f t="shared" si="237"/>
        <v>44651</v>
      </c>
      <c r="G5051" s="6" t="str">
        <f>IF('BCT Template'!R5050&gt;F5051,"Yes","No")</f>
        <v>No</v>
      </c>
      <c r="H5051" s="5" t="s">
        <v>189</v>
      </c>
      <c r="I5051" s="5" t="s">
        <v>190</v>
      </c>
      <c r="J5051" s="5" t="s">
        <v>184</v>
      </c>
      <c r="K5051" s="5" t="s">
        <v>185</v>
      </c>
      <c r="L5051" s="7" t="s">
        <v>164</v>
      </c>
      <c r="M5051" t="str">
        <f t="shared" si="236"/>
        <v>No</v>
      </c>
    </row>
    <row r="5052" spans="1:13" ht="15" thickBot="1" x14ac:dyDescent="0.4">
      <c r="A5052" s="5" t="s">
        <v>175</v>
      </c>
      <c r="B5052" s="5" t="s">
        <v>176</v>
      </c>
      <c r="C5052" s="5" t="s">
        <v>5253</v>
      </c>
      <c r="D5052" s="5">
        <f t="shared" si="235"/>
        <v>80700</v>
      </c>
      <c r="E5052" s="6">
        <v>43808</v>
      </c>
      <c r="F5052" s="6">
        <f t="shared" si="237"/>
        <v>43898</v>
      </c>
      <c r="G5052" s="6" t="str">
        <f>IF('BCT Template'!R5051&gt;F5052,"Yes","No")</f>
        <v>No</v>
      </c>
      <c r="H5052" s="5" t="s">
        <v>182</v>
      </c>
      <c r="I5052" s="5" t="s">
        <v>183</v>
      </c>
      <c r="J5052" s="5" t="s">
        <v>200</v>
      </c>
      <c r="K5052" s="5" t="s">
        <v>201</v>
      </c>
      <c r="L5052" s="7" t="s">
        <v>164</v>
      </c>
      <c r="M5052" t="str">
        <f t="shared" si="236"/>
        <v>Yes</v>
      </c>
    </row>
    <row r="5053" spans="1:13" ht="15" thickBot="1" x14ac:dyDescent="0.4">
      <c r="A5053" s="5" t="s">
        <v>175</v>
      </c>
      <c r="B5053" s="5" t="s">
        <v>176</v>
      </c>
      <c r="C5053" s="5" t="s">
        <v>5254</v>
      </c>
      <c r="D5053" s="5">
        <f t="shared" si="235"/>
        <v>18499</v>
      </c>
      <c r="E5053" s="6">
        <v>44012</v>
      </c>
      <c r="F5053" s="6">
        <f t="shared" si="237"/>
        <v>44102</v>
      </c>
      <c r="G5053" s="6" t="str">
        <f>IF('BCT Template'!R5052&gt;F5053,"Yes","No")</f>
        <v>No</v>
      </c>
      <c r="H5053" s="5" t="s">
        <v>234</v>
      </c>
      <c r="I5053" s="5" t="s">
        <v>235</v>
      </c>
      <c r="J5053" s="5" t="s">
        <v>184</v>
      </c>
      <c r="K5053" s="5" t="s">
        <v>185</v>
      </c>
      <c r="L5053" s="7" t="s">
        <v>164</v>
      </c>
      <c r="M5053" t="str">
        <f t="shared" si="236"/>
        <v>No</v>
      </c>
    </row>
    <row r="5054" spans="1:13" ht="15" thickBot="1" x14ac:dyDescent="0.4">
      <c r="A5054" s="5" t="s">
        <v>175</v>
      </c>
      <c r="B5054" s="5" t="s">
        <v>176</v>
      </c>
      <c r="C5054" s="5" t="s">
        <v>5255</v>
      </c>
      <c r="D5054" s="5">
        <f t="shared" si="235"/>
        <v>31012</v>
      </c>
      <c r="E5054" s="6">
        <v>39233</v>
      </c>
      <c r="F5054" s="6">
        <f t="shared" si="237"/>
        <v>39323</v>
      </c>
      <c r="G5054" s="6" t="str">
        <f>IF('BCT Template'!R5053&gt;F5054,"Yes","No")</f>
        <v>No</v>
      </c>
      <c r="H5054" s="5" t="s">
        <v>178</v>
      </c>
      <c r="I5054" s="5" t="s">
        <v>179</v>
      </c>
      <c r="J5054" s="5" t="s">
        <v>35</v>
      </c>
      <c r="K5054" s="5" t="s">
        <v>180</v>
      </c>
      <c r="L5054" s="7" t="s">
        <v>164</v>
      </c>
      <c r="M5054" t="str">
        <f t="shared" si="236"/>
        <v>Yes</v>
      </c>
    </row>
    <row r="5055" spans="1:13" ht="15" thickBot="1" x14ac:dyDescent="0.4">
      <c r="A5055" s="5" t="s">
        <v>175</v>
      </c>
      <c r="B5055" s="5" t="s">
        <v>176</v>
      </c>
      <c r="C5055" s="5" t="s">
        <v>5256</v>
      </c>
      <c r="D5055" s="5">
        <f t="shared" si="235"/>
        <v>77748</v>
      </c>
      <c r="E5055" s="6">
        <v>43646</v>
      </c>
      <c r="F5055" s="6">
        <f t="shared" si="237"/>
        <v>43736</v>
      </c>
      <c r="G5055" s="6" t="str">
        <f>IF('BCT Template'!R5054&gt;F5055,"Yes","No")</f>
        <v>No</v>
      </c>
      <c r="H5055" s="5" t="s">
        <v>189</v>
      </c>
      <c r="I5055" s="5" t="s">
        <v>190</v>
      </c>
      <c r="J5055" s="5" t="s">
        <v>184</v>
      </c>
      <c r="K5055" s="5" t="s">
        <v>185</v>
      </c>
      <c r="L5055" s="7" t="s">
        <v>164</v>
      </c>
      <c r="M5055" t="str">
        <f t="shared" si="236"/>
        <v>No</v>
      </c>
    </row>
    <row r="5056" spans="1:13" ht="15" thickBot="1" x14ac:dyDescent="0.4">
      <c r="A5056" s="5" t="s">
        <v>175</v>
      </c>
      <c r="B5056" s="5" t="s">
        <v>176</v>
      </c>
      <c r="C5056" s="5" t="s">
        <v>5257</v>
      </c>
      <c r="D5056" s="5">
        <f t="shared" si="235"/>
        <v>78321</v>
      </c>
      <c r="E5056" s="6">
        <v>44293</v>
      </c>
      <c r="F5056" s="6">
        <f t="shared" si="237"/>
        <v>44383</v>
      </c>
      <c r="G5056" s="6" t="str">
        <f>IF('BCT Template'!R5055&gt;F5056,"Yes","No")</f>
        <v>No</v>
      </c>
      <c r="H5056" s="5" t="s">
        <v>210</v>
      </c>
      <c r="I5056" s="5" t="s">
        <v>211</v>
      </c>
      <c r="J5056" s="5" t="s">
        <v>184</v>
      </c>
      <c r="K5056" s="5" t="s">
        <v>185</v>
      </c>
      <c r="L5056" s="7" t="s">
        <v>164</v>
      </c>
      <c r="M5056" t="str">
        <f t="shared" si="236"/>
        <v>No</v>
      </c>
    </row>
    <row r="5057" spans="1:13" ht="15" thickBot="1" x14ac:dyDescent="0.4">
      <c r="A5057" s="5" t="s">
        <v>175</v>
      </c>
      <c r="B5057" s="5" t="s">
        <v>176</v>
      </c>
      <c r="C5057" s="5" t="s">
        <v>5258</v>
      </c>
      <c r="D5057" s="5">
        <f t="shared" si="235"/>
        <v>84522</v>
      </c>
      <c r="E5057" s="6">
        <v>43967</v>
      </c>
      <c r="F5057" s="6">
        <f t="shared" si="237"/>
        <v>44057</v>
      </c>
      <c r="G5057" s="6" t="str">
        <f>IF('BCT Template'!R5056&gt;F5057,"Yes","No")</f>
        <v>No</v>
      </c>
      <c r="H5057" s="5" t="s">
        <v>210</v>
      </c>
      <c r="I5057" s="5" t="s">
        <v>211</v>
      </c>
      <c r="J5057" s="5" t="s">
        <v>184</v>
      </c>
      <c r="K5057" s="5" t="s">
        <v>185</v>
      </c>
      <c r="L5057" s="7" t="s">
        <v>164</v>
      </c>
      <c r="M5057" t="str">
        <f t="shared" si="236"/>
        <v>No</v>
      </c>
    </row>
    <row r="5058" spans="1:13" ht="15" thickBot="1" x14ac:dyDescent="0.4">
      <c r="A5058" s="5" t="s">
        <v>175</v>
      </c>
      <c r="B5058" s="5" t="s">
        <v>176</v>
      </c>
      <c r="C5058" s="5" t="s">
        <v>5259</v>
      </c>
      <c r="D5058" s="5">
        <f t="shared" si="235"/>
        <v>82887</v>
      </c>
      <c r="E5058" s="6">
        <v>44648</v>
      </c>
      <c r="F5058" s="6">
        <f t="shared" si="237"/>
        <v>44738</v>
      </c>
      <c r="G5058" s="6" t="str">
        <f>IF('BCT Template'!R5057&gt;F5058,"Yes","No")</f>
        <v>No</v>
      </c>
      <c r="H5058" s="5" t="s">
        <v>210</v>
      </c>
      <c r="I5058" s="5" t="s">
        <v>211</v>
      </c>
      <c r="J5058" s="5" t="s">
        <v>184</v>
      </c>
      <c r="K5058" s="5" t="s">
        <v>185</v>
      </c>
      <c r="L5058" s="7" t="s">
        <v>164</v>
      </c>
      <c r="M5058" t="str">
        <f t="shared" si="236"/>
        <v>No</v>
      </c>
    </row>
    <row r="5059" spans="1:13" ht="15" thickBot="1" x14ac:dyDescent="0.4">
      <c r="A5059" s="5" t="s">
        <v>175</v>
      </c>
      <c r="B5059" s="5" t="s">
        <v>176</v>
      </c>
      <c r="C5059" s="5" t="s">
        <v>5260</v>
      </c>
      <c r="D5059" s="5">
        <f t="shared" ref="D5059:D5122" si="238">C5059*1</f>
        <v>59021</v>
      </c>
      <c r="E5059" s="6">
        <v>41517</v>
      </c>
      <c r="F5059" s="6">
        <f t="shared" si="237"/>
        <v>41607</v>
      </c>
      <c r="G5059" s="6" t="str">
        <f>IF('BCT Template'!R5058&gt;F5059,"Yes","No")</f>
        <v>No</v>
      </c>
      <c r="H5059" s="5" t="s">
        <v>182</v>
      </c>
      <c r="I5059" s="5" t="s">
        <v>183</v>
      </c>
      <c r="J5059" s="5" t="s">
        <v>200</v>
      </c>
      <c r="K5059" s="5" t="s">
        <v>201</v>
      </c>
      <c r="L5059" s="7" t="s">
        <v>164</v>
      </c>
      <c r="M5059" t="str">
        <f t="shared" ref="M5059:M5122" si="239">IF(J5059=" ","Yes",IF(J5059="3","Yes","No"))</f>
        <v>Yes</v>
      </c>
    </row>
    <row r="5060" spans="1:13" ht="15" thickBot="1" x14ac:dyDescent="0.4">
      <c r="A5060" s="5" t="s">
        <v>175</v>
      </c>
      <c r="B5060" s="5" t="s">
        <v>176</v>
      </c>
      <c r="C5060" s="5" t="s">
        <v>5261</v>
      </c>
      <c r="D5060" s="5">
        <f t="shared" si="238"/>
        <v>29538</v>
      </c>
      <c r="E5060" s="6">
        <v>44286</v>
      </c>
      <c r="F5060" s="6">
        <f t="shared" si="237"/>
        <v>44376</v>
      </c>
      <c r="G5060" s="6" t="str">
        <f>IF('BCT Template'!R5059&gt;F5060,"Yes","No")</f>
        <v>No</v>
      </c>
      <c r="H5060" s="5" t="s">
        <v>178</v>
      </c>
      <c r="I5060" s="5" t="s">
        <v>179</v>
      </c>
      <c r="J5060" s="5" t="s">
        <v>35</v>
      </c>
      <c r="K5060" s="5" t="s">
        <v>180</v>
      </c>
      <c r="L5060" s="7" t="s">
        <v>164</v>
      </c>
      <c r="M5060" t="str">
        <f t="shared" si="239"/>
        <v>Yes</v>
      </c>
    </row>
    <row r="5061" spans="1:13" ht="15" thickBot="1" x14ac:dyDescent="0.4">
      <c r="A5061" s="5" t="s">
        <v>175</v>
      </c>
      <c r="B5061" s="5" t="s">
        <v>176</v>
      </c>
      <c r="C5061" s="5" t="s">
        <v>5262</v>
      </c>
      <c r="D5061" s="5">
        <f t="shared" si="238"/>
        <v>80960</v>
      </c>
      <c r="E5061" s="6">
        <v>43281</v>
      </c>
      <c r="F5061" s="6">
        <f t="shared" si="237"/>
        <v>43371</v>
      </c>
      <c r="G5061" s="6" t="str">
        <f>IF('BCT Template'!R5060&gt;F5061,"Yes","No")</f>
        <v>No</v>
      </c>
      <c r="H5061" s="5" t="s">
        <v>182</v>
      </c>
      <c r="I5061" s="5" t="s">
        <v>183</v>
      </c>
      <c r="J5061" s="5" t="s">
        <v>184</v>
      </c>
      <c r="K5061" s="5" t="s">
        <v>185</v>
      </c>
      <c r="L5061" s="7" t="s">
        <v>164</v>
      </c>
      <c r="M5061" t="str">
        <f t="shared" si="239"/>
        <v>No</v>
      </c>
    </row>
    <row r="5062" spans="1:13" ht="15" thickBot="1" x14ac:dyDescent="0.4">
      <c r="A5062" s="5" t="s">
        <v>175</v>
      </c>
      <c r="B5062" s="5" t="s">
        <v>176</v>
      </c>
      <c r="C5062" s="5" t="s">
        <v>5263</v>
      </c>
      <c r="D5062" s="5">
        <f t="shared" si="238"/>
        <v>29518</v>
      </c>
      <c r="E5062" s="6">
        <v>44286</v>
      </c>
      <c r="F5062" s="6">
        <f t="shared" si="237"/>
        <v>44376</v>
      </c>
      <c r="G5062" s="6" t="str">
        <f>IF('BCT Template'!R5061&gt;F5062,"Yes","No")</f>
        <v>No</v>
      </c>
      <c r="H5062" s="5" t="s">
        <v>178</v>
      </c>
      <c r="I5062" s="5" t="s">
        <v>179</v>
      </c>
      <c r="J5062" s="5" t="s">
        <v>35</v>
      </c>
      <c r="K5062" s="5" t="s">
        <v>180</v>
      </c>
      <c r="L5062" s="7" t="s">
        <v>164</v>
      </c>
      <c r="M5062" t="str">
        <f t="shared" si="239"/>
        <v>Yes</v>
      </c>
    </row>
    <row r="5063" spans="1:13" ht="15" thickBot="1" x14ac:dyDescent="0.4">
      <c r="A5063" s="5" t="s">
        <v>175</v>
      </c>
      <c r="B5063" s="5" t="s">
        <v>176</v>
      </c>
      <c r="C5063" s="5" t="s">
        <v>5264</v>
      </c>
      <c r="D5063" s="5">
        <f t="shared" si="238"/>
        <v>58250</v>
      </c>
      <c r="E5063" s="6">
        <v>43950</v>
      </c>
      <c r="F5063" s="6">
        <f t="shared" si="237"/>
        <v>44040</v>
      </c>
      <c r="G5063" s="6" t="str">
        <f>IF('BCT Template'!R5062&gt;F5063,"Yes","No")</f>
        <v>No</v>
      </c>
      <c r="H5063" s="5" t="s">
        <v>182</v>
      </c>
      <c r="I5063" s="5" t="s">
        <v>183</v>
      </c>
      <c r="J5063" s="5" t="s">
        <v>200</v>
      </c>
      <c r="K5063" s="5" t="s">
        <v>201</v>
      </c>
      <c r="L5063" s="7" t="s">
        <v>164</v>
      </c>
      <c r="M5063" t="str">
        <f t="shared" si="239"/>
        <v>Yes</v>
      </c>
    </row>
    <row r="5064" spans="1:13" ht="15" thickBot="1" x14ac:dyDescent="0.4">
      <c r="A5064" s="5" t="s">
        <v>175</v>
      </c>
      <c r="B5064" s="5" t="s">
        <v>176</v>
      </c>
      <c r="C5064" s="5" t="s">
        <v>5265</v>
      </c>
      <c r="D5064" s="5">
        <f t="shared" si="238"/>
        <v>22439</v>
      </c>
      <c r="E5064" s="6">
        <v>43053</v>
      </c>
      <c r="F5064" s="6">
        <f t="shared" si="237"/>
        <v>43143</v>
      </c>
      <c r="G5064" s="6" t="str">
        <f>IF('BCT Template'!R5063&gt;F5064,"Yes","No")</f>
        <v>No</v>
      </c>
      <c r="H5064" s="5" t="s">
        <v>178</v>
      </c>
      <c r="I5064" s="5" t="s">
        <v>179</v>
      </c>
      <c r="J5064" s="5" t="s">
        <v>35</v>
      </c>
      <c r="K5064" s="5" t="s">
        <v>180</v>
      </c>
      <c r="L5064" s="7" t="s">
        <v>164</v>
      </c>
      <c r="M5064" t="str">
        <f t="shared" si="239"/>
        <v>Yes</v>
      </c>
    </row>
    <row r="5065" spans="1:13" ht="15" thickBot="1" x14ac:dyDescent="0.4">
      <c r="A5065" s="5" t="s">
        <v>175</v>
      </c>
      <c r="B5065" s="5" t="s">
        <v>176</v>
      </c>
      <c r="C5065" s="5" t="s">
        <v>5266</v>
      </c>
      <c r="D5065" s="5">
        <f t="shared" si="238"/>
        <v>58602</v>
      </c>
      <c r="E5065" s="6">
        <v>41274</v>
      </c>
      <c r="F5065" s="6">
        <f t="shared" si="237"/>
        <v>41364</v>
      </c>
      <c r="G5065" s="6" t="str">
        <f>IF('BCT Template'!R5064&gt;F5065,"Yes","No")</f>
        <v>No</v>
      </c>
      <c r="H5065" s="5" t="s">
        <v>182</v>
      </c>
      <c r="I5065" s="5" t="s">
        <v>183</v>
      </c>
      <c r="J5065" s="5" t="s">
        <v>184</v>
      </c>
      <c r="K5065" s="5" t="s">
        <v>185</v>
      </c>
      <c r="L5065" s="7" t="s">
        <v>164</v>
      </c>
      <c r="M5065" t="str">
        <f t="shared" si="239"/>
        <v>No</v>
      </c>
    </row>
    <row r="5066" spans="1:13" ht="15" thickBot="1" x14ac:dyDescent="0.4">
      <c r="A5066" s="5" t="s">
        <v>175</v>
      </c>
      <c r="B5066" s="5" t="s">
        <v>176</v>
      </c>
      <c r="C5066" s="5" t="s">
        <v>5267</v>
      </c>
      <c r="D5066" s="5">
        <f t="shared" si="238"/>
        <v>30920</v>
      </c>
      <c r="E5066" s="6">
        <v>44316</v>
      </c>
      <c r="F5066" s="6">
        <f t="shared" si="237"/>
        <v>44406</v>
      </c>
      <c r="G5066" s="6" t="str">
        <f>IF('BCT Template'!R5065&gt;F5066,"Yes","No")</f>
        <v>No</v>
      </c>
      <c r="H5066" s="5" t="s">
        <v>178</v>
      </c>
      <c r="I5066" s="5" t="s">
        <v>179</v>
      </c>
      <c r="J5066" s="5" t="s">
        <v>35</v>
      </c>
      <c r="K5066" s="5" t="s">
        <v>180</v>
      </c>
      <c r="L5066" s="7" t="s">
        <v>164</v>
      </c>
      <c r="M5066" t="str">
        <f t="shared" si="239"/>
        <v>Yes</v>
      </c>
    </row>
    <row r="5067" spans="1:13" ht="15" thickBot="1" x14ac:dyDescent="0.4">
      <c r="A5067" s="5" t="s">
        <v>175</v>
      </c>
      <c r="B5067" s="5" t="s">
        <v>176</v>
      </c>
      <c r="C5067" s="5" t="s">
        <v>5268</v>
      </c>
      <c r="D5067" s="5">
        <f t="shared" si="238"/>
        <v>77634</v>
      </c>
      <c r="E5067" s="6">
        <v>42704</v>
      </c>
      <c r="F5067" s="6">
        <f t="shared" si="237"/>
        <v>42794</v>
      </c>
      <c r="G5067" s="6" t="str">
        <f>IF('BCT Template'!R5066&gt;F5067,"Yes","No")</f>
        <v>No</v>
      </c>
      <c r="H5067" s="5" t="s">
        <v>189</v>
      </c>
      <c r="I5067" s="5" t="s">
        <v>190</v>
      </c>
      <c r="J5067" s="5" t="s">
        <v>200</v>
      </c>
      <c r="K5067" s="5" t="s">
        <v>201</v>
      </c>
      <c r="L5067" s="7" t="s">
        <v>164</v>
      </c>
      <c r="M5067" t="str">
        <f t="shared" si="239"/>
        <v>Yes</v>
      </c>
    </row>
    <row r="5068" spans="1:13" ht="15" thickBot="1" x14ac:dyDescent="0.4">
      <c r="A5068" s="5" t="s">
        <v>175</v>
      </c>
      <c r="B5068" s="5" t="s">
        <v>176</v>
      </c>
      <c r="C5068" s="5" t="s">
        <v>5269</v>
      </c>
      <c r="D5068" s="5">
        <f t="shared" si="238"/>
        <v>20760</v>
      </c>
      <c r="E5068" s="6">
        <v>42552</v>
      </c>
      <c r="F5068" s="6">
        <f t="shared" si="237"/>
        <v>42642</v>
      </c>
      <c r="G5068" s="6" t="str">
        <f>IF('BCT Template'!R5067&gt;F5068,"Yes","No")</f>
        <v>No</v>
      </c>
      <c r="H5068" s="5" t="s">
        <v>197</v>
      </c>
      <c r="I5068" s="5" t="s">
        <v>198</v>
      </c>
      <c r="J5068" s="5" t="s">
        <v>184</v>
      </c>
      <c r="K5068" s="5" t="s">
        <v>185</v>
      </c>
      <c r="L5068" s="7" t="s">
        <v>164</v>
      </c>
      <c r="M5068" t="str">
        <f t="shared" si="239"/>
        <v>No</v>
      </c>
    </row>
    <row r="5069" spans="1:13" ht="15" thickBot="1" x14ac:dyDescent="0.4">
      <c r="A5069" s="5" t="s">
        <v>175</v>
      </c>
      <c r="B5069" s="5" t="s">
        <v>176</v>
      </c>
      <c r="C5069" s="5" t="s">
        <v>5270</v>
      </c>
      <c r="D5069" s="5">
        <f t="shared" si="238"/>
        <v>18629</v>
      </c>
      <c r="E5069" s="6">
        <v>44012</v>
      </c>
      <c r="F5069" s="6">
        <f t="shared" si="237"/>
        <v>44102</v>
      </c>
      <c r="G5069" s="6" t="str">
        <f>IF('BCT Template'!R5068&gt;F5069,"Yes","No")</f>
        <v>No</v>
      </c>
      <c r="H5069" s="5" t="s">
        <v>234</v>
      </c>
      <c r="I5069" s="5" t="s">
        <v>235</v>
      </c>
      <c r="J5069" s="5" t="s">
        <v>184</v>
      </c>
      <c r="K5069" s="5" t="s">
        <v>185</v>
      </c>
      <c r="L5069" s="7" t="s">
        <v>164</v>
      </c>
      <c r="M5069" t="str">
        <f t="shared" si="239"/>
        <v>No</v>
      </c>
    </row>
    <row r="5070" spans="1:13" ht="15" thickBot="1" x14ac:dyDescent="0.4">
      <c r="A5070" s="5" t="s">
        <v>175</v>
      </c>
      <c r="B5070" s="5" t="s">
        <v>176</v>
      </c>
      <c r="C5070" s="5" t="s">
        <v>5271</v>
      </c>
      <c r="D5070" s="5">
        <f t="shared" si="238"/>
        <v>78794</v>
      </c>
      <c r="E5070" s="6">
        <v>44205</v>
      </c>
      <c r="F5070" s="6">
        <f t="shared" si="237"/>
        <v>44295</v>
      </c>
      <c r="G5070" s="6" t="str">
        <f>IF('BCT Template'!R5069&gt;F5070,"Yes","No")</f>
        <v>No</v>
      </c>
      <c r="H5070" s="5" t="s">
        <v>210</v>
      </c>
      <c r="I5070" s="5" t="s">
        <v>211</v>
      </c>
      <c r="J5070" s="5" t="s">
        <v>184</v>
      </c>
      <c r="K5070" s="5" t="s">
        <v>185</v>
      </c>
      <c r="L5070" s="7" t="s">
        <v>164</v>
      </c>
      <c r="M5070" t="str">
        <f t="shared" si="239"/>
        <v>No</v>
      </c>
    </row>
    <row r="5071" spans="1:13" ht="15" thickBot="1" x14ac:dyDescent="0.4">
      <c r="A5071" s="5" t="s">
        <v>175</v>
      </c>
      <c r="B5071" s="5" t="s">
        <v>176</v>
      </c>
      <c r="C5071" s="5" t="s">
        <v>5272</v>
      </c>
      <c r="D5071" s="5">
        <f t="shared" si="238"/>
        <v>57656</v>
      </c>
      <c r="E5071" s="6">
        <v>38335</v>
      </c>
      <c r="F5071" s="6">
        <f t="shared" si="237"/>
        <v>38425</v>
      </c>
      <c r="G5071" s="6" t="str">
        <f>IF('BCT Template'!R5070&gt;F5071,"Yes","No")</f>
        <v>No</v>
      </c>
      <c r="H5071" s="5" t="s">
        <v>189</v>
      </c>
      <c r="I5071" s="5" t="s">
        <v>190</v>
      </c>
      <c r="J5071" s="5" t="s">
        <v>200</v>
      </c>
      <c r="K5071" s="5" t="s">
        <v>201</v>
      </c>
      <c r="L5071" s="7" t="s">
        <v>164</v>
      </c>
      <c r="M5071" t="str">
        <f t="shared" si="239"/>
        <v>Yes</v>
      </c>
    </row>
    <row r="5072" spans="1:13" ht="15" thickBot="1" x14ac:dyDescent="0.4">
      <c r="A5072" s="5" t="s">
        <v>175</v>
      </c>
      <c r="B5072" s="5" t="s">
        <v>176</v>
      </c>
      <c r="C5072" s="5" t="s">
        <v>5273</v>
      </c>
      <c r="D5072" s="5">
        <f t="shared" si="238"/>
        <v>29701</v>
      </c>
      <c r="E5072" s="6">
        <v>44012</v>
      </c>
      <c r="F5072" s="6">
        <f t="shared" si="237"/>
        <v>44102</v>
      </c>
      <c r="G5072" s="6" t="str">
        <f>IF('BCT Template'!R5071&gt;F5072,"Yes","No")</f>
        <v>No</v>
      </c>
      <c r="H5072" s="5" t="s">
        <v>178</v>
      </c>
      <c r="I5072" s="5" t="s">
        <v>179</v>
      </c>
      <c r="J5072" s="5" t="s">
        <v>35</v>
      </c>
      <c r="K5072" s="5" t="s">
        <v>180</v>
      </c>
      <c r="L5072" s="7" t="s">
        <v>164</v>
      </c>
      <c r="M5072" t="str">
        <f t="shared" si="239"/>
        <v>Yes</v>
      </c>
    </row>
    <row r="5073" spans="1:13" ht="15" thickBot="1" x14ac:dyDescent="0.4">
      <c r="A5073" s="5" t="s">
        <v>175</v>
      </c>
      <c r="B5073" s="5" t="s">
        <v>176</v>
      </c>
      <c r="C5073" s="5" t="s">
        <v>5274</v>
      </c>
      <c r="D5073" s="5">
        <f t="shared" si="238"/>
        <v>57917</v>
      </c>
      <c r="E5073" s="6">
        <v>44174</v>
      </c>
      <c r="F5073" s="6">
        <f t="shared" si="237"/>
        <v>44264</v>
      </c>
      <c r="G5073" s="6" t="str">
        <f>IF('BCT Template'!R5072&gt;F5073,"Yes","No")</f>
        <v>No</v>
      </c>
      <c r="H5073" s="5" t="s">
        <v>189</v>
      </c>
      <c r="I5073" s="5" t="s">
        <v>190</v>
      </c>
      <c r="J5073" s="5" t="s">
        <v>184</v>
      </c>
      <c r="K5073" s="5" t="s">
        <v>185</v>
      </c>
      <c r="L5073" s="7" t="s">
        <v>164</v>
      </c>
      <c r="M5073" t="str">
        <f t="shared" si="239"/>
        <v>No</v>
      </c>
    </row>
    <row r="5074" spans="1:13" ht="15" thickBot="1" x14ac:dyDescent="0.4">
      <c r="A5074" s="5" t="s">
        <v>175</v>
      </c>
      <c r="B5074" s="5" t="s">
        <v>176</v>
      </c>
      <c r="C5074" s="5" t="s">
        <v>5275</v>
      </c>
      <c r="D5074" s="5">
        <f t="shared" si="238"/>
        <v>29335</v>
      </c>
      <c r="E5074" s="6">
        <v>44196</v>
      </c>
      <c r="F5074" s="6">
        <f t="shared" si="237"/>
        <v>44286</v>
      </c>
      <c r="G5074" s="6" t="str">
        <f>IF('BCT Template'!R5073&gt;F5074,"Yes","No")</f>
        <v>No</v>
      </c>
      <c r="H5074" s="5" t="s">
        <v>178</v>
      </c>
      <c r="I5074" s="5" t="s">
        <v>179</v>
      </c>
      <c r="J5074" s="5" t="s">
        <v>35</v>
      </c>
      <c r="K5074" s="5" t="s">
        <v>180</v>
      </c>
      <c r="L5074" s="7" t="s">
        <v>164</v>
      </c>
      <c r="M5074" t="str">
        <f t="shared" si="239"/>
        <v>Yes</v>
      </c>
    </row>
    <row r="5075" spans="1:13" ht="15" thickBot="1" x14ac:dyDescent="0.4">
      <c r="A5075" s="5" t="s">
        <v>175</v>
      </c>
      <c r="B5075" s="5" t="s">
        <v>176</v>
      </c>
      <c r="C5075" s="5" t="s">
        <v>5276</v>
      </c>
      <c r="D5075" s="5">
        <f t="shared" si="238"/>
        <v>82659</v>
      </c>
      <c r="E5075" s="6">
        <v>43712</v>
      </c>
      <c r="F5075" s="6">
        <f t="shared" si="237"/>
        <v>43802</v>
      </c>
      <c r="G5075" s="6" t="str">
        <f>IF('BCT Template'!R5074&gt;F5075,"Yes","No")</f>
        <v>No</v>
      </c>
      <c r="H5075" s="5" t="s">
        <v>210</v>
      </c>
      <c r="I5075" s="5" t="s">
        <v>211</v>
      </c>
      <c r="J5075" s="5" t="s">
        <v>184</v>
      </c>
      <c r="K5075" s="5" t="s">
        <v>185</v>
      </c>
      <c r="L5075" s="7" t="s">
        <v>164</v>
      </c>
      <c r="M5075" t="str">
        <f t="shared" si="239"/>
        <v>No</v>
      </c>
    </row>
    <row r="5076" spans="1:13" ht="15" thickBot="1" x14ac:dyDescent="0.4">
      <c r="A5076" s="5" t="s">
        <v>175</v>
      </c>
      <c r="B5076" s="5" t="s">
        <v>176</v>
      </c>
      <c r="C5076" s="5" t="s">
        <v>5277</v>
      </c>
      <c r="D5076" s="5">
        <f t="shared" si="238"/>
        <v>58076</v>
      </c>
      <c r="E5076" s="6">
        <v>43646</v>
      </c>
      <c r="F5076" s="6">
        <f t="shared" si="237"/>
        <v>43736</v>
      </c>
      <c r="G5076" s="6" t="str">
        <f>IF('BCT Template'!R5075&gt;F5076,"Yes","No")</f>
        <v>No</v>
      </c>
      <c r="H5076" s="5" t="s">
        <v>182</v>
      </c>
      <c r="I5076" s="5" t="s">
        <v>183</v>
      </c>
      <c r="J5076" s="5" t="s">
        <v>184</v>
      </c>
      <c r="K5076" s="5" t="s">
        <v>185</v>
      </c>
      <c r="L5076" s="7" t="s">
        <v>164</v>
      </c>
      <c r="M5076" t="str">
        <f t="shared" si="239"/>
        <v>No</v>
      </c>
    </row>
    <row r="5077" spans="1:13" ht="15" thickBot="1" x14ac:dyDescent="0.4">
      <c r="A5077" s="5" t="s">
        <v>175</v>
      </c>
      <c r="B5077" s="5" t="s">
        <v>176</v>
      </c>
      <c r="C5077" s="5" t="s">
        <v>5278</v>
      </c>
      <c r="D5077" s="5">
        <f t="shared" si="238"/>
        <v>30332</v>
      </c>
      <c r="E5077" s="6">
        <v>42978</v>
      </c>
      <c r="F5077" s="6">
        <f t="shared" si="237"/>
        <v>43068</v>
      </c>
      <c r="G5077" s="6" t="str">
        <f>IF('BCT Template'!R5076&gt;F5077,"Yes","No")</f>
        <v>No</v>
      </c>
      <c r="H5077" s="5" t="s">
        <v>178</v>
      </c>
      <c r="I5077" s="5" t="s">
        <v>179</v>
      </c>
      <c r="J5077" s="5" t="s">
        <v>35</v>
      </c>
      <c r="K5077" s="5" t="s">
        <v>180</v>
      </c>
      <c r="L5077" s="7" t="s">
        <v>164</v>
      </c>
      <c r="M5077" t="str">
        <f t="shared" si="239"/>
        <v>Yes</v>
      </c>
    </row>
    <row r="5078" spans="1:13" ht="15" thickBot="1" x14ac:dyDescent="0.4">
      <c r="A5078" s="5" t="s">
        <v>175</v>
      </c>
      <c r="B5078" s="5" t="s">
        <v>176</v>
      </c>
      <c r="C5078" s="5" t="s">
        <v>5279</v>
      </c>
      <c r="D5078" s="5">
        <f t="shared" si="238"/>
        <v>79937</v>
      </c>
      <c r="E5078" s="6">
        <v>43281</v>
      </c>
      <c r="F5078" s="6">
        <f t="shared" ref="F5078:F5141" si="240">E5078+90</f>
        <v>43371</v>
      </c>
      <c r="G5078" s="6" t="str">
        <f>IF('BCT Template'!R5077&gt;F5078,"Yes","No")</f>
        <v>No</v>
      </c>
      <c r="H5078" s="5" t="s">
        <v>182</v>
      </c>
      <c r="I5078" s="5" t="s">
        <v>183</v>
      </c>
      <c r="J5078" s="5" t="s">
        <v>184</v>
      </c>
      <c r="K5078" s="5" t="s">
        <v>185</v>
      </c>
      <c r="L5078" s="7" t="s">
        <v>164</v>
      </c>
      <c r="M5078" t="str">
        <f t="shared" si="239"/>
        <v>No</v>
      </c>
    </row>
    <row r="5079" spans="1:13" ht="15" thickBot="1" x14ac:dyDescent="0.4">
      <c r="A5079" s="5" t="s">
        <v>175</v>
      </c>
      <c r="B5079" s="5" t="s">
        <v>176</v>
      </c>
      <c r="C5079" s="5" t="s">
        <v>5280</v>
      </c>
      <c r="D5079" s="5">
        <f t="shared" si="238"/>
        <v>20965</v>
      </c>
      <c r="E5079" s="6">
        <v>44012</v>
      </c>
      <c r="F5079" s="6">
        <f t="shared" si="240"/>
        <v>44102</v>
      </c>
      <c r="G5079" s="6" t="str">
        <f>IF('BCT Template'!R5078&gt;F5079,"Yes","No")</f>
        <v>No</v>
      </c>
      <c r="H5079" s="5" t="s">
        <v>197</v>
      </c>
      <c r="I5079" s="5" t="s">
        <v>198</v>
      </c>
      <c r="J5079" s="5" t="s">
        <v>184</v>
      </c>
      <c r="K5079" s="5" t="s">
        <v>185</v>
      </c>
      <c r="L5079" s="7" t="s">
        <v>164</v>
      </c>
      <c r="M5079" t="str">
        <f t="shared" si="239"/>
        <v>No</v>
      </c>
    </row>
    <row r="5080" spans="1:13" ht="15" thickBot="1" x14ac:dyDescent="0.4">
      <c r="A5080" s="5" t="s">
        <v>175</v>
      </c>
      <c r="B5080" s="5" t="s">
        <v>176</v>
      </c>
      <c r="C5080" s="5" t="s">
        <v>5281</v>
      </c>
      <c r="D5080" s="5">
        <f t="shared" si="238"/>
        <v>20681</v>
      </c>
      <c r="E5080" s="6">
        <v>42551</v>
      </c>
      <c r="F5080" s="6">
        <f t="shared" si="240"/>
        <v>42641</v>
      </c>
      <c r="G5080" s="6" t="str">
        <f>IF('BCT Template'!R5079&gt;F5080,"Yes","No")</f>
        <v>No</v>
      </c>
      <c r="H5080" s="5" t="s">
        <v>197</v>
      </c>
      <c r="I5080" s="5" t="s">
        <v>198</v>
      </c>
      <c r="J5080" s="5" t="s">
        <v>200</v>
      </c>
      <c r="K5080" s="5" t="s">
        <v>201</v>
      </c>
      <c r="L5080" s="7" t="s">
        <v>164</v>
      </c>
      <c r="M5080" t="str">
        <f t="shared" si="239"/>
        <v>Yes</v>
      </c>
    </row>
    <row r="5081" spans="1:13" ht="15" thickBot="1" x14ac:dyDescent="0.4">
      <c r="A5081" s="5" t="s">
        <v>175</v>
      </c>
      <c r="B5081" s="5" t="s">
        <v>176</v>
      </c>
      <c r="C5081" s="5" t="s">
        <v>5282</v>
      </c>
      <c r="D5081" s="5">
        <f t="shared" si="238"/>
        <v>21482</v>
      </c>
      <c r="E5081" s="6">
        <v>43752</v>
      </c>
      <c r="F5081" s="6">
        <f t="shared" si="240"/>
        <v>43842</v>
      </c>
      <c r="G5081" s="6" t="str">
        <f>IF('BCT Template'!R5080&gt;F5081,"Yes","No")</f>
        <v>No</v>
      </c>
      <c r="H5081" s="5" t="s">
        <v>178</v>
      </c>
      <c r="I5081" s="5" t="s">
        <v>179</v>
      </c>
      <c r="J5081" s="5" t="s">
        <v>35</v>
      </c>
      <c r="K5081" s="5" t="s">
        <v>180</v>
      </c>
      <c r="L5081" s="7" t="s">
        <v>164</v>
      </c>
      <c r="M5081" t="str">
        <f t="shared" si="239"/>
        <v>Yes</v>
      </c>
    </row>
    <row r="5082" spans="1:13" ht="15" thickBot="1" x14ac:dyDescent="0.4">
      <c r="A5082" s="5" t="s">
        <v>175</v>
      </c>
      <c r="B5082" s="5" t="s">
        <v>176</v>
      </c>
      <c r="C5082" s="5" t="s">
        <v>5283</v>
      </c>
      <c r="D5082" s="5">
        <f t="shared" si="238"/>
        <v>29388</v>
      </c>
      <c r="E5082" s="6">
        <v>44255</v>
      </c>
      <c r="F5082" s="6">
        <f t="shared" si="240"/>
        <v>44345</v>
      </c>
      <c r="G5082" s="6" t="str">
        <f>IF('BCT Template'!R5081&gt;F5082,"Yes","No")</f>
        <v>No</v>
      </c>
      <c r="H5082" s="5" t="s">
        <v>178</v>
      </c>
      <c r="I5082" s="5" t="s">
        <v>179</v>
      </c>
      <c r="J5082" s="5" t="s">
        <v>35</v>
      </c>
      <c r="K5082" s="5" t="s">
        <v>180</v>
      </c>
      <c r="L5082" s="7" t="s">
        <v>164</v>
      </c>
      <c r="M5082" t="str">
        <f t="shared" si="239"/>
        <v>Yes</v>
      </c>
    </row>
    <row r="5083" spans="1:13" ht="15" thickBot="1" x14ac:dyDescent="0.4">
      <c r="A5083" s="5" t="s">
        <v>175</v>
      </c>
      <c r="B5083" s="5" t="s">
        <v>176</v>
      </c>
      <c r="C5083" s="5" t="s">
        <v>5284</v>
      </c>
      <c r="D5083" s="5">
        <f t="shared" si="238"/>
        <v>58852</v>
      </c>
      <c r="E5083" s="6">
        <v>44439</v>
      </c>
      <c r="F5083" s="6">
        <f t="shared" si="240"/>
        <v>44529</v>
      </c>
      <c r="G5083" s="6" t="str">
        <f>IF('BCT Template'!R5082&gt;F5083,"Yes","No")</f>
        <v>No</v>
      </c>
      <c r="H5083" s="5" t="s">
        <v>182</v>
      </c>
      <c r="I5083" s="5" t="s">
        <v>183</v>
      </c>
      <c r="J5083" s="5" t="s">
        <v>200</v>
      </c>
      <c r="K5083" s="5" t="s">
        <v>201</v>
      </c>
      <c r="L5083" s="7" t="s">
        <v>164</v>
      </c>
      <c r="M5083" t="str">
        <f t="shared" si="239"/>
        <v>Yes</v>
      </c>
    </row>
    <row r="5084" spans="1:13" ht="15" thickBot="1" x14ac:dyDescent="0.4">
      <c r="A5084" s="5" t="s">
        <v>175</v>
      </c>
      <c r="B5084" s="5" t="s">
        <v>176</v>
      </c>
      <c r="C5084" s="5" t="s">
        <v>5285</v>
      </c>
      <c r="D5084" s="5">
        <f t="shared" si="238"/>
        <v>59224</v>
      </c>
      <c r="E5084" s="6">
        <v>40298</v>
      </c>
      <c r="F5084" s="6">
        <f t="shared" si="240"/>
        <v>40388</v>
      </c>
      <c r="G5084" s="6" t="str">
        <f>IF('BCT Template'!R5083&gt;F5084,"Yes","No")</f>
        <v>No</v>
      </c>
      <c r="H5084" s="5" t="s">
        <v>182</v>
      </c>
      <c r="I5084" s="5" t="s">
        <v>183</v>
      </c>
      <c r="J5084" s="5" t="s">
        <v>184</v>
      </c>
      <c r="K5084" s="5" t="s">
        <v>185</v>
      </c>
      <c r="L5084" s="7" t="s">
        <v>164</v>
      </c>
      <c r="M5084" t="str">
        <f t="shared" si="239"/>
        <v>No</v>
      </c>
    </row>
    <row r="5085" spans="1:13" ht="15" thickBot="1" x14ac:dyDescent="0.4">
      <c r="A5085" s="5" t="s">
        <v>175</v>
      </c>
      <c r="B5085" s="5" t="s">
        <v>176</v>
      </c>
      <c r="C5085" s="5" t="s">
        <v>5286</v>
      </c>
      <c r="D5085" s="5">
        <f t="shared" si="238"/>
        <v>21319</v>
      </c>
      <c r="E5085" s="6">
        <v>42643</v>
      </c>
      <c r="F5085" s="6">
        <f t="shared" si="240"/>
        <v>42733</v>
      </c>
      <c r="G5085" s="6" t="str">
        <f>IF('BCT Template'!R5084&gt;F5085,"Yes","No")</f>
        <v>No</v>
      </c>
      <c r="H5085" s="5" t="s">
        <v>178</v>
      </c>
      <c r="I5085" s="5" t="s">
        <v>179</v>
      </c>
      <c r="J5085" s="5" t="s">
        <v>35</v>
      </c>
      <c r="K5085" s="5" t="s">
        <v>180</v>
      </c>
      <c r="L5085" s="7" t="s">
        <v>164</v>
      </c>
      <c r="M5085" t="str">
        <f t="shared" si="239"/>
        <v>Yes</v>
      </c>
    </row>
    <row r="5086" spans="1:13" ht="15" thickBot="1" x14ac:dyDescent="0.4">
      <c r="A5086" s="5" t="s">
        <v>175</v>
      </c>
      <c r="B5086" s="5" t="s">
        <v>176</v>
      </c>
      <c r="C5086" s="5" t="s">
        <v>5287</v>
      </c>
      <c r="D5086" s="5">
        <f t="shared" si="238"/>
        <v>59163</v>
      </c>
      <c r="E5086" s="6">
        <v>41455</v>
      </c>
      <c r="F5086" s="6">
        <f t="shared" si="240"/>
        <v>41545</v>
      </c>
      <c r="G5086" s="6" t="str">
        <f>IF('BCT Template'!R5085&gt;F5086,"Yes","No")</f>
        <v>No</v>
      </c>
      <c r="H5086" s="5" t="s">
        <v>182</v>
      </c>
      <c r="I5086" s="5" t="s">
        <v>183</v>
      </c>
      <c r="J5086" s="5" t="s">
        <v>200</v>
      </c>
      <c r="K5086" s="5" t="s">
        <v>201</v>
      </c>
      <c r="L5086" s="7" t="s">
        <v>164</v>
      </c>
      <c r="M5086" t="str">
        <f t="shared" si="239"/>
        <v>Yes</v>
      </c>
    </row>
    <row r="5087" spans="1:13" ht="15" thickBot="1" x14ac:dyDescent="0.4">
      <c r="A5087" s="5" t="s">
        <v>175</v>
      </c>
      <c r="B5087" s="5" t="s">
        <v>176</v>
      </c>
      <c r="C5087" s="5" t="s">
        <v>5288</v>
      </c>
      <c r="D5087" s="5">
        <f t="shared" si="238"/>
        <v>79497</v>
      </c>
      <c r="E5087" s="6">
        <v>43190</v>
      </c>
      <c r="F5087" s="6">
        <f t="shared" si="240"/>
        <v>43280</v>
      </c>
      <c r="G5087" s="6" t="str">
        <f>IF('BCT Template'!R5086&gt;F5087,"Yes","No")</f>
        <v>No</v>
      </c>
      <c r="H5087" s="5" t="s">
        <v>189</v>
      </c>
      <c r="I5087" s="5" t="s">
        <v>190</v>
      </c>
      <c r="J5087" s="5" t="s">
        <v>200</v>
      </c>
      <c r="K5087" s="5" t="s">
        <v>201</v>
      </c>
      <c r="L5087" s="7" t="s">
        <v>164</v>
      </c>
      <c r="M5087" t="str">
        <f t="shared" si="239"/>
        <v>Yes</v>
      </c>
    </row>
    <row r="5088" spans="1:13" ht="15" thickBot="1" x14ac:dyDescent="0.4">
      <c r="A5088" s="5" t="s">
        <v>175</v>
      </c>
      <c r="B5088" s="5" t="s">
        <v>176</v>
      </c>
      <c r="C5088" s="5" t="s">
        <v>5289</v>
      </c>
      <c r="D5088" s="5">
        <f t="shared" si="238"/>
        <v>78545</v>
      </c>
      <c r="E5088" s="6">
        <v>43446</v>
      </c>
      <c r="F5088" s="6">
        <f t="shared" si="240"/>
        <v>43536</v>
      </c>
      <c r="G5088" s="6" t="str">
        <f>IF('BCT Template'!R5087&gt;F5088,"Yes","No")</f>
        <v>No</v>
      </c>
      <c r="H5088" s="5" t="s">
        <v>210</v>
      </c>
      <c r="I5088" s="5" t="s">
        <v>211</v>
      </c>
      <c r="J5088" s="5" t="s">
        <v>184</v>
      </c>
      <c r="K5088" s="5" t="s">
        <v>185</v>
      </c>
      <c r="L5088" s="7" t="s">
        <v>164</v>
      </c>
      <c r="M5088" t="str">
        <f t="shared" si="239"/>
        <v>No</v>
      </c>
    </row>
    <row r="5089" spans="1:13" ht="15" thickBot="1" x14ac:dyDescent="0.4">
      <c r="A5089" s="5" t="s">
        <v>175</v>
      </c>
      <c r="B5089" s="5" t="s">
        <v>176</v>
      </c>
      <c r="C5089" s="5" t="s">
        <v>5290</v>
      </c>
      <c r="D5089" s="5">
        <f t="shared" si="238"/>
        <v>58144</v>
      </c>
      <c r="E5089" s="6">
        <v>43861</v>
      </c>
      <c r="F5089" s="6">
        <f t="shared" si="240"/>
        <v>43951</v>
      </c>
      <c r="G5089" s="6" t="str">
        <f>IF('BCT Template'!R5088&gt;F5089,"Yes","No")</f>
        <v>No</v>
      </c>
      <c r="H5089" s="5" t="s">
        <v>182</v>
      </c>
      <c r="I5089" s="5" t="s">
        <v>183</v>
      </c>
      <c r="J5089" s="5" t="s">
        <v>184</v>
      </c>
      <c r="K5089" s="5" t="s">
        <v>185</v>
      </c>
      <c r="L5089" s="7" t="s">
        <v>164</v>
      </c>
      <c r="M5089" t="str">
        <f t="shared" si="239"/>
        <v>No</v>
      </c>
    </row>
    <row r="5090" spans="1:13" ht="15" thickBot="1" x14ac:dyDescent="0.4">
      <c r="A5090" s="5" t="s">
        <v>175</v>
      </c>
      <c r="B5090" s="5" t="s">
        <v>176</v>
      </c>
      <c r="C5090" s="5" t="s">
        <v>5291</v>
      </c>
      <c r="D5090" s="5">
        <f t="shared" si="238"/>
        <v>79083</v>
      </c>
      <c r="E5090" s="6">
        <v>43830</v>
      </c>
      <c r="F5090" s="6">
        <f t="shared" si="240"/>
        <v>43920</v>
      </c>
      <c r="G5090" s="6" t="str">
        <f>IF('BCT Template'!R5089&gt;F5090,"Yes","No")</f>
        <v>No</v>
      </c>
      <c r="H5090" s="5" t="s">
        <v>189</v>
      </c>
      <c r="I5090" s="5" t="s">
        <v>190</v>
      </c>
      <c r="J5090" s="5" t="s">
        <v>200</v>
      </c>
      <c r="K5090" s="5" t="s">
        <v>201</v>
      </c>
      <c r="L5090" s="7" t="s">
        <v>164</v>
      </c>
      <c r="M5090" t="str">
        <f t="shared" si="239"/>
        <v>Yes</v>
      </c>
    </row>
    <row r="5091" spans="1:13" ht="15" thickBot="1" x14ac:dyDescent="0.4">
      <c r="A5091" s="5" t="s">
        <v>175</v>
      </c>
      <c r="B5091" s="5" t="s">
        <v>176</v>
      </c>
      <c r="C5091" s="5" t="s">
        <v>5292</v>
      </c>
      <c r="D5091" s="5">
        <f t="shared" si="238"/>
        <v>57616</v>
      </c>
      <c r="E5091" s="6">
        <v>43897</v>
      </c>
      <c r="F5091" s="6">
        <f t="shared" si="240"/>
        <v>43987</v>
      </c>
      <c r="G5091" s="6" t="str">
        <f>IF('BCT Template'!R5090&gt;F5091,"Yes","No")</f>
        <v>No</v>
      </c>
      <c r="H5091" s="5" t="s">
        <v>189</v>
      </c>
      <c r="I5091" s="5" t="s">
        <v>190</v>
      </c>
      <c r="J5091" s="5" t="s">
        <v>184</v>
      </c>
      <c r="K5091" s="5" t="s">
        <v>185</v>
      </c>
      <c r="L5091" s="7" t="s">
        <v>164</v>
      </c>
      <c r="M5091" t="str">
        <f t="shared" si="239"/>
        <v>No</v>
      </c>
    </row>
    <row r="5092" spans="1:13" ht="15" thickBot="1" x14ac:dyDescent="0.4">
      <c r="A5092" s="5" t="s">
        <v>175</v>
      </c>
      <c r="B5092" s="5" t="s">
        <v>176</v>
      </c>
      <c r="C5092" s="5" t="s">
        <v>5293</v>
      </c>
      <c r="D5092" s="5">
        <f t="shared" si="238"/>
        <v>29676</v>
      </c>
      <c r="E5092" s="6">
        <v>42978</v>
      </c>
      <c r="F5092" s="6">
        <f t="shared" si="240"/>
        <v>43068</v>
      </c>
      <c r="G5092" s="6" t="str">
        <f>IF('BCT Template'!R5091&gt;F5092,"Yes","No")</f>
        <v>No</v>
      </c>
      <c r="H5092" s="5" t="s">
        <v>178</v>
      </c>
      <c r="I5092" s="5" t="s">
        <v>179</v>
      </c>
      <c r="J5092" s="5" t="s">
        <v>35</v>
      </c>
      <c r="K5092" s="5" t="s">
        <v>180</v>
      </c>
      <c r="L5092" s="7" t="s">
        <v>164</v>
      </c>
      <c r="M5092" t="str">
        <f t="shared" si="239"/>
        <v>Yes</v>
      </c>
    </row>
    <row r="5093" spans="1:13" ht="15" thickBot="1" x14ac:dyDescent="0.4">
      <c r="A5093" s="5" t="s">
        <v>175</v>
      </c>
      <c r="B5093" s="5" t="s">
        <v>176</v>
      </c>
      <c r="C5093" s="5" t="s">
        <v>5294</v>
      </c>
      <c r="D5093" s="5">
        <f t="shared" si="238"/>
        <v>29240</v>
      </c>
      <c r="E5093" s="6">
        <v>44196</v>
      </c>
      <c r="F5093" s="6">
        <f t="shared" si="240"/>
        <v>44286</v>
      </c>
      <c r="G5093" s="6" t="str">
        <f>IF('BCT Template'!R5092&gt;F5093,"Yes","No")</f>
        <v>No</v>
      </c>
      <c r="H5093" s="5" t="s">
        <v>178</v>
      </c>
      <c r="I5093" s="5" t="s">
        <v>179</v>
      </c>
      <c r="J5093" s="5" t="s">
        <v>35</v>
      </c>
      <c r="K5093" s="5" t="s">
        <v>180</v>
      </c>
      <c r="L5093" s="7" t="s">
        <v>164</v>
      </c>
      <c r="M5093" t="str">
        <f t="shared" si="239"/>
        <v>Yes</v>
      </c>
    </row>
    <row r="5094" spans="1:13" ht="15" thickBot="1" x14ac:dyDescent="0.4">
      <c r="A5094" s="5" t="s">
        <v>175</v>
      </c>
      <c r="B5094" s="5" t="s">
        <v>176</v>
      </c>
      <c r="C5094" s="5" t="s">
        <v>5295</v>
      </c>
      <c r="D5094" s="5">
        <f t="shared" si="238"/>
        <v>18501</v>
      </c>
      <c r="E5094" s="6">
        <v>42545</v>
      </c>
      <c r="F5094" s="6">
        <f t="shared" si="240"/>
        <v>42635</v>
      </c>
      <c r="G5094" s="6" t="str">
        <f>IF('BCT Template'!R5093&gt;F5094,"Yes","No")</f>
        <v>No</v>
      </c>
      <c r="H5094" s="5" t="s">
        <v>234</v>
      </c>
      <c r="I5094" s="5" t="s">
        <v>235</v>
      </c>
      <c r="J5094" s="5" t="s">
        <v>184</v>
      </c>
      <c r="K5094" s="5" t="s">
        <v>185</v>
      </c>
      <c r="L5094" s="7" t="s">
        <v>164</v>
      </c>
      <c r="M5094" t="str">
        <f t="shared" si="239"/>
        <v>No</v>
      </c>
    </row>
    <row r="5095" spans="1:13" ht="15" thickBot="1" x14ac:dyDescent="0.4">
      <c r="A5095" s="5" t="s">
        <v>175</v>
      </c>
      <c r="B5095" s="5" t="s">
        <v>176</v>
      </c>
      <c r="C5095" s="5" t="s">
        <v>5296</v>
      </c>
      <c r="D5095" s="5">
        <f t="shared" si="238"/>
        <v>18787</v>
      </c>
      <c r="E5095" s="6">
        <v>43646</v>
      </c>
      <c r="F5095" s="6">
        <f t="shared" si="240"/>
        <v>43736</v>
      </c>
      <c r="G5095" s="6" t="str">
        <f>IF('BCT Template'!R5094&gt;F5095,"Yes","No")</f>
        <v>No</v>
      </c>
      <c r="H5095" s="5" t="s">
        <v>234</v>
      </c>
      <c r="I5095" s="5" t="s">
        <v>235</v>
      </c>
      <c r="J5095" s="5" t="s">
        <v>184</v>
      </c>
      <c r="K5095" s="5" t="s">
        <v>185</v>
      </c>
      <c r="L5095" s="7" t="s">
        <v>164</v>
      </c>
      <c r="M5095" t="str">
        <f t="shared" si="239"/>
        <v>No</v>
      </c>
    </row>
    <row r="5096" spans="1:13" ht="15" thickBot="1" x14ac:dyDescent="0.4">
      <c r="A5096" s="5" t="s">
        <v>175</v>
      </c>
      <c r="B5096" s="5" t="s">
        <v>176</v>
      </c>
      <c r="C5096" s="5" t="s">
        <v>5297</v>
      </c>
      <c r="D5096" s="5">
        <f t="shared" si="238"/>
        <v>33893</v>
      </c>
      <c r="E5096" s="6">
        <v>35764</v>
      </c>
      <c r="F5096" s="6">
        <f t="shared" si="240"/>
        <v>35854</v>
      </c>
      <c r="G5096" s="6" t="str">
        <f>IF('BCT Template'!R5095&gt;F5096,"Yes","No")</f>
        <v>No</v>
      </c>
      <c r="H5096" s="5" t="s">
        <v>178</v>
      </c>
      <c r="I5096" s="5" t="s">
        <v>179</v>
      </c>
      <c r="J5096" s="5" t="s">
        <v>200</v>
      </c>
      <c r="K5096" s="5" t="s">
        <v>201</v>
      </c>
      <c r="L5096" s="7" t="s">
        <v>164</v>
      </c>
      <c r="M5096" t="str">
        <f t="shared" si="239"/>
        <v>Yes</v>
      </c>
    </row>
    <row r="5097" spans="1:13" ht="15" thickBot="1" x14ac:dyDescent="0.4">
      <c r="A5097" s="5" t="s">
        <v>175</v>
      </c>
      <c r="B5097" s="5" t="s">
        <v>176</v>
      </c>
      <c r="C5097" s="5" t="s">
        <v>5298</v>
      </c>
      <c r="D5097" s="5">
        <f t="shared" si="238"/>
        <v>22303</v>
      </c>
      <c r="E5097" s="6">
        <v>44074</v>
      </c>
      <c r="F5097" s="6">
        <f t="shared" si="240"/>
        <v>44164</v>
      </c>
      <c r="G5097" s="6" t="str">
        <f>IF('BCT Template'!R5096&gt;F5097,"Yes","No")</f>
        <v>No</v>
      </c>
      <c r="H5097" s="5" t="s">
        <v>178</v>
      </c>
      <c r="I5097" s="5" t="s">
        <v>179</v>
      </c>
      <c r="J5097" s="5" t="s">
        <v>35</v>
      </c>
      <c r="K5097" s="5" t="s">
        <v>180</v>
      </c>
      <c r="L5097" s="7" t="s">
        <v>164</v>
      </c>
      <c r="M5097" t="str">
        <f t="shared" si="239"/>
        <v>Yes</v>
      </c>
    </row>
    <row r="5098" spans="1:13" ht="15" thickBot="1" x14ac:dyDescent="0.4">
      <c r="A5098" s="5" t="s">
        <v>175</v>
      </c>
      <c r="B5098" s="5" t="s">
        <v>176</v>
      </c>
      <c r="C5098" s="5" t="s">
        <v>5299</v>
      </c>
      <c r="D5098" s="5">
        <f t="shared" si="238"/>
        <v>59849</v>
      </c>
      <c r="E5098" s="6">
        <v>44300</v>
      </c>
      <c r="F5098" s="6">
        <f t="shared" si="240"/>
        <v>44390</v>
      </c>
      <c r="G5098" s="6" t="str">
        <f>IF('BCT Template'!R5097&gt;F5098,"Yes","No")</f>
        <v>No</v>
      </c>
      <c r="H5098" s="5" t="s">
        <v>182</v>
      </c>
      <c r="I5098" s="5" t="s">
        <v>183</v>
      </c>
      <c r="J5098" s="5" t="s">
        <v>200</v>
      </c>
      <c r="K5098" s="5" t="s">
        <v>201</v>
      </c>
      <c r="L5098" s="7" t="s">
        <v>164</v>
      </c>
      <c r="M5098" t="str">
        <f t="shared" si="239"/>
        <v>Yes</v>
      </c>
    </row>
    <row r="5099" spans="1:13" ht="15" thickBot="1" x14ac:dyDescent="0.4">
      <c r="A5099" s="5" t="s">
        <v>175</v>
      </c>
      <c r="B5099" s="5" t="s">
        <v>176</v>
      </c>
      <c r="C5099" s="5" t="s">
        <v>5300</v>
      </c>
      <c r="D5099" s="5">
        <f t="shared" si="238"/>
        <v>82395</v>
      </c>
      <c r="E5099" s="6">
        <v>43821</v>
      </c>
      <c r="F5099" s="6">
        <f t="shared" si="240"/>
        <v>43911</v>
      </c>
      <c r="G5099" s="6" t="str">
        <f>IF('BCT Template'!R5098&gt;F5099,"Yes","No")</f>
        <v>No</v>
      </c>
      <c r="H5099" s="5" t="s">
        <v>210</v>
      </c>
      <c r="I5099" s="5" t="s">
        <v>211</v>
      </c>
      <c r="J5099" s="5" t="s">
        <v>184</v>
      </c>
      <c r="K5099" s="5" t="s">
        <v>185</v>
      </c>
      <c r="L5099" s="7" t="s">
        <v>164</v>
      </c>
      <c r="M5099" t="str">
        <f t="shared" si="239"/>
        <v>No</v>
      </c>
    </row>
    <row r="5100" spans="1:13" ht="15" thickBot="1" x14ac:dyDescent="0.4">
      <c r="A5100" s="5" t="s">
        <v>175</v>
      </c>
      <c r="B5100" s="5" t="s">
        <v>176</v>
      </c>
      <c r="C5100" s="5" t="s">
        <v>5301</v>
      </c>
      <c r="D5100" s="5">
        <f t="shared" si="238"/>
        <v>27005</v>
      </c>
      <c r="E5100" s="6">
        <v>44043</v>
      </c>
      <c r="F5100" s="6">
        <f t="shared" si="240"/>
        <v>44133</v>
      </c>
      <c r="G5100" s="6" t="str">
        <f>IF('BCT Template'!R5099&gt;F5100,"Yes","No")</f>
        <v>No</v>
      </c>
      <c r="H5100" s="5" t="s">
        <v>240</v>
      </c>
      <c r="I5100" s="5" t="s">
        <v>241</v>
      </c>
      <c r="J5100" s="5" t="s">
        <v>35</v>
      </c>
      <c r="K5100" s="5" t="s">
        <v>180</v>
      </c>
      <c r="L5100" s="7" t="s">
        <v>164</v>
      </c>
      <c r="M5100" t="str">
        <f t="shared" si="239"/>
        <v>Yes</v>
      </c>
    </row>
    <row r="5101" spans="1:13" ht="15" thickBot="1" x14ac:dyDescent="0.4">
      <c r="A5101" s="5" t="s">
        <v>175</v>
      </c>
      <c r="B5101" s="5" t="s">
        <v>176</v>
      </c>
      <c r="C5101" s="5" t="s">
        <v>5302</v>
      </c>
      <c r="D5101" s="5">
        <f t="shared" si="238"/>
        <v>18401</v>
      </c>
      <c r="E5101" s="6">
        <v>40101</v>
      </c>
      <c r="F5101" s="6">
        <f t="shared" si="240"/>
        <v>40191</v>
      </c>
      <c r="G5101" s="6" t="str">
        <f>IF('BCT Template'!R5100&gt;F5101,"Yes","No")</f>
        <v>No</v>
      </c>
      <c r="H5101" s="5" t="s">
        <v>234</v>
      </c>
      <c r="I5101" s="5" t="s">
        <v>235</v>
      </c>
      <c r="J5101" s="5" t="s">
        <v>184</v>
      </c>
      <c r="K5101" s="5" t="s">
        <v>185</v>
      </c>
      <c r="L5101" s="7" t="s">
        <v>164</v>
      </c>
      <c r="M5101" t="str">
        <f t="shared" si="239"/>
        <v>No</v>
      </c>
    </row>
    <row r="5102" spans="1:13" ht="15" thickBot="1" x14ac:dyDescent="0.4">
      <c r="A5102" s="5" t="s">
        <v>175</v>
      </c>
      <c r="B5102" s="5" t="s">
        <v>176</v>
      </c>
      <c r="C5102" s="5" t="s">
        <v>5303</v>
      </c>
      <c r="D5102" s="5">
        <f t="shared" si="238"/>
        <v>29901</v>
      </c>
      <c r="E5102" s="6">
        <v>40268</v>
      </c>
      <c r="F5102" s="6">
        <f t="shared" si="240"/>
        <v>40358</v>
      </c>
      <c r="G5102" s="6" t="str">
        <f>IF('BCT Template'!R5101&gt;F5102,"Yes","No")</f>
        <v>No</v>
      </c>
      <c r="H5102" s="5" t="s">
        <v>178</v>
      </c>
      <c r="I5102" s="5" t="s">
        <v>179</v>
      </c>
      <c r="J5102" s="5" t="s">
        <v>35</v>
      </c>
      <c r="K5102" s="5" t="s">
        <v>180</v>
      </c>
      <c r="L5102" s="7" t="s">
        <v>164</v>
      </c>
      <c r="M5102" t="str">
        <f t="shared" si="239"/>
        <v>Yes</v>
      </c>
    </row>
    <row r="5103" spans="1:13" ht="15" thickBot="1" x14ac:dyDescent="0.4">
      <c r="A5103" s="5" t="s">
        <v>175</v>
      </c>
      <c r="B5103" s="5" t="s">
        <v>176</v>
      </c>
      <c r="C5103" s="5" t="s">
        <v>5304</v>
      </c>
      <c r="D5103" s="5">
        <f t="shared" si="238"/>
        <v>30051</v>
      </c>
      <c r="E5103" s="6">
        <v>43585</v>
      </c>
      <c r="F5103" s="6">
        <f t="shared" si="240"/>
        <v>43675</v>
      </c>
      <c r="G5103" s="6" t="str">
        <f>IF('BCT Template'!R5102&gt;F5103,"Yes","No")</f>
        <v>No</v>
      </c>
      <c r="H5103" s="5" t="s">
        <v>178</v>
      </c>
      <c r="I5103" s="5" t="s">
        <v>179</v>
      </c>
      <c r="J5103" s="5" t="s">
        <v>35</v>
      </c>
      <c r="K5103" s="5" t="s">
        <v>180</v>
      </c>
      <c r="L5103" s="7" t="s">
        <v>164</v>
      </c>
      <c r="M5103" t="str">
        <f t="shared" si="239"/>
        <v>Yes</v>
      </c>
    </row>
    <row r="5104" spans="1:13" ht="15" thickBot="1" x14ac:dyDescent="0.4">
      <c r="A5104" s="5" t="s">
        <v>175</v>
      </c>
      <c r="B5104" s="5" t="s">
        <v>176</v>
      </c>
      <c r="C5104" s="5" t="s">
        <v>5305</v>
      </c>
      <c r="D5104" s="5">
        <f t="shared" si="238"/>
        <v>30158</v>
      </c>
      <c r="E5104" s="6">
        <v>42674</v>
      </c>
      <c r="F5104" s="6">
        <f t="shared" si="240"/>
        <v>42764</v>
      </c>
      <c r="G5104" s="6" t="str">
        <f>IF('BCT Template'!R5103&gt;F5104,"Yes","No")</f>
        <v>No</v>
      </c>
      <c r="H5104" s="5" t="s">
        <v>178</v>
      </c>
      <c r="I5104" s="5" t="s">
        <v>179</v>
      </c>
      <c r="J5104" s="5" t="s">
        <v>35</v>
      </c>
      <c r="K5104" s="5" t="s">
        <v>180</v>
      </c>
      <c r="L5104" s="7" t="s">
        <v>164</v>
      </c>
      <c r="M5104" t="str">
        <f t="shared" si="239"/>
        <v>Yes</v>
      </c>
    </row>
    <row r="5105" spans="1:13" ht="15" thickBot="1" x14ac:dyDescent="0.4">
      <c r="A5105" s="5" t="s">
        <v>175</v>
      </c>
      <c r="B5105" s="5" t="s">
        <v>176</v>
      </c>
      <c r="C5105" s="5" t="s">
        <v>5306</v>
      </c>
      <c r="D5105" s="5">
        <f t="shared" si="238"/>
        <v>30869</v>
      </c>
      <c r="E5105" s="6">
        <v>44012</v>
      </c>
      <c r="F5105" s="6">
        <f t="shared" si="240"/>
        <v>44102</v>
      </c>
      <c r="G5105" s="6" t="str">
        <f>IF('BCT Template'!R5104&gt;F5105,"Yes","No")</f>
        <v>No</v>
      </c>
      <c r="H5105" s="5" t="s">
        <v>178</v>
      </c>
      <c r="I5105" s="5" t="s">
        <v>179</v>
      </c>
      <c r="J5105" s="5" t="s">
        <v>35</v>
      </c>
      <c r="K5105" s="5" t="s">
        <v>180</v>
      </c>
      <c r="L5105" s="7" t="s">
        <v>164</v>
      </c>
      <c r="M5105" t="str">
        <f t="shared" si="239"/>
        <v>Yes</v>
      </c>
    </row>
    <row r="5106" spans="1:13" ht="15" thickBot="1" x14ac:dyDescent="0.4">
      <c r="A5106" s="5" t="s">
        <v>175</v>
      </c>
      <c r="B5106" s="5" t="s">
        <v>176</v>
      </c>
      <c r="C5106" s="5" t="s">
        <v>5307</v>
      </c>
      <c r="D5106" s="5">
        <f t="shared" si="238"/>
        <v>84535</v>
      </c>
      <c r="E5106" s="6">
        <v>44061</v>
      </c>
      <c r="F5106" s="6">
        <f t="shared" si="240"/>
        <v>44151</v>
      </c>
      <c r="G5106" s="6" t="str">
        <f>IF('BCT Template'!R5105&gt;F5106,"Yes","No")</f>
        <v>No</v>
      </c>
      <c r="H5106" s="5" t="s">
        <v>210</v>
      </c>
      <c r="I5106" s="5" t="s">
        <v>211</v>
      </c>
      <c r="J5106" s="5" t="s">
        <v>184</v>
      </c>
      <c r="K5106" s="5" t="s">
        <v>185</v>
      </c>
      <c r="L5106" s="7" t="s">
        <v>164</v>
      </c>
      <c r="M5106" t="str">
        <f t="shared" si="239"/>
        <v>No</v>
      </c>
    </row>
    <row r="5107" spans="1:13" ht="15" thickBot="1" x14ac:dyDescent="0.4">
      <c r="A5107" s="5" t="s">
        <v>175</v>
      </c>
      <c r="B5107" s="5" t="s">
        <v>176</v>
      </c>
      <c r="C5107" s="5" t="s">
        <v>5308</v>
      </c>
      <c r="D5107" s="5">
        <f t="shared" si="238"/>
        <v>81421</v>
      </c>
      <c r="E5107" s="6">
        <v>43465</v>
      </c>
      <c r="F5107" s="6">
        <f t="shared" si="240"/>
        <v>43555</v>
      </c>
      <c r="G5107" s="6" t="str">
        <f>IF('BCT Template'!R5106&gt;F5107,"Yes","No")</f>
        <v>No</v>
      </c>
      <c r="H5107" s="5" t="s">
        <v>182</v>
      </c>
      <c r="I5107" s="5" t="s">
        <v>183</v>
      </c>
      <c r="J5107" s="5" t="s">
        <v>184</v>
      </c>
      <c r="K5107" s="5" t="s">
        <v>185</v>
      </c>
      <c r="L5107" s="7" t="s">
        <v>164</v>
      </c>
      <c r="M5107" t="str">
        <f t="shared" si="239"/>
        <v>No</v>
      </c>
    </row>
    <row r="5108" spans="1:13" ht="15" thickBot="1" x14ac:dyDescent="0.4">
      <c r="A5108" s="5" t="s">
        <v>175</v>
      </c>
      <c r="B5108" s="5" t="s">
        <v>176</v>
      </c>
      <c r="C5108" s="5" t="s">
        <v>5309</v>
      </c>
      <c r="D5108" s="5">
        <f t="shared" si="238"/>
        <v>33832</v>
      </c>
      <c r="E5108" s="6">
        <v>37468</v>
      </c>
      <c r="F5108" s="6">
        <f t="shared" si="240"/>
        <v>37558</v>
      </c>
      <c r="G5108" s="6" t="str">
        <f>IF('BCT Template'!R5107&gt;F5108,"Yes","No")</f>
        <v>No</v>
      </c>
      <c r="H5108" s="5" t="s">
        <v>178</v>
      </c>
      <c r="I5108" s="5" t="s">
        <v>179</v>
      </c>
      <c r="J5108" s="5" t="s">
        <v>35</v>
      </c>
      <c r="K5108" s="5" t="s">
        <v>180</v>
      </c>
      <c r="L5108" s="7" t="s">
        <v>164</v>
      </c>
      <c r="M5108" t="str">
        <f t="shared" si="239"/>
        <v>Yes</v>
      </c>
    </row>
    <row r="5109" spans="1:13" ht="15" thickBot="1" x14ac:dyDescent="0.4">
      <c r="A5109" s="5" t="s">
        <v>175</v>
      </c>
      <c r="B5109" s="5" t="s">
        <v>176</v>
      </c>
      <c r="C5109" s="5" t="s">
        <v>5310</v>
      </c>
      <c r="D5109" s="5">
        <f t="shared" si="238"/>
        <v>30195</v>
      </c>
      <c r="E5109" s="6">
        <v>42155</v>
      </c>
      <c r="F5109" s="6">
        <f t="shared" si="240"/>
        <v>42245</v>
      </c>
      <c r="G5109" s="6" t="str">
        <f>IF('BCT Template'!R5108&gt;F5109,"Yes","No")</f>
        <v>No</v>
      </c>
      <c r="H5109" s="5" t="s">
        <v>178</v>
      </c>
      <c r="I5109" s="5" t="s">
        <v>179</v>
      </c>
      <c r="J5109" s="5" t="s">
        <v>35</v>
      </c>
      <c r="K5109" s="5" t="s">
        <v>180</v>
      </c>
      <c r="L5109" s="7" t="s">
        <v>164</v>
      </c>
      <c r="M5109" t="str">
        <f t="shared" si="239"/>
        <v>Yes</v>
      </c>
    </row>
    <row r="5110" spans="1:13" ht="15" thickBot="1" x14ac:dyDescent="0.4">
      <c r="A5110" s="5" t="s">
        <v>175</v>
      </c>
      <c r="B5110" s="5" t="s">
        <v>176</v>
      </c>
      <c r="C5110" s="5" t="s">
        <v>5311</v>
      </c>
      <c r="D5110" s="5">
        <f t="shared" si="238"/>
        <v>80599</v>
      </c>
      <c r="E5110" s="6">
        <v>44074</v>
      </c>
      <c r="F5110" s="6">
        <f t="shared" si="240"/>
        <v>44164</v>
      </c>
      <c r="G5110" s="6" t="str">
        <f>IF('BCT Template'!R5109&gt;F5110,"Yes","No")</f>
        <v>No</v>
      </c>
      <c r="H5110" s="5" t="s">
        <v>182</v>
      </c>
      <c r="I5110" s="5" t="s">
        <v>183</v>
      </c>
      <c r="J5110" s="5" t="s">
        <v>184</v>
      </c>
      <c r="K5110" s="5" t="s">
        <v>185</v>
      </c>
      <c r="L5110" s="7" t="s">
        <v>164</v>
      </c>
      <c r="M5110" t="str">
        <f t="shared" si="239"/>
        <v>No</v>
      </c>
    </row>
    <row r="5111" spans="1:13" ht="15" thickBot="1" x14ac:dyDescent="0.4">
      <c r="A5111" s="5" t="s">
        <v>175</v>
      </c>
      <c r="B5111" s="5" t="s">
        <v>176</v>
      </c>
      <c r="C5111" s="5" t="s">
        <v>5312</v>
      </c>
      <c r="D5111" s="5">
        <f t="shared" si="238"/>
        <v>21519</v>
      </c>
      <c r="E5111" s="6">
        <v>45016</v>
      </c>
      <c r="F5111" s="6">
        <f t="shared" si="240"/>
        <v>45106</v>
      </c>
      <c r="G5111" s="6" t="str">
        <f>IF('BCT Template'!R5110&gt;F5111,"Yes","No")</f>
        <v>No</v>
      </c>
      <c r="H5111" s="5" t="s">
        <v>178</v>
      </c>
      <c r="I5111" s="5" t="s">
        <v>179</v>
      </c>
      <c r="J5111" s="5" t="s">
        <v>35</v>
      </c>
      <c r="K5111" s="5" t="s">
        <v>180</v>
      </c>
      <c r="L5111" s="7" t="s">
        <v>164</v>
      </c>
      <c r="M5111" t="str">
        <f t="shared" si="239"/>
        <v>Yes</v>
      </c>
    </row>
    <row r="5112" spans="1:13" ht="15" thickBot="1" x14ac:dyDescent="0.4">
      <c r="A5112" s="5" t="s">
        <v>175</v>
      </c>
      <c r="B5112" s="5" t="s">
        <v>176</v>
      </c>
      <c r="C5112" s="5" t="s">
        <v>5313</v>
      </c>
      <c r="D5112" s="5">
        <f t="shared" si="238"/>
        <v>31395</v>
      </c>
      <c r="E5112" s="6">
        <v>43921</v>
      </c>
      <c r="F5112" s="6">
        <f t="shared" si="240"/>
        <v>44011</v>
      </c>
      <c r="G5112" s="6" t="str">
        <f>IF('BCT Template'!R5111&gt;F5112,"Yes","No")</f>
        <v>No</v>
      </c>
      <c r="H5112" s="5" t="s">
        <v>178</v>
      </c>
      <c r="I5112" s="5" t="s">
        <v>179</v>
      </c>
      <c r="J5112" s="5" t="s">
        <v>35</v>
      </c>
      <c r="K5112" s="5" t="s">
        <v>180</v>
      </c>
      <c r="L5112" s="7" t="s">
        <v>164</v>
      </c>
      <c r="M5112" t="str">
        <f t="shared" si="239"/>
        <v>Yes</v>
      </c>
    </row>
    <row r="5113" spans="1:13" ht="15" thickBot="1" x14ac:dyDescent="0.4">
      <c r="A5113" s="5" t="s">
        <v>175</v>
      </c>
      <c r="B5113" s="5" t="s">
        <v>176</v>
      </c>
      <c r="C5113" s="5" t="s">
        <v>5314</v>
      </c>
      <c r="D5113" s="5">
        <f t="shared" si="238"/>
        <v>80193</v>
      </c>
      <c r="E5113" s="6">
        <v>42916</v>
      </c>
      <c r="F5113" s="6">
        <f t="shared" si="240"/>
        <v>43006</v>
      </c>
      <c r="G5113" s="6" t="str">
        <f>IF('BCT Template'!R5112&gt;F5113,"Yes","No")</f>
        <v>No</v>
      </c>
      <c r="H5113" s="5" t="s">
        <v>182</v>
      </c>
      <c r="I5113" s="5" t="s">
        <v>183</v>
      </c>
      <c r="J5113" s="5" t="s">
        <v>184</v>
      </c>
      <c r="K5113" s="5" t="s">
        <v>185</v>
      </c>
      <c r="L5113" s="7" t="s">
        <v>164</v>
      </c>
      <c r="M5113" t="str">
        <f t="shared" si="239"/>
        <v>No</v>
      </c>
    </row>
    <row r="5114" spans="1:13" ht="15" thickBot="1" x14ac:dyDescent="0.4">
      <c r="A5114" s="5" t="s">
        <v>175</v>
      </c>
      <c r="B5114" s="5" t="s">
        <v>176</v>
      </c>
      <c r="C5114" s="5" t="s">
        <v>5315</v>
      </c>
      <c r="D5114" s="5">
        <f t="shared" si="238"/>
        <v>22842</v>
      </c>
      <c r="E5114" s="6">
        <v>43677</v>
      </c>
      <c r="F5114" s="6">
        <f t="shared" si="240"/>
        <v>43767</v>
      </c>
      <c r="G5114" s="6" t="str">
        <f>IF('BCT Template'!R5113&gt;F5114,"Yes","No")</f>
        <v>No</v>
      </c>
      <c r="H5114" s="5" t="s">
        <v>178</v>
      </c>
      <c r="I5114" s="5" t="s">
        <v>179</v>
      </c>
      <c r="J5114" s="5" t="s">
        <v>35</v>
      </c>
      <c r="K5114" s="5" t="s">
        <v>180</v>
      </c>
      <c r="L5114" s="7" t="s">
        <v>164</v>
      </c>
      <c r="M5114" t="str">
        <f t="shared" si="239"/>
        <v>Yes</v>
      </c>
    </row>
    <row r="5115" spans="1:13" ht="15" thickBot="1" x14ac:dyDescent="0.4">
      <c r="A5115" s="5" t="s">
        <v>175</v>
      </c>
      <c r="B5115" s="5" t="s">
        <v>176</v>
      </c>
      <c r="C5115" s="5" t="s">
        <v>5316</v>
      </c>
      <c r="D5115" s="5">
        <f t="shared" si="238"/>
        <v>82611</v>
      </c>
      <c r="E5115" s="6">
        <v>44226</v>
      </c>
      <c r="F5115" s="6">
        <f t="shared" si="240"/>
        <v>44316</v>
      </c>
      <c r="G5115" s="6" t="str">
        <f>IF('BCT Template'!R5114&gt;F5115,"Yes","No")</f>
        <v>No</v>
      </c>
      <c r="H5115" s="5" t="s">
        <v>210</v>
      </c>
      <c r="I5115" s="5" t="s">
        <v>211</v>
      </c>
      <c r="J5115" s="5" t="s">
        <v>184</v>
      </c>
      <c r="K5115" s="5" t="s">
        <v>185</v>
      </c>
      <c r="L5115" s="7" t="s">
        <v>164</v>
      </c>
      <c r="M5115" t="str">
        <f t="shared" si="239"/>
        <v>No</v>
      </c>
    </row>
    <row r="5116" spans="1:13" ht="15" thickBot="1" x14ac:dyDescent="0.4">
      <c r="A5116" s="5" t="s">
        <v>175</v>
      </c>
      <c r="B5116" s="5" t="s">
        <v>176</v>
      </c>
      <c r="C5116" s="5" t="s">
        <v>5317</v>
      </c>
      <c r="D5116" s="5">
        <f t="shared" si="238"/>
        <v>59187</v>
      </c>
      <c r="E5116" s="6">
        <v>42582</v>
      </c>
      <c r="F5116" s="6">
        <f t="shared" si="240"/>
        <v>42672</v>
      </c>
      <c r="G5116" s="6" t="str">
        <f>IF('BCT Template'!R5115&gt;F5116,"Yes","No")</f>
        <v>No</v>
      </c>
      <c r="H5116" s="5" t="s">
        <v>182</v>
      </c>
      <c r="I5116" s="5" t="s">
        <v>183</v>
      </c>
      <c r="J5116" s="5" t="s">
        <v>184</v>
      </c>
      <c r="K5116" s="5" t="s">
        <v>185</v>
      </c>
      <c r="L5116" s="7" t="s">
        <v>164</v>
      </c>
      <c r="M5116" t="str">
        <f t="shared" si="239"/>
        <v>No</v>
      </c>
    </row>
    <row r="5117" spans="1:13" ht="15" thickBot="1" x14ac:dyDescent="0.4">
      <c r="A5117" s="5" t="s">
        <v>175</v>
      </c>
      <c r="B5117" s="5" t="s">
        <v>176</v>
      </c>
      <c r="C5117" s="5" t="s">
        <v>5318</v>
      </c>
      <c r="D5117" s="5">
        <f t="shared" si="238"/>
        <v>78756</v>
      </c>
      <c r="E5117" s="6">
        <v>40724</v>
      </c>
      <c r="F5117" s="6">
        <f t="shared" si="240"/>
        <v>40814</v>
      </c>
      <c r="G5117" s="6" t="str">
        <f>IF('BCT Template'!R5116&gt;F5117,"Yes","No")</f>
        <v>No</v>
      </c>
      <c r="H5117" s="5" t="s">
        <v>210</v>
      </c>
      <c r="I5117" s="5" t="s">
        <v>211</v>
      </c>
      <c r="J5117" s="5" t="s">
        <v>184</v>
      </c>
      <c r="K5117" s="5" t="s">
        <v>185</v>
      </c>
      <c r="L5117" s="7" t="s">
        <v>164</v>
      </c>
      <c r="M5117" t="str">
        <f t="shared" si="239"/>
        <v>No</v>
      </c>
    </row>
    <row r="5118" spans="1:13" ht="15" thickBot="1" x14ac:dyDescent="0.4">
      <c r="A5118" s="5" t="s">
        <v>175</v>
      </c>
      <c r="B5118" s="5" t="s">
        <v>176</v>
      </c>
      <c r="C5118" s="5" t="s">
        <v>5319</v>
      </c>
      <c r="D5118" s="5">
        <f t="shared" si="238"/>
        <v>57646</v>
      </c>
      <c r="E5118" s="6">
        <v>42004</v>
      </c>
      <c r="F5118" s="6">
        <f t="shared" si="240"/>
        <v>42094</v>
      </c>
      <c r="G5118" s="6" t="str">
        <f>IF('BCT Template'!R5117&gt;F5118,"Yes","No")</f>
        <v>No</v>
      </c>
      <c r="H5118" s="5" t="s">
        <v>189</v>
      </c>
      <c r="I5118" s="5" t="s">
        <v>190</v>
      </c>
      <c r="J5118" s="5" t="s">
        <v>184</v>
      </c>
      <c r="K5118" s="5" t="s">
        <v>185</v>
      </c>
      <c r="L5118" s="7" t="s">
        <v>164</v>
      </c>
      <c r="M5118" t="str">
        <f t="shared" si="239"/>
        <v>No</v>
      </c>
    </row>
    <row r="5119" spans="1:13" ht="15" thickBot="1" x14ac:dyDescent="0.4">
      <c r="A5119" s="5" t="s">
        <v>175</v>
      </c>
      <c r="B5119" s="5" t="s">
        <v>176</v>
      </c>
      <c r="C5119" s="5" t="s">
        <v>5320</v>
      </c>
      <c r="D5119" s="5">
        <f t="shared" si="238"/>
        <v>59473</v>
      </c>
      <c r="E5119" s="6">
        <v>44012</v>
      </c>
      <c r="F5119" s="6">
        <f t="shared" si="240"/>
        <v>44102</v>
      </c>
      <c r="G5119" s="6" t="str">
        <f>IF('BCT Template'!R5118&gt;F5119,"Yes","No")</f>
        <v>No</v>
      </c>
      <c r="H5119" s="5" t="s">
        <v>182</v>
      </c>
      <c r="I5119" s="5" t="s">
        <v>183</v>
      </c>
      <c r="J5119" s="5" t="s">
        <v>184</v>
      </c>
      <c r="K5119" s="5" t="s">
        <v>185</v>
      </c>
      <c r="L5119" s="7" t="s">
        <v>164</v>
      </c>
      <c r="M5119" t="str">
        <f t="shared" si="239"/>
        <v>No</v>
      </c>
    </row>
    <row r="5120" spans="1:13" ht="15" thickBot="1" x14ac:dyDescent="0.4">
      <c r="A5120" s="5" t="s">
        <v>175</v>
      </c>
      <c r="B5120" s="5" t="s">
        <v>176</v>
      </c>
      <c r="C5120" s="5" t="s">
        <v>5321</v>
      </c>
      <c r="D5120" s="5">
        <f t="shared" si="238"/>
        <v>57248</v>
      </c>
      <c r="E5120" s="6">
        <v>43805</v>
      </c>
      <c r="F5120" s="6">
        <f t="shared" si="240"/>
        <v>43895</v>
      </c>
      <c r="G5120" s="6" t="str">
        <f>IF('BCT Template'!R5119&gt;F5120,"Yes","No")</f>
        <v>No</v>
      </c>
      <c r="H5120" s="5" t="s">
        <v>189</v>
      </c>
      <c r="I5120" s="5" t="s">
        <v>190</v>
      </c>
      <c r="J5120" s="5" t="s">
        <v>184</v>
      </c>
      <c r="K5120" s="5" t="s">
        <v>185</v>
      </c>
      <c r="L5120" s="7" t="s">
        <v>164</v>
      </c>
      <c r="M5120" t="str">
        <f t="shared" si="239"/>
        <v>No</v>
      </c>
    </row>
    <row r="5121" spans="1:13" ht="15" thickBot="1" x14ac:dyDescent="0.4">
      <c r="A5121" s="5" t="s">
        <v>175</v>
      </c>
      <c r="B5121" s="5" t="s">
        <v>176</v>
      </c>
      <c r="C5121" s="5" t="s">
        <v>5322</v>
      </c>
      <c r="D5121" s="5">
        <f t="shared" si="238"/>
        <v>82228</v>
      </c>
      <c r="E5121" s="6">
        <v>44166</v>
      </c>
      <c r="F5121" s="6">
        <f t="shared" si="240"/>
        <v>44256</v>
      </c>
      <c r="G5121" s="6" t="str">
        <f>IF('BCT Template'!R5120&gt;F5121,"Yes","No")</f>
        <v>No</v>
      </c>
      <c r="H5121" s="5" t="s">
        <v>210</v>
      </c>
      <c r="I5121" s="5" t="s">
        <v>211</v>
      </c>
      <c r="J5121" s="5" t="s">
        <v>184</v>
      </c>
      <c r="K5121" s="5" t="s">
        <v>185</v>
      </c>
      <c r="L5121" s="7" t="s">
        <v>164</v>
      </c>
      <c r="M5121" t="str">
        <f t="shared" si="239"/>
        <v>No</v>
      </c>
    </row>
    <row r="5122" spans="1:13" ht="15" thickBot="1" x14ac:dyDescent="0.4">
      <c r="A5122" s="5" t="s">
        <v>175</v>
      </c>
      <c r="B5122" s="5" t="s">
        <v>176</v>
      </c>
      <c r="C5122" s="5" t="s">
        <v>5323</v>
      </c>
      <c r="D5122" s="5">
        <f t="shared" si="238"/>
        <v>59183</v>
      </c>
      <c r="E5122" s="6">
        <v>44895</v>
      </c>
      <c r="F5122" s="6">
        <f t="shared" si="240"/>
        <v>44985</v>
      </c>
      <c r="G5122" s="6" t="str">
        <f>IF('BCT Template'!R5121&gt;F5122,"Yes","No")</f>
        <v>No</v>
      </c>
      <c r="H5122" s="5" t="s">
        <v>182</v>
      </c>
      <c r="I5122" s="5" t="s">
        <v>183</v>
      </c>
      <c r="J5122" s="5" t="s">
        <v>200</v>
      </c>
      <c r="K5122" s="5" t="s">
        <v>201</v>
      </c>
      <c r="L5122" s="7" t="s">
        <v>164</v>
      </c>
      <c r="M5122" t="str">
        <f t="shared" si="239"/>
        <v>Yes</v>
      </c>
    </row>
    <row r="5123" spans="1:13" ht="15" thickBot="1" x14ac:dyDescent="0.4">
      <c r="A5123" s="5" t="s">
        <v>175</v>
      </c>
      <c r="B5123" s="5" t="s">
        <v>176</v>
      </c>
      <c r="C5123" s="5" t="s">
        <v>5324</v>
      </c>
      <c r="D5123" s="5">
        <f t="shared" ref="D5123:D5186" si="241">C5123*1</f>
        <v>58986</v>
      </c>
      <c r="E5123" s="6">
        <v>40861</v>
      </c>
      <c r="F5123" s="6">
        <f t="shared" si="240"/>
        <v>40951</v>
      </c>
      <c r="G5123" s="6" t="str">
        <f>IF('BCT Template'!R5122&gt;F5123,"Yes","No")</f>
        <v>No</v>
      </c>
      <c r="H5123" s="5" t="s">
        <v>182</v>
      </c>
      <c r="I5123" s="5" t="s">
        <v>183</v>
      </c>
      <c r="J5123" s="5" t="s">
        <v>184</v>
      </c>
      <c r="K5123" s="5" t="s">
        <v>185</v>
      </c>
      <c r="L5123" s="7" t="s">
        <v>164</v>
      </c>
      <c r="M5123" t="str">
        <f t="shared" ref="M5123:M5186" si="242">IF(J5123=" ","Yes",IF(J5123="3","Yes","No"))</f>
        <v>No</v>
      </c>
    </row>
    <row r="5124" spans="1:13" ht="15" thickBot="1" x14ac:dyDescent="0.4">
      <c r="A5124" s="5" t="s">
        <v>175</v>
      </c>
      <c r="B5124" s="5" t="s">
        <v>176</v>
      </c>
      <c r="C5124" s="5" t="s">
        <v>5325</v>
      </c>
      <c r="D5124" s="5">
        <f t="shared" si="241"/>
        <v>25189</v>
      </c>
      <c r="E5124" s="6">
        <v>43373</v>
      </c>
      <c r="F5124" s="6">
        <f t="shared" si="240"/>
        <v>43463</v>
      </c>
      <c r="G5124" s="6" t="str">
        <f>IF('BCT Template'!R5123&gt;F5124,"Yes","No")</f>
        <v>No</v>
      </c>
      <c r="H5124" s="5" t="s">
        <v>240</v>
      </c>
      <c r="I5124" s="5" t="s">
        <v>241</v>
      </c>
      <c r="J5124" s="5" t="s">
        <v>35</v>
      </c>
      <c r="K5124" s="5" t="s">
        <v>180</v>
      </c>
      <c r="L5124" s="7" t="s">
        <v>164</v>
      </c>
      <c r="M5124" t="str">
        <f t="shared" si="242"/>
        <v>Yes</v>
      </c>
    </row>
    <row r="5125" spans="1:13" ht="15" thickBot="1" x14ac:dyDescent="0.4">
      <c r="A5125" s="5" t="s">
        <v>175</v>
      </c>
      <c r="B5125" s="5" t="s">
        <v>176</v>
      </c>
      <c r="C5125" s="5" t="s">
        <v>5326</v>
      </c>
      <c r="D5125" s="5">
        <f t="shared" si="241"/>
        <v>81014</v>
      </c>
      <c r="E5125" s="6">
        <v>43555</v>
      </c>
      <c r="F5125" s="6">
        <f t="shared" si="240"/>
        <v>43645</v>
      </c>
      <c r="G5125" s="6" t="str">
        <f>IF('BCT Template'!R5124&gt;F5125,"Yes","No")</f>
        <v>No</v>
      </c>
      <c r="H5125" s="5" t="s">
        <v>182</v>
      </c>
      <c r="I5125" s="5" t="s">
        <v>183</v>
      </c>
      <c r="J5125" s="5" t="s">
        <v>200</v>
      </c>
      <c r="K5125" s="5" t="s">
        <v>201</v>
      </c>
      <c r="L5125" s="7" t="s">
        <v>164</v>
      </c>
      <c r="M5125" t="str">
        <f t="shared" si="242"/>
        <v>Yes</v>
      </c>
    </row>
    <row r="5126" spans="1:13" ht="15" thickBot="1" x14ac:dyDescent="0.4">
      <c r="A5126" s="5" t="s">
        <v>175</v>
      </c>
      <c r="B5126" s="5" t="s">
        <v>176</v>
      </c>
      <c r="C5126" s="5" t="s">
        <v>5327</v>
      </c>
      <c r="D5126" s="5">
        <f t="shared" si="241"/>
        <v>82584</v>
      </c>
      <c r="E5126" s="6">
        <v>44265</v>
      </c>
      <c r="F5126" s="6">
        <f t="shared" si="240"/>
        <v>44355</v>
      </c>
      <c r="G5126" s="6" t="str">
        <f>IF('BCT Template'!R5125&gt;F5126,"Yes","No")</f>
        <v>No</v>
      </c>
      <c r="H5126" s="5" t="s">
        <v>210</v>
      </c>
      <c r="I5126" s="5" t="s">
        <v>211</v>
      </c>
      <c r="J5126" s="5" t="s">
        <v>184</v>
      </c>
      <c r="K5126" s="5" t="s">
        <v>185</v>
      </c>
      <c r="L5126" s="7" t="s">
        <v>164</v>
      </c>
      <c r="M5126" t="str">
        <f t="shared" si="242"/>
        <v>No</v>
      </c>
    </row>
    <row r="5127" spans="1:13" ht="15" thickBot="1" x14ac:dyDescent="0.4">
      <c r="A5127" s="5" t="s">
        <v>175</v>
      </c>
      <c r="B5127" s="5" t="s">
        <v>176</v>
      </c>
      <c r="C5127" s="5" t="s">
        <v>5328</v>
      </c>
      <c r="D5127" s="5">
        <f t="shared" si="241"/>
        <v>58157</v>
      </c>
      <c r="E5127" s="6">
        <v>41425</v>
      </c>
      <c r="F5127" s="6">
        <f t="shared" si="240"/>
        <v>41515</v>
      </c>
      <c r="G5127" s="6" t="str">
        <f>IF('BCT Template'!R5126&gt;F5127,"Yes","No")</f>
        <v>No</v>
      </c>
      <c r="H5127" s="5" t="s">
        <v>182</v>
      </c>
      <c r="I5127" s="5" t="s">
        <v>183</v>
      </c>
      <c r="J5127" s="5" t="s">
        <v>200</v>
      </c>
      <c r="K5127" s="5" t="s">
        <v>201</v>
      </c>
      <c r="L5127" s="7" t="s">
        <v>164</v>
      </c>
      <c r="M5127" t="str">
        <f t="shared" si="242"/>
        <v>Yes</v>
      </c>
    </row>
    <row r="5128" spans="1:13" ht="15" thickBot="1" x14ac:dyDescent="0.4">
      <c r="A5128" s="5" t="s">
        <v>175</v>
      </c>
      <c r="B5128" s="5" t="s">
        <v>176</v>
      </c>
      <c r="C5128" s="5" t="s">
        <v>5329</v>
      </c>
      <c r="D5128" s="5">
        <f t="shared" si="241"/>
        <v>81741</v>
      </c>
      <c r="E5128" s="6">
        <v>44043</v>
      </c>
      <c r="F5128" s="6">
        <f t="shared" si="240"/>
        <v>44133</v>
      </c>
      <c r="G5128" s="6" t="str">
        <f>IF('BCT Template'!R5127&gt;F5128,"Yes","No")</f>
        <v>No</v>
      </c>
      <c r="H5128" s="5" t="s">
        <v>182</v>
      </c>
      <c r="I5128" s="5" t="s">
        <v>183</v>
      </c>
      <c r="J5128" s="5" t="s">
        <v>200</v>
      </c>
      <c r="K5128" s="5" t="s">
        <v>201</v>
      </c>
      <c r="L5128" s="7" t="s">
        <v>164</v>
      </c>
      <c r="M5128" t="str">
        <f t="shared" si="242"/>
        <v>Yes</v>
      </c>
    </row>
    <row r="5129" spans="1:13" ht="15" thickBot="1" x14ac:dyDescent="0.4">
      <c r="A5129" s="5" t="s">
        <v>175</v>
      </c>
      <c r="B5129" s="5" t="s">
        <v>176</v>
      </c>
      <c r="C5129" s="5" t="s">
        <v>5330</v>
      </c>
      <c r="D5129" s="5">
        <f t="shared" si="241"/>
        <v>21631</v>
      </c>
      <c r="E5129" s="6">
        <v>44469</v>
      </c>
      <c r="F5129" s="6">
        <f t="shared" si="240"/>
        <v>44559</v>
      </c>
      <c r="G5129" s="6" t="str">
        <f>IF('BCT Template'!R5128&gt;F5129,"Yes","No")</f>
        <v>No</v>
      </c>
      <c r="H5129" s="5" t="s">
        <v>178</v>
      </c>
      <c r="I5129" s="5" t="s">
        <v>179</v>
      </c>
      <c r="J5129" s="5" t="s">
        <v>35</v>
      </c>
      <c r="K5129" s="5" t="s">
        <v>180</v>
      </c>
      <c r="L5129" s="7" t="s">
        <v>164</v>
      </c>
      <c r="M5129" t="str">
        <f t="shared" si="242"/>
        <v>Yes</v>
      </c>
    </row>
    <row r="5130" spans="1:13" ht="15" thickBot="1" x14ac:dyDescent="0.4">
      <c r="A5130" s="5" t="s">
        <v>175</v>
      </c>
      <c r="B5130" s="5" t="s">
        <v>176</v>
      </c>
      <c r="C5130" s="5" t="s">
        <v>5331</v>
      </c>
      <c r="D5130" s="5">
        <f t="shared" si="241"/>
        <v>79530</v>
      </c>
      <c r="E5130" s="6">
        <v>43465</v>
      </c>
      <c r="F5130" s="6">
        <f t="shared" si="240"/>
        <v>43555</v>
      </c>
      <c r="G5130" s="6" t="str">
        <f>IF('BCT Template'!R5129&gt;F5130,"Yes","No")</f>
        <v>No</v>
      </c>
      <c r="H5130" s="5" t="s">
        <v>182</v>
      </c>
      <c r="I5130" s="5" t="s">
        <v>183</v>
      </c>
      <c r="J5130" s="5" t="s">
        <v>184</v>
      </c>
      <c r="K5130" s="5" t="s">
        <v>185</v>
      </c>
      <c r="L5130" s="7" t="s">
        <v>164</v>
      </c>
      <c r="M5130" t="str">
        <f t="shared" si="242"/>
        <v>No</v>
      </c>
    </row>
    <row r="5131" spans="1:13" ht="15" thickBot="1" x14ac:dyDescent="0.4">
      <c r="A5131" s="5" t="s">
        <v>175</v>
      </c>
      <c r="B5131" s="5" t="s">
        <v>176</v>
      </c>
      <c r="C5131" s="5" t="s">
        <v>5332</v>
      </c>
      <c r="D5131" s="5">
        <f t="shared" si="241"/>
        <v>57462</v>
      </c>
      <c r="E5131" s="6">
        <v>44165</v>
      </c>
      <c r="F5131" s="6">
        <f t="shared" si="240"/>
        <v>44255</v>
      </c>
      <c r="G5131" s="6" t="str">
        <f>IF('BCT Template'!R5130&gt;F5131,"Yes","No")</f>
        <v>No</v>
      </c>
      <c r="H5131" s="5" t="s">
        <v>189</v>
      </c>
      <c r="I5131" s="5" t="s">
        <v>190</v>
      </c>
      <c r="J5131" s="5" t="s">
        <v>184</v>
      </c>
      <c r="K5131" s="5" t="s">
        <v>185</v>
      </c>
      <c r="L5131" s="7" t="s">
        <v>164</v>
      </c>
      <c r="M5131" t="str">
        <f t="shared" si="242"/>
        <v>No</v>
      </c>
    </row>
    <row r="5132" spans="1:13" ht="15" thickBot="1" x14ac:dyDescent="0.4">
      <c r="A5132" s="5" t="s">
        <v>175</v>
      </c>
      <c r="B5132" s="5" t="s">
        <v>176</v>
      </c>
      <c r="C5132" s="5" t="s">
        <v>5333</v>
      </c>
      <c r="D5132" s="5">
        <f t="shared" si="241"/>
        <v>81429</v>
      </c>
      <c r="E5132" s="6">
        <v>43100</v>
      </c>
      <c r="F5132" s="6">
        <f t="shared" si="240"/>
        <v>43190</v>
      </c>
      <c r="G5132" s="6" t="str">
        <f>IF('BCT Template'!R5131&gt;F5132,"Yes","No")</f>
        <v>No</v>
      </c>
      <c r="H5132" s="5" t="s">
        <v>182</v>
      </c>
      <c r="I5132" s="5" t="s">
        <v>183</v>
      </c>
      <c r="J5132" s="5" t="s">
        <v>184</v>
      </c>
      <c r="K5132" s="5" t="s">
        <v>185</v>
      </c>
      <c r="L5132" s="7" t="s">
        <v>164</v>
      </c>
      <c r="M5132" t="str">
        <f t="shared" si="242"/>
        <v>No</v>
      </c>
    </row>
    <row r="5133" spans="1:13" ht="15" thickBot="1" x14ac:dyDescent="0.4">
      <c r="A5133" s="5" t="s">
        <v>175</v>
      </c>
      <c r="B5133" s="5" t="s">
        <v>176</v>
      </c>
      <c r="C5133" s="5" t="s">
        <v>5334</v>
      </c>
      <c r="D5133" s="5">
        <f t="shared" si="241"/>
        <v>29686</v>
      </c>
      <c r="E5133" s="6">
        <v>43159</v>
      </c>
      <c r="F5133" s="6">
        <f t="shared" si="240"/>
        <v>43249</v>
      </c>
      <c r="G5133" s="6" t="str">
        <f>IF('BCT Template'!R5132&gt;F5133,"Yes","No")</f>
        <v>No</v>
      </c>
      <c r="H5133" s="5" t="s">
        <v>178</v>
      </c>
      <c r="I5133" s="5" t="s">
        <v>179</v>
      </c>
      <c r="J5133" s="5" t="s">
        <v>35</v>
      </c>
      <c r="K5133" s="5" t="s">
        <v>180</v>
      </c>
      <c r="L5133" s="7" t="s">
        <v>164</v>
      </c>
      <c r="M5133" t="str">
        <f t="shared" si="242"/>
        <v>Yes</v>
      </c>
    </row>
    <row r="5134" spans="1:13" ht="15" thickBot="1" x14ac:dyDescent="0.4">
      <c r="A5134" s="5" t="s">
        <v>175</v>
      </c>
      <c r="B5134" s="5" t="s">
        <v>176</v>
      </c>
      <c r="C5134" s="5" t="s">
        <v>5335</v>
      </c>
      <c r="D5134" s="5">
        <f t="shared" si="241"/>
        <v>21418</v>
      </c>
      <c r="E5134" s="6">
        <v>43646</v>
      </c>
      <c r="F5134" s="6">
        <f t="shared" si="240"/>
        <v>43736</v>
      </c>
      <c r="G5134" s="6" t="str">
        <f>IF('BCT Template'!R5133&gt;F5134,"Yes","No")</f>
        <v>No</v>
      </c>
      <c r="H5134" s="5" t="s">
        <v>178</v>
      </c>
      <c r="I5134" s="5" t="s">
        <v>179</v>
      </c>
      <c r="J5134" s="5" t="s">
        <v>35</v>
      </c>
      <c r="K5134" s="5" t="s">
        <v>180</v>
      </c>
      <c r="L5134" s="7" t="s">
        <v>164</v>
      </c>
      <c r="M5134" t="str">
        <f t="shared" si="242"/>
        <v>Yes</v>
      </c>
    </row>
    <row r="5135" spans="1:13" ht="15" thickBot="1" x14ac:dyDescent="0.4">
      <c r="A5135" s="5" t="s">
        <v>175</v>
      </c>
      <c r="B5135" s="5" t="s">
        <v>176</v>
      </c>
      <c r="C5135" s="5" t="s">
        <v>5336</v>
      </c>
      <c r="D5135" s="5">
        <f t="shared" si="241"/>
        <v>82904</v>
      </c>
      <c r="E5135" s="6">
        <v>45035</v>
      </c>
      <c r="F5135" s="6">
        <f t="shared" si="240"/>
        <v>45125</v>
      </c>
      <c r="G5135" s="6" t="str">
        <f>IF('BCT Template'!R5134&gt;F5135,"Yes","No")</f>
        <v>No</v>
      </c>
      <c r="H5135" s="5" t="s">
        <v>210</v>
      </c>
      <c r="I5135" s="5" t="s">
        <v>211</v>
      </c>
      <c r="J5135" s="5" t="s">
        <v>184</v>
      </c>
      <c r="K5135" s="5" t="s">
        <v>185</v>
      </c>
      <c r="L5135" s="7" t="s">
        <v>164</v>
      </c>
      <c r="M5135" t="str">
        <f t="shared" si="242"/>
        <v>No</v>
      </c>
    </row>
    <row r="5136" spans="1:13" ht="15" thickBot="1" x14ac:dyDescent="0.4">
      <c r="A5136" s="5" t="s">
        <v>175</v>
      </c>
      <c r="B5136" s="5" t="s">
        <v>176</v>
      </c>
      <c r="C5136" s="5" t="s">
        <v>5337</v>
      </c>
      <c r="D5136" s="5">
        <f t="shared" si="241"/>
        <v>78552</v>
      </c>
      <c r="E5136" s="6">
        <v>42110</v>
      </c>
      <c r="F5136" s="6">
        <f t="shared" si="240"/>
        <v>42200</v>
      </c>
      <c r="G5136" s="6" t="str">
        <f>IF('BCT Template'!R5135&gt;F5136,"Yes","No")</f>
        <v>No</v>
      </c>
      <c r="H5136" s="5" t="s">
        <v>210</v>
      </c>
      <c r="I5136" s="5" t="s">
        <v>211</v>
      </c>
      <c r="J5136" s="5" t="s">
        <v>184</v>
      </c>
      <c r="K5136" s="5" t="s">
        <v>185</v>
      </c>
      <c r="L5136" s="7" t="s">
        <v>164</v>
      </c>
      <c r="M5136" t="str">
        <f t="shared" si="242"/>
        <v>No</v>
      </c>
    </row>
    <row r="5137" spans="1:13" ht="15" thickBot="1" x14ac:dyDescent="0.4">
      <c r="A5137" s="5" t="s">
        <v>175</v>
      </c>
      <c r="B5137" s="5" t="s">
        <v>176</v>
      </c>
      <c r="C5137" s="5" t="s">
        <v>5338</v>
      </c>
      <c r="D5137" s="5">
        <f t="shared" si="241"/>
        <v>21768</v>
      </c>
      <c r="E5137" s="6">
        <v>44270</v>
      </c>
      <c r="F5137" s="6">
        <f t="shared" si="240"/>
        <v>44360</v>
      </c>
      <c r="G5137" s="6" t="str">
        <f>IF('BCT Template'!R5136&gt;F5137,"Yes","No")</f>
        <v>No</v>
      </c>
      <c r="H5137" s="5" t="s">
        <v>178</v>
      </c>
      <c r="I5137" s="5" t="s">
        <v>179</v>
      </c>
      <c r="J5137" s="5" t="s">
        <v>35</v>
      </c>
      <c r="K5137" s="5" t="s">
        <v>180</v>
      </c>
      <c r="L5137" s="7" t="s">
        <v>164</v>
      </c>
      <c r="M5137" t="str">
        <f t="shared" si="242"/>
        <v>Yes</v>
      </c>
    </row>
    <row r="5138" spans="1:13" ht="15" thickBot="1" x14ac:dyDescent="0.4">
      <c r="A5138" s="5" t="s">
        <v>175</v>
      </c>
      <c r="B5138" s="5" t="s">
        <v>176</v>
      </c>
      <c r="C5138" s="5" t="s">
        <v>5339</v>
      </c>
      <c r="D5138" s="5">
        <f t="shared" si="241"/>
        <v>80890</v>
      </c>
      <c r="E5138" s="6">
        <v>44012</v>
      </c>
      <c r="F5138" s="6">
        <f t="shared" si="240"/>
        <v>44102</v>
      </c>
      <c r="G5138" s="6" t="str">
        <f>IF('BCT Template'!R5137&gt;F5138,"Yes","No")</f>
        <v>No</v>
      </c>
      <c r="H5138" s="5" t="s">
        <v>182</v>
      </c>
      <c r="I5138" s="5" t="s">
        <v>183</v>
      </c>
      <c r="J5138" s="5" t="s">
        <v>184</v>
      </c>
      <c r="K5138" s="5" t="s">
        <v>185</v>
      </c>
      <c r="L5138" s="7" t="s">
        <v>164</v>
      </c>
      <c r="M5138" t="str">
        <f t="shared" si="242"/>
        <v>No</v>
      </c>
    </row>
    <row r="5139" spans="1:13" ht="15" thickBot="1" x14ac:dyDescent="0.4">
      <c r="A5139" s="5" t="s">
        <v>175</v>
      </c>
      <c r="B5139" s="5" t="s">
        <v>176</v>
      </c>
      <c r="C5139" s="5" t="s">
        <v>5340</v>
      </c>
      <c r="D5139" s="5">
        <f t="shared" si="241"/>
        <v>78036</v>
      </c>
      <c r="E5139" s="6">
        <v>41729</v>
      </c>
      <c r="F5139" s="6">
        <f t="shared" si="240"/>
        <v>41819</v>
      </c>
      <c r="G5139" s="6" t="str">
        <f>IF('BCT Template'!R5138&gt;F5139,"Yes","No")</f>
        <v>No</v>
      </c>
      <c r="H5139" s="5" t="s">
        <v>189</v>
      </c>
      <c r="I5139" s="5" t="s">
        <v>190</v>
      </c>
      <c r="J5139" s="5" t="s">
        <v>200</v>
      </c>
      <c r="K5139" s="5" t="s">
        <v>201</v>
      </c>
      <c r="L5139" s="7" t="s">
        <v>164</v>
      </c>
      <c r="M5139" t="str">
        <f t="shared" si="242"/>
        <v>Yes</v>
      </c>
    </row>
    <row r="5140" spans="1:13" ht="15" thickBot="1" x14ac:dyDescent="0.4">
      <c r="A5140" s="5" t="s">
        <v>175</v>
      </c>
      <c r="B5140" s="5" t="s">
        <v>176</v>
      </c>
      <c r="C5140" s="5" t="s">
        <v>5341</v>
      </c>
      <c r="D5140" s="5">
        <f t="shared" si="241"/>
        <v>18523</v>
      </c>
      <c r="E5140" s="6">
        <v>44196</v>
      </c>
      <c r="F5140" s="6">
        <f t="shared" si="240"/>
        <v>44286</v>
      </c>
      <c r="G5140" s="6" t="str">
        <f>IF('BCT Template'!R5139&gt;F5140,"Yes","No")</f>
        <v>No</v>
      </c>
      <c r="H5140" s="5" t="s">
        <v>234</v>
      </c>
      <c r="I5140" s="5" t="s">
        <v>235</v>
      </c>
      <c r="J5140" s="5" t="s">
        <v>184</v>
      </c>
      <c r="K5140" s="5" t="s">
        <v>185</v>
      </c>
      <c r="L5140" s="7" t="s">
        <v>164</v>
      </c>
      <c r="M5140" t="str">
        <f t="shared" si="242"/>
        <v>No</v>
      </c>
    </row>
    <row r="5141" spans="1:13" ht="15" thickBot="1" x14ac:dyDescent="0.4">
      <c r="A5141" s="5" t="s">
        <v>175</v>
      </c>
      <c r="B5141" s="5" t="s">
        <v>176</v>
      </c>
      <c r="C5141" s="5" t="s">
        <v>5342</v>
      </c>
      <c r="D5141" s="5">
        <f t="shared" si="241"/>
        <v>81064</v>
      </c>
      <c r="E5141" s="6">
        <v>43830</v>
      </c>
      <c r="F5141" s="6">
        <f t="shared" si="240"/>
        <v>43920</v>
      </c>
      <c r="G5141" s="6" t="str">
        <f>IF('BCT Template'!R5140&gt;F5141,"Yes","No")</f>
        <v>No</v>
      </c>
      <c r="H5141" s="5" t="s">
        <v>182</v>
      </c>
      <c r="I5141" s="5" t="s">
        <v>183</v>
      </c>
      <c r="J5141" s="5" t="s">
        <v>184</v>
      </c>
      <c r="K5141" s="5" t="s">
        <v>185</v>
      </c>
      <c r="L5141" s="7" t="s">
        <v>164</v>
      </c>
      <c r="M5141" t="str">
        <f t="shared" si="242"/>
        <v>No</v>
      </c>
    </row>
    <row r="5142" spans="1:13" ht="15" thickBot="1" x14ac:dyDescent="0.4">
      <c r="A5142" s="5" t="s">
        <v>175</v>
      </c>
      <c r="B5142" s="5" t="s">
        <v>176</v>
      </c>
      <c r="C5142" s="5" t="s">
        <v>5343</v>
      </c>
      <c r="D5142" s="5">
        <f t="shared" si="241"/>
        <v>26311</v>
      </c>
      <c r="E5142" s="6">
        <v>42643</v>
      </c>
      <c r="F5142" s="6">
        <f t="shared" ref="F5142:F5205" si="243">E5142+90</f>
        <v>42733</v>
      </c>
      <c r="G5142" s="6" t="str">
        <f>IF('BCT Template'!R5141&gt;F5142,"Yes","No")</f>
        <v>No</v>
      </c>
      <c r="H5142" s="5" t="s">
        <v>240</v>
      </c>
      <c r="I5142" s="5" t="s">
        <v>241</v>
      </c>
      <c r="J5142" s="5" t="s">
        <v>35</v>
      </c>
      <c r="K5142" s="5" t="s">
        <v>180</v>
      </c>
      <c r="L5142" s="7" t="s">
        <v>164</v>
      </c>
      <c r="M5142" t="str">
        <f t="shared" si="242"/>
        <v>Yes</v>
      </c>
    </row>
    <row r="5143" spans="1:13" ht="15" thickBot="1" x14ac:dyDescent="0.4">
      <c r="A5143" s="5" t="s">
        <v>175</v>
      </c>
      <c r="B5143" s="5" t="s">
        <v>176</v>
      </c>
      <c r="C5143" s="5" t="s">
        <v>5344</v>
      </c>
      <c r="D5143" s="5">
        <f t="shared" si="241"/>
        <v>23532</v>
      </c>
      <c r="E5143" s="6">
        <v>39629</v>
      </c>
      <c r="F5143" s="6">
        <f t="shared" si="243"/>
        <v>39719</v>
      </c>
      <c r="G5143" s="6" t="str">
        <f>IF('BCT Template'!R5142&gt;F5143,"Yes","No")</f>
        <v>No</v>
      </c>
      <c r="H5143" s="5" t="s">
        <v>178</v>
      </c>
      <c r="I5143" s="5" t="s">
        <v>179</v>
      </c>
      <c r="J5143" s="5" t="s">
        <v>35</v>
      </c>
      <c r="K5143" s="5" t="s">
        <v>180</v>
      </c>
      <c r="L5143" s="7" t="s">
        <v>164</v>
      </c>
      <c r="M5143" t="str">
        <f t="shared" si="242"/>
        <v>Yes</v>
      </c>
    </row>
    <row r="5144" spans="1:13" ht="15" thickBot="1" x14ac:dyDescent="0.4">
      <c r="A5144" s="5" t="s">
        <v>175</v>
      </c>
      <c r="B5144" s="5" t="s">
        <v>176</v>
      </c>
      <c r="C5144" s="5" t="s">
        <v>5345</v>
      </c>
      <c r="D5144" s="5">
        <f t="shared" si="241"/>
        <v>78465</v>
      </c>
      <c r="E5144" s="6">
        <v>42009</v>
      </c>
      <c r="F5144" s="6">
        <f t="shared" si="243"/>
        <v>42099</v>
      </c>
      <c r="G5144" s="6" t="str">
        <f>IF('BCT Template'!R5143&gt;F5144,"Yes","No")</f>
        <v>No</v>
      </c>
      <c r="H5144" s="5" t="s">
        <v>210</v>
      </c>
      <c r="I5144" s="5" t="s">
        <v>211</v>
      </c>
      <c r="J5144" s="5" t="s">
        <v>184</v>
      </c>
      <c r="K5144" s="5" t="s">
        <v>185</v>
      </c>
      <c r="L5144" s="7" t="s">
        <v>164</v>
      </c>
      <c r="M5144" t="str">
        <f t="shared" si="242"/>
        <v>No</v>
      </c>
    </row>
    <row r="5145" spans="1:13" ht="15" thickBot="1" x14ac:dyDescent="0.4">
      <c r="A5145" s="5" t="s">
        <v>175</v>
      </c>
      <c r="B5145" s="5" t="s">
        <v>176</v>
      </c>
      <c r="C5145" s="5" t="s">
        <v>5346</v>
      </c>
      <c r="D5145" s="5">
        <f t="shared" si="241"/>
        <v>58541</v>
      </c>
      <c r="E5145" s="6">
        <v>42155</v>
      </c>
      <c r="F5145" s="6">
        <f t="shared" si="243"/>
        <v>42245</v>
      </c>
      <c r="G5145" s="6" t="str">
        <f>IF('BCT Template'!R5144&gt;F5145,"Yes","No")</f>
        <v>No</v>
      </c>
      <c r="H5145" s="5" t="s">
        <v>182</v>
      </c>
      <c r="I5145" s="5" t="s">
        <v>183</v>
      </c>
      <c r="J5145" s="5" t="s">
        <v>184</v>
      </c>
      <c r="K5145" s="5" t="s">
        <v>185</v>
      </c>
      <c r="L5145" s="7" t="s">
        <v>164</v>
      </c>
      <c r="M5145" t="str">
        <f t="shared" si="242"/>
        <v>No</v>
      </c>
    </row>
    <row r="5146" spans="1:13" ht="15" thickBot="1" x14ac:dyDescent="0.4">
      <c r="A5146" s="5" t="s">
        <v>175</v>
      </c>
      <c r="B5146" s="5" t="s">
        <v>176</v>
      </c>
      <c r="C5146" s="5" t="s">
        <v>5347</v>
      </c>
      <c r="D5146" s="5">
        <f t="shared" si="241"/>
        <v>30884</v>
      </c>
      <c r="E5146" s="6">
        <v>39263</v>
      </c>
      <c r="F5146" s="6">
        <f t="shared" si="243"/>
        <v>39353</v>
      </c>
      <c r="G5146" s="6" t="str">
        <f>IF('BCT Template'!R5145&gt;F5146,"Yes","No")</f>
        <v>No</v>
      </c>
      <c r="H5146" s="5" t="s">
        <v>178</v>
      </c>
      <c r="I5146" s="5" t="s">
        <v>179</v>
      </c>
      <c r="J5146" s="5" t="s">
        <v>35</v>
      </c>
      <c r="K5146" s="5" t="s">
        <v>180</v>
      </c>
      <c r="L5146" s="7" t="s">
        <v>164</v>
      </c>
      <c r="M5146" t="str">
        <f t="shared" si="242"/>
        <v>Yes</v>
      </c>
    </row>
    <row r="5147" spans="1:13" ht="15" thickBot="1" x14ac:dyDescent="0.4">
      <c r="A5147" s="5" t="s">
        <v>175</v>
      </c>
      <c r="B5147" s="5" t="s">
        <v>176</v>
      </c>
      <c r="C5147" s="5" t="s">
        <v>5348</v>
      </c>
      <c r="D5147" s="5">
        <f t="shared" si="241"/>
        <v>57507</v>
      </c>
      <c r="E5147" s="6">
        <v>42916</v>
      </c>
      <c r="F5147" s="6">
        <f t="shared" si="243"/>
        <v>43006</v>
      </c>
      <c r="G5147" s="6" t="str">
        <f>IF('BCT Template'!R5146&gt;F5147,"Yes","No")</f>
        <v>No</v>
      </c>
      <c r="H5147" s="5" t="s">
        <v>189</v>
      </c>
      <c r="I5147" s="5" t="s">
        <v>190</v>
      </c>
      <c r="J5147" s="5" t="s">
        <v>200</v>
      </c>
      <c r="K5147" s="5" t="s">
        <v>201</v>
      </c>
      <c r="L5147" s="7" t="s">
        <v>164</v>
      </c>
      <c r="M5147" t="str">
        <f t="shared" si="242"/>
        <v>Yes</v>
      </c>
    </row>
    <row r="5148" spans="1:13" ht="15" thickBot="1" x14ac:dyDescent="0.4">
      <c r="A5148" s="5" t="s">
        <v>175</v>
      </c>
      <c r="B5148" s="5" t="s">
        <v>176</v>
      </c>
      <c r="C5148" s="5" t="s">
        <v>5349</v>
      </c>
      <c r="D5148" s="5">
        <f t="shared" si="241"/>
        <v>29182</v>
      </c>
      <c r="E5148" s="6">
        <v>44165</v>
      </c>
      <c r="F5148" s="6">
        <f t="shared" si="243"/>
        <v>44255</v>
      </c>
      <c r="G5148" s="6" t="str">
        <f>IF('BCT Template'!R5147&gt;F5148,"Yes","No")</f>
        <v>No</v>
      </c>
      <c r="H5148" s="5" t="s">
        <v>178</v>
      </c>
      <c r="I5148" s="5" t="s">
        <v>179</v>
      </c>
      <c r="J5148" s="5" t="s">
        <v>35</v>
      </c>
      <c r="K5148" s="5" t="s">
        <v>180</v>
      </c>
      <c r="L5148" s="7" t="s">
        <v>164</v>
      </c>
      <c r="M5148" t="str">
        <f t="shared" si="242"/>
        <v>Yes</v>
      </c>
    </row>
    <row r="5149" spans="1:13" ht="15" thickBot="1" x14ac:dyDescent="0.4">
      <c r="A5149" s="5" t="s">
        <v>175</v>
      </c>
      <c r="B5149" s="5" t="s">
        <v>176</v>
      </c>
      <c r="C5149" s="5" t="s">
        <v>5350</v>
      </c>
      <c r="D5149" s="5">
        <f t="shared" si="241"/>
        <v>57034</v>
      </c>
      <c r="E5149" s="6">
        <v>41090</v>
      </c>
      <c r="F5149" s="6">
        <f t="shared" si="243"/>
        <v>41180</v>
      </c>
      <c r="G5149" s="6" t="str">
        <f>IF('BCT Template'!R5148&gt;F5149,"Yes","No")</f>
        <v>No</v>
      </c>
      <c r="H5149" s="5" t="s">
        <v>189</v>
      </c>
      <c r="I5149" s="5" t="s">
        <v>190</v>
      </c>
      <c r="J5149" s="5" t="s">
        <v>184</v>
      </c>
      <c r="K5149" s="5" t="s">
        <v>185</v>
      </c>
      <c r="L5149" s="7" t="s">
        <v>164</v>
      </c>
      <c r="M5149" t="str">
        <f t="shared" si="242"/>
        <v>No</v>
      </c>
    </row>
    <row r="5150" spans="1:13" ht="15" thickBot="1" x14ac:dyDescent="0.4">
      <c r="A5150" s="5" t="s">
        <v>175</v>
      </c>
      <c r="B5150" s="5" t="s">
        <v>176</v>
      </c>
      <c r="C5150" s="5" t="s">
        <v>5351</v>
      </c>
      <c r="D5150" s="5">
        <f t="shared" si="241"/>
        <v>18452</v>
      </c>
      <c r="E5150" s="6">
        <v>39994</v>
      </c>
      <c r="F5150" s="6">
        <f t="shared" si="243"/>
        <v>40084</v>
      </c>
      <c r="G5150" s="6" t="str">
        <f>IF('BCT Template'!R5149&gt;F5150,"Yes","No")</f>
        <v>No</v>
      </c>
      <c r="H5150" s="5" t="s">
        <v>234</v>
      </c>
      <c r="I5150" s="5" t="s">
        <v>235</v>
      </c>
      <c r="J5150" s="5" t="s">
        <v>184</v>
      </c>
      <c r="K5150" s="5" t="s">
        <v>185</v>
      </c>
      <c r="L5150" s="7" t="s">
        <v>164</v>
      </c>
      <c r="M5150" t="str">
        <f t="shared" si="242"/>
        <v>No</v>
      </c>
    </row>
    <row r="5151" spans="1:13" ht="15" thickBot="1" x14ac:dyDescent="0.4">
      <c r="A5151" s="5" t="s">
        <v>175</v>
      </c>
      <c r="B5151" s="5" t="s">
        <v>176</v>
      </c>
      <c r="C5151" s="5" t="s">
        <v>5352</v>
      </c>
      <c r="D5151" s="5">
        <f t="shared" si="241"/>
        <v>77784</v>
      </c>
      <c r="E5151" s="6">
        <v>43646</v>
      </c>
      <c r="F5151" s="6">
        <f t="shared" si="243"/>
        <v>43736</v>
      </c>
      <c r="G5151" s="6" t="str">
        <f>IF('BCT Template'!R5150&gt;F5151,"Yes","No")</f>
        <v>No</v>
      </c>
      <c r="H5151" s="5" t="s">
        <v>189</v>
      </c>
      <c r="I5151" s="5" t="s">
        <v>190</v>
      </c>
      <c r="J5151" s="5" t="s">
        <v>184</v>
      </c>
      <c r="K5151" s="5" t="s">
        <v>185</v>
      </c>
      <c r="L5151" s="7" t="s">
        <v>164</v>
      </c>
      <c r="M5151" t="str">
        <f t="shared" si="242"/>
        <v>No</v>
      </c>
    </row>
    <row r="5152" spans="1:13" ht="15" thickBot="1" x14ac:dyDescent="0.4">
      <c r="A5152" s="5" t="s">
        <v>175</v>
      </c>
      <c r="B5152" s="5" t="s">
        <v>176</v>
      </c>
      <c r="C5152" s="5" t="s">
        <v>5353</v>
      </c>
      <c r="D5152" s="5">
        <f t="shared" si="241"/>
        <v>82825</v>
      </c>
      <c r="E5152" s="6">
        <v>44706</v>
      </c>
      <c r="F5152" s="6">
        <f t="shared" si="243"/>
        <v>44796</v>
      </c>
      <c r="G5152" s="6" t="str">
        <f>IF('BCT Template'!R5151&gt;F5152,"Yes","No")</f>
        <v>No</v>
      </c>
      <c r="H5152" s="5" t="s">
        <v>210</v>
      </c>
      <c r="I5152" s="5" t="s">
        <v>211</v>
      </c>
      <c r="J5152" s="5" t="s">
        <v>184</v>
      </c>
      <c r="K5152" s="5" t="s">
        <v>185</v>
      </c>
      <c r="L5152" s="7" t="s">
        <v>164</v>
      </c>
      <c r="M5152" t="str">
        <f t="shared" si="242"/>
        <v>No</v>
      </c>
    </row>
    <row r="5153" spans="1:13" ht="15" thickBot="1" x14ac:dyDescent="0.4">
      <c r="A5153" s="5" t="s">
        <v>175</v>
      </c>
      <c r="B5153" s="5" t="s">
        <v>176</v>
      </c>
      <c r="C5153" s="5" t="s">
        <v>5354</v>
      </c>
      <c r="D5153" s="5">
        <f t="shared" si="241"/>
        <v>78091</v>
      </c>
      <c r="E5153" s="6">
        <v>43555</v>
      </c>
      <c r="F5153" s="6">
        <f t="shared" si="243"/>
        <v>43645</v>
      </c>
      <c r="G5153" s="6" t="str">
        <f>IF('BCT Template'!R5152&gt;F5153,"Yes","No")</f>
        <v>No</v>
      </c>
      <c r="H5153" s="5" t="s">
        <v>189</v>
      </c>
      <c r="I5153" s="5" t="s">
        <v>190</v>
      </c>
      <c r="J5153" s="5" t="s">
        <v>200</v>
      </c>
      <c r="K5153" s="5" t="s">
        <v>201</v>
      </c>
      <c r="L5153" s="7" t="s">
        <v>164</v>
      </c>
      <c r="M5153" t="str">
        <f t="shared" si="242"/>
        <v>Yes</v>
      </c>
    </row>
    <row r="5154" spans="1:13" ht="15" thickBot="1" x14ac:dyDescent="0.4">
      <c r="A5154" s="5" t="s">
        <v>175</v>
      </c>
      <c r="B5154" s="5" t="s">
        <v>176</v>
      </c>
      <c r="C5154" s="5" t="s">
        <v>5355</v>
      </c>
      <c r="D5154" s="5">
        <f t="shared" si="241"/>
        <v>21695</v>
      </c>
      <c r="E5154" s="6">
        <v>45046</v>
      </c>
      <c r="F5154" s="6">
        <f t="shared" si="243"/>
        <v>45136</v>
      </c>
      <c r="G5154" s="6" t="str">
        <f>IF('BCT Template'!R5153&gt;F5154,"Yes","No")</f>
        <v>No</v>
      </c>
      <c r="H5154" s="5" t="s">
        <v>178</v>
      </c>
      <c r="I5154" s="5" t="s">
        <v>179</v>
      </c>
      <c r="J5154" s="5" t="s">
        <v>35</v>
      </c>
      <c r="K5154" s="5" t="s">
        <v>180</v>
      </c>
      <c r="L5154" s="7" t="s">
        <v>164</v>
      </c>
      <c r="M5154" t="str">
        <f t="shared" si="242"/>
        <v>Yes</v>
      </c>
    </row>
    <row r="5155" spans="1:13" ht="15" thickBot="1" x14ac:dyDescent="0.4">
      <c r="A5155" s="5" t="s">
        <v>175</v>
      </c>
      <c r="B5155" s="5" t="s">
        <v>176</v>
      </c>
      <c r="C5155" s="5" t="s">
        <v>5356</v>
      </c>
      <c r="D5155" s="5">
        <f t="shared" si="241"/>
        <v>57755</v>
      </c>
      <c r="E5155" s="6">
        <v>44104</v>
      </c>
      <c r="F5155" s="6">
        <f t="shared" si="243"/>
        <v>44194</v>
      </c>
      <c r="G5155" s="6" t="str">
        <f>IF('BCT Template'!R5154&gt;F5155,"Yes","No")</f>
        <v>No</v>
      </c>
      <c r="H5155" s="5" t="s">
        <v>189</v>
      </c>
      <c r="I5155" s="5" t="s">
        <v>190</v>
      </c>
      <c r="J5155" s="5" t="s">
        <v>184</v>
      </c>
      <c r="K5155" s="5" t="s">
        <v>185</v>
      </c>
      <c r="L5155" s="7" t="s">
        <v>164</v>
      </c>
      <c r="M5155" t="str">
        <f t="shared" si="242"/>
        <v>No</v>
      </c>
    </row>
    <row r="5156" spans="1:13" ht="15" thickBot="1" x14ac:dyDescent="0.4">
      <c r="A5156" s="5" t="s">
        <v>175</v>
      </c>
      <c r="B5156" s="5" t="s">
        <v>176</v>
      </c>
      <c r="C5156" s="5" t="s">
        <v>5357</v>
      </c>
      <c r="D5156" s="5">
        <f t="shared" si="241"/>
        <v>82990</v>
      </c>
      <c r="E5156" s="6">
        <v>45016</v>
      </c>
      <c r="F5156" s="6">
        <f t="shared" si="243"/>
        <v>45106</v>
      </c>
      <c r="G5156" s="6" t="str">
        <f>IF('BCT Template'!R5155&gt;F5156,"Yes","No")</f>
        <v>No</v>
      </c>
      <c r="H5156" s="5" t="s">
        <v>210</v>
      </c>
      <c r="I5156" s="5" t="s">
        <v>211</v>
      </c>
      <c r="J5156" s="5" t="s">
        <v>184</v>
      </c>
      <c r="K5156" s="5" t="s">
        <v>185</v>
      </c>
      <c r="L5156" s="7" t="s">
        <v>164</v>
      </c>
      <c r="M5156" t="str">
        <f t="shared" si="242"/>
        <v>No</v>
      </c>
    </row>
    <row r="5157" spans="1:13" ht="15" thickBot="1" x14ac:dyDescent="0.4">
      <c r="A5157" s="5" t="s">
        <v>175</v>
      </c>
      <c r="B5157" s="5" t="s">
        <v>176</v>
      </c>
      <c r="C5157" s="5" t="s">
        <v>5358</v>
      </c>
      <c r="D5157" s="5">
        <f t="shared" si="241"/>
        <v>81966</v>
      </c>
      <c r="E5157" s="6">
        <v>44012</v>
      </c>
      <c r="F5157" s="6">
        <f t="shared" si="243"/>
        <v>44102</v>
      </c>
      <c r="G5157" s="6" t="str">
        <f>IF('BCT Template'!R5156&gt;F5157,"Yes","No")</f>
        <v>No</v>
      </c>
      <c r="H5157" s="5" t="s">
        <v>182</v>
      </c>
      <c r="I5157" s="5" t="s">
        <v>183</v>
      </c>
      <c r="J5157" s="5" t="s">
        <v>184</v>
      </c>
      <c r="K5157" s="5" t="s">
        <v>185</v>
      </c>
      <c r="L5157" s="7" t="s">
        <v>164</v>
      </c>
      <c r="M5157" t="str">
        <f t="shared" si="242"/>
        <v>No</v>
      </c>
    </row>
    <row r="5158" spans="1:13" ht="15" thickBot="1" x14ac:dyDescent="0.4">
      <c r="A5158" s="5" t="s">
        <v>175</v>
      </c>
      <c r="B5158" s="5" t="s">
        <v>176</v>
      </c>
      <c r="C5158" s="5" t="s">
        <v>5359</v>
      </c>
      <c r="D5158" s="5">
        <f t="shared" si="241"/>
        <v>18293</v>
      </c>
      <c r="E5158" s="6">
        <v>44957</v>
      </c>
      <c r="F5158" s="6">
        <f t="shared" si="243"/>
        <v>45047</v>
      </c>
      <c r="G5158" s="6" t="str">
        <f>IF('BCT Template'!R5157&gt;F5158,"Yes","No")</f>
        <v>No</v>
      </c>
      <c r="H5158" s="5" t="s">
        <v>234</v>
      </c>
      <c r="I5158" s="5" t="s">
        <v>235</v>
      </c>
      <c r="J5158" s="5" t="s">
        <v>184</v>
      </c>
      <c r="K5158" s="5" t="s">
        <v>185</v>
      </c>
      <c r="L5158" s="7" t="s">
        <v>164</v>
      </c>
      <c r="M5158" t="str">
        <f t="shared" si="242"/>
        <v>No</v>
      </c>
    </row>
    <row r="5159" spans="1:13" ht="15" thickBot="1" x14ac:dyDescent="0.4">
      <c r="A5159" s="5" t="s">
        <v>175</v>
      </c>
      <c r="B5159" s="5" t="s">
        <v>176</v>
      </c>
      <c r="C5159" s="5" t="s">
        <v>5360</v>
      </c>
      <c r="D5159" s="5">
        <f t="shared" si="241"/>
        <v>59550</v>
      </c>
      <c r="E5159" s="6">
        <v>43100</v>
      </c>
      <c r="F5159" s="6">
        <f t="shared" si="243"/>
        <v>43190</v>
      </c>
      <c r="G5159" s="6" t="str">
        <f>IF('BCT Template'!R5158&gt;F5159,"Yes","No")</f>
        <v>No</v>
      </c>
      <c r="H5159" s="5" t="s">
        <v>182</v>
      </c>
      <c r="I5159" s="5" t="s">
        <v>183</v>
      </c>
      <c r="J5159" s="5" t="s">
        <v>184</v>
      </c>
      <c r="K5159" s="5" t="s">
        <v>185</v>
      </c>
      <c r="L5159" s="7" t="s">
        <v>164</v>
      </c>
      <c r="M5159" t="str">
        <f t="shared" si="242"/>
        <v>No</v>
      </c>
    </row>
    <row r="5160" spans="1:13" ht="15" thickBot="1" x14ac:dyDescent="0.4">
      <c r="A5160" s="5" t="s">
        <v>175</v>
      </c>
      <c r="B5160" s="5" t="s">
        <v>176</v>
      </c>
      <c r="C5160" s="5" t="s">
        <v>5361</v>
      </c>
      <c r="D5160" s="5">
        <f t="shared" si="241"/>
        <v>82344</v>
      </c>
      <c r="E5160" s="6">
        <v>43713</v>
      </c>
      <c r="F5160" s="6">
        <f t="shared" si="243"/>
        <v>43803</v>
      </c>
      <c r="G5160" s="6" t="str">
        <f>IF('BCT Template'!R5159&gt;F5160,"Yes","No")</f>
        <v>No</v>
      </c>
      <c r="H5160" s="5" t="s">
        <v>210</v>
      </c>
      <c r="I5160" s="5" t="s">
        <v>211</v>
      </c>
      <c r="J5160" s="5" t="s">
        <v>184</v>
      </c>
      <c r="K5160" s="5" t="s">
        <v>185</v>
      </c>
      <c r="L5160" s="7" t="s">
        <v>164</v>
      </c>
      <c r="M5160" t="str">
        <f t="shared" si="242"/>
        <v>No</v>
      </c>
    </row>
    <row r="5161" spans="1:13" ht="15" thickBot="1" x14ac:dyDescent="0.4">
      <c r="A5161" s="5" t="s">
        <v>175</v>
      </c>
      <c r="B5161" s="5" t="s">
        <v>176</v>
      </c>
      <c r="C5161" s="5" t="s">
        <v>5362</v>
      </c>
      <c r="D5161" s="5">
        <f t="shared" si="241"/>
        <v>57476</v>
      </c>
      <c r="E5161" s="6">
        <v>42369</v>
      </c>
      <c r="F5161" s="6">
        <f t="shared" si="243"/>
        <v>42459</v>
      </c>
      <c r="G5161" s="6" t="str">
        <f>IF('BCT Template'!R5160&gt;F5161,"Yes","No")</f>
        <v>No</v>
      </c>
      <c r="H5161" s="5" t="s">
        <v>189</v>
      </c>
      <c r="I5161" s="5" t="s">
        <v>190</v>
      </c>
      <c r="J5161" s="5" t="s">
        <v>184</v>
      </c>
      <c r="K5161" s="5" t="s">
        <v>185</v>
      </c>
      <c r="L5161" s="7" t="s">
        <v>164</v>
      </c>
      <c r="M5161" t="str">
        <f t="shared" si="242"/>
        <v>No</v>
      </c>
    </row>
    <row r="5162" spans="1:13" ht="15" thickBot="1" x14ac:dyDescent="0.4">
      <c r="A5162" s="5" t="s">
        <v>175</v>
      </c>
      <c r="B5162" s="5" t="s">
        <v>176</v>
      </c>
      <c r="C5162" s="5" t="s">
        <v>5363</v>
      </c>
      <c r="D5162" s="5">
        <f t="shared" si="241"/>
        <v>18335</v>
      </c>
      <c r="E5162" s="6">
        <v>43830</v>
      </c>
      <c r="F5162" s="6">
        <f t="shared" si="243"/>
        <v>43920</v>
      </c>
      <c r="G5162" s="6" t="str">
        <f>IF('BCT Template'!R5161&gt;F5162,"Yes","No")</f>
        <v>No</v>
      </c>
      <c r="H5162" s="5" t="s">
        <v>234</v>
      </c>
      <c r="I5162" s="5" t="s">
        <v>235</v>
      </c>
      <c r="J5162" s="5" t="s">
        <v>200</v>
      </c>
      <c r="K5162" s="5" t="s">
        <v>201</v>
      </c>
      <c r="L5162" s="7" t="s">
        <v>164</v>
      </c>
      <c r="M5162" t="str">
        <f t="shared" si="242"/>
        <v>Yes</v>
      </c>
    </row>
    <row r="5163" spans="1:13" ht="15" thickBot="1" x14ac:dyDescent="0.4">
      <c r="A5163" s="5" t="s">
        <v>175</v>
      </c>
      <c r="B5163" s="5" t="s">
        <v>176</v>
      </c>
      <c r="C5163" s="5" t="s">
        <v>5364</v>
      </c>
      <c r="D5163" s="5">
        <f t="shared" si="241"/>
        <v>21420</v>
      </c>
      <c r="E5163" s="6">
        <v>44255</v>
      </c>
      <c r="F5163" s="6">
        <f t="shared" si="243"/>
        <v>44345</v>
      </c>
      <c r="G5163" s="6" t="str">
        <f>IF('BCT Template'!R5162&gt;F5163,"Yes","No")</f>
        <v>No</v>
      </c>
      <c r="H5163" s="5" t="s">
        <v>178</v>
      </c>
      <c r="I5163" s="5" t="s">
        <v>179</v>
      </c>
      <c r="J5163" s="5" t="s">
        <v>35</v>
      </c>
      <c r="K5163" s="5" t="s">
        <v>180</v>
      </c>
      <c r="L5163" s="7" t="s">
        <v>164</v>
      </c>
      <c r="M5163" t="str">
        <f t="shared" si="242"/>
        <v>Yes</v>
      </c>
    </row>
    <row r="5164" spans="1:13" ht="15" thickBot="1" x14ac:dyDescent="0.4">
      <c r="A5164" s="5" t="s">
        <v>175</v>
      </c>
      <c r="B5164" s="5" t="s">
        <v>176</v>
      </c>
      <c r="C5164" s="5" t="s">
        <v>5365</v>
      </c>
      <c r="D5164" s="5">
        <f t="shared" si="241"/>
        <v>20989</v>
      </c>
      <c r="E5164" s="6">
        <v>36433</v>
      </c>
      <c r="F5164" s="6">
        <f t="shared" si="243"/>
        <v>36523</v>
      </c>
      <c r="G5164" s="6" t="str">
        <f>IF('BCT Template'!R5163&gt;F5164,"Yes","No")</f>
        <v>No</v>
      </c>
      <c r="H5164" s="5" t="s">
        <v>197</v>
      </c>
      <c r="I5164" s="5" t="s">
        <v>198</v>
      </c>
      <c r="J5164" s="5" t="s">
        <v>184</v>
      </c>
      <c r="K5164" s="5" t="s">
        <v>185</v>
      </c>
      <c r="L5164" s="7" t="s">
        <v>164</v>
      </c>
      <c r="M5164" t="str">
        <f t="shared" si="242"/>
        <v>No</v>
      </c>
    </row>
    <row r="5165" spans="1:13" ht="15" thickBot="1" x14ac:dyDescent="0.4">
      <c r="A5165" s="5" t="s">
        <v>175</v>
      </c>
      <c r="B5165" s="5" t="s">
        <v>176</v>
      </c>
      <c r="C5165" s="5" t="s">
        <v>5366</v>
      </c>
      <c r="D5165" s="5">
        <f t="shared" si="241"/>
        <v>77755</v>
      </c>
      <c r="E5165" s="6">
        <v>42094</v>
      </c>
      <c r="F5165" s="6">
        <f t="shared" si="243"/>
        <v>42184</v>
      </c>
      <c r="G5165" s="6" t="str">
        <f>IF('BCT Template'!R5164&gt;F5165,"Yes","No")</f>
        <v>No</v>
      </c>
      <c r="H5165" s="5" t="s">
        <v>189</v>
      </c>
      <c r="I5165" s="5" t="s">
        <v>190</v>
      </c>
      <c r="J5165" s="5" t="s">
        <v>184</v>
      </c>
      <c r="K5165" s="5" t="s">
        <v>185</v>
      </c>
      <c r="L5165" s="7" t="s">
        <v>164</v>
      </c>
      <c r="M5165" t="str">
        <f t="shared" si="242"/>
        <v>No</v>
      </c>
    </row>
    <row r="5166" spans="1:13" ht="15" thickBot="1" x14ac:dyDescent="0.4">
      <c r="A5166" s="5" t="s">
        <v>175</v>
      </c>
      <c r="B5166" s="5" t="s">
        <v>176</v>
      </c>
      <c r="C5166" s="5" t="s">
        <v>5367</v>
      </c>
      <c r="D5166" s="5">
        <f t="shared" si="241"/>
        <v>22420</v>
      </c>
      <c r="E5166" s="6">
        <v>43677</v>
      </c>
      <c r="F5166" s="6">
        <f t="shared" si="243"/>
        <v>43767</v>
      </c>
      <c r="G5166" s="6" t="str">
        <f>IF('BCT Template'!R5165&gt;F5166,"Yes","No")</f>
        <v>No</v>
      </c>
      <c r="H5166" s="5" t="s">
        <v>178</v>
      </c>
      <c r="I5166" s="5" t="s">
        <v>179</v>
      </c>
      <c r="J5166" s="5" t="s">
        <v>35</v>
      </c>
      <c r="K5166" s="5" t="s">
        <v>180</v>
      </c>
      <c r="L5166" s="7" t="s">
        <v>164</v>
      </c>
      <c r="M5166" t="str">
        <f t="shared" si="242"/>
        <v>Yes</v>
      </c>
    </row>
    <row r="5167" spans="1:13" ht="15" thickBot="1" x14ac:dyDescent="0.4">
      <c r="A5167" s="5" t="s">
        <v>175</v>
      </c>
      <c r="B5167" s="5" t="s">
        <v>176</v>
      </c>
      <c r="C5167" s="5" t="s">
        <v>5368</v>
      </c>
      <c r="D5167" s="5">
        <f t="shared" si="241"/>
        <v>80391</v>
      </c>
      <c r="E5167" s="6">
        <v>43830</v>
      </c>
      <c r="F5167" s="6">
        <f t="shared" si="243"/>
        <v>43920</v>
      </c>
      <c r="G5167" s="6" t="str">
        <f>IF('BCT Template'!R5166&gt;F5167,"Yes","No")</f>
        <v>No</v>
      </c>
      <c r="H5167" s="5" t="s">
        <v>182</v>
      </c>
      <c r="I5167" s="5" t="s">
        <v>183</v>
      </c>
      <c r="J5167" s="5" t="s">
        <v>184</v>
      </c>
      <c r="K5167" s="5" t="s">
        <v>185</v>
      </c>
      <c r="L5167" s="7" t="s">
        <v>164</v>
      </c>
      <c r="M5167" t="str">
        <f t="shared" si="242"/>
        <v>No</v>
      </c>
    </row>
    <row r="5168" spans="1:13" ht="15" thickBot="1" x14ac:dyDescent="0.4">
      <c r="A5168" s="5" t="s">
        <v>175</v>
      </c>
      <c r="B5168" s="5" t="s">
        <v>176</v>
      </c>
      <c r="C5168" s="5" t="s">
        <v>5369</v>
      </c>
      <c r="D5168" s="5">
        <f t="shared" si="241"/>
        <v>83113</v>
      </c>
      <c r="E5168" s="6">
        <v>45336</v>
      </c>
      <c r="F5168" s="6">
        <f t="shared" si="243"/>
        <v>45426</v>
      </c>
      <c r="G5168" s="6" t="str">
        <f>IF('BCT Template'!R5167&gt;F5168,"Yes","No")</f>
        <v>No</v>
      </c>
      <c r="H5168" s="5" t="s">
        <v>210</v>
      </c>
      <c r="I5168" s="5" t="s">
        <v>211</v>
      </c>
      <c r="J5168" s="5" t="s">
        <v>184</v>
      </c>
      <c r="K5168" s="5" t="s">
        <v>185</v>
      </c>
      <c r="L5168" s="7" t="s">
        <v>164</v>
      </c>
      <c r="M5168" t="str">
        <f t="shared" si="242"/>
        <v>No</v>
      </c>
    </row>
    <row r="5169" spans="1:13" ht="15" thickBot="1" x14ac:dyDescent="0.4">
      <c r="A5169" s="5" t="s">
        <v>175</v>
      </c>
      <c r="B5169" s="5" t="s">
        <v>176</v>
      </c>
      <c r="C5169" s="5" t="s">
        <v>5370</v>
      </c>
      <c r="D5169" s="5">
        <f t="shared" si="241"/>
        <v>21404</v>
      </c>
      <c r="E5169" s="6">
        <v>40908</v>
      </c>
      <c r="F5169" s="6">
        <f t="shared" si="243"/>
        <v>40998</v>
      </c>
      <c r="G5169" s="6" t="str">
        <f>IF('BCT Template'!R5168&gt;F5169,"Yes","No")</f>
        <v>No</v>
      </c>
      <c r="H5169" s="5" t="s">
        <v>178</v>
      </c>
      <c r="I5169" s="5" t="s">
        <v>179</v>
      </c>
      <c r="J5169" s="5" t="s">
        <v>35</v>
      </c>
      <c r="K5169" s="5" t="s">
        <v>180</v>
      </c>
      <c r="L5169" s="7" t="s">
        <v>164</v>
      </c>
      <c r="M5169" t="str">
        <f t="shared" si="242"/>
        <v>Yes</v>
      </c>
    </row>
    <row r="5170" spans="1:13" ht="15" thickBot="1" x14ac:dyDescent="0.4">
      <c r="A5170" s="5" t="s">
        <v>175</v>
      </c>
      <c r="B5170" s="5" t="s">
        <v>176</v>
      </c>
      <c r="C5170" s="5" t="s">
        <v>5371</v>
      </c>
      <c r="D5170" s="5">
        <f t="shared" si="241"/>
        <v>58328</v>
      </c>
      <c r="E5170" s="6">
        <v>41882</v>
      </c>
      <c r="F5170" s="6">
        <f t="shared" si="243"/>
        <v>41972</v>
      </c>
      <c r="G5170" s="6" t="str">
        <f>IF('BCT Template'!R5169&gt;F5170,"Yes","No")</f>
        <v>No</v>
      </c>
      <c r="H5170" s="5" t="s">
        <v>182</v>
      </c>
      <c r="I5170" s="5" t="s">
        <v>183</v>
      </c>
      <c r="J5170" s="5" t="s">
        <v>200</v>
      </c>
      <c r="K5170" s="5" t="s">
        <v>201</v>
      </c>
      <c r="L5170" s="7" t="s">
        <v>164</v>
      </c>
      <c r="M5170" t="str">
        <f t="shared" si="242"/>
        <v>Yes</v>
      </c>
    </row>
    <row r="5171" spans="1:13" ht="15" thickBot="1" x14ac:dyDescent="0.4">
      <c r="A5171" s="5" t="s">
        <v>175</v>
      </c>
      <c r="B5171" s="5" t="s">
        <v>176</v>
      </c>
      <c r="C5171" s="5" t="s">
        <v>5372</v>
      </c>
      <c r="D5171" s="5">
        <f t="shared" si="241"/>
        <v>58762</v>
      </c>
      <c r="E5171" s="6">
        <v>39294</v>
      </c>
      <c r="F5171" s="6">
        <f t="shared" si="243"/>
        <v>39384</v>
      </c>
      <c r="G5171" s="6" t="str">
        <f>IF('BCT Template'!R5170&gt;F5171,"Yes","No")</f>
        <v>No</v>
      </c>
      <c r="H5171" s="5" t="s">
        <v>182</v>
      </c>
      <c r="I5171" s="5" t="s">
        <v>183</v>
      </c>
      <c r="J5171" s="5" t="s">
        <v>200</v>
      </c>
      <c r="K5171" s="5" t="s">
        <v>201</v>
      </c>
      <c r="L5171" s="7" t="s">
        <v>164</v>
      </c>
      <c r="M5171" t="str">
        <f t="shared" si="242"/>
        <v>Yes</v>
      </c>
    </row>
    <row r="5172" spans="1:13" ht="15" thickBot="1" x14ac:dyDescent="0.4">
      <c r="A5172" s="5" t="s">
        <v>175</v>
      </c>
      <c r="B5172" s="5" t="s">
        <v>176</v>
      </c>
      <c r="C5172" s="5" t="s">
        <v>5373</v>
      </c>
      <c r="D5172" s="5">
        <f t="shared" si="241"/>
        <v>30736</v>
      </c>
      <c r="E5172" s="6">
        <v>43708</v>
      </c>
      <c r="F5172" s="6">
        <f t="shared" si="243"/>
        <v>43798</v>
      </c>
      <c r="G5172" s="6" t="str">
        <f>IF('BCT Template'!R5171&gt;F5172,"Yes","No")</f>
        <v>No</v>
      </c>
      <c r="H5172" s="5" t="s">
        <v>178</v>
      </c>
      <c r="I5172" s="5" t="s">
        <v>179</v>
      </c>
      <c r="J5172" s="5" t="s">
        <v>35</v>
      </c>
      <c r="K5172" s="5" t="s">
        <v>180</v>
      </c>
      <c r="L5172" s="7" t="s">
        <v>164</v>
      </c>
      <c r="M5172" t="str">
        <f t="shared" si="242"/>
        <v>Yes</v>
      </c>
    </row>
    <row r="5173" spans="1:13" ht="15" thickBot="1" x14ac:dyDescent="0.4">
      <c r="A5173" s="5" t="s">
        <v>175</v>
      </c>
      <c r="B5173" s="5" t="s">
        <v>176</v>
      </c>
      <c r="C5173" s="5" t="s">
        <v>5374</v>
      </c>
      <c r="D5173" s="5">
        <f t="shared" si="241"/>
        <v>29706</v>
      </c>
      <c r="E5173" s="6">
        <v>43646</v>
      </c>
      <c r="F5173" s="6">
        <f t="shared" si="243"/>
        <v>43736</v>
      </c>
      <c r="G5173" s="6" t="str">
        <f>IF('BCT Template'!R5172&gt;F5173,"Yes","No")</f>
        <v>No</v>
      </c>
      <c r="H5173" s="5" t="s">
        <v>178</v>
      </c>
      <c r="I5173" s="5" t="s">
        <v>179</v>
      </c>
      <c r="J5173" s="5" t="s">
        <v>35</v>
      </c>
      <c r="K5173" s="5" t="s">
        <v>180</v>
      </c>
      <c r="L5173" s="7" t="s">
        <v>164</v>
      </c>
      <c r="M5173" t="str">
        <f t="shared" si="242"/>
        <v>Yes</v>
      </c>
    </row>
    <row r="5174" spans="1:13" ht="15" thickBot="1" x14ac:dyDescent="0.4">
      <c r="A5174" s="5" t="s">
        <v>175</v>
      </c>
      <c r="B5174" s="5" t="s">
        <v>176</v>
      </c>
      <c r="C5174" s="5" t="s">
        <v>5375</v>
      </c>
      <c r="D5174" s="5">
        <f t="shared" si="241"/>
        <v>79602</v>
      </c>
      <c r="E5174" s="6">
        <v>41517</v>
      </c>
      <c r="F5174" s="6">
        <f t="shared" si="243"/>
        <v>41607</v>
      </c>
      <c r="G5174" s="6" t="str">
        <f>IF('BCT Template'!R5173&gt;F5174,"Yes","No")</f>
        <v>No</v>
      </c>
      <c r="H5174" s="5" t="s">
        <v>182</v>
      </c>
      <c r="I5174" s="5" t="s">
        <v>183</v>
      </c>
      <c r="J5174" s="5" t="s">
        <v>200</v>
      </c>
      <c r="K5174" s="5" t="s">
        <v>201</v>
      </c>
      <c r="L5174" s="7" t="s">
        <v>164</v>
      </c>
      <c r="M5174" t="str">
        <f t="shared" si="242"/>
        <v>Yes</v>
      </c>
    </row>
    <row r="5175" spans="1:13" ht="15" thickBot="1" x14ac:dyDescent="0.4">
      <c r="A5175" s="5" t="s">
        <v>175</v>
      </c>
      <c r="B5175" s="5" t="s">
        <v>176</v>
      </c>
      <c r="C5175" s="5" t="s">
        <v>5376</v>
      </c>
      <c r="D5175" s="5">
        <f t="shared" si="241"/>
        <v>59236</v>
      </c>
      <c r="E5175" s="6">
        <v>42216</v>
      </c>
      <c r="F5175" s="6">
        <f t="shared" si="243"/>
        <v>42306</v>
      </c>
      <c r="G5175" s="6" t="str">
        <f>IF('BCT Template'!R5174&gt;F5175,"Yes","No")</f>
        <v>No</v>
      </c>
      <c r="H5175" s="5" t="s">
        <v>182</v>
      </c>
      <c r="I5175" s="5" t="s">
        <v>183</v>
      </c>
      <c r="J5175" s="5" t="s">
        <v>200</v>
      </c>
      <c r="K5175" s="5" t="s">
        <v>201</v>
      </c>
      <c r="L5175" s="7" t="s">
        <v>164</v>
      </c>
      <c r="M5175" t="str">
        <f t="shared" si="242"/>
        <v>Yes</v>
      </c>
    </row>
    <row r="5176" spans="1:13" ht="15" thickBot="1" x14ac:dyDescent="0.4">
      <c r="A5176" s="5" t="s">
        <v>175</v>
      </c>
      <c r="B5176" s="5" t="s">
        <v>176</v>
      </c>
      <c r="C5176" s="5" t="s">
        <v>5377</v>
      </c>
      <c r="D5176" s="5">
        <f t="shared" si="241"/>
        <v>25084</v>
      </c>
      <c r="E5176" s="6">
        <v>42582</v>
      </c>
      <c r="F5176" s="6">
        <f t="shared" si="243"/>
        <v>42672</v>
      </c>
      <c r="G5176" s="6" t="str">
        <f>IF('BCT Template'!R5175&gt;F5176,"Yes","No")</f>
        <v>No</v>
      </c>
      <c r="H5176" s="5" t="s">
        <v>240</v>
      </c>
      <c r="I5176" s="5" t="s">
        <v>241</v>
      </c>
      <c r="J5176" s="5" t="s">
        <v>35</v>
      </c>
      <c r="K5176" s="5" t="s">
        <v>180</v>
      </c>
      <c r="L5176" s="7" t="s">
        <v>164</v>
      </c>
      <c r="M5176" t="str">
        <f t="shared" si="242"/>
        <v>Yes</v>
      </c>
    </row>
    <row r="5177" spans="1:13" ht="15" thickBot="1" x14ac:dyDescent="0.4">
      <c r="A5177" s="5" t="s">
        <v>175</v>
      </c>
      <c r="B5177" s="5" t="s">
        <v>176</v>
      </c>
      <c r="C5177" s="5" t="s">
        <v>5378</v>
      </c>
      <c r="D5177" s="5">
        <f t="shared" si="241"/>
        <v>82882</v>
      </c>
      <c r="E5177" s="6">
        <v>44624</v>
      </c>
      <c r="F5177" s="6">
        <f t="shared" si="243"/>
        <v>44714</v>
      </c>
      <c r="G5177" s="6" t="str">
        <f>IF('BCT Template'!R5176&gt;F5177,"Yes","No")</f>
        <v>No</v>
      </c>
      <c r="H5177" s="5" t="s">
        <v>210</v>
      </c>
      <c r="I5177" s="5" t="s">
        <v>211</v>
      </c>
      <c r="J5177" s="5" t="s">
        <v>184</v>
      </c>
      <c r="K5177" s="5" t="s">
        <v>185</v>
      </c>
      <c r="L5177" s="7" t="s">
        <v>164</v>
      </c>
      <c r="M5177" t="str">
        <f t="shared" si="242"/>
        <v>No</v>
      </c>
    </row>
    <row r="5178" spans="1:13" ht="15" thickBot="1" x14ac:dyDescent="0.4">
      <c r="A5178" s="5" t="s">
        <v>175</v>
      </c>
      <c r="B5178" s="5" t="s">
        <v>176</v>
      </c>
      <c r="C5178" s="5" t="s">
        <v>5379</v>
      </c>
      <c r="D5178" s="5">
        <f t="shared" si="241"/>
        <v>58044</v>
      </c>
      <c r="E5178" s="6">
        <v>42230</v>
      </c>
      <c r="F5178" s="6">
        <f t="shared" si="243"/>
        <v>42320</v>
      </c>
      <c r="G5178" s="6" t="str">
        <f>IF('BCT Template'!R5177&gt;F5178,"Yes","No")</f>
        <v>No</v>
      </c>
      <c r="H5178" s="5" t="s">
        <v>182</v>
      </c>
      <c r="I5178" s="5" t="s">
        <v>183</v>
      </c>
      <c r="J5178" s="5" t="s">
        <v>184</v>
      </c>
      <c r="K5178" s="5" t="s">
        <v>185</v>
      </c>
      <c r="L5178" s="7" t="s">
        <v>164</v>
      </c>
      <c r="M5178" t="str">
        <f t="shared" si="242"/>
        <v>No</v>
      </c>
    </row>
    <row r="5179" spans="1:13" ht="15" thickBot="1" x14ac:dyDescent="0.4">
      <c r="A5179" s="5" t="s">
        <v>175</v>
      </c>
      <c r="B5179" s="5" t="s">
        <v>176</v>
      </c>
      <c r="C5179" s="5" t="s">
        <v>5380</v>
      </c>
      <c r="D5179" s="5">
        <f t="shared" si="241"/>
        <v>20614</v>
      </c>
      <c r="E5179" s="6">
        <v>43465</v>
      </c>
      <c r="F5179" s="6">
        <f t="shared" si="243"/>
        <v>43555</v>
      </c>
      <c r="G5179" s="6" t="str">
        <f>IF('BCT Template'!R5178&gt;F5179,"Yes","No")</f>
        <v>No</v>
      </c>
      <c r="H5179" s="5" t="s">
        <v>197</v>
      </c>
      <c r="I5179" s="5" t="s">
        <v>198</v>
      </c>
      <c r="J5179" s="5" t="s">
        <v>200</v>
      </c>
      <c r="K5179" s="5" t="s">
        <v>201</v>
      </c>
      <c r="L5179" s="7" t="s">
        <v>164</v>
      </c>
      <c r="M5179" t="str">
        <f t="shared" si="242"/>
        <v>Yes</v>
      </c>
    </row>
    <row r="5180" spans="1:13" ht="15" thickBot="1" x14ac:dyDescent="0.4">
      <c r="A5180" s="5" t="s">
        <v>175</v>
      </c>
      <c r="B5180" s="5" t="s">
        <v>176</v>
      </c>
      <c r="C5180" s="5" t="s">
        <v>5381</v>
      </c>
      <c r="D5180" s="5">
        <f t="shared" si="241"/>
        <v>82813</v>
      </c>
      <c r="E5180" s="6">
        <v>44548</v>
      </c>
      <c r="F5180" s="6">
        <f t="shared" si="243"/>
        <v>44638</v>
      </c>
      <c r="G5180" s="6" t="str">
        <f>IF('BCT Template'!R5179&gt;F5180,"Yes","No")</f>
        <v>No</v>
      </c>
      <c r="H5180" s="5" t="s">
        <v>210</v>
      </c>
      <c r="I5180" s="5" t="s">
        <v>211</v>
      </c>
      <c r="J5180" s="5" t="s">
        <v>184</v>
      </c>
      <c r="K5180" s="5" t="s">
        <v>185</v>
      </c>
      <c r="L5180" s="7" t="s">
        <v>164</v>
      </c>
      <c r="M5180" t="str">
        <f t="shared" si="242"/>
        <v>No</v>
      </c>
    </row>
    <row r="5181" spans="1:13" ht="15" thickBot="1" x14ac:dyDescent="0.4">
      <c r="A5181" s="5" t="s">
        <v>175</v>
      </c>
      <c r="B5181" s="5" t="s">
        <v>176</v>
      </c>
      <c r="C5181" s="5" t="s">
        <v>5382</v>
      </c>
      <c r="D5181" s="5">
        <f t="shared" si="241"/>
        <v>82822</v>
      </c>
      <c r="E5181" s="6">
        <v>44564</v>
      </c>
      <c r="F5181" s="6">
        <f t="shared" si="243"/>
        <v>44654</v>
      </c>
      <c r="G5181" s="6" t="str">
        <f>IF('BCT Template'!R5180&gt;F5181,"Yes","No")</f>
        <v>No</v>
      </c>
      <c r="H5181" s="5" t="s">
        <v>210</v>
      </c>
      <c r="I5181" s="5" t="s">
        <v>211</v>
      </c>
      <c r="J5181" s="5" t="s">
        <v>184</v>
      </c>
      <c r="K5181" s="5" t="s">
        <v>185</v>
      </c>
      <c r="L5181" s="7" t="s">
        <v>164</v>
      </c>
      <c r="M5181" t="str">
        <f t="shared" si="242"/>
        <v>No</v>
      </c>
    </row>
    <row r="5182" spans="1:13" ht="15" thickBot="1" x14ac:dyDescent="0.4">
      <c r="A5182" s="5" t="s">
        <v>175</v>
      </c>
      <c r="B5182" s="5" t="s">
        <v>176</v>
      </c>
      <c r="C5182" s="5" t="s">
        <v>5383</v>
      </c>
      <c r="D5182" s="5">
        <f t="shared" si="241"/>
        <v>22055</v>
      </c>
      <c r="E5182" s="6">
        <v>43281</v>
      </c>
      <c r="F5182" s="6">
        <f t="shared" si="243"/>
        <v>43371</v>
      </c>
      <c r="G5182" s="6" t="str">
        <f>IF('BCT Template'!R5181&gt;F5182,"Yes","No")</f>
        <v>No</v>
      </c>
      <c r="H5182" s="5" t="s">
        <v>178</v>
      </c>
      <c r="I5182" s="5" t="s">
        <v>179</v>
      </c>
      <c r="J5182" s="5" t="s">
        <v>35</v>
      </c>
      <c r="K5182" s="5" t="s">
        <v>180</v>
      </c>
      <c r="L5182" s="7" t="s">
        <v>164</v>
      </c>
      <c r="M5182" t="str">
        <f t="shared" si="242"/>
        <v>Yes</v>
      </c>
    </row>
    <row r="5183" spans="1:13" ht="15" thickBot="1" x14ac:dyDescent="0.4">
      <c r="A5183" s="5" t="s">
        <v>175</v>
      </c>
      <c r="B5183" s="5" t="s">
        <v>176</v>
      </c>
      <c r="C5183" s="5" t="s">
        <v>5384</v>
      </c>
      <c r="D5183" s="5">
        <f t="shared" si="241"/>
        <v>82447</v>
      </c>
      <c r="E5183" s="6">
        <v>44000</v>
      </c>
      <c r="F5183" s="6">
        <f t="shared" si="243"/>
        <v>44090</v>
      </c>
      <c r="G5183" s="6" t="str">
        <f>IF('BCT Template'!R5182&gt;F5183,"Yes","No")</f>
        <v>No</v>
      </c>
      <c r="H5183" s="5" t="s">
        <v>210</v>
      </c>
      <c r="I5183" s="5" t="s">
        <v>211</v>
      </c>
      <c r="J5183" s="5" t="s">
        <v>184</v>
      </c>
      <c r="K5183" s="5" t="s">
        <v>185</v>
      </c>
      <c r="L5183" s="7" t="s">
        <v>164</v>
      </c>
      <c r="M5183" t="str">
        <f t="shared" si="242"/>
        <v>No</v>
      </c>
    </row>
    <row r="5184" spans="1:13" ht="15" thickBot="1" x14ac:dyDescent="0.4">
      <c r="A5184" s="5" t="s">
        <v>175</v>
      </c>
      <c r="B5184" s="5" t="s">
        <v>176</v>
      </c>
      <c r="C5184" s="5" t="s">
        <v>5385</v>
      </c>
      <c r="D5184" s="5">
        <f t="shared" si="241"/>
        <v>57531</v>
      </c>
      <c r="E5184" s="6">
        <v>44195</v>
      </c>
      <c r="F5184" s="6">
        <f t="shared" si="243"/>
        <v>44285</v>
      </c>
      <c r="G5184" s="6" t="str">
        <f>IF('BCT Template'!R5183&gt;F5184,"Yes","No")</f>
        <v>No</v>
      </c>
      <c r="H5184" s="5" t="s">
        <v>189</v>
      </c>
      <c r="I5184" s="5" t="s">
        <v>190</v>
      </c>
      <c r="J5184" s="5" t="s">
        <v>184</v>
      </c>
      <c r="K5184" s="5" t="s">
        <v>185</v>
      </c>
      <c r="L5184" s="7" t="s">
        <v>164</v>
      </c>
      <c r="M5184" t="str">
        <f t="shared" si="242"/>
        <v>No</v>
      </c>
    </row>
    <row r="5185" spans="1:13" ht="15" thickBot="1" x14ac:dyDescent="0.4">
      <c r="A5185" s="5" t="s">
        <v>175</v>
      </c>
      <c r="B5185" s="5" t="s">
        <v>176</v>
      </c>
      <c r="C5185" s="5" t="s">
        <v>5386</v>
      </c>
      <c r="D5185" s="5">
        <f t="shared" si="241"/>
        <v>59576</v>
      </c>
      <c r="E5185" s="6">
        <v>44074</v>
      </c>
      <c r="F5185" s="6">
        <f t="shared" si="243"/>
        <v>44164</v>
      </c>
      <c r="G5185" s="6" t="str">
        <f>IF('BCT Template'!R5184&gt;F5185,"Yes","No")</f>
        <v>No</v>
      </c>
      <c r="H5185" s="5" t="s">
        <v>182</v>
      </c>
      <c r="I5185" s="5" t="s">
        <v>183</v>
      </c>
      <c r="J5185" s="5" t="s">
        <v>184</v>
      </c>
      <c r="K5185" s="5" t="s">
        <v>185</v>
      </c>
      <c r="L5185" s="7" t="s">
        <v>164</v>
      </c>
      <c r="M5185" t="str">
        <f t="shared" si="242"/>
        <v>No</v>
      </c>
    </row>
    <row r="5186" spans="1:13" ht="15" thickBot="1" x14ac:dyDescent="0.4">
      <c r="A5186" s="5" t="s">
        <v>175</v>
      </c>
      <c r="B5186" s="5" t="s">
        <v>176</v>
      </c>
      <c r="C5186" s="5" t="s">
        <v>5387</v>
      </c>
      <c r="D5186" s="5">
        <f t="shared" si="241"/>
        <v>29041</v>
      </c>
      <c r="E5186" s="6">
        <v>44286</v>
      </c>
      <c r="F5186" s="6">
        <f t="shared" si="243"/>
        <v>44376</v>
      </c>
      <c r="G5186" s="6" t="str">
        <f>IF('BCT Template'!R5185&gt;F5186,"Yes","No")</f>
        <v>No</v>
      </c>
      <c r="H5186" s="5" t="s">
        <v>178</v>
      </c>
      <c r="I5186" s="5" t="s">
        <v>179</v>
      </c>
      <c r="J5186" s="5" t="s">
        <v>35</v>
      </c>
      <c r="K5186" s="5" t="s">
        <v>180</v>
      </c>
      <c r="L5186" s="7" t="s">
        <v>164</v>
      </c>
      <c r="M5186" t="str">
        <f t="shared" si="242"/>
        <v>Yes</v>
      </c>
    </row>
    <row r="5187" spans="1:13" ht="15" thickBot="1" x14ac:dyDescent="0.4">
      <c r="A5187" s="5" t="s">
        <v>175</v>
      </c>
      <c r="B5187" s="5" t="s">
        <v>176</v>
      </c>
      <c r="C5187" s="5" t="s">
        <v>5388</v>
      </c>
      <c r="D5187" s="5">
        <f t="shared" ref="D5187:D5250" si="244">C5187*1</f>
        <v>81643</v>
      </c>
      <c r="E5187" s="6">
        <v>44469</v>
      </c>
      <c r="F5187" s="6">
        <f t="shared" si="243"/>
        <v>44559</v>
      </c>
      <c r="G5187" s="6" t="str">
        <f>IF('BCT Template'!R5186&gt;F5187,"Yes","No")</f>
        <v>No</v>
      </c>
      <c r="H5187" s="5" t="s">
        <v>182</v>
      </c>
      <c r="I5187" s="5" t="s">
        <v>183</v>
      </c>
      <c r="J5187" s="5" t="s">
        <v>184</v>
      </c>
      <c r="K5187" s="5" t="s">
        <v>185</v>
      </c>
      <c r="L5187" s="7" t="s">
        <v>164</v>
      </c>
      <c r="M5187" t="str">
        <f t="shared" ref="M5187:M5250" si="245">IF(J5187=" ","Yes",IF(J5187="3","Yes","No"))</f>
        <v>No</v>
      </c>
    </row>
    <row r="5188" spans="1:13" ht="15" thickBot="1" x14ac:dyDescent="0.4">
      <c r="A5188" s="5" t="s">
        <v>175</v>
      </c>
      <c r="B5188" s="5" t="s">
        <v>176</v>
      </c>
      <c r="C5188" s="5" t="s">
        <v>5389</v>
      </c>
      <c r="D5188" s="5">
        <f t="shared" si="244"/>
        <v>79400</v>
      </c>
      <c r="E5188" s="6">
        <v>42894</v>
      </c>
      <c r="F5188" s="6">
        <f t="shared" si="243"/>
        <v>42984</v>
      </c>
      <c r="G5188" s="6" t="str">
        <f>IF('BCT Template'!R5187&gt;F5188,"Yes","No")</f>
        <v>No</v>
      </c>
      <c r="H5188" s="5" t="s">
        <v>189</v>
      </c>
      <c r="I5188" s="5" t="s">
        <v>190</v>
      </c>
      <c r="J5188" s="5" t="s">
        <v>200</v>
      </c>
      <c r="K5188" s="5" t="s">
        <v>201</v>
      </c>
      <c r="L5188" s="7" t="s">
        <v>164</v>
      </c>
      <c r="M5188" t="str">
        <f t="shared" si="245"/>
        <v>Yes</v>
      </c>
    </row>
    <row r="5189" spans="1:13" ht="15" thickBot="1" x14ac:dyDescent="0.4">
      <c r="A5189" s="5" t="s">
        <v>175</v>
      </c>
      <c r="B5189" s="5" t="s">
        <v>176</v>
      </c>
      <c r="C5189" s="5" t="s">
        <v>5390</v>
      </c>
      <c r="D5189" s="5">
        <f t="shared" si="244"/>
        <v>23628</v>
      </c>
      <c r="E5189" s="6">
        <v>42943</v>
      </c>
      <c r="F5189" s="6">
        <f t="shared" si="243"/>
        <v>43033</v>
      </c>
      <c r="G5189" s="6" t="str">
        <f>IF('BCT Template'!R5188&gt;F5189,"Yes","No")</f>
        <v>No</v>
      </c>
      <c r="H5189" s="5" t="s">
        <v>178</v>
      </c>
      <c r="I5189" s="5" t="s">
        <v>179</v>
      </c>
      <c r="J5189" s="5" t="s">
        <v>35</v>
      </c>
      <c r="K5189" s="5" t="s">
        <v>180</v>
      </c>
      <c r="L5189" s="7" t="s">
        <v>164</v>
      </c>
      <c r="M5189" t="str">
        <f t="shared" si="245"/>
        <v>Yes</v>
      </c>
    </row>
    <row r="5190" spans="1:13" ht="15" thickBot="1" x14ac:dyDescent="0.4">
      <c r="A5190" s="5" t="s">
        <v>175</v>
      </c>
      <c r="B5190" s="5" t="s">
        <v>176</v>
      </c>
      <c r="C5190" s="5" t="s">
        <v>5391</v>
      </c>
      <c r="D5190" s="5">
        <f t="shared" si="244"/>
        <v>82884</v>
      </c>
      <c r="E5190" s="6">
        <v>45003</v>
      </c>
      <c r="F5190" s="6">
        <f t="shared" si="243"/>
        <v>45093</v>
      </c>
      <c r="G5190" s="6" t="str">
        <f>IF('BCT Template'!R5189&gt;F5190,"Yes","No")</f>
        <v>No</v>
      </c>
      <c r="H5190" s="5" t="s">
        <v>210</v>
      </c>
      <c r="I5190" s="5" t="s">
        <v>211</v>
      </c>
      <c r="J5190" s="5" t="s">
        <v>184</v>
      </c>
      <c r="K5190" s="5" t="s">
        <v>185</v>
      </c>
      <c r="L5190" s="7" t="s">
        <v>164</v>
      </c>
      <c r="M5190" t="str">
        <f t="shared" si="245"/>
        <v>No</v>
      </c>
    </row>
    <row r="5191" spans="1:13" ht="15" thickBot="1" x14ac:dyDescent="0.4">
      <c r="A5191" s="5" t="s">
        <v>175</v>
      </c>
      <c r="B5191" s="5" t="s">
        <v>176</v>
      </c>
      <c r="C5191" s="5" t="s">
        <v>5392</v>
      </c>
      <c r="D5191" s="5">
        <f t="shared" si="244"/>
        <v>30937</v>
      </c>
      <c r="E5191" s="6">
        <v>44227</v>
      </c>
      <c r="F5191" s="6">
        <f t="shared" si="243"/>
        <v>44317</v>
      </c>
      <c r="G5191" s="6" t="str">
        <f>IF('BCT Template'!R5190&gt;F5191,"Yes","No")</f>
        <v>No</v>
      </c>
      <c r="H5191" s="5" t="s">
        <v>178</v>
      </c>
      <c r="I5191" s="5" t="s">
        <v>179</v>
      </c>
      <c r="J5191" s="5" t="s">
        <v>35</v>
      </c>
      <c r="K5191" s="5" t="s">
        <v>180</v>
      </c>
      <c r="L5191" s="7" t="s">
        <v>164</v>
      </c>
      <c r="M5191" t="str">
        <f t="shared" si="245"/>
        <v>Yes</v>
      </c>
    </row>
    <row r="5192" spans="1:13" ht="15" thickBot="1" x14ac:dyDescent="0.4">
      <c r="A5192" s="5" t="s">
        <v>175</v>
      </c>
      <c r="B5192" s="5" t="s">
        <v>176</v>
      </c>
      <c r="C5192" s="5" t="s">
        <v>5393</v>
      </c>
      <c r="D5192" s="5">
        <f t="shared" si="244"/>
        <v>29227</v>
      </c>
      <c r="E5192" s="6">
        <v>42035</v>
      </c>
      <c r="F5192" s="6">
        <f t="shared" si="243"/>
        <v>42125</v>
      </c>
      <c r="G5192" s="6" t="str">
        <f>IF('BCT Template'!R5191&gt;F5192,"Yes","No")</f>
        <v>No</v>
      </c>
      <c r="H5192" s="5" t="s">
        <v>178</v>
      </c>
      <c r="I5192" s="5" t="s">
        <v>179</v>
      </c>
      <c r="J5192" s="5" t="s">
        <v>35</v>
      </c>
      <c r="K5192" s="5" t="s">
        <v>180</v>
      </c>
      <c r="L5192" s="7" t="s">
        <v>164</v>
      </c>
      <c r="M5192" t="str">
        <f t="shared" si="245"/>
        <v>Yes</v>
      </c>
    </row>
    <row r="5193" spans="1:13" ht="15" thickBot="1" x14ac:dyDescent="0.4">
      <c r="A5193" s="5" t="s">
        <v>175</v>
      </c>
      <c r="B5193" s="5" t="s">
        <v>176</v>
      </c>
      <c r="C5193" s="5" t="s">
        <v>5394</v>
      </c>
      <c r="D5193" s="5">
        <f t="shared" si="244"/>
        <v>22660</v>
      </c>
      <c r="E5193" s="6">
        <v>44012</v>
      </c>
      <c r="F5193" s="6">
        <f t="shared" si="243"/>
        <v>44102</v>
      </c>
      <c r="G5193" s="6" t="str">
        <f>IF('BCT Template'!R5192&gt;F5193,"Yes","No")</f>
        <v>No</v>
      </c>
      <c r="H5193" s="5" t="s">
        <v>178</v>
      </c>
      <c r="I5193" s="5" t="s">
        <v>179</v>
      </c>
      <c r="J5193" s="5" t="s">
        <v>35</v>
      </c>
      <c r="K5193" s="5" t="s">
        <v>180</v>
      </c>
      <c r="L5193" s="7" t="s">
        <v>164</v>
      </c>
      <c r="M5193" t="str">
        <f t="shared" si="245"/>
        <v>Yes</v>
      </c>
    </row>
    <row r="5194" spans="1:13" ht="15" thickBot="1" x14ac:dyDescent="0.4">
      <c r="A5194" s="5" t="s">
        <v>175</v>
      </c>
      <c r="B5194" s="5" t="s">
        <v>176</v>
      </c>
      <c r="C5194" s="5" t="s">
        <v>5395</v>
      </c>
      <c r="D5194" s="5">
        <f t="shared" si="244"/>
        <v>18529</v>
      </c>
      <c r="E5194" s="6">
        <v>42912</v>
      </c>
      <c r="F5194" s="6">
        <f t="shared" si="243"/>
        <v>43002</v>
      </c>
      <c r="G5194" s="6" t="str">
        <f>IF('BCT Template'!R5193&gt;F5194,"Yes","No")</f>
        <v>No</v>
      </c>
      <c r="H5194" s="5" t="s">
        <v>234</v>
      </c>
      <c r="I5194" s="5" t="s">
        <v>235</v>
      </c>
      <c r="J5194" s="5" t="s">
        <v>184</v>
      </c>
      <c r="K5194" s="5" t="s">
        <v>185</v>
      </c>
      <c r="L5194" s="7" t="s">
        <v>164</v>
      </c>
      <c r="M5194" t="str">
        <f t="shared" si="245"/>
        <v>No</v>
      </c>
    </row>
    <row r="5195" spans="1:13" ht="15" thickBot="1" x14ac:dyDescent="0.4">
      <c r="A5195" s="5" t="s">
        <v>175</v>
      </c>
      <c r="B5195" s="5" t="s">
        <v>176</v>
      </c>
      <c r="C5195" s="5" t="s">
        <v>5396</v>
      </c>
      <c r="D5195" s="5">
        <f t="shared" si="244"/>
        <v>79269</v>
      </c>
      <c r="E5195" s="6">
        <v>43399</v>
      </c>
      <c r="F5195" s="6">
        <f t="shared" si="243"/>
        <v>43489</v>
      </c>
      <c r="G5195" s="6" t="str">
        <f>IF('BCT Template'!R5194&gt;F5195,"Yes","No")</f>
        <v>No</v>
      </c>
      <c r="H5195" s="5" t="s">
        <v>189</v>
      </c>
      <c r="I5195" s="5" t="s">
        <v>190</v>
      </c>
      <c r="J5195" s="5" t="s">
        <v>200</v>
      </c>
      <c r="K5195" s="5" t="s">
        <v>201</v>
      </c>
      <c r="L5195" s="7" t="s">
        <v>164</v>
      </c>
      <c r="M5195" t="str">
        <f t="shared" si="245"/>
        <v>Yes</v>
      </c>
    </row>
    <row r="5196" spans="1:13" ht="15" thickBot="1" x14ac:dyDescent="0.4">
      <c r="A5196" s="5" t="s">
        <v>175</v>
      </c>
      <c r="B5196" s="5" t="s">
        <v>176</v>
      </c>
      <c r="C5196" s="5" t="s">
        <v>5397</v>
      </c>
      <c r="D5196" s="5">
        <f t="shared" si="244"/>
        <v>58249</v>
      </c>
      <c r="E5196" s="6">
        <v>43982</v>
      </c>
      <c r="F5196" s="6">
        <f t="shared" si="243"/>
        <v>44072</v>
      </c>
      <c r="G5196" s="6" t="str">
        <f>IF('BCT Template'!R5195&gt;F5196,"Yes","No")</f>
        <v>No</v>
      </c>
      <c r="H5196" s="5" t="s">
        <v>182</v>
      </c>
      <c r="I5196" s="5" t="s">
        <v>183</v>
      </c>
      <c r="J5196" s="5" t="s">
        <v>184</v>
      </c>
      <c r="K5196" s="5" t="s">
        <v>185</v>
      </c>
      <c r="L5196" s="7" t="s">
        <v>164</v>
      </c>
      <c r="M5196" t="str">
        <f t="shared" si="245"/>
        <v>No</v>
      </c>
    </row>
    <row r="5197" spans="1:13" ht="15" thickBot="1" x14ac:dyDescent="0.4">
      <c r="A5197" s="5" t="s">
        <v>175</v>
      </c>
      <c r="B5197" s="5" t="s">
        <v>176</v>
      </c>
      <c r="C5197" s="5" t="s">
        <v>5398</v>
      </c>
      <c r="D5197" s="5">
        <f t="shared" si="244"/>
        <v>79973</v>
      </c>
      <c r="E5197" s="6">
        <v>44227</v>
      </c>
      <c r="F5197" s="6">
        <f t="shared" si="243"/>
        <v>44317</v>
      </c>
      <c r="G5197" s="6" t="str">
        <f>IF('BCT Template'!R5196&gt;F5197,"Yes","No")</f>
        <v>No</v>
      </c>
      <c r="H5197" s="5" t="s">
        <v>182</v>
      </c>
      <c r="I5197" s="5" t="s">
        <v>183</v>
      </c>
      <c r="J5197" s="5" t="s">
        <v>200</v>
      </c>
      <c r="K5197" s="5" t="s">
        <v>201</v>
      </c>
      <c r="L5197" s="7" t="s">
        <v>164</v>
      </c>
      <c r="M5197" t="str">
        <f t="shared" si="245"/>
        <v>Yes</v>
      </c>
    </row>
    <row r="5198" spans="1:13" ht="15" thickBot="1" x14ac:dyDescent="0.4">
      <c r="A5198" s="5" t="s">
        <v>175</v>
      </c>
      <c r="B5198" s="5" t="s">
        <v>176</v>
      </c>
      <c r="C5198" s="5" t="s">
        <v>5399</v>
      </c>
      <c r="D5198" s="5">
        <f t="shared" si="244"/>
        <v>79175</v>
      </c>
      <c r="E5198" s="6">
        <v>42216</v>
      </c>
      <c r="F5198" s="6">
        <f t="shared" si="243"/>
        <v>42306</v>
      </c>
      <c r="G5198" s="6" t="str">
        <f>IF('BCT Template'!R5197&gt;F5198,"Yes","No")</f>
        <v>No</v>
      </c>
      <c r="H5198" s="5" t="s">
        <v>189</v>
      </c>
      <c r="I5198" s="5" t="s">
        <v>190</v>
      </c>
      <c r="J5198" s="5" t="s">
        <v>200</v>
      </c>
      <c r="K5198" s="5" t="s">
        <v>201</v>
      </c>
      <c r="L5198" s="7" t="s">
        <v>164</v>
      </c>
      <c r="M5198" t="str">
        <f t="shared" si="245"/>
        <v>Yes</v>
      </c>
    </row>
    <row r="5199" spans="1:13" ht="15" thickBot="1" x14ac:dyDescent="0.4">
      <c r="A5199" s="5" t="s">
        <v>175</v>
      </c>
      <c r="B5199" s="5" t="s">
        <v>176</v>
      </c>
      <c r="C5199" s="5" t="s">
        <v>5400</v>
      </c>
      <c r="D5199" s="5">
        <f t="shared" si="244"/>
        <v>29128</v>
      </c>
      <c r="E5199" s="6">
        <v>44316</v>
      </c>
      <c r="F5199" s="6">
        <f t="shared" si="243"/>
        <v>44406</v>
      </c>
      <c r="G5199" s="6" t="str">
        <f>IF('BCT Template'!R5198&gt;F5199,"Yes","No")</f>
        <v>No</v>
      </c>
      <c r="H5199" s="5" t="s">
        <v>178</v>
      </c>
      <c r="I5199" s="5" t="s">
        <v>179</v>
      </c>
      <c r="J5199" s="5" t="s">
        <v>35</v>
      </c>
      <c r="K5199" s="5" t="s">
        <v>180</v>
      </c>
      <c r="L5199" s="7" t="s">
        <v>164</v>
      </c>
      <c r="M5199" t="str">
        <f t="shared" si="245"/>
        <v>Yes</v>
      </c>
    </row>
    <row r="5200" spans="1:13" ht="15" thickBot="1" x14ac:dyDescent="0.4">
      <c r="A5200" s="5" t="s">
        <v>175</v>
      </c>
      <c r="B5200" s="5" t="s">
        <v>176</v>
      </c>
      <c r="C5200" s="5" t="s">
        <v>5401</v>
      </c>
      <c r="D5200" s="5">
        <f t="shared" si="244"/>
        <v>30500</v>
      </c>
      <c r="E5200" s="6">
        <v>44316</v>
      </c>
      <c r="F5200" s="6">
        <f t="shared" si="243"/>
        <v>44406</v>
      </c>
      <c r="G5200" s="6" t="str">
        <f>IF('BCT Template'!R5199&gt;F5200,"Yes","No")</f>
        <v>No</v>
      </c>
      <c r="H5200" s="5" t="s">
        <v>178</v>
      </c>
      <c r="I5200" s="5" t="s">
        <v>179</v>
      </c>
      <c r="J5200" s="5" t="s">
        <v>35</v>
      </c>
      <c r="K5200" s="5" t="s">
        <v>180</v>
      </c>
      <c r="L5200" s="7" t="s">
        <v>164</v>
      </c>
      <c r="M5200" t="str">
        <f t="shared" si="245"/>
        <v>Yes</v>
      </c>
    </row>
    <row r="5201" spans="1:13" ht="15" thickBot="1" x14ac:dyDescent="0.4">
      <c r="A5201" s="5" t="s">
        <v>175</v>
      </c>
      <c r="B5201" s="5" t="s">
        <v>176</v>
      </c>
      <c r="C5201" s="5" t="s">
        <v>5402</v>
      </c>
      <c r="D5201" s="5">
        <f t="shared" si="244"/>
        <v>20629</v>
      </c>
      <c r="E5201" s="6">
        <v>44012</v>
      </c>
      <c r="F5201" s="6">
        <f t="shared" si="243"/>
        <v>44102</v>
      </c>
      <c r="G5201" s="6" t="str">
        <f>IF('BCT Template'!R5200&gt;F5201,"Yes","No")</f>
        <v>No</v>
      </c>
      <c r="H5201" s="5" t="s">
        <v>197</v>
      </c>
      <c r="I5201" s="5" t="s">
        <v>198</v>
      </c>
      <c r="J5201" s="5" t="s">
        <v>184</v>
      </c>
      <c r="K5201" s="5" t="s">
        <v>185</v>
      </c>
      <c r="L5201" s="7" t="s">
        <v>164</v>
      </c>
      <c r="M5201" t="str">
        <f t="shared" si="245"/>
        <v>No</v>
      </c>
    </row>
    <row r="5202" spans="1:13" ht="15" thickBot="1" x14ac:dyDescent="0.4">
      <c r="A5202" s="5" t="s">
        <v>175</v>
      </c>
      <c r="B5202" s="5" t="s">
        <v>176</v>
      </c>
      <c r="C5202" s="5" t="s">
        <v>5403</v>
      </c>
      <c r="D5202" s="5">
        <f t="shared" si="244"/>
        <v>58010</v>
      </c>
      <c r="E5202" s="6">
        <v>44012</v>
      </c>
      <c r="F5202" s="6">
        <f t="shared" si="243"/>
        <v>44102</v>
      </c>
      <c r="G5202" s="6" t="str">
        <f>IF('BCT Template'!R5201&gt;F5202,"Yes","No")</f>
        <v>No</v>
      </c>
      <c r="H5202" s="5" t="s">
        <v>182</v>
      </c>
      <c r="I5202" s="5" t="s">
        <v>183</v>
      </c>
      <c r="J5202" s="5" t="s">
        <v>184</v>
      </c>
      <c r="K5202" s="5" t="s">
        <v>185</v>
      </c>
      <c r="L5202" s="7" t="s">
        <v>164</v>
      </c>
      <c r="M5202" t="str">
        <f t="shared" si="245"/>
        <v>No</v>
      </c>
    </row>
    <row r="5203" spans="1:13" ht="15" thickBot="1" x14ac:dyDescent="0.4">
      <c r="A5203" s="5" t="s">
        <v>175</v>
      </c>
      <c r="B5203" s="5" t="s">
        <v>176</v>
      </c>
      <c r="C5203" s="5" t="s">
        <v>5404</v>
      </c>
      <c r="D5203" s="5">
        <f t="shared" si="244"/>
        <v>79620</v>
      </c>
      <c r="E5203" s="6">
        <v>40209</v>
      </c>
      <c r="F5203" s="6">
        <f t="shared" si="243"/>
        <v>40299</v>
      </c>
      <c r="G5203" s="6" t="str">
        <f>IF('BCT Template'!R5202&gt;F5203,"Yes","No")</f>
        <v>No</v>
      </c>
      <c r="H5203" s="5" t="s">
        <v>182</v>
      </c>
      <c r="I5203" s="5" t="s">
        <v>183</v>
      </c>
      <c r="J5203" s="5" t="s">
        <v>200</v>
      </c>
      <c r="K5203" s="5" t="s">
        <v>201</v>
      </c>
      <c r="L5203" s="7" t="s">
        <v>164</v>
      </c>
      <c r="M5203" t="str">
        <f t="shared" si="245"/>
        <v>Yes</v>
      </c>
    </row>
    <row r="5204" spans="1:13" ht="15" thickBot="1" x14ac:dyDescent="0.4">
      <c r="A5204" s="5" t="s">
        <v>175</v>
      </c>
      <c r="B5204" s="5" t="s">
        <v>176</v>
      </c>
      <c r="C5204" s="5" t="s">
        <v>5405</v>
      </c>
      <c r="D5204" s="5">
        <f t="shared" si="244"/>
        <v>80528</v>
      </c>
      <c r="E5204" s="6">
        <v>42735</v>
      </c>
      <c r="F5204" s="6">
        <f t="shared" si="243"/>
        <v>42825</v>
      </c>
      <c r="G5204" s="6" t="str">
        <f>IF('BCT Template'!R5203&gt;F5204,"Yes","No")</f>
        <v>No</v>
      </c>
      <c r="H5204" s="5" t="s">
        <v>182</v>
      </c>
      <c r="I5204" s="5" t="s">
        <v>183</v>
      </c>
      <c r="J5204" s="5" t="s">
        <v>184</v>
      </c>
      <c r="K5204" s="5" t="s">
        <v>185</v>
      </c>
      <c r="L5204" s="7" t="s">
        <v>164</v>
      </c>
      <c r="M5204" t="str">
        <f t="shared" si="245"/>
        <v>No</v>
      </c>
    </row>
    <row r="5205" spans="1:13" ht="15" thickBot="1" x14ac:dyDescent="0.4">
      <c r="A5205" s="5" t="s">
        <v>175</v>
      </c>
      <c r="B5205" s="5" t="s">
        <v>176</v>
      </c>
      <c r="C5205" s="5" t="s">
        <v>5406</v>
      </c>
      <c r="D5205" s="5">
        <f t="shared" si="244"/>
        <v>30745</v>
      </c>
      <c r="E5205" s="6">
        <v>43708</v>
      </c>
      <c r="F5205" s="6">
        <f t="shared" si="243"/>
        <v>43798</v>
      </c>
      <c r="G5205" s="6" t="str">
        <f>IF('BCT Template'!R5204&gt;F5205,"Yes","No")</f>
        <v>No</v>
      </c>
      <c r="H5205" s="5" t="s">
        <v>178</v>
      </c>
      <c r="I5205" s="5" t="s">
        <v>179</v>
      </c>
      <c r="J5205" s="5" t="s">
        <v>35</v>
      </c>
      <c r="K5205" s="5" t="s">
        <v>180</v>
      </c>
      <c r="L5205" s="7" t="s">
        <v>164</v>
      </c>
      <c r="M5205" t="str">
        <f t="shared" si="245"/>
        <v>Yes</v>
      </c>
    </row>
    <row r="5206" spans="1:13" ht="15" thickBot="1" x14ac:dyDescent="0.4">
      <c r="A5206" s="5" t="s">
        <v>175</v>
      </c>
      <c r="B5206" s="5" t="s">
        <v>176</v>
      </c>
      <c r="C5206" s="5" t="s">
        <v>5407</v>
      </c>
      <c r="D5206" s="5">
        <f t="shared" si="244"/>
        <v>78746</v>
      </c>
      <c r="E5206" s="6">
        <v>41628</v>
      </c>
      <c r="F5206" s="6">
        <f t="shared" ref="F5206:F5269" si="246">E5206+90</f>
        <v>41718</v>
      </c>
      <c r="G5206" s="6" t="str">
        <f>IF('BCT Template'!R5205&gt;F5206,"Yes","No")</f>
        <v>No</v>
      </c>
      <c r="H5206" s="5" t="s">
        <v>210</v>
      </c>
      <c r="I5206" s="5" t="s">
        <v>211</v>
      </c>
      <c r="J5206" s="5" t="s">
        <v>184</v>
      </c>
      <c r="K5206" s="5" t="s">
        <v>185</v>
      </c>
      <c r="L5206" s="7" t="s">
        <v>164</v>
      </c>
      <c r="M5206" t="str">
        <f t="shared" si="245"/>
        <v>No</v>
      </c>
    </row>
    <row r="5207" spans="1:13" ht="15" thickBot="1" x14ac:dyDescent="0.4">
      <c r="A5207" s="5" t="s">
        <v>175</v>
      </c>
      <c r="B5207" s="5" t="s">
        <v>176</v>
      </c>
      <c r="C5207" s="5" t="s">
        <v>5408</v>
      </c>
      <c r="D5207" s="5">
        <f t="shared" si="244"/>
        <v>79556</v>
      </c>
      <c r="E5207" s="6">
        <v>43921</v>
      </c>
      <c r="F5207" s="6">
        <f t="shared" si="246"/>
        <v>44011</v>
      </c>
      <c r="G5207" s="6" t="str">
        <f>IF('BCT Template'!R5206&gt;F5207,"Yes","No")</f>
        <v>No</v>
      </c>
      <c r="H5207" s="5" t="s">
        <v>182</v>
      </c>
      <c r="I5207" s="5" t="s">
        <v>183</v>
      </c>
      <c r="J5207" s="5" t="s">
        <v>200</v>
      </c>
      <c r="K5207" s="5" t="s">
        <v>201</v>
      </c>
      <c r="L5207" s="7" t="s">
        <v>164</v>
      </c>
      <c r="M5207" t="str">
        <f t="shared" si="245"/>
        <v>Yes</v>
      </c>
    </row>
    <row r="5208" spans="1:13" ht="15" thickBot="1" x14ac:dyDescent="0.4">
      <c r="A5208" s="5" t="s">
        <v>175</v>
      </c>
      <c r="B5208" s="5" t="s">
        <v>176</v>
      </c>
      <c r="C5208" s="5" t="s">
        <v>5409</v>
      </c>
      <c r="D5208" s="5">
        <f t="shared" si="244"/>
        <v>21389</v>
      </c>
      <c r="E5208" s="6">
        <v>44620</v>
      </c>
      <c r="F5208" s="6">
        <f t="shared" si="246"/>
        <v>44710</v>
      </c>
      <c r="G5208" s="6" t="str">
        <f>IF('BCT Template'!R5207&gt;F5208,"Yes","No")</f>
        <v>No</v>
      </c>
      <c r="H5208" s="5" t="s">
        <v>178</v>
      </c>
      <c r="I5208" s="5" t="s">
        <v>179</v>
      </c>
      <c r="J5208" s="5" t="s">
        <v>35</v>
      </c>
      <c r="K5208" s="5" t="s">
        <v>180</v>
      </c>
      <c r="L5208" s="7" t="s">
        <v>164</v>
      </c>
      <c r="M5208" t="str">
        <f t="shared" si="245"/>
        <v>Yes</v>
      </c>
    </row>
    <row r="5209" spans="1:13" ht="15" thickBot="1" x14ac:dyDescent="0.4">
      <c r="A5209" s="5" t="s">
        <v>175</v>
      </c>
      <c r="B5209" s="5" t="s">
        <v>176</v>
      </c>
      <c r="C5209" s="5" t="s">
        <v>5410</v>
      </c>
      <c r="D5209" s="5">
        <f t="shared" si="244"/>
        <v>57825</v>
      </c>
      <c r="E5209" s="6">
        <v>43220</v>
      </c>
      <c r="F5209" s="6">
        <f t="shared" si="246"/>
        <v>43310</v>
      </c>
      <c r="G5209" s="6" t="str">
        <f>IF('BCT Template'!R5208&gt;F5209,"Yes","No")</f>
        <v>No</v>
      </c>
      <c r="H5209" s="5" t="s">
        <v>189</v>
      </c>
      <c r="I5209" s="5" t="s">
        <v>190</v>
      </c>
      <c r="J5209" s="5" t="s">
        <v>184</v>
      </c>
      <c r="K5209" s="5" t="s">
        <v>185</v>
      </c>
      <c r="L5209" s="7" t="s">
        <v>164</v>
      </c>
      <c r="M5209" t="str">
        <f t="shared" si="245"/>
        <v>No</v>
      </c>
    </row>
    <row r="5210" spans="1:13" ht="15" thickBot="1" x14ac:dyDescent="0.4">
      <c r="A5210" s="5" t="s">
        <v>175</v>
      </c>
      <c r="B5210" s="5" t="s">
        <v>176</v>
      </c>
      <c r="C5210" s="5" t="s">
        <v>5411</v>
      </c>
      <c r="D5210" s="5">
        <f t="shared" si="244"/>
        <v>57735</v>
      </c>
      <c r="E5210" s="6">
        <v>44068</v>
      </c>
      <c r="F5210" s="6">
        <f t="shared" si="246"/>
        <v>44158</v>
      </c>
      <c r="G5210" s="6" t="str">
        <f>IF('BCT Template'!R5209&gt;F5210,"Yes","No")</f>
        <v>No</v>
      </c>
      <c r="H5210" s="5" t="s">
        <v>189</v>
      </c>
      <c r="I5210" s="5" t="s">
        <v>190</v>
      </c>
      <c r="J5210" s="5" t="s">
        <v>184</v>
      </c>
      <c r="K5210" s="5" t="s">
        <v>185</v>
      </c>
      <c r="L5210" s="7" t="s">
        <v>164</v>
      </c>
      <c r="M5210" t="str">
        <f t="shared" si="245"/>
        <v>No</v>
      </c>
    </row>
    <row r="5211" spans="1:13" ht="15" thickBot="1" x14ac:dyDescent="0.4">
      <c r="A5211" s="5" t="s">
        <v>175</v>
      </c>
      <c r="B5211" s="5" t="s">
        <v>176</v>
      </c>
      <c r="C5211" s="5" t="s">
        <v>5412</v>
      </c>
      <c r="D5211" s="5">
        <f t="shared" si="244"/>
        <v>79482</v>
      </c>
      <c r="E5211" s="6">
        <v>43737</v>
      </c>
      <c r="F5211" s="6">
        <f t="shared" si="246"/>
        <v>43827</v>
      </c>
      <c r="G5211" s="6" t="str">
        <f>IF('BCT Template'!R5210&gt;F5211,"Yes","No")</f>
        <v>No</v>
      </c>
      <c r="H5211" s="5" t="s">
        <v>189</v>
      </c>
      <c r="I5211" s="5" t="s">
        <v>190</v>
      </c>
      <c r="J5211" s="5" t="s">
        <v>200</v>
      </c>
      <c r="K5211" s="5" t="s">
        <v>201</v>
      </c>
      <c r="L5211" s="7" t="s">
        <v>164</v>
      </c>
      <c r="M5211" t="str">
        <f t="shared" si="245"/>
        <v>Yes</v>
      </c>
    </row>
    <row r="5212" spans="1:13" ht="15" thickBot="1" x14ac:dyDescent="0.4">
      <c r="A5212" s="5" t="s">
        <v>175</v>
      </c>
      <c r="B5212" s="5" t="s">
        <v>176</v>
      </c>
      <c r="C5212" s="5" t="s">
        <v>5413</v>
      </c>
      <c r="D5212" s="5">
        <f t="shared" si="244"/>
        <v>21172</v>
      </c>
      <c r="E5212" s="6">
        <v>44012</v>
      </c>
      <c r="F5212" s="6">
        <f t="shared" si="246"/>
        <v>44102</v>
      </c>
      <c r="G5212" s="6" t="str">
        <f>IF('BCT Template'!R5211&gt;F5212,"Yes","No")</f>
        <v>No</v>
      </c>
      <c r="H5212" s="5" t="s">
        <v>178</v>
      </c>
      <c r="I5212" s="5" t="s">
        <v>179</v>
      </c>
      <c r="J5212" s="5" t="s">
        <v>35</v>
      </c>
      <c r="K5212" s="5" t="s">
        <v>180</v>
      </c>
      <c r="L5212" s="7" t="s">
        <v>164</v>
      </c>
      <c r="M5212" t="str">
        <f t="shared" si="245"/>
        <v>Yes</v>
      </c>
    </row>
    <row r="5213" spans="1:13" ht="15" thickBot="1" x14ac:dyDescent="0.4">
      <c r="A5213" s="5" t="s">
        <v>175</v>
      </c>
      <c r="B5213" s="5" t="s">
        <v>176</v>
      </c>
      <c r="C5213" s="5" t="s">
        <v>5414</v>
      </c>
      <c r="D5213" s="5">
        <f t="shared" si="244"/>
        <v>18614</v>
      </c>
      <c r="E5213" s="6">
        <v>39538</v>
      </c>
      <c r="F5213" s="6">
        <f t="shared" si="246"/>
        <v>39628</v>
      </c>
      <c r="G5213" s="6" t="str">
        <f>IF('BCT Template'!R5212&gt;F5213,"Yes","No")</f>
        <v>No</v>
      </c>
      <c r="H5213" s="5" t="s">
        <v>234</v>
      </c>
      <c r="I5213" s="5" t="s">
        <v>235</v>
      </c>
      <c r="J5213" s="5" t="s">
        <v>184</v>
      </c>
      <c r="K5213" s="5" t="s">
        <v>185</v>
      </c>
      <c r="L5213" s="7" t="s">
        <v>164</v>
      </c>
      <c r="M5213" t="str">
        <f t="shared" si="245"/>
        <v>No</v>
      </c>
    </row>
    <row r="5214" spans="1:13" ht="15" thickBot="1" x14ac:dyDescent="0.4">
      <c r="A5214" s="5" t="s">
        <v>175</v>
      </c>
      <c r="B5214" s="5" t="s">
        <v>176</v>
      </c>
      <c r="C5214" s="5" t="s">
        <v>5415</v>
      </c>
      <c r="D5214" s="5">
        <f t="shared" si="244"/>
        <v>58291</v>
      </c>
      <c r="E5214" s="6">
        <v>44468</v>
      </c>
      <c r="F5214" s="6">
        <f t="shared" si="246"/>
        <v>44558</v>
      </c>
      <c r="G5214" s="6" t="str">
        <f>IF('BCT Template'!R5213&gt;F5214,"Yes","No")</f>
        <v>No</v>
      </c>
      <c r="H5214" s="5" t="s">
        <v>182</v>
      </c>
      <c r="I5214" s="5" t="s">
        <v>183</v>
      </c>
      <c r="J5214" s="5" t="s">
        <v>200</v>
      </c>
      <c r="K5214" s="5" t="s">
        <v>201</v>
      </c>
      <c r="L5214" s="7" t="s">
        <v>164</v>
      </c>
      <c r="M5214" t="str">
        <f t="shared" si="245"/>
        <v>Yes</v>
      </c>
    </row>
    <row r="5215" spans="1:13" ht="15" thickBot="1" x14ac:dyDescent="0.4">
      <c r="A5215" s="5" t="s">
        <v>175</v>
      </c>
      <c r="B5215" s="5" t="s">
        <v>176</v>
      </c>
      <c r="C5215" s="5" t="s">
        <v>5416</v>
      </c>
      <c r="D5215" s="5">
        <f t="shared" si="244"/>
        <v>58092</v>
      </c>
      <c r="E5215" s="6">
        <v>44012</v>
      </c>
      <c r="F5215" s="6">
        <f t="shared" si="246"/>
        <v>44102</v>
      </c>
      <c r="G5215" s="6" t="str">
        <f>IF('BCT Template'!R5214&gt;F5215,"Yes","No")</f>
        <v>No</v>
      </c>
      <c r="H5215" s="5" t="s">
        <v>182</v>
      </c>
      <c r="I5215" s="5" t="s">
        <v>183</v>
      </c>
      <c r="J5215" s="5" t="s">
        <v>184</v>
      </c>
      <c r="K5215" s="5" t="s">
        <v>185</v>
      </c>
      <c r="L5215" s="7" t="s">
        <v>164</v>
      </c>
      <c r="M5215" t="str">
        <f t="shared" si="245"/>
        <v>No</v>
      </c>
    </row>
    <row r="5216" spans="1:13" ht="15" thickBot="1" x14ac:dyDescent="0.4">
      <c r="A5216" s="5" t="s">
        <v>175</v>
      </c>
      <c r="B5216" s="5" t="s">
        <v>176</v>
      </c>
      <c r="C5216" s="5" t="s">
        <v>5417</v>
      </c>
      <c r="D5216" s="5">
        <f t="shared" si="244"/>
        <v>25013</v>
      </c>
      <c r="E5216" s="6">
        <v>44104</v>
      </c>
      <c r="F5216" s="6">
        <f t="shared" si="246"/>
        <v>44194</v>
      </c>
      <c r="G5216" s="6" t="str">
        <f>IF('BCT Template'!R5215&gt;F5216,"Yes","No")</f>
        <v>No</v>
      </c>
      <c r="H5216" s="5" t="s">
        <v>240</v>
      </c>
      <c r="I5216" s="5" t="s">
        <v>241</v>
      </c>
      <c r="J5216" s="5" t="s">
        <v>200</v>
      </c>
      <c r="K5216" s="5" t="s">
        <v>201</v>
      </c>
      <c r="L5216" s="7" t="s">
        <v>164</v>
      </c>
      <c r="M5216" t="str">
        <f t="shared" si="245"/>
        <v>Yes</v>
      </c>
    </row>
    <row r="5217" spans="1:13" ht="15" thickBot="1" x14ac:dyDescent="0.4">
      <c r="A5217" s="5" t="s">
        <v>175</v>
      </c>
      <c r="B5217" s="5" t="s">
        <v>176</v>
      </c>
      <c r="C5217" s="5" t="s">
        <v>5418</v>
      </c>
      <c r="D5217" s="5">
        <f t="shared" si="244"/>
        <v>58824</v>
      </c>
      <c r="E5217" s="6">
        <v>44043</v>
      </c>
      <c r="F5217" s="6">
        <f t="shared" si="246"/>
        <v>44133</v>
      </c>
      <c r="G5217" s="6" t="str">
        <f>IF('BCT Template'!R5216&gt;F5217,"Yes","No")</f>
        <v>No</v>
      </c>
      <c r="H5217" s="5" t="s">
        <v>182</v>
      </c>
      <c r="I5217" s="5" t="s">
        <v>183</v>
      </c>
      <c r="J5217" s="5" t="s">
        <v>184</v>
      </c>
      <c r="K5217" s="5" t="s">
        <v>185</v>
      </c>
      <c r="L5217" s="7" t="s">
        <v>164</v>
      </c>
      <c r="M5217" t="str">
        <f t="shared" si="245"/>
        <v>No</v>
      </c>
    </row>
    <row r="5218" spans="1:13" ht="15" thickBot="1" x14ac:dyDescent="0.4">
      <c r="A5218" s="5" t="s">
        <v>175</v>
      </c>
      <c r="B5218" s="5" t="s">
        <v>176</v>
      </c>
      <c r="C5218" s="5" t="s">
        <v>5419</v>
      </c>
      <c r="D5218" s="5">
        <f t="shared" si="244"/>
        <v>57243</v>
      </c>
      <c r="E5218" s="6">
        <v>43465</v>
      </c>
      <c r="F5218" s="6">
        <f t="shared" si="246"/>
        <v>43555</v>
      </c>
      <c r="G5218" s="6" t="str">
        <f>IF('BCT Template'!R5217&gt;F5218,"Yes","No")</f>
        <v>No</v>
      </c>
      <c r="H5218" s="5" t="s">
        <v>189</v>
      </c>
      <c r="I5218" s="5" t="s">
        <v>190</v>
      </c>
      <c r="J5218" s="5" t="s">
        <v>184</v>
      </c>
      <c r="K5218" s="5" t="s">
        <v>185</v>
      </c>
      <c r="L5218" s="7" t="s">
        <v>164</v>
      </c>
      <c r="M5218" t="str">
        <f t="shared" si="245"/>
        <v>No</v>
      </c>
    </row>
    <row r="5219" spans="1:13" ht="15" thickBot="1" x14ac:dyDescent="0.4">
      <c r="A5219" s="5" t="s">
        <v>175</v>
      </c>
      <c r="B5219" s="5" t="s">
        <v>176</v>
      </c>
      <c r="C5219" s="5" t="s">
        <v>5420</v>
      </c>
      <c r="D5219" s="5">
        <f t="shared" si="244"/>
        <v>79771</v>
      </c>
      <c r="E5219" s="6">
        <v>43311</v>
      </c>
      <c r="F5219" s="6">
        <f t="shared" si="246"/>
        <v>43401</v>
      </c>
      <c r="G5219" s="6" t="str">
        <f>IF('BCT Template'!R5218&gt;F5219,"Yes","No")</f>
        <v>No</v>
      </c>
      <c r="H5219" s="5" t="s">
        <v>182</v>
      </c>
      <c r="I5219" s="5" t="s">
        <v>183</v>
      </c>
      <c r="J5219" s="5" t="s">
        <v>200</v>
      </c>
      <c r="K5219" s="5" t="s">
        <v>201</v>
      </c>
      <c r="L5219" s="7" t="s">
        <v>164</v>
      </c>
      <c r="M5219" t="str">
        <f t="shared" si="245"/>
        <v>Yes</v>
      </c>
    </row>
    <row r="5220" spans="1:13" ht="15" thickBot="1" x14ac:dyDescent="0.4">
      <c r="A5220" s="5" t="s">
        <v>175</v>
      </c>
      <c r="B5220" s="5" t="s">
        <v>176</v>
      </c>
      <c r="C5220" s="5" t="s">
        <v>5421</v>
      </c>
      <c r="D5220" s="5">
        <f t="shared" si="244"/>
        <v>22642</v>
      </c>
      <c r="E5220" s="6">
        <v>43343</v>
      </c>
      <c r="F5220" s="6">
        <f t="shared" si="246"/>
        <v>43433</v>
      </c>
      <c r="G5220" s="6" t="str">
        <f>IF('BCT Template'!R5219&gt;F5220,"Yes","No")</f>
        <v>No</v>
      </c>
      <c r="H5220" s="5" t="s">
        <v>178</v>
      </c>
      <c r="I5220" s="5" t="s">
        <v>179</v>
      </c>
      <c r="J5220" s="5" t="s">
        <v>35</v>
      </c>
      <c r="K5220" s="5" t="s">
        <v>180</v>
      </c>
      <c r="L5220" s="7" t="s">
        <v>164</v>
      </c>
      <c r="M5220" t="str">
        <f t="shared" si="245"/>
        <v>Yes</v>
      </c>
    </row>
    <row r="5221" spans="1:13" ht="15" thickBot="1" x14ac:dyDescent="0.4">
      <c r="A5221" s="5" t="s">
        <v>175</v>
      </c>
      <c r="B5221" s="5" t="s">
        <v>176</v>
      </c>
      <c r="C5221" s="5" t="s">
        <v>5422</v>
      </c>
      <c r="D5221" s="5">
        <f t="shared" si="244"/>
        <v>78371</v>
      </c>
      <c r="E5221" s="6">
        <v>43558</v>
      </c>
      <c r="F5221" s="6">
        <f t="shared" si="246"/>
        <v>43648</v>
      </c>
      <c r="G5221" s="6" t="str">
        <f>IF('BCT Template'!R5220&gt;F5221,"Yes","No")</f>
        <v>No</v>
      </c>
      <c r="H5221" s="5" t="s">
        <v>210</v>
      </c>
      <c r="I5221" s="5" t="s">
        <v>211</v>
      </c>
      <c r="J5221" s="5" t="s">
        <v>184</v>
      </c>
      <c r="K5221" s="5" t="s">
        <v>185</v>
      </c>
      <c r="L5221" s="7" t="s">
        <v>164</v>
      </c>
      <c r="M5221" t="str">
        <f t="shared" si="245"/>
        <v>No</v>
      </c>
    </row>
    <row r="5222" spans="1:13" ht="15" thickBot="1" x14ac:dyDescent="0.4">
      <c r="A5222" s="5" t="s">
        <v>175</v>
      </c>
      <c r="B5222" s="5" t="s">
        <v>176</v>
      </c>
      <c r="C5222" s="5" t="s">
        <v>5423</v>
      </c>
      <c r="D5222" s="5">
        <f t="shared" si="244"/>
        <v>58387</v>
      </c>
      <c r="E5222" s="6">
        <v>44074</v>
      </c>
      <c r="F5222" s="6">
        <f t="shared" si="246"/>
        <v>44164</v>
      </c>
      <c r="G5222" s="6" t="str">
        <f>IF('BCT Template'!R5221&gt;F5222,"Yes","No")</f>
        <v>No</v>
      </c>
      <c r="H5222" s="5" t="s">
        <v>182</v>
      </c>
      <c r="I5222" s="5" t="s">
        <v>183</v>
      </c>
      <c r="J5222" s="5" t="s">
        <v>200</v>
      </c>
      <c r="K5222" s="5" t="s">
        <v>201</v>
      </c>
      <c r="L5222" s="7" t="s">
        <v>164</v>
      </c>
      <c r="M5222" t="str">
        <f t="shared" si="245"/>
        <v>Yes</v>
      </c>
    </row>
    <row r="5223" spans="1:13" ht="15" thickBot="1" x14ac:dyDescent="0.4">
      <c r="A5223" s="5" t="s">
        <v>175</v>
      </c>
      <c r="B5223" s="5" t="s">
        <v>176</v>
      </c>
      <c r="C5223" s="5" t="s">
        <v>5424</v>
      </c>
      <c r="D5223" s="5">
        <f t="shared" si="244"/>
        <v>21405</v>
      </c>
      <c r="E5223" s="6">
        <v>43646</v>
      </c>
      <c r="F5223" s="6">
        <f t="shared" si="246"/>
        <v>43736</v>
      </c>
      <c r="G5223" s="6" t="str">
        <f>IF('BCT Template'!R5222&gt;F5223,"Yes","No")</f>
        <v>No</v>
      </c>
      <c r="H5223" s="5" t="s">
        <v>178</v>
      </c>
      <c r="I5223" s="5" t="s">
        <v>179</v>
      </c>
      <c r="J5223" s="5" t="s">
        <v>35</v>
      </c>
      <c r="K5223" s="5" t="s">
        <v>180</v>
      </c>
      <c r="L5223" s="7" t="s">
        <v>164</v>
      </c>
      <c r="M5223" t="str">
        <f t="shared" si="245"/>
        <v>Yes</v>
      </c>
    </row>
    <row r="5224" spans="1:13" ht="15" thickBot="1" x14ac:dyDescent="0.4">
      <c r="A5224" s="5" t="s">
        <v>175</v>
      </c>
      <c r="B5224" s="5" t="s">
        <v>176</v>
      </c>
      <c r="C5224" s="5" t="s">
        <v>5425</v>
      </c>
      <c r="D5224" s="5">
        <f t="shared" si="244"/>
        <v>59571</v>
      </c>
      <c r="E5224" s="6">
        <v>42185</v>
      </c>
      <c r="F5224" s="6">
        <f t="shared" si="246"/>
        <v>42275</v>
      </c>
      <c r="G5224" s="6" t="str">
        <f>IF('BCT Template'!R5223&gt;F5224,"Yes","No")</f>
        <v>No</v>
      </c>
      <c r="H5224" s="5" t="s">
        <v>182</v>
      </c>
      <c r="I5224" s="5" t="s">
        <v>183</v>
      </c>
      <c r="J5224" s="5" t="s">
        <v>184</v>
      </c>
      <c r="K5224" s="5" t="s">
        <v>185</v>
      </c>
      <c r="L5224" s="7" t="s">
        <v>164</v>
      </c>
      <c r="M5224" t="str">
        <f t="shared" si="245"/>
        <v>No</v>
      </c>
    </row>
    <row r="5225" spans="1:13" ht="15" thickBot="1" x14ac:dyDescent="0.4">
      <c r="A5225" s="5" t="s">
        <v>175</v>
      </c>
      <c r="B5225" s="5" t="s">
        <v>176</v>
      </c>
      <c r="C5225" s="5" t="s">
        <v>5426</v>
      </c>
      <c r="D5225" s="5">
        <f t="shared" si="244"/>
        <v>80515</v>
      </c>
      <c r="E5225" s="6">
        <v>44043</v>
      </c>
      <c r="F5225" s="6">
        <f t="shared" si="246"/>
        <v>44133</v>
      </c>
      <c r="G5225" s="6" t="str">
        <f>IF('BCT Template'!R5224&gt;F5225,"Yes","No")</f>
        <v>No</v>
      </c>
      <c r="H5225" s="5" t="s">
        <v>182</v>
      </c>
      <c r="I5225" s="5" t="s">
        <v>183</v>
      </c>
      <c r="J5225" s="5" t="s">
        <v>200</v>
      </c>
      <c r="K5225" s="5" t="s">
        <v>201</v>
      </c>
      <c r="L5225" s="7" t="s">
        <v>164</v>
      </c>
      <c r="M5225" t="str">
        <f t="shared" si="245"/>
        <v>Yes</v>
      </c>
    </row>
    <row r="5226" spans="1:13" ht="15" thickBot="1" x14ac:dyDescent="0.4">
      <c r="A5226" s="5" t="s">
        <v>175</v>
      </c>
      <c r="B5226" s="5" t="s">
        <v>176</v>
      </c>
      <c r="C5226" s="5" t="s">
        <v>5427</v>
      </c>
      <c r="D5226" s="5">
        <f t="shared" si="244"/>
        <v>83154</v>
      </c>
      <c r="E5226" s="6">
        <v>45418</v>
      </c>
      <c r="F5226" s="6">
        <f t="shared" si="246"/>
        <v>45508</v>
      </c>
      <c r="G5226" s="6" t="str">
        <f>IF('BCT Template'!R5225&gt;F5226,"Yes","No")</f>
        <v>No</v>
      </c>
      <c r="H5226" s="5" t="s">
        <v>210</v>
      </c>
      <c r="I5226" s="5" t="s">
        <v>211</v>
      </c>
      <c r="J5226" s="5" t="s">
        <v>184</v>
      </c>
      <c r="K5226" s="5" t="s">
        <v>185</v>
      </c>
      <c r="L5226" s="7" t="s">
        <v>164</v>
      </c>
      <c r="M5226" t="str">
        <f t="shared" si="245"/>
        <v>No</v>
      </c>
    </row>
    <row r="5227" spans="1:13" ht="15" thickBot="1" x14ac:dyDescent="0.4">
      <c r="A5227" s="5" t="s">
        <v>175</v>
      </c>
      <c r="B5227" s="5" t="s">
        <v>176</v>
      </c>
      <c r="C5227" s="5" t="s">
        <v>5428</v>
      </c>
      <c r="D5227" s="5">
        <f t="shared" si="244"/>
        <v>80124</v>
      </c>
      <c r="E5227" s="6">
        <v>43830</v>
      </c>
      <c r="F5227" s="6">
        <f t="shared" si="246"/>
        <v>43920</v>
      </c>
      <c r="G5227" s="6" t="str">
        <f>IF('BCT Template'!R5226&gt;F5227,"Yes","No")</f>
        <v>No</v>
      </c>
      <c r="H5227" s="5" t="s">
        <v>182</v>
      </c>
      <c r="I5227" s="5" t="s">
        <v>183</v>
      </c>
      <c r="J5227" s="5" t="s">
        <v>200</v>
      </c>
      <c r="K5227" s="5" t="s">
        <v>201</v>
      </c>
      <c r="L5227" s="7" t="s">
        <v>164</v>
      </c>
      <c r="M5227" t="str">
        <f t="shared" si="245"/>
        <v>Yes</v>
      </c>
    </row>
    <row r="5228" spans="1:13" ht="15" thickBot="1" x14ac:dyDescent="0.4">
      <c r="A5228" s="5" t="s">
        <v>175</v>
      </c>
      <c r="B5228" s="5" t="s">
        <v>176</v>
      </c>
      <c r="C5228" s="5" t="s">
        <v>5429</v>
      </c>
      <c r="D5228" s="5">
        <f t="shared" si="244"/>
        <v>22546</v>
      </c>
      <c r="E5228" s="6">
        <v>42978</v>
      </c>
      <c r="F5228" s="6">
        <f t="shared" si="246"/>
        <v>43068</v>
      </c>
      <c r="G5228" s="6" t="str">
        <f>IF('BCT Template'!R5227&gt;F5228,"Yes","No")</f>
        <v>No</v>
      </c>
      <c r="H5228" s="5" t="s">
        <v>178</v>
      </c>
      <c r="I5228" s="5" t="s">
        <v>179</v>
      </c>
      <c r="J5228" s="5" t="s">
        <v>35</v>
      </c>
      <c r="K5228" s="5" t="s">
        <v>180</v>
      </c>
      <c r="L5228" s="7" t="s">
        <v>164</v>
      </c>
      <c r="M5228" t="str">
        <f t="shared" si="245"/>
        <v>Yes</v>
      </c>
    </row>
    <row r="5229" spans="1:13" ht="15" thickBot="1" x14ac:dyDescent="0.4">
      <c r="A5229" s="5" t="s">
        <v>175</v>
      </c>
      <c r="B5229" s="5" t="s">
        <v>176</v>
      </c>
      <c r="C5229" s="5" t="s">
        <v>5430</v>
      </c>
      <c r="D5229" s="5">
        <f t="shared" si="244"/>
        <v>21618</v>
      </c>
      <c r="E5229" s="6">
        <v>42460</v>
      </c>
      <c r="F5229" s="6">
        <f t="shared" si="246"/>
        <v>42550</v>
      </c>
      <c r="G5229" s="6" t="str">
        <f>IF('BCT Template'!R5228&gt;F5229,"Yes","No")</f>
        <v>No</v>
      </c>
      <c r="H5229" s="5" t="s">
        <v>178</v>
      </c>
      <c r="I5229" s="5" t="s">
        <v>179</v>
      </c>
      <c r="J5229" s="5" t="s">
        <v>35</v>
      </c>
      <c r="K5229" s="5" t="s">
        <v>180</v>
      </c>
      <c r="L5229" s="7" t="s">
        <v>164</v>
      </c>
      <c r="M5229" t="str">
        <f t="shared" si="245"/>
        <v>Yes</v>
      </c>
    </row>
    <row r="5230" spans="1:13" ht="15" thickBot="1" x14ac:dyDescent="0.4">
      <c r="A5230" s="5" t="s">
        <v>175</v>
      </c>
      <c r="B5230" s="5" t="s">
        <v>176</v>
      </c>
      <c r="C5230" s="5" t="s">
        <v>5431</v>
      </c>
      <c r="D5230" s="5">
        <f t="shared" si="244"/>
        <v>21498</v>
      </c>
      <c r="E5230" s="6">
        <v>40543</v>
      </c>
      <c r="F5230" s="6">
        <f t="shared" si="246"/>
        <v>40633</v>
      </c>
      <c r="G5230" s="6" t="str">
        <f>IF('BCT Template'!R5229&gt;F5230,"Yes","No")</f>
        <v>No</v>
      </c>
      <c r="H5230" s="5" t="s">
        <v>178</v>
      </c>
      <c r="I5230" s="5" t="s">
        <v>179</v>
      </c>
      <c r="J5230" s="5" t="s">
        <v>35</v>
      </c>
      <c r="K5230" s="5" t="s">
        <v>180</v>
      </c>
      <c r="L5230" s="7" t="s">
        <v>164</v>
      </c>
      <c r="M5230" t="str">
        <f t="shared" si="245"/>
        <v>Yes</v>
      </c>
    </row>
    <row r="5231" spans="1:13" ht="15" thickBot="1" x14ac:dyDescent="0.4">
      <c r="A5231" s="5" t="s">
        <v>175</v>
      </c>
      <c r="B5231" s="5" t="s">
        <v>176</v>
      </c>
      <c r="C5231" s="5" t="s">
        <v>5432</v>
      </c>
      <c r="D5231" s="5">
        <f t="shared" si="244"/>
        <v>82139</v>
      </c>
      <c r="E5231" s="6">
        <v>43895</v>
      </c>
      <c r="F5231" s="6">
        <f t="shared" si="246"/>
        <v>43985</v>
      </c>
      <c r="G5231" s="6" t="str">
        <f>IF('BCT Template'!R5230&gt;F5231,"Yes","No")</f>
        <v>No</v>
      </c>
      <c r="H5231" s="5" t="s">
        <v>210</v>
      </c>
      <c r="I5231" s="5" t="s">
        <v>211</v>
      </c>
      <c r="J5231" s="5" t="s">
        <v>184</v>
      </c>
      <c r="K5231" s="5" t="s">
        <v>185</v>
      </c>
      <c r="L5231" s="7" t="s">
        <v>164</v>
      </c>
      <c r="M5231" t="str">
        <f t="shared" si="245"/>
        <v>No</v>
      </c>
    </row>
    <row r="5232" spans="1:13" ht="15" thickBot="1" x14ac:dyDescent="0.4">
      <c r="A5232" s="5" t="s">
        <v>175</v>
      </c>
      <c r="B5232" s="5" t="s">
        <v>176</v>
      </c>
      <c r="C5232" s="5" t="s">
        <v>5433</v>
      </c>
      <c r="D5232" s="5">
        <f t="shared" si="244"/>
        <v>82570</v>
      </c>
      <c r="E5232" s="6">
        <v>43986</v>
      </c>
      <c r="F5232" s="6">
        <f t="shared" si="246"/>
        <v>44076</v>
      </c>
      <c r="G5232" s="6" t="str">
        <f>IF('BCT Template'!R5231&gt;F5232,"Yes","No")</f>
        <v>No</v>
      </c>
      <c r="H5232" s="5" t="s">
        <v>210</v>
      </c>
      <c r="I5232" s="5" t="s">
        <v>211</v>
      </c>
      <c r="J5232" s="5" t="s">
        <v>184</v>
      </c>
      <c r="K5232" s="5" t="s">
        <v>185</v>
      </c>
      <c r="L5232" s="7" t="s">
        <v>164</v>
      </c>
      <c r="M5232" t="str">
        <f t="shared" si="245"/>
        <v>No</v>
      </c>
    </row>
    <row r="5233" spans="1:13" ht="15" thickBot="1" x14ac:dyDescent="0.4">
      <c r="A5233" s="5" t="s">
        <v>175</v>
      </c>
      <c r="B5233" s="5" t="s">
        <v>176</v>
      </c>
      <c r="C5233" s="5" t="s">
        <v>5434</v>
      </c>
      <c r="D5233" s="5">
        <f t="shared" si="244"/>
        <v>22369</v>
      </c>
      <c r="E5233" s="6">
        <v>42735</v>
      </c>
      <c r="F5233" s="6">
        <f t="shared" si="246"/>
        <v>42825</v>
      </c>
      <c r="G5233" s="6" t="str">
        <f>IF('BCT Template'!R5232&gt;F5233,"Yes","No")</f>
        <v>No</v>
      </c>
      <c r="H5233" s="5" t="s">
        <v>178</v>
      </c>
      <c r="I5233" s="5" t="s">
        <v>179</v>
      </c>
      <c r="J5233" s="5" t="s">
        <v>35</v>
      </c>
      <c r="K5233" s="5" t="s">
        <v>180</v>
      </c>
      <c r="L5233" s="7" t="s">
        <v>164</v>
      </c>
      <c r="M5233" t="str">
        <f t="shared" si="245"/>
        <v>Yes</v>
      </c>
    </row>
    <row r="5234" spans="1:13" ht="15" thickBot="1" x14ac:dyDescent="0.4">
      <c r="A5234" s="5" t="s">
        <v>175</v>
      </c>
      <c r="B5234" s="5" t="s">
        <v>176</v>
      </c>
      <c r="C5234" s="5" t="s">
        <v>5435</v>
      </c>
      <c r="D5234" s="5">
        <f t="shared" si="244"/>
        <v>82932</v>
      </c>
      <c r="E5234" s="6">
        <v>45067</v>
      </c>
      <c r="F5234" s="6">
        <f t="shared" si="246"/>
        <v>45157</v>
      </c>
      <c r="G5234" s="6" t="str">
        <f>IF('BCT Template'!R5233&gt;F5234,"Yes","No")</f>
        <v>No</v>
      </c>
      <c r="H5234" s="5" t="s">
        <v>210</v>
      </c>
      <c r="I5234" s="5" t="s">
        <v>211</v>
      </c>
      <c r="J5234" s="5" t="s">
        <v>184</v>
      </c>
      <c r="K5234" s="5" t="s">
        <v>185</v>
      </c>
      <c r="L5234" s="7" t="s">
        <v>164</v>
      </c>
      <c r="M5234" t="str">
        <f t="shared" si="245"/>
        <v>No</v>
      </c>
    </row>
    <row r="5235" spans="1:13" ht="15" thickBot="1" x14ac:dyDescent="0.4">
      <c r="A5235" s="5" t="s">
        <v>175</v>
      </c>
      <c r="B5235" s="5" t="s">
        <v>176</v>
      </c>
      <c r="C5235" s="5" t="s">
        <v>5436</v>
      </c>
      <c r="D5235" s="5">
        <f t="shared" si="244"/>
        <v>29684</v>
      </c>
      <c r="E5235" s="6">
        <v>43159</v>
      </c>
      <c r="F5235" s="6">
        <f t="shared" si="246"/>
        <v>43249</v>
      </c>
      <c r="G5235" s="6" t="str">
        <f>IF('BCT Template'!R5234&gt;F5235,"Yes","No")</f>
        <v>No</v>
      </c>
      <c r="H5235" s="5" t="s">
        <v>178</v>
      </c>
      <c r="I5235" s="5" t="s">
        <v>179</v>
      </c>
      <c r="J5235" s="5" t="s">
        <v>35</v>
      </c>
      <c r="K5235" s="5" t="s">
        <v>180</v>
      </c>
      <c r="L5235" s="7" t="s">
        <v>164</v>
      </c>
      <c r="M5235" t="str">
        <f t="shared" si="245"/>
        <v>Yes</v>
      </c>
    </row>
    <row r="5236" spans="1:13" ht="15" thickBot="1" x14ac:dyDescent="0.4">
      <c r="A5236" s="5" t="s">
        <v>175</v>
      </c>
      <c r="B5236" s="5" t="s">
        <v>176</v>
      </c>
      <c r="C5236" s="5" t="s">
        <v>5437</v>
      </c>
      <c r="D5236" s="5">
        <f t="shared" si="244"/>
        <v>80989</v>
      </c>
      <c r="E5236" s="6">
        <v>44135</v>
      </c>
      <c r="F5236" s="6">
        <f t="shared" si="246"/>
        <v>44225</v>
      </c>
      <c r="G5236" s="6" t="str">
        <f>IF('BCT Template'!R5235&gt;F5236,"Yes","No")</f>
        <v>No</v>
      </c>
      <c r="H5236" s="5" t="s">
        <v>182</v>
      </c>
      <c r="I5236" s="5" t="s">
        <v>183</v>
      </c>
      <c r="J5236" s="5" t="s">
        <v>184</v>
      </c>
      <c r="K5236" s="5" t="s">
        <v>185</v>
      </c>
      <c r="L5236" s="7" t="s">
        <v>164</v>
      </c>
      <c r="M5236" t="str">
        <f t="shared" si="245"/>
        <v>No</v>
      </c>
    </row>
    <row r="5237" spans="1:13" ht="15" thickBot="1" x14ac:dyDescent="0.4">
      <c r="A5237" s="5" t="s">
        <v>175</v>
      </c>
      <c r="B5237" s="5" t="s">
        <v>176</v>
      </c>
      <c r="C5237" s="5" t="s">
        <v>5438</v>
      </c>
      <c r="D5237" s="5">
        <f t="shared" si="244"/>
        <v>59230</v>
      </c>
      <c r="E5237" s="6">
        <v>44012</v>
      </c>
      <c r="F5237" s="6">
        <f t="shared" si="246"/>
        <v>44102</v>
      </c>
      <c r="G5237" s="6" t="str">
        <f>IF('BCT Template'!R5236&gt;F5237,"Yes","No")</f>
        <v>No</v>
      </c>
      <c r="H5237" s="5" t="s">
        <v>182</v>
      </c>
      <c r="I5237" s="5" t="s">
        <v>183</v>
      </c>
      <c r="J5237" s="5" t="s">
        <v>184</v>
      </c>
      <c r="K5237" s="5" t="s">
        <v>185</v>
      </c>
      <c r="L5237" s="7" t="s">
        <v>164</v>
      </c>
      <c r="M5237" t="str">
        <f t="shared" si="245"/>
        <v>No</v>
      </c>
    </row>
    <row r="5238" spans="1:13" ht="15" thickBot="1" x14ac:dyDescent="0.4">
      <c r="A5238" s="5" t="s">
        <v>175</v>
      </c>
      <c r="B5238" s="5" t="s">
        <v>176</v>
      </c>
      <c r="C5238" s="5" t="s">
        <v>5439</v>
      </c>
      <c r="D5238" s="5">
        <f t="shared" si="244"/>
        <v>78299</v>
      </c>
      <c r="E5238" s="6">
        <v>44926</v>
      </c>
      <c r="F5238" s="6">
        <f t="shared" si="246"/>
        <v>45016</v>
      </c>
      <c r="G5238" s="6" t="str">
        <f>IF('BCT Template'!R5237&gt;F5238,"Yes","No")</f>
        <v>No</v>
      </c>
      <c r="H5238" s="5" t="s">
        <v>189</v>
      </c>
      <c r="I5238" s="5" t="s">
        <v>190</v>
      </c>
      <c r="J5238" s="5" t="s">
        <v>184</v>
      </c>
      <c r="K5238" s="5" t="s">
        <v>185</v>
      </c>
      <c r="L5238" s="7" t="s">
        <v>164</v>
      </c>
      <c r="M5238" t="str">
        <f t="shared" si="245"/>
        <v>No</v>
      </c>
    </row>
    <row r="5239" spans="1:13" ht="15" thickBot="1" x14ac:dyDescent="0.4">
      <c r="A5239" s="5" t="s">
        <v>175</v>
      </c>
      <c r="B5239" s="5" t="s">
        <v>176</v>
      </c>
      <c r="C5239" s="5" t="s">
        <v>5440</v>
      </c>
      <c r="D5239" s="5">
        <f t="shared" si="244"/>
        <v>29942</v>
      </c>
      <c r="E5239" s="6">
        <v>44165</v>
      </c>
      <c r="F5239" s="6">
        <f t="shared" si="246"/>
        <v>44255</v>
      </c>
      <c r="G5239" s="6" t="str">
        <f>IF('BCT Template'!R5238&gt;F5239,"Yes","No")</f>
        <v>No</v>
      </c>
      <c r="H5239" s="5" t="s">
        <v>178</v>
      </c>
      <c r="I5239" s="5" t="s">
        <v>179</v>
      </c>
      <c r="J5239" s="5" t="s">
        <v>35</v>
      </c>
      <c r="K5239" s="5" t="s">
        <v>180</v>
      </c>
      <c r="L5239" s="7" t="s">
        <v>164</v>
      </c>
      <c r="M5239" t="str">
        <f t="shared" si="245"/>
        <v>Yes</v>
      </c>
    </row>
    <row r="5240" spans="1:13" ht="15" thickBot="1" x14ac:dyDescent="0.4">
      <c r="A5240" s="5" t="s">
        <v>175</v>
      </c>
      <c r="B5240" s="5" t="s">
        <v>176</v>
      </c>
      <c r="C5240" s="5" t="s">
        <v>5441</v>
      </c>
      <c r="D5240" s="5">
        <f t="shared" si="244"/>
        <v>57035</v>
      </c>
      <c r="E5240" s="6">
        <v>44286</v>
      </c>
      <c r="F5240" s="6">
        <f t="shared" si="246"/>
        <v>44376</v>
      </c>
      <c r="G5240" s="6" t="str">
        <f>IF('BCT Template'!R5239&gt;F5240,"Yes","No")</f>
        <v>No</v>
      </c>
      <c r="H5240" s="5" t="s">
        <v>189</v>
      </c>
      <c r="I5240" s="5" t="s">
        <v>190</v>
      </c>
      <c r="J5240" s="5" t="s">
        <v>184</v>
      </c>
      <c r="K5240" s="5" t="s">
        <v>185</v>
      </c>
      <c r="L5240" s="7" t="s">
        <v>164</v>
      </c>
      <c r="M5240" t="str">
        <f t="shared" si="245"/>
        <v>No</v>
      </c>
    </row>
    <row r="5241" spans="1:13" ht="15" thickBot="1" x14ac:dyDescent="0.4">
      <c r="A5241" s="5" t="s">
        <v>175</v>
      </c>
      <c r="B5241" s="5" t="s">
        <v>176</v>
      </c>
      <c r="C5241" s="5" t="s">
        <v>5442</v>
      </c>
      <c r="D5241" s="5">
        <f t="shared" si="244"/>
        <v>57578</v>
      </c>
      <c r="E5241" s="6">
        <v>43391</v>
      </c>
      <c r="F5241" s="6">
        <f t="shared" si="246"/>
        <v>43481</v>
      </c>
      <c r="G5241" s="6" t="str">
        <f>IF('BCT Template'!R5240&gt;F5241,"Yes","No")</f>
        <v>No</v>
      </c>
      <c r="H5241" s="5" t="s">
        <v>189</v>
      </c>
      <c r="I5241" s="5" t="s">
        <v>190</v>
      </c>
      <c r="J5241" s="5" t="s">
        <v>200</v>
      </c>
      <c r="K5241" s="5" t="s">
        <v>201</v>
      </c>
      <c r="L5241" s="7" t="s">
        <v>164</v>
      </c>
      <c r="M5241" t="str">
        <f t="shared" si="245"/>
        <v>Yes</v>
      </c>
    </row>
    <row r="5242" spans="1:13" ht="15" thickBot="1" x14ac:dyDescent="0.4">
      <c r="A5242" s="5" t="s">
        <v>175</v>
      </c>
      <c r="B5242" s="5" t="s">
        <v>176</v>
      </c>
      <c r="C5242" s="5" t="s">
        <v>5443</v>
      </c>
      <c r="D5242" s="5">
        <f t="shared" si="244"/>
        <v>29871</v>
      </c>
      <c r="E5242" s="6">
        <v>43677</v>
      </c>
      <c r="F5242" s="6">
        <f t="shared" si="246"/>
        <v>43767</v>
      </c>
      <c r="G5242" s="6" t="str">
        <f>IF('BCT Template'!R5241&gt;F5242,"Yes","No")</f>
        <v>No</v>
      </c>
      <c r="H5242" s="5" t="s">
        <v>178</v>
      </c>
      <c r="I5242" s="5" t="s">
        <v>179</v>
      </c>
      <c r="J5242" s="5" t="s">
        <v>35</v>
      </c>
      <c r="K5242" s="5" t="s">
        <v>180</v>
      </c>
      <c r="L5242" s="7" t="s">
        <v>164</v>
      </c>
      <c r="M5242" t="str">
        <f t="shared" si="245"/>
        <v>Yes</v>
      </c>
    </row>
    <row r="5243" spans="1:13" ht="15" thickBot="1" x14ac:dyDescent="0.4">
      <c r="A5243" s="5" t="s">
        <v>175</v>
      </c>
      <c r="B5243" s="5" t="s">
        <v>176</v>
      </c>
      <c r="C5243" s="5" t="s">
        <v>5444</v>
      </c>
      <c r="D5243" s="5">
        <f t="shared" si="244"/>
        <v>30626</v>
      </c>
      <c r="E5243" s="6">
        <v>43677</v>
      </c>
      <c r="F5243" s="6">
        <f t="shared" si="246"/>
        <v>43767</v>
      </c>
      <c r="G5243" s="6" t="str">
        <f>IF('BCT Template'!R5242&gt;F5243,"Yes","No")</f>
        <v>No</v>
      </c>
      <c r="H5243" s="5" t="s">
        <v>178</v>
      </c>
      <c r="I5243" s="5" t="s">
        <v>179</v>
      </c>
      <c r="J5243" s="5" t="s">
        <v>35</v>
      </c>
      <c r="K5243" s="5" t="s">
        <v>180</v>
      </c>
      <c r="L5243" s="7" t="s">
        <v>164</v>
      </c>
      <c r="M5243" t="str">
        <f t="shared" si="245"/>
        <v>Yes</v>
      </c>
    </row>
    <row r="5244" spans="1:13" ht="15" thickBot="1" x14ac:dyDescent="0.4">
      <c r="A5244" s="5" t="s">
        <v>175</v>
      </c>
      <c r="B5244" s="5" t="s">
        <v>176</v>
      </c>
      <c r="C5244" s="5" t="s">
        <v>5445</v>
      </c>
      <c r="D5244" s="5">
        <f t="shared" si="244"/>
        <v>80166</v>
      </c>
      <c r="E5244" s="6">
        <v>43951</v>
      </c>
      <c r="F5244" s="6">
        <f t="shared" si="246"/>
        <v>44041</v>
      </c>
      <c r="G5244" s="6" t="str">
        <f>IF('BCT Template'!R5243&gt;F5244,"Yes","No")</f>
        <v>No</v>
      </c>
      <c r="H5244" s="5" t="s">
        <v>182</v>
      </c>
      <c r="I5244" s="5" t="s">
        <v>183</v>
      </c>
      <c r="J5244" s="5" t="s">
        <v>184</v>
      </c>
      <c r="K5244" s="5" t="s">
        <v>185</v>
      </c>
      <c r="L5244" s="7" t="s">
        <v>164</v>
      </c>
      <c r="M5244" t="str">
        <f t="shared" si="245"/>
        <v>No</v>
      </c>
    </row>
    <row r="5245" spans="1:13" ht="15" thickBot="1" x14ac:dyDescent="0.4">
      <c r="A5245" s="5" t="s">
        <v>175</v>
      </c>
      <c r="B5245" s="5" t="s">
        <v>176</v>
      </c>
      <c r="C5245" s="5" t="s">
        <v>5446</v>
      </c>
      <c r="D5245" s="5">
        <f t="shared" si="244"/>
        <v>80226</v>
      </c>
      <c r="E5245" s="6">
        <v>43982</v>
      </c>
      <c r="F5245" s="6">
        <f t="shared" si="246"/>
        <v>44072</v>
      </c>
      <c r="G5245" s="6" t="str">
        <f>IF('BCT Template'!R5244&gt;F5245,"Yes","No")</f>
        <v>No</v>
      </c>
      <c r="H5245" s="5" t="s">
        <v>182</v>
      </c>
      <c r="I5245" s="5" t="s">
        <v>183</v>
      </c>
      <c r="J5245" s="5" t="s">
        <v>184</v>
      </c>
      <c r="K5245" s="5" t="s">
        <v>185</v>
      </c>
      <c r="L5245" s="7" t="s">
        <v>164</v>
      </c>
      <c r="M5245" t="str">
        <f t="shared" si="245"/>
        <v>No</v>
      </c>
    </row>
    <row r="5246" spans="1:13" ht="15" thickBot="1" x14ac:dyDescent="0.4">
      <c r="A5246" s="5" t="s">
        <v>175</v>
      </c>
      <c r="B5246" s="5" t="s">
        <v>176</v>
      </c>
      <c r="C5246" s="5" t="s">
        <v>5447</v>
      </c>
      <c r="D5246" s="5">
        <f t="shared" si="244"/>
        <v>78971</v>
      </c>
      <c r="E5246" s="6">
        <v>41729</v>
      </c>
      <c r="F5246" s="6">
        <f t="shared" si="246"/>
        <v>41819</v>
      </c>
      <c r="G5246" s="6" t="str">
        <f>IF('BCT Template'!R5245&gt;F5246,"Yes","No")</f>
        <v>No</v>
      </c>
      <c r="H5246" s="5" t="s">
        <v>210</v>
      </c>
      <c r="I5246" s="5" t="s">
        <v>211</v>
      </c>
      <c r="J5246" s="5" t="s">
        <v>184</v>
      </c>
      <c r="K5246" s="5" t="s">
        <v>185</v>
      </c>
      <c r="L5246" s="7" t="s">
        <v>164</v>
      </c>
      <c r="M5246" t="str">
        <f t="shared" si="245"/>
        <v>No</v>
      </c>
    </row>
    <row r="5247" spans="1:13" ht="15" thickBot="1" x14ac:dyDescent="0.4">
      <c r="A5247" s="5" t="s">
        <v>175</v>
      </c>
      <c r="B5247" s="5" t="s">
        <v>176</v>
      </c>
      <c r="C5247" s="5" t="s">
        <v>5448</v>
      </c>
      <c r="D5247" s="5">
        <f t="shared" si="244"/>
        <v>24998</v>
      </c>
      <c r="E5247" s="6">
        <v>45838</v>
      </c>
      <c r="F5247" s="6">
        <f t="shared" si="246"/>
        <v>45928</v>
      </c>
      <c r="G5247" s="6" t="str">
        <f>IF('BCT Template'!R5246&gt;F5247,"Yes","No")</f>
        <v>No</v>
      </c>
      <c r="H5247" s="5" t="s">
        <v>178</v>
      </c>
      <c r="I5247" s="5" t="s">
        <v>179</v>
      </c>
      <c r="J5247" s="5" t="s">
        <v>35</v>
      </c>
      <c r="K5247" s="5" t="s">
        <v>180</v>
      </c>
      <c r="L5247" s="7" t="s">
        <v>164</v>
      </c>
      <c r="M5247" t="str">
        <f t="shared" si="245"/>
        <v>Yes</v>
      </c>
    </row>
    <row r="5248" spans="1:13" ht="15" thickBot="1" x14ac:dyDescent="0.4">
      <c r="A5248" s="5" t="s">
        <v>175</v>
      </c>
      <c r="B5248" s="5" t="s">
        <v>176</v>
      </c>
      <c r="C5248" s="5" t="s">
        <v>5449</v>
      </c>
      <c r="D5248" s="5">
        <f t="shared" si="244"/>
        <v>18400</v>
      </c>
      <c r="E5248" s="6">
        <v>43646</v>
      </c>
      <c r="F5248" s="6">
        <f t="shared" si="246"/>
        <v>43736</v>
      </c>
      <c r="G5248" s="6" t="str">
        <f>IF('BCT Template'!R5247&gt;F5248,"Yes","No")</f>
        <v>No</v>
      </c>
      <c r="H5248" s="5" t="s">
        <v>234</v>
      </c>
      <c r="I5248" s="5" t="s">
        <v>235</v>
      </c>
      <c r="J5248" s="5" t="s">
        <v>184</v>
      </c>
      <c r="K5248" s="5" t="s">
        <v>185</v>
      </c>
      <c r="L5248" s="7" t="s">
        <v>164</v>
      </c>
      <c r="M5248" t="str">
        <f t="shared" si="245"/>
        <v>No</v>
      </c>
    </row>
    <row r="5249" spans="1:13" ht="15" thickBot="1" x14ac:dyDescent="0.4">
      <c r="A5249" s="5" t="s">
        <v>175</v>
      </c>
      <c r="B5249" s="5" t="s">
        <v>176</v>
      </c>
      <c r="C5249" s="5" t="s">
        <v>5450</v>
      </c>
      <c r="D5249" s="5">
        <f t="shared" si="244"/>
        <v>30897</v>
      </c>
      <c r="E5249" s="6">
        <v>43465</v>
      </c>
      <c r="F5249" s="6">
        <f t="shared" si="246"/>
        <v>43555</v>
      </c>
      <c r="G5249" s="6" t="str">
        <f>IF('BCT Template'!R5248&gt;F5249,"Yes","No")</f>
        <v>No</v>
      </c>
      <c r="H5249" s="5" t="s">
        <v>178</v>
      </c>
      <c r="I5249" s="5" t="s">
        <v>179</v>
      </c>
      <c r="J5249" s="5" t="s">
        <v>35</v>
      </c>
      <c r="K5249" s="5" t="s">
        <v>180</v>
      </c>
      <c r="L5249" s="7" t="s">
        <v>164</v>
      </c>
      <c r="M5249" t="str">
        <f t="shared" si="245"/>
        <v>Yes</v>
      </c>
    </row>
    <row r="5250" spans="1:13" ht="15" thickBot="1" x14ac:dyDescent="0.4">
      <c r="A5250" s="5" t="s">
        <v>175</v>
      </c>
      <c r="B5250" s="5" t="s">
        <v>176</v>
      </c>
      <c r="C5250" s="5" t="s">
        <v>5451</v>
      </c>
      <c r="D5250" s="5">
        <f t="shared" si="244"/>
        <v>59360</v>
      </c>
      <c r="E5250" s="6">
        <v>44043</v>
      </c>
      <c r="F5250" s="6">
        <f t="shared" si="246"/>
        <v>44133</v>
      </c>
      <c r="G5250" s="6" t="str">
        <f>IF('BCT Template'!R5249&gt;F5250,"Yes","No")</f>
        <v>No</v>
      </c>
      <c r="H5250" s="5" t="s">
        <v>182</v>
      </c>
      <c r="I5250" s="5" t="s">
        <v>183</v>
      </c>
      <c r="J5250" s="5" t="s">
        <v>184</v>
      </c>
      <c r="K5250" s="5" t="s">
        <v>185</v>
      </c>
      <c r="L5250" s="7" t="s">
        <v>164</v>
      </c>
      <c r="M5250" t="str">
        <f t="shared" si="245"/>
        <v>No</v>
      </c>
    </row>
    <row r="5251" spans="1:13" ht="15" thickBot="1" x14ac:dyDescent="0.4">
      <c r="A5251" s="5" t="s">
        <v>175</v>
      </c>
      <c r="B5251" s="5" t="s">
        <v>176</v>
      </c>
      <c r="C5251" s="5" t="s">
        <v>5452</v>
      </c>
      <c r="D5251" s="5">
        <f t="shared" ref="D5251:D5314" si="247">C5251*1</f>
        <v>22736</v>
      </c>
      <c r="E5251" s="6">
        <v>44070</v>
      </c>
      <c r="F5251" s="6">
        <f t="shared" si="246"/>
        <v>44160</v>
      </c>
      <c r="G5251" s="6" t="str">
        <f>IF('BCT Template'!R5250&gt;F5251,"Yes","No")</f>
        <v>No</v>
      </c>
      <c r="H5251" s="5" t="s">
        <v>178</v>
      </c>
      <c r="I5251" s="5" t="s">
        <v>179</v>
      </c>
      <c r="J5251" s="5" t="s">
        <v>35</v>
      </c>
      <c r="K5251" s="5" t="s">
        <v>180</v>
      </c>
      <c r="L5251" s="7" t="s">
        <v>164</v>
      </c>
      <c r="M5251" t="str">
        <f t="shared" ref="M5251:M5314" si="248">IF(J5251=" ","Yes",IF(J5251="3","Yes","No"))</f>
        <v>Yes</v>
      </c>
    </row>
    <row r="5252" spans="1:13" ht="15" thickBot="1" x14ac:dyDescent="0.4">
      <c r="A5252" s="5" t="s">
        <v>175</v>
      </c>
      <c r="B5252" s="5" t="s">
        <v>176</v>
      </c>
      <c r="C5252" s="5" t="s">
        <v>5453</v>
      </c>
      <c r="D5252" s="5">
        <f t="shared" si="247"/>
        <v>30372</v>
      </c>
      <c r="E5252" s="6">
        <v>44286</v>
      </c>
      <c r="F5252" s="6">
        <f t="shared" si="246"/>
        <v>44376</v>
      </c>
      <c r="G5252" s="6" t="str">
        <f>IF('BCT Template'!R5251&gt;F5252,"Yes","No")</f>
        <v>No</v>
      </c>
      <c r="H5252" s="5" t="s">
        <v>178</v>
      </c>
      <c r="I5252" s="5" t="s">
        <v>179</v>
      </c>
      <c r="J5252" s="5" t="s">
        <v>35</v>
      </c>
      <c r="K5252" s="5" t="s">
        <v>180</v>
      </c>
      <c r="L5252" s="7" t="s">
        <v>164</v>
      </c>
      <c r="M5252" t="str">
        <f t="shared" si="248"/>
        <v>Yes</v>
      </c>
    </row>
    <row r="5253" spans="1:13" ht="15" thickBot="1" x14ac:dyDescent="0.4">
      <c r="A5253" s="5" t="s">
        <v>175</v>
      </c>
      <c r="B5253" s="5" t="s">
        <v>176</v>
      </c>
      <c r="C5253" s="5" t="s">
        <v>5454</v>
      </c>
      <c r="D5253" s="5">
        <f t="shared" si="247"/>
        <v>77539</v>
      </c>
      <c r="E5253" s="6">
        <v>42916</v>
      </c>
      <c r="F5253" s="6">
        <f t="shared" si="246"/>
        <v>43006</v>
      </c>
      <c r="G5253" s="6" t="str">
        <f>IF('BCT Template'!R5252&gt;F5253,"Yes","No")</f>
        <v>No</v>
      </c>
      <c r="H5253" s="5" t="s">
        <v>189</v>
      </c>
      <c r="I5253" s="5" t="s">
        <v>190</v>
      </c>
      <c r="J5253" s="5" t="s">
        <v>184</v>
      </c>
      <c r="K5253" s="5" t="s">
        <v>185</v>
      </c>
      <c r="L5253" s="7" t="s">
        <v>164</v>
      </c>
      <c r="M5253" t="str">
        <f t="shared" si="248"/>
        <v>No</v>
      </c>
    </row>
    <row r="5254" spans="1:13" ht="15" thickBot="1" x14ac:dyDescent="0.4">
      <c r="A5254" s="5" t="s">
        <v>175</v>
      </c>
      <c r="B5254" s="5" t="s">
        <v>176</v>
      </c>
      <c r="C5254" s="5" t="s">
        <v>5455</v>
      </c>
      <c r="D5254" s="5">
        <f t="shared" si="247"/>
        <v>59839</v>
      </c>
      <c r="E5254" s="6">
        <v>41364</v>
      </c>
      <c r="F5254" s="6">
        <f t="shared" si="246"/>
        <v>41454</v>
      </c>
      <c r="G5254" s="6" t="str">
        <f>IF('BCT Template'!R5253&gt;F5254,"Yes","No")</f>
        <v>No</v>
      </c>
      <c r="H5254" s="5" t="s">
        <v>182</v>
      </c>
      <c r="I5254" s="5" t="s">
        <v>183</v>
      </c>
      <c r="J5254" s="5" t="s">
        <v>184</v>
      </c>
      <c r="K5254" s="5" t="s">
        <v>185</v>
      </c>
      <c r="L5254" s="7" t="s">
        <v>164</v>
      </c>
      <c r="M5254" t="str">
        <f t="shared" si="248"/>
        <v>No</v>
      </c>
    </row>
    <row r="5255" spans="1:13" ht="15" thickBot="1" x14ac:dyDescent="0.4">
      <c r="A5255" s="5" t="s">
        <v>175</v>
      </c>
      <c r="B5255" s="5" t="s">
        <v>176</v>
      </c>
      <c r="C5255" s="5" t="s">
        <v>5456</v>
      </c>
      <c r="D5255" s="5">
        <f t="shared" si="247"/>
        <v>22790</v>
      </c>
      <c r="E5255" s="6">
        <v>44074</v>
      </c>
      <c r="F5255" s="6">
        <f t="shared" si="246"/>
        <v>44164</v>
      </c>
      <c r="G5255" s="6" t="str">
        <f>IF('BCT Template'!R5254&gt;F5255,"Yes","No")</f>
        <v>No</v>
      </c>
      <c r="H5255" s="5" t="s">
        <v>178</v>
      </c>
      <c r="I5255" s="5" t="s">
        <v>179</v>
      </c>
      <c r="J5255" s="5" t="s">
        <v>35</v>
      </c>
      <c r="K5255" s="5" t="s">
        <v>180</v>
      </c>
      <c r="L5255" s="7" t="s">
        <v>164</v>
      </c>
      <c r="M5255" t="str">
        <f t="shared" si="248"/>
        <v>Yes</v>
      </c>
    </row>
    <row r="5256" spans="1:13" ht="15" thickBot="1" x14ac:dyDescent="0.4">
      <c r="A5256" s="5" t="s">
        <v>175</v>
      </c>
      <c r="B5256" s="5" t="s">
        <v>176</v>
      </c>
      <c r="C5256" s="5" t="s">
        <v>5457</v>
      </c>
      <c r="D5256" s="5">
        <f t="shared" si="247"/>
        <v>31391</v>
      </c>
      <c r="E5256" s="6">
        <v>42947</v>
      </c>
      <c r="F5256" s="6">
        <f t="shared" si="246"/>
        <v>43037</v>
      </c>
      <c r="G5256" s="6" t="str">
        <f>IF('BCT Template'!R5255&gt;F5256,"Yes","No")</f>
        <v>No</v>
      </c>
      <c r="H5256" s="5" t="s">
        <v>178</v>
      </c>
      <c r="I5256" s="5" t="s">
        <v>179</v>
      </c>
      <c r="J5256" s="5" t="s">
        <v>35</v>
      </c>
      <c r="K5256" s="5" t="s">
        <v>180</v>
      </c>
      <c r="L5256" s="7" t="s">
        <v>164</v>
      </c>
      <c r="M5256" t="str">
        <f t="shared" si="248"/>
        <v>Yes</v>
      </c>
    </row>
    <row r="5257" spans="1:13" ht="15" thickBot="1" x14ac:dyDescent="0.4">
      <c r="A5257" s="5" t="s">
        <v>175</v>
      </c>
      <c r="B5257" s="5" t="s">
        <v>176</v>
      </c>
      <c r="C5257" s="5" t="s">
        <v>5458</v>
      </c>
      <c r="D5257" s="5">
        <f t="shared" si="247"/>
        <v>82368</v>
      </c>
      <c r="E5257" s="6">
        <v>44245</v>
      </c>
      <c r="F5257" s="6">
        <f t="shared" si="246"/>
        <v>44335</v>
      </c>
      <c r="G5257" s="6" t="str">
        <f>IF('BCT Template'!R5256&gt;F5257,"Yes","No")</f>
        <v>No</v>
      </c>
      <c r="H5257" s="5" t="s">
        <v>210</v>
      </c>
      <c r="I5257" s="5" t="s">
        <v>211</v>
      </c>
      <c r="J5257" s="5" t="s">
        <v>184</v>
      </c>
      <c r="K5257" s="5" t="s">
        <v>185</v>
      </c>
      <c r="L5257" s="7" t="s">
        <v>164</v>
      </c>
      <c r="M5257" t="str">
        <f t="shared" si="248"/>
        <v>No</v>
      </c>
    </row>
    <row r="5258" spans="1:13" ht="15" thickBot="1" x14ac:dyDescent="0.4">
      <c r="A5258" s="5" t="s">
        <v>175</v>
      </c>
      <c r="B5258" s="5" t="s">
        <v>176</v>
      </c>
      <c r="C5258" s="5" t="s">
        <v>5459</v>
      </c>
      <c r="D5258" s="5">
        <f t="shared" si="247"/>
        <v>57984</v>
      </c>
      <c r="E5258" s="6">
        <v>44166</v>
      </c>
      <c r="F5258" s="6">
        <f t="shared" si="246"/>
        <v>44256</v>
      </c>
      <c r="G5258" s="6" t="str">
        <f>IF('BCT Template'!R5257&gt;F5258,"Yes","No")</f>
        <v>No</v>
      </c>
      <c r="H5258" s="5" t="s">
        <v>189</v>
      </c>
      <c r="I5258" s="5" t="s">
        <v>190</v>
      </c>
      <c r="J5258" s="5" t="s">
        <v>184</v>
      </c>
      <c r="K5258" s="5" t="s">
        <v>185</v>
      </c>
      <c r="L5258" s="7" t="s">
        <v>164</v>
      </c>
      <c r="M5258" t="str">
        <f t="shared" si="248"/>
        <v>No</v>
      </c>
    </row>
    <row r="5259" spans="1:13" ht="15" thickBot="1" x14ac:dyDescent="0.4">
      <c r="A5259" s="5" t="s">
        <v>175</v>
      </c>
      <c r="B5259" s="5" t="s">
        <v>176</v>
      </c>
      <c r="C5259" s="5" t="s">
        <v>5460</v>
      </c>
      <c r="D5259" s="5">
        <f t="shared" si="247"/>
        <v>22568</v>
      </c>
      <c r="E5259" s="6">
        <v>43708</v>
      </c>
      <c r="F5259" s="6">
        <f t="shared" si="246"/>
        <v>43798</v>
      </c>
      <c r="G5259" s="6" t="str">
        <f>IF('BCT Template'!R5258&gt;F5259,"Yes","No")</f>
        <v>No</v>
      </c>
      <c r="H5259" s="5" t="s">
        <v>178</v>
      </c>
      <c r="I5259" s="5" t="s">
        <v>179</v>
      </c>
      <c r="J5259" s="5" t="s">
        <v>35</v>
      </c>
      <c r="K5259" s="5" t="s">
        <v>180</v>
      </c>
      <c r="L5259" s="7" t="s">
        <v>164</v>
      </c>
      <c r="M5259" t="str">
        <f t="shared" si="248"/>
        <v>Yes</v>
      </c>
    </row>
    <row r="5260" spans="1:13" ht="15" thickBot="1" x14ac:dyDescent="0.4">
      <c r="A5260" s="5" t="s">
        <v>175</v>
      </c>
      <c r="B5260" s="5" t="s">
        <v>176</v>
      </c>
      <c r="C5260" s="5" t="s">
        <v>5461</v>
      </c>
      <c r="D5260" s="5">
        <f t="shared" si="247"/>
        <v>21703</v>
      </c>
      <c r="E5260" s="6">
        <v>40086</v>
      </c>
      <c r="F5260" s="6">
        <f t="shared" si="246"/>
        <v>40176</v>
      </c>
      <c r="G5260" s="6" t="str">
        <f>IF('BCT Template'!R5259&gt;F5260,"Yes","No")</f>
        <v>No</v>
      </c>
      <c r="H5260" s="5" t="s">
        <v>178</v>
      </c>
      <c r="I5260" s="5" t="s">
        <v>179</v>
      </c>
      <c r="J5260" s="5" t="s">
        <v>35</v>
      </c>
      <c r="K5260" s="5" t="s">
        <v>180</v>
      </c>
      <c r="L5260" s="7" t="s">
        <v>164</v>
      </c>
      <c r="M5260" t="str">
        <f t="shared" si="248"/>
        <v>Yes</v>
      </c>
    </row>
    <row r="5261" spans="1:13" ht="15" thickBot="1" x14ac:dyDescent="0.4">
      <c r="A5261" s="5" t="s">
        <v>175</v>
      </c>
      <c r="B5261" s="5" t="s">
        <v>176</v>
      </c>
      <c r="C5261" s="5" t="s">
        <v>5462</v>
      </c>
      <c r="D5261" s="5">
        <f t="shared" si="247"/>
        <v>22583</v>
      </c>
      <c r="E5261" s="6">
        <v>44439</v>
      </c>
      <c r="F5261" s="6">
        <f t="shared" si="246"/>
        <v>44529</v>
      </c>
      <c r="G5261" s="6" t="str">
        <f>IF('BCT Template'!R5260&gt;F5261,"Yes","No")</f>
        <v>No</v>
      </c>
      <c r="H5261" s="5" t="s">
        <v>178</v>
      </c>
      <c r="I5261" s="5" t="s">
        <v>179</v>
      </c>
      <c r="J5261" s="5" t="s">
        <v>35</v>
      </c>
      <c r="K5261" s="5" t="s">
        <v>180</v>
      </c>
      <c r="L5261" s="7" t="s">
        <v>164</v>
      </c>
      <c r="M5261" t="str">
        <f t="shared" si="248"/>
        <v>Yes</v>
      </c>
    </row>
    <row r="5262" spans="1:13" ht="15" thickBot="1" x14ac:dyDescent="0.4">
      <c r="A5262" s="5" t="s">
        <v>175</v>
      </c>
      <c r="B5262" s="5" t="s">
        <v>176</v>
      </c>
      <c r="C5262" s="5" t="s">
        <v>5463</v>
      </c>
      <c r="D5262" s="5">
        <f t="shared" si="247"/>
        <v>81738</v>
      </c>
      <c r="E5262" s="6">
        <v>44196</v>
      </c>
      <c r="F5262" s="6">
        <f t="shared" si="246"/>
        <v>44286</v>
      </c>
      <c r="G5262" s="6" t="str">
        <f>IF('BCT Template'!R5261&gt;F5262,"Yes","No")</f>
        <v>No</v>
      </c>
      <c r="H5262" s="5" t="s">
        <v>182</v>
      </c>
      <c r="I5262" s="5" t="s">
        <v>183</v>
      </c>
      <c r="J5262" s="5" t="s">
        <v>200</v>
      </c>
      <c r="K5262" s="5" t="s">
        <v>201</v>
      </c>
      <c r="L5262" s="7" t="s">
        <v>164</v>
      </c>
      <c r="M5262" t="str">
        <f t="shared" si="248"/>
        <v>Yes</v>
      </c>
    </row>
    <row r="5263" spans="1:13" ht="15" thickBot="1" x14ac:dyDescent="0.4">
      <c r="A5263" s="5" t="s">
        <v>175</v>
      </c>
      <c r="B5263" s="5" t="s">
        <v>176</v>
      </c>
      <c r="C5263" s="5" t="s">
        <v>5464</v>
      </c>
      <c r="D5263" s="5">
        <f t="shared" si="247"/>
        <v>80699</v>
      </c>
      <c r="E5263" s="6">
        <v>42855</v>
      </c>
      <c r="F5263" s="6">
        <f t="shared" si="246"/>
        <v>42945</v>
      </c>
      <c r="G5263" s="6" t="str">
        <f>IF('BCT Template'!R5262&gt;F5263,"Yes","No")</f>
        <v>No</v>
      </c>
      <c r="H5263" s="5" t="s">
        <v>182</v>
      </c>
      <c r="I5263" s="5" t="s">
        <v>183</v>
      </c>
      <c r="J5263" s="5" t="s">
        <v>200</v>
      </c>
      <c r="K5263" s="5" t="s">
        <v>201</v>
      </c>
      <c r="L5263" s="7" t="s">
        <v>164</v>
      </c>
      <c r="M5263" t="str">
        <f t="shared" si="248"/>
        <v>Yes</v>
      </c>
    </row>
    <row r="5264" spans="1:13" ht="15" thickBot="1" x14ac:dyDescent="0.4">
      <c r="A5264" s="5" t="s">
        <v>175</v>
      </c>
      <c r="B5264" s="5" t="s">
        <v>176</v>
      </c>
      <c r="C5264" s="5" t="s">
        <v>5465</v>
      </c>
      <c r="D5264" s="5">
        <f t="shared" si="247"/>
        <v>82609</v>
      </c>
      <c r="E5264" s="6">
        <v>44200</v>
      </c>
      <c r="F5264" s="6">
        <f t="shared" si="246"/>
        <v>44290</v>
      </c>
      <c r="G5264" s="6" t="str">
        <f>IF('BCT Template'!R5263&gt;F5264,"Yes","No")</f>
        <v>No</v>
      </c>
      <c r="H5264" s="5" t="s">
        <v>210</v>
      </c>
      <c r="I5264" s="5" t="s">
        <v>211</v>
      </c>
      <c r="J5264" s="5" t="s">
        <v>184</v>
      </c>
      <c r="K5264" s="5" t="s">
        <v>185</v>
      </c>
      <c r="L5264" s="7" t="s">
        <v>164</v>
      </c>
      <c r="M5264" t="str">
        <f t="shared" si="248"/>
        <v>No</v>
      </c>
    </row>
    <row r="5265" spans="1:13" ht="15" thickBot="1" x14ac:dyDescent="0.4">
      <c r="A5265" s="5" t="s">
        <v>175</v>
      </c>
      <c r="B5265" s="5" t="s">
        <v>176</v>
      </c>
      <c r="C5265" s="5" t="s">
        <v>5466</v>
      </c>
      <c r="D5265" s="5">
        <f t="shared" si="247"/>
        <v>21151</v>
      </c>
      <c r="E5265" s="6">
        <v>44104</v>
      </c>
      <c r="F5265" s="6">
        <f t="shared" si="246"/>
        <v>44194</v>
      </c>
      <c r="G5265" s="6" t="str">
        <f>IF('BCT Template'!R5264&gt;F5265,"Yes","No")</f>
        <v>No</v>
      </c>
      <c r="H5265" s="5" t="s">
        <v>178</v>
      </c>
      <c r="I5265" s="5" t="s">
        <v>179</v>
      </c>
      <c r="J5265" s="5" t="s">
        <v>35</v>
      </c>
      <c r="K5265" s="5" t="s">
        <v>180</v>
      </c>
      <c r="L5265" s="7" t="s">
        <v>164</v>
      </c>
      <c r="M5265" t="str">
        <f t="shared" si="248"/>
        <v>Yes</v>
      </c>
    </row>
    <row r="5266" spans="1:13" ht="15" thickBot="1" x14ac:dyDescent="0.4">
      <c r="A5266" s="5" t="s">
        <v>175</v>
      </c>
      <c r="B5266" s="5" t="s">
        <v>176</v>
      </c>
      <c r="C5266" s="5" t="s">
        <v>5467</v>
      </c>
      <c r="D5266" s="5">
        <f t="shared" si="247"/>
        <v>59150</v>
      </c>
      <c r="E5266" s="6">
        <v>42643</v>
      </c>
      <c r="F5266" s="6">
        <f t="shared" si="246"/>
        <v>42733</v>
      </c>
      <c r="G5266" s="6" t="str">
        <f>IF('BCT Template'!R5265&gt;F5266,"Yes","No")</f>
        <v>No</v>
      </c>
      <c r="H5266" s="5" t="s">
        <v>182</v>
      </c>
      <c r="I5266" s="5" t="s">
        <v>183</v>
      </c>
      <c r="J5266" s="5" t="s">
        <v>200</v>
      </c>
      <c r="K5266" s="5" t="s">
        <v>201</v>
      </c>
      <c r="L5266" s="7" t="s">
        <v>164</v>
      </c>
      <c r="M5266" t="str">
        <f t="shared" si="248"/>
        <v>Yes</v>
      </c>
    </row>
    <row r="5267" spans="1:13" ht="15" thickBot="1" x14ac:dyDescent="0.4">
      <c r="A5267" s="5" t="s">
        <v>175</v>
      </c>
      <c r="B5267" s="5" t="s">
        <v>176</v>
      </c>
      <c r="C5267" s="5" t="s">
        <v>5468</v>
      </c>
      <c r="D5267" s="5">
        <f t="shared" si="247"/>
        <v>57299</v>
      </c>
      <c r="E5267" s="6">
        <v>44227</v>
      </c>
      <c r="F5267" s="6">
        <f t="shared" si="246"/>
        <v>44317</v>
      </c>
      <c r="G5267" s="6" t="str">
        <f>IF('BCT Template'!R5266&gt;F5267,"Yes","No")</f>
        <v>No</v>
      </c>
      <c r="H5267" s="5" t="s">
        <v>189</v>
      </c>
      <c r="I5267" s="5" t="s">
        <v>190</v>
      </c>
      <c r="J5267" s="5" t="s">
        <v>184</v>
      </c>
      <c r="K5267" s="5" t="s">
        <v>185</v>
      </c>
      <c r="L5267" s="7" t="s">
        <v>164</v>
      </c>
      <c r="M5267" t="str">
        <f t="shared" si="248"/>
        <v>No</v>
      </c>
    </row>
    <row r="5268" spans="1:13" ht="15" thickBot="1" x14ac:dyDescent="0.4">
      <c r="A5268" s="5" t="s">
        <v>175</v>
      </c>
      <c r="B5268" s="5" t="s">
        <v>176</v>
      </c>
      <c r="C5268" s="5" t="s">
        <v>5469</v>
      </c>
      <c r="D5268" s="5">
        <f t="shared" si="247"/>
        <v>57826</v>
      </c>
      <c r="E5268" s="6">
        <v>43496</v>
      </c>
      <c r="F5268" s="6">
        <f t="shared" si="246"/>
        <v>43586</v>
      </c>
      <c r="G5268" s="6" t="str">
        <f>IF('BCT Template'!R5267&gt;F5268,"Yes","No")</f>
        <v>No</v>
      </c>
      <c r="H5268" s="5" t="s">
        <v>189</v>
      </c>
      <c r="I5268" s="5" t="s">
        <v>190</v>
      </c>
      <c r="J5268" s="5" t="s">
        <v>184</v>
      </c>
      <c r="K5268" s="5" t="s">
        <v>185</v>
      </c>
      <c r="L5268" s="7" t="s">
        <v>164</v>
      </c>
      <c r="M5268" t="str">
        <f t="shared" si="248"/>
        <v>No</v>
      </c>
    </row>
    <row r="5269" spans="1:13" ht="15" thickBot="1" x14ac:dyDescent="0.4">
      <c r="A5269" s="5" t="s">
        <v>175</v>
      </c>
      <c r="B5269" s="5" t="s">
        <v>176</v>
      </c>
      <c r="C5269" s="5" t="s">
        <v>5470</v>
      </c>
      <c r="D5269" s="5">
        <f t="shared" si="247"/>
        <v>30814</v>
      </c>
      <c r="E5269" s="6">
        <v>43616</v>
      </c>
      <c r="F5269" s="6">
        <f t="shared" si="246"/>
        <v>43706</v>
      </c>
      <c r="G5269" s="6" t="str">
        <f>IF('BCT Template'!R5268&gt;F5269,"Yes","No")</f>
        <v>No</v>
      </c>
      <c r="H5269" s="5" t="s">
        <v>178</v>
      </c>
      <c r="I5269" s="5" t="s">
        <v>179</v>
      </c>
      <c r="J5269" s="5" t="s">
        <v>35</v>
      </c>
      <c r="K5269" s="5" t="s">
        <v>180</v>
      </c>
      <c r="L5269" s="7" t="s">
        <v>164</v>
      </c>
      <c r="M5269" t="str">
        <f t="shared" si="248"/>
        <v>Yes</v>
      </c>
    </row>
    <row r="5270" spans="1:13" ht="15" thickBot="1" x14ac:dyDescent="0.4">
      <c r="A5270" s="5" t="s">
        <v>175</v>
      </c>
      <c r="B5270" s="5" t="s">
        <v>176</v>
      </c>
      <c r="C5270" s="5" t="s">
        <v>5471</v>
      </c>
      <c r="D5270" s="5">
        <f t="shared" si="247"/>
        <v>21110</v>
      </c>
      <c r="E5270" s="6">
        <v>44833</v>
      </c>
      <c r="F5270" s="6">
        <f t="shared" ref="F5270:F5333" si="249">E5270+90</f>
        <v>44923</v>
      </c>
      <c r="G5270" s="6" t="str">
        <f>IF('BCT Template'!R5269&gt;F5270,"Yes","No")</f>
        <v>No</v>
      </c>
      <c r="H5270" s="5" t="s">
        <v>178</v>
      </c>
      <c r="I5270" s="5" t="s">
        <v>179</v>
      </c>
      <c r="J5270" s="5" t="s">
        <v>35</v>
      </c>
      <c r="K5270" s="5" t="s">
        <v>180</v>
      </c>
      <c r="L5270" s="7" t="s">
        <v>164</v>
      </c>
      <c r="M5270" t="str">
        <f t="shared" si="248"/>
        <v>Yes</v>
      </c>
    </row>
    <row r="5271" spans="1:13" ht="15" thickBot="1" x14ac:dyDescent="0.4">
      <c r="A5271" s="5" t="s">
        <v>175</v>
      </c>
      <c r="B5271" s="5" t="s">
        <v>176</v>
      </c>
      <c r="C5271" s="5" t="s">
        <v>5472</v>
      </c>
      <c r="D5271" s="5">
        <f t="shared" si="247"/>
        <v>80265</v>
      </c>
      <c r="E5271" s="6">
        <v>43921</v>
      </c>
      <c r="F5271" s="6">
        <f t="shared" si="249"/>
        <v>44011</v>
      </c>
      <c r="G5271" s="6" t="str">
        <f>IF('BCT Template'!R5270&gt;F5271,"Yes","No")</f>
        <v>No</v>
      </c>
      <c r="H5271" s="5" t="s">
        <v>182</v>
      </c>
      <c r="I5271" s="5" t="s">
        <v>183</v>
      </c>
      <c r="J5271" s="5" t="s">
        <v>200</v>
      </c>
      <c r="K5271" s="5" t="s">
        <v>201</v>
      </c>
      <c r="L5271" s="7" t="s">
        <v>164</v>
      </c>
      <c r="M5271" t="str">
        <f t="shared" si="248"/>
        <v>Yes</v>
      </c>
    </row>
    <row r="5272" spans="1:13" ht="15" thickBot="1" x14ac:dyDescent="0.4">
      <c r="A5272" s="5" t="s">
        <v>175</v>
      </c>
      <c r="B5272" s="5" t="s">
        <v>176</v>
      </c>
      <c r="C5272" s="5" t="s">
        <v>5473</v>
      </c>
      <c r="D5272" s="5">
        <f t="shared" si="247"/>
        <v>59423</v>
      </c>
      <c r="E5272" s="6">
        <v>44727</v>
      </c>
      <c r="F5272" s="6">
        <f t="shared" si="249"/>
        <v>44817</v>
      </c>
      <c r="G5272" s="6" t="str">
        <f>IF('BCT Template'!R5271&gt;F5272,"Yes","No")</f>
        <v>No</v>
      </c>
      <c r="H5272" s="5" t="s">
        <v>182</v>
      </c>
      <c r="I5272" s="5" t="s">
        <v>183</v>
      </c>
      <c r="J5272" s="5" t="s">
        <v>184</v>
      </c>
      <c r="K5272" s="5" t="s">
        <v>185</v>
      </c>
      <c r="L5272" s="7" t="s">
        <v>164</v>
      </c>
      <c r="M5272" t="str">
        <f t="shared" si="248"/>
        <v>No</v>
      </c>
    </row>
    <row r="5273" spans="1:13" ht="15" thickBot="1" x14ac:dyDescent="0.4">
      <c r="A5273" s="5" t="s">
        <v>175</v>
      </c>
      <c r="B5273" s="5" t="s">
        <v>176</v>
      </c>
      <c r="C5273" s="5" t="s">
        <v>5474</v>
      </c>
      <c r="D5273" s="5">
        <f t="shared" si="247"/>
        <v>30251</v>
      </c>
      <c r="E5273" s="6">
        <v>42339</v>
      </c>
      <c r="F5273" s="6">
        <f t="shared" si="249"/>
        <v>42429</v>
      </c>
      <c r="G5273" s="6" t="str">
        <f>IF('BCT Template'!R5272&gt;F5273,"Yes","No")</f>
        <v>No</v>
      </c>
      <c r="H5273" s="5" t="s">
        <v>178</v>
      </c>
      <c r="I5273" s="5" t="s">
        <v>179</v>
      </c>
      <c r="J5273" s="5" t="s">
        <v>35</v>
      </c>
      <c r="K5273" s="5" t="s">
        <v>180</v>
      </c>
      <c r="L5273" s="7" t="s">
        <v>164</v>
      </c>
      <c r="M5273" t="str">
        <f t="shared" si="248"/>
        <v>Yes</v>
      </c>
    </row>
    <row r="5274" spans="1:13" ht="15" thickBot="1" x14ac:dyDescent="0.4">
      <c r="A5274" s="5" t="s">
        <v>175</v>
      </c>
      <c r="B5274" s="5" t="s">
        <v>176</v>
      </c>
      <c r="C5274" s="5" t="s">
        <v>5475</v>
      </c>
      <c r="D5274" s="5">
        <f t="shared" si="247"/>
        <v>79144</v>
      </c>
      <c r="E5274" s="6">
        <v>43737</v>
      </c>
      <c r="F5274" s="6">
        <f t="shared" si="249"/>
        <v>43827</v>
      </c>
      <c r="G5274" s="6" t="str">
        <f>IF('BCT Template'!R5273&gt;F5274,"Yes","No")</f>
        <v>No</v>
      </c>
      <c r="H5274" s="5" t="s">
        <v>189</v>
      </c>
      <c r="I5274" s="5" t="s">
        <v>190</v>
      </c>
      <c r="J5274" s="5" t="s">
        <v>200</v>
      </c>
      <c r="K5274" s="5" t="s">
        <v>201</v>
      </c>
      <c r="L5274" s="7" t="s">
        <v>164</v>
      </c>
      <c r="M5274" t="str">
        <f t="shared" si="248"/>
        <v>Yes</v>
      </c>
    </row>
    <row r="5275" spans="1:13" ht="15" thickBot="1" x14ac:dyDescent="0.4">
      <c r="A5275" s="5" t="s">
        <v>175</v>
      </c>
      <c r="B5275" s="5" t="s">
        <v>176</v>
      </c>
      <c r="C5275" s="5" t="s">
        <v>5476</v>
      </c>
      <c r="D5275" s="5">
        <f t="shared" si="247"/>
        <v>58537</v>
      </c>
      <c r="E5275" s="6">
        <v>42930</v>
      </c>
      <c r="F5275" s="6">
        <f t="shared" si="249"/>
        <v>43020</v>
      </c>
      <c r="G5275" s="6" t="str">
        <f>IF('BCT Template'!R5274&gt;F5275,"Yes","No")</f>
        <v>No</v>
      </c>
      <c r="H5275" s="5" t="s">
        <v>182</v>
      </c>
      <c r="I5275" s="5" t="s">
        <v>183</v>
      </c>
      <c r="J5275" s="5" t="s">
        <v>184</v>
      </c>
      <c r="K5275" s="5" t="s">
        <v>185</v>
      </c>
      <c r="L5275" s="7" t="s">
        <v>164</v>
      </c>
      <c r="M5275" t="str">
        <f t="shared" si="248"/>
        <v>No</v>
      </c>
    </row>
    <row r="5276" spans="1:13" ht="15" thickBot="1" x14ac:dyDescent="0.4">
      <c r="A5276" s="5" t="s">
        <v>175</v>
      </c>
      <c r="B5276" s="5" t="s">
        <v>176</v>
      </c>
      <c r="C5276" s="5" t="s">
        <v>5477</v>
      </c>
      <c r="D5276" s="5">
        <f t="shared" si="247"/>
        <v>29750</v>
      </c>
      <c r="E5276" s="6">
        <v>44074</v>
      </c>
      <c r="F5276" s="6">
        <f t="shared" si="249"/>
        <v>44164</v>
      </c>
      <c r="G5276" s="6" t="str">
        <f>IF('BCT Template'!R5275&gt;F5276,"Yes","No")</f>
        <v>No</v>
      </c>
      <c r="H5276" s="5" t="s">
        <v>178</v>
      </c>
      <c r="I5276" s="5" t="s">
        <v>179</v>
      </c>
      <c r="J5276" s="5" t="s">
        <v>35</v>
      </c>
      <c r="K5276" s="5" t="s">
        <v>180</v>
      </c>
      <c r="L5276" s="7" t="s">
        <v>164</v>
      </c>
      <c r="M5276" t="str">
        <f t="shared" si="248"/>
        <v>Yes</v>
      </c>
    </row>
    <row r="5277" spans="1:13" ht="15" thickBot="1" x14ac:dyDescent="0.4">
      <c r="A5277" s="5" t="s">
        <v>175</v>
      </c>
      <c r="B5277" s="5" t="s">
        <v>176</v>
      </c>
      <c r="C5277" s="5" t="s">
        <v>5478</v>
      </c>
      <c r="D5277" s="5">
        <f t="shared" si="247"/>
        <v>82998</v>
      </c>
      <c r="E5277" s="6">
        <v>45046</v>
      </c>
      <c r="F5277" s="6">
        <f t="shared" si="249"/>
        <v>45136</v>
      </c>
      <c r="G5277" s="6" t="str">
        <f>IF('BCT Template'!R5276&gt;F5277,"Yes","No")</f>
        <v>No</v>
      </c>
      <c r="H5277" s="5" t="s">
        <v>210</v>
      </c>
      <c r="I5277" s="5" t="s">
        <v>211</v>
      </c>
      <c r="J5277" s="5" t="s">
        <v>184</v>
      </c>
      <c r="K5277" s="5" t="s">
        <v>185</v>
      </c>
      <c r="L5277" s="7" t="s">
        <v>164</v>
      </c>
      <c r="M5277" t="str">
        <f t="shared" si="248"/>
        <v>No</v>
      </c>
    </row>
    <row r="5278" spans="1:13" ht="15" thickBot="1" x14ac:dyDescent="0.4">
      <c r="A5278" s="5" t="s">
        <v>175</v>
      </c>
      <c r="B5278" s="5" t="s">
        <v>176</v>
      </c>
      <c r="C5278" s="5" t="s">
        <v>5479</v>
      </c>
      <c r="D5278" s="5">
        <f t="shared" si="247"/>
        <v>22365</v>
      </c>
      <c r="E5278" s="6">
        <v>43708</v>
      </c>
      <c r="F5278" s="6">
        <f t="shared" si="249"/>
        <v>43798</v>
      </c>
      <c r="G5278" s="6" t="str">
        <f>IF('BCT Template'!R5277&gt;F5278,"Yes","No")</f>
        <v>No</v>
      </c>
      <c r="H5278" s="5" t="s">
        <v>178</v>
      </c>
      <c r="I5278" s="5" t="s">
        <v>179</v>
      </c>
      <c r="J5278" s="5" t="s">
        <v>35</v>
      </c>
      <c r="K5278" s="5" t="s">
        <v>180</v>
      </c>
      <c r="L5278" s="7" t="s">
        <v>164</v>
      </c>
      <c r="M5278" t="str">
        <f t="shared" si="248"/>
        <v>Yes</v>
      </c>
    </row>
    <row r="5279" spans="1:13" ht="15" thickBot="1" x14ac:dyDescent="0.4">
      <c r="A5279" s="5" t="s">
        <v>175</v>
      </c>
      <c r="B5279" s="5" t="s">
        <v>176</v>
      </c>
      <c r="C5279" s="5" t="s">
        <v>5480</v>
      </c>
      <c r="D5279" s="5">
        <f t="shared" si="247"/>
        <v>29946</v>
      </c>
      <c r="E5279" s="6">
        <v>44012</v>
      </c>
      <c r="F5279" s="6">
        <f t="shared" si="249"/>
        <v>44102</v>
      </c>
      <c r="G5279" s="6" t="str">
        <f>IF('BCT Template'!R5278&gt;F5279,"Yes","No")</f>
        <v>No</v>
      </c>
      <c r="H5279" s="5" t="s">
        <v>178</v>
      </c>
      <c r="I5279" s="5" t="s">
        <v>179</v>
      </c>
      <c r="J5279" s="5" t="s">
        <v>35</v>
      </c>
      <c r="K5279" s="5" t="s">
        <v>180</v>
      </c>
      <c r="L5279" s="7" t="s">
        <v>164</v>
      </c>
      <c r="M5279" t="str">
        <f t="shared" si="248"/>
        <v>Yes</v>
      </c>
    </row>
    <row r="5280" spans="1:13" ht="15" thickBot="1" x14ac:dyDescent="0.4">
      <c r="A5280" s="5" t="s">
        <v>175</v>
      </c>
      <c r="B5280" s="5" t="s">
        <v>176</v>
      </c>
      <c r="C5280" s="5" t="s">
        <v>5481</v>
      </c>
      <c r="D5280" s="5">
        <f t="shared" si="247"/>
        <v>22562</v>
      </c>
      <c r="E5280" s="6">
        <v>43372</v>
      </c>
      <c r="F5280" s="6">
        <f t="shared" si="249"/>
        <v>43462</v>
      </c>
      <c r="G5280" s="6" t="str">
        <f>IF('BCT Template'!R5279&gt;F5280,"Yes","No")</f>
        <v>No</v>
      </c>
      <c r="H5280" s="5" t="s">
        <v>178</v>
      </c>
      <c r="I5280" s="5" t="s">
        <v>179</v>
      </c>
      <c r="J5280" s="5" t="s">
        <v>35</v>
      </c>
      <c r="K5280" s="5" t="s">
        <v>180</v>
      </c>
      <c r="L5280" s="7" t="s">
        <v>164</v>
      </c>
      <c r="M5280" t="str">
        <f t="shared" si="248"/>
        <v>Yes</v>
      </c>
    </row>
    <row r="5281" spans="1:13" ht="15" thickBot="1" x14ac:dyDescent="0.4">
      <c r="A5281" s="5" t="s">
        <v>175</v>
      </c>
      <c r="B5281" s="5" t="s">
        <v>176</v>
      </c>
      <c r="C5281" s="5" t="s">
        <v>5482</v>
      </c>
      <c r="D5281" s="5">
        <f t="shared" si="247"/>
        <v>22007</v>
      </c>
      <c r="E5281" s="6">
        <v>44012</v>
      </c>
      <c r="F5281" s="6">
        <f t="shared" si="249"/>
        <v>44102</v>
      </c>
      <c r="G5281" s="6" t="str">
        <f>IF('BCT Template'!R5280&gt;F5281,"Yes","No")</f>
        <v>No</v>
      </c>
      <c r="H5281" s="5" t="s">
        <v>178</v>
      </c>
      <c r="I5281" s="5" t="s">
        <v>179</v>
      </c>
      <c r="J5281" s="5" t="s">
        <v>35</v>
      </c>
      <c r="K5281" s="5" t="s">
        <v>180</v>
      </c>
      <c r="L5281" s="7" t="s">
        <v>164</v>
      </c>
      <c r="M5281" t="str">
        <f t="shared" si="248"/>
        <v>Yes</v>
      </c>
    </row>
    <row r="5282" spans="1:13" ht="15" thickBot="1" x14ac:dyDescent="0.4">
      <c r="A5282" s="5" t="s">
        <v>175</v>
      </c>
      <c r="B5282" s="5" t="s">
        <v>176</v>
      </c>
      <c r="C5282" s="5" t="s">
        <v>5483</v>
      </c>
      <c r="D5282" s="5">
        <f t="shared" si="247"/>
        <v>21379</v>
      </c>
      <c r="E5282" s="6">
        <v>44043</v>
      </c>
      <c r="F5282" s="6">
        <f t="shared" si="249"/>
        <v>44133</v>
      </c>
      <c r="G5282" s="6" t="str">
        <f>IF('BCT Template'!R5281&gt;F5282,"Yes","No")</f>
        <v>No</v>
      </c>
      <c r="H5282" s="5" t="s">
        <v>178</v>
      </c>
      <c r="I5282" s="5" t="s">
        <v>179</v>
      </c>
      <c r="J5282" s="5" t="s">
        <v>35</v>
      </c>
      <c r="K5282" s="5" t="s">
        <v>180</v>
      </c>
      <c r="L5282" s="7" t="s">
        <v>164</v>
      </c>
      <c r="M5282" t="str">
        <f t="shared" si="248"/>
        <v>Yes</v>
      </c>
    </row>
    <row r="5283" spans="1:13" ht="15" thickBot="1" x14ac:dyDescent="0.4">
      <c r="A5283" s="5" t="s">
        <v>175</v>
      </c>
      <c r="B5283" s="5" t="s">
        <v>176</v>
      </c>
      <c r="C5283" s="5" t="s">
        <v>5484</v>
      </c>
      <c r="D5283" s="5">
        <f t="shared" si="247"/>
        <v>79880</v>
      </c>
      <c r="E5283" s="6">
        <v>44286</v>
      </c>
      <c r="F5283" s="6">
        <f t="shared" si="249"/>
        <v>44376</v>
      </c>
      <c r="G5283" s="6" t="str">
        <f>IF('BCT Template'!R5282&gt;F5283,"Yes","No")</f>
        <v>No</v>
      </c>
      <c r="H5283" s="5" t="s">
        <v>182</v>
      </c>
      <c r="I5283" s="5" t="s">
        <v>183</v>
      </c>
      <c r="J5283" s="5" t="s">
        <v>184</v>
      </c>
      <c r="K5283" s="5" t="s">
        <v>185</v>
      </c>
      <c r="L5283" s="7" t="s">
        <v>164</v>
      </c>
      <c r="M5283" t="str">
        <f t="shared" si="248"/>
        <v>No</v>
      </c>
    </row>
    <row r="5284" spans="1:13" ht="15" thickBot="1" x14ac:dyDescent="0.4">
      <c r="A5284" s="5" t="s">
        <v>175</v>
      </c>
      <c r="B5284" s="5" t="s">
        <v>176</v>
      </c>
      <c r="C5284" s="5" t="s">
        <v>5485</v>
      </c>
      <c r="D5284" s="5">
        <f t="shared" si="247"/>
        <v>59118</v>
      </c>
      <c r="E5284" s="6">
        <v>40543</v>
      </c>
      <c r="F5284" s="6">
        <f t="shared" si="249"/>
        <v>40633</v>
      </c>
      <c r="G5284" s="6" t="str">
        <f>IF('BCT Template'!R5283&gt;F5284,"Yes","No")</f>
        <v>No</v>
      </c>
      <c r="H5284" s="5" t="s">
        <v>182</v>
      </c>
      <c r="I5284" s="5" t="s">
        <v>183</v>
      </c>
      <c r="J5284" s="5" t="s">
        <v>184</v>
      </c>
      <c r="K5284" s="5" t="s">
        <v>185</v>
      </c>
      <c r="L5284" s="7" t="s">
        <v>164</v>
      </c>
      <c r="M5284" t="str">
        <f t="shared" si="248"/>
        <v>No</v>
      </c>
    </row>
    <row r="5285" spans="1:13" ht="15" thickBot="1" x14ac:dyDescent="0.4">
      <c r="A5285" s="5" t="s">
        <v>175</v>
      </c>
      <c r="B5285" s="5" t="s">
        <v>176</v>
      </c>
      <c r="C5285" s="5" t="s">
        <v>5486</v>
      </c>
      <c r="D5285" s="5">
        <f t="shared" si="247"/>
        <v>81546</v>
      </c>
      <c r="E5285" s="6">
        <v>43722</v>
      </c>
      <c r="F5285" s="6">
        <f t="shared" si="249"/>
        <v>43812</v>
      </c>
      <c r="G5285" s="6" t="str">
        <f>IF('BCT Template'!R5284&gt;F5285,"Yes","No")</f>
        <v>No</v>
      </c>
      <c r="H5285" s="5" t="s">
        <v>182</v>
      </c>
      <c r="I5285" s="5" t="s">
        <v>183</v>
      </c>
      <c r="J5285" s="5" t="s">
        <v>184</v>
      </c>
      <c r="K5285" s="5" t="s">
        <v>185</v>
      </c>
      <c r="L5285" s="7" t="s">
        <v>164</v>
      </c>
      <c r="M5285" t="str">
        <f t="shared" si="248"/>
        <v>No</v>
      </c>
    </row>
    <row r="5286" spans="1:13" ht="15" thickBot="1" x14ac:dyDescent="0.4">
      <c r="A5286" s="5" t="s">
        <v>175</v>
      </c>
      <c r="B5286" s="5" t="s">
        <v>176</v>
      </c>
      <c r="C5286" s="5" t="s">
        <v>5487</v>
      </c>
      <c r="D5286" s="5">
        <f t="shared" si="247"/>
        <v>30865</v>
      </c>
      <c r="E5286" s="6">
        <v>44043</v>
      </c>
      <c r="F5286" s="6">
        <f t="shared" si="249"/>
        <v>44133</v>
      </c>
      <c r="G5286" s="6" t="str">
        <f>IF('BCT Template'!R5285&gt;F5286,"Yes","No")</f>
        <v>No</v>
      </c>
      <c r="H5286" s="5" t="s">
        <v>178</v>
      </c>
      <c r="I5286" s="5" t="s">
        <v>179</v>
      </c>
      <c r="J5286" s="5" t="s">
        <v>35</v>
      </c>
      <c r="K5286" s="5" t="s">
        <v>180</v>
      </c>
      <c r="L5286" s="7" t="s">
        <v>164</v>
      </c>
      <c r="M5286" t="str">
        <f t="shared" si="248"/>
        <v>Yes</v>
      </c>
    </row>
    <row r="5287" spans="1:13" ht="15" thickBot="1" x14ac:dyDescent="0.4">
      <c r="A5287" s="5" t="s">
        <v>175</v>
      </c>
      <c r="B5287" s="5" t="s">
        <v>176</v>
      </c>
      <c r="C5287" s="5" t="s">
        <v>5488</v>
      </c>
      <c r="D5287" s="5">
        <f t="shared" si="247"/>
        <v>81955</v>
      </c>
      <c r="E5287" s="6">
        <v>44135</v>
      </c>
      <c r="F5287" s="6">
        <f t="shared" si="249"/>
        <v>44225</v>
      </c>
      <c r="G5287" s="6" t="str">
        <f>IF('BCT Template'!R5286&gt;F5287,"Yes","No")</f>
        <v>No</v>
      </c>
      <c r="H5287" s="5" t="s">
        <v>182</v>
      </c>
      <c r="I5287" s="5" t="s">
        <v>183</v>
      </c>
      <c r="J5287" s="5" t="s">
        <v>184</v>
      </c>
      <c r="K5287" s="5" t="s">
        <v>185</v>
      </c>
      <c r="L5287" s="7" t="s">
        <v>164</v>
      </c>
      <c r="M5287" t="str">
        <f t="shared" si="248"/>
        <v>No</v>
      </c>
    </row>
    <row r="5288" spans="1:13" ht="15" thickBot="1" x14ac:dyDescent="0.4">
      <c r="A5288" s="5" t="s">
        <v>175</v>
      </c>
      <c r="B5288" s="5" t="s">
        <v>176</v>
      </c>
      <c r="C5288" s="5" t="s">
        <v>5489</v>
      </c>
      <c r="D5288" s="5">
        <f t="shared" si="247"/>
        <v>59069</v>
      </c>
      <c r="E5288" s="6">
        <v>44149</v>
      </c>
      <c r="F5288" s="6">
        <f t="shared" si="249"/>
        <v>44239</v>
      </c>
      <c r="G5288" s="6" t="str">
        <f>IF('BCT Template'!R5287&gt;F5288,"Yes","No")</f>
        <v>No</v>
      </c>
      <c r="H5288" s="5" t="s">
        <v>182</v>
      </c>
      <c r="I5288" s="5" t="s">
        <v>183</v>
      </c>
      <c r="J5288" s="5" t="s">
        <v>184</v>
      </c>
      <c r="K5288" s="5" t="s">
        <v>185</v>
      </c>
      <c r="L5288" s="7" t="s">
        <v>164</v>
      </c>
      <c r="M5288" t="str">
        <f t="shared" si="248"/>
        <v>No</v>
      </c>
    </row>
    <row r="5289" spans="1:13" ht="15" thickBot="1" x14ac:dyDescent="0.4">
      <c r="A5289" s="5" t="s">
        <v>175</v>
      </c>
      <c r="B5289" s="5" t="s">
        <v>176</v>
      </c>
      <c r="C5289" s="5" t="s">
        <v>5490</v>
      </c>
      <c r="D5289" s="5">
        <f t="shared" si="247"/>
        <v>58078</v>
      </c>
      <c r="E5289" s="6">
        <v>44286</v>
      </c>
      <c r="F5289" s="6">
        <f t="shared" si="249"/>
        <v>44376</v>
      </c>
      <c r="G5289" s="6" t="str">
        <f>IF('BCT Template'!R5288&gt;F5289,"Yes","No")</f>
        <v>No</v>
      </c>
      <c r="H5289" s="5" t="s">
        <v>182</v>
      </c>
      <c r="I5289" s="5" t="s">
        <v>183</v>
      </c>
      <c r="J5289" s="5" t="s">
        <v>200</v>
      </c>
      <c r="K5289" s="5" t="s">
        <v>201</v>
      </c>
      <c r="L5289" s="7" t="s">
        <v>164</v>
      </c>
      <c r="M5289" t="str">
        <f t="shared" si="248"/>
        <v>Yes</v>
      </c>
    </row>
    <row r="5290" spans="1:13" ht="15" thickBot="1" x14ac:dyDescent="0.4">
      <c r="A5290" s="5" t="s">
        <v>175</v>
      </c>
      <c r="B5290" s="5" t="s">
        <v>176</v>
      </c>
      <c r="C5290" s="5" t="s">
        <v>5491</v>
      </c>
      <c r="D5290" s="5">
        <f t="shared" si="247"/>
        <v>82729</v>
      </c>
      <c r="E5290" s="6">
        <v>44367</v>
      </c>
      <c r="F5290" s="6">
        <f t="shared" si="249"/>
        <v>44457</v>
      </c>
      <c r="G5290" s="6" t="str">
        <f>IF('BCT Template'!R5289&gt;F5290,"Yes","No")</f>
        <v>No</v>
      </c>
      <c r="H5290" s="5" t="s">
        <v>210</v>
      </c>
      <c r="I5290" s="5" t="s">
        <v>211</v>
      </c>
      <c r="J5290" s="5" t="s">
        <v>184</v>
      </c>
      <c r="K5290" s="5" t="s">
        <v>185</v>
      </c>
      <c r="L5290" s="7" t="s">
        <v>164</v>
      </c>
      <c r="M5290" t="str">
        <f t="shared" si="248"/>
        <v>No</v>
      </c>
    </row>
    <row r="5291" spans="1:13" ht="15" thickBot="1" x14ac:dyDescent="0.4">
      <c r="A5291" s="5" t="s">
        <v>175</v>
      </c>
      <c r="B5291" s="5" t="s">
        <v>176</v>
      </c>
      <c r="C5291" s="5" t="s">
        <v>5492</v>
      </c>
      <c r="D5291" s="5">
        <f t="shared" si="247"/>
        <v>80436</v>
      </c>
      <c r="E5291" s="6">
        <v>44074</v>
      </c>
      <c r="F5291" s="6">
        <f t="shared" si="249"/>
        <v>44164</v>
      </c>
      <c r="G5291" s="6" t="str">
        <f>IF('BCT Template'!R5290&gt;F5291,"Yes","No")</f>
        <v>No</v>
      </c>
      <c r="H5291" s="5" t="s">
        <v>182</v>
      </c>
      <c r="I5291" s="5" t="s">
        <v>183</v>
      </c>
      <c r="J5291" s="5" t="s">
        <v>200</v>
      </c>
      <c r="K5291" s="5" t="s">
        <v>201</v>
      </c>
      <c r="L5291" s="7" t="s">
        <v>164</v>
      </c>
      <c r="M5291" t="str">
        <f t="shared" si="248"/>
        <v>Yes</v>
      </c>
    </row>
    <row r="5292" spans="1:13" ht="15" thickBot="1" x14ac:dyDescent="0.4">
      <c r="A5292" s="5" t="s">
        <v>175</v>
      </c>
      <c r="B5292" s="5" t="s">
        <v>176</v>
      </c>
      <c r="C5292" s="5" t="s">
        <v>5493</v>
      </c>
      <c r="D5292" s="5">
        <f t="shared" si="247"/>
        <v>80635</v>
      </c>
      <c r="E5292" s="6">
        <v>42916</v>
      </c>
      <c r="F5292" s="6">
        <f t="shared" si="249"/>
        <v>43006</v>
      </c>
      <c r="G5292" s="6" t="str">
        <f>IF('BCT Template'!R5291&gt;F5292,"Yes","No")</f>
        <v>No</v>
      </c>
      <c r="H5292" s="5" t="s">
        <v>182</v>
      </c>
      <c r="I5292" s="5" t="s">
        <v>183</v>
      </c>
      <c r="J5292" s="5" t="s">
        <v>184</v>
      </c>
      <c r="K5292" s="5" t="s">
        <v>185</v>
      </c>
      <c r="L5292" s="7" t="s">
        <v>164</v>
      </c>
      <c r="M5292" t="str">
        <f t="shared" si="248"/>
        <v>No</v>
      </c>
    </row>
    <row r="5293" spans="1:13" ht="15" thickBot="1" x14ac:dyDescent="0.4">
      <c r="A5293" s="5" t="s">
        <v>175</v>
      </c>
      <c r="B5293" s="5" t="s">
        <v>176</v>
      </c>
      <c r="C5293" s="5" t="s">
        <v>5494</v>
      </c>
      <c r="D5293" s="5">
        <f t="shared" si="247"/>
        <v>77149</v>
      </c>
      <c r="E5293" s="6">
        <v>46022</v>
      </c>
      <c r="F5293" s="6">
        <f t="shared" si="249"/>
        <v>46112</v>
      </c>
      <c r="G5293" s="6" t="str">
        <f>IF('BCT Template'!R5292&gt;F5293,"Yes","No")</f>
        <v>No</v>
      </c>
      <c r="H5293" s="5" t="s">
        <v>197</v>
      </c>
      <c r="I5293" s="5" t="s">
        <v>198</v>
      </c>
      <c r="J5293" s="5" t="s">
        <v>184</v>
      </c>
      <c r="K5293" s="5" t="s">
        <v>185</v>
      </c>
      <c r="L5293" s="7" t="s">
        <v>164</v>
      </c>
      <c r="M5293" t="str">
        <f t="shared" si="248"/>
        <v>No</v>
      </c>
    </row>
    <row r="5294" spans="1:13" ht="15" thickBot="1" x14ac:dyDescent="0.4">
      <c r="A5294" s="5" t="s">
        <v>175</v>
      </c>
      <c r="B5294" s="5" t="s">
        <v>176</v>
      </c>
      <c r="C5294" s="5" t="s">
        <v>5495</v>
      </c>
      <c r="D5294" s="5">
        <f t="shared" si="247"/>
        <v>30496</v>
      </c>
      <c r="E5294" s="6">
        <v>43982</v>
      </c>
      <c r="F5294" s="6">
        <f t="shared" si="249"/>
        <v>44072</v>
      </c>
      <c r="G5294" s="6" t="str">
        <f>IF('BCT Template'!R5293&gt;F5294,"Yes","No")</f>
        <v>No</v>
      </c>
      <c r="H5294" s="5" t="s">
        <v>178</v>
      </c>
      <c r="I5294" s="5" t="s">
        <v>179</v>
      </c>
      <c r="J5294" s="5" t="s">
        <v>35</v>
      </c>
      <c r="K5294" s="5" t="s">
        <v>180</v>
      </c>
      <c r="L5294" s="7" t="s">
        <v>164</v>
      </c>
      <c r="M5294" t="str">
        <f t="shared" si="248"/>
        <v>Yes</v>
      </c>
    </row>
    <row r="5295" spans="1:13" ht="15" thickBot="1" x14ac:dyDescent="0.4">
      <c r="A5295" s="5" t="s">
        <v>175</v>
      </c>
      <c r="B5295" s="5" t="s">
        <v>176</v>
      </c>
      <c r="C5295" s="5" t="s">
        <v>5496</v>
      </c>
      <c r="D5295" s="5">
        <f t="shared" si="247"/>
        <v>81160</v>
      </c>
      <c r="E5295" s="6">
        <v>43465</v>
      </c>
      <c r="F5295" s="6">
        <f t="shared" si="249"/>
        <v>43555</v>
      </c>
      <c r="G5295" s="6" t="str">
        <f>IF('BCT Template'!R5294&gt;F5295,"Yes","No")</f>
        <v>No</v>
      </c>
      <c r="H5295" s="5" t="s">
        <v>182</v>
      </c>
      <c r="I5295" s="5" t="s">
        <v>183</v>
      </c>
      <c r="J5295" s="5" t="s">
        <v>184</v>
      </c>
      <c r="K5295" s="5" t="s">
        <v>185</v>
      </c>
      <c r="L5295" s="7" t="s">
        <v>164</v>
      </c>
      <c r="M5295" t="str">
        <f t="shared" si="248"/>
        <v>No</v>
      </c>
    </row>
    <row r="5296" spans="1:13" ht="15" thickBot="1" x14ac:dyDescent="0.4">
      <c r="A5296" s="5" t="s">
        <v>175</v>
      </c>
      <c r="B5296" s="5" t="s">
        <v>176</v>
      </c>
      <c r="C5296" s="5" t="s">
        <v>5497</v>
      </c>
      <c r="D5296" s="5">
        <f t="shared" si="247"/>
        <v>84527</v>
      </c>
      <c r="E5296" s="6">
        <v>44056</v>
      </c>
      <c r="F5296" s="6">
        <f t="shared" si="249"/>
        <v>44146</v>
      </c>
      <c r="G5296" s="6" t="str">
        <f>IF('BCT Template'!R5295&gt;F5296,"Yes","No")</f>
        <v>No</v>
      </c>
      <c r="H5296" s="5" t="s">
        <v>210</v>
      </c>
      <c r="I5296" s="5" t="s">
        <v>211</v>
      </c>
      <c r="J5296" s="5" t="s">
        <v>184</v>
      </c>
      <c r="K5296" s="5" t="s">
        <v>185</v>
      </c>
      <c r="L5296" s="7" t="s">
        <v>164</v>
      </c>
      <c r="M5296" t="str">
        <f t="shared" si="248"/>
        <v>No</v>
      </c>
    </row>
    <row r="5297" spans="1:13" ht="15" thickBot="1" x14ac:dyDescent="0.4">
      <c r="A5297" s="5" t="s">
        <v>175</v>
      </c>
      <c r="B5297" s="5" t="s">
        <v>176</v>
      </c>
      <c r="C5297" s="5" t="s">
        <v>5498</v>
      </c>
      <c r="D5297" s="5">
        <f t="shared" si="247"/>
        <v>80714</v>
      </c>
      <c r="E5297" s="6">
        <v>44196</v>
      </c>
      <c r="F5297" s="6">
        <f t="shared" si="249"/>
        <v>44286</v>
      </c>
      <c r="G5297" s="6" t="str">
        <f>IF('BCT Template'!R5296&gt;F5297,"Yes","No")</f>
        <v>No</v>
      </c>
      <c r="H5297" s="5" t="s">
        <v>182</v>
      </c>
      <c r="I5297" s="5" t="s">
        <v>183</v>
      </c>
      <c r="J5297" s="5" t="s">
        <v>184</v>
      </c>
      <c r="K5297" s="5" t="s">
        <v>185</v>
      </c>
      <c r="L5297" s="7" t="s">
        <v>164</v>
      </c>
      <c r="M5297" t="str">
        <f t="shared" si="248"/>
        <v>No</v>
      </c>
    </row>
    <row r="5298" spans="1:13" ht="15" thickBot="1" x14ac:dyDescent="0.4">
      <c r="A5298" s="5" t="s">
        <v>175</v>
      </c>
      <c r="B5298" s="5" t="s">
        <v>176</v>
      </c>
      <c r="C5298" s="5" t="s">
        <v>5499</v>
      </c>
      <c r="D5298" s="5">
        <f t="shared" si="247"/>
        <v>21364</v>
      </c>
      <c r="E5298" s="6">
        <v>43921</v>
      </c>
      <c r="F5298" s="6">
        <f t="shared" si="249"/>
        <v>44011</v>
      </c>
      <c r="G5298" s="6" t="str">
        <f>IF('BCT Template'!R5297&gt;F5298,"Yes","No")</f>
        <v>No</v>
      </c>
      <c r="H5298" s="5" t="s">
        <v>178</v>
      </c>
      <c r="I5298" s="5" t="s">
        <v>179</v>
      </c>
      <c r="J5298" s="5" t="s">
        <v>35</v>
      </c>
      <c r="K5298" s="5" t="s">
        <v>180</v>
      </c>
      <c r="L5298" s="7" t="s">
        <v>164</v>
      </c>
      <c r="M5298" t="str">
        <f t="shared" si="248"/>
        <v>Yes</v>
      </c>
    </row>
    <row r="5299" spans="1:13" ht="15" thickBot="1" x14ac:dyDescent="0.4">
      <c r="A5299" s="5" t="s">
        <v>175</v>
      </c>
      <c r="B5299" s="5" t="s">
        <v>176</v>
      </c>
      <c r="C5299" s="5" t="s">
        <v>5500</v>
      </c>
      <c r="D5299" s="5">
        <f t="shared" si="247"/>
        <v>30612</v>
      </c>
      <c r="E5299" s="6">
        <v>44286</v>
      </c>
      <c r="F5299" s="6">
        <f t="shared" si="249"/>
        <v>44376</v>
      </c>
      <c r="G5299" s="6" t="str">
        <f>IF('BCT Template'!R5298&gt;F5299,"Yes","No")</f>
        <v>No</v>
      </c>
      <c r="H5299" s="5" t="s">
        <v>178</v>
      </c>
      <c r="I5299" s="5" t="s">
        <v>179</v>
      </c>
      <c r="J5299" s="5" t="s">
        <v>35</v>
      </c>
      <c r="K5299" s="5" t="s">
        <v>180</v>
      </c>
      <c r="L5299" s="7" t="s">
        <v>164</v>
      </c>
      <c r="M5299" t="str">
        <f t="shared" si="248"/>
        <v>Yes</v>
      </c>
    </row>
    <row r="5300" spans="1:13" ht="15" thickBot="1" x14ac:dyDescent="0.4">
      <c r="A5300" s="5" t="s">
        <v>175</v>
      </c>
      <c r="B5300" s="5" t="s">
        <v>176</v>
      </c>
      <c r="C5300" s="5" t="s">
        <v>5501</v>
      </c>
      <c r="D5300" s="5">
        <f t="shared" si="247"/>
        <v>20851</v>
      </c>
      <c r="E5300" s="6">
        <v>43646</v>
      </c>
      <c r="F5300" s="6">
        <f t="shared" si="249"/>
        <v>43736</v>
      </c>
      <c r="G5300" s="6" t="str">
        <f>IF('BCT Template'!R5299&gt;F5300,"Yes","No")</f>
        <v>No</v>
      </c>
      <c r="H5300" s="5" t="s">
        <v>197</v>
      </c>
      <c r="I5300" s="5" t="s">
        <v>198</v>
      </c>
      <c r="J5300" s="5" t="s">
        <v>184</v>
      </c>
      <c r="K5300" s="5" t="s">
        <v>185</v>
      </c>
      <c r="L5300" s="7" t="s">
        <v>164</v>
      </c>
      <c r="M5300" t="str">
        <f t="shared" si="248"/>
        <v>No</v>
      </c>
    </row>
    <row r="5301" spans="1:13" ht="15" thickBot="1" x14ac:dyDescent="0.4">
      <c r="A5301" s="5" t="s">
        <v>175</v>
      </c>
      <c r="B5301" s="5" t="s">
        <v>176</v>
      </c>
      <c r="C5301" s="5" t="s">
        <v>5502</v>
      </c>
      <c r="D5301" s="5">
        <f t="shared" si="247"/>
        <v>83065</v>
      </c>
      <c r="E5301" s="6">
        <v>45994</v>
      </c>
      <c r="F5301" s="6">
        <f t="shared" si="249"/>
        <v>46084</v>
      </c>
      <c r="G5301" s="6" t="str">
        <f>IF('BCT Template'!R5300&gt;F5301,"Yes","No")</f>
        <v>No</v>
      </c>
      <c r="H5301" s="5" t="s">
        <v>210</v>
      </c>
      <c r="I5301" s="5" t="s">
        <v>211</v>
      </c>
      <c r="J5301" s="5" t="s">
        <v>184</v>
      </c>
      <c r="K5301" s="5" t="s">
        <v>185</v>
      </c>
      <c r="L5301" s="7" t="s">
        <v>164</v>
      </c>
      <c r="M5301" t="str">
        <f t="shared" si="248"/>
        <v>No</v>
      </c>
    </row>
    <row r="5302" spans="1:13" ht="15" thickBot="1" x14ac:dyDescent="0.4">
      <c r="A5302" s="5" t="s">
        <v>175</v>
      </c>
      <c r="B5302" s="5" t="s">
        <v>176</v>
      </c>
      <c r="C5302" s="5" t="s">
        <v>5503</v>
      </c>
      <c r="D5302" s="5">
        <f t="shared" si="247"/>
        <v>59715</v>
      </c>
      <c r="E5302" s="6">
        <v>41851</v>
      </c>
      <c r="F5302" s="6">
        <f t="shared" si="249"/>
        <v>41941</v>
      </c>
      <c r="G5302" s="6" t="str">
        <f>IF('BCT Template'!R5301&gt;F5302,"Yes","No")</f>
        <v>No</v>
      </c>
      <c r="H5302" s="5" t="s">
        <v>182</v>
      </c>
      <c r="I5302" s="5" t="s">
        <v>183</v>
      </c>
      <c r="J5302" s="5" t="s">
        <v>184</v>
      </c>
      <c r="K5302" s="5" t="s">
        <v>185</v>
      </c>
      <c r="L5302" s="7" t="s">
        <v>164</v>
      </c>
      <c r="M5302" t="str">
        <f t="shared" si="248"/>
        <v>No</v>
      </c>
    </row>
    <row r="5303" spans="1:13" ht="15" thickBot="1" x14ac:dyDescent="0.4">
      <c r="A5303" s="5" t="s">
        <v>175</v>
      </c>
      <c r="B5303" s="5" t="s">
        <v>176</v>
      </c>
      <c r="C5303" s="5" t="s">
        <v>5504</v>
      </c>
      <c r="D5303" s="5">
        <f t="shared" si="247"/>
        <v>59227</v>
      </c>
      <c r="E5303" s="6">
        <v>43951</v>
      </c>
      <c r="F5303" s="6">
        <f t="shared" si="249"/>
        <v>44041</v>
      </c>
      <c r="G5303" s="6" t="str">
        <f>IF('BCT Template'!R5302&gt;F5303,"Yes","No")</f>
        <v>No</v>
      </c>
      <c r="H5303" s="5" t="s">
        <v>182</v>
      </c>
      <c r="I5303" s="5" t="s">
        <v>183</v>
      </c>
      <c r="J5303" s="5" t="s">
        <v>184</v>
      </c>
      <c r="K5303" s="5" t="s">
        <v>185</v>
      </c>
      <c r="L5303" s="7" t="s">
        <v>164</v>
      </c>
      <c r="M5303" t="str">
        <f t="shared" si="248"/>
        <v>No</v>
      </c>
    </row>
    <row r="5304" spans="1:13" ht="15" thickBot="1" x14ac:dyDescent="0.4">
      <c r="A5304" s="5" t="s">
        <v>175</v>
      </c>
      <c r="B5304" s="5" t="s">
        <v>176</v>
      </c>
      <c r="C5304" s="5" t="s">
        <v>5505</v>
      </c>
      <c r="D5304" s="5">
        <f t="shared" si="247"/>
        <v>79063</v>
      </c>
      <c r="E5304" s="6">
        <v>43915</v>
      </c>
      <c r="F5304" s="6">
        <f t="shared" si="249"/>
        <v>44005</v>
      </c>
      <c r="G5304" s="6" t="str">
        <f>IF('BCT Template'!R5303&gt;F5304,"Yes","No")</f>
        <v>No</v>
      </c>
      <c r="H5304" s="5" t="s">
        <v>189</v>
      </c>
      <c r="I5304" s="5" t="s">
        <v>190</v>
      </c>
      <c r="J5304" s="5" t="s">
        <v>200</v>
      </c>
      <c r="K5304" s="5" t="s">
        <v>201</v>
      </c>
      <c r="L5304" s="7" t="s">
        <v>164</v>
      </c>
      <c r="M5304" t="str">
        <f t="shared" si="248"/>
        <v>Yes</v>
      </c>
    </row>
    <row r="5305" spans="1:13" ht="15" thickBot="1" x14ac:dyDescent="0.4">
      <c r="A5305" s="5" t="s">
        <v>175</v>
      </c>
      <c r="B5305" s="5" t="s">
        <v>176</v>
      </c>
      <c r="C5305" s="5" t="s">
        <v>5506</v>
      </c>
      <c r="D5305" s="5">
        <f t="shared" si="247"/>
        <v>22830</v>
      </c>
      <c r="E5305" s="6">
        <v>43737</v>
      </c>
      <c r="F5305" s="6">
        <f t="shared" si="249"/>
        <v>43827</v>
      </c>
      <c r="G5305" s="6" t="str">
        <f>IF('BCT Template'!R5304&gt;F5305,"Yes","No")</f>
        <v>No</v>
      </c>
      <c r="H5305" s="5" t="s">
        <v>178</v>
      </c>
      <c r="I5305" s="5" t="s">
        <v>179</v>
      </c>
      <c r="J5305" s="5" t="s">
        <v>35</v>
      </c>
      <c r="K5305" s="5" t="s">
        <v>180</v>
      </c>
      <c r="L5305" s="7" t="s">
        <v>164</v>
      </c>
      <c r="M5305" t="str">
        <f t="shared" si="248"/>
        <v>Yes</v>
      </c>
    </row>
    <row r="5306" spans="1:13" ht="15" thickBot="1" x14ac:dyDescent="0.4">
      <c r="A5306" s="5" t="s">
        <v>175</v>
      </c>
      <c r="B5306" s="5" t="s">
        <v>176</v>
      </c>
      <c r="C5306" s="5" t="s">
        <v>5507</v>
      </c>
      <c r="D5306" s="5">
        <f t="shared" si="247"/>
        <v>58714</v>
      </c>
      <c r="E5306" s="6">
        <v>44043</v>
      </c>
      <c r="F5306" s="6">
        <f t="shared" si="249"/>
        <v>44133</v>
      </c>
      <c r="G5306" s="6" t="str">
        <f>IF('BCT Template'!R5305&gt;F5306,"Yes","No")</f>
        <v>No</v>
      </c>
      <c r="H5306" s="5" t="s">
        <v>182</v>
      </c>
      <c r="I5306" s="5" t="s">
        <v>183</v>
      </c>
      <c r="J5306" s="5" t="s">
        <v>200</v>
      </c>
      <c r="K5306" s="5" t="s">
        <v>201</v>
      </c>
      <c r="L5306" s="7" t="s">
        <v>164</v>
      </c>
      <c r="M5306" t="str">
        <f t="shared" si="248"/>
        <v>Yes</v>
      </c>
    </row>
    <row r="5307" spans="1:13" ht="15" thickBot="1" x14ac:dyDescent="0.4">
      <c r="A5307" s="5" t="s">
        <v>175</v>
      </c>
      <c r="B5307" s="5" t="s">
        <v>176</v>
      </c>
      <c r="C5307" s="5" t="s">
        <v>5508</v>
      </c>
      <c r="D5307" s="5">
        <f t="shared" si="247"/>
        <v>80097</v>
      </c>
      <c r="E5307" s="6">
        <v>44196</v>
      </c>
      <c r="F5307" s="6">
        <f t="shared" si="249"/>
        <v>44286</v>
      </c>
      <c r="G5307" s="6" t="str">
        <f>IF('BCT Template'!R5306&gt;F5307,"Yes","No")</f>
        <v>No</v>
      </c>
      <c r="H5307" s="5" t="s">
        <v>182</v>
      </c>
      <c r="I5307" s="5" t="s">
        <v>183</v>
      </c>
      <c r="J5307" s="5" t="s">
        <v>184</v>
      </c>
      <c r="K5307" s="5" t="s">
        <v>185</v>
      </c>
      <c r="L5307" s="7" t="s">
        <v>164</v>
      </c>
      <c r="M5307" t="str">
        <f t="shared" si="248"/>
        <v>No</v>
      </c>
    </row>
    <row r="5308" spans="1:13" ht="15" thickBot="1" x14ac:dyDescent="0.4">
      <c r="A5308" s="5" t="s">
        <v>175</v>
      </c>
      <c r="B5308" s="5" t="s">
        <v>176</v>
      </c>
      <c r="C5308" s="5" t="s">
        <v>5509</v>
      </c>
      <c r="D5308" s="5">
        <f t="shared" si="247"/>
        <v>82576</v>
      </c>
      <c r="E5308" s="6">
        <v>43972</v>
      </c>
      <c r="F5308" s="6">
        <f t="shared" si="249"/>
        <v>44062</v>
      </c>
      <c r="G5308" s="6" t="str">
        <f>IF('BCT Template'!R5307&gt;F5308,"Yes","No")</f>
        <v>No</v>
      </c>
      <c r="H5308" s="5" t="s">
        <v>210</v>
      </c>
      <c r="I5308" s="5" t="s">
        <v>211</v>
      </c>
      <c r="J5308" s="5" t="s">
        <v>184</v>
      </c>
      <c r="K5308" s="5" t="s">
        <v>185</v>
      </c>
      <c r="L5308" s="7" t="s">
        <v>164</v>
      </c>
      <c r="M5308" t="str">
        <f t="shared" si="248"/>
        <v>No</v>
      </c>
    </row>
    <row r="5309" spans="1:13" ht="15" thickBot="1" x14ac:dyDescent="0.4">
      <c r="A5309" s="5" t="s">
        <v>175</v>
      </c>
      <c r="B5309" s="5" t="s">
        <v>176</v>
      </c>
      <c r="C5309" s="5" t="s">
        <v>5510</v>
      </c>
      <c r="D5309" s="5">
        <f t="shared" si="247"/>
        <v>20783</v>
      </c>
      <c r="E5309" s="6">
        <v>42916</v>
      </c>
      <c r="F5309" s="6">
        <f t="shared" si="249"/>
        <v>43006</v>
      </c>
      <c r="G5309" s="6" t="str">
        <f>IF('BCT Template'!R5308&gt;F5309,"Yes","No")</f>
        <v>No</v>
      </c>
      <c r="H5309" s="5" t="s">
        <v>197</v>
      </c>
      <c r="I5309" s="5" t="s">
        <v>198</v>
      </c>
      <c r="J5309" s="5" t="s">
        <v>184</v>
      </c>
      <c r="K5309" s="5" t="s">
        <v>185</v>
      </c>
      <c r="L5309" s="7" t="s">
        <v>164</v>
      </c>
      <c r="M5309" t="str">
        <f t="shared" si="248"/>
        <v>No</v>
      </c>
    </row>
    <row r="5310" spans="1:13" ht="15" thickBot="1" x14ac:dyDescent="0.4">
      <c r="A5310" s="5" t="s">
        <v>175</v>
      </c>
      <c r="B5310" s="5" t="s">
        <v>176</v>
      </c>
      <c r="C5310" s="5" t="s">
        <v>5511</v>
      </c>
      <c r="D5310" s="5">
        <f t="shared" si="247"/>
        <v>58404</v>
      </c>
      <c r="E5310" s="6">
        <v>43100</v>
      </c>
      <c r="F5310" s="6">
        <f t="shared" si="249"/>
        <v>43190</v>
      </c>
      <c r="G5310" s="6" t="str">
        <f>IF('BCT Template'!R5309&gt;F5310,"Yes","No")</f>
        <v>No</v>
      </c>
      <c r="H5310" s="5" t="s">
        <v>182</v>
      </c>
      <c r="I5310" s="5" t="s">
        <v>183</v>
      </c>
      <c r="J5310" s="5" t="s">
        <v>184</v>
      </c>
      <c r="K5310" s="5" t="s">
        <v>185</v>
      </c>
      <c r="L5310" s="7" t="s">
        <v>164</v>
      </c>
      <c r="M5310" t="str">
        <f t="shared" si="248"/>
        <v>No</v>
      </c>
    </row>
    <row r="5311" spans="1:13" ht="15" thickBot="1" x14ac:dyDescent="0.4">
      <c r="A5311" s="5" t="s">
        <v>175</v>
      </c>
      <c r="B5311" s="5" t="s">
        <v>176</v>
      </c>
      <c r="C5311" s="5" t="s">
        <v>5512</v>
      </c>
      <c r="D5311" s="5">
        <f t="shared" si="247"/>
        <v>81078</v>
      </c>
      <c r="E5311" s="6">
        <v>43830</v>
      </c>
      <c r="F5311" s="6">
        <f t="shared" si="249"/>
        <v>43920</v>
      </c>
      <c r="G5311" s="6" t="str">
        <f>IF('BCT Template'!R5310&gt;F5311,"Yes","No")</f>
        <v>No</v>
      </c>
      <c r="H5311" s="5" t="s">
        <v>182</v>
      </c>
      <c r="I5311" s="5" t="s">
        <v>183</v>
      </c>
      <c r="J5311" s="5" t="s">
        <v>184</v>
      </c>
      <c r="K5311" s="5" t="s">
        <v>185</v>
      </c>
      <c r="L5311" s="7" t="s">
        <v>164</v>
      </c>
      <c r="M5311" t="str">
        <f t="shared" si="248"/>
        <v>No</v>
      </c>
    </row>
    <row r="5312" spans="1:13" ht="15" thickBot="1" x14ac:dyDescent="0.4">
      <c r="A5312" s="5" t="s">
        <v>175</v>
      </c>
      <c r="B5312" s="5" t="s">
        <v>176</v>
      </c>
      <c r="C5312" s="5" t="s">
        <v>5513</v>
      </c>
      <c r="D5312" s="5">
        <f t="shared" si="247"/>
        <v>31198</v>
      </c>
      <c r="E5312" s="6">
        <v>44012</v>
      </c>
      <c r="F5312" s="6">
        <f t="shared" si="249"/>
        <v>44102</v>
      </c>
      <c r="G5312" s="6" t="str">
        <f>IF('BCT Template'!R5311&gt;F5312,"Yes","No")</f>
        <v>No</v>
      </c>
      <c r="H5312" s="5" t="s">
        <v>178</v>
      </c>
      <c r="I5312" s="5" t="s">
        <v>179</v>
      </c>
      <c r="J5312" s="5" t="s">
        <v>35</v>
      </c>
      <c r="K5312" s="5" t="s">
        <v>180</v>
      </c>
      <c r="L5312" s="7" t="s">
        <v>164</v>
      </c>
      <c r="M5312" t="str">
        <f t="shared" si="248"/>
        <v>Yes</v>
      </c>
    </row>
    <row r="5313" spans="1:13" ht="15" thickBot="1" x14ac:dyDescent="0.4">
      <c r="A5313" s="5" t="s">
        <v>175</v>
      </c>
      <c r="B5313" s="5" t="s">
        <v>176</v>
      </c>
      <c r="C5313" s="5" t="s">
        <v>5514</v>
      </c>
      <c r="D5313" s="5">
        <f t="shared" si="247"/>
        <v>20951</v>
      </c>
      <c r="E5313" s="6">
        <v>35976</v>
      </c>
      <c r="F5313" s="6">
        <f t="shared" si="249"/>
        <v>36066</v>
      </c>
      <c r="G5313" s="6" t="str">
        <f>IF('BCT Template'!R5312&gt;F5313,"Yes","No")</f>
        <v>No</v>
      </c>
      <c r="H5313" s="5" t="s">
        <v>197</v>
      </c>
      <c r="I5313" s="5" t="s">
        <v>198</v>
      </c>
      <c r="J5313" s="5" t="s">
        <v>184</v>
      </c>
      <c r="K5313" s="5" t="s">
        <v>185</v>
      </c>
      <c r="L5313" s="7" t="s">
        <v>164</v>
      </c>
      <c r="M5313" t="str">
        <f t="shared" si="248"/>
        <v>No</v>
      </c>
    </row>
    <row r="5314" spans="1:13" ht="15" thickBot="1" x14ac:dyDescent="0.4">
      <c r="A5314" s="5" t="s">
        <v>175</v>
      </c>
      <c r="B5314" s="5" t="s">
        <v>176</v>
      </c>
      <c r="C5314" s="5" t="s">
        <v>5515</v>
      </c>
      <c r="D5314" s="5">
        <f t="shared" si="247"/>
        <v>81181</v>
      </c>
      <c r="E5314" s="6">
        <v>43159</v>
      </c>
      <c r="F5314" s="6">
        <f t="shared" si="249"/>
        <v>43249</v>
      </c>
      <c r="G5314" s="6" t="str">
        <f>IF('BCT Template'!R5313&gt;F5314,"Yes","No")</f>
        <v>No</v>
      </c>
      <c r="H5314" s="5" t="s">
        <v>182</v>
      </c>
      <c r="I5314" s="5" t="s">
        <v>183</v>
      </c>
      <c r="J5314" s="5" t="s">
        <v>184</v>
      </c>
      <c r="K5314" s="5" t="s">
        <v>185</v>
      </c>
      <c r="L5314" s="7" t="s">
        <v>164</v>
      </c>
      <c r="M5314" t="str">
        <f t="shared" si="248"/>
        <v>No</v>
      </c>
    </row>
    <row r="5315" spans="1:13" ht="15" thickBot="1" x14ac:dyDescent="0.4">
      <c r="A5315" s="5" t="s">
        <v>175</v>
      </c>
      <c r="B5315" s="5" t="s">
        <v>176</v>
      </c>
      <c r="C5315" s="5" t="s">
        <v>5516</v>
      </c>
      <c r="D5315" s="5">
        <f t="shared" ref="D5315:D5378" si="250">C5315*1</f>
        <v>58632</v>
      </c>
      <c r="E5315" s="6">
        <v>43100</v>
      </c>
      <c r="F5315" s="6">
        <f t="shared" si="249"/>
        <v>43190</v>
      </c>
      <c r="G5315" s="6" t="str">
        <f>IF('BCT Template'!R5314&gt;F5315,"Yes","No")</f>
        <v>No</v>
      </c>
      <c r="H5315" s="5" t="s">
        <v>182</v>
      </c>
      <c r="I5315" s="5" t="s">
        <v>183</v>
      </c>
      <c r="J5315" s="5" t="s">
        <v>184</v>
      </c>
      <c r="K5315" s="5" t="s">
        <v>185</v>
      </c>
      <c r="L5315" s="7" t="s">
        <v>164</v>
      </c>
      <c r="M5315" t="str">
        <f t="shared" ref="M5315:M5378" si="251">IF(J5315=" ","Yes",IF(J5315="3","Yes","No"))</f>
        <v>No</v>
      </c>
    </row>
    <row r="5316" spans="1:13" ht="15" thickBot="1" x14ac:dyDescent="0.4">
      <c r="A5316" s="5" t="s">
        <v>175</v>
      </c>
      <c r="B5316" s="5" t="s">
        <v>176</v>
      </c>
      <c r="C5316" s="5" t="s">
        <v>5517</v>
      </c>
      <c r="D5316" s="5">
        <f t="shared" si="250"/>
        <v>79344</v>
      </c>
      <c r="E5316" s="6">
        <v>44104</v>
      </c>
      <c r="F5316" s="6">
        <f t="shared" si="249"/>
        <v>44194</v>
      </c>
      <c r="G5316" s="6" t="str">
        <f>IF('BCT Template'!R5315&gt;F5316,"Yes","No")</f>
        <v>No</v>
      </c>
      <c r="H5316" s="5" t="s">
        <v>189</v>
      </c>
      <c r="I5316" s="5" t="s">
        <v>190</v>
      </c>
      <c r="J5316" s="5" t="s">
        <v>200</v>
      </c>
      <c r="K5316" s="5" t="s">
        <v>201</v>
      </c>
      <c r="L5316" s="7" t="s">
        <v>164</v>
      </c>
      <c r="M5316" t="str">
        <f t="shared" si="251"/>
        <v>Yes</v>
      </c>
    </row>
    <row r="5317" spans="1:13" ht="15" thickBot="1" x14ac:dyDescent="0.4">
      <c r="A5317" s="5" t="s">
        <v>175</v>
      </c>
      <c r="B5317" s="5" t="s">
        <v>176</v>
      </c>
      <c r="C5317" s="5" t="s">
        <v>5518</v>
      </c>
      <c r="D5317" s="5">
        <f t="shared" si="250"/>
        <v>58709</v>
      </c>
      <c r="E5317" s="6">
        <v>44377</v>
      </c>
      <c r="F5317" s="6">
        <f t="shared" si="249"/>
        <v>44467</v>
      </c>
      <c r="G5317" s="6" t="str">
        <f>IF('BCT Template'!R5316&gt;F5317,"Yes","No")</f>
        <v>No</v>
      </c>
      <c r="H5317" s="5" t="s">
        <v>182</v>
      </c>
      <c r="I5317" s="5" t="s">
        <v>183</v>
      </c>
      <c r="J5317" s="5" t="s">
        <v>184</v>
      </c>
      <c r="K5317" s="5" t="s">
        <v>185</v>
      </c>
      <c r="L5317" s="7" t="s">
        <v>164</v>
      </c>
      <c r="M5317" t="str">
        <f t="shared" si="251"/>
        <v>No</v>
      </c>
    </row>
    <row r="5318" spans="1:13" ht="15" thickBot="1" x14ac:dyDescent="0.4">
      <c r="A5318" s="5" t="s">
        <v>175</v>
      </c>
      <c r="B5318" s="5" t="s">
        <v>176</v>
      </c>
      <c r="C5318" s="5" t="s">
        <v>5519</v>
      </c>
      <c r="D5318" s="5">
        <f t="shared" si="250"/>
        <v>59203</v>
      </c>
      <c r="E5318" s="6">
        <v>44227</v>
      </c>
      <c r="F5318" s="6">
        <f t="shared" si="249"/>
        <v>44317</v>
      </c>
      <c r="G5318" s="6" t="str">
        <f>IF('BCT Template'!R5317&gt;F5318,"Yes","No")</f>
        <v>No</v>
      </c>
      <c r="H5318" s="5" t="s">
        <v>182</v>
      </c>
      <c r="I5318" s="5" t="s">
        <v>183</v>
      </c>
      <c r="J5318" s="5" t="s">
        <v>200</v>
      </c>
      <c r="K5318" s="5" t="s">
        <v>201</v>
      </c>
      <c r="L5318" s="7" t="s">
        <v>164</v>
      </c>
      <c r="M5318" t="str">
        <f t="shared" si="251"/>
        <v>Yes</v>
      </c>
    </row>
    <row r="5319" spans="1:13" ht="15" thickBot="1" x14ac:dyDescent="0.4">
      <c r="A5319" s="5" t="s">
        <v>175</v>
      </c>
      <c r="B5319" s="5" t="s">
        <v>176</v>
      </c>
      <c r="C5319" s="5" t="s">
        <v>5520</v>
      </c>
      <c r="D5319" s="5">
        <f t="shared" si="250"/>
        <v>30443</v>
      </c>
      <c r="E5319" s="6">
        <v>42916</v>
      </c>
      <c r="F5319" s="6">
        <f t="shared" si="249"/>
        <v>43006</v>
      </c>
      <c r="G5319" s="6" t="str">
        <f>IF('BCT Template'!R5318&gt;F5319,"Yes","No")</f>
        <v>No</v>
      </c>
      <c r="H5319" s="5" t="s">
        <v>178</v>
      </c>
      <c r="I5319" s="5" t="s">
        <v>179</v>
      </c>
      <c r="J5319" s="5" t="s">
        <v>35</v>
      </c>
      <c r="K5319" s="5" t="s">
        <v>180</v>
      </c>
      <c r="L5319" s="7" t="s">
        <v>164</v>
      </c>
      <c r="M5319" t="str">
        <f t="shared" si="251"/>
        <v>Yes</v>
      </c>
    </row>
    <row r="5320" spans="1:13" ht="15" thickBot="1" x14ac:dyDescent="0.4">
      <c r="A5320" s="5" t="s">
        <v>175</v>
      </c>
      <c r="B5320" s="5" t="s">
        <v>176</v>
      </c>
      <c r="C5320" s="5" t="s">
        <v>5521</v>
      </c>
      <c r="D5320" s="5">
        <f t="shared" si="250"/>
        <v>22192</v>
      </c>
      <c r="E5320" s="6">
        <v>42643</v>
      </c>
      <c r="F5320" s="6">
        <f t="shared" si="249"/>
        <v>42733</v>
      </c>
      <c r="G5320" s="6" t="str">
        <f>IF('BCT Template'!R5319&gt;F5320,"Yes","No")</f>
        <v>No</v>
      </c>
      <c r="H5320" s="5" t="s">
        <v>178</v>
      </c>
      <c r="I5320" s="5" t="s">
        <v>179</v>
      </c>
      <c r="J5320" s="5" t="s">
        <v>35</v>
      </c>
      <c r="K5320" s="5" t="s">
        <v>180</v>
      </c>
      <c r="L5320" s="7" t="s">
        <v>164</v>
      </c>
      <c r="M5320" t="str">
        <f t="shared" si="251"/>
        <v>Yes</v>
      </c>
    </row>
    <row r="5321" spans="1:13" ht="15" thickBot="1" x14ac:dyDescent="0.4">
      <c r="A5321" s="5" t="s">
        <v>175</v>
      </c>
      <c r="B5321" s="5" t="s">
        <v>176</v>
      </c>
      <c r="C5321" s="5" t="s">
        <v>5522</v>
      </c>
      <c r="D5321" s="5">
        <f t="shared" si="250"/>
        <v>82969</v>
      </c>
      <c r="E5321" s="6">
        <v>44957</v>
      </c>
      <c r="F5321" s="6">
        <f t="shared" si="249"/>
        <v>45047</v>
      </c>
      <c r="G5321" s="6" t="str">
        <f>IF('BCT Template'!R5320&gt;F5321,"Yes","No")</f>
        <v>No</v>
      </c>
      <c r="H5321" s="5" t="s">
        <v>210</v>
      </c>
      <c r="I5321" s="5" t="s">
        <v>211</v>
      </c>
      <c r="J5321" s="5" t="s">
        <v>184</v>
      </c>
      <c r="K5321" s="5" t="s">
        <v>185</v>
      </c>
      <c r="L5321" s="7" t="s">
        <v>164</v>
      </c>
      <c r="M5321" t="str">
        <f t="shared" si="251"/>
        <v>No</v>
      </c>
    </row>
    <row r="5322" spans="1:13" ht="15" thickBot="1" x14ac:dyDescent="0.4">
      <c r="A5322" s="5" t="s">
        <v>175</v>
      </c>
      <c r="B5322" s="5" t="s">
        <v>176</v>
      </c>
      <c r="C5322" s="5" t="s">
        <v>5523</v>
      </c>
      <c r="D5322" s="5">
        <f t="shared" si="250"/>
        <v>78417</v>
      </c>
      <c r="E5322" s="6">
        <v>40865</v>
      </c>
      <c r="F5322" s="6">
        <f t="shared" si="249"/>
        <v>40955</v>
      </c>
      <c r="G5322" s="6" t="str">
        <f>IF('BCT Template'!R5321&gt;F5322,"Yes","No")</f>
        <v>No</v>
      </c>
      <c r="H5322" s="5" t="s">
        <v>210</v>
      </c>
      <c r="I5322" s="5" t="s">
        <v>211</v>
      </c>
      <c r="J5322" s="5" t="s">
        <v>184</v>
      </c>
      <c r="K5322" s="5" t="s">
        <v>185</v>
      </c>
      <c r="L5322" s="7" t="s">
        <v>164</v>
      </c>
      <c r="M5322" t="str">
        <f t="shared" si="251"/>
        <v>No</v>
      </c>
    </row>
    <row r="5323" spans="1:13" ht="15" thickBot="1" x14ac:dyDescent="0.4">
      <c r="A5323" s="5" t="s">
        <v>175</v>
      </c>
      <c r="B5323" s="5" t="s">
        <v>176</v>
      </c>
      <c r="C5323" s="5" t="s">
        <v>5524</v>
      </c>
      <c r="D5323" s="5">
        <f t="shared" si="250"/>
        <v>57048</v>
      </c>
      <c r="E5323" s="6">
        <v>41547</v>
      </c>
      <c r="F5323" s="6">
        <f t="shared" si="249"/>
        <v>41637</v>
      </c>
      <c r="G5323" s="6" t="str">
        <f>IF('BCT Template'!R5322&gt;F5323,"Yes","No")</f>
        <v>No</v>
      </c>
      <c r="H5323" s="5" t="s">
        <v>189</v>
      </c>
      <c r="I5323" s="5" t="s">
        <v>190</v>
      </c>
      <c r="J5323" s="5" t="s">
        <v>184</v>
      </c>
      <c r="K5323" s="5" t="s">
        <v>185</v>
      </c>
      <c r="L5323" s="7" t="s">
        <v>164</v>
      </c>
      <c r="M5323" t="str">
        <f t="shared" si="251"/>
        <v>No</v>
      </c>
    </row>
    <row r="5324" spans="1:13" ht="15" thickBot="1" x14ac:dyDescent="0.4">
      <c r="A5324" s="5" t="s">
        <v>175</v>
      </c>
      <c r="B5324" s="5" t="s">
        <v>176</v>
      </c>
      <c r="C5324" s="5" t="s">
        <v>5525</v>
      </c>
      <c r="D5324" s="5">
        <f t="shared" si="250"/>
        <v>82216</v>
      </c>
      <c r="E5324" s="6">
        <v>44271</v>
      </c>
      <c r="F5324" s="6">
        <f t="shared" si="249"/>
        <v>44361</v>
      </c>
      <c r="G5324" s="6" t="str">
        <f>IF('BCT Template'!R5323&gt;F5324,"Yes","No")</f>
        <v>No</v>
      </c>
      <c r="H5324" s="5" t="s">
        <v>210</v>
      </c>
      <c r="I5324" s="5" t="s">
        <v>211</v>
      </c>
      <c r="J5324" s="5" t="s">
        <v>184</v>
      </c>
      <c r="K5324" s="5" t="s">
        <v>185</v>
      </c>
      <c r="L5324" s="7" t="s">
        <v>164</v>
      </c>
      <c r="M5324" t="str">
        <f t="shared" si="251"/>
        <v>No</v>
      </c>
    </row>
    <row r="5325" spans="1:13" ht="15" thickBot="1" x14ac:dyDescent="0.4">
      <c r="A5325" s="5" t="s">
        <v>175</v>
      </c>
      <c r="B5325" s="5" t="s">
        <v>176</v>
      </c>
      <c r="C5325" s="5" t="s">
        <v>5526</v>
      </c>
      <c r="D5325" s="5">
        <f t="shared" si="250"/>
        <v>80253</v>
      </c>
      <c r="E5325" s="6">
        <v>44012</v>
      </c>
      <c r="F5325" s="6">
        <f t="shared" si="249"/>
        <v>44102</v>
      </c>
      <c r="G5325" s="6" t="str">
        <f>IF('BCT Template'!R5324&gt;F5325,"Yes","No")</f>
        <v>No</v>
      </c>
      <c r="H5325" s="5" t="s">
        <v>182</v>
      </c>
      <c r="I5325" s="5" t="s">
        <v>183</v>
      </c>
      <c r="J5325" s="5" t="s">
        <v>200</v>
      </c>
      <c r="K5325" s="5" t="s">
        <v>201</v>
      </c>
      <c r="L5325" s="7" t="s">
        <v>164</v>
      </c>
      <c r="M5325" t="str">
        <f t="shared" si="251"/>
        <v>Yes</v>
      </c>
    </row>
    <row r="5326" spans="1:13" ht="15" thickBot="1" x14ac:dyDescent="0.4">
      <c r="A5326" s="5" t="s">
        <v>175</v>
      </c>
      <c r="B5326" s="5" t="s">
        <v>176</v>
      </c>
      <c r="C5326" s="5" t="s">
        <v>5527</v>
      </c>
      <c r="D5326" s="5">
        <f t="shared" si="250"/>
        <v>80142</v>
      </c>
      <c r="E5326" s="6">
        <v>43069</v>
      </c>
      <c r="F5326" s="6">
        <f t="shared" si="249"/>
        <v>43159</v>
      </c>
      <c r="G5326" s="6" t="str">
        <f>IF('BCT Template'!R5325&gt;F5326,"Yes","No")</f>
        <v>No</v>
      </c>
      <c r="H5326" s="5" t="s">
        <v>182</v>
      </c>
      <c r="I5326" s="5" t="s">
        <v>183</v>
      </c>
      <c r="J5326" s="5" t="s">
        <v>200</v>
      </c>
      <c r="K5326" s="5" t="s">
        <v>201</v>
      </c>
      <c r="L5326" s="7" t="s">
        <v>164</v>
      </c>
      <c r="M5326" t="str">
        <f t="shared" si="251"/>
        <v>Yes</v>
      </c>
    </row>
    <row r="5327" spans="1:13" ht="15" thickBot="1" x14ac:dyDescent="0.4">
      <c r="A5327" s="5" t="s">
        <v>175</v>
      </c>
      <c r="B5327" s="5" t="s">
        <v>176</v>
      </c>
      <c r="C5327" s="5" t="s">
        <v>5528</v>
      </c>
      <c r="D5327" s="5">
        <f t="shared" si="250"/>
        <v>29899</v>
      </c>
      <c r="E5327" s="6">
        <v>44012</v>
      </c>
      <c r="F5327" s="6">
        <f t="shared" si="249"/>
        <v>44102</v>
      </c>
      <c r="G5327" s="6" t="str">
        <f>IF('BCT Template'!R5326&gt;F5327,"Yes","No")</f>
        <v>No</v>
      </c>
      <c r="H5327" s="5" t="s">
        <v>178</v>
      </c>
      <c r="I5327" s="5" t="s">
        <v>179</v>
      </c>
      <c r="J5327" s="5" t="s">
        <v>35</v>
      </c>
      <c r="K5327" s="5" t="s">
        <v>180</v>
      </c>
      <c r="L5327" s="7" t="s">
        <v>164</v>
      </c>
      <c r="M5327" t="str">
        <f t="shared" si="251"/>
        <v>Yes</v>
      </c>
    </row>
    <row r="5328" spans="1:13" ht="15" thickBot="1" x14ac:dyDescent="0.4">
      <c r="A5328" s="5" t="s">
        <v>175</v>
      </c>
      <c r="B5328" s="5" t="s">
        <v>176</v>
      </c>
      <c r="C5328" s="5" t="s">
        <v>5529</v>
      </c>
      <c r="D5328" s="5">
        <f t="shared" si="250"/>
        <v>78930</v>
      </c>
      <c r="E5328" s="6">
        <v>41328</v>
      </c>
      <c r="F5328" s="6">
        <f t="shared" si="249"/>
        <v>41418</v>
      </c>
      <c r="G5328" s="6" t="str">
        <f>IF('BCT Template'!R5327&gt;F5328,"Yes","No")</f>
        <v>No</v>
      </c>
      <c r="H5328" s="5" t="s">
        <v>210</v>
      </c>
      <c r="I5328" s="5" t="s">
        <v>211</v>
      </c>
      <c r="J5328" s="5" t="s">
        <v>184</v>
      </c>
      <c r="K5328" s="5" t="s">
        <v>185</v>
      </c>
      <c r="L5328" s="7" t="s">
        <v>164</v>
      </c>
      <c r="M5328" t="str">
        <f t="shared" si="251"/>
        <v>No</v>
      </c>
    </row>
    <row r="5329" spans="1:13" ht="15" thickBot="1" x14ac:dyDescent="0.4">
      <c r="A5329" s="5" t="s">
        <v>175</v>
      </c>
      <c r="B5329" s="5" t="s">
        <v>176</v>
      </c>
      <c r="C5329" s="5" t="s">
        <v>5530</v>
      </c>
      <c r="D5329" s="5">
        <f t="shared" si="250"/>
        <v>59905</v>
      </c>
      <c r="E5329" s="6">
        <v>44196</v>
      </c>
      <c r="F5329" s="6">
        <f t="shared" si="249"/>
        <v>44286</v>
      </c>
      <c r="G5329" s="6" t="str">
        <f>IF('BCT Template'!R5328&gt;F5329,"Yes","No")</f>
        <v>No</v>
      </c>
      <c r="H5329" s="5" t="s">
        <v>182</v>
      </c>
      <c r="I5329" s="5" t="s">
        <v>183</v>
      </c>
      <c r="J5329" s="5" t="s">
        <v>184</v>
      </c>
      <c r="K5329" s="5" t="s">
        <v>185</v>
      </c>
      <c r="L5329" s="7" t="s">
        <v>164</v>
      </c>
      <c r="M5329" t="str">
        <f t="shared" si="251"/>
        <v>No</v>
      </c>
    </row>
    <row r="5330" spans="1:13" ht="15" thickBot="1" x14ac:dyDescent="0.4">
      <c r="A5330" s="5" t="s">
        <v>175</v>
      </c>
      <c r="B5330" s="5" t="s">
        <v>176</v>
      </c>
      <c r="C5330" s="5" t="s">
        <v>5531</v>
      </c>
      <c r="D5330" s="5">
        <f t="shared" si="250"/>
        <v>21633</v>
      </c>
      <c r="E5330" s="6">
        <v>45016</v>
      </c>
      <c r="F5330" s="6">
        <f t="shared" si="249"/>
        <v>45106</v>
      </c>
      <c r="G5330" s="6" t="str">
        <f>IF('BCT Template'!R5329&gt;F5330,"Yes","No")</f>
        <v>No</v>
      </c>
      <c r="H5330" s="5" t="s">
        <v>178</v>
      </c>
      <c r="I5330" s="5" t="s">
        <v>179</v>
      </c>
      <c r="J5330" s="5" t="s">
        <v>35</v>
      </c>
      <c r="K5330" s="5" t="s">
        <v>180</v>
      </c>
      <c r="L5330" s="7" t="s">
        <v>164</v>
      </c>
      <c r="M5330" t="str">
        <f t="shared" si="251"/>
        <v>Yes</v>
      </c>
    </row>
    <row r="5331" spans="1:13" ht="15" thickBot="1" x14ac:dyDescent="0.4">
      <c r="A5331" s="5" t="s">
        <v>175</v>
      </c>
      <c r="B5331" s="5" t="s">
        <v>176</v>
      </c>
      <c r="C5331" s="5" t="s">
        <v>5532</v>
      </c>
      <c r="D5331" s="5">
        <f t="shared" si="250"/>
        <v>58657</v>
      </c>
      <c r="E5331" s="6">
        <v>44196</v>
      </c>
      <c r="F5331" s="6">
        <f t="shared" si="249"/>
        <v>44286</v>
      </c>
      <c r="G5331" s="6" t="str">
        <f>IF('BCT Template'!R5330&gt;F5331,"Yes","No")</f>
        <v>No</v>
      </c>
      <c r="H5331" s="5" t="s">
        <v>182</v>
      </c>
      <c r="I5331" s="5" t="s">
        <v>183</v>
      </c>
      <c r="J5331" s="5" t="s">
        <v>184</v>
      </c>
      <c r="K5331" s="5" t="s">
        <v>185</v>
      </c>
      <c r="L5331" s="7" t="s">
        <v>164</v>
      </c>
      <c r="M5331" t="str">
        <f t="shared" si="251"/>
        <v>No</v>
      </c>
    </row>
    <row r="5332" spans="1:13" ht="15" thickBot="1" x14ac:dyDescent="0.4">
      <c r="A5332" s="5" t="s">
        <v>175</v>
      </c>
      <c r="B5332" s="5" t="s">
        <v>176</v>
      </c>
      <c r="C5332" s="5" t="s">
        <v>5533</v>
      </c>
      <c r="D5332" s="5">
        <f t="shared" si="250"/>
        <v>30348</v>
      </c>
      <c r="E5332" s="6">
        <v>44012</v>
      </c>
      <c r="F5332" s="6">
        <f t="shared" si="249"/>
        <v>44102</v>
      </c>
      <c r="G5332" s="6" t="str">
        <f>IF('BCT Template'!R5331&gt;F5332,"Yes","No")</f>
        <v>No</v>
      </c>
      <c r="H5332" s="5" t="s">
        <v>178</v>
      </c>
      <c r="I5332" s="5" t="s">
        <v>179</v>
      </c>
      <c r="J5332" s="5" t="s">
        <v>35</v>
      </c>
      <c r="K5332" s="5" t="s">
        <v>180</v>
      </c>
      <c r="L5332" s="7" t="s">
        <v>164</v>
      </c>
      <c r="M5332" t="str">
        <f t="shared" si="251"/>
        <v>Yes</v>
      </c>
    </row>
    <row r="5333" spans="1:13" ht="15" thickBot="1" x14ac:dyDescent="0.4">
      <c r="A5333" s="5" t="s">
        <v>175</v>
      </c>
      <c r="B5333" s="5" t="s">
        <v>176</v>
      </c>
      <c r="C5333" s="5" t="s">
        <v>5534</v>
      </c>
      <c r="D5333" s="5">
        <f t="shared" si="250"/>
        <v>81195</v>
      </c>
      <c r="E5333" s="6">
        <v>44012</v>
      </c>
      <c r="F5333" s="6">
        <f t="shared" si="249"/>
        <v>44102</v>
      </c>
      <c r="G5333" s="6" t="str">
        <f>IF('BCT Template'!R5332&gt;F5333,"Yes","No")</f>
        <v>No</v>
      </c>
      <c r="H5333" s="5" t="s">
        <v>182</v>
      </c>
      <c r="I5333" s="5" t="s">
        <v>183</v>
      </c>
      <c r="J5333" s="5" t="s">
        <v>184</v>
      </c>
      <c r="K5333" s="5" t="s">
        <v>185</v>
      </c>
      <c r="L5333" s="7" t="s">
        <v>164</v>
      </c>
      <c r="M5333" t="str">
        <f t="shared" si="251"/>
        <v>No</v>
      </c>
    </row>
    <row r="5334" spans="1:13" ht="15" thickBot="1" x14ac:dyDescent="0.4">
      <c r="A5334" s="5" t="s">
        <v>175</v>
      </c>
      <c r="B5334" s="5" t="s">
        <v>176</v>
      </c>
      <c r="C5334" s="5" t="s">
        <v>5535</v>
      </c>
      <c r="D5334" s="5">
        <f t="shared" si="250"/>
        <v>79467</v>
      </c>
      <c r="E5334" s="6">
        <v>44104</v>
      </c>
      <c r="F5334" s="6">
        <f t="shared" ref="F5334:F5397" si="252">E5334+90</f>
        <v>44194</v>
      </c>
      <c r="G5334" s="6" t="str">
        <f>IF('BCT Template'!R5333&gt;F5334,"Yes","No")</f>
        <v>No</v>
      </c>
      <c r="H5334" s="5" t="s">
        <v>189</v>
      </c>
      <c r="I5334" s="5" t="s">
        <v>190</v>
      </c>
      <c r="J5334" s="5" t="s">
        <v>200</v>
      </c>
      <c r="K5334" s="5" t="s">
        <v>201</v>
      </c>
      <c r="L5334" s="7" t="s">
        <v>164</v>
      </c>
      <c r="M5334" t="str">
        <f t="shared" si="251"/>
        <v>Yes</v>
      </c>
    </row>
    <row r="5335" spans="1:13" ht="15" thickBot="1" x14ac:dyDescent="0.4">
      <c r="A5335" s="5" t="s">
        <v>175</v>
      </c>
      <c r="B5335" s="5" t="s">
        <v>176</v>
      </c>
      <c r="C5335" s="5" t="s">
        <v>5536</v>
      </c>
      <c r="D5335" s="5">
        <f t="shared" si="250"/>
        <v>18443</v>
      </c>
      <c r="E5335" s="6">
        <v>42550</v>
      </c>
      <c r="F5335" s="6">
        <f t="shared" si="252"/>
        <v>42640</v>
      </c>
      <c r="G5335" s="6" t="str">
        <f>IF('BCT Template'!R5334&gt;F5335,"Yes","No")</f>
        <v>No</v>
      </c>
      <c r="H5335" s="5" t="s">
        <v>234</v>
      </c>
      <c r="I5335" s="5" t="s">
        <v>235</v>
      </c>
      <c r="J5335" s="5" t="s">
        <v>184</v>
      </c>
      <c r="K5335" s="5" t="s">
        <v>185</v>
      </c>
      <c r="L5335" s="7" t="s">
        <v>164</v>
      </c>
      <c r="M5335" t="str">
        <f t="shared" si="251"/>
        <v>No</v>
      </c>
    </row>
    <row r="5336" spans="1:13" ht="15" thickBot="1" x14ac:dyDescent="0.4">
      <c r="A5336" s="5" t="s">
        <v>175</v>
      </c>
      <c r="B5336" s="5" t="s">
        <v>176</v>
      </c>
      <c r="C5336" s="5" t="s">
        <v>5537</v>
      </c>
      <c r="D5336" s="5">
        <f t="shared" si="250"/>
        <v>22273</v>
      </c>
      <c r="E5336" s="6">
        <v>43373</v>
      </c>
      <c r="F5336" s="6">
        <f t="shared" si="252"/>
        <v>43463</v>
      </c>
      <c r="G5336" s="6" t="str">
        <f>IF('BCT Template'!R5335&gt;F5336,"Yes","No")</f>
        <v>No</v>
      </c>
      <c r="H5336" s="5" t="s">
        <v>178</v>
      </c>
      <c r="I5336" s="5" t="s">
        <v>179</v>
      </c>
      <c r="J5336" s="5" t="s">
        <v>35</v>
      </c>
      <c r="K5336" s="5" t="s">
        <v>180</v>
      </c>
      <c r="L5336" s="7" t="s">
        <v>164</v>
      </c>
      <c r="M5336" t="str">
        <f t="shared" si="251"/>
        <v>Yes</v>
      </c>
    </row>
    <row r="5337" spans="1:13" ht="15" thickBot="1" x14ac:dyDescent="0.4">
      <c r="A5337" s="5" t="s">
        <v>175</v>
      </c>
      <c r="B5337" s="5" t="s">
        <v>176</v>
      </c>
      <c r="C5337" s="5" t="s">
        <v>5538</v>
      </c>
      <c r="D5337" s="5">
        <f t="shared" si="250"/>
        <v>59273</v>
      </c>
      <c r="E5337" s="6">
        <v>42063</v>
      </c>
      <c r="F5337" s="6">
        <f t="shared" si="252"/>
        <v>42153</v>
      </c>
      <c r="G5337" s="6" t="str">
        <f>IF('BCT Template'!R5336&gt;F5337,"Yes","No")</f>
        <v>No</v>
      </c>
      <c r="H5337" s="5" t="s">
        <v>182</v>
      </c>
      <c r="I5337" s="5" t="s">
        <v>183</v>
      </c>
      <c r="J5337" s="5" t="s">
        <v>200</v>
      </c>
      <c r="K5337" s="5" t="s">
        <v>201</v>
      </c>
      <c r="L5337" s="7" t="s">
        <v>164</v>
      </c>
      <c r="M5337" t="str">
        <f t="shared" si="251"/>
        <v>Yes</v>
      </c>
    </row>
    <row r="5338" spans="1:13" ht="15" thickBot="1" x14ac:dyDescent="0.4">
      <c r="A5338" s="5" t="s">
        <v>175</v>
      </c>
      <c r="B5338" s="5" t="s">
        <v>176</v>
      </c>
      <c r="C5338" s="5" t="s">
        <v>5539</v>
      </c>
      <c r="D5338" s="5">
        <f t="shared" si="250"/>
        <v>82439</v>
      </c>
      <c r="E5338" s="6">
        <v>43919</v>
      </c>
      <c r="F5338" s="6">
        <f t="shared" si="252"/>
        <v>44009</v>
      </c>
      <c r="G5338" s="6" t="str">
        <f>IF('BCT Template'!R5337&gt;F5338,"Yes","No")</f>
        <v>No</v>
      </c>
      <c r="H5338" s="5" t="s">
        <v>210</v>
      </c>
      <c r="I5338" s="5" t="s">
        <v>211</v>
      </c>
      <c r="J5338" s="5" t="s">
        <v>184</v>
      </c>
      <c r="K5338" s="5" t="s">
        <v>185</v>
      </c>
      <c r="L5338" s="7" t="s">
        <v>164</v>
      </c>
      <c r="M5338" t="str">
        <f t="shared" si="251"/>
        <v>No</v>
      </c>
    </row>
    <row r="5339" spans="1:13" ht="15" thickBot="1" x14ac:dyDescent="0.4">
      <c r="A5339" s="5" t="s">
        <v>175</v>
      </c>
      <c r="B5339" s="5" t="s">
        <v>176</v>
      </c>
      <c r="C5339" s="5" t="s">
        <v>5540</v>
      </c>
      <c r="D5339" s="5">
        <f t="shared" si="250"/>
        <v>30846</v>
      </c>
      <c r="E5339" s="6">
        <v>44286</v>
      </c>
      <c r="F5339" s="6">
        <f t="shared" si="252"/>
        <v>44376</v>
      </c>
      <c r="G5339" s="6" t="str">
        <f>IF('BCT Template'!R5338&gt;F5339,"Yes","No")</f>
        <v>No</v>
      </c>
      <c r="H5339" s="5" t="s">
        <v>178</v>
      </c>
      <c r="I5339" s="5" t="s">
        <v>179</v>
      </c>
      <c r="J5339" s="5" t="s">
        <v>35</v>
      </c>
      <c r="K5339" s="5" t="s">
        <v>180</v>
      </c>
      <c r="L5339" s="7" t="s">
        <v>164</v>
      </c>
      <c r="M5339" t="str">
        <f t="shared" si="251"/>
        <v>Yes</v>
      </c>
    </row>
    <row r="5340" spans="1:13" ht="15" thickBot="1" x14ac:dyDescent="0.4">
      <c r="A5340" s="5" t="s">
        <v>175</v>
      </c>
      <c r="B5340" s="5" t="s">
        <v>176</v>
      </c>
      <c r="C5340" s="5" t="s">
        <v>5541</v>
      </c>
      <c r="D5340" s="5">
        <f t="shared" si="250"/>
        <v>84944</v>
      </c>
      <c r="E5340" s="6">
        <v>45382</v>
      </c>
      <c r="F5340" s="6">
        <f t="shared" si="252"/>
        <v>45472</v>
      </c>
      <c r="G5340" s="6" t="str">
        <f>IF('BCT Template'!R5339&gt;F5340,"Yes","No")</f>
        <v>No</v>
      </c>
      <c r="H5340" s="5" t="s">
        <v>210</v>
      </c>
      <c r="I5340" s="5" t="s">
        <v>211</v>
      </c>
      <c r="J5340" s="5" t="s">
        <v>184</v>
      </c>
      <c r="K5340" s="5" t="s">
        <v>185</v>
      </c>
      <c r="L5340" s="7" t="s">
        <v>164</v>
      </c>
      <c r="M5340" t="str">
        <f t="shared" si="251"/>
        <v>No</v>
      </c>
    </row>
    <row r="5341" spans="1:13" ht="15" thickBot="1" x14ac:dyDescent="0.4">
      <c r="A5341" s="5" t="s">
        <v>175</v>
      </c>
      <c r="B5341" s="5" t="s">
        <v>176</v>
      </c>
      <c r="C5341" s="5" t="s">
        <v>5542</v>
      </c>
      <c r="D5341" s="5">
        <f t="shared" si="250"/>
        <v>82309</v>
      </c>
      <c r="E5341" s="6">
        <v>43731</v>
      </c>
      <c r="F5341" s="6">
        <f t="shared" si="252"/>
        <v>43821</v>
      </c>
      <c r="G5341" s="6" t="str">
        <f>IF('BCT Template'!R5340&gt;F5341,"Yes","No")</f>
        <v>No</v>
      </c>
      <c r="H5341" s="5" t="s">
        <v>210</v>
      </c>
      <c r="I5341" s="5" t="s">
        <v>211</v>
      </c>
      <c r="J5341" s="5" t="s">
        <v>184</v>
      </c>
      <c r="K5341" s="5" t="s">
        <v>185</v>
      </c>
      <c r="L5341" s="7" t="s">
        <v>164</v>
      </c>
      <c r="M5341" t="str">
        <f t="shared" si="251"/>
        <v>No</v>
      </c>
    </row>
    <row r="5342" spans="1:13" ht="15" thickBot="1" x14ac:dyDescent="0.4">
      <c r="A5342" s="5" t="s">
        <v>175</v>
      </c>
      <c r="B5342" s="5" t="s">
        <v>176</v>
      </c>
      <c r="C5342" s="5" t="s">
        <v>5543</v>
      </c>
      <c r="D5342" s="5">
        <f t="shared" si="250"/>
        <v>79187</v>
      </c>
      <c r="E5342" s="6">
        <v>43281</v>
      </c>
      <c r="F5342" s="6">
        <f t="shared" si="252"/>
        <v>43371</v>
      </c>
      <c r="G5342" s="6" t="str">
        <f>IF('BCT Template'!R5341&gt;F5342,"Yes","No")</f>
        <v>No</v>
      </c>
      <c r="H5342" s="5" t="s">
        <v>189</v>
      </c>
      <c r="I5342" s="5" t="s">
        <v>190</v>
      </c>
      <c r="J5342" s="5" t="s">
        <v>200</v>
      </c>
      <c r="K5342" s="5" t="s">
        <v>201</v>
      </c>
      <c r="L5342" s="7" t="s">
        <v>164</v>
      </c>
      <c r="M5342" t="str">
        <f t="shared" si="251"/>
        <v>Yes</v>
      </c>
    </row>
    <row r="5343" spans="1:13" ht="15" thickBot="1" x14ac:dyDescent="0.4">
      <c r="A5343" s="5" t="s">
        <v>175</v>
      </c>
      <c r="B5343" s="5" t="s">
        <v>176</v>
      </c>
      <c r="C5343" s="5" t="s">
        <v>5544</v>
      </c>
      <c r="D5343" s="5">
        <f t="shared" si="250"/>
        <v>20680</v>
      </c>
      <c r="E5343" s="6">
        <v>42551</v>
      </c>
      <c r="F5343" s="6">
        <f t="shared" si="252"/>
        <v>42641</v>
      </c>
      <c r="G5343" s="6" t="str">
        <f>IF('BCT Template'!R5342&gt;F5343,"Yes","No")</f>
        <v>No</v>
      </c>
      <c r="H5343" s="5" t="s">
        <v>197</v>
      </c>
      <c r="I5343" s="5" t="s">
        <v>198</v>
      </c>
      <c r="J5343" s="5" t="s">
        <v>184</v>
      </c>
      <c r="K5343" s="5" t="s">
        <v>185</v>
      </c>
      <c r="L5343" s="7" t="s">
        <v>164</v>
      </c>
      <c r="M5343" t="str">
        <f t="shared" si="251"/>
        <v>No</v>
      </c>
    </row>
    <row r="5344" spans="1:13" ht="15" thickBot="1" x14ac:dyDescent="0.4">
      <c r="A5344" s="5" t="s">
        <v>175</v>
      </c>
      <c r="B5344" s="5" t="s">
        <v>176</v>
      </c>
      <c r="C5344" s="5" t="s">
        <v>5545</v>
      </c>
      <c r="D5344" s="5">
        <f t="shared" si="250"/>
        <v>82321</v>
      </c>
      <c r="E5344" s="6">
        <v>42748</v>
      </c>
      <c r="F5344" s="6">
        <f t="shared" si="252"/>
        <v>42838</v>
      </c>
      <c r="G5344" s="6" t="str">
        <f>IF('BCT Template'!R5343&gt;F5344,"Yes","No")</f>
        <v>No</v>
      </c>
      <c r="H5344" s="5" t="s">
        <v>210</v>
      </c>
      <c r="I5344" s="5" t="s">
        <v>211</v>
      </c>
      <c r="J5344" s="5" t="s">
        <v>184</v>
      </c>
      <c r="K5344" s="5" t="s">
        <v>185</v>
      </c>
      <c r="L5344" s="7" t="s">
        <v>164</v>
      </c>
      <c r="M5344" t="str">
        <f t="shared" si="251"/>
        <v>No</v>
      </c>
    </row>
    <row r="5345" spans="1:13" ht="15" thickBot="1" x14ac:dyDescent="0.4">
      <c r="A5345" s="5" t="s">
        <v>175</v>
      </c>
      <c r="B5345" s="5" t="s">
        <v>176</v>
      </c>
      <c r="C5345" s="5" t="s">
        <v>5546</v>
      </c>
      <c r="D5345" s="5">
        <f t="shared" si="250"/>
        <v>30118</v>
      </c>
      <c r="E5345" s="6">
        <v>41882</v>
      </c>
      <c r="F5345" s="6">
        <f t="shared" si="252"/>
        <v>41972</v>
      </c>
      <c r="G5345" s="6" t="str">
        <f>IF('BCT Template'!R5344&gt;F5345,"Yes","No")</f>
        <v>No</v>
      </c>
      <c r="H5345" s="5" t="s">
        <v>178</v>
      </c>
      <c r="I5345" s="5" t="s">
        <v>179</v>
      </c>
      <c r="J5345" s="5" t="s">
        <v>35</v>
      </c>
      <c r="K5345" s="5" t="s">
        <v>180</v>
      </c>
      <c r="L5345" s="7" t="s">
        <v>164</v>
      </c>
      <c r="M5345" t="str">
        <f t="shared" si="251"/>
        <v>Yes</v>
      </c>
    </row>
    <row r="5346" spans="1:13" ht="15" thickBot="1" x14ac:dyDescent="0.4">
      <c r="A5346" s="5" t="s">
        <v>175</v>
      </c>
      <c r="B5346" s="5" t="s">
        <v>176</v>
      </c>
      <c r="C5346" s="5" t="s">
        <v>5547</v>
      </c>
      <c r="D5346" s="5">
        <f t="shared" si="250"/>
        <v>31527</v>
      </c>
      <c r="E5346" s="6">
        <v>44104</v>
      </c>
      <c r="F5346" s="6">
        <f t="shared" si="252"/>
        <v>44194</v>
      </c>
      <c r="G5346" s="6" t="str">
        <f>IF('BCT Template'!R5345&gt;F5346,"Yes","No")</f>
        <v>No</v>
      </c>
      <c r="H5346" s="5" t="s">
        <v>178</v>
      </c>
      <c r="I5346" s="5" t="s">
        <v>179</v>
      </c>
      <c r="J5346" s="5" t="s">
        <v>35</v>
      </c>
      <c r="K5346" s="5" t="s">
        <v>180</v>
      </c>
      <c r="L5346" s="7" t="s">
        <v>164</v>
      </c>
      <c r="M5346" t="str">
        <f t="shared" si="251"/>
        <v>Yes</v>
      </c>
    </row>
    <row r="5347" spans="1:13" ht="15" thickBot="1" x14ac:dyDescent="0.4">
      <c r="A5347" s="5" t="s">
        <v>175</v>
      </c>
      <c r="B5347" s="5" t="s">
        <v>176</v>
      </c>
      <c r="C5347" s="5" t="s">
        <v>5548</v>
      </c>
      <c r="D5347" s="5">
        <f t="shared" si="250"/>
        <v>82801</v>
      </c>
      <c r="E5347" s="6">
        <v>44513</v>
      </c>
      <c r="F5347" s="6">
        <f t="shared" si="252"/>
        <v>44603</v>
      </c>
      <c r="G5347" s="6" t="str">
        <f>IF('BCT Template'!R5346&gt;F5347,"Yes","No")</f>
        <v>No</v>
      </c>
      <c r="H5347" s="5" t="s">
        <v>210</v>
      </c>
      <c r="I5347" s="5" t="s">
        <v>211</v>
      </c>
      <c r="J5347" s="5" t="s">
        <v>184</v>
      </c>
      <c r="K5347" s="5" t="s">
        <v>185</v>
      </c>
      <c r="L5347" s="7" t="s">
        <v>164</v>
      </c>
      <c r="M5347" t="str">
        <f t="shared" si="251"/>
        <v>No</v>
      </c>
    </row>
    <row r="5348" spans="1:13" ht="15" thickBot="1" x14ac:dyDescent="0.4">
      <c r="A5348" s="5" t="s">
        <v>175</v>
      </c>
      <c r="B5348" s="5" t="s">
        <v>176</v>
      </c>
      <c r="C5348" s="5" t="s">
        <v>5549</v>
      </c>
      <c r="D5348" s="5">
        <f t="shared" si="250"/>
        <v>57934</v>
      </c>
      <c r="E5348" s="6">
        <v>43364</v>
      </c>
      <c r="F5348" s="6">
        <f t="shared" si="252"/>
        <v>43454</v>
      </c>
      <c r="G5348" s="6" t="str">
        <f>IF('BCT Template'!R5347&gt;F5348,"Yes","No")</f>
        <v>No</v>
      </c>
      <c r="H5348" s="5" t="s">
        <v>189</v>
      </c>
      <c r="I5348" s="5" t="s">
        <v>190</v>
      </c>
      <c r="J5348" s="5" t="s">
        <v>184</v>
      </c>
      <c r="K5348" s="5" t="s">
        <v>185</v>
      </c>
      <c r="L5348" s="7" t="s">
        <v>164</v>
      </c>
      <c r="M5348" t="str">
        <f t="shared" si="251"/>
        <v>No</v>
      </c>
    </row>
    <row r="5349" spans="1:13" ht="15" thickBot="1" x14ac:dyDescent="0.4">
      <c r="A5349" s="5" t="s">
        <v>175</v>
      </c>
      <c r="B5349" s="5" t="s">
        <v>176</v>
      </c>
      <c r="C5349" s="5" t="s">
        <v>5550</v>
      </c>
      <c r="D5349" s="5">
        <f t="shared" si="250"/>
        <v>57717</v>
      </c>
      <c r="E5349" s="6">
        <v>44196</v>
      </c>
      <c r="F5349" s="6">
        <f t="shared" si="252"/>
        <v>44286</v>
      </c>
      <c r="G5349" s="6" t="str">
        <f>IF('BCT Template'!R5348&gt;F5349,"Yes","No")</f>
        <v>No</v>
      </c>
      <c r="H5349" s="5" t="s">
        <v>189</v>
      </c>
      <c r="I5349" s="5" t="s">
        <v>190</v>
      </c>
      <c r="J5349" s="5" t="s">
        <v>184</v>
      </c>
      <c r="K5349" s="5" t="s">
        <v>185</v>
      </c>
      <c r="L5349" s="7" t="s">
        <v>164</v>
      </c>
      <c r="M5349" t="str">
        <f t="shared" si="251"/>
        <v>No</v>
      </c>
    </row>
    <row r="5350" spans="1:13" ht="15" thickBot="1" x14ac:dyDescent="0.4">
      <c r="A5350" s="5" t="s">
        <v>175</v>
      </c>
      <c r="B5350" s="5" t="s">
        <v>176</v>
      </c>
      <c r="C5350" s="5" t="s">
        <v>5551</v>
      </c>
      <c r="D5350" s="5">
        <f t="shared" si="250"/>
        <v>57402</v>
      </c>
      <c r="E5350" s="6">
        <v>42369</v>
      </c>
      <c r="F5350" s="6">
        <f t="shared" si="252"/>
        <v>42459</v>
      </c>
      <c r="G5350" s="6" t="str">
        <f>IF('BCT Template'!R5349&gt;F5350,"Yes","No")</f>
        <v>No</v>
      </c>
      <c r="H5350" s="5" t="s">
        <v>189</v>
      </c>
      <c r="I5350" s="5" t="s">
        <v>190</v>
      </c>
      <c r="J5350" s="5" t="s">
        <v>184</v>
      </c>
      <c r="K5350" s="5" t="s">
        <v>185</v>
      </c>
      <c r="L5350" s="7" t="s">
        <v>164</v>
      </c>
      <c r="M5350" t="str">
        <f t="shared" si="251"/>
        <v>No</v>
      </c>
    </row>
    <row r="5351" spans="1:13" ht="15" thickBot="1" x14ac:dyDescent="0.4">
      <c r="A5351" s="5" t="s">
        <v>175</v>
      </c>
      <c r="B5351" s="5" t="s">
        <v>176</v>
      </c>
      <c r="C5351" s="5" t="s">
        <v>5552</v>
      </c>
      <c r="D5351" s="5">
        <f t="shared" si="250"/>
        <v>21538</v>
      </c>
      <c r="E5351" s="6">
        <v>43646</v>
      </c>
      <c r="F5351" s="6">
        <f t="shared" si="252"/>
        <v>43736</v>
      </c>
      <c r="G5351" s="6" t="str">
        <f>IF('BCT Template'!R5350&gt;F5351,"Yes","No")</f>
        <v>No</v>
      </c>
      <c r="H5351" s="5" t="s">
        <v>178</v>
      </c>
      <c r="I5351" s="5" t="s">
        <v>179</v>
      </c>
      <c r="J5351" s="5" t="s">
        <v>35</v>
      </c>
      <c r="K5351" s="5" t="s">
        <v>180</v>
      </c>
      <c r="L5351" s="7" t="s">
        <v>164</v>
      </c>
      <c r="M5351" t="str">
        <f t="shared" si="251"/>
        <v>Yes</v>
      </c>
    </row>
    <row r="5352" spans="1:13" ht="15" thickBot="1" x14ac:dyDescent="0.4">
      <c r="A5352" s="5" t="s">
        <v>175</v>
      </c>
      <c r="B5352" s="5" t="s">
        <v>176</v>
      </c>
      <c r="C5352" s="5" t="s">
        <v>5553</v>
      </c>
      <c r="D5352" s="5">
        <f t="shared" si="250"/>
        <v>20725</v>
      </c>
      <c r="E5352" s="6">
        <v>44012</v>
      </c>
      <c r="F5352" s="6">
        <f t="shared" si="252"/>
        <v>44102</v>
      </c>
      <c r="G5352" s="6" t="str">
        <f>IF('BCT Template'!R5351&gt;F5352,"Yes","No")</f>
        <v>No</v>
      </c>
      <c r="H5352" s="5" t="s">
        <v>197</v>
      </c>
      <c r="I5352" s="5" t="s">
        <v>198</v>
      </c>
      <c r="J5352" s="5" t="s">
        <v>184</v>
      </c>
      <c r="K5352" s="5" t="s">
        <v>185</v>
      </c>
      <c r="L5352" s="7" t="s">
        <v>164</v>
      </c>
      <c r="M5352" t="str">
        <f t="shared" si="251"/>
        <v>No</v>
      </c>
    </row>
    <row r="5353" spans="1:13" ht="15" thickBot="1" x14ac:dyDescent="0.4">
      <c r="A5353" s="5" t="s">
        <v>175</v>
      </c>
      <c r="B5353" s="5" t="s">
        <v>176</v>
      </c>
      <c r="C5353" s="5" t="s">
        <v>5554</v>
      </c>
      <c r="D5353" s="5">
        <f t="shared" si="250"/>
        <v>77512</v>
      </c>
      <c r="E5353" s="6">
        <v>42094</v>
      </c>
      <c r="F5353" s="6">
        <f t="shared" si="252"/>
        <v>42184</v>
      </c>
      <c r="G5353" s="6" t="str">
        <f>IF('BCT Template'!R5352&gt;F5353,"Yes","No")</f>
        <v>No</v>
      </c>
      <c r="H5353" s="5" t="s">
        <v>189</v>
      </c>
      <c r="I5353" s="5" t="s">
        <v>190</v>
      </c>
      <c r="J5353" s="5" t="s">
        <v>200</v>
      </c>
      <c r="K5353" s="5" t="s">
        <v>201</v>
      </c>
      <c r="L5353" s="7" t="s">
        <v>164</v>
      </c>
      <c r="M5353" t="str">
        <f t="shared" si="251"/>
        <v>Yes</v>
      </c>
    </row>
    <row r="5354" spans="1:13" ht="15" thickBot="1" x14ac:dyDescent="0.4">
      <c r="A5354" s="5" t="s">
        <v>175</v>
      </c>
      <c r="B5354" s="5" t="s">
        <v>176</v>
      </c>
      <c r="C5354" s="5" t="s">
        <v>5555</v>
      </c>
      <c r="D5354" s="5">
        <f t="shared" si="250"/>
        <v>82615</v>
      </c>
      <c r="E5354" s="6">
        <v>44222</v>
      </c>
      <c r="F5354" s="6">
        <f t="shared" si="252"/>
        <v>44312</v>
      </c>
      <c r="G5354" s="6" t="str">
        <f>IF('BCT Template'!R5353&gt;F5354,"Yes","No")</f>
        <v>No</v>
      </c>
      <c r="H5354" s="5" t="s">
        <v>210</v>
      </c>
      <c r="I5354" s="5" t="s">
        <v>211</v>
      </c>
      <c r="J5354" s="5" t="s">
        <v>184</v>
      </c>
      <c r="K5354" s="5" t="s">
        <v>185</v>
      </c>
      <c r="L5354" s="7" t="s">
        <v>164</v>
      </c>
      <c r="M5354" t="str">
        <f t="shared" si="251"/>
        <v>No</v>
      </c>
    </row>
    <row r="5355" spans="1:13" ht="15" thickBot="1" x14ac:dyDescent="0.4">
      <c r="A5355" s="5" t="s">
        <v>175</v>
      </c>
      <c r="B5355" s="5" t="s">
        <v>176</v>
      </c>
      <c r="C5355" s="5" t="s">
        <v>5556</v>
      </c>
      <c r="D5355" s="5">
        <f t="shared" si="250"/>
        <v>81100</v>
      </c>
      <c r="E5355" s="6">
        <v>43373</v>
      </c>
      <c r="F5355" s="6">
        <f t="shared" si="252"/>
        <v>43463</v>
      </c>
      <c r="G5355" s="6" t="str">
        <f>IF('BCT Template'!R5354&gt;F5355,"Yes","No")</f>
        <v>No</v>
      </c>
      <c r="H5355" s="5" t="s">
        <v>182</v>
      </c>
      <c r="I5355" s="5" t="s">
        <v>183</v>
      </c>
      <c r="J5355" s="5" t="s">
        <v>184</v>
      </c>
      <c r="K5355" s="5" t="s">
        <v>185</v>
      </c>
      <c r="L5355" s="7" t="s">
        <v>164</v>
      </c>
      <c r="M5355" t="str">
        <f t="shared" si="251"/>
        <v>No</v>
      </c>
    </row>
    <row r="5356" spans="1:13" ht="15" thickBot="1" x14ac:dyDescent="0.4">
      <c r="A5356" s="5" t="s">
        <v>175</v>
      </c>
      <c r="B5356" s="5" t="s">
        <v>176</v>
      </c>
      <c r="C5356" s="5" t="s">
        <v>5557</v>
      </c>
      <c r="D5356" s="5">
        <f t="shared" si="250"/>
        <v>22195</v>
      </c>
      <c r="E5356" s="6">
        <v>43616</v>
      </c>
      <c r="F5356" s="6">
        <f t="shared" si="252"/>
        <v>43706</v>
      </c>
      <c r="G5356" s="6" t="str">
        <f>IF('BCT Template'!R5355&gt;F5356,"Yes","No")</f>
        <v>No</v>
      </c>
      <c r="H5356" s="5" t="s">
        <v>178</v>
      </c>
      <c r="I5356" s="5" t="s">
        <v>179</v>
      </c>
      <c r="J5356" s="5" t="s">
        <v>35</v>
      </c>
      <c r="K5356" s="5" t="s">
        <v>180</v>
      </c>
      <c r="L5356" s="7" t="s">
        <v>164</v>
      </c>
      <c r="M5356" t="str">
        <f t="shared" si="251"/>
        <v>Yes</v>
      </c>
    </row>
    <row r="5357" spans="1:13" ht="15" thickBot="1" x14ac:dyDescent="0.4">
      <c r="A5357" s="5" t="s">
        <v>175</v>
      </c>
      <c r="B5357" s="5" t="s">
        <v>176</v>
      </c>
      <c r="C5357" s="5" t="s">
        <v>5558</v>
      </c>
      <c r="D5357" s="5">
        <f t="shared" si="250"/>
        <v>82522</v>
      </c>
      <c r="E5357" s="6">
        <v>44033</v>
      </c>
      <c r="F5357" s="6">
        <f t="shared" si="252"/>
        <v>44123</v>
      </c>
      <c r="G5357" s="6" t="str">
        <f>IF('BCT Template'!R5356&gt;F5357,"Yes","No")</f>
        <v>No</v>
      </c>
      <c r="H5357" s="5" t="s">
        <v>210</v>
      </c>
      <c r="I5357" s="5" t="s">
        <v>211</v>
      </c>
      <c r="J5357" s="5" t="s">
        <v>184</v>
      </c>
      <c r="K5357" s="5" t="s">
        <v>185</v>
      </c>
      <c r="L5357" s="7" t="s">
        <v>164</v>
      </c>
      <c r="M5357" t="str">
        <f t="shared" si="251"/>
        <v>No</v>
      </c>
    </row>
    <row r="5358" spans="1:13" ht="15" thickBot="1" x14ac:dyDescent="0.4">
      <c r="A5358" s="5" t="s">
        <v>175</v>
      </c>
      <c r="B5358" s="5" t="s">
        <v>176</v>
      </c>
      <c r="C5358" s="5" t="s">
        <v>5559</v>
      </c>
      <c r="D5358" s="5">
        <f t="shared" si="250"/>
        <v>59579</v>
      </c>
      <c r="E5358" s="6">
        <v>44043</v>
      </c>
      <c r="F5358" s="6">
        <f t="shared" si="252"/>
        <v>44133</v>
      </c>
      <c r="G5358" s="6" t="str">
        <f>IF('BCT Template'!R5357&gt;F5358,"Yes","No")</f>
        <v>No</v>
      </c>
      <c r="H5358" s="5" t="s">
        <v>182</v>
      </c>
      <c r="I5358" s="5" t="s">
        <v>183</v>
      </c>
      <c r="J5358" s="5" t="s">
        <v>200</v>
      </c>
      <c r="K5358" s="5" t="s">
        <v>201</v>
      </c>
      <c r="L5358" s="7" t="s">
        <v>164</v>
      </c>
      <c r="M5358" t="str">
        <f t="shared" si="251"/>
        <v>Yes</v>
      </c>
    </row>
    <row r="5359" spans="1:13" ht="15" thickBot="1" x14ac:dyDescent="0.4">
      <c r="A5359" s="5" t="s">
        <v>175</v>
      </c>
      <c r="B5359" s="5" t="s">
        <v>176</v>
      </c>
      <c r="C5359" s="5" t="s">
        <v>5560</v>
      </c>
      <c r="D5359" s="5">
        <f t="shared" si="250"/>
        <v>22376</v>
      </c>
      <c r="E5359" s="6">
        <v>43738</v>
      </c>
      <c r="F5359" s="6">
        <f t="shared" si="252"/>
        <v>43828</v>
      </c>
      <c r="G5359" s="6" t="str">
        <f>IF('BCT Template'!R5358&gt;F5359,"Yes","No")</f>
        <v>No</v>
      </c>
      <c r="H5359" s="5" t="s">
        <v>178</v>
      </c>
      <c r="I5359" s="5" t="s">
        <v>179</v>
      </c>
      <c r="J5359" s="5" t="s">
        <v>35</v>
      </c>
      <c r="K5359" s="5" t="s">
        <v>180</v>
      </c>
      <c r="L5359" s="7" t="s">
        <v>164</v>
      </c>
      <c r="M5359" t="str">
        <f t="shared" si="251"/>
        <v>Yes</v>
      </c>
    </row>
    <row r="5360" spans="1:13" ht="15" thickBot="1" x14ac:dyDescent="0.4">
      <c r="A5360" s="5" t="s">
        <v>175</v>
      </c>
      <c r="B5360" s="5" t="s">
        <v>176</v>
      </c>
      <c r="C5360" s="5" t="s">
        <v>5561</v>
      </c>
      <c r="D5360" s="5">
        <f t="shared" si="250"/>
        <v>29133</v>
      </c>
      <c r="E5360" s="6">
        <v>44286</v>
      </c>
      <c r="F5360" s="6">
        <f t="shared" si="252"/>
        <v>44376</v>
      </c>
      <c r="G5360" s="6" t="str">
        <f>IF('BCT Template'!R5359&gt;F5360,"Yes","No")</f>
        <v>No</v>
      </c>
      <c r="H5360" s="5" t="s">
        <v>178</v>
      </c>
      <c r="I5360" s="5" t="s">
        <v>179</v>
      </c>
      <c r="J5360" s="5" t="s">
        <v>35</v>
      </c>
      <c r="K5360" s="5" t="s">
        <v>180</v>
      </c>
      <c r="L5360" s="7" t="s">
        <v>164</v>
      </c>
      <c r="M5360" t="str">
        <f t="shared" si="251"/>
        <v>Yes</v>
      </c>
    </row>
    <row r="5361" spans="1:13" ht="15" thickBot="1" x14ac:dyDescent="0.4">
      <c r="A5361" s="5" t="s">
        <v>175</v>
      </c>
      <c r="B5361" s="5" t="s">
        <v>176</v>
      </c>
      <c r="C5361" s="5" t="s">
        <v>5562</v>
      </c>
      <c r="D5361" s="5">
        <f t="shared" si="250"/>
        <v>22523</v>
      </c>
      <c r="E5361" s="6">
        <v>43465</v>
      </c>
      <c r="F5361" s="6">
        <f t="shared" si="252"/>
        <v>43555</v>
      </c>
      <c r="G5361" s="6" t="str">
        <f>IF('BCT Template'!R5360&gt;F5361,"Yes","No")</f>
        <v>No</v>
      </c>
      <c r="H5361" s="5" t="s">
        <v>178</v>
      </c>
      <c r="I5361" s="5" t="s">
        <v>179</v>
      </c>
      <c r="J5361" s="5" t="s">
        <v>35</v>
      </c>
      <c r="K5361" s="5" t="s">
        <v>180</v>
      </c>
      <c r="L5361" s="7" t="s">
        <v>164</v>
      </c>
      <c r="M5361" t="str">
        <f t="shared" si="251"/>
        <v>Yes</v>
      </c>
    </row>
    <row r="5362" spans="1:13" ht="15" thickBot="1" x14ac:dyDescent="0.4">
      <c r="A5362" s="5" t="s">
        <v>175</v>
      </c>
      <c r="B5362" s="5" t="s">
        <v>176</v>
      </c>
      <c r="C5362" s="5" t="s">
        <v>5563</v>
      </c>
      <c r="D5362" s="5">
        <f t="shared" si="250"/>
        <v>82172</v>
      </c>
      <c r="E5362" s="6">
        <v>43587</v>
      </c>
      <c r="F5362" s="6">
        <f t="shared" si="252"/>
        <v>43677</v>
      </c>
      <c r="G5362" s="6" t="str">
        <f>IF('BCT Template'!R5361&gt;F5362,"Yes","No")</f>
        <v>No</v>
      </c>
      <c r="H5362" s="5" t="s">
        <v>210</v>
      </c>
      <c r="I5362" s="5" t="s">
        <v>211</v>
      </c>
      <c r="J5362" s="5" t="s">
        <v>184</v>
      </c>
      <c r="K5362" s="5" t="s">
        <v>185</v>
      </c>
      <c r="L5362" s="7" t="s">
        <v>164</v>
      </c>
      <c r="M5362" t="str">
        <f t="shared" si="251"/>
        <v>No</v>
      </c>
    </row>
    <row r="5363" spans="1:13" ht="15" thickBot="1" x14ac:dyDescent="0.4">
      <c r="A5363" s="5" t="s">
        <v>175</v>
      </c>
      <c r="B5363" s="5" t="s">
        <v>176</v>
      </c>
      <c r="C5363" s="5" t="s">
        <v>5564</v>
      </c>
      <c r="D5363" s="5">
        <f t="shared" si="250"/>
        <v>30162</v>
      </c>
      <c r="E5363" s="6">
        <v>44043</v>
      </c>
      <c r="F5363" s="6">
        <f t="shared" si="252"/>
        <v>44133</v>
      </c>
      <c r="G5363" s="6" t="str">
        <f>IF('BCT Template'!R5362&gt;F5363,"Yes","No")</f>
        <v>No</v>
      </c>
      <c r="H5363" s="5" t="s">
        <v>178</v>
      </c>
      <c r="I5363" s="5" t="s">
        <v>179</v>
      </c>
      <c r="J5363" s="5" t="s">
        <v>35</v>
      </c>
      <c r="K5363" s="5" t="s">
        <v>180</v>
      </c>
      <c r="L5363" s="7" t="s">
        <v>164</v>
      </c>
      <c r="M5363" t="str">
        <f t="shared" si="251"/>
        <v>Yes</v>
      </c>
    </row>
    <row r="5364" spans="1:13" ht="15" thickBot="1" x14ac:dyDescent="0.4">
      <c r="A5364" s="5" t="s">
        <v>175</v>
      </c>
      <c r="B5364" s="5" t="s">
        <v>176</v>
      </c>
      <c r="C5364" s="5" t="s">
        <v>5565</v>
      </c>
      <c r="D5364" s="5">
        <f t="shared" si="250"/>
        <v>78187</v>
      </c>
      <c r="E5364" s="6">
        <v>43864</v>
      </c>
      <c r="F5364" s="6">
        <f t="shared" si="252"/>
        <v>43954</v>
      </c>
      <c r="G5364" s="6" t="str">
        <f>IF('BCT Template'!R5363&gt;F5364,"Yes","No")</f>
        <v>No</v>
      </c>
      <c r="H5364" s="5" t="s">
        <v>189</v>
      </c>
      <c r="I5364" s="5" t="s">
        <v>190</v>
      </c>
      <c r="J5364" s="5" t="s">
        <v>200</v>
      </c>
      <c r="K5364" s="5" t="s">
        <v>201</v>
      </c>
      <c r="L5364" s="7" t="s">
        <v>164</v>
      </c>
      <c r="M5364" t="str">
        <f t="shared" si="251"/>
        <v>Yes</v>
      </c>
    </row>
    <row r="5365" spans="1:13" ht="15" thickBot="1" x14ac:dyDescent="0.4">
      <c r="A5365" s="5" t="s">
        <v>175</v>
      </c>
      <c r="B5365" s="5" t="s">
        <v>176</v>
      </c>
      <c r="C5365" s="5" t="s">
        <v>5566</v>
      </c>
      <c r="D5365" s="5">
        <f t="shared" si="250"/>
        <v>81989</v>
      </c>
      <c r="E5365" s="6">
        <v>44012</v>
      </c>
      <c r="F5365" s="6">
        <f t="shared" si="252"/>
        <v>44102</v>
      </c>
      <c r="G5365" s="6" t="str">
        <f>IF('BCT Template'!R5364&gt;F5365,"Yes","No")</f>
        <v>No</v>
      </c>
      <c r="H5365" s="5" t="s">
        <v>182</v>
      </c>
      <c r="I5365" s="5" t="s">
        <v>183</v>
      </c>
      <c r="J5365" s="5" t="s">
        <v>200</v>
      </c>
      <c r="K5365" s="5" t="s">
        <v>201</v>
      </c>
      <c r="L5365" s="7" t="s">
        <v>164</v>
      </c>
      <c r="M5365" t="str">
        <f t="shared" si="251"/>
        <v>Yes</v>
      </c>
    </row>
    <row r="5366" spans="1:13" ht="15" thickBot="1" x14ac:dyDescent="0.4">
      <c r="A5366" s="5" t="s">
        <v>175</v>
      </c>
      <c r="B5366" s="5" t="s">
        <v>176</v>
      </c>
      <c r="C5366" s="5" t="s">
        <v>5567</v>
      </c>
      <c r="D5366" s="5">
        <f t="shared" si="250"/>
        <v>80053</v>
      </c>
      <c r="E5366" s="6">
        <v>44074</v>
      </c>
      <c r="F5366" s="6">
        <f t="shared" si="252"/>
        <v>44164</v>
      </c>
      <c r="G5366" s="6" t="str">
        <f>IF('BCT Template'!R5365&gt;F5366,"Yes","No")</f>
        <v>No</v>
      </c>
      <c r="H5366" s="5" t="s">
        <v>182</v>
      </c>
      <c r="I5366" s="5" t="s">
        <v>183</v>
      </c>
      <c r="J5366" s="5" t="s">
        <v>184</v>
      </c>
      <c r="K5366" s="5" t="s">
        <v>185</v>
      </c>
      <c r="L5366" s="7" t="s">
        <v>164</v>
      </c>
      <c r="M5366" t="str">
        <f t="shared" si="251"/>
        <v>No</v>
      </c>
    </row>
    <row r="5367" spans="1:13" ht="15" thickBot="1" x14ac:dyDescent="0.4">
      <c r="A5367" s="5" t="s">
        <v>175</v>
      </c>
      <c r="B5367" s="5" t="s">
        <v>176</v>
      </c>
      <c r="C5367" s="5" t="s">
        <v>5568</v>
      </c>
      <c r="D5367" s="5">
        <f t="shared" si="250"/>
        <v>82406</v>
      </c>
      <c r="E5367" s="6">
        <v>43530</v>
      </c>
      <c r="F5367" s="6">
        <f t="shared" si="252"/>
        <v>43620</v>
      </c>
      <c r="G5367" s="6" t="str">
        <f>IF('BCT Template'!R5366&gt;F5367,"Yes","No")</f>
        <v>No</v>
      </c>
      <c r="H5367" s="5" t="s">
        <v>210</v>
      </c>
      <c r="I5367" s="5" t="s">
        <v>211</v>
      </c>
      <c r="J5367" s="5" t="s">
        <v>184</v>
      </c>
      <c r="K5367" s="5" t="s">
        <v>185</v>
      </c>
      <c r="L5367" s="7" t="s">
        <v>164</v>
      </c>
      <c r="M5367" t="str">
        <f t="shared" si="251"/>
        <v>No</v>
      </c>
    </row>
    <row r="5368" spans="1:13" ht="15" thickBot="1" x14ac:dyDescent="0.4">
      <c r="A5368" s="5" t="s">
        <v>175</v>
      </c>
      <c r="B5368" s="5" t="s">
        <v>176</v>
      </c>
      <c r="C5368" s="5" t="s">
        <v>5569</v>
      </c>
      <c r="D5368" s="5">
        <f t="shared" si="250"/>
        <v>79025</v>
      </c>
      <c r="E5368" s="6">
        <v>44012</v>
      </c>
      <c r="F5368" s="6">
        <f t="shared" si="252"/>
        <v>44102</v>
      </c>
      <c r="G5368" s="6" t="str">
        <f>IF('BCT Template'!R5367&gt;F5368,"Yes","No")</f>
        <v>No</v>
      </c>
      <c r="H5368" s="5" t="s">
        <v>189</v>
      </c>
      <c r="I5368" s="5" t="s">
        <v>190</v>
      </c>
      <c r="J5368" s="5" t="s">
        <v>200</v>
      </c>
      <c r="K5368" s="5" t="s">
        <v>201</v>
      </c>
      <c r="L5368" s="7" t="s">
        <v>164</v>
      </c>
      <c r="M5368" t="str">
        <f t="shared" si="251"/>
        <v>Yes</v>
      </c>
    </row>
    <row r="5369" spans="1:13" ht="15" thickBot="1" x14ac:dyDescent="0.4">
      <c r="A5369" s="5" t="s">
        <v>175</v>
      </c>
      <c r="B5369" s="5" t="s">
        <v>176</v>
      </c>
      <c r="C5369" s="5" t="s">
        <v>5570</v>
      </c>
      <c r="D5369" s="5">
        <f t="shared" si="250"/>
        <v>25095</v>
      </c>
      <c r="E5369" s="6">
        <v>43830</v>
      </c>
      <c r="F5369" s="6">
        <f t="shared" si="252"/>
        <v>43920</v>
      </c>
      <c r="G5369" s="6" t="str">
        <f>IF('BCT Template'!R5368&gt;F5369,"Yes","No")</f>
        <v>No</v>
      </c>
      <c r="H5369" s="5" t="s">
        <v>240</v>
      </c>
      <c r="I5369" s="5" t="s">
        <v>241</v>
      </c>
      <c r="J5369" s="5" t="s">
        <v>35</v>
      </c>
      <c r="K5369" s="5" t="s">
        <v>180</v>
      </c>
      <c r="L5369" s="7" t="s">
        <v>164</v>
      </c>
      <c r="M5369" t="str">
        <f t="shared" si="251"/>
        <v>Yes</v>
      </c>
    </row>
    <row r="5370" spans="1:13" ht="15" thickBot="1" x14ac:dyDescent="0.4">
      <c r="A5370" s="5" t="s">
        <v>175</v>
      </c>
      <c r="B5370" s="5" t="s">
        <v>176</v>
      </c>
      <c r="C5370" s="5" t="s">
        <v>5571</v>
      </c>
      <c r="D5370" s="5">
        <f t="shared" si="250"/>
        <v>30988</v>
      </c>
      <c r="E5370" s="6">
        <v>44255</v>
      </c>
      <c r="F5370" s="6">
        <f t="shared" si="252"/>
        <v>44345</v>
      </c>
      <c r="G5370" s="6" t="str">
        <f>IF('BCT Template'!R5369&gt;F5370,"Yes","No")</f>
        <v>No</v>
      </c>
      <c r="H5370" s="5" t="s">
        <v>178</v>
      </c>
      <c r="I5370" s="5" t="s">
        <v>179</v>
      </c>
      <c r="J5370" s="5" t="s">
        <v>35</v>
      </c>
      <c r="K5370" s="5" t="s">
        <v>180</v>
      </c>
      <c r="L5370" s="7" t="s">
        <v>164</v>
      </c>
      <c r="M5370" t="str">
        <f t="shared" si="251"/>
        <v>Yes</v>
      </c>
    </row>
    <row r="5371" spans="1:13" ht="15" thickBot="1" x14ac:dyDescent="0.4">
      <c r="A5371" s="5" t="s">
        <v>175</v>
      </c>
      <c r="B5371" s="5" t="s">
        <v>176</v>
      </c>
      <c r="C5371" s="5" t="s">
        <v>5572</v>
      </c>
      <c r="D5371" s="5">
        <f t="shared" si="250"/>
        <v>29877</v>
      </c>
      <c r="E5371" s="6">
        <v>44043</v>
      </c>
      <c r="F5371" s="6">
        <f t="shared" si="252"/>
        <v>44133</v>
      </c>
      <c r="G5371" s="6" t="str">
        <f>IF('BCT Template'!R5370&gt;F5371,"Yes","No")</f>
        <v>No</v>
      </c>
      <c r="H5371" s="5" t="s">
        <v>178</v>
      </c>
      <c r="I5371" s="5" t="s">
        <v>179</v>
      </c>
      <c r="J5371" s="5" t="s">
        <v>35</v>
      </c>
      <c r="K5371" s="5" t="s">
        <v>180</v>
      </c>
      <c r="L5371" s="7" t="s">
        <v>164</v>
      </c>
      <c r="M5371" t="str">
        <f t="shared" si="251"/>
        <v>Yes</v>
      </c>
    </row>
    <row r="5372" spans="1:13" ht="15" thickBot="1" x14ac:dyDescent="0.4">
      <c r="A5372" s="5" t="s">
        <v>175</v>
      </c>
      <c r="B5372" s="5" t="s">
        <v>176</v>
      </c>
      <c r="C5372" s="5" t="s">
        <v>5573</v>
      </c>
      <c r="D5372" s="5">
        <f t="shared" si="250"/>
        <v>57221</v>
      </c>
      <c r="E5372" s="6">
        <v>43950</v>
      </c>
      <c r="F5372" s="6">
        <f t="shared" si="252"/>
        <v>44040</v>
      </c>
      <c r="G5372" s="6" t="str">
        <f>IF('BCT Template'!R5371&gt;F5372,"Yes","No")</f>
        <v>No</v>
      </c>
      <c r="H5372" s="5" t="s">
        <v>189</v>
      </c>
      <c r="I5372" s="5" t="s">
        <v>190</v>
      </c>
      <c r="J5372" s="5" t="s">
        <v>184</v>
      </c>
      <c r="K5372" s="5" t="s">
        <v>185</v>
      </c>
      <c r="L5372" s="7" t="s">
        <v>164</v>
      </c>
      <c r="M5372" t="str">
        <f t="shared" si="251"/>
        <v>No</v>
      </c>
    </row>
    <row r="5373" spans="1:13" ht="15" thickBot="1" x14ac:dyDescent="0.4">
      <c r="A5373" s="5" t="s">
        <v>175</v>
      </c>
      <c r="B5373" s="5" t="s">
        <v>176</v>
      </c>
      <c r="C5373" s="5" t="s">
        <v>5574</v>
      </c>
      <c r="D5373" s="5">
        <f t="shared" si="250"/>
        <v>79766</v>
      </c>
      <c r="E5373" s="6">
        <v>44012</v>
      </c>
      <c r="F5373" s="6">
        <f t="shared" si="252"/>
        <v>44102</v>
      </c>
      <c r="G5373" s="6" t="str">
        <f>IF('BCT Template'!R5372&gt;F5373,"Yes","No")</f>
        <v>No</v>
      </c>
      <c r="H5373" s="5" t="s">
        <v>182</v>
      </c>
      <c r="I5373" s="5" t="s">
        <v>183</v>
      </c>
      <c r="J5373" s="5" t="s">
        <v>184</v>
      </c>
      <c r="K5373" s="5" t="s">
        <v>185</v>
      </c>
      <c r="L5373" s="7" t="s">
        <v>164</v>
      </c>
      <c r="M5373" t="str">
        <f t="shared" si="251"/>
        <v>No</v>
      </c>
    </row>
    <row r="5374" spans="1:13" ht="15" thickBot="1" x14ac:dyDescent="0.4">
      <c r="A5374" s="5" t="s">
        <v>175</v>
      </c>
      <c r="B5374" s="5" t="s">
        <v>176</v>
      </c>
      <c r="C5374" s="5" t="s">
        <v>5575</v>
      </c>
      <c r="D5374" s="5">
        <f t="shared" si="250"/>
        <v>25045</v>
      </c>
      <c r="E5374" s="6">
        <v>44104</v>
      </c>
      <c r="F5374" s="6">
        <f t="shared" si="252"/>
        <v>44194</v>
      </c>
      <c r="G5374" s="6" t="str">
        <f>IF('BCT Template'!R5373&gt;F5374,"Yes","No")</f>
        <v>No</v>
      </c>
      <c r="H5374" s="5" t="s">
        <v>240</v>
      </c>
      <c r="I5374" s="5" t="s">
        <v>241</v>
      </c>
      <c r="J5374" s="5" t="s">
        <v>35</v>
      </c>
      <c r="K5374" s="5" t="s">
        <v>180</v>
      </c>
      <c r="L5374" s="7" t="s">
        <v>164</v>
      </c>
      <c r="M5374" t="str">
        <f t="shared" si="251"/>
        <v>Yes</v>
      </c>
    </row>
    <row r="5375" spans="1:13" ht="15" thickBot="1" x14ac:dyDescent="0.4">
      <c r="A5375" s="5" t="s">
        <v>175</v>
      </c>
      <c r="B5375" s="5" t="s">
        <v>176</v>
      </c>
      <c r="C5375" s="5" t="s">
        <v>5576</v>
      </c>
      <c r="D5375" s="5">
        <f t="shared" si="250"/>
        <v>77664</v>
      </c>
      <c r="E5375" s="6">
        <v>41364</v>
      </c>
      <c r="F5375" s="6">
        <f t="shared" si="252"/>
        <v>41454</v>
      </c>
      <c r="G5375" s="6" t="str">
        <f>IF('BCT Template'!R5374&gt;F5375,"Yes","No")</f>
        <v>No</v>
      </c>
      <c r="H5375" s="5" t="s">
        <v>189</v>
      </c>
      <c r="I5375" s="5" t="s">
        <v>190</v>
      </c>
      <c r="J5375" s="5" t="s">
        <v>184</v>
      </c>
      <c r="K5375" s="5" t="s">
        <v>185</v>
      </c>
      <c r="L5375" s="7" t="s">
        <v>164</v>
      </c>
      <c r="M5375" t="str">
        <f t="shared" si="251"/>
        <v>No</v>
      </c>
    </row>
    <row r="5376" spans="1:13" ht="15" thickBot="1" x14ac:dyDescent="0.4">
      <c r="A5376" s="5" t="s">
        <v>175</v>
      </c>
      <c r="B5376" s="5" t="s">
        <v>176</v>
      </c>
      <c r="C5376" s="5" t="s">
        <v>5577</v>
      </c>
      <c r="D5376" s="5">
        <f t="shared" si="250"/>
        <v>81823</v>
      </c>
      <c r="E5376" s="6">
        <v>43677</v>
      </c>
      <c r="F5376" s="6">
        <f t="shared" si="252"/>
        <v>43767</v>
      </c>
      <c r="G5376" s="6" t="str">
        <f>IF('BCT Template'!R5375&gt;F5376,"Yes","No")</f>
        <v>No</v>
      </c>
      <c r="H5376" s="5" t="s">
        <v>182</v>
      </c>
      <c r="I5376" s="5" t="s">
        <v>183</v>
      </c>
      <c r="J5376" s="5" t="s">
        <v>184</v>
      </c>
      <c r="K5376" s="5" t="s">
        <v>185</v>
      </c>
      <c r="L5376" s="7" t="s">
        <v>164</v>
      </c>
      <c r="M5376" t="str">
        <f t="shared" si="251"/>
        <v>No</v>
      </c>
    </row>
    <row r="5377" spans="1:13" ht="15" thickBot="1" x14ac:dyDescent="0.4">
      <c r="A5377" s="5" t="s">
        <v>175</v>
      </c>
      <c r="B5377" s="5" t="s">
        <v>176</v>
      </c>
      <c r="C5377" s="5" t="s">
        <v>5578</v>
      </c>
      <c r="D5377" s="5">
        <f t="shared" si="250"/>
        <v>79466</v>
      </c>
      <c r="E5377" s="6">
        <v>43708</v>
      </c>
      <c r="F5377" s="6">
        <f t="shared" si="252"/>
        <v>43798</v>
      </c>
      <c r="G5377" s="6" t="str">
        <f>IF('BCT Template'!R5376&gt;F5377,"Yes","No")</f>
        <v>No</v>
      </c>
      <c r="H5377" s="5" t="s">
        <v>189</v>
      </c>
      <c r="I5377" s="5" t="s">
        <v>190</v>
      </c>
      <c r="J5377" s="5" t="s">
        <v>200</v>
      </c>
      <c r="K5377" s="5" t="s">
        <v>201</v>
      </c>
      <c r="L5377" s="7" t="s">
        <v>164</v>
      </c>
      <c r="M5377" t="str">
        <f t="shared" si="251"/>
        <v>Yes</v>
      </c>
    </row>
    <row r="5378" spans="1:13" ht="15" thickBot="1" x14ac:dyDescent="0.4">
      <c r="A5378" s="5" t="s">
        <v>175</v>
      </c>
      <c r="B5378" s="5" t="s">
        <v>176</v>
      </c>
      <c r="C5378" s="5" t="s">
        <v>5579</v>
      </c>
      <c r="D5378" s="5">
        <f t="shared" si="250"/>
        <v>81079</v>
      </c>
      <c r="E5378" s="6">
        <v>43807</v>
      </c>
      <c r="F5378" s="6">
        <f t="shared" si="252"/>
        <v>43897</v>
      </c>
      <c r="G5378" s="6" t="str">
        <f>IF('BCT Template'!R5377&gt;F5378,"Yes","No")</f>
        <v>No</v>
      </c>
      <c r="H5378" s="5" t="s">
        <v>182</v>
      </c>
      <c r="I5378" s="5" t="s">
        <v>183</v>
      </c>
      <c r="J5378" s="5" t="s">
        <v>184</v>
      </c>
      <c r="K5378" s="5" t="s">
        <v>185</v>
      </c>
      <c r="L5378" s="7" t="s">
        <v>164</v>
      </c>
      <c r="M5378" t="str">
        <f t="shared" si="251"/>
        <v>No</v>
      </c>
    </row>
    <row r="5379" spans="1:13" ht="15" thickBot="1" x14ac:dyDescent="0.4">
      <c r="A5379" s="5" t="s">
        <v>175</v>
      </c>
      <c r="B5379" s="5" t="s">
        <v>176</v>
      </c>
      <c r="C5379" s="5" t="s">
        <v>5580</v>
      </c>
      <c r="D5379" s="5">
        <f t="shared" ref="D5379:D5442" si="253">C5379*1</f>
        <v>77625</v>
      </c>
      <c r="E5379" s="6">
        <v>43830</v>
      </c>
      <c r="F5379" s="6">
        <f t="shared" si="252"/>
        <v>43920</v>
      </c>
      <c r="G5379" s="6" t="str">
        <f>IF('BCT Template'!R5378&gt;F5379,"Yes","No")</f>
        <v>No</v>
      </c>
      <c r="H5379" s="5" t="s">
        <v>189</v>
      </c>
      <c r="I5379" s="5" t="s">
        <v>190</v>
      </c>
      <c r="J5379" s="5" t="s">
        <v>184</v>
      </c>
      <c r="K5379" s="5" t="s">
        <v>185</v>
      </c>
      <c r="L5379" s="7" t="s">
        <v>164</v>
      </c>
      <c r="M5379" t="str">
        <f t="shared" ref="M5379:M5442" si="254">IF(J5379=" ","Yes",IF(J5379="3","Yes","No"))</f>
        <v>No</v>
      </c>
    </row>
    <row r="5380" spans="1:13" ht="15" thickBot="1" x14ac:dyDescent="0.4">
      <c r="A5380" s="5" t="s">
        <v>175</v>
      </c>
      <c r="B5380" s="5" t="s">
        <v>176</v>
      </c>
      <c r="C5380" s="5" t="s">
        <v>5581</v>
      </c>
      <c r="D5380" s="5">
        <f t="shared" si="253"/>
        <v>58424</v>
      </c>
      <c r="E5380" s="6">
        <v>41425</v>
      </c>
      <c r="F5380" s="6">
        <f t="shared" si="252"/>
        <v>41515</v>
      </c>
      <c r="G5380" s="6" t="str">
        <f>IF('BCT Template'!R5379&gt;F5380,"Yes","No")</f>
        <v>No</v>
      </c>
      <c r="H5380" s="5" t="s">
        <v>182</v>
      </c>
      <c r="I5380" s="5" t="s">
        <v>183</v>
      </c>
      <c r="J5380" s="5" t="s">
        <v>200</v>
      </c>
      <c r="K5380" s="5" t="s">
        <v>201</v>
      </c>
      <c r="L5380" s="7" t="s">
        <v>164</v>
      </c>
      <c r="M5380" t="str">
        <f t="shared" si="254"/>
        <v>Yes</v>
      </c>
    </row>
    <row r="5381" spans="1:13" ht="15" thickBot="1" x14ac:dyDescent="0.4">
      <c r="A5381" s="5" t="s">
        <v>175</v>
      </c>
      <c r="B5381" s="5" t="s">
        <v>176</v>
      </c>
      <c r="C5381" s="5" t="s">
        <v>5582</v>
      </c>
      <c r="D5381" s="5">
        <f t="shared" si="253"/>
        <v>58392</v>
      </c>
      <c r="E5381" s="6">
        <v>44439</v>
      </c>
      <c r="F5381" s="6">
        <f t="shared" si="252"/>
        <v>44529</v>
      </c>
      <c r="G5381" s="6" t="str">
        <f>IF('BCT Template'!R5380&gt;F5381,"Yes","No")</f>
        <v>No</v>
      </c>
      <c r="H5381" s="5" t="s">
        <v>182</v>
      </c>
      <c r="I5381" s="5" t="s">
        <v>183</v>
      </c>
      <c r="J5381" s="5" t="s">
        <v>184</v>
      </c>
      <c r="K5381" s="5" t="s">
        <v>185</v>
      </c>
      <c r="L5381" s="7" t="s">
        <v>164</v>
      </c>
      <c r="M5381" t="str">
        <f t="shared" si="254"/>
        <v>No</v>
      </c>
    </row>
    <row r="5382" spans="1:13" ht="15" thickBot="1" x14ac:dyDescent="0.4">
      <c r="A5382" s="5" t="s">
        <v>175</v>
      </c>
      <c r="B5382" s="5" t="s">
        <v>176</v>
      </c>
      <c r="C5382" s="5" t="s">
        <v>5583</v>
      </c>
      <c r="D5382" s="5">
        <f t="shared" si="253"/>
        <v>58299</v>
      </c>
      <c r="E5382" s="6">
        <v>42766</v>
      </c>
      <c r="F5382" s="6">
        <f t="shared" si="252"/>
        <v>42856</v>
      </c>
      <c r="G5382" s="6" t="str">
        <f>IF('BCT Template'!R5381&gt;F5382,"Yes","No")</f>
        <v>No</v>
      </c>
      <c r="H5382" s="5" t="s">
        <v>182</v>
      </c>
      <c r="I5382" s="5" t="s">
        <v>183</v>
      </c>
      <c r="J5382" s="5" t="s">
        <v>200</v>
      </c>
      <c r="K5382" s="5" t="s">
        <v>201</v>
      </c>
      <c r="L5382" s="7" t="s">
        <v>164</v>
      </c>
      <c r="M5382" t="str">
        <f t="shared" si="254"/>
        <v>Yes</v>
      </c>
    </row>
    <row r="5383" spans="1:13" ht="15" thickBot="1" x14ac:dyDescent="0.4">
      <c r="A5383" s="5" t="s">
        <v>175</v>
      </c>
      <c r="B5383" s="5" t="s">
        <v>176</v>
      </c>
      <c r="C5383" s="5" t="s">
        <v>5584</v>
      </c>
      <c r="D5383" s="5">
        <f t="shared" si="253"/>
        <v>79990</v>
      </c>
      <c r="E5383" s="6">
        <v>45838</v>
      </c>
      <c r="F5383" s="6">
        <f t="shared" si="252"/>
        <v>45928</v>
      </c>
      <c r="G5383" s="6" t="str">
        <f>IF('BCT Template'!R5382&gt;F5383,"Yes","No")</f>
        <v>No</v>
      </c>
      <c r="H5383" s="5" t="s">
        <v>182</v>
      </c>
      <c r="I5383" s="5" t="s">
        <v>183</v>
      </c>
      <c r="J5383" s="5" t="s">
        <v>184</v>
      </c>
      <c r="K5383" s="5" t="s">
        <v>185</v>
      </c>
      <c r="L5383" s="7" t="s">
        <v>164</v>
      </c>
      <c r="M5383" t="str">
        <f t="shared" si="254"/>
        <v>No</v>
      </c>
    </row>
    <row r="5384" spans="1:13" ht="15" thickBot="1" x14ac:dyDescent="0.4">
      <c r="A5384" s="5" t="s">
        <v>175</v>
      </c>
      <c r="B5384" s="5" t="s">
        <v>176</v>
      </c>
      <c r="C5384" s="5" t="s">
        <v>5585</v>
      </c>
      <c r="D5384" s="5">
        <f t="shared" si="253"/>
        <v>81605</v>
      </c>
      <c r="E5384" s="6">
        <v>43251</v>
      </c>
      <c r="F5384" s="6">
        <f t="shared" si="252"/>
        <v>43341</v>
      </c>
      <c r="G5384" s="6" t="str">
        <f>IF('BCT Template'!R5383&gt;F5384,"Yes","No")</f>
        <v>No</v>
      </c>
      <c r="H5384" s="5" t="s">
        <v>182</v>
      </c>
      <c r="I5384" s="5" t="s">
        <v>183</v>
      </c>
      <c r="J5384" s="5" t="s">
        <v>200</v>
      </c>
      <c r="K5384" s="5" t="s">
        <v>201</v>
      </c>
      <c r="L5384" s="7" t="s">
        <v>164</v>
      </c>
      <c r="M5384" t="str">
        <f t="shared" si="254"/>
        <v>Yes</v>
      </c>
    </row>
    <row r="5385" spans="1:13" ht="15" thickBot="1" x14ac:dyDescent="0.4">
      <c r="A5385" s="5" t="s">
        <v>175</v>
      </c>
      <c r="B5385" s="5" t="s">
        <v>176</v>
      </c>
      <c r="C5385" s="5" t="s">
        <v>5586</v>
      </c>
      <c r="D5385" s="5">
        <f t="shared" si="253"/>
        <v>81082</v>
      </c>
      <c r="E5385" s="6">
        <v>43799</v>
      </c>
      <c r="F5385" s="6">
        <f t="shared" si="252"/>
        <v>43889</v>
      </c>
      <c r="G5385" s="6" t="str">
        <f>IF('BCT Template'!R5384&gt;F5385,"Yes","No")</f>
        <v>No</v>
      </c>
      <c r="H5385" s="5" t="s">
        <v>182</v>
      </c>
      <c r="I5385" s="5" t="s">
        <v>183</v>
      </c>
      <c r="J5385" s="5" t="s">
        <v>184</v>
      </c>
      <c r="K5385" s="5" t="s">
        <v>185</v>
      </c>
      <c r="L5385" s="7" t="s">
        <v>164</v>
      </c>
      <c r="M5385" t="str">
        <f t="shared" si="254"/>
        <v>No</v>
      </c>
    </row>
    <row r="5386" spans="1:13" ht="15" thickBot="1" x14ac:dyDescent="0.4">
      <c r="A5386" s="5" t="s">
        <v>175</v>
      </c>
      <c r="B5386" s="5" t="s">
        <v>176</v>
      </c>
      <c r="C5386" s="5" t="s">
        <v>5587</v>
      </c>
      <c r="D5386" s="5">
        <f t="shared" si="253"/>
        <v>31144</v>
      </c>
      <c r="E5386" s="6">
        <v>44255</v>
      </c>
      <c r="F5386" s="6">
        <f t="shared" si="252"/>
        <v>44345</v>
      </c>
      <c r="G5386" s="6" t="str">
        <f>IF('BCT Template'!R5385&gt;F5386,"Yes","No")</f>
        <v>No</v>
      </c>
      <c r="H5386" s="5" t="s">
        <v>178</v>
      </c>
      <c r="I5386" s="5" t="s">
        <v>179</v>
      </c>
      <c r="J5386" s="5" t="s">
        <v>35</v>
      </c>
      <c r="K5386" s="5" t="s">
        <v>180</v>
      </c>
      <c r="L5386" s="7" t="s">
        <v>164</v>
      </c>
      <c r="M5386" t="str">
        <f t="shared" si="254"/>
        <v>Yes</v>
      </c>
    </row>
    <row r="5387" spans="1:13" ht="15" thickBot="1" x14ac:dyDescent="0.4">
      <c r="A5387" s="5" t="s">
        <v>175</v>
      </c>
      <c r="B5387" s="5" t="s">
        <v>176</v>
      </c>
      <c r="C5387" s="5" t="s">
        <v>5588</v>
      </c>
      <c r="D5387" s="5">
        <f t="shared" si="253"/>
        <v>29162</v>
      </c>
      <c r="E5387" s="6">
        <v>44165</v>
      </c>
      <c r="F5387" s="6">
        <f t="shared" si="252"/>
        <v>44255</v>
      </c>
      <c r="G5387" s="6" t="str">
        <f>IF('BCT Template'!R5386&gt;F5387,"Yes","No")</f>
        <v>No</v>
      </c>
      <c r="H5387" s="5" t="s">
        <v>178</v>
      </c>
      <c r="I5387" s="5" t="s">
        <v>179</v>
      </c>
      <c r="J5387" s="5" t="s">
        <v>35</v>
      </c>
      <c r="K5387" s="5" t="s">
        <v>180</v>
      </c>
      <c r="L5387" s="7" t="s">
        <v>164</v>
      </c>
      <c r="M5387" t="str">
        <f t="shared" si="254"/>
        <v>Yes</v>
      </c>
    </row>
    <row r="5388" spans="1:13" ht="15" thickBot="1" x14ac:dyDescent="0.4">
      <c r="A5388" s="5" t="s">
        <v>175</v>
      </c>
      <c r="B5388" s="5" t="s">
        <v>176</v>
      </c>
      <c r="C5388" s="5" t="s">
        <v>5589</v>
      </c>
      <c r="D5388" s="5">
        <f t="shared" si="253"/>
        <v>21265</v>
      </c>
      <c r="E5388" s="6">
        <v>44074</v>
      </c>
      <c r="F5388" s="6">
        <f t="shared" si="252"/>
        <v>44164</v>
      </c>
      <c r="G5388" s="6" t="str">
        <f>IF('BCT Template'!R5387&gt;F5388,"Yes","No")</f>
        <v>No</v>
      </c>
      <c r="H5388" s="5" t="s">
        <v>178</v>
      </c>
      <c r="I5388" s="5" t="s">
        <v>179</v>
      </c>
      <c r="J5388" s="5" t="s">
        <v>35</v>
      </c>
      <c r="K5388" s="5" t="s">
        <v>180</v>
      </c>
      <c r="L5388" s="7" t="s">
        <v>164</v>
      </c>
      <c r="M5388" t="str">
        <f t="shared" si="254"/>
        <v>Yes</v>
      </c>
    </row>
    <row r="5389" spans="1:13" ht="15" thickBot="1" x14ac:dyDescent="0.4">
      <c r="A5389" s="5" t="s">
        <v>175</v>
      </c>
      <c r="B5389" s="5" t="s">
        <v>176</v>
      </c>
      <c r="C5389" s="5" t="s">
        <v>5590</v>
      </c>
      <c r="D5389" s="5">
        <f t="shared" si="253"/>
        <v>29356</v>
      </c>
      <c r="E5389" s="6">
        <v>44227</v>
      </c>
      <c r="F5389" s="6">
        <f t="shared" si="252"/>
        <v>44317</v>
      </c>
      <c r="G5389" s="6" t="str">
        <f>IF('BCT Template'!R5388&gt;F5389,"Yes","No")</f>
        <v>No</v>
      </c>
      <c r="H5389" s="5" t="s">
        <v>178</v>
      </c>
      <c r="I5389" s="5" t="s">
        <v>179</v>
      </c>
      <c r="J5389" s="5" t="s">
        <v>35</v>
      </c>
      <c r="K5389" s="5" t="s">
        <v>180</v>
      </c>
      <c r="L5389" s="7" t="s">
        <v>164</v>
      </c>
      <c r="M5389" t="str">
        <f t="shared" si="254"/>
        <v>Yes</v>
      </c>
    </row>
    <row r="5390" spans="1:13" ht="15" thickBot="1" x14ac:dyDescent="0.4">
      <c r="A5390" s="5" t="s">
        <v>175</v>
      </c>
      <c r="B5390" s="5" t="s">
        <v>176</v>
      </c>
      <c r="C5390" s="5" t="s">
        <v>5591</v>
      </c>
      <c r="D5390" s="5">
        <f t="shared" si="253"/>
        <v>82137</v>
      </c>
      <c r="E5390" s="6">
        <v>44180</v>
      </c>
      <c r="F5390" s="6">
        <f t="shared" si="252"/>
        <v>44270</v>
      </c>
      <c r="G5390" s="6" t="str">
        <f>IF('BCT Template'!R5389&gt;F5390,"Yes","No")</f>
        <v>No</v>
      </c>
      <c r="H5390" s="5" t="s">
        <v>210</v>
      </c>
      <c r="I5390" s="5" t="s">
        <v>211</v>
      </c>
      <c r="J5390" s="5" t="s">
        <v>184</v>
      </c>
      <c r="K5390" s="5" t="s">
        <v>185</v>
      </c>
      <c r="L5390" s="7" t="s">
        <v>164</v>
      </c>
      <c r="M5390" t="str">
        <f t="shared" si="254"/>
        <v>No</v>
      </c>
    </row>
    <row r="5391" spans="1:13" ht="15" thickBot="1" x14ac:dyDescent="0.4">
      <c r="A5391" s="5" t="s">
        <v>175</v>
      </c>
      <c r="B5391" s="5" t="s">
        <v>176</v>
      </c>
      <c r="C5391" s="5" t="s">
        <v>5592</v>
      </c>
      <c r="D5391" s="5">
        <f t="shared" si="253"/>
        <v>31177</v>
      </c>
      <c r="E5391" s="6">
        <v>43039</v>
      </c>
      <c r="F5391" s="6">
        <f t="shared" si="252"/>
        <v>43129</v>
      </c>
      <c r="G5391" s="6" t="str">
        <f>IF('BCT Template'!R5390&gt;F5391,"Yes","No")</f>
        <v>No</v>
      </c>
      <c r="H5391" s="5" t="s">
        <v>178</v>
      </c>
      <c r="I5391" s="5" t="s">
        <v>179</v>
      </c>
      <c r="J5391" s="5" t="s">
        <v>35</v>
      </c>
      <c r="K5391" s="5" t="s">
        <v>180</v>
      </c>
      <c r="L5391" s="7" t="s">
        <v>164</v>
      </c>
      <c r="M5391" t="str">
        <f t="shared" si="254"/>
        <v>Yes</v>
      </c>
    </row>
    <row r="5392" spans="1:13" ht="15" thickBot="1" x14ac:dyDescent="0.4">
      <c r="A5392" s="5" t="s">
        <v>175</v>
      </c>
      <c r="B5392" s="5" t="s">
        <v>176</v>
      </c>
      <c r="C5392" s="5" t="s">
        <v>5593</v>
      </c>
      <c r="D5392" s="5">
        <f t="shared" si="253"/>
        <v>77786</v>
      </c>
      <c r="E5392" s="6">
        <v>44316</v>
      </c>
      <c r="F5392" s="6">
        <f t="shared" si="252"/>
        <v>44406</v>
      </c>
      <c r="G5392" s="6" t="str">
        <f>IF('BCT Template'!R5391&gt;F5392,"Yes","No")</f>
        <v>No</v>
      </c>
      <c r="H5392" s="5" t="s">
        <v>189</v>
      </c>
      <c r="I5392" s="5" t="s">
        <v>190</v>
      </c>
      <c r="J5392" s="5" t="s">
        <v>200</v>
      </c>
      <c r="K5392" s="5" t="s">
        <v>201</v>
      </c>
      <c r="L5392" s="7" t="s">
        <v>164</v>
      </c>
      <c r="M5392" t="str">
        <f t="shared" si="254"/>
        <v>Yes</v>
      </c>
    </row>
    <row r="5393" spans="1:13" ht="15" thickBot="1" x14ac:dyDescent="0.4">
      <c r="A5393" s="5" t="s">
        <v>175</v>
      </c>
      <c r="B5393" s="5" t="s">
        <v>176</v>
      </c>
      <c r="C5393" s="5" t="s">
        <v>5594</v>
      </c>
      <c r="D5393" s="5">
        <f t="shared" si="253"/>
        <v>57140</v>
      </c>
      <c r="E5393" s="6">
        <v>43738</v>
      </c>
      <c r="F5393" s="6">
        <f t="shared" si="252"/>
        <v>43828</v>
      </c>
      <c r="G5393" s="6" t="str">
        <f>IF('BCT Template'!R5392&gt;F5393,"Yes","No")</f>
        <v>No</v>
      </c>
      <c r="H5393" s="5" t="s">
        <v>189</v>
      </c>
      <c r="I5393" s="5" t="s">
        <v>190</v>
      </c>
      <c r="J5393" s="5" t="s">
        <v>184</v>
      </c>
      <c r="K5393" s="5" t="s">
        <v>185</v>
      </c>
      <c r="L5393" s="7" t="s">
        <v>164</v>
      </c>
      <c r="M5393" t="str">
        <f t="shared" si="254"/>
        <v>No</v>
      </c>
    </row>
    <row r="5394" spans="1:13" ht="15" thickBot="1" x14ac:dyDescent="0.4">
      <c r="A5394" s="5" t="s">
        <v>175</v>
      </c>
      <c r="B5394" s="5" t="s">
        <v>176</v>
      </c>
      <c r="C5394" s="5" t="s">
        <v>5595</v>
      </c>
      <c r="D5394" s="5">
        <f t="shared" si="253"/>
        <v>78891</v>
      </c>
      <c r="E5394" s="6">
        <v>41243</v>
      </c>
      <c r="F5394" s="6">
        <f t="shared" si="252"/>
        <v>41333</v>
      </c>
      <c r="G5394" s="6" t="str">
        <f>IF('BCT Template'!R5393&gt;F5394,"Yes","No")</f>
        <v>No</v>
      </c>
      <c r="H5394" s="5" t="s">
        <v>210</v>
      </c>
      <c r="I5394" s="5" t="s">
        <v>211</v>
      </c>
      <c r="J5394" s="5" t="s">
        <v>184</v>
      </c>
      <c r="K5394" s="5" t="s">
        <v>185</v>
      </c>
      <c r="L5394" s="7" t="s">
        <v>164</v>
      </c>
      <c r="M5394" t="str">
        <f t="shared" si="254"/>
        <v>No</v>
      </c>
    </row>
    <row r="5395" spans="1:13" ht="15" thickBot="1" x14ac:dyDescent="0.4">
      <c r="A5395" s="5" t="s">
        <v>175</v>
      </c>
      <c r="B5395" s="5" t="s">
        <v>176</v>
      </c>
      <c r="C5395" s="5" t="s">
        <v>5596</v>
      </c>
      <c r="D5395" s="5">
        <f t="shared" si="253"/>
        <v>79888</v>
      </c>
      <c r="E5395" s="6">
        <v>42115</v>
      </c>
      <c r="F5395" s="6">
        <f t="shared" si="252"/>
        <v>42205</v>
      </c>
      <c r="G5395" s="6" t="str">
        <f>IF('BCT Template'!R5394&gt;F5395,"Yes","No")</f>
        <v>No</v>
      </c>
      <c r="H5395" s="5" t="s">
        <v>182</v>
      </c>
      <c r="I5395" s="5" t="s">
        <v>183</v>
      </c>
      <c r="J5395" s="5" t="s">
        <v>184</v>
      </c>
      <c r="K5395" s="5" t="s">
        <v>185</v>
      </c>
      <c r="L5395" s="7" t="s">
        <v>164</v>
      </c>
      <c r="M5395" t="str">
        <f t="shared" si="254"/>
        <v>No</v>
      </c>
    </row>
    <row r="5396" spans="1:13" ht="15" thickBot="1" x14ac:dyDescent="0.4">
      <c r="A5396" s="5" t="s">
        <v>175</v>
      </c>
      <c r="B5396" s="5" t="s">
        <v>176</v>
      </c>
      <c r="C5396" s="5" t="s">
        <v>5597</v>
      </c>
      <c r="D5396" s="5">
        <f t="shared" si="253"/>
        <v>80046</v>
      </c>
      <c r="E5396" s="6">
        <v>44043</v>
      </c>
      <c r="F5396" s="6">
        <f t="shared" si="252"/>
        <v>44133</v>
      </c>
      <c r="G5396" s="6" t="str">
        <f>IF('BCT Template'!R5395&gt;F5396,"Yes","No")</f>
        <v>No</v>
      </c>
      <c r="H5396" s="5" t="s">
        <v>182</v>
      </c>
      <c r="I5396" s="5" t="s">
        <v>183</v>
      </c>
      <c r="J5396" s="5" t="s">
        <v>200</v>
      </c>
      <c r="K5396" s="5" t="s">
        <v>201</v>
      </c>
      <c r="L5396" s="7" t="s">
        <v>164</v>
      </c>
      <c r="M5396" t="str">
        <f t="shared" si="254"/>
        <v>Yes</v>
      </c>
    </row>
    <row r="5397" spans="1:13" ht="15" thickBot="1" x14ac:dyDescent="0.4">
      <c r="A5397" s="5" t="s">
        <v>175</v>
      </c>
      <c r="B5397" s="5" t="s">
        <v>176</v>
      </c>
      <c r="C5397" s="5" t="s">
        <v>5598</v>
      </c>
      <c r="D5397" s="5">
        <f t="shared" si="253"/>
        <v>81730</v>
      </c>
      <c r="E5397" s="6">
        <v>44227</v>
      </c>
      <c r="F5397" s="6">
        <f t="shared" si="252"/>
        <v>44317</v>
      </c>
      <c r="G5397" s="6" t="str">
        <f>IF('BCT Template'!R5396&gt;F5397,"Yes","No")</f>
        <v>No</v>
      </c>
      <c r="H5397" s="5" t="s">
        <v>182</v>
      </c>
      <c r="I5397" s="5" t="s">
        <v>183</v>
      </c>
      <c r="J5397" s="5" t="s">
        <v>200</v>
      </c>
      <c r="K5397" s="5" t="s">
        <v>201</v>
      </c>
      <c r="L5397" s="7" t="s">
        <v>164</v>
      </c>
      <c r="M5397" t="str">
        <f t="shared" si="254"/>
        <v>Yes</v>
      </c>
    </row>
    <row r="5398" spans="1:13" ht="15" thickBot="1" x14ac:dyDescent="0.4">
      <c r="A5398" s="5" t="s">
        <v>175</v>
      </c>
      <c r="B5398" s="5" t="s">
        <v>176</v>
      </c>
      <c r="C5398" s="5" t="s">
        <v>5599</v>
      </c>
      <c r="D5398" s="5">
        <f t="shared" si="253"/>
        <v>31244</v>
      </c>
      <c r="E5398" s="6">
        <v>44286</v>
      </c>
      <c r="F5398" s="6">
        <f t="shared" ref="F5398:F5461" si="255">E5398+90</f>
        <v>44376</v>
      </c>
      <c r="G5398" s="6" t="str">
        <f>IF('BCT Template'!R5397&gt;F5398,"Yes","No")</f>
        <v>No</v>
      </c>
      <c r="H5398" s="5" t="s">
        <v>178</v>
      </c>
      <c r="I5398" s="5" t="s">
        <v>179</v>
      </c>
      <c r="J5398" s="5" t="s">
        <v>35</v>
      </c>
      <c r="K5398" s="5" t="s">
        <v>180</v>
      </c>
      <c r="L5398" s="7" t="s">
        <v>164</v>
      </c>
      <c r="M5398" t="str">
        <f t="shared" si="254"/>
        <v>Yes</v>
      </c>
    </row>
    <row r="5399" spans="1:13" ht="15" thickBot="1" x14ac:dyDescent="0.4">
      <c r="A5399" s="5" t="s">
        <v>175</v>
      </c>
      <c r="B5399" s="5" t="s">
        <v>176</v>
      </c>
      <c r="C5399" s="5" t="s">
        <v>5600</v>
      </c>
      <c r="D5399" s="5">
        <f t="shared" si="253"/>
        <v>81182</v>
      </c>
      <c r="E5399" s="6">
        <v>43343</v>
      </c>
      <c r="F5399" s="6">
        <f t="shared" si="255"/>
        <v>43433</v>
      </c>
      <c r="G5399" s="6" t="str">
        <f>IF('BCT Template'!R5398&gt;F5399,"Yes","No")</f>
        <v>No</v>
      </c>
      <c r="H5399" s="5" t="s">
        <v>182</v>
      </c>
      <c r="I5399" s="5" t="s">
        <v>183</v>
      </c>
      <c r="J5399" s="5" t="s">
        <v>184</v>
      </c>
      <c r="K5399" s="5" t="s">
        <v>185</v>
      </c>
      <c r="L5399" s="7" t="s">
        <v>164</v>
      </c>
      <c r="M5399" t="str">
        <f t="shared" si="254"/>
        <v>No</v>
      </c>
    </row>
    <row r="5400" spans="1:13" ht="15" thickBot="1" x14ac:dyDescent="0.4">
      <c r="A5400" s="5" t="s">
        <v>175</v>
      </c>
      <c r="B5400" s="5" t="s">
        <v>176</v>
      </c>
      <c r="C5400" s="5" t="s">
        <v>5601</v>
      </c>
      <c r="D5400" s="5">
        <f t="shared" si="253"/>
        <v>20959</v>
      </c>
      <c r="E5400" s="6">
        <v>39629</v>
      </c>
      <c r="F5400" s="6">
        <f t="shared" si="255"/>
        <v>39719</v>
      </c>
      <c r="G5400" s="6" t="str">
        <f>IF('BCT Template'!R5399&gt;F5400,"Yes","No")</f>
        <v>No</v>
      </c>
      <c r="H5400" s="5" t="s">
        <v>197</v>
      </c>
      <c r="I5400" s="5" t="s">
        <v>198</v>
      </c>
      <c r="J5400" s="5" t="s">
        <v>184</v>
      </c>
      <c r="K5400" s="5" t="s">
        <v>185</v>
      </c>
      <c r="L5400" s="7" t="s">
        <v>164</v>
      </c>
      <c r="M5400" t="str">
        <f t="shared" si="254"/>
        <v>No</v>
      </c>
    </row>
    <row r="5401" spans="1:13" ht="15" thickBot="1" x14ac:dyDescent="0.4">
      <c r="A5401" s="5" t="s">
        <v>175</v>
      </c>
      <c r="B5401" s="5" t="s">
        <v>176</v>
      </c>
      <c r="C5401" s="5" t="s">
        <v>5602</v>
      </c>
      <c r="D5401" s="5">
        <f t="shared" si="253"/>
        <v>22201</v>
      </c>
      <c r="E5401" s="6">
        <v>44712</v>
      </c>
      <c r="F5401" s="6">
        <f t="shared" si="255"/>
        <v>44802</v>
      </c>
      <c r="G5401" s="6" t="str">
        <f>IF('BCT Template'!R5400&gt;F5401,"Yes","No")</f>
        <v>No</v>
      </c>
      <c r="H5401" s="5" t="s">
        <v>178</v>
      </c>
      <c r="I5401" s="5" t="s">
        <v>179</v>
      </c>
      <c r="J5401" s="5" t="s">
        <v>35</v>
      </c>
      <c r="K5401" s="5" t="s">
        <v>180</v>
      </c>
      <c r="L5401" s="7" t="s">
        <v>164</v>
      </c>
      <c r="M5401" t="str">
        <f t="shared" si="254"/>
        <v>Yes</v>
      </c>
    </row>
    <row r="5402" spans="1:13" ht="15" thickBot="1" x14ac:dyDescent="0.4">
      <c r="A5402" s="5" t="s">
        <v>175</v>
      </c>
      <c r="B5402" s="5" t="s">
        <v>176</v>
      </c>
      <c r="C5402" s="5" t="s">
        <v>5603</v>
      </c>
      <c r="D5402" s="5">
        <f t="shared" si="253"/>
        <v>18433</v>
      </c>
      <c r="E5402" s="6">
        <v>44104</v>
      </c>
      <c r="F5402" s="6">
        <f t="shared" si="255"/>
        <v>44194</v>
      </c>
      <c r="G5402" s="6" t="str">
        <f>IF('BCT Template'!R5401&gt;F5402,"Yes","No")</f>
        <v>No</v>
      </c>
      <c r="H5402" s="5" t="s">
        <v>234</v>
      </c>
      <c r="I5402" s="5" t="s">
        <v>235</v>
      </c>
      <c r="J5402" s="5" t="s">
        <v>184</v>
      </c>
      <c r="K5402" s="5" t="s">
        <v>185</v>
      </c>
      <c r="L5402" s="7" t="s">
        <v>164</v>
      </c>
      <c r="M5402" t="str">
        <f t="shared" si="254"/>
        <v>No</v>
      </c>
    </row>
    <row r="5403" spans="1:13" ht="15" thickBot="1" x14ac:dyDescent="0.4">
      <c r="A5403" s="5" t="s">
        <v>175</v>
      </c>
      <c r="B5403" s="5" t="s">
        <v>176</v>
      </c>
      <c r="C5403" s="5" t="s">
        <v>5604</v>
      </c>
      <c r="D5403" s="5">
        <f t="shared" si="253"/>
        <v>58184</v>
      </c>
      <c r="E5403" s="6">
        <v>44074</v>
      </c>
      <c r="F5403" s="6">
        <f t="shared" si="255"/>
        <v>44164</v>
      </c>
      <c r="G5403" s="6" t="str">
        <f>IF('BCT Template'!R5402&gt;F5403,"Yes","No")</f>
        <v>No</v>
      </c>
      <c r="H5403" s="5" t="s">
        <v>182</v>
      </c>
      <c r="I5403" s="5" t="s">
        <v>183</v>
      </c>
      <c r="J5403" s="5" t="s">
        <v>184</v>
      </c>
      <c r="K5403" s="5" t="s">
        <v>185</v>
      </c>
      <c r="L5403" s="7" t="s">
        <v>164</v>
      </c>
      <c r="M5403" t="str">
        <f t="shared" si="254"/>
        <v>No</v>
      </c>
    </row>
    <row r="5404" spans="1:13" ht="15" thickBot="1" x14ac:dyDescent="0.4">
      <c r="A5404" s="5" t="s">
        <v>175</v>
      </c>
      <c r="B5404" s="5" t="s">
        <v>176</v>
      </c>
      <c r="C5404" s="5" t="s">
        <v>5605</v>
      </c>
      <c r="D5404" s="5">
        <f t="shared" si="253"/>
        <v>25110</v>
      </c>
      <c r="E5404" s="6">
        <v>43830</v>
      </c>
      <c r="F5404" s="6">
        <f t="shared" si="255"/>
        <v>43920</v>
      </c>
      <c r="G5404" s="6" t="str">
        <f>IF('BCT Template'!R5403&gt;F5404,"Yes","No")</f>
        <v>No</v>
      </c>
      <c r="H5404" s="5" t="s">
        <v>240</v>
      </c>
      <c r="I5404" s="5" t="s">
        <v>241</v>
      </c>
      <c r="J5404" s="5" t="s">
        <v>35</v>
      </c>
      <c r="K5404" s="5" t="s">
        <v>180</v>
      </c>
      <c r="L5404" s="7" t="s">
        <v>164</v>
      </c>
      <c r="M5404" t="str">
        <f t="shared" si="254"/>
        <v>Yes</v>
      </c>
    </row>
    <row r="5405" spans="1:13" ht="15" thickBot="1" x14ac:dyDescent="0.4">
      <c r="A5405" s="5" t="s">
        <v>175</v>
      </c>
      <c r="B5405" s="5" t="s">
        <v>176</v>
      </c>
      <c r="C5405" s="5" t="s">
        <v>5606</v>
      </c>
      <c r="D5405" s="5">
        <f t="shared" si="253"/>
        <v>77638</v>
      </c>
      <c r="E5405" s="6">
        <v>40543</v>
      </c>
      <c r="F5405" s="6">
        <f t="shared" si="255"/>
        <v>40633</v>
      </c>
      <c r="G5405" s="6" t="str">
        <f>IF('BCT Template'!R5404&gt;F5405,"Yes","No")</f>
        <v>No</v>
      </c>
      <c r="H5405" s="5" t="s">
        <v>189</v>
      </c>
      <c r="I5405" s="5" t="s">
        <v>190</v>
      </c>
      <c r="J5405" s="5" t="s">
        <v>184</v>
      </c>
      <c r="K5405" s="5" t="s">
        <v>185</v>
      </c>
      <c r="L5405" s="7" t="s">
        <v>164</v>
      </c>
      <c r="M5405" t="str">
        <f t="shared" si="254"/>
        <v>No</v>
      </c>
    </row>
    <row r="5406" spans="1:13" ht="15" thickBot="1" x14ac:dyDescent="0.4">
      <c r="A5406" s="5" t="s">
        <v>175</v>
      </c>
      <c r="B5406" s="5" t="s">
        <v>176</v>
      </c>
      <c r="C5406" s="5" t="s">
        <v>5607</v>
      </c>
      <c r="D5406" s="5">
        <f t="shared" si="253"/>
        <v>18223</v>
      </c>
      <c r="E5406" s="6">
        <v>44074</v>
      </c>
      <c r="F5406" s="6">
        <f t="shared" si="255"/>
        <v>44164</v>
      </c>
      <c r="G5406" s="6" t="str">
        <f>IF('BCT Template'!R5405&gt;F5406,"Yes","No")</f>
        <v>No</v>
      </c>
      <c r="H5406" s="5" t="s">
        <v>234</v>
      </c>
      <c r="I5406" s="5" t="s">
        <v>235</v>
      </c>
      <c r="J5406" s="5" t="s">
        <v>184</v>
      </c>
      <c r="K5406" s="5" t="s">
        <v>185</v>
      </c>
      <c r="L5406" s="7" t="s">
        <v>164</v>
      </c>
      <c r="M5406" t="str">
        <f t="shared" si="254"/>
        <v>No</v>
      </c>
    </row>
    <row r="5407" spans="1:13" ht="15" thickBot="1" x14ac:dyDescent="0.4">
      <c r="A5407" s="5" t="s">
        <v>175</v>
      </c>
      <c r="B5407" s="5" t="s">
        <v>176</v>
      </c>
      <c r="C5407" s="5" t="s">
        <v>5608</v>
      </c>
      <c r="D5407" s="5">
        <f t="shared" si="253"/>
        <v>31452</v>
      </c>
      <c r="E5407" s="6">
        <v>44012</v>
      </c>
      <c r="F5407" s="6">
        <f t="shared" si="255"/>
        <v>44102</v>
      </c>
      <c r="G5407" s="6" t="str">
        <f>IF('BCT Template'!R5406&gt;F5407,"Yes","No")</f>
        <v>No</v>
      </c>
      <c r="H5407" s="5" t="s">
        <v>178</v>
      </c>
      <c r="I5407" s="5" t="s">
        <v>179</v>
      </c>
      <c r="J5407" s="5" t="s">
        <v>35</v>
      </c>
      <c r="K5407" s="5" t="s">
        <v>180</v>
      </c>
      <c r="L5407" s="7" t="s">
        <v>164</v>
      </c>
      <c r="M5407" t="str">
        <f t="shared" si="254"/>
        <v>Yes</v>
      </c>
    </row>
    <row r="5408" spans="1:13" ht="15" thickBot="1" x14ac:dyDescent="0.4">
      <c r="A5408" s="5" t="s">
        <v>175</v>
      </c>
      <c r="B5408" s="5" t="s">
        <v>176</v>
      </c>
      <c r="C5408" s="5" t="s">
        <v>5609</v>
      </c>
      <c r="D5408" s="5">
        <f t="shared" si="253"/>
        <v>29463</v>
      </c>
      <c r="E5408" s="6">
        <v>44012</v>
      </c>
      <c r="F5408" s="6">
        <f t="shared" si="255"/>
        <v>44102</v>
      </c>
      <c r="G5408" s="6" t="str">
        <f>IF('BCT Template'!R5407&gt;F5408,"Yes","No")</f>
        <v>No</v>
      </c>
      <c r="H5408" s="5" t="s">
        <v>178</v>
      </c>
      <c r="I5408" s="5" t="s">
        <v>179</v>
      </c>
      <c r="J5408" s="5" t="s">
        <v>35</v>
      </c>
      <c r="K5408" s="5" t="s">
        <v>180</v>
      </c>
      <c r="L5408" s="7" t="s">
        <v>164</v>
      </c>
      <c r="M5408" t="str">
        <f t="shared" si="254"/>
        <v>Yes</v>
      </c>
    </row>
    <row r="5409" spans="1:13" ht="15" thickBot="1" x14ac:dyDescent="0.4">
      <c r="A5409" s="5" t="s">
        <v>175</v>
      </c>
      <c r="B5409" s="5" t="s">
        <v>176</v>
      </c>
      <c r="C5409" s="5" t="s">
        <v>5610</v>
      </c>
      <c r="D5409" s="5">
        <f t="shared" si="253"/>
        <v>57272</v>
      </c>
      <c r="E5409" s="6">
        <v>44182</v>
      </c>
      <c r="F5409" s="6">
        <f t="shared" si="255"/>
        <v>44272</v>
      </c>
      <c r="G5409" s="6" t="str">
        <f>IF('BCT Template'!R5408&gt;F5409,"Yes","No")</f>
        <v>No</v>
      </c>
      <c r="H5409" s="5" t="s">
        <v>189</v>
      </c>
      <c r="I5409" s="5" t="s">
        <v>190</v>
      </c>
      <c r="J5409" s="5" t="s">
        <v>184</v>
      </c>
      <c r="K5409" s="5" t="s">
        <v>185</v>
      </c>
      <c r="L5409" s="7" t="s">
        <v>164</v>
      </c>
      <c r="M5409" t="str">
        <f t="shared" si="254"/>
        <v>No</v>
      </c>
    </row>
    <row r="5410" spans="1:13" ht="15" thickBot="1" x14ac:dyDescent="0.4">
      <c r="A5410" s="5" t="s">
        <v>175</v>
      </c>
      <c r="B5410" s="5" t="s">
        <v>176</v>
      </c>
      <c r="C5410" s="5" t="s">
        <v>5611</v>
      </c>
      <c r="D5410" s="5">
        <f t="shared" si="253"/>
        <v>29219</v>
      </c>
      <c r="E5410" s="6">
        <v>38045</v>
      </c>
      <c r="F5410" s="6">
        <f t="shared" si="255"/>
        <v>38135</v>
      </c>
      <c r="G5410" s="6" t="str">
        <f>IF('BCT Template'!R5409&gt;F5410,"Yes","No")</f>
        <v>No</v>
      </c>
      <c r="H5410" s="5" t="s">
        <v>178</v>
      </c>
      <c r="I5410" s="5" t="s">
        <v>179</v>
      </c>
      <c r="J5410" s="5" t="s">
        <v>35</v>
      </c>
      <c r="K5410" s="5" t="s">
        <v>180</v>
      </c>
      <c r="L5410" s="7" t="s">
        <v>164</v>
      </c>
      <c r="M5410" t="str">
        <f t="shared" si="254"/>
        <v>Yes</v>
      </c>
    </row>
    <row r="5411" spans="1:13" ht="15" thickBot="1" x14ac:dyDescent="0.4">
      <c r="A5411" s="5" t="s">
        <v>175</v>
      </c>
      <c r="B5411" s="5" t="s">
        <v>176</v>
      </c>
      <c r="C5411" s="5" t="s">
        <v>5612</v>
      </c>
      <c r="D5411" s="5">
        <f t="shared" si="253"/>
        <v>79770</v>
      </c>
      <c r="E5411" s="6">
        <v>41465</v>
      </c>
      <c r="F5411" s="6">
        <f t="shared" si="255"/>
        <v>41555</v>
      </c>
      <c r="G5411" s="6" t="str">
        <f>IF('BCT Template'!R5410&gt;F5411,"Yes","No")</f>
        <v>No</v>
      </c>
      <c r="H5411" s="5" t="s">
        <v>182</v>
      </c>
      <c r="I5411" s="5" t="s">
        <v>183</v>
      </c>
      <c r="J5411" s="5" t="s">
        <v>184</v>
      </c>
      <c r="K5411" s="5" t="s">
        <v>185</v>
      </c>
      <c r="L5411" s="7" t="s">
        <v>164</v>
      </c>
      <c r="M5411" t="str">
        <f t="shared" si="254"/>
        <v>No</v>
      </c>
    </row>
    <row r="5412" spans="1:13" ht="15" thickBot="1" x14ac:dyDescent="0.4">
      <c r="A5412" s="5" t="s">
        <v>175</v>
      </c>
      <c r="B5412" s="5" t="s">
        <v>176</v>
      </c>
      <c r="C5412" s="5" t="s">
        <v>5613</v>
      </c>
      <c r="D5412" s="5">
        <f t="shared" si="253"/>
        <v>30350</v>
      </c>
      <c r="E5412" s="6">
        <v>42825</v>
      </c>
      <c r="F5412" s="6">
        <f t="shared" si="255"/>
        <v>42915</v>
      </c>
      <c r="G5412" s="6" t="str">
        <f>IF('BCT Template'!R5411&gt;F5412,"Yes","No")</f>
        <v>No</v>
      </c>
      <c r="H5412" s="5" t="s">
        <v>178</v>
      </c>
      <c r="I5412" s="5" t="s">
        <v>179</v>
      </c>
      <c r="J5412" s="5" t="s">
        <v>35</v>
      </c>
      <c r="K5412" s="5" t="s">
        <v>180</v>
      </c>
      <c r="L5412" s="7" t="s">
        <v>164</v>
      </c>
      <c r="M5412" t="str">
        <f t="shared" si="254"/>
        <v>Yes</v>
      </c>
    </row>
    <row r="5413" spans="1:13" ht="15" thickBot="1" x14ac:dyDescent="0.4">
      <c r="A5413" s="5" t="s">
        <v>175</v>
      </c>
      <c r="B5413" s="5" t="s">
        <v>176</v>
      </c>
      <c r="C5413" s="5" t="s">
        <v>5614</v>
      </c>
      <c r="D5413" s="5">
        <f t="shared" si="253"/>
        <v>82805</v>
      </c>
      <c r="E5413" s="6">
        <v>44477</v>
      </c>
      <c r="F5413" s="6">
        <f t="shared" si="255"/>
        <v>44567</v>
      </c>
      <c r="G5413" s="6" t="str">
        <f>IF('BCT Template'!R5412&gt;F5413,"Yes","No")</f>
        <v>No</v>
      </c>
      <c r="H5413" s="5" t="s">
        <v>210</v>
      </c>
      <c r="I5413" s="5" t="s">
        <v>211</v>
      </c>
      <c r="J5413" s="5" t="s">
        <v>184</v>
      </c>
      <c r="K5413" s="5" t="s">
        <v>185</v>
      </c>
      <c r="L5413" s="7" t="s">
        <v>164</v>
      </c>
      <c r="M5413" t="str">
        <f t="shared" si="254"/>
        <v>No</v>
      </c>
    </row>
    <row r="5414" spans="1:13" ht="15" thickBot="1" x14ac:dyDescent="0.4">
      <c r="A5414" s="5" t="s">
        <v>175</v>
      </c>
      <c r="B5414" s="5" t="s">
        <v>176</v>
      </c>
      <c r="C5414" s="5" t="s">
        <v>5615</v>
      </c>
      <c r="D5414" s="5">
        <f t="shared" si="253"/>
        <v>31335</v>
      </c>
      <c r="E5414" s="6">
        <v>43708</v>
      </c>
      <c r="F5414" s="6">
        <f t="shared" si="255"/>
        <v>43798</v>
      </c>
      <c r="G5414" s="6" t="str">
        <f>IF('BCT Template'!R5413&gt;F5414,"Yes","No")</f>
        <v>No</v>
      </c>
      <c r="H5414" s="5" t="s">
        <v>178</v>
      </c>
      <c r="I5414" s="5" t="s">
        <v>179</v>
      </c>
      <c r="J5414" s="5" t="s">
        <v>35</v>
      </c>
      <c r="K5414" s="5" t="s">
        <v>180</v>
      </c>
      <c r="L5414" s="7" t="s">
        <v>164</v>
      </c>
      <c r="M5414" t="str">
        <f t="shared" si="254"/>
        <v>Yes</v>
      </c>
    </row>
    <row r="5415" spans="1:13" ht="15" thickBot="1" x14ac:dyDescent="0.4">
      <c r="A5415" s="5" t="s">
        <v>175</v>
      </c>
      <c r="B5415" s="5" t="s">
        <v>176</v>
      </c>
      <c r="C5415" s="5" t="s">
        <v>5616</v>
      </c>
      <c r="D5415" s="5">
        <f t="shared" si="253"/>
        <v>21210</v>
      </c>
      <c r="E5415" s="6">
        <v>43524</v>
      </c>
      <c r="F5415" s="6">
        <f t="shared" si="255"/>
        <v>43614</v>
      </c>
      <c r="G5415" s="6" t="str">
        <f>IF('BCT Template'!R5414&gt;F5415,"Yes","No")</f>
        <v>No</v>
      </c>
      <c r="H5415" s="5" t="s">
        <v>178</v>
      </c>
      <c r="I5415" s="5" t="s">
        <v>179</v>
      </c>
      <c r="J5415" s="5" t="s">
        <v>35</v>
      </c>
      <c r="K5415" s="5" t="s">
        <v>180</v>
      </c>
      <c r="L5415" s="7" t="s">
        <v>164</v>
      </c>
      <c r="M5415" t="str">
        <f t="shared" si="254"/>
        <v>Yes</v>
      </c>
    </row>
    <row r="5416" spans="1:13" ht="15" thickBot="1" x14ac:dyDescent="0.4">
      <c r="A5416" s="5" t="s">
        <v>175</v>
      </c>
      <c r="B5416" s="5" t="s">
        <v>176</v>
      </c>
      <c r="C5416" s="5" t="s">
        <v>5617</v>
      </c>
      <c r="D5416" s="5">
        <f t="shared" si="253"/>
        <v>84977</v>
      </c>
      <c r="E5416" s="6">
        <v>44045</v>
      </c>
      <c r="F5416" s="6">
        <f t="shared" si="255"/>
        <v>44135</v>
      </c>
      <c r="G5416" s="6" t="str">
        <f>IF('BCT Template'!R5415&gt;F5416,"Yes","No")</f>
        <v>No</v>
      </c>
      <c r="H5416" s="5" t="s">
        <v>210</v>
      </c>
      <c r="I5416" s="5" t="s">
        <v>211</v>
      </c>
      <c r="J5416" s="5" t="s">
        <v>184</v>
      </c>
      <c r="K5416" s="5" t="s">
        <v>185</v>
      </c>
      <c r="L5416" s="7" t="s">
        <v>164</v>
      </c>
      <c r="M5416" t="str">
        <f t="shared" si="254"/>
        <v>No</v>
      </c>
    </row>
    <row r="5417" spans="1:13" ht="15" thickBot="1" x14ac:dyDescent="0.4">
      <c r="A5417" s="5" t="s">
        <v>175</v>
      </c>
      <c r="B5417" s="5" t="s">
        <v>176</v>
      </c>
      <c r="C5417" s="5" t="s">
        <v>5618</v>
      </c>
      <c r="D5417" s="5">
        <f t="shared" si="253"/>
        <v>58110</v>
      </c>
      <c r="E5417" s="6">
        <v>40908</v>
      </c>
      <c r="F5417" s="6">
        <f t="shared" si="255"/>
        <v>40998</v>
      </c>
      <c r="G5417" s="6" t="str">
        <f>IF('BCT Template'!R5416&gt;F5417,"Yes","No")</f>
        <v>No</v>
      </c>
      <c r="H5417" s="5" t="s">
        <v>182</v>
      </c>
      <c r="I5417" s="5" t="s">
        <v>183</v>
      </c>
      <c r="J5417" s="5" t="s">
        <v>184</v>
      </c>
      <c r="K5417" s="5" t="s">
        <v>185</v>
      </c>
      <c r="L5417" s="7" t="s">
        <v>164</v>
      </c>
      <c r="M5417" t="str">
        <f t="shared" si="254"/>
        <v>No</v>
      </c>
    </row>
    <row r="5418" spans="1:13" ht="15" thickBot="1" x14ac:dyDescent="0.4">
      <c r="A5418" s="5" t="s">
        <v>175</v>
      </c>
      <c r="B5418" s="5" t="s">
        <v>176</v>
      </c>
      <c r="C5418" s="5" t="s">
        <v>5619</v>
      </c>
      <c r="D5418" s="5">
        <f t="shared" si="253"/>
        <v>57308</v>
      </c>
      <c r="E5418" s="6">
        <v>41517</v>
      </c>
      <c r="F5418" s="6">
        <f t="shared" si="255"/>
        <v>41607</v>
      </c>
      <c r="G5418" s="6" t="str">
        <f>IF('BCT Template'!R5417&gt;F5418,"Yes","No")</f>
        <v>No</v>
      </c>
      <c r="H5418" s="5" t="s">
        <v>189</v>
      </c>
      <c r="I5418" s="5" t="s">
        <v>190</v>
      </c>
      <c r="J5418" s="5" t="s">
        <v>184</v>
      </c>
      <c r="K5418" s="5" t="s">
        <v>185</v>
      </c>
      <c r="L5418" s="7" t="s">
        <v>164</v>
      </c>
      <c r="M5418" t="str">
        <f t="shared" si="254"/>
        <v>No</v>
      </c>
    </row>
    <row r="5419" spans="1:13" ht="15" thickBot="1" x14ac:dyDescent="0.4">
      <c r="A5419" s="5" t="s">
        <v>175</v>
      </c>
      <c r="B5419" s="5" t="s">
        <v>176</v>
      </c>
      <c r="C5419" s="5" t="s">
        <v>5620</v>
      </c>
      <c r="D5419" s="5">
        <f t="shared" si="253"/>
        <v>79220</v>
      </c>
      <c r="E5419" s="6">
        <v>42109</v>
      </c>
      <c r="F5419" s="6">
        <f t="shared" si="255"/>
        <v>42199</v>
      </c>
      <c r="G5419" s="6" t="str">
        <f>IF('BCT Template'!R5418&gt;F5419,"Yes","No")</f>
        <v>No</v>
      </c>
      <c r="H5419" s="5" t="s">
        <v>189</v>
      </c>
      <c r="I5419" s="5" t="s">
        <v>190</v>
      </c>
      <c r="J5419" s="5" t="s">
        <v>200</v>
      </c>
      <c r="K5419" s="5" t="s">
        <v>201</v>
      </c>
      <c r="L5419" s="7" t="s">
        <v>164</v>
      </c>
      <c r="M5419" t="str">
        <f t="shared" si="254"/>
        <v>Yes</v>
      </c>
    </row>
    <row r="5420" spans="1:13" ht="15" thickBot="1" x14ac:dyDescent="0.4">
      <c r="A5420" s="5" t="s">
        <v>175</v>
      </c>
      <c r="B5420" s="5" t="s">
        <v>176</v>
      </c>
      <c r="C5420" s="5" t="s">
        <v>5621</v>
      </c>
      <c r="D5420" s="5">
        <f t="shared" si="253"/>
        <v>27002</v>
      </c>
      <c r="E5420" s="6">
        <v>44043</v>
      </c>
      <c r="F5420" s="6">
        <f t="shared" si="255"/>
        <v>44133</v>
      </c>
      <c r="G5420" s="6" t="str">
        <f>IF('BCT Template'!R5419&gt;F5420,"Yes","No")</f>
        <v>No</v>
      </c>
      <c r="H5420" s="5" t="s">
        <v>240</v>
      </c>
      <c r="I5420" s="5" t="s">
        <v>241</v>
      </c>
      <c r="J5420" s="5" t="s">
        <v>35</v>
      </c>
      <c r="K5420" s="5" t="s">
        <v>180</v>
      </c>
      <c r="L5420" s="7" t="s">
        <v>164</v>
      </c>
      <c r="M5420" t="str">
        <f t="shared" si="254"/>
        <v>Yes</v>
      </c>
    </row>
    <row r="5421" spans="1:13" ht="15" thickBot="1" x14ac:dyDescent="0.4">
      <c r="A5421" s="5" t="s">
        <v>175</v>
      </c>
      <c r="B5421" s="5" t="s">
        <v>176</v>
      </c>
      <c r="C5421" s="5" t="s">
        <v>5622</v>
      </c>
      <c r="D5421" s="5">
        <f t="shared" si="253"/>
        <v>18418</v>
      </c>
      <c r="E5421" s="6">
        <v>44012</v>
      </c>
      <c r="F5421" s="6">
        <f t="shared" si="255"/>
        <v>44102</v>
      </c>
      <c r="G5421" s="6" t="str">
        <f>IF('BCT Template'!R5420&gt;F5421,"Yes","No")</f>
        <v>No</v>
      </c>
      <c r="H5421" s="5" t="s">
        <v>234</v>
      </c>
      <c r="I5421" s="5" t="s">
        <v>235</v>
      </c>
      <c r="J5421" s="5" t="s">
        <v>184</v>
      </c>
      <c r="K5421" s="5" t="s">
        <v>185</v>
      </c>
      <c r="L5421" s="7" t="s">
        <v>164</v>
      </c>
      <c r="M5421" t="str">
        <f t="shared" si="254"/>
        <v>No</v>
      </c>
    </row>
    <row r="5422" spans="1:13" ht="15" thickBot="1" x14ac:dyDescent="0.4">
      <c r="A5422" s="5" t="s">
        <v>175</v>
      </c>
      <c r="B5422" s="5" t="s">
        <v>176</v>
      </c>
      <c r="C5422" s="5" t="s">
        <v>5623</v>
      </c>
      <c r="D5422" s="5">
        <f t="shared" si="253"/>
        <v>79773</v>
      </c>
      <c r="E5422" s="6">
        <v>42369</v>
      </c>
      <c r="F5422" s="6">
        <f t="shared" si="255"/>
        <v>42459</v>
      </c>
      <c r="G5422" s="6" t="str">
        <f>IF('BCT Template'!R5421&gt;F5422,"Yes","No")</f>
        <v>No</v>
      </c>
      <c r="H5422" s="5" t="s">
        <v>182</v>
      </c>
      <c r="I5422" s="5" t="s">
        <v>183</v>
      </c>
      <c r="J5422" s="5" t="s">
        <v>200</v>
      </c>
      <c r="K5422" s="5" t="s">
        <v>201</v>
      </c>
      <c r="L5422" s="7" t="s">
        <v>164</v>
      </c>
      <c r="M5422" t="str">
        <f t="shared" si="254"/>
        <v>Yes</v>
      </c>
    </row>
    <row r="5423" spans="1:13" ht="15" thickBot="1" x14ac:dyDescent="0.4">
      <c r="A5423" s="5" t="s">
        <v>175</v>
      </c>
      <c r="B5423" s="5" t="s">
        <v>176</v>
      </c>
      <c r="C5423" s="5" t="s">
        <v>5624</v>
      </c>
      <c r="D5423" s="5">
        <f t="shared" si="253"/>
        <v>83052</v>
      </c>
      <c r="E5423" s="6">
        <v>45574</v>
      </c>
      <c r="F5423" s="6">
        <f t="shared" si="255"/>
        <v>45664</v>
      </c>
      <c r="G5423" s="6" t="str">
        <f>IF('BCT Template'!R5422&gt;F5423,"Yes","No")</f>
        <v>No</v>
      </c>
      <c r="H5423" s="5" t="s">
        <v>210</v>
      </c>
      <c r="I5423" s="5" t="s">
        <v>211</v>
      </c>
      <c r="J5423" s="5" t="s">
        <v>184</v>
      </c>
      <c r="K5423" s="5" t="s">
        <v>185</v>
      </c>
      <c r="L5423" s="7" t="s">
        <v>164</v>
      </c>
      <c r="M5423" t="str">
        <f t="shared" si="254"/>
        <v>No</v>
      </c>
    </row>
    <row r="5424" spans="1:13" ht="15" thickBot="1" x14ac:dyDescent="0.4">
      <c r="A5424" s="5" t="s">
        <v>175</v>
      </c>
      <c r="B5424" s="5" t="s">
        <v>176</v>
      </c>
      <c r="C5424" s="5" t="s">
        <v>5625</v>
      </c>
      <c r="D5424" s="5">
        <f t="shared" si="253"/>
        <v>81200</v>
      </c>
      <c r="E5424" s="6">
        <v>44227</v>
      </c>
      <c r="F5424" s="6">
        <f t="shared" si="255"/>
        <v>44317</v>
      </c>
      <c r="G5424" s="6" t="str">
        <f>IF('BCT Template'!R5423&gt;F5424,"Yes","No")</f>
        <v>No</v>
      </c>
      <c r="H5424" s="5" t="s">
        <v>182</v>
      </c>
      <c r="I5424" s="5" t="s">
        <v>183</v>
      </c>
      <c r="J5424" s="5" t="s">
        <v>200</v>
      </c>
      <c r="K5424" s="5" t="s">
        <v>201</v>
      </c>
      <c r="L5424" s="7" t="s">
        <v>164</v>
      </c>
      <c r="M5424" t="str">
        <f t="shared" si="254"/>
        <v>Yes</v>
      </c>
    </row>
    <row r="5425" spans="1:13" ht="15" thickBot="1" x14ac:dyDescent="0.4">
      <c r="A5425" s="5" t="s">
        <v>175</v>
      </c>
      <c r="B5425" s="5" t="s">
        <v>176</v>
      </c>
      <c r="C5425" s="5" t="s">
        <v>5626</v>
      </c>
      <c r="D5425" s="5">
        <f t="shared" si="253"/>
        <v>29936</v>
      </c>
      <c r="E5425" s="6">
        <v>39538</v>
      </c>
      <c r="F5425" s="6">
        <f t="shared" si="255"/>
        <v>39628</v>
      </c>
      <c r="G5425" s="6" t="str">
        <f>IF('BCT Template'!R5424&gt;F5425,"Yes","No")</f>
        <v>No</v>
      </c>
      <c r="H5425" s="5" t="s">
        <v>178</v>
      </c>
      <c r="I5425" s="5" t="s">
        <v>179</v>
      </c>
      <c r="J5425" s="5" t="s">
        <v>35</v>
      </c>
      <c r="K5425" s="5" t="s">
        <v>180</v>
      </c>
      <c r="L5425" s="7" t="s">
        <v>164</v>
      </c>
      <c r="M5425" t="str">
        <f t="shared" si="254"/>
        <v>Yes</v>
      </c>
    </row>
    <row r="5426" spans="1:13" ht="15" thickBot="1" x14ac:dyDescent="0.4">
      <c r="A5426" s="5" t="s">
        <v>175</v>
      </c>
      <c r="B5426" s="5" t="s">
        <v>176</v>
      </c>
      <c r="C5426" s="5" t="s">
        <v>5627</v>
      </c>
      <c r="D5426" s="5">
        <f t="shared" si="253"/>
        <v>82384</v>
      </c>
      <c r="E5426" s="6">
        <v>44561</v>
      </c>
      <c r="F5426" s="6">
        <f t="shared" si="255"/>
        <v>44651</v>
      </c>
      <c r="G5426" s="6" t="str">
        <f>IF('BCT Template'!R5425&gt;F5426,"Yes","No")</f>
        <v>No</v>
      </c>
      <c r="H5426" s="5" t="s">
        <v>210</v>
      </c>
      <c r="I5426" s="5" t="s">
        <v>211</v>
      </c>
      <c r="J5426" s="5" t="s">
        <v>184</v>
      </c>
      <c r="K5426" s="5" t="s">
        <v>185</v>
      </c>
      <c r="L5426" s="7" t="s">
        <v>164</v>
      </c>
      <c r="M5426" t="str">
        <f t="shared" si="254"/>
        <v>No</v>
      </c>
    </row>
    <row r="5427" spans="1:13" ht="15" thickBot="1" x14ac:dyDescent="0.4">
      <c r="A5427" s="5" t="s">
        <v>175</v>
      </c>
      <c r="B5427" s="5" t="s">
        <v>176</v>
      </c>
      <c r="C5427" s="5" t="s">
        <v>5628</v>
      </c>
      <c r="D5427" s="5">
        <f t="shared" si="253"/>
        <v>22024</v>
      </c>
      <c r="E5427" s="6">
        <v>44043</v>
      </c>
      <c r="F5427" s="6">
        <f t="shared" si="255"/>
        <v>44133</v>
      </c>
      <c r="G5427" s="6" t="str">
        <f>IF('BCT Template'!R5426&gt;F5427,"Yes","No")</f>
        <v>No</v>
      </c>
      <c r="H5427" s="5" t="s">
        <v>178</v>
      </c>
      <c r="I5427" s="5" t="s">
        <v>179</v>
      </c>
      <c r="J5427" s="5" t="s">
        <v>35</v>
      </c>
      <c r="K5427" s="5" t="s">
        <v>180</v>
      </c>
      <c r="L5427" s="7" t="s">
        <v>164</v>
      </c>
      <c r="M5427" t="str">
        <f t="shared" si="254"/>
        <v>Yes</v>
      </c>
    </row>
    <row r="5428" spans="1:13" ht="15" thickBot="1" x14ac:dyDescent="0.4">
      <c r="A5428" s="5" t="s">
        <v>175</v>
      </c>
      <c r="B5428" s="5" t="s">
        <v>176</v>
      </c>
      <c r="C5428" s="5" t="s">
        <v>5629</v>
      </c>
      <c r="D5428" s="5">
        <f t="shared" si="253"/>
        <v>81874</v>
      </c>
      <c r="E5428" s="6">
        <v>43982</v>
      </c>
      <c r="F5428" s="6">
        <f t="shared" si="255"/>
        <v>44072</v>
      </c>
      <c r="G5428" s="6" t="str">
        <f>IF('BCT Template'!R5427&gt;F5428,"Yes","No")</f>
        <v>No</v>
      </c>
      <c r="H5428" s="5" t="s">
        <v>182</v>
      </c>
      <c r="I5428" s="5" t="s">
        <v>183</v>
      </c>
      <c r="J5428" s="5" t="s">
        <v>200</v>
      </c>
      <c r="K5428" s="5" t="s">
        <v>201</v>
      </c>
      <c r="L5428" s="7" t="s">
        <v>164</v>
      </c>
      <c r="M5428" t="str">
        <f t="shared" si="254"/>
        <v>Yes</v>
      </c>
    </row>
    <row r="5429" spans="1:13" ht="15" thickBot="1" x14ac:dyDescent="0.4">
      <c r="A5429" s="5" t="s">
        <v>175</v>
      </c>
      <c r="B5429" s="5" t="s">
        <v>176</v>
      </c>
      <c r="C5429" s="5" t="s">
        <v>5630</v>
      </c>
      <c r="D5429" s="5">
        <f t="shared" si="253"/>
        <v>31436</v>
      </c>
      <c r="E5429" s="6">
        <v>44012</v>
      </c>
      <c r="F5429" s="6">
        <f t="shared" si="255"/>
        <v>44102</v>
      </c>
      <c r="G5429" s="6" t="str">
        <f>IF('BCT Template'!R5428&gt;F5429,"Yes","No")</f>
        <v>No</v>
      </c>
      <c r="H5429" s="5" t="s">
        <v>178</v>
      </c>
      <c r="I5429" s="5" t="s">
        <v>179</v>
      </c>
      <c r="J5429" s="5" t="s">
        <v>35</v>
      </c>
      <c r="K5429" s="5" t="s">
        <v>180</v>
      </c>
      <c r="L5429" s="7" t="s">
        <v>164</v>
      </c>
      <c r="M5429" t="str">
        <f t="shared" si="254"/>
        <v>Yes</v>
      </c>
    </row>
    <row r="5430" spans="1:13" ht="15" thickBot="1" x14ac:dyDescent="0.4">
      <c r="A5430" s="5" t="s">
        <v>175</v>
      </c>
      <c r="B5430" s="5" t="s">
        <v>176</v>
      </c>
      <c r="C5430" s="5" t="s">
        <v>5631</v>
      </c>
      <c r="D5430" s="5">
        <f t="shared" si="253"/>
        <v>31216</v>
      </c>
      <c r="E5430" s="6">
        <v>44043</v>
      </c>
      <c r="F5430" s="6">
        <f t="shared" si="255"/>
        <v>44133</v>
      </c>
      <c r="G5430" s="6" t="str">
        <f>IF('BCT Template'!R5429&gt;F5430,"Yes","No")</f>
        <v>No</v>
      </c>
      <c r="H5430" s="5" t="s">
        <v>178</v>
      </c>
      <c r="I5430" s="5" t="s">
        <v>179</v>
      </c>
      <c r="J5430" s="5" t="s">
        <v>35</v>
      </c>
      <c r="K5430" s="5" t="s">
        <v>180</v>
      </c>
      <c r="L5430" s="7" t="s">
        <v>164</v>
      </c>
      <c r="M5430" t="str">
        <f t="shared" si="254"/>
        <v>Yes</v>
      </c>
    </row>
    <row r="5431" spans="1:13" ht="15" thickBot="1" x14ac:dyDescent="0.4">
      <c r="A5431" s="5" t="s">
        <v>175</v>
      </c>
      <c r="B5431" s="5" t="s">
        <v>176</v>
      </c>
      <c r="C5431" s="5" t="s">
        <v>5632</v>
      </c>
      <c r="D5431" s="5">
        <f t="shared" si="253"/>
        <v>82542</v>
      </c>
      <c r="E5431" s="6">
        <v>44155</v>
      </c>
      <c r="F5431" s="6">
        <f t="shared" si="255"/>
        <v>44245</v>
      </c>
      <c r="G5431" s="6" t="str">
        <f>IF('BCT Template'!R5430&gt;F5431,"Yes","No")</f>
        <v>No</v>
      </c>
      <c r="H5431" s="5" t="s">
        <v>210</v>
      </c>
      <c r="I5431" s="5" t="s">
        <v>211</v>
      </c>
      <c r="J5431" s="5" t="s">
        <v>184</v>
      </c>
      <c r="K5431" s="5" t="s">
        <v>185</v>
      </c>
      <c r="L5431" s="7" t="s">
        <v>164</v>
      </c>
      <c r="M5431" t="str">
        <f t="shared" si="254"/>
        <v>No</v>
      </c>
    </row>
    <row r="5432" spans="1:13" ht="15" thickBot="1" x14ac:dyDescent="0.4">
      <c r="A5432" s="5" t="s">
        <v>175</v>
      </c>
      <c r="B5432" s="5" t="s">
        <v>176</v>
      </c>
      <c r="C5432" s="5" t="s">
        <v>5633</v>
      </c>
      <c r="D5432" s="5">
        <f t="shared" si="253"/>
        <v>29761</v>
      </c>
      <c r="E5432" s="6">
        <v>44286</v>
      </c>
      <c r="F5432" s="6">
        <f t="shared" si="255"/>
        <v>44376</v>
      </c>
      <c r="G5432" s="6" t="str">
        <f>IF('BCT Template'!R5431&gt;F5432,"Yes","No")</f>
        <v>No</v>
      </c>
      <c r="H5432" s="5" t="s">
        <v>178</v>
      </c>
      <c r="I5432" s="5" t="s">
        <v>179</v>
      </c>
      <c r="J5432" s="5" t="s">
        <v>35</v>
      </c>
      <c r="K5432" s="5" t="s">
        <v>180</v>
      </c>
      <c r="L5432" s="7" t="s">
        <v>164</v>
      </c>
      <c r="M5432" t="str">
        <f t="shared" si="254"/>
        <v>Yes</v>
      </c>
    </row>
    <row r="5433" spans="1:13" ht="15" thickBot="1" x14ac:dyDescent="0.4">
      <c r="A5433" s="5" t="s">
        <v>175</v>
      </c>
      <c r="B5433" s="5" t="s">
        <v>176</v>
      </c>
      <c r="C5433" s="5" t="s">
        <v>5634</v>
      </c>
      <c r="D5433" s="5">
        <f t="shared" si="253"/>
        <v>20737</v>
      </c>
      <c r="E5433" s="6">
        <v>44012</v>
      </c>
      <c r="F5433" s="6">
        <f t="shared" si="255"/>
        <v>44102</v>
      </c>
      <c r="G5433" s="6" t="str">
        <f>IF('BCT Template'!R5432&gt;F5433,"Yes","No")</f>
        <v>No</v>
      </c>
      <c r="H5433" s="5" t="s">
        <v>197</v>
      </c>
      <c r="I5433" s="5" t="s">
        <v>198</v>
      </c>
      <c r="J5433" s="5" t="s">
        <v>184</v>
      </c>
      <c r="K5433" s="5" t="s">
        <v>185</v>
      </c>
      <c r="L5433" s="7" t="s">
        <v>164</v>
      </c>
      <c r="M5433" t="str">
        <f t="shared" si="254"/>
        <v>No</v>
      </c>
    </row>
    <row r="5434" spans="1:13" ht="15" thickBot="1" x14ac:dyDescent="0.4">
      <c r="A5434" s="5" t="s">
        <v>175</v>
      </c>
      <c r="B5434" s="5" t="s">
        <v>176</v>
      </c>
      <c r="C5434" s="5" t="s">
        <v>5635</v>
      </c>
      <c r="D5434" s="5">
        <f t="shared" si="253"/>
        <v>57108</v>
      </c>
      <c r="E5434" s="6">
        <v>43830</v>
      </c>
      <c r="F5434" s="6">
        <f t="shared" si="255"/>
        <v>43920</v>
      </c>
      <c r="G5434" s="6" t="str">
        <f>IF('BCT Template'!R5433&gt;F5434,"Yes","No")</f>
        <v>No</v>
      </c>
      <c r="H5434" s="5" t="s">
        <v>189</v>
      </c>
      <c r="I5434" s="5" t="s">
        <v>190</v>
      </c>
      <c r="J5434" s="5" t="s">
        <v>184</v>
      </c>
      <c r="K5434" s="5" t="s">
        <v>185</v>
      </c>
      <c r="L5434" s="7" t="s">
        <v>164</v>
      </c>
      <c r="M5434" t="str">
        <f t="shared" si="254"/>
        <v>No</v>
      </c>
    </row>
    <row r="5435" spans="1:13" ht="15" thickBot="1" x14ac:dyDescent="0.4">
      <c r="A5435" s="5" t="s">
        <v>175</v>
      </c>
      <c r="B5435" s="5" t="s">
        <v>176</v>
      </c>
      <c r="C5435" s="5" t="s">
        <v>5636</v>
      </c>
      <c r="D5435" s="5">
        <f t="shared" si="253"/>
        <v>79707</v>
      </c>
      <c r="E5435" s="6">
        <v>41821</v>
      </c>
      <c r="F5435" s="6">
        <f t="shared" si="255"/>
        <v>41911</v>
      </c>
      <c r="G5435" s="6" t="str">
        <f>IF('BCT Template'!R5434&gt;F5435,"Yes","No")</f>
        <v>No</v>
      </c>
      <c r="H5435" s="5" t="s">
        <v>182</v>
      </c>
      <c r="I5435" s="5" t="s">
        <v>183</v>
      </c>
      <c r="J5435" s="5" t="s">
        <v>184</v>
      </c>
      <c r="K5435" s="5" t="s">
        <v>185</v>
      </c>
      <c r="L5435" s="7" t="s">
        <v>164</v>
      </c>
      <c r="M5435" t="str">
        <f t="shared" si="254"/>
        <v>No</v>
      </c>
    </row>
    <row r="5436" spans="1:13" ht="15" thickBot="1" x14ac:dyDescent="0.4">
      <c r="A5436" s="5" t="s">
        <v>175</v>
      </c>
      <c r="B5436" s="5" t="s">
        <v>176</v>
      </c>
      <c r="C5436" s="5" t="s">
        <v>5637</v>
      </c>
      <c r="D5436" s="5">
        <f t="shared" si="253"/>
        <v>57036</v>
      </c>
      <c r="E5436" s="6">
        <v>43555</v>
      </c>
      <c r="F5436" s="6">
        <f t="shared" si="255"/>
        <v>43645</v>
      </c>
      <c r="G5436" s="6" t="str">
        <f>IF('BCT Template'!R5435&gt;F5436,"Yes","No")</f>
        <v>No</v>
      </c>
      <c r="H5436" s="5" t="s">
        <v>189</v>
      </c>
      <c r="I5436" s="5" t="s">
        <v>190</v>
      </c>
      <c r="J5436" s="5" t="s">
        <v>200</v>
      </c>
      <c r="K5436" s="5" t="s">
        <v>201</v>
      </c>
      <c r="L5436" s="7" t="s">
        <v>164</v>
      </c>
      <c r="M5436" t="str">
        <f t="shared" si="254"/>
        <v>Yes</v>
      </c>
    </row>
    <row r="5437" spans="1:13" ht="15" thickBot="1" x14ac:dyDescent="0.4">
      <c r="A5437" s="5" t="s">
        <v>175</v>
      </c>
      <c r="B5437" s="5" t="s">
        <v>176</v>
      </c>
      <c r="C5437" s="5" t="s">
        <v>5638</v>
      </c>
      <c r="D5437" s="5">
        <f t="shared" si="253"/>
        <v>22002</v>
      </c>
      <c r="E5437" s="6">
        <v>35642</v>
      </c>
      <c r="F5437" s="6">
        <f t="shared" si="255"/>
        <v>35732</v>
      </c>
      <c r="G5437" s="6" t="str">
        <f>IF('BCT Template'!R5436&gt;F5437,"Yes","No")</f>
        <v>No</v>
      </c>
      <c r="H5437" s="5" t="s">
        <v>178</v>
      </c>
      <c r="I5437" s="5" t="s">
        <v>179</v>
      </c>
      <c r="J5437" s="5" t="s">
        <v>200</v>
      </c>
      <c r="K5437" s="5" t="s">
        <v>201</v>
      </c>
      <c r="L5437" s="7" t="s">
        <v>164</v>
      </c>
      <c r="M5437" t="str">
        <f t="shared" si="254"/>
        <v>Yes</v>
      </c>
    </row>
    <row r="5438" spans="1:13" ht="15" thickBot="1" x14ac:dyDescent="0.4">
      <c r="A5438" s="5" t="s">
        <v>175</v>
      </c>
      <c r="B5438" s="5" t="s">
        <v>176</v>
      </c>
      <c r="C5438" s="5" t="s">
        <v>5639</v>
      </c>
      <c r="D5438" s="5">
        <f t="shared" si="253"/>
        <v>22950</v>
      </c>
      <c r="E5438" s="6">
        <v>44012</v>
      </c>
      <c r="F5438" s="6">
        <f t="shared" si="255"/>
        <v>44102</v>
      </c>
      <c r="G5438" s="6" t="str">
        <f>IF('BCT Template'!R5437&gt;F5438,"Yes","No")</f>
        <v>No</v>
      </c>
      <c r="H5438" s="5" t="s">
        <v>178</v>
      </c>
      <c r="I5438" s="5" t="s">
        <v>179</v>
      </c>
      <c r="J5438" s="5" t="s">
        <v>35</v>
      </c>
      <c r="K5438" s="5" t="s">
        <v>180</v>
      </c>
      <c r="L5438" s="7" t="s">
        <v>164</v>
      </c>
      <c r="M5438" t="str">
        <f t="shared" si="254"/>
        <v>Yes</v>
      </c>
    </row>
    <row r="5439" spans="1:13" ht="15" thickBot="1" x14ac:dyDescent="0.4">
      <c r="A5439" s="5" t="s">
        <v>175</v>
      </c>
      <c r="B5439" s="5" t="s">
        <v>176</v>
      </c>
      <c r="C5439" s="5" t="s">
        <v>5640</v>
      </c>
      <c r="D5439" s="5">
        <f t="shared" si="253"/>
        <v>57378</v>
      </c>
      <c r="E5439" s="6">
        <v>43100</v>
      </c>
      <c r="F5439" s="6">
        <f t="shared" si="255"/>
        <v>43190</v>
      </c>
      <c r="G5439" s="6" t="str">
        <f>IF('BCT Template'!R5438&gt;F5439,"Yes","No")</f>
        <v>No</v>
      </c>
      <c r="H5439" s="5" t="s">
        <v>189</v>
      </c>
      <c r="I5439" s="5" t="s">
        <v>190</v>
      </c>
      <c r="J5439" s="5" t="s">
        <v>184</v>
      </c>
      <c r="K5439" s="5" t="s">
        <v>185</v>
      </c>
      <c r="L5439" s="7" t="s">
        <v>164</v>
      </c>
      <c r="M5439" t="str">
        <f t="shared" si="254"/>
        <v>No</v>
      </c>
    </row>
    <row r="5440" spans="1:13" ht="15" thickBot="1" x14ac:dyDescent="0.4">
      <c r="A5440" s="5" t="s">
        <v>175</v>
      </c>
      <c r="B5440" s="5" t="s">
        <v>176</v>
      </c>
      <c r="C5440" s="5" t="s">
        <v>5641</v>
      </c>
      <c r="D5440" s="5">
        <f t="shared" si="253"/>
        <v>82633</v>
      </c>
      <c r="E5440" s="6">
        <v>44253</v>
      </c>
      <c r="F5440" s="6">
        <f t="shared" si="255"/>
        <v>44343</v>
      </c>
      <c r="G5440" s="6" t="str">
        <f>IF('BCT Template'!R5439&gt;F5440,"Yes","No")</f>
        <v>No</v>
      </c>
      <c r="H5440" s="5" t="s">
        <v>210</v>
      </c>
      <c r="I5440" s="5" t="s">
        <v>211</v>
      </c>
      <c r="J5440" s="5" t="s">
        <v>184</v>
      </c>
      <c r="K5440" s="5" t="s">
        <v>185</v>
      </c>
      <c r="L5440" s="7" t="s">
        <v>164</v>
      </c>
      <c r="M5440" t="str">
        <f t="shared" si="254"/>
        <v>No</v>
      </c>
    </row>
    <row r="5441" spans="1:13" ht="15" thickBot="1" x14ac:dyDescent="0.4">
      <c r="A5441" s="5" t="s">
        <v>175</v>
      </c>
      <c r="B5441" s="5" t="s">
        <v>176</v>
      </c>
      <c r="C5441" s="5" t="s">
        <v>5642</v>
      </c>
      <c r="D5441" s="5">
        <f t="shared" si="253"/>
        <v>22381</v>
      </c>
      <c r="E5441" s="6">
        <v>43951</v>
      </c>
      <c r="F5441" s="6">
        <f t="shared" si="255"/>
        <v>44041</v>
      </c>
      <c r="G5441" s="6" t="str">
        <f>IF('BCT Template'!R5440&gt;F5441,"Yes","No")</f>
        <v>No</v>
      </c>
      <c r="H5441" s="5" t="s">
        <v>178</v>
      </c>
      <c r="I5441" s="5" t="s">
        <v>179</v>
      </c>
      <c r="J5441" s="5" t="s">
        <v>35</v>
      </c>
      <c r="K5441" s="5" t="s">
        <v>180</v>
      </c>
      <c r="L5441" s="7" t="s">
        <v>164</v>
      </c>
      <c r="M5441" t="str">
        <f t="shared" si="254"/>
        <v>Yes</v>
      </c>
    </row>
    <row r="5442" spans="1:13" ht="15" thickBot="1" x14ac:dyDescent="0.4">
      <c r="A5442" s="5" t="s">
        <v>175</v>
      </c>
      <c r="B5442" s="5" t="s">
        <v>176</v>
      </c>
      <c r="C5442" s="5" t="s">
        <v>5643</v>
      </c>
      <c r="D5442" s="5">
        <f t="shared" si="253"/>
        <v>29689</v>
      </c>
      <c r="E5442" s="6">
        <v>43982</v>
      </c>
      <c r="F5442" s="6">
        <f t="shared" si="255"/>
        <v>44072</v>
      </c>
      <c r="G5442" s="6" t="str">
        <f>IF('BCT Template'!R5441&gt;F5442,"Yes","No")</f>
        <v>No</v>
      </c>
      <c r="H5442" s="5" t="s">
        <v>178</v>
      </c>
      <c r="I5442" s="5" t="s">
        <v>179</v>
      </c>
      <c r="J5442" s="5" t="s">
        <v>35</v>
      </c>
      <c r="K5442" s="5" t="s">
        <v>180</v>
      </c>
      <c r="L5442" s="7" t="s">
        <v>164</v>
      </c>
      <c r="M5442" t="str">
        <f t="shared" si="254"/>
        <v>Yes</v>
      </c>
    </row>
    <row r="5443" spans="1:13" ht="15" thickBot="1" x14ac:dyDescent="0.4">
      <c r="A5443" s="5" t="s">
        <v>175</v>
      </c>
      <c r="B5443" s="5" t="s">
        <v>176</v>
      </c>
      <c r="C5443" s="5" t="s">
        <v>5644</v>
      </c>
      <c r="D5443" s="5">
        <f t="shared" ref="D5443:D5506" si="256">C5443*1</f>
        <v>31423</v>
      </c>
      <c r="E5443" s="6">
        <v>44227</v>
      </c>
      <c r="F5443" s="6">
        <f t="shared" si="255"/>
        <v>44317</v>
      </c>
      <c r="G5443" s="6" t="str">
        <f>IF('BCT Template'!R5442&gt;F5443,"Yes","No")</f>
        <v>No</v>
      </c>
      <c r="H5443" s="5" t="s">
        <v>178</v>
      </c>
      <c r="I5443" s="5" t="s">
        <v>179</v>
      </c>
      <c r="J5443" s="5" t="s">
        <v>35</v>
      </c>
      <c r="K5443" s="5" t="s">
        <v>180</v>
      </c>
      <c r="L5443" s="7" t="s">
        <v>164</v>
      </c>
      <c r="M5443" t="str">
        <f t="shared" ref="M5443:M5506" si="257">IF(J5443=" ","Yes",IF(J5443="3","Yes","No"))</f>
        <v>Yes</v>
      </c>
    </row>
    <row r="5444" spans="1:13" ht="15" thickBot="1" x14ac:dyDescent="0.4">
      <c r="A5444" s="5" t="s">
        <v>175</v>
      </c>
      <c r="B5444" s="5" t="s">
        <v>176</v>
      </c>
      <c r="C5444" s="5" t="s">
        <v>5645</v>
      </c>
      <c r="D5444" s="5">
        <f t="shared" si="256"/>
        <v>84567</v>
      </c>
      <c r="E5444" s="6">
        <v>42947</v>
      </c>
      <c r="F5444" s="6">
        <f t="shared" si="255"/>
        <v>43037</v>
      </c>
      <c r="G5444" s="6" t="str">
        <f>IF('BCT Template'!R5443&gt;F5444,"Yes","No")</f>
        <v>No</v>
      </c>
      <c r="H5444" s="5" t="s">
        <v>210</v>
      </c>
      <c r="I5444" s="5" t="s">
        <v>211</v>
      </c>
      <c r="J5444" s="5" t="s">
        <v>184</v>
      </c>
      <c r="K5444" s="5" t="s">
        <v>185</v>
      </c>
      <c r="L5444" s="7" t="s">
        <v>164</v>
      </c>
      <c r="M5444" t="str">
        <f t="shared" si="257"/>
        <v>No</v>
      </c>
    </row>
    <row r="5445" spans="1:13" ht="15" thickBot="1" x14ac:dyDescent="0.4">
      <c r="A5445" s="5" t="s">
        <v>175</v>
      </c>
      <c r="B5445" s="5" t="s">
        <v>176</v>
      </c>
      <c r="C5445" s="5" t="s">
        <v>5646</v>
      </c>
      <c r="D5445" s="5">
        <f t="shared" si="256"/>
        <v>31530</v>
      </c>
      <c r="E5445" s="6">
        <v>44012</v>
      </c>
      <c r="F5445" s="6">
        <f t="shared" si="255"/>
        <v>44102</v>
      </c>
      <c r="G5445" s="6" t="str">
        <f>IF('BCT Template'!R5444&gt;F5445,"Yes","No")</f>
        <v>No</v>
      </c>
      <c r="H5445" s="5" t="s">
        <v>178</v>
      </c>
      <c r="I5445" s="5" t="s">
        <v>179</v>
      </c>
      <c r="J5445" s="5" t="s">
        <v>35</v>
      </c>
      <c r="K5445" s="5" t="s">
        <v>180</v>
      </c>
      <c r="L5445" s="7" t="s">
        <v>164</v>
      </c>
      <c r="M5445" t="str">
        <f t="shared" si="257"/>
        <v>Yes</v>
      </c>
    </row>
    <row r="5446" spans="1:13" ht="15" thickBot="1" x14ac:dyDescent="0.4">
      <c r="A5446" s="5" t="s">
        <v>175</v>
      </c>
      <c r="B5446" s="5" t="s">
        <v>176</v>
      </c>
      <c r="C5446" s="5" t="s">
        <v>5647</v>
      </c>
      <c r="D5446" s="5">
        <f t="shared" si="256"/>
        <v>58333</v>
      </c>
      <c r="E5446" s="6">
        <v>43677</v>
      </c>
      <c r="F5446" s="6">
        <f t="shared" si="255"/>
        <v>43767</v>
      </c>
      <c r="G5446" s="6" t="str">
        <f>IF('BCT Template'!R5445&gt;F5446,"Yes","No")</f>
        <v>No</v>
      </c>
      <c r="H5446" s="5" t="s">
        <v>182</v>
      </c>
      <c r="I5446" s="5" t="s">
        <v>183</v>
      </c>
      <c r="J5446" s="5" t="s">
        <v>200</v>
      </c>
      <c r="K5446" s="5" t="s">
        <v>201</v>
      </c>
      <c r="L5446" s="7" t="s">
        <v>164</v>
      </c>
      <c r="M5446" t="str">
        <f t="shared" si="257"/>
        <v>Yes</v>
      </c>
    </row>
    <row r="5447" spans="1:13" ht="15" thickBot="1" x14ac:dyDescent="0.4">
      <c r="A5447" s="5" t="s">
        <v>175</v>
      </c>
      <c r="B5447" s="5" t="s">
        <v>176</v>
      </c>
      <c r="C5447" s="5" t="s">
        <v>5648</v>
      </c>
      <c r="D5447" s="5">
        <f t="shared" si="256"/>
        <v>58518</v>
      </c>
      <c r="E5447" s="6">
        <v>44104</v>
      </c>
      <c r="F5447" s="6">
        <f t="shared" si="255"/>
        <v>44194</v>
      </c>
      <c r="G5447" s="6" t="str">
        <f>IF('BCT Template'!R5446&gt;F5447,"Yes","No")</f>
        <v>No</v>
      </c>
      <c r="H5447" s="5" t="s">
        <v>182</v>
      </c>
      <c r="I5447" s="5" t="s">
        <v>183</v>
      </c>
      <c r="J5447" s="5" t="s">
        <v>200</v>
      </c>
      <c r="K5447" s="5" t="s">
        <v>201</v>
      </c>
      <c r="L5447" s="7" t="s">
        <v>164</v>
      </c>
      <c r="M5447" t="str">
        <f t="shared" si="257"/>
        <v>Yes</v>
      </c>
    </row>
    <row r="5448" spans="1:13" ht="15" thickBot="1" x14ac:dyDescent="0.4">
      <c r="A5448" s="5" t="s">
        <v>175</v>
      </c>
      <c r="B5448" s="5" t="s">
        <v>176</v>
      </c>
      <c r="C5448" s="5" t="s">
        <v>5649</v>
      </c>
      <c r="D5448" s="5">
        <f t="shared" si="256"/>
        <v>23021</v>
      </c>
      <c r="E5448" s="6">
        <v>44057</v>
      </c>
      <c r="F5448" s="6">
        <f t="shared" si="255"/>
        <v>44147</v>
      </c>
      <c r="G5448" s="6" t="str">
        <f>IF('BCT Template'!R5447&gt;F5448,"Yes","No")</f>
        <v>No</v>
      </c>
      <c r="H5448" s="5" t="s">
        <v>178</v>
      </c>
      <c r="I5448" s="5" t="s">
        <v>179</v>
      </c>
      <c r="J5448" s="5" t="s">
        <v>35</v>
      </c>
      <c r="K5448" s="5" t="s">
        <v>180</v>
      </c>
      <c r="L5448" s="7" t="s">
        <v>164</v>
      </c>
      <c r="M5448" t="str">
        <f t="shared" si="257"/>
        <v>Yes</v>
      </c>
    </row>
    <row r="5449" spans="1:13" ht="15" thickBot="1" x14ac:dyDescent="0.4">
      <c r="A5449" s="5" t="s">
        <v>175</v>
      </c>
      <c r="B5449" s="5" t="s">
        <v>176</v>
      </c>
      <c r="C5449" s="5" t="s">
        <v>5650</v>
      </c>
      <c r="D5449" s="5">
        <f t="shared" si="256"/>
        <v>59779</v>
      </c>
      <c r="E5449" s="6">
        <v>41455</v>
      </c>
      <c r="F5449" s="6">
        <f t="shared" si="255"/>
        <v>41545</v>
      </c>
      <c r="G5449" s="6" t="str">
        <f>IF('BCT Template'!R5448&gt;F5449,"Yes","No")</f>
        <v>No</v>
      </c>
      <c r="H5449" s="5" t="s">
        <v>182</v>
      </c>
      <c r="I5449" s="5" t="s">
        <v>183</v>
      </c>
      <c r="J5449" s="5" t="s">
        <v>200</v>
      </c>
      <c r="K5449" s="5" t="s">
        <v>201</v>
      </c>
      <c r="L5449" s="7" t="s">
        <v>164</v>
      </c>
      <c r="M5449" t="str">
        <f t="shared" si="257"/>
        <v>Yes</v>
      </c>
    </row>
    <row r="5450" spans="1:13" ht="15" thickBot="1" x14ac:dyDescent="0.4">
      <c r="A5450" s="5" t="s">
        <v>175</v>
      </c>
      <c r="B5450" s="5" t="s">
        <v>176</v>
      </c>
      <c r="C5450" s="5" t="s">
        <v>5651</v>
      </c>
      <c r="D5450" s="5">
        <f t="shared" si="256"/>
        <v>29248</v>
      </c>
      <c r="E5450" s="6">
        <v>42873</v>
      </c>
      <c r="F5450" s="6">
        <f t="shared" si="255"/>
        <v>42963</v>
      </c>
      <c r="G5450" s="6" t="str">
        <f>IF('BCT Template'!R5449&gt;F5450,"Yes","No")</f>
        <v>No</v>
      </c>
      <c r="H5450" s="5" t="s">
        <v>178</v>
      </c>
      <c r="I5450" s="5" t="s">
        <v>179</v>
      </c>
      <c r="J5450" s="5" t="s">
        <v>35</v>
      </c>
      <c r="K5450" s="5" t="s">
        <v>180</v>
      </c>
      <c r="L5450" s="7" t="s">
        <v>164</v>
      </c>
      <c r="M5450" t="str">
        <f t="shared" si="257"/>
        <v>Yes</v>
      </c>
    </row>
    <row r="5451" spans="1:13" ht="15" thickBot="1" x14ac:dyDescent="0.4">
      <c r="A5451" s="5" t="s">
        <v>175</v>
      </c>
      <c r="B5451" s="5" t="s">
        <v>176</v>
      </c>
      <c r="C5451" s="5" t="s">
        <v>5652</v>
      </c>
      <c r="D5451" s="5">
        <f t="shared" si="256"/>
        <v>21234</v>
      </c>
      <c r="E5451" s="6">
        <v>41698</v>
      </c>
      <c r="F5451" s="6">
        <f t="shared" si="255"/>
        <v>41788</v>
      </c>
      <c r="G5451" s="6" t="str">
        <f>IF('BCT Template'!R5450&gt;F5451,"Yes","No")</f>
        <v>No</v>
      </c>
      <c r="H5451" s="5" t="s">
        <v>178</v>
      </c>
      <c r="I5451" s="5" t="s">
        <v>179</v>
      </c>
      <c r="J5451" s="5" t="s">
        <v>35</v>
      </c>
      <c r="K5451" s="5" t="s">
        <v>180</v>
      </c>
      <c r="L5451" s="7" t="s">
        <v>164</v>
      </c>
      <c r="M5451" t="str">
        <f t="shared" si="257"/>
        <v>Yes</v>
      </c>
    </row>
    <row r="5452" spans="1:13" ht="15" thickBot="1" x14ac:dyDescent="0.4">
      <c r="A5452" s="5" t="s">
        <v>175</v>
      </c>
      <c r="B5452" s="5" t="s">
        <v>176</v>
      </c>
      <c r="C5452" s="5" t="s">
        <v>5653</v>
      </c>
      <c r="D5452" s="5">
        <f t="shared" si="256"/>
        <v>20824</v>
      </c>
      <c r="E5452" s="6">
        <v>42916</v>
      </c>
      <c r="F5452" s="6">
        <f t="shared" si="255"/>
        <v>43006</v>
      </c>
      <c r="G5452" s="6" t="str">
        <f>IF('BCT Template'!R5451&gt;F5452,"Yes","No")</f>
        <v>No</v>
      </c>
      <c r="H5452" s="5" t="s">
        <v>197</v>
      </c>
      <c r="I5452" s="5" t="s">
        <v>198</v>
      </c>
      <c r="J5452" s="5" t="s">
        <v>184</v>
      </c>
      <c r="K5452" s="5" t="s">
        <v>185</v>
      </c>
      <c r="L5452" s="7" t="s">
        <v>164</v>
      </c>
      <c r="M5452" t="str">
        <f t="shared" si="257"/>
        <v>No</v>
      </c>
    </row>
    <row r="5453" spans="1:13" ht="15" thickBot="1" x14ac:dyDescent="0.4">
      <c r="A5453" s="5" t="s">
        <v>175</v>
      </c>
      <c r="B5453" s="5" t="s">
        <v>176</v>
      </c>
      <c r="C5453" s="5" t="s">
        <v>5654</v>
      </c>
      <c r="D5453" s="5">
        <f t="shared" si="256"/>
        <v>82163</v>
      </c>
      <c r="E5453" s="6">
        <v>43862</v>
      </c>
      <c r="F5453" s="6">
        <f t="shared" si="255"/>
        <v>43952</v>
      </c>
      <c r="G5453" s="6" t="str">
        <f>IF('BCT Template'!R5452&gt;F5453,"Yes","No")</f>
        <v>No</v>
      </c>
      <c r="H5453" s="5" t="s">
        <v>210</v>
      </c>
      <c r="I5453" s="5" t="s">
        <v>211</v>
      </c>
      <c r="J5453" s="5" t="s">
        <v>184</v>
      </c>
      <c r="K5453" s="5" t="s">
        <v>185</v>
      </c>
      <c r="L5453" s="7" t="s">
        <v>164</v>
      </c>
      <c r="M5453" t="str">
        <f t="shared" si="257"/>
        <v>No</v>
      </c>
    </row>
    <row r="5454" spans="1:13" ht="15" thickBot="1" x14ac:dyDescent="0.4">
      <c r="A5454" s="5" t="s">
        <v>175</v>
      </c>
      <c r="B5454" s="5" t="s">
        <v>176</v>
      </c>
      <c r="C5454" s="5" t="s">
        <v>5655</v>
      </c>
      <c r="D5454" s="5">
        <f t="shared" si="256"/>
        <v>30132</v>
      </c>
      <c r="E5454" s="6">
        <v>44255</v>
      </c>
      <c r="F5454" s="6">
        <f t="shared" si="255"/>
        <v>44345</v>
      </c>
      <c r="G5454" s="6" t="str">
        <f>IF('BCT Template'!R5453&gt;F5454,"Yes","No")</f>
        <v>No</v>
      </c>
      <c r="H5454" s="5" t="s">
        <v>178</v>
      </c>
      <c r="I5454" s="5" t="s">
        <v>179</v>
      </c>
      <c r="J5454" s="5" t="s">
        <v>35</v>
      </c>
      <c r="K5454" s="5" t="s">
        <v>180</v>
      </c>
      <c r="L5454" s="7" t="s">
        <v>164</v>
      </c>
      <c r="M5454" t="str">
        <f t="shared" si="257"/>
        <v>Yes</v>
      </c>
    </row>
    <row r="5455" spans="1:13" ht="15" thickBot="1" x14ac:dyDescent="0.4">
      <c r="A5455" s="5" t="s">
        <v>175</v>
      </c>
      <c r="B5455" s="5" t="s">
        <v>176</v>
      </c>
      <c r="C5455" s="5" t="s">
        <v>5656</v>
      </c>
      <c r="D5455" s="5">
        <f t="shared" si="256"/>
        <v>79250</v>
      </c>
      <c r="E5455" s="6">
        <v>42369</v>
      </c>
      <c r="F5455" s="6">
        <f t="shared" si="255"/>
        <v>42459</v>
      </c>
      <c r="G5455" s="6" t="str">
        <f>IF('BCT Template'!R5454&gt;F5455,"Yes","No")</f>
        <v>No</v>
      </c>
      <c r="H5455" s="5" t="s">
        <v>189</v>
      </c>
      <c r="I5455" s="5" t="s">
        <v>190</v>
      </c>
      <c r="J5455" s="5" t="s">
        <v>200</v>
      </c>
      <c r="K5455" s="5" t="s">
        <v>201</v>
      </c>
      <c r="L5455" s="7" t="s">
        <v>164</v>
      </c>
      <c r="M5455" t="str">
        <f t="shared" si="257"/>
        <v>Yes</v>
      </c>
    </row>
    <row r="5456" spans="1:13" ht="15" thickBot="1" x14ac:dyDescent="0.4">
      <c r="A5456" s="5" t="s">
        <v>175</v>
      </c>
      <c r="B5456" s="5" t="s">
        <v>176</v>
      </c>
      <c r="C5456" s="5" t="s">
        <v>5657</v>
      </c>
      <c r="D5456" s="5">
        <f t="shared" si="256"/>
        <v>29485</v>
      </c>
      <c r="E5456" s="6">
        <v>43951</v>
      </c>
      <c r="F5456" s="6">
        <f t="shared" si="255"/>
        <v>44041</v>
      </c>
      <c r="G5456" s="6" t="str">
        <f>IF('BCT Template'!R5455&gt;F5456,"Yes","No")</f>
        <v>No</v>
      </c>
      <c r="H5456" s="5" t="s">
        <v>178</v>
      </c>
      <c r="I5456" s="5" t="s">
        <v>179</v>
      </c>
      <c r="J5456" s="5" t="s">
        <v>35</v>
      </c>
      <c r="K5456" s="5" t="s">
        <v>180</v>
      </c>
      <c r="L5456" s="7" t="s">
        <v>164</v>
      </c>
      <c r="M5456" t="str">
        <f t="shared" si="257"/>
        <v>Yes</v>
      </c>
    </row>
    <row r="5457" spans="1:13" ht="15" thickBot="1" x14ac:dyDescent="0.4">
      <c r="A5457" s="5" t="s">
        <v>175</v>
      </c>
      <c r="B5457" s="5" t="s">
        <v>176</v>
      </c>
      <c r="C5457" s="5" t="s">
        <v>5658</v>
      </c>
      <c r="D5457" s="5">
        <f t="shared" si="256"/>
        <v>82483</v>
      </c>
      <c r="E5457" s="6">
        <v>44004</v>
      </c>
      <c r="F5457" s="6">
        <f t="shared" si="255"/>
        <v>44094</v>
      </c>
      <c r="G5457" s="6" t="str">
        <f>IF('BCT Template'!R5456&gt;F5457,"Yes","No")</f>
        <v>No</v>
      </c>
      <c r="H5457" s="5" t="s">
        <v>210</v>
      </c>
      <c r="I5457" s="5" t="s">
        <v>211</v>
      </c>
      <c r="J5457" s="5" t="s">
        <v>184</v>
      </c>
      <c r="K5457" s="5" t="s">
        <v>185</v>
      </c>
      <c r="L5457" s="7" t="s">
        <v>164</v>
      </c>
      <c r="M5457" t="str">
        <f t="shared" si="257"/>
        <v>No</v>
      </c>
    </row>
    <row r="5458" spans="1:13" ht="15" thickBot="1" x14ac:dyDescent="0.4">
      <c r="A5458" s="5" t="s">
        <v>175</v>
      </c>
      <c r="B5458" s="5" t="s">
        <v>176</v>
      </c>
      <c r="C5458" s="5" t="s">
        <v>5659</v>
      </c>
      <c r="D5458" s="5">
        <f t="shared" si="256"/>
        <v>82391</v>
      </c>
      <c r="E5458" s="6">
        <v>43819</v>
      </c>
      <c r="F5458" s="6">
        <f t="shared" si="255"/>
        <v>43909</v>
      </c>
      <c r="G5458" s="6" t="str">
        <f>IF('BCT Template'!R5457&gt;F5458,"Yes","No")</f>
        <v>No</v>
      </c>
      <c r="H5458" s="5" t="s">
        <v>210</v>
      </c>
      <c r="I5458" s="5" t="s">
        <v>211</v>
      </c>
      <c r="J5458" s="5" t="s">
        <v>184</v>
      </c>
      <c r="K5458" s="5" t="s">
        <v>185</v>
      </c>
      <c r="L5458" s="7" t="s">
        <v>164</v>
      </c>
      <c r="M5458" t="str">
        <f t="shared" si="257"/>
        <v>No</v>
      </c>
    </row>
    <row r="5459" spans="1:13" ht="15" thickBot="1" x14ac:dyDescent="0.4">
      <c r="A5459" s="5" t="s">
        <v>175</v>
      </c>
      <c r="B5459" s="5" t="s">
        <v>176</v>
      </c>
      <c r="C5459" s="5" t="s">
        <v>5660</v>
      </c>
      <c r="D5459" s="5">
        <f t="shared" si="256"/>
        <v>77736</v>
      </c>
      <c r="E5459" s="6">
        <v>43553</v>
      </c>
      <c r="F5459" s="6">
        <f t="shared" si="255"/>
        <v>43643</v>
      </c>
      <c r="G5459" s="6" t="str">
        <f>IF('BCT Template'!R5458&gt;F5459,"Yes","No")</f>
        <v>No</v>
      </c>
      <c r="H5459" s="5" t="s">
        <v>189</v>
      </c>
      <c r="I5459" s="5" t="s">
        <v>190</v>
      </c>
      <c r="J5459" s="5" t="s">
        <v>184</v>
      </c>
      <c r="K5459" s="5" t="s">
        <v>185</v>
      </c>
      <c r="L5459" s="7" t="s">
        <v>164</v>
      </c>
      <c r="M5459" t="str">
        <f t="shared" si="257"/>
        <v>No</v>
      </c>
    </row>
    <row r="5460" spans="1:13" ht="15" thickBot="1" x14ac:dyDescent="0.4">
      <c r="A5460" s="5" t="s">
        <v>175</v>
      </c>
      <c r="B5460" s="5" t="s">
        <v>176</v>
      </c>
      <c r="C5460" s="5" t="s">
        <v>5661</v>
      </c>
      <c r="D5460" s="5">
        <f t="shared" si="256"/>
        <v>27010</v>
      </c>
      <c r="E5460" s="6">
        <v>44079</v>
      </c>
      <c r="F5460" s="6">
        <f t="shared" si="255"/>
        <v>44169</v>
      </c>
      <c r="G5460" s="6" t="str">
        <f>IF('BCT Template'!R5459&gt;F5460,"Yes","No")</f>
        <v>No</v>
      </c>
      <c r="H5460" s="5" t="s">
        <v>240</v>
      </c>
      <c r="I5460" s="5" t="s">
        <v>241</v>
      </c>
      <c r="J5460" s="5" t="s">
        <v>35</v>
      </c>
      <c r="K5460" s="5" t="s">
        <v>180</v>
      </c>
      <c r="L5460" s="7" t="s">
        <v>164</v>
      </c>
      <c r="M5460" t="str">
        <f t="shared" si="257"/>
        <v>Yes</v>
      </c>
    </row>
    <row r="5461" spans="1:13" ht="15" thickBot="1" x14ac:dyDescent="0.4">
      <c r="A5461" s="5" t="s">
        <v>175</v>
      </c>
      <c r="B5461" s="5" t="s">
        <v>176</v>
      </c>
      <c r="C5461" s="5" t="s">
        <v>5662</v>
      </c>
      <c r="D5461" s="5">
        <f t="shared" si="256"/>
        <v>21133</v>
      </c>
      <c r="E5461" s="6">
        <v>44439</v>
      </c>
      <c r="F5461" s="6">
        <f t="shared" si="255"/>
        <v>44529</v>
      </c>
      <c r="G5461" s="6" t="str">
        <f>IF('BCT Template'!R5460&gt;F5461,"Yes","No")</f>
        <v>No</v>
      </c>
      <c r="H5461" s="5" t="s">
        <v>178</v>
      </c>
      <c r="I5461" s="5" t="s">
        <v>179</v>
      </c>
      <c r="J5461" s="5" t="s">
        <v>35</v>
      </c>
      <c r="K5461" s="5" t="s">
        <v>180</v>
      </c>
      <c r="L5461" s="7" t="s">
        <v>164</v>
      </c>
      <c r="M5461" t="str">
        <f t="shared" si="257"/>
        <v>Yes</v>
      </c>
    </row>
    <row r="5462" spans="1:13" ht="15" thickBot="1" x14ac:dyDescent="0.4">
      <c r="A5462" s="5" t="s">
        <v>175</v>
      </c>
      <c r="B5462" s="5" t="s">
        <v>176</v>
      </c>
      <c r="C5462" s="5" t="s">
        <v>5663</v>
      </c>
      <c r="D5462" s="5">
        <f t="shared" si="256"/>
        <v>80444</v>
      </c>
      <c r="E5462" s="6">
        <v>44196</v>
      </c>
      <c r="F5462" s="6">
        <f t="shared" ref="F5462:F5525" si="258">E5462+90</f>
        <v>44286</v>
      </c>
      <c r="G5462" s="6" t="str">
        <f>IF('BCT Template'!R5461&gt;F5462,"Yes","No")</f>
        <v>No</v>
      </c>
      <c r="H5462" s="5" t="s">
        <v>182</v>
      </c>
      <c r="I5462" s="5" t="s">
        <v>183</v>
      </c>
      <c r="J5462" s="5" t="s">
        <v>200</v>
      </c>
      <c r="K5462" s="5" t="s">
        <v>201</v>
      </c>
      <c r="L5462" s="7" t="s">
        <v>164</v>
      </c>
      <c r="M5462" t="str">
        <f t="shared" si="257"/>
        <v>Yes</v>
      </c>
    </row>
    <row r="5463" spans="1:13" ht="15" thickBot="1" x14ac:dyDescent="0.4">
      <c r="A5463" s="5" t="s">
        <v>175</v>
      </c>
      <c r="B5463" s="5" t="s">
        <v>176</v>
      </c>
      <c r="C5463" s="5" t="s">
        <v>5664</v>
      </c>
      <c r="D5463" s="5">
        <f t="shared" si="256"/>
        <v>57831</v>
      </c>
      <c r="E5463" s="6">
        <v>44196</v>
      </c>
      <c r="F5463" s="6">
        <f t="shared" si="258"/>
        <v>44286</v>
      </c>
      <c r="G5463" s="6" t="str">
        <f>IF('BCT Template'!R5462&gt;F5463,"Yes","No")</f>
        <v>No</v>
      </c>
      <c r="H5463" s="5" t="s">
        <v>189</v>
      </c>
      <c r="I5463" s="5" t="s">
        <v>190</v>
      </c>
      <c r="J5463" s="5" t="s">
        <v>184</v>
      </c>
      <c r="K5463" s="5" t="s">
        <v>185</v>
      </c>
      <c r="L5463" s="7" t="s">
        <v>164</v>
      </c>
      <c r="M5463" t="str">
        <f t="shared" si="257"/>
        <v>No</v>
      </c>
    </row>
    <row r="5464" spans="1:13" ht="15" thickBot="1" x14ac:dyDescent="0.4">
      <c r="A5464" s="5" t="s">
        <v>175</v>
      </c>
      <c r="B5464" s="5" t="s">
        <v>176</v>
      </c>
      <c r="C5464" s="5" t="s">
        <v>5665</v>
      </c>
      <c r="D5464" s="5">
        <f t="shared" si="256"/>
        <v>22543</v>
      </c>
      <c r="E5464" s="6">
        <v>44074</v>
      </c>
      <c r="F5464" s="6">
        <f t="shared" si="258"/>
        <v>44164</v>
      </c>
      <c r="G5464" s="6" t="str">
        <f>IF('BCT Template'!R5463&gt;F5464,"Yes","No")</f>
        <v>No</v>
      </c>
      <c r="H5464" s="5" t="s">
        <v>178</v>
      </c>
      <c r="I5464" s="5" t="s">
        <v>179</v>
      </c>
      <c r="J5464" s="5" t="s">
        <v>35</v>
      </c>
      <c r="K5464" s="5" t="s">
        <v>180</v>
      </c>
      <c r="L5464" s="7" t="s">
        <v>164</v>
      </c>
      <c r="M5464" t="str">
        <f t="shared" si="257"/>
        <v>Yes</v>
      </c>
    </row>
    <row r="5465" spans="1:13" ht="15" thickBot="1" x14ac:dyDescent="0.4">
      <c r="A5465" s="5" t="s">
        <v>175</v>
      </c>
      <c r="B5465" s="5" t="s">
        <v>176</v>
      </c>
      <c r="C5465" s="5" t="s">
        <v>5666</v>
      </c>
      <c r="D5465" s="5">
        <f t="shared" si="256"/>
        <v>80775</v>
      </c>
      <c r="E5465" s="6">
        <v>44012</v>
      </c>
      <c r="F5465" s="6">
        <f t="shared" si="258"/>
        <v>44102</v>
      </c>
      <c r="G5465" s="6" t="str">
        <f>IF('BCT Template'!R5464&gt;F5465,"Yes","No")</f>
        <v>No</v>
      </c>
      <c r="H5465" s="5" t="s">
        <v>182</v>
      </c>
      <c r="I5465" s="5" t="s">
        <v>183</v>
      </c>
      <c r="J5465" s="5" t="s">
        <v>184</v>
      </c>
      <c r="K5465" s="5" t="s">
        <v>185</v>
      </c>
      <c r="L5465" s="7" t="s">
        <v>164</v>
      </c>
      <c r="M5465" t="str">
        <f t="shared" si="257"/>
        <v>No</v>
      </c>
    </row>
    <row r="5466" spans="1:13" ht="15" thickBot="1" x14ac:dyDescent="0.4">
      <c r="A5466" s="5" t="s">
        <v>175</v>
      </c>
      <c r="B5466" s="5" t="s">
        <v>176</v>
      </c>
      <c r="C5466" s="5" t="s">
        <v>5667</v>
      </c>
      <c r="D5466" s="5">
        <f t="shared" si="256"/>
        <v>57492</v>
      </c>
      <c r="E5466" s="6">
        <v>44378</v>
      </c>
      <c r="F5466" s="6">
        <f t="shared" si="258"/>
        <v>44468</v>
      </c>
      <c r="G5466" s="6" t="str">
        <f>IF('BCT Template'!R5465&gt;F5466,"Yes","No")</f>
        <v>No</v>
      </c>
      <c r="H5466" s="5" t="s">
        <v>189</v>
      </c>
      <c r="I5466" s="5" t="s">
        <v>190</v>
      </c>
      <c r="J5466" s="5" t="s">
        <v>184</v>
      </c>
      <c r="K5466" s="5" t="s">
        <v>185</v>
      </c>
      <c r="L5466" s="7" t="s">
        <v>164</v>
      </c>
      <c r="M5466" t="str">
        <f t="shared" si="257"/>
        <v>No</v>
      </c>
    </row>
    <row r="5467" spans="1:13" ht="15" thickBot="1" x14ac:dyDescent="0.4">
      <c r="A5467" s="5" t="s">
        <v>175</v>
      </c>
      <c r="B5467" s="5" t="s">
        <v>176</v>
      </c>
      <c r="C5467" s="5" t="s">
        <v>5668</v>
      </c>
      <c r="D5467" s="5">
        <f t="shared" si="256"/>
        <v>18608</v>
      </c>
      <c r="E5467" s="6">
        <v>44012</v>
      </c>
      <c r="F5467" s="6">
        <f t="shared" si="258"/>
        <v>44102</v>
      </c>
      <c r="G5467" s="6" t="str">
        <f>IF('BCT Template'!R5466&gt;F5467,"Yes","No")</f>
        <v>No</v>
      </c>
      <c r="H5467" s="5" t="s">
        <v>234</v>
      </c>
      <c r="I5467" s="5" t="s">
        <v>235</v>
      </c>
      <c r="J5467" s="5" t="s">
        <v>184</v>
      </c>
      <c r="K5467" s="5" t="s">
        <v>185</v>
      </c>
      <c r="L5467" s="7" t="s">
        <v>164</v>
      </c>
      <c r="M5467" t="str">
        <f t="shared" si="257"/>
        <v>No</v>
      </c>
    </row>
    <row r="5468" spans="1:13" ht="15" thickBot="1" x14ac:dyDescent="0.4">
      <c r="A5468" s="5" t="s">
        <v>175</v>
      </c>
      <c r="B5468" s="5" t="s">
        <v>176</v>
      </c>
      <c r="C5468" s="5" t="s">
        <v>5669</v>
      </c>
      <c r="D5468" s="5">
        <f t="shared" si="256"/>
        <v>80173</v>
      </c>
      <c r="E5468" s="6">
        <v>42631</v>
      </c>
      <c r="F5468" s="6">
        <f t="shared" si="258"/>
        <v>42721</v>
      </c>
      <c r="G5468" s="6" t="str">
        <f>IF('BCT Template'!R5467&gt;F5468,"Yes","No")</f>
        <v>No</v>
      </c>
      <c r="H5468" s="5" t="s">
        <v>182</v>
      </c>
      <c r="I5468" s="5" t="s">
        <v>183</v>
      </c>
      <c r="J5468" s="5" t="s">
        <v>200</v>
      </c>
      <c r="K5468" s="5" t="s">
        <v>201</v>
      </c>
      <c r="L5468" s="7" t="s">
        <v>164</v>
      </c>
      <c r="M5468" t="str">
        <f t="shared" si="257"/>
        <v>Yes</v>
      </c>
    </row>
    <row r="5469" spans="1:13" ht="15" thickBot="1" x14ac:dyDescent="0.4">
      <c r="A5469" s="5" t="s">
        <v>175</v>
      </c>
      <c r="B5469" s="5" t="s">
        <v>176</v>
      </c>
      <c r="C5469" s="5" t="s">
        <v>5670</v>
      </c>
      <c r="D5469" s="5">
        <f t="shared" si="256"/>
        <v>31247</v>
      </c>
      <c r="E5469" s="6">
        <v>44074</v>
      </c>
      <c r="F5469" s="6">
        <f t="shared" si="258"/>
        <v>44164</v>
      </c>
      <c r="G5469" s="6" t="str">
        <f>IF('BCT Template'!R5468&gt;F5469,"Yes","No")</f>
        <v>No</v>
      </c>
      <c r="H5469" s="5" t="s">
        <v>178</v>
      </c>
      <c r="I5469" s="5" t="s">
        <v>179</v>
      </c>
      <c r="J5469" s="5" t="s">
        <v>35</v>
      </c>
      <c r="K5469" s="5" t="s">
        <v>180</v>
      </c>
      <c r="L5469" s="7" t="s">
        <v>164</v>
      </c>
      <c r="M5469" t="str">
        <f t="shared" si="257"/>
        <v>Yes</v>
      </c>
    </row>
    <row r="5470" spans="1:13" ht="15" thickBot="1" x14ac:dyDescent="0.4">
      <c r="A5470" s="5" t="s">
        <v>175</v>
      </c>
      <c r="B5470" s="5" t="s">
        <v>176</v>
      </c>
      <c r="C5470" s="5" t="s">
        <v>5671</v>
      </c>
      <c r="D5470" s="5">
        <f t="shared" si="256"/>
        <v>18590</v>
      </c>
      <c r="E5470" s="6">
        <v>43922</v>
      </c>
      <c r="F5470" s="6">
        <f t="shared" si="258"/>
        <v>44012</v>
      </c>
      <c r="G5470" s="6" t="str">
        <f>IF('BCT Template'!R5469&gt;F5470,"Yes","No")</f>
        <v>No</v>
      </c>
      <c r="H5470" s="5" t="s">
        <v>234</v>
      </c>
      <c r="I5470" s="5" t="s">
        <v>235</v>
      </c>
      <c r="J5470" s="5" t="s">
        <v>200</v>
      </c>
      <c r="K5470" s="5" t="s">
        <v>201</v>
      </c>
      <c r="L5470" s="7" t="s">
        <v>164</v>
      </c>
      <c r="M5470" t="str">
        <f t="shared" si="257"/>
        <v>Yes</v>
      </c>
    </row>
    <row r="5471" spans="1:13" ht="15" thickBot="1" x14ac:dyDescent="0.4">
      <c r="A5471" s="5" t="s">
        <v>175</v>
      </c>
      <c r="B5471" s="5" t="s">
        <v>176</v>
      </c>
      <c r="C5471" s="5" t="s">
        <v>5672</v>
      </c>
      <c r="D5471" s="5">
        <f t="shared" si="256"/>
        <v>20622</v>
      </c>
      <c r="E5471" s="6">
        <v>44377</v>
      </c>
      <c r="F5471" s="6">
        <f t="shared" si="258"/>
        <v>44467</v>
      </c>
      <c r="G5471" s="6" t="str">
        <f>IF('BCT Template'!R5470&gt;F5471,"Yes","No")</f>
        <v>No</v>
      </c>
      <c r="H5471" s="5" t="s">
        <v>197</v>
      </c>
      <c r="I5471" s="5" t="s">
        <v>198</v>
      </c>
      <c r="J5471" s="5" t="s">
        <v>184</v>
      </c>
      <c r="K5471" s="5" t="s">
        <v>185</v>
      </c>
      <c r="L5471" s="7" t="s">
        <v>164</v>
      </c>
      <c r="M5471" t="str">
        <f t="shared" si="257"/>
        <v>No</v>
      </c>
    </row>
    <row r="5472" spans="1:13" ht="15" thickBot="1" x14ac:dyDescent="0.4">
      <c r="A5472" s="5" t="s">
        <v>175</v>
      </c>
      <c r="B5472" s="5" t="s">
        <v>176</v>
      </c>
      <c r="C5472" s="5" t="s">
        <v>5673</v>
      </c>
      <c r="D5472" s="5">
        <f t="shared" si="256"/>
        <v>29293</v>
      </c>
      <c r="E5472" s="6">
        <v>43951</v>
      </c>
      <c r="F5472" s="6">
        <f t="shared" si="258"/>
        <v>44041</v>
      </c>
      <c r="G5472" s="6" t="str">
        <f>IF('BCT Template'!R5471&gt;F5472,"Yes","No")</f>
        <v>No</v>
      </c>
      <c r="H5472" s="5" t="s">
        <v>178</v>
      </c>
      <c r="I5472" s="5" t="s">
        <v>179</v>
      </c>
      <c r="J5472" s="5" t="s">
        <v>35</v>
      </c>
      <c r="K5472" s="5" t="s">
        <v>180</v>
      </c>
      <c r="L5472" s="7" t="s">
        <v>164</v>
      </c>
      <c r="M5472" t="str">
        <f t="shared" si="257"/>
        <v>Yes</v>
      </c>
    </row>
    <row r="5473" spans="1:13" ht="15" thickBot="1" x14ac:dyDescent="0.4">
      <c r="A5473" s="5" t="s">
        <v>175</v>
      </c>
      <c r="B5473" s="5" t="s">
        <v>176</v>
      </c>
      <c r="C5473" s="5" t="s">
        <v>5674</v>
      </c>
      <c r="D5473" s="5">
        <f t="shared" si="256"/>
        <v>59041</v>
      </c>
      <c r="E5473" s="6">
        <v>43434</v>
      </c>
      <c r="F5473" s="6">
        <f t="shared" si="258"/>
        <v>43524</v>
      </c>
      <c r="G5473" s="6" t="str">
        <f>IF('BCT Template'!R5472&gt;F5473,"Yes","No")</f>
        <v>No</v>
      </c>
      <c r="H5473" s="5" t="s">
        <v>182</v>
      </c>
      <c r="I5473" s="5" t="s">
        <v>183</v>
      </c>
      <c r="J5473" s="5" t="s">
        <v>200</v>
      </c>
      <c r="K5473" s="5" t="s">
        <v>201</v>
      </c>
      <c r="L5473" s="7" t="s">
        <v>164</v>
      </c>
      <c r="M5473" t="str">
        <f t="shared" si="257"/>
        <v>Yes</v>
      </c>
    </row>
    <row r="5474" spans="1:13" ht="15" thickBot="1" x14ac:dyDescent="0.4">
      <c r="A5474" s="5" t="s">
        <v>175</v>
      </c>
      <c r="B5474" s="5" t="s">
        <v>176</v>
      </c>
      <c r="C5474" s="5" t="s">
        <v>5675</v>
      </c>
      <c r="D5474" s="5">
        <f t="shared" si="256"/>
        <v>79441</v>
      </c>
      <c r="E5474" s="6">
        <v>43982</v>
      </c>
      <c r="F5474" s="6">
        <f t="shared" si="258"/>
        <v>44072</v>
      </c>
      <c r="G5474" s="6" t="str">
        <f>IF('BCT Template'!R5473&gt;F5474,"Yes","No")</f>
        <v>No</v>
      </c>
      <c r="H5474" s="5" t="s">
        <v>189</v>
      </c>
      <c r="I5474" s="5" t="s">
        <v>190</v>
      </c>
      <c r="J5474" s="5" t="s">
        <v>200</v>
      </c>
      <c r="K5474" s="5" t="s">
        <v>201</v>
      </c>
      <c r="L5474" s="7" t="s">
        <v>164</v>
      </c>
      <c r="M5474" t="str">
        <f t="shared" si="257"/>
        <v>Yes</v>
      </c>
    </row>
    <row r="5475" spans="1:13" ht="15" thickBot="1" x14ac:dyDescent="0.4">
      <c r="A5475" s="5" t="s">
        <v>175</v>
      </c>
      <c r="B5475" s="5" t="s">
        <v>176</v>
      </c>
      <c r="C5475" s="5" t="s">
        <v>5676</v>
      </c>
      <c r="D5475" s="5">
        <f t="shared" si="256"/>
        <v>59121</v>
      </c>
      <c r="E5475" s="6">
        <v>44043</v>
      </c>
      <c r="F5475" s="6">
        <f t="shared" si="258"/>
        <v>44133</v>
      </c>
      <c r="G5475" s="6" t="str">
        <f>IF('BCT Template'!R5474&gt;F5475,"Yes","No")</f>
        <v>No</v>
      </c>
      <c r="H5475" s="5" t="s">
        <v>182</v>
      </c>
      <c r="I5475" s="5" t="s">
        <v>183</v>
      </c>
      <c r="J5475" s="5" t="s">
        <v>200</v>
      </c>
      <c r="K5475" s="5" t="s">
        <v>201</v>
      </c>
      <c r="L5475" s="7" t="s">
        <v>164</v>
      </c>
      <c r="M5475" t="str">
        <f t="shared" si="257"/>
        <v>Yes</v>
      </c>
    </row>
    <row r="5476" spans="1:13" ht="15" thickBot="1" x14ac:dyDescent="0.4">
      <c r="A5476" s="5" t="s">
        <v>175</v>
      </c>
      <c r="B5476" s="5" t="s">
        <v>176</v>
      </c>
      <c r="C5476" s="5" t="s">
        <v>5677</v>
      </c>
      <c r="D5476" s="5">
        <f t="shared" si="256"/>
        <v>81426</v>
      </c>
      <c r="E5476" s="6">
        <v>43921</v>
      </c>
      <c r="F5476" s="6">
        <f t="shared" si="258"/>
        <v>44011</v>
      </c>
      <c r="G5476" s="6" t="str">
        <f>IF('BCT Template'!R5475&gt;F5476,"Yes","No")</f>
        <v>No</v>
      </c>
      <c r="H5476" s="5" t="s">
        <v>182</v>
      </c>
      <c r="I5476" s="5" t="s">
        <v>183</v>
      </c>
      <c r="J5476" s="5" t="s">
        <v>200</v>
      </c>
      <c r="K5476" s="5" t="s">
        <v>201</v>
      </c>
      <c r="L5476" s="7" t="s">
        <v>164</v>
      </c>
      <c r="M5476" t="str">
        <f t="shared" si="257"/>
        <v>Yes</v>
      </c>
    </row>
    <row r="5477" spans="1:13" ht="15" thickBot="1" x14ac:dyDescent="0.4">
      <c r="A5477" s="5" t="s">
        <v>175</v>
      </c>
      <c r="B5477" s="5" t="s">
        <v>176</v>
      </c>
      <c r="C5477" s="5" t="s">
        <v>5678</v>
      </c>
      <c r="D5477" s="5">
        <f t="shared" si="256"/>
        <v>18244</v>
      </c>
      <c r="E5477" s="6">
        <v>40313</v>
      </c>
      <c r="F5477" s="6">
        <f t="shared" si="258"/>
        <v>40403</v>
      </c>
      <c r="G5477" s="6" t="str">
        <f>IF('BCT Template'!R5476&gt;F5477,"Yes","No")</f>
        <v>No</v>
      </c>
      <c r="H5477" s="5" t="s">
        <v>234</v>
      </c>
      <c r="I5477" s="5" t="s">
        <v>235</v>
      </c>
      <c r="J5477" s="5" t="s">
        <v>184</v>
      </c>
      <c r="K5477" s="5" t="s">
        <v>185</v>
      </c>
      <c r="L5477" s="7" t="s">
        <v>164</v>
      </c>
      <c r="M5477" t="str">
        <f t="shared" si="257"/>
        <v>No</v>
      </c>
    </row>
    <row r="5478" spans="1:13" ht="15" thickBot="1" x14ac:dyDescent="0.4">
      <c r="A5478" s="5" t="s">
        <v>175</v>
      </c>
      <c r="B5478" s="5" t="s">
        <v>176</v>
      </c>
      <c r="C5478" s="5" t="s">
        <v>5679</v>
      </c>
      <c r="D5478" s="5">
        <f t="shared" si="256"/>
        <v>81708</v>
      </c>
      <c r="E5478" s="6">
        <v>44043</v>
      </c>
      <c r="F5478" s="6">
        <f t="shared" si="258"/>
        <v>44133</v>
      </c>
      <c r="G5478" s="6" t="str">
        <f>IF('BCT Template'!R5477&gt;F5478,"Yes","No")</f>
        <v>No</v>
      </c>
      <c r="H5478" s="5" t="s">
        <v>182</v>
      </c>
      <c r="I5478" s="5" t="s">
        <v>183</v>
      </c>
      <c r="J5478" s="5" t="s">
        <v>200</v>
      </c>
      <c r="K5478" s="5" t="s">
        <v>201</v>
      </c>
      <c r="L5478" s="7" t="s">
        <v>164</v>
      </c>
      <c r="M5478" t="str">
        <f t="shared" si="257"/>
        <v>Yes</v>
      </c>
    </row>
    <row r="5479" spans="1:13" ht="15" thickBot="1" x14ac:dyDescent="0.4">
      <c r="A5479" s="5" t="s">
        <v>175</v>
      </c>
      <c r="B5479" s="5" t="s">
        <v>176</v>
      </c>
      <c r="C5479" s="5" t="s">
        <v>5680</v>
      </c>
      <c r="D5479" s="5">
        <f t="shared" si="256"/>
        <v>79014</v>
      </c>
      <c r="E5479" s="6">
        <v>42855</v>
      </c>
      <c r="F5479" s="6">
        <f t="shared" si="258"/>
        <v>42945</v>
      </c>
      <c r="G5479" s="6" t="str">
        <f>IF('BCT Template'!R5478&gt;F5479,"Yes","No")</f>
        <v>No</v>
      </c>
      <c r="H5479" s="5" t="s">
        <v>189</v>
      </c>
      <c r="I5479" s="5" t="s">
        <v>190</v>
      </c>
      <c r="J5479" s="5" t="s">
        <v>200</v>
      </c>
      <c r="K5479" s="5" t="s">
        <v>201</v>
      </c>
      <c r="L5479" s="7" t="s">
        <v>164</v>
      </c>
      <c r="M5479" t="str">
        <f t="shared" si="257"/>
        <v>Yes</v>
      </c>
    </row>
    <row r="5480" spans="1:13" ht="15" thickBot="1" x14ac:dyDescent="0.4">
      <c r="A5480" s="5" t="s">
        <v>175</v>
      </c>
      <c r="B5480" s="5" t="s">
        <v>176</v>
      </c>
      <c r="C5480" s="5" t="s">
        <v>5681</v>
      </c>
      <c r="D5480" s="5">
        <f t="shared" si="256"/>
        <v>57394</v>
      </c>
      <c r="E5480" s="6">
        <v>43738</v>
      </c>
      <c r="F5480" s="6">
        <f t="shared" si="258"/>
        <v>43828</v>
      </c>
      <c r="G5480" s="6" t="str">
        <f>IF('BCT Template'!R5479&gt;F5480,"Yes","No")</f>
        <v>No</v>
      </c>
      <c r="H5480" s="5" t="s">
        <v>189</v>
      </c>
      <c r="I5480" s="5" t="s">
        <v>190</v>
      </c>
      <c r="J5480" s="5" t="s">
        <v>200</v>
      </c>
      <c r="K5480" s="5" t="s">
        <v>201</v>
      </c>
      <c r="L5480" s="7" t="s">
        <v>164</v>
      </c>
      <c r="M5480" t="str">
        <f t="shared" si="257"/>
        <v>Yes</v>
      </c>
    </row>
    <row r="5481" spans="1:13" ht="15" thickBot="1" x14ac:dyDescent="0.4">
      <c r="A5481" s="5" t="s">
        <v>175</v>
      </c>
      <c r="B5481" s="5" t="s">
        <v>176</v>
      </c>
      <c r="C5481" s="5" t="s">
        <v>5682</v>
      </c>
      <c r="D5481" s="5">
        <f t="shared" si="256"/>
        <v>82400</v>
      </c>
      <c r="E5481" s="6">
        <v>44105</v>
      </c>
      <c r="F5481" s="6">
        <f t="shared" si="258"/>
        <v>44195</v>
      </c>
      <c r="G5481" s="6" t="str">
        <f>IF('BCT Template'!R5480&gt;F5481,"Yes","No")</f>
        <v>No</v>
      </c>
      <c r="H5481" s="5" t="s">
        <v>210</v>
      </c>
      <c r="I5481" s="5" t="s">
        <v>211</v>
      </c>
      <c r="J5481" s="5" t="s">
        <v>184</v>
      </c>
      <c r="K5481" s="5" t="s">
        <v>185</v>
      </c>
      <c r="L5481" s="7" t="s">
        <v>164</v>
      </c>
      <c r="M5481" t="str">
        <f t="shared" si="257"/>
        <v>No</v>
      </c>
    </row>
    <row r="5482" spans="1:13" ht="15" thickBot="1" x14ac:dyDescent="0.4">
      <c r="A5482" s="5" t="s">
        <v>175</v>
      </c>
      <c r="B5482" s="5" t="s">
        <v>176</v>
      </c>
      <c r="C5482" s="5" t="s">
        <v>5683</v>
      </c>
      <c r="D5482" s="5">
        <f t="shared" si="256"/>
        <v>82440</v>
      </c>
      <c r="E5482" s="6">
        <v>44007</v>
      </c>
      <c r="F5482" s="6">
        <f t="shared" si="258"/>
        <v>44097</v>
      </c>
      <c r="G5482" s="6" t="str">
        <f>IF('BCT Template'!R5481&gt;F5482,"Yes","No")</f>
        <v>No</v>
      </c>
      <c r="H5482" s="5" t="s">
        <v>210</v>
      </c>
      <c r="I5482" s="5" t="s">
        <v>211</v>
      </c>
      <c r="J5482" s="5" t="s">
        <v>184</v>
      </c>
      <c r="K5482" s="5" t="s">
        <v>185</v>
      </c>
      <c r="L5482" s="7" t="s">
        <v>164</v>
      </c>
      <c r="M5482" t="str">
        <f t="shared" si="257"/>
        <v>No</v>
      </c>
    </row>
    <row r="5483" spans="1:13" ht="15" thickBot="1" x14ac:dyDescent="0.4">
      <c r="A5483" s="5" t="s">
        <v>175</v>
      </c>
      <c r="B5483" s="5" t="s">
        <v>176</v>
      </c>
      <c r="C5483" s="5" t="s">
        <v>5684</v>
      </c>
      <c r="D5483" s="5">
        <f t="shared" si="256"/>
        <v>78022</v>
      </c>
      <c r="E5483" s="6">
        <v>43616</v>
      </c>
      <c r="F5483" s="6">
        <f t="shared" si="258"/>
        <v>43706</v>
      </c>
      <c r="G5483" s="6" t="str">
        <f>IF('BCT Template'!R5482&gt;F5483,"Yes","No")</f>
        <v>No</v>
      </c>
      <c r="H5483" s="5" t="s">
        <v>189</v>
      </c>
      <c r="I5483" s="5" t="s">
        <v>190</v>
      </c>
      <c r="J5483" s="5" t="s">
        <v>184</v>
      </c>
      <c r="K5483" s="5" t="s">
        <v>185</v>
      </c>
      <c r="L5483" s="7" t="s">
        <v>164</v>
      </c>
      <c r="M5483" t="str">
        <f t="shared" si="257"/>
        <v>No</v>
      </c>
    </row>
    <row r="5484" spans="1:13" ht="15" thickBot="1" x14ac:dyDescent="0.4">
      <c r="A5484" s="5" t="s">
        <v>175</v>
      </c>
      <c r="B5484" s="5" t="s">
        <v>176</v>
      </c>
      <c r="C5484" s="5" t="s">
        <v>5685</v>
      </c>
      <c r="D5484" s="5">
        <f t="shared" si="256"/>
        <v>31010</v>
      </c>
      <c r="E5484" s="6">
        <v>44196</v>
      </c>
      <c r="F5484" s="6">
        <f t="shared" si="258"/>
        <v>44286</v>
      </c>
      <c r="G5484" s="6" t="str">
        <f>IF('BCT Template'!R5483&gt;F5484,"Yes","No")</f>
        <v>No</v>
      </c>
      <c r="H5484" s="5" t="s">
        <v>178</v>
      </c>
      <c r="I5484" s="5" t="s">
        <v>179</v>
      </c>
      <c r="J5484" s="5" t="s">
        <v>35</v>
      </c>
      <c r="K5484" s="5" t="s">
        <v>180</v>
      </c>
      <c r="L5484" s="7" t="s">
        <v>164</v>
      </c>
      <c r="M5484" t="str">
        <f t="shared" si="257"/>
        <v>Yes</v>
      </c>
    </row>
    <row r="5485" spans="1:13" ht="15" thickBot="1" x14ac:dyDescent="0.4">
      <c r="A5485" s="5" t="s">
        <v>175</v>
      </c>
      <c r="B5485" s="5" t="s">
        <v>176</v>
      </c>
      <c r="C5485" s="5" t="s">
        <v>5686</v>
      </c>
      <c r="D5485" s="5">
        <f t="shared" si="256"/>
        <v>18574</v>
      </c>
      <c r="E5485" s="6">
        <v>43728</v>
      </c>
      <c r="F5485" s="6">
        <f t="shared" si="258"/>
        <v>43818</v>
      </c>
      <c r="G5485" s="6" t="str">
        <f>IF('BCT Template'!R5484&gt;F5485,"Yes","No")</f>
        <v>No</v>
      </c>
      <c r="H5485" s="5" t="s">
        <v>234</v>
      </c>
      <c r="I5485" s="5" t="s">
        <v>235</v>
      </c>
      <c r="J5485" s="5" t="s">
        <v>184</v>
      </c>
      <c r="K5485" s="5" t="s">
        <v>185</v>
      </c>
      <c r="L5485" s="7" t="s">
        <v>164</v>
      </c>
      <c r="M5485" t="str">
        <f t="shared" si="257"/>
        <v>No</v>
      </c>
    </row>
    <row r="5486" spans="1:13" ht="15" thickBot="1" x14ac:dyDescent="0.4">
      <c r="A5486" s="5" t="s">
        <v>175</v>
      </c>
      <c r="B5486" s="5" t="s">
        <v>176</v>
      </c>
      <c r="C5486" s="5" t="s">
        <v>5687</v>
      </c>
      <c r="D5486" s="5">
        <f t="shared" si="256"/>
        <v>18331</v>
      </c>
      <c r="E5486" s="6">
        <v>44196</v>
      </c>
      <c r="F5486" s="6">
        <f t="shared" si="258"/>
        <v>44286</v>
      </c>
      <c r="G5486" s="6" t="str">
        <f>IF('BCT Template'!R5485&gt;F5486,"Yes","No")</f>
        <v>No</v>
      </c>
      <c r="H5486" s="5" t="s">
        <v>234</v>
      </c>
      <c r="I5486" s="5" t="s">
        <v>235</v>
      </c>
      <c r="J5486" s="5" t="s">
        <v>200</v>
      </c>
      <c r="K5486" s="5" t="s">
        <v>201</v>
      </c>
      <c r="L5486" s="7" t="s">
        <v>164</v>
      </c>
      <c r="M5486" t="str">
        <f t="shared" si="257"/>
        <v>Yes</v>
      </c>
    </row>
    <row r="5487" spans="1:13" ht="15" thickBot="1" x14ac:dyDescent="0.4">
      <c r="A5487" s="5" t="s">
        <v>175</v>
      </c>
      <c r="B5487" s="5" t="s">
        <v>176</v>
      </c>
      <c r="C5487" s="5" t="s">
        <v>5688</v>
      </c>
      <c r="D5487" s="5">
        <f t="shared" si="256"/>
        <v>83109</v>
      </c>
      <c r="E5487" s="6">
        <v>45279</v>
      </c>
      <c r="F5487" s="6">
        <f t="shared" si="258"/>
        <v>45369</v>
      </c>
      <c r="G5487" s="6" t="str">
        <f>IF('BCT Template'!R5486&gt;F5487,"Yes","No")</f>
        <v>No</v>
      </c>
      <c r="H5487" s="5" t="s">
        <v>210</v>
      </c>
      <c r="I5487" s="5" t="s">
        <v>211</v>
      </c>
      <c r="J5487" s="5" t="s">
        <v>184</v>
      </c>
      <c r="K5487" s="5" t="s">
        <v>185</v>
      </c>
      <c r="L5487" s="7" t="s">
        <v>164</v>
      </c>
      <c r="M5487" t="str">
        <f t="shared" si="257"/>
        <v>No</v>
      </c>
    </row>
    <row r="5488" spans="1:13" ht="15" thickBot="1" x14ac:dyDescent="0.4">
      <c r="A5488" s="5" t="s">
        <v>175</v>
      </c>
      <c r="B5488" s="5" t="s">
        <v>176</v>
      </c>
      <c r="C5488" s="5" t="s">
        <v>5689</v>
      </c>
      <c r="D5488" s="5">
        <f t="shared" si="256"/>
        <v>79892</v>
      </c>
      <c r="E5488" s="6">
        <v>42400</v>
      </c>
      <c r="F5488" s="6">
        <f t="shared" si="258"/>
        <v>42490</v>
      </c>
      <c r="G5488" s="6" t="str">
        <f>IF('BCT Template'!R5487&gt;F5488,"Yes","No")</f>
        <v>No</v>
      </c>
      <c r="H5488" s="5" t="s">
        <v>182</v>
      </c>
      <c r="I5488" s="5" t="s">
        <v>183</v>
      </c>
      <c r="J5488" s="5" t="s">
        <v>200</v>
      </c>
      <c r="K5488" s="5" t="s">
        <v>201</v>
      </c>
      <c r="L5488" s="7" t="s">
        <v>164</v>
      </c>
      <c r="M5488" t="str">
        <f t="shared" si="257"/>
        <v>Yes</v>
      </c>
    </row>
    <row r="5489" spans="1:13" ht="15" thickBot="1" x14ac:dyDescent="0.4">
      <c r="A5489" s="5" t="s">
        <v>175</v>
      </c>
      <c r="B5489" s="5" t="s">
        <v>176</v>
      </c>
      <c r="C5489" s="5" t="s">
        <v>5690</v>
      </c>
      <c r="D5489" s="5">
        <f t="shared" si="256"/>
        <v>80477</v>
      </c>
      <c r="E5489" s="6">
        <v>44012</v>
      </c>
      <c r="F5489" s="6">
        <f t="shared" si="258"/>
        <v>44102</v>
      </c>
      <c r="G5489" s="6" t="str">
        <f>IF('BCT Template'!R5488&gt;F5489,"Yes","No")</f>
        <v>No</v>
      </c>
      <c r="H5489" s="5" t="s">
        <v>182</v>
      </c>
      <c r="I5489" s="5" t="s">
        <v>183</v>
      </c>
      <c r="J5489" s="5" t="s">
        <v>184</v>
      </c>
      <c r="K5489" s="5" t="s">
        <v>185</v>
      </c>
      <c r="L5489" s="7" t="s">
        <v>164</v>
      </c>
      <c r="M5489" t="str">
        <f t="shared" si="257"/>
        <v>No</v>
      </c>
    </row>
    <row r="5490" spans="1:13" ht="15" thickBot="1" x14ac:dyDescent="0.4">
      <c r="A5490" s="5" t="s">
        <v>175</v>
      </c>
      <c r="B5490" s="5" t="s">
        <v>176</v>
      </c>
      <c r="C5490" s="5" t="s">
        <v>5691</v>
      </c>
      <c r="D5490" s="5">
        <f t="shared" si="256"/>
        <v>30256</v>
      </c>
      <c r="E5490" s="6">
        <v>43434</v>
      </c>
      <c r="F5490" s="6">
        <f t="shared" si="258"/>
        <v>43524</v>
      </c>
      <c r="G5490" s="6" t="str">
        <f>IF('BCT Template'!R5489&gt;F5490,"Yes","No")</f>
        <v>No</v>
      </c>
      <c r="H5490" s="5" t="s">
        <v>178</v>
      </c>
      <c r="I5490" s="5" t="s">
        <v>179</v>
      </c>
      <c r="J5490" s="5" t="s">
        <v>35</v>
      </c>
      <c r="K5490" s="5" t="s">
        <v>180</v>
      </c>
      <c r="L5490" s="7" t="s">
        <v>164</v>
      </c>
      <c r="M5490" t="str">
        <f t="shared" si="257"/>
        <v>Yes</v>
      </c>
    </row>
    <row r="5491" spans="1:13" ht="15" thickBot="1" x14ac:dyDescent="0.4">
      <c r="A5491" s="5" t="s">
        <v>175</v>
      </c>
      <c r="B5491" s="5" t="s">
        <v>176</v>
      </c>
      <c r="C5491" s="5" t="s">
        <v>5692</v>
      </c>
      <c r="D5491" s="5">
        <f t="shared" si="256"/>
        <v>79010</v>
      </c>
      <c r="E5491" s="6">
        <v>41882</v>
      </c>
      <c r="F5491" s="6">
        <f t="shared" si="258"/>
        <v>41972</v>
      </c>
      <c r="G5491" s="6" t="str">
        <f>IF('BCT Template'!R5490&gt;F5491,"Yes","No")</f>
        <v>No</v>
      </c>
      <c r="H5491" s="5" t="s">
        <v>189</v>
      </c>
      <c r="I5491" s="5" t="s">
        <v>190</v>
      </c>
      <c r="J5491" s="5" t="s">
        <v>200</v>
      </c>
      <c r="K5491" s="5" t="s">
        <v>201</v>
      </c>
      <c r="L5491" s="7" t="s">
        <v>164</v>
      </c>
      <c r="M5491" t="str">
        <f t="shared" si="257"/>
        <v>Yes</v>
      </c>
    </row>
    <row r="5492" spans="1:13" ht="15" thickBot="1" x14ac:dyDescent="0.4">
      <c r="A5492" s="5" t="s">
        <v>175</v>
      </c>
      <c r="B5492" s="5" t="s">
        <v>176</v>
      </c>
      <c r="C5492" s="5" t="s">
        <v>5693</v>
      </c>
      <c r="D5492" s="5">
        <f t="shared" si="256"/>
        <v>82832</v>
      </c>
      <c r="E5492" s="6">
        <v>43651</v>
      </c>
      <c r="F5492" s="6">
        <f t="shared" si="258"/>
        <v>43741</v>
      </c>
      <c r="G5492" s="6" t="str">
        <f>IF('BCT Template'!R5491&gt;F5492,"Yes","No")</f>
        <v>No</v>
      </c>
      <c r="H5492" s="5" t="s">
        <v>210</v>
      </c>
      <c r="I5492" s="5" t="s">
        <v>211</v>
      </c>
      <c r="J5492" s="5" t="s">
        <v>184</v>
      </c>
      <c r="K5492" s="5" t="s">
        <v>185</v>
      </c>
      <c r="L5492" s="7" t="s">
        <v>164</v>
      </c>
      <c r="M5492" t="str">
        <f t="shared" si="257"/>
        <v>No</v>
      </c>
    </row>
    <row r="5493" spans="1:13" ht="15" thickBot="1" x14ac:dyDescent="0.4">
      <c r="A5493" s="5" t="s">
        <v>175</v>
      </c>
      <c r="B5493" s="5" t="s">
        <v>176</v>
      </c>
      <c r="C5493" s="5" t="s">
        <v>5694</v>
      </c>
      <c r="D5493" s="5">
        <f t="shared" si="256"/>
        <v>82345</v>
      </c>
      <c r="E5493" s="6">
        <v>43770</v>
      </c>
      <c r="F5493" s="6">
        <f t="shared" si="258"/>
        <v>43860</v>
      </c>
      <c r="G5493" s="6" t="str">
        <f>IF('BCT Template'!R5492&gt;F5493,"Yes","No")</f>
        <v>No</v>
      </c>
      <c r="H5493" s="5" t="s">
        <v>210</v>
      </c>
      <c r="I5493" s="5" t="s">
        <v>211</v>
      </c>
      <c r="J5493" s="5" t="s">
        <v>184</v>
      </c>
      <c r="K5493" s="5" t="s">
        <v>185</v>
      </c>
      <c r="L5493" s="7" t="s">
        <v>164</v>
      </c>
      <c r="M5493" t="str">
        <f t="shared" si="257"/>
        <v>No</v>
      </c>
    </row>
    <row r="5494" spans="1:13" ht="15" thickBot="1" x14ac:dyDescent="0.4">
      <c r="A5494" s="5" t="s">
        <v>175</v>
      </c>
      <c r="B5494" s="5" t="s">
        <v>176</v>
      </c>
      <c r="C5494" s="5" t="s">
        <v>5695</v>
      </c>
      <c r="D5494" s="5">
        <f t="shared" si="256"/>
        <v>22414</v>
      </c>
      <c r="E5494" s="6">
        <v>43708</v>
      </c>
      <c r="F5494" s="6">
        <f t="shared" si="258"/>
        <v>43798</v>
      </c>
      <c r="G5494" s="6" t="str">
        <f>IF('BCT Template'!R5493&gt;F5494,"Yes","No")</f>
        <v>No</v>
      </c>
      <c r="H5494" s="5" t="s">
        <v>178</v>
      </c>
      <c r="I5494" s="5" t="s">
        <v>179</v>
      </c>
      <c r="J5494" s="5" t="s">
        <v>35</v>
      </c>
      <c r="K5494" s="5" t="s">
        <v>180</v>
      </c>
      <c r="L5494" s="7" t="s">
        <v>164</v>
      </c>
      <c r="M5494" t="str">
        <f t="shared" si="257"/>
        <v>Yes</v>
      </c>
    </row>
    <row r="5495" spans="1:13" ht="15" thickBot="1" x14ac:dyDescent="0.4">
      <c r="A5495" s="5" t="s">
        <v>175</v>
      </c>
      <c r="B5495" s="5" t="s">
        <v>176</v>
      </c>
      <c r="C5495" s="5" t="s">
        <v>5696</v>
      </c>
      <c r="D5495" s="5">
        <f t="shared" si="256"/>
        <v>59156</v>
      </c>
      <c r="E5495" s="6">
        <v>44196</v>
      </c>
      <c r="F5495" s="6">
        <f t="shared" si="258"/>
        <v>44286</v>
      </c>
      <c r="G5495" s="6" t="str">
        <f>IF('BCT Template'!R5494&gt;F5495,"Yes","No")</f>
        <v>No</v>
      </c>
      <c r="H5495" s="5" t="s">
        <v>182</v>
      </c>
      <c r="I5495" s="5" t="s">
        <v>183</v>
      </c>
      <c r="J5495" s="5" t="s">
        <v>184</v>
      </c>
      <c r="K5495" s="5" t="s">
        <v>185</v>
      </c>
      <c r="L5495" s="7" t="s">
        <v>164</v>
      </c>
      <c r="M5495" t="str">
        <f t="shared" si="257"/>
        <v>No</v>
      </c>
    </row>
    <row r="5496" spans="1:13" ht="15" thickBot="1" x14ac:dyDescent="0.4">
      <c r="A5496" s="5" t="s">
        <v>175</v>
      </c>
      <c r="B5496" s="5" t="s">
        <v>176</v>
      </c>
      <c r="C5496" s="5" t="s">
        <v>5697</v>
      </c>
      <c r="D5496" s="5">
        <f t="shared" si="256"/>
        <v>18264</v>
      </c>
      <c r="E5496" s="6">
        <v>44286</v>
      </c>
      <c r="F5496" s="6">
        <f t="shared" si="258"/>
        <v>44376</v>
      </c>
      <c r="G5496" s="6" t="str">
        <f>IF('BCT Template'!R5495&gt;F5496,"Yes","No")</f>
        <v>No</v>
      </c>
      <c r="H5496" s="5" t="s">
        <v>234</v>
      </c>
      <c r="I5496" s="5" t="s">
        <v>235</v>
      </c>
      <c r="J5496" s="5" t="s">
        <v>184</v>
      </c>
      <c r="K5496" s="5" t="s">
        <v>185</v>
      </c>
      <c r="L5496" s="7" t="s">
        <v>164</v>
      </c>
      <c r="M5496" t="str">
        <f t="shared" si="257"/>
        <v>No</v>
      </c>
    </row>
    <row r="5497" spans="1:13" ht="15" thickBot="1" x14ac:dyDescent="0.4">
      <c r="A5497" s="5" t="s">
        <v>175</v>
      </c>
      <c r="B5497" s="5" t="s">
        <v>176</v>
      </c>
      <c r="C5497" s="5" t="s">
        <v>5698</v>
      </c>
      <c r="D5497" s="5">
        <f t="shared" si="256"/>
        <v>77522</v>
      </c>
      <c r="E5497" s="6">
        <v>41060</v>
      </c>
      <c r="F5497" s="6">
        <f t="shared" si="258"/>
        <v>41150</v>
      </c>
      <c r="G5497" s="6" t="str">
        <f>IF('BCT Template'!R5496&gt;F5497,"Yes","No")</f>
        <v>No</v>
      </c>
      <c r="H5497" s="5" t="s">
        <v>189</v>
      </c>
      <c r="I5497" s="5" t="s">
        <v>190</v>
      </c>
      <c r="J5497" s="5" t="s">
        <v>200</v>
      </c>
      <c r="K5497" s="5" t="s">
        <v>201</v>
      </c>
      <c r="L5497" s="7" t="s">
        <v>164</v>
      </c>
      <c r="M5497" t="str">
        <f t="shared" si="257"/>
        <v>Yes</v>
      </c>
    </row>
    <row r="5498" spans="1:13" ht="15" thickBot="1" x14ac:dyDescent="0.4">
      <c r="A5498" s="5" t="s">
        <v>175</v>
      </c>
      <c r="B5498" s="5" t="s">
        <v>176</v>
      </c>
      <c r="C5498" s="5" t="s">
        <v>5699</v>
      </c>
      <c r="D5498" s="5">
        <f t="shared" si="256"/>
        <v>20753</v>
      </c>
      <c r="E5498" s="6">
        <v>43434</v>
      </c>
      <c r="F5498" s="6">
        <f t="shared" si="258"/>
        <v>43524</v>
      </c>
      <c r="G5498" s="6" t="str">
        <f>IF('BCT Template'!R5497&gt;F5498,"Yes","No")</f>
        <v>No</v>
      </c>
      <c r="H5498" s="5" t="s">
        <v>197</v>
      </c>
      <c r="I5498" s="5" t="s">
        <v>198</v>
      </c>
      <c r="J5498" s="5" t="s">
        <v>184</v>
      </c>
      <c r="K5498" s="5" t="s">
        <v>185</v>
      </c>
      <c r="L5498" s="7" t="s">
        <v>164</v>
      </c>
      <c r="M5498" t="str">
        <f t="shared" si="257"/>
        <v>No</v>
      </c>
    </row>
    <row r="5499" spans="1:13" ht="15" thickBot="1" x14ac:dyDescent="0.4">
      <c r="A5499" s="5" t="s">
        <v>175</v>
      </c>
      <c r="B5499" s="5" t="s">
        <v>176</v>
      </c>
      <c r="C5499" s="5" t="s">
        <v>5700</v>
      </c>
      <c r="D5499" s="5">
        <f t="shared" si="256"/>
        <v>29734</v>
      </c>
      <c r="E5499" s="6">
        <v>44316</v>
      </c>
      <c r="F5499" s="6">
        <f t="shared" si="258"/>
        <v>44406</v>
      </c>
      <c r="G5499" s="6" t="str">
        <f>IF('BCT Template'!R5498&gt;F5499,"Yes","No")</f>
        <v>No</v>
      </c>
      <c r="H5499" s="5" t="s">
        <v>178</v>
      </c>
      <c r="I5499" s="5" t="s">
        <v>179</v>
      </c>
      <c r="J5499" s="5" t="s">
        <v>35</v>
      </c>
      <c r="K5499" s="5" t="s">
        <v>180</v>
      </c>
      <c r="L5499" s="7" t="s">
        <v>164</v>
      </c>
      <c r="M5499" t="str">
        <f t="shared" si="257"/>
        <v>Yes</v>
      </c>
    </row>
    <row r="5500" spans="1:13" ht="15" thickBot="1" x14ac:dyDescent="0.4">
      <c r="A5500" s="5" t="s">
        <v>175</v>
      </c>
      <c r="B5500" s="5" t="s">
        <v>176</v>
      </c>
      <c r="C5500" s="5" t="s">
        <v>5701</v>
      </c>
      <c r="D5500" s="5">
        <f t="shared" si="256"/>
        <v>57084</v>
      </c>
      <c r="E5500" s="6">
        <v>37256</v>
      </c>
      <c r="F5500" s="6">
        <f t="shared" si="258"/>
        <v>37346</v>
      </c>
      <c r="G5500" s="6" t="str">
        <f>IF('BCT Template'!R5499&gt;F5500,"Yes","No")</f>
        <v>No</v>
      </c>
      <c r="H5500" s="5" t="s">
        <v>189</v>
      </c>
      <c r="I5500" s="5" t="s">
        <v>190</v>
      </c>
      <c r="J5500" s="5" t="s">
        <v>184</v>
      </c>
      <c r="K5500" s="5" t="s">
        <v>185</v>
      </c>
      <c r="L5500" s="7" t="s">
        <v>164</v>
      </c>
      <c r="M5500" t="str">
        <f t="shared" si="257"/>
        <v>No</v>
      </c>
    </row>
    <row r="5501" spans="1:13" ht="15" thickBot="1" x14ac:dyDescent="0.4">
      <c r="A5501" s="5" t="s">
        <v>175</v>
      </c>
      <c r="B5501" s="5" t="s">
        <v>176</v>
      </c>
      <c r="C5501" s="5" t="s">
        <v>5702</v>
      </c>
      <c r="D5501" s="5">
        <f t="shared" si="256"/>
        <v>18110</v>
      </c>
      <c r="E5501" s="6">
        <v>44002</v>
      </c>
      <c r="F5501" s="6">
        <f t="shared" si="258"/>
        <v>44092</v>
      </c>
      <c r="G5501" s="6" t="str">
        <f>IF('BCT Template'!R5500&gt;F5501,"Yes","No")</f>
        <v>No</v>
      </c>
      <c r="H5501" s="5" t="s">
        <v>193</v>
      </c>
      <c r="I5501" s="5" t="s">
        <v>194</v>
      </c>
      <c r="J5501" s="5" t="s">
        <v>35</v>
      </c>
      <c r="K5501" s="5" t="s">
        <v>180</v>
      </c>
      <c r="L5501" s="7" t="s">
        <v>164</v>
      </c>
      <c r="M5501" t="str">
        <f t="shared" si="257"/>
        <v>Yes</v>
      </c>
    </row>
    <row r="5502" spans="1:13" ht="15" thickBot="1" x14ac:dyDescent="0.4">
      <c r="A5502" s="5" t="s">
        <v>175</v>
      </c>
      <c r="B5502" s="5" t="s">
        <v>176</v>
      </c>
      <c r="C5502" s="5" t="s">
        <v>5703</v>
      </c>
      <c r="D5502" s="5">
        <f t="shared" si="256"/>
        <v>21189</v>
      </c>
      <c r="E5502" s="6">
        <v>43738</v>
      </c>
      <c r="F5502" s="6">
        <f t="shared" si="258"/>
        <v>43828</v>
      </c>
      <c r="G5502" s="6" t="str">
        <f>IF('BCT Template'!R5501&gt;F5502,"Yes","No")</f>
        <v>No</v>
      </c>
      <c r="H5502" s="5" t="s">
        <v>178</v>
      </c>
      <c r="I5502" s="5" t="s">
        <v>179</v>
      </c>
      <c r="J5502" s="5" t="s">
        <v>35</v>
      </c>
      <c r="K5502" s="5" t="s">
        <v>180</v>
      </c>
      <c r="L5502" s="7" t="s">
        <v>164</v>
      </c>
      <c r="M5502" t="str">
        <f t="shared" si="257"/>
        <v>Yes</v>
      </c>
    </row>
    <row r="5503" spans="1:13" ht="15" thickBot="1" x14ac:dyDescent="0.4">
      <c r="A5503" s="5" t="s">
        <v>175</v>
      </c>
      <c r="B5503" s="5" t="s">
        <v>176</v>
      </c>
      <c r="C5503" s="5" t="s">
        <v>5704</v>
      </c>
      <c r="D5503" s="5">
        <f t="shared" si="256"/>
        <v>30634</v>
      </c>
      <c r="E5503" s="6">
        <v>44012</v>
      </c>
      <c r="F5503" s="6">
        <f t="shared" si="258"/>
        <v>44102</v>
      </c>
      <c r="G5503" s="6" t="str">
        <f>IF('BCT Template'!R5502&gt;F5503,"Yes","No")</f>
        <v>No</v>
      </c>
      <c r="H5503" s="5" t="s">
        <v>178</v>
      </c>
      <c r="I5503" s="5" t="s">
        <v>179</v>
      </c>
      <c r="J5503" s="5" t="s">
        <v>35</v>
      </c>
      <c r="K5503" s="5" t="s">
        <v>180</v>
      </c>
      <c r="L5503" s="7" t="s">
        <v>164</v>
      </c>
      <c r="M5503" t="str">
        <f t="shared" si="257"/>
        <v>Yes</v>
      </c>
    </row>
    <row r="5504" spans="1:13" ht="15" thickBot="1" x14ac:dyDescent="0.4">
      <c r="A5504" s="5" t="s">
        <v>175</v>
      </c>
      <c r="B5504" s="5" t="s">
        <v>176</v>
      </c>
      <c r="C5504" s="5" t="s">
        <v>5705</v>
      </c>
      <c r="D5504" s="5">
        <f t="shared" si="256"/>
        <v>21544</v>
      </c>
      <c r="E5504" s="6">
        <v>44043</v>
      </c>
      <c r="F5504" s="6">
        <f t="shared" si="258"/>
        <v>44133</v>
      </c>
      <c r="G5504" s="6" t="str">
        <f>IF('BCT Template'!R5503&gt;F5504,"Yes","No")</f>
        <v>No</v>
      </c>
      <c r="H5504" s="5" t="s">
        <v>178</v>
      </c>
      <c r="I5504" s="5" t="s">
        <v>179</v>
      </c>
      <c r="J5504" s="5" t="s">
        <v>35</v>
      </c>
      <c r="K5504" s="5" t="s">
        <v>180</v>
      </c>
      <c r="L5504" s="7" t="s">
        <v>164</v>
      </c>
      <c r="M5504" t="str">
        <f t="shared" si="257"/>
        <v>Yes</v>
      </c>
    </row>
    <row r="5505" spans="1:13" ht="15" thickBot="1" x14ac:dyDescent="0.4">
      <c r="A5505" s="5" t="s">
        <v>175</v>
      </c>
      <c r="B5505" s="5" t="s">
        <v>176</v>
      </c>
      <c r="C5505" s="5" t="s">
        <v>5706</v>
      </c>
      <c r="D5505" s="5">
        <f t="shared" si="256"/>
        <v>80426</v>
      </c>
      <c r="E5505" s="6">
        <v>44074</v>
      </c>
      <c r="F5505" s="6">
        <f t="shared" si="258"/>
        <v>44164</v>
      </c>
      <c r="G5505" s="6" t="str">
        <f>IF('BCT Template'!R5504&gt;F5505,"Yes","No")</f>
        <v>No</v>
      </c>
      <c r="H5505" s="5" t="s">
        <v>182</v>
      </c>
      <c r="I5505" s="5" t="s">
        <v>183</v>
      </c>
      <c r="J5505" s="5" t="s">
        <v>200</v>
      </c>
      <c r="K5505" s="5" t="s">
        <v>201</v>
      </c>
      <c r="L5505" s="7" t="s">
        <v>164</v>
      </c>
      <c r="M5505" t="str">
        <f t="shared" si="257"/>
        <v>Yes</v>
      </c>
    </row>
    <row r="5506" spans="1:13" ht="15" thickBot="1" x14ac:dyDescent="0.4">
      <c r="A5506" s="5" t="s">
        <v>175</v>
      </c>
      <c r="B5506" s="5" t="s">
        <v>176</v>
      </c>
      <c r="C5506" s="5" t="s">
        <v>5707</v>
      </c>
      <c r="D5506" s="5">
        <f t="shared" si="256"/>
        <v>58182</v>
      </c>
      <c r="E5506" s="6">
        <v>42004</v>
      </c>
      <c r="F5506" s="6">
        <f t="shared" si="258"/>
        <v>42094</v>
      </c>
      <c r="G5506" s="6" t="str">
        <f>IF('BCT Template'!R5505&gt;F5506,"Yes","No")</f>
        <v>No</v>
      </c>
      <c r="H5506" s="5" t="s">
        <v>182</v>
      </c>
      <c r="I5506" s="5" t="s">
        <v>183</v>
      </c>
      <c r="J5506" s="5" t="s">
        <v>184</v>
      </c>
      <c r="K5506" s="5" t="s">
        <v>185</v>
      </c>
      <c r="L5506" s="7" t="s">
        <v>164</v>
      </c>
      <c r="M5506" t="str">
        <f t="shared" si="257"/>
        <v>No</v>
      </c>
    </row>
    <row r="5507" spans="1:13" ht="15" thickBot="1" x14ac:dyDescent="0.4">
      <c r="A5507" s="5" t="s">
        <v>175</v>
      </c>
      <c r="B5507" s="5" t="s">
        <v>176</v>
      </c>
      <c r="C5507" s="5" t="s">
        <v>5708</v>
      </c>
      <c r="D5507" s="5">
        <f t="shared" ref="D5507:D5570" si="259">C5507*1</f>
        <v>31570</v>
      </c>
      <c r="E5507" s="6">
        <v>43951</v>
      </c>
      <c r="F5507" s="6">
        <f t="shared" si="258"/>
        <v>44041</v>
      </c>
      <c r="G5507" s="6" t="str">
        <f>IF('BCT Template'!R5506&gt;F5507,"Yes","No")</f>
        <v>No</v>
      </c>
      <c r="H5507" s="5" t="s">
        <v>178</v>
      </c>
      <c r="I5507" s="5" t="s">
        <v>179</v>
      </c>
      <c r="J5507" s="5" t="s">
        <v>35</v>
      </c>
      <c r="K5507" s="5" t="s">
        <v>180</v>
      </c>
      <c r="L5507" s="7" t="s">
        <v>164</v>
      </c>
      <c r="M5507" t="str">
        <f t="shared" ref="M5507:M5570" si="260">IF(J5507=" ","Yes",IF(J5507="3","Yes","No"))</f>
        <v>Yes</v>
      </c>
    </row>
    <row r="5508" spans="1:13" ht="15" thickBot="1" x14ac:dyDescent="0.4">
      <c r="A5508" s="5" t="s">
        <v>175</v>
      </c>
      <c r="B5508" s="5" t="s">
        <v>176</v>
      </c>
      <c r="C5508" s="5" t="s">
        <v>5709</v>
      </c>
      <c r="D5508" s="5">
        <f t="shared" si="259"/>
        <v>31442</v>
      </c>
      <c r="E5508" s="6">
        <v>44043</v>
      </c>
      <c r="F5508" s="6">
        <f t="shared" si="258"/>
        <v>44133</v>
      </c>
      <c r="G5508" s="6" t="str">
        <f>IF('BCT Template'!R5507&gt;F5508,"Yes","No")</f>
        <v>No</v>
      </c>
      <c r="H5508" s="5" t="s">
        <v>178</v>
      </c>
      <c r="I5508" s="5" t="s">
        <v>179</v>
      </c>
      <c r="J5508" s="5" t="s">
        <v>35</v>
      </c>
      <c r="K5508" s="5" t="s">
        <v>180</v>
      </c>
      <c r="L5508" s="7" t="s">
        <v>164</v>
      </c>
      <c r="M5508" t="str">
        <f t="shared" si="260"/>
        <v>Yes</v>
      </c>
    </row>
    <row r="5509" spans="1:13" ht="15" thickBot="1" x14ac:dyDescent="0.4">
      <c r="A5509" s="5" t="s">
        <v>175</v>
      </c>
      <c r="B5509" s="5" t="s">
        <v>176</v>
      </c>
      <c r="C5509" s="5" t="s">
        <v>5710</v>
      </c>
      <c r="D5509" s="5">
        <f t="shared" si="259"/>
        <v>82332</v>
      </c>
      <c r="E5509" s="6">
        <v>44252</v>
      </c>
      <c r="F5509" s="6">
        <f t="shared" si="258"/>
        <v>44342</v>
      </c>
      <c r="G5509" s="6" t="str">
        <f>IF('BCT Template'!R5508&gt;F5509,"Yes","No")</f>
        <v>No</v>
      </c>
      <c r="H5509" s="5" t="s">
        <v>210</v>
      </c>
      <c r="I5509" s="5" t="s">
        <v>211</v>
      </c>
      <c r="J5509" s="5" t="s">
        <v>184</v>
      </c>
      <c r="K5509" s="5" t="s">
        <v>185</v>
      </c>
      <c r="L5509" s="7" t="s">
        <v>164</v>
      </c>
      <c r="M5509" t="str">
        <f t="shared" si="260"/>
        <v>No</v>
      </c>
    </row>
    <row r="5510" spans="1:13" ht="15" thickBot="1" x14ac:dyDescent="0.4">
      <c r="A5510" s="5" t="s">
        <v>175</v>
      </c>
      <c r="B5510" s="5" t="s">
        <v>176</v>
      </c>
      <c r="C5510" s="5" t="s">
        <v>5711</v>
      </c>
      <c r="D5510" s="5">
        <f t="shared" si="259"/>
        <v>79033</v>
      </c>
      <c r="E5510" s="6">
        <v>44377</v>
      </c>
      <c r="F5510" s="6">
        <f t="shared" si="258"/>
        <v>44467</v>
      </c>
      <c r="G5510" s="6" t="str">
        <f>IF('BCT Template'!R5509&gt;F5510,"Yes","No")</f>
        <v>No</v>
      </c>
      <c r="H5510" s="5" t="s">
        <v>189</v>
      </c>
      <c r="I5510" s="5" t="s">
        <v>190</v>
      </c>
      <c r="J5510" s="5" t="s">
        <v>184</v>
      </c>
      <c r="K5510" s="5" t="s">
        <v>185</v>
      </c>
      <c r="L5510" s="7" t="s">
        <v>164</v>
      </c>
      <c r="M5510" t="str">
        <f t="shared" si="260"/>
        <v>No</v>
      </c>
    </row>
    <row r="5511" spans="1:13" ht="15" thickBot="1" x14ac:dyDescent="0.4">
      <c r="A5511" s="5" t="s">
        <v>175</v>
      </c>
      <c r="B5511" s="5" t="s">
        <v>176</v>
      </c>
      <c r="C5511" s="5" t="s">
        <v>5712</v>
      </c>
      <c r="D5511" s="5">
        <f t="shared" si="259"/>
        <v>84991</v>
      </c>
      <c r="E5511" s="6">
        <v>40267</v>
      </c>
      <c r="F5511" s="6">
        <f t="shared" si="258"/>
        <v>40357</v>
      </c>
      <c r="G5511" s="6" t="str">
        <f>IF('BCT Template'!R5510&gt;F5511,"Yes","No")</f>
        <v>No</v>
      </c>
      <c r="H5511" s="5" t="s">
        <v>210</v>
      </c>
      <c r="I5511" s="5" t="s">
        <v>211</v>
      </c>
      <c r="J5511" s="5" t="s">
        <v>184</v>
      </c>
      <c r="K5511" s="5" t="s">
        <v>185</v>
      </c>
      <c r="L5511" s="7" t="s">
        <v>164</v>
      </c>
      <c r="M5511" t="str">
        <f t="shared" si="260"/>
        <v>No</v>
      </c>
    </row>
    <row r="5512" spans="1:13" ht="15" thickBot="1" x14ac:dyDescent="0.4">
      <c r="A5512" s="5" t="s">
        <v>175</v>
      </c>
      <c r="B5512" s="5" t="s">
        <v>176</v>
      </c>
      <c r="C5512" s="5" t="s">
        <v>5713</v>
      </c>
      <c r="D5512" s="5">
        <f t="shared" si="259"/>
        <v>82403</v>
      </c>
      <c r="E5512" s="6">
        <v>44297</v>
      </c>
      <c r="F5512" s="6">
        <f t="shared" si="258"/>
        <v>44387</v>
      </c>
      <c r="G5512" s="6" t="str">
        <f>IF('BCT Template'!R5511&gt;F5512,"Yes","No")</f>
        <v>No</v>
      </c>
      <c r="H5512" s="5" t="s">
        <v>210</v>
      </c>
      <c r="I5512" s="5" t="s">
        <v>211</v>
      </c>
      <c r="J5512" s="5" t="s">
        <v>184</v>
      </c>
      <c r="K5512" s="5" t="s">
        <v>185</v>
      </c>
      <c r="L5512" s="7" t="s">
        <v>164</v>
      </c>
      <c r="M5512" t="str">
        <f t="shared" si="260"/>
        <v>No</v>
      </c>
    </row>
    <row r="5513" spans="1:13" ht="15" thickBot="1" x14ac:dyDescent="0.4">
      <c r="A5513" s="5" t="s">
        <v>175</v>
      </c>
      <c r="B5513" s="5" t="s">
        <v>176</v>
      </c>
      <c r="C5513" s="5" t="s">
        <v>5714</v>
      </c>
      <c r="D5513" s="5">
        <f t="shared" si="259"/>
        <v>22301</v>
      </c>
      <c r="E5513" s="6">
        <v>44361</v>
      </c>
      <c r="F5513" s="6">
        <f t="shared" si="258"/>
        <v>44451</v>
      </c>
      <c r="G5513" s="6" t="str">
        <f>IF('BCT Template'!R5512&gt;F5513,"Yes","No")</f>
        <v>No</v>
      </c>
      <c r="H5513" s="5" t="s">
        <v>178</v>
      </c>
      <c r="I5513" s="5" t="s">
        <v>179</v>
      </c>
      <c r="J5513" s="5" t="s">
        <v>35</v>
      </c>
      <c r="K5513" s="5" t="s">
        <v>180</v>
      </c>
      <c r="L5513" s="7" t="s">
        <v>164</v>
      </c>
      <c r="M5513" t="str">
        <f t="shared" si="260"/>
        <v>Yes</v>
      </c>
    </row>
    <row r="5514" spans="1:13" ht="15" thickBot="1" x14ac:dyDescent="0.4">
      <c r="A5514" s="5" t="s">
        <v>175</v>
      </c>
      <c r="B5514" s="5" t="s">
        <v>176</v>
      </c>
      <c r="C5514" s="5" t="s">
        <v>5715</v>
      </c>
      <c r="D5514" s="5">
        <f t="shared" si="259"/>
        <v>79130</v>
      </c>
      <c r="E5514" s="6">
        <v>43768</v>
      </c>
      <c r="F5514" s="6">
        <f t="shared" si="258"/>
        <v>43858</v>
      </c>
      <c r="G5514" s="6" t="str">
        <f>IF('BCT Template'!R5513&gt;F5514,"Yes","No")</f>
        <v>No</v>
      </c>
      <c r="H5514" s="5" t="s">
        <v>189</v>
      </c>
      <c r="I5514" s="5" t="s">
        <v>190</v>
      </c>
      <c r="J5514" s="5" t="s">
        <v>200</v>
      </c>
      <c r="K5514" s="5" t="s">
        <v>201</v>
      </c>
      <c r="L5514" s="7" t="s">
        <v>164</v>
      </c>
      <c r="M5514" t="str">
        <f t="shared" si="260"/>
        <v>Yes</v>
      </c>
    </row>
    <row r="5515" spans="1:13" ht="15" thickBot="1" x14ac:dyDescent="0.4">
      <c r="A5515" s="5" t="s">
        <v>175</v>
      </c>
      <c r="B5515" s="5" t="s">
        <v>176</v>
      </c>
      <c r="C5515" s="5" t="s">
        <v>5716</v>
      </c>
      <c r="D5515" s="5">
        <f t="shared" si="259"/>
        <v>79394</v>
      </c>
      <c r="E5515" s="6">
        <v>43830</v>
      </c>
      <c r="F5515" s="6">
        <f t="shared" si="258"/>
        <v>43920</v>
      </c>
      <c r="G5515" s="6" t="str">
        <f>IF('BCT Template'!R5514&gt;F5515,"Yes","No")</f>
        <v>No</v>
      </c>
      <c r="H5515" s="5" t="s">
        <v>189</v>
      </c>
      <c r="I5515" s="5" t="s">
        <v>190</v>
      </c>
      <c r="J5515" s="5" t="s">
        <v>200</v>
      </c>
      <c r="K5515" s="5" t="s">
        <v>201</v>
      </c>
      <c r="L5515" s="7" t="s">
        <v>164</v>
      </c>
      <c r="M5515" t="str">
        <f t="shared" si="260"/>
        <v>Yes</v>
      </c>
    </row>
    <row r="5516" spans="1:13" ht="15" thickBot="1" x14ac:dyDescent="0.4">
      <c r="A5516" s="5" t="s">
        <v>175</v>
      </c>
      <c r="B5516" s="5" t="s">
        <v>176</v>
      </c>
      <c r="C5516" s="5" t="s">
        <v>5717</v>
      </c>
      <c r="D5516" s="5">
        <f t="shared" si="259"/>
        <v>18348</v>
      </c>
      <c r="E5516" s="6">
        <v>44104</v>
      </c>
      <c r="F5516" s="6">
        <f t="shared" si="258"/>
        <v>44194</v>
      </c>
      <c r="G5516" s="6" t="str">
        <f>IF('BCT Template'!R5515&gt;F5516,"Yes","No")</f>
        <v>No</v>
      </c>
      <c r="H5516" s="5" t="s">
        <v>234</v>
      </c>
      <c r="I5516" s="5" t="s">
        <v>235</v>
      </c>
      <c r="J5516" s="5" t="s">
        <v>184</v>
      </c>
      <c r="K5516" s="5" t="s">
        <v>185</v>
      </c>
      <c r="L5516" s="7" t="s">
        <v>164</v>
      </c>
      <c r="M5516" t="str">
        <f t="shared" si="260"/>
        <v>No</v>
      </c>
    </row>
    <row r="5517" spans="1:13" ht="15" thickBot="1" x14ac:dyDescent="0.4">
      <c r="A5517" s="5" t="s">
        <v>175</v>
      </c>
      <c r="B5517" s="5" t="s">
        <v>176</v>
      </c>
      <c r="C5517" s="5" t="s">
        <v>5718</v>
      </c>
      <c r="D5517" s="5">
        <f t="shared" si="259"/>
        <v>29563</v>
      </c>
      <c r="E5517" s="6">
        <v>42490</v>
      </c>
      <c r="F5517" s="6">
        <f t="shared" si="258"/>
        <v>42580</v>
      </c>
      <c r="G5517" s="6" t="str">
        <f>IF('BCT Template'!R5516&gt;F5517,"Yes","No")</f>
        <v>No</v>
      </c>
      <c r="H5517" s="5" t="s">
        <v>178</v>
      </c>
      <c r="I5517" s="5" t="s">
        <v>179</v>
      </c>
      <c r="J5517" s="5" t="s">
        <v>35</v>
      </c>
      <c r="K5517" s="5" t="s">
        <v>180</v>
      </c>
      <c r="L5517" s="7" t="s">
        <v>164</v>
      </c>
      <c r="M5517" t="str">
        <f t="shared" si="260"/>
        <v>Yes</v>
      </c>
    </row>
    <row r="5518" spans="1:13" ht="15" thickBot="1" x14ac:dyDescent="0.4">
      <c r="A5518" s="5" t="s">
        <v>175</v>
      </c>
      <c r="B5518" s="5" t="s">
        <v>176</v>
      </c>
      <c r="C5518" s="5" t="s">
        <v>5719</v>
      </c>
      <c r="D5518" s="5">
        <f t="shared" si="259"/>
        <v>22091</v>
      </c>
      <c r="E5518" s="6">
        <v>44129</v>
      </c>
      <c r="F5518" s="6">
        <f t="shared" si="258"/>
        <v>44219</v>
      </c>
      <c r="G5518" s="6" t="str">
        <f>IF('BCT Template'!R5517&gt;F5518,"Yes","No")</f>
        <v>No</v>
      </c>
      <c r="H5518" s="5" t="s">
        <v>178</v>
      </c>
      <c r="I5518" s="5" t="s">
        <v>179</v>
      </c>
      <c r="J5518" s="5" t="s">
        <v>35</v>
      </c>
      <c r="K5518" s="5" t="s">
        <v>180</v>
      </c>
      <c r="L5518" s="7" t="s">
        <v>164</v>
      </c>
      <c r="M5518" t="str">
        <f t="shared" si="260"/>
        <v>Yes</v>
      </c>
    </row>
    <row r="5519" spans="1:13" ht="15" thickBot="1" x14ac:dyDescent="0.4">
      <c r="A5519" s="5" t="s">
        <v>175</v>
      </c>
      <c r="B5519" s="5" t="s">
        <v>176</v>
      </c>
      <c r="C5519" s="5" t="s">
        <v>5720</v>
      </c>
      <c r="D5519" s="5">
        <f t="shared" si="259"/>
        <v>59498</v>
      </c>
      <c r="E5519" s="6">
        <v>42978</v>
      </c>
      <c r="F5519" s="6">
        <f t="shared" si="258"/>
        <v>43068</v>
      </c>
      <c r="G5519" s="6" t="str">
        <f>IF('BCT Template'!R5518&gt;F5519,"Yes","No")</f>
        <v>No</v>
      </c>
      <c r="H5519" s="5" t="s">
        <v>182</v>
      </c>
      <c r="I5519" s="5" t="s">
        <v>183</v>
      </c>
      <c r="J5519" s="5" t="s">
        <v>184</v>
      </c>
      <c r="K5519" s="5" t="s">
        <v>185</v>
      </c>
      <c r="L5519" s="7" t="s">
        <v>164</v>
      </c>
      <c r="M5519" t="str">
        <f t="shared" si="260"/>
        <v>No</v>
      </c>
    </row>
    <row r="5520" spans="1:13" ht="15" thickBot="1" x14ac:dyDescent="0.4">
      <c r="A5520" s="5" t="s">
        <v>175</v>
      </c>
      <c r="B5520" s="5" t="s">
        <v>176</v>
      </c>
      <c r="C5520" s="5" t="s">
        <v>5721</v>
      </c>
      <c r="D5520" s="5">
        <f t="shared" si="259"/>
        <v>81135</v>
      </c>
      <c r="E5520" s="6">
        <v>43281</v>
      </c>
      <c r="F5520" s="6">
        <f t="shared" si="258"/>
        <v>43371</v>
      </c>
      <c r="G5520" s="6" t="str">
        <f>IF('BCT Template'!R5519&gt;F5520,"Yes","No")</f>
        <v>No</v>
      </c>
      <c r="H5520" s="5" t="s">
        <v>182</v>
      </c>
      <c r="I5520" s="5" t="s">
        <v>183</v>
      </c>
      <c r="J5520" s="5" t="s">
        <v>184</v>
      </c>
      <c r="K5520" s="5" t="s">
        <v>185</v>
      </c>
      <c r="L5520" s="7" t="s">
        <v>164</v>
      </c>
      <c r="M5520" t="str">
        <f t="shared" si="260"/>
        <v>No</v>
      </c>
    </row>
    <row r="5521" spans="1:13" ht="15" thickBot="1" x14ac:dyDescent="0.4">
      <c r="A5521" s="5" t="s">
        <v>175</v>
      </c>
      <c r="B5521" s="5" t="s">
        <v>176</v>
      </c>
      <c r="C5521" s="5" t="s">
        <v>5722</v>
      </c>
      <c r="D5521" s="5">
        <f t="shared" si="259"/>
        <v>30373</v>
      </c>
      <c r="E5521" s="6">
        <v>42947</v>
      </c>
      <c r="F5521" s="6">
        <f t="shared" si="258"/>
        <v>43037</v>
      </c>
      <c r="G5521" s="6" t="str">
        <f>IF('BCT Template'!R5520&gt;F5521,"Yes","No")</f>
        <v>No</v>
      </c>
      <c r="H5521" s="5" t="s">
        <v>178</v>
      </c>
      <c r="I5521" s="5" t="s">
        <v>179</v>
      </c>
      <c r="J5521" s="5" t="s">
        <v>35</v>
      </c>
      <c r="K5521" s="5" t="s">
        <v>180</v>
      </c>
      <c r="L5521" s="7" t="s">
        <v>164</v>
      </c>
      <c r="M5521" t="str">
        <f t="shared" si="260"/>
        <v>Yes</v>
      </c>
    </row>
    <row r="5522" spans="1:13" ht="15" thickBot="1" x14ac:dyDescent="0.4">
      <c r="A5522" s="5" t="s">
        <v>175</v>
      </c>
      <c r="B5522" s="5" t="s">
        <v>176</v>
      </c>
      <c r="C5522" s="5" t="s">
        <v>5723</v>
      </c>
      <c r="D5522" s="5">
        <f t="shared" si="259"/>
        <v>25114</v>
      </c>
      <c r="E5522" s="6">
        <v>43738</v>
      </c>
      <c r="F5522" s="6">
        <f t="shared" si="258"/>
        <v>43828</v>
      </c>
      <c r="G5522" s="6" t="str">
        <f>IF('BCT Template'!R5521&gt;F5522,"Yes","No")</f>
        <v>No</v>
      </c>
      <c r="H5522" s="5" t="s">
        <v>240</v>
      </c>
      <c r="I5522" s="5" t="s">
        <v>241</v>
      </c>
      <c r="J5522" s="5" t="s">
        <v>35</v>
      </c>
      <c r="K5522" s="5" t="s">
        <v>180</v>
      </c>
      <c r="L5522" s="7" t="s">
        <v>164</v>
      </c>
      <c r="M5522" t="str">
        <f t="shared" si="260"/>
        <v>Yes</v>
      </c>
    </row>
    <row r="5523" spans="1:13" ht="15" thickBot="1" x14ac:dyDescent="0.4">
      <c r="A5523" s="5" t="s">
        <v>175</v>
      </c>
      <c r="B5523" s="5" t="s">
        <v>176</v>
      </c>
      <c r="C5523" s="5" t="s">
        <v>5724</v>
      </c>
      <c r="D5523" s="5">
        <f t="shared" si="259"/>
        <v>79957</v>
      </c>
      <c r="E5523" s="6">
        <v>44012</v>
      </c>
      <c r="F5523" s="6">
        <f t="shared" si="258"/>
        <v>44102</v>
      </c>
      <c r="G5523" s="6" t="str">
        <f>IF('BCT Template'!R5522&gt;F5523,"Yes","No")</f>
        <v>No</v>
      </c>
      <c r="H5523" s="5" t="s">
        <v>182</v>
      </c>
      <c r="I5523" s="5" t="s">
        <v>183</v>
      </c>
      <c r="J5523" s="5" t="s">
        <v>184</v>
      </c>
      <c r="K5523" s="5" t="s">
        <v>185</v>
      </c>
      <c r="L5523" s="7" t="s">
        <v>164</v>
      </c>
      <c r="M5523" t="str">
        <f t="shared" si="260"/>
        <v>No</v>
      </c>
    </row>
    <row r="5524" spans="1:13" ht="15" thickBot="1" x14ac:dyDescent="0.4">
      <c r="A5524" s="5" t="s">
        <v>175</v>
      </c>
      <c r="B5524" s="5" t="s">
        <v>176</v>
      </c>
      <c r="C5524" s="5" t="s">
        <v>5725</v>
      </c>
      <c r="D5524" s="5">
        <f t="shared" si="259"/>
        <v>29856</v>
      </c>
      <c r="E5524" s="6">
        <v>43982</v>
      </c>
      <c r="F5524" s="6">
        <f t="shared" si="258"/>
        <v>44072</v>
      </c>
      <c r="G5524" s="6" t="str">
        <f>IF('BCT Template'!R5523&gt;F5524,"Yes","No")</f>
        <v>No</v>
      </c>
      <c r="H5524" s="5" t="s">
        <v>178</v>
      </c>
      <c r="I5524" s="5" t="s">
        <v>179</v>
      </c>
      <c r="J5524" s="5" t="s">
        <v>35</v>
      </c>
      <c r="K5524" s="5" t="s">
        <v>180</v>
      </c>
      <c r="L5524" s="7" t="s">
        <v>164</v>
      </c>
      <c r="M5524" t="str">
        <f t="shared" si="260"/>
        <v>Yes</v>
      </c>
    </row>
    <row r="5525" spans="1:13" ht="15" thickBot="1" x14ac:dyDescent="0.4">
      <c r="A5525" s="5" t="s">
        <v>175</v>
      </c>
      <c r="B5525" s="5" t="s">
        <v>176</v>
      </c>
      <c r="C5525" s="5" t="s">
        <v>5726</v>
      </c>
      <c r="D5525" s="5">
        <f t="shared" si="259"/>
        <v>80905</v>
      </c>
      <c r="E5525" s="6">
        <v>43982</v>
      </c>
      <c r="F5525" s="6">
        <f t="shared" si="258"/>
        <v>44072</v>
      </c>
      <c r="G5525" s="6" t="str">
        <f>IF('BCT Template'!R5524&gt;F5525,"Yes","No")</f>
        <v>No</v>
      </c>
      <c r="H5525" s="5" t="s">
        <v>182</v>
      </c>
      <c r="I5525" s="5" t="s">
        <v>183</v>
      </c>
      <c r="J5525" s="5" t="s">
        <v>200</v>
      </c>
      <c r="K5525" s="5" t="s">
        <v>201</v>
      </c>
      <c r="L5525" s="7" t="s">
        <v>164</v>
      </c>
      <c r="M5525" t="str">
        <f t="shared" si="260"/>
        <v>Yes</v>
      </c>
    </row>
    <row r="5526" spans="1:13" ht="15" thickBot="1" x14ac:dyDescent="0.4">
      <c r="A5526" s="5" t="s">
        <v>175</v>
      </c>
      <c r="B5526" s="5" t="s">
        <v>176</v>
      </c>
      <c r="C5526" s="5" t="s">
        <v>5727</v>
      </c>
      <c r="D5526" s="5">
        <f t="shared" si="259"/>
        <v>30049</v>
      </c>
      <c r="E5526" s="6">
        <v>44286</v>
      </c>
      <c r="F5526" s="6">
        <f t="shared" ref="F5526:F5589" si="261">E5526+90</f>
        <v>44376</v>
      </c>
      <c r="G5526" s="6" t="str">
        <f>IF('BCT Template'!R5525&gt;F5526,"Yes","No")</f>
        <v>No</v>
      </c>
      <c r="H5526" s="5" t="s">
        <v>178</v>
      </c>
      <c r="I5526" s="5" t="s">
        <v>179</v>
      </c>
      <c r="J5526" s="5" t="s">
        <v>35</v>
      </c>
      <c r="K5526" s="5" t="s">
        <v>180</v>
      </c>
      <c r="L5526" s="7" t="s">
        <v>164</v>
      </c>
      <c r="M5526" t="str">
        <f t="shared" si="260"/>
        <v>Yes</v>
      </c>
    </row>
    <row r="5527" spans="1:13" ht="15" thickBot="1" x14ac:dyDescent="0.4">
      <c r="A5527" s="5" t="s">
        <v>175</v>
      </c>
      <c r="B5527" s="5" t="s">
        <v>176</v>
      </c>
      <c r="C5527" s="5" t="s">
        <v>5728</v>
      </c>
      <c r="D5527" s="5">
        <f t="shared" si="259"/>
        <v>59504</v>
      </c>
      <c r="E5527" s="6">
        <v>42400</v>
      </c>
      <c r="F5527" s="6">
        <f t="shared" si="261"/>
        <v>42490</v>
      </c>
      <c r="G5527" s="6" t="str">
        <f>IF('BCT Template'!R5526&gt;F5527,"Yes","No")</f>
        <v>No</v>
      </c>
      <c r="H5527" s="5" t="s">
        <v>182</v>
      </c>
      <c r="I5527" s="5" t="s">
        <v>183</v>
      </c>
      <c r="J5527" s="5" t="s">
        <v>200</v>
      </c>
      <c r="K5527" s="5" t="s">
        <v>201</v>
      </c>
      <c r="L5527" s="7" t="s">
        <v>164</v>
      </c>
      <c r="M5527" t="str">
        <f t="shared" si="260"/>
        <v>Yes</v>
      </c>
    </row>
    <row r="5528" spans="1:13" ht="15" thickBot="1" x14ac:dyDescent="0.4">
      <c r="A5528" s="5" t="s">
        <v>175</v>
      </c>
      <c r="B5528" s="5" t="s">
        <v>176</v>
      </c>
      <c r="C5528" s="5" t="s">
        <v>5729</v>
      </c>
      <c r="D5528" s="5">
        <f t="shared" si="259"/>
        <v>18602</v>
      </c>
      <c r="E5528" s="6">
        <v>43462</v>
      </c>
      <c r="F5528" s="6">
        <f t="shared" si="261"/>
        <v>43552</v>
      </c>
      <c r="G5528" s="6" t="str">
        <f>IF('BCT Template'!R5527&gt;F5528,"Yes","No")</f>
        <v>No</v>
      </c>
      <c r="H5528" s="5" t="s">
        <v>234</v>
      </c>
      <c r="I5528" s="5" t="s">
        <v>235</v>
      </c>
      <c r="J5528" s="5" t="s">
        <v>184</v>
      </c>
      <c r="K5528" s="5" t="s">
        <v>185</v>
      </c>
      <c r="L5528" s="7" t="s">
        <v>164</v>
      </c>
      <c r="M5528" t="str">
        <f t="shared" si="260"/>
        <v>No</v>
      </c>
    </row>
    <row r="5529" spans="1:13" ht="15" thickBot="1" x14ac:dyDescent="0.4">
      <c r="A5529" s="5" t="s">
        <v>175</v>
      </c>
      <c r="B5529" s="5" t="s">
        <v>176</v>
      </c>
      <c r="C5529" s="5" t="s">
        <v>5730</v>
      </c>
      <c r="D5529" s="5">
        <f t="shared" si="259"/>
        <v>82708</v>
      </c>
      <c r="E5529" s="6">
        <v>44387</v>
      </c>
      <c r="F5529" s="6">
        <f t="shared" si="261"/>
        <v>44477</v>
      </c>
      <c r="G5529" s="6" t="str">
        <f>IF('BCT Template'!R5528&gt;F5529,"Yes","No")</f>
        <v>No</v>
      </c>
      <c r="H5529" s="5" t="s">
        <v>210</v>
      </c>
      <c r="I5529" s="5" t="s">
        <v>211</v>
      </c>
      <c r="J5529" s="5" t="s">
        <v>184</v>
      </c>
      <c r="K5529" s="5" t="s">
        <v>185</v>
      </c>
      <c r="L5529" s="7" t="s">
        <v>164</v>
      </c>
      <c r="M5529" t="str">
        <f t="shared" si="260"/>
        <v>No</v>
      </c>
    </row>
    <row r="5530" spans="1:13" ht="15" thickBot="1" x14ac:dyDescent="0.4">
      <c r="A5530" s="5" t="s">
        <v>175</v>
      </c>
      <c r="B5530" s="5" t="s">
        <v>176</v>
      </c>
      <c r="C5530" s="5" t="s">
        <v>5731</v>
      </c>
      <c r="D5530" s="5">
        <f t="shared" si="259"/>
        <v>58684</v>
      </c>
      <c r="E5530" s="6">
        <v>44043</v>
      </c>
      <c r="F5530" s="6">
        <f t="shared" si="261"/>
        <v>44133</v>
      </c>
      <c r="G5530" s="6" t="str">
        <f>IF('BCT Template'!R5529&gt;F5530,"Yes","No")</f>
        <v>No</v>
      </c>
      <c r="H5530" s="5" t="s">
        <v>182</v>
      </c>
      <c r="I5530" s="5" t="s">
        <v>183</v>
      </c>
      <c r="J5530" s="5" t="s">
        <v>184</v>
      </c>
      <c r="K5530" s="5" t="s">
        <v>185</v>
      </c>
      <c r="L5530" s="7" t="s">
        <v>164</v>
      </c>
      <c r="M5530" t="str">
        <f t="shared" si="260"/>
        <v>No</v>
      </c>
    </row>
    <row r="5531" spans="1:13" ht="15" thickBot="1" x14ac:dyDescent="0.4">
      <c r="A5531" s="5" t="s">
        <v>175</v>
      </c>
      <c r="B5531" s="5" t="s">
        <v>176</v>
      </c>
      <c r="C5531" s="5" t="s">
        <v>5732</v>
      </c>
      <c r="D5531" s="5">
        <f t="shared" si="259"/>
        <v>59631</v>
      </c>
      <c r="E5531" s="6">
        <v>43769</v>
      </c>
      <c r="F5531" s="6">
        <f t="shared" si="261"/>
        <v>43859</v>
      </c>
      <c r="G5531" s="6" t="str">
        <f>IF('BCT Template'!R5530&gt;F5531,"Yes","No")</f>
        <v>No</v>
      </c>
      <c r="H5531" s="5" t="s">
        <v>182</v>
      </c>
      <c r="I5531" s="5" t="s">
        <v>183</v>
      </c>
      <c r="J5531" s="5" t="s">
        <v>184</v>
      </c>
      <c r="K5531" s="5" t="s">
        <v>185</v>
      </c>
      <c r="L5531" s="7" t="s">
        <v>164</v>
      </c>
      <c r="M5531" t="str">
        <f t="shared" si="260"/>
        <v>No</v>
      </c>
    </row>
    <row r="5532" spans="1:13" ht="15" thickBot="1" x14ac:dyDescent="0.4">
      <c r="A5532" s="5" t="s">
        <v>175</v>
      </c>
      <c r="B5532" s="5" t="s">
        <v>176</v>
      </c>
      <c r="C5532" s="5" t="s">
        <v>5733</v>
      </c>
      <c r="D5532" s="5">
        <f t="shared" si="259"/>
        <v>80414</v>
      </c>
      <c r="E5532" s="6">
        <v>44286</v>
      </c>
      <c r="F5532" s="6">
        <f t="shared" si="261"/>
        <v>44376</v>
      </c>
      <c r="G5532" s="6" t="str">
        <f>IF('BCT Template'!R5531&gt;F5532,"Yes","No")</f>
        <v>No</v>
      </c>
      <c r="H5532" s="5" t="s">
        <v>182</v>
      </c>
      <c r="I5532" s="5" t="s">
        <v>183</v>
      </c>
      <c r="J5532" s="5" t="s">
        <v>184</v>
      </c>
      <c r="K5532" s="5" t="s">
        <v>185</v>
      </c>
      <c r="L5532" s="7" t="s">
        <v>164</v>
      </c>
      <c r="M5532" t="str">
        <f t="shared" si="260"/>
        <v>No</v>
      </c>
    </row>
    <row r="5533" spans="1:13" ht="15" thickBot="1" x14ac:dyDescent="0.4">
      <c r="A5533" s="5" t="s">
        <v>175</v>
      </c>
      <c r="B5533" s="5" t="s">
        <v>176</v>
      </c>
      <c r="C5533" s="5" t="s">
        <v>5734</v>
      </c>
      <c r="D5533" s="5">
        <f t="shared" si="259"/>
        <v>59709</v>
      </c>
      <c r="E5533" s="6">
        <v>44377</v>
      </c>
      <c r="F5533" s="6">
        <f t="shared" si="261"/>
        <v>44467</v>
      </c>
      <c r="G5533" s="6" t="str">
        <f>IF('BCT Template'!R5532&gt;F5533,"Yes","No")</f>
        <v>No</v>
      </c>
      <c r="H5533" s="5" t="s">
        <v>182</v>
      </c>
      <c r="I5533" s="5" t="s">
        <v>183</v>
      </c>
      <c r="J5533" s="5" t="s">
        <v>184</v>
      </c>
      <c r="K5533" s="5" t="s">
        <v>185</v>
      </c>
      <c r="L5533" s="7" t="s">
        <v>164</v>
      </c>
      <c r="M5533" t="str">
        <f t="shared" si="260"/>
        <v>No</v>
      </c>
    </row>
    <row r="5534" spans="1:13" ht="15" thickBot="1" x14ac:dyDescent="0.4">
      <c r="A5534" s="5" t="s">
        <v>175</v>
      </c>
      <c r="B5534" s="5" t="s">
        <v>176</v>
      </c>
      <c r="C5534" s="5" t="s">
        <v>5735</v>
      </c>
      <c r="D5534" s="5">
        <f t="shared" si="259"/>
        <v>79398</v>
      </c>
      <c r="E5534" s="6">
        <v>43265</v>
      </c>
      <c r="F5534" s="6">
        <f t="shared" si="261"/>
        <v>43355</v>
      </c>
      <c r="G5534" s="6" t="str">
        <f>IF('BCT Template'!R5533&gt;F5534,"Yes","No")</f>
        <v>No</v>
      </c>
      <c r="H5534" s="5" t="s">
        <v>189</v>
      </c>
      <c r="I5534" s="5" t="s">
        <v>190</v>
      </c>
      <c r="J5534" s="5" t="s">
        <v>200</v>
      </c>
      <c r="K5534" s="5" t="s">
        <v>201</v>
      </c>
      <c r="L5534" s="7" t="s">
        <v>164</v>
      </c>
      <c r="M5534" t="str">
        <f t="shared" si="260"/>
        <v>Yes</v>
      </c>
    </row>
    <row r="5535" spans="1:13" ht="15" thickBot="1" x14ac:dyDescent="0.4">
      <c r="A5535" s="5" t="s">
        <v>175</v>
      </c>
      <c r="B5535" s="5" t="s">
        <v>176</v>
      </c>
      <c r="C5535" s="5" t="s">
        <v>5736</v>
      </c>
      <c r="D5535" s="5">
        <f t="shared" si="259"/>
        <v>82795</v>
      </c>
      <c r="E5535" s="6">
        <v>44508</v>
      </c>
      <c r="F5535" s="6">
        <f t="shared" si="261"/>
        <v>44598</v>
      </c>
      <c r="G5535" s="6" t="str">
        <f>IF('BCT Template'!R5534&gt;F5535,"Yes","No")</f>
        <v>No</v>
      </c>
      <c r="H5535" s="5" t="s">
        <v>210</v>
      </c>
      <c r="I5535" s="5" t="s">
        <v>211</v>
      </c>
      <c r="J5535" s="5" t="s">
        <v>184</v>
      </c>
      <c r="K5535" s="5" t="s">
        <v>185</v>
      </c>
      <c r="L5535" s="7" t="s">
        <v>164</v>
      </c>
      <c r="M5535" t="str">
        <f t="shared" si="260"/>
        <v>No</v>
      </c>
    </row>
    <row r="5536" spans="1:13" ht="15" thickBot="1" x14ac:dyDescent="0.4">
      <c r="A5536" s="5" t="s">
        <v>175</v>
      </c>
      <c r="B5536" s="5" t="s">
        <v>176</v>
      </c>
      <c r="C5536" s="5" t="s">
        <v>5737</v>
      </c>
      <c r="D5536" s="5">
        <f t="shared" si="259"/>
        <v>80453</v>
      </c>
      <c r="E5536" s="6">
        <v>41517</v>
      </c>
      <c r="F5536" s="6">
        <f t="shared" si="261"/>
        <v>41607</v>
      </c>
      <c r="G5536" s="6" t="str">
        <f>IF('BCT Template'!R5535&gt;F5536,"Yes","No")</f>
        <v>No</v>
      </c>
      <c r="H5536" s="5" t="s">
        <v>182</v>
      </c>
      <c r="I5536" s="5" t="s">
        <v>183</v>
      </c>
      <c r="J5536" s="5" t="s">
        <v>184</v>
      </c>
      <c r="K5536" s="5" t="s">
        <v>185</v>
      </c>
      <c r="L5536" s="7" t="s">
        <v>164</v>
      </c>
      <c r="M5536" t="str">
        <f t="shared" si="260"/>
        <v>No</v>
      </c>
    </row>
    <row r="5537" spans="1:13" ht="15" thickBot="1" x14ac:dyDescent="0.4">
      <c r="A5537" s="5" t="s">
        <v>175</v>
      </c>
      <c r="B5537" s="5" t="s">
        <v>176</v>
      </c>
      <c r="C5537" s="5" t="s">
        <v>5738</v>
      </c>
      <c r="D5537" s="5">
        <f t="shared" si="259"/>
        <v>79170</v>
      </c>
      <c r="E5537" s="6">
        <v>42231</v>
      </c>
      <c r="F5537" s="6">
        <f t="shared" si="261"/>
        <v>42321</v>
      </c>
      <c r="G5537" s="6" t="str">
        <f>IF('BCT Template'!R5536&gt;F5537,"Yes","No")</f>
        <v>No</v>
      </c>
      <c r="H5537" s="5" t="s">
        <v>189</v>
      </c>
      <c r="I5537" s="5" t="s">
        <v>190</v>
      </c>
      <c r="J5537" s="5" t="s">
        <v>200</v>
      </c>
      <c r="K5537" s="5" t="s">
        <v>201</v>
      </c>
      <c r="L5537" s="7" t="s">
        <v>164</v>
      </c>
      <c r="M5537" t="str">
        <f t="shared" si="260"/>
        <v>Yes</v>
      </c>
    </row>
    <row r="5538" spans="1:13" ht="15" thickBot="1" x14ac:dyDescent="0.4">
      <c r="A5538" s="5" t="s">
        <v>175</v>
      </c>
      <c r="B5538" s="5" t="s">
        <v>176</v>
      </c>
      <c r="C5538" s="5" t="s">
        <v>5739</v>
      </c>
      <c r="D5538" s="5">
        <f t="shared" si="259"/>
        <v>82532</v>
      </c>
      <c r="E5538" s="6">
        <v>43081</v>
      </c>
      <c r="F5538" s="6">
        <f t="shared" si="261"/>
        <v>43171</v>
      </c>
      <c r="G5538" s="6" t="str">
        <f>IF('BCT Template'!R5537&gt;F5538,"Yes","No")</f>
        <v>No</v>
      </c>
      <c r="H5538" s="5" t="s">
        <v>210</v>
      </c>
      <c r="I5538" s="5" t="s">
        <v>211</v>
      </c>
      <c r="J5538" s="5" t="s">
        <v>184</v>
      </c>
      <c r="K5538" s="5" t="s">
        <v>185</v>
      </c>
      <c r="L5538" s="7" t="s">
        <v>164</v>
      </c>
      <c r="M5538" t="str">
        <f t="shared" si="260"/>
        <v>No</v>
      </c>
    </row>
    <row r="5539" spans="1:13" ht="15" thickBot="1" x14ac:dyDescent="0.4">
      <c r="A5539" s="5" t="s">
        <v>175</v>
      </c>
      <c r="B5539" s="5" t="s">
        <v>176</v>
      </c>
      <c r="C5539" s="5" t="s">
        <v>5740</v>
      </c>
      <c r="D5539" s="5">
        <f t="shared" si="259"/>
        <v>29897</v>
      </c>
      <c r="E5539" s="6">
        <v>44227</v>
      </c>
      <c r="F5539" s="6">
        <f t="shared" si="261"/>
        <v>44317</v>
      </c>
      <c r="G5539" s="6" t="str">
        <f>IF('BCT Template'!R5538&gt;F5539,"Yes","No")</f>
        <v>No</v>
      </c>
      <c r="H5539" s="5" t="s">
        <v>178</v>
      </c>
      <c r="I5539" s="5" t="s">
        <v>179</v>
      </c>
      <c r="J5539" s="5" t="s">
        <v>35</v>
      </c>
      <c r="K5539" s="5" t="s">
        <v>180</v>
      </c>
      <c r="L5539" s="7" t="s">
        <v>164</v>
      </c>
      <c r="M5539" t="str">
        <f t="shared" si="260"/>
        <v>Yes</v>
      </c>
    </row>
    <row r="5540" spans="1:13" ht="15" thickBot="1" x14ac:dyDescent="0.4">
      <c r="A5540" s="5" t="s">
        <v>175</v>
      </c>
      <c r="B5540" s="5" t="s">
        <v>176</v>
      </c>
      <c r="C5540" s="5" t="s">
        <v>5741</v>
      </c>
      <c r="D5540" s="5">
        <f t="shared" si="259"/>
        <v>30115</v>
      </c>
      <c r="E5540" s="6">
        <v>43312</v>
      </c>
      <c r="F5540" s="6">
        <f t="shared" si="261"/>
        <v>43402</v>
      </c>
      <c r="G5540" s="6" t="str">
        <f>IF('BCT Template'!R5539&gt;F5540,"Yes","No")</f>
        <v>No</v>
      </c>
      <c r="H5540" s="5" t="s">
        <v>178</v>
      </c>
      <c r="I5540" s="5" t="s">
        <v>179</v>
      </c>
      <c r="J5540" s="5" t="s">
        <v>35</v>
      </c>
      <c r="K5540" s="5" t="s">
        <v>180</v>
      </c>
      <c r="L5540" s="7" t="s">
        <v>164</v>
      </c>
      <c r="M5540" t="str">
        <f t="shared" si="260"/>
        <v>Yes</v>
      </c>
    </row>
    <row r="5541" spans="1:13" ht="15" thickBot="1" x14ac:dyDescent="0.4">
      <c r="A5541" s="5" t="s">
        <v>175</v>
      </c>
      <c r="B5541" s="5" t="s">
        <v>176</v>
      </c>
      <c r="C5541" s="5" t="s">
        <v>5742</v>
      </c>
      <c r="D5541" s="5">
        <f t="shared" si="259"/>
        <v>30065</v>
      </c>
      <c r="E5541" s="6">
        <v>44286</v>
      </c>
      <c r="F5541" s="6">
        <f t="shared" si="261"/>
        <v>44376</v>
      </c>
      <c r="G5541" s="6" t="str">
        <f>IF('BCT Template'!R5540&gt;F5541,"Yes","No")</f>
        <v>No</v>
      </c>
      <c r="H5541" s="5" t="s">
        <v>178</v>
      </c>
      <c r="I5541" s="5" t="s">
        <v>179</v>
      </c>
      <c r="J5541" s="5" t="s">
        <v>35</v>
      </c>
      <c r="K5541" s="5" t="s">
        <v>180</v>
      </c>
      <c r="L5541" s="7" t="s">
        <v>164</v>
      </c>
      <c r="M5541" t="str">
        <f t="shared" si="260"/>
        <v>Yes</v>
      </c>
    </row>
    <row r="5542" spans="1:13" ht="15" thickBot="1" x14ac:dyDescent="0.4">
      <c r="A5542" s="5" t="s">
        <v>175</v>
      </c>
      <c r="B5542" s="5" t="s">
        <v>176</v>
      </c>
      <c r="C5542" s="5" t="s">
        <v>5743</v>
      </c>
      <c r="D5542" s="5">
        <f t="shared" si="259"/>
        <v>82171</v>
      </c>
      <c r="E5542" s="6">
        <v>44232</v>
      </c>
      <c r="F5542" s="6">
        <f t="shared" si="261"/>
        <v>44322</v>
      </c>
      <c r="G5542" s="6" t="str">
        <f>IF('BCT Template'!R5541&gt;F5542,"Yes","No")</f>
        <v>No</v>
      </c>
      <c r="H5542" s="5" t="s">
        <v>210</v>
      </c>
      <c r="I5542" s="5" t="s">
        <v>211</v>
      </c>
      <c r="J5542" s="5" t="s">
        <v>184</v>
      </c>
      <c r="K5542" s="5" t="s">
        <v>185</v>
      </c>
      <c r="L5542" s="7" t="s">
        <v>164</v>
      </c>
      <c r="M5542" t="str">
        <f t="shared" si="260"/>
        <v>No</v>
      </c>
    </row>
    <row r="5543" spans="1:13" ht="15" thickBot="1" x14ac:dyDescent="0.4">
      <c r="A5543" s="5" t="s">
        <v>175</v>
      </c>
      <c r="B5543" s="5" t="s">
        <v>176</v>
      </c>
      <c r="C5543" s="5" t="s">
        <v>5744</v>
      </c>
      <c r="D5543" s="5">
        <f t="shared" si="259"/>
        <v>82759</v>
      </c>
      <c r="E5543" s="6">
        <v>44438</v>
      </c>
      <c r="F5543" s="6">
        <f t="shared" si="261"/>
        <v>44528</v>
      </c>
      <c r="G5543" s="6" t="str">
        <f>IF('BCT Template'!R5542&gt;F5543,"Yes","No")</f>
        <v>No</v>
      </c>
      <c r="H5543" s="5" t="s">
        <v>210</v>
      </c>
      <c r="I5543" s="5" t="s">
        <v>211</v>
      </c>
      <c r="J5543" s="5" t="s">
        <v>184</v>
      </c>
      <c r="K5543" s="5" t="s">
        <v>185</v>
      </c>
      <c r="L5543" s="7" t="s">
        <v>164</v>
      </c>
      <c r="M5543" t="str">
        <f t="shared" si="260"/>
        <v>No</v>
      </c>
    </row>
    <row r="5544" spans="1:13" ht="15" thickBot="1" x14ac:dyDescent="0.4">
      <c r="A5544" s="5" t="s">
        <v>175</v>
      </c>
      <c r="B5544" s="5" t="s">
        <v>176</v>
      </c>
      <c r="C5544" s="5" t="s">
        <v>5745</v>
      </c>
      <c r="D5544" s="5">
        <f t="shared" si="259"/>
        <v>79948</v>
      </c>
      <c r="E5544" s="6">
        <v>43397</v>
      </c>
      <c r="F5544" s="6">
        <f t="shared" si="261"/>
        <v>43487</v>
      </c>
      <c r="G5544" s="6" t="str">
        <f>IF('BCT Template'!R5543&gt;F5544,"Yes","No")</f>
        <v>No</v>
      </c>
      <c r="H5544" s="5" t="s">
        <v>182</v>
      </c>
      <c r="I5544" s="5" t="s">
        <v>183</v>
      </c>
      <c r="J5544" s="5" t="s">
        <v>184</v>
      </c>
      <c r="K5544" s="5" t="s">
        <v>185</v>
      </c>
      <c r="L5544" s="7" t="s">
        <v>164</v>
      </c>
      <c r="M5544" t="str">
        <f t="shared" si="260"/>
        <v>No</v>
      </c>
    </row>
    <row r="5545" spans="1:13" ht="15" thickBot="1" x14ac:dyDescent="0.4">
      <c r="A5545" s="5" t="s">
        <v>175</v>
      </c>
      <c r="B5545" s="5" t="s">
        <v>176</v>
      </c>
      <c r="C5545" s="5" t="s">
        <v>5746</v>
      </c>
      <c r="D5545" s="5">
        <f t="shared" si="259"/>
        <v>57937</v>
      </c>
      <c r="E5545" s="6">
        <v>42450</v>
      </c>
      <c r="F5545" s="6">
        <f t="shared" si="261"/>
        <v>42540</v>
      </c>
      <c r="G5545" s="6" t="str">
        <f>IF('BCT Template'!R5544&gt;F5545,"Yes","No")</f>
        <v>No</v>
      </c>
      <c r="H5545" s="5" t="s">
        <v>189</v>
      </c>
      <c r="I5545" s="5" t="s">
        <v>190</v>
      </c>
      <c r="J5545" s="5" t="s">
        <v>200</v>
      </c>
      <c r="K5545" s="5" t="s">
        <v>201</v>
      </c>
      <c r="L5545" s="7" t="s">
        <v>164</v>
      </c>
      <c r="M5545" t="str">
        <f t="shared" si="260"/>
        <v>Yes</v>
      </c>
    </row>
    <row r="5546" spans="1:13" ht="15" thickBot="1" x14ac:dyDescent="0.4">
      <c r="A5546" s="5" t="s">
        <v>175</v>
      </c>
      <c r="B5546" s="5" t="s">
        <v>176</v>
      </c>
      <c r="C5546" s="5" t="s">
        <v>5747</v>
      </c>
      <c r="D5546" s="5">
        <f t="shared" si="259"/>
        <v>59676</v>
      </c>
      <c r="E5546" s="6">
        <v>44286</v>
      </c>
      <c r="F5546" s="6">
        <f t="shared" si="261"/>
        <v>44376</v>
      </c>
      <c r="G5546" s="6" t="str">
        <f>IF('BCT Template'!R5545&gt;F5546,"Yes","No")</f>
        <v>No</v>
      </c>
      <c r="H5546" s="5" t="s">
        <v>182</v>
      </c>
      <c r="I5546" s="5" t="s">
        <v>183</v>
      </c>
      <c r="J5546" s="5" t="s">
        <v>184</v>
      </c>
      <c r="K5546" s="5" t="s">
        <v>185</v>
      </c>
      <c r="L5546" s="7" t="s">
        <v>164</v>
      </c>
      <c r="M5546" t="str">
        <f t="shared" si="260"/>
        <v>No</v>
      </c>
    </row>
    <row r="5547" spans="1:13" ht="15" thickBot="1" x14ac:dyDescent="0.4">
      <c r="A5547" s="5" t="s">
        <v>175</v>
      </c>
      <c r="B5547" s="5" t="s">
        <v>176</v>
      </c>
      <c r="C5547" s="5" t="s">
        <v>5748</v>
      </c>
      <c r="D5547" s="5">
        <f t="shared" si="259"/>
        <v>29173</v>
      </c>
      <c r="E5547" s="6">
        <v>44286</v>
      </c>
      <c r="F5547" s="6">
        <f t="shared" si="261"/>
        <v>44376</v>
      </c>
      <c r="G5547" s="6" t="str">
        <f>IF('BCT Template'!R5546&gt;F5547,"Yes","No")</f>
        <v>No</v>
      </c>
      <c r="H5547" s="5" t="s">
        <v>178</v>
      </c>
      <c r="I5547" s="5" t="s">
        <v>179</v>
      </c>
      <c r="J5547" s="5" t="s">
        <v>35</v>
      </c>
      <c r="K5547" s="5" t="s">
        <v>180</v>
      </c>
      <c r="L5547" s="7" t="s">
        <v>164</v>
      </c>
      <c r="M5547" t="str">
        <f t="shared" si="260"/>
        <v>Yes</v>
      </c>
    </row>
    <row r="5548" spans="1:13" ht="15" thickBot="1" x14ac:dyDescent="0.4">
      <c r="A5548" s="5" t="s">
        <v>175</v>
      </c>
      <c r="B5548" s="5" t="s">
        <v>176</v>
      </c>
      <c r="C5548" s="5" t="s">
        <v>5749</v>
      </c>
      <c r="D5548" s="5">
        <f t="shared" si="259"/>
        <v>58347</v>
      </c>
      <c r="E5548" s="6">
        <v>43708</v>
      </c>
      <c r="F5548" s="6">
        <f t="shared" si="261"/>
        <v>43798</v>
      </c>
      <c r="G5548" s="6" t="str">
        <f>IF('BCT Template'!R5547&gt;F5548,"Yes","No")</f>
        <v>No</v>
      </c>
      <c r="H5548" s="5" t="s">
        <v>182</v>
      </c>
      <c r="I5548" s="5" t="s">
        <v>183</v>
      </c>
      <c r="J5548" s="5" t="s">
        <v>184</v>
      </c>
      <c r="K5548" s="5" t="s">
        <v>185</v>
      </c>
      <c r="L5548" s="7" t="s">
        <v>164</v>
      </c>
      <c r="M5548" t="str">
        <f t="shared" si="260"/>
        <v>No</v>
      </c>
    </row>
    <row r="5549" spans="1:13" ht="15" thickBot="1" x14ac:dyDescent="0.4">
      <c r="A5549" s="5" t="s">
        <v>175</v>
      </c>
      <c r="B5549" s="5" t="s">
        <v>176</v>
      </c>
      <c r="C5549" s="5" t="s">
        <v>5750</v>
      </c>
      <c r="D5549" s="5">
        <f t="shared" si="259"/>
        <v>58178</v>
      </c>
      <c r="E5549" s="6">
        <v>44165</v>
      </c>
      <c r="F5549" s="6">
        <f t="shared" si="261"/>
        <v>44255</v>
      </c>
      <c r="G5549" s="6" t="str">
        <f>IF('BCT Template'!R5548&gt;F5549,"Yes","No")</f>
        <v>No</v>
      </c>
      <c r="H5549" s="5" t="s">
        <v>182</v>
      </c>
      <c r="I5549" s="5" t="s">
        <v>183</v>
      </c>
      <c r="J5549" s="5" t="s">
        <v>200</v>
      </c>
      <c r="K5549" s="5" t="s">
        <v>201</v>
      </c>
      <c r="L5549" s="7" t="s">
        <v>164</v>
      </c>
      <c r="M5549" t="str">
        <f t="shared" si="260"/>
        <v>Yes</v>
      </c>
    </row>
    <row r="5550" spans="1:13" ht="15" thickBot="1" x14ac:dyDescent="0.4">
      <c r="A5550" s="5" t="s">
        <v>175</v>
      </c>
      <c r="B5550" s="5" t="s">
        <v>176</v>
      </c>
      <c r="C5550" s="5" t="s">
        <v>5751</v>
      </c>
      <c r="D5550" s="5">
        <f t="shared" si="259"/>
        <v>82817</v>
      </c>
      <c r="E5550" s="6">
        <v>44551</v>
      </c>
      <c r="F5550" s="6">
        <f t="shared" si="261"/>
        <v>44641</v>
      </c>
      <c r="G5550" s="6" t="str">
        <f>IF('BCT Template'!R5549&gt;F5550,"Yes","No")</f>
        <v>No</v>
      </c>
      <c r="H5550" s="5" t="s">
        <v>210</v>
      </c>
      <c r="I5550" s="5" t="s">
        <v>211</v>
      </c>
      <c r="J5550" s="5" t="s">
        <v>184</v>
      </c>
      <c r="K5550" s="5" t="s">
        <v>185</v>
      </c>
      <c r="L5550" s="7" t="s">
        <v>164</v>
      </c>
      <c r="M5550" t="str">
        <f t="shared" si="260"/>
        <v>No</v>
      </c>
    </row>
    <row r="5551" spans="1:13" ht="15" thickBot="1" x14ac:dyDescent="0.4">
      <c r="A5551" s="5" t="s">
        <v>175</v>
      </c>
      <c r="B5551" s="5" t="s">
        <v>176</v>
      </c>
      <c r="C5551" s="5" t="s">
        <v>5752</v>
      </c>
      <c r="D5551" s="5">
        <f t="shared" si="259"/>
        <v>22965</v>
      </c>
      <c r="E5551" s="6">
        <v>43373</v>
      </c>
      <c r="F5551" s="6">
        <f t="shared" si="261"/>
        <v>43463</v>
      </c>
      <c r="G5551" s="6" t="str">
        <f>IF('BCT Template'!R5550&gt;F5551,"Yes","No")</f>
        <v>No</v>
      </c>
      <c r="H5551" s="5" t="s">
        <v>178</v>
      </c>
      <c r="I5551" s="5" t="s">
        <v>179</v>
      </c>
      <c r="J5551" s="5" t="s">
        <v>35</v>
      </c>
      <c r="K5551" s="5" t="s">
        <v>180</v>
      </c>
      <c r="L5551" s="7" t="s">
        <v>164</v>
      </c>
      <c r="M5551" t="str">
        <f t="shared" si="260"/>
        <v>Yes</v>
      </c>
    </row>
    <row r="5552" spans="1:13" ht="15" thickBot="1" x14ac:dyDescent="0.4">
      <c r="A5552" s="5" t="s">
        <v>175</v>
      </c>
      <c r="B5552" s="5" t="s">
        <v>176</v>
      </c>
      <c r="C5552" s="5" t="s">
        <v>5753</v>
      </c>
      <c r="D5552" s="5">
        <f t="shared" si="259"/>
        <v>79232</v>
      </c>
      <c r="E5552" s="6">
        <v>44104</v>
      </c>
      <c r="F5552" s="6">
        <f t="shared" si="261"/>
        <v>44194</v>
      </c>
      <c r="G5552" s="6" t="str">
        <f>IF('BCT Template'!R5551&gt;F5552,"Yes","No")</f>
        <v>No</v>
      </c>
      <c r="H5552" s="5" t="s">
        <v>189</v>
      </c>
      <c r="I5552" s="5" t="s">
        <v>190</v>
      </c>
      <c r="J5552" s="5" t="s">
        <v>200</v>
      </c>
      <c r="K5552" s="5" t="s">
        <v>201</v>
      </c>
      <c r="L5552" s="7" t="s">
        <v>164</v>
      </c>
      <c r="M5552" t="str">
        <f t="shared" si="260"/>
        <v>Yes</v>
      </c>
    </row>
    <row r="5553" spans="1:13" ht="15" thickBot="1" x14ac:dyDescent="0.4">
      <c r="A5553" s="5" t="s">
        <v>175</v>
      </c>
      <c r="B5553" s="5" t="s">
        <v>176</v>
      </c>
      <c r="C5553" s="5" t="s">
        <v>5754</v>
      </c>
      <c r="D5553" s="5">
        <f t="shared" si="259"/>
        <v>58919</v>
      </c>
      <c r="E5553" s="6">
        <v>44286</v>
      </c>
      <c r="F5553" s="6">
        <f t="shared" si="261"/>
        <v>44376</v>
      </c>
      <c r="G5553" s="6" t="str">
        <f>IF('BCT Template'!R5552&gt;F5553,"Yes","No")</f>
        <v>No</v>
      </c>
      <c r="H5553" s="5" t="s">
        <v>182</v>
      </c>
      <c r="I5553" s="5" t="s">
        <v>183</v>
      </c>
      <c r="J5553" s="5" t="s">
        <v>184</v>
      </c>
      <c r="K5553" s="5" t="s">
        <v>185</v>
      </c>
      <c r="L5553" s="7" t="s">
        <v>164</v>
      </c>
      <c r="M5553" t="str">
        <f t="shared" si="260"/>
        <v>No</v>
      </c>
    </row>
    <row r="5554" spans="1:13" ht="15" thickBot="1" x14ac:dyDescent="0.4">
      <c r="A5554" s="5" t="s">
        <v>175</v>
      </c>
      <c r="B5554" s="5" t="s">
        <v>176</v>
      </c>
      <c r="C5554" s="5" t="s">
        <v>5755</v>
      </c>
      <c r="D5554" s="5">
        <f t="shared" si="259"/>
        <v>30749</v>
      </c>
      <c r="E5554" s="6">
        <v>42947</v>
      </c>
      <c r="F5554" s="6">
        <f t="shared" si="261"/>
        <v>43037</v>
      </c>
      <c r="G5554" s="6" t="str">
        <f>IF('BCT Template'!R5553&gt;F5554,"Yes","No")</f>
        <v>No</v>
      </c>
      <c r="H5554" s="5" t="s">
        <v>178</v>
      </c>
      <c r="I5554" s="5" t="s">
        <v>179</v>
      </c>
      <c r="J5554" s="5" t="s">
        <v>35</v>
      </c>
      <c r="K5554" s="5" t="s">
        <v>180</v>
      </c>
      <c r="L5554" s="7" t="s">
        <v>164</v>
      </c>
      <c r="M5554" t="str">
        <f t="shared" si="260"/>
        <v>Yes</v>
      </c>
    </row>
    <row r="5555" spans="1:13" ht="15" thickBot="1" x14ac:dyDescent="0.4">
      <c r="A5555" s="5" t="s">
        <v>175</v>
      </c>
      <c r="B5555" s="5" t="s">
        <v>176</v>
      </c>
      <c r="C5555" s="5" t="s">
        <v>5756</v>
      </c>
      <c r="D5555" s="5">
        <f t="shared" si="259"/>
        <v>58773</v>
      </c>
      <c r="E5555" s="6">
        <v>42916</v>
      </c>
      <c r="F5555" s="6">
        <f t="shared" si="261"/>
        <v>43006</v>
      </c>
      <c r="G5555" s="6" t="str">
        <f>IF('BCT Template'!R5554&gt;F5555,"Yes","No")</f>
        <v>No</v>
      </c>
      <c r="H5555" s="5" t="s">
        <v>182</v>
      </c>
      <c r="I5555" s="5" t="s">
        <v>183</v>
      </c>
      <c r="J5555" s="5" t="s">
        <v>184</v>
      </c>
      <c r="K5555" s="5" t="s">
        <v>185</v>
      </c>
      <c r="L5555" s="7" t="s">
        <v>164</v>
      </c>
      <c r="M5555" t="str">
        <f t="shared" si="260"/>
        <v>No</v>
      </c>
    </row>
    <row r="5556" spans="1:13" ht="15" thickBot="1" x14ac:dyDescent="0.4">
      <c r="A5556" s="5" t="s">
        <v>175</v>
      </c>
      <c r="B5556" s="5" t="s">
        <v>176</v>
      </c>
      <c r="C5556" s="5" t="s">
        <v>5757</v>
      </c>
      <c r="D5556" s="5">
        <f t="shared" si="259"/>
        <v>30135</v>
      </c>
      <c r="E5556" s="6">
        <v>44074</v>
      </c>
      <c r="F5556" s="6">
        <f t="shared" si="261"/>
        <v>44164</v>
      </c>
      <c r="G5556" s="6" t="str">
        <f>IF('BCT Template'!R5555&gt;F5556,"Yes","No")</f>
        <v>No</v>
      </c>
      <c r="H5556" s="5" t="s">
        <v>178</v>
      </c>
      <c r="I5556" s="5" t="s">
        <v>179</v>
      </c>
      <c r="J5556" s="5" t="s">
        <v>35</v>
      </c>
      <c r="K5556" s="5" t="s">
        <v>180</v>
      </c>
      <c r="L5556" s="7" t="s">
        <v>164</v>
      </c>
      <c r="M5556" t="str">
        <f t="shared" si="260"/>
        <v>Yes</v>
      </c>
    </row>
    <row r="5557" spans="1:13" ht="15" thickBot="1" x14ac:dyDescent="0.4">
      <c r="A5557" s="5" t="s">
        <v>175</v>
      </c>
      <c r="B5557" s="5" t="s">
        <v>176</v>
      </c>
      <c r="C5557" s="5" t="s">
        <v>5758</v>
      </c>
      <c r="D5557" s="5">
        <f t="shared" si="259"/>
        <v>81992</v>
      </c>
      <c r="E5557" s="6">
        <v>43951</v>
      </c>
      <c r="F5557" s="6">
        <f t="shared" si="261"/>
        <v>44041</v>
      </c>
      <c r="G5557" s="6" t="str">
        <f>IF('BCT Template'!R5556&gt;F5557,"Yes","No")</f>
        <v>No</v>
      </c>
      <c r="H5557" s="5" t="s">
        <v>182</v>
      </c>
      <c r="I5557" s="5" t="s">
        <v>183</v>
      </c>
      <c r="J5557" s="5" t="s">
        <v>200</v>
      </c>
      <c r="K5557" s="5" t="s">
        <v>201</v>
      </c>
      <c r="L5557" s="7" t="s">
        <v>164</v>
      </c>
      <c r="M5557" t="str">
        <f t="shared" si="260"/>
        <v>Yes</v>
      </c>
    </row>
    <row r="5558" spans="1:13" ht="15" thickBot="1" x14ac:dyDescent="0.4">
      <c r="A5558" s="5" t="s">
        <v>175</v>
      </c>
      <c r="B5558" s="5" t="s">
        <v>176</v>
      </c>
      <c r="C5558" s="5" t="s">
        <v>5759</v>
      </c>
      <c r="D5558" s="5">
        <f t="shared" si="259"/>
        <v>57325</v>
      </c>
      <c r="E5558" s="6">
        <v>41547</v>
      </c>
      <c r="F5558" s="6">
        <f t="shared" si="261"/>
        <v>41637</v>
      </c>
      <c r="G5558" s="6" t="str">
        <f>IF('BCT Template'!R5557&gt;F5558,"Yes","No")</f>
        <v>No</v>
      </c>
      <c r="H5558" s="5" t="s">
        <v>189</v>
      </c>
      <c r="I5558" s="5" t="s">
        <v>190</v>
      </c>
      <c r="J5558" s="5" t="s">
        <v>184</v>
      </c>
      <c r="K5558" s="5" t="s">
        <v>185</v>
      </c>
      <c r="L5558" s="7" t="s">
        <v>164</v>
      </c>
      <c r="M5558" t="str">
        <f t="shared" si="260"/>
        <v>No</v>
      </c>
    </row>
    <row r="5559" spans="1:13" ht="15" thickBot="1" x14ac:dyDescent="0.4">
      <c r="A5559" s="5" t="s">
        <v>175</v>
      </c>
      <c r="B5559" s="5" t="s">
        <v>176</v>
      </c>
      <c r="C5559" s="5" t="s">
        <v>5760</v>
      </c>
      <c r="D5559" s="5">
        <f t="shared" si="259"/>
        <v>59927</v>
      </c>
      <c r="E5559" s="6">
        <v>42216</v>
      </c>
      <c r="F5559" s="6">
        <f t="shared" si="261"/>
        <v>42306</v>
      </c>
      <c r="G5559" s="6" t="str">
        <f>IF('BCT Template'!R5558&gt;F5559,"Yes","No")</f>
        <v>No</v>
      </c>
      <c r="H5559" s="5" t="s">
        <v>182</v>
      </c>
      <c r="I5559" s="5" t="s">
        <v>183</v>
      </c>
      <c r="J5559" s="5" t="s">
        <v>200</v>
      </c>
      <c r="K5559" s="5" t="s">
        <v>201</v>
      </c>
      <c r="L5559" s="7" t="s">
        <v>164</v>
      </c>
      <c r="M5559" t="str">
        <f t="shared" si="260"/>
        <v>Yes</v>
      </c>
    </row>
    <row r="5560" spans="1:13" ht="15" thickBot="1" x14ac:dyDescent="0.4">
      <c r="A5560" s="5" t="s">
        <v>175</v>
      </c>
      <c r="B5560" s="5" t="s">
        <v>176</v>
      </c>
      <c r="C5560" s="5" t="s">
        <v>5761</v>
      </c>
      <c r="D5560" s="5">
        <f t="shared" si="259"/>
        <v>25033</v>
      </c>
      <c r="E5560" s="6">
        <v>43373</v>
      </c>
      <c r="F5560" s="6">
        <f t="shared" si="261"/>
        <v>43463</v>
      </c>
      <c r="G5560" s="6" t="str">
        <f>IF('BCT Template'!R5559&gt;F5560,"Yes","No")</f>
        <v>No</v>
      </c>
      <c r="H5560" s="5" t="s">
        <v>240</v>
      </c>
      <c r="I5560" s="5" t="s">
        <v>241</v>
      </c>
      <c r="J5560" s="5" t="s">
        <v>35</v>
      </c>
      <c r="K5560" s="5" t="s">
        <v>180</v>
      </c>
      <c r="L5560" s="7" t="s">
        <v>164</v>
      </c>
      <c r="M5560" t="str">
        <f t="shared" si="260"/>
        <v>Yes</v>
      </c>
    </row>
    <row r="5561" spans="1:13" ht="15" thickBot="1" x14ac:dyDescent="0.4">
      <c r="A5561" s="5" t="s">
        <v>175</v>
      </c>
      <c r="B5561" s="5" t="s">
        <v>176</v>
      </c>
      <c r="C5561" s="5" t="s">
        <v>5762</v>
      </c>
      <c r="D5561" s="5">
        <f t="shared" si="259"/>
        <v>18694</v>
      </c>
      <c r="E5561" s="6">
        <v>44012</v>
      </c>
      <c r="F5561" s="6">
        <f t="shared" si="261"/>
        <v>44102</v>
      </c>
      <c r="G5561" s="6" t="str">
        <f>IF('BCT Template'!R5560&gt;F5561,"Yes","No")</f>
        <v>No</v>
      </c>
      <c r="H5561" s="5" t="s">
        <v>234</v>
      </c>
      <c r="I5561" s="5" t="s">
        <v>235</v>
      </c>
      <c r="J5561" s="5" t="s">
        <v>184</v>
      </c>
      <c r="K5561" s="5" t="s">
        <v>185</v>
      </c>
      <c r="L5561" s="7" t="s">
        <v>164</v>
      </c>
      <c r="M5561" t="str">
        <f t="shared" si="260"/>
        <v>No</v>
      </c>
    </row>
    <row r="5562" spans="1:13" ht="15" thickBot="1" x14ac:dyDescent="0.4">
      <c r="A5562" s="5" t="s">
        <v>175</v>
      </c>
      <c r="B5562" s="5" t="s">
        <v>176</v>
      </c>
      <c r="C5562" s="5" t="s">
        <v>5763</v>
      </c>
      <c r="D5562" s="5">
        <f t="shared" si="259"/>
        <v>59765</v>
      </c>
      <c r="E5562" s="6">
        <v>41609</v>
      </c>
      <c r="F5562" s="6">
        <f t="shared" si="261"/>
        <v>41699</v>
      </c>
      <c r="G5562" s="6" t="str">
        <f>IF('BCT Template'!R5561&gt;F5562,"Yes","No")</f>
        <v>No</v>
      </c>
      <c r="H5562" s="5" t="s">
        <v>182</v>
      </c>
      <c r="I5562" s="5" t="s">
        <v>183</v>
      </c>
      <c r="J5562" s="5" t="s">
        <v>184</v>
      </c>
      <c r="K5562" s="5" t="s">
        <v>185</v>
      </c>
      <c r="L5562" s="7" t="s">
        <v>164</v>
      </c>
      <c r="M5562" t="str">
        <f t="shared" si="260"/>
        <v>No</v>
      </c>
    </row>
    <row r="5563" spans="1:13" ht="15" thickBot="1" x14ac:dyDescent="0.4">
      <c r="A5563" s="5" t="s">
        <v>175</v>
      </c>
      <c r="B5563" s="5" t="s">
        <v>176</v>
      </c>
      <c r="C5563" s="5" t="s">
        <v>5764</v>
      </c>
      <c r="D5563" s="5">
        <f t="shared" si="259"/>
        <v>80032</v>
      </c>
      <c r="E5563" s="6">
        <v>40359</v>
      </c>
      <c r="F5563" s="6">
        <f t="shared" si="261"/>
        <v>40449</v>
      </c>
      <c r="G5563" s="6" t="str">
        <f>IF('BCT Template'!R5562&gt;F5563,"Yes","No")</f>
        <v>No</v>
      </c>
      <c r="H5563" s="5" t="s">
        <v>182</v>
      </c>
      <c r="I5563" s="5" t="s">
        <v>183</v>
      </c>
      <c r="J5563" s="5" t="s">
        <v>184</v>
      </c>
      <c r="K5563" s="5" t="s">
        <v>185</v>
      </c>
      <c r="L5563" s="7" t="s">
        <v>164</v>
      </c>
      <c r="M5563" t="str">
        <f t="shared" si="260"/>
        <v>No</v>
      </c>
    </row>
    <row r="5564" spans="1:13" ht="15" thickBot="1" x14ac:dyDescent="0.4">
      <c r="A5564" s="5" t="s">
        <v>175</v>
      </c>
      <c r="B5564" s="5" t="s">
        <v>176</v>
      </c>
      <c r="C5564" s="5" t="s">
        <v>5765</v>
      </c>
      <c r="D5564" s="5">
        <f t="shared" si="259"/>
        <v>59578</v>
      </c>
      <c r="E5564" s="6">
        <v>41882</v>
      </c>
      <c r="F5564" s="6">
        <f t="shared" si="261"/>
        <v>41972</v>
      </c>
      <c r="G5564" s="6" t="str">
        <f>IF('BCT Template'!R5563&gt;F5564,"Yes","No")</f>
        <v>No</v>
      </c>
      <c r="H5564" s="5" t="s">
        <v>182</v>
      </c>
      <c r="I5564" s="5" t="s">
        <v>183</v>
      </c>
      <c r="J5564" s="5" t="s">
        <v>200</v>
      </c>
      <c r="K5564" s="5" t="s">
        <v>201</v>
      </c>
      <c r="L5564" s="7" t="s">
        <v>164</v>
      </c>
      <c r="M5564" t="str">
        <f t="shared" si="260"/>
        <v>Yes</v>
      </c>
    </row>
    <row r="5565" spans="1:13" ht="15" thickBot="1" x14ac:dyDescent="0.4">
      <c r="A5565" s="5" t="s">
        <v>175</v>
      </c>
      <c r="B5565" s="5" t="s">
        <v>176</v>
      </c>
      <c r="C5565" s="5" t="s">
        <v>5766</v>
      </c>
      <c r="D5565" s="5">
        <f t="shared" si="259"/>
        <v>80924</v>
      </c>
      <c r="E5565" s="6">
        <v>43343</v>
      </c>
      <c r="F5565" s="6">
        <f t="shared" si="261"/>
        <v>43433</v>
      </c>
      <c r="G5565" s="6" t="str">
        <f>IF('BCT Template'!R5564&gt;F5565,"Yes","No")</f>
        <v>No</v>
      </c>
      <c r="H5565" s="5" t="s">
        <v>182</v>
      </c>
      <c r="I5565" s="5" t="s">
        <v>183</v>
      </c>
      <c r="J5565" s="5" t="s">
        <v>184</v>
      </c>
      <c r="K5565" s="5" t="s">
        <v>185</v>
      </c>
      <c r="L5565" s="7" t="s">
        <v>164</v>
      </c>
      <c r="M5565" t="str">
        <f t="shared" si="260"/>
        <v>No</v>
      </c>
    </row>
    <row r="5566" spans="1:13" ht="15" thickBot="1" x14ac:dyDescent="0.4">
      <c r="A5566" s="5" t="s">
        <v>175</v>
      </c>
      <c r="B5566" s="5" t="s">
        <v>176</v>
      </c>
      <c r="C5566" s="5" t="s">
        <v>5767</v>
      </c>
      <c r="D5566" s="5">
        <f t="shared" si="259"/>
        <v>59952</v>
      </c>
      <c r="E5566" s="6">
        <v>43372</v>
      </c>
      <c r="F5566" s="6">
        <f t="shared" si="261"/>
        <v>43462</v>
      </c>
      <c r="G5566" s="6" t="str">
        <f>IF('BCT Template'!R5565&gt;F5566,"Yes","No")</f>
        <v>No</v>
      </c>
      <c r="H5566" s="5" t="s">
        <v>182</v>
      </c>
      <c r="I5566" s="5" t="s">
        <v>183</v>
      </c>
      <c r="J5566" s="5" t="s">
        <v>200</v>
      </c>
      <c r="K5566" s="5" t="s">
        <v>201</v>
      </c>
      <c r="L5566" s="7" t="s">
        <v>164</v>
      </c>
      <c r="M5566" t="str">
        <f t="shared" si="260"/>
        <v>Yes</v>
      </c>
    </row>
    <row r="5567" spans="1:13" ht="15" thickBot="1" x14ac:dyDescent="0.4">
      <c r="A5567" s="5" t="s">
        <v>175</v>
      </c>
      <c r="B5567" s="5" t="s">
        <v>176</v>
      </c>
      <c r="C5567" s="5" t="s">
        <v>5768</v>
      </c>
      <c r="D5567" s="5">
        <f t="shared" si="259"/>
        <v>29070</v>
      </c>
      <c r="E5567" s="6">
        <v>44043</v>
      </c>
      <c r="F5567" s="6">
        <f t="shared" si="261"/>
        <v>44133</v>
      </c>
      <c r="G5567" s="6" t="str">
        <f>IF('BCT Template'!R5566&gt;F5567,"Yes","No")</f>
        <v>No</v>
      </c>
      <c r="H5567" s="5" t="s">
        <v>178</v>
      </c>
      <c r="I5567" s="5" t="s">
        <v>179</v>
      </c>
      <c r="J5567" s="5" t="s">
        <v>35</v>
      </c>
      <c r="K5567" s="5" t="s">
        <v>180</v>
      </c>
      <c r="L5567" s="7" t="s">
        <v>164</v>
      </c>
      <c r="M5567" t="str">
        <f t="shared" si="260"/>
        <v>Yes</v>
      </c>
    </row>
    <row r="5568" spans="1:13" ht="15" thickBot="1" x14ac:dyDescent="0.4">
      <c r="A5568" s="5" t="s">
        <v>175</v>
      </c>
      <c r="B5568" s="5" t="s">
        <v>176</v>
      </c>
      <c r="C5568" s="5" t="s">
        <v>5769</v>
      </c>
      <c r="D5568" s="5">
        <f t="shared" si="259"/>
        <v>18323</v>
      </c>
      <c r="E5568" s="6">
        <v>42490</v>
      </c>
      <c r="F5568" s="6">
        <f t="shared" si="261"/>
        <v>42580</v>
      </c>
      <c r="G5568" s="6" t="str">
        <f>IF('BCT Template'!R5567&gt;F5568,"Yes","No")</f>
        <v>No</v>
      </c>
      <c r="H5568" s="5" t="s">
        <v>234</v>
      </c>
      <c r="I5568" s="5" t="s">
        <v>235</v>
      </c>
      <c r="J5568" s="5" t="s">
        <v>184</v>
      </c>
      <c r="K5568" s="5" t="s">
        <v>185</v>
      </c>
      <c r="L5568" s="7" t="s">
        <v>164</v>
      </c>
      <c r="M5568" t="str">
        <f t="shared" si="260"/>
        <v>No</v>
      </c>
    </row>
    <row r="5569" spans="1:13" ht="15" thickBot="1" x14ac:dyDescent="0.4">
      <c r="A5569" s="5" t="s">
        <v>175</v>
      </c>
      <c r="B5569" s="5" t="s">
        <v>176</v>
      </c>
      <c r="C5569" s="5" t="s">
        <v>5770</v>
      </c>
      <c r="D5569" s="5">
        <f t="shared" si="259"/>
        <v>57670</v>
      </c>
      <c r="E5569" s="6">
        <v>43915</v>
      </c>
      <c r="F5569" s="6">
        <f t="shared" si="261"/>
        <v>44005</v>
      </c>
      <c r="G5569" s="6" t="str">
        <f>IF('BCT Template'!R5568&gt;F5569,"Yes","No")</f>
        <v>No</v>
      </c>
      <c r="H5569" s="5" t="s">
        <v>189</v>
      </c>
      <c r="I5569" s="5" t="s">
        <v>190</v>
      </c>
      <c r="J5569" s="5" t="s">
        <v>184</v>
      </c>
      <c r="K5569" s="5" t="s">
        <v>185</v>
      </c>
      <c r="L5569" s="7" t="s">
        <v>164</v>
      </c>
      <c r="M5569" t="str">
        <f t="shared" si="260"/>
        <v>No</v>
      </c>
    </row>
    <row r="5570" spans="1:13" ht="15" thickBot="1" x14ac:dyDescent="0.4">
      <c r="A5570" s="5" t="s">
        <v>175</v>
      </c>
      <c r="B5570" s="5" t="s">
        <v>176</v>
      </c>
      <c r="C5570" s="5" t="s">
        <v>5771</v>
      </c>
      <c r="D5570" s="5">
        <f t="shared" si="259"/>
        <v>23150</v>
      </c>
      <c r="E5570" s="6">
        <v>43708</v>
      </c>
      <c r="F5570" s="6">
        <f t="shared" si="261"/>
        <v>43798</v>
      </c>
      <c r="G5570" s="6" t="str">
        <f>IF('BCT Template'!R5569&gt;F5570,"Yes","No")</f>
        <v>No</v>
      </c>
      <c r="H5570" s="5" t="s">
        <v>178</v>
      </c>
      <c r="I5570" s="5" t="s">
        <v>179</v>
      </c>
      <c r="J5570" s="5" t="s">
        <v>35</v>
      </c>
      <c r="K5570" s="5" t="s">
        <v>180</v>
      </c>
      <c r="L5570" s="7" t="s">
        <v>164</v>
      </c>
      <c r="M5570" t="str">
        <f t="shared" si="260"/>
        <v>Yes</v>
      </c>
    </row>
    <row r="5571" spans="1:13" ht="15" thickBot="1" x14ac:dyDescent="0.4">
      <c r="A5571" s="5" t="s">
        <v>175</v>
      </c>
      <c r="B5571" s="5" t="s">
        <v>176</v>
      </c>
      <c r="C5571" s="5" t="s">
        <v>5772</v>
      </c>
      <c r="D5571" s="5">
        <f t="shared" ref="D5571:D5634" si="262">C5571*1</f>
        <v>80147</v>
      </c>
      <c r="E5571" s="6">
        <v>44012</v>
      </c>
      <c r="F5571" s="6">
        <f t="shared" si="261"/>
        <v>44102</v>
      </c>
      <c r="G5571" s="6" t="str">
        <f>IF('BCT Template'!R5570&gt;F5571,"Yes","No")</f>
        <v>No</v>
      </c>
      <c r="H5571" s="5" t="s">
        <v>182</v>
      </c>
      <c r="I5571" s="5" t="s">
        <v>183</v>
      </c>
      <c r="J5571" s="5" t="s">
        <v>184</v>
      </c>
      <c r="K5571" s="5" t="s">
        <v>185</v>
      </c>
      <c r="L5571" s="7" t="s">
        <v>164</v>
      </c>
      <c r="M5571" t="str">
        <f t="shared" ref="M5571:M5634" si="263">IF(J5571=" ","Yes",IF(J5571="3","Yes","No"))</f>
        <v>No</v>
      </c>
    </row>
    <row r="5572" spans="1:13" ht="15" thickBot="1" x14ac:dyDescent="0.4">
      <c r="A5572" s="5" t="s">
        <v>175</v>
      </c>
      <c r="B5572" s="5" t="s">
        <v>176</v>
      </c>
      <c r="C5572" s="5" t="s">
        <v>5773</v>
      </c>
      <c r="D5572" s="5">
        <f t="shared" si="262"/>
        <v>21315</v>
      </c>
      <c r="E5572" s="6">
        <v>44408</v>
      </c>
      <c r="F5572" s="6">
        <f t="shared" si="261"/>
        <v>44498</v>
      </c>
      <c r="G5572" s="6" t="str">
        <f>IF('BCT Template'!R5571&gt;F5572,"Yes","No")</f>
        <v>No</v>
      </c>
      <c r="H5572" s="5" t="s">
        <v>178</v>
      </c>
      <c r="I5572" s="5" t="s">
        <v>179</v>
      </c>
      <c r="J5572" s="5" t="s">
        <v>35</v>
      </c>
      <c r="K5572" s="5" t="s">
        <v>180</v>
      </c>
      <c r="L5572" s="7" t="s">
        <v>164</v>
      </c>
      <c r="M5572" t="str">
        <f t="shared" si="263"/>
        <v>Yes</v>
      </c>
    </row>
    <row r="5573" spans="1:13" ht="15" thickBot="1" x14ac:dyDescent="0.4">
      <c r="A5573" s="5" t="s">
        <v>175</v>
      </c>
      <c r="B5573" s="5" t="s">
        <v>176</v>
      </c>
      <c r="C5573" s="5" t="s">
        <v>5774</v>
      </c>
      <c r="D5573" s="5">
        <f t="shared" si="262"/>
        <v>82361</v>
      </c>
      <c r="E5573" s="6">
        <v>44217</v>
      </c>
      <c r="F5573" s="6">
        <f t="shared" si="261"/>
        <v>44307</v>
      </c>
      <c r="G5573" s="6" t="str">
        <f>IF('BCT Template'!R5572&gt;F5573,"Yes","No")</f>
        <v>No</v>
      </c>
      <c r="H5573" s="5" t="s">
        <v>210</v>
      </c>
      <c r="I5573" s="5" t="s">
        <v>211</v>
      </c>
      <c r="J5573" s="5" t="s">
        <v>184</v>
      </c>
      <c r="K5573" s="5" t="s">
        <v>185</v>
      </c>
      <c r="L5573" s="7" t="s">
        <v>164</v>
      </c>
      <c r="M5573" t="str">
        <f t="shared" si="263"/>
        <v>No</v>
      </c>
    </row>
    <row r="5574" spans="1:13" ht="15" thickBot="1" x14ac:dyDescent="0.4">
      <c r="A5574" s="5" t="s">
        <v>175</v>
      </c>
      <c r="B5574" s="5" t="s">
        <v>176</v>
      </c>
      <c r="C5574" s="5" t="s">
        <v>5775</v>
      </c>
      <c r="D5574" s="5">
        <f t="shared" si="262"/>
        <v>29149</v>
      </c>
      <c r="E5574" s="6">
        <v>44012</v>
      </c>
      <c r="F5574" s="6">
        <f t="shared" si="261"/>
        <v>44102</v>
      </c>
      <c r="G5574" s="6" t="str">
        <f>IF('BCT Template'!R5573&gt;F5574,"Yes","No")</f>
        <v>No</v>
      </c>
      <c r="H5574" s="5" t="s">
        <v>178</v>
      </c>
      <c r="I5574" s="5" t="s">
        <v>179</v>
      </c>
      <c r="J5574" s="5" t="s">
        <v>35</v>
      </c>
      <c r="K5574" s="5" t="s">
        <v>180</v>
      </c>
      <c r="L5574" s="7" t="s">
        <v>164</v>
      </c>
      <c r="M5574" t="str">
        <f t="shared" si="263"/>
        <v>Yes</v>
      </c>
    </row>
    <row r="5575" spans="1:13" ht="15" thickBot="1" x14ac:dyDescent="0.4">
      <c r="A5575" s="5" t="s">
        <v>175</v>
      </c>
      <c r="B5575" s="5" t="s">
        <v>176</v>
      </c>
      <c r="C5575" s="5" t="s">
        <v>5776</v>
      </c>
      <c r="D5575" s="5">
        <f t="shared" si="262"/>
        <v>18431</v>
      </c>
      <c r="E5575" s="6">
        <v>40908</v>
      </c>
      <c r="F5575" s="6">
        <f t="shared" si="261"/>
        <v>40998</v>
      </c>
      <c r="G5575" s="6" t="str">
        <f>IF('BCT Template'!R5574&gt;F5575,"Yes","No")</f>
        <v>No</v>
      </c>
      <c r="H5575" s="5" t="s">
        <v>234</v>
      </c>
      <c r="I5575" s="5" t="s">
        <v>235</v>
      </c>
      <c r="J5575" s="5" t="s">
        <v>184</v>
      </c>
      <c r="K5575" s="5" t="s">
        <v>185</v>
      </c>
      <c r="L5575" s="7" t="s">
        <v>164</v>
      </c>
      <c r="M5575" t="str">
        <f t="shared" si="263"/>
        <v>No</v>
      </c>
    </row>
    <row r="5576" spans="1:13" ht="15" thickBot="1" x14ac:dyDescent="0.4">
      <c r="A5576" s="5" t="s">
        <v>175</v>
      </c>
      <c r="B5576" s="5" t="s">
        <v>176</v>
      </c>
      <c r="C5576" s="5" t="s">
        <v>5777</v>
      </c>
      <c r="D5576" s="5">
        <f t="shared" si="262"/>
        <v>79830</v>
      </c>
      <c r="E5576" s="6">
        <v>41838</v>
      </c>
      <c r="F5576" s="6">
        <f t="shared" si="261"/>
        <v>41928</v>
      </c>
      <c r="G5576" s="6" t="str">
        <f>IF('BCT Template'!R5575&gt;F5576,"Yes","No")</f>
        <v>No</v>
      </c>
      <c r="H5576" s="5" t="s">
        <v>182</v>
      </c>
      <c r="I5576" s="5" t="s">
        <v>183</v>
      </c>
      <c r="J5576" s="5" t="s">
        <v>200</v>
      </c>
      <c r="K5576" s="5" t="s">
        <v>201</v>
      </c>
      <c r="L5576" s="7" t="s">
        <v>164</v>
      </c>
      <c r="M5576" t="str">
        <f t="shared" si="263"/>
        <v>Yes</v>
      </c>
    </row>
    <row r="5577" spans="1:13" ht="15" thickBot="1" x14ac:dyDescent="0.4">
      <c r="A5577" s="5" t="s">
        <v>175</v>
      </c>
      <c r="B5577" s="5" t="s">
        <v>176</v>
      </c>
      <c r="C5577" s="5" t="s">
        <v>5778</v>
      </c>
      <c r="D5577" s="5">
        <f t="shared" si="262"/>
        <v>77572</v>
      </c>
      <c r="E5577" s="6">
        <v>44286</v>
      </c>
      <c r="F5577" s="6">
        <f t="shared" si="261"/>
        <v>44376</v>
      </c>
      <c r="G5577" s="6" t="str">
        <f>IF('BCT Template'!R5576&gt;F5577,"Yes","No")</f>
        <v>No</v>
      </c>
      <c r="H5577" s="5" t="s">
        <v>189</v>
      </c>
      <c r="I5577" s="5" t="s">
        <v>190</v>
      </c>
      <c r="J5577" s="5" t="s">
        <v>184</v>
      </c>
      <c r="K5577" s="5" t="s">
        <v>185</v>
      </c>
      <c r="L5577" s="7" t="s">
        <v>164</v>
      </c>
      <c r="M5577" t="str">
        <f t="shared" si="263"/>
        <v>No</v>
      </c>
    </row>
    <row r="5578" spans="1:13" ht="15" thickBot="1" x14ac:dyDescent="0.4">
      <c r="A5578" s="5" t="s">
        <v>175</v>
      </c>
      <c r="B5578" s="5" t="s">
        <v>176</v>
      </c>
      <c r="C5578" s="5" t="s">
        <v>5779</v>
      </c>
      <c r="D5578" s="5">
        <f t="shared" si="262"/>
        <v>81192</v>
      </c>
      <c r="E5578" s="6">
        <v>42984</v>
      </c>
      <c r="F5578" s="6">
        <f t="shared" si="261"/>
        <v>43074</v>
      </c>
      <c r="G5578" s="6" t="str">
        <f>IF('BCT Template'!R5577&gt;F5578,"Yes","No")</f>
        <v>No</v>
      </c>
      <c r="H5578" s="5" t="s">
        <v>182</v>
      </c>
      <c r="I5578" s="5" t="s">
        <v>183</v>
      </c>
      <c r="J5578" s="5" t="s">
        <v>200</v>
      </c>
      <c r="K5578" s="5" t="s">
        <v>201</v>
      </c>
      <c r="L5578" s="7" t="s">
        <v>164</v>
      </c>
      <c r="M5578" t="str">
        <f t="shared" si="263"/>
        <v>Yes</v>
      </c>
    </row>
    <row r="5579" spans="1:13" ht="15" thickBot="1" x14ac:dyDescent="0.4">
      <c r="A5579" s="5" t="s">
        <v>175</v>
      </c>
      <c r="B5579" s="5" t="s">
        <v>176</v>
      </c>
      <c r="C5579" s="5" t="s">
        <v>5780</v>
      </c>
      <c r="D5579" s="5">
        <f t="shared" si="262"/>
        <v>21121</v>
      </c>
      <c r="E5579" s="6">
        <v>44439</v>
      </c>
      <c r="F5579" s="6">
        <f t="shared" si="261"/>
        <v>44529</v>
      </c>
      <c r="G5579" s="6" t="str">
        <f>IF('BCT Template'!R5578&gt;F5579,"Yes","No")</f>
        <v>No</v>
      </c>
      <c r="H5579" s="5" t="s">
        <v>178</v>
      </c>
      <c r="I5579" s="5" t="s">
        <v>179</v>
      </c>
      <c r="J5579" s="5" t="s">
        <v>35</v>
      </c>
      <c r="K5579" s="5" t="s">
        <v>180</v>
      </c>
      <c r="L5579" s="7" t="s">
        <v>164</v>
      </c>
      <c r="M5579" t="str">
        <f t="shared" si="263"/>
        <v>Yes</v>
      </c>
    </row>
    <row r="5580" spans="1:13" ht="15" thickBot="1" x14ac:dyDescent="0.4">
      <c r="A5580" s="5" t="s">
        <v>175</v>
      </c>
      <c r="B5580" s="5" t="s">
        <v>176</v>
      </c>
      <c r="C5580" s="5" t="s">
        <v>5781</v>
      </c>
      <c r="D5580" s="5">
        <f t="shared" si="262"/>
        <v>18236</v>
      </c>
      <c r="E5580" s="6">
        <v>43982</v>
      </c>
      <c r="F5580" s="6">
        <f t="shared" si="261"/>
        <v>44072</v>
      </c>
      <c r="G5580" s="6" t="str">
        <f>IF('BCT Template'!R5579&gt;F5580,"Yes","No")</f>
        <v>No</v>
      </c>
      <c r="H5580" s="5" t="s">
        <v>234</v>
      </c>
      <c r="I5580" s="5" t="s">
        <v>235</v>
      </c>
      <c r="J5580" s="5" t="s">
        <v>184</v>
      </c>
      <c r="K5580" s="5" t="s">
        <v>185</v>
      </c>
      <c r="L5580" s="7" t="s">
        <v>164</v>
      </c>
      <c r="M5580" t="str">
        <f t="shared" si="263"/>
        <v>No</v>
      </c>
    </row>
    <row r="5581" spans="1:13" ht="15" thickBot="1" x14ac:dyDescent="0.4">
      <c r="A5581" s="5" t="s">
        <v>175</v>
      </c>
      <c r="B5581" s="5" t="s">
        <v>176</v>
      </c>
      <c r="C5581" s="5" t="s">
        <v>5782</v>
      </c>
      <c r="D5581" s="5">
        <f t="shared" si="262"/>
        <v>77992</v>
      </c>
      <c r="E5581" s="6">
        <v>44357</v>
      </c>
      <c r="F5581" s="6">
        <f t="shared" si="261"/>
        <v>44447</v>
      </c>
      <c r="G5581" s="6" t="str">
        <f>IF('BCT Template'!R5580&gt;F5581,"Yes","No")</f>
        <v>No</v>
      </c>
      <c r="H5581" s="5" t="s">
        <v>189</v>
      </c>
      <c r="I5581" s="5" t="s">
        <v>190</v>
      </c>
      <c r="J5581" s="5" t="s">
        <v>184</v>
      </c>
      <c r="K5581" s="5" t="s">
        <v>185</v>
      </c>
      <c r="L5581" s="7" t="s">
        <v>164</v>
      </c>
      <c r="M5581" t="str">
        <f t="shared" si="263"/>
        <v>No</v>
      </c>
    </row>
    <row r="5582" spans="1:13" ht="15" thickBot="1" x14ac:dyDescent="0.4">
      <c r="A5582" s="5" t="s">
        <v>175</v>
      </c>
      <c r="B5582" s="5" t="s">
        <v>176</v>
      </c>
      <c r="C5582" s="5" t="s">
        <v>5783</v>
      </c>
      <c r="D5582" s="5">
        <f t="shared" si="262"/>
        <v>81756</v>
      </c>
      <c r="E5582" s="6">
        <v>43372</v>
      </c>
      <c r="F5582" s="6">
        <f t="shared" si="261"/>
        <v>43462</v>
      </c>
      <c r="G5582" s="6" t="str">
        <f>IF('BCT Template'!R5581&gt;F5582,"Yes","No")</f>
        <v>No</v>
      </c>
      <c r="H5582" s="5" t="s">
        <v>182</v>
      </c>
      <c r="I5582" s="5" t="s">
        <v>183</v>
      </c>
      <c r="J5582" s="5" t="s">
        <v>200</v>
      </c>
      <c r="K5582" s="5" t="s">
        <v>201</v>
      </c>
      <c r="L5582" s="7" t="s">
        <v>164</v>
      </c>
      <c r="M5582" t="str">
        <f t="shared" si="263"/>
        <v>Yes</v>
      </c>
    </row>
    <row r="5583" spans="1:13" ht="15" thickBot="1" x14ac:dyDescent="0.4">
      <c r="A5583" s="5" t="s">
        <v>175</v>
      </c>
      <c r="B5583" s="5" t="s">
        <v>176</v>
      </c>
      <c r="C5583" s="5" t="s">
        <v>5784</v>
      </c>
      <c r="D5583" s="5">
        <f t="shared" si="262"/>
        <v>82031</v>
      </c>
      <c r="E5583" s="6">
        <v>43585</v>
      </c>
      <c r="F5583" s="6">
        <f t="shared" si="261"/>
        <v>43675</v>
      </c>
      <c r="G5583" s="6" t="str">
        <f>IF('BCT Template'!R5582&gt;F5583,"Yes","No")</f>
        <v>No</v>
      </c>
      <c r="H5583" s="5" t="s">
        <v>210</v>
      </c>
      <c r="I5583" s="5" t="s">
        <v>211</v>
      </c>
      <c r="J5583" s="5" t="s">
        <v>184</v>
      </c>
      <c r="K5583" s="5" t="s">
        <v>185</v>
      </c>
      <c r="L5583" s="7" t="s">
        <v>164</v>
      </c>
      <c r="M5583" t="str">
        <f t="shared" si="263"/>
        <v>No</v>
      </c>
    </row>
    <row r="5584" spans="1:13" ht="15" thickBot="1" x14ac:dyDescent="0.4">
      <c r="A5584" s="5" t="s">
        <v>175</v>
      </c>
      <c r="B5584" s="5" t="s">
        <v>176</v>
      </c>
      <c r="C5584" s="5" t="s">
        <v>5785</v>
      </c>
      <c r="D5584" s="5">
        <f t="shared" si="262"/>
        <v>21392</v>
      </c>
      <c r="E5584" s="6">
        <v>41394</v>
      </c>
      <c r="F5584" s="6">
        <f t="shared" si="261"/>
        <v>41484</v>
      </c>
      <c r="G5584" s="6" t="str">
        <f>IF('BCT Template'!R5583&gt;F5584,"Yes","No")</f>
        <v>No</v>
      </c>
      <c r="H5584" s="5" t="s">
        <v>178</v>
      </c>
      <c r="I5584" s="5" t="s">
        <v>179</v>
      </c>
      <c r="J5584" s="5" t="s">
        <v>35</v>
      </c>
      <c r="K5584" s="5" t="s">
        <v>180</v>
      </c>
      <c r="L5584" s="7" t="s">
        <v>164</v>
      </c>
      <c r="M5584" t="str">
        <f t="shared" si="263"/>
        <v>Yes</v>
      </c>
    </row>
    <row r="5585" spans="1:13" ht="15" thickBot="1" x14ac:dyDescent="0.4">
      <c r="A5585" s="5" t="s">
        <v>175</v>
      </c>
      <c r="B5585" s="5" t="s">
        <v>176</v>
      </c>
      <c r="C5585" s="5" t="s">
        <v>5786</v>
      </c>
      <c r="D5585" s="5">
        <f t="shared" si="262"/>
        <v>30840</v>
      </c>
      <c r="E5585" s="6">
        <v>43616</v>
      </c>
      <c r="F5585" s="6">
        <f t="shared" si="261"/>
        <v>43706</v>
      </c>
      <c r="G5585" s="6" t="str">
        <f>IF('BCT Template'!R5584&gt;F5585,"Yes","No")</f>
        <v>No</v>
      </c>
      <c r="H5585" s="5" t="s">
        <v>178</v>
      </c>
      <c r="I5585" s="5" t="s">
        <v>179</v>
      </c>
      <c r="J5585" s="5" t="s">
        <v>35</v>
      </c>
      <c r="K5585" s="5" t="s">
        <v>180</v>
      </c>
      <c r="L5585" s="7" t="s">
        <v>164</v>
      </c>
      <c r="M5585" t="str">
        <f t="shared" si="263"/>
        <v>Yes</v>
      </c>
    </row>
    <row r="5586" spans="1:13" ht="15" thickBot="1" x14ac:dyDescent="0.4">
      <c r="A5586" s="5" t="s">
        <v>175</v>
      </c>
      <c r="B5586" s="5" t="s">
        <v>176</v>
      </c>
      <c r="C5586" s="5" t="s">
        <v>5787</v>
      </c>
      <c r="D5586" s="5">
        <f t="shared" si="262"/>
        <v>58920</v>
      </c>
      <c r="E5586" s="6">
        <v>44043</v>
      </c>
      <c r="F5586" s="6">
        <f t="shared" si="261"/>
        <v>44133</v>
      </c>
      <c r="G5586" s="6" t="str">
        <f>IF('BCT Template'!R5585&gt;F5586,"Yes","No")</f>
        <v>No</v>
      </c>
      <c r="H5586" s="5" t="s">
        <v>182</v>
      </c>
      <c r="I5586" s="5" t="s">
        <v>183</v>
      </c>
      <c r="J5586" s="5" t="s">
        <v>200</v>
      </c>
      <c r="K5586" s="5" t="s">
        <v>201</v>
      </c>
      <c r="L5586" s="7" t="s">
        <v>164</v>
      </c>
      <c r="M5586" t="str">
        <f t="shared" si="263"/>
        <v>Yes</v>
      </c>
    </row>
    <row r="5587" spans="1:13" ht="15" thickBot="1" x14ac:dyDescent="0.4">
      <c r="A5587" s="5" t="s">
        <v>175</v>
      </c>
      <c r="B5587" s="5" t="s">
        <v>176</v>
      </c>
      <c r="C5587" s="5" t="s">
        <v>5788</v>
      </c>
      <c r="D5587" s="5">
        <f t="shared" si="262"/>
        <v>22593</v>
      </c>
      <c r="E5587" s="6">
        <v>44043</v>
      </c>
      <c r="F5587" s="6">
        <f t="shared" si="261"/>
        <v>44133</v>
      </c>
      <c r="G5587" s="6" t="str">
        <f>IF('BCT Template'!R5586&gt;F5587,"Yes","No")</f>
        <v>No</v>
      </c>
      <c r="H5587" s="5" t="s">
        <v>178</v>
      </c>
      <c r="I5587" s="5" t="s">
        <v>179</v>
      </c>
      <c r="J5587" s="5" t="s">
        <v>35</v>
      </c>
      <c r="K5587" s="5" t="s">
        <v>180</v>
      </c>
      <c r="L5587" s="7" t="s">
        <v>164</v>
      </c>
      <c r="M5587" t="str">
        <f t="shared" si="263"/>
        <v>Yes</v>
      </c>
    </row>
    <row r="5588" spans="1:13" ht="15" thickBot="1" x14ac:dyDescent="0.4">
      <c r="A5588" s="5" t="s">
        <v>175</v>
      </c>
      <c r="B5588" s="5" t="s">
        <v>176</v>
      </c>
      <c r="C5588" s="5" t="s">
        <v>5789</v>
      </c>
      <c r="D5588" s="5">
        <f t="shared" si="262"/>
        <v>21948</v>
      </c>
      <c r="E5588" s="6">
        <v>44104</v>
      </c>
      <c r="F5588" s="6">
        <f t="shared" si="261"/>
        <v>44194</v>
      </c>
      <c r="G5588" s="6" t="str">
        <f>IF('BCT Template'!R5587&gt;F5588,"Yes","No")</f>
        <v>No</v>
      </c>
      <c r="H5588" s="5" t="s">
        <v>178</v>
      </c>
      <c r="I5588" s="5" t="s">
        <v>179</v>
      </c>
      <c r="J5588" s="5" t="s">
        <v>35</v>
      </c>
      <c r="K5588" s="5" t="s">
        <v>180</v>
      </c>
      <c r="L5588" s="7" t="s">
        <v>164</v>
      </c>
      <c r="M5588" t="str">
        <f t="shared" si="263"/>
        <v>Yes</v>
      </c>
    </row>
    <row r="5589" spans="1:13" ht="15" thickBot="1" x14ac:dyDescent="0.4">
      <c r="A5589" s="5" t="s">
        <v>175</v>
      </c>
      <c r="B5589" s="5" t="s">
        <v>176</v>
      </c>
      <c r="C5589" s="5" t="s">
        <v>5790</v>
      </c>
      <c r="D5589" s="5">
        <f t="shared" si="262"/>
        <v>57774</v>
      </c>
      <c r="E5589" s="6">
        <v>42369</v>
      </c>
      <c r="F5589" s="6">
        <f t="shared" si="261"/>
        <v>42459</v>
      </c>
      <c r="G5589" s="6" t="str">
        <f>IF('BCT Template'!R5588&gt;F5589,"Yes","No")</f>
        <v>No</v>
      </c>
      <c r="H5589" s="5" t="s">
        <v>189</v>
      </c>
      <c r="I5589" s="5" t="s">
        <v>190</v>
      </c>
      <c r="J5589" s="5" t="s">
        <v>184</v>
      </c>
      <c r="K5589" s="5" t="s">
        <v>185</v>
      </c>
      <c r="L5589" s="7" t="s">
        <v>164</v>
      </c>
      <c r="M5589" t="str">
        <f t="shared" si="263"/>
        <v>No</v>
      </c>
    </row>
    <row r="5590" spans="1:13" ht="15" thickBot="1" x14ac:dyDescent="0.4">
      <c r="A5590" s="5" t="s">
        <v>175</v>
      </c>
      <c r="B5590" s="5" t="s">
        <v>176</v>
      </c>
      <c r="C5590" s="5" t="s">
        <v>5791</v>
      </c>
      <c r="D5590" s="5">
        <f t="shared" si="262"/>
        <v>29831</v>
      </c>
      <c r="E5590" s="6">
        <v>42735</v>
      </c>
      <c r="F5590" s="6">
        <f t="shared" ref="F5590:F5653" si="264">E5590+90</f>
        <v>42825</v>
      </c>
      <c r="G5590" s="6" t="str">
        <f>IF('BCT Template'!R5589&gt;F5590,"Yes","No")</f>
        <v>No</v>
      </c>
      <c r="H5590" s="5" t="s">
        <v>178</v>
      </c>
      <c r="I5590" s="5" t="s">
        <v>179</v>
      </c>
      <c r="J5590" s="5" t="s">
        <v>35</v>
      </c>
      <c r="K5590" s="5" t="s">
        <v>180</v>
      </c>
      <c r="L5590" s="7" t="s">
        <v>164</v>
      </c>
      <c r="M5590" t="str">
        <f t="shared" si="263"/>
        <v>Yes</v>
      </c>
    </row>
    <row r="5591" spans="1:13" ht="15" thickBot="1" x14ac:dyDescent="0.4">
      <c r="A5591" s="5" t="s">
        <v>175</v>
      </c>
      <c r="B5591" s="5" t="s">
        <v>176</v>
      </c>
      <c r="C5591" s="5" t="s">
        <v>5792</v>
      </c>
      <c r="D5591" s="5">
        <f t="shared" si="262"/>
        <v>22418</v>
      </c>
      <c r="E5591" s="6">
        <v>43356</v>
      </c>
      <c r="F5591" s="6">
        <f t="shared" si="264"/>
        <v>43446</v>
      </c>
      <c r="G5591" s="6" t="str">
        <f>IF('BCT Template'!R5590&gt;F5591,"Yes","No")</f>
        <v>No</v>
      </c>
      <c r="H5591" s="5" t="s">
        <v>178</v>
      </c>
      <c r="I5591" s="5" t="s">
        <v>179</v>
      </c>
      <c r="J5591" s="5" t="s">
        <v>35</v>
      </c>
      <c r="K5591" s="5" t="s">
        <v>180</v>
      </c>
      <c r="L5591" s="7" t="s">
        <v>164</v>
      </c>
      <c r="M5591" t="str">
        <f t="shared" si="263"/>
        <v>Yes</v>
      </c>
    </row>
    <row r="5592" spans="1:13" ht="15" thickBot="1" x14ac:dyDescent="0.4">
      <c r="A5592" s="5" t="s">
        <v>175</v>
      </c>
      <c r="B5592" s="5" t="s">
        <v>176</v>
      </c>
      <c r="C5592" s="5" t="s">
        <v>5793</v>
      </c>
      <c r="D5592" s="5">
        <f t="shared" si="262"/>
        <v>78072</v>
      </c>
      <c r="E5592" s="6">
        <v>43692</v>
      </c>
      <c r="F5592" s="6">
        <f t="shared" si="264"/>
        <v>43782</v>
      </c>
      <c r="G5592" s="6" t="str">
        <f>IF('BCT Template'!R5591&gt;F5592,"Yes","No")</f>
        <v>No</v>
      </c>
      <c r="H5592" s="5" t="s">
        <v>189</v>
      </c>
      <c r="I5592" s="5" t="s">
        <v>190</v>
      </c>
      <c r="J5592" s="5" t="s">
        <v>184</v>
      </c>
      <c r="K5592" s="5" t="s">
        <v>185</v>
      </c>
      <c r="L5592" s="7" t="s">
        <v>164</v>
      </c>
      <c r="M5592" t="str">
        <f t="shared" si="263"/>
        <v>No</v>
      </c>
    </row>
    <row r="5593" spans="1:13" ht="15" thickBot="1" x14ac:dyDescent="0.4">
      <c r="A5593" s="5" t="s">
        <v>175</v>
      </c>
      <c r="B5593" s="5" t="s">
        <v>176</v>
      </c>
      <c r="C5593" s="5" t="s">
        <v>5794</v>
      </c>
      <c r="D5593" s="5">
        <f t="shared" si="262"/>
        <v>78836</v>
      </c>
      <c r="E5593" s="6">
        <v>43047</v>
      </c>
      <c r="F5593" s="6">
        <f t="shared" si="264"/>
        <v>43137</v>
      </c>
      <c r="G5593" s="6" t="str">
        <f>IF('BCT Template'!R5592&gt;F5593,"Yes","No")</f>
        <v>No</v>
      </c>
      <c r="H5593" s="5" t="s">
        <v>210</v>
      </c>
      <c r="I5593" s="5" t="s">
        <v>211</v>
      </c>
      <c r="J5593" s="5" t="s">
        <v>184</v>
      </c>
      <c r="K5593" s="5" t="s">
        <v>185</v>
      </c>
      <c r="L5593" s="7" t="s">
        <v>164</v>
      </c>
      <c r="M5593" t="str">
        <f t="shared" si="263"/>
        <v>No</v>
      </c>
    </row>
    <row r="5594" spans="1:13" ht="15" thickBot="1" x14ac:dyDescent="0.4">
      <c r="A5594" s="5" t="s">
        <v>175</v>
      </c>
      <c r="B5594" s="5" t="s">
        <v>176</v>
      </c>
      <c r="C5594" s="5" t="s">
        <v>5795</v>
      </c>
      <c r="D5594" s="5">
        <f t="shared" si="262"/>
        <v>82564</v>
      </c>
      <c r="E5594" s="6">
        <v>43628</v>
      </c>
      <c r="F5594" s="6">
        <f t="shared" si="264"/>
        <v>43718</v>
      </c>
      <c r="G5594" s="6" t="str">
        <f>IF('BCT Template'!R5593&gt;F5594,"Yes","No")</f>
        <v>No</v>
      </c>
      <c r="H5594" s="5" t="s">
        <v>210</v>
      </c>
      <c r="I5594" s="5" t="s">
        <v>211</v>
      </c>
      <c r="J5594" s="5" t="s">
        <v>184</v>
      </c>
      <c r="K5594" s="5" t="s">
        <v>185</v>
      </c>
      <c r="L5594" s="7" t="s">
        <v>164</v>
      </c>
      <c r="M5594" t="str">
        <f t="shared" si="263"/>
        <v>No</v>
      </c>
    </row>
    <row r="5595" spans="1:13" ht="15" thickBot="1" x14ac:dyDescent="0.4">
      <c r="A5595" s="5" t="s">
        <v>175</v>
      </c>
      <c r="B5595" s="5" t="s">
        <v>176</v>
      </c>
      <c r="C5595" s="5" t="s">
        <v>5796</v>
      </c>
      <c r="D5595" s="5">
        <f t="shared" si="262"/>
        <v>29605</v>
      </c>
      <c r="E5595" s="6">
        <v>43555</v>
      </c>
      <c r="F5595" s="6">
        <f t="shared" si="264"/>
        <v>43645</v>
      </c>
      <c r="G5595" s="6" t="str">
        <f>IF('BCT Template'!R5594&gt;F5595,"Yes","No")</f>
        <v>No</v>
      </c>
      <c r="H5595" s="5" t="s">
        <v>178</v>
      </c>
      <c r="I5595" s="5" t="s">
        <v>179</v>
      </c>
      <c r="J5595" s="5" t="s">
        <v>35</v>
      </c>
      <c r="K5595" s="5" t="s">
        <v>180</v>
      </c>
      <c r="L5595" s="7" t="s">
        <v>164</v>
      </c>
      <c r="M5595" t="str">
        <f t="shared" si="263"/>
        <v>Yes</v>
      </c>
    </row>
    <row r="5596" spans="1:13" ht="15" thickBot="1" x14ac:dyDescent="0.4">
      <c r="A5596" s="5" t="s">
        <v>175</v>
      </c>
      <c r="B5596" s="5" t="s">
        <v>176</v>
      </c>
      <c r="C5596" s="5" t="s">
        <v>5797</v>
      </c>
      <c r="D5596" s="5">
        <f t="shared" si="262"/>
        <v>30066</v>
      </c>
      <c r="E5596" s="6">
        <v>43524</v>
      </c>
      <c r="F5596" s="6">
        <f t="shared" si="264"/>
        <v>43614</v>
      </c>
      <c r="G5596" s="6" t="str">
        <f>IF('BCT Template'!R5595&gt;F5596,"Yes","No")</f>
        <v>No</v>
      </c>
      <c r="H5596" s="5" t="s">
        <v>178</v>
      </c>
      <c r="I5596" s="5" t="s">
        <v>179</v>
      </c>
      <c r="J5596" s="5" t="s">
        <v>35</v>
      </c>
      <c r="K5596" s="5" t="s">
        <v>180</v>
      </c>
      <c r="L5596" s="7" t="s">
        <v>164</v>
      </c>
      <c r="M5596" t="str">
        <f t="shared" si="263"/>
        <v>Yes</v>
      </c>
    </row>
    <row r="5597" spans="1:13" ht="15" thickBot="1" x14ac:dyDescent="0.4">
      <c r="A5597" s="5" t="s">
        <v>175</v>
      </c>
      <c r="B5597" s="5" t="s">
        <v>176</v>
      </c>
      <c r="C5597" s="5" t="s">
        <v>5798</v>
      </c>
      <c r="D5597" s="5">
        <f t="shared" si="262"/>
        <v>57314</v>
      </c>
      <c r="E5597" s="6">
        <v>44833</v>
      </c>
      <c r="F5597" s="6">
        <f t="shared" si="264"/>
        <v>44923</v>
      </c>
      <c r="G5597" s="6" t="str">
        <f>IF('BCT Template'!R5596&gt;F5597,"Yes","No")</f>
        <v>No</v>
      </c>
      <c r="H5597" s="5" t="s">
        <v>189</v>
      </c>
      <c r="I5597" s="5" t="s">
        <v>190</v>
      </c>
      <c r="J5597" s="5" t="s">
        <v>184</v>
      </c>
      <c r="K5597" s="5" t="s">
        <v>185</v>
      </c>
      <c r="L5597" s="7" t="s">
        <v>164</v>
      </c>
      <c r="M5597" t="str">
        <f t="shared" si="263"/>
        <v>No</v>
      </c>
    </row>
    <row r="5598" spans="1:13" ht="15" thickBot="1" x14ac:dyDescent="0.4">
      <c r="A5598" s="5" t="s">
        <v>175</v>
      </c>
      <c r="B5598" s="5" t="s">
        <v>176</v>
      </c>
      <c r="C5598" s="5" t="s">
        <v>5799</v>
      </c>
      <c r="D5598" s="5">
        <f t="shared" si="262"/>
        <v>77872</v>
      </c>
      <c r="E5598" s="6">
        <v>43951</v>
      </c>
      <c r="F5598" s="6">
        <f t="shared" si="264"/>
        <v>44041</v>
      </c>
      <c r="G5598" s="6" t="str">
        <f>IF('BCT Template'!R5597&gt;F5598,"Yes","No")</f>
        <v>No</v>
      </c>
      <c r="H5598" s="5" t="s">
        <v>189</v>
      </c>
      <c r="I5598" s="5" t="s">
        <v>190</v>
      </c>
      <c r="J5598" s="5" t="s">
        <v>184</v>
      </c>
      <c r="K5598" s="5" t="s">
        <v>185</v>
      </c>
      <c r="L5598" s="7" t="s">
        <v>164</v>
      </c>
      <c r="M5598" t="str">
        <f t="shared" si="263"/>
        <v>No</v>
      </c>
    </row>
    <row r="5599" spans="1:13" ht="15" thickBot="1" x14ac:dyDescent="0.4">
      <c r="A5599" s="5" t="s">
        <v>175</v>
      </c>
      <c r="B5599" s="5" t="s">
        <v>176</v>
      </c>
      <c r="C5599" s="5" t="s">
        <v>5800</v>
      </c>
      <c r="D5599" s="5">
        <f t="shared" si="262"/>
        <v>30431</v>
      </c>
      <c r="E5599" s="6">
        <v>43555</v>
      </c>
      <c r="F5599" s="6">
        <f t="shared" si="264"/>
        <v>43645</v>
      </c>
      <c r="G5599" s="6" t="str">
        <f>IF('BCT Template'!R5598&gt;F5599,"Yes","No")</f>
        <v>No</v>
      </c>
      <c r="H5599" s="5" t="s">
        <v>178</v>
      </c>
      <c r="I5599" s="5" t="s">
        <v>179</v>
      </c>
      <c r="J5599" s="5" t="s">
        <v>35</v>
      </c>
      <c r="K5599" s="5" t="s">
        <v>180</v>
      </c>
      <c r="L5599" s="7" t="s">
        <v>164</v>
      </c>
      <c r="M5599" t="str">
        <f t="shared" si="263"/>
        <v>Yes</v>
      </c>
    </row>
    <row r="5600" spans="1:13" ht="15" thickBot="1" x14ac:dyDescent="0.4">
      <c r="A5600" s="5" t="s">
        <v>175</v>
      </c>
      <c r="B5600" s="5" t="s">
        <v>176</v>
      </c>
      <c r="C5600" s="5" t="s">
        <v>5801</v>
      </c>
      <c r="D5600" s="5">
        <f t="shared" si="262"/>
        <v>21679</v>
      </c>
      <c r="E5600" s="6">
        <v>43677</v>
      </c>
      <c r="F5600" s="6">
        <f t="shared" si="264"/>
        <v>43767</v>
      </c>
      <c r="G5600" s="6" t="str">
        <f>IF('BCT Template'!R5599&gt;F5600,"Yes","No")</f>
        <v>No</v>
      </c>
      <c r="H5600" s="5" t="s">
        <v>178</v>
      </c>
      <c r="I5600" s="5" t="s">
        <v>179</v>
      </c>
      <c r="J5600" s="5" t="s">
        <v>35</v>
      </c>
      <c r="K5600" s="5" t="s">
        <v>180</v>
      </c>
      <c r="L5600" s="7" t="s">
        <v>164</v>
      </c>
      <c r="M5600" t="str">
        <f t="shared" si="263"/>
        <v>Yes</v>
      </c>
    </row>
    <row r="5601" spans="1:13" ht="15" thickBot="1" x14ac:dyDescent="0.4">
      <c r="A5601" s="5" t="s">
        <v>175</v>
      </c>
      <c r="B5601" s="5" t="s">
        <v>176</v>
      </c>
      <c r="C5601" s="5" t="s">
        <v>5802</v>
      </c>
      <c r="D5601" s="5">
        <f t="shared" si="262"/>
        <v>57609</v>
      </c>
      <c r="E5601" s="6">
        <v>42460</v>
      </c>
      <c r="F5601" s="6">
        <f t="shared" si="264"/>
        <v>42550</v>
      </c>
      <c r="G5601" s="6" t="str">
        <f>IF('BCT Template'!R5600&gt;F5601,"Yes","No")</f>
        <v>No</v>
      </c>
      <c r="H5601" s="5" t="s">
        <v>189</v>
      </c>
      <c r="I5601" s="5" t="s">
        <v>190</v>
      </c>
      <c r="J5601" s="5" t="s">
        <v>184</v>
      </c>
      <c r="K5601" s="5" t="s">
        <v>185</v>
      </c>
      <c r="L5601" s="7" t="s">
        <v>164</v>
      </c>
      <c r="M5601" t="str">
        <f t="shared" si="263"/>
        <v>No</v>
      </c>
    </row>
    <row r="5602" spans="1:13" ht="15" thickBot="1" x14ac:dyDescent="0.4">
      <c r="A5602" s="5" t="s">
        <v>175</v>
      </c>
      <c r="B5602" s="5" t="s">
        <v>176</v>
      </c>
      <c r="C5602" s="5" t="s">
        <v>5803</v>
      </c>
      <c r="D5602" s="5">
        <f t="shared" si="262"/>
        <v>78778</v>
      </c>
      <c r="E5602" s="6">
        <v>43706</v>
      </c>
      <c r="F5602" s="6">
        <f t="shared" si="264"/>
        <v>43796</v>
      </c>
      <c r="G5602" s="6" t="str">
        <f>IF('BCT Template'!R5601&gt;F5602,"Yes","No")</f>
        <v>No</v>
      </c>
      <c r="H5602" s="5" t="s">
        <v>210</v>
      </c>
      <c r="I5602" s="5" t="s">
        <v>211</v>
      </c>
      <c r="J5602" s="5" t="s">
        <v>184</v>
      </c>
      <c r="K5602" s="5" t="s">
        <v>185</v>
      </c>
      <c r="L5602" s="7" t="s">
        <v>164</v>
      </c>
      <c r="M5602" t="str">
        <f t="shared" si="263"/>
        <v>No</v>
      </c>
    </row>
    <row r="5603" spans="1:13" ht="15" thickBot="1" x14ac:dyDescent="0.4">
      <c r="A5603" s="5" t="s">
        <v>175</v>
      </c>
      <c r="B5603" s="5" t="s">
        <v>176</v>
      </c>
      <c r="C5603" s="5" t="s">
        <v>5804</v>
      </c>
      <c r="D5603" s="5">
        <f t="shared" si="262"/>
        <v>82015</v>
      </c>
      <c r="E5603" s="6">
        <v>43914</v>
      </c>
      <c r="F5603" s="6">
        <f t="shared" si="264"/>
        <v>44004</v>
      </c>
      <c r="G5603" s="6" t="str">
        <f>IF('BCT Template'!R5602&gt;F5603,"Yes","No")</f>
        <v>No</v>
      </c>
      <c r="H5603" s="5" t="s">
        <v>210</v>
      </c>
      <c r="I5603" s="5" t="s">
        <v>211</v>
      </c>
      <c r="J5603" s="5" t="s">
        <v>184</v>
      </c>
      <c r="K5603" s="5" t="s">
        <v>185</v>
      </c>
      <c r="L5603" s="7" t="s">
        <v>164</v>
      </c>
      <c r="M5603" t="str">
        <f t="shared" si="263"/>
        <v>No</v>
      </c>
    </row>
    <row r="5604" spans="1:13" ht="15" thickBot="1" x14ac:dyDescent="0.4">
      <c r="A5604" s="5" t="s">
        <v>175</v>
      </c>
      <c r="B5604" s="5" t="s">
        <v>176</v>
      </c>
      <c r="C5604" s="5" t="s">
        <v>5805</v>
      </c>
      <c r="D5604" s="5">
        <f t="shared" si="262"/>
        <v>22723</v>
      </c>
      <c r="E5604" s="6">
        <v>44196</v>
      </c>
      <c r="F5604" s="6">
        <f t="shared" si="264"/>
        <v>44286</v>
      </c>
      <c r="G5604" s="6" t="str">
        <f>IF('BCT Template'!R5603&gt;F5604,"Yes","No")</f>
        <v>No</v>
      </c>
      <c r="H5604" s="5" t="s">
        <v>178</v>
      </c>
      <c r="I5604" s="5" t="s">
        <v>179</v>
      </c>
      <c r="J5604" s="5" t="s">
        <v>35</v>
      </c>
      <c r="K5604" s="5" t="s">
        <v>180</v>
      </c>
      <c r="L5604" s="7" t="s">
        <v>164</v>
      </c>
      <c r="M5604" t="str">
        <f t="shared" si="263"/>
        <v>Yes</v>
      </c>
    </row>
    <row r="5605" spans="1:13" ht="15" thickBot="1" x14ac:dyDescent="0.4">
      <c r="A5605" s="5" t="s">
        <v>175</v>
      </c>
      <c r="B5605" s="5" t="s">
        <v>176</v>
      </c>
      <c r="C5605" s="5" t="s">
        <v>5806</v>
      </c>
      <c r="D5605" s="5">
        <f t="shared" si="262"/>
        <v>80054</v>
      </c>
      <c r="E5605" s="6">
        <v>43982</v>
      </c>
      <c r="F5605" s="6">
        <f t="shared" si="264"/>
        <v>44072</v>
      </c>
      <c r="G5605" s="6" t="str">
        <f>IF('BCT Template'!R5604&gt;F5605,"Yes","No")</f>
        <v>No</v>
      </c>
      <c r="H5605" s="5" t="s">
        <v>182</v>
      </c>
      <c r="I5605" s="5" t="s">
        <v>183</v>
      </c>
      <c r="J5605" s="5" t="s">
        <v>200</v>
      </c>
      <c r="K5605" s="5" t="s">
        <v>201</v>
      </c>
      <c r="L5605" s="7" t="s">
        <v>164</v>
      </c>
      <c r="M5605" t="str">
        <f t="shared" si="263"/>
        <v>Yes</v>
      </c>
    </row>
    <row r="5606" spans="1:13" ht="15" thickBot="1" x14ac:dyDescent="0.4">
      <c r="A5606" s="5" t="s">
        <v>175</v>
      </c>
      <c r="B5606" s="5" t="s">
        <v>176</v>
      </c>
      <c r="C5606" s="5" t="s">
        <v>5807</v>
      </c>
      <c r="D5606" s="5">
        <f t="shared" si="262"/>
        <v>20667</v>
      </c>
      <c r="E5606" s="6">
        <v>42263</v>
      </c>
      <c r="F5606" s="6">
        <f t="shared" si="264"/>
        <v>42353</v>
      </c>
      <c r="G5606" s="6" t="str">
        <f>IF('BCT Template'!R5605&gt;F5606,"Yes","No")</f>
        <v>No</v>
      </c>
      <c r="H5606" s="5" t="s">
        <v>197</v>
      </c>
      <c r="I5606" s="5" t="s">
        <v>198</v>
      </c>
      <c r="J5606" s="5" t="s">
        <v>184</v>
      </c>
      <c r="K5606" s="5" t="s">
        <v>185</v>
      </c>
      <c r="L5606" s="7" t="s">
        <v>164</v>
      </c>
      <c r="M5606" t="str">
        <f t="shared" si="263"/>
        <v>No</v>
      </c>
    </row>
    <row r="5607" spans="1:13" ht="15" thickBot="1" x14ac:dyDescent="0.4">
      <c r="A5607" s="5" t="s">
        <v>175</v>
      </c>
      <c r="B5607" s="5" t="s">
        <v>176</v>
      </c>
      <c r="C5607" s="5" t="s">
        <v>5808</v>
      </c>
      <c r="D5607" s="5">
        <f t="shared" si="262"/>
        <v>81780</v>
      </c>
      <c r="E5607" s="6">
        <v>44210</v>
      </c>
      <c r="F5607" s="6">
        <f t="shared" si="264"/>
        <v>44300</v>
      </c>
      <c r="G5607" s="6" t="str">
        <f>IF('BCT Template'!R5606&gt;F5607,"Yes","No")</f>
        <v>No</v>
      </c>
      <c r="H5607" s="5" t="s">
        <v>182</v>
      </c>
      <c r="I5607" s="5" t="s">
        <v>183</v>
      </c>
      <c r="J5607" s="5" t="s">
        <v>184</v>
      </c>
      <c r="K5607" s="5" t="s">
        <v>185</v>
      </c>
      <c r="L5607" s="7" t="s">
        <v>164</v>
      </c>
      <c r="M5607" t="str">
        <f t="shared" si="263"/>
        <v>No</v>
      </c>
    </row>
    <row r="5608" spans="1:13" ht="15" thickBot="1" x14ac:dyDescent="0.4">
      <c r="A5608" s="5" t="s">
        <v>175</v>
      </c>
      <c r="B5608" s="5" t="s">
        <v>176</v>
      </c>
      <c r="C5608" s="5" t="s">
        <v>5809</v>
      </c>
      <c r="D5608" s="5">
        <f t="shared" si="262"/>
        <v>30108</v>
      </c>
      <c r="E5608" s="6">
        <v>44468</v>
      </c>
      <c r="F5608" s="6">
        <f t="shared" si="264"/>
        <v>44558</v>
      </c>
      <c r="G5608" s="6" t="str">
        <f>IF('BCT Template'!R5607&gt;F5608,"Yes","No")</f>
        <v>No</v>
      </c>
      <c r="H5608" s="5" t="s">
        <v>178</v>
      </c>
      <c r="I5608" s="5" t="s">
        <v>179</v>
      </c>
      <c r="J5608" s="5" t="s">
        <v>35</v>
      </c>
      <c r="K5608" s="5" t="s">
        <v>180</v>
      </c>
      <c r="L5608" s="7" t="s">
        <v>164</v>
      </c>
      <c r="M5608" t="str">
        <f t="shared" si="263"/>
        <v>Yes</v>
      </c>
    </row>
    <row r="5609" spans="1:13" ht="15" thickBot="1" x14ac:dyDescent="0.4">
      <c r="A5609" s="5" t="s">
        <v>175</v>
      </c>
      <c r="B5609" s="5" t="s">
        <v>176</v>
      </c>
      <c r="C5609" s="5" t="s">
        <v>5810</v>
      </c>
      <c r="D5609" s="5">
        <f t="shared" si="262"/>
        <v>23587</v>
      </c>
      <c r="E5609" s="6">
        <v>44074</v>
      </c>
      <c r="F5609" s="6">
        <f t="shared" si="264"/>
        <v>44164</v>
      </c>
      <c r="G5609" s="6" t="str">
        <f>IF('BCT Template'!R5608&gt;F5609,"Yes","No")</f>
        <v>No</v>
      </c>
      <c r="H5609" s="5" t="s">
        <v>178</v>
      </c>
      <c r="I5609" s="5" t="s">
        <v>179</v>
      </c>
      <c r="J5609" s="5" t="s">
        <v>35</v>
      </c>
      <c r="K5609" s="5" t="s">
        <v>180</v>
      </c>
      <c r="L5609" s="7" t="s">
        <v>164</v>
      </c>
      <c r="M5609" t="str">
        <f t="shared" si="263"/>
        <v>Yes</v>
      </c>
    </row>
    <row r="5610" spans="1:13" ht="15" thickBot="1" x14ac:dyDescent="0.4">
      <c r="A5610" s="5" t="s">
        <v>175</v>
      </c>
      <c r="B5610" s="5" t="s">
        <v>176</v>
      </c>
      <c r="C5610" s="5" t="s">
        <v>5811</v>
      </c>
      <c r="D5610" s="5">
        <f t="shared" si="262"/>
        <v>59407</v>
      </c>
      <c r="E5610" s="6">
        <v>43616</v>
      </c>
      <c r="F5610" s="6">
        <f t="shared" si="264"/>
        <v>43706</v>
      </c>
      <c r="G5610" s="6" t="str">
        <f>IF('BCT Template'!R5609&gt;F5610,"Yes","No")</f>
        <v>No</v>
      </c>
      <c r="H5610" s="5" t="s">
        <v>182</v>
      </c>
      <c r="I5610" s="5" t="s">
        <v>183</v>
      </c>
      <c r="J5610" s="5" t="s">
        <v>200</v>
      </c>
      <c r="K5610" s="5" t="s">
        <v>201</v>
      </c>
      <c r="L5610" s="7" t="s">
        <v>164</v>
      </c>
      <c r="M5610" t="str">
        <f t="shared" si="263"/>
        <v>Yes</v>
      </c>
    </row>
    <row r="5611" spans="1:13" ht="15" thickBot="1" x14ac:dyDescent="0.4">
      <c r="A5611" s="5" t="s">
        <v>175</v>
      </c>
      <c r="B5611" s="5" t="s">
        <v>176</v>
      </c>
      <c r="C5611" s="5" t="s">
        <v>5812</v>
      </c>
      <c r="D5611" s="5">
        <f t="shared" si="262"/>
        <v>30870</v>
      </c>
      <c r="E5611" s="6">
        <v>43585</v>
      </c>
      <c r="F5611" s="6">
        <f t="shared" si="264"/>
        <v>43675</v>
      </c>
      <c r="G5611" s="6" t="str">
        <f>IF('BCT Template'!R5610&gt;F5611,"Yes","No")</f>
        <v>No</v>
      </c>
      <c r="H5611" s="5" t="s">
        <v>178</v>
      </c>
      <c r="I5611" s="5" t="s">
        <v>179</v>
      </c>
      <c r="J5611" s="5" t="s">
        <v>35</v>
      </c>
      <c r="K5611" s="5" t="s">
        <v>180</v>
      </c>
      <c r="L5611" s="7" t="s">
        <v>164</v>
      </c>
      <c r="M5611" t="str">
        <f t="shared" si="263"/>
        <v>Yes</v>
      </c>
    </row>
    <row r="5612" spans="1:13" ht="15" thickBot="1" x14ac:dyDescent="0.4">
      <c r="A5612" s="5" t="s">
        <v>175</v>
      </c>
      <c r="B5612" s="5" t="s">
        <v>176</v>
      </c>
      <c r="C5612" s="5" t="s">
        <v>5813</v>
      </c>
      <c r="D5612" s="5">
        <f t="shared" si="262"/>
        <v>25176</v>
      </c>
      <c r="E5612" s="6">
        <v>44743</v>
      </c>
      <c r="F5612" s="6">
        <f t="shared" si="264"/>
        <v>44833</v>
      </c>
      <c r="G5612" s="6" t="str">
        <f>IF('BCT Template'!R5611&gt;F5612,"Yes","No")</f>
        <v>No</v>
      </c>
      <c r="H5612" s="5" t="s">
        <v>240</v>
      </c>
      <c r="I5612" s="5" t="s">
        <v>241</v>
      </c>
      <c r="J5612" s="5" t="s">
        <v>35</v>
      </c>
      <c r="K5612" s="5" t="s">
        <v>180</v>
      </c>
      <c r="L5612" s="7" t="s">
        <v>164</v>
      </c>
      <c r="M5612" t="str">
        <f t="shared" si="263"/>
        <v>Yes</v>
      </c>
    </row>
    <row r="5613" spans="1:13" ht="15" thickBot="1" x14ac:dyDescent="0.4">
      <c r="A5613" s="5" t="s">
        <v>175</v>
      </c>
      <c r="B5613" s="5" t="s">
        <v>176</v>
      </c>
      <c r="C5613" s="5" t="s">
        <v>5814</v>
      </c>
      <c r="D5613" s="5">
        <f t="shared" si="262"/>
        <v>58954</v>
      </c>
      <c r="E5613" s="6">
        <v>43190</v>
      </c>
      <c r="F5613" s="6">
        <f t="shared" si="264"/>
        <v>43280</v>
      </c>
      <c r="G5613" s="6" t="str">
        <f>IF('BCT Template'!R5612&gt;F5613,"Yes","No")</f>
        <v>No</v>
      </c>
      <c r="H5613" s="5" t="s">
        <v>182</v>
      </c>
      <c r="I5613" s="5" t="s">
        <v>183</v>
      </c>
      <c r="J5613" s="5" t="s">
        <v>184</v>
      </c>
      <c r="K5613" s="5" t="s">
        <v>185</v>
      </c>
      <c r="L5613" s="7" t="s">
        <v>164</v>
      </c>
      <c r="M5613" t="str">
        <f t="shared" si="263"/>
        <v>No</v>
      </c>
    </row>
    <row r="5614" spans="1:13" ht="15" thickBot="1" x14ac:dyDescent="0.4">
      <c r="A5614" s="5" t="s">
        <v>175</v>
      </c>
      <c r="B5614" s="5" t="s">
        <v>176</v>
      </c>
      <c r="C5614" s="5" t="s">
        <v>5815</v>
      </c>
      <c r="D5614" s="5">
        <f t="shared" si="262"/>
        <v>22641</v>
      </c>
      <c r="E5614" s="6">
        <v>44074</v>
      </c>
      <c r="F5614" s="6">
        <f t="shared" si="264"/>
        <v>44164</v>
      </c>
      <c r="G5614" s="6" t="str">
        <f>IF('BCT Template'!R5613&gt;F5614,"Yes","No")</f>
        <v>No</v>
      </c>
      <c r="H5614" s="5" t="s">
        <v>178</v>
      </c>
      <c r="I5614" s="5" t="s">
        <v>179</v>
      </c>
      <c r="J5614" s="5" t="s">
        <v>35</v>
      </c>
      <c r="K5614" s="5" t="s">
        <v>180</v>
      </c>
      <c r="L5614" s="7" t="s">
        <v>164</v>
      </c>
      <c r="M5614" t="str">
        <f t="shared" si="263"/>
        <v>Yes</v>
      </c>
    </row>
    <row r="5615" spans="1:13" ht="15" thickBot="1" x14ac:dyDescent="0.4">
      <c r="A5615" s="5" t="s">
        <v>175</v>
      </c>
      <c r="B5615" s="5" t="s">
        <v>176</v>
      </c>
      <c r="C5615" s="5" t="s">
        <v>5816</v>
      </c>
      <c r="D5615" s="5">
        <f t="shared" si="262"/>
        <v>81763</v>
      </c>
      <c r="E5615" s="6">
        <v>43982</v>
      </c>
      <c r="F5615" s="6">
        <f t="shared" si="264"/>
        <v>44072</v>
      </c>
      <c r="G5615" s="6" t="str">
        <f>IF('BCT Template'!R5614&gt;F5615,"Yes","No")</f>
        <v>No</v>
      </c>
      <c r="H5615" s="5" t="s">
        <v>182</v>
      </c>
      <c r="I5615" s="5" t="s">
        <v>183</v>
      </c>
      <c r="J5615" s="5" t="s">
        <v>200</v>
      </c>
      <c r="K5615" s="5" t="s">
        <v>201</v>
      </c>
      <c r="L5615" s="7" t="s">
        <v>164</v>
      </c>
      <c r="M5615" t="str">
        <f t="shared" si="263"/>
        <v>Yes</v>
      </c>
    </row>
    <row r="5616" spans="1:13" ht="15" thickBot="1" x14ac:dyDescent="0.4">
      <c r="A5616" s="5" t="s">
        <v>175</v>
      </c>
      <c r="B5616" s="5" t="s">
        <v>176</v>
      </c>
      <c r="C5616" s="5" t="s">
        <v>5817</v>
      </c>
      <c r="D5616" s="5">
        <f t="shared" si="262"/>
        <v>29211</v>
      </c>
      <c r="E5616" s="6">
        <v>43434</v>
      </c>
      <c r="F5616" s="6">
        <f t="shared" si="264"/>
        <v>43524</v>
      </c>
      <c r="G5616" s="6" t="str">
        <f>IF('BCT Template'!R5615&gt;F5616,"Yes","No")</f>
        <v>No</v>
      </c>
      <c r="H5616" s="5" t="s">
        <v>178</v>
      </c>
      <c r="I5616" s="5" t="s">
        <v>179</v>
      </c>
      <c r="J5616" s="5" t="s">
        <v>35</v>
      </c>
      <c r="K5616" s="5" t="s">
        <v>180</v>
      </c>
      <c r="L5616" s="7" t="s">
        <v>164</v>
      </c>
      <c r="M5616" t="str">
        <f t="shared" si="263"/>
        <v>Yes</v>
      </c>
    </row>
    <row r="5617" spans="1:13" ht="15" thickBot="1" x14ac:dyDescent="0.4">
      <c r="A5617" s="5" t="s">
        <v>175</v>
      </c>
      <c r="B5617" s="5" t="s">
        <v>176</v>
      </c>
      <c r="C5617" s="5" t="s">
        <v>5818</v>
      </c>
      <c r="D5617" s="5">
        <f t="shared" si="262"/>
        <v>83060</v>
      </c>
      <c r="E5617" s="6">
        <v>45592</v>
      </c>
      <c r="F5617" s="6">
        <f t="shared" si="264"/>
        <v>45682</v>
      </c>
      <c r="G5617" s="6" t="str">
        <f>IF('BCT Template'!R5616&gt;F5617,"Yes","No")</f>
        <v>No</v>
      </c>
      <c r="H5617" s="5" t="s">
        <v>210</v>
      </c>
      <c r="I5617" s="5" t="s">
        <v>211</v>
      </c>
      <c r="J5617" s="5" t="s">
        <v>184</v>
      </c>
      <c r="K5617" s="5" t="s">
        <v>185</v>
      </c>
      <c r="L5617" s="7" t="s">
        <v>164</v>
      </c>
      <c r="M5617" t="str">
        <f t="shared" si="263"/>
        <v>No</v>
      </c>
    </row>
    <row r="5618" spans="1:13" ht="15" thickBot="1" x14ac:dyDescent="0.4">
      <c r="A5618" s="5" t="s">
        <v>175</v>
      </c>
      <c r="B5618" s="5" t="s">
        <v>176</v>
      </c>
      <c r="C5618" s="5" t="s">
        <v>5819</v>
      </c>
      <c r="D5618" s="5">
        <f t="shared" si="262"/>
        <v>82455</v>
      </c>
      <c r="E5618" s="6">
        <v>44065</v>
      </c>
      <c r="F5618" s="6">
        <f t="shared" si="264"/>
        <v>44155</v>
      </c>
      <c r="G5618" s="6" t="str">
        <f>IF('BCT Template'!R5617&gt;F5618,"Yes","No")</f>
        <v>No</v>
      </c>
      <c r="H5618" s="5" t="s">
        <v>210</v>
      </c>
      <c r="I5618" s="5" t="s">
        <v>211</v>
      </c>
      <c r="J5618" s="5" t="s">
        <v>184</v>
      </c>
      <c r="K5618" s="5" t="s">
        <v>185</v>
      </c>
      <c r="L5618" s="7" t="s">
        <v>164</v>
      </c>
      <c r="M5618" t="str">
        <f t="shared" si="263"/>
        <v>No</v>
      </c>
    </row>
    <row r="5619" spans="1:13" ht="15" thickBot="1" x14ac:dyDescent="0.4">
      <c r="A5619" s="5" t="s">
        <v>175</v>
      </c>
      <c r="B5619" s="5" t="s">
        <v>176</v>
      </c>
      <c r="C5619" s="5" t="s">
        <v>5820</v>
      </c>
      <c r="D5619" s="5">
        <f t="shared" si="262"/>
        <v>77909</v>
      </c>
      <c r="E5619" s="6">
        <v>44104</v>
      </c>
      <c r="F5619" s="6">
        <f t="shared" si="264"/>
        <v>44194</v>
      </c>
      <c r="G5619" s="6" t="str">
        <f>IF('BCT Template'!R5618&gt;F5619,"Yes","No")</f>
        <v>No</v>
      </c>
      <c r="H5619" s="5" t="s">
        <v>189</v>
      </c>
      <c r="I5619" s="5" t="s">
        <v>190</v>
      </c>
      <c r="J5619" s="5" t="s">
        <v>200</v>
      </c>
      <c r="K5619" s="5" t="s">
        <v>201</v>
      </c>
      <c r="L5619" s="7" t="s">
        <v>164</v>
      </c>
      <c r="M5619" t="str">
        <f t="shared" si="263"/>
        <v>Yes</v>
      </c>
    </row>
    <row r="5620" spans="1:13" ht="15" thickBot="1" x14ac:dyDescent="0.4">
      <c r="A5620" s="5" t="s">
        <v>175</v>
      </c>
      <c r="B5620" s="5" t="s">
        <v>176</v>
      </c>
      <c r="C5620" s="5" t="s">
        <v>5821</v>
      </c>
      <c r="D5620" s="5">
        <f t="shared" si="262"/>
        <v>21167</v>
      </c>
      <c r="E5620" s="6">
        <v>43646</v>
      </c>
      <c r="F5620" s="6">
        <f t="shared" si="264"/>
        <v>43736</v>
      </c>
      <c r="G5620" s="6" t="str">
        <f>IF('BCT Template'!R5619&gt;F5620,"Yes","No")</f>
        <v>No</v>
      </c>
      <c r="H5620" s="5" t="s">
        <v>178</v>
      </c>
      <c r="I5620" s="5" t="s">
        <v>179</v>
      </c>
      <c r="J5620" s="5" t="s">
        <v>35</v>
      </c>
      <c r="K5620" s="5" t="s">
        <v>180</v>
      </c>
      <c r="L5620" s="7" t="s">
        <v>164</v>
      </c>
      <c r="M5620" t="str">
        <f t="shared" si="263"/>
        <v>Yes</v>
      </c>
    </row>
    <row r="5621" spans="1:13" ht="15" thickBot="1" x14ac:dyDescent="0.4">
      <c r="A5621" s="5" t="s">
        <v>175</v>
      </c>
      <c r="B5621" s="5" t="s">
        <v>176</v>
      </c>
      <c r="C5621" s="5" t="s">
        <v>5822</v>
      </c>
      <c r="D5621" s="5">
        <f t="shared" si="262"/>
        <v>30968</v>
      </c>
      <c r="E5621" s="6">
        <v>44255</v>
      </c>
      <c r="F5621" s="6">
        <f t="shared" si="264"/>
        <v>44345</v>
      </c>
      <c r="G5621" s="6" t="str">
        <f>IF('BCT Template'!R5620&gt;F5621,"Yes","No")</f>
        <v>No</v>
      </c>
      <c r="H5621" s="5" t="s">
        <v>178</v>
      </c>
      <c r="I5621" s="5" t="s">
        <v>179</v>
      </c>
      <c r="J5621" s="5" t="s">
        <v>35</v>
      </c>
      <c r="K5621" s="5" t="s">
        <v>180</v>
      </c>
      <c r="L5621" s="7" t="s">
        <v>164</v>
      </c>
      <c r="M5621" t="str">
        <f t="shared" si="263"/>
        <v>Yes</v>
      </c>
    </row>
    <row r="5622" spans="1:13" ht="15" thickBot="1" x14ac:dyDescent="0.4">
      <c r="A5622" s="5" t="s">
        <v>175</v>
      </c>
      <c r="B5622" s="5" t="s">
        <v>176</v>
      </c>
      <c r="C5622" s="5" t="s">
        <v>5823</v>
      </c>
      <c r="D5622" s="5">
        <f t="shared" si="262"/>
        <v>58536</v>
      </c>
      <c r="E5622" s="6">
        <v>43708</v>
      </c>
      <c r="F5622" s="6">
        <f t="shared" si="264"/>
        <v>43798</v>
      </c>
      <c r="G5622" s="6" t="str">
        <f>IF('BCT Template'!R5621&gt;F5622,"Yes","No")</f>
        <v>No</v>
      </c>
      <c r="H5622" s="5" t="s">
        <v>182</v>
      </c>
      <c r="I5622" s="5" t="s">
        <v>183</v>
      </c>
      <c r="J5622" s="5" t="s">
        <v>184</v>
      </c>
      <c r="K5622" s="5" t="s">
        <v>185</v>
      </c>
      <c r="L5622" s="7" t="s">
        <v>164</v>
      </c>
      <c r="M5622" t="str">
        <f t="shared" si="263"/>
        <v>No</v>
      </c>
    </row>
    <row r="5623" spans="1:13" ht="15" thickBot="1" x14ac:dyDescent="0.4">
      <c r="A5623" s="5" t="s">
        <v>175</v>
      </c>
      <c r="B5623" s="5" t="s">
        <v>176</v>
      </c>
      <c r="C5623" s="5" t="s">
        <v>5824</v>
      </c>
      <c r="D5623" s="5">
        <f t="shared" si="262"/>
        <v>18556</v>
      </c>
      <c r="E5623" s="6">
        <v>40209</v>
      </c>
      <c r="F5623" s="6">
        <f t="shared" si="264"/>
        <v>40299</v>
      </c>
      <c r="G5623" s="6" t="str">
        <f>IF('BCT Template'!R5622&gt;F5623,"Yes","No")</f>
        <v>No</v>
      </c>
      <c r="H5623" s="5" t="s">
        <v>234</v>
      </c>
      <c r="I5623" s="5" t="s">
        <v>235</v>
      </c>
      <c r="J5623" s="5" t="s">
        <v>184</v>
      </c>
      <c r="K5623" s="5" t="s">
        <v>185</v>
      </c>
      <c r="L5623" s="7" t="s">
        <v>164</v>
      </c>
      <c r="M5623" t="str">
        <f t="shared" si="263"/>
        <v>No</v>
      </c>
    </row>
    <row r="5624" spans="1:13" ht="15" thickBot="1" x14ac:dyDescent="0.4">
      <c r="A5624" s="5" t="s">
        <v>175</v>
      </c>
      <c r="B5624" s="5" t="s">
        <v>176</v>
      </c>
      <c r="C5624" s="5" t="s">
        <v>5825</v>
      </c>
      <c r="D5624" s="5">
        <f t="shared" si="262"/>
        <v>77995</v>
      </c>
      <c r="E5624" s="6">
        <v>42004</v>
      </c>
      <c r="F5624" s="6">
        <f t="shared" si="264"/>
        <v>42094</v>
      </c>
      <c r="G5624" s="6" t="str">
        <f>IF('BCT Template'!R5623&gt;F5624,"Yes","No")</f>
        <v>No</v>
      </c>
      <c r="H5624" s="5" t="s">
        <v>189</v>
      </c>
      <c r="I5624" s="5" t="s">
        <v>190</v>
      </c>
      <c r="J5624" s="5" t="s">
        <v>184</v>
      </c>
      <c r="K5624" s="5" t="s">
        <v>185</v>
      </c>
      <c r="L5624" s="7" t="s">
        <v>164</v>
      </c>
      <c r="M5624" t="str">
        <f t="shared" si="263"/>
        <v>No</v>
      </c>
    </row>
    <row r="5625" spans="1:13" ht="15" thickBot="1" x14ac:dyDescent="0.4">
      <c r="A5625" s="5" t="s">
        <v>175</v>
      </c>
      <c r="B5625" s="5" t="s">
        <v>176</v>
      </c>
      <c r="C5625" s="5" t="s">
        <v>5826</v>
      </c>
      <c r="D5625" s="5">
        <f t="shared" si="262"/>
        <v>21402</v>
      </c>
      <c r="E5625" s="6">
        <v>43646</v>
      </c>
      <c r="F5625" s="6">
        <f t="shared" si="264"/>
        <v>43736</v>
      </c>
      <c r="G5625" s="6" t="str">
        <f>IF('BCT Template'!R5624&gt;F5625,"Yes","No")</f>
        <v>No</v>
      </c>
      <c r="H5625" s="5" t="s">
        <v>178</v>
      </c>
      <c r="I5625" s="5" t="s">
        <v>179</v>
      </c>
      <c r="J5625" s="5" t="s">
        <v>35</v>
      </c>
      <c r="K5625" s="5" t="s">
        <v>180</v>
      </c>
      <c r="L5625" s="7" t="s">
        <v>164</v>
      </c>
      <c r="M5625" t="str">
        <f t="shared" si="263"/>
        <v>Yes</v>
      </c>
    </row>
    <row r="5626" spans="1:13" ht="15" thickBot="1" x14ac:dyDescent="0.4">
      <c r="A5626" s="5" t="s">
        <v>175</v>
      </c>
      <c r="B5626" s="5" t="s">
        <v>176</v>
      </c>
      <c r="C5626" s="5" t="s">
        <v>5827</v>
      </c>
      <c r="D5626" s="5">
        <f t="shared" si="262"/>
        <v>22205</v>
      </c>
      <c r="E5626" s="6">
        <v>44347</v>
      </c>
      <c r="F5626" s="6">
        <f t="shared" si="264"/>
        <v>44437</v>
      </c>
      <c r="G5626" s="6" t="str">
        <f>IF('BCT Template'!R5625&gt;F5626,"Yes","No")</f>
        <v>No</v>
      </c>
      <c r="H5626" s="5" t="s">
        <v>178</v>
      </c>
      <c r="I5626" s="5" t="s">
        <v>179</v>
      </c>
      <c r="J5626" s="5" t="s">
        <v>35</v>
      </c>
      <c r="K5626" s="5" t="s">
        <v>180</v>
      </c>
      <c r="L5626" s="7" t="s">
        <v>164</v>
      </c>
      <c r="M5626" t="str">
        <f t="shared" si="263"/>
        <v>Yes</v>
      </c>
    </row>
    <row r="5627" spans="1:13" ht="15" thickBot="1" x14ac:dyDescent="0.4">
      <c r="A5627" s="5" t="s">
        <v>175</v>
      </c>
      <c r="B5627" s="5" t="s">
        <v>176</v>
      </c>
      <c r="C5627" s="5" t="s">
        <v>5828</v>
      </c>
      <c r="D5627" s="5">
        <f t="shared" si="262"/>
        <v>82131</v>
      </c>
      <c r="E5627" s="6">
        <v>44181</v>
      </c>
      <c r="F5627" s="6">
        <f t="shared" si="264"/>
        <v>44271</v>
      </c>
      <c r="G5627" s="6" t="str">
        <f>IF('BCT Template'!R5626&gt;F5627,"Yes","No")</f>
        <v>No</v>
      </c>
      <c r="H5627" s="5" t="s">
        <v>210</v>
      </c>
      <c r="I5627" s="5" t="s">
        <v>211</v>
      </c>
      <c r="J5627" s="5" t="s">
        <v>184</v>
      </c>
      <c r="K5627" s="5" t="s">
        <v>185</v>
      </c>
      <c r="L5627" s="7" t="s">
        <v>164</v>
      </c>
      <c r="M5627" t="str">
        <f t="shared" si="263"/>
        <v>No</v>
      </c>
    </row>
    <row r="5628" spans="1:13" ht="15" thickBot="1" x14ac:dyDescent="0.4">
      <c r="A5628" s="5" t="s">
        <v>175</v>
      </c>
      <c r="B5628" s="5" t="s">
        <v>176</v>
      </c>
      <c r="C5628" s="5" t="s">
        <v>5829</v>
      </c>
      <c r="D5628" s="5">
        <f t="shared" si="262"/>
        <v>82896</v>
      </c>
      <c r="E5628" s="6">
        <v>44767</v>
      </c>
      <c r="F5628" s="6">
        <f t="shared" si="264"/>
        <v>44857</v>
      </c>
      <c r="G5628" s="6" t="str">
        <f>IF('BCT Template'!R5627&gt;F5628,"Yes","No")</f>
        <v>No</v>
      </c>
      <c r="H5628" s="5" t="s">
        <v>210</v>
      </c>
      <c r="I5628" s="5" t="s">
        <v>211</v>
      </c>
      <c r="J5628" s="5" t="s">
        <v>184</v>
      </c>
      <c r="K5628" s="5" t="s">
        <v>185</v>
      </c>
      <c r="L5628" s="7" t="s">
        <v>164</v>
      </c>
      <c r="M5628" t="str">
        <f t="shared" si="263"/>
        <v>No</v>
      </c>
    </row>
    <row r="5629" spans="1:13" ht="15" thickBot="1" x14ac:dyDescent="0.4">
      <c r="A5629" s="5" t="s">
        <v>175</v>
      </c>
      <c r="B5629" s="5" t="s">
        <v>176</v>
      </c>
      <c r="C5629" s="5" t="s">
        <v>5830</v>
      </c>
      <c r="D5629" s="5">
        <f t="shared" si="262"/>
        <v>22283</v>
      </c>
      <c r="E5629" s="6">
        <v>44742</v>
      </c>
      <c r="F5629" s="6">
        <f t="shared" si="264"/>
        <v>44832</v>
      </c>
      <c r="G5629" s="6" t="str">
        <f>IF('BCT Template'!R5628&gt;F5629,"Yes","No")</f>
        <v>No</v>
      </c>
      <c r="H5629" s="5" t="s">
        <v>178</v>
      </c>
      <c r="I5629" s="5" t="s">
        <v>179</v>
      </c>
      <c r="J5629" s="5" t="s">
        <v>35</v>
      </c>
      <c r="K5629" s="5" t="s">
        <v>180</v>
      </c>
      <c r="L5629" s="7" t="s">
        <v>164</v>
      </c>
      <c r="M5629" t="str">
        <f t="shared" si="263"/>
        <v>Yes</v>
      </c>
    </row>
    <row r="5630" spans="1:13" ht="15" thickBot="1" x14ac:dyDescent="0.4">
      <c r="A5630" s="5" t="s">
        <v>175</v>
      </c>
      <c r="B5630" s="5" t="s">
        <v>176</v>
      </c>
      <c r="C5630" s="5" t="s">
        <v>5831</v>
      </c>
      <c r="D5630" s="5">
        <f t="shared" si="262"/>
        <v>21232</v>
      </c>
      <c r="E5630" s="6">
        <v>43950</v>
      </c>
      <c r="F5630" s="6">
        <f t="shared" si="264"/>
        <v>44040</v>
      </c>
      <c r="G5630" s="6" t="str">
        <f>IF('BCT Template'!R5629&gt;F5630,"Yes","No")</f>
        <v>No</v>
      </c>
      <c r="H5630" s="5" t="s">
        <v>178</v>
      </c>
      <c r="I5630" s="5" t="s">
        <v>179</v>
      </c>
      <c r="J5630" s="5" t="s">
        <v>35</v>
      </c>
      <c r="K5630" s="5" t="s">
        <v>180</v>
      </c>
      <c r="L5630" s="7" t="s">
        <v>164</v>
      </c>
      <c r="M5630" t="str">
        <f t="shared" si="263"/>
        <v>Yes</v>
      </c>
    </row>
    <row r="5631" spans="1:13" ht="15" thickBot="1" x14ac:dyDescent="0.4">
      <c r="A5631" s="5" t="s">
        <v>175</v>
      </c>
      <c r="B5631" s="5" t="s">
        <v>176</v>
      </c>
      <c r="C5631" s="5" t="s">
        <v>5832</v>
      </c>
      <c r="D5631" s="5">
        <f t="shared" si="262"/>
        <v>57495</v>
      </c>
      <c r="E5631" s="6">
        <v>43465</v>
      </c>
      <c r="F5631" s="6">
        <f t="shared" si="264"/>
        <v>43555</v>
      </c>
      <c r="G5631" s="6" t="str">
        <f>IF('BCT Template'!R5630&gt;F5631,"Yes","No")</f>
        <v>No</v>
      </c>
      <c r="H5631" s="5" t="s">
        <v>189</v>
      </c>
      <c r="I5631" s="5" t="s">
        <v>190</v>
      </c>
      <c r="J5631" s="5" t="s">
        <v>184</v>
      </c>
      <c r="K5631" s="5" t="s">
        <v>185</v>
      </c>
      <c r="L5631" s="7" t="s">
        <v>164</v>
      </c>
      <c r="M5631" t="str">
        <f t="shared" si="263"/>
        <v>No</v>
      </c>
    </row>
    <row r="5632" spans="1:13" ht="15" thickBot="1" x14ac:dyDescent="0.4">
      <c r="A5632" s="5" t="s">
        <v>175</v>
      </c>
      <c r="B5632" s="5" t="s">
        <v>176</v>
      </c>
      <c r="C5632" s="5" t="s">
        <v>5833</v>
      </c>
      <c r="D5632" s="5">
        <f t="shared" si="262"/>
        <v>77652</v>
      </c>
      <c r="E5632" s="6">
        <v>44127</v>
      </c>
      <c r="F5632" s="6">
        <f t="shared" si="264"/>
        <v>44217</v>
      </c>
      <c r="G5632" s="6" t="str">
        <f>IF('BCT Template'!R5631&gt;F5632,"Yes","No")</f>
        <v>No</v>
      </c>
      <c r="H5632" s="5" t="s">
        <v>189</v>
      </c>
      <c r="I5632" s="5" t="s">
        <v>190</v>
      </c>
      <c r="J5632" s="5" t="s">
        <v>184</v>
      </c>
      <c r="K5632" s="5" t="s">
        <v>185</v>
      </c>
      <c r="L5632" s="7" t="s">
        <v>164</v>
      </c>
      <c r="M5632" t="str">
        <f t="shared" si="263"/>
        <v>No</v>
      </c>
    </row>
    <row r="5633" spans="1:13" ht="15" thickBot="1" x14ac:dyDescent="0.4">
      <c r="A5633" s="5" t="s">
        <v>175</v>
      </c>
      <c r="B5633" s="5" t="s">
        <v>176</v>
      </c>
      <c r="C5633" s="5" t="s">
        <v>5834</v>
      </c>
      <c r="D5633" s="5">
        <f t="shared" si="262"/>
        <v>22902</v>
      </c>
      <c r="E5633" s="6">
        <v>43708</v>
      </c>
      <c r="F5633" s="6">
        <f t="shared" si="264"/>
        <v>43798</v>
      </c>
      <c r="G5633" s="6" t="str">
        <f>IF('BCT Template'!R5632&gt;F5633,"Yes","No")</f>
        <v>No</v>
      </c>
      <c r="H5633" s="5" t="s">
        <v>178</v>
      </c>
      <c r="I5633" s="5" t="s">
        <v>179</v>
      </c>
      <c r="J5633" s="5" t="s">
        <v>35</v>
      </c>
      <c r="K5633" s="5" t="s">
        <v>180</v>
      </c>
      <c r="L5633" s="7" t="s">
        <v>164</v>
      </c>
      <c r="M5633" t="str">
        <f t="shared" si="263"/>
        <v>Yes</v>
      </c>
    </row>
    <row r="5634" spans="1:13" ht="15" thickBot="1" x14ac:dyDescent="0.4">
      <c r="A5634" s="5" t="s">
        <v>175</v>
      </c>
      <c r="B5634" s="5" t="s">
        <v>176</v>
      </c>
      <c r="C5634" s="5" t="s">
        <v>5835</v>
      </c>
      <c r="D5634" s="5">
        <f t="shared" si="262"/>
        <v>29124</v>
      </c>
      <c r="E5634" s="6">
        <v>38595</v>
      </c>
      <c r="F5634" s="6">
        <f t="shared" si="264"/>
        <v>38685</v>
      </c>
      <c r="G5634" s="6" t="str">
        <f>IF('BCT Template'!R5633&gt;F5634,"Yes","No")</f>
        <v>No</v>
      </c>
      <c r="H5634" s="5" t="s">
        <v>178</v>
      </c>
      <c r="I5634" s="5" t="s">
        <v>179</v>
      </c>
      <c r="J5634" s="5" t="s">
        <v>35</v>
      </c>
      <c r="K5634" s="5" t="s">
        <v>180</v>
      </c>
      <c r="L5634" s="7" t="s">
        <v>164</v>
      </c>
      <c r="M5634" t="str">
        <f t="shared" si="263"/>
        <v>Yes</v>
      </c>
    </row>
    <row r="5635" spans="1:13" ht="15" thickBot="1" x14ac:dyDescent="0.4">
      <c r="A5635" s="5" t="s">
        <v>175</v>
      </c>
      <c r="B5635" s="5" t="s">
        <v>176</v>
      </c>
      <c r="C5635" s="5" t="s">
        <v>5836</v>
      </c>
      <c r="D5635" s="5">
        <f t="shared" ref="D5635:D5698" si="265">C5635*1</f>
        <v>20762</v>
      </c>
      <c r="E5635" s="6">
        <v>42063</v>
      </c>
      <c r="F5635" s="6">
        <f t="shared" si="264"/>
        <v>42153</v>
      </c>
      <c r="G5635" s="6" t="str">
        <f>IF('BCT Template'!R5634&gt;F5635,"Yes","No")</f>
        <v>No</v>
      </c>
      <c r="H5635" s="5" t="s">
        <v>197</v>
      </c>
      <c r="I5635" s="5" t="s">
        <v>198</v>
      </c>
      <c r="J5635" s="5" t="s">
        <v>184</v>
      </c>
      <c r="K5635" s="5" t="s">
        <v>185</v>
      </c>
      <c r="L5635" s="7" t="s">
        <v>164</v>
      </c>
      <c r="M5635" t="str">
        <f t="shared" ref="M5635:M5698" si="266">IF(J5635=" ","Yes",IF(J5635="3","Yes","No"))</f>
        <v>No</v>
      </c>
    </row>
    <row r="5636" spans="1:13" ht="15" thickBot="1" x14ac:dyDescent="0.4">
      <c r="A5636" s="5" t="s">
        <v>175</v>
      </c>
      <c r="B5636" s="5" t="s">
        <v>176</v>
      </c>
      <c r="C5636" s="5" t="s">
        <v>5837</v>
      </c>
      <c r="D5636" s="5">
        <f t="shared" si="265"/>
        <v>81602</v>
      </c>
      <c r="E5636" s="6">
        <v>44104</v>
      </c>
      <c r="F5636" s="6">
        <f t="shared" si="264"/>
        <v>44194</v>
      </c>
      <c r="G5636" s="6" t="str">
        <f>IF('BCT Template'!R5635&gt;F5636,"Yes","No")</f>
        <v>No</v>
      </c>
      <c r="H5636" s="5" t="s">
        <v>182</v>
      </c>
      <c r="I5636" s="5" t="s">
        <v>183</v>
      </c>
      <c r="J5636" s="5" t="s">
        <v>184</v>
      </c>
      <c r="K5636" s="5" t="s">
        <v>185</v>
      </c>
      <c r="L5636" s="7" t="s">
        <v>164</v>
      </c>
      <c r="M5636" t="str">
        <f t="shared" si="266"/>
        <v>No</v>
      </c>
    </row>
    <row r="5637" spans="1:13" ht="15" thickBot="1" x14ac:dyDescent="0.4">
      <c r="A5637" s="5" t="s">
        <v>175</v>
      </c>
      <c r="B5637" s="5" t="s">
        <v>176</v>
      </c>
      <c r="C5637" s="5" t="s">
        <v>5838</v>
      </c>
      <c r="D5637" s="5">
        <f t="shared" si="265"/>
        <v>82694</v>
      </c>
      <c r="E5637" s="6">
        <v>44367</v>
      </c>
      <c r="F5637" s="6">
        <f t="shared" si="264"/>
        <v>44457</v>
      </c>
      <c r="G5637" s="6" t="str">
        <f>IF('BCT Template'!R5636&gt;F5637,"Yes","No")</f>
        <v>No</v>
      </c>
      <c r="H5637" s="5" t="s">
        <v>210</v>
      </c>
      <c r="I5637" s="5" t="s">
        <v>211</v>
      </c>
      <c r="J5637" s="5" t="s">
        <v>184</v>
      </c>
      <c r="K5637" s="5" t="s">
        <v>185</v>
      </c>
      <c r="L5637" s="7" t="s">
        <v>164</v>
      </c>
      <c r="M5637" t="str">
        <f t="shared" si="266"/>
        <v>No</v>
      </c>
    </row>
    <row r="5638" spans="1:13" ht="15" thickBot="1" x14ac:dyDescent="0.4">
      <c r="A5638" s="5" t="s">
        <v>175</v>
      </c>
      <c r="B5638" s="5" t="s">
        <v>176</v>
      </c>
      <c r="C5638" s="5" t="s">
        <v>5839</v>
      </c>
      <c r="D5638" s="5">
        <f t="shared" si="265"/>
        <v>57523</v>
      </c>
      <c r="E5638" s="6">
        <v>42643</v>
      </c>
      <c r="F5638" s="6">
        <f t="shared" si="264"/>
        <v>42733</v>
      </c>
      <c r="G5638" s="6" t="str">
        <f>IF('BCT Template'!R5637&gt;F5638,"Yes","No")</f>
        <v>No</v>
      </c>
      <c r="H5638" s="5" t="s">
        <v>189</v>
      </c>
      <c r="I5638" s="5" t="s">
        <v>190</v>
      </c>
      <c r="J5638" s="5" t="s">
        <v>200</v>
      </c>
      <c r="K5638" s="5" t="s">
        <v>201</v>
      </c>
      <c r="L5638" s="7" t="s">
        <v>164</v>
      </c>
      <c r="M5638" t="str">
        <f t="shared" si="266"/>
        <v>Yes</v>
      </c>
    </row>
    <row r="5639" spans="1:13" ht="15" thickBot="1" x14ac:dyDescent="0.4">
      <c r="A5639" s="5" t="s">
        <v>175</v>
      </c>
      <c r="B5639" s="5" t="s">
        <v>176</v>
      </c>
      <c r="C5639" s="5" t="s">
        <v>5840</v>
      </c>
      <c r="D5639" s="5">
        <f t="shared" si="265"/>
        <v>29061</v>
      </c>
      <c r="E5639" s="6">
        <v>44074</v>
      </c>
      <c r="F5639" s="6">
        <f t="shared" si="264"/>
        <v>44164</v>
      </c>
      <c r="G5639" s="6" t="str">
        <f>IF('BCT Template'!R5638&gt;F5639,"Yes","No")</f>
        <v>No</v>
      </c>
      <c r="H5639" s="5" t="s">
        <v>178</v>
      </c>
      <c r="I5639" s="5" t="s">
        <v>179</v>
      </c>
      <c r="J5639" s="5" t="s">
        <v>35</v>
      </c>
      <c r="K5639" s="5" t="s">
        <v>180</v>
      </c>
      <c r="L5639" s="7" t="s">
        <v>164</v>
      </c>
      <c r="M5639" t="str">
        <f t="shared" si="266"/>
        <v>Yes</v>
      </c>
    </row>
    <row r="5640" spans="1:13" ht="15" thickBot="1" x14ac:dyDescent="0.4">
      <c r="A5640" s="5" t="s">
        <v>175</v>
      </c>
      <c r="B5640" s="5" t="s">
        <v>176</v>
      </c>
      <c r="C5640" s="5" t="s">
        <v>5841</v>
      </c>
      <c r="D5640" s="5">
        <f t="shared" si="265"/>
        <v>82730</v>
      </c>
      <c r="E5640" s="6">
        <v>44408</v>
      </c>
      <c r="F5640" s="6">
        <f t="shared" si="264"/>
        <v>44498</v>
      </c>
      <c r="G5640" s="6" t="str">
        <f>IF('BCT Template'!R5639&gt;F5640,"Yes","No")</f>
        <v>No</v>
      </c>
      <c r="H5640" s="5" t="s">
        <v>210</v>
      </c>
      <c r="I5640" s="5" t="s">
        <v>211</v>
      </c>
      <c r="J5640" s="5" t="s">
        <v>184</v>
      </c>
      <c r="K5640" s="5" t="s">
        <v>185</v>
      </c>
      <c r="L5640" s="7" t="s">
        <v>164</v>
      </c>
      <c r="M5640" t="str">
        <f t="shared" si="266"/>
        <v>No</v>
      </c>
    </row>
    <row r="5641" spans="1:13" ht="15" thickBot="1" x14ac:dyDescent="0.4">
      <c r="A5641" s="5" t="s">
        <v>175</v>
      </c>
      <c r="B5641" s="5" t="s">
        <v>176</v>
      </c>
      <c r="C5641" s="5" t="s">
        <v>5842</v>
      </c>
      <c r="D5641" s="5">
        <f t="shared" si="265"/>
        <v>80923</v>
      </c>
      <c r="E5641" s="6">
        <v>43738</v>
      </c>
      <c r="F5641" s="6">
        <f t="shared" si="264"/>
        <v>43828</v>
      </c>
      <c r="G5641" s="6" t="str">
        <f>IF('BCT Template'!R5640&gt;F5641,"Yes","No")</f>
        <v>No</v>
      </c>
      <c r="H5641" s="5" t="s">
        <v>182</v>
      </c>
      <c r="I5641" s="5" t="s">
        <v>183</v>
      </c>
      <c r="J5641" s="5" t="s">
        <v>200</v>
      </c>
      <c r="K5641" s="5" t="s">
        <v>201</v>
      </c>
      <c r="L5641" s="7" t="s">
        <v>164</v>
      </c>
      <c r="M5641" t="str">
        <f t="shared" si="266"/>
        <v>Yes</v>
      </c>
    </row>
    <row r="5642" spans="1:13" ht="15" thickBot="1" x14ac:dyDescent="0.4">
      <c r="A5642" s="5" t="s">
        <v>175</v>
      </c>
      <c r="B5642" s="5" t="s">
        <v>176</v>
      </c>
      <c r="C5642" s="5" t="s">
        <v>5843</v>
      </c>
      <c r="D5642" s="5">
        <f t="shared" si="265"/>
        <v>18440</v>
      </c>
      <c r="E5642" s="6">
        <v>42155</v>
      </c>
      <c r="F5642" s="6">
        <f t="shared" si="264"/>
        <v>42245</v>
      </c>
      <c r="G5642" s="6" t="str">
        <f>IF('BCT Template'!R5641&gt;F5642,"Yes","No")</f>
        <v>No</v>
      </c>
      <c r="H5642" s="5" t="s">
        <v>234</v>
      </c>
      <c r="I5642" s="5" t="s">
        <v>235</v>
      </c>
      <c r="J5642" s="5" t="s">
        <v>184</v>
      </c>
      <c r="K5642" s="5" t="s">
        <v>185</v>
      </c>
      <c r="L5642" s="7" t="s">
        <v>164</v>
      </c>
      <c r="M5642" t="str">
        <f t="shared" si="266"/>
        <v>No</v>
      </c>
    </row>
    <row r="5643" spans="1:13" ht="15" thickBot="1" x14ac:dyDescent="0.4">
      <c r="A5643" s="5" t="s">
        <v>175</v>
      </c>
      <c r="B5643" s="5" t="s">
        <v>176</v>
      </c>
      <c r="C5643" s="5" t="s">
        <v>5844</v>
      </c>
      <c r="D5643" s="5">
        <f t="shared" si="265"/>
        <v>79571</v>
      </c>
      <c r="E5643" s="6">
        <v>44196</v>
      </c>
      <c r="F5643" s="6">
        <f t="shared" si="264"/>
        <v>44286</v>
      </c>
      <c r="G5643" s="6" t="str">
        <f>IF('BCT Template'!R5642&gt;F5643,"Yes","No")</f>
        <v>No</v>
      </c>
      <c r="H5643" s="5" t="s">
        <v>182</v>
      </c>
      <c r="I5643" s="5" t="s">
        <v>183</v>
      </c>
      <c r="J5643" s="5" t="s">
        <v>200</v>
      </c>
      <c r="K5643" s="5" t="s">
        <v>201</v>
      </c>
      <c r="L5643" s="7" t="s">
        <v>164</v>
      </c>
      <c r="M5643" t="str">
        <f t="shared" si="266"/>
        <v>Yes</v>
      </c>
    </row>
    <row r="5644" spans="1:13" ht="15" thickBot="1" x14ac:dyDescent="0.4">
      <c r="A5644" s="5" t="s">
        <v>175</v>
      </c>
      <c r="B5644" s="5" t="s">
        <v>176</v>
      </c>
      <c r="C5644" s="5" t="s">
        <v>5845</v>
      </c>
      <c r="D5644" s="5">
        <f t="shared" si="265"/>
        <v>79904</v>
      </c>
      <c r="E5644" s="6">
        <v>43982</v>
      </c>
      <c r="F5644" s="6">
        <f t="shared" si="264"/>
        <v>44072</v>
      </c>
      <c r="G5644" s="6" t="str">
        <f>IF('BCT Template'!R5643&gt;F5644,"Yes","No")</f>
        <v>No</v>
      </c>
      <c r="H5644" s="5" t="s">
        <v>182</v>
      </c>
      <c r="I5644" s="5" t="s">
        <v>183</v>
      </c>
      <c r="J5644" s="5" t="s">
        <v>200</v>
      </c>
      <c r="K5644" s="5" t="s">
        <v>201</v>
      </c>
      <c r="L5644" s="7" t="s">
        <v>164</v>
      </c>
      <c r="M5644" t="str">
        <f t="shared" si="266"/>
        <v>Yes</v>
      </c>
    </row>
    <row r="5645" spans="1:13" ht="15" thickBot="1" x14ac:dyDescent="0.4">
      <c r="A5645" s="5" t="s">
        <v>175</v>
      </c>
      <c r="B5645" s="5" t="s">
        <v>176</v>
      </c>
      <c r="C5645" s="5" t="s">
        <v>5846</v>
      </c>
      <c r="D5645" s="5">
        <f t="shared" si="265"/>
        <v>78748</v>
      </c>
      <c r="E5645" s="6">
        <v>43888</v>
      </c>
      <c r="F5645" s="6">
        <f t="shared" si="264"/>
        <v>43978</v>
      </c>
      <c r="G5645" s="6" t="str">
        <f>IF('BCT Template'!R5644&gt;F5645,"Yes","No")</f>
        <v>No</v>
      </c>
      <c r="H5645" s="5" t="s">
        <v>210</v>
      </c>
      <c r="I5645" s="5" t="s">
        <v>211</v>
      </c>
      <c r="J5645" s="5" t="s">
        <v>184</v>
      </c>
      <c r="K5645" s="5" t="s">
        <v>185</v>
      </c>
      <c r="L5645" s="7" t="s">
        <v>164</v>
      </c>
      <c r="M5645" t="str">
        <f t="shared" si="266"/>
        <v>No</v>
      </c>
    </row>
    <row r="5646" spans="1:13" ht="15" thickBot="1" x14ac:dyDescent="0.4">
      <c r="A5646" s="5" t="s">
        <v>175</v>
      </c>
      <c r="B5646" s="5" t="s">
        <v>176</v>
      </c>
      <c r="C5646" s="5" t="s">
        <v>5847</v>
      </c>
      <c r="D5646" s="5">
        <f t="shared" si="265"/>
        <v>18425</v>
      </c>
      <c r="E5646" s="6">
        <v>44012</v>
      </c>
      <c r="F5646" s="6">
        <f t="shared" si="264"/>
        <v>44102</v>
      </c>
      <c r="G5646" s="6" t="str">
        <f>IF('BCT Template'!R5645&gt;F5646,"Yes","No")</f>
        <v>No</v>
      </c>
      <c r="H5646" s="5" t="s">
        <v>234</v>
      </c>
      <c r="I5646" s="5" t="s">
        <v>235</v>
      </c>
      <c r="J5646" s="5" t="s">
        <v>184</v>
      </c>
      <c r="K5646" s="5" t="s">
        <v>185</v>
      </c>
      <c r="L5646" s="7" t="s">
        <v>164</v>
      </c>
      <c r="M5646" t="str">
        <f t="shared" si="266"/>
        <v>No</v>
      </c>
    </row>
    <row r="5647" spans="1:13" ht="15" thickBot="1" x14ac:dyDescent="0.4">
      <c r="A5647" s="5" t="s">
        <v>175</v>
      </c>
      <c r="B5647" s="5" t="s">
        <v>176</v>
      </c>
      <c r="C5647" s="5" t="s">
        <v>5848</v>
      </c>
      <c r="D5647" s="5">
        <f t="shared" si="265"/>
        <v>57104</v>
      </c>
      <c r="E5647" s="6">
        <v>42916</v>
      </c>
      <c r="F5647" s="6">
        <f t="shared" si="264"/>
        <v>43006</v>
      </c>
      <c r="G5647" s="6" t="str">
        <f>IF('BCT Template'!R5646&gt;F5647,"Yes","No")</f>
        <v>No</v>
      </c>
      <c r="H5647" s="5" t="s">
        <v>189</v>
      </c>
      <c r="I5647" s="5" t="s">
        <v>190</v>
      </c>
      <c r="J5647" s="5" t="s">
        <v>184</v>
      </c>
      <c r="K5647" s="5" t="s">
        <v>185</v>
      </c>
      <c r="L5647" s="7" t="s">
        <v>164</v>
      </c>
      <c r="M5647" t="str">
        <f t="shared" si="266"/>
        <v>No</v>
      </c>
    </row>
    <row r="5648" spans="1:13" ht="15" thickBot="1" x14ac:dyDescent="0.4">
      <c r="A5648" s="5" t="s">
        <v>175</v>
      </c>
      <c r="B5648" s="5" t="s">
        <v>176</v>
      </c>
      <c r="C5648" s="5" t="s">
        <v>5849</v>
      </c>
      <c r="D5648" s="5">
        <f t="shared" si="265"/>
        <v>22421</v>
      </c>
      <c r="E5648" s="6">
        <v>42839</v>
      </c>
      <c r="F5648" s="6">
        <f t="shared" si="264"/>
        <v>42929</v>
      </c>
      <c r="G5648" s="6" t="str">
        <f>IF('BCT Template'!R5647&gt;F5648,"Yes","No")</f>
        <v>No</v>
      </c>
      <c r="H5648" s="5" t="s">
        <v>178</v>
      </c>
      <c r="I5648" s="5" t="s">
        <v>179</v>
      </c>
      <c r="J5648" s="5" t="s">
        <v>35</v>
      </c>
      <c r="K5648" s="5" t="s">
        <v>180</v>
      </c>
      <c r="L5648" s="7" t="s">
        <v>164</v>
      </c>
      <c r="M5648" t="str">
        <f t="shared" si="266"/>
        <v>Yes</v>
      </c>
    </row>
    <row r="5649" spans="1:13" ht="15" thickBot="1" x14ac:dyDescent="0.4">
      <c r="A5649" s="5" t="s">
        <v>175</v>
      </c>
      <c r="B5649" s="5" t="s">
        <v>176</v>
      </c>
      <c r="C5649" s="5" t="s">
        <v>5850</v>
      </c>
      <c r="D5649" s="5">
        <f t="shared" si="265"/>
        <v>31515</v>
      </c>
      <c r="E5649" s="6">
        <v>44347</v>
      </c>
      <c r="F5649" s="6">
        <f t="shared" si="264"/>
        <v>44437</v>
      </c>
      <c r="G5649" s="6" t="str">
        <f>IF('BCT Template'!R5648&gt;F5649,"Yes","No")</f>
        <v>No</v>
      </c>
      <c r="H5649" s="5" t="s">
        <v>178</v>
      </c>
      <c r="I5649" s="5" t="s">
        <v>179</v>
      </c>
      <c r="J5649" s="5" t="s">
        <v>35</v>
      </c>
      <c r="K5649" s="5" t="s">
        <v>180</v>
      </c>
      <c r="L5649" s="7" t="s">
        <v>164</v>
      </c>
      <c r="M5649" t="str">
        <f t="shared" si="266"/>
        <v>Yes</v>
      </c>
    </row>
    <row r="5650" spans="1:13" ht="15" thickBot="1" x14ac:dyDescent="0.4">
      <c r="A5650" s="5" t="s">
        <v>175</v>
      </c>
      <c r="B5650" s="5" t="s">
        <v>176</v>
      </c>
      <c r="C5650" s="5" t="s">
        <v>5851</v>
      </c>
      <c r="D5650" s="5">
        <f t="shared" si="265"/>
        <v>21241</v>
      </c>
      <c r="E5650" s="6">
        <v>43251</v>
      </c>
      <c r="F5650" s="6">
        <f t="shared" si="264"/>
        <v>43341</v>
      </c>
      <c r="G5650" s="6" t="str">
        <f>IF('BCT Template'!R5649&gt;F5650,"Yes","No")</f>
        <v>No</v>
      </c>
      <c r="H5650" s="5" t="s">
        <v>178</v>
      </c>
      <c r="I5650" s="5" t="s">
        <v>179</v>
      </c>
      <c r="J5650" s="5" t="s">
        <v>35</v>
      </c>
      <c r="K5650" s="5" t="s">
        <v>180</v>
      </c>
      <c r="L5650" s="7" t="s">
        <v>164</v>
      </c>
      <c r="M5650" t="str">
        <f t="shared" si="266"/>
        <v>Yes</v>
      </c>
    </row>
    <row r="5651" spans="1:13" ht="15" thickBot="1" x14ac:dyDescent="0.4">
      <c r="A5651" s="5" t="s">
        <v>175</v>
      </c>
      <c r="B5651" s="5" t="s">
        <v>176</v>
      </c>
      <c r="C5651" s="5" t="s">
        <v>5852</v>
      </c>
      <c r="D5651" s="5">
        <f t="shared" si="265"/>
        <v>58435</v>
      </c>
      <c r="E5651" s="6">
        <v>44241</v>
      </c>
      <c r="F5651" s="6">
        <f t="shared" si="264"/>
        <v>44331</v>
      </c>
      <c r="G5651" s="6" t="str">
        <f>IF('BCT Template'!R5650&gt;F5651,"Yes","No")</f>
        <v>No</v>
      </c>
      <c r="H5651" s="5" t="s">
        <v>182</v>
      </c>
      <c r="I5651" s="5" t="s">
        <v>183</v>
      </c>
      <c r="J5651" s="5" t="s">
        <v>184</v>
      </c>
      <c r="K5651" s="5" t="s">
        <v>185</v>
      </c>
      <c r="L5651" s="7" t="s">
        <v>164</v>
      </c>
      <c r="M5651" t="str">
        <f t="shared" si="266"/>
        <v>No</v>
      </c>
    </row>
    <row r="5652" spans="1:13" ht="15" thickBot="1" x14ac:dyDescent="0.4">
      <c r="A5652" s="5" t="s">
        <v>175</v>
      </c>
      <c r="B5652" s="5" t="s">
        <v>176</v>
      </c>
      <c r="C5652" s="5" t="s">
        <v>5853</v>
      </c>
      <c r="D5652" s="5">
        <f t="shared" si="265"/>
        <v>21166</v>
      </c>
      <c r="E5652" s="6">
        <v>43738</v>
      </c>
      <c r="F5652" s="6">
        <f t="shared" si="264"/>
        <v>43828</v>
      </c>
      <c r="G5652" s="6" t="str">
        <f>IF('BCT Template'!R5651&gt;F5652,"Yes","No")</f>
        <v>No</v>
      </c>
      <c r="H5652" s="5" t="s">
        <v>178</v>
      </c>
      <c r="I5652" s="5" t="s">
        <v>179</v>
      </c>
      <c r="J5652" s="5" t="s">
        <v>35</v>
      </c>
      <c r="K5652" s="5" t="s">
        <v>180</v>
      </c>
      <c r="L5652" s="7" t="s">
        <v>164</v>
      </c>
      <c r="M5652" t="str">
        <f t="shared" si="266"/>
        <v>Yes</v>
      </c>
    </row>
    <row r="5653" spans="1:13" ht="15" thickBot="1" x14ac:dyDescent="0.4">
      <c r="A5653" s="5" t="s">
        <v>175</v>
      </c>
      <c r="B5653" s="5" t="s">
        <v>176</v>
      </c>
      <c r="C5653" s="5" t="s">
        <v>5854</v>
      </c>
      <c r="D5653" s="5">
        <f t="shared" si="265"/>
        <v>80320</v>
      </c>
      <c r="E5653" s="6">
        <v>42704</v>
      </c>
      <c r="F5653" s="6">
        <f t="shared" si="264"/>
        <v>42794</v>
      </c>
      <c r="G5653" s="6" t="str">
        <f>IF('BCT Template'!R5652&gt;F5653,"Yes","No")</f>
        <v>No</v>
      </c>
      <c r="H5653" s="5" t="s">
        <v>182</v>
      </c>
      <c r="I5653" s="5" t="s">
        <v>183</v>
      </c>
      <c r="J5653" s="5" t="s">
        <v>200</v>
      </c>
      <c r="K5653" s="5" t="s">
        <v>201</v>
      </c>
      <c r="L5653" s="7" t="s">
        <v>164</v>
      </c>
      <c r="M5653" t="str">
        <f t="shared" si="266"/>
        <v>Yes</v>
      </c>
    </row>
    <row r="5654" spans="1:13" ht="15" thickBot="1" x14ac:dyDescent="0.4">
      <c r="A5654" s="5" t="s">
        <v>175</v>
      </c>
      <c r="B5654" s="5" t="s">
        <v>176</v>
      </c>
      <c r="C5654" s="5" t="s">
        <v>5855</v>
      </c>
      <c r="D5654" s="5">
        <f t="shared" si="265"/>
        <v>58721</v>
      </c>
      <c r="E5654" s="6">
        <v>35155</v>
      </c>
      <c r="F5654" s="6">
        <f t="shared" ref="F5654:F5717" si="267">E5654+90</f>
        <v>35245</v>
      </c>
      <c r="G5654" s="6" t="str">
        <f>IF('BCT Template'!R5653&gt;F5654,"Yes","No")</f>
        <v>No</v>
      </c>
      <c r="H5654" s="5" t="s">
        <v>182</v>
      </c>
      <c r="I5654" s="5" t="s">
        <v>183</v>
      </c>
      <c r="J5654" s="5" t="s">
        <v>184</v>
      </c>
      <c r="K5654" s="5" t="s">
        <v>185</v>
      </c>
      <c r="L5654" s="7" t="s">
        <v>164</v>
      </c>
      <c r="M5654" t="str">
        <f t="shared" si="266"/>
        <v>No</v>
      </c>
    </row>
    <row r="5655" spans="1:13" ht="15" thickBot="1" x14ac:dyDescent="0.4">
      <c r="A5655" s="5" t="s">
        <v>175</v>
      </c>
      <c r="B5655" s="5" t="s">
        <v>176</v>
      </c>
      <c r="C5655" s="5" t="s">
        <v>5856</v>
      </c>
      <c r="D5655" s="5">
        <f t="shared" si="265"/>
        <v>18651</v>
      </c>
      <c r="E5655" s="6">
        <v>44018</v>
      </c>
      <c r="F5655" s="6">
        <f t="shared" si="267"/>
        <v>44108</v>
      </c>
      <c r="G5655" s="6" t="str">
        <f>IF('BCT Template'!R5654&gt;F5655,"Yes","No")</f>
        <v>No</v>
      </c>
      <c r="H5655" s="5" t="s">
        <v>234</v>
      </c>
      <c r="I5655" s="5" t="s">
        <v>235</v>
      </c>
      <c r="J5655" s="5" t="s">
        <v>184</v>
      </c>
      <c r="K5655" s="5" t="s">
        <v>185</v>
      </c>
      <c r="L5655" s="7" t="s">
        <v>164</v>
      </c>
      <c r="M5655" t="str">
        <f t="shared" si="266"/>
        <v>No</v>
      </c>
    </row>
    <row r="5656" spans="1:13" ht="15" thickBot="1" x14ac:dyDescent="0.4">
      <c r="A5656" s="5" t="s">
        <v>175</v>
      </c>
      <c r="B5656" s="5" t="s">
        <v>176</v>
      </c>
      <c r="C5656" s="5" t="s">
        <v>5857</v>
      </c>
      <c r="D5656" s="5">
        <f t="shared" si="265"/>
        <v>30731</v>
      </c>
      <c r="E5656" s="6">
        <v>44012</v>
      </c>
      <c r="F5656" s="6">
        <f t="shared" si="267"/>
        <v>44102</v>
      </c>
      <c r="G5656" s="6" t="str">
        <f>IF('BCT Template'!R5655&gt;F5656,"Yes","No")</f>
        <v>No</v>
      </c>
      <c r="H5656" s="5" t="s">
        <v>178</v>
      </c>
      <c r="I5656" s="5" t="s">
        <v>179</v>
      </c>
      <c r="J5656" s="5" t="s">
        <v>35</v>
      </c>
      <c r="K5656" s="5" t="s">
        <v>180</v>
      </c>
      <c r="L5656" s="7" t="s">
        <v>164</v>
      </c>
      <c r="M5656" t="str">
        <f t="shared" si="266"/>
        <v>Yes</v>
      </c>
    </row>
    <row r="5657" spans="1:13" ht="15" thickBot="1" x14ac:dyDescent="0.4">
      <c r="A5657" s="5" t="s">
        <v>175</v>
      </c>
      <c r="B5657" s="5" t="s">
        <v>176</v>
      </c>
      <c r="C5657" s="5" t="s">
        <v>5858</v>
      </c>
      <c r="D5657" s="5">
        <f t="shared" si="265"/>
        <v>82017</v>
      </c>
      <c r="E5657" s="6">
        <v>44025</v>
      </c>
      <c r="F5657" s="6">
        <f t="shared" si="267"/>
        <v>44115</v>
      </c>
      <c r="G5657" s="6" t="str">
        <f>IF('BCT Template'!R5656&gt;F5657,"Yes","No")</f>
        <v>No</v>
      </c>
      <c r="H5657" s="5" t="s">
        <v>210</v>
      </c>
      <c r="I5657" s="5" t="s">
        <v>211</v>
      </c>
      <c r="J5657" s="5" t="s">
        <v>184</v>
      </c>
      <c r="K5657" s="5" t="s">
        <v>185</v>
      </c>
      <c r="L5657" s="7" t="s">
        <v>164</v>
      </c>
      <c r="M5657" t="str">
        <f t="shared" si="266"/>
        <v>No</v>
      </c>
    </row>
    <row r="5658" spans="1:13" ht="15" thickBot="1" x14ac:dyDescent="0.4">
      <c r="A5658" s="5" t="s">
        <v>175</v>
      </c>
      <c r="B5658" s="5" t="s">
        <v>176</v>
      </c>
      <c r="C5658" s="5" t="s">
        <v>5859</v>
      </c>
      <c r="D5658" s="5">
        <f t="shared" si="265"/>
        <v>79641</v>
      </c>
      <c r="E5658" s="6">
        <v>43830</v>
      </c>
      <c r="F5658" s="6">
        <f t="shared" si="267"/>
        <v>43920</v>
      </c>
      <c r="G5658" s="6" t="str">
        <f>IF('BCT Template'!R5657&gt;F5658,"Yes","No")</f>
        <v>No</v>
      </c>
      <c r="H5658" s="5" t="s">
        <v>182</v>
      </c>
      <c r="I5658" s="5" t="s">
        <v>183</v>
      </c>
      <c r="J5658" s="5" t="s">
        <v>184</v>
      </c>
      <c r="K5658" s="5" t="s">
        <v>185</v>
      </c>
      <c r="L5658" s="7" t="s">
        <v>164</v>
      </c>
      <c r="M5658" t="str">
        <f t="shared" si="266"/>
        <v>No</v>
      </c>
    </row>
    <row r="5659" spans="1:13" ht="15" thickBot="1" x14ac:dyDescent="0.4">
      <c r="A5659" s="5" t="s">
        <v>175</v>
      </c>
      <c r="B5659" s="5" t="s">
        <v>176</v>
      </c>
      <c r="C5659" s="5" t="s">
        <v>5860</v>
      </c>
      <c r="D5659" s="5">
        <f t="shared" si="265"/>
        <v>23111</v>
      </c>
      <c r="E5659" s="6">
        <v>44043</v>
      </c>
      <c r="F5659" s="6">
        <f t="shared" si="267"/>
        <v>44133</v>
      </c>
      <c r="G5659" s="6" t="str">
        <f>IF('BCT Template'!R5658&gt;F5659,"Yes","No")</f>
        <v>No</v>
      </c>
      <c r="H5659" s="5" t="s">
        <v>178</v>
      </c>
      <c r="I5659" s="5" t="s">
        <v>179</v>
      </c>
      <c r="J5659" s="5" t="s">
        <v>35</v>
      </c>
      <c r="K5659" s="5" t="s">
        <v>180</v>
      </c>
      <c r="L5659" s="7" t="s">
        <v>164</v>
      </c>
      <c r="M5659" t="str">
        <f t="shared" si="266"/>
        <v>Yes</v>
      </c>
    </row>
    <row r="5660" spans="1:13" ht="15" thickBot="1" x14ac:dyDescent="0.4">
      <c r="A5660" s="5" t="s">
        <v>175</v>
      </c>
      <c r="B5660" s="5" t="s">
        <v>176</v>
      </c>
      <c r="C5660" s="5" t="s">
        <v>5861</v>
      </c>
      <c r="D5660" s="5">
        <f t="shared" si="265"/>
        <v>57948</v>
      </c>
      <c r="E5660" s="6">
        <v>43447</v>
      </c>
      <c r="F5660" s="6">
        <f t="shared" si="267"/>
        <v>43537</v>
      </c>
      <c r="G5660" s="6" t="str">
        <f>IF('BCT Template'!R5659&gt;F5660,"Yes","No")</f>
        <v>No</v>
      </c>
      <c r="H5660" s="5" t="s">
        <v>189</v>
      </c>
      <c r="I5660" s="5" t="s">
        <v>190</v>
      </c>
      <c r="J5660" s="5" t="s">
        <v>184</v>
      </c>
      <c r="K5660" s="5" t="s">
        <v>185</v>
      </c>
      <c r="L5660" s="7" t="s">
        <v>164</v>
      </c>
      <c r="M5660" t="str">
        <f t="shared" si="266"/>
        <v>No</v>
      </c>
    </row>
    <row r="5661" spans="1:13" ht="15" thickBot="1" x14ac:dyDescent="0.4">
      <c r="A5661" s="5" t="s">
        <v>175</v>
      </c>
      <c r="B5661" s="5" t="s">
        <v>176</v>
      </c>
      <c r="C5661" s="5" t="s">
        <v>5862</v>
      </c>
      <c r="D5661" s="5">
        <f t="shared" si="265"/>
        <v>22159</v>
      </c>
      <c r="E5661" s="6">
        <v>42247</v>
      </c>
      <c r="F5661" s="6">
        <f t="shared" si="267"/>
        <v>42337</v>
      </c>
      <c r="G5661" s="6" t="str">
        <f>IF('BCT Template'!R5660&gt;F5661,"Yes","No")</f>
        <v>No</v>
      </c>
      <c r="H5661" s="5" t="s">
        <v>178</v>
      </c>
      <c r="I5661" s="5" t="s">
        <v>179</v>
      </c>
      <c r="J5661" s="5" t="s">
        <v>35</v>
      </c>
      <c r="K5661" s="5" t="s">
        <v>180</v>
      </c>
      <c r="L5661" s="7" t="s">
        <v>164</v>
      </c>
      <c r="M5661" t="str">
        <f t="shared" si="266"/>
        <v>Yes</v>
      </c>
    </row>
    <row r="5662" spans="1:13" ht="15" thickBot="1" x14ac:dyDescent="0.4">
      <c r="A5662" s="5" t="s">
        <v>175</v>
      </c>
      <c r="B5662" s="5" t="s">
        <v>176</v>
      </c>
      <c r="C5662" s="5" t="s">
        <v>5863</v>
      </c>
      <c r="D5662" s="5">
        <f t="shared" si="265"/>
        <v>21299</v>
      </c>
      <c r="E5662" s="6">
        <v>43830</v>
      </c>
      <c r="F5662" s="6">
        <f t="shared" si="267"/>
        <v>43920</v>
      </c>
      <c r="G5662" s="6" t="str">
        <f>IF('BCT Template'!R5661&gt;F5662,"Yes","No")</f>
        <v>No</v>
      </c>
      <c r="H5662" s="5" t="s">
        <v>178</v>
      </c>
      <c r="I5662" s="5" t="s">
        <v>179</v>
      </c>
      <c r="J5662" s="5" t="s">
        <v>35</v>
      </c>
      <c r="K5662" s="5" t="s">
        <v>180</v>
      </c>
      <c r="L5662" s="7" t="s">
        <v>164</v>
      </c>
      <c r="M5662" t="str">
        <f t="shared" si="266"/>
        <v>Yes</v>
      </c>
    </row>
    <row r="5663" spans="1:13" ht="15" thickBot="1" x14ac:dyDescent="0.4">
      <c r="A5663" s="5" t="s">
        <v>175</v>
      </c>
      <c r="B5663" s="5" t="s">
        <v>176</v>
      </c>
      <c r="C5663" s="5" t="s">
        <v>5864</v>
      </c>
      <c r="D5663" s="5">
        <f t="shared" si="265"/>
        <v>81963</v>
      </c>
      <c r="E5663" s="6">
        <v>43465</v>
      </c>
      <c r="F5663" s="6">
        <f t="shared" si="267"/>
        <v>43555</v>
      </c>
      <c r="G5663" s="6" t="str">
        <f>IF('BCT Template'!R5662&gt;F5663,"Yes","No")</f>
        <v>No</v>
      </c>
      <c r="H5663" s="5" t="s">
        <v>182</v>
      </c>
      <c r="I5663" s="5" t="s">
        <v>183</v>
      </c>
      <c r="J5663" s="5" t="s">
        <v>200</v>
      </c>
      <c r="K5663" s="5" t="s">
        <v>201</v>
      </c>
      <c r="L5663" s="7" t="s">
        <v>164</v>
      </c>
      <c r="M5663" t="str">
        <f t="shared" si="266"/>
        <v>Yes</v>
      </c>
    </row>
    <row r="5664" spans="1:13" ht="15" thickBot="1" x14ac:dyDescent="0.4">
      <c r="A5664" s="5" t="s">
        <v>175</v>
      </c>
      <c r="B5664" s="5" t="s">
        <v>176</v>
      </c>
      <c r="C5664" s="5" t="s">
        <v>5865</v>
      </c>
      <c r="D5664" s="5">
        <f t="shared" si="265"/>
        <v>22034</v>
      </c>
      <c r="E5664" s="6">
        <v>44074</v>
      </c>
      <c r="F5664" s="6">
        <f t="shared" si="267"/>
        <v>44164</v>
      </c>
      <c r="G5664" s="6" t="str">
        <f>IF('BCT Template'!R5663&gt;F5664,"Yes","No")</f>
        <v>No</v>
      </c>
      <c r="H5664" s="5" t="s">
        <v>178</v>
      </c>
      <c r="I5664" s="5" t="s">
        <v>179</v>
      </c>
      <c r="J5664" s="5" t="s">
        <v>35</v>
      </c>
      <c r="K5664" s="5" t="s">
        <v>180</v>
      </c>
      <c r="L5664" s="7" t="s">
        <v>164</v>
      </c>
      <c r="M5664" t="str">
        <f t="shared" si="266"/>
        <v>Yes</v>
      </c>
    </row>
    <row r="5665" spans="1:13" ht="15" thickBot="1" x14ac:dyDescent="0.4">
      <c r="A5665" s="5" t="s">
        <v>175</v>
      </c>
      <c r="B5665" s="5" t="s">
        <v>176</v>
      </c>
      <c r="C5665" s="5" t="s">
        <v>5866</v>
      </c>
      <c r="D5665" s="5">
        <f t="shared" si="265"/>
        <v>58681</v>
      </c>
      <c r="E5665" s="6">
        <v>44074</v>
      </c>
      <c r="F5665" s="6">
        <f t="shared" si="267"/>
        <v>44164</v>
      </c>
      <c r="G5665" s="6" t="str">
        <f>IF('BCT Template'!R5664&gt;F5665,"Yes","No")</f>
        <v>No</v>
      </c>
      <c r="H5665" s="5" t="s">
        <v>182</v>
      </c>
      <c r="I5665" s="5" t="s">
        <v>183</v>
      </c>
      <c r="J5665" s="5" t="s">
        <v>184</v>
      </c>
      <c r="K5665" s="5" t="s">
        <v>185</v>
      </c>
      <c r="L5665" s="7" t="s">
        <v>164</v>
      </c>
      <c r="M5665" t="str">
        <f t="shared" si="266"/>
        <v>No</v>
      </c>
    </row>
    <row r="5666" spans="1:13" ht="15" thickBot="1" x14ac:dyDescent="0.4">
      <c r="A5666" s="5" t="s">
        <v>175</v>
      </c>
      <c r="B5666" s="5" t="s">
        <v>176</v>
      </c>
      <c r="C5666" s="5" t="s">
        <v>5867</v>
      </c>
      <c r="D5666" s="5">
        <f t="shared" si="265"/>
        <v>77871</v>
      </c>
      <c r="E5666" s="6">
        <v>41124</v>
      </c>
      <c r="F5666" s="6">
        <f t="shared" si="267"/>
        <v>41214</v>
      </c>
      <c r="G5666" s="6" t="str">
        <f>IF('BCT Template'!R5665&gt;F5666,"Yes","No")</f>
        <v>No</v>
      </c>
      <c r="H5666" s="5" t="s">
        <v>189</v>
      </c>
      <c r="I5666" s="5" t="s">
        <v>190</v>
      </c>
      <c r="J5666" s="5" t="s">
        <v>184</v>
      </c>
      <c r="K5666" s="5" t="s">
        <v>185</v>
      </c>
      <c r="L5666" s="7" t="s">
        <v>164</v>
      </c>
      <c r="M5666" t="str">
        <f t="shared" si="266"/>
        <v>No</v>
      </c>
    </row>
    <row r="5667" spans="1:13" ht="15" thickBot="1" x14ac:dyDescent="0.4">
      <c r="A5667" s="5" t="s">
        <v>175</v>
      </c>
      <c r="B5667" s="5" t="s">
        <v>176</v>
      </c>
      <c r="C5667" s="5" t="s">
        <v>5868</v>
      </c>
      <c r="D5667" s="5">
        <f t="shared" si="265"/>
        <v>59202</v>
      </c>
      <c r="E5667" s="6">
        <v>42460</v>
      </c>
      <c r="F5667" s="6">
        <f t="shared" si="267"/>
        <v>42550</v>
      </c>
      <c r="G5667" s="6" t="str">
        <f>IF('BCT Template'!R5666&gt;F5667,"Yes","No")</f>
        <v>No</v>
      </c>
      <c r="H5667" s="5" t="s">
        <v>182</v>
      </c>
      <c r="I5667" s="5" t="s">
        <v>183</v>
      </c>
      <c r="J5667" s="5" t="s">
        <v>184</v>
      </c>
      <c r="K5667" s="5" t="s">
        <v>185</v>
      </c>
      <c r="L5667" s="7" t="s">
        <v>164</v>
      </c>
      <c r="M5667" t="str">
        <f t="shared" si="266"/>
        <v>No</v>
      </c>
    </row>
    <row r="5668" spans="1:13" ht="15" thickBot="1" x14ac:dyDescent="0.4">
      <c r="A5668" s="5" t="s">
        <v>175</v>
      </c>
      <c r="B5668" s="5" t="s">
        <v>176</v>
      </c>
      <c r="C5668" s="5" t="s">
        <v>5869</v>
      </c>
      <c r="D5668" s="5">
        <f t="shared" si="265"/>
        <v>77062</v>
      </c>
      <c r="E5668" s="6">
        <v>38898</v>
      </c>
      <c r="F5668" s="6">
        <f t="shared" si="267"/>
        <v>38988</v>
      </c>
      <c r="G5668" s="6" t="str">
        <f>IF('BCT Template'!R5667&gt;F5668,"Yes","No")</f>
        <v>No</v>
      </c>
      <c r="H5668" s="5" t="s">
        <v>197</v>
      </c>
      <c r="I5668" s="5" t="s">
        <v>198</v>
      </c>
      <c r="J5668" s="5" t="s">
        <v>184</v>
      </c>
      <c r="K5668" s="5" t="s">
        <v>185</v>
      </c>
      <c r="L5668" s="7" t="s">
        <v>164</v>
      </c>
      <c r="M5668" t="str">
        <f t="shared" si="266"/>
        <v>No</v>
      </c>
    </row>
    <row r="5669" spans="1:13" ht="15" thickBot="1" x14ac:dyDescent="0.4">
      <c r="A5669" s="5" t="s">
        <v>175</v>
      </c>
      <c r="B5669" s="5" t="s">
        <v>176</v>
      </c>
      <c r="C5669" s="5" t="s">
        <v>5870</v>
      </c>
      <c r="D5669" s="5">
        <f t="shared" si="265"/>
        <v>22317</v>
      </c>
      <c r="E5669" s="6">
        <v>44074</v>
      </c>
      <c r="F5669" s="6">
        <f t="shared" si="267"/>
        <v>44164</v>
      </c>
      <c r="G5669" s="6" t="str">
        <f>IF('BCT Template'!R5668&gt;F5669,"Yes","No")</f>
        <v>No</v>
      </c>
      <c r="H5669" s="5" t="s">
        <v>178</v>
      </c>
      <c r="I5669" s="5" t="s">
        <v>179</v>
      </c>
      <c r="J5669" s="5" t="s">
        <v>35</v>
      </c>
      <c r="K5669" s="5" t="s">
        <v>180</v>
      </c>
      <c r="L5669" s="7" t="s">
        <v>164</v>
      </c>
      <c r="M5669" t="str">
        <f t="shared" si="266"/>
        <v>Yes</v>
      </c>
    </row>
    <row r="5670" spans="1:13" ht="15" thickBot="1" x14ac:dyDescent="0.4">
      <c r="A5670" s="5" t="s">
        <v>175</v>
      </c>
      <c r="B5670" s="5" t="s">
        <v>176</v>
      </c>
      <c r="C5670" s="5" t="s">
        <v>5871</v>
      </c>
      <c r="D5670" s="5">
        <f t="shared" si="265"/>
        <v>59003</v>
      </c>
      <c r="E5670" s="6">
        <v>44043</v>
      </c>
      <c r="F5670" s="6">
        <f t="shared" si="267"/>
        <v>44133</v>
      </c>
      <c r="G5670" s="6" t="str">
        <f>IF('BCT Template'!R5669&gt;F5670,"Yes","No")</f>
        <v>No</v>
      </c>
      <c r="H5670" s="5" t="s">
        <v>182</v>
      </c>
      <c r="I5670" s="5" t="s">
        <v>183</v>
      </c>
      <c r="J5670" s="5" t="s">
        <v>200</v>
      </c>
      <c r="K5670" s="5" t="s">
        <v>201</v>
      </c>
      <c r="L5670" s="7" t="s">
        <v>164</v>
      </c>
      <c r="M5670" t="str">
        <f t="shared" si="266"/>
        <v>Yes</v>
      </c>
    </row>
    <row r="5671" spans="1:13" ht="15" thickBot="1" x14ac:dyDescent="0.4">
      <c r="A5671" s="5" t="s">
        <v>175</v>
      </c>
      <c r="B5671" s="5" t="s">
        <v>176</v>
      </c>
      <c r="C5671" s="5" t="s">
        <v>5872</v>
      </c>
      <c r="D5671" s="5">
        <f t="shared" si="265"/>
        <v>79324</v>
      </c>
      <c r="E5671" s="6">
        <v>44101</v>
      </c>
      <c r="F5671" s="6">
        <f t="shared" si="267"/>
        <v>44191</v>
      </c>
      <c r="G5671" s="6" t="str">
        <f>IF('BCT Template'!R5670&gt;F5671,"Yes","No")</f>
        <v>No</v>
      </c>
      <c r="H5671" s="5" t="s">
        <v>189</v>
      </c>
      <c r="I5671" s="5" t="s">
        <v>190</v>
      </c>
      <c r="J5671" s="5" t="s">
        <v>200</v>
      </c>
      <c r="K5671" s="5" t="s">
        <v>201</v>
      </c>
      <c r="L5671" s="7" t="s">
        <v>164</v>
      </c>
      <c r="M5671" t="str">
        <f t="shared" si="266"/>
        <v>Yes</v>
      </c>
    </row>
    <row r="5672" spans="1:13" ht="15" thickBot="1" x14ac:dyDescent="0.4">
      <c r="A5672" s="5" t="s">
        <v>175</v>
      </c>
      <c r="B5672" s="5" t="s">
        <v>176</v>
      </c>
      <c r="C5672" s="5" t="s">
        <v>5873</v>
      </c>
      <c r="D5672" s="5">
        <f t="shared" si="265"/>
        <v>26201</v>
      </c>
      <c r="E5672" s="6">
        <v>40390</v>
      </c>
      <c r="F5672" s="6">
        <f t="shared" si="267"/>
        <v>40480</v>
      </c>
      <c r="G5672" s="6" t="str">
        <f>IF('BCT Template'!R5671&gt;F5672,"Yes","No")</f>
        <v>No</v>
      </c>
      <c r="H5672" s="5" t="s">
        <v>240</v>
      </c>
      <c r="I5672" s="5" t="s">
        <v>241</v>
      </c>
      <c r="J5672" s="5" t="s">
        <v>35</v>
      </c>
      <c r="K5672" s="5" t="s">
        <v>180</v>
      </c>
      <c r="L5672" s="7" t="s">
        <v>164</v>
      </c>
      <c r="M5672" t="str">
        <f t="shared" si="266"/>
        <v>Yes</v>
      </c>
    </row>
    <row r="5673" spans="1:13" ht="15" thickBot="1" x14ac:dyDescent="0.4">
      <c r="A5673" s="5" t="s">
        <v>175</v>
      </c>
      <c r="B5673" s="5" t="s">
        <v>176</v>
      </c>
      <c r="C5673" s="5" t="s">
        <v>5874</v>
      </c>
      <c r="D5673" s="5">
        <f t="shared" si="265"/>
        <v>57253</v>
      </c>
      <c r="E5673" s="6">
        <v>40816</v>
      </c>
      <c r="F5673" s="6">
        <f t="shared" si="267"/>
        <v>40906</v>
      </c>
      <c r="G5673" s="6" t="str">
        <f>IF('BCT Template'!R5672&gt;F5673,"Yes","No")</f>
        <v>No</v>
      </c>
      <c r="H5673" s="5" t="s">
        <v>189</v>
      </c>
      <c r="I5673" s="5" t="s">
        <v>190</v>
      </c>
      <c r="J5673" s="5" t="s">
        <v>184</v>
      </c>
      <c r="K5673" s="5" t="s">
        <v>185</v>
      </c>
      <c r="L5673" s="7" t="s">
        <v>164</v>
      </c>
      <c r="M5673" t="str">
        <f t="shared" si="266"/>
        <v>No</v>
      </c>
    </row>
    <row r="5674" spans="1:13" ht="15" thickBot="1" x14ac:dyDescent="0.4">
      <c r="A5674" s="5" t="s">
        <v>175</v>
      </c>
      <c r="B5674" s="5" t="s">
        <v>176</v>
      </c>
      <c r="C5674" s="5" t="s">
        <v>5875</v>
      </c>
      <c r="D5674" s="5">
        <f t="shared" si="265"/>
        <v>20627</v>
      </c>
      <c r="E5674" s="6">
        <v>44377</v>
      </c>
      <c r="F5674" s="6">
        <f t="shared" si="267"/>
        <v>44467</v>
      </c>
      <c r="G5674" s="6" t="str">
        <f>IF('BCT Template'!R5673&gt;F5674,"Yes","No")</f>
        <v>No</v>
      </c>
      <c r="H5674" s="5" t="s">
        <v>197</v>
      </c>
      <c r="I5674" s="5" t="s">
        <v>198</v>
      </c>
      <c r="J5674" s="5" t="s">
        <v>184</v>
      </c>
      <c r="K5674" s="5" t="s">
        <v>185</v>
      </c>
      <c r="L5674" s="7" t="s">
        <v>164</v>
      </c>
      <c r="M5674" t="str">
        <f t="shared" si="266"/>
        <v>No</v>
      </c>
    </row>
    <row r="5675" spans="1:13" ht="15" thickBot="1" x14ac:dyDescent="0.4">
      <c r="A5675" s="5" t="s">
        <v>175</v>
      </c>
      <c r="B5675" s="5" t="s">
        <v>176</v>
      </c>
      <c r="C5675" s="5" t="s">
        <v>5876</v>
      </c>
      <c r="D5675" s="5">
        <f t="shared" si="265"/>
        <v>30795</v>
      </c>
      <c r="E5675" s="6">
        <v>43677</v>
      </c>
      <c r="F5675" s="6">
        <f t="shared" si="267"/>
        <v>43767</v>
      </c>
      <c r="G5675" s="6" t="str">
        <f>IF('BCT Template'!R5674&gt;F5675,"Yes","No")</f>
        <v>No</v>
      </c>
      <c r="H5675" s="5" t="s">
        <v>178</v>
      </c>
      <c r="I5675" s="5" t="s">
        <v>179</v>
      </c>
      <c r="J5675" s="5" t="s">
        <v>35</v>
      </c>
      <c r="K5675" s="5" t="s">
        <v>180</v>
      </c>
      <c r="L5675" s="7" t="s">
        <v>164</v>
      </c>
      <c r="M5675" t="str">
        <f t="shared" si="266"/>
        <v>Yes</v>
      </c>
    </row>
    <row r="5676" spans="1:13" ht="15" thickBot="1" x14ac:dyDescent="0.4">
      <c r="A5676" s="5" t="s">
        <v>175</v>
      </c>
      <c r="B5676" s="5" t="s">
        <v>176</v>
      </c>
      <c r="C5676" s="5" t="s">
        <v>5877</v>
      </c>
      <c r="D5676" s="5">
        <f t="shared" si="265"/>
        <v>29870</v>
      </c>
      <c r="E5676" s="6">
        <v>42825</v>
      </c>
      <c r="F5676" s="6">
        <f t="shared" si="267"/>
        <v>42915</v>
      </c>
      <c r="G5676" s="6" t="str">
        <f>IF('BCT Template'!R5675&gt;F5676,"Yes","No")</f>
        <v>No</v>
      </c>
      <c r="H5676" s="5" t="s">
        <v>178</v>
      </c>
      <c r="I5676" s="5" t="s">
        <v>179</v>
      </c>
      <c r="J5676" s="5" t="s">
        <v>35</v>
      </c>
      <c r="K5676" s="5" t="s">
        <v>180</v>
      </c>
      <c r="L5676" s="7" t="s">
        <v>164</v>
      </c>
      <c r="M5676" t="str">
        <f t="shared" si="266"/>
        <v>Yes</v>
      </c>
    </row>
    <row r="5677" spans="1:13" ht="15" thickBot="1" x14ac:dyDescent="0.4">
      <c r="A5677" s="5" t="s">
        <v>175</v>
      </c>
      <c r="B5677" s="5" t="s">
        <v>176</v>
      </c>
      <c r="C5677" s="5" t="s">
        <v>5878</v>
      </c>
      <c r="D5677" s="5">
        <f t="shared" si="265"/>
        <v>57489</v>
      </c>
      <c r="E5677" s="6">
        <v>44484</v>
      </c>
      <c r="F5677" s="6">
        <f t="shared" si="267"/>
        <v>44574</v>
      </c>
      <c r="G5677" s="6" t="str">
        <f>IF('BCT Template'!R5676&gt;F5677,"Yes","No")</f>
        <v>No</v>
      </c>
      <c r="H5677" s="5" t="s">
        <v>189</v>
      </c>
      <c r="I5677" s="5" t="s">
        <v>190</v>
      </c>
      <c r="J5677" s="5" t="s">
        <v>184</v>
      </c>
      <c r="K5677" s="5" t="s">
        <v>185</v>
      </c>
      <c r="L5677" s="7" t="s">
        <v>164</v>
      </c>
      <c r="M5677" t="str">
        <f t="shared" si="266"/>
        <v>No</v>
      </c>
    </row>
    <row r="5678" spans="1:13" ht="15" thickBot="1" x14ac:dyDescent="0.4">
      <c r="A5678" s="5" t="s">
        <v>175</v>
      </c>
      <c r="B5678" s="5" t="s">
        <v>176</v>
      </c>
      <c r="C5678" s="5" t="s">
        <v>5879</v>
      </c>
      <c r="D5678" s="5">
        <f t="shared" si="265"/>
        <v>59009</v>
      </c>
      <c r="E5678" s="6">
        <v>42582</v>
      </c>
      <c r="F5678" s="6">
        <f t="shared" si="267"/>
        <v>42672</v>
      </c>
      <c r="G5678" s="6" t="str">
        <f>IF('BCT Template'!R5677&gt;F5678,"Yes","No")</f>
        <v>No</v>
      </c>
      <c r="H5678" s="5" t="s">
        <v>182</v>
      </c>
      <c r="I5678" s="5" t="s">
        <v>183</v>
      </c>
      <c r="J5678" s="5" t="s">
        <v>184</v>
      </c>
      <c r="K5678" s="5" t="s">
        <v>185</v>
      </c>
      <c r="L5678" s="7" t="s">
        <v>164</v>
      </c>
      <c r="M5678" t="str">
        <f t="shared" si="266"/>
        <v>No</v>
      </c>
    </row>
    <row r="5679" spans="1:13" ht="15" thickBot="1" x14ac:dyDescent="0.4">
      <c r="A5679" s="5" t="s">
        <v>175</v>
      </c>
      <c r="B5679" s="5" t="s">
        <v>176</v>
      </c>
      <c r="C5679" s="5" t="s">
        <v>5880</v>
      </c>
      <c r="D5679" s="5">
        <f t="shared" si="265"/>
        <v>21483</v>
      </c>
      <c r="E5679" s="6">
        <v>44043</v>
      </c>
      <c r="F5679" s="6">
        <f t="shared" si="267"/>
        <v>44133</v>
      </c>
      <c r="G5679" s="6" t="str">
        <f>IF('BCT Template'!R5678&gt;F5679,"Yes","No")</f>
        <v>No</v>
      </c>
      <c r="H5679" s="5" t="s">
        <v>178</v>
      </c>
      <c r="I5679" s="5" t="s">
        <v>179</v>
      </c>
      <c r="J5679" s="5" t="s">
        <v>35</v>
      </c>
      <c r="K5679" s="5" t="s">
        <v>180</v>
      </c>
      <c r="L5679" s="7" t="s">
        <v>164</v>
      </c>
      <c r="M5679" t="str">
        <f t="shared" si="266"/>
        <v>Yes</v>
      </c>
    </row>
    <row r="5680" spans="1:13" ht="15" thickBot="1" x14ac:dyDescent="0.4">
      <c r="A5680" s="5" t="s">
        <v>175</v>
      </c>
      <c r="B5680" s="5" t="s">
        <v>176</v>
      </c>
      <c r="C5680" s="5" t="s">
        <v>5881</v>
      </c>
      <c r="D5680" s="5">
        <f t="shared" si="265"/>
        <v>57863</v>
      </c>
      <c r="E5680" s="6">
        <v>43655</v>
      </c>
      <c r="F5680" s="6">
        <f t="shared" si="267"/>
        <v>43745</v>
      </c>
      <c r="G5680" s="6" t="str">
        <f>IF('BCT Template'!R5679&gt;F5680,"Yes","No")</f>
        <v>No</v>
      </c>
      <c r="H5680" s="5" t="s">
        <v>189</v>
      </c>
      <c r="I5680" s="5" t="s">
        <v>190</v>
      </c>
      <c r="J5680" s="5" t="s">
        <v>184</v>
      </c>
      <c r="K5680" s="5" t="s">
        <v>185</v>
      </c>
      <c r="L5680" s="7" t="s">
        <v>164</v>
      </c>
      <c r="M5680" t="str">
        <f t="shared" si="266"/>
        <v>No</v>
      </c>
    </row>
    <row r="5681" spans="1:13" ht="15" thickBot="1" x14ac:dyDescent="0.4">
      <c r="A5681" s="5" t="s">
        <v>175</v>
      </c>
      <c r="B5681" s="5" t="s">
        <v>176</v>
      </c>
      <c r="C5681" s="5" t="s">
        <v>5882</v>
      </c>
      <c r="D5681" s="5">
        <f t="shared" si="265"/>
        <v>21296</v>
      </c>
      <c r="E5681" s="6">
        <v>44286</v>
      </c>
      <c r="F5681" s="6">
        <f t="shared" si="267"/>
        <v>44376</v>
      </c>
      <c r="G5681" s="6" t="str">
        <f>IF('BCT Template'!R5680&gt;F5681,"Yes","No")</f>
        <v>No</v>
      </c>
      <c r="H5681" s="5" t="s">
        <v>178</v>
      </c>
      <c r="I5681" s="5" t="s">
        <v>179</v>
      </c>
      <c r="J5681" s="5" t="s">
        <v>35</v>
      </c>
      <c r="K5681" s="5" t="s">
        <v>180</v>
      </c>
      <c r="L5681" s="7" t="s">
        <v>164</v>
      </c>
      <c r="M5681" t="str">
        <f t="shared" si="266"/>
        <v>Yes</v>
      </c>
    </row>
    <row r="5682" spans="1:13" ht="15" thickBot="1" x14ac:dyDescent="0.4">
      <c r="A5682" s="5" t="s">
        <v>175</v>
      </c>
      <c r="B5682" s="5" t="s">
        <v>176</v>
      </c>
      <c r="C5682" s="5" t="s">
        <v>5883</v>
      </c>
      <c r="D5682" s="5">
        <f t="shared" si="265"/>
        <v>57806</v>
      </c>
      <c r="E5682" s="6">
        <v>42551</v>
      </c>
      <c r="F5682" s="6">
        <f t="shared" si="267"/>
        <v>42641</v>
      </c>
      <c r="G5682" s="6" t="str">
        <f>IF('BCT Template'!R5681&gt;F5682,"Yes","No")</f>
        <v>No</v>
      </c>
      <c r="H5682" s="5" t="s">
        <v>189</v>
      </c>
      <c r="I5682" s="5" t="s">
        <v>190</v>
      </c>
      <c r="J5682" s="5" t="s">
        <v>184</v>
      </c>
      <c r="K5682" s="5" t="s">
        <v>185</v>
      </c>
      <c r="L5682" s="7" t="s">
        <v>164</v>
      </c>
      <c r="M5682" t="str">
        <f t="shared" si="266"/>
        <v>No</v>
      </c>
    </row>
    <row r="5683" spans="1:13" ht="15" thickBot="1" x14ac:dyDescent="0.4">
      <c r="A5683" s="5" t="s">
        <v>175</v>
      </c>
      <c r="B5683" s="5" t="s">
        <v>176</v>
      </c>
      <c r="C5683" s="5" t="s">
        <v>5884</v>
      </c>
      <c r="D5683" s="5">
        <f t="shared" si="265"/>
        <v>81167</v>
      </c>
      <c r="E5683" s="6">
        <v>44166</v>
      </c>
      <c r="F5683" s="6">
        <f t="shared" si="267"/>
        <v>44256</v>
      </c>
      <c r="G5683" s="6" t="str">
        <f>IF('BCT Template'!R5682&gt;F5683,"Yes","No")</f>
        <v>No</v>
      </c>
      <c r="H5683" s="5" t="s">
        <v>182</v>
      </c>
      <c r="I5683" s="5" t="s">
        <v>183</v>
      </c>
      <c r="J5683" s="5" t="s">
        <v>184</v>
      </c>
      <c r="K5683" s="5" t="s">
        <v>185</v>
      </c>
      <c r="L5683" s="7" t="s">
        <v>164</v>
      </c>
      <c r="M5683" t="str">
        <f t="shared" si="266"/>
        <v>No</v>
      </c>
    </row>
    <row r="5684" spans="1:13" ht="15" thickBot="1" x14ac:dyDescent="0.4">
      <c r="A5684" s="5" t="s">
        <v>175</v>
      </c>
      <c r="B5684" s="5" t="s">
        <v>176</v>
      </c>
      <c r="C5684" s="5" t="s">
        <v>5885</v>
      </c>
      <c r="D5684" s="5">
        <f t="shared" si="265"/>
        <v>57713</v>
      </c>
      <c r="E5684" s="6">
        <v>44196</v>
      </c>
      <c r="F5684" s="6">
        <f t="shared" si="267"/>
        <v>44286</v>
      </c>
      <c r="G5684" s="6" t="str">
        <f>IF('BCT Template'!R5683&gt;F5684,"Yes","No")</f>
        <v>No</v>
      </c>
      <c r="H5684" s="5" t="s">
        <v>189</v>
      </c>
      <c r="I5684" s="5" t="s">
        <v>190</v>
      </c>
      <c r="J5684" s="5" t="s">
        <v>184</v>
      </c>
      <c r="K5684" s="5" t="s">
        <v>185</v>
      </c>
      <c r="L5684" s="7" t="s">
        <v>164</v>
      </c>
      <c r="M5684" t="str">
        <f t="shared" si="266"/>
        <v>No</v>
      </c>
    </row>
    <row r="5685" spans="1:13" ht="15" thickBot="1" x14ac:dyDescent="0.4">
      <c r="A5685" s="5" t="s">
        <v>175</v>
      </c>
      <c r="B5685" s="5" t="s">
        <v>176</v>
      </c>
      <c r="C5685" s="5" t="s">
        <v>5886</v>
      </c>
      <c r="D5685" s="5">
        <f t="shared" si="265"/>
        <v>57391</v>
      </c>
      <c r="E5685" s="6">
        <v>42369</v>
      </c>
      <c r="F5685" s="6">
        <f t="shared" si="267"/>
        <v>42459</v>
      </c>
      <c r="G5685" s="6" t="str">
        <f>IF('BCT Template'!R5684&gt;F5685,"Yes","No")</f>
        <v>No</v>
      </c>
      <c r="H5685" s="5" t="s">
        <v>189</v>
      </c>
      <c r="I5685" s="5" t="s">
        <v>190</v>
      </c>
      <c r="J5685" s="5" t="s">
        <v>184</v>
      </c>
      <c r="K5685" s="5" t="s">
        <v>185</v>
      </c>
      <c r="L5685" s="7" t="s">
        <v>164</v>
      </c>
      <c r="M5685" t="str">
        <f t="shared" si="266"/>
        <v>No</v>
      </c>
    </row>
    <row r="5686" spans="1:13" ht="15" thickBot="1" x14ac:dyDescent="0.4">
      <c r="A5686" s="5" t="s">
        <v>175</v>
      </c>
      <c r="B5686" s="5" t="s">
        <v>176</v>
      </c>
      <c r="C5686" s="5" t="s">
        <v>5887</v>
      </c>
      <c r="D5686" s="5">
        <f t="shared" si="265"/>
        <v>84922</v>
      </c>
      <c r="E5686" s="6">
        <v>41278</v>
      </c>
      <c r="F5686" s="6">
        <f t="shared" si="267"/>
        <v>41368</v>
      </c>
      <c r="G5686" s="6" t="str">
        <f>IF('BCT Template'!R5685&gt;F5686,"Yes","No")</f>
        <v>No</v>
      </c>
      <c r="H5686" s="5" t="s">
        <v>210</v>
      </c>
      <c r="I5686" s="5" t="s">
        <v>211</v>
      </c>
      <c r="J5686" s="5" t="s">
        <v>184</v>
      </c>
      <c r="K5686" s="5" t="s">
        <v>185</v>
      </c>
      <c r="L5686" s="7" t="s">
        <v>164</v>
      </c>
      <c r="M5686" t="str">
        <f t="shared" si="266"/>
        <v>No</v>
      </c>
    </row>
    <row r="5687" spans="1:13" ht="15" thickBot="1" x14ac:dyDescent="0.4">
      <c r="A5687" s="5" t="s">
        <v>175</v>
      </c>
      <c r="B5687" s="5" t="s">
        <v>176</v>
      </c>
      <c r="C5687" s="5" t="s">
        <v>5888</v>
      </c>
      <c r="D5687" s="5">
        <f t="shared" si="265"/>
        <v>58451</v>
      </c>
      <c r="E5687" s="6">
        <v>43890</v>
      </c>
      <c r="F5687" s="6">
        <f t="shared" si="267"/>
        <v>43980</v>
      </c>
      <c r="G5687" s="6" t="str">
        <f>IF('BCT Template'!R5686&gt;F5687,"Yes","No")</f>
        <v>No</v>
      </c>
      <c r="H5687" s="5" t="s">
        <v>182</v>
      </c>
      <c r="I5687" s="5" t="s">
        <v>183</v>
      </c>
      <c r="J5687" s="5" t="s">
        <v>184</v>
      </c>
      <c r="K5687" s="5" t="s">
        <v>185</v>
      </c>
      <c r="L5687" s="7" t="s">
        <v>164</v>
      </c>
      <c r="M5687" t="str">
        <f t="shared" si="266"/>
        <v>No</v>
      </c>
    </row>
    <row r="5688" spans="1:13" ht="15" thickBot="1" x14ac:dyDescent="0.4">
      <c r="A5688" s="5" t="s">
        <v>175</v>
      </c>
      <c r="B5688" s="5" t="s">
        <v>176</v>
      </c>
      <c r="C5688" s="5" t="s">
        <v>5889</v>
      </c>
      <c r="D5688" s="5">
        <f t="shared" si="265"/>
        <v>81154</v>
      </c>
      <c r="E5688" s="6">
        <v>43738</v>
      </c>
      <c r="F5688" s="6">
        <f t="shared" si="267"/>
        <v>43828</v>
      </c>
      <c r="G5688" s="6" t="str">
        <f>IF('BCT Template'!R5687&gt;F5688,"Yes","No")</f>
        <v>No</v>
      </c>
      <c r="H5688" s="5" t="s">
        <v>182</v>
      </c>
      <c r="I5688" s="5" t="s">
        <v>183</v>
      </c>
      <c r="J5688" s="5" t="s">
        <v>184</v>
      </c>
      <c r="K5688" s="5" t="s">
        <v>185</v>
      </c>
      <c r="L5688" s="7" t="s">
        <v>164</v>
      </c>
      <c r="M5688" t="str">
        <f t="shared" si="266"/>
        <v>No</v>
      </c>
    </row>
    <row r="5689" spans="1:13" ht="15" thickBot="1" x14ac:dyDescent="0.4">
      <c r="A5689" s="5" t="s">
        <v>175</v>
      </c>
      <c r="B5689" s="5" t="s">
        <v>176</v>
      </c>
      <c r="C5689" s="5" t="s">
        <v>5890</v>
      </c>
      <c r="D5689" s="5">
        <f t="shared" si="265"/>
        <v>77686</v>
      </c>
      <c r="E5689" s="6">
        <v>43953</v>
      </c>
      <c r="F5689" s="6">
        <f t="shared" si="267"/>
        <v>44043</v>
      </c>
      <c r="G5689" s="6" t="str">
        <f>IF('BCT Template'!R5688&gt;F5689,"Yes","No")</f>
        <v>No</v>
      </c>
      <c r="H5689" s="5" t="s">
        <v>189</v>
      </c>
      <c r="I5689" s="5" t="s">
        <v>190</v>
      </c>
      <c r="J5689" s="5" t="s">
        <v>184</v>
      </c>
      <c r="K5689" s="5" t="s">
        <v>185</v>
      </c>
      <c r="L5689" s="7" t="s">
        <v>164</v>
      </c>
      <c r="M5689" t="str">
        <f t="shared" si="266"/>
        <v>No</v>
      </c>
    </row>
    <row r="5690" spans="1:13" ht="15" thickBot="1" x14ac:dyDescent="0.4">
      <c r="A5690" s="5" t="s">
        <v>175</v>
      </c>
      <c r="B5690" s="5" t="s">
        <v>176</v>
      </c>
      <c r="C5690" s="5" t="s">
        <v>5891</v>
      </c>
      <c r="D5690" s="5">
        <f t="shared" si="265"/>
        <v>30119</v>
      </c>
      <c r="E5690" s="6">
        <v>44165</v>
      </c>
      <c r="F5690" s="6">
        <f t="shared" si="267"/>
        <v>44255</v>
      </c>
      <c r="G5690" s="6" t="str">
        <f>IF('BCT Template'!R5689&gt;F5690,"Yes","No")</f>
        <v>No</v>
      </c>
      <c r="H5690" s="5" t="s">
        <v>178</v>
      </c>
      <c r="I5690" s="5" t="s">
        <v>179</v>
      </c>
      <c r="J5690" s="5" t="s">
        <v>35</v>
      </c>
      <c r="K5690" s="5" t="s">
        <v>180</v>
      </c>
      <c r="L5690" s="7" t="s">
        <v>164</v>
      </c>
      <c r="M5690" t="str">
        <f t="shared" si="266"/>
        <v>Yes</v>
      </c>
    </row>
    <row r="5691" spans="1:13" ht="15" thickBot="1" x14ac:dyDescent="0.4">
      <c r="A5691" s="5" t="s">
        <v>175</v>
      </c>
      <c r="B5691" s="5" t="s">
        <v>176</v>
      </c>
      <c r="C5691" s="5" t="s">
        <v>5892</v>
      </c>
      <c r="D5691" s="5">
        <f t="shared" si="265"/>
        <v>30252</v>
      </c>
      <c r="E5691" s="6">
        <v>44074</v>
      </c>
      <c r="F5691" s="6">
        <f t="shared" si="267"/>
        <v>44164</v>
      </c>
      <c r="G5691" s="6" t="str">
        <f>IF('BCT Template'!R5690&gt;F5691,"Yes","No")</f>
        <v>No</v>
      </c>
      <c r="H5691" s="5" t="s">
        <v>178</v>
      </c>
      <c r="I5691" s="5" t="s">
        <v>179</v>
      </c>
      <c r="J5691" s="5" t="s">
        <v>35</v>
      </c>
      <c r="K5691" s="5" t="s">
        <v>180</v>
      </c>
      <c r="L5691" s="7" t="s">
        <v>164</v>
      </c>
      <c r="M5691" t="str">
        <f t="shared" si="266"/>
        <v>Yes</v>
      </c>
    </row>
    <row r="5692" spans="1:13" ht="15" thickBot="1" x14ac:dyDescent="0.4">
      <c r="A5692" s="5" t="s">
        <v>175</v>
      </c>
      <c r="B5692" s="5" t="s">
        <v>176</v>
      </c>
      <c r="C5692" s="5" t="s">
        <v>5893</v>
      </c>
      <c r="D5692" s="5">
        <f t="shared" si="265"/>
        <v>77763</v>
      </c>
      <c r="E5692" s="6">
        <v>41729</v>
      </c>
      <c r="F5692" s="6">
        <f t="shared" si="267"/>
        <v>41819</v>
      </c>
      <c r="G5692" s="6" t="str">
        <f>IF('BCT Template'!R5691&gt;F5692,"Yes","No")</f>
        <v>No</v>
      </c>
      <c r="H5692" s="5" t="s">
        <v>189</v>
      </c>
      <c r="I5692" s="5" t="s">
        <v>190</v>
      </c>
      <c r="J5692" s="5" t="s">
        <v>184</v>
      </c>
      <c r="K5692" s="5" t="s">
        <v>185</v>
      </c>
      <c r="L5692" s="7" t="s">
        <v>164</v>
      </c>
      <c r="M5692" t="str">
        <f t="shared" si="266"/>
        <v>No</v>
      </c>
    </row>
    <row r="5693" spans="1:13" ht="15" thickBot="1" x14ac:dyDescent="0.4">
      <c r="A5693" s="5" t="s">
        <v>175</v>
      </c>
      <c r="B5693" s="5" t="s">
        <v>176</v>
      </c>
      <c r="C5693" s="5" t="s">
        <v>5894</v>
      </c>
      <c r="D5693" s="5">
        <f t="shared" si="265"/>
        <v>30020</v>
      </c>
      <c r="E5693" s="6">
        <v>44316</v>
      </c>
      <c r="F5693" s="6">
        <f t="shared" si="267"/>
        <v>44406</v>
      </c>
      <c r="G5693" s="6" t="str">
        <f>IF('BCT Template'!R5692&gt;F5693,"Yes","No")</f>
        <v>No</v>
      </c>
      <c r="H5693" s="5" t="s">
        <v>178</v>
      </c>
      <c r="I5693" s="5" t="s">
        <v>179</v>
      </c>
      <c r="J5693" s="5" t="s">
        <v>35</v>
      </c>
      <c r="K5693" s="5" t="s">
        <v>180</v>
      </c>
      <c r="L5693" s="7" t="s">
        <v>164</v>
      </c>
      <c r="M5693" t="str">
        <f t="shared" si="266"/>
        <v>Yes</v>
      </c>
    </row>
    <row r="5694" spans="1:13" ht="15" thickBot="1" x14ac:dyDescent="0.4">
      <c r="A5694" s="5" t="s">
        <v>175</v>
      </c>
      <c r="B5694" s="5" t="s">
        <v>176</v>
      </c>
      <c r="C5694" s="5" t="s">
        <v>5895</v>
      </c>
      <c r="D5694" s="5">
        <f t="shared" si="265"/>
        <v>84509</v>
      </c>
      <c r="E5694" s="6">
        <v>44257</v>
      </c>
      <c r="F5694" s="6">
        <f t="shared" si="267"/>
        <v>44347</v>
      </c>
      <c r="G5694" s="6" t="str">
        <f>IF('BCT Template'!R5693&gt;F5694,"Yes","No")</f>
        <v>No</v>
      </c>
      <c r="H5694" s="5" t="s">
        <v>210</v>
      </c>
      <c r="I5694" s="5" t="s">
        <v>211</v>
      </c>
      <c r="J5694" s="5" t="s">
        <v>184</v>
      </c>
      <c r="K5694" s="5" t="s">
        <v>185</v>
      </c>
      <c r="L5694" s="7" t="s">
        <v>164</v>
      </c>
      <c r="M5694" t="str">
        <f t="shared" si="266"/>
        <v>No</v>
      </c>
    </row>
    <row r="5695" spans="1:13" ht="15" thickBot="1" x14ac:dyDescent="0.4">
      <c r="A5695" s="5" t="s">
        <v>175</v>
      </c>
      <c r="B5695" s="5" t="s">
        <v>176</v>
      </c>
      <c r="C5695" s="5" t="s">
        <v>5896</v>
      </c>
      <c r="D5695" s="5">
        <f t="shared" si="265"/>
        <v>57865</v>
      </c>
      <c r="E5695" s="6">
        <v>40543</v>
      </c>
      <c r="F5695" s="6">
        <f t="shared" si="267"/>
        <v>40633</v>
      </c>
      <c r="G5695" s="6" t="str">
        <f>IF('BCT Template'!R5694&gt;F5695,"Yes","No")</f>
        <v>No</v>
      </c>
      <c r="H5695" s="5" t="s">
        <v>189</v>
      </c>
      <c r="I5695" s="5" t="s">
        <v>190</v>
      </c>
      <c r="J5695" s="5" t="s">
        <v>200</v>
      </c>
      <c r="K5695" s="5" t="s">
        <v>201</v>
      </c>
      <c r="L5695" s="7" t="s">
        <v>164</v>
      </c>
      <c r="M5695" t="str">
        <f t="shared" si="266"/>
        <v>Yes</v>
      </c>
    </row>
    <row r="5696" spans="1:13" ht="15" thickBot="1" x14ac:dyDescent="0.4">
      <c r="A5696" s="5" t="s">
        <v>175</v>
      </c>
      <c r="B5696" s="5" t="s">
        <v>176</v>
      </c>
      <c r="C5696" s="5" t="s">
        <v>5897</v>
      </c>
      <c r="D5696" s="5">
        <f t="shared" si="265"/>
        <v>80480</v>
      </c>
      <c r="E5696" s="6">
        <v>42400</v>
      </c>
      <c r="F5696" s="6">
        <f t="shared" si="267"/>
        <v>42490</v>
      </c>
      <c r="G5696" s="6" t="str">
        <f>IF('BCT Template'!R5695&gt;F5696,"Yes","No")</f>
        <v>No</v>
      </c>
      <c r="H5696" s="5" t="s">
        <v>182</v>
      </c>
      <c r="I5696" s="5" t="s">
        <v>183</v>
      </c>
      <c r="J5696" s="5" t="s">
        <v>200</v>
      </c>
      <c r="K5696" s="5" t="s">
        <v>201</v>
      </c>
      <c r="L5696" s="7" t="s">
        <v>164</v>
      </c>
      <c r="M5696" t="str">
        <f t="shared" si="266"/>
        <v>Yes</v>
      </c>
    </row>
    <row r="5697" spans="1:13" ht="15" thickBot="1" x14ac:dyDescent="0.4">
      <c r="A5697" s="5" t="s">
        <v>175</v>
      </c>
      <c r="B5697" s="5" t="s">
        <v>176</v>
      </c>
      <c r="C5697" s="5" t="s">
        <v>5898</v>
      </c>
      <c r="D5697" s="5">
        <f t="shared" si="265"/>
        <v>82310</v>
      </c>
      <c r="E5697" s="6">
        <v>43338</v>
      </c>
      <c r="F5697" s="6">
        <f t="shared" si="267"/>
        <v>43428</v>
      </c>
      <c r="G5697" s="6" t="str">
        <f>IF('BCT Template'!R5696&gt;F5697,"Yes","No")</f>
        <v>No</v>
      </c>
      <c r="H5697" s="5" t="s">
        <v>210</v>
      </c>
      <c r="I5697" s="5" t="s">
        <v>211</v>
      </c>
      <c r="J5697" s="5" t="s">
        <v>184</v>
      </c>
      <c r="K5697" s="5" t="s">
        <v>185</v>
      </c>
      <c r="L5697" s="7" t="s">
        <v>164</v>
      </c>
      <c r="M5697" t="str">
        <f t="shared" si="266"/>
        <v>No</v>
      </c>
    </row>
    <row r="5698" spans="1:13" ht="15" thickBot="1" x14ac:dyDescent="0.4">
      <c r="A5698" s="5" t="s">
        <v>175</v>
      </c>
      <c r="B5698" s="5" t="s">
        <v>176</v>
      </c>
      <c r="C5698" s="5" t="s">
        <v>5899</v>
      </c>
      <c r="D5698" s="5">
        <f t="shared" si="265"/>
        <v>82394</v>
      </c>
      <c r="E5698" s="6">
        <v>43721</v>
      </c>
      <c r="F5698" s="6">
        <f t="shared" si="267"/>
        <v>43811</v>
      </c>
      <c r="G5698" s="6" t="str">
        <f>IF('BCT Template'!R5697&gt;F5698,"Yes","No")</f>
        <v>No</v>
      </c>
      <c r="H5698" s="5" t="s">
        <v>210</v>
      </c>
      <c r="I5698" s="5" t="s">
        <v>211</v>
      </c>
      <c r="J5698" s="5" t="s">
        <v>184</v>
      </c>
      <c r="K5698" s="5" t="s">
        <v>185</v>
      </c>
      <c r="L5698" s="7" t="s">
        <v>164</v>
      </c>
      <c r="M5698" t="str">
        <f t="shared" si="266"/>
        <v>No</v>
      </c>
    </row>
    <row r="5699" spans="1:13" ht="15" thickBot="1" x14ac:dyDescent="0.4">
      <c r="A5699" s="5" t="s">
        <v>175</v>
      </c>
      <c r="B5699" s="5" t="s">
        <v>176</v>
      </c>
      <c r="C5699" s="5" t="s">
        <v>5900</v>
      </c>
      <c r="D5699" s="5">
        <f t="shared" ref="D5699:D5762" si="268">C5699*1</f>
        <v>27014</v>
      </c>
      <c r="E5699" s="6">
        <v>42996</v>
      </c>
      <c r="F5699" s="6">
        <f t="shared" si="267"/>
        <v>43086</v>
      </c>
      <c r="G5699" s="6" t="str">
        <f>IF('BCT Template'!R5698&gt;F5699,"Yes","No")</f>
        <v>No</v>
      </c>
      <c r="H5699" s="5" t="s">
        <v>240</v>
      </c>
      <c r="I5699" s="5" t="s">
        <v>241</v>
      </c>
      <c r="J5699" s="5" t="s">
        <v>35</v>
      </c>
      <c r="K5699" s="5" t="s">
        <v>180</v>
      </c>
      <c r="L5699" s="7" t="s">
        <v>164</v>
      </c>
      <c r="M5699" t="str">
        <f t="shared" ref="M5699:M5762" si="269">IF(J5699=" ","Yes",IF(J5699="3","Yes","No"))</f>
        <v>Yes</v>
      </c>
    </row>
    <row r="5700" spans="1:13" ht="15" thickBot="1" x14ac:dyDescent="0.4">
      <c r="A5700" s="5" t="s">
        <v>175</v>
      </c>
      <c r="B5700" s="5" t="s">
        <v>176</v>
      </c>
      <c r="C5700" s="5" t="s">
        <v>5901</v>
      </c>
      <c r="D5700" s="5">
        <f t="shared" si="268"/>
        <v>58881</v>
      </c>
      <c r="E5700" s="6">
        <v>44104</v>
      </c>
      <c r="F5700" s="6">
        <f t="shared" si="267"/>
        <v>44194</v>
      </c>
      <c r="G5700" s="6" t="str">
        <f>IF('BCT Template'!R5699&gt;F5700,"Yes","No")</f>
        <v>No</v>
      </c>
      <c r="H5700" s="5" t="s">
        <v>182</v>
      </c>
      <c r="I5700" s="5" t="s">
        <v>183</v>
      </c>
      <c r="J5700" s="5" t="s">
        <v>184</v>
      </c>
      <c r="K5700" s="5" t="s">
        <v>185</v>
      </c>
      <c r="L5700" s="7" t="s">
        <v>164</v>
      </c>
      <c r="M5700" t="str">
        <f t="shared" si="269"/>
        <v>No</v>
      </c>
    </row>
    <row r="5701" spans="1:13" ht="15" thickBot="1" x14ac:dyDescent="0.4">
      <c r="A5701" s="5" t="s">
        <v>175</v>
      </c>
      <c r="B5701" s="5" t="s">
        <v>176</v>
      </c>
      <c r="C5701" s="5" t="s">
        <v>5902</v>
      </c>
      <c r="D5701" s="5">
        <f t="shared" si="268"/>
        <v>31034</v>
      </c>
      <c r="E5701" s="6">
        <v>44227</v>
      </c>
      <c r="F5701" s="6">
        <f t="shared" si="267"/>
        <v>44317</v>
      </c>
      <c r="G5701" s="6" t="str">
        <f>IF('BCT Template'!R5700&gt;F5701,"Yes","No")</f>
        <v>No</v>
      </c>
      <c r="H5701" s="5" t="s">
        <v>178</v>
      </c>
      <c r="I5701" s="5" t="s">
        <v>179</v>
      </c>
      <c r="J5701" s="5" t="s">
        <v>35</v>
      </c>
      <c r="K5701" s="5" t="s">
        <v>180</v>
      </c>
      <c r="L5701" s="7" t="s">
        <v>164</v>
      </c>
      <c r="M5701" t="str">
        <f t="shared" si="269"/>
        <v>Yes</v>
      </c>
    </row>
    <row r="5702" spans="1:13" ht="15" thickBot="1" x14ac:dyDescent="0.4">
      <c r="A5702" s="5" t="s">
        <v>175</v>
      </c>
      <c r="B5702" s="5" t="s">
        <v>176</v>
      </c>
      <c r="C5702" s="5" t="s">
        <v>5903</v>
      </c>
      <c r="D5702" s="5">
        <f t="shared" si="268"/>
        <v>57131</v>
      </c>
      <c r="E5702" s="6">
        <v>42247</v>
      </c>
      <c r="F5702" s="6">
        <f t="shared" si="267"/>
        <v>42337</v>
      </c>
      <c r="G5702" s="6" t="str">
        <f>IF('BCT Template'!R5701&gt;F5702,"Yes","No")</f>
        <v>No</v>
      </c>
      <c r="H5702" s="5" t="s">
        <v>189</v>
      </c>
      <c r="I5702" s="5" t="s">
        <v>190</v>
      </c>
      <c r="J5702" s="5" t="s">
        <v>184</v>
      </c>
      <c r="K5702" s="5" t="s">
        <v>185</v>
      </c>
      <c r="L5702" s="7" t="s">
        <v>164</v>
      </c>
      <c r="M5702" t="str">
        <f t="shared" si="269"/>
        <v>No</v>
      </c>
    </row>
    <row r="5703" spans="1:13" ht="15" thickBot="1" x14ac:dyDescent="0.4">
      <c r="A5703" s="5" t="s">
        <v>175</v>
      </c>
      <c r="B5703" s="5" t="s">
        <v>176</v>
      </c>
      <c r="C5703" s="5" t="s">
        <v>5904</v>
      </c>
      <c r="D5703" s="5">
        <f t="shared" si="268"/>
        <v>58021</v>
      </c>
      <c r="E5703" s="6">
        <v>43646</v>
      </c>
      <c r="F5703" s="6">
        <f t="shared" si="267"/>
        <v>43736</v>
      </c>
      <c r="G5703" s="6" t="str">
        <f>IF('BCT Template'!R5702&gt;F5703,"Yes","No")</f>
        <v>No</v>
      </c>
      <c r="H5703" s="5" t="s">
        <v>182</v>
      </c>
      <c r="I5703" s="5" t="s">
        <v>183</v>
      </c>
      <c r="J5703" s="5" t="s">
        <v>184</v>
      </c>
      <c r="K5703" s="5" t="s">
        <v>185</v>
      </c>
      <c r="L5703" s="7" t="s">
        <v>164</v>
      </c>
      <c r="M5703" t="str">
        <f t="shared" si="269"/>
        <v>No</v>
      </c>
    </row>
    <row r="5704" spans="1:13" ht="15" thickBot="1" x14ac:dyDescent="0.4">
      <c r="A5704" s="5" t="s">
        <v>175</v>
      </c>
      <c r="B5704" s="5" t="s">
        <v>176</v>
      </c>
      <c r="C5704" s="5" t="s">
        <v>5905</v>
      </c>
      <c r="D5704" s="5">
        <f t="shared" si="268"/>
        <v>30396</v>
      </c>
      <c r="E5704" s="6">
        <v>44012</v>
      </c>
      <c r="F5704" s="6">
        <f t="shared" si="267"/>
        <v>44102</v>
      </c>
      <c r="G5704" s="6" t="str">
        <f>IF('BCT Template'!R5703&gt;F5704,"Yes","No")</f>
        <v>No</v>
      </c>
      <c r="H5704" s="5" t="s">
        <v>178</v>
      </c>
      <c r="I5704" s="5" t="s">
        <v>179</v>
      </c>
      <c r="J5704" s="5" t="s">
        <v>35</v>
      </c>
      <c r="K5704" s="5" t="s">
        <v>180</v>
      </c>
      <c r="L5704" s="7" t="s">
        <v>164</v>
      </c>
      <c r="M5704" t="str">
        <f t="shared" si="269"/>
        <v>Yes</v>
      </c>
    </row>
    <row r="5705" spans="1:13" ht="15" thickBot="1" x14ac:dyDescent="0.4">
      <c r="A5705" s="5" t="s">
        <v>175</v>
      </c>
      <c r="B5705" s="5" t="s">
        <v>176</v>
      </c>
      <c r="C5705" s="5" t="s">
        <v>5906</v>
      </c>
      <c r="D5705" s="5">
        <f t="shared" si="268"/>
        <v>31930</v>
      </c>
      <c r="E5705" s="6">
        <v>42978</v>
      </c>
      <c r="F5705" s="6">
        <f t="shared" si="267"/>
        <v>43068</v>
      </c>
      <c r="G5705" s="6" t="str">
        <f>IF('BCT Template'!R5704&gt;F5705,"Yes","No")</f>
        <v>No</v>
      </c>
      <c r="H5705" s="5" t="s">
        <v>178</v>
      </c>
      <c r="I5705" s="5" t="s">
        <v>179</v>
      </c>
      <c r="J5705" s="5" t="s">
        <v>35</v>
      </c>
      <c r="K5705" s="5" t="s">
        <v>180</v>
      </c>
      <c r="L5705" s="7" t="s">
        <v>164</v>
      </c>
      <c r="M5705" t="str">
        <f t="shared" si="269"/>
        <v>Yes</v>
      </c>
    </row>
    <row r="5706" spans="1:13" ht="15" thickBot="1" x14ac:dyDescent="0.4">
      <c r="A5706" s="5" t="s">
        <v>175</v>
      </c>
      <c r="B5706" s="5" t="s">
        <v>176</v>
      </c>
      <c r="C5706" s="5" t="s">
        <v>5907</v>
      </c>
      <c r="D5706" s="5">
        <f t="shared" si="268"/>
        <v>22324</v>
      </c>
      <c r="E5706" s="6">
        <v>43708</v>
      </c>
      <c r="F5706" s="6">
        <f t="shared" si="267"/>
        <v>43798</v>
      </c>
      <c r="G5706" s="6" t="str">
        <f>IF('BCT Template'!R5705&gt;F5706,"Yes","No")</f>
        <v>No</v>
      </c>
      <c r="H5706" s="5" t="s">
        <v>178</v>
      </c>
      <c r="I5706" s="5" t="s">
        <v>179</v>
      </c>
      <c r="J5706" s="5" t="s">
        <v>35</v>
      </c>
      <c r="K5706" s="5" t="s">
        <v>180</v>
      </c>
      <c r="L5706" s="7" t="s">
        <v>164</v>
      </c>
      <c r="M5706" t="str">
        <f t="shared" si="269"/>
        <v>Yes</v>
      </c>
    </row>
    <row r="5707" spans="1:13" ht="15" thickBot="1" x14ac:dyDescent="0.4">
      <c r="A5707" s="5" t="s">
        <v>175</v>
      </c>
      <c r="B5707" s="5" t="s">
        <v>176</v>
      </c>
      <c r="C5707" s="5" t="s">
        <v>5908</v>
      </c>
      <c r="D5707" s="5">
        <f t="shared" si="268"/>
        <v>30392</v>
      </c>
      <c r="E5707" s="6">
        <v>42551</v>
      </c>
      <c r="F5707" s="6">
        <f t="shared" si="267"/>
        <v>42641</v>
      </c>
      <c r="G5707" s="6" t="str">
        <f>IF('BCT Template'!R5706&gt;F5707,"Yes","No")</f>
        <v>No</v>
      </c>
      <c r="H5707" s="5" t="s">
        <v>178</v>
      </c>
      <c r="I5707" s="5" t="s">
        <v>179</v>
      </c>
      <c r="J5707" s="5" t="s">
        <v>35</v>
      </c>
      <c r="K5707" s="5" t="s">
        <v>180</v>
      </c>
      <c r="L5707" s="7" t="s">
        <v>164</v>
      </c>
      <c r="M5707" t="str">
        <f t="shared" si="269"/>
        <v>Yes</v>
      </c>
    </row>
    <row r="5708" spans="1:13" ht="15" thickBot="1" x14ac:dyDescent="0.4">
      <c r="A5708" s="5" t="s">
        <v>175</v>
      </c>
      <c r="B5708" s="5" t="s">
        <v>176</v>
      </c>
      <c r="C5708" s="5" t="s">
        <v>5909</v>
      </c>
      <c r="D5708" s="5">
        <f t="shared" si="268"/>
        <v>20606</v>
      </c>
      <c r="E5708" s="6">
        <v>41182</v>
      </c>
      <c r="F5708" s="6">
        <f t="shared" si="267"/>
        <v>41272</v>
      </c>
      <c r="G5708" s="6" t="str">
        <f>IF('BCT Template'!R5707&gt;F5708,"Yes","No")</f>
        <v>No</v>
      </c>
      <c r="H5708" s="5" t="s">
        <v>197</v>
      </c>
      <c r="I5708" s="5" t="s">
        <v>198</v>
      </c>
      <c r="J5708" s="5" t="s">
        <v>200</v>
      </c>
      <c r="K5708" s="5" t="s">
        <v>201</v>
      </c>
      <c r="L5708" s="7" t="s">
        <v>164</v>
      </c>
      <c r="M5708" t="str">
        <f t="shared" si="269"/>
        <v>Yes</v>
      </c>
    </row>
    <row r="5709" spans="1:13" ht="15" thickBot="1" x14ac:dyDescent="0.4">
      <c r="A5709" s="5" t="s">
        <v>175</v>
      </c>
      <c r="B5709" s="5" t="s">
        <v>176</v>
      </c>
      <c r="C5709" s="5" t="s">
        <v>5910</v>
      </c>
      <c r="D5709" s="5">
        <f t="shared" si="268"/>
        <v>18695</v>
      </c>
      <c r="E5709" s="6">
        <v>44012</v>
      </c>
      <c r="F5709" s="6">
        <f t="shared" si="267"/>
        <v>44102</v>
      </c>
      <c r="G5709" s="6" t="str">
        <f>IF('BCT Template'!R5708&gt;F5709,"Yes","No")</f>
        <v>No</v>
      </c>
      <c r="H5709" s="5" t="s">
        <v>234</v>
      </c>
      <c r="I5709" s="5" t="s">
        <v>235</v>
      </c>
      <c r="J5709" s="5" t="s">
        <v>184</v>
      </c>
      <c r="K5709" s="5" t="s">
        <v>185</v>
      </c>
      <c r="L5709" s="7" t="s">
        <v>164</v>
      </c>
      <c r="M5709" t="str">
        <f t="shared" si="269"/>
        <v>No</v>
      </c>
    </row>
    <row r="5710" spans="1:13" ht="15" thickBot="1" x14ac:dyDescent="0.4">
      <c r="A5710" s="5" t="s">
        <v>175</v>
      </c>
      <c r="B5710" s="5" t="s">
        <v>176</v>
      </c>
      <c r="C5710" s="5" t="s">
        <v>5911</v>
      </c>
      <c r="D5710" s="5">
        <f t="shared" si="268"/>
        <v>80559</v>
      </c>
      <c r="E5710" s="6">
        <v>43921</v>
      </c>
      <c r="F5710" s="6">
        <f t="shared" si="267"/>
        <v>44011</v>
      </c>
      <c r="G5710" s="6" t="str">
        <f>IF('BCT Template'!R5709&gt;F5710,"Yes","No")</f>
        <v>No</v>
      </c>
      <c r="H5710" s="5" t="s">
        <v>182</v>
      </c>
      <c r="I5710" s="5" t="s">
        <v>183</v>
      </c>
      <c r="J5710" s="5" t="s">
        <v>200</v>
      </c>
      <c r="K5710" s="5" t="s">
        <v>201</v>
      </c>
      <c r="L5710" s="7" t="s">
        <v>164</v>
      </c>
      <c r="M5710" t="str">
        <f t="shared" si="269"/>
        <v>Yes</v>
      </c>
    </row>
    <row r="5711" spans="1:13" ht="15" thickBot="1" x14ac:dyDescent="0.4">
      <c r="A5711" s="5" t="s">
        <v>175</v>
      </c>
      <c r="B5711" s="5" t="s">
        <v>176</v>
      </c>
      <c r="C5711" s="5" t="s">
        <v>5912</v>
      </c>
      <c r="D5711" s="5">
        <f t="shared" si="268"/>
        <v>18479</v>
      </c>
      <c r="E5711" s="6">
        <v>44103</v>
      </c>
      <c r="F5711" s="6">
        <f t="shared" si="267"/>
        <v>44193</v>
      </c>
      <c r="G5711" s="6" t="str">
        <f>IF('BCT Template'!R5710&gt;F5711,"Yes","No")</f>
        <v>No</v>
      </c>
      <c r="H5711" s="5" t="s">
        <v>234</v>
      </c>
      <c r="I5711" s="5" t="s">
        <v>235</v>
      </c>
      <c r="J5711" s="5" t="s">
        <v>200</v>
      </c>
      <c r="K5711" s="5" t="s">
        <v>201</v>
      </c>
      <c r="L5711" s="7" t="s">
        <v>164</v>
      </c>
      <c r="M5711" t="str">
        <f t="shared" si="269"/>
        <v>Yes</v>
      </c>
    </row>
    <row r="5712" spans="1:13" ht="15" thickBot="1" x14ac:dyDescent="0.4">
      <c r="A5712" s="5" t="s">
        <v>175</v>
      </c>
      <c r="B5712" s="5" t="s">
        <v>176</v>
      </c>
      <c r="C5712" s="5" t="s">
        <v>5913</v>
      </c>
      <c r="D5712" s="5">
        <f t="shared" si="268"/>
        <v>25057</v>
      </c>
      <c r="E5712" s="6">
        <v>44104</v>
      </c>
      <c r="F5712" s="6">
        <f t="shared" si="267"/>
        <v>44194</v>
      </c>
      <c r="G5712" s="6" t="str">
        <f>IF('BCT Template'!R5711&gt;F5712,"Yes","No")</f>
        <v>No</v>
      </c>
      <c r="H5712" s="5" t="s">
        <v>240</v>
      </c>
      <c r="I5712" s="5" t="s">
        <v>241</v>
      </c>
      <c r="J5712" s="5" t="s">
        <v>35</v>
      </c>
      <c r="K5712" s="5" t="s">
        <v>180</v>
      </c>
      <c r="L5712" s="7" t="s">
        <v>164</v>
      </c>
      <c r="M5712" t="str">
        <f t="shared" si="269"/>
        <v>Yes</v>
      </c>
    </row>
    <row r="5713" spans="1:13" ht="15" thickBot="1" x14ac:dyDescent="0.4">
      <c r="A5713" s="5" t="s">
        <v>175</v>
      </c>
      <c r="B5713" s="5" t="s">
        <v>176</v>
      </c>
      <c r="C5713" s="5" t="s">
        <v>5914</v>
      </c>
      <c r="D5713" s="5">
        <f t="shared" si="268"/>
        <v>21270</v>
      </c>
      <c r="E5713" s="6">
        <v>40458</v>
      </c>
      <c r="F5713" s="6">
        <f t="shared" si="267"/>
        <v>40548</v>
      </c>
      <c r="G5713" s="6" t="str">
        <f>IF('BCT Template'!R5712&gt;F5713,"Yes","No")</f>
        <v>No</v>
      </c>
      <c r="H5713" s="5" t="s">
        <v>178</v>
      </c>
      <c r="I5713" s="5" t="s">
        <v>179</v>
      </c>
      <c r="J5713" s="5" t="s">
        <v>35</v>
      </c>
      <c r="K5713" s="5" t="s">
        <v>180</v>
      </c>
      <c r="L5713" s="7" t="s">
        <v>164</v>
      </c>
      <c r="M5713" t="str">
        <f t="shared" si="269"/>
        <v>Yes</v>
      </c>
    </row>
    <row r="5714" spans="1:13" ht="15" thickBot="1" x14ac:dyDescent="0.4">
      <c r="A5714" s="5" t="s">
        <v>175</v>
      </c>
      <c r="B5714" s="5" t="s">
        <v>176</v>
      </c>
      <c r="C5714" s="5" t="s">
        <v>5915</v>
      </c>
      <c r="D5714" s="5">
        <f t="shared" si="268"/>
        <v>82545</v>
      </c>
      <c r="E5714" s="6">
        <v>43723</v>
      </c>
      <c r="F5714" s="6">
        <f t="shared" si="267"/>
        <v>43813</v>
      </c>
      <c r="G5714" s="6" t="str">
        <f>IF('BCT Template'!R5713&gt;F5714,"Yes","No")</f>
        <v>No</v>
      </c>
      <c r="H5714" s="5" t="s">
        <v>210</v>
      </c>
      <c r="I5714" s="5" t="s">
        <v>211</v>
      </c>
      <c r="J5714" s="5" t="s">
        <v>184</v>
      </c>
      <c r="K5714" s="5" t="s">
        <v>185</v>
      </c>
      <c r="L5714" s="7" t="s">
        <v>164</v>
      </c>
      <c r="M5714" t="str">
        <f t="shared" si="269"/>
        <v>No</v>
      </c>
    </row>
    <row r="5715" spans="1:13" ht="15" thickBot="1" x14ac:dyDescent="0.4">
      <c r="A5715" s="5" t="s">
        <v>175</v>
      </c>
      <c r="B5715" s="5" t="s">
        <v>176</v>
      </c>
      <c r="C5715" s="5" t="s">
        <v>5916</v>
      </c>
      <c r="D5715" s="5">
        <f t="shared" si="268"/>
        <v>82758</v>
      </c>
      <c r="E5715" s="6">
        <v>44363</v>
      </c>
      <c r="F5715" s="6">
        <f t="shared" si="267"/>
        <v>44453</v>
      </c>
      <c r="G5715" s="6" t="str">
        <f>IF('BCT Template'!R5714&gt;F5715,"Yes","No")</f>
        <v>No</v>
      </c>
      <c r="H5715" s="5" t="s">
        <v>210</v>
      </c>
      <c r="I5715" s="5" t="s">
        <v>211</v>
      </c>
      <c r="J5715" s="5" t="s">
        <v>184</v>
      </c>
      <c r="K5715" s="5" t="s">
        <v>185</v>
      </c>
      <c r="L5715" s="7" t="s">
        <v>164</v>
      </c>
      <c r="M5715" t="str">
        <f t="shared" si="269"/>
        <v>No</v>
      </c>
    </row>
    <row r="5716" spans="1:13" ht="15" thickBot="1" x14ac:dyDescent="0.4">
      <c r="A5716" s="5" t="s">
        <v>175</v>
      </c>
      <c r="B5716" s="5" t="s">
        <v>176</v>
      </c>
      <c r="C5716" s="5" t="s">
        <v>5917</v>
      </c>
      <c r="D5716" s="5">
        <f t="shared" si="268"/>
        <v>82200</v>
      </c>
      <c r="E5716" s="6">
        <v>44037</v>
      </c>
      <c r="F5716" s="6">
        <f t="shared" si="267"/>
        <v>44127</v>
      </c>
      <c r="G5716" s="6" t="str">
        <f>IF('BCT Template'!R5715&gt;F5716,"Yes","No")</f>
        <v>No</v>
      </c>
      <c r="H5716" s="5" t="s">
        <v>210</v>
      </c>
      <c r="I5716" s="5" t="s">
        <v>211</v>
      </c>
      <c r="J5716" s="5" t="s">
        <v>184</v>
      </c>
      <c r="K5716" s="5" t="s">
        <v>185</v>
      </c>
      <c r="L5716" s="7" t="s">
        <v>164</v>
      </c>
      <c r="M5716" t="str">
        <f t="shared" si="269"/>
        <v>No</v>
      </c>
    </row>
    <row r="5717" spans="1:13" ht="15" thickBot="1" x14ac:dyDescent="0.4">
      <c r="A5717" s="5" t="s">
        <v>175</v>
      </c>
      <c r="B5717" s="5" t="s">
        <v>176</v>
      </c>
      <c r="C5717" s="5" t="s">
        <v>5918</v>
      </c>
      <c r="D5717" s="5">
        <f t="shared" si="268"/>
        <v>59560</v>
      </c>
      <c r="E5717" s="6">
        <v>43861</v>
      </c>
      <c r="F5717" s="6">
        <f t="shared" si="267"/>
        <v>43951</v>
      </c>
      <c r="G5717" s="6" t="str">
        <f>IF('BCT Template'!R5716&gt;F5717,"Yes","No")</f>
        <v>No</v>
      </c>
      <c r="H5717" s="5" t="s">
        <v>182</v>
      </c>
      <c r="I5717" s="5" t="s">
        <v>183</v>
      </c>
      <c r="J5717" s="5" t="s">
        <v>184</v>
      </c>
      <c r="K5717" s="5" t="s">
        <v>185</v>
      </c>
      <c r="L5717" s="7" t="s">
        <v>164</v>
      </c>
      <c r="M5717" t="str">
        <f t="shared" si="269"/>
        <v>No</v>
      </c>
    </row>
    <row r="5718" spans="1:13" ht="15" thickBot="1" x14ac:dyDescent="0.4">
      <c r="A5718" s="5" t="s">
        <v>175</v>
      </c>
      <c r="B5718" s="5" t="s">
        <v>176</v>
      </c>
      <c r="C5718" s="5" t="s">
        <v>5919</v>
      </c>
      <c r="D5718" s="5">
        <f t="shared" si="268"/>
        <v>29099</v>
      </c>
      <c r="E5718" s="6">
        <v>43159</v>
      </c>
      <c r="F5718" s="6">
        <f t="shared" ref="F5718:F5781" si="270">E5718+90</f>
        <v>43249</v>
      </c>
      <c r="G5718" s="6" t="str">
        <f>IF('BCT Template'!R5717&gt;F5718,"Yes","No")</f>
        <v>No</v>
      </c>
      <c r="H5718" s="5" t="s">
        <v>178</v>
      </c>
      <c r="I5718" s="5" t="s">
        <v>179</v>
      </c>
      <c r="J5718" s="5" t="s">
        <v>35</v>
      </c>
      <c r="K5718" s="5" t="s">
        <v>180</v>
      </c>
      <c r="L5718" s="7" t="s">
        <v>164</v>
      </c>
      <c r="M5718" t="str">
        <f t="shared" si="269"/>
        <v>Yes</v>
      </c>
    </row>
    <row r="5719" spans="1:13" ht="15" thickBot="1" x14ac:dyDescent="0.4">
      <c r="A5719" s="5" t="s">
        <v>175</v>
      </c>
      <c r="B5719" s="5" t="s">
        <v>176</v>
      </c>
      <c r="C5719" s="5" t="s">
        <v>5920</v>
      </c>
      <c r="D5719" s="5">
        <f t="shared" si="268"/>
        <v>80451</v>
      </c>
      <c r="E5719" s="6">
        <v>42947</v>
      </c>
      <c r="F5719" s="6">
        <f t="shared" si="270"/>
        <v>43037</v>
      </c>
      <c r="G5719" s="6" t="str">
        <f>IF('BCT Template'!R5718&gt;F5719,"Yes","No")</f>
        <v>No</v>
      </c>
      <c r="H5719" s="5" t="s">
        <v>182</v>
      </c>
      <c r="I5719" s="5" t="s">
        <v>183</v>
      </c>
      <c r="J5719" s="5" t="s">
        <v>200</v>
      </c>
      <c r="K5719" s="5" t="s">
        <v>201</v>
      </c>
      <c r="L5719" s="7" t="s">
        <v>164</v>
      </c>
      <c r="M5719" t="str">
        <f t="shared" si="269"/>
        <v>Yes</v>
      </c>
    </row>
    <row r="5720" spans="1:13" ht="15" thickBot="1" x14ac:dyDescent="0.4">
      <c r="A5720" s="5" t="s">
        <v>175</v>
      </c>
      <c r="B5720" s="5" t="s">
        <v>176</v>
      </c>
      <c r="C5720" s="5" t="s">
        <v>5921</v>
      </c>
      <c r="D5720" s="5">
        <f t="shared" si="268"/>
        <v>77061</v>
      </c>
      <c r="E5720" s="6">
        <v>44196</v>
      </c>
      <c r="F5720" s="6">
        <f t="shared" si="270"/>
        <v>44286</v>
      </c>
      <c r="G5720" s="6" t="str">
        <f>IF('BCT Template'!R5719&gt;F5720,"Yes","No")</f>
        <v>No</v>
      </c>
      <c r="H5720" s="5" t="s">
        <v>197</v>
      </c>
      <c r="I5720" s="5" t="s">
        <v>198</v>
      </c>
      <c r="J5720" s="5" t="s">
        <v>184</v>
      </c>
      <c r="K5720" s="5" t="s">
        <v>185</v>
      </c>
      <c r="L5720" s="7" t="s">
        <v>164</v>
      </c>
      <c r="M5720" t="str">
        <f t="shared" si="269"/>
        <v>No</v>
      </c>
    </row>
    <row r="5721" spans="1:13" ht="15" thickBot="1" x14ac:dyDescent="0.4">
      <c r="A5721" s="5" t="s">
        <v>175</v>
      </c>
      <c r="B5721" s="5" t="s">
        <v>176</v>
      </c>
      <c r="C5721" s="5" t="s">
        <v>5922</v>
      </c>
      <c r="D5721" s="5">
        <f t="shared" si="268"/>
        <v>31497</v>
      </c>
      <c r="E5721" s="6">
        <v>44408</v>
      </c>
      <c r="F5721" s="6">
        <f t="shared" si="270"/>
        <v>44498</v>
      </c>
      <c r="G5721" s="6" t="str">
        <f>IF('BCT Template'!R5720&gt;F5721,"Yes","No")</f>
        <v>No</v>
      </c>
      <c r="H5721" s="5" t="s">
        <v>178</v>
      </c>
      <c r="I5721" s="5" t="s">
        <v>179</v>
      </c>
      <c r="J5721" s="5" t="s">
        <v>35</v>
      </c>
      <c r="K5721" s="5" t="s">
        <v>180</v>
      </c>
      <c r="L5721" s="7" t="s">
        <v>164</v>
      </c>
      <c r="M5721" t="str">
        <f t="shared" si="269"/>
        <v>Yes</v>
      </c>
    </row>
    <row r="5722" spans="1:13" ht="15" thickBot="1" x14ac:dyDescent="0.4">
      <c r="A5722" s="5" t="s">
        <v>175</v>
      </c>
      <c r="B5722" s="5" t="s">
        <v>176</v>
      </c>
      <c r="C5722" s="5" t="s">
        <v>5923</v>
      </c>
      <c r="D5722" s="5">
        <f t="shared" si="268"/>
        <v>58036</v>
      </c>
      <c r="E5722" s="6">
        <v>44453</v>
      </c>
      <c r="F5722" s="6">
        <f t="shared" si="270"/>
        <v>44543</v>
      </c>
      <c r="G5722" s="6" t="str">
        <f>IF('BCT Template'!R5721&gt;F5722,"Yes","No")</f>
        <v>No</v>
      </c>
      <c r="H5722" s="5" t="s">
        <v>182</v>
      </c>
      <c r="I5722" s="5" t="s">
        <v>183</v>
      </c>
      <c r="J5722" s="5" t="s">
        <v>184</v>
      </c>
      <c r="K5722" s="5" t="s">
        <v>185</v>
      </c>
      <c r="L5722" s="7" t="s">
        <v>164</v>
      </c>
      <c r="M5722" t="str">
        <f t="shared" si="269"/>
        <v>No</v>
      </c>
    </row>
    <row r="5723" spans="1:13" ht="15" thickBot="1" x14ac:dyDescent="0.4">
      <c r="A5723" s="5" t="s">
        <v>175</v>
      </c>
      <c r="B5723" s="5" t="s">
        <v>176</v>
      </c>
      <c r="C5723" s="5" t="s">
        <v>5924</v>
      </c>
      <c r="D5723" s="5">
        <f t="shared" si="268"/>
        <v>81726</v>
      </c>
      <c r="E5723" s="6">
        <v>43830</v>
      </c>
      <c r="F5723" s="6">
        <f t="shared" si="270"/>
        <v>43920</v>
      </c>
      <c r="G5723" s="6" t="str">
        <f>IF('BCT Template'!R5722&gt;F5723,"Yes","No")</f>
        <v>No</v>
      </c>
      <c r="H5723" s="5" t="s">
        <v>182</v>
      </c>
      <c r="I5723" s="5" t="s">
        <v>183</v>
      </c>
      <c r="J5723" s="5" t="s">
        <v>200</v>
      </c>
      <c r="K5723" s="5" t="s">
        <v>201</v>
      </c>
      <c r="L5723" s="7" t="s">
        <v>164</v>
      </c>
      <c r="M5723" t="str">
        <f t="shared" si="269"/>
        <v>Yes</v>
      </c>
    </row>
    <row r="5724" spans="1:13" ht="15" thickBot="1" x14ac:dyDescent="0.4">
      <c r="A5724" s="5" t="s">
        <v>175</v>
      </c>
      <c r="B5724" s="5" t="s">
        <v>176</v>
      </c>
      <c r="C5724" s="5" t="s">
        <v>5925</v>
      </c>
      <c r="D5724" s="5">
        <f t="shared" si="268"/>
        <v>79327</v>
      </c>
      <c r="E5724" s="6">
        <v>41712</v>
      </c>
      <c r="F5724" s="6">
        <f t="shared" si="270"/>
        <v>41802</v>
      </c>
      <c r="G5724" s="6" t="str">
        <f>IF('BCT Template'!R5723&gt;F5724,"Yes","No")</f>
        <v>No</v>
      </c>
      <c r="H5724" s="5" t="s">
        <v>189</v>
      </c>
      <c r="I5724" s="5" t="s">
        <v>190</v>
      </c>
      <c r="J5724" s="5" t="s">
        <v>200</v>
      </c>
      <c r="K5724" s="5" t="s">
        <v>201</v>
      </c>
      <c r="L5724" s="7" t="s">
        <v>164</v>
      </c>
      <c r="M5724" t="str">
        <f t="shared" si="269"/>
        <v>Yes</v>
      </c>
    </row>
    <row r="5725" spans="1:13" ht="15" thickBot="1" x14ac:dyDescent="0.4">
      <c r="A5725" s="5" t="s">
        <v>175</v>
      </c>
      <c r="B5725" s="5" t="s">
        <v>176</v>
      </c>
      <c r="C5725" s="5" t="s">
        <v>5926</v>
      </c>
      <c r="D5725" s="5">
        <f t="shared" si="268"/>
        <v>22661</v>
      </c>
      <c r="E5725" s="6">
        <v>44012</v>
      </c>
      <c r="F5725" s="6">
        <f t="shared" si="270"/>
        <v>44102</v>
      </c>
      <c r="G5725" s="6" t="str">
        <f>IF('BCT Template'!R5724&gt;F5725,"Yes","No")</f>
        <v>No</v>
      </c>
      <c r="H5725" s="5" t="s">
        <v>178</v>
      </c>
      <c r="I5725" s="5" t="s">
        <v>179</v>
      </c>
      <c r="J5725" s="5" t="s">
        <v>35</v>
      </c>
      <c r="K5725" s="5" t="s">
        <v>180</v>
      </c>
      <c r="L5725" s="7" t="s">
        <v>164</v>
      </c>
      <c r="M5725" t="str">
        <f t="shared" si="269"/>
        <v>Yes</v>
      </c>
    </row>
    <row r="5726" spans="1:13" ht="15" thickBot="1" x14ac:dyDescent="0.4">
      <c r="A5726" s="5" t="s">
        <v>175</v>
      </c>
      <c r="B5726" s="5" t="s">
        <v>176</v>
      </c>
      <c r="C5726" s="5" t="s">
        <v>5927</v>
      </c>
      <c r="D5726" s="5">
        <f t="shared" si="268"/>
        <v>58061</v>
      </c>
      <c r="E5726" s="6">
        <v>41333</v>
      </c>
      <c r="F5726" s="6">
        <f t="shared" si="270"/>
        <v>41423</v>
      </c>
      <c r="G5726" s="6" t="str">
        <f>IF('BCT Template'!R5725&gt;F5726,"Yes","No")</f>
        <v>No</v>
      </c>
      <c r="H5726" s="5" t="s">
        <v>182</v>
      </c>
      <c r="I5726" s="5" t="s">
        <v>183</v>
      </c>
      <c r="J5726" s="5" t="s">
        <v>200</v>
      </c>
      <c r="K5726" s="5" t="s">
        <v>201</v>
      </c>
      <c r="L5726" s="7" t="s">
        <v>164</v>
      </c>
      <c r="M5726" t="str">
        <f t="shared" si="269"/>
        <v>Yes</v>
      </c>
    </row>
    <row r="5727" spans="1:13" ht="15" thickBot="1" x14ac:dyDescent="0.4">
      <c r="A5727" s="5" t="s">
        <v>175</v>
      </c>
      <c r="B5727" s="5" t="s">
        <v>176</v>
      </c>
      <c r="C5727" s="5" t="s">
        <v>5928</v>
      </c>
      <c r="D5727" s="5">
        <f t="shared" si="268"/>
        <v>82667</v>
      </c>
      <c r="E5727" s="6">
        <v>44320</v>
      </c>
      <c r="F5727" s="6">
        <f t="shared" si="270"/>
        <v>44410</v>
      </c>
      <c r="G5727" s="6" t="str">
        <f>IF('BCT Template'!R5726&gt;F5727,"Yes","No")</f>
        <v>No</v>
      </c>
      <c r="H5727" s="5" t="s">
        <v>210</v>
      </c>
      <c r="I5727" s="5" t="s">
        <v>211</v>
      </c>
      <c r="J5727" s="5" t="s">
        <v>184</v>
      </c>
      <c r="K5727" s="5" t="s">
        <v>185</v>
      </c>
      <c r="L5727" s="7" t="s">
        <v>164</v>
      </c>
      <c r="M5727" t="str">
        <f t="shared" si="269"/>
        <v>No</v>
      </c>
    </row>
    <row r="5728" spans="1:13" ht="15" thickBot="1" x14ac:dyDescent="0.4">
      <c r="A5728" s="5" t="s">
        <v>175</v>
      </c>
      <c r="B5728" s="5" t="s">
        <v>176</v>
      </c>
      <c r="C5728" s="5" t="s">
        <v>5929</v>
      </c>
      <c r="D5728" s="5">
        <f t="shared" si="268"/>
        <v>78127</v>
      </c>
      <c r="E5728" s="6">
        <v>43861</v>
      </c>
      <c r="F5728" s="6">
        <f t="shared" si="270"/>
        <v>43951</v>
      </c>
      <c r="G5728" s="6" t="str">
        <f>IF('BCT Template'!R5727&gt;F5728,"Yes","No")</f>
        <v>No</v>
      </c>
      <c r="H5728" s="5" t="s">
        <v>189</v>
      </c>
      <c r="I5728" s="5" t="s">
        <v>190</v>
      </c>
      <c r="J5728" s="5" t="s">
        <v>184</v>
      </c>
      <c r="K5728" s="5" t="s">
        <v>185</v>
      </c>
      <c r="L5728" s="7" t="s">
        <v>164</v>
      </c>
      <c r="M5728" t="str">
        <f t="shared" si="269"/>
        <v>No</v>
      </c>
    </row>
    <row r="5729" spans="1:13" ht="15" thickBot="1" x14ac:dyDescent="0.4">
      <c r="A5729" s="5" t="s">
        <v>175</v>
      </c>
      <c r="B5729" s="5" t="s">
        <v>176</v>
      </c>
      <c r="C5729" s="5" t="s">
        <v>5930</v>
      </c>
      <c r="D5729" s="5">
        <f t="shared" si="268"/>
        <v>81722</v>
      </c>
      <c r="E5729" s="6">
        <v>43799</v>
      </c>
      <c r="F5729" s="6">
        <f t="shared" si="270"/>
        <v>43889</v>
      </c>
      <c r="G5729" s="6" t="str">
        <f>IF('BCT Template'!R5728&gt;F5729,"Yes","No")</f>
        <v>No</v>
      </c>
      <c r="H5729" s="5" t="s">
        <v>182</v>
      </c>
      <c r="I5729" s="5" t="s">
        <v>183</v>
      </c>
      <c r="J5729" s="5" t="s">
        <v>184</v>
      </c>
      <c r="K5729" s="5" t="s">
        <v>185</v>
      </c>
      <c r="L5729" s="7" t="s">
        <v>164</v>
      </c>
      <c r="M5729" t="str">
        <f t="shared" si="269"/>
        <v>No</v>
      </c>
    </row>
    <row r="5730" spans="1:13" ht="15" thickBot="1" x14ac:dyDescent="0.4">
      <c r="A5730" s="5" t="s">
        <v>175</v>
      </c>
      <c r="B5730" s="5" t="s">
        <v>176</v>
      </c>
      <c r="C5730" s="5" t="s">
        <v>5931</v>
      </c>
      <c r="D5730" s="5">
        <f t="shared" si="268"/>
        <v>59494</v>
      </c>
      <c r="E5730" s="6">
        <v>44012</v>
      </c>
      <c r="F5730" s="6">
        <f t="shared" si="270"/>
        <v>44102</v>
      </c>
      <c r="G5730" s="6" t="str">
        <f>IF('BCT Template'!R5729&gt;F5730,"Yes","No")</f>
        <v>No</v>
      </c>
      <c r="H5730" s="5" t="s">
        <v>182</v>
      </c>
      <c r="I5730" s="5" t="s">
        <v>183</v>
      </c>
      <c r="J5730" s="5" t="s">
        <v>184</v>
      </c>
      <c r="K5730" s="5" t="s">
        <v>185</v>
      </c>
      <c r="L5730" s="7" t="s">
        <v>164</v>
      </c>
      <c r="M5730" t="str">
        <f t="shared" si="269"/>
        <v>No</v>
      </c>
    </row>
    <row r="5731" spans="1:13" ht="15" thickBot="1" x14ac:dyDescent="0.4">
      <c r="A5731" s="5" t="s">
        <v>175</v>
      </c>
      <c r="B5731" s="5" t="s">
        <v>176</v>
      </c>
      <c r="C5731" s="5" t="s">
        <v>5932</v>
      </c>
      <c r="D5731" s="5">
        <f t="shared" si="268"/>
        <v>78180</v>
      </c>
      <c r="E5731" s="6">
        <v>43982</v>
      </c>
      <c r="F5731" s="6">
        <f t="shared" si="270"/>
        <v>44072</v>
      </c>
      <c r="G5731" s="6" t="str">
        <f>IF('BCT Template'!R5730&gt;F5731,"Yes","No")</f>
        <v>No</v>
      </c>
      <c r="H5731" s="5" t="s">
        <v>189</v>
      </c>
      <c r="I5731" s="5" t="s">
        <v>190</v>
      </c>
      <c r="J5731" s="5" t="s">
        <v>184</v>
      </c>
      <c r="K5731" s="5" t="s">
        <v>185</v>
      </c>
      <c r="L5731" s="7" t="s">
        <v>164</v>
      </c>
      <c r="M5731" t="str">
        <f t="shared" si="269"/>
        <v>No</v>
      </c>
    </row>
    <row r="5732" spans="1:13" ht="15" thickBot="1" x14ac:dyDescent="0.4">
      <c r="A5732" s="5" t="s">
        <v>175</v>
      </c>
      <c r="B5732" s="5" t="s">
        <v>176</v>
      </c>
      <c r="C5732" s="5" t="s">
        <v>5933</v>
      </c>
      <c r="D5732" s="5">
        <f t="shared" si="268"/>
        <v>80552</v>
      </c>
      <c r="E5732" s="6">
        <v>44196</v>
      </c>
      <c r="F5732" s="6">
        <f t="shared" si="270"/>
        <v>44286</v>
      </c>
      <c r="G5732" s="6" t="str">
        <f>IF('BCT Template'!R5731&gt;F5732,"Yes","No")</f>
        <v>No</v>
      </c>
      <c r="H5732" s="5" t="s">
        <v>182</v>
      </c>
      <c r="I5732" s="5" t="s">
        <v>183</v>
      </c>
      <c r="J5732" s="5" t="s">
        <v>200</v>
      </c>
      <c r="K5732" s="5" t="s">
        <v>201</v>
      </c>
      <c r="L5732" s="7" t="s">
        <v>164</v>
      </c>
      <c r="M5732" t="str">
        <f t="shared" si="269"/>
        <v>Yes</v>
      </c>
    </row>
    <row r="5733" spans="1:13" ht="15" thickBot="1" x14ac:dyDescent="0.4">
      <c r="A5733" s="5" t="s">
        <v>175</v>
      </c>
      <c r="B5733" s="5" t="s">
        <v>176</v>
      </c>
      <c r="C5733" s="5" t="s">
        <v>5934</v>
      </c>
      <c r="D5733" s="5">
        <f t="shared" si="268"/>
        <v>18509</v>
      </c>
      <c r="E5733" s="6">
        <v>44012</v>
      </c>
      <c r="F5733" s="6">
        <f t="shared" si="270"/>
        <v>44102</v>
      </c>
      <c r="G5733" s="6" t="str">
        <f>IF('BCT Template'!R5732&gt;F5733,"Yes","No")</f>
        <v>No</v>
      </c>
      <c r="H5733" s="5" t="s">
        <v>234</v>
      </c>
      <c r="I5733" s="5" t="s">
        <v>235</v>
      </c>
      <c r="J5733" s="5" t="s">
        <v>184</v>
      </c>
      <c r="K5733" s="5" t="s">
        <v>185</v>
      </c>
      <c r="L5733" s="7" t="s">
        <v>164</v>
      </c>
      <c r="M5733" t="str">
        <f t="shared" si="269"/>
        <v>No</v>
      </c>
    </row>
    <row r="5734" spans="1:13" ht="15" thickBot="1" x14ac:dyDescent="0.4">
      <c r="A5734" s="5" t="s">
        <v>175</v>
      </c>
      <c r="B5734" s="5" t="s">
        <v>176</v>
      </c>
      <c r="C5734" s="5" t="s">
        <v>5935</v>
      </c>
      <c r="D5734" s="5">
        <f t="shared" si="268"/>
        <v>23047</v>
      </c>
      <c r="E5734" s="6">
        <v>44834</v>
      </c>
      <c r="F5734" s="6">
        <f t="shared" si="270"/>
        <v>44924</v>
      </c>
      <c r="G5734" s="6" t="str">
        <f>IF('BCT Template'!R5733&gt;F5734,"Yes","No")</f>
        <v>No</v>
      </c>
      <c r="H5734" s="5" t="s">
        <v>178</v>
      </c>
      <c r="I5734" s="5" t="s">
        <v>179</v>
      </c>
      <c r="J5734" s="5" t="s">
        <v>35</v>
      </c>
      <c r="K5734" s="5" t="s">
        <v>180</v>
      </c>
      <c r="L5734" s="7" t="s">
        <v>164</v>
      </c>
      <c r="M5734" t="str">
        <f t="shared" si="269"/>
        <v>Yes</v>
      </c>
    </row>
    <row r="5735" spans="1:13" ht="15" thickBot="1" x14ac:dyDescent="0.4">
      <c r="A5735" s="5" t="s">
        <v>175</v>
      </c>
      <c r="B5735" s="5" t="s">
        <v>176</v>
      </c>
      <c r="C5735" s="5" t="s">
        <v>5936</v>
      </c>
      <c r="D5735" s="5">
        <f t="shared" si="268"/>
        <v>82683</v>
      </c>
      <c r="E5735" s="6">
        <v>44354</v>
      </c>
      <c r="F5735" s="6">
        <f t="shared" si="270"/>
        <v>44444</v>
      </c>
      <c r="G5735" s="6" t="str">
        <f>IF('BCT Template'!R5734&gt;F5735,"Yes","No")</f>
        <v>No</v>
      </c>
      <c r="H5735" s="5" t="s">
        <v>210</v>
      </c>
      <c r="I5735" s="5" t="s">
        <v>211</v>
      </c>
      <c r="J5735" s="5" t="s">
        <v>184</v>
      </c>
      <c r="K5735" s="5" t="s">
        <v>185</v>
      </c>
      <c r="L5735" s="7" t="s">
        <v>164</v>
      </c>
      <c r="M5735" t="str">
        <f t="shared" si="269"/>
        <v>No</v>
      </c>
    </row>
    <row r="5736" spans="1:13" ht="15" thickBot="1" x14ac:dyDescent="0.4">
      <c r="A5736" s="5" t="s">
        <v>175</v>
      </c>
      <c r="B5736" s="5" t="s">
        <v>176</v>
      </c>
      <c r="C5736" s="5" t="s">
        <v>5937</v>
      </c>
      <c r="D5736" s="5">
        <f t="shared" si="268"/>
        <v>31167</v>
      </c>
      <c r="E5736" s="6">
        <v>43312</v>
      </c>
      <c r="F5736" s="6">
        <f t="shared" si="270"/>
        <v>43402</v>
      </c>
      <c r="G5736" s="6" t="str">
        <f>IF('BCT Template'!R5735&gt;F5736,"Yes","No")</f>
        <v>No</v>
      </c>
      <c r="H5736" s="5" t="s">
        <v>178</v>
      </c>
      <c r="I5736" s="5" t="s">
        <v>179</v>
      </c>
      <c r="J5736" s="5" t="s">
        <v>35</v>
      </c>
      <c r="K5736" s="5" t="s">
        <v>180</v>
      </c>
      <c r="L5736" s="7" t="s">
        <v>164</v>
      </c>
      <c r="M5736" t="str">
        <f t="shared" si="269"/>
        <v>Yes</v>
      </c>
    </row>
    <row r="5737" spans="1:13" ht="15" thickBot="1" x14ac:dyDescent="0.4">
      <c r="A5737" s="5" t="s">
        <v>175</v>
      </c>
      <c r="B5737" s="5" t="s">
        <v>176</v>
      </c>
      <c r="C5737" s="5" t="s">
        <v>5938</v>
      </c>
      <c r="D5737" s="5">
        <f t="shared" si="268"/>
        <v>57745</v>
      </c>
      <c r="E5737" s="6">
        <v>43920</v>
      </c>
      <c r="F5737" s="6">
        <f t="shared" si="270"/>
        <v>44010</v>
      </c>
      <c r="G5737" s="6" t="str">
        <f>IF('BCT Template'!R5736&gt;F5737,"Yes","No")</f>
        <v>No</v>
      </c>
      <c r="H5737" s="5" t="s">
        <v>189</v>
      </c>
      <c r="I5737" s="5" t="s">
        <v>190</v>
      </c>
      <c r="J5737" s="5" t="s">
        <v>184</v>
      </c>
      <c r="K5737" s="5" t="s">
        <v>185</v>
      </c>
      <c r="L5737" s="7" t="s">
        <v>164</v>
      </c>
      <c r="M5737" t="str">
        <f t="shared" si="269"/>
        <v>No</v>
      </c>
    </row>
    <row r="5738" spans="1:13" ht="15" thickBot="1" x14ac:dyDescent="0.4">
      <c r="A5738" s="5" t="s">
        <v>175</v>
      </c>
      <c r="B5738" s="5" t="s">
        <v>176</v>
      </c>
      <c r="C5738" s="5" t="s">
        <v>5939</v>
      </c>
      <c r="D5738" s="5">
        <f t="shared" si="268"/>
        <v>59060</v>
      </c>
      <c r="E5738" s="6">
        <v>44026</v>
      </c>
      <c r="F5738" s="6">
        <f t="shared" si="270"/>
        <v>44116</v>
      </c>
      <c r="G5738" s="6" t="str">
        <f>IF('BCT Template'!R5737&gt;F5738,"Yes","No")</f>
        <v>No</v>
      </c>
      <c r="H5738" s="5" t="s">
        <v>182</v>
      </c>
      <c r="I5738" s="5" t="s">
        <v>183</v>
      </c>
      <c r="J5738" s="5" t="s">
        <v>200</v>
      </c>
      <c r="K5738" s="5" t="s">
        <v>201</v>
      </c>
      <c r="L5738" s="7" t="s">
        <v>164</v>
      </c>
      <c r="M5738" t="str">
        <f t="shared" si="269"/>
        <v>Yes</v>
      </c>
    </row>
    <row r="5739" spans="1:13" ht="15" thickBot="1" x14ac:dyDescent="0.4">
      <c r="A5739" s="5" t="s">
        <v>175</v>
      </c>
      <c r="B5739" s="5" t="s">
        <v>176</v>
      </c>
      <c r="C5739" s="5" t="s">
        <v>5940</v>
      </c>
      <c r="D5739" s="5">
        <f t="shared" si="268"/>
        <v>30376</v>
      </c>
      <c r="E5739" s="6">
        <v>44255</v>
      </c>
      <c r="F5739" s="6">
        <f t="shared" si="270"/>
        <v>44345</v>
      </c>
      <c r="G5739" s="6" t="str">
        <f>IF('BCT Template'!R5738&gt;F5739,"Yes","No")</f>
        <v>No</v>
      </c>
      <c r="H5739" s="5" t="s">
        <v>178</v>
      </c>
      <c r="I5739" s="5" t="s">
        <v>179</v>
      </c>
      <c r="J5739" s="5" t="s">
        <v>35</v>
      </c>
      <c r="K5739" s="5" t="s">
        <v>180</v>
      </c>
      <c r="L5739" s="7" t="s">
        <v>164</v>
      </c>
      <c r="M5739" t="str">
        <f t="shared" si="269"/>
        <v>Yes</v>
      </c>
    </row>
    <row r="5740" spans="1:13" ht="15" thickBot="1" x14ac:dyDescent="0.4">
      <c r="A5740" s="5" t="s">
        <v>175</v>
      </c>
      <c r="B5740" s="5" t="s">
        <v>176</v>
      </c>
      <c r="C5740" s="5" t="s">
        <v>5941</v>
      </c>
      <c r="D5740" s="5">
        <f t="shared" si="268"/>
        <v>59355</v>
      </c>
      <c r="E5740" s="6">
        <v>42916</v>
      </c>
      <c r="F5740" s="6">
        <f t="shared" si="270"/>
        <v>43006</v>
      </c>
      <c r="G5740" s="6" t="str">
        <f>IF('BCT Template'!R5739&gt;F5740,"Yes","No")</f>
        <v>No</v>
      </c>
      <c r="H5740" s="5" t="s">
        <v>182</v>
      </c>
      <c r="I5740" s="5" t="s">
        <v>183</v>
      </c>
      <c r="J5740" s="5" t="s">
        <v>184</v>
      </c>
      <c r="K5740" s="5" t="s">
        <v>185</v>
      </c>
      <c r="L5740" s="7" t="s">
        <v>164</v>
      </c>
      <c r="M5740" t="str">
        <f t="shared" si="269"/>
        <v>No</v>
      </c>
    </row>
    <row r="5741" spans="1:13" ht="15" thickBot="1" x14ac:dyDescent="0.4">
      <c r="A5741" s="5" t="s">
        <v>175</v>
      </c>
      <c r="B5741" s="5" t="s">
        <v>176</v>
      </c>
      <c r="C5741" s="5" t="s">
        <v>5942</v>
      </c>
      <c r="D5741" s="5">
        <f t="shared" si="268"/>
        <v>18468</v>
      </c>
      <c r="E5741" s="6">
        <v>42916</v>
      </c>
      <c r="F5741" s="6">
        <f t="shared" si="270"/>
        <v>43006</v>
      </c>
      <c r="G5741" s="6" t="str">
        <f>IF('BCT Template'!R5740&gt;F5741,"Yes","No")</f>
        <v>No</v>
      </c>
      <c r="H5741" s="5" t="s">
        <v>234</v>
      </c>
      <c r="I5741" s="5" t="s">
        <v>235</v>
      </c>
      <c r="J5741" s="5" t="s">
        <v>200</v>
      </c>
      <c r="K5741" s="5" t="s">
        <v>201</v>
      </c>
      <c r="L5741" s="7" t="s">
        <v>164</v>
      </c>
      <c r="M5741" t="str">
        <f t="shared" si="269"/>
        <v>Yes</v>
      </c>
    </row>
    <row r="5742" spans="1:13" ht="15" thickBot="1" x14ac:dyDescent="0.4">
      <c r="A5742" s="5" t="s">
        <v>175</v>
      </c>
      <c r="B5742" s="5" t="s">
        <v>176</v>
      </c>
      <c r="C5742" s="5" t="s">
        <v>5943</v>
      </c>
      <c r="D5742" s="5">
        <f t="shared" si="268"/>
        <v>82587</v>
      </c>
      <c r="E5742" s="6">
        <v>44286</v>
      </c>
      <c r="F5742" s="6">
        <f t="shared" si="270"/>
        <v>44376</v>
      </c>
      <c r="G5742" s="6" t="str">
        <f>IF('BCT Template'!R5741&gt;F5742,"Yes","No")</f>
        <v>No</v>
      </c>
      <c r="H5742" s="5" t="s">
        <v>210</v>
      </c>
      <c r="I5742" s="5" t="s">
        <v>211</v>
      </c>
      <c r="J5742" s="5" t="s">
        <v>184</v>
      </c>
      <c r="K5742" s="5" t="s">
        <v>185</v>
      </c>
      <c r="L5742" s="7" t="s">
        <v>164</v>
      </c>
      <c r="M5742" t="str">
        <f t="shared" si="269"/>
        <v>No</v>
      </c>
    </row>
    <row r="5743" spans="1:13" ht="15" thickBot="1" x14ac:dyDescent="0.4">
      <c r="A5743" s="5" t="s">
        <v>175</v>
      </c>
      <c r="B5743" s="5" t="s">
        <v>176</v>
      </c>
      <c r="C5743" s="5" t="s">
        <v>5944</v>
      </c>
      <c r="D5743" s="5">
        <f t="shared" si="268"/>
        <v>79890</v>
      </c>
      <c r="E5743" s="6">
        <v>42063</v>
      </c>
      <c r="F5743" s="6">
        <f t="shared" si="270"/>
        <v>42153</v>
      </c>
      <c r="G5743" s="6" t="str">
        <f>IF('BCT Template'!R5742&gt;F5743,"Yes","No")</f>
        <v>No</v>
      </c>
      <c r="H5743" s="5" t="s">
        <v>182</v>
      </c>
      <c r="I5743" s="5" t="s">
        <v>183</v>
      </c>
      <c r="J5743" s="5" t="s">
        <v>184</v>
      </c>
      <c r="K5743" s="5" t="s">
        <v>185</v>
      </c>
      <c r="L5743" s="7" t="s">
        <v>164</v>
      </c>
      <c r="M5743" t="str">
        <f t="shared" si="269"/>
        <v>No</v>
      </c>
    </row>
    <row r="5744" spans="1:13" ht="15" thickBot="1" x14ac:dyDescent="0.4">
      <c r="A5744" s="5" t="s">
        <v>175</v>
      </c>
      <c r="B5744" s="5" t="s">
        <v>176</v>
      </c>
      <c r="C5744" s="5" t="s">
        <v>5945</v>
      </c>
      <c r="D5744" s="5">
        <f t="shared" si="268"/>
        <v>22850</v>
      </c>
      <c r="E5744" s="6">
        <v>43665</v>
      </c>
      <c r="F5744" s="6">
        <f t="shared" si="270"/>
        <v>43755</v>
      </c>
      <c r="G5744" s="6" t="str">
        <f>IF('BCT Template'!R5743&gt;F5744,"Yes","No")</f>
        <v>No</v>
      </c>
      <c r="H5744" s="5" t="s">
        <v>178</v>
      </c>
      <c r="I5744" s="5" t="s">
        <v>179</v>
      </c>
      <c r="J5744" s="5" t="s">
        <v>35</v>
      </c>
      <c r="K5744" s="5" t="s">
        <v>180</v>
      </c>
      <c r="L5744" s="7" t="s">
        <v>164</v>
      </c>
      <c r="M5744" t="str">
        <f t="shared" si="269"/>
        <v>Yes</v>
      </c>
    </row>
    <row r="5745" spans="1:13" ht="15" thickBot="1" x14ac:dyDescent="0.4">
      <c r="A5745" s="5" t="s">
        <v>175</v>
      </c>
      <c r="B5745" s="5" t="s">
        <v>176</v>
      </c>
      <c r="C5745" s="5" t="s">
        <v>5946</v>
      </c>
      <c r="D5745" s="5">
        <f t="shared" si="268"/>
        <v>59179</v>
      </c>
      <c r="E5745" s="6">
        <v>39318</v>
      </c>
      <c r="F5745" s="6">
        <f t="shared" si="270"/>
        <v>39408</v>
      </c>
      <c r="G5745" s="6" t="str">
        <f>IF('BCT Template'!R5744&gt;F5745,"Yes","No")</f>
        <v>No</v>
      </c>
      <c r="H5745" s="5" t="s">
        <v>182</v>
      </c>
      <c r="I5745" s="5" t="s">
        <v>183</v>
      </c>
      <c r="J5745" s="5" t="s">
        <v>184</v>
      </c>
      <c r="K5745" s="5" t="s">
        <v>185</v>
      </c>
      <c r="L5745" s="7" t="s">
        <v>164</v>
      </c>
      <c r="M5745" t="str">
        <f t="shared" si="269"/>
        <v>No</v>
      </c>
    </row>
    <row r="5746" spans="1:13" ht="15" thickBot="1" x14ac:dyDescent="0.4">
      <c r="A5746" s="5" t="s">
        <v>175</v>
      </c>
      <c r="B5746" s="5" t="s">
        <v>176</v>
      </c>
      <c r="C5746" s="5" t="s">
        <v>5947</v>
      </c>
      <c r="D5746" s="5">
        <f t="shared" si="268"/>
        <v>21583</v>
      </c>
      <c r="E5746" s="6">
        <v>44439</v>
      </c>
      <c r="F5746" s="6">
        <f t="shared" si="270"/>
        <v>44529</v>
      </c>
      <c r="G5746" s="6" t="str">
        <f>IF('BCT Template'!R5745&gt;F5746,"Yes","No")</f>
        <v>No</v>
      </c>
      <c r="H5746" s="5" t="s">
        <v>178</v>
      </c>
      <c r="I5746" s="5" t="s">
        <v>179</v>
      </c>
      <c r="J5746" s="5" t="s">
        <v>35</v>
      </c>
      <c r="K5746" s="5" t="s">
        <v>180</v>
      </c>
      <c r="L5746" s="7" t="s">
        <v>164</v>
      </c>
      <c r="M5746" t="str">
        <f t="shared" si="269"/>
        <v>Yes</v>
      </c>
    </row>
    <row r="5747" spans="1:13" ht="15" thickBot="1" x14ac:dyDescent="0.4">
      <c r="A5747" s="5" t="s">
        <v>175</v>
      </c>
      <c r="B5747" s="5" t="s">
        <v>176</v>
      </c>
      <c r="C5747" s="5" t="s">
        <v>5948</v>
      </c>
      <c r="D5747" s="5">
        <f t="shared" si="268"/>
        <v>22264</v>
      </c>
      <c r="E5747" s="6">
        <v>44074</v>
      </c>
      <c r="F5747" s="6">
        <f t="shared" si="270"/>
        <v>44164</v>
      </c>
      <c r="G5747" s="6" t="str">
        <f>IF('BCT Template'!R5746&gt;F5747,"Yes","No")</f>
        <v>No</v>
      </c>
      <c r="H5747" s="5" t="s">
        <v>178</v>
      </c>
      <c r="I5747" s="5" t="s">
        <v>179</v>
      </c>
      <c r="J5747" s="5" t="s">
        <v>35</v>
      </c>
      <c r="K5747" s="5" t="s">
        <v>180</v>
      </c>
      <c r="L5747" s="7" t="s">
        <v>164</v>
      </c>
      <c r="M5747" t="str">
        <f t="shared" si="269"/>
        <v>Yes</v>
      </c>
    </row>
    <row r="5748" spans="1:13" ht="15" thickBot="1" x14ac:dyDescent="0.4">
      <c r="A5748" s="5" t="s">
        <v>175</v>
      </c>
      <c r="B5748" s="5" t="s">
        <v>176</v>
      </c>
      <c r="C5748" s="5" t="s">
        <v>5949</v>
      </c>
      <c r="D5748" s="5">
        <f t="shared" si="268"/>
        <v>79959</v>
      </c>
      <c r="E5748" s="6">
        <v>41061</v>
      </c>
      <c r="F5748" s="6">
        <f t="shared" si="270"/>
        <v>41151</v>
      </c>
      <c r="G5748" s="6" t="str">
        <f>IF('BCT Template'!R5747&gt;F5748,"Yes","No")</f>
        <v>No</v>
      </c>
      <c r="H5748" s="5" t="s">
        <v>182</v>
      </c>
      <c r="I5748" s="5" t="s">
        <v>183</v>
      </c>
      <c r="J5748" s="5" t="s">
        <v>184</v>
      </c>
      <c r="K5748" s="5" t="s">
        <v>185</v>
      </c>
      <c r="L5748" s="7" t="s">
        <v>164</v>
      </c>
      <c r="M5748" t="str">
        <f t="shared" si="269"/>
        <v>No</v>
      </c>
    </row>
    <row r="5749" spans="1:13" ht="15" thickBot="1" x14ac:dyDescent="0.4">
      <c r="A5749" s="5" t="s">
        <v>175</v>
      </c>
      <c r="B5749" s="5" t="s">
        <v>176</v>
      </c>
      <c r="C5749" s="5" t="s">
        <v>5950</v>
      </c>
      <c r="D5749" s="5">
        <f t="shared" si="268"/>
        <v>59490</v>
      </c>
      <c r="E5749" s="6">
        <v>44213</v>
      </c>
      <c r="F5749" s="6">
        <f t="shared" si="270"/>
        <v>44303</v>
      </c>
      <c r="G5749" s="6" t="str">
        <f>IF('BCT Template'!R5748&gt;F5749,"Yes","No")</f>
        <v>No</v>
      </c>
      <c r="H5749" s="5" t="s">
        <v>182</v>
      </c>
      <c r="I5749" s="5" t="s">
        <v>183</v>
      </c>
      <c r="J5749" s="5" t="s">
        <v>200</v>
      </c>
      <c r="K5749" s="5" t="s">
        <v>201</v>
      </c>
      <c r="L5749" s="7" t="s">
        <v>164</v>
      </c>
      <c r="M5749" t="str">
        <f t="shared" si="269"/>
        <v>Yes</v>
      </c>
    </row>
    <row r="5750" spans="1:13" ht="15" thickBot="1" x14ac:dyDescent="0.4">
      <c r="A5750" s="5" t="s">
        <v>175</v>
      </c>
      <c r="B5750" s="5" t="s">
        <v>176</v>
      </c>
      <c r="C5750" s="5" t="s">
        <v>5951</v>
      </c>
      <c r="D5750" s="5">
        <f t="shared" si="268"/>
        <v>57734</v>
      </c>
      <c r="E5750" s="6">
        <v>40359</v>
      </c>
      <c r="F5750" s="6">
        <f t="shared" si="270"/>
        <v>40449</v>
      </c>
      <c r="G5750" s="6" t="str">
        <f>IF('BCT Template'!R5749&gt;F5750,"Yes","No")</f>
        <v>No</v>
      </c>
      <c r="H5750" s="5" t="s">
        <v>189</v>
      </c>
      <c r="I5750" s="5" t="s">
        <v>190</v>
      </c>
      <c r="J5750" s="5" t="s">
        <v>200</v>
      </c>
      <c r="K5750" s="5" t="s">
        <v>201</v>
      </c>
      <c r="L5750" s="7" t="s">
        <v>164</v>
      </c>
      <c r="M5750" t="str">
        <f t="shared" si="269"/>
        <v>Yes</v>
      </c>
    </row>
    <row r="5751" spans="1:13" ht="15" thickBot="1" x14ac:dyDescent="0.4">
      <c r="A5751" s="5" t="s">
        <v>175</v>
      </c>
      <c r="B5751" s="5" t="s">
        <v>176</v>
      </c>
      <c r="C5751" s="5" t="s">
        <v>5952</v>
      </c>
      <c r="D5751" s="5">
        <f t="shared" si="268"/>
        <v>77913</v>
      </c>
      <c r="E5751" s="6">
        <v>43677</v>
      </c>
      <c r="F5751" s="6">
        <f t="shared" si="270"/>
        <v>43767</v>
      </c>
      <c r="G5751" s="6" t="str">
        <f>IF('BCT Template'!R5750&gt;F5751,"Yes","No")</f>
        <v>No</v>
      </c>
      <c r="H5751" s="5" t="s">
        <v>189</v>
      </c>
      <c r="I5751" s="5" t="s">
        <v>190</v>
      </c>
      <c r="J5751" s="5" t="s">
        <v>200</v>
      </c>
      <c r="K5751" s="5" t="s">
        <v>201</v>
      </c>
      <c r="L5751" s="7" t="s">
        <v>164</v>
      </c>
      <c r="M5751" t="str">
        <f t="shared" si="269"/>
        <v>Yes</v>
      </c>
    </row>
    <row r="5752" spans="1:13" ht="15" thickBot="1" x14ac:dyDescent="0.4">
      <c r="A5752" s="5" t="s">
        <v>175</v>
      </c>
      <c r="B5752" s="5" t="s">
        <v>176</v>
      </c>
      <c r="C5752" s="5" t="s">
        <v>5953</v>
      </c>
      <c r="D5752" s="5">
        <f t="shared" si="268"/>
        <v>21247</v>
      </c>
      <c r="E5752" s="6">
        <v>38686</v>
      </c>
      <c r="F5752" s="6">
        <f t="shared" si="270"/>
        <v>38776</v>
      </c>
      <c r="G5752" s="6" t="str">
        <f>IF('BCT Template'!R5751&gt;F5752,"Yes","No")</f>
        <v>No</v>
      </c>
      <c r="H5752" s="5" t="s">
        <v>178</v>
      </c>
      <c r="I5752" s="5" t="s">
        <v>179</v>
      </c>
      <c r="J5752" s="5" t="s">
        <v>35</v>
      </c>
      <c r="K5752" s="5" t="s">
        <v>180</v>
      </c>
      <c r="L5752" s="7" t="s">
        <v>164</v>
      </c>
      <c r="M5752" t="str">
        <f t="shared" si="269"/>
        <v>Yes</v>
      </c>
    </row>
    <row r="5753" spans="1:13" ht="15" thickBot="1" x14ac:dyDescent="0.4">
      <c r="A5753" s="5" t="s">
        <v>175</v>
      </c>
      <c r="B5753" s="5" t="s">
        <v>176</v>
      </c>
      <c r="C5753" s="5" t="s">
        <v>5954</v>
      </c>
      <c r="D5753" s="5">
        <f t="shared" si="268"/>
        <v>58556</v>
      </c>
      <c r="E5753" s="6">
        <v>41820</v>
      </c>
      <c r="F5753" s="6">
        <f t="shared" si="270"/>
        <v>41910</v>
      </c>
      <c r="G5753" s="6" t="str">
        <f>IF('BCT Template'!R5752&gt;F5753,"Yes","No")</f>
        <v>No</v>
      </c>
      <c r="H5753" s="5" t="s">
        <v>182</v>
      </c>
      <c r="I5753" s="5" t="s">
        <v>183</v>
      </c>
      <c r="J5753" s="5" t="s">
        <v>200</v>
      </c>
      <c r="K5753" s="5" t="s">
        <v>201</v>
      </c>
      <c r="L5753" s="7" t="s">
        <v>164</v>
      </c>
      <c r="M5753" t="str">
        <f t="shared" si="269"/>
        <v>Yes</v>
      </c>
    </row>
    <row r="5754" spans="1:13" ht="15" thickBot="1" x14ac:dyDescent="0.4">
      <c r="A5754" s="5" t="s">
        <v>175</v>
      </c>
      <c r="B5754" s="5" t="s">
        <v>176</v>
      </c>
      <c r="C5754" s="5" t="s">
        <v>5955</v>
      </c>
      <c r="D5754" s="5">
        <f t="shared" si="268"/>
        <v>57105</v>
      </c>
      <c r="E5754" s="6">
        <v>43830</v>
      </c>
      <c r="F5754" s="6">
        <f t="shared" si="270"/>
        <v>43920</v>
      </c>
      <c r="G5754" s="6" t="str">
        <f>IF('BCT Template'!R5753&gt;F5754,"Yes","No")</f>
        <v>No</v>
      </c>
      <c r="H5754" s="5" t="s">
        <v>189</v>
      </c>
      <c r="I5754" s="5" t="s">
        <v>190</v>
      </c>
      <c r="J5754" s="5" t="s">
        <v>184</v>
      </c>
      <c r="K5754" s="5" t="s">
        <v>185</v>
      </c>
      <c r="L5754" s="7" t="s">
        <v>164</v>
      </c>
      <c r="M5754" t="str">
        <f t="shared" si="269"/>
        <v>No</v>
      </c>
    </row>
    <row r="5755" spans="1:13" ht="15" thickBot="1" x14ac:dyDescent="0.4">
      <c r="A5755" s="5" t="s">
        <v>175</v>
      </c>
      <c r="B5755" s="5" t="s">
        <v>176</v>
      </c>
      <c r="C5755" s="5" t="s">
        <v>5956</v>
      </c>
      <c r="D5755" s="5">
        <f t="shared" si="268"/>
        <v>21719</v>
      </c>
      <c r="E5755" s="6">
        <v>44439</v>
      </c>
      <c r="F5755" s="6">
        <f t="shared" si="270"/>
        <v>44529</v>
      </c>
      <c r="G5755" s="6" t="str">
        <f>IF('BCT Template'!R5754&gt;F5755,"Yes","No")</f>
        <v>No</v>
      </c>
      <c r="H5755" s="5" t="s">
        <v>178</v>
      </c>
      <c r="I5755" s="5" t="s">
        <v>179</v>
      </c>
      <c r="J5755" s="5" t="s">
        <v>35</v>
      </c>
      <c r="K5755" s="5" t="s">
        <v>180</v>
      </c>
      <c r="L5755" s="7" t="s">
        <v>164</v>
      </c>
      <c r="M5755" t="str">
        <f t="shared" si="269"/>
        <v>Yes</v>
      </c>
    </row>
    <row r="5756" spans="1:13" ht="15" thickBot="1" x14ac:dyDescent="0.4">
      <c r="A5756" s="5" t="s">
        <v>175</v>
      </c>
      <c r="B5756" s="5" t="s">
        <v>176</v>
      </c>
      <c r="C5756" s="5" t="s">
        <v>5957</v>
      </c>
      <c r="D5756" s="5">
        <f t="shared" si="268"/>
        <v>79496</v>
      </c>
      <c r="E5756" s="6">
        <v>43738</v>
      </c>
      <c r="F5756" s="6">
        <f t="shared" si="270"/>
        <v>43828</v>
      </c>
      <c r="G5756" s="6" t="str">
        <f>IF('BCT Template'!R5755&gt;F5756,"Yes","No")</f>
        <v>No</v>
      </c>
      <c r="H5756" s="5" t="s">
        <v>189</v>
      </c>
      <c r="I5756" s="5" t="s">
        <v>190</v>
      </c>
      <c r="J5756" s="5" t="s">
        <v>200</v>
      </c>
      <c r="K5756" s="5" t="s">
        <v>201</v>
      </c>
      <c r="L5756" s="7" t="s">
        <v>164</v>
      </c>
      <c r="M5756" t="str">
        <f t="shared" si="269"/>
        <v>Yes</v>
      </c>
    </row>
    <row r="5757" spans="1:13" ht="15" thickBot="1" x14ac:dyDescent="0.4">
      <c r="A5757" s="5" t="s">
        <v>175</v>
      </c>
      <c r="B5757" s="5" t="s">
        <v>176</v>
      </c>
      <c r="C5757" s="5" t="s">
        <v>5958</v>
      </c>
      <c r="D5757" s="5">
        <f t="shared" si="268"/>
        <v>25112</v>
      </c>
      <c r="E5757" s="6">
        <v>44074</v>
      </c>
      <c r="F5757" s="6">
        <f t="shared" si="270"/>
        <v>44164</v>
      </c>
      <c r="G5757" s="6" t="str">
        <f>IF('BCT Template'!R5756&gt;F5757,"Yes","No")</f>
        <v>No</v>
      </c>
      <c r="H5757" s="5" t="s">
        <v>240</v>
      </c>
      <c r="I5757" s="5" t="s">
        <v>241</v>
      </c>
      <c r="J5757" s="5" t="s">
        <v>35</v>
      </c>
      <c r="K5757" s="5" t="s">
        <v>180</v>
      </c>
      <c r="L5757" s="7" t="s">
        <v>164</v>
      </c>
      <c r="M5757" t="str">
        <f t="shared" si="269"/>
        <v>Yes</v>
      </c>
    </row>
    <row r="5758" spans="1:13" ht="15" thickBot="1" x14ac:dyDescent="0.4">
      <c r="A5758" s="5" t="s">
        <v>175</v>
      </c>
      <c r="B5758" s="5" t="s">
        <v>176</v>
      </c>
      <c r="C5758" s="5" t="s">
        <v>5959</v>
      </c>
      <c r="D5758" s="5">
        <f t="shared" si="268"/>
        <v>18190</v>
      </c>
      <c r="E5758" s="6">
        <v>45838</v>
      </c>
      <c r="F5758" s="6">
        <f t="shared" si="270"/>
        <v>45928</v>
      </c>
      <c r="G5758" s="6" t="str">
        <f>IF('BCT Template'!R5757&gt;F5758,"Yes","No")</f>
        <v>No</v>
      </c>
      <c r="H5758" s="5" t="s">
        <v>193</v>
      </c>
      <c r="I5758" s="5" t="s">
        <v>194</v>
      </c>
      <c r="J5758" s="5" t="s">
        <v>35</v>
      </c>
      <c r="K5758" s="5" t="s">
        <v>180</v>
      </c>
      <c r="L5758" s="7" t="s">
        <v>164</v>
      </c>
      <c r="M5758" t="str">
        <f t="shared" si="269"/>
        <v>Yes</v>
      </c>
    </row>
    <row r="5759" spans="1:13" ht="15" thickBot="1" x14ac:dyDescent="0.4">
      <c r="A5759" s="5" t="s">
        <v>175</v>
      </c>
      <c r="B5759" s="5" t="s">
        <v>176</v>
      </c>
      <c r="C5759" s="5" t="s">
        <v>5960</v>
      </c>
      <c r="D5759" s="5">
        <f t="shared" si="268"/>
        <v>80050</v>
      </c>
      <c r="E5759" s="6">
        <v>42236</v>
      </c>
      <c r="F5759" s="6">
        <f t="shared" si="270"/>
        <v>42326</v>
      </c>
      <c r="G5759" s="6" t="str">
        <f>IF('BCT Template'!R5758&gt;F5759,"Yes","No")</f>
        <v>No</v>
      </c>
      <c r="H5759" s="5" t="s">
        <v>182</v>
      </c>
      <c r="I5759" s="5" t="s">
        <v>183</v>
      </c>
      <c r="J5759" s="5" t="s">
        <v>200</v>
      </c>
      <c r="K5759" s="5" t="s">
        <v>201</v>
      </c>
      <c r="L5759" s="7" t="s">
        <v>164</v>
      </c>
      <c r="M5759" t="str">
        <f t="shared" si="269"/>
        <v>Yes</v>
      </c>
    </row>
    <row r="5760" spans="1:13" ht="15" thickBot="1" x14ac:dyDescent="0.4">
      <c r="A5760" s="5" t="s">
        <v>175</v>
      </c>
      <c r="B5760" s="5" t="s">
        <v>176</v>
      </c>
      <c r="C5760" s="5" t="s">
        <v>5961</v>
      </c>
      <c r="D5760" s="5">
        <f t="shared" si="268"/>
        <v>57685</v>
      </c>
      <c r="E5760" s="6">
        <v>42674</v>
      </c>
      <c r="F5760" s="6">
        <f t="shared" si="270"/>
        <v>42764</v>
      </c>
      <c r="G5760" s="6" t="str">
        <f>IF('BCT Template'!R5759&gt;F5760,"Yes","No")</f>
        <v>No</v>
      </c>
      <c r="H5760" s="5" t="s">
        <v>189</v>
      </c>
      <c r="I5760" s="5" t="s">
        <v>190</v>
      </c>
      <c r="J5760" s="5" t="s">
        <v>184</v>
      </c>
      <c r="K5760" s="5" t="s">
        <v>185</v>
      </c>
      <c r="L5760" s="7" t="s">
        <v>164</v>
      </c>
      <c r="M5760" t="str">
        <f t="shared" si="269"/>
        <v>No</v>
      </c>
    </row>
    <row r="5761" spans="1:13" ht="15" thickBot="1" x14ac:dyDescent="0.4">
      <c r="A5761" s="5" t="s">
        <v>175</v>
      </c>
      <c r="B5761" s="5" t="s">
        <v>176</v>
      </c>
      <c r="C5761" s="5" t="s">
        <v>5962</v>
      </c>
      <c r="D5761" s="5">
        <f t="shared" si="268"/>
        <v>79817</v>
      </c>
      <c r="E5761" s="6">
        <v>44044</v>
      </c>
      <c r="F5761" s="6">
        <f t="shared" si="270"/>
        <v>44134</v>
      </c>
      <c r="G5761" s="6" t="str">
        <f>IF('BCT Template'!R5760&gt;F5761,"Yes","No")</f>
        <v>No</v>
      </c>
      <c r="H5761" s="5" t="s">
        <v>182</v>
      </c>
      <c r="I5761" s="5" t="s">
        <v>183</v>
      </c>
      <c r="J5761" s="5" t="s">
        <v>200</v>
      </c>
      <c r="K5761" s="5" t="s">
        <v>201</v>
      </c>
      <c r="L5761" s="7" t="s">
        <v>164</v>
      </c>
      <c r="M5761" t="str">
        <f t="shared" si="269"/>
        <v>Yes</v>
      </c>
    </row>
    <row r="5762" spans="1:13" ht="15" thickBot="1" x14ac:dyDescent="0.4">
      <c r="A5762" s="5" t="s">
        <v>175</v>
      </c>
      <c r="B5762" s="5" t="s">
        <v>176</v>
      </c>
      <c r="C5762" s="5" t="s">
        <v>5963</v>
      </c>
      <c r="D5762" s="5">
        <f t="shared" si="268"/>
        <v>23590</v>
      </c>
      <c r="E5762" s="6">
        <v>44074</v>
      </c>
      <c r="F5762" s="6">
        <f t="shared" si="270"/>
        <v>44164</v>
      </c>
      <c r="G5762" s="6" t="str">
        <f>IF('BCT Template'!R5761&gt;F5762,"Yes","No")</f>
        <v>No</v>
      </c>
      <c r="H5762" s="5" t="s">
        <v>178</v>
      </c>
      <c r="I5762" s="5" t="s">
        <v>179</v>
      </c>
      <c r="J5762" s="5" t="s">
        <v>35</v>
      </c>
      <c r="K5762" s="5" t="s">
        <v>180</v>
      </c>
      <c r="L5762" s="7" t="s">
        <v>164</v>
      </c>
      <c r="M5762" t="str">
        <f t="shared" si="269"/>
        <v>Yes</v>
      </c>
    </row>
    <row r="5763" spans="1:13" ht="15" thickBot="1" x14ac:dyDescent="0.4">
      <c r="A5763" s="5" t="s">
        <v>175</v>
      </c>
      <c r="B5763" s="5" t="s">
        <v>176</v>
      </c>
      <c r="C5763" s="5" t="s">
        <v>5964</v>
      </c>
      <c r="D5763" s="5">
        <f t="shared" ref="D5763:D5826" si="271">C5763*1</f>
        <v>21932</v>
      </c>
      <c r="E5763" s="6">
        <v>43921</v>
      </c>
      <c r="F5763" s="6">
        <f t="shared" si="270"/>
        <v>44011</v>
      </c>
      <c r="G5763" s="6" t="str">
        <f>IF('BCT Template'!R5762&gt;F5763,"Yes","No")</f>
        <v>No</v>
      </c>
      <c r="H5763" s="5" t="s">
        <v>178</v>
      </c>
      <c r="I5763" s="5" t="s">
        <v>179</v>
      </c>
      <c r="J5763" s="5" t="s">
        <v>35</v>
      </c>
      <c r="K5763" s="5" t="s">
        <v>180</v>
      </c>
      <c r="L5763" s="7" t="s">
        <v>164</v>
      </c>
      <c r="M5763" t="str">
        <f t="shared" ref="M5763:M5826" si="272">IF(J5763=" ","Yes",IF(J5763="3","Yes","No"))</f>
        <v>Yes</v>
      </c>
    </row>
    <row r="5764" spans="1:13" ht="15" thickBot="1" x14ac:dyDescent="0.4">
      <c r="A5764" s="5" t="s">
        <v>175</v>
      </c>
      <c r="B5764" s="5" t="s">
        <v>176</v>
      </c>
      <c r="C5764" s="5" t="s">
        <v>5965</v>
      </c>
      <c r="D5764" s="5">
        <f t="shared" si="271"/>
        <v>20638</v>
      </c>
      <c r="E5764" s="6">
        <v>43465</v>
      </c>
      <c r="F5764" s="6">
        <f t="shared" si="270"/>
        <v>43555</v>
      </c>
      <c r="G5764" s="6" t="str">
        <f>IF('BCT Template'!R5763&gt;F5764,"Yes","No")</f>
        <v>No</v>
      </c>
      <c r="H5764" s="5" t="s">
        <v>197</v>
      </c>
      <c r="I5764" s="5" t="s">
        <v>198</v>
      </c>
      <c r="J5764" s="5" t="s">
        <v>184</v>
      </c>
      <c r="K5764" s="5" t="s">
        <v>185</v>
      </c>
      <c r="L5764" s="7" t="s">
        <v>164</v>
      </c>
      <c r="M5764" t="str">
        <f t="shared" si="272"/>
        <v>No</v>
      </c>
    </row>
    <row r="5765" spans="1:13" ht="15" thickBot="1" x14ac:dyDescent="0.4">
      <c r="A5765" s="5" t="s">
        <v>175</v>
      </c>
      <c r="B5765" s="5" t="s">
        <v>176</v>
      </c>
      <c r="C5765" s="5" t="s">
        <v>5966</v>
      </c>
      <c r="D5765" s="5">
        <f t="shared" si="271"/>
        <v>78323</v>
      </c>
      <c r="E5765" s="6">
        <v>44217</v>
      </c>
      <c r="F5765" s="6">
        <f t="shared" si="270"/>
        <v>44307</v>
      </c>
      <c r="G5765" s="6" t="str">
        <f>IF('BCT Template'!R5764&gt;F5765,"Yes","No")</f>
        <v>No</v>
      </c>
      <c r="H5765" s="5" t="s">
        <v>210</v>
      </c>
      <c r="I5765" s="5" t="s">
        <v>211</v>
      </c>
      <c r="J5765" s="5" t="s">
        <v>184</v>
      </c>
      <c r="K5765" s="5" t="s">
        <v>185</v>
      </c>
      <c r="L5765" s="7" t="s">
        <v>164</v>
      </c>
      <c r="M5765" t="str">
        <f t="shared" si="272"/>
        <v>No</v>
      </c>
    </row>
    <row r="5766" spans="1:13" ht="15" thickBot="1" x14ac:dyDescent="0.4">
      <c r="A5766" s="5" t="s">
        <v>175</v>
      </c>
      <c r="B5766" s="5" t="s">
        <v>176</v>
      </c>
      <c r="C5766" s="5" t="s">
        <v>5967</v>
      </c>
      <c r="D5766" s="5">
        <f t="shared" si="271"/>
        <v>29673</v>
      </c>
      <c r="E5766" s="6">
        <v>43708</v>
      </c>
      <c r="F5766" s="6">
        <f t="shared" si="270"/>
        <v>43798</v>
      </c>
      <c r="G5766" s="6" t="str">
        <f>IF('BCT Template'!R5765&gt;F5766,"Yes","No")</f>
        <v>No</v>
      </c>
      <c r="H5766" s="5" t="s">
        <v>178</v>
      </c>
      <c r="I5766" s="5" t="s">
        <v>179</v>
      </c>
      <c r="J5766" s="5" t="s">
        <v>35</v>
      </c>
      <c r="K5766" s="5" t="s">
        <v>180</v>
      </c>
      <c r="L5766" s="7" t="s">
        <v>164</v>
      </c>
      <c r="M5766" t="str">
        <f t="shared" si="272"/>
        <v>Yes</v>
      </c>
    </row>
    <row r="5767" spans="1:13" ht="15" thickBot="1" x14ac:dyDescent="0.4">
      <c r="A5767" s="5" t="s">
        <v>175</v>
      </c>
      <c r="B5767" s="5" t="s">
        <v>176</v>
      </c>
      <c r="C5767" s="5" t="s">
        <v>5968</v>
      </c>
      <c r="D5767" s="5">
        <f t="shared" si="271"/>
        <v>59535</v>
      </c>
      <c r="E5767" s="6">
        <v>42825</v>
      </c>
      <c r="F5767" s="6">
        <f t="shared" si="270"/>
        <v>42915</v>
      </c>
      <c r="G5767" s="6" t="str">
        <f>IF('BCT Template'!R5766&gt;F5767,"Yes","No")</f>
        <v>No</v>
      </c>
      <c r="H5767" s="5" t="s">
        <v>182</v>
      </c>
      <c r="I5767" s="5" t="s">
        <v>183</v>
      </c>
      <c r="J5767" s="5" t="s">
        <v>184</v>
      </c>
      <c r="K5767" s="5" t="s">
        <v>185</v>
      </c>
      <c r="L5767" s="7" t="s">
        <v>164</v>
      </c>
      <c r="M5767" t="str">
        <f t="shared" si="272"/>
        <v>No</v>
      </c>
    </row>
    <row r="5768" spans="1:13" ht="15" thickBot="1" x14ac:dyDescent="0.4">
      <c r="A5768" s="5" t="s">
        <v>175</v>
      </c>
      <c r="B5768" s="5" t="s">
        <v>176</v>
      </c>
      <c r="C5768" s="5" t="s">
        <v>5969</v>
      </c>
      <c r="D5768" s="5">
        <f t="shared" si="271"/>
        <v>79778</v>
      </c>
      <c r="E5768" s="6">
        <v>43799</v>
      </c>
      <c r="F5768" s="6">
        <f t="shared" si="270"/>
        <v>43889</v>
      </c>
      <c r="G5768" s="6" t="str">
        <f>IF('BCT Template'!R5767&gt;F5768,"Yes","No")</f>
        <v>No</v>
      </c>
      <c r="H5768" s="5" t="s">
        <v>182</v>
      </c>
      <c r="I5768" s="5" t="s">
        <v>183</v>
      </c>
      <c r="J5768" s="5" t="s">
        <v>184</v>
      </c>
      <c r="K5768" s="5" t="s">
        <v>185</v>
      </c>
      <c r="L5768" s="7" t="s">
        <v>164</v>
      </c>
      <c r="M5768" t="str">
        <f t="shared" si="272"/>
        <v>No</v>
      </c>
    </row>
    <row r="5769" spans="1:13" ht="15" thickBot="1" x14ac:dyDescent="0.4">
      <c r="A5769" s="5" t="s">
        <v>175</v>
      </c>
      <c r="B5769" s="5" t="s">
        <v>176</v>
      </c>
      <c r="C5769" s="5" t="s">
        <v>5970</v>
      </c>
      <c r="D5769" s="5">
        <f t="shared" si="271"/>
        <v>78483</v>
      </c>
      <c r="E5769" s="6">
        <v>44001</v>
      </c>
      <c r="F5769" s="6">
        <f t="shared" si="270"/>
        <v>44091</v>
      </c>
      <c r="G5769" s="6" t="str">
        <f>IF('BCT Template'!R5768&gt;F5769,"Yes","No")</f>
        <v>No</v>
      </c>
      <c r="H5769" s="5" t="s">
        <v>210</v>
      </c>
      <c r="I5769" s="5" t="s">
        <v>211</v>
      </c>
      <c r="J5769" s="5" t="s">
        <v>184</v>
      </c>
      <c r="K5769" s="5" t="s">
        <v>185</v>
      </c>
      <c r="L5769" s="7" t="s">
        <v>164</v>
      </c>
      <c r="M5769" t="str">
        <f t="shared" si="272"/>
        <v>No</v>
      </c>
    </row>
    <row r="5770" spans="1:13" ht="15" thickBot="1" x14ac:dyDescent="0.4">
      <c r="A5770" s="5" t="s">
        <v>175</v>
      </c>
      <c r="B5770" s="5" t="s">
        <v>176</v>
      </c>
      <c r="C5770" s="5" t="s">
        <v>5971</v>
      </c>
      <c r="D5770" s="5">
        <f t="shared" si="271"/>
        <v>78240</v>
      </c>
      <c r="E5770" s="6">
        <v>44074</v>
      </c>
      <c r="F5770" s="6">
        <f t="shared" si="270"/>
        <v>44164</v>
      </c>
      <c r="G5770" s="6" t="str">
        <f>IF('BCT Template'!R5769&gt;F5770,"Yes","No")</f>
        <v>No</v>
      </c>
      <c r="H5770" s="5" t="s">
        <v>189</v>
      </c>
      <c r="I5770" s="5" t="s">
        <v>190</v>
      </c>
      <c r="J5770" s="5" t="s">
        <v>184</v>
      </c>
      <c r="K5770" s="5" t="s">
        <v>185</v>
      </c>
      <c r="L5770" s="7" t="s">
        <v>164</v>
      </c>
      <c r="M5770" t="str">
        <f t="shared" si="272"/>
        <v>No</v>
      </c>
    </row>
    <row r="5771" spans="1:13" ht="15" thickBot="1" x14ac:dyDescent="0.4">
      <c r="A5771" s="5" t="s">
        <v>175</v>
      </c>
      <c r="B5771" s="5" t="s">
        <v>176</v>
      </c>
      <c r="C5771" s="5" t="s">
        <v>5972</v>
      </c>
      <c r="D5771" s="5">
        <f t="shared" si="271"/>
        <v>22658</v>
      </c>
      <c r="E5771" s="6">
        <v>44012</v>
      </c>
      <c r="F5771" s="6">
        <f t="shared" si="270"/>
        <v>44102</v>
      </c>
      <c r="G5771" s="6" t="str">
        <f>IF('BCT Template'!R5770&gt;F5771,"Yes","No")</f>
        <v>No</v>
      </c>
      <c r="H5771" s="5" t="s">
        <v>178</v>
      </c>
      <c r="I5771" s="5" t="s">
        <v>179</v>
      </c>
      <c r="J5771" s="5" t="s">
        <v>35</v>
      </c>
      <c r="K5771" s="5" t="s">
        <v>180</v>
      </c>
      <c r="L5771" s="7" t="s">
        <v>164</v>
      </c>
      <c r="M5771" t="str">
        <f t="shared" si="272"/>
        <v>Yes</v>
      </c>
    </row>
    <row r="5772" spans="1:13" ht="15" thickBot="1" x14ac:dyDescent="0.4">
      <c r="A5772" s="5" t="s">
        <v>175</v>
      </c>
      <c r="B5772" s="5" t="s">
        <v>176</v>
      </c>
      <c r="C5772" s="5" t="s">
        <v>5973</v>
      </c>
      <c r="D5772" s="5">
        <f t="shared" si="271"/>
        <v>29827</v>
      </c>
      <c r="E5772" s="6">
        <v>42961</v>
      </c>
      <c r="F5772" s="6">
        <f t="shared" si="270"/>
        <v>43051</v>
      </c>
      <c r="G5772" s="6" t="str">
        <f>IF('BCT Template'!R5771&gt;F5772,"Yes","No")</f>
        <v>No</v>
      </c>
      <c r="H5772" s="5" t="s">
        <v>178</v>
      </c>
      <c r="I5772" s="5" t="s">
        <v>179</v>
      </c>
      <c r="J5772" s="5" t="s">
        <v>35</v>
      </c>
      <c r="K5772" s="5" t="s">
        <v>180</v>
      </c>
      <c r="L5772" s="7" t="s">
        <v>164</v>
      </c>
      <c r="M5772" t="str">
        <f t="shared" si="272"/>
        <v>Yes</v>
      </c>
    </row>
    <row r="5773" spans="1:13" ht="15" thickBot="1" x14ac:dyDescent="0.4">
      <c r="A5773" s="5" t="s">
        <v>175</v>
      </c>
      <c r="B5773" s="5" t="s">
        <v>176</v>
      </c>
      <c r="C5773" s="5" t="s">
        <v>5974</v>
      </c>
      <c r="D5773" s="5">
        <f t="shared" si="271"/>
        <v>81986</v>
      </c>
      <c r="E5773" s="6">
        <v>44074</v>
      </c>
      <c r="F5773" s="6">
        <f t="shared" si="270"/>
        <v>44164</v>
      </c>
      <c r="G5773" s="6" t="str">
        <f>IF('BCT Template'!R5772&gt;F5773,"Yes","No")</f>
        <v>No</v>
      </c>
      <c r="H5773" s="5" t="s">
        <v>182</v>
      </c>
      <c r="I5773" s="5" t="s">
        <v>183</v>
      </c>
      <c r="J5773" s="5" t="s">
        <v>200</v>
      </c>
      <c r="K5773" s="5" t="s">
        <v>201</v>
      </c>
      <c r="L5773" s="7" t="s">
        <v>164</v>
      </c>
      <c r="M5773" t="str">
        <f t="shared" si="272"/>
        <v>Yes</v>
      </c>
    </row>
    <row r="5774" spans="1:13" ht="15" thickBot="1" x14ac:dyDescent="0.4">
      <c r="A5774" s="5" t="s">
        <v>175</v>
      </c>
      <c r="B5774" s="5" t="s">
        <v>176</v>
      </c>
      <c r="C5774" s="5" t="s">
        <v>5975</v>
      </c>
      <c r="D5774" s="5">
        <f t="shared" si="271"/>
        <v>30512</v>
      </c>
      <c r="E5774" s="6">
        <v>44012</v>
      </c>
      <c r="F5774" s="6">
        <f t="shared" si="270"/>
        <v>44102</v>
      </c>
      <c r="G5774" s="6" t="str">
        <f>IF('BCT Template'!R5773&gt;F5774,"Yes","No")</f>
        <v>No</v>
      </c>
      <c r="H5774" s="5" t="s">
        <v>178</v>
      </c>
      <c r="I5774" s="5" t="s">
        <v>179</v>
      </c>
      <c r="J5774" s="5" t="s">
        <v>35</v>
      </c>
      <c r="K5774" s="5" t="s">
        <v>180</v>
      </c>
      <c r="L5774" s="7" t="s">
        <v>164</v>
      </c>
      <c r="M5774" t="str">
        <f t="shared" si="272"/>
        <v>Yes</v>
      </c>
    </row>
    <row r="5775" spans="1:13" ht="15" thickBot="1" x14ac:dyDescent="0.4">
      <c r="A5775" s="5" t="s">
        <v>175</v>
      </c>
      <c r="B5775" s="5" t="s">
        <v>176</v>
      </c>
      <c r="C5775" s="5" t="s">
        <v>5976</v>
      </c>
      <c r="D5775" s="5">
        <f t="shared" si="271"/>
        <v>79765</v>
      </c>
      <c r="E5775" s="6">
        <v>43921</v>
      </c>
      <c r="F5775" s="6">
        <f t="shared" si="270"/>
        <v>44011</v>
      </c>
      <c r="G5775" s="6" t="str">
        <f>IF('BCT Template'!R5774&gt;F5775,"Yes","No")</f>
        <v>No</v>
      </c>
      <c r="H5775" s="5" t="s">
        <v>182</v>
      </c>
      <c r="I5775" s="5" t="s">
        <v>183</v>
      </c>
      <c r="J5775" s="5" t="s">
        <v>200</v>
      </c>
      <c r="K5775" s="5" t="s">
        <v>201</v>
      </c>
      <c r="L5775" s="7" t="s">
        <v>164</v>
      </c>
      <c r="M5775" t="str">
        <f t="shared" si="272"/>
        <v>Yes</v>
      </c>
    </row>
    <row r="5776" spans="1:13" ht="15" thickBot="1" x14ac:dyDescent="0.4">
      <c r="A5776" s="5" t="s">
        <v>175</v>
      </c>
      <c r="B5776" s="5" t="s">
        <v>176</v>
      </c>
      <c r="C5776" s="5" t="s">
        <v>5977</v>
      </c>
      <c r="D5776" s="5">
        <f t="shared" si="271"/>
        <v>30305</v>
      </c>
      <c r="E5776" s="6">
        <v>42704</v>
      </c>
      <c r="F5776" s="6">
        <f t="shared" si="270"/>
        <v>42794</v>
      </c>
      <c r="G5776" s="6" t="str">
        <f>IF('BCT Template'!R5775&gt;F5776,"Yes","No")</f>
        <v>No</v>
      </c>
      <c r="H5776" s="5" t="s">
        <v>178</v>
      </c>
      <c r="I5776" s="5" t="s">
        <v>179</v>
      </c>
      <c r="J5776" s="5" t="s">
        <v>35</v>
      </c>
      <c r="K5776" s="5" t="s">
        <v>180</v>
      </c>
      <c r="L5776" s="7" t="s">
        <v>164</v>
      </c>
      <c r="M5776" t="str">
        <f t="shared" si="272"/>
        <v>Yes</v>
      </c>
    </row>
    <row r="5777" spans="1:13" ht="15" thickBot="1" x14ac:dyDescent="0.4">
      <c r="A5777" s="5" t="s">
        <v>175</v>
      </c>
      <c r="B5777" s="5" t="s">
        <v>176</v>
      </c>
      <c r="C5777" s="5" t="s">
        <v>5978</v>
      </c>
      <c r="D5777" s="5">
        <f t="shared" si="271"/>
        <v>77562</v>
      </c>
      <c r="E5777" s="6">
        <v>44012</v>
      </c>
      <c r="F5777" s="6">
        <f t="shared" si="270"/>
        <v>44102</v>
      </c>
      <c r="G5777" s="6" t="str">
        <f>IF('BCT Template'!R5776&gt;F5777,"Yes","No")</f>
        <v>No</v>
      </c>
      <c r="H5777" s="5" t="s">
        <v>189</v>
      </c>
      <c r="I5777" s="5" t="s">
        <v>190</v>
      </c>
      <c r="J5777" s="5" t="s">
        <v>184</v>
      </c>
      <c r="K5777" s="5" t="s">
        <v>185</v>
      </c>
      <c r="L5777" s="7" t="s">
        <v>164</v>
      </c>
      <c r="M5777" t="str">
        <f t="shared" si="272"/>
        <v>No</v>
      </c>
    </row>
    <row r="5778" spans="1:13" ht="15" thickBot="1" x14ac:dyDescent="0.4">
      <c r="A5778" s="5" t="s">
        <v>175</v>
      </c>
      <c r="B5778" s="5" t="s">
        <v>176</v>
      </c>
      <c r="C5778" s="5" t="s">
        <v>5979</v>
      </c>
      <c r="D5778" s="5">
        <f t="shared" si="271"/>
        <v>18390</v>
      </c>
      <c r="E5778" s="6">
        <v>42582</v>
      </c>
      <c r="F5778" s="6">
        <f t="shared" si="270"/>
        <v>42672</v>
      </c>
      <c r="G5778" s="6" t="str">
        <f>IF('BCT Template'!R5777&gt;F5778,"Yes","No")</f>
        <v>No</v>
      </c>
      <c r="H5778" s="5" t="s">
        <v>234</v>
      </c>
      <c r="I5778" s="5" t="s">
        <v>235</v>
      </c>
      <c r="J5778" s="5" t="s">
        <v>184</v>
      </c>
      <c r="K5778" s="5" t="s">
        <v>185</v>
      </c>
      <c r="L5778" s="7" t="s">
        <v>164</v>
      </c>
      <c r="M5778" t="str">
        <f t="shared" si="272"/>
        <v>No</v>
      </c>
    </row>
    <row r="5779" spans="1:13" ht="15" thickBot="1" x14ac:dyDescent="0.4">
      <c r="A5779" s="5" t="s">
        <v>175</v>
      </c>
      <c r="B5779" s="5" t="s">
        <v>176</v>
      </c>
      <c r="C5779" s="5" t="s">
        <v>5980</v>
      </c>
      <c r="D5779" s="5">
        <f t="shared" si="271"/>
        <v>82448</v>
      </c>
      <c r="E5779" s="6">
        <v>43938</v>
      </c>
      <c r="F5779" s="6">
        <f t="shared" si="270"/>
        <v>44028</v>
      </c>
      <c r="G5779" s="6" t="str">
        <f>IF('BCT Template'!R5778&gt;F5779,"Yes","No")</f>
        <v>No</v>
      </c>
      <c r="H5779" s="5" t="s">
        <v>210</v>
      </c>
      <c r="I5779" s="5" t="s">
        <v>211</v>
      </c>
      <c r="J5779" s="5" t="s">
        <v>184</v>
      </c>
      <c r="K5779" s="5" t="s">
        <v>185</v>
      </c>
      <c r="L5779" s="7" t="s">
        <v>164</v>
      </c>
      <c r="M5779" t="str">
        <f t="shared" si="272"/>
        <v>No</v>
      </c>
    </row>
    <row r="5780" spans="1:13" ht="15" thickBot="1" x14ac:dyDescent="0.4">
      <c r="A5780" s="5" t="s">
        <v>175</v>
      </c>
      <c r="B5780" s="5" t="s">
        <v>176</v>
      </c>
      <c r="C5780" s="5" t="s">
        <v>5981</v>
      </c>
      <c r="D5780" s="5">
        <f t="shared" si="271"/>
        <v>58944</v>
      </c>
      <c r="E5780" s="6">
        <v>43982</v>
      </c>
      <c r="F5780" s="6">
        <f t="shared" si="270"/>
        <v>44072</v>
      </c>
      <c r="G5780" s="6" t="str">
        <f>IF('BCT Template'!R5779&gt;F5780,"Yes","No")</f>
        <v>No</v>
      </c>
      <c r="H5780" s="5" t="s">
        <v>182</v>
      </c>
      <c r="I5780" s="5" t="s">
        <v>183</v>
      </c>
      <c r="J5780" s="5" t="s">
        <v>184</v>
      </c>
      <c r="K5780" s="5" t="s">
        <v>185</v>
      </c>
      <c r="L5780" s="7" t="s">
        <v>164</v>
      </c>
      <c r="M5780" t="str">
        <f t="shared" si="272"/>
        <v>No</v>
      </c>
    </row>
    <row r="5781" spans="1:13" ht="15" thickBot="1" x14ac:dyDescent="0.4">
      <c r="A5781" s="5" t="s">
        <v>175</v>
      </c>
      <c r="B5781" s="5" t="s">
        <v>176</v>
      </c>
      <c r="C5781" s="5" t="s">
        <v>5982</v>
      </c>
      <c r="D5781" s="5">
        <f t="shared" si="271"/>
        <v>81903</v>
      </c>
      <c r="E5781" s="6">
        <v>44210</v>
      </c>
      <c r="F5781" s="6">
        <f t="shared" si="270"/>
        <v>44300</v>
      </c>
      <c r="G5781" s="6" t="str">
        <f>IF('BCT Template'!R5780&gt;F5781,"Yes","No")</f>
        <v>No</v>
      </c>
      <c r="H5781" s="5" t="s">
        <v>182</v>
      </c>
      <c r="I5781" s="5" t="s">
        <v>183</v>
      </c>
      <c r="J5781" s="5" t="s">
        <v>184</v>
      </c>
      <c r="K5781" s="5" t="s">
        <v>185</v>
      </c>
      <c r="L5781" s="7" t="s">
        <v>164</v>
      </c>
      <c r="M5781" t="str">
        <f t="shared" si="272"/>
        <v>No</v>
      </c>
    </row>
    <row r="5782" spans="1:13" ht="15" thickBot="1" x14ac:dyDescent="0.4">
      <c r="A5782" s="5" t="s">
        <v>175</v>
      </c>
      <c r="B5782" s="5" t="s">
        <v>176</v>
      </c>
      <c r="C5782" s="5" t="s">
        <v>5983</v>
      </c>
      <c r="D5782" s="5">
        <f t="shared" si="271"/>
        <v>81554</v>
      </c>
      <c r="E5782" s="6">
        <v>44439</v>
      </c>
      <c r="F5782" s="6">
        <f t="shared" ref="F5782:F5845" si="273">E5782+90</f>
        <v>44529</v>
      </c>
      <c r="G5782" s="6" t="str">
        <f>IF('BCT Template'!R5781&gt;F5782,"Yes","No")</f>
        <v>No</v>
      </c>
      <c r="H5782" s="5" t="s">
        <v>182</v>
      </c>
      <c r="I5782" s="5" t="s">
        <v>183</v>
      </c>
      <c r="J5782" s="5" t="s">
        <v>184</v>
      </c>
      <c r="K5782" s="5" t="s">
        <v>185</v>
      </c>
      <c r="L5782" s="7" t="s">
        <v>164</v>
      </c>
      <c r="M5782" t="str">
        <f t="shared" si="272"/>
        <v>No</v>
      </c>
    </row>
    <row r="5783" spans="1:13" ht="15" thickBot="1" x14ac:dyDescent="0.4">
      <c r="A5783" s="5" t="s">
        <v>175</v>
      </c>
      <c r="B5783" s="5" t="s">
        <v>176</v>
      </c>
      <c r="C5783" s="5" t="s">
        <v>5984</v>
      </c>
      <c r="D5783" s="5">
        <f t="shared" si="271"/>
        <v>84575</v>
      </c>
      <c r="E5783" s="6">
        <v>44063</v>
      </c>
      <c r="F5783" s="6">
        <f t="shared" si="273"/>
        <v>44153</v>
      </c>
      <c r="G5783" s="6" t="str">
        <f>IF('BCT Template'!R5782&gt;F5783,"Yes","No")</f>
        <v>No</v>
      </c>
      <c r="H5783" s="5" t="s">
        <v>210</v>
      </c>
      <c r="I5783" s="5" t="s">
        <v>211</v>
      </c>
      <c r="J5783" s="5" t="s">
        <v>184</v>
      </c>
      <c r="K5783" s="5" t="s">
        <v>185</v>
      </c>
      <c r="L5783" s="7" t="s">
        <v>164</v>
      </c>
      <c r="M5783" t="str">
        <f t="shared" si="272"/>
        <v>No</v>
      </c>
    </row>
    <row r="5784" spans="1:13" ht="15" thickBot="1" x14ac:dyDescent="0.4">
      <c r="A5784" s="5" t="s">
        <v>175</v>
      </c>
      <c r="B5784" s="5" t="s">
        <v>176</v>
      </c>
      <c r="C5784" s="5" t="s">
        <v>5985</v>
      </c>
      <c r="D5784" s="5">
        <f t="shared" si="271"/>
        <v>29112</v>
      </c>
      <c r="E5784" s="6">
        <v>43131</v>
      </c>
      <c r="F5784" s="6">
        <f t="shared" si="273"/>
        <v>43221</v>
      </c>
      <c r="G5784" s="6" t="str">
        <f>IF('BCT Template'!R5783&gt;F5784,"Yes","No")</f>
        <v>No</v>
      </c>
      <c r="H5784" s="5" t="s">
        <v>178</v>
      </c>
      <c r="I5784" s="5" t="s">
        <v>179</v>
      </c>
      <c r="J5784" s="5" t="s">
        <v>35</v>
      </c>
      <c r="K5784" s="5" t="s">
        <v>180</v>
      </c>
      <c r="L5784" s="7" t="s">
        <v>164</v>
      </c>
      <c r="M5784" t="str">
        <f t="shared" si="272"/>
        <v>Yes</v>
      </c>
    </row>
    <row r="5785" spans="1:13" ht="15" thickBot="1" x14ac:dyDescent="0.4">
      <c r="A5785" s="5" t="s">
        <v>175</v>
      </c>
      <c r="B5785" s="5" t="s">
        <v>176</v>
      </c>
      <c r="C5785" s="5" t="s">
        <v>5986</v>
      </c>
      <c r="D5785" s="5">
        <f t="shared" si="271"/>
        <v>82867</v>
      </c>
      <c r="E5785" s="6">
        <v>44992</v>
      </c>
      <c r="F5785" s="6">
        <f t="shared" si="273"/>
        <v>45082</v>
      </c>
      <c r="G5785" s="6" t="str">
        <f>IF('BCT Template'!R5784&gt;F5785,"Yes","No")</f>
        <v>No</v>
      </c>
      <c r="H5785" s="5" t="s">
        <v>210</v>
      </c>
      <c r="I5785" s="5" t="s">
        <v>211</v>
      </c>
      <c r="J5785" s="5" t="s">
        <v>184</v>
      </c>
      <c r="K5785" s="5" t="s">
        <v>185</v>
      </c>
      <c r="L5785" s="7" t="s">
        <v>164</v>
      </c>
      <c r="M5785" t="str">
        <f t="shared" si="272"/>
        <v>No</v>
      </c>
    </row>
    <row r="5786" spans="1:13" ht="15" thickBot="1" x14ac:dyDescent="0.4">
      <c r="A5786" s="5" t="s">
        <v>175</v>
      </c>
      <c r="B5786" s="5" t="s">
        <v>176</v>
      </c>
      <c r="C5786" s="5" t="s">
        <v>5987</v>
      </c>
      <c r="D5786" s="5">
        <f t="shared" si="271"/>
        <v>82103</v>
      </c>
      <c r="E5786" s="6">
        <v>43782</v>
      </c>
      <c r="F5786" s="6">
        <f t="shared" si="273"/>
        <v>43872</v>
      </c>
      <c r="G5786" s="6" t="str">
        <f>IF('BCT Template'!R5785&gt;F5786,"Yes","No")</f>
        <v>No</v>
      </c>
      <c r="H5786" s="5" t="s">
        <v>210</v>
      </c>
      <c r="I5786" s="5" t="s">
        <v>211</v>
      </c>
      <c r="J5786" s="5" t="s">
        <v>184</v>
      </c>
      <c r="K5786" s="5" t="s">
        <v>185</v>
      </c>
      <c r="L5786" s="7" t="s">
        <v>164</v>
      </c>
      <c r="M5786" t="str">
        <f t="shared" si="272"/>
        <v>No</v>
      </c>
    </row>
    <row r="5787" spans="1:13" ht="15" thickBot="1" x14ac:dyDescent="0.4">
      <c r="A5787" s="5" t="s">
        <v>175</v>
      </c>
      <c r="B5787" s="5" t="s">
        <v>176</v>
      </c>
      <c r="C5787" s="5" t="s">
        <v>5988</v>
      </c>
      <c r="D5787" s="5">
        <f t="shared" si="271"/>
        <v>82083</v>
      </c>
      <c r="E5787" s="6">
        <v>44620</v>
      </c>
      <c r="F5787" s="6">
        <f t="shared" si="273"/>
        <v>44710</v>
      </c>
      <c r="G5787" s="6" t="str">
        <f>IF('BCT Template'!R5786&gt;F5787,"Yes","No")</f>
        <v>No</v>
      </c>
      <c r="H5787" s="5" t="s">
        <v>210</v>
      </c>
      <c r="I5787" s="5" t="s">
        <v>211</v>
      </c>
      <c r="J5787" s="5" t="s">
        <v>184</v>
      </c>
      <c r="K5787" s="5" t="s">
        <v>185</v>
      </c>
      <c r="L5787" s="7" t="s">
        <v>164</v>
      </c>
      <c r="M5787" t="str">
        <f t="shared" si="272"/>
        <v>No</v>
      </c>
    </row>
    <row r="5788" spans="1:13" ht="15" thickBot="1" x14ac:dyDescent="0.4">
      <c r="A5788" s="5" t="s">
        <v>175</v>
      </c>
      <c r="B5788" s="5" t="s">
        <v>176</v>
      </c>
      <c r="C5788" s="5" t="s">
        <v>5989</v>
      </c>
      <c r="D5788" s="5">
        <f t="shared" si="271"/>
        <v>81376</v>
      </c>
      <c r="E5788" s="6">
        <v>43921</v>
      </c>
      <c r="F5788" s="6">
        <f t="shared" si="273"/>
        <v>44011</v>
      </c>
      <c r="G5788" s="6" t="str">
        <f>IF('BCT Template'!R5787&gt;F5788,"Yes","No")</f>
        <v>No</v>
      </c>
      <c r="H5788" s="5" t="s">
        <v>182</v>
      </c>
      <c r="I5788" s="5" t="s">
        <v>183</v>
      </c>
      <c r="J5788" s="5" t="s">
        <v>184</v>
      </c>
      <c r="K5788" s="5" t="s">
        <v>185</v>
      </c>
      <c r="L5788" s="7" t="s">
        <v>164</v>
      </c>
      <c r="M5788" t="str">
        <f t="shared" si="272"/>
        <v>No</v>
      </c>
    </row>
    <row r="5789" spans="1:13" ht="15" thickBot="1" x14ac:dyDescent="0.4">
      <c r="A5789" s="5" t="s">
        <v>175</v>
      </c>
      <c r="B5789" s="5" t="s">
        <v>176</v>
      </c>
      <c r="C5789" s="5" t="s">
        <v>5990</v>
      </c>
      <c r="D5789" s="5">
        <f t="shared" si="271"/>
        <v>78048</v>
      </c>
      <c r="E5789" s="6">
        <v>43496</v>
      </c>
      <c r="F5789" s="6">
        <f t="shared" si="273"/>
        <v>43586</v>
      </c>
      <c r="G5789" s="6" t="str">
        <f>IF('BCT Template'!R5788&gt;F5789,"Yes","No")</f>
        <v>No</v>
      </c>
      <c r="H5789" s="5" t="s">
        <v>189</v>
      </c>
      <c r="I5789" s="5" t="s">
        <v>190</v>
      </c>
      <c r="J5789" s="5" t="s">
        <v>200</v>
      </c>
      <c r="K5789" s="5" t="s">
        <v>201</v>
      </c>
      <c r="L5789" s="7" t="s">
        <v>164</v>
      </c>
      <c r="M5789" t="str">
        <f t="shared" si="272"/>
        <v>Yes</v>
      </c>
    </row>
    <row r="5790" spans="1:13" ht="15" thickBot="1" x14ac:dyDescent="0.4">
      <c r="A5790" s="5" t="s">
        <v>175</v>
      </c>
      <c r="B5790" s="5" t="s">
        <v>176</v>
      </c>
      <c r="C5790" s="5" t="s">
        <v>5991</v>
      </c>
      <c r="D5790" s="5">
        <f t="shared" si="271"/>
        <v>22968</v>
      </c>
      <c r="E5790" s="6">
        <v>44804</v>
      </c>
      <c r="F5790" s="6">
        <f t="shared" si="273"/>
        <v>44894</v>
      </c>
      <c r="G5790" s="6" t="str">
        <f>IF('BCT Template'!R5789&gt;F5790,"Yes","No")</f>
        <v>No</v>
      </c>
      <c r="H5790" s="5" t="s">
        <v>178</v>
      </c>
      <c r="I5790" s="5" t="s">
        <v>179</v>
      </c>
      <c r="J5790" s="5" t="s">
        <v>35</v>
      </c>
      <c r="K5790" s="5" t="s">
        <v>180</v>
      </c>
      <c r="L5790" s="7" t="s">
        <v>164</v>
      </c>
      <c r="M5790" t="str">
        <f t="shared" si="272"/>
        <v>Yes</v>
      </c>
    </row>
    <row r="5791" spans="1:13" ht="15" thickBot="1" x14ac:dyDescent="0.4">
      <c r="A5791" s="5" t="s">
        <v>175</v>
      </c>
      <c r="B5791" s="5" t="s">
        <v>176</v>
      </c>
      <c r="C5791" s="5" t="s">
        <v>5992</v>
      </c>
      <c r="D5791" s="5">
        <f t="shared" si="271"/>
        <v>80430</v>
      </c>
      <c r="E5791" s="6">
        <v>44196</v>
      </c>
      <c r="F5791" s="6">
        <f t="shared" si="273"/>
        <v>44286</v>
      </c>
      <c r="G5791" s="6" t="str">
        <f>IF('BCT Template'!R5790&gt;F5791,"Yes","No")</f>
        <v>No</v>
      </c>
      <c r="H5791" s="5" t="s">
        <v>182</v>
      </c>
      <c r="I5791" s="5" t="s">
        <v>183</v>
      </c>
      <c r="J5791" s="5" t="s">
        <v>184</v>
      </c>
      <c r="K5791" s="5" t="s">
        <v>185</v>
      </c>
      <c r="L5791" s="7" t="s">
        <v>164</v>
      </c>
      <c r="M5791" t="str">
        <f t="shared" si="272"/>
        <v>No</v>
      </c>
    </row>
    <row r="5792" spans="1:13" ht="15" thickBot="1" x14ac:dyDescent="0.4">
      <c r="A5792" s="5" t="s">
        <v>175</v>
      </c>
      <c r="B5792" s="5" t="s">
        <v>176</v>
      </c>
      <c r="C5792" s="5" t="s">
        <v>5993</v>
      </c>
      <c r="D5792" s="5">
        <f t="shared" si="271"/>
        <v>22115</v>
      </c>
      <c r="E5792" s="6">
        <v>42216</v>
      </c>
      <c r="F5792" s="6">
        <f t="shared" si="273"/>
        <v>42306</v>
      </c>
      <c r="G5792" s="6" t="str">
        <f>IF('BCT Template'!R5791&gt;F5792,"Yes","No")</f>
        <v>No</v>
      </c>
      <c r="H5792" s="5" t="s">
        <v>178</v>
      </c>
      <c r="I5792" s="5" t="s">
        <v>179</v>
      </c>
      <c r="J5792" s="5" t="s">
        <v>35</v>
      </c>
      <c r="K5792" s="5" t="s">
        <v>180</v>
      </c>
      <c r="L5792" s="7" t="s">
        <v>164</v>
      </c>
      <c r="M5792" t="str">
        <f t="shared" si="272"/>
        <v>Yes</v>
      </c>
    </row>
    <row r="5793" spans="1:13" ht="15" thickBot="1" x14ac:dyDescent="0.4">
      <c r="A5793" s="5" t="s">
        <v>175</v>
      </c>
      <c r="B5793" s="5" t="s">
        <v>176</v>
      </c>
      <c r="C5793" s="5" t="s">
        <v>5994</v>
      </c>
      <c r="D5793" s="5">
        <f t="shared" si="271"/>
        <v>23569</v>
      </c>
      <c r="E5793" s="6">
        <v>44012</v>
      </c>
      <c r="F5793" s="6">
        <f t="shared" si="273"/>
        <v>44102</v>
      </c>
      <c r="G5793" s="6" t="str">
        <f>IF('BCT Template'!R5792&gt;F5793,"Yes","No")</f>
        <v>No</v>
      </c>
      <c r="H5793" s="5" t="s">
        <v>178</v>
      </c>
      <c r="I5793" s="5" t="s">
        <v>179</v>
      </c>
      <c r="J5793" s="5" t="s">
        <v>35</v>
      </c>
      <c r="K5793" s="5" t="s">
        <v>180</v>
      </c>
      <c r="L5793" s="7" t="s">
        <v>164</v>
      </c>
      <c r="M5793" t="str">
        <f t="shared" si="272"/>
        <v>Yes</v>
      </c>
    </row>
    <row r="5794" spans="1:13" ht="15" thickBot="1" x14ac:dyDescent="0.4">
      <c r="A5794" s="5" t="s">
        <v>175</v>
      </c>
      <c r="B5794" s="5" t="s">
        <v>176</v>
      </c>
      <c r="C5794" s="5" t="s">
        <v>5995</v>
      </c>
      <c r="D5794" s="5">
        <f t="shared" si="271"/>
        <v>21926</v>
      </c>
      <c r="E5794" s="6">
        <v>43890</v>
      </c>
      <c r="F5794" s="6">
        <f t="shared" si="273"/>
        <v>43980</v>
      </c>
      <c r="G5794" s="6" t="str">
        <f>IF('BCT Template'!R5793&gt;F5794,"Yes","No")</f>
        <v>No</v>
      </c>
      <c r="H5794" s="5" t="s">
        <v>178</v>
      </c>
      <c r="I5794" s="5" t="s">
        <v>179</v>
      </c>
      <c r="J5794" s="5" t="s">
        <v>35</v>
      </c>
      <c r="K5794" s="5" t="s">
        <v>180</v>
      </c>
      <c r="L5794" s="7" t="s">
        <v>164</v>
      </c>
      <c r="M5794" t="str">
        <f t="shared" si="272"/>
        <v>Yes</v>
      </c>
    </row>
    <row r="5795" spans="1:13" ht="15" thickBot="1" x14ac:dyDescent="0.4">
      <c r="A5795" s="5" t="s">
        <v>175</v>
      </c>
      <c r="B5795" s="5" t="s">
        <v>176</v>
      </c>
      <c r="C5795" s="5" t="s">
        <v>5996</v>
      </c>
      <c r="D5795" s="5">
        <f t="shared" si="271"/>
        <v>31538</v>
      </c>
      <c r="E5795" s="6">
        <v>44043</v>
      </c>
      <c r="F5795" s="6">
        <f t="shared" si="273"/>
        <v>44133</v>
      </c>
      <c r="G5795" s="6" t="str">
        <f>IF('BCT Template'!R5794&gt;F5795,"Yes","No")</f>
        <v>No</v>
      </c>
      <c r="H5795" s="5" t="s">
        <v>178</v>
      </c>
      <c r="I5795" s="5" t="s">
        <v>179</v>
      </c>
      <c r="J5795" s="5" t="s">
        <v>35</v>
      </c>
      <c r="K5795" s="5" t="s">
        <v>180</v>
      </c>
      <c r="L5795" s="7" t="s">
        <v>164</v>
      </c>
      <c r="M5795" t="str">
        <f t="shared" si="272"/>
        <v>Yes</v>
      </c>
    </row>
    <row r="5796" spans="1:13" ht="15" thickBot="1" x14ac:dyDescent="0.4">
      <c r="A5796" s="5" t="s">
        <v>175</v>
      </c>
      <c r="B5796" s="5" t="s">
        <v>176</v>
      </c>
      <c r="C5796" s="5" t="s">
        <v>5997</v>
      </c>
      <c r="D5796" s="5">
        <f t="shared" si="271"/>
        <v>82949</v>
      </c>
      <c r="E5796" s="6">
        <v>45082</v>
      </c>
      <c r="F5796" s="6">
        <f t="shared" si="273"/>
        <v>45172</v>
      </c>
      <c r="G5796" s="6" t="str">
        <f>IF('BCT Template'!R5795&gt;F5796,"Yes","No")</f>
        <v>No</v>
      </c>
      <c r="H5796" s="5" t="s">
        <v>210</v>
      </c>
      <c r="I5796" s="5" t="s">
        <v>211</v>
      </c>
      <c r="J5796" s="5" t="s">
        <v>184</v>
      </c>
      <c r="K5796" s="5" t="s">
        <v>185</v>
      </c>
      <c r="L5796" s="7" t="s">
        <v>164</v>
      </c>
      <c r="M5796" t="str">
        <f t="shared" si="272"/>
        <v>No</v>
      </c>
    </row>
    <row r="5797" spans="1:13" ht="15" thickBot="1" x14ac:dyDescent="0.4">
      <c r="A5797" s="5" t="s">
        <v>175</v>
      </c>
      <c r="B5797" s="5" t="s">
        <v>176</v>
      </c>
      <c r="C5797" s="5" t="s">
        <v>5998</v>
      </c>
      <c r="D5797" s="5">
        <f t="shared" si="271"/>
        <v>29065</v>
      </c>
      <c r="E5797" s="6">
        <v>44074</v>
      </c>
      <c r="F5797" s="6">
        <f t="shared" si="273"/>
        <v>44164</v>
      </c>
      <c r="G5797" s="6" t="str">
        <f>IF('BCT Template'!R5796&gt;F5797,"Yes","No")</f>
        <v>No</v>
      </c>
      <c r="H5797" s="5" t="s">
        <v>178</v>
      </c>
      <c r="I5797" s="5" t="s">
        <v>179</v>
      </c>
      <c r="J5797" s="5" t="s">
        <v>35</v>
      </c>
      <c r="K5797" s="5" t="s">
        <v>180</v>
      </c>
      <c r="L5797" s="7" t="s">
        <v>164</v>
      </c>
      <c r="M5797" t="str">
        <f t="shared" si="272"/>
        <v>Yes</v>
      </c>
    </row>
    <row r="5798" spans="1:13" ht="15" thickBot="1" x14ac:dyDescent="0.4">
      <c r="A5798" s="5" t="s">
        <v>175</v>
      </c>
      <c r="B5798" s="5" t="s">
        <v>176</v>
      </c>
      <c r="C5798" s="5" t="s">
        <v>5999</v>
      </c>
      <c r="D5798" s="5">
        <f t="shared" si="271"/>
        <v>58744</v>
      </c>
      <c r="E5798" s="6">
        <v>43524</v>
      </c>
      <c r="F5798" s="6">
        <f t="shared" si="273"/>
        <v>43614</v>
      </c>
      <c r="G5798" s="6" t="str">
        <f>IF('BCT Template'!R5797&gt;F5798,"Yes","No")</f>
        <v>No</v>
      </c>
      <c r="H5798" s="5" t="s">
        <v>182</v>
      </c>
      <c r="I5798" s="5" t="s">
        <v>183</v>
      </c>
      <c r="J5798" s="5" t="s">
        <v>200</v>
      </c>
      <c r="K5798" s="5" t="s">
        <v>201</v>
      </c>
      <c r="L5798" s="7" t="s">
        <v>164</v>
      </c>
      <c r="M5798" t="str">
        <f t="shared" si="272"/>
        <v>Yes</v>
      </c>
    </row>
    <row r="5799" spans="1:13" ht="15" thickBot="1" x14ac:dyDescent="0.4">
      <c r="A5799" s="5" t="s">
        <v>175</v>
      </c>
      <c r="B5799" s="5" t="s">
        <v>176</v>
      </c>
      <c r="C5799" s="5" t="s">
        <v>6000</v>
      </c>
      <c r="D5799" s="5">
        <f t="shared" si="271"/>
        <v>80992</v>
      </c>
      <c r="E5799" s="6">
        <v>43982</v>
      </c>
      <c r="F5799" s="6">
        <f t="shared" si="273"/>
        <v>44072</v>
      </c>
      <c r="G5799" s="6" t="str">
        <f>IF('BCT Template'!R5798&gt;F5799,"Yes","No")</f>
        <v>No</v>
      </c>
      <c r="H5799" s="5" t="s">
        <v>182</v>
      </c>
      <c r="I5799" s="5" t="s">
        <v>183</v>
      </c>
      <c r="J5799" s="5" t="s">
        <v>200</v>
      </c>
      <c r="K5799" s="5" t="s">
        <v>201</v>
      </c>
      <c r="L5799" s="7" t="s">
        <v>164</v>
      </c>
      <c r="M5799" t="str">
        <f t="shared" si="272"/>
        <v>Yes</v>
      </c>
    </row>
    <row r="5800" spans="1:13" ht="15" thickBot="1" x14ac:dyDescent="0.4">
      <c r="A5800" s="5" t="s">
        <v>175</v>
      </c>
      <c r="B5800" s="5" t="s">
        <v>176</v>
      </c>
      <c r="C5800" s="5" t="s">
        <v>6001</v>
      </c>
      <c r="D5800" s="5">
        <f t="shared" si="271"/>
        <v>31048</v>
      </c>
      <c r="E5800" s="6">
        <v>42551</v>
      </c>
      <c r="F5800" s="6">
        <f t="shared" si="273"/>
        <v>42641</v>
      </c>
      <c r="G5800" s="6" t="str">
        <f>IF('BCT Template'!R5799&gt;F5800,"Yes","No")</f>
        <v>No</v>
      </c>
      <c r="H5800" s="5" t="s">
        <v>178</v>
      </c>
      <c r="I5800" s="5" t="s">
        <v>179</v>
      </c>
      <c r="J5800" s="5" t="s">
        <v>35</v>
      </c>
      <c r="K5800" s="5" t="s">
        <v>180</v>
      </c>
      <c r="L5800" s="7" t="s">
        <v>164</v>
      </c>
      <c r="M5800" t="str">
        <f t="shared" si="272"/>
        <v>Yes</v>
      </c>
    </row>
    <row r="5801" spans="1:13" ht="15" thickBot="1" x14ac:dyDescent="0.4">
      <c r="A5801" s="5" t="s">
        <v>175</v>
      </c>
      <c r="B5801" s="5" t="s">
        <v>176</v>
      </c>
      <c r="C5801" s="5" t="s">
        <v>6002</v>
      </c>
      <c r="D5801" s="5">
        <f t="shared" si="271"/>
        <v>22388</v>
      </c>
      <c r="E5801" s="6">
        <v>42247</v>
      </c>
      <c r="F5801" s="6">
        <f t="shared" si="273"/>
        <v>42337</v>
      </c>
      <c r="G5801" s="6" t="str">
        <f>IF('BCT Template'!R5800&gt;F5801,"Yes","No")</f>
        <v>No</v>
      </c>
      <c r="H5801" s="5" t="s">
        <v>178</v>
      </c>
      <c r="I5801" s="5" t="s">
        <v>179</v>
      </c>
      <c r="J5801" s="5" t="s">
        <v>35</v>
      </c>
      <c r="K5801" s="5" t="s">
        <v>180</v>
      </c>
      <c r="L5801" s="7" t="s">
        <v>164</v>
      </c>
      <c r="M5801" t="str">
        <f t="shared" si="272"/>
        <v>Yes</v>
      </c>
    </row>
    <row r="5802" spans="1:13" ht="15" thickBot="1" x14ac:dyDescent="0.4">
      <c r="A5802" s="5" t="s">
        <v>175</v>
      </c>
      <c r="B5802" s="5" t="s">
        <v>176</v>
      </c>
      <c r="C5802" s="5" t="s">
        <v>6003</v>
      </c>
      <c r="D5802" s="5">
        <f t="shared" si="271"/>
        <v>82665</v>
      </c>
      <c r="E5802" s="6">
        <v>44313</v>
      </c>
      <c r="F5802" s="6">
        <f t="shared" si="273"/>
        <v>44403</v>
      </c>
      <c r="G5802" s="6" t="str">
        <f>IF('BCT Template'!R5801&gt;F5802,"Yes","No")</f>
        <v>No</v>
      </c>
      <c r="H5802" s="5" t="s">
        <v>210</v>
      </c>
      <c r="I5802" s="5" t="s">
        <v>211</v>
      </c>
      <c r="J5802" s="5" t="s">
        <v>184</v>
      </c>
      <c r="K5802" s="5" t="s">
        <v>185</v>
      </c>
      <c r="L5802" s="7" t="s">
        <v>164</v>
      </c>
      <c r="M5802" t="str">
        <f t="shared" si="272"/>
        <v>No</v>
      </c>
    </row>
    <row r="5803" spans="1:13" ht="15" thickBot="1" x14ac:dyDescent="0.4">
      <c r="A5803" s="5" t="s">
        <v>175</v>
      </c>
      <c r="B5803" s="5" t="s">
        <v>176</v>
      </c>
      <c r="C5803" s="5" t="s">
        <v>6004</v>
      </c>
      <c r="D5803" s="5">
        <f t="shared" si="271"/>
        <v>31585</v>
      </c>
      <c r="E5803" s="6">
        <v>44012</v>
      </c>
      <c r="F5803" s="6">
        <f t="shared" si="273"/>
        <v>44102</v>
      </c>
      <c r="G5803" s="6" t="str">
        <f>IF('BCT Template'!R5802&gt;F5803,"Yes","No")</f>
        <v>No</v>
      </c>
      <c r="H5803" s="5" t="s">
        <v>178</v>
      </c>
      <c r="I5803" s="5" t="s">
        <v>179</v>
      </c>
      <c r="J5803" s="5" t="s">
        <v>35</v>
      </c>
      <c r="K5803" s="5" t="s">
        <v>180</v>
      </c>
      <c r="L5803" s="7" t="s">
        <v>164</v>
      </c>
      <c r="M5803" t="str">
        <f t="shared" si="272"/>
        <v>Yes</v>
      </c>
    </row>
    <row r="5804" spans="1:13" ht="15" thickBot="1" x14ac:dyDescent="0.4">
      <c r="A5804" s="5" t="s">
        <v>175</v>
      </c>
      <c r="B5804" s="5" t="s">
        <v>176</v>
      </c>
      <c r="C5804" s="5" t="s">
        <v>6005</v>
      </c>
      <c r="D5804" s="5">
        <f t="shared" si="271"/>
        <v>79517</v>
      </c>
      <c r="E5804" s="6">
        <v>43829</v>
      </c>
      <c r="F5804" s="6">
        <f t="shared" si="273"/>
        <v>43919</v>
      </c>
      <c r="G5804" s="6" t="str">
        <f>IF('BCT Template'!R5803&gt;F5804,"Yes","No")</f>
        <v>No</v>
      </c>
      <c r="H5804" s="5" t="s">
        <v>182</v>
      </c>
      <c r="I5804" s="5" t="s">
        <v>183</v>
      </c>
      <c r="J5804" s="5" t="s">
        <v>184</v>
      </c>
      <c r="K5804" s="5" t="s">
        <v>185</v>
      </c>
      <c r="L5804" s="7" t="s">
        <v>164</v>
      </c>
      <c r="M5804" t="str">
        <f t="shared" si="272"/>
        <v>No</v>
      </c>
    </row>
    <row r="5805" spans="1:13" ht="15" thickBot="1" x14ac:dyDescent="0.4">
      <c r="A5805" s="5" t="s">
        <v>175</v>
      </c>
      <c r="B5805" s="5" t="s">
        <v>176</v>
      </c>
      <c r="C5805" s="5" t="s">
        <v>6006</v>
      </c>
      <c r="D5805" s="5">
        <f t="shared" si="271"/>
        <v>30913</v>
      </c>
      <c r="E5805" s="6">
        <v>44135</v>
      </c>
      <c r="F5805" s="6">
        <f t="shared" si="273"/>
        <v>44225</v>
      </c>
      <c r="G5805" s="6" t="str">
        <f>IF('BCT Template'!R5804&gt;F5805,"Yes","No")</f>
        <v>No</v>
      </c>
      <c r="H5805" s="5" t="s">
        <v>178</v>
      </c>
      <c r="I5805" s="5" t="s">
        <v>179</v>
      </c>
      <c r="J5805" s="5" t="s">
        <v>35</v>
      </c>
      <c r="K5805" s="5" t="s">
        <v>180</v>
      </c>
      <c r="L5805" s="7" t="s">
        <v>164</v>
      </c>
      <c r="M5805" t="str">
        <f t="shared" si="272"/>
        <v>Yes</v>
      </c>
    </row>
    <row r="5806" spans="1:13" ht="15" thickBot="1" x14ac:dyDescent="0.4">
      <c r="A5806" s="5" t="s">
        <v>175</v>
      </c>
      <c r="B5806" s="5" t="s">
        <v>176</v>
      </c>
      <c r="C5806" s="5" t="s">
        <v>6007</v>
      </c>
      <c r="D5806" s="5">
        <f t="shared" si="271"/>
        <v>82166</v>
      </c>
      <c r="E5806" s="6">
        <v>44012</v>
      </c>
      <c r="F5806" s="6">
        <f t="shared" si="273"/>
        <v>44102</v>
      </c>
      <c r="G5806" s="6" t="str">
        <f>IF('BCT Template'!R5805&gt;F5806,"Yes","No")</f>
        <v>No</v>
      </c>
      <c r="H5806" s="5" t="s">
        <v>210</v>
      </c>
      <c r="I5806" s="5" t="s">
        <v>211</v>
      </c>
      <c r="J5806" s="5" t="s">
        <v>184</v>
      </c>
      <c r="K5806" s="5" t="s">
        <v>185</v>
      </c>
      <c r="L5806" s="7" t="s">
        <v>164</v>
      </c>
      <c r="M5806" t="str">
        <f t="shared" si="272"/>
        <v>No</v>
      </c>
    </row>
    <row r="5807" spans="1:13" ht="15" thickBot="1" x14ac:dyDescent="0.4">
      <c r="A5807" s="5" t="s">
        <v>175</v>
      </c>
      <c r="B5807" s="5" t="s">
        <v>176</v>
      </c>
      <c r="C5807" s="5" t="s">
        <v>6008</v>
      </c>
      <c r="D5807" s="5">
        <f t="shared" si="271"/>
        <v>77801</v>
      </c>
      <c r="E5807" s="6">
        <v>43708</v>
      </c>
      <c r="F5807" s="6">
        <f t="shared" si="273"/>
        <v>43798</v>
      </c>
      <c r="G5807" s="6" t="str">
        <f>IF('BCT Template'!R5806&gt;F5807,"Yes","No")</f>
        <v>No</v>
      </c>
      <c r="H5807" s="5" t="s">
        <v>189</v>
      </c>
      <c r="I5807" s="5" t="s">
        <v>190</v>
      </c>
      <c r="J5807" s="5" t="s">
        <v>184</v>
      </c>
      <c r="K5807" s="5" t="s">
        <v>185</v>
      </c>
      <c r="L5807" s="7" t="s">
        <v>164</v>
      </c>
      <c r="M5807" t="str">
        <f t="shared" si="272"/>
        <v>No</v>
      </c>
    </row>
    <row r="5808" spans="1:13" ht="15" thickBot="1" x14ac:dyDescent="0.4">
      <c r="A5808" s="5" t="s">
        <v>175</v>
      </c>
      <c r="B5808" s="5" t="s">
        <v>176</v>
      </c>
      <c r="C5808" s="5" t="s">
        <v>6009</v>
      </c>
      <c r="D5808" s="5">
        <f t="shared" si="271"/>
        <v>29652</v>
      </c>
      <c r="E5808" s="6">
        <v>44316</v>
      </c>
      <c r="F5808" s="6">
        <f t="shared" si="273"/>
        <v>44406</v>
      </c>
      <c r="G5808" s="6" t="str">
        <f>IF('BCT Template'!R5807&gt;F5808,"Yes","No")</f>
        <v>No</v>
      </c>
      <c r="H5808" s="5" t="s">
        <v>178</v>
      </c>
      <c r="I5808" s="5" t="s">
        <v>179</v>
      </c>
      <c r="J5808" s="5" t="s">
        <v>35</v>
      </c>
      <c r="K5808" s="5" t="s">
        <v>180</v>
      </c>
      <c r="L5808" s="7" t="s">
        <v>164</v>
      </c>
      <c r="M5808" t="str">
        <f t="shared" si="272"/>
        <v>Yes</v>
      </c>
    </row>
    <row r="5809" spans="1:13" ht="15" thickBot="1" x14ac:dyDescent="0.4">
      <c r="A5809" s="5" t="s">
        <v>175</v>
      </c>
      <c r="B5809" s="5" t="s">
        <v>176</v>
      </c>
      <c r="C5809" s="5" t="s">
        <v>6010</v>
      </c>
      <c r="D5809" s="5">
        <f t="shared" si="271"/>
        <v>29579</v>
      </c>
      <c r="E5809" s="6">
        <v>44286</v>
      </c>
      <c r="F5809" s="6">
        <f t="shared" si="273"/>
        <v>44376</v>
      </c>
      <c r="G5809" s="6" t="str">
        <f>IF('BCT Template'!R5808&gt;F5809,"Yes","No")</f>
        <v>No</v>
      </c>
      <c r="H5809" s="5" t="s">
        <v>178</v>
      </c>
      <c r="I5809" s="5" t="s">
        <v>179</v>
      </c>
      <c r="J5809" s="5" t="s">
        <v>35</v>
      </c>
      <c r="K5809" s="5" t="s">
        <v>180</v>
      </c>
      <c r="L5809" s="7" t="s">
        <v>164</v>
      </c>
      <c r="M5809" t="str">
        <f t="shared" si="272"/>
        <v>Yes</v>
      </c>
    </row>
    <row r="5810" spans="1:13" ht="15" thickBot="1" x14ac:dyDescent="0.4">
      <c r="A5810" s="5" t="s">
        <v>175</v>
      </c>
      <c r="B5810" s="5" t="s">
        <v>176</v>
      </c>
      <c r="C5810" s="5" t="s">
        <v>6011</v>
      </c>
      <c r="D5810" s="5">
        <f t="shared" si="271"/>
        <v>30307</v>
      </c>
      <c r="E5810" s="6">
        <v>43434</v>
      </c>
      <c r="F5810" s="6">
        <f t="shared" si="273"/>
        <v>43524</v>
      </c>
      <c r="G5810" s="6" t="str">
        <f>IF('BCT Template'!R5809&gt;F5810,"Yes","No")</f>
        <v>No</v>
      </c>
      <c r="H5810" s="5" t="s">
        <v>178</v>
      </c>
      <c r="I5810" s="5" t="s">
        <v>179</v>
      </c>
      <c r="J5810" s="5" t="s">
        <v>35</v>
      </c>
      <c r="K5810" s="5" t="s">
        <v>180</v>
      </c>
      <c r="L5810" s="7" t="s">
        <v>164</v>
      </c>
      <c r="M5810" t="str">
        <f t="shared" si="272"/>
        <v>Yes</v>
      </c>
    </row>
    <row r="5811" spans="1:13" ht="15" thickBot="1" x14ac:dyDescent="0.4">
      <c r="A5811" s="5" t="s">
        <v>175</v>
      </c>
      <c r="B5811" s="5" t="s">
        <v>176</v>
      </c>
      <c r="C5811" s="5" t="s">
        <v>6012</v>
      </c>
      <c r="D5811" s="5">
        <f t="shared" si="271"/>
        <v>21602</v>
      </c>
      <c r="E5811" s="6">
        <v>43465</v>
      </c>
      <c r="F5811" s="6">
        <f t="shared" si="273"/>
        <v>43555</v>
      </c>
      <c r="G5811" s="6" t="str">
        <f>IF('BCT Template'!R5810&gt;F5811,"Yes","No")</f>
        <v>No</v>
      </c>
      <c r="H5811" s="5" t="s">
        <v>178</v>
      </c>
      <c r="I5811" s="5" t="s">
        <v>179</v>
      </c>
      <c r="J5811" s="5" t="s">
        <v>35</v>
      </c>
      <c r="K5811" s="5" t="s">
        <v>180</v>
      </c>
      <c r="L5811" s="7" t="s">
        <v>164</v>
      </c>
      <c r="M5811" t="str">
        <f t="shared" si="272"/>
        <v>Yes</v>
      </c>
    </row>
    <row r="5812" spans="1:13" ht="15" thickBot="1" x14ac:dyDescent="0.4">
      <c r="A5812" s="5" t="s">
        <v>175</v>
      </c>
      <c r="B5812" s="5" t="s">
        <v>176</v>
      </c>
      <c r="C5812" s="5" t="s">
        <v>6013</v>
      </c>
      <c r="D5812" s="5">
        <f t="shared" si="271"/>
        <v>57110</v>
      </c>
      <c r="E5812" s="6">
        <v>43921</v>
      </c>
      <c r="F5812" s="6">
        <f t="shared" si="273"/>
        <v>44011</v>
      </c>
      <c r="G5812" s="6" t="str">
        <f>IF('BCT Template'!R5811&gt;F5812,"Yes","No")</f>
        <v>No</v>
      </c>
      <c r="H5812" s="5" t="s">
        <v>189</v>
      </c>
      <c r="I5812" s="5" t="s">
        <v>190</v>
      </c>
      <c r="J5812" s="5" t="s">
        <v>184</v>
      </c>
      <c r="K5812" s="5" t="s">
        <v>185</v>
      </c>
      <c r="L5812" s="7" t="s">
        <v>164</v>
      </c>
      <c r="M5812" t="str">
        <f t="shared" si="272"/>
        <v>No</v>
      </c>
    </row>
    <row r="5813" spans="1:13" ht="15" thickBot="1" x14ac:dyDescent="0.4">
      <c r="A5813" s="5" t="s">
        <v>175</v>
      </c>
      <c r="B5813" s="5" t="s">
        <v>176</v>
      </c>
      <c r="C5813" s="5" t="s">
        <v>6014</v>
      </c>
      <c r="D5813" s="5">
        <f t="shared" si="271"/>
        <v>21923</v>
      </c>
      <c r="E5813" s="6">
        <v>44135</v>
      </c>
      <c r="F5813" s="6">
        <f t="shared" si="273"/>
        <v>44225</v>
      </c>
      <c r="G5813" s="6" t="str">
        <f>IF('BCT Template'!R5812&gt;F5813,"Yes","No")</f>
        <v>No</v>
      </c>
      <c r="H5813" s="5" t="s">
        <v>178</v>
      </c>
      <c r="I5813" s="5" t="s">
        <v>179</v>
      </c>
      <c r="J5813" s="5" t="s">
        <v>35</v>
      </c>
      <c r="K5813" s="5" t="s">
        <v>180</v>
      </c>
      <c r="L5813" s="7" t="s">
        <v>164</v>
      </c>
      <c r="M5813" t="str">
        <f t="shared" si="272"/>
        <v>Yes</v>
      </c>
    </row>
    <row r="5814" spans="1:13" ht="15" thickBot="1" x14ac:dyDescent="0.4">
      <c r="A5814" s="5" t="s">
        <v>175</v>
      </c>
      <c r="B5814" s="5" t="s">
        <v>176</v>
      </c>
      <c r="C5814" s="5" t="s">
        <v>6015</v>
      </c>
      <c r="D5814" s="5">
        <f t="shared" si="271"/>
        <v>25053</v>
      </c>
      <c r="E5814" s="6">
        <v>43951</v>
      </c>
      <c r="F5814" s="6">
        <f t="shared" si="273"/>
        <v>44041</v>
      </c>
      <c r="G5814" s="6" t="str">
        <f>IF('BCT Template'!R5813&gt;F5814,"Yes","No")</f>
        <v>No</v>
      </c>
      <c r="H5814" s="5" t="s">
        <v>240</v>
      </c>
      <c r="I5814" s="5" t="s">
        <v>241</v>
      </c>
      <c r="J5814" s="5" t="s">
        <v>35</v>
      </c>
      <c r="K5814" s="5" t="s">
        <v>180</v>
      </c>
      <c r="L5814" s="7" t="s">
        <v>164</v>
      </c>
      <c r="M5814" t="str">
        <f t="shared" si="272"/>
        <v>Yes</v>
      </c>
    </row>
    <row r="5815" spans="1:13" ht="15" thickBot="1" x14ac:dyDescent="0.4">
      <c r="A5815" s="5" t="s">
        <v>175</v>
      </c>
      <c r="B5815" s="5" t="s">
        <v>176</v>
      </c>
      <c r="C5815" s="5" t="s">
        <v>6016</v>
      </c>
      <c r="D5815" s="5">
        <f t="shared" si="271"/>
        <v>77584</v>
      </c>
      <c r="E5815" s="6">
        <v>42551</v>
      </c>
      <c r="F5815" s="6">
        <f t="shared" si="273"/>
        <v>42641</v>
      </c>
      <c r="G5815" s="6" t="str">
        <f>IF('BCT Template'!R5814&gt;F5815,"Yes","No")</f>
        <v>No</v>
      </c>
      <c r="H5815" s="5" t="s">
        <v>189</v>
      </c>
      <c r="I5815" s="5" t="s">
        <v>190</v>
      </c>
      <c r="J5815" s="5" t="s">
        <v>184</v>
      </c>
      <c r="K5815" s="5" t="s">
        <v>185</v>
      </c>
      <c r="L5815" s="7" t="s">
        <v>164</v>
      </c>
      <c r="M5815" t="str">
        <f t="shared" si="272"/>
        <v>No</v>
      </c>
    </row>
    <row r="5816" spans="1:13" ht="15" thickBot="1" x14ac:dyDescent="0.4">
      <c r="A5816" s="5" t="s">
        <v>175</v>
      </c>
      <c r="B5816" s="5" t="s">
        <v>176</v>
      </c>
      <c r="C5816" s="5" t="s">
        <v>6017</v>
      </c>
      <c r="D5816" s="5">
        <f t="shared" si="271"/>
        <v>25061</v>
      </c>
      <c r="E5816" s="6">
        <v>41090</v>
      </c>
      <c r="F5816" s="6">
        <f t="shared" si="273"/>
        <v>41180</v>
      </c>
      <c r="G5816" s="6" t="str">
        <f>IF('BCT Template'!R5815&gt;F5816,"Yes","No")</f>
        <v>No</v>
      </c>
      <c r="H5816" s="5" t="s">
        <v>240</v>
      </c>
      <c r="I5816" s="5" t="s">
        <v>241</v>
      </c>
      <c r="J5816" s="5" t="s">
        <v>35</v>
      </c>
      <c r="K5816" s="5" t="s">
        <v>180</v>
      </c>
      <c r="L5816" s="7" t="s">
        <v>164</v>
      </c>
      <c r="M5816" t="str">
        <f t="shared" si="272"/>
        <v>Yes</v>
      </c>
    </row>
    <row r="5817" spans="1:13" ht="15" thickBot="1" x14ac:dyDescent="0.4">
      <c r="A5817" s="5" t="s">
        <v>175</v>
      </c>
      <c r="B5817" s="5" t="s">
        <v>176</v>
      </c>
      <c r="C5817" s="5" t="s">
        <v>6018</v>
      </c>
      <c r="D5817" s="5">
        <f t="shared" si="271"/>
        <v>18249</v>
      </c>
      <c r="E5817" s="6">
        <v>41819</v>
      </c>
      <c r="F5817" s="6">
        <f t="shared" si="273"/>
        <v>41909</v>
      </c>
      <c r="G5817" s="6" t="str">
        <f>IF('BCT Template'!R5816&gt;F5817,"Yes","No")</f>
        <v>No</v>
      </c>
      <c r="H5817" s="5" t="s">
        <v>234</v>
      </c>
      <c r="I5817" s="5" t="s">
        <v>235</v>
      </c>
      <c r="J5817" s="5" t="s">
        <v>184</v>
      </c>
      <c r="K5817" s="5" t="s">
        <v>185</v>
      </c>
      <c r="L5817" s="7" t="s">
        <v>164</v>
      </c>
      <c r="M5817" t="str">
        <f t="shared" si="272"/>
        <v>No</v>
      </c>
    </row>
    <row r="5818" spans="1:13" ht="15" thickBot="1" x14ac:dyDescent="0.4">
      <c r="A5818" s="5" t="s">
        <v>175</v>
      </c>
      <c r="B5818" s="5" t="s">
        <v>176</v>
      </c>
      <c r="C5818" s="5" t="s">
        <v>6019</v>
      </c>
      <c r="D5818" s="5">
        <f t="shared" si="271"/>
        <v>18675</v>
      </c>
      <c r="E5818" s="6">
        <v>43646</v>
      </c>
      <c r="F5818" s="6">
        <f t="shared" si="273"/>
        <v>43736</v>
      </c>
      <c r="G5818" s="6" t="str">
        <f>IF('BCT Template'!R5817&gt;F5818,"Yes","No")</f>
        <v>No</v>
      </c>
      <c r="H5818" s="5" t="s">
        <v>234</v>
      </c>
      <c r="I5818" s="5" t="s">
        <v>235</v>
      </c>
      <c r="J5818" s="5" t="s">
        <v>184</v>
      </c>
      <c r="K5818" s="5" t="s">
        <v>185</v>
      </c>
      <c r="L5818" s="7" t="s">
        <v>164</v>
      </c>
      <c r="M5818" t="str">
        <f t="shared" si="272"/>
        <v>No</v>
      </c>
    </row>
    <row r="5819" spans="1:13" ht="15" thickBot="1" x14ac:dyDescent="0.4">
      <c r="A5819" s="5" t="s">
        <v>175</v>
      </c>
      <c r="B5819" s="5" t="s">
        <v>176</v>
      </c>
      <c r="C5819" s="5" t="s">
        <v>6020</v>
      </c>
      <c r="D5819" s="5">
        <f t="shared" si="271"/>
        <v>30873</v>
      </c>
      <c r="E5819" s="6">
        <v>44043</v>
      </c>
      <c r="F5819" s="6">
        <f t="shared" si="273"/>
        <v>44133</v>
      </c>
      <c r="G5819" s="6" t="str">
        <f>IF('BCT Template'!R5818&gt;F5819,"Yes","No")</f>
        <v>No</v>
      </c>
      <c r="H5819" s="5" t="s">
        <v>178</v>
      </c>
      <c r="I5819" s="5" t="s">
        <v>179</v>
      </c>
      <c r="J5819" s="5" t="s">
        <v>35</v>
      </c>
      <c r="K5819" s="5" t="s">
        <v>180</v>
      </c>
      <c r="L5819" s="7" t="s">
        <v>164</v>
      </c>
      <c r="M5819" t="str">
        <f t="shared" si="272"/>
        <v>Yes</v>
      </c>
    </row>
    <row r="5820" spans="1:13" ht="15" thickBot="1" x14ac:dyDescent="0.4">
      <c r="A5820" s="5" t="s">
        <v>175</v>
      </c>
      <c r="B5820" s="5" t="s">
        <v>176</v>
      </c>
      <c r="C5820" s="5" t="s">
        <v>6021</v>
      </c>
      <c r="D5820" s="5">
        <f t="shared" si="271"/>
        <v>59616</v>
      </c>
      <c r="E5820" s="6">
        <v>42185</v>
      </c>
      <c r="F5820" s="6">
        <f t="shared" si="273"/>
        <v>42275</v>
      </c>
      <c r="G5820" s="6" t="str">
        <f>IF('BCT Template'!R5819&gt;F5820,"Yes","No")</f>
        <v>No</v>
      </c>
      <c r="H5820" s="5" t="s">
        <v>182</v>
      </c>
      <c r="I5820" s="5" t="s">
        <v>183</v>
      </c>
      <c r="J5820" s="5" t="s">
        <v>184</v>
      </c>
      <c r="K5820" s="5" t="s">
        <v>185</v>
      </c>
      <c r="L5820" s="7" t="s">
        <v>164</v>
      </c>
      <c r="M5820" t="str">
        <f t="shared" si="272"/>
        <v>No</v>
      </c>
    </row>
    <row r="5821" spans="1:13" ht="15" thickBot="1" x14ac:dyDescent="0.4">
      <c r="A5821" s="5" t="s">
        <v>175</v>
      </c>
      <c r="B5821" s="5" t="s">
        <v>176</v>
      </c>
      <c r="C5821" s="5" t="s">
        <v>6022</v>
      </c>
      <c r="D5821" s="5">
        <f t="shared" si="271"/>
        <v>57274</v>
      </c>
      <c r="E5821" s="6">
        <v>43008</v>
      </c>
      <c r="F5821" s="6">
        <f t="shared" si="273"/>
        <v>43098</v>
      </c>
      <c r="G5821" s="6" t="str">
        <f>IF('BCT Template'!R5820&gt;F5821,"Yes","No")</f>
        <v>No</v>
      </c>
      <c r="H5821" s="5" t="s">
        <v>189</v>
      </c>
      <c r="I5821" s="5" t="s">
        <v>190</v>
      </c>
      <c r="J5821" s="5" t="s">
        <v>184</v>
      </c>
      <c r="K5821" s="5" t="s">
        <v>185</v>
      </c>
      <c r="L5821" s="7" t="s">
        <v>164</v>
      </c>
      <c r="M5821" t="str">
        <f t="shared" si="272"/>
        <v>No</v>
      </c>
    </row>
    <row r="5822" spans="1:13" ht="15" thickBot="1" x14ac:dyDescent="0.4">
      <c r="A5822" s="5" t="s">
        <v>175</v>
      </c>
      <c r="B5822" s="5" t="s">
        <v>176</v>
      </c>
      <c r="C5822" s="5" t="s">
        <v>6023</v>
      </c>
      <c r="D5822" s="5">
        <f t="shared" si="271"/>
        <v>29301</v>
      </c>
      <c r="E5822" s="6">
        <v>44316</v>
      </c>
      <c r="F5822" s="6">
        <f t="shared" si="273"/>
        <v>44406</v>
      </c>
      <c r="G5822" s="6" t="str">
        <f>IF('BCT Template'!R5821&gt;F5822,"Yes","No")</f>
        <v>No</v>
      </c>
      <c r="H5822" s="5" t="s">
        <v>178</v>
      </c>
      <c r="I5822" s="5" t="s">
        <v>179</v>
      </c>
      <c r="J5822" s="5" t="s">
        <v>35</v>
      </c>
      <c r="K5822" s="5" t="s">
        <v>180</v>
      </c>
      <c r="L5822" s="7" t="s">
        <v>164</v>
      </c>
      <c r="M5822" t="str">
        <f t="shared" si="272"/>
        <v>Yes</v>
      </c>
    </row>
    <row r="5823" spans="1:13" ht="15" thickBot="1" x14ac:dyDescent="0.4">
      <c r="A5823" s="5" t="s">
        <v>175</v>
      </c>
      <c r="B5823" s="5" t="s">
        <v>176</v>
      </c>
      <c r="C5823" s="5" t="s">
        <v>6024</v>
      </c>
      <c r="D5823" s="5">
        <f t="shared" si="271"/>
        <v>29279</v>
      </c>
      <c r="E5823" s="6">
        <v>40056</v>
      </c>
      <c r="F5823" s="6">
        <f t="shared" si="273"/>
        <v>40146</v>
      </c>
      <c r="G5823" s="6" t="str">
        <f>IF('BCT Template'!R5822&gt;F5823,"Yes","No")</f>
        <v>No</v>
      </c>
      <c r="H5823" s="5" t="s">
        <v>178</v>
      </c>
      <c r="I5823" s="5" t="s">
        <v>179</v>
      </c>
      <c r="J5823" s="5" t="s">
        <v>35</v>
      </c>
      <c r="K5823" s="5" t="s">
        <v>180</v>
      </c>
      <c r="L5823" s="7" t="s">
        <v>164</v>
      </c>
      <c r="M5823" t="str">
        <f t="shared" si="272"/>
        <v>Yes</v>
      </c>
    </row>
    <row r="5824" spans="1:13" ht="15" thickBot="1" x14ac:dyDescent="0.4">
      <c r="A5824" s="5" t="s">
        <v>175</v>
      </c>
      <c r="B5824" s="5" t="s">
        <v>176</v>
      </c>
      <c r="C5824" s="5" t="s">
        <v>6025</v>
      </c>
      <c r="D5824" s="5">
        <f t="shared" si="271"/>
        <v>57509</v>
      </c>
      <c r="E5824" s="6">
        <v>43708</v>
      </c>
      <c r="F5824" s="6">
        <f t="shared" si="273"/>
        <v>43798</v>
      </c>
      <c r="G5824" s="6" t="str">
        <f>IF('BCT Template'!R5823&gt;F5824,"Yes","No")</f>
        <v>No</v>
      </c>
      <c r="H5824" s="5" t="s">
        <v>189</v>
      </c>
      <c r="I5824" s="5" t="s">
        <v>190</v>
      </c>
      <c r="J5824" s="5" t="s">
        <v>200</v>
      </c>
      <c r="K5824" s="5" t="s">
        <v>201</v>
      </c>
      <c r="L5824" s="7" t="s">
        <v>164</v>
      </c>
      <c r="M5824" t="str">
        <f t="shared" si="272"/>
        <v>Yes</v>
      </c>
    </row>
    <row r="5825" spans="1:13" ht="15" thickBot="1" x14ac:dyDescent="0.4">
      <c r="A5825" s="5" t="s">
        <v>175</v>
      </c>
      <c r="B5825" s="5" t="s">
        <v>176</v>
      </c>
      <c r="C5825" s="5" t="s">
        <v>6026</v>
      </c>
      <c r="D5825" s="5">
        <f t="shared" si="271"/>
        <v>57245</v>
      </c>
      <c r="E5825" s="6">
        <v>45297</v>
      </c>
      <c r="F5825" s="6">
        <f t="shared" si="273"/>
        <v>45387</v>
      </c>
      <c r="G5825" s="6" t="str">
        <f>IF('BCT Template'!R5824&gt;F5825,"Yes","No")</f>
        <v>No</v>
      </c>
      <c r="H5825" s="5" t="s">
        <v>189</v>
      </c>
      <c r="I5825" s="5" t="s">
        <v>190</v>
      </c>
      <c r="J5825" s="5" t="s">
        <v>184</v>
      </c>
      <c r="K5825" s="5" t="s">
        <v>185</v>
      </c>
      <c r="L5825" s="7" t="s">
        <v>164</v>
      </c>
      <c r="M5825" t="str">
        <f t="shared" si="272"/>
        <v>No</v>
      </c>
    </row>
    <row r="5826" spans="1:13" ht="15" thickBot="1" x14ac:dyDescent="0.4">
      <c r="A5826" s="5" t="s">
        <v>175</v>
      </c>
      <c r="B5826" s="5" t="s">
        <v>176</v>
      </c>
      <c r="C5826" s="5" t="s">
        <v>6027</v>
      </c>
      <c r="D5826" s="5">
        <f t="shared" si="271"/>
        <v>77581</v>
      </c>
      <c r="E5826" s="6">
        <v>40451</v>
      </c>
      <c r="F5826" s="6">
        <f t="shared" si="273"/>
        <v>40541</v>
      </c>
      <c r="G5826" s="6" t="str">
        <f>IF('BCT Template'!R5825&gt;F5826,"Yes","No")</f>
        <v>No</v>
      </c>
      <c r="H5826" s="5" t="s">
        <v>189</v>
      </c>
      <c r="I5826" s="5" t="s">
        <v>190</v>
      </c>
      <c r="J5826" s="5" t="s">
        <v>184</v>
      </c>
      <c r="K5826" s="5" t="s">
        <v>185</v>
      </c>
      <c r="L5826" s="7" t="s">
        <v>164</v>
      </c>
      <c r="M5826" t="str">
        <f t="shared" si="272"/>
        <v>No</v>
      </c>
    </row>
    <row r="5827" spans="1:13" ht="15" thickBot="1" x14ac:dyDescent="0.4">
      <c r="A5827" s="5" t="s">
        <v>175</v>
      </c>
      <c r="B5827" s="5" t="s">
        <v>176</v>
      </c>
      <c r="C5827" s="5" t="s">
        <v>6028</v>
      </c>
      <c r="D5827" s="5">
        <f t="shared" ref="D5827:D5890" si="274">C5827*1</f>
        <v>29458</v>
      </c>
      <c r="E5827" s="6">
        <v>44255</v>
      </c>
      <c r="F5827" s="6">
        <f t="shared" si="273"/>
        <v>44345</v>
      </c>
      <c r="G5827" s="6" t="str">
        <f>IF('BCT Template'!R5826&gt;F5827,"Yes","No")</f>
        <v>No</v>
      </c>
      <c r="H5827" s="5" t="s">
        <v>178</v>
      </c>
      <c r="I5827" s="5" t="s">
        <v>179</v>
      </c>
      <c r="J5827" s="5" t="s">
        <v>35</v>
      </c>
      <c r="K5827" s="5" t="s">
        <v>180</v>
      </c>
      <c r="L5827" s="7" t="s">
        <v>164</v>
      </c>
      <c r="M5827" t="str">
        <f t="shared" ref="M5827:M5890" si="275">IF(J5827=" ","Yes",IF(J5827="3","Yes","No"))</f>
        <v>Yes</v>
      </c>
    </row>
    <row r="5828" spans="1:13" ht="15" thickBot="1" x14ac:dyDescent="0.4">
      <c r="A5828" s="5" t="s">
        <v>175</v>
      </c>
      <c r="B5828" s="5" t="s">
        <v>176</v>
      </c>
      <c r="C5828" s="5" t="s">
        <v>6029</v>
      </c>
      <c r="D5828" s="5">
        <f t="shared" si="274"/>
        <v>20608</v>
      </c>
      <c r="E5828" s="6">
        <v>42675</v>
      </c>
      <c r="F5828" s="6">
        <f t="shared" si="273"/>
        <v>42765</v>
      </c>
      <c r="G5828" s="6" t="str">
        <f>IF('BCT Template'!R5827&gt;F5828,"Yes","No")</f>
        <v>No</v>
      </c>
      <c r="H5828" s="5" t="s">
        <v>197</v>
      </c>
      <c r="I5828" s="5" t="s">
        <v>198</v>
      </c>
      <c r="J5828" s="5" t="s">
        <v>184</v>
      </c>
      <c r="K5828" s="5" t="s">
        <v>185</v>
      </c>
      <c r="L5828" s="7" t="s">
        <v>164</v>
      </c>
      <c r="M5828" t="str">
        <f t="shared" si="275"/>
        <v>No</v>
      </c>
    </row>
    <row r="5829" spans="1:13" ht="15" thickBot="1" x14ac:dyDescent="0.4">
      <c r="A5829" s="5" t="s">
        <v>175</v>
      </c>
      <c r="B5829" s="5" t="s">
        <v>176</v>
      </c>
      <c r="C5829" s="5" t="s">
        <v>6030</v>
      </c>
      <c r="D5829" s="5">
        <f t="shared" si="274"/>
        <v>57483</v>
      </c>
      <c r="E5829" s="6">
        <v>45199</v>
      </c>
      <c r="F5829" s="6">
        <f t="shared" si="273"/>
        <v>45289</v>
      </c>
      <c r="G5829" s="6" t="str">
        <f>IF('BCT Template'!R5828&gt;F5829,"Yes","No")</f>
        <v>No</v>
      </c>
      <c r="H5829" s="5" t="s">
        <v>189</v>
      </c>
      <c r="I5829" s="5" t="s">
        <v>190</v>
      </c>
      <c r="J5829" s="5" t="s">
        <v>184</v>
      </c>
      <c r="K5829" s="5" t="s">
        <v>185</v>
      </c>
      <c r="L5829" s="7" t="s">
        <v>164</v>
      </c>
      <c r="M5829" t="str">
        <f t="shared" si="275"/>
        <v>No</v>
      </c>
    </row>
    <row r="5830" spans="1:13" ht="15" thickBot="1" x14ac:dyDescent="0.4">
      <c r="A5830" s="5" t="s">
        <v>175</v>
      </c>
      <c r="B5830" s="5" t="s">
        <v>176</v>
      </c>
      <c r="C5830" s="5" t="s">
        <v>6031</v>
      </c>
      <c r="D5830" s="5">
        <f t="shared" si="274"/>
        <v>81645</v>
      </c>
      <c r="E5830" s="6">
        <v>44377</v>
      </c>
      <c r="F5830" s="6">
        <f t="shared" si="273"/>
        <v>44467</v>
      </c>
      <c r="G5830" s="6" t="str">
        <f>IF('BCT Template'!R5829&gt;F5830,"Yes","No")</f>
        <v>No</v>
      </c>
      <c r="H5830" s="5" t="s">
        <v>182</v>
      </c>
      <c r="I5830" s="5" t="s">
        <v>183</v>
      </c>
      <c r="J5830" s="5" t="s">
        <v>184</v>
      </c>
      <c r="K5830" s="5" t="s">
        <v>185</v>
      </c>
      <c r="L5830" s="7" t="s">
        <v>164</v>
      </c>
      <c r="M5830" t="str">
        <f t="shared" si="275"/>
        <v>No</v>
      </c>
    </row>
    <row r="5831" spans="1:13" ht="15" thickBot="1" x14ac:dyDescent="0.4">
      <c r="A5831" s="5" t="s">
        <v>175</v>
      </c>
      <c r="B5831" s="5" t="s">
        <v>176</v>
      </c>
      <c r="C5831" s="5" t="s">
        <v>6032</v>
      </c>
      <c r="D5831" s="5">
        <f t="shared" si="274"/>
        <v>30116</v>
      </c>
      <c r="E5831" s="6">
        <v>44165</v>
      </c>
      <c r="F5831" s="6">
        <f t="shared" si="273"/>
        <v>44255</v>
      </c>
      <c r="G5831" s="6" t="str">
        <f>IF('BCT Template'!R5830&gt;F5831,"Yes","No")</f>
        <v>No</v>
      </c>
      <c r="H5831" s="5" t="s">
        <v>178</v>
      </c>
      <c r="I5831" s="5" t="s">
        <v>179</v>
      </c>
      <c r="J5831" s="5" t="s">
        <v>35</v>
      </c>
      <c r="K5831" s="5" t="s">
        <v>180</v>
      </c>
      <c r="L5831" s="7" t="s">
        <v>164</v>
      </c>
      <c r="M5831" t="str">
        <f t="shared" si="275"/>
        <v>Yes</v>
      </c>
    </row>
    <row r="5832" spans="1:13" ht="15" thickBot="1" x14ac:dyDescent="0.4">
      <c r="A5832" s="5" t="s">
        <v>175</v>
      </c>
      <c r="B5832" s="5" t="s">
        <v>176</v>
      </c>
      <c r="C5832" s="5" t="s">
        <v>6033</v>
      </c>
      <c r="D5832" s="5">
        <f t="shared" si="274"/>
        <v>30621</v>
      </c>
      <c r="E5832" s="6">
        <v>44286</v>
      </c>
      <c r="F5832" s="6">
        <f t="shared" si="273"/>
        <v>44376</v>
      </c>
      <c r="G5832" s="6" t="str">
        <f>IF('BCT Template'!R5831&gt;F5832,"Yes","No")</f>
        <v>No</v>
      </c>
      <c r="H5832" s="5" t="s">
        <v>178</v>
      </c>
      <c r="I5832" s="5" t="s">
        <v>179</v>
      </c>
      <c r="J5832" s="5" t="s">
        <v>35</v>
      </c>
      <c r="K5832" s="5" t="s">
        <v>180</v>
      </c>
      <c r="L5832" s="7" t="s">
        <v>164</v>
      </c>
      <c r="M5832" t="str">
        <f t="shared" si="275"/>
        <v>Yes</v>
      </c>
    </row>
    <row r="5833" spans="1:13" ht="15" thickBot="1" x14ac:dyDescent="0.4">
      <c r="A5833" s="5" t="s">
        <v>175</v>
      </c>
      <c r="B5833" s="5" t="s">
        <v>176</v>
      </c>
      <c r="C5833" s="5" t="s">
        <v>6034</v>
      </c>
      <c r="D5833" s="5">
        <f t="shared" si="274"/>
        <v>58826</v>
      </c>
      <c r="E5833" s="6">
        <v>43830</v>
      </c>
      <c r="F5833" s="6">
        <f t="shared" si="273"/>
        <v>43920</v>
      </c>
      <c r="G5833" s="6" t="str">
        <f>IF('BCT Template'!R5832&gt;F5833,"Yes","No")</f>
        <v>No</v>
      </c>
      <c r="H5833" s="5" t="s">
        <v>182</v>
      </c>
      <c r="I5833" s="5" t="s">
        <v>183</v>
      </c>
      <c r="J5833" s="5" t="s">
        <v>184</v>
      </c>
      <c r="K5833" s="5" t="s">
        <v>185</v>
      </c>
      <c r="L5833" s="7" t="s">
        <v>164</v>
      </c>
      <c r="M5833" t="str">
        <f t="shared" si="275"/>
        <v>No</v>
      </c>
    </row>
    <row r="5834" spans="1:13" ht="15" thickBot="1" x14ac:dyDescent="0.4">
      <c r="A5834" s="5" t="s">
        <v>175</v>
      </c>
      <c r="B5834" s="5" t="s">
        <v>176</v>
      </c>
      <c r="C5834" s="5" t="s">
        <v>6035</v>
      </c>
      <c r="D5834" s="5">
        <f t="shared" si="274"/>
        <v>80593</v>
      </c>
      <c r="E5834" s="6">
        <v>43830</v>
      </c>
      <c r="F5834" s="6">
        <f t="shared" si="273"/>
        <v>43920</v>
      </c>
      <c r="G5834" s="6" t="str">
        <f>IF('BCT Template'!R5833&gt;F5834,"Yes","No")</f>
        <v>No</v>
      </c>
      <c r="H5834" s="5" t="s">
        <v>182</v>
      </c>
      <c r="I5834" s="5" t="s">
        <v>183</v>
      </c>
      <c r="J5834" s="5" t="s">
        <v>184</v>
      </c>
      <c r="K5834" s="5" t="s">
        <v>185</v>
      </c>
      <c r="L5834" s="7" t="s">
        <v>164</v>
      </c>
      <c r="M5834" t="str">
        <f t="shared" si="275"/>
        <v>No</v>
      </c>
    </row>
    <row r="5835" spans="1:13" ht="15" thickBot="1" x14ac:dyDescent="0.4">
      <c r="A5835" s="5" t="s">
        <v>175</v>
      </c>
      <c r="B5835" s="5" t="s">
        <v>176</v>
      </c>
      <c r="C5835" s="5" t="s">
        <v>6036</v>
      </c>
      <c r="D5835" s="5">
        <f t="shared" si="274"/>
        <v>80891</v>
      </c>
      <c r="E5835" s="6">
        <v>44012</v>
      </c>
      <c r="F5835" s="6">
        <f t="shared" si="273"/>
        <v>44102</v>
      </c>
      <c r="G5835" s="6" t="str">
        <f>IF('BCT Template'!R5834&gt;F5835,"Yes","No")</f>
        <v>No</v>
      </c>
      <c r="H5835" s="5" t="s">
        <v>182</v>
      </c>
      <c r="I5835" s="5" t="s">
        <v>183</v>
      </c>
      <c r="J5835" s="5" t="s">
        <v>200</v>
      </c>
      <c r="K5835" s="5" t="s">
        <v>201</v>
      </c>
      <c r="L5835" s="7" t="s">
        <v>164</v>
      </c>
      <c r="M5835" t="str">
        <f t="shared" si="275"/>
        <v>Yes</v>
      </c>
    </row>
    <row r="5836" spans="1:13" ht="15" thickBot="1" x14ac:dyDescent="0.4">
      <c r="A5836" s="5" t="s">
        <v>175</v>
      </c>
      <c r="B5836" s="5" t="s">
        <v>176</v>
      </c>
      <c r="C5836" s="5" t="s">
        <v>6037</v>
      </c>
      <c r="D5836" s="5">
        <f t="shared" si="274"/>
        <v>22040</v>
      </c>
      <c r="E5836" s="6">
        <v>44088</v>
      </c>
      <c r="F5836" s="6">
        <f t="shared" si="273"/>
        <v>44178</v>
      </c>
      <c r="G5836" s="6" t="str">
        <f>IF('BCT Template'!R5835&gt;F5836,"Yes","No")</f>
        <v>No</v>
      </c>
      <c r="H5836" s="5" t="s">
        <v>178</v>
      </c>
      <c r="I5836" s="5" t="s">
        <v>179</v>
      </c>
      <c r="J5836" s="5" t="s">
        <v>35</v>
      </c>
      <c r="K5836" s="5" t="s">
        <v>180</v>
      </c>
      <c r="L5836" s="7" t="s">
        <v>164</v>
      </c>
      <c r="M5836" t="str">
        <f t="shared" si="275"/>
        <v>Yes</v>
      </c>
    </row>
    <row r="5837" spans="1:13" ht="15" thickBot="1" x14ac:dyDescent="0.4">
      <c r="A5837" s="5" t="s">
        <v>175</v>
      </c>
      <c r="B5837" s="5" t="s">
        <v>176</v>
      </c>
      <c r="C5837" s="5" t="s">
        <v>6038</v>
      </c>
      <c r="D5837" s="5">
        <f t="shared" si="274"/>
        <v>22947</v>
      </c>
      <c r="E5837" s="6">
        <v>44074</v>
      </c>
      <c r="F5837" s="6">
        <f t="shared" si="273"/>
        <v>44164</v>
      </c>
      <c r="G5837" s="6" t="str">
        <f>IF('BCT Template'!R5836&gt;F5837,"Yes","No")</f>
        <v>No</v>
      </c>
      <c r="H5837" s="5" t="s">
        <v>178</v>
      </c>
      <c r="I5837" s="5" t="s">
        <v>179</v>
      </c>
      <c r="J5837" s="5" t="s">
        <v>35</v>
      </c>
      <c r="K5837" s="5" t="s">
        <v>180</v>
      </c>
      <c r="L5837" s="7" t="s">
        <v>164</v>
      </c>
      <c r="M5837" t="str">
        <f t="shared" si="275"/>
        <v>Yes</v>
      </c>
    </row>
    <row r="5838" spans="1:13" ht="15" thickBot="1" x14ac:dyDescent="0.4">
      <c r="A5838" s="5" t="s">
        <v>175</v>
      </c>
      <c r="B5838" s="5" t="s">
        <v>176</v>
      </c>
      <c r="C5838" s="5" t="s">
        <v>6039</v>
      </c>
      <c r="D5838" s="5">
        <f t="shared" si="274"/>
        <v>29586</v>
      </c>
      <c r="E5838" s="6">
        <v>43616</v>
      </c>
      <c r="F5838" s="6">
        <f t="shared" si="273"/>
        <v>43706</v>
      </c>
      <c r="G5838" s="6" t="str">
        <f>IF('BCT Template'!R5837&gt;F5838,"Yes","No")</f>
        <v>No</v>
      </c>
      <c r="H5838" s="5" t="s">
        <v>178</v>
      </c>
      <c r="I5838" s="5" t="s">
        <v>179</v>
      </c>
      <c r="J5838" s="5" t="s">
        <v>35</v>
      </c>
      <c r="K5838" s="5" t="s">
        <v>180</v>
      </c>
      <c r="L5838" s="7" t="s">
        <v>164</v>
      </c>
      <c r="M5838" t="str">
        <f t="shared" si="275"/>
        <v>Yes</v>
      </c>
    </row>
    <row r="5839" spans="1:13" ht="15" thickBot="1" x14ac:dyDescent="0.4">
      <c r="A5839" s="5" t="s">
        <v>175</v>
      </c>
      <c r="B5839" s="5" t="s">
        <v>176</v>
      </c>
      <c r="C5839" s="5" t="s">
        <v>6040</v>
      </c>
      <c r="D5839" s="5">
        <f t="shared" si="274"/>
        <v>57454</v>
      </c>
      <c r="E5839" s="6">
        <v>44480</v>
      </c>
      <c r="F5839" s="6">
        <f t="shared" si="273"/>
        <v>44570</v>
      </c>
      <c r="G5839" s="6" t="str">
        <f>IF('BCT Template'!R5838&gt;F5839,"Yes","No")</f>
        <v>No</v>
      </c>
      <c r="H5839" s="5" t="s">
        <v>189</v>
      </c>
      <c r="I5839" s="5" t="s">
        <v>190</v>
      </c>
      <c r="J5839" s="5" t="s">
        <v>184</v>
      </c>
      <c r="K5839" s="5" t="s">
        <v>185</v>
      </c>
      <c r="L5839" s="7" t="s">
        <v>164</v>
      </c>
      <c r="M5839" t="str">
        <f t="shared" si="275"/>
        <v>No</v>
      </c>
    </row>
    <row r="5840" spans="1:13" ht="15" thickBot="1" x14ac:dyDescent="0.4">
      <c r="A5840" s="5" t="s">
        <v>175</v>
      </c>
      <c r="B5840" s="5" t="s">
        <v>176</v>
      </c>
      <c r="C5840" s="5" t="s">
        <v>6041</v>
      </c>
      <c r="D5840" s="5">
        <f t="shared" si="274"/>
        <v>22685</v>
      </c>
      <c r="E5840" s="6">
        <v>44012</v>
      </c>
      <c r="F5840" s="6">
        <f t="shared" si="273"/>
        <v>44102</v>
      </c>
      <c r="G5840" s="6" t="str">
        <f>IF('BCT Template'!R5839&gt;F5840,"Yes","No")</f>
        <v>No</v>
      </c>
      <c r="H5840" s="5" t="s">
        <v>178</v>
      </c>
      <c r="I5840" s="5" t="s">
        <v>179</v>
      </c>
      <c r="J5840" s="5" t="s">
        <v>35</v>
      </c>
      <c r="K5840" s="5" t="s">
        <v>180</v>
      </c>
      <c r="L5840" s="7" t="s">
        <v>164</v>
      </c>
      <c r="M5840" t="str">
        <f t="shared" si="275"/>
        <v>Yes</v>
      </c>
    </row>
    <row r="5841" spans="1:13" ht="15" thickBot="1" x14ac:dyDescent="0.4">
      <c r="A5841" s="5" t="s">
        <v>175</v>
      </c>
      <c r="B5841" s="5" t="s">
        <v>176</v>
      </c>
      <c r="C5841" s="5" t="s">
        <v>6042</v>
      </c>
      <c r="D5841" s="5">
        <f t="shared" si="274"/>
        <v>77935</v>
      </c>
      <c r="E5841" s="6">
        <v>41517</v>
      </c>
      <c r="F5841" s="6">
        <f t="shared" si="273"/>
        <v>41607</v>
      </c>
      <c r="G5841" s="6" t="str">
        <f>IF('BCT Template'!R5840&gt;F5841,"Yes","No")</f>
        <v>No</v>
      </c>
      <c r="H5841" s="5" t="s">
        <v>189</v>
      </c>
      <c r="I5841" s="5" t="s">
        <v>190</v>
      </c>
      <c r="J5841" s="5" t="s">
        <v>200</v>
      </c>
      <c r="K5841" s="5" t="s">
        <v>201</v>
      </c>
      <c r="L5841" s="7" t="s">
        <v>164</v>
      </c>
      <c r="M5841" t="str">
        <f t="shared" si="275"/>
        <v>Yes</v>
      </c>
    </row>
    <row r="5842" spans="1:13" ht="15" thickBot="1" x14ac:dyDescent="0.4">
      <c r="A5842" s="5" t="s">
        <v>175</v>
      </c>
      <c r="B5842" s="5" t="s">
        <v>176</v>
      </c>
      <c r="C5842" s="5" t="s">
        <v>6043</v>
      </c>
      <c r="D5842" s="5">
        <f t="shared" si="274"/>
        <v>57124</v>
      </c>
      <c r="E5842" s="6">
        <v>41820</v>
      </c>
      <c r="F5842" s="6">
        <f t="shared" si="273"/>
        <v>41910</v>
      </c>
      <c r="G5842" s="6" t="str">
        <f>IF('BCT Template'!R5841&gt;F5842,"Yes","No")</f>
        <v>No</v>
      </c>
      <c r="H5842" s="5" t="s">
        <v>189</v>
      </c>
      <c r="I5842" s="5" t="s">
        <v>190</v>
      </c>
      <c r="J5842" s="5" t="s">
        <v>184</v>
      </c>
      <c r="K5842" s="5" t="s">
        <v>185</v>
      </c>
      <c r="L5842" s="7" t="s">
        <v>164</v>
      </c>
      <c r="M5842" t="str">
        <f t="shared" si="275"/>
        <v>No</v>
      </c>
    </row>
    <row r="5843" spans="1:13" ht="15" thickBot="1" x14ac:dyDescent="0.4">
      <c r="A5843" s="5" t="s">
        <v>175</v>
      </c>
      <c r="B5843" s="5" t="s">
        <v>176</v>
      </c>
      <c r="C5843" s="5" t="s">
        <v>6044</v>
      </c>
      <c r="D5843" s="5">
        <f t="shared" si="274"/>
        <v>31377</v>
      </c>
      <c r="E5843" s="6">
        <v>44316</v>
      </c>
      <c r="F5843" s="6">
        <f t="shared" si="273"/>
        <v>44406</v>
      </c>
      <c r="G5843" s="6" t="str">
        <f>IF('BCT Template'!R5842&gt;F5843,"Yes","No")</f>
        <v>No</v>
      </c>
      <c r="H5843" s="5" t="s">
        <v>178</v>
      </c>
      <c r="I5843" s="5" t="s">
        <v>179</v>
      </c>
      <c r="J5843" s="5" t="s">
        <v>35</v>
      </c>
      <c r="K5843" s="5" t="s">
        <v>180</v>
      </c>
      <c r="L5843" s="7" t="s">
        <v>164</v>
      </c>
      <c r="M5843" t="str">
        <f t="shared" si="275"/>
        <v>Yes</v>
      </c>
    </row>
    <row r="5844" spans="1:13" ht="15" thickBot="1" x14ac:dyDescent="0.4">
      <c r="A5844" s="5" t="s">
        <v>175</v>
      </c>
      <c r="B5844" s="5" t="s">
        <v>176</v>
      </c>
      <c r="C5844" s="5" t="s">
        <v>6045</v>
      </c>
      <c r="D5844" s="5">
        <f t="shared" si="274"/>
        <v>21363</v>
      </c>
      <c r="E5844" s="6">
        <v>44074</v>
      </c>
      <c r="F5844" s="6">
        <f t="shared" si="273"/>
        <v>44164</v>
      </c>
      <c r="G5844" s="6" t="str">
        <f>IF('BCT Template'!R5843&gt;F5844,"Yes","No")</f>
        <v>No</v>
      </c>
      <c r="H5844" s="5" t="s">
        <v>178</v>
      </c>
      <c r="I5844" s="5" t="s">
        <v>179</v>
      </c>
      <c r="J5844" s="5" t="s">
        <v>35</v>
      </c>
      <c r="K5844" s="5" t="s">
        <v>180</v>
      </c>
      <c r="L5844" s="7" t="s">
        <v>164</v>
      </c>
      <c r="M5844" t="str">
        <f t="shared" si="275"/>
        <v>Yes</v>
      </c>
    </row>
    <row r="5845" spans="1:13" ht="15" thickBot="1" x14ac:dyDescent="0.4">
      <c r="A5845" s="5" t="s">
        <v>175</v>
      </c>
      <c r="B5845" s="5" t="s">
        <v>176</v>
      </c>
      <c r="C5845" s="5" t="s">
        <v>6046</v>
      </c>
      <c r="D5845" s="5">
        <f t="shared" si="274"/>
        <v>82274</v>
      </c>
      <c r="E5845" s="6">
        <v>43674</v>
      </c>
      <c r="F5845" s="6">
        <f t="shared" si="273"/>
        <v>43764</v>
      </c>
      <c r="G5845" s="6" t="str">
        <f>IF('BCT Template'!R5844&gt;F5845,"Yes","No")</f>
        <v>No</v>
      </c>
      <c r="H5845" s="5" t="s">
        <v>210</v>
      </c>
      <c r="I5845" s="5" t="s">
        <v>211</v>
      </c>
      <c r="J5845" s="5" t="s">
        <v>184</v>
      </c>
      <c r="K5845" s="5" t="s">
        <v>185</v>
      </c>
      <c r="L5845" s="7" t="s">
        <v>164</v>
      </c>
      <c r="M5845" t="str">
        <f t="shared" si="275"/>
        <v>No</v>
      </c>
    </row>
    <row r="5846" spans="1:13" ht="15" thickBot="1" x14ac:dyDescent="0.4">
      <c r="A5846" s="5" t="s">
        <v>175</v>
      </c>
      <c r="B5846" s="5" t="s">
        <v>176</v>
      </c>
      <c r="C5846" s="5" t="s">
        <v>6047</v>
      </c>
      <c r="D5846" s="5">
        <f t="shared" si="274"/>
        <v>81755</v>
      </c>
      <c r="E5846" s="6">
        <v>43738</v>
      </c>
      <c r="F5846" s="6">
        <f t="shared" ref="F5846:F5909" si="276">E5846+90</f>
        <v>43828</v>
      </c>
      <c r="G5846" s="6" t="str">
        <f>IF('BCT Template'!R5845&gt;F5846,"Yes","No")</f>
        <v>No</v>
      </c>
      <c r="H5846" s="5" t="s">
        <v>182</v>
      </c>
      <c r="I5846" s="5" t="s">
        <v>183</v>
      </c>
      <c r="J5846" s="5" t="s">
        <v>184</v>
      </c>
      <c r="K5846" s="5" t="s">
        <v>185</v>
      </c>
      <c r="L5846" s="7" t="s">
        <v>164</v>
      </c>
      <c r="M5846" t="str">
        <f t="shared" si="275"/>
        <v>No</v>
      </c>
    </row>
    <row r="5847" spans="1:13" ht="15" thickBot="1" x14ac:dyDescent="0.4">
      <c r="A5847" s="5" t="s">
        <v>175</v>
      </c>
      <c r="B5847" s="5" t="s">
        <v>176</v>
      </c>
      <c r="C5847" s="5" t="s">
        <v>6048</v>
      </c>
      <c r="D5847" s="5">
        <f t="shared" si="274"/>
        <v>18710</v>
      </c>
      <c r="E5847" s="6">
        <v>43761</v>
      </c>
      <c r="F5847" s="6">
        <f t="shared" si="276"/>
        <v>43851</v>
      </c>
      <c r="G5847" s="6" t="str">
        <f>IF('BCT Template'!R5846&gt;F5847,"Yes","No")</f>
        <v>No</v>
      </c>
      <c r="H5847" s="5" t="s">
        <v>234</v>
      </c>
      <c r="I5847" s="5" t="s">
        <v>235</v>
      </c>
      <c r="J5847" s="5" t="s">
        <v>184</v>
      </c>
      <c r="K5847" s="5" t="s">
        <v>185</v>
      </c>
      <c r="L5847" s="7" t="s">
        <v>164</v>
      </c>
      <c r="M5847" t="str">
        <f t="shared" si="275"/>
        <v>No</v>
      </c>
    </row>
    <row r="5848" spans="1:13" ht="15" thickBot="1" x14ac:dyDescent="0.4">
      <c r="A5848" s="5" t="s">
        <v>175</v>
      </c>
      <c r="B5848" s="5" t="s">
        <v>176</v>
      </c>
      <c r="C5848" s="5" t="s">
        <v>6049</v>
      </c>
      <c r="D5848" s="5">
        <f t="shared" si="274"/>
        <v>29358</v>
      </c>
      <c r="E5848" s="6">
        <v>40329</v>
      </c>
      <c r="F5848" s="6">
        <f t="shared" si="276"/>
        <v>40419</v>
      </c>
      <c r="G5848" s="6" t="str">
        <f>IF('BCT Template'!R5847&gt;F5848,"Yes","No")</f>
        <v>No</v>
      </c>
      <c r="H5848" s="5" t="s">
        <v>178</v>
      </c>
      <c r="I5848" s="5" t="s">
        <v>179</v>
      </c>
      <c r="J5848" s="5" t="s">
        <v>35</v>
      </c>
      <c r="K5848" s="5" t="s">
        <v>180</v>
      </c>
      <c r="L5848" s="7" t="s">
        <v>164</v>
      </c>
      <c r="M5848" t="str">
        <f t="shared" si="275"/>
        <v>Yes</v>
      </c>
    </row>
    <row r="5849" spans="1:13" ht="15" thickBot="1" x14ac:dyDescent="0.4">
      <c r="A5849" s="5" t="s">
        <v>175</v>
      </c>
      <c r="B5849" s="5" t="s">
        <v>176</v>
      </c>
      <c r="C5849" s="5" t="s">
        <v>6050</v>
      </c>
      <c r="D5849" s="5">
        <f t="shared" si="274"/>
        <v>22403</v>
      </c>
      <c r="E5849" s="6">
        <v>37437</v>
      </c>
      <c r="F5849" s="6">
        <f t="shared" si="276"/>
        <v>37527</v>
      </c>
      <c r="G5849" s="6" t="str">
        <f>IF('BCT Template'!R5848&gt;F5849,"Yes","No")</f>
        <v>No</v>
      </c>
      <c r="H5849" s="5" t="s">
        <v>178</v>
      </c>
      <c r="I5849" s="5" t="s">
        <v>179</v>
      </c>
      <c r="J5849" s="5" t="s">
        <v>35</v>
      </c>
      <c r="K5849" s="5" t="s">
        <v>180</v>
      </c>
      <c r="L5849" s="7" t="s">
        <v>164</v>
      </c>
      <c r="M5849" t="str">
        <f t="shared" si="275"/>
        <v>Yes</v>
      </c>
    </row>
    <row r="5850" spans="1:13" ht="15" thickBot="1" x14ac:dyDescent="0.4">
      <c r="A5850" s="5" t="s">
        <v>175</v>
      </c>
      <c r="B5850" s="5" t="s">
        <v>176</v>
      </c>
      <c r="C5850" s="5" t="s">
        <v>6051</v>
      </c>
      <c r="D5850" s="5">
        <f t="shared" si="274"/>
        <v>57963</v>
      </c>
      <c r="E5850" s="6">
        <v>41486</v>
      </c>
      <c r="F5850" s="6">
        <f t="shared" si="276"/>
        <v>41576</v>
      </c>
      <c r="G5850" s="6" t="str">
        <f>IF('BCT Template'!R5849&gt;F5850,"Yes","No")</f>
        <v>No</v>
      </c>
      <c r="H5850" s="5" t="s">
        <v>189</v>
      </c>
      <c r="I5850" s="5" t="s">
        <v>190</v>
      </c>
      <c r="J5850" s="5" t="s">
        <v>200</v>
      </c>
      <c r="K5850" s="5" t="s">
        <v>201</v>
      </c>
      <c r="L5850" s="7" t="s">
        <v>164</v>
      </c>
      <c r="M5850" t="str">
        <f t="shared" si="275"/>
        <v>Yes</v>
      </c>
    </row>
    <row r="5851" spans="1:13" ht="15" thickBot="1" x14ac:dyDescent="0.4">
      <c r="A5851" s="5" t="s">
        <v>175</v>
      </c>
      <c r="B5851" s="5" t="s">
        <v>176</v>
      </c>
      <c r="C5851" s="5" t="s">
        <v>6052</v>
      </c>
      <c r="D5851" s="5">
        <f t="shared" si="274"/>
        <v>31092</v>
      </c>
      <c r="E5851" s="6">
        <v>43251</v>
      </c>
      <c r="F5851" s="6">
        <f t="shared" si="276"/>
        <v>43341</v>
      </c>
      <c r="G5851" s="6" t="str">
        <f>IF('BCT Template'!R5850&gt;F5851,"Yes","No")</f>
        <v>No</v>
      </c>
      <c r="H5851" s="5" t="s">
        <v>178</v>
      </c>
      <c r="I5851" s="5" t="s">
        <v>179</v>
      </c>
      <c r="J5851" s="5" t="s">
        <v>35</v>
      </c>
      <c r="K5851" s="5" t="s">
        <v>180</v>
      </c>
      <c r="L5851" s="7" t="s">
        <v>164</v>
      </c>
      <c r="M5851" t="str">
        <f t="shared" si="275"/>
        <v>Yes</v>
      </c>
    </row>
    <row r="5852" spans="1:13" ht="15" thickBot="1" x14ac:dyDescent="0.4">
      <c r="A5852" s="5" t="s">
        <v>175</v>
      </c>
      <c r="B5852" s="5" t="s">
        <v>176</v>
      </c>
      <c r="C5852" s="5" t="s">
        <v>6053</v>
      </c>
      <c r="D5852" s="5">
        <f t="shared" si="274"/>
        <v>80469</v>
      </c>
      <c r="E5852" s="6">
        <v>43982</v>
      </c>
      <c r="F5852" s="6">
        <f t="shared" si="276"/>
        <v>44072</v>
      </c>
      <c r="G5852" s="6" t="str">
        <f>IF('BCT Template'!R5851&gt;F5852,"Yes","No")</f>
        <v>No</v>
      </c>
      <c r="H5852" s="5" t="s">
        <v>182</v>
      </c>
      <c r="I5852" s="5" t="s">
        <v>183</v>
      </c>
      <c r="J5852" s="5" t="s">
        <v>200</v>
      </c>
      <c r="K5852" s="5" t="s">
        <v>201</v>
      </c>
      <c r="L5852" s="7" t="s">
        <v>164</v>
      </c>
      <c r="M5852" t="str">
        <f t="shared" si="275"/>
        <v>Yes</v>
      </c>
    </row>
    <row r="5853" spans="1:13" ht="15" thickBot="1" x14ac:dyDescent="0.4">
      <c r="A5853" s="5" t="s">
        <v>175</v>
      </c>
      <c r="B5853" s="5" t="s">
        <v>176</v>
      </c>
      <c r="C5853" s="5" t="s">
        <v>6054</v>
      </c>
      <c r="D5853" s="5">
        <f t="shared" si="274"/>
        <v>83005</v>
      </c>
      <c r="E5853" s="6">
        <v>45186</v>
      </c>
      <c r="F5853" s="6">
        <f t="shared" si="276"/>
        <v>45276</v>
      </c>
      <c r="G5853" s="6" t="str">
        <f>IF('BCT Template'!R5852&gt;F5853,"Yes","No")</f>
        <v>No</v>
      </c>
      <c r="H5853" s="5" t="s">
        <v>210</v>
      </c>
      <c r="I5853" s="5" t="s">
        <v>211</v>
      </c>
      <c r="J5853" s="5" t="s">
        <v>184</v>
      </c>
      <c r="K5853" s="5" t="s">
        <v>185</v>
      </c>
      <c r="L5853" s="7" t="s">
        <v>164</v>
      </c>
      <c r="M5853" t="str">
        <f t="shared" si="275"/>
        <v>No</v>
      </c>
    </row>
    <row r="5854" spans="1:13" ht="15" thickBot="1" x14ac:dyDescent="0.4">
      <c r="A5854" s="5" t="s">
        <v>175</v>
      </c>
      <c r="B5854" s="5" t="s">
        <v>176</v>
      </c>
      <c r="C5854" s="5" t="s">
        <v>6055</v>
      </c>
      <c r="D5854" s="5">
        <f t="shared" si="274"/>
        <v>80572</v>
      </c>
      <c r="E5854" s="6">
        <v>43100</v>
      </c>
      <c r="F5854" s="6">
        <f t="shared" si="276"/>
        <v>43190</v>
      </c>
      <c r="G5854" s="6" t="str">
        <f>IF('BCT Template'!R5853&gt;F5854,"Yes","No")</f>
        <v>No</v>
      </c>
      <c r="H5854" s="5" t="s">
        <v>182</v>
      </c>
      <c r="I5854" s="5" t="s">
        <v>183</v>
      </c>
      <c r="J5854" s="5" t="s">
        <v>200</v>
      </c>
      <c r="K5854" s="5" t="s">
        <v>201</v>
      </c>
      <c r="L5854" s="7" t="s">
        <v>164</v>
      </c>
      <c r="M5854" t="str">
        <f t="shared" si="275"/>
        <v>Yes</v>
      </c>
    </row>
    <row r="5855" spans="1:13" ht="15" thickBot="1" x14ac:dyDescent="0.4">
      <c r="A5855" s="5" t="s">
        <v>175</v>
      </c>
      <c r="B5855" s="5" t="s">
        <v>176</v>
      </c>
      <c r="C5855" s="5" t="s">
        <v>6056</v>
      </c>
      <c r="D5855" s="5">
        <f t="shared" si="274"/>
        <v>23036</v>
      </c>
      <c r="E5855" s="6">
        <v>44408</v>
      </c>
      <c r="F5855" s="6">
        <f t="shared" si="276"/>
        <v>44498</v>
      </c>
      <c r="G5855" s="6" t="str">
        <f>IF('BCT Template'!R5854&gt;F5855,"Yes","No")</f>
        <v>No</v>
      </c>
      <c r="H5855" s="5" t="s">
        <v>178</v>
      </c>
      <c r="I5855" s="5" t="s">
        <v>179</v>
      </c>
      <c r="J5855" s="5" t="s">
        <v>35</v>
      </c>
      <c r="K5855" s="5" t="s">
        <v>180</v>
      </c>
      <c r="L5855" s="7" t="s">
        <v>164</v>
      </c>
      <c r="M5855" t="str">
        <f t="shared" si="275"/>
        <v>Yes</v>
      </c>
    </row>
    <row r="5856" spans="1:13" ht="15" thickBot="1" x14ac:dyDescent="0.4">
      <c r="A5856" s="5" t="s">
        <v>175</v>
      </c>
      <c r="B5856" s="5" t="s">
        <v>176</v>
      </c>
      <c r="C5856" s="5" t="s">
        <v>6057</v>
      </c>
      <c r="D5856" s="5">
        <f t="shared" si="274"/>
        <v>82390</v>
      </c>
      <c r="E5856" s="6">
        <v>43796</v>
      </c>
      <c r="F5856" s="6">
        <f t="shared" si="276"/>
        <v>43886</v>
      </c>
      <c r="G5856" s="6" t="str">
        <f>IF('BCT Template'!R5855&gt;F5856,"Yes","No")</f>
        <v>No</v>
      </c>
      <c r="H5856" s="5" t="s">
        <v>210</v>
      </c>
      <c r="I5856" s="5" t="s">
        <v>211</v>
      </c>
      <c r="J5856" s="5" t="s">
        <v>184</v>
      </c>
      <c r="K5856" s="5" t="s">
        <v>185</v>
      </c>
      <c r="L5856" s="7" t="s">
        <v>164</v>
      </c>
      <c r="M5856" t="str">
        <f t="shared" si="275"/>
        <v>No</v>
      </c>
    </row>
    <row r="5857" spans="1:13" ht="15" thickBot="1" x14ac:dyDescent="0.4">
      <c r="A5857" s="5" t="s">
        <v>175</v>
      </c>
      <c r="B5857" s="5" t="s">
        <v>176</v>
      </c>
      <c r="C5857" s="5" t="s">
        <v>6058</v>
      </c>
      <c r="D5857" s="5">
        <f t="shared" si="274"/>
        <v>20811</v>
      </c>
      <c r="E5857" s="6">
        <v>42004</v>
      </c>
      <c r="F5857" s="6">
        <f t="shared" si="276"/>
        <v>42094</v>
      </c>
      <c r="G5857" s="6" t="str">
        <f>IF('BCT Template'!R5856&gt;F5857,"Yes","No")</f>
        <v>No</v>
      </c>
      <c r="H5857" s="5" t="s">
        <v>197</v>
      </c>
      <c r="I5857" s="5" t="s">
        <v>198</v>
      </c>
      <c r="J5857" s="5" t="s">
        <v>184</v>
      </c>
      <c r="K5857" s="5" t="s">
        <v>185</v>
      </c>
      <c r="L5857" s="7" t="s">
        <v>164</v>
      </c>
      <c r="M5857" t="str">
        <f t="shared" si="275"/>
        <v>No</v>
      </c>
    </row>
    <row r="5858" spans="1:13" ht="15" thickBot="1" x14ac:dyDescent="0.4">
      <c r="A5858" s="5" t="s">
        <v>175</v>
      </c>
      <c r="B5858" s="5" t="s">
        <v>176</v>
      </c>
      <c r="C5858" s="5" t="s">
        <v>6059</v>
      </c>
      <c r="D5858" s="5">
        <f t="shared" si="274"/>
        <v>59367</v>
      </c>
      <c r="E5858" s="6">
        <v>44012</v>
      </c>
      <c r="F5858" s="6">
        <f t="shared" si="276"/>
        <v>44102</v>
      </c>
      <c r="G5858" s="6" t="str">
        <f>IF('BCT Template'!R5857&gt;F5858,"Yes","No")</f>
        <v>No</v>
      </c>
      <c r="H5858" s="5" t="s">
        <v>182</v>
      </c>
      <c r="I5858" s="5" t="s">
        <v>183</v>
      </c>
      <c r="J5858" s="5" t="s">
        <v>184</v>
      </c>
      <c r="K5858" s="5" t="s">
        <v>185</v>
      </c>
      <c r="L5858" s="7" t="s">
        <v>164</v>
      </c>
      <c r="M5858" t="str">
        <f t="shared" si="275"/>
        <v>No</v>
      </c>
    </row>
    <row r="5859" spans="1:13" ht="15" thickBot="1" x14ac:dyDescent="0.4">
      <c r="A5859" s="5" t="s">
        <v>175</v>
      </c>
      <c r="B5859" s="5" t="s">
        <v>176</v>
      </c>
      <c r="C5859" s="5" t="s">
        <v>6060</v>
      </c>
      <c r="D5859" s="5">
        <f t="shared" si="274"/>
        <v>22396</v>
      </c>
      <c r="E5859" s="6">
        <v>44347</v>
      </c>
      <c r="F5859" s="6">
        <f t="shared" si="276"/>
        <v>44437</v>
      </c>
      <c r="G5859" s="6" t="str">
        <f>IF('BCT Template'!R5858&gt;F5859,"Yes","No")</f>
        <v>No</v>
      </c>
      <c r="H5859" s="5" t="s">
        <v>178</v>
      </c>
      <c r="I5859" s="5" t="s">
        <v>179</v>
      </c>
      <c r="J5859" s="5" t="s">
        <v>35</v>
      </c>
      <c r="K5859" s="5" t="s">
        <v>180</v>
      </c>
      <c r="L5859" s="7" t="s">
        <v>164</v>
      </c>
      <c r="M5859" t="str">
        <f t="shared" si="275"/>
        <v>Yes</v>
      </c>
    </row>
    <row r="5860" spans="1:13" ht="15" thickBot="1" x14ac:dyDescent="0.4">
      <c r="A5860" s="5" t="s">
        <v>175</v>
      </c>
      <c r="B5860" s="5" t="s">
        <v>176</v>
      </c>
      <c r="C5860" s="5" t="s">
        <v>6061</v>
      </c>
      <c r="D5860" s="5">
        <f t="shared" si="274"/>
        <v>20738</v>
      </c>
      <c r="E5860" s="6">
        <v>43830</v>
      </c>
      <c r="F5860" s="6">
        <f t="shared" si="276"/>
        <v>43920</v>
      </c>
      <c r="G5860" s="6" t="str">
        <f>IF('BCT Template'!R5859&gt;F5860,"Yes","No")</f>
        <v>No</v>
      </c>
      <c r="H5860" s="5" t="s">
        <v>197</v>
      </c>
      <c r="I5860" s="5" t="s">
        <v>198</v>
      </c>
      <c r="J5860" s="5" t="s">
        <v>184</v>
      </c>
      <c r="K5860" s="5" t="s">
        <v>185</v>
      </c>
      <c r="L5860" s="7" t="s">
        <v>164</v>
      </c>
      <c r="M5860" t="str">
        <f t="shared" si="275"/>
        <v>No</v>
      </c>
    </row>
    <row r="5861" spans="1:13" ht="15" thickBot="1" x14ac:dyDescent="0.4">
      <c r="A5861" s="5" t="s">
        <v>175</v>
      </c>
      <c r="B5861" s="5" t="s">
        <v>176</v>
      </c>
      <c r="C5861" s="5" t="s">
        <v>6062</v>
      </c>
      <c r="D5861" s="5">
        <f t="shared" si="274"/>
        <v>57918</v>
      </c>
      <c r="E5861" s="6">
        <v>44140</v>
      </c>
      <c r="F5861" s="6">
        <f t="shared" si="276"/>
        <v>44230</v>
      </c>
      <c r="G5861" s="6" t="str">
        <f>IF('BCT Template'!R5860&gt;F5861,"Yes","No")</f>
        <v>No</v>
      </c>
      <c r="H5861" s="5" t="s">
        <v>189</v>
      </c>
      <c r="I5861" s="5" t="s">
        <v>190</v>
      </c>
      <c r="J5861" s="5" t="s">
        <v>184</v>
      </c>
      <c r="K5861" s="5" t="s">
        <v>185</v>
      </c>
      <c r="L5861" s="7" t="s">
        <v>164</v>
      </c>
      <c r="M5861" t="str">
        <f t="shared" si="275"/>
        <v>No</v>
      </c>
    </row>
    <row r="5862" spans="1:13" ht="15" thickBot="1" x14ac:dyDescent="0.4">
      <c r="A5862" s="5" t="s">
        <v>175</v>
      </c>
      <c r="B5862" s="5" t="s">
        <v>176</v>
      </c>
      <c r="C5862" s="5" t="s">
        <v>6063</v>
      </c>
      <c r="D5862" s="5">
        <f t="shared" si="274"/>
        <v>22073</v>
      </c>
      <c r="E5862" s="6">
        <v>41090</v>
      </c>
      <c r="F5862" s="6">
        <f t="shared" si="276"/>
        <v>41180</v>
      </c>
      <c r="G5862" s="6" t="str">
        <f>IF('BCT Template'!R5861&gt;F5862,"Yes","No")</f>
        <v>No</v>
      </c>
      <c r="H5862" s="5" t="s">
        <v>178</v>
      </c>
      <c r="I5862" s="5" t="s">
        <v>179</v>
      </c>
      <c r="J5862" s="5" t="s">
        <v>35</v>
      </c>
      <c r="K5862" s="5" t="s">
        <v>180</v>
      </c>
      <c r="L5862" s="7" t="s">
        <v>164</v>
      </c>
      <c r="M5862" t="str">
        <f t="shared" si="275"/>
        <v>Yes</v>
      </c>
    </row>
    <row r="5863" spans="1:13" ht="15" thickBot="1" x14ac:dyDescent="0.4">
      <c r="A5863" s="5" t="s">
        <v>175</v>
      </c>
      <c r="B5863" s="5" t="s">
        <v>176</v>
      </c>
      <c r="C5863" s="5" t="s">
        <v>6064</v>
      </c>
      <c r="D5863" s="5">
        <f t="shared" si="274"/>
        <v>21774</v>
      </c>
      <c r="E5863" s="6">
        <v>44277</v>
      </c>
      <c r="F5863" s="6">
        <f t="shared" si="276"/>
        <v>44367</v>
      </c>
      <c r="G5863" s="6" t="str">
        <f>IF('BCT Template'!R5862&gt;F5863,"Yes","No")</f>
        <v>No</v>
      </c>
      <c r="H5863" s="5" t="s">
        <v>178</v>
      </c>
      <c r="I5863" s="5" t="s">
        <v>179</v>
      </c>
      <c r="J5863" s="5" t="s">
        <v>35</v>
      </c>
      <c r="K5863" s="5" t="s">
        <v>180</v>
      </c>
      <c r="L5863" s="7" t="s">
        <v>164</v>
      </c>
      <c r="M5863" t="str">
        <f t="shared" si="275"/>
        <v>Yes</v>
      </c>
    </row>
    <row r="5864" spans="1:13" ht="15" thickBot="1" x14ac:dyDescent="0.4">
      <c r="A5864" s="5" t="s">
        <v>175</v>
      </c>
      <c r="B5864" s="5" t="s">
        <v>176</v>
      </c>
      <c r="C5864" s="5" t="s">
        <v>6065</v>
      </c>
      <c r="D5864" s="5">
        <f t="shared" si="274"/>
        <v>82803</v>
      </c>
      <c r="E5864" s="6">
        <v>44535</v>
      </c>
      <c r="F5864" s="6">
        <f t="shared" si="276"/>
        <v>44625</v>
      </c>
      <c r="G5864" s="6" t="str">
        <f>IF('BCT Template'!R5863&gt;F5864,"Yes","No")</f>
        <v>No</v>
      </c>
      <c r="H5864" s="5" t="s">
        <v>210</v>
      </c>
      <c r="I5864" s="5" t="s">
        <v>211</v>
      </c>
      <c r="J5864" s="5" t="s">
        <v>184</v>
      </c>
      <c r="K5864" s="5" t="s">
        <v>185</v>
      </c>
      <c r="L5864" s="7" t="s">
        <v>164</v>
      </c>
      <c r="M5864" t="str">
        <f t="shared" si="275"/>
        <v>No</v>
      </c>
    </row>
    <row r="5865" spans="1:13" ht="15" thickBot="1" x14ac:dyDescent="0.4">
      <c r="A5865" s="5" t="s">
        <v>175</v>
      </c>
      <c r="B5865" s="5" t="s">
        <v>176</v>
      </c>
      <c r="C5865" s="5" t="s">
        <v>6066</v>
      </c>
      <c r="D5865" s="5">
        <f t="shared" si="274"/>
        <v>23680</v>
      </c>
      <c r="E5865" s="6">
        <v>42978</v>
      </c>
      <c r="F5865" s="6">
        <f t="shared" si="276"/>
        <v>43068</v>
      </c>
      <c r="G5865" s="6" t="str">
        <f>IF('BCT Template'!R5864&gt;F5865,"Yes","No")</f>
        <v>No</v>
      </c>
      <c r="H5865" s="5" t="s">
        <v>178</v>
      </c>
      <c r="I5865" s="5" t="s">
        <v>179</v>
      </c>
      <c r="J5865" s="5" t="s">
        <v>35</v>
      </c>
      <c r="K5865" s="5" t="s">
        <v>180</v>
      </c>
      <c r="L5865" s="7" t="s">
        <v>164</v>
      </c>
      <c r="M5865" t="str">
        <f t="shared" si="275"/>
        <v>Yes</v>
      </c>
    </row>
    <row r="5866" spans="1:13" ht="15" thickBot="1" x14ac:dyDescent="0.4">
      <c r="A5866" s="5" t="s">
        <v>175</v>
      </c>
      <c r="B5866" s="5" t="s">
        <v>176</v>
      </c>
      <c r="C5866" s="5" t="s">
        <v>6067</v>
      </c>
      <c r="D5866" s="5">
        <f t="shared" si="274"/>
        <v>58799</v>
      </c>
      <c r="E5866" s="6">
        <v>43131</v>
      </c>
      <c r="F5866" s="6">
        <f t="shared" si="276"/>
        <v>43221</v>
      </c>
      <c r="G5866" s="6" t="str">
        <f>IF('BCT Template'!R5865&gt;F5866,"Yes","No")</f>
        <v>No</v>
      </c>
      <c r="H5866" s="5" t="s">
        <v>182</v>
      </c>
      <c r="I5866" s="5" t="s">
        <v>183</v>
      </c>
      <c r="J5866" s="5" t="s">
        <v>184</v>
      </c>
      <c r="K5866" s="5" t="s">
        <v>185</v>
      </c>
      <c r="L5866" s="7" t="s">
        <v>164</v>
      </c>
      <c r="M5866" t="str">
        <f t="shared" si="275"/>
        <v>No</v>
      </c>
    </row>
    <row r="5867" spans="1:13" ht="15" thickBot="1" x14ac:dyDescent="0.4">
      <c r="A5867" s="5" t="s">
        <v>175</v>
      </c>
      <c r="B5867" s="5" t="s">
        <v>176</v>
      </c>
      <c r="C5867" s="5" t="s">
        <v>6068</v>
      </c>
      <c r="D5867" s="5">
        <f t="shared" si="274"/>
        <v>59708</v>
      </c>
      <c r="E5867" s="6">
        <v>44027</v>
      </c>
      <c r="F5867" s="6">
        <f t="shared" si="276"/>
        <v>44117</v>
      </c>
      <c r="G5867" s="6" t="str">
        <f>IF('BCT Template'!R5866&gt;F5867,"Yes","No")</f>
        <v>No</v>
      </c>
      <c r="H5867" s="5" t="s">
        <v>182</v>
      </c>
      <c r="I5867" s="5" t="s">
        <v>183</v>
      </c>
      <c r="J5867" s="5" t="s">
        <v>184</v>
      </c>
      <c r="K5867" s="5" t="s">
        <v>185</v>
      </c>
      <c r="L5867" s="7" t="s">
        <v>164</v>
      </c>
      <c r="M5867" t="str">
        <f t="shared" si="275"/>
        <v>No</v>
      </c>
    </row>
    <row r="5868" spans="1:13" ht="15" thickBot="1" x14ac:dyDescent="0.4">
      <c r="A5868" s="5" t="s">
        <v>175</v>
      </c>
      <c r="B5868" s="5" t="s">
        <v>176</v>
      </c>
      <c r="C5868" s="5" t="s">
        <v>6069</v>
      </c>
      <c r="D5868" s="5">
        <f t="shared" si="274"/>
        <v>18086</v>
      </c>
      <c r="E5868" s="6">
        <v>45808</v>
      </c>
      <c r="F5868" s="6">
        <f t="shared" si="276"/>
        <v>45898</v>
      </c>
      <c r="G5868" s="6" t="str">
        <f>IF('BCT Template'!R5867&gt;F5868,"Yes","No")</f>
        <v>No</v>
      </c>
      <c r="H5868" s="5" t="s">
        <v>193</v>
      </c>
      <c r="I5868" s="5" t="s">
        <v>194</v>
      </c>
      <c r="J5868" s="5" t="s">
        <v>35</v>
      </c>
      <c r="K5868" s="5" t="s">
        <v>180</v>
      </c>
      <c r="L5868" s="7" t="s">
        <v>164</v>
      </c>
      <c r="M5868" t="str">
        <f t="shared" si="275"/>
        <v>Yes</v>
      </c>
    </row>
    <row r="5869" spans="1:13" ht="15" thickBot="1" x14ac:dyDescent="0.4">
      <c r="A5869" s="5" t="s">
        <v>175</v>
      </c>
      <c r="B5869" s="5" t="s">
        <v>176</v>
      </c>
      <c r="C5869" s="5" t="s">
        <v>6070</v>
      </c>
      <c r="D5869" s="5">
        <f t="shared" si="274"/>
        <v>31406</v>
      </c>
      <c r="E5869" s="6">
        <v>44286</v>
      </c>
      <c r="F5869" s="6">
        <f t="shared" si="276"/>
        <v>44376</v>
      </c>
      <c r="G5869" s="6" t="str">
        <f>IF('BCT Template'!R5868&gt;F5869,"Yes","No")</f>
        <v>No</v>
      </c>
      <c r="H5869" s="5" t="s">
        <v>178</v>
      </c>
      <c r="I5869" s="5" t="s">
        <v>179</v>
      </c>
      <c r="J5869" s="5" t="s">
        <v>35</v>
      </c>
      <c r="K5869" s="5" t="s">
        <v>180</v>
      </c>
      <c r="L5869" s="7" t="s">
        <v>164</v>
      </c>
      <c r="M5869" t="str">
        <f t="shared" si="275"/>
        <v>Yes</v>
      </c>
    </row>
    <row r="5870" spans="1:13" ht="15" thickBot="1" x14ac:dyDescent="0.4">
      <c r="A5870" s="5" t="s">
        <v>175</v>
      </c>
      <c r="B5870" s="5" t="s">
        <v>176</v>
      </c>
      <c r="C5870" s="5" t="s">
        <v>6071</v>
      </c>
      <c r="D5870" s="5">
        <f t="shared" si="274"/>
        <v>59894</v>
      </c>
      <c r="E5870" s="6">
        <v>44135</v>
      </c>
      <c r="F5870" s="6">
        <f t="shared" si="276"/>
        <v>44225</v>
      </c>
      <c r="G5870" s="6" t="str">
        <f>IF('BCT Template'!R5869&gt;F5870,"Yes","No")</f>
        <v>No</v>
      </c>
      <c r="H5870" s="5" t="s">
        <v>182</v>
      </c>
      <c r="I5870" s="5" t="s">
        <v>183</v>
      </c>
      <c r="J5870" s="5" t="s">
        <v>184</v>
      </c>
      <c r="K5870" s="5" t="s">
        <v>185</v>
      </c>
      <c r="L5870" s="7" t="s">
        <v>164</v>
      </c>
      <c r="M5870" t="str">
        <f t="shared" si="275"/>
        <v>No</v>
      </c>
    </row>
    <row r="5871" spans="1:13" ht="15" thickBot="1" x14ac:dyDescent="0.4">
      <c r="A5871" s="5" t="s">
        <v>175</v>
      </c>
      <c r="B5871" s="5" t="s">
        <v>176</v>
      </c>
      <c r="C5871" s="5" t="s">
        <v>6072</v>
      </c>
      <c r="D5871" s="5">
        <f t="shared" si="274"/>
        <v>30393</v>
      </c>
      <c r="E5871" s="6">
        <v>44286</v>
      </c>
      <c r="F5871" s="6">
        <f t="shared" si="276"/>
        <v>44376</v>
      </c>
      <c r="G5871" s="6" t="str">
        <f>IF('BCT Template'!R5870&gt;F5871,"Yes","No")</f>
        <v>No</v>
      </c>
      <c r="H5871" s="5" t="s">
        <v>178</v>
      </c>
      <c r="I5871" s="5" t="s">
        <v>179</v>
      </c>
      <c r="J5871" s="5" t="s">
        <v>35</v>
      </c>
      <c r="K5871" s="5" t="s">
        <v>180</v>
      </c>
      <c r="L5871" s="7" t="s">
        <v>164</v>
      </c>
      <c r="M5871" t="str">
        <f t="shared" si="275"/>
        <v>Yes</v>
      </c>
    </row>
    <row r="5872" spans="1:13" ht="15" thickBot="1" x14ac:dyDescent="0.4">
      <c r="A5872" s="5" t="s">
        <v>175</v>
      </c>
      <c r="B5872" s="5" t="s">
        <v>176</v>
      </c>
      <c r="C5872" s="5" t="s">
        <v>6073</v>
      </c>
      <c r="D5872" s="5">
        <f t="shared" si="274"/>
        <v>57082</v>
      </c>
      <c r="E5872" s="6">
        <v>43738</v>
      </c>
      <c r="F5872" s="6">
        <f t="shared" si="276"/>
        <v>43828</v>
      </c>
      <c r="G5872" s="6" t="str">
        <f>IF('BCT Template'!R5871&gt;F5872,"Yes","No")</f>
        <v>No</v>
      </c>
      <c r="H5872" s="5" t="s">
        <v>189</v>
      </c>
      <c r="I5872" s="5" t="s">
        <v>190</v>
      </c>
      <c r="J5872" s="5" t="s">
        <v>184</v>
      </c>
      <c r="K5872" s="5" t="s">
        <v>185</v>
      </c>
      <c r="L5872" s="7" t="s">
        <v>164</v>
      </c>
      <c r="M5872" t="str">
        <f t="shared" si="275"/>
        <v>No</v>
      </c>
    </row>
    <row r="5873" spans="1:13" ht="15" thickBot="1" x14ac:dyDescent="0.4">
      <c r="A5873" s="5" t="s">
        <v>175</v>
      </c>
      <c r="B5873" s="5" t="s">
        <v>176</v>
      </c>
      <c r="C5873" s="5" t="s">
        <v>6074</v>
      </c>
      <c r="D5873" s="5">
        <f t="shared" si="274"/>
        <v>21359</v>
      </c>
      <c r="E5873" s="6">
        <v>44196</v>
      </c>
      <c r="F5873" s="6">
        <f t="shared" si="276"/>
        <v>44286</v>
      </c>
      <c r="G5873" s="6" t="str">
        <f>IF('BCT Template'!R5872&gt;F5873,"Yes","No")</f>
        <v>No</v>
      </c>
      <c r="H5873" s="5" t="s">
        <v>178</v>
      </c>
      <c r="I5873" s="5" t="s">
        <v>179</v>
      </c>
      <c r="J5873" s="5" t="s">
        <v>35</v>
      </c>
      <c r="K5873" s="5" t="s">
        <v>180</v>
      </c>
      <c r="L5873" s="7" t="s">
        <v>164</v>
      </c>
      <c r="M5873" t="str">
        <f t="shared" si="275"/>
        <v>Yes</v>
      </c>
    </row>
    <row r="5874" spans="1:13" ht="15" thickBot="1" x14ac:dyDescent="0.4">
      <c r="A5874" s="5" t="s">
        <v>175</v>
      </c>
      <c r="B5874" s="5" t="s">
        <v>176</v>
      </c>
      <c r="C5874" s="5" t="s">
        <v>6075</v>
      </c>
      <c r="D5874" s="5">
        <f t="shared" si="274"/>
        <v>58272</v>
      </c>
      <c r="E5874" s="6">
        <v>42735</v>
      </c>
      <c r="F5874" s="6">
        <f t="shared" si="276"/>
        <v>42825</v>
      </c>
      <c r="G5874" s="6" t="str">
        <f>IF('BCT Template'!R5873&gt;F5874,"Yes","No")</f>
        <v>No</v>
      </c>
      <c r="H5874" s="5" t="s">
        <v>182</v>
      </c>
      <c r="I5874" s="5" t="s">
        <v>183</v>
      </c>
      <c r="J5874" s="5" t="s">
        <v>184</v>
      </c>
      <c r="K5874" s="5" t="s">
        <v>185</v>
      </c>
      <c r="L5874" s="7" t="s">
        <v>164</v>
      </c>
      <c r="M5874" t="str">
        <f t="shared" si="275"/>
        <v>No</v>
      </c>
    </row>
    <row r="5875" spans="1:13" ht="15" thickBot="1" x14ac:dyDescent="0.4">
      <c r="A5875" s="5" t="s">
        <v>175</v>
      </c>
      <c r="B5875" s="5" t="s">
        <v>176</v>
      </c>
      <c r="C5875" s="5" t="s">
        <v>6076</v>
      </c>
      <c r="D5875" s="5">
        <f t="shared" si="274"/>
        <v>80363</v>
      </c>
      <c r="E5875" s="6">
        <v>44187</v>
      </c>
      <c r="F5875" s="6">
        <f t="shared" si="276"/>
        <v>44277</v>
      </c>
      <c r="G5875" s="6" t="str">
        <f>IF('BCT Template'!R5874&gt;F5875,"Yes","No")</f>
        <v>No</v>
      </c>
      <c r="H5875" s="5" t="s">
        <v>182</v>
      </c>
      <c r="I5875" s="5" t="s">
        <v>183</v>
      </c>
      <c r="J5875" s="5" t="s">
        <v>184</v>
      </c>
      <c r="K5875" s="5" t="s">
        <v>185</v>
      </c>
      <c r="L5875" s="7" t="s">
        <v>164</v>
      </c>
      <c r="M5875" t="str">
        <f t="shared" si="275"/>
        <v>No</v>
      </c>
    </row>
    <row r="5876" spans="1:13" ht="15" thickBot="1" x14ac:dyDescent="0.4">
      <c r="A5876" s="5" t="s">
        <v>175</v>
      </c>
      <c r="B5876" s="5" t="s">
        <v>176</v>
      </c>
      <c r="C5876" s="5" t="s">
        <v>6077</v>
      </c>
      <c r="D5876" s="5">
        <f t="shared" si="274"/>
        <v>21287</v>
      </c>
      <c r="E5876" s="6">
        <v>44012</v>
      </c>
      <c r="F5876" s="6">
        <f t="shared" si="276"/>
        <v>44102</v>
      </c>
      <c r="G5876" s="6" t="str">
        <f>IF('BCT Template'!R5875&gt;F5876,"Yes","No")</f>
        <v>No</v>
      </c>
      <c r="H5876" s="5" t="s">
        <v>178</v>
      </c>
      <c r="I5876" s="5" t="s">
        <v>179</v>
      </c>
      <c r="J5876" s="5" t="s">
        <v>35</v>
      </c>
      <c r="K5876" s="5" t="s">
        <v>180</v>
      </c>
      <c r="L5876" s="7" t="s">
        <v>164</v>
      </c>
      <c r="M5876" t="str">
        <f t="shared" si="275"/>
        <v>Yes</v>
      </c>
    </row>
    <row r="5877" spans="1:13" ht="15" thickBot="1" x14ac:dyDescent="0.4">
      <c r="A5877" s="5" t="s">
        <v>175</v>
      </c>
      <c r="B5877" s="5" t="s">
        <v>176</v>
      </c>
      <c r="C5877" s="5" t="s">
        <v>6078</v>
      </c>
      <c r="D5877" s="5">
        <f t="shared" si="274"/>
        <v>23055</v>
      </c>
      <c r="E5877" s="6">
        <v>44439</v>
      </c>
      <c r="F5877" s="6">
        <f t="shared" si="276"/>
        <v>44529</v>
      </c>
      <c r="G5877" s="6" t="str">
        <f>IF('BCT Template'!R5876&gt;F5877,"Yes","No")</f>
        <v>No</v>
      </c>
      <c r="H5877" s="5" t="s">
        <v>178</v>
      </c>
      <c r="I5877" s="5" t="s">
        <v>179</v>
      </c>
      <c r="J5877" s="5" t="s">
        <v>35</v>
      </c>
      <c r="K5877" s="5" t="s">
        <v>180</v>
      </c>
      <c r="L5877" s="7" t="s">
        <v>164</v>
      </c>
      <c r="M5877" t="str">
        <f t="shared" si="275"/>
        <v>Yes</v>
      </c>
    </row>
    <row r="5878" spans="1:13" ht="15" thickBot="1" x14ac:dyDescent="0.4">
      <c r="A5878" s="5" t="s">
        <v>175</v>
      </c>
      <c r="B5878" s="5" t="s">
        <v>176</v>
      </c>
      <c r="C5878" s="5" t="s">
        <v>6079</v>
      </c>
      <c r="D5878" s="5">
        <f t="shared" si="274"/>
        <v>22258</v>
      </c>
      <c r="E5878" s="6">
        <v>44681</v>
      </c>
      <c r="F5878" s="6">
        <f t="shared" si="276"/>
        <v>44771</v>
      </c>
      <c r="G5878" s="6" t="str">
        <f>IF('BCT Template'!R5877&gt;F5878,"Yes","No")</f>
        <v>No</v>
      </c>
      <c r="H5878" s="5" t="s">
        <v>178</v>
      </c>
      <c r="I5878" s="5" t="s">
        <v>179</v>
      </c>
      <c r="J5878" s="5" t="s">
        <v>35</v>
      </c>
      <c r="K5878" s="5" t="s">
        <v>180</v>
      </c>
      <c r="L5878" s="7" t="s">
        <v>164</v>
      </c>
      <c r="M5878" t="str">
        <f t="shared" si="275"/>
        <v>Yes</v>
      </c>
    </row>
    <row r="5879" spans="1:13" ht="15" thickBot="1" x14ac:dyDescent="0.4">
      <c r="A5879" s="5" t="s">
        <v>175</v>
      </c>
      <c r="B5879" s="5" t="s">
        <v>176</v>
      </c>
      <c r="C5879" s="5" t="s">
        <v>6080</v>
      </c>
      <c r="D5879" s="5">
        <f t="shared" si="274"/>
        <v>82718</v>
      </c>
      <c r="E5879" s="6">
        <v>44373</v>
      </c>
      <c r="F5879" s="6">
        <f t="shared" si="276"/>
        <v>44463</v>
      </c>
      <c r="G5879" s="6" t="str">
        <f>IF('BCT Template'!R5878&gt;F5879,"Yes","No")</f>
        <v>No</v>
      </c>
      <c r="H5879" s="5" t="s">
        <v>210</v>
      </c>
      <c r="I5879" s="5" t="s">
        <v>211</v>
      </c>
      <c r="J5879" s="5" t="s">
        <v>184</v>
      </c>
      <c r="K5879" s="5" t="s">
        <v>185</v>
      </c>
      <c r="L5879" s="7" t="s">
        <v>164</v>
      </c>
      <c r="M5879" t="str">
        <f t="shared" si="275"/>
        <v>No</v>
      </c>
    </row>
    <row r="5880" spans="1:13" ht="15" thickBot="1" x14ac:dyDescent="0.4">
      <c r="A5880" s="5" t="s">
        <v>175</v>
      </c>
      <c r="B5880" s="5" t="s">
        <v>176</v>
      </c>
      <c r="C5880" s="5" t="s">
        <v>6081</v>
      </c>
      <c r="D5880" s="5">
        <f t="shared" si="274"/>
        <v>57348</v>
      </c>
      <c r="E5880" s="6">
        <v>43552</v>
      </c>
      <c r="F5880" s="6">
        <f t="shared" si="276"/>
        <v>43642</v>
      </c>
      <c r="G5880" s="6" t="str">
        <f>IF('BCT Template'!R5879&gt;F5880,"Yes","No")</f>
        <v>No</v>
      </c>
      <c r="H5880" s="5" t="s">
        <v>189</v>
      </c>
      <c r="I5880" s="5" t="s">
        <v>190</v>
      </c>
      <c r="J5880" s="5" t="s">
        <v>184</v>
      </c>
      <c r="K5880" s="5" t="s">
        <v>185</v>
      </c>
      <c r="L5880" s="7" t="s">
        <v>164</v>
      </c>
      <c r="M5880" t="str">
        <f t="shared" si="275"/>
        <v>No</v>
      </c>
    </row>
    <row r="5881" spans="1:13" ht="15" thickBot="1" x14ac:dyDescent="0.4">
      <c r="A5881" s="5" t="s">
        <v>175</v>
      </c>
      <c r="B5881" s="5" t="s">
        <v>176</v>
      </c>
      <c r="C5881" s="5" t="s">
        <v>6082</v>
      </c>
      <c r="D5881" s="5">
        <f t="shared" si="274"/>
        <v>78006</v>
      </c>
      <c r="E5881" s="6">
        <v>43404</v>
      </c>
      <c r="F5881" s="6">
        <f t="shared" si="276"/>
        <v>43494</v>
      </c>
      <c r="G5881" s="6" t="str">
        <f>IF('BCT Template'!R5880&gt;F5881,"Yes","No")</f>
        <v>No</v>
      </c>
      <c r="H5881" s="5" t="s">
        <v>189</v>
      </c>
      <c r="I5881" s="5" t="s">
        <v>190</v>
      </c>
      <c r="J5881" s="5" t="s">
        <v>200</v>
      </c>
      <c r="K5881" s="5" t="s">
        <v>201</v>
      </c>
      <c r="L5881" s="7" t="s">
        <v>164</v>
      </c>
      <c r="M5881" t="str">
        <f t="shared" si="275"/>
        <v>Yes</v>
      </c>
    </row>
    <row r="5882" spans="1:13" ht="15" thickBot="1" x14ac:dyDescent="0.4">
      <c r="A5882" s="5" t="s">
        <v>175</v>
      </c>
      <c r="B5882" s="5" t="s">
        <v>176</v>
      </c>
      <c r="C5882" s="5" t="s">
        <v>6083</v>
      </c>
      <c r="D5882" s="5">
        <f t="shared" si="274"/>
        <v>78005</v>
      </c>
      <c r="E5882" s="6">
        <v>44012</v>
      </c>
      <c r="F5882" s="6">
        <f t="shared" si="276"/>
        <v>44102</v>
      </c>
      <c r="G5882" s="6" t="str">
        <f>IF('BCT Template'!R5881&gt;F5882,"Yes","No")</f>
        <v>No</v>
      </c>
      <c r="H5882" s="5" t="s">
        <v>189</v>
      </c>
      <c r="I5882" s="5" t="s">
        <v>190</v>
      </c>
      <c r="J5882" s="5" t="s">
        <v>184</v>
      </c>
      <c r="K5882" s="5" t="s">
        <v>185</v>
      </c>
      <c r="L5882" s="7" t="s">
        <v>164</v>
      </c>
      <c r="M5882" t="str">
        <f t="shared" si="275"/>
        <v>No</v>
      </c>
    </row>
    <row r="5883" spans="1:13" ht="15" thickBot="1" x14ac:dyDescent="0.4">
      <c r="A5883" s="5" t="s">
        <v>175</v>
      </c>
      <c r="B5883" s="5" t="s">
        <v>176</v>
      </c>
      <c r="C5883" s="5" t="s">
        <v>6084</v>
      </c>
      <c r="D5883" s="5">
        <f t="shared" si="274"/>
        <v>81088</v>
      </c>
      <c r="E5883" s="6">
        <v>43585</v>
      </c>
      <c r="F5883" s="6">
        <f t="shared" si="276"/>
        <v>43675</v>
      </c>
      <c r="G5883" s="6" t="str">
        <f>IF('BCT Template'!R5882&gt;F5883,"Yes","No")</f>
        <v>No</v>
      </c>
      <c r="H5883" s="5" t="s">
        <v>182</v>
      </c>
      <c r="I5883" s="5" t="s">
        <v>183</v>
      </c>
      <c r="J5883" s="5" t="s">
        <v>184</v>
      </c>
      <c r="K5883" s="5" t="s">
        <v>185</v>
      </c>
      <c r="L5883" s="7" t="s">
        <v>164</v>
      </c>
      <c r="M5883" t="str">
        <f t="shared" si="275"/>
        <v>No</v>
      </c>
    </row>
    <row r="5884" spans="1:13" ht="15" thickBot="1" x14ac:dyDescent="0.4">
      <c r="A5884" s="5" t="s">
        <v>175</v>
      </c>
      <c r="B5884" s="5" t="s">
        <v>176</v>
      </c>
      <c r="C5884" s="5" t="s">
        <v>6085</v>
      </c>
      <c r="D5884" s="5">
        <f t="shared" si="274"/>
        <v>77742</v>
      </c>
      <c r="E5884" s="6">
        <v>43574</v>
      </c>
      <c r="F5884" s="6">
        <f t="shared" si="276"/>
        <v>43664</v>
      </c>
      <c r="G5884" s="6" t="str">
        <f>IF('BCT Template'!R5883&gt;F5884,"Yes","No")</f>
        <v>No</v>
      </c>
      <c r="H5884" s="5" t="s">
        <v>189</v>
      </c>
      <c r="I5884" s="5" t="s">
        <v>190</v>
      </c>
      <c r="J5884" s="5" t="s">
        <v>200</v>
      </c>
      <c r="K5884" s="5" t="s">
        <v>201</v>
      </c>
      <c r="L5884" s="7" t="s">
        <v>164</v>
      </c>
      <c r="M5884" t="str">
        <f t="shared" si="275"/>
        <v>Yes</v>
      </c>
    </row>
    <row r="5885" spans="1:13" ht="15" thickBot="1" x14ac:dyDescent="0.4">
      <c r="A5885" s="5" t="s">
        <v>175</v>
      </c>
      <c r="B5885" s="5" t="s">
        <v>176</v>
      </c>
      <c r="C5885" s="5" t="s">
        <v>6086</v>
      </c>
      <c r="D5885" s="5">
        <f t="shared" si="274"/>
        <v>27001</v>
      </c>
      <c r="E5885" s="6">
        <v>44396</v>
      </c>
      <c r="F5885" s="6">
        <f t="shared" si="276"/>
        <v>44486</v>
      </c>
      <c r="G5885" s="6" t="str">
        <f>IF('BCT Template'!R5884&gt;F5885,"Yes","No")</f>
        <v>No</v>
      </c>
      <c r="H5885" s="5" t="s">
        <v>240</v>
      </c>
      <c r="I5885" s="5" t="s">
        <v>241</v>
      </c>
      <c r="J5885" s="5" t="s">
        <v>35</v>
      </c>
      <c r="K5885" s="5" t="s">
        <v>180</v>
      </c>
      <c r="L5885" s="7" t="s">
        <v>164</v>
      </c>
      <c r="M5885" t="str">
        <f t="shared" si="275"/>
        <v>Yes</v>
      </c>
    </row>
    <row r="5886" spans="1:13" ht="15" thickBot="1" x14ac:dyDescent="0.4">
      <c r="A5886" s="5" t="s">
        <v>175</v>
      </c>
      <c r="B5886" s="5" t="s">
        <v>176</v>
      </c>
      <c r="C5886" s="5" t="s">
        <v>6087</v>
      </c>
      <c r="D5886" s="5">
        <f t="shared" si="274"/>
        <v>22897</v>
      </c>
      <c r="E5886" s="6">
        <v>44043</v>
      </c>
      <c r="F5886" s="6">
        <f t="shared" si="276"/>
        <v>44133</v>
      </c>
      <c r="G5886" s="6" t="str">
        <f>IF('BCT Template'!R5885&gt;F5886,"Yes","No")</f>
        <v>No</v>
      </c>
      <c r="H5886" s="5" t="s">
        <v>178</v>
      </c>
      <c r="I5886" s="5" t="s">
        <v>179</v>
      </c>
      <c r="J5886" s="5" t="s">
        <v>35</v>
      </c>
      <c r="K5886" s="5" t="s">
        <v>180</v>
      </c>
      <c r="L5886" s="7" t="s">
        <v>164</v>
      </c>
      <c r="M5886" t="str">
        <f t="shared" si="275"/>
        <v>Yes</v>
      </c>
    </row>
    <row r="5887" spans="1:13" ht="15" thickBot="1" x14ac:dyDescent="0.4">
      <c r="A5887" s="5" t="s">
        <v>175</v>
      </c>
      <c r="B5887" s="5" t="s">
        <v>176</v>
      </c>
      <c r="C5887" s="5" t="s">
        <v>6088</v>
      </c>
      <c r="D5887" s="5">
        <f t="shared" si="274"/>
        <v>79214</v>
      </c>
      <c r="E5887" s="6">
        <v>39691</v>
      </c>
      <c r="F5887" s="6">
        <f t="shared" si="276"/>
        <v>39781</v>
      </c>
      <c r="G5887" s="6" t="str">
        <f>IF('BCT Template'!R5886&gt;F5887,"Yes","No")</f>
        <v>No</v>
      </c>
      <c r="H5887" s="5" t="s">
        <v>182</v>
      </c>
      <c r="I5887" s="5" t="s">
        <v>183</v>
      </c>
      <c r="J5887" s="5" t="s">
        <v>200</v>
      </c>
      <c r="K5887" s="5" t="s">
        <v>201</v>
      </c>
      <c r="L5887" s="7" t="s">
        <v>164</v>
      </c>
      <c r="M5887" t="str">
        <f t="shared" si="275"/>
        <v>Yes</v>
      </c>
    </row>
    <row r="5888" spans="1:13" ht="15" thickBot="1" x14ac:dyDescent="0.4">
      <c r="A5888" s="5" t="s">
        <v>175</v>
      </c>
      <c r="B5888" s="5" t="s">
        <v>176</v>
      </c>
      <c r="C5888" s="5" t="s">
        <v>6089</v>
      </c>
      <c r="D5888" s="5">
        <f t="shared" si="274"/>
        <v>59087</v>
      </c>
      <c r="E5888" s="6">
        <v>43921</v>
      </c>
      <c r="F5888" s="6">
        <f t="shared" si="276"/>
        <v>44011</v>
      </c>
      <c r="G5888" s="6" t="str">
        <f>IF('BCT Template'!R5887&gt;F5888,"Yes","No")</f>
        <v>No</v>
      </c>
      <c r="H5888" s="5" t="s">
        <v>182</v>
      </c>
      <c r="I5888" s="5" t="s">
        <v>183</v>
      </c>
      <c r="J5888" s="5" t="s">
        <v>184</v>
      </c>
      <c r="K5888" s="5" t="s">
        <v>185</v>
      </c>
      <c r="L5888" s="7" t="s">
        <v>164</v>
      </c>
      <c r="M5888" t="str">
        <f t="shared" si="275"/>
        <v>No</v>
      </c>
    </row>
    <row r="5889" spans="1:13" ht="15" thickBot="1" x14ac:dyDescent="0.4">
      <c r="A5889" s="5" t="s">
        <v>175</v>
      </c>
      <c r="B5889" s="5" t="s">
        <v>176</v>
      </c>
      <c r="C5889" s="5" t="s">
        <v>6090</v>
      </c>
      <c r="D5889" s="5">
        <f t="shared" si="274"/>
        <v>57539</v>
      </c>
      <c r="E5889" s="6">
        <v>44116</v>
      </c>
      <c r="F5889" s="6">
        <f t="shared" si="276"/>
        <v>44206</v>
      </c>
      <c r="G5889" s="6" t="str">
        <f>IF('BCT Template'!R5888&gt;F5889,"Yes","No")</f>
        <v>No</v>
      </c>
      <c r="H5889" s="5" t="s">
        <v>189</v>
      </c>
      <c r="I5889" s="5" t="s">
        <v>190</v>
      </c>
      <c r="J5889" s="5" t="s">
        <v>184</v>
      </c>
      <c r="K5889" s="5" t="s">
        <v>185</v>
      </c>
      <c r="L5889" s="7" t="s">
        <v>164</v>
      </c>
      <c r="M5889" t="str">
        <f t="shared" si="275"/>
        <v>No</v>
      </c>
    </row>
    <row r="5890" spans="1:13" ht="15" thickBot="1" x14ac:dyDescent="0.4">
      <c r="A5890" s="5" t="s">
        <v>175</v>
      </c>
      <c r="B5890" s="5" t="s">
        <v>176</v>
      </c>
      <c r="C5890" s="5" t="s">
        <v>6091</v>
      </c>
      <c r="D5890" s="5">
        <f t="shared" si="274"/>
        <v>30557</v>
      </c>
      <c r="E5890" s="6">
        <v>44227</v>
      </c>
      <c r="F5890" s="6">
        <f t="shared" si="276"/>
        <v>44317</v>
      </c>
      <c r="G5890" s="6" t="str">
        <f>IF('BCT Template'!R5889&gt;F5890,"Yes","No")</f>
        <v>No</v>
      </c>
      <c r="H5890" s="5" t="s">
        <v>178</v>
      </c>
      <c r="I5890" s="5" t="s">
        <v>179</v>
      </c>
      <c r="J5890" s="5" t="s">
        <v>35</v>
      </c>
      <c r="K5890" s="5" t="s">
        <v>180</v>
      </c>
      <c r="L5890" s="7" t="s">
        <v>164</v>
      </c>
      <c r="M5890" t="str">
        <f t="shared" si="275"/>
        <v>Yes</v>
      </c>
    </row>
    <row r="5891" spans="1:13" ht="15" thickBot="1" x14ac:dyDescent="0.4">
      <c r="A5891" s="5" t="s">
        <v>175</v>
      </c>
      <c r="B5891" s="5" t="s">
        <v>176</v>
      </c>
      <c r="C5891" s="5" t="s">
        <v>6092</v>
      </c>
      <c r="D5891" s="5">
        <f t="shared" ref="D5891:D5954" si="277">C5891*1</f>
        <v>57443</v>
      </c>
      <c r="E5891" s="6">
        <v>43830</v>
      </c>
      <c r="F5891" s="6">
        <f t="shared" si="276"/>
        <v>43920</v>
      </c>
      <c r="G5891" s="6" t="str">
        <f>IF('BCT Template'!R5890&gt;F5891,"Yes","No")</f>
        <v>No</v>
      </c>
      <c r="H5891" s="5" t="s">
        <v>189</v>
      </c>
      <c r="I5891" s="5" t="s">
        <v>190</v>
      </c>
      <c r="J5891" s="5" t="s">
        <v>200</v>
      </c>
      <c r="K5891" s="5" t="s">
        <v>201</v>
      </c>
      <c r="L5891" s="7" t="s">
        <v>164</v>
      </c>
      <c r="M5891" t="str">
        <f t="shared" ref="M5891:M5954" si="278">IF(J5891=" ","Yes",IF(J5891="3","Yes","No"))</f>
        <v>Yes</v>
      </c>
    </row>
    <row r="5892" spans="1:13" ht="15" thickBot="1" x14ac:dyDescent="0.4">
      <c r="A5892" s="5" t="s">
        <v>175</v>
      </c>
      <c r="B5892" s="5" t="s">
        <v>176</v>
      </c>
      <c r="C5892" s="5" t="s">
        <v>6093</v>
      </c>
      <c r="D5892" s="5">
        <f t="shared" si="277"/>
        <v>57618</v>
      </c>
      <c r="E5892" s="6">
        <v>44196</v>
      </c>
      <c r="F5892" s="6">
        <f t="shared" si="276"/>
        <v>44286</v>
      </c>
      <c r="G5892" s="6" t="str">
        <f>IF('BCT Template'!R5891&gt;F5892,"Yes","No")</f>
        <v>No</v>
      </c>
      <c r="H5892" s="5" t="s">
        <v>189</v>
      </c>
      <c r="I5892" s="5" t="s">
        <v>190</v>
      </c>
      <c r="J5892" s="5" t="s">
        <v>184</v>
      </c>
      <c r="K5892" s="5" t="s">
        <v>185</v>
      </c>
      <c r="L5892" s="7" t="s">
        <v>164</v>
      </c>
      <c r="M5892" t="str">
        <f t="shared" si="278"/>
        <v>No</v>
      </c>
    </row>
    <row r="5893" spans="1:13" ht="15" thickBot="1" x14ac:dyDescent="0.4">
      <c r="A5893" s="5" t="s">
        <v>175</v>
      </c>
      <c r="B5893" s="5" t="s">
        <v>176</v>
      </c>
      <c r="C5893" s="5" t="s">
        <v>6094</v>
      </c>
      <c r="D5893" s="5">
        <f t="shared" si="277"/>
        <v>30330</v>
      </c>
      <c r="E5893" s="6">
        <v>43708</v>
      </c>
      <c r="F5893" s="6">
        <f t="shared" si="276"/>
        <v>43798</v>
      </c>
      <c r="G5893" s="6" t="str">
        <f>IF('BCT Template'!R5892&gt;F5893,"Yes","No")</f>
        <v>No</v>
      </c>
      <c r="H5893" s="5" t="s">
        <v>178</v>
      </c>
      <c r="I5893" s="5" t="s">
        <v>179</v>
      </c>
      <c r="J5893" s="5" t="s">
        <v>35</v>
      </c>
      <c r="K5893" s="5" t="s">
        <v>180</v>
      </c>
      <c r="L5893" s="7" t="s">
        <v>164</v>
      </c>
      <c r="M5893" t="str">
        <f t="shared" si="278"/>
        <v>Yes</v>
      </c>
    </row>
    <row r="5894" spans="1:13" ht="15" thickBot="1" x14ac:dyDescent="0.4">
      <c r="A5894" s="5" t="s">
        <v>175</v>
      </c>
      <c r="B5894" s="5" t="s">
        <v>176</v>
      </c>
      <c r="C5894" s="5" t="s">
        <v>6095</v>
      </c>
      <c r="D5894" s="5">
        <f t="shared" si="277"/>
        <v>84801</v>
      </c>
      <c r="E5894" s="6">
        <v>44212</v>
      </c>
      <c r="F5894" s="6">
        <f t="shared" si="276"/>
        <v>44302</v>
      </c>
      <c r="G5894" s="6" t="str">
        <f>IF('BCT Template'!R5893&gt;F5894,"Yes","No")</f>
        <v>No</v>
      </c>
      <c r="H5894" s="5" t="s">
        <v>210</v>
      </c>
      <c r="I5894" s="5" t="s">
        <v>211</v>
      </c>
      <c r="J5894" s="5" t="s">
        <v>184</v>
      </c>
      <c r="K5894" s="5" t="s">
        <v>185</v>
      </c>
      <c r="L5894" s="7" t="s">
        <v>164</v>
      </c>
      <c r="M5894" t="str">
        <f t="shared" si="278"/>
        <v>No</v>
      </c>
    </row>
    <row r="5895" spans="1:13" ht="15" thickBot="1" x14ac:dyDescent="0.4">
      <c r="A5895" s="5" t="s">
        <v>175</v>
      </c>
      <c r="B5895" s="5" t="s">
        <v>176</v>
      </c>
      <c r="C5895" s="5" t="s">
        <v>6096</v>
      </c>
      <c r="D5895" s="5">
        <f t="shared" si="277"/>
        <v>82351</v>
      </c>
      <c r="E5895" s="6">
        <v>43916</v>
      </c>
      <c r="F5895" s="6">
        <f t="shared" si="276"/>
        <v>44006</v>
      </c>
      <c r="G5895" s="6" t="str">
        <f>IF('BCT Template'!R5894&gt;F5895,"Yes","No")</f>
        <v>No</v>
      </c>
      <c r="H5895" s="5" t="s">
        <v>210</v>
      </c>
      <c r="I5895" s="5" t="s">
        <v>211</v>
      </c>
      <c r="J5895" s="5" t="s">
        <v>184</v>
      </c>
      <c r="K5895" s="5" t="s">
        <v>185</v>
      </c>
      <c r="L5895" s="7" t="s">
        <v>164</v>
      </c>
      <c r="M5895" t="str">
        <f t="shared" si="278"/>
        <v>No</v>
      </c>
    </row>
    <row r="5896" spans="1:13" ht="15" thickBot="1" x14ac:dyDescent="0.4">
      <c r="A5896" s="5" t="s">
        <v>175</v>
      </c>
      <c r="B5896" s="5" t="s">
        <v>176</v>
      </c>
      <c r="C5896" s="5" t="s">
        <v>6097</v>
      </c>
      <c r="D5896" s="5">
        <f t="shared" si="277"/>
        <v>20731</v>
      </c>
      <c r="E5896" s="6">
        <v>43708</v>
      </c>
      <c r="F5896" s="6">
        <f t="shared" si="276"/>
        <v>43798</v>
      </c>
      <c r="G5896" s="6" t="str">
        <f>IF('BCT Template'!R5895&gt;F5896,"Yes","No")</f>
        <v>No</v>
      </c>
      <c r="H5896" s="5" t="s">
        <v>197</v>
      </c>
      <c r="I5896" s="5" t="s">
        <v>198</v>
      </c>
      <c r="J5896" s="5" t="s">
        <v>184</v>
      </c>
      <c r="K5896" s="5" t="s">
        <v>185</v>
      </c>
      <c r="L5896" s="7" t="s">
        <v>164</v>
      </c>
      <c r="M5896" t="str">
        <f t="shared" si="278"/>
        <v>No</v>
      </c>
    </row>
    <row r="5897" spans="1:13" ht="15" thickBot="1" x14ac:dyDescent="0.4">
      <c r="A5897" s="5" t="s">
        <v>175</v>
      </c>
      <c r="B5897" s="5" t="s">
        <v>176</v>
      </c>
      <c r="C5897" s="5" t="s">
        <v>6098</v>
      </c>
      <c r="D5897" s="5">
        <f t="shared" si="277"/>
        <v>84762</v>
      </c>
      <c r="E5897" s="6">
        <v>43039</v>
      </c>
      <c r="F5897" s="6">
        <f t="shared" si="276"/>
        <v>43129</v>
      </c>
      <c r="G5897" s="6" t="str">
        <f>IF('BCT Template'!R5896&gt;F5897,"Yes","No")</f>
        <v>No</v>
      </c>
      <c r="H5897" s="5" t="s">
        <v>210</v>
      </c>
      <c r="I5897" s="5" t="s">
        <v>211</v>
      </c>
      <c r="J5897" s="5" t="s">
        <v>184</v>
      </c>
      <c r="K5897" s="5" t="s">
        <v>185</v>
      </c>
      <c r="L5897" s="7" t="s">
        <v>164</v>
      </c>
      <c r="M5897" t="str">
        <f t="shared" si="278"/>
        <v>No</v>
      </c>
    </row>
    <row r="5898" spans="1:13" ht="15" thickBot="1" x14ac:dyDescent="0.4">
      <c r="A5898" s="5" t="s">
        <v>175</v>
      </c>
      <c r="B5898" s="5" t="s">
        <v>176</v>
      </c>
      <c r="C5898" s="5" t="s">
        <v>6099</v>
      </c>
      <c r="D5898" s="5">
        <f t="shared" si="277"/>
        <v>21843</v>
      </c>
      <c r="E5898" s="6">
        <v>42612</v>
      </c>
      <c r="F5898" s="6">
        <f t="shared" si="276"/>
        <v>42702</v>
      </c>
      <c r="G5898" s="6" t="str">
        <f>IF('BCT Template'!R5897&gt;F5898,"Yes","No")</f>
        <v>No</v>
      </c>
      <c r="H5898" s="5" t="s">
        <v>178</v>
      </c>
      <c r="I5898" s="5" t="s">
        <v>179</v>
      </c>
      <c r="J5898" s="5" t="s">
        <v>35</v>
      </c>
      <c r="K5898" s="5" t="s">
        <v>180</v>
      </c>
      <c r="L5898" s="7" t="s">
        <v>164</v>
      </c>
      <c r="M5898" t="str">
        <f t="shared" si="278"/>
        <v>Yes</v>
      </c>
    </row>
    <row r="5899" spans="1:13" ht="15" thickBot="1" x14ac:dyDescent="0.4">
      <c r="A5899" s="5" t="s">
        <v>175</v>
      </c>
      <c r="B5899" s="5" t="s">
        <v>176</v>
      </c>
      <c r="C5899" s="5" t="s">
        <v>6100</v>
      </c>
      <c r="D5899" s="5">
        <f t="shared" si="277"/>
        <v>79066</v>
      </c>
      <c r="E5899" s="6">
        <v>42247</v>
      </c>
      <c r="F5899" s="6">
        <f t="shared" si="276"/>
        <v>42337</v>
      </c>
      <c r="G5899" s="6" t="str">
        <f>IF('BCT Template'!R5898&gt;F5899,"Yes","No")</f>
        <v>No</v>
      </c>
      <c r="H5899" s="5" t="s">
        <v>189</v>
      </c>
      <c r="I5899" s="5" t="s">
        <v>190</v>
      </c>
      <c r="J5899" s="5" t="s">
        <v>200</v>
      </c>
      <c r="K5899" s="5" t="s">
        <v>201</v>
      </c>
      <c r="L5899" s="7" t="s">
        <v>164</v>
      </c>
      <c r="M5899" t="str">
        <f t="shared" si="278"/>
        <v>Yes</v>
      </c>
    </row>
    <row r="5900" spans="1:13" ht="15" thickBot="1" x14ac:dyDescent="0.4">
      <c r="A5900" s="5" t="s">
        <v>175</v>
      </c>
      <c r="B5900" s="5" t="s">
        <v>176</v>
      </c>
      <c r="C5900" s="5" t="s">
        <v>6101</v>
      </c>
      <c r="D5900" s="5">
        <f t="shared" si="277"/>
        <v>81034</v>
      </c>
      <c r="E5900" s="6">
        <v>43100</v>
      </c>
      <c r="F5900" s="6">
        <f t="shared" si="276"/>
        <v>43190</v>
      </c>
      <c r="G5900" s="6" t="str">
        <f>IF('BCT Template'!R5899&gt;F5900,"Yes","No")</f>
        <v>No</v>
      </c>
      <c r="H5900" s="5" t="s">
        <v>182</v>
      </c>
      <c r="I5900" s="5" t="s">
        <v>183</v>
      </c>
      <c r="J5900" s="5" t="s">
        <v>184</v>
      </c>
      <c r="K5900" s="5" t="s">
        <v>185</v>
      </c>
      <c r="L5900" s="7" t="s">
        <v>164</v>
      </c>
      <c r="M5900" t="str">
        <f t="shared" si="278"/>
        <v>No</v>
      </c>
    </row>
    <row r="5901" spans="1:13" ht="15" thickBot="1" x14ac:dyDescent="0.4">
      <c r="A5901" s="5" t="s">
        <v>175</v>
      </c>
      <c r="B5901" s="5" t="s">
        <v>176</v>
      </c>
      <c r="C5901" s="5" t="s">
        <v>6102</v>
      </c>
      <c r="D5901" s="5">
        <f t="shared" si="277"/>
        <v>30925</v>
      </c>
      <c r="E5901" s="6">
        <v>44074</v>
      </c>
      <c r="F5901" s="6">
        <f t="shared" si="276"/>
        <v>44164</v>
      </c>
      <c r="G5901" s="6" t="str">
        <f>IF('BCT Template'!R5900&gt;F5901,"Yes","No")</f>
        <v>No</v>
      </c>
      <c r="H5901" s="5" t="s">
        <v>178</v>
      </c>
      <c r="I5901" s="5" t="s">
        <v>179</v>
      </c>
      <c r="J5901" s="5" t="s">
        <v>35</v>
      </c>
      <c r="K5901" s="5" t="s">
        <v>180</v>
      </c>
      <c r="L5901" s="7" t="s">
        <v>164</v>
      </c>
      <c r="M5901" t="str">
        <f t="shared" si="278"/>
        <v>Yes</v>
      </c>
    </row>
    <row r="5902" spans="1:13" ht="15" thickBot="1" x14ac:dyDescent="0.4">
      <c r="A5902" s="5" t="s">
        <v>175</v>
      </c>
      <c r="B5902" s="5" t="s">
        <v>176</v>
      </c>
      <c r="C5902" s="5" t="s">
        <v>6103</v>
      </c>
      <c r="D5902" s="5">
        <f t="shared" si="277"/>
        <v>22214</v>
      </c>
      <c r="E5902" s="6">
        <v>43373</v>
      </c>
      <c r="F5902" s="6">
        <f t="shared" si="276"/>
        <v>43463</v>
      </c>
      <c r="G5902" s="6" t="str">
        <f>IF('BCT Template'!R5901&gt;F5902,"Yes","No")</f>
        <v>No</v>
      </c>
      <c r="H5902" s="5" t="s">
        <v>178</v>
      </c>
      <c r="I5902" s="5" t="s">
        <v>179</v>
      </c>
      <c r="J5902" s="5" t="s">
        <v>35</v>
      </c>
      <c r="K5902" s="5" t="s">
        <v>180</v>
      </c>
      <c r="L5902" s="7" t="s">
        <v>164</v>
      </c>
      <c r="M5902" t="str">
        <f t="shared" si="278"/>
        <v>Yes</v>
      </c>
    </row>
    <row r="5903" spans="1:13" ht="15" thickBot="1" x14ac:dyDescent="0.4">
      <c r="A5903" s="5" t="s">
        <v>175</v>
      </c>
      <c r="B5903" s="5" t="s">
        <v>176</v>
      </c>
      <c r="C5903" s="5" t="s">
        <v>6104</v>
      </c>
      <c r="D5903" s="5">
        <f t="shared" si="277"/>
        <v>79913</v>
      </c>
      <c r="E5903" s="6">
        <v>43008</v>
      </c>
      <c r="F5903" s="6">
        <f t="shared" si="276"/>
        <v>43098</v>
      </c>
      <c r="G5903" s="6" t="str">
        <f>IF('BCT Template'!R5902&gt;F5903,"Yes","No")</f>
        <v>No</v>
      </c>
      <c r="H5903" s="5" t="s">
        <v>182</v>
      </c>
      <c r="I5903" s="5" t="s">
        <v>183</v>
      </c>
      <c r="J5903" s="5" t="s">
        <v>184</v>
      </c>
      <c r="K5903" s="5" t="s">
        <v>185</v>
      </c>
      <c r="L5903" s="7" t="s">
        <v>164</v>
      </c>
      <c r="M5903" t="str">
        <f t="shared" si="278"/>
        <v>No</v>
      </c>
    </row>
    <row r="5904" spans="1:13" ht="15" thickBot="1" x14ac:dyDescent="0.4">
      <c r="A5904" s="5" t="s">
        <v>175</v>
      </c>
      <c r="B5904" s="5" t="s">
        <v>176</v>
      </c>
      <c r="C5904" s="5" t="s">
        <v>6105</v>
      </c>
      <c r="D5904" s="5">
        <f t="shared" si="277"/>
        <v>29542</v>
      </c>
      <c r="E5904" s="6">
        <v>43585</v>
      </c>
      <c r="F5904" s="6">
        <f t="shared" si="276"/>
        <v>43675</v>
      </c>
      <c r="G5904" s="6" t="str">
        <f>IF('BCT Template'!R5903&gt;F5904,"Yes","No")</f>
        <v>No</v>
      </c>
      <c r="H5904" s="5" t="s">
        <v>178</v>
      </c>
      <c r="I5904" s="5" t="s">
        <v>179</v>
      </c>
      <c r="J5904" s="5" t="s">
        <v>35</v>
      </c>
      <c r="K5904" s="5" t="s">
        <v>180</v>
      </c>
      <c r="L5904" s="7" t="s">
        <v>164</v>
      </c>
      <c r="M5904" t="str">
        <f t="shared" si="278"/>
        <v>Yes</v>
      </c>
    </row>
    <row r="5905" spans="1:13" ht="15" thickBot="1" x14ac:dyDescent="0.4">
      <c r="A5905" s="5" t="s">
        <v>175</v>
      </c>
      <c r="B5905" s="5" t="s">
        <v>176</v>
      </c>
      <c r="C5905" s="5" t="s">
        <v>6106</v>
      </c>
      <c r="D5905" s="5">
        <f t="shared" si="277"/>
        <v>22027</v>
      </c>
      <c r="E5905" s="6">
        <v>44347</v>
      </c>
      <c r="F5905" s="6">
        <f t="shared" si="276"/>
        <v>44437</v>
      </c>
      <c r="G5905" s="6" t="str">
        <f>IF('BCT Template'!R5904&gt;F5905,"Yes","No")</f>
        <v>No</v>
      </c>
      <c r="H5905" s="5" t="s">
        <v>178</v>
      </c>
      <c r="I5905" s="5" t="s">
        <v>179</v>
      </c>
      <c r="J5905" s="5" t="s">
        <v>35</v>
      </c>
      <c r="K5905" s="5" t="s">
        <v>180</v>
      </c>
      <c r="L5905" s="7" t="s">
        <v>164</v>
      </c>
      <c r="M5905" t="str">
        <f t="shared" si="278"/>
        <v>Yes</v>
      </c>
    </row>
    <row r="5906" spans="1:13" ht="15" thickBot="1" x14ac:dyDescent="0.4">
      <c r="A5906" s="5" t="s">
        <v>175</v>
      </c>
      <c r="B5906" s="5" t="s">
        <v>176</v>
      </c>
      <c r="C5906" s="5" t="s">
        <v>6107</v>
      </c>
      <c r="D5906" s="5">
        <f t="shared" si="277"/>
        <v>21608</v>
      </c>
      <c r="E5906" s="6">
        <v>44144</v>
      </c>
      <c r="F5906" s="6">
        <f t="shared" si="276"/>
        <v>44234</v>
      </c>
      <c r="G5906" s="6" t="str">
        <f>IF('BCT Template'!R5905&gt;F5906,"Yes","No")</f>
        <v>No</v>
      </c>
      <c r="H5906" s="5" t="s">
        <v>178</v>
      </c>
      <c r="I5906" s="5" t="s">
        <v>179</v>
      </c>
      <c r="J5906" s="5" t="s">
        <v>35</v>
      </c>
      <c r="K5906" s="5" t="s">
        <v>180</v>
      </c>
      <c r="L5906" s="7" t="s">
        <v>164</v>
      </c>
      <c r="M5906" t="str">
        <f t="shared" si="278"/>
        <v>Yes</v>
      </c>
    </row>
    <row r="5907" spans="1:13" ht="15" thickBot="1" x14ac:dyDescent="0.4">
      <c r="A5907" s="5" t="s">
        <v>175</v>
      </c>
      <c r="B5907" s="5" t="s">
        <v>176</v>
      </c>
      <c r="C5907" s="5" t="s">
        <v>6108</v>
      </c>
      <c r="D5907" s="5">
        <f t="shared" si="277"/>
        <v>59824</v>
      </c>
      <c r="E5907" s="6">
        <v>44165</v>
      </c>
      <c r="F5907" s="6">
        <f t="shared" si="276"/>
        <v>44255</v>
      </c>
      <c r="G5907" s="6" t="str">
        <f>IF('BCT Template'!R5906&gt;F5907,"Yes","No")</f>
        <v>No</v>
      </c>
      <c r="H5907" s="5" t="s">
        <v>182</v>
      </c>
      <c r="I5907" s="5" t="s">
        <v>183</v>
      </c>
      <c r="J5907" s="5" t="s">
        <v>184</v>
      </c>
      <c r="K5907" s="5" t="s">
        <v>185</v>
      </c>
      <c r="L5907" s="7" t="s">
        <v>164</v>
      </c>
      <c r="M5907" t="str">
        <f t="shared" si="278"/>
        <v>No</v>
      </c>
    </row>
    <row r="5908" spans="1:13" ht="15" thickBot="1" x14ac:dyDescent="0.4">
      <c r="A5908" s="5" t="s">
        <v>175</v>
      </c>
      <c r="B5908" s="5" t="s">
        <v>176</v>
      </c>
      <c r="C5908" s="5" t="s">
        <v>6109</v>
      </c>
      <c r="D5908" s="5">
        <f t="shared" si="277"/>
        <v>81845</v>
      </c>
      <c r="E5908" s="6">
        <v>43585</v>
      </c>
      <c r="F5908" s="6">
        <f t="shared" si="276"/>
        <v>43675</v>
      </c>
      <c r="G5908" s="6" t="str">
        <f>IF('BCT Template'!R5907&gt;F5908,"Yes","No")</f>
        <v>No</v>
      </c>
      <c r="H5908" s="5" t="s">
        <v>182</v>
      </c>
      <c r="I5908" s="5" t="s">
        <v>183</v>
      </c>
      <c r="J5908" s="5" t="s">
        <v>184</v>
      </c>
      <c r="K5908" s="5" t="s">
        <v>185</v>
      </c>
      <c r="L5908" s="7" t="s">
        <v>164</v>
      </c>
      <c r="M5908" t="str">
        <f t="shared" si="278"/>
        <v>No</v>
      </c>
    </row>
    <row r="5909" spans="1:13" ht="15" thickBot="1" x14ac:dyDescent="0.4">
      <c r="A5909" s="5" t="s">
        <v>175</v>
      </c>
      <c r="B5909" s="5" t="s">
        <v>176</v>
      </c>
      <c r="C5909" s="5" t="s">
        <v>6110</v>
      </c>
      <c r="D5909" s="5">
        <f t="shared" si="277"/>
        <v>59475</v>
      </c>
      <c r="E5909" s="6">
        <v>43586</v>
      </c>
      <c r="F5909" s="6">
        <f t="shared" si="276"/>
        <v>43676</v>
      </c>
      <c r="G5909" s="6" t="str">
        <f>IF('BCT Template'!R5908&gt;F5909,"Yes","No")</f>
        <v>No</v>
      </c>
      <c r="H5909" s="5" t="s">
        <v>182</v>
      </c>
      <c r="I5909" s="5" t="s">
        <v>183</v>
      </c>
      <c r="J5909" s="5" t="s">
        <v>184</v>
      </c>
      <c r="K5909" s="5" t="s">
        <v>185</v>
      </c>
      <c r="L5909" s="7" t="s">
        <v>164</v>
      </c>
      <c r="M5909" t="str">
        <f t="shared" si="278"/>
        <v>No</v>
      </c>
    </row>
    <row r="5910" spans="1:13" ht="15" thickBot="1" x14ac:dyDescent="0.4">
      <c r="A5910" s="5" t="s">
        <v>175</v>
      </c>
      <c r="B5910" s="5" t="s">
        <v>176</v>
      </c>
      <c r="C5910" s="5" t="s">
        <v>6111</v>
      </c>
      <c r="D5910" s="5">
        <f t="shared" si="277"/>
        <v>22742</v>
      </c>
      <c r="E5910" s="6">
        <v>44227</v>
      </c>
      <c r="F5910" s="6">
        <f t="shared" ref="F5910:F5973" si="279">E5910+90</f>
        <v>44317</v>
      </c>
      <c r="G5910" s="6" t="str">
        <f>IF('BCT Template'!R5909&gt;F5910,"Yes","No")</f>
        <v>No</v>
      </c>
      <c r="H5910" s="5" t="s">
        <v>178</v>
      </c>
      <c r="I5910" s="5" t="s">
        <v>179</v>
      </c>
      <c r="J5910" s="5" t="s">
        <v>35</v>
      </c>
      <c r="K5910" s="5" t="s">
        <v>180</v>
      </c>
      <c r="L5910" s="7" t="s">
        <v>164</v>
      </c>
      <c r="M5910" t="str">
        <f t="shared" si="278"/>
        <v>Yes</v>
      </c>
    </row>
    <row r="5911" spans="1:13" ht="15" thickBot="1" x14ac:dyDescent="0.4">
      <c r="A5911" s="5" t="s">
        <v>175</v>
      </c>
      <c r="B5911" s="5" t="s">
        <v>176</v>
      </c>
      <c r="C5911" s="5" t="s">
        <v>6112</v>
      </c>
      <c r="D5911" s="5">
        <f t="shared" si="277"/>
        <v>81386</v>
      </c>
      <c r="E5911" s="6">
        <v>44012</v>
      </c>
      <c r="F5911" s="6">
        <f t="shared" si="279"/>
        <v>44102</v>
      </c>
      <c r="G5911" s="6" t="str">
        <f>IF('BCT Template'!R5910&gt;F5911,"Yes","No")</f>
        <v>No</v>
      </c>
      <c r="H5911" s="5" t="s">
        <v>182</v>
      </c>
      <c r="I5911" s="5" t="s">
        <v>183</v>
      </c>
      <c r="J5911" s="5" t="s">
        <v>184</v>
      </c>
      <c r="K5911" s="5" t="s">
        <v>185</v>
      </c>
      <c r="L5911" s="7" t="s">
        <v>164</v>
      </c>
      <c r="M5911" t="str">
        <f t="shared" si="278"/>
        <v>No</v>
      </c>
    </row>
    <row r="5912" spans="1:13" ht="15" thickBot="1" x14ac:dyDescent="0.4">
      <c r="A5912" s="5" t="s">
        <v>175</v>
      </c>
      <c r="B5912" s="5" t="s">
        <v>176</v>
      </c>
      <c r="C5912" s="5" t="s">
        <v>6113</v>
      </c>
      <c r="D5912" s="5">
        <f t="shared" si="277"/>
        <v>80425</v>
      </c>
      <c r="E5912" s="6">
        <v>44377</v>
      </c>
      <c r="F5912" s="6">
        <f t="shared" si="279"/>
        <v>44467</v>
      </c>
      <c r="G5912" s="6" t="str">
        <f>IF('BCT Template'!R5911&gt;F5912,"Yes","No")</f>
        <v>No</v>
      </c>
      <c r="H5912" s="5" t="s">
        <v>182</v>
      </c>
      <c r="I5912" s="5" t="s">
        <v>183</v>
      </c>
      <c r="J5912" s="5" t="s">
        <v>184</v>
      </c>
      <c r="K5912" s="5" t="s">
        <v>185</v>
      </c>
      <c r="L5912" s="7" t="s">
        <v>164</v>
      </c>
      <c r="M5912" t="str">
        <f t="shared" si="278"/>
        <v>No</v>
      </c>
    </row>
    <row r="5913" spans="1:13" ht="15" thickBot="1" x14ac:dyDescent="0.4">
      <c r="A5913" s="5" t="s">
        <v>175</v>
      </c>
      <c r="B5913" s="5" t="s">
        <v>176</v>
      </c>
      <c r="C5913" s="5" t="s">
        <v>6114</v>
      </c>
      <c r="D5913" s="5">
        <f t="shared" si="277"/>
        <v>80978</v>
      </c>
      <c r="E5913" s="6">
        <v>43677</v>
      </c>
      <c r="F5913" s="6">
        <f t="shared" si="279"/>
        <v>43767</v>
      </c>
      <c r="G5913" s="6" t="str">
        <f>IF('BCT Template'!R5912&gt;F5913,"Yes","No")</f>
        <v>No</v>
      </c>
      <c r="H5913" s="5" t="s">
        <v>182</v>
      </c>
      <c r="I5913" s="5" t="s">
        <v>183</v>
      </c>
      <c r="J5913" s="5" t="s">
        <v>200</v>
      </c>
      <c r="K5913" s="5" t="s">
        <v>201</v>
      </c>
      <c r="L5913" s="7" t="s">
        <v>164</v>
      </c>
      <c r="M5913" t="str">
        <f t="shared" si="278"/>
        <v>Yes</v>
      </c>
    </row>
    <row r="5914" spans="1:13" ht="15" thickBot="1" x14ac:dyDescent="0.4">
      <c r="A5914" s="5" t="s">
        <v>175</v>
      </c>
      <c r="B5914" s="5" t="s">
        <v>176</v>
      </c>
      <c r="C5914" s="5" t="s">
        <v>6115</v>
      </c>
      <c r="D5914" s="5">
        <f t="shared" si="277"/>
        <v>29775</v>
      </c>
      <c r="E5914" s="6">
        <v>44043</v>
      </c>
      <c r="F5914" s="6">
        <f t="shared" si="279"/>
        <v>44133</v>
      </c>
      <c r="G5914" s="6" t="str">
        <f>IF('BCT Template'!R5913&gt;F5914,"Yes","No")</f>
        <v>No</v>
      </c>
      <c r="H5914" s="5" t="s">
        <v>178</v>
      </c>
      <c r="I5914" s="5" t="s">
        <v>179</v>
      </c>
      <c r="J5914" s="5" t="s">
        <v>35</v>
      </c>
      <c r="K5914" s="5" t="s">
        <v>180</v>
      </c>
      <c r="L5914" s="7" t="s">
        <v>164</v>
      </c>
      <c r="M5914" t="str">
        <f t="shared" si="278"/>
        <v>Yes</v>
      </c>
    </row>
    <row r="5915" spans="1:13" ht="15" thickBot="1" x14ac:dyDescent="0.4">
      <c r="A5915" s="5" t="s">
        <v>175</v>
      </c>
      <c r="B5915" s="5" t="s">
        <v>176</v>
      </c>
      <c r="C5915" s="5" t="s">
        <v>6116</v>
      </c>
      <c r="D5915" s="5">
        <f t="shared" si="277"/>
        <v>81732</v>
      </c>
      <c r="E5915" s="6">
        <v>44074</v>
      </c>
      <c r="F5915" s="6">
        <f t="shared" si="279"/>
        <v>44164</v>
      </c>
      <c r="G5915" s="6" t="str">
        <f>IF('BCT Template'!R5914&gt;F5915,"Yes","No")</f>
        <v>No</v>
      </c>
      <c r="H5915" s="5" t="s">
        <v>182</v>
      </c>
      <c r="I5915" s="5" t="s">
        <v>183</v>
      </c>
      <c r="J5915" s="5" t="s">
        <v>200</v>
      </c>
      <c r="K5915" s="5" t="s">
        <v>201</v>
      </c>
      <c r="L5915" s="7" t="s">
        <v>164</v>
      </c>
      <c r="M5915" t="str">
        <f t="shared" si="278"/>
        <v>Yes</v>
      </c>
    </row>
    <row r="5916" spans="1:13" ht="15" thickBot="1" x14ac:dyDescent="0.4">
      <c r="A5916" s="5" t="s">
        <v>175</v>
      </c>
      <c r="B5916" s="5" t="s">
        <v>176</v>
      </c>
      <c r="C5916" s="5" t="s">
        <v>6117</v>
      </c>
      <c r="D5916" s="5">
        <f t="shared" si="277"/>
        <v>80868</v>
      </c>
      <c r="E5916" s="6">
        <v>44439</v>
      </c>
      <c r="F5916" s="6">
        <f t="shared" si="279"/>
        <v>44529</v>
      </c>
      <c r="G5916" s="6" t="str">
        <f>IF('BCT Template'!R5915&gt;F5916,"Yes","No")</f>
        <v>No</v>
      </c>
      <c r="H5916" s="5" t="s">
        <v>182</v>
      </c>
      <c r="I5916" s="5" t="s">
        <v>183</v>
      </c>
      <c r="J5916" s="5" t="s">
        <v>200</v>
      </c>
      <c r="K5916" s="5" t="s">
        <v>201</v>
      </c>
      <c r="L5916" s="7" t="s">
        <v>164</v>
      </c>
      <c r="M5916" t="str">
        <f t="shared" si="278"/>
        <v>Yes</v>
      </c>
    </row>
    <row r="5917" spans="1:13" ht="15" thickBot="1" x14ac:dyDescent="0.4">
      <c r="A5917" s="5" t="s">
        <v>175</v>
      </c>
      <c r="B5917" s="5" t="s">
        <v>176</v>
      </c>
      <c r="C5917" s="5" t="s">
        <v>6118</v>
      </c>
      <c r="D5917" s="5">
        <f t="shared" si="277"/>
        <v>57054</v>
      </c>
      <c r="E5917" s="6">
        <v>41364</v>
      </c>
      <c r="F5917" s="6">
        <f t="shared" si="279"/>
        <v>41454</v>
      </c>
      <c r="G5917" s="6" t="str">
        <f>IF('BCT Template'!R5916&gt;F5917,"Yes","No")</f>
        <v>No</v>
      </c>
      <c r="H5917" s="5" t="s">
        <v>189</v>
      </c>
      <c r="I5917" s="5" t="s">
        <v>190</v>
      </c>
      <c r="J5917" s="5" t="s">
        <v>184</v>
      </c>
      <c r="K5917" s="5" t="s">
        <v>185</v>
      </c>
      <c r="L5917" s="7" t="s">
        <v>164</v>
      </c>
      <c r="M5917" t="str">
        <f t="shared" si="278"/>
        <v>No</v>
      </c>
    </row>
    <row r="5918" spans="1:13" ht="15" thickBot="1" x14ac:dyDescent="0.4">
      <c r="A5918" s="5" t="s">
        <v>175</v>
      </c>
      <c r="B5918" s="5" t="s">
        <v>176</v>
      </c>
      <c r="C5918" s="5" t="s">
        <v>6119</v>
      </c>
      <c r="D5918" s="5">
        <f t="shared" si="277"/>
        <v>79479</v>
      </c>
      <c r="E5918" s="6">
        <v>43434</v>
      </c>
      <c r="F5918" s="6">
        <f t="shared" si="279"/>
        <v>43524</v>
      </c>
      <c r="G5918" s="6" t="str">
        <f>IF('BCT Template'!R5917&gt;F5918,"Yes","No")</f>
        <v>No</v>
      </c>
      <c r="H5918" s="5" t="s">
        <v>189</v>
      </c>
      <c r="I5918" s="5" t="s">
        <v>190</v>
      </c>
      <c r="J5918" s="5" t="s">
        <v>200</v>
      </c>
      <c r="K5918" s="5" t="s">
        <v>201</v>
      </c>
      <c r="L5918" s="7" t="s">
        <v>164</v>
      </c>
      <c r="M5918" t="str">
        <f t="shared" si="278"/>
        <v>Yes</v>
      </c>
    </row>
    <row r="5919" spans="1:13" ht="15" thickBot="1" x14ac:dyDescent="0.4">
      <c r="A5919" s="5" t="s">
        <v>175</v>
      </c>
      <c r="B5919" s="5" t="s">
        <v>176</v>
      </c>
      <c r="C5919" s="5" t="s">
        <v>6120</v>
      </c>
      <c r="D5919" s="5">
        <f t="shared" si="277"/>
        <v>22494</v>
      </c>
      <c r="E5919" s="6">
        <v>44377</v>
      </c>
      <c r="F5919" s="6">
        <f t="shared" si="279"/>
        <v>44467</v>
      </c>
      <c r="G5919" s="6" t="str">
        <f>IF('BCT Template'!R5918&gt;F5919,"Yes","No")</f>
        <v>No</v>
      </c>
      <c r="H5919" s="5" t="s">
        <v>178</v>
      </c>
      <c r="I5919" s="5" t="s">
        <v>179</v>
      </c>
      <c r="J5919" s="5" t="s">
        <v>35</v>
      </c>
      <c r="K5919" s="5" t="s">
        <v>180</v>
      </c>
      <c r="L5919" s="7" t="s">
        <v>164</v>
      </c>
      <c r="M5919" t="str">
        <f t="shared" si="278"/>
        <v>Yes</v>
      </c>
    </row>
    <row r="5920" spans="1:13" ht="15" thickBot="1" x14ac:dyDescent="0.4">
      <c r="A5920" s="5" t="s">
        <v>175</v>
      </c>
      <c r="B5920" s="5" t="s">
        <v>176</v>
      </c>
      <c r="C5920" s="5" t="s">
        <v>6121</v>
      </c>
      <c r="D5920" s="5">
        <f t="shared" si="277"/>
        <v>82746</v>
      </c>
      <c r="E5920" s="6">
        <v>44425</v>
      </c>
      <c r="F5920" s="6">
        <f t="shared" si="279"/>
        <v>44515</v>
      </c>
      <c r="G5920" s="6" t="str">
        <f>IF('BCT Template'!R5919&gt;F5920,"Yes","No")</f>
        <v>No</v>
      </c>
      <c r="H5920" s="5" t="s">
        <v>210</v>
      </c>
      <c r="I5920" s="5" t="s">
        <v>211</v>
      </c>
      <c r="J5920" s="5" t="s">
        <v>184</v>
      </c>
      <c r="K5920" s="5" t="s">
        <v>185</v>
      </c>
      <c r="L5920" s="7" t="s">
        <v>164</v>
      </c>
      <c r="M5920" t="str">
        <f t="shared" si="278"/>
        <v>No</v>
      </c>
    </row>
    <row r="5921" spans="1:13" ht="15" thickBot="1" x14ac:dyDescent="0.4">
      <c r="A5921" s="5" t="s">
        <v>175</v>
      </c>
      <c r="B5921" s="5" t="s">
        <v>176</v>
      </c>
      <c r="C5921" s="5" t="s">
        <v>6122</v>
      </c>
      <c r="D5921" s="5">
        <f t="shared" si="277"/>
        <v>58353</v>
      </c>
      <c r="E5921" s="6">
        <v>42619</v>
      </c>
      <c r="F5921" s="6">
        <f t="shared" si="279"/>
        <v>42709</v>
      </c>
      <c r="G5921" s="6" t="str">
        <f>IF('BCT Template'!R5920&gt;F5921,"Yes","No")</f>
        <v>No</v>
      </c>
      <c r="H5921" s="5" t="s">
        <v>182</v>
      </c>
      <c r="I5921" s="5" t="s">
        <v>183</v>
      </c>
      <c r="J5921" s="5" t="s">
        <v>200</v>
      </c>
      <c r="K5921" s="5" t="s">
        <v>201</v>
      </c>
      <c r="L5921" s="7" t="s">
        <v>164</v>
      </c>
      <c r="M5921" t="str">
        <f t="shared" si="278"/>
        <v>Yes</v>
      </c>
    </row>
    <row r="5922" spans="1:13" ht="15" thickBot="1" x14ac:dyDescent="0.4">
      <c r="A5922" s="5" t="s">
        <v>175</v>
      </c>
      <c r="B5922" s="5" t="s">
        <v>176</v>
      </c>
      <c r="C5922" s="5" t="s">
        <v>6123</v>
      </c>
      <c r="D5922" s="5">
        <f t="shared" si="277"/>
        <v>59124</v>
      </c>
      <c r="E5922" s="6">
        <v>44012</v>
      </c>
      <c r="F5922" s="6">
        <f t="shared" si="279"/>
        <v>44102</v>
      </c>
      <c r="G5922" s="6" t="str">
        <f>IF('BCT Template'!R5921&gt;F5922,"Yes","No")</f>
        <v>No</v>
      </c>
      <c r="H5922" s="5" t="s">
        <v>182</v>
      </c>
      <c r="I5922" s="5" t="s">
        <v>183</v>
      </c>
      <c r="J5922" s="5" t="s">
        <v>184</v>
      </c>
      <c r="K5922" s="5" t="s">
        <v>185</v>
      </c>
      <c r="L5922" s="7" t="s">
        <v>164</v>
      </c>
      <c r="M5922" t="str">
        <f t="shared" si="278"/>
        <v>No</v>
      </c>
    </row>
    <row r="5923" spans="1:13" ht="15" thickBot="1" x14ac:dyDescent="0.4">
      <c r="A5923" s="5" t="s">
        <v>175</v>
      </c>
      <c r="B5923" s="5" t="s">
        <v>176</v>
      </c>
      <c r="C5923" s="5" t="s">
        <v>6124</v>
      </c>
      <c r="D5923" s="5">
        <f t="shared" si="277"/>
        <v>77040</v>
      </c>
      <c r="E5923" s="6">
        <v>43689</v>
      </c>
      <c r="F5923" s="6">
        <f t="shared" si="279"/>
        <v>43779</v>
      </c>
      <c r="G5923" s="6" t="str">
        <f>IF('BCT Template'!R5922&gt;F5923,"Yes","No")</f>
        <v>No</v>
      </c>
      <c r="H5923" s="5" t="s">
        <v>197</v>
      </c>
      <c r="I5923" s="5" t="s">
        <v>198</v>
      </c>
      <c r="J5923" s="5" t="s">
        <v>200</v>
      </c>
      <c r="K5923" s="5" t="s">
        <v>201</v>
      </c>
      <c r="L5923" s="7" t="s">
        <v>164</v>
      </c>
      <c r="M5923" t="str">
        <f t="shared" si="278"/>
        <v>Yes</v>
      </c>
    </row>
    <row r="5924" spans="1:13" ht="15" thickBot="1" x14ac:dyDescent="0.4">
      <c r="A5924" s="5" t="s">
        <v>175</v>
      </c>
      <c r="B5924" s="5" t="s">
        <v>176</v>
      </c>
      <c r="C5924" s="5" t="s">
        <v>6125</v>
      </c>
      <c r="D5924" s="5">
        <f t="shared" si="277"/>
        <v>30441</v>
      </c>
      <c r="E5924" s="6">
        <v>43220</v>
      </c>
      <c r="F5924" s="6">
        <f t="shared" si="279"/>
        <v>43310</v>
      </c>
      <c r="G5924" s="6" t="str">
        <f>IF('BCT Template'!R5923&gt;F5924,"Yes","No")</f>
        <v>No</v>
      </c>
      <c r="H5924" s="5" t="s">
        <v>178</v>
      </c>
      <c r="I5924" s="5" t="s">
        <v>179</v>
      </c>
      <c r="J5924" s="5" t="s">
        <v>35</v>
      </c>
      <c r="K5924" s="5" t="s">
        <v>180</v>
      </c>
      <c r="L5924" s="7" t="s">
        <v>164</v>
      </c>
      <c r="M5924" t="str">
        <f t="shared" si="278"/>
        <v>Yes</v>
      </c>
    </row>
    <row r="5925" spans="1:13" ht="15" thickBot="1" x14ac:dyDescent="0.4">
      <c r="A5925" s="5" t="s">
        <v>175</v>
      </c>
      <c r="B5925" s="5" t="s">
        <v>176</v>
      </c>
      <c r="C5925" s="5" t="s">
        <v>6126</v>
      </c>
      <c r="D5925" s="5">
        <f t="shared" si="277"/>
        <v>30302</v>
      </c>
      <c r="E5925" s="6">
        <v>43677</v>
      </c>
      <c r="F5925" s="6">
        <f t="shared" si="279"/>
        <v>43767</v>
      </c>
      <c r="G5925" s="6" t="str">
        <f>IF('BCT Template'!R5924&gt;F5925,"Yes","No")</f>
        <v>No</v>
      </c>
      <c r="H5925" s="5" t="s">
        <v>178</v>
      </c>
      <c r="I5925" s="5" t="s">
        <v>179</v>
      </c>
      <c r="J5925" s="5" t="s">
        <v>35</v>
      </c>
      <c r="K5925" s="5" t="s">
        <v>180</v>
      </c>
      <c r="L5925" s="7" t="s">
        <v>164</v>
      </c>
      <c r="M5925" t="str">
        <f t="shared" si="278"/>
        <v>Yes</v>
      </c>
    </row>
    <row r="5926" spans="1:13" ht="15" thickBot="1" x14ac:dyDescent="0.4">
      <c r="A5926" s="5" t="s">
        <v>175</v>
      </c>
      <c r="B5926" s="5" t="s">
        <v>176</v>
      </c>
      <c r="C5926" s="5" t="s">
        <v>6127</v>
      </c>
      <c r="D5926" s="5">
        <f t="shared" si="277"/>
        <v>81488</v>
      </c>
      <c r="E5926" s="6">
        <v>44196</v>
      </c>
      <c r="F5926" s="6">
        <f t="shared" si="279"/>
        <v>44286</v>
      </c>
      <c r="G5926" s="6" t="str">
        <f>IF('BCT Template'!R5925&gt;F5926,"Yes","No")</f>
        <v>No</v>
      </c>
      <c r="H5926" s="5" t="s">
        <v>182</v>
      </c>
      <c r="I5926" s="5" t="s">
        <v>183</v>
      </c>
      <c r="J5926" s="5" t="s">
        <v>200</v>
      </c>
      <c r="K5926" s="5" t="s">
        <v>201</v>
      </c>
      <c r="L5926" s="7" t="s">
        <v>164</v>
      </c>
      <c r="M5926" t="str">
        <f t="shared" si="278"/>
        <v>Yes</v>
      </c>
    </row>
    <row r="5927" spans="1:13" ht="15" thickBot="1" x14ac:dyDescent="0.4">
      <c r="A5927" s="5" t="s">
        <v>175</v>
      </c>
      <c r="B5927" s="5" t="s">
        <v>176</v>
      </c>
      <c r="C5927" s="5" t="s">
        <v>6128</v>
      </c>
      <c r="D5927" s="5">
        <f t="shared" si="277"/>
        <v>22813</v>
      </c>
      <c r="E5927" s="6">
        <v>44377</v>
      </c>
      <c r="F5927" s="6">
        <f t="shared" si="279"/>
        <v>44467</v>
      </c>
      <c r="G5927" s="6" t="str">
        <f>IF('BCT Template'!R5926&gt;F5927,"Yes","No")</f>
        <v>No</v>
      </c>
      <c r="H5927" s="5" t="s">
        <v>178</v>
      </c>
      <c r="I5927" s="5" t="s">
        <v>179</v>
      </c>
      <c r="J5927" s="5" t="s">
        <v>35</v>
      </c>
      <c r="K5927" s="5" t="s">
        <v>180</v>
      </c>
      <c r="L5927" s="7" t="s">
        <v>164</v>
      </c>
      <c r="M5927" t="str">
        <f t="shared" si="278"/>
        <v>Yes</v>
      </c>
    </row>
    <row r="5928" spans="1:13" ht="15" thickBot="1" x14ac:dyDescent="0.4">
      <c r="A5928" s="5" t="s">
        <v>175</v>
      </c>
      <c r="B5928" s="5" t="s">
        <v>176</v>
      </c>
      <c r="C5928" s="5" t="s">
        <v>6129</v>
      </c>
      <c r="D5928" s="5">
        <f t="shared" si="277"/>
        <v>57200</v>
      </c>
      <c r="E5928" s="6">
        <v>44561</v>
      </c>
      <c r="F5928" s="6">
        <f t="shared" si="279"/>
        <v>44651</v>
      </c>
      <c r="G5928" s="6" t="str">
        <f>IF('BCT Template'!R5927&gt;F5928,"Yes","No")</f>
        <v>No</v>
      </c>
      <c r="H5928" s="5" t="s">
        <v>189</v>
      </c>
      <c r="I5928" s="5" t="s">
        <v>190</v>
      </c>
      <c r="J5928" s="5" t="s">
        <v>184</v>
      </c>
      <c r="K5928" s="5" t="s">
        <v>185</v>
      </c>
      <c r="L5928" s="7" t="s">
        <v>164</v>
      </c>
      <c r="M5928" t="str">
        <f t="shared" si="278"/>
        <v>No</v>
      </c>
    </row>
    <row r="5929" spans="1:13" ht="15" thickBot="1" x14ac:dyDescent="0.4">
      <c r="A5929" s="5" t="s">
        <v>175</v>
      </c>
      <c r="B5929" s="5" t="s">
        <v>176</v>
      </c>
      <c r="C5929" s="5" t="s">
        <v>6130</v>
      </c>
      <c r="D5929" s="5">
        <f t="shared" si="277"/>
        <v>29957</v>
      </c>
      <c r="E5929" s="6">
        <v>42369</v>
      </c>
      <c r="F5929" s="6">
        <f t="shared" si="279"/>
        <v>42459</v>
      </c>
      <c r="G5929" s="6" t="str">
        <f>IF('BCT Template'!R5928&gt;F5929,"Yes","No")</f>
        <v>No</v>
      </c>
      <c r="H5929" s="5" t="s">
        <v>178</v>
      </c>
      <c r="I5929" s="5" t="s">
        <v>179</v>
      </c>
      <c r="J5929" s="5" t="s">
        <v>35</v>
      </c>
      <c r="K5929" s="5" t="s">
        <v>180</v>
      </c>
      <c r="L5929" s="7" t="s">
        <v>164</v>
      </c>
      <c r="M5929" t="str">
        <f t="shared" si="278"/>
        <v>Yes</v>
      </c>
    </row>
    <row r="5930" spans="1:13" ht="15" thickBot="1" x14ac:dyDescent="0.4">
      <c r="A5930" s="5" t="s">
        <v>175</v>
      </c>
      <c r="B5930" s="5" t="s">
        <v>176</v>
      </c>
      <c r="C5930" s="5" t="s">
        <v>6131</v>
      </c>
      <c r="D5930" s="5">
        <f t="shared" si="277"/>
        <v>20770</v>
      </c>
      <c r="E5930" s="6">
        <v>42094</v>
      </c>
      <c r="F5930" s="6">
        <f t="shared" si="279"/>
        <v>42184</v>
      </c>
      <c r="G5930" s="6" t="str">
        <f>IF('BCT Template'!R5929&gt;F5930,"Yes","No")</f>
        <v>No</v>
      </c>
      <c r="H5930" s="5" t="s">
        <v>197</v>
      </c>
      <c r="I5930" s="5" t="s">
        <v>198</v>
      </c>
      <c r="J5930" s="5" t="s">
        <v>184</v>
      </c>
      <c r="K5930" s="5" t="s">
        <v>185</v>
      </c>
      <c r="L5930" s="7" t="s">
        <v>164</v>
      </c>
      <c r="M5930" t="str">
        <f t="shared" si="278"/>
        <v>No</v>
      </c>
    </row>
    <row r="5931" spans="1:13" ht="15" thickBot="1" x14ac:dyDescent="0.4">
      <c r="A5931" s="5" t="s">
        <v>175</v>
      </c>
      <c r="B5931" s="5" t="s">
        <v>176</v>
      </c>
      <c r="C5931" s="5" t="s">
        <v>6132</v>
      </c>
      <c r="D5931" s="5">
        <f t="shared" si="277"/>
        <v>22344</v>
      </c>
      <c r="E5931" s="6">
        <v>43677</v>
      </c>
      <c r="F5931" s="6">
        <f t="shared" si="279"/>
        <v>43767</v>
      </c>
      <c r="G5931" s="6" t="str">
        <f>IF('BCT Template'!R5930&gt;F5931,"Yes","No")</f>
        <v>No</v>
      </c>
      <c r="H5931" s="5" t="s">
        <v>178</v>
      </c>
      <c r="I5931" s="5" t="s">
        <v>179</v>
      </c>
      <c r="J5931" s="5" t="s">
        <v>35</v>
      </c>
      <c r="K5931" s="5" t="s">
        <v>180</v>
      </c>
      <c r="L5931" s="7" t="s">
        <v>164</v>
      </c>
      <c r="M5931" t="str">
        <f t="shared" si="278"/>
        <v>Yes</v>
      </c>
    </row>
    <row r="5932" spans="1:13" ht="15" thickBot="1" x14ac:dyDescent="0.4">
      <c r="A5932" s="5" t="s">
        <v>175</v>
      </c>
      <c r="B5932" s="5" t="s">
        <v>176</v>
      </c>
      <c r="C5932" s="5" t="s">
        <v>6133</v>
      </c>
      <c r="D5932" s="5">
        <f t="shared" si="277"/>
        <v>30042</v>
      </c>
      <c r="E5932" s="6">
        <v>39599</v>
      </c>
      <c r="F5932" s="6">
        <f t="shared" si="279"/>
        <v>39689</v>
      </c>
      <c r="G5932" s="6" t="str">
        <f>IF('BCT Template'!R5931&gt;F5932,"Yes","No")</f>
        <v>No</v>
      </c>
      <c r="H5932" s="5" t="s">
        <v>178</v>
      </c>
      <c r="I5932" s="5" t="s">
        <v>179</v>
      </c>
      <c r="J5932" s="5" t="s">
        <v>35</v>
      </c>
      <c r="K5932" s="5" t="s">
        <v>180</v>
      </c>
      <c r="L5932" s="7" t="s">
        <v>164</v>
      </c>
      <c r="M5932" t="str">
        <f t="shared" si="278"/>
        <v>Yes</v>
      </c>
    </row>
    <row r="5933" spans="1:13" ht="15" thickBot="1" x14ac:dyDescent="0.4">
      <c r="A5933" s="5" t="s">
        <v>175</v>
      </c>
      <c r="B5933" s="5" t="s">
        <v>176</v>
      </c>
      <c r="C5933" s="5" t="s">
        <v>6134</v>
      </c>
      <c r="D5933" s="5">
        <f t="shared" si="277"/>
        <v>20771</v>
      </c>
      <c r="E5933" s="6">
        <v>42092</v>
      </c>
      <c r="F5933" s="6">
        <f t="shared" si="279"/>
        <v>42182</v>
      </c>
      <c r="G5933" s="6" t="str">
        <f>IF('BCT Template'!R5932&gt;F5933,"Yes","No")</f>
        <v>No</v>
      </c>
      <c r="H5933" s="5" t="s">
        <v>197</v>
      </c>
      <c r="I5933" s="5" t="s">
        <v>198</v>
      </c>
      <c r="J5933" s="5" t="s">
        <v>200</v>
      </c>
      <c r="K5933" s="5" t="s">
        <v>201</v>
      </c>
      <c r="L5933" s="7" t="s">
        <v>164</v>
      </c>
      <c r="M5933" t="str">
        <f t="shared" si="278"/>
        <v>Yes</v>
      </c>
    </row>
    <row r="5934" spans="1:13" ht="15" thickBot="1" x14ac:dyDescent="0.4">
      <c r="A5934" s="5" t="s">
        <v>175</v>
      </c>
      <c r="B5934" s="5" t="s">
        <v>176</v>
      </c>
      <c r="C5934" s="5" t="s">
        <v>6135</v>
      </c>
      <c r="D5934" s="5">
        <f t="shared" si="277"/>
        <v>58926</v>
      </c>
      <c r="E5934" s="6">
        <v>41274</v>
      </c>
      <c r="F5934" s="6">
        <f t="shared" si="279"/>
        <v>41364</v>
      </c>
      <c r="G5934" s="6" t="str">
        <f>IF('BCT Template'!R5933&gt;F5934,"Yes","No")</f>
        <v>No</v>
      </c>
      <c r="H5934" s="5" t="s">
        <v>182</v>
      </c>
      <c r="I5934" s="5" t="s">
        <v>183</v>
      </c>
      <c r="J5934" s="5" t="s">
        <v>200</v>
      </c>
      <c r="K5934" s="5" t="s">
        <v>201</v>
      </c>
      <c r="L5934" s="7" t="s">
        <v>164</v>
      </c>
      <c r="M5934" t="str">
        <f t="shared" si="278"/>
        <v>Yes</v>
      </c>
    </row>
    <row r="5935" spans="1:13" ht="15" thickBot="1" x14ac:dyDescent="0.4">
      <c r="A5935" s="5" t="s">
        <v>175</v>
      </c>
      <c r="B5935" s="5" t="s">
        <v>176</v>
      </c>
      <c r="C5935" s="5" t="s">
        <v>6136</v>
      </c>
      <c r="D5935" s="5">
        <f t="shared" si="277"/>
        <v>18577</v>
      </c>
      <c r="E5935" s="6">
        <v>42551</v>
      </c>
      <c r="F5935" s="6">
        <f t="shared" si="279"/>
        <v>42641</v>
      </c>
      <c r="G5935" s="6" t="str">
        <f>IF('BCT Template'!R5934&gt;F5935,"Yes","No")</f>
        <v>No</v>
      </c>
      <c r="H5935" s="5" t="s">
        <v>234</v>
      </c>
      <c r="I5935" s="5" t="s">
        <v>235</v>
      </c>
      <c r="J5935" s="5" t="s">
        <v>184</v>
      </c>
      <c r="K5935" s="5" t="s">
        <v>185</v>
      </c>
      <c r="L5935" s="7" t="s">
        <v>164</v>
      </c>
      <c r="M5935" t="str">
        <f t="shared" si="278"/>
        <v>No</v>
      </c>
    </row>
    <row r="5936" spans="1:13" ht="15" thickBot="1" x14ac:dyDescent="0.4">
      <c r="A5936" s="5" t="s">
        <v>175</v>
      </c>
      <c r="B5936" s="5" t="s">
        <v>176</v>
      </c>
      <c r="C5936" s="5" t="s">
        <v>6137</v>
      </c>
      <c r="D5936" s="5">
        <f t="shared" si="277"/>
        <v>82943</v>
      </c>
      <c r="E5936" s="6">
        <v>45073</v>
      </c>
      <c r="F5936" s="6">
        <f t="shared" si="279"/>
        <v>45163</v>
      </c>
      <c r="G5936" s="6" t="str">
        <f>IF('BCT Template'!R5935&gt;F5936,"Yes","No")</f>
        <v>No</v>
      </c>
      <c r="H5936" s="5" t="s">
        <v>210</v>
      </c>
      <c r="I5936" s="5" t="s">
        <v>211</v>
      </c>
      <c r="J5936" s="5" t="s">
        <v>184</v>
      </c>
      <c r="K5936" s="5" t="s">
        <v>185</v>
      </c>
      <c r="L5936" s="7" t="s">
        <v>164</v>
      </c>
      <c r="M5936" t="str">
        <f t="shared" si="278"/>
        <v>No</v>
      </c>
    </row>
    <row r="5937" spans="1:13" ht="15" thickBot="1" x14ac:dyDescent="0.4">
      <c r="A5937" s="5" t="s">
        <v>175</v>
      </c>
      <c r="B5937" s="5" t="s">
        <v>176</v>
      </c>
      <c r="C5937" s="5" t="s">
        <v>6138</v>
      </c>
      <c r="D5937" s="5">
        <f t="shared" si="277"/>
        <v>22342</v>
      </c>
      <c r="E5937" s="6">
        <v>44210</v>
      </c>
      <c r="F5937" s="6">
        <f t="shared" si="279"/>
        <v>44300</v>
      </c>
      <c r="G5937" s="6" t="str">
        <f>IF('BCT Template'!R5936&gt;F5937,"Yes","No")</f>
        <v>No</v>
      </c>
      <c r="H5937" s="5" t="s">
        <v>178</v>
      </c>
      <c r="I5937" s="5" t="s">
        <v>179</v>
      </c>
      <c r="J5937" s="5" t="s">
        <v>35</v>
      </c>
      <c r="K5937" s="5" t="s">
        <v>180</v>
      </c>
      <c r="L5937" s="7" t="s">
        <v>164</v>
      </c>
      <c r="M5937" t="str">
        <f t="shared" si="278"/>
        <v>Yes</v>
      </c>
    </row>
    <row r="5938" spans="1:13" ht="15" thickBot="1" x14ac:dyDescent="0.4">
      <c r="A5938" s="5" t="s">
        <v>175</v>
      </c>
      <c r="B5938" s="5" t="s">
        <v>176</v>
      </c>
      <c r="C5938" s="5" t="s">
        <v>6139</v>
      </c>
      <c r="D5938" s="5">
        <f t="shared" si="277"/>
        <v>78774</v>
      </c>
      <c r="E5938" s="6">
        <v>43306</v>
      </c>
      <c r="F5938" s="6">
        <f t="shared" si="279"/>
        <v>43396</v>
      </c>
      <c r="G5938" s="6" t="str">
        <f>IF('BCT Template'!R5937&gt;F5938,"Yes","No")</f>
        <v>No</v>
      </c>
      <c r="H5938" s="5" t="s">
        <v>210</v>
      </c>
      <c r="I5938" s="5" t="s">
        <v>211</v>
      </c>
      <c r="J5938" s="5" t="s">
        <v>184</v>
      </c>
      <c r="K5938" s="5" t="s">
        <v>185</v>
      </c>
      <c r="L5938" s="7" t="s">
        <v>164</v>
      </c>
      <c r="M5938" t="str">
        <f t="shared" si="278"/>
        <v>No</v>
      </c>
    </row>
    <row r="5939" spans="1:13" ht="15" thickBot="1" x14ac:dyDescent="0.4">
      <c r="A5939" s="5" t="s">
        <v>175</v>
      </c>
      <c r="B5939" s="5" t="s">
        <v>176</v>
      </c>
      <c r="C5939" s="5" t="s">
        <v>6140</v>
      </c>
      <c r="D5939" s="5">
        <f t="shared" si="277"/>
        <v>80585</v>
      </c>
      <c r="E5939" s="6">
        <v>44196</v>
      </c>
      <c r="F5939" s="6">
        <f t="shared" si="279"/>
        <v>44286</v>
      </c>
      <c r="G5939" s="6" t="str">
        <f>IF('BCT Template'!R5938&gt;F5939,"Yes","No")</f>
        <v>No</v>
      </c>
      <c r="H5939" s="5" t="s">
        <v>182</v>
      </c>
      <c r="I5939" s="5" t="s">
        <v>183</v>
      </c>
      <c r="J5939" s="5" t="s">
        <v>184</v>
      </c>
      <c r="K5939" s="5" t="s">
        <v>185</v>
      </c>
      <c r="L5939" s="7" t="s">
        <v>164</v>
      </c>
      <c r="M5939" t="str">
        <f t="shared" si="278"/>
        <v>No</v>
      </c>
    </row>
    <row r="5940" spans="1:13" ht="15" thickBot="1" x14ac:dyDescent="0.4">
      <c r="A5940" s="5" t="s">
        <v>175</v>
      </c>
      <c r="B5940" s="5" t="s">
        <v>176</v>
      </c>
      <c r="C5940" s="5" t="s">
        <v>6141</v>
      </c>
      <c r="D5940" s="5">
        <f t="shared" si="277"/>
        <v>29214</v>
      </c>
      <c r="E5940" s="6">
        <v>38898</v>
      </c>
      <c r="F5940" s="6">
        <f t="shared" si="279"/>
        <v>38988</v>
      </c>
      <c r="G5940" s="6" t="str">
        <f>IF('BCT Template'!R5939&gt;F5940,"Yes","No")</f>
        <v>No</v>
      </c>
      <c r="H5940" s="5" t="s">
        <v>178</v>
      </c>
      <c r="I5940" s="5" t="s">
        <v>179</v>
      </c>
      <c r="J5940" s="5" t="s">
        <v>35</v>
      </c>
      <c r="K5940" s="5" t="s">
        <v>180</v>
      </c>
      <c r="L5940" s="7" t="s">
        <v>164</v>
      </c>
      <c r="M5940" t="str">
        <f t="shared" si="278"/>
        <v>Yes</v>
      </c>
    </row>
    <row r="5941" spans="1:13" ht="15" thickBot="1" x14ac:dyDescent="0.4">
      <c r="A5941" s="5" t="s">
        <v>175</v>
      </c>
      <c r="B5941" s="5" t="s">
        <v>176</v>
      </c>
      <c r="C5941" s="5" t="s">
        <v>6142</v>
      </c>
      <c r="D5941" s="5">
        <f t="shared" si="277"/>
        <v>23530</v>
      </c>
      <c r="E5941" s="6">
        <v>45909</v>
      </c>
      <c r="F5941" s="6">
        <f t="shared" si="279"/>
        <v>45999</v>
      </c>
      <c r="G5941" s="6" t="str">
        <f>IF('BCT Template'!R5940&gt;F5941,"Yes","No")</f>
        <v>No</v>
      </c>
      <c r="H5941" s="5" t="s">
        <v>178</v>
      </c>
      <c r="I5941" s="5" t="s">
        <v>179</v>
      </c>
      <c r="J5941" s="5" t="s">
        <v>200</v>
      </c>
      <c r="K5941" s="5" t="s">
        <v>201</v>
      </c>
      <c r="L5941" s="7" t="s">
        <v>164</v>
      </c>
      <c r="M5941" t="str">
        <f t="shared" si="278"/>
        <v>Yes</v>
      </c>
    </row>
    <row r="5942" spans="1:13" ht="15" thickBot="1" x14ac:dyDescent="0.4">
      <c r="A5942" s="5" t="s">
        <v>175</v>
      </c>
      <c r="B5942" s="5" t="s">
        <v>176</v>
      </c>
      <c r="C5942" s="5" t="s">
        <v>6143</v>
      </c>
      <c r="D5942" s="5">
        <f t="shared" si="277"/>
        <v>80833</v>
      </c>
      <c r="E5942" s="6">
        <v>44196</v>
      </c>
      <c r="F5942" s="6">
        <f t="shared" si="279"/>
        <v>44286</v>
      </c>
      <c r="G5942" s="6" t="str">
        <f>IF('BCT Template'!R5941&gt;F5942,"Yes","No")</f>
        <v>No</v>
      </c>
      <c r="H5942" s="5" t="s">
        <v>182</v>
      </c>
      <c r="I5942" s="5" t="s">
        <v>183</v>
      </c>
      <c r="J5942" s="5" t="s">
        <v>184</v>
      </c>
      <c r="K5942" s="5" t="s">
        <v>185</v>
      </c>
      <c r="L5942" s="7" t="s">
        <v>164</v>
      </c>
      <c r="M5942" t="str">
        <f t="shared" si="278"/>
        <v>No</v>
      </c>
    </row>
    <row r="5943" spans="1:13" ht="15" thickBot="1" x14ac:dyDescent="0.4">
      <c r="A5943" s="5" t="s">
        <v>175</v>
      </c>
      <c r="B5943" s="5" t="s">
        <v>176</v>
      </c>
      <c r="C5943" s="5" t="s">
        <v>6144</v>
      </c>
      <c r="D5943" s="5">
        <f t="shared" si="277"/>
        <v>59973</v>
      </c>
      <c r="E5943" s="6">
        <v>42124</v>
      </c>
      <c r="F5943" s="6">
        <f t="shared" si="279"/>
        <v>42214</v>
      </c>
      <c r="G5943" s="6" t="str">
        <f>IF('BCT Template'!R5942&gt;F5943,"Yes","No")</f>
        <v>No</v>
      </c>
      <c r="H5943" s="5" t="s">
        <v>182</v>
      </c>
      <c r="I5943" s="5" t="s">
        <v>183</v>
      </c>
      <c r="J5943" s="5" t="s">
        <v>184</v>
      </c>
      <c r="K5943" s="5" t="s">
        <v>185</v>
      </c>
      <c r="L5943" s="7" t="s">
        <v>164</v>
      </c>
      <c r="M5943" t="str">
        <f t="shared" si="278"/>
        <v>No</v>
      </c>
    </row>
    <row r="5944" spans="1:13" ht="15" thickBot="1" x14ac:dyDescent="0.4">
      <c r="A5944" s="5" t="s">
        <v>175</v>
      </c>
      <c r="B5944" s="5" t="s">
        <v>176</v>
      </c>
      <c r="C5944" s="5" t="s">
        <v>6145</v>
      </c>
      <c r="D5944" s="5">
        <f t="shared" si="277"/>
        <v>21763</v>
      </c>
      <c r="E5944" s="6">
        <v>44377</v>
      </c>
      <c r="F5944" s="6">
        <f t="shared" si="279"/>
        <v>44467</v>
      </c>
      <c r="G5944" s="6" t="str">
        <f>IF('BCT Template'!R5943&gt;F5944,"Yes","No")</f>
        <v>No</v>
      </c>
      <c r="H5944" s="5" t="s">
        <v>178</v>
      </c>
      <c r="I5944" s="5" t="s">
        <v>179</v>
      </c>
      <c r="J5944" s="5" t="s">
        <v>35</v>
      </c>
      <c r="K5944" s="5" t="s">
        <v>180</v>
      </c>
      <c r="L5944" s="7" t="s">
        <v>164</v>
      </c>
      <c r="M5944" t="str">
        <f t="shared" si="278"/>
        <v>Yes</v>
      </c>
    </row>
    <row r="5945" spans="1:13" ht="15" thickBot="1" x14ac:dyDescent="0.4">
      <c r="A5945" s="5" t="s">
        <v>175</v>
      </c>
      <c r="B5945" s="5" t="s">
        <v>176</v>
      </c>
      <c r="C5945" s="5" t="s">
        <v>6146</v>
      </c>
      <c r="D5945" s="5">
        <f t="shared" si="277"/>
        <v>78944</v>
      </c>
      <c r="E5945" s="6">
        <v>44408</v>
      </c>
      <c r="F5945" s="6">
        <f t="shared" si="279"/>
        <v>44498</v>
      </c>
      <c r="G5945" s="6" t="str">
        <f>IF('BCT Template'!R5944&gt;F5945,"Yes","No")</f>
        <v>No</v>
      </c>
      <c r="H5945" s="5" t="s">
        <v>210</v>
      </c>
      <c r="I5945" s="5" t="s">
        <v>211</v>
      </c>
      <c r="J5945" s="5" t="s">
        <v>184</v>
      </c>
      <c r="K5945" s="5" t="s">
        <v>185</v>
      </c>
      <c r="L5945" s="7" t="s">
        <v>164</v>
      </c>
      <c r="M5945" t="str">
        <f t="shared" si="278"/>
        <v>No</v>
      </c>
    </row>
    <row r="5946" spans="1:13" ht="15" thickBot="1" x14ac:dyDescent="0.4">
      <c r="A5946" s="5" t="s">
        <v>175</v>
      </c>
      <c r="B5946" s="5" t="s">
        <v>176</v>
      </c>
      <c r="C5946" s="5" t="s">
        <v>6147</v>
      </c>
      <c r="D5946" s="5">
        <f t="shared" si="277"/>
        <v>79965</v>
      </c>
      <c r="E5946" s="6">
        <v>45382</v>
      </c>
      <c r="F5946" s="6">
        <f t="shared" si="279"/>
        <v>45472</v>
      </c>
      <c r="G5946" s="6" t="str">
        <f>IF('BCT Template'!R5945&gt;F5946,"Yes","No")</f>
        <v>No</v>
      </c>
      <c r="H5946" s="5" t="s">
        <v>182</v>
      </c>
      <c r="I5946" s="5" t="s">
        <v>183</v>
      </c>
      <c r="J5946" s="5" t="s">
        <v>200</v>
      </c>
      <c r="K5946" s="5" t="s">
        <v>201</v>
      </c>
      <c r="L5946" s="7" t="s">
        <v>164</v>
      </c>
      <c r="M5946" t="str">
        <f t="shared" si="278"/>
        <v>Yes</v>
      </c>
    </row>
    <row r="5947" spans="1:13" ht="15" thickBot="1" x14ac:dyDescent="0.4">
      <c r="A5947" s="5" t="s">
        <v>175</v>
      </c>
      <c r="B5947" s="5" t="s">
        <v>176</v>
      </c>
      <c r="C5947" s="5" t="s">
        <v>6148</v>
      </c>
      <c r="D5947" s="5">
        <f t="shared" si="277"/>
        <v>80143</v>
      </c>
      <c r="E5947" s="6">
        <v>44043</v>
      </c>
      <c r="F5947" s="6">
        <f t="shared" si="279"/>
        <v>44133</v>
      </c>
      <c r="G5947" s="6" t="str">
        <f>IF('BCT Template'!R5946&gt;F5947,"Yes","No")</f>
        <v>No</v>
      </c>
      <c r="H5947" s="5" t="s">
        <v>182</v>
      </c>
      <c r="I5947" s="5" t="s">
        <v>183</v>
      </c>
      <c r="J5947" s="5" t="s">
        <v>200</v>
      </c>
      <c r="K5947" s="5" t="s">
        <v>201</v>
      </c>
      <c r="L5947" s="7" t="s">
        <v>164</v>
      </c>
      <c r="M5947" t="str">
        <f t="shared" si="278"/>
        <v>Yes</v>
      </c>
    </row>
    <row r="5948" spans="1:13" ht="15" thickBot="1" x14ac:dyDescent="0.4">
      <c r="A5948" s="5" t="s">
        <v>175</v>
      </c>
      <c r="B5948" s="5" t="s">
        <v>176</v>
      </c>
      <c r="C5948" s="5" t="s">
        <v>6149</v>
      </c>
      <c r="D5948" s="5">
        <f t="shared" si="277"/>
        <v>59466</v>
      </c>
      <c r="E5948" s="6">
        <v>44043</v>
      </c>
      <c r="F5948" s="6">
        <f t="shared" si="279"/>
        <v>44133</v>
      </c>
      <c r="G5948" s="6" t="str">
        <f>IF('BCT Template'!R5947&gt;F5948,"Yes","No")</f>
        <v>No</v>
      </c>
      <c r="H5948" s="5" t="s">
        <v>182</v>
      </c>
      <c r="I5948" s="5" t="s">
        <v>183</v>
      </c>
      <c r="J5948" s="5" t="s">
        <v>200</v>
      </c>
      <c r="K5948" s="5" t="s">
        <v>201</v>
      </c>
      <c r="L5948" s="7" t="s">
        <v>164</v>
      </c>
      <c r="M5948" t="str">
        <f t="shared" si="278"/>
        <v>Yes</v>
      </c>
    </row>
    <row r="5949" spans="1:13" ht="15" thickBot="1" x14ac:dyDescent="0.4">
      <c r="A5949" s="5" t="s">
        <v>175</v>
      </c>
      <c r="B5949" s="5" t="s">
        <v>176</v>
      </c>
      <c r="C5949" s="5" t="s">
        <v>6150</v>
      </c>
      <c r="D5949" s="5">
        <f t="shared" si="277"/>
        <v>29009</v>
      </c>
      <c r="E5949" s="6">
        <v>37741</v>
      </c>
      <c r="F5949" s="6">
        <f t="shared" si="279"/>
        <v>37831</v>
      </c>
      <c r="G5949" s="6" t="str">
        <f>IF('BCT Template'!R5948&gt;F5949,"Yes","No")</f>
        <v>No</v>
      </c>
      <c r="H5949" s="5" t="s">
        <v>178</v>
      </c>
      <c r="I5949" s="5" t="s">
        <v>179</v>
      </c>
      <c r="J5949" s="5" t="s">
        <v>35</v>
      </c>
      <c r="K5949" s="5" t="s">
        <v>180</v>
      </c>
      <c r="L5949" s="7" t="s">
        <v>164</v>
      </c>
      <c r="M5949" t="str">
        <f t="shared" si="278"/>
        <v>Yes</v>
      </c>
    </row>
    <row r="5950" spans="1:13" ht="15" thickBot="1" x14ac:dyDescent="0.4">
      <c r="A5950" s="5" t="s">
        <v>175</v>
      </c>
      <c r="B5950" s="5" t="s">
        <v>176</v>
      </c>
      <c r="C5950" s="5" t="s">
        <v>6151</v>
      </c>
      <c r="D5950" s="5">
        <f t="shared" si="277"/>
        <v>29315</v>
      </c>
      <c r="E5950" s="6">
        <v>42063</v>
      </c>
      <c r="F5950" s="6">
        <f t="shared" si="279"/>
        <v>42153</v>
      </c>
      <c r="G5950" s="6" t="str">
        <f>IF('BCT Template'!R5949&gt;F5950,"Yes","No")</f>
        <v>No</v>
      </c>
      <c r="H5950" s="5" t="s">
        <v>178</v>
      </c>
      <c r="I5950" s="5" t="s">
        <v>179</v>
      </c>
      <c r="J5950" s="5" t="s">
        <v>35</v>
      </c>
      <c r="K5950" s="5" t="s">
        <v>180</v>
      </c>
      <c r="L5950" s="7" t="s">
        <v>164</v>
      </c>
      <c r="M5950" t="str">
        <f t="shared" si="278"/>
        <v>Yes</v>
      </c>
    </row>
    <row r="5951" spans="1:13" ht="15" thickBot="1" x14ac:dyDescent="0.4">
      <c r="A5951" s="5" t="s">
        <v>175</v>
      </c>
      <c r="B5951" s="5" t="s">
        <v>176</v>
      </c>
      <c r="C5951" s="5" t="s">
        <v>6152</v>
      </c>
      <c r="D5951" s="5">
        <f t="shared" si="277"/>
        <v>21253</v>
      </c>
      <c r="E5951" s="6">
        <v>43442</v>
      </c>
      <c r="F5951" s="6">
        <f t="shared" si="279"/>
        <v>43532</v>
      </c>
      <c r="G5951" s="6" t="str">
        <f>IF('BCT Template'!R5950&gt;F5951,"Yes","No")</f>
        <v>No</v>
      </c>
      <c r="H5951" s="5" t="s">
        <v>178</v>
      </c>
      <c r="I5951" s="5" t="s">
        <v>179</v>
      </c>
      <c r="J5951" s="5" t="s">
        <v>35</v>
      </c>
      <c r="K5951" s="5" t="s">
        <v>180</v>
      </c>
      <c r="L5951" s="7" t="s">
        <v>164</v>
      </c>
      <c r="M5951" t="str">
        <f t="shared" si="278"/>
        <v>Yes</v>
      </c>
    </row>
    <row r="5952" spans="1:13" ht="15" thickBot="1" x14ac:dyDescent="0.4">
      <c r="A5952" s="5" t="s">
        <v>175</v>
      </c>
      <c r="B5952" s="5" t="s">
        <v>176</v>
      </c>
      <c r="C5952" s="5" t="s">
        <v>6153</v>
      </c>
      <c r="D5952" s="5">
        <f t="shared" si="277"/>
        <v>20909</v>
      </c>
      <c r="E5952" s="6">
        <v>44012</v>
      </c>
      <c r="F5952" s="6">
        <f t="shared" si="279"/>
        <v>44102</v>
      </c>
      <c r="G5952" s="6" t="str">
        <f>IF('BCT Template'!R5951&gt;F5952,"Yes","No")</f>
        <v>No</v>
      </c>
      <c r="H5952" s="5" t="s">
        <v>197</v>
      </c>
      <c r="I5952" s="5" t="s">
        <v>198</v>
      </c>
      <c r="J5952" s="5" t="s">
        <v>184</v>
      </c>
      <c r="K5952" s="5" t="s">
        <v>185</v>
      </c>
      <c r="L5952" s="7" t="s">
        <v>164</v>
      </c>
      <c r="M5952" t="str">
        <f t="shared" si="278"/>
        <v>No</v>
      </c>
    </row>
    <row r="5953" spans="1:13" ht="15" thickBot="1" x14ac:dyDescent="0.4">
      <c r="A5953" s="5" t="s">
        <v>175</v>
      </c>
      <c r="B5953" s="5" t="s">
        <v>176</v>
      </c>
      <c r="C5953" s="5" t="s">
        <v>6154</v>
      </c>
      <c r="D5953" s="5">
        <f t="shared" si="277"/>
        <v>29597</v>
      </c>
      <c r="E5953" s="6">
        <v>42825</v>
      </c>
      <c r="F5953" s="6">
        <f t="shared" si="279"/>
        <v>42915</v>
      </c>
      <c r="G5953" s="6" t="str">
        <f>IF('BCT Template'!R5952&gt;F5953,"Yes","No")</f>
        <v>No</v>
      </c>
      <c r="H5953" s="5" t="s">
        <v>178</v>
      </c>
      <c r="I5953" s="5" t="s">
        <v>179</v>
      </c>
      <c r="J5953" s="5" t="s">
        <v>35</v>
      </c>
      <c r="K5953" s="5" t="s">
        <v>180</v>
      </c>
      <c r="L5953" s="7" t="s">
        <v>164</v>
      </c>
      <c r="M5953" t="str">
        <f t="shared" si="278"/>
        <v>Yes</v>
      </c>
    </row>
    <row r="5954" spans="1:13" ht="15" thickBot="1" x14ac:dyDescent="0.4">
      <c r="A5954" s="5" t="s">
        <v>175</v>
      </c>
      <c r="B5954" s="5" t="s">
        <v>176</v>
      </c>
      <c r="C5954" s="5" t="s">
        <v>6155</v>
      </c>
      <c r="D5954" s="5">
        <f t="shared" si="277"/>
        <v>57925</v>
      </c>
      <c r="E5954" s="6">
        <v>44044</v>
      </c>
      <c r="F5954" s="6">
        <f t="shared" si="279"/>
        <v>44134</v>
      </c>
      <c r="G5954" s="6" t="str">
        <f>IF('BCT Template'!R5953&gt;F5954,"Yes","No")</f>
        <v>No</v>
      </c>
      <c r="H5954" s="5" t="s">
        <v>189</v>
      </c>
      <c r="I5954" s="5" t="s">
        <v>190</v>
      </c>
      <c r="J5954" s="5" t="s">
        <v>184</v>
      </c>
      <c r="K5954" s="5" t="s">
        <v>185</v>
      </c>
      <c r="L5954" s="7" t="s">
        <v>164</v>
      </c>
      <c r="M5954" t="str">
        <f t="shared" si="278"/>
        <v>No</v>
      </c>
    </row>
    <row r="5955" spans="1:13" ht="15" thickBot="1" x14ac:dyDescent="0.4">
      <c r="A5955" s="5" t="s">
        <v>175</v>
      </c>
      <c r="B5955" s="5" t="s">
        <v>176</v>
      </c>
      <c r="C5955" s="5" t="s">
        <v>6156</v>
      </c>
      <c r="D5955" s="5">
        <f t="shared" ref="D5955:D6018" si="280">C5955*1</f>
        <v>22636</v>
      </c>
      <c r="E5955" s="6">
        <v>44804</v>
      </c>
      <c r="F5955" s="6">
        <f t="shared" si="279"/>
        <v>44894</v>
      </c>
      <c r="G5955" s="6" t="str">
        <f>IF('BCT Template'!R5954&gt;F5955,"Yes","No")</f>
        <v>No</v>
      </c>
      <c r="H5955" s="5" t="s">
        <v>178</v>
      </c>
      <c r="I5955" s="5" t="s">
        <v>179</v>
      </c>
      <c r="J5955" s="5" t="s">
        <v>35</v>
      </c>
      <c r="K5955" s="5" t="s">
        <v>180</v>
      </c>
      <c r="L5955" s="7" t="s">
        <v>164</v>
      </c>
      <c r="M5955" t="str">
        <f t="shared" ref="M5955:M6018" si="281">IF(J5955=" ","Yes",IF(J5955="3","Yes","No"))</f>
        <v>Yes</v>
      </c>
    </row>
    <row r="5956" spans="1:13" ht="15" thickBot="1" x14ac:dyDescent="0.4">
      <c r="A5956" s="5" t="s">
        <v>175</v>
      </c>
      <c r="B5956" s="5" t="s">
        <v>176</v>
      </c>
      <c r="C5956" s="5" t="s">
        <v>6157</v>
      </c>
      <c r="D5956" s="5">
        <f t="shared" si="280"/>
        <v>29551</v>
      </c>
      <c r="E5956" s="6">
        <v>40939</v>
      </c>
      <c r="F5956" s="6">
        <f t="shared" si="279"/>
        <v>41029</v>
      </c>
      <c r="G5956" s="6" t="str">
        <f>IF('BCT Template'!R5955&gt;F5956,"Yes","No")</f>
        <v>No</v>
      </c>
      <c r="H5956" s="5" t="s">
        <v>178</v>
      </c>
      <c r="I5956" s="5" t="s">
        <v>179</v>
      </c>
      <c r="J5956" s="5" t="s">
        <v>35</v>
      </c>
      <c r="K5956" s="5" t="s">
        <v>180</v>
      </c>
      <c r="L5956" s="7" t="s">
        <v>164</v>
      </c>
      <c r="M5956" t="str">
        <f t="shared" si="281"/>
        <v>Yes</v>
      </c>
    </row>
    <row r="5957" spans="1:13" ht="15" thickBot="1" x14ac:dyDescent="0.4">
      <c r="A5957" s="5" t="s">
        <v>175</v>
      </c>
      <c r="B5957" s="5" t="s">
        <v>176</v>
      </c>
      <c r="C5957" s="5" t="s">
        <v>6158</v>
      </c>
      <c r="D5957" s="5">
        <f t="shared" si="280"/>
        <v>21574</v>
      </c>
      <c r="E5957" s="6">
        <v>44439</v>
      </c>
      <c r="F5957" s="6">
        <f t="shared" si="279"/>
        <v>44529</v>
      </c>
      <c r="G5957" s="6" t="str">
        <f>IF('BCT Template'!R5956&gt;F5957,"Yes","No")</f>
        <v>No</v>
      </c>
      <c r="H5957" s="5" t="s">
        <v>178</v>
      </c>
      <c r="I5957" s="5" t="s">
        <v>179</v>
      </c>
      <c r="J5957" s="5" t="s">
        <v>35</v>
      </c>
      <c r="K5957" s="5" t="s">
        <v>180</v>
      </c>
      <c r="L5957" s="7" t="s">
        <v>164</v>
      </c>
      <c r="M5957" t="str">
        <f t="shared" si="281"/>
        <v>Yes</v>
      </c>
    </row>
    <row r="5958" spans="1:13" ht="15" thickBot="1" x14ac:dyDescent="0.4">
      <c r="A5958" s="5" t="s">
        <v>175</v>
      </c>
      <c r="B5958" s="5" t="s">
        <v>176</v>
      </c>
      <c r="C5958" s="5" t="s">
        <v>6159</v>
      </c>
      <c r="D5958" s="5">
        <f t="shared" si="280"/>
        <v>22156</v>
      </c>
      <c r="E5958" s="6">
        <v>41152</v>
      </c>
      <c r="F5958" s="6">
        <f t="shared" si="279"/>
        <v>41242</v>
      </c>
      <c r="G5958" s="6" t="str">
        <f>IF('BCT Template'!R5957&gt;F5958,"Yes","No")</f>
        <v>No</v>
      </c>
      <c r="H5958" s="5" t="s">
        <v>178</v>
      </c>
      <c r="I5958" s="5" t="s">
        <v>179</v>
      </c>
      <c r="J5958" s="5" t="s">
        <v>35</v>
      </c>
      <c r="K5958" s="5" t="s">
        <v>180</v>
      </c>
      <c r="L5958" s="7" t="s">
        <v>164</v>
      </c>
      <c r="M5958" t="str">
        <f t="shared" si="281"/>
        <v>Yes</v>
      </c>
    </row>
    <row r="5959" spans="1:13" ht="15" thickBot="1" x14ac:dyDescent="0.4">
      <c r="A5959" s="5" t="s">
        <v>175</v>
      </c>
      <c r="B5959" s="5" t="s">
        <v>176</v>
      </c>
      <c r="C5959" s="5" t="s">
        <v>6160</v>
      </c>
      <c r="D5959" s="5">
        <f t="shared" si="280"/>
        <v>78081</v>
      </c>
      <c r="E5959" s="6">
        <v>43189</v>
      </c>
      <c r="F5959" s="6">
        <f t="shared" si="279"/>
        <v>43279</v>
      </c>
      <c r="G5959" s="6" t="str">
        <f>IF('BCT Template'!R5958&gt;F5959,"Yes","No")</f>
        <v>No</v>
      </c>
      <c r="H5959" s="5" t="s">
        <v>189</v>
      </c>
      <c r="I5959" s="5" t="s">
        <v>190</v>
      </c>
      <c r="J5959" s="5" t="s">
        <v>184</v>
      </c>
      <c r="K5959" s="5" t="s">
        <v>185</v>
      </c>
      <c r="L5959" s="7" t="s">
        <v>164</v>
      </c>
      <c r="M5959" t="str">
        <f t="shared" si="281"/>
        <v>No</v>
      </c>
    </row>
    <row r="5960" spans="1:13" ht="15" thickBot="1" x14ac:dyDescent="0.4">
      <c r="A5960" s="5" t="s">
        <v>175</v>
      </c>
      <c r="B5960" s="5" t="s">
        <v>176</v>
      </c>
      <c r="C5960" s="5" t="s">
        <v>6161</v>
      </c>
      <c r="D5960" s="5">
        <f t="shared" si="280"/>
        <v>29261</v>
      </c>
      <c r="E5960" s="6">
        <v>43524</v>
      </c>
      <c r="F5960" s="6">
        <f t="shared" si="279"/>
        <v>43614</v>
      </c>
      <c r="G5960" s="6" t="str">
        <f>IF('BCT Template'!R5959&gt;F5960,"Yes","No")</f>
        <v>No</v>
      </c>
      <c r="H5960" s="5" t="s">
        <v>178</v>
      </c>
      <c r="I5960" s="5" t="s">
        <v>179</v>
      </c>
      <c r="J5960" s="5" t="s">
        <v>35</v>
      </c>
      <c r="K5960" s="5" t="s">
        <v>180</v>
      </c>
      <c r="L5960" s="7" t="s">
        <v>164</v>
      </c>
      <c r="M5960" t="str">
        <f t="shared" si="281"/>
        <v>Yes</v>
      </c>
    </row>
    <row r="5961" spans="1:13" ht="15" thickBot="1" x14ac:dyDescent="0.4">
      <c r="A5961" s="5" t="s">
        <v>175</v>
      </c>
      <c r="B5961" s="5" t="s">
        <v>176</v>
      </c>
      <c r="C5961" s="5" t="s">
        <v>6162</v>
      </c>
      <c r="D5961" s="5">
        <f t="shared" si="280"/>
        <v>22605</v>
      </c>
      <c r="E5961" s="6">
        <v>44027</v>
      </c>
      <c r="F5961" s="6">
        <f t="shared" si="279"/>
        <v>44117</v>
      </c>
      <c r="G5961" s="6" t="str">
        <f>IF('BCT Template'!R5960&gt;F5961,"Yes","No")</f>
        <v>No</v>
      </c>
      <c r="H5961" s="5" t="s">
        <v>178</v>
      </c>
      <c r="I5961" s="5" t="s">
        <v>179</v>
      </c>
      <c r="J5961" s="5" t="s">
        <v>35</v>
      </c>
      <c r="K5961" s="5" t="s">
        <v>180</v>
      </c>
      <c r="L5961" s="7" t="s">
        <v>164</v>
      </c>
      <c r="M5961" t="str">
        <f t="shared" si="281"/>
        <v>Yes</v>
      </c>
    </row>
    <row r="5962" spans="1:13" ht="15" thickBot="1" x14ac:dyDescent="0.4">
      <c r="A5962" s="5" t="s">
        <v>175</v>
      </c>
      <c r="B5962" s="5" t="s">
        <v>176</v>
      </c>
      <c r="C5962" s="5" t="s">
        <v>6163</v>
      </c>
      <c r="D5962" s="5">
        <f t="shared" si="280"/>
        <v>22918</v>
      </c>
      <c r="E5962" s="6">
        <v>44074</v>
      </c>
      <c r="F5962" s="6">
        <f t="shared" si="279"/>
        <v>44164</v>
      </c>
      <c r="G5962" s="6" t="str">
        <f>IF('BCT Template'!R5961&gt;F5962,"Yes","No")</f>
        <v>No</v>
      </c>
      <c r="H5962" s="5" t="s">
        <v>178</v>
      </c>
      <c r="I5962" s="5" t="s">
        <v>179</v>
      </c>
      <c r="J5962" s="5" t="s">
        <v>35</v>
      </c>
      <c r="K5962" s="5" t="s">
        <v>180</v>
      </c>
      <c r="L5962" s="7" t="s">
        <v>164</v>
      </c>
      <c r="M5962" t="str">
        <f t="shared" si="281"/>
        <v>Yes</v>
      </c>
    </row>
    <row r="5963" spans="1:13" ht="15" thickBot="1" x14ac:dyDescent="0.4">
      <c r="A5963" s="5" t="s">
        <v>175</v>
      </c>
      <c r="B5963" s="5" t="s">
        <v>176</v>
      </c>
      <c r="C5963" s="5" t="s">
        <v>6164</v>
      </c>
      <c r="D5963" s="5">
        <f t="shared" si="280"/>
        <v>80508</v>
      </c>
      <c r="E5963" s="6">
        <v>41820</v>
      </c>
      <c r="F5963" s="6">
        <f t="shared" si="279"/>
        <v>41910</v>
      </c>
      <c r="G5963" s="6" t="str">
        <f>IF('BCT Template'!R5962&gt;F5963,"Yes","No")</f>
        <v>No</v>
      </c>
      <c r="H5963" s="5" t="s">
        <v>182</v>
      </c>
      <c r="I5963" s="5" t="s">
        <v>183</v>
      </c>
      <c r="J5963" s="5" t="s">
        <v>184</v>
      </c>
      <c r="K5963" s="5" t="s">
        <v>185</v>
      </c>
      <c r="L5963" s="7" t="s">
        <v>164</v>
      </c>
      <c r="M5963" t="str">
        <f t="shared" si="281"/>
        <v>No</v>
      </c>
    </row>
    <row r="5964" spans="1:13" ht="15" thickBot="1" x14ac:dyDescent="0.4">
      <c r="A5964" s="5" t="s">
        <v>175</v>
      </c>
      <c r="B5964" s="5" t="s">
        <v>176</v>
      </c>
      <c r="C5964" s="5" t="s">
        <v>6165</v>
      </c>
      <c r="D5964" s="5">
        <f t="shared" si="280"/>
        <v>79598</v>
      </c>
      <c r="E5964" s="6">
        <v>42247</v>
      </c>
      <c r="F5964" s="6">
        <f t="shared" si="279"/>
        <v>42337</v>
      </c>
      <c r="G5964" s="6" t="str">
        <f>IF('BCT Template'!R5963&gt;F5964,"Yes","No")</f>
        <v>No</v>
      </c>
      <c r="H5964" s="5" t="s">
        <v>182</v>
      </c>
      <c r="I5964" s="5" t="s">
        <v>183</v>
      </c>
      <c r="J5964" s="5" t="s">
        <v>200</v>
      </c>
      <c r="K5964" s="5" t="s">
        <v>201</v>
      </c>
      <c r="L5964" s="7" t="s">
        <v>164</v>
      </c>
      <c r="M5964" t="str">
        <f t="shared" si="281"/>
        <v>Yes</v>
      </c>
    </row>
    <row r="5965" spans="1:13" ht="15" thickBot="1" x14ac:dyDescent="0.4">
      <c r="A5965" s="5" t="s">
        <v>175</v>
      </c>
      <c r="B5965" s="5" t="s">
        <v>176</v>
      </c>
      <c r="C5965" s="5" t="s">
        <v>6166</v>
      </c>
      <c r="D5965" s="5">
        <f t="shared" si="280"/>
        <v>81824</v>
      </c>
      <c r="E5965" s="6">
        <v>44020</v>
      </c>
      <c r="F5965" s="6">
        <f t="shared" si="279"/>
        <v>44110</v>
      </c>
      <c r="G5965" s="6" t="str">
        <f>IF('BCT Template'!R5964&gt;F5965,"Yes","No")</f>
        <v>No</v>
      </c>
      <c r="H5965" s="5" t="s">
        <v>182</v>
      </c>
      <c r="I5965" s="5" t="s">
        <v>183</v>
      </c>
      <c r="J5965" s="5" t="s">
        <v>200</v>
      </c>
      <c r="K5965" s="5" t="s">
        <v>201</v>
      </c>
      <c r="L5965" s="7" t="s">
        <v>164</v>
      </c>
      <c r="M5965" t="str">
        <f t="shared" si="281"/>
        <v>Yes</v>
      </c>
    </row>
    <row r="5966" spans="1:13" ht="15" thickBot="1" x14ac:dyDescent="0.4">
      <c r="A5966" s="5" t="s">
        <v>175</v>
      </c>
      <c r="B5966" s="5" t="s">
        <v>176</v>
      </c>
      <c r="C5966" s="5" t="s">
        <v>6167</v>
      </c>
      <c r="D5966" s="5">
        <f t="shared" si="280"/>
        <v>59583</v>
      </c>
      <c r="E5966" s="6">
        <v>44074</v>
      </c>
      <c r="F5966" s="6">
        <f t="shared" si="279"/>
        <v>44164</v>
      </c>
      <c r="G5966" s="6" t="str">
        <f>IF('BCT Template'!R5965&gt;F5966,"Yes","No")</f>
        <v>No</v>
      </c>
      <c r="H5966" s="5" t="s">
        <v>182</v>
      </c>
      <c r="I5966" s="5" t="s">
        <v>183</v>
      </c>
      <c r="J5966" s="5" t="s">
        <v>200</v>
      </c>
      <c r="K5966" s="5" t="s">
        <v>201</v>
      </c>
      <c r="L5966" s="7" t="s">
        <v>164</v>
      </c>
      <c r="M5966" t="str">
        <f t="shared" si="281"/>
        <v>Yes</v>
      </c>
    </row>
    <row r="5967" spans="1:13" ht="15" thickBot="1" x14ac:dyDescent="0.4">
      <c r="A5967" s="5" t="s">
        <v>175</v>
      </c>
      <c r="B5967" s="5" t="s">
        <v>176</v>
      </c>
      <c r="C5967" s="5" t="s">
        <v>6168</v>
      </c>
      <c r="D5967" s="5">
        <f t="shared" si="280"/>
        <v>30623</v>
      </c>
      <c r="E5967" s="6">
        <v>43677</v>
      </c>
      <c r="F5967" s="6">
        <f t="shared" si="279"/>
        <v>43767</v>
      </c>
      <c r="G5967" s="6" t="str">
        <f>IF('BCT Template'!R5966&gt;F5967,"Yes","No")</f>
        <v>No</v>
      </c>
      <c r="H5967" s="5" t="s">
        <v>178</v>
      </c>
      <c r="I5967" s="5" t="s">
        <v>179</v>
      </c>
      <c r="J5967" s="5" t="s">
        <v>35</v>
      </c>
      <c r="K5967" s="5" t="s">
        <v>180</v>
      </c>
      <c r="L5967" s="7" t="s">
        <v>164</v>
      </c>
      <c r="M5967" t="str">
        <f t="shared" si="281"/>
        <v>Yes</v>
      </c>
    </row>
    <row r="5968" spans="1:13" ht="15" thickBot="1" x14ac:dyDescent="0.4">
      <c r="A5968" s="5" t="s">
        <v>175</v>
      </c>
      <c r="B5968" s="5" t="s">
        <v>176</v>
      </c>
      <c r="C5968" s="5" t="s">
        <v>6169</v>
      </c>
      <c r="D5968" s="5">
        <f t="shared" si="280"/>
        <v>80766</v>
      </c>
      <c r="E5968" s="6">
        <v>43738</v>
      </c>
      <c r="F5968" s="6">
        <f t="shared" si="279"/>
        <v>43828</v>
      </c>
      <c r="G5968" s="6" t="str">
        <f>IF('BCT Template'!R5967&gt;F5968,"Yes","No")</f>
        <v>No</v>
      </c>
      <c r="H5968" s="5" t="s">
        <v>182</v>
      </c>
      <c r="I5968" s="5" t="s">
        <v>183</v>
      </c>
      <c r="J5968" s="5" t="s">
        <v>184</v>
      </c>
      <c r="K5968" s="5" t="s">
        <v>185</v>
      </c>
      <c r="L5968" s="7" t="s">
        <v>164</v>
      </c>
      <c r="M5968" t="str">
        <f t="shared" si="281"/>
        <v>No</v>
      </c>
    </row>
    <row r="5969" spans="1:13" ht="15" thickBot="1" x14ac:dyDescent="0.4">
      <c r="A5969" s="5" t="s">
        <v>175</v>
      </c>
      <c r="B5969" s="5" t="s">
        <v>176</v>
      </c>
      <c r="C5969" s="5" t="s">
        <v>6170</v>
      </c>
      <c r="D5969" s="5">
        <f t="shared" si="280"/>
        <v>21661</v>
      </c>
      <c r="E5969" s="6">
        <v>44377</v>
      </c>
      <c r="F5969" s="6">
        <f t="shared" si="279"/>
        <v>44467</v>
      </c>
      <c r="G5969" s="6" t="str">
        <f>IF('BCT Template'!R5968&gt;F5969,"Yes","No")</f>
        <v>No</v>
      </c>
      <c r="H5969" s="5" t="s">
        <v>178</v>
      </c>
      <c r="I5969" s="5" t="s">
        <v>179</v>
      </c>
      <c r="J5969" s="5" t="s">
        <v>35</v>
      </c>
      <c r="K5969" s="5" t="s">
        <v>180</v>
      </c>
      <c r="L5969" s="7" t="s">
        <v>164</v>
      </c>
      <c r="M5969" t="str">
        <f t="shared" si="281"/>
        <v>Yes</v>
      </c>
    </row>
    <row r="5970" spans="1:13" ht="15" thickBot="1" x14ac:dyDescent="0.4">
      <c r="A5970" s="5" t="s">
        <v>175</v>
      </c>
      <c r="B5970" s="5" t="s">
        <v>176</v>
      </c>
      <c r="C5970" s="5" t="s">
        <v>6171</v>
      </c>
      <c r="D5970" s="5">
        <f t="shared" si="280"/>
        <v>59691</v>
      </c>
      <c r="E5970" s="6">
        <v>44196</v>
      </c>
      <c r="F5970" s="6">
        <f t="shared" si="279"/>
        <v>44286</v>
      </c>
      <c r="G5970" s="6" t="str">
        <f>IF('BCT Template'!R5969&gt;F5970,"Yes","No")</f>
        <v>No</v>
      </c>
      <c r="H5970" s="5" t="s">
        <v>182</v>
      </c>
      <c r="I5970" s="5" t="s">
        <v>183</v>
      </c>
      <c r="J5970" s="5" t="s">
        <v>200</v>
      </c>
      <c r="K5970" s="5" t="s">
        <v>201</v>
      </c>
      <c r="L5970" s="7" t="s">
        <v>164</v>
      </c>
      <c r="M5970" t="str">
        <f t="shared" si="281"/>
        <v>Yes</v>
      </c>
    </row>
    <row r="5971" spans="1:13" ht="15" thickBot="1" x14ac:dyDescent="0.4">
      <c r="A5971" s="5" t="s">
        <v>175</v>
      </c>
      <c r="B5971" s="5" t="s">
        <v>176</v>
      </c>
      <c r="C5971" s="5" t="s">
        <v>6172</v>
      </c>
      <c r="D5971" s="5">
        <f t="shared" si="280"/>
        <v>82739</v>
      </c>
      <c r="E5971" s="6">
        <v>44423</v>
      </c>
      <c r="F5971" s="6">
        <f t="shared" si="279"/>
        <v>44513</v>
      </c>
      <c r="G5971" s="6" t="str">
        <f>IF('BCT Template'!R5970&gt;F5971,"Yes","No")</f>
        <v>No</v>
      </c>
      <c r="H5971" s="5" t="s">
        <v>210</v>
      </c>
      <c r="I5971" s="5" t="s">
        <v>211</v>
      </c>
      <c r="J5971" s="5" t="s">
        <v>184</v>
      </c>
      <c r="K5971" s="5" t="s">
        <v>185</v>
      </c>
      <c r="L5971" s="7" t="s">
        <v>164</v>
      </c>
      <c r="M5971" t="str">
        <f t="shared" si="281"/>
        <v>No</v>
      </c>
    </row>
    <row r="5972" spans="1:13" ht="15" thickBot="1" x14ac:dyDescent="0.4">
      <c r="A5972" s="5" t="s">
        <v>175</v>
      </c>
      <c r="B5972" s="5" t="s">
        <v>176</v>
      </c>
      <c r="C5972" s="5" t="s">
        <v>6173</v>
      </c>
      <c r="D5972" s="5">
        <f t="shared" si="280"/>
        <v>23652</v>
      </c>
      <c r="E5972" s="6">
        <v>43784</v>
      </c>
      <c r="F5972" s="6">
        <f t="shared" si="279"/>
        <v>43874</v>
      </c>
      <c r="G5972" s="6" t="str">
        <f>IF('BCT Template'!R5971&gt;F5972,"Yes","No")</f>
        <v>No</v>
      </c>
      <c r="H5972" s="5" t="s">
        <v>178</v>
      </c>
      <c r="I5972" s="5" t="s">
        <v>179</v>
      </c>
      <c r="J5972" s="5" t="s">
        <v>35</v>
      </c>
      <c r="K5972" s="5" t="s">
        <v>180</v>
      </c>
      <c r="L5972" s="7" t="s">
        <v>164</v>
      </c>
      <c r="M5972" t="str">
        <f t="shared" si="281"/>
        <v>Yes</v>
      </c>
    </row>
    <row r="5973" spans="1:13" ht="15" thickBot="1" x14ac:dyDescent="0.4">
      <c r="A5973" s="5" t="s">
        <v>175</v>
      </c>
      <c r="B5973" s="5" t="s">
        <v>176</v>
      </c>
      <c r="C5973" s="5" t="s">
        <v>6174</v>
      </c>
      <c r="D5973" s="5">
        <f t="shared" si="280"/>
        <v>59184</v>
      </c>
      <c r="E5973" s="6">
        <v>43069</v>
      </c>
      <c r="F5973" s="6">
        <f t="shared" si="279"/>
        <v>43159</v>
      </c>
      <c r="G5973" s="6" t="str">
        <f>IF('BCT Template'!R5972&gt;F5973,"Yes","No")</f>
        <v>No</v>
      </c>
      <c r="H5973" s="5" t="s">
        <v>182</v>
      </c>
      <c r="I5973" s="5" t="s">
        <v>183</v>
      </c>
      <c r="J5973" s="5" t="s">
        <v>200</v>
      </c>
      <c r="K5973" s="5" t="s">
        <v>201</v>
      </c>
      <c r="L5973" s="7" t="s">
        <v>164</v>
      </c>
      <c r="M5973" t="str">
        <f t="shared" si="281"/>
        <v>Yes</v>
      </c>
    </row>
    <row r="5974" spans="1:13" ht="15" thickBot="1" x14ac:dyDescent="0.4">
      <c r="A5974" s="5" t="s">
        <v>175</v>
      </c>
      <c r="B5974" s="5" t="s">
        <v>176</v>
      </c>
      <c r="C5974" s="5" t="s">
        <v>6175</v>
      </c>
      <c r="D5974" s="5">
        <f t="shared" si="280"/>
        <v>21880</v>
      </c>
      <c r="E5974" s="6">
        <v>41547</v>
      </c>
      <c r="F5974" s="6">
        <f t="shared" ref="F5974:F6037" si="282">E5974+90</f>
        <v>41637</v>
      </c>
      <c r="G5974" s="6" t="str">
        <f>IF('BCT Template'!R5973&gt;F5974,"Yes","No")</f>
        <v>No</v>
      </c>
      <c r="H5974" s="5" t="s">
        <v>178</v>
      </c>
      <c r="I5974" s="5" t="s">
        <v>179</v>
      </c>
      <c r="J5974" s="5" t="s">
        <v>35</v>
      </c>
      <c r="K5974" s="5" t="s">
        <v>180</v>
      </c>
      <c r="L5974" s="7" t="s">
        <v>164</v>
      </c>
      <c r="M5974" t="str">
        <f t="shared" si="281"/>
        <v>Yes</v>
      </c>
    </row>
    <row r="5975" spans="1:13" ht="15" thickBot="1" x14ac:dyDescent="0.4">
      <c r="A5975" s="5" t="s">
        <v>175</v>
      </c>
      <c r="B5975" s="5" t="s">
        <v>176</v>
      </c>
      <c r="C5975" s="5" t="s">
        <v>6176</v>
      </c>
      <c r="D5975" s="5">
        <f t="shared" si="280"/>
        <v>57829</v>
      </c>
      <c r="E5975" s="6">
        <v>42867</v>
      </c>
      <c r="F5975" s="6">
        <f t="shared" si="282"/>
        <v>42957</v>
      </c>
      <c r="G5975" s="6" t="str">
        <f>IF('BCT Template'!R5974&gt;F5975,"Yes","No")</f>
        <v>No</v>
      </c>
      <c r="H5975" s="5" t="s">
        <v>189</v>
      </c>
      <c r="I5975" s="5" t="s">
        <v>190</v>
      </c>
      <c r="J5975" s="5" t="s">
        <v>184</v>
      </c>
      <c r="K5975" s="5" t="s">
        <v>185</v>
      </c>
      <c r="L5975" s="7" t="s">
        <v>164</v>
      </c>
      <c r="M5975" t="str">
        <f t="shared" si="281"/>
        <v>No</v>
      </c>
    </row>
    <row r="5976" spans="1:13" ht="15" thickBot="1" x14ac:dyDescent="0.4">
      <c r="A5976" s="5" t="s">
        <v>175</v>
      </c>
      <c r="B5976" s="5" t="s">
        <v>176</v>
      </c>
      <c r="C5976" s="5" t="s">
        <v>6177</v>
      </c>
      <c r="D5976" s="5">
        <f t="shared" si="280"/>
        <v>21648</v>
      </c>
      <c r="E5976" s="6">
        <v>38898</v>
      </c>
      <c r="F5976" s="6">
        <f t="shared" si="282"/>
        <v>38988</v>
      </c>
      <c r="G5976" s="6" t="str">
        <f>IF('BCT Template'!R5975&gt;F5976,"Yes","No")</f>
        <v>No</v>
      </c>
      <c r="H5976" s="5" t="s">
        <v>178</v>
      </c>
      <c r="I5976" s="5" t="s">
        <v>179</v>
      </c>
      <c r="J5976" s="5" t="s">
        <v>35</v>
      </c>
      <c r="K5976" s="5" t="s">
        <v>180</v>
      </c>
      <c r="L5976" s="7" t="s">
        <v>164</v>
      </c>
      <c r="M5976" t="str">
        <f t="shared" si="281"/>
        <v>Yes</v>
      </c>
    </row>
    <row r="5977" spans="1:13" ht="15" thickBot="1" x14ac:dyDescent="0.4">
      <c r="A5977" s="5" t="s">
        <v>175</v>
      </c>
      <c r="B5977" s="5" t="s">
        <v>176</v>
      </c>
      <c r="C5977" s="5" t="s">
        <v>6178</v>
      </c>
      <c r="D5977" s="5">
        <f t="shared" si="280"/>
        <v>23413</v>
      </c>
      <c r="E5977" s="6">
        <v>39263</v>
      </c>
      <c r="F5977" s="6">
        <f t="shared" si="282"/>
        <v>39353</v>
      </c>
      <c r="G5977" s="6" t="str">
        <f>IF('BCT Template'!R5976&gt;F5977,"Yes","No")</f>
        <v>No</v>
      </c>
      <c r="H5977" s="5" t="s">
        <v>178</v>
      </c>
      <c r="I5977" s="5" t="s">
        <v>179</v>
      </c>
      <c r="J5977" s="5" t="s">
        <v>35</v>
      </c>
      <c r="K5977" s="5" t="s">
        <v>180</v>
      </c>
      <c r="L5977" s="7" t="s">
        <v>164</v>
      </c>
      <c r="M5977" t="str">
        <f t="shared" si="281"/>
        <v>Yes</v>
      </c>
    </row>
    <row r="5978" spans="1:13" ht="15" thickBot="1" x14ac:dyDescent="0.4">
      <c r="A5978" s="5" t="s">
        <v>175</v>
      </c>
      <c r="B5978" s="5" t="s">
        <v>176</v>
      </c>
      <c r="C5978" s="5" t="s">
        <v>6179</v>
      </c>
      <c r="D5978" s="5">
        <f t="shared" si="280"/>
        <v>82497</v>
      </c>
      <c r="E5978" s="6">
        <v>43877</v>
      </c>
      <c r="F5978" s="6">
        <f t="shared" si="282"/>
        <v>43967</v>
      </c>
      <c r="G5978" s="6" t="str">
        <f>IF('BCT Template'!R5977&gt;F5978,"Yes","No")</f>
        <v>No</v>
      </c>
      <c r="H5978" s="5" t="s">
        <v>210</v>
      </c>
      <c r="I5978" s="5" t="s">
        <v>211</v>
      </c>
      <c r="J5978" s="5" t="s">
        <v>184</v>
      </c>
      <c r="K5978" s="5" t="s">
        <v>185</v>
      </c>
      <c r="L5978" s="7" t="s">
        <v>164</v>
      </c>
      <c r="M5978" t="str">
        <f t="shared" si="281"/>
        <v>No</v>
      </c>
    </row>
    <row r="5979" spans="1:13" ht="15" thickBot="1" x14ac:dyDescent="0.4">
      <c r="A5979" s="5" t="s">
        <v>175</v>
      </c>
      <c r="B5979" s="5" t="s">
        <v>176</v>
      </c>
      <c r="C5979" s="5" t="s">
        <v>6180</v>
      </c>
      <c r="D5979" s="5">
        <f t="shared" si="280"/>
        <v>21284</v>
      </c>
      <c r="E5979" s="6">
        <v>43646</v>
      </c>
      <c r="F5979" s="6">
        <f t="shared" si="282"/>
        <v>43736</v>
      </c>
      <c r="G5979" s="6" t="str">
        <f>IF('BCT Template'!R5978&gt;F5979,"Yes","No")</f>
        <v>No</v>
      </c>
      <c r="H5979" s="5" t="s">
        <v>178</v>
      </c>
      <c r="I5979" s="5" t="s">
        <v>179</v>
      </c>
      <c r="J5979" s="5" t="s">
        <v>35</v>
      </c>
      <c r="K5979" s="5" t="s">
        <v>180</v>
      </c>
      <c r="L5979" s="7" t="s">
        <v>164</v>
      </c>
      <c r="M5979" t="str">
        <f t="shared" si="281"/>
        <v>Yes</v>
      </c>
    </row>
    <row r="5980" spans="1:13" ht="15" thickBot="1" x14ac:dyDescent="0.4">
      <c r="A5980" s="5" t="s">
        <v>175</v>
      </c>
      <c r="B5980" s="5" t="s">
        <v>176</v>
      </c>
      <c r="C5980" s="5" t="s">
        <v>6181</v>
      </c>
      <c r="D5980" s="5">
        <f t="shared" si="280"/>
        <v>77886</v>
      </c>
      <c r="E5980" s="6">
        <v>44074</v>
      </c>
      <c r="F5980" s="6">
        <f t="shared" si="282"/>
        <v>44164</v>
      </c>
      <c r="G5980" s="6" t="str">
        <f>IF('BCT Template'!R5979&gt;F5980,"Yes","No")</f>
        <v>No</v>
      </c>
      <c r="H5980" s="5" t="s">
        <v>189</v>
      </c>
      <c r="I5980" s="5" t="s">
        <v>190</v>
      </c>
      <c r="J5980" s="5" t="s">
        <v>184</v>
      </c>
      <c r="K5980" s="5" t="s">
        <v>185</v>
      </c>
      <c r="L5980" s="7" t="s">
        <v>164</v>
      </c>
      <c r="M5980" t="str">
        <f t="shared" si="281"/>
        <v>No</v>
      </c>
    </row>
    <row r="5981" spans="1:13" ht="15" thickBot="1" x14ac:dyDescent="0.4">
      <c r="A5981" s="5" t="s">
        <v>175</v>
      </c>
      <c r="B5981" s="5" t="s">
        <v>176</v>
      </c>
      <c r="C5981" s="5" t="s">
        <v>6182</v>
      </c>
      <c r="D5981" s="5">
        <f t="shared" si="280"/>
        <v>23600</v>
      </c>
      <c r="E5981" s="6">
        <v>44196</v>
      </c>
      <c r="F5981" s="6">
        <f t="shared" si="282"/>
        <v>44286</v>
      </c>
      <c r="G5981" s="6" t="str">
        <f>IF('BCT Template'!R5980&gt;F5981,"Yes","No")</f>
        <v>No</v>
      </c>
      <c r="H5981" s="5" t="s">
        <v>178</v>
      </c>
      <c r="I5981" s="5" t="s">
        <v>179</v>
      </c>
      <c r="J5981" s="5" t="s">
        <v>35</v>
      </c>
      <c r="K5981" s="5" t="s">
        <v>180</v>
      </c>
      <c r="L5981" s="7" t="s">
        <v>164</v>
      </c>
      <c r="M5981" t="str">
        <f t="shared" si="281"/>
        <v>Yes</v>
      </c>
    </row>
    <row r="5982" spans="1:13" ht="15" thickBot="1" x14ac:dyDescent="0.4">
      <c r="A5982" s="5" t="s">
        <v>175</v>
      </c>
      <c r="B5982" s="5" t="s">
        <v>176</v>
      </c>
      <c r="C5982" s="5" t="s">
        <v>6183</v>
      </c>
      <c r="D5982" s="5">
        <f t="shared" si="280"/>
        <v>57244</v>
      </c>
      <c r="E5982" s="6">
        <v>42825</v>
      </c>
      <c r="F5982" s="6">
        <f t="shared" si="282"/>
        <v>42915</v>
      </c>
      <c r="G5982" s="6" t="str">
        <f>IF('BCT Template'!R5981&gt;F5982,"Yes","No")</f>
        <v>No</v>
      </c>
      <c r="H5982" s="5" t="s">
        <v>189</v>
      </c>
      <c r="I5982" s="5" t="s">
        <v>190</v>
      </c>
      <c r="J5982" s="5" t="s">
        <v>184</v>
      </c>
      <c r="K5982" s="5" t="s">
        <v>185</v>
      </c>
      <c r="L5982" s="7" t="s">
        <v>164</v>
      </c>
      <c r="M5982" t="str">
        <f t="shared" si="281"/>
        <v>No</v>
      </c>
    </row>
    <row r="5983" spans="1:13" ht="15" thickBot="1" x14ac:dyDescent="0.4">
      <c r="A5983" s="5" t="s">
        <v>175</v>
      </c>
      <c r="B5983" s="5" t="s">
        <v>176</v>
      </c>
      <c r="C5983" s="5" t="s">
        <v>6184</v>
      </c>
      <c r="D5983" s="5">
        <f t="shared" si="280"/>
        <v>22196</v>
      </c>
      <c r="E5983" s="6">
        <v>44377</v>
      </c>
      <c r="F5983" s="6">
        <f t="shared" si="282"/>
        <v>44467</v>
      </c>
      <c r="G5983" s="6" t="str">
        <f>IF('BCT Template'!R5982&gt;F5983,"Yes","No")</f>
        <v>No</v>
      </c>
      <c r="H5983" s="5" t="s">
        <v>178</v>
      </c>
      <c r="I5983" s="5" t="s">
        <v>179</v>
      </c>
      <c r="J5983" s="5" t="s">
        <v>35</v>
      </c>
      <c r="K5983" s="5" t="s">
        <v>180</v>
      </c>
      <c r="L5983" s="7" t="s">
        <v>164</v>
      </c>
      <c r="M5983" t="str">
        <f t="shared" si="281"/>
        <v>Yes</v>
      </c>
    </row>
    <row r="5984" spans="1:13" ht="15" thickBot="1" x14ac:dyDescent="0.4">
      <c r="A5984" s="5" t="s">
        <v>175</v>
      </c>
      <c r="B5984" s="5" t="s">
        <v>176</v>
      </c>
      <c r="C5984" s="5" t="s">
        <v>6185</v>
      </c>
      <c r="D5984" s="5">
        <f t="shared" si="280"/>
        <v>58953</v>
      </c>
      <c r="E5984" s="6">
        <v>43190</v>
      </c>
      <c r="F5984" s="6">
        <f t="shared" si="282"/>
        <v>43280</v>
      </c>
      <c r="G5984" s="6" t="str">
        <f>IF('BCT Template'!R5983&gt;F5984,"Yes","No")</f>
        <v>No</v>
      </c>
      <c r="H5984" s="5" t="s">
        <v>182</v>
      </c>
      <c r="I5984" s="5" t="s">
        <v>183</v>
      </c>
      <c r="J5984" s="5" t="s">
        <v>184</v>
      </c>
      <c r="K5984" s="5" t="s">
        <v>185</v>
      </c>
      <c r="L5984" s="7" t="s">
        <v>164</v>
      </c>
      <c r="M5984" t="str">
        <f t="shared" si="281"/>
        <v>No</v>
      </c>
    </row>
    <row r="5985" spans="1:13" ht="15" thickBot="1" x14ac:dyDescent="0.4">
      <c r="A5985" s="5" t="s">
        <v>175</v>
      </c>
      <c r="B5985" s="5" t="s">
        <v>176</v>
      </c>
      <c r="C5985" s="5" t="s">
        <v>6186</v>
      </c>
      <c r="D5985" s="5">
        <f t="shared" si="280"/>
        <v>84895</v>
      </c>
      <c r="E5985" s="6">
        <v>43676</v>
      </c>
      <c r="F5985" s="6">
        <f t="shared" si="282"/>
        <v>43766</v>
      </c>
      <c r="G5985" s="6" t="str">
        <f>IF('BCT Template'!R5984&gt;F5985,"Yes","No")</f>
        <v>No</v>
      </c>
      <c r="H5985" s="5" t="s">
        <v>210</v>
      </c>
      <c r="I5985" s="5" t="s">
        <v>211</v>
      </c>
      <c r="J5985" s="5" t="s">
        <v>184</v>
      </c>
      <c r="K5985" s="5" t="s">
        <v>185</v>
      </c>
      <c r="L5985" s="7" t="s">
        <v>164</v>
      </c>
      <c r="M5985" t="str">
        <f t="shared" si="281"/>
        <v>No</v>
      </c>
    </row>
    <row r="5986" spans="1:13" ht="15" thickBot="1" x14ac:dyDescent="0.4">
      <c r="A5986" s="5" t="s">
        <v>175</v>
      </c>
      <c r="B5986" s="5" t="s">
        <v>176</v>
      </c>
      <c r="C5986" s="5" t="s">
        <v>6187</v>
      </c>
      <c r="D5986" s="5">
        <f t="shared" si="280"/>
        <v>23039</v>
      </c>
      <c r="E5986" s="6">
        <v>39827</v>
      </c>
      <c r="F5986" s="6">
        <f t="shared" si="282"/>
        <v>39917</v>
      </c>
      <c r="G5986" s="6" t="str">
        <f>IF('BCT Template'!R5985&gt;F5986,"Yes","No")</f>
        <v>No</v>
      </c>
      <c r="H5986" s="5" t="s">
        <v>178</v>
      </c>
      <c r="I5986" s="5" t="s">
        <v>179</v>
      </c>
      <c r="J5986" s="5" t="s">
        <v>35</v>
      </c>
      <c r="K5986" s="5" t="s">
        <v>180</v>
      </c>
      <c r="L5986" s="7" t="s">
        <v>164</v>
      </c>
      <c r="M5986" t="str">
        <f t="shared" si="281"/>
        <v>Yes</v>
      </c>
    </row>
    <row r="5987" spans="1:13" ht="15" thickBot="1" x14ac:dyDescent="0.4">
      <c r="A5987" s="5" t="s">
        <v>175</v>
      </c>
      <c r="B5987" s="5" t="s">
        <v>176</v>
      </c>
      <c r="C5987" s="5" t="s">
        <v>6188</v>
      </c>
      <c r="D5987" s="5">
        <f t="shared" si="280"/>
        <v>57088</v>
      </c>
      <c r="E5987" s="6">
        <v>41486</v>
      </c>
      <c r="F5987" s="6">
        <f t="shared" si="282"/>
        <v>41576</v>
      </c>
      <c r="G5987" s="6" t="str">
        <f>IF('BCT Template'!R5986&gt;F5987,"Yes","No")</f>
        <v>No</v>
      </c>
      <c r="H5987" s="5" t="s">
        <v>189</v>
      </c>
      <c r="I5987" s="5" t="s">
        <v>190</v>
      </c>
      <c r="J5987" s="5" t="s">
        <v>184</v>
      </c>
      <c r="K5987" s="5" t="s">
        <v>185</v>
      </c>
      <c r="L5987" s="7" t="s">
        <v>164</v>
      </c>
      <c r="M5987" t="str">
        <f t="shared" si="281"/>
        <v>No</v>
      </c>
    </row>
    <row r="5988" spans="1:13" ht="15" thickBot="1" x14ac:dyDescent="0.4">
      <c r="A5988" s="5" t="s">
        <v>175</v>
      </c>
      <c r="B5988" s="5" t="s">
        <v>176</v>
      </c>
      <c r="C5988" s="5" t="s">
        <v>6189</v>
      </c>
      <c r="D5988" s="5">
        <f t="shared" si="280"/>
        <v>59325</v>
      </c>
      <c r="E5988" s="6">
        <v>41455</v>
      </c>
      <c r="F5988" s="6">
        <f t="shared" si="282"/>
        <v>41545</v>
      </c>
      <c r="G5988" s="6" t="str">
        <f>IF('BCT Template'!R5987&gt;F5988,"Yes","No")</f>
        <v>No</v>
      </c>
      <c r="H5988" s="5" t="s">
        <v>182</v>
      </c>
      <c r="I5988" s="5" t="s">
        <v>183</v>
      </c>
      <c r="J5988" s="5" t="s">
        <v>184</v>
      </c>
      <c r="K5988" s="5" t="s">
        <v>185</v>
      </c>
      <c r="L5988" s="7" t="s">
        <v>164</v>
      </c>
      <c r="M5988" t="str">
        <f t="shared" si="281"/>
        <v>No</v>
      </c>
    </row>
    <row r="5989" spans="1:13" ht="15" thickBot="1" x14ac:dyDescent="0.4">
      <c r="A5989" s="5" t="s">
        <v>175</v>
      </c>
      <c r="B5989" s="5" t="s">
        <v>176</v>
      </c>
      <c r="C5989" s="5" t="s">
        <v>6190</v>
      </c>
      <c r="D5989" s="5">
        <f t="shared" si="280"/>
        <v>31369</v>
      </c>
      <c r="E5989" s="6">
        <v>44135</v>
      </c>
      <c r="F5989" s="6">
        <f t="shared" si="282"/>
        <v>44225</v>
      </c>
      <c r="G5989" s="6" t="str">
        <f>IF('BCT Template'!R5988&gt;F5989,"Yes","No")</f>
        <v>No</v>
      </c>
      <c r="H5989" s="5" t="s">
        <v>178</v>
      </c>
      <c r="I5989" s="5" t="s">
        <v>179</v>
      </c>
      <c r="J5989" s="5" t="s">
        <v>35</v>
      </c>
      <c r="K5989" s="5" t="s">
        <v>180</v>
      </c>
      <c r="L5989" s="7" t="s">
        <v>164</v>
      </c>
      <c r="M5989" t="str">
        <f t="shared" si="281"/>
        <v>Yes</v>
      </c>
    </row>
    <row r="5990" spans="1:13" ht="15" thickBot="1" x14ac:dyDescent="0.4">
      <c r="A5990" s="5" t="s">
        <v>175</v>
      </c>
      <c r="B5990" s="5" t="s">
        <v>176</v>
      </c>
      <c r="C5990" s="5" t="s">
        <v>6191</v>
      </c>
      <c r="D5990" s="5">
        <f t="shared" si="280"/>
        <v>81382</v>
      </c>
      <c r="E5990" s="6">
        <v>43691</v>
      </c>
      <c r="F5990" s="6">
        <f t="shared" si="282"/>
        <v>43781</v>
      </c>
      <c r="G5990" s="6" t="str">
        <f>IF('BCT Template'!R5989&gt;F5990,"Yes","No")</f>
        <v>No</v>
      </c>
      <c r="H5990" s="5" t="s">
        <v>182</v>
      </c>
      <c r="I5990" s="5" t="s">
        <v>183</v>
      </c>
      <c r="J5990" s="5" t="s">
        <v>184</v>
      </c>
      <c r="K5990" s="5" t="s">
        <v>185</v>
      </c>
      <c r="L5990" s="7" t="s">
        <v>164</v>
      </c>
      <c r="M5990" t="str">
        <f t="shared" si="281"/>
        <v>No</v>
      </c>
    </row>
    <row r="5991" spans="1:13" ht="15" thickBot="1" x14ac:dyDescent="0.4">
      <c r="A5991" s="5" t="s">
        <v>175</v>
      </c>
      <c r="B5991" s="5" t="s">
        <v>176</v>
      </c>
      <c r="C5991" s="5" t="s">
        <v>6192</v>
      </c>
      <c r="D5991" s="5">
        <f t="shared" si="280"/>
        <v>58503</v>
      </c>
      <c r="E5991" s="6">
        <v>43965</v>
      </c>
      <c r="F5991" s="6">
        <f t="shared" si="282"/>
        <v>44055</v>
      </c>
      <c r="G5991" s="6" t="str">
        <f>IF('BCT Template'!R5990&gt;F5991,"Yes","No")</f>
        <v>No</v>
      </c>
      <c r="H5991" s="5" t="s">
        <v>182</v>
      </c>
      <c r="I5991" s="5" t="s">
        <v>183</v>
      </c>
      <c r="J5991" s="5" t="s">
        <v>184</v>
      </c>
      <c r="K5991" s="5" t="s">
        <v>185</v>
      </c>
      <c r="L5991" s="7" t="s">
        <v>164</v>
      </c>
      <c r="M5991" t="str">
        <f t="shared" si="281"/>
        <v>No</v>
      </c>
    </row>
    <row r="5992" spans="1:13" ht="15" thickBot="1" x14ac:dyDescent="0.4">
      <c r="A5992" s="5" t="s">
        <v>175</v>
      </c>
      <c r="B5992" s="5" t="s">
        <v>176</v>
      </c>
      <c r="C5992" s="5" t="s">
        <v>6193</v>
      </c>
      <c r="D5992" s="5">
        <f t="shared" si="280"/>
        <v>59457</v>
      </c>
      <c r="E5992" s="6">
        <v>42185</v>
      </c>
      <c r="F5992" s="6">
        <f t="shared" si="282"/>
        <v>42275</v>
      </c>
      <c r="G5992" s="6" t="str">
        <f>IF('BCT Template'!R5991&gt;F5992,"Yes","No")</f>
        <v>No</v>
      </c>
      <c r="H5992" s="5" t="s">
        <v>182</v>
      </c>
      <c r="I5992" s="5" t="s">
        <v>183</v>
      </c>
      <c r="J5992" s="5" t="s">
        <v>200</v>
      </c>
      <c r="K5992" s="5" t="s">
        <v>201</v>
      </c>
      <c r="L5992" s="7" t="s">
        <v>164</v>
      </c>
      <c r="M5992" t="str">
        <f t="shared" si="281"/>
        <v>Yes</v>
      </c>
    </row>
    <row r="5993" spans="1:13" ht="15" thickBot="1" x14ac:dyDescent="0.4">
      <c r="A5993" s="5" t="s">
        <v>175</v>
      </c>
      <c r="B5993" s="5" t="s">
        <v>176</v>
      </c>
      <c r="C5993" s="5" t="s">
        <v>6194</v>
      </c>
      <c r="D5993" s="5">
        <f t="shared" si="280"/>
        <v>29656</v>
      </c>
      <c r="E5993" s="6">
        <v>43220</v>
      </c>
      <c r="F5993" s="6">
        <f t="shared" si="282"/>
        <v>43310</v>
      </c>
      <c r="G5993" s="6" t="str">
        <f>IF('BCT Template'!R5992&gt;F5993,"Yes","No")</f>
        <v>No</v>
      </c>
      <c r="H5993" s="5" t="s">
        <v>178</v>
      </c>
      <c r="I5993" s="5" t="s">
        <v>179</v>
      </c>
      <c r="J5993" s="5" t="s">
        <v>35</v>
      </c>
      <c r="K5993" s="5" t="s">
        <v>180</v>
      </c>
      <c r="L5993" s="7" t="s">
        <v>164</v>
      </c>
      <c r="M5993" t="str">
        <f t="shared" si="281"/>
        <v>Yes</v>
      </c>
    </row>
    <row r="5994" spans="1:13" ht="15" thickBot="1" x14ac:dyDescent="0.4">
      <c r="A5994" s="5" t="s">
        <v>175</v>
      </c>
      <c r="B5994" s="5" t="s">
        <v>176</v>
      </c>
      <c r="C5994" s="5" t="s">
        <v>6195</v>
      </c>
      <c r="D5994" s="5">
        <f t="shared" si="280"/>
        <v>21769</v>
      </c>
      <c r="E5994" s="6">
        <v>43646</v>
      </c>
      <c r="F5994" s="6">
        <f t="shared" si="282"/>
        <v>43736</v>
      </c>
      <c r="G5994" s="6" t="str">
        <f>IF('BCT Template'!R5993&gt;F5994,"Yes","No")</f>
        <v>No</v>
      </c>
      <c r="H5994" s="5" t="s">
        <v>178</v>
      </c>
      <c r="I5994" s="5" t="s">
        <v>179</v>
      </c>
      <c r="J5994" s="5" t="s">
        <v>35</v>
      </c>
      <c r="K5994" s="5" t="s">
        <v>180</v>
      </c>
      <c r="L5994" s="7" t="s">
        <v>164</v>
      </c>
      <c r="M5994" t="str">
        <f t="shared" si="281"/>
        <v>Yes</v>
      </c>
    </row>
    <row r="5995" spans="1:13" ht="15" thickBot="1" x14ac:dyDescent="0.4">
      <c r="A5995" s="5" t="s">
        <v>175</v>
      </c>
      <c r="B5995" s="5" t="s">
        <v>176</v>
      </c>
      <c r="C5995" s="5" t="s">
        <v>6196</v>
      </c>
      <c r="D5995" s="5">
        <f t="shared" si="280"/>
        <v>18447</v>
      </c>
      <c r="E5995" s="6">
        <v>44742</v>
      </c>
      <c r="F5995" s="6">
        <f t="shared" si="282"/>
        <v>44832</v>
      </c>
      <c r="G5995" s="6" t="str">
        <f>IF('BCT Template'!R5994&gt;F5995,"Yes","No")</f>
        <v>No</v>
      </c>
      <c r="H5995" s="5" t="s">
        <v>234</v>
      </c>
      <c r="I5995" s="5" t="s">
        <v>235</v>
      </c>
      <c r="J5995" s="5" t="s">
        <v>184</v>
      </c>
      <c r="K5995" s="5" t="s">
        <v>185</v>
      </c>
      <c r="L5995" s="7" t="s">
        <v>164</v>
      </c>
      <c r="M5995" t="str">
        <f t="shared" si="281"/>
        <v>No</v>
      </c>
    </row>
    <row r="5996" spans="1:13" ht="15" thickBot="1" x14ac:dyDescent="0.4">
      <c r="A5996" s="5" t="s">
        <v>175</v>
      </c>
      <c r="B5996" s="5" t="s">
        <v>176</v>
      </c>
      <c r="C5996" s="5" t="s">
        <v>6197</v>
      </c>
      <c r="D5996" s="5">
        <f t="shared" si="280"/>
        <v>77894</v>
      </c>
      <c r="E5996" s="6">
        <v>44134</v>
      </c>
      <c r="F5996" s="6">
        <f t="shared" si="282"/>
        <v>44224</v>
      </c>
      <c r="G5996" s="6" t="str">
        <f>IF('BCT Template'!R5995&gt;F5996,"Yes","No")</f>
        <v>No</v>
      </c>
      <c r="H5996" s="5" t="s">
        <v>189</v>
      </c>
      <c r="I5996" s="5" t="s">
        <v>190</v>
      </c>
      <c r="J5996" s="5" t="s">
        <v>184</v>
      </c>
      <c r="K5996" s="5" t="s">
        <v>185</v>
      </c>
      <c r="L5996" s="7" t="s">
        <v>164</v>
      </c>
      <c r="M5996" t="str">
        <f t="shared" si="281"/>
        <v>No</v>
      </c>
    </row>
    <row r="5997" spans="1:13" ht="15" thickBot="1" x14ac:dyDescent="0.4">
      <c r="A5997" s="5" t="s">
        <v>175</v>
      </c>
      <c r="B5997" s="5" t="s">
        <v>176</v>
      </c>
      <c r="C5997" s="5" t="s">
        <v>6198</v>
      </c>
      <c r="D5997" s="5">
        <f t="shared" si="280"/>
        <v>80899</v>
      </c>
      <c r="E5997" s="6">
        <v>44165</v>
      </c>
      <c r="F5997" s="6">
        <f t="shared" si="282"/>
        <v>44255</v>
      </c>
      <c r="G5997" s="6" t="str">
        <f>IF('BCT Template'!R5996&gt;F5997,"Yes","No")</f>
        <v>No</v>
      </c>
      <c r="H5997" s="5" t="s">
        <v>182</v>
      </c>
      <c r="I5997" s="5" t="s">
        <v>183</v>
      </c>
      <c r="J5997" s="5" t="s">
        <v>200</v>
      </c>
      <c r="K5997" s="5" t="s">
        <v>201</v>
      </c>
      <c r="L5997" s="7" t="s">
        <v>164</v>
      </c>
      <c r="M5997" t="str">
        <f t="shared" si="281"/>
        <v>Yes</v>
      </c>
    </row>
    <row r="5998" spans="1:13" ht="15" thickBot="1" x14ac:dyDescent="0.4">
      <c r="A5998" s="5" t="s">
        <v>175</v>
      </c>
      <c r="B5998" s="5" t="s">
        <v>176</v>
      </c>
      <c r="C5998" s="5" t="s">
        <v>6199</v>
      </c>
      <c r="D5998" s="5">
        <f t="shared" si="280"/>
        <v>22595</v>
      </c>
      <c r="E5998" s="6">
        <v>44773</v>
      </c>
      <c r="F5998" s="6">
        <f t="shared" si="282"/>
        <v>44863</v>
      </c>
      <c r="G5998" s="6" t="str">
        <f>IF('BCT Template'!R5997&gt;F5998,"Yes","No")</f>
        <v>No</v>
      </c>
      <c r="H5998" s="5" t="s">
        <v>178</v>
      </c>
      <c r="I5998" s="5" t="s">
        <v>179</v>
      </c>
      <c r="J5998" s="5" t="s">
        <v>35</v>
      </c>
      <c r="K5998" s="5" t="s">
        <v>180</v>
      </c>
      <c r="L5998" s="7" t="s">
        <v>164</v>
      </c>
      <c r="M5998" t="str">
        <f t="shared" si="281"/>
        <v>Yes</v>
      </c>
    </row>
    <row r="5999" spans="1:13" ht="15" thickBot="1" x14ac:dyDescent="0.4">
      <c r="A5999" s="5" t="s">
        <v>175</v>
      </c>
      <c r="B5999" s="5" t="s">
        <v>176</v>
      </c>
      <c r="C5999" s="5" t="s">
        <v>6200</v>
      </c>
      <c r="D5999" s="5">
        <f t="shared" si="280"/>
        <v>59313</v>
      </c>
      <c r="E5999" s="6">
        <v>42521</v>
      </c>
      <c r="F5999" s="6">
        <f t="shared" si="282"/>
        <v>42611</v>
      </c>
      <c r="G5999" s="6" t="str">
        <f>IF('BCT Template'!R5998&gt;F5999,"Yes","No")</f>
        <v>No</v>
      </c>
      <c r="H5999" s="5" t="s">
        <v>182</v>
      </c>
      <c r="I5999" s="5" t="s">
        <v>183</v>
      </c>
      <c r="J5999" s="5" t="s">
        <v>200</v>
      </c>
      <c r="K5999" s="5" t="s">
        <v>201</v>
      </c>
      <c r="L5999" s="7" t="s">
        <v>164</v>
      </c>
      <c r="M5999" t="str">
        <f t="shared" si="281"/>
        <v>Yes</v>
      </c>
    </row>
    <row r="6000" spans="1:13" ht="15" thickBot="1" x14ac:dyDescent="0.4">
      <c r="A6000" s="5" t="s">
        <v>175</v>
      </c>
      <c r="B6000" s="5" t="s">
        <v>176</v>
      </c>
      <c r="C6000" s="5" t="s">
        <v>6201</v>
      </c>
      <c r="D6000" s="5">
        <f t="shared" si="280"/>
        <v>30104</v>
      </c>
      <c r="E6000" s="6">
        <v>42916</v>
      </c>
      <c r="F6000" s="6">
        <f t="shared" si="282"/>
        <v>43006</v>
      </c>
      <c r="G6000" s="6" t="str">
        <f>IF('BCT Template'!R5999&gt;F6000,"Yes","No")</f>
        <v>No</v>
      </c>
      <c r="H6000" s="5" t="s">
        <v>178</v>
      </c>
      <c r="I6000" s="5" t="s">
        <v>179</v>
      </c>
      <c r="J6000" s="5" t="s">
        <v>35</v>
      </c>
      <c r="K6000" s="5" t="s">
        <v>180</v>
      </c>
      <c r="L6000" s="7" t="s">
        <v>164</v>
      </c>
      <c r="M6000" t="str">
        <f t="shared" si="281"/>
        <v>Yes</v>
      </c>
    </row>
    <row r="6001" spans="1:13" ht="15" thickBot="1" x14ac:dyDescent="0.4">
      <c r="A6001" s="5" t="s">
        <v>175</v>
      </c>
      <c r="B6001" s="5" t="s">
        <v>176</v>
      </c>
      <c r="C6001" s="5" t="s">
        <v>6202</v>
      </c>
      <c r="D6001" s="5">
        <f t="shared" si="280"/>
        <v>82304</v>
      </c>
      <c r="E6001" s="6">
        <v>44091</v>
      </c>
      <c r="F6001" s="6">
        <f t="shared" si="282"/>
        <v>44181</v>
      </c>
      <c r="G6001" s="6" t="str">
        <f>IF('BCT Template'!R6000&gt;F6001,"Yes","No")</f>
        <v>No</v>
      </c>
      <c r="H6001" s="5" t="s">
        <v>210</v>
      </c>
      <c r="I6001" s="5" t="s">
        <v>211</v>
      </c>
      <c r="J6001" s="5" t="s">
        <v>184</v>
      </c>
      <c r="K6001" s="5" t="s">
        <v>185</v>
      </c>
      <c r="L6001" s="7" t="s">
        <v>164</v>
      </c>
      <c r="M6001" t="str">
        <f t="shared" si="281"/>
        <v>No</v>
      </c>
    </row>
    <row r="6002" spans="1:13" ht="15" thickBot="1" x14ac:dyDescent="0.4">
      <c r="A6002" s="5" t="s">
        <v>175</v>
      </c>
      <c r="B6002" s="5" t="s">
        <v>176</v>
      </c>
      <c r="C6002" s="5" t="s">
        <v>6203</v>
      </c>
      <c r="D6002" s="5">
        <f t="shared" si="280"/>
        <v>57906</v>
      </c>
      <c r="E6002" s="6">
        <v>44101</v>
      </c>
      <c r="F6002" s="6">
        <f t="shared" si="282"/>
        <v>44191</v>
      </c>
      <c r="G6002" s="6" t="str">
        <f>IF('BCT Template'!R6001&gt;F6002,"Yes","No")</f>
        <v>No</v>
      </c>
      <c r="H6002" s="5" t="s">
        <v>189</v>
      </c>
      <c r="I6002" s="5" t="s">
        <v>190</v>
      </c>
      <c r="J6002" s="5" t="s">
        <v>200</v>
      </c>
      <c r="K6002" s="5" t="s">
        <v>201</v>
      </c>
      <c r="L6002" s="7" t="s">
        <v>164</v>
      </c>
      <c r="M6002" t="str">
        <f t="shared" si="281"/>
        <v>Yes</v>
      </c>
    </row>
    <row r="6003" spans="1:13" ht="15" thickBot="1" x14ac:dyDescent="0.4">
      <c r="A6003" s="5" t="s">
        <v>175</v>
      </c>
      <c r="B6003" s="5" t="s">
        <v>176</v>
      </c>
      <c r="C6003" s="5" t="s">
        <v>6204</v>
      </c>
      <c r="D6003" s="5">
        <f t="shared" si="280"/>
        <v>81159</v>
      </c>
      <c r="E6003" s="6">
        <v>43362</v>
      </c>
      <c r="F6003" s="6">
        <f t="shared" si="282"/>
        <v>43452</v>
      </c>
      <c r="G6003" s="6" t="str">
        <f>IF('BCT Template'!R6002&gt;F6003,"Yes","No")</f>
        <v>No</v>
      </c>
      <c r="H6003" s="5" t="s">
        <v>182</v>
      </c>
      <c r="I6003" s="5" t="s">
        <v>183</v>
      </c>
      <c r="J6003" s="5" t="s">
        <v>184</v>
      </c>
      <c r="K6003" s="5" t="s">
        <v>185</v>
      </c>
      <c r="L6003" s="7" t="s">
        <v>164</v>
      </c>
      <c r="M6003" t="str">
        <f t="shared" si="281"/>
        <v>No</v>
      </c>
    </row>
    <row r="6004" spans="1:13" ht="15" thickBot="1" x14ac:dyDescent="0.4">
      <c r="A6004" s="5" t="s">
        <v>175</v>
      </c>
      <c r="B6004" s="5" t="s">
        <v>176</v>
      </c>
      <c r="C6004" s="5" t="s">
        <v>6205</v>
      </c>
      <c r="D6004" s="5">
        <f t="shared" si="280"/>
        <v>20670</v>
      </c>
      <c r="E6004" s="6">
        <v>42735</v>
      </c>
      <c r="F6004" s="6">
        <f t="shared" si="282"/>
        <v>42825</v>
      </c>
      <c r="G6004" s="6" t="str">
        <f>IF('BCT Template'!R6003&gt;F6004,"Yes","No")</f>
        <v>No</v>
      </c>
      <c r="H6004" s="5" t="s">
        <v>197</v>
      </c>
      <c r="I6004" s="5" t="s">
        <v>198</v>
      </c>
      <c r="J6004" s="5" t="s">
        <v>184</v>
      </c>
      <c r="K6004" s="5" t="s">
        <v>185</v>
      </c>
      <c r="L6004" s="7" t="s">
        <v>164</v>
      </c>
      <c r="M6004" t="str">
        <f t="shared" si="281"/>
        <v>No</v>
      </c>
    </row>
    <row r="6005" spans="1:13" ht="15" thickBot="1" x14ac:dyDescent="0.4">
      <c r="A6005" s="5" t="s">
        <v>175</v>
      </c>
      <c r="B6005" s="5" t="s">
        <v>176</v>
      </c>
      <c r="C6005" s="5" t="s">
        <v>6206</v>
      </c>
      <c r="D6005" s="5">
        <f t="shared" si="280"/>
        <v>23471</v>
      </c>
      <c r="E6005" s="6">
        <v>42185</v>
      </c>
      <c r="F6005" s="6">
        <f t="shared" si="282"/>
        <v>42275</v>
      </c>
      <c r="G6005" s="6" t="str">
        <f>IF('BCT Template'!R6004&gt;F6005,"Yes","No")</f>
        <v>No</v>
      </c>
      <c r="H6005" s="5" t="s">
        <v>178</v>
      </c>
      <c r="I6005" s="5" t="s">
        <v>179</v>
      </c>
      <c r="J6005" s="5" t="s">
        <v>35</v>
      </c>
      <c r="K6005" s="5" t="s">
        <v>180</v>
      </c>
      <c r="L6005" s="7" t="s">
        <v>164</v>
      </c>
      <c r="M6005" t="str">
        <f t="shared" si="281"/>
        <v>Yes</v>
      </c>
    </row>
    <row r="6006" spans="1:13" ht="15" thickBot="1" x14ac:dyDescent="0.4">
      <c r="A6006" s="5" t="s">
        <v>175</v>
      </c>
      <c r="B6006" s="5" t="s">
        <v>176</v>
      </c>
      <c r="C6006" s="5" t="s">
        <v>6207</v>
      </c>
      <c r="D6006" s="5">
        <f t="shared" si="280"/>
        <v>18544</v>
      </c>
      <c r="E6006" s="6">
        <v>44011</v>
      </c>
      <c r="F6006" s="6">
        <f t="shared" si="282"/>
        <v>44101</v>
      </c>
      <c r="G6006" s="6" t="str">
        <f>IF('BCT Template'!R6005&gt;F6006,"Yes","No")</f>
        <v>No</v>
      </c>
      <c r="H6006" s="5" t="s">
        <v>234</v>
      </c>
      <c r="I6006" s="5" t="s">
        <v>235</v>
      </c>
      <c r="J6006" s="5" t="s">
        <v>184</v>
      </c>
      <c r="K6006" s="5" t="s">
        <v>185</v>
      </c>
      <c r="L6006" s="7" t="s">
        <v>164</v>
      </c>
      <c r="M6006" t="str">
        <f t="shared" si="281"/>
        <v>No</v>
      </c>
    </row>
    <row r="6007" spans="1:13" ht="15" thickBot="1" x14ac:dyDescent="0.4">
      <c r="A6007" s="5" t="s">
        <v>175</v>
      </c>
      <c r="B6007" s="5" t="s">
        <v>176</v>
      </c>
      <c r="C6007" s="5" t="s">
        <v>6208</v>
      </c>
      <c r="D6007" s="5">
        <f t="shared" si="280"/>
        <v>82429</v>
      </c>
      <c r="E6007" s="6">
        <v>44561</v>
      </c>
      <c r="F6007" s="6">
        <f t="shared" si="282"/>
        <v>44651</v>
      </c>
      <c r="G6007" s="6" t="str">
        <f>IF('BCT Template'!R6006&gt;F6007,"Yes","No")</f>
        <v>No</v>
      </c>
      <c r="H6007" s="5" t="s">
        <v>210</v>
      </c>
      <c r="I6007" s="5" t="s">
        <v>211</v>
      </c>
      <c r="J6007" s="5" t="s">
        <v>184</v>
      </c>
      <c r="K6007" s="5" t="s">
        <v>185</v>
      </c>
      <c r="L6007" s="7" t="s">
        <v>164</v>
      </c>
      <c r="M6007" t="str">
        <f t="shared" si="281"/>
        <v>No</v>
      </c>
    </row>
    <row r="6008" spans="1:13" ht="15" thickBot="1" x14ac:dyDescent="0.4">
      <c r="A6008" s="5" t="s">
        <v>175</v>
      </c>
      <c r="B6008" s="5" t="s">
        <v>176</v>
      </c>
      <c r="C6008" s="5" t="s">
        <v>6209</v>
      </c>
      <c r="D6008" s="5">
        <f t="shared" si="280"/>
        <v>79658</v>
      </c>
      <c r="E6008" s="6">
        <v>43921</v>
      </c>
      <c r="F6008" s="6">
        <f t="shared" si="282"/>
        <v>44011</v>
      </c>
      <c r="G6008" s="6" t="str">
        <f>IF('BCT Template'!R6007&gt;F6008,"Yes","No")</f>
        <v>No</v>
      </c>
      <c r="H6008" s="5" t="s">
        <v>182</v>
      </c>
      <c r="I6008" s="5" t="s">
        <v>183</v>
      </c>
      <c r="J6008" s="5" t="s">
        <v>184</v>
      </c>
      <c r="K6008" s="5" t="s">
        <v>185</v>
      </c>
      <c r="L6008" s="7" t="s">
        <v>164</v>
      </c>
      <c r="M6008" t="str">
        <f t="shared" si="281"/>
        <v>No</v>
      </c>
    </row>
    <row r="6009" spans="1:13" ht="15" thickBot="1" x14ac:dyDescent="0.4">
      <c r="A6009" s="5" t="s">
        <v>175</v>
      </c>
      <c r="B6009" s="5" t="s">
        <v>176</v>
      </c>
      <c r="C6009" s="5" t="s">
        <v>6210</v>
      </c>
      <c r="D6009" s="5">
        <f t="shared" si="280"/>
        <v>83139</v>
      </c>
      <c r="E6009" s="6">
        <v>45314</v>
      </c>
      <c r="F6009" s="6">
        <f t="shared" si="282"/>
        <v>45404</v>
      </c>
      <c r="G6009" s="6" t="str">
        <f>IF('BCT Template'!R6008&gt;F6009,"Yes","No")</f>
        <v>No</v>
      </c>
      <c r="H6009" s="5" t="s">
        <v>210</v>
      </c>
      <c r="I6009" s="5" t="s">
        <v>211</v>
      </c>
      <c r="J6009" s="5" t="s">
        <v>184</v>
      </c>
      <c r="K6009" s="5" t="s">
        <v>185</v>
      </c>
      <c r="L6009" s="7" t="s">
        <v>164</v>
      </c>
      <c r="M6009" t="str">
        <f t="shared" si="281"/>
        <v>No</v>
      </c>
    </row>
    <row r="6010" spans="1:13" ht="15" thickBot="1" x14ac:dyDescent="0.4">
      <c r="A6010" s="5" t="s">
        <v>175</v>
      </c>
      <c r="B6010" s="5" t="s">
        <v>176</v>
      </c>
      <c r="C6010" s="5" t="s">
        <v>6211</v>
      </c>
      <c r="D6010" s="5">
        <f t="shared" si="280"/>
        <v>31191</v>
      </c>
      <c r="E6010" s="6">
        <v>44043</v>
      </c>
      <c r="F6010" s="6">
        <f t="shared" si="282"/>
        <v>44133</v>
      </c>
      <c r="G6010" s="6" t="str">
        <f>IF('BCT Template'!R6009&gt;F6010,"Yes","No")</f>
        <v>No</v>
      </c>
      <c r="H6010" s="5" t="s">
        <v>178</v>
      </c>
      <c r="I6010" s="5" t="s">
        <v>179</v>
      </c>
      <c r="J6010" s="5" t="s">
        <v>35</v>
      </c>
      <c r="K6010" s="5" t="s">
        <v>180</v>
      </c>
      <c r="L6010" s="7" t="s">
        <v>164</v>
      </c>
      <c r="M6010" t="str">
        <f t="shared" si="281"/>
        <v>Yes</v>
      </c>
    </row>
    <row r="6011" spans="1:13" ht="15" thickBot="1" x14ac:dyDescent="0.4">
      <c r="A6011" s="5" t="s">
        <v>175</v>
      </c>
      <c r="B6011" s="5" t="s">
        <v>176</v>
      </c>
      <c r="C6011" s="5" t="s">
        <v>6212</v>
      </c>
      <c r="D6011" s="5">
        <f t="shared" si="280"/>
        <v>78660</v>
      </c>
      <c r="E6011" s="6">
        <v>44121</v>
      </c>
      <c r="F6011" s="6">
        <f t="shared" si="282"/>
        <v>44211</v>
      </c>
      <c r="G6011" s="6" t="str">
        <f>IF('BCT Template'!R6010&gt;F6011,"Yes","No")</f>
        <v>No</v>
      </c>
      <c r="H6011" s="5" t="s">
        <v>210</v>
      </c>
      <c r="I6011" s="5" t="s">
        <v>211</v>
      </c>
      <c r="J6011" s="5" t="s">
        <v>184</v>
      </c>
      <c r="K6011" s="5" t="s">
        <v>185</v>
      </c>
      <c r="L6011" s="7" t="s">
        <v>164</v>
      </c>
      <c r="M6011" t="str">
        <f t="shared" si="281"/>
        <v>No</v>
      </c>
    </row>
    <row r="6012" spans="1:13" ht="15" thickBot="1" x14ac:dyDescent="0.4">
      <c r="A6012" s="5" t="s">
        <v>175</v>
      </c>
      <c r="B6012" s="5" t="s">
        <v>176</v>
      </c>
      <c r="C6012" s="5" t="s">
        <v>6213</v>
      </c>
      <c r="D6012" s="5">
        <f t="shared" si="280"/>
        <v>21261</v>
      </c>
      <c r="E6012" s="6">
        <v>39478</v>
      </c>
      <c r="F6012" s="6">
        <f t="shared" si="282"/>
        <v>39568</v>
      </c>
      <c r="G6012" s="6" t="str">
        <f>IF('BCT Template'!R6011&gt;F6012,"Yes","No")</f>
        <v>No</v>
      </c>
      <c r="H6012" s="5" t="s">
        <v>178</v>
      </c>
      <c r="I6012" s="5" t="s">
        <v>179</v>
      </c>
      <c r="J6012" s="5" t="s">
        <v>35</v>
      </c>
      <c r="K6012" s="5" t="s">
        <v>180</v>
      </c>
      <c r="L6012" s="7" t="s">
        <v>164</v>
      </c>
      <c r="M6012" t="str">
        <f t="shared" si="281"/>
        <v>Yes</v>
      </c>
    </row>
    <row r="6013" spans="1:13" ht="15" thickBot="1" x14ac:dyDescent="0.4">
      <c r="A6013" s="5" t="s">
        <v>175</v>
      </c>
      <c r="B6013" s="5" t="s">
        <v>176</v>
      </c>
      <c r="C6013" s="5" t="s">
        <v>6214</v>
      </c>
      <c r="D6013" s="5">
        <f t="shared" si="280"/>
        <v>33927</v>
      </c>
      <c r="E6013" s="6">
        <v>35611</v>
      </c>
      <c r="F6013" s="6">
        <f t="shared" si="282"/>
        <v>35701</v>
      </c>
      <c r="G6013" s="6" t="str">
        <f>IF('BCT Template'!R6012&gt;F6013,"Yes","No")</f>
        <v>No</v>
      </c>
      <c r="H6013" s="5" t="s">
        <v>178</v>
      </c>
      <c r="I6013" s="5" t="s">
        <v>179</v>
      </c>
      <c r="J6013" s="5" t="s">
        <v>200</v>
      </c>
      <c r="K6013" s="5" t="s">
        <v>201</v>
      </c>
      <c r="L6013" s="7" t="s">
        <v>164</v>
      </c>
      <c r="M6013" t="str">
        <f t="shared" si="281"/>
        <v>Yes</v>
      </c>
    </row>
    <row r="6014" spans="1:13" ht="15" thickBot="1" x14ac:dyDescent="0.4">
      <c r="A6014" s="5" t="s">
        <v>175</v>
      </c>
      <c r="B6014" s="5" t="s">
        <v>176</v>
      </c>
      <c r="C6014" s="5" t="s">
        <v>6215</v>
      </c>
      <c r="D6014" s="5">
        <f t="shared" si="280"/>
        <v>80340</v>
      </c>
      <c r="E6014" s="6">
        <v>39599</v>
      </c>
      <c r="F6014" s="6">
        <f t="shared" si="282"/>
        <v>39689</v>
      </c>
      <c r="G6014" s="6" t="str">
        <f>IF('BCT Template'!R6013&gt;F6014,"Yes","No")</f>
        <v>No</v>
      </c>
      <c r="H6014" s="5" t="s">
        <v>182</v>
      </c>
      <c r="I6014" s="5" t="s">
        <v>183</v>
      </c>
      <c r="J6014" s="5" t="s">
        <v>200</v>
      </c>
      <c r="K6014" s="5" t="s">
        <v>201</v>
      </c>
      <c r="L6014" s="7" t="s">
        <v>164</v>
      </c>
      <c r="M6014" t="str">
        <f t="shared" si="281"/>
        <v>Yes</v>
      </c>
    </row>
    <row r="6015" spans="1:13" ht="15" thickBot="1" x14ac:dyDescent="0.4">
      <c r="A6015" s="5" t="s">
        <v>175</v>
      </c>
      <c r="B6015" s="5" t="s">
        <v>176</v>
      </c>
      <c r="C6015" s="5" t="s">
        <v>6216</v>
      </c>
      <c r="D6015" s="5">
        <f t="shared" si="280"/>
        <v>22173</v>
      </c>
      <c r="E6015" s="6">
        <v>42247</v>
      </c>
      <c r="F6015" s="6">
        <f t="shared" si="282"/>
        <v>42337</v>
      </c>
      <c r="G6015" s="6" t="str">
        <f>IF('BCT Template'!R6014&gt;F6015,"Yes","No")</f>
        <v>No</v>
      </c>
      <c r="H6015" s="5" t="s">
        <v>178</v>
      </c>
      <c r="I6015" s="5" t="s">
        <v>179</v>
      </c>
      <c r="J6015" s="5" t="s">
        <v>35</v>
      </c>
      <c r="K6015" s="5" t="s">
        <v>180</v>
      </c>
      <c r="L6015" s="7" t="s">
        <v>164</v>
      </c>
      <c r="M6015" t="str">
        <f t="shared" si="281"/>
        <v>Yes</v>
      </c>
    </row>
    <row r="6016" spans="1:13" ht="15" thickBot="1" x14ac:dyDescent="0.4">
      <c r="A6016" s="5" t="s">
        <v>175</v>
      </c>
      <c r="B6016" s="5" t="s">
        <v>176</v>
      </c>
      <c r="C6016" s="5" t="s">
        <v>6217</v>
      </c>
      <c r="D6016" s="5">
        <f t="shared" si="280"/>
        <v>21283</v>
      </c>
      <c r="E6016" s="6">
        <v>44012</v>
      </c>
      <c r="F6016" s="6">
        <f t="shared" si="282"/>
        <v>44102</v>
      </c>
      <c r="G6016" s="6" t="str">
        <f>IF('BCT Template'!R6015&gt;F6016,"Yes","No")</f>
        <v>No</v>
      </c>
      <c r="H6016" s="5" t="s">
        <v>178</v>
      </c>
      <c r="I6016" s="5" t="s">
        <v>179</v>
      </c>
      <c r="J6016" s="5" t="s">
        <v>35</v>
      </c>
      <c r="K6016" s="5" t="s">
        <v>180</v>
      </c>
      <c r="L6016" s="7" t="s">
        <v>164</v>
      </c>
      <c r="M6016" t="str">
        <f t="shared" si="281"/>
        <v>Yes</v>
      </c>
    </row>
    <row r="6017" spans="1:13" ht="15" thickBot="1" x14ac:dyDescent="0.4">
      <c r="A6017" s="5" t="s">
        <v>175</v>
      </c>
      <c r="B6017" s="5" t="s">
        <v>176</v>
      </c>
      <c r="C6017" s="5" t="s">
        <v>6218</v>
      </c>
      <c r="D6017" s="5">
        <f t="shared" si="280"/>
        <v>80708</v>
      </c>
      <c r="E6017" s="6">
        <v>43312</v>
      </c>
      <c r="F6017" s="6">
        <f t="shared" si="282"/>
        <v>43402</v>
      </c>
      <c r="G6017" s="6" t="str">
        <f>IF('BCT Template'!R6016&gt;F6017,"Yes","No")</f>
        <v>No</v>
      </c>
      <c r="H6017" s="5" t="s">
        <v>182</v>
      </c>
      <c r="I6017" s="5" t="s">
        <v>183</v>
      </c>
      <c r="J6017" s="5" t="s">
        <v>200</v>
      </c>
      <c r="K6017" s="5" t="s">
        <v>201</v>
      </c>
      <c r="L6017" s="7" t="s">
        <v>164</v>
      </c>
      <c r="M6017" t="str">
        <f t="shared" si="281"/>
        <v>Yes</v>
      </c>
    </row>
    <row r="6018" spans="1:13" ht="15" thickBot="1" x14ac:dyDescent="0.4">
      <c r="A6018" s="5" t="s">
        <v>175</v>
      </c>
      <c r="B6018" s="5" t="s">
        <v>176</v>
      </c>
      <c r="C6018" s="5" t="s">
        <v>6219</v>
      </c>
      <c r="D6018" s="5">
        <f t="shared" si="280"/>
        <v>78115</v>
      </c>
      <c r="E6018" s="6">
        <v>44892</v>
      </c>
      <c r="F6018" s="6">
        <f t="shared" si="282"/>
        <v>44982</v>
      </c>
      <c r="G6018" s="6" t="str">
        <f>IF('BCT Template'!R6017&gt;F6018,"Yes","No")</f>
        <v>No</v>
      </c>
      <c r="H6018" s="5" t="s">
        <v>189</v>
      </c>
      <c r="I6018" s="5" t="s">
        <v>190</v>
      </c>
      <c r="J6018" s="5" t="s">
        <v>184</v>
      </c>
      <c r="K6018" s="5" t="s">
        <v>185</v>
      </c>
      <c r="L6018" s="7" t="s">
        <v>164</v>
      </c>
      <c r="M6018" t="str">
        <f t="shared" si="281"/>
        <v>No</v>
      </c>
    </row>
    <row r="6019" spans="1:13" ht="15" thickBot="1" x14ac:dyDescent="0.4">
      <c r="A6019" s="5" t="s">
        <v>175</v>
      </c>
      <c r="B6019" s="5" t="s">
        <v>176</v>
      </c>
      <c r="C6019" s="5" t="s">
        <v>6220</v>
      </c>
      <c r="D6019" s="5">
        <f t="shared" ref="D6019:D6082" si="283">C6019*1</f>
        <v>78162</v>
      </c>
      <c r="E6019" s="6">
        <v>44189</v>
      </c>
      <c r="F6019" s="6">
        <f t="shared" si="282"/>
        <v>44279</v>
      </c>
      <c r="G6019" s="6" t="str">
        <f>IF('BCT Template'!R6018&gt;F6019,"Yes","No")</f>
        <v>No</v>
      </c>
      <c r="H6019" s="5" t="s">
        <v>189</v>
      </c>
      <c r="I6019" s="5" t="s">
        <v>190</v>
      </c>
      <c r="J6019" s="5" t="s">
        <v>184</v>
      </c>
      <c r="K6019" s="5" t="s">
        <v>185</v>
      </c>
      <c r="L6019" s="7" t="s">
        <v>164</v>
      </c>
      <c r="M6019" t="str">
        <f t="shared" ref="M6019:M6082" si="284">IF(J6019=" ","Yes",IF(J6019="3","Yes","No"))</f>
        <v>No</v>
      </c>
    </row>
    <row r="6020" spans="1:13" ht="15" thickBot="1" x14ac:dyDescent="0.4">
      <c r="A6020" s="5" t="s">
        <v>175</v>
      </c>
      <c r="B6020" s="5" t="s">
        <v>176</v>
      </c>
      <c r="C6020" s="5" t="s">
        <v>6221</v>
      </c>
      <c r="D6020" s="5">
        <f t="shared" si="283"/>
        <v>18253</v>
      </c>
      <c r="E6020" s="6">
        <v>44012</v>
      </c>
      <c r="F6020" s="6">
        <f t="shared" si="282"/>
        <v>44102</v>
      </c>
      <c r="G6020" s="6" t="str">
        <f>IF('BCT Template'!R6019&gt;F6020,"Yes","No")</f>
        <v>No</v>
      </c>
      <c r="H6020" s="5" t="s">
        <v>234</v>
      </c>
      <c r="I6020" s="5" t="s">
        <v>235</v>
      </c>
      <c r="J6020" s="5" t="s">
        <v>184</v>
      </c>
      <c r="K6020" s="5" t="s">
        <v>185</v>
      </c>
      <c r="L6020" s="7" t="s">
        <v>164</v>
      </c>
      <c r="M6020" t="str">
        <f t="shared" si="284"/>
        <v>No</v>
      </c>
    </row>
    <row r="6021" spans="1:13" ht="15" thickBot="1" x14ac:dyDescent="0.4">
      <c r="A6021" s="5" t="s">
        <v>175</v>
      </c>
      <c r="B6021" s="5" t="s">
        <v>176</v>
      </c>
      <c r="C6021" s="5" t="s">
        <v>6222</v>
      </c>
      <c r="D6021" s="5">
        <f t="shared" si="283"/>
        <v>77921</v>
      </c>
      <c r="E6021" s="6">
        <v>44057</v>
      </c>
      <c r="F6021" s="6">
        <f t="shared" si="282"/>
        <v>44147</v>
      </c>
      <c r="G6021" s="6" t="str">
        <f>IF('BCT Template'!R6020&gt;F6021,"Yes","No")</f>
        <v>No</v>
      </c>
      <c r="H6021" s="5" t="s">
        <v>189</v>
      </c>
      <c r="I6021" s="5" t="s">
        <v>190</v>
      </c>
      <c r="J6021" s="5" t="s">
        <v>184</v>
      </c>
      <c r="K6021" s="5" t="s">
        <v>185</v>
      </c>
      <c r="L6021" s="7" t="s">
        <v>164</v>
      </c>
      <c r="M6021" t="str">
        <f t="shared" si="284"/>
        <v>No</v>
      </c>
    </row>
    <row r="6022" spans="1:13" ht="15" thickBot="1" x14ac:dyDescent="0.4">
      <c r="A6022" s="5" t="s">
        <v>175</v>
      </c>
      <c r="B6022" s="5" t="s">
        <v>176</v>
      </c>
      <c r="C6022" s="5" t="s">
        <v>6223</v>
      </c>
      <c r="D6022" s="5">
        <f t="shared" si="283"/>
        <v>79029</v>
      </c>
      <c r="E6022" s="6">
        <v>44503</v>
      </c>
      <c r="F6022" s="6">
        <f t="shared" si="282"/>
        <v>44593</v>
      </c>
      <c r="G6022" s="6" t="str">
        <f>IF('BCT Template'!R6021&gt;F6022,"Yes","No")</f>
        <v>No</v>
      </c>
      <c r="H6022" s="5" t="s">
        <v>189</v>
      </c>
      <c r="I6022" s="5" t="s">
        <v>190</v>
      </c>
      <c r="J6022" s="5" t="s">
        <v>184</v>
      </c>
      <c r="K6022" s="5" t="s">
        <v>185</v>
      </c>
      <c r="L6022" s="7" t="s">
        <v>164</v>
      </c>
      <c r="M6022" t="str">
        <f t="shared" si="284"/>
        <v>No</v>
      </c>
    </row>
    <row r="6023" spans="1:13" ht="15" thickBot="1" x14ac:dyDescent="0.4">
      <c r="A6023" s="5" t="s">
        <v>175</v>
      </c>
      <c r="B6023" s="5" t="s">
        <v>176</v>
      </c>
      <c r="C6023" s="5" t="s">
        <v>6224</v>
      </c>
      <c r="D6023" s="5">
        <f t="shared" si="283"/>
        <v>22749</v>
      </c>
      <c r="E6023" s="6">
        <v>44057</v>
      </c>
      <c r="F6023" s="6">
        <f t="shared" si="282"/>
        <v>44147</v>
      </c>
      <c r="G6023" s="6" t="str">
        <f>IF('BCT Template'!R6022&gt;F6023,"Yes","No")</f>
        <v>No</v>
      </c>
      <c r="H6023" s="5" t="s">
        <v>178</v>
      </c>
      <c r="I6023" s="5" t="s">
        <v>179</v>
      </c>
      <c r="J6023" s="5" t="s">
        <v>35</v>
      </c>
      <c r="K6023" s="5" t="s">
        <v>180</v>
      </c>
      <c r="L6023" s="7" t="s">
        <v>164</v>
      </c>
      <c r="M6023" t="str">
        <f t="shared" si="284"/>
        <v>Yes</v>
      </c>
    </row>
    <row r="6024" spans="1:13" ht="15" thickBot="1" x14ac:dyDescent="0.4">
      <c r="A6024" s="5" t="s">
        <v>175</v>
      </c>
      <c r="B6024" s="5" t="s">
        <v>176</v>
      </c>
      <c r="C6024" s="5" t="s">
        <v>6225</v>
      </c>
      <c r="D6024" s="5">
        <f t="shared" si="283"/>
        <v>21422</v>
      </c>
      <c r="E6024" s="6">
        <v>41866</v>
      </c>
      <c r="F6024" s="6">
        <f t="shared" si="282"/>
        <v>41956</v>
      </c>
      <c r="G6024" s="6" t="str">
        <f>IF('BCT Template'!R6023&gt;F6024,"Yes","No")</f>
        <v>No</v>
      </c>
      <c r="H6024" s="5" t="s">
        <v>178</v>
      </c>
      <c r="I6024" s="5" t="s">
        <v>179</v>
      </c>
      <c r="J6024" s="5" t="s">
        <v>35</v>
      </c>
      <c r="K6024" s="5" t="s">
        <v>180</v>
      </c>
      <c r="L6024" s="7" t="s">
        <v>164</v>
      </c>
      <c r="M6024" t="str">
        <f t="shared" si="284"/>
        <v>Yes</v>
      </c>
    </row>
    <row r="6025" spans="1:13" ht="15" thickBot="1" x14ac:dyDescent="0.4">
      <c r="A6025" s="5" t="s">
        <v>175</v>
      </c>
      <c r="B6025" s="5" t="s">
        <v>176</v>
      </c>
      <c r="C6025" s="5" t="s">
        <v>6226</v>
      </c>
      <c r="D6025" s="5">
        <f t="shared" si="283"/>
        <v>78579</v>
      </c>
      <c r="E6025" s="6">
        <v>44061</v>
      </c>
      <c r="F6025" s="6">
        <f t="shared" si="282"/>
        <v>44151</v>
      </c>
      <c r="G6025" s="6" t="str">
        <f>IF('BCT Template'!R6024&gt;F6025,"Yes","No")</f>
        <v>No</v>
      </c>
      <c r="H6025" s="5" t="s">
        <v>210</v>
      </c>
      <c r="I6025" s="5" t="s">
        <v>211</v>
      </c>
      <c r="J6025" s="5" t="s">
        <v>184</v>
      </c>
      <c r="K6025" s="5" t="s">
        <v>185</v>
      </c>
      <c r="L6025" s="7" t="s">
        <v>164</v>
      </c>
      <c r="M6025" t="str">
        <f t="shared" si="284"/>
        <v>No</v>
      </c>
    </row>
    <row r="6026" spans="1:13" ht="15" thickBot="1" x14ac:dyDescent="0.4">
      <c r="A6026" s="5" t="s">
        <v>175</v>
      </c>
      <c r="B6026" s="5" t="s">
        <v>176</v>
      </c>
      <c r="C6026" s="5" t="s">
        <v>6227</v>
      </c>
      <c r="D6026" s="5">
        <f t="shared" si="283"/>
        <v>57331</v>
      </c>
      <c r="E6026" s="6">
        <v>43708</v>
      </c>
      <c r="F6026" s="6">
        <f t="shared" si="282"/>
        <v>43798</v>
      </c>
      <c r="G6026" s="6" t="str">
        <f>IF('BCT Template'!R6025&gt;F6026,"Yes","No")</f>
        <v>No</v>
      </c>
      <c r="H6026" s="5" t="s">
        <v>189</v>
      </c>
      <c r="I6026" s="5" t="s">
        <v>190</v>
      </c>
      <c r="J6026" s="5" t="s">
        <v>184</v>
      </c>
      <c r="K6026" s="5" t="s">
        <v>185</v>
      </c>
      <c r="L6026" s="7" t="s">
        <v>164</v>
      </c>
      <c r="M6026" t="str">
        <f t="shared" si="284"/>
        <v>No</v>
      </c>
    </row>
    <row r="6027" spans="1:13" ht="15" thickBot="1" x14ac:dyDescent="0.4">
      <c r="A6027" s="5" t="s">
        <v>175</v>
      </c>
      <c r="B6027" s="5" t="s">
        <v>176</v>
      </c>
      <c r="C6027" s="5" t="s">
        <v>6228</v>
      </c>
      <c r="D6027" s="5">
        <f t="shared" si="283"/>
        <v>77762</v>
      </c>
      <c r="E6027" s="6">
        <v>43008</v>
      </c>
      <c r="F6027" s="6">
        <f t="shared" si="282"/>
        <v>43098</v>
      </c>
      <c r="G6027" s="6" t="str">
        <f>IF('BCT Template'!R6026&gt;F6027,"Yes","No")</f>
        <v>No</v>
      </c>
      <c r="H6027" s="5" t="s">
        <v>189</v>
      </c>
      <c r="I6027" s="5" t="s">
        <v>190</v>
      </c>
      <c r="J6027" s="5" t="s">
        <v>200</v>
      </c>
      <c r="K6027" s="5" t="s">
        <v>201</v>
      </c>
      <c r="L6027" s="7" t="s">
        <v>164</v>
      </c>
      <c r="M6027" t="str">
        <f t="shared" si="284"/>
        <v>Yes</v>
      </c>
    </row>
    <row r="6028" spans="1:13" ht="15" thickBot="1" x14ac:dyDescent="0.4">
      <c r="A6028" s="5" t="s">
        <v>175</v>
      </c>
      <c r="B6028" s="5" t="s">
        <v>176</v>
      </c>
      <c r="C6028" s="5" t="s">
        <v>6229</v>
      </c>
      <c r="D6028" s="5">
        <f t="shared" si="283"/>
        <v>59139</v>
      </c>
      <c r="E6028" s="6">
        <v>44196</v>
      </c>
      <c r="F6028" s="6">
        <f t="shared" si="282"/>
        <v>44286</v>
      </c>
      <c r="G6028" s="6" t="str">
        <f>IF('BCT Template'!R6027&gt;F6028,"Yes","No")</f>
        <v>No</v>
      </c>
      <c r="H6028" s="5" t="s">
        <v>182</v>
      </c>
      <c r="I6028" s="5" t="s">
        <v>183</v>
      </c>
      <c r="J6028" s="5" t="s">
        <v>184</v>
      </c>
      <c r="K6028" s="5" t="s">
        <v>185</v>
      </c>
      <c r="L6028" s="7" t="s">
        <v>164</v>
      </c>
      <c r="M6028" t="str">
        <f t="shared" si="284"/>
        <v>No</v>
      </c>
    </row>
    <row r="6029" spans="1:13" ht="15" thickBot="1" x14ac:dyDescent="0.4">
      <c r="A6029" s="5" t="s">
        <v>175</v>
      </c>
      <c r="B6029" s="5" t="s">
        <v>176</v>
      </c>
      <c r="C6029" s="5" t="s">
        <v>6230</v>
      </c>
      <c r="D6029" s="5">
        <f t="shared" si="283"/>
        <v>57613</v>
      </c>
      <c r="E6029" s="6">
        <v>44531</v>
      </c>
      <c r="F6029" s="6">
        <f t="shared" si="282"/>
        <v>44621</v>
      </c>
      <c r="G6029" s="6" t="str">
        <f>IF('BCT Template'!R6028&gt;F6029,"Yes","No")</f>
        <v>No</v>
      </c>
      <c r="H6029" s="5" t="s">
        <v>189</v>
      </c>
      <c r="I6029" s="5" t="s">
        <v>190</v>
      </c>
      <c r="J6029" s="5" t="s">
        <v>184</v>
      </c>
      <c r="K6029" s="5" t="s">
        <v>185</v>
      </c>
      <c r="L6029" s="7" t="s">
        <v>164</v>
      </c>
      <c r="M6029" t="str">
        <f t="shared" si="284"/>
        <v>No</v>
      </c>
    </row>
    <row r="6030" spans="1:13" ht="15" thickBot="1" x14ac:dyDescent="0.4">
      <c r="A6030" s="5" t="s">
        <v>175</v>
      </c>
      <c r="B6030" s="5" t="s">
        <v>176</v>
      </c>
      <c r="C6030" s="5" t="s">
        <v>6231</v>
      </c>
      <c r="D6030" s="5">
        <f t="shared" si="283"/>
        <v>29719</v>
      </c>
      <c r="E6030" s="6">
        <v>40939</v>
      </c>
      <c r="F6030" s="6">
        <f t="shared" si="282"/>
        <v>41029</v>
      </c>
      <c r="G6030" s="6" t="str">
        <f>IF('BCT Template'!R6029&gt;F6030,"Yes","No")</f>
        <v>No</v>
      </c>
      <c r="H6030" s="5" t="s">
        <v>178</v>
      </c>
      <c r="I6030" s="5" t="s">
        <v>179</v>
      </c>
      <c r="J6030" s="5" t="s">
        <v>35</v>
      </c>
      <c r="K6030" s="5" t="s">
        <v>180</v>
      </c>
      <c r="L6030" s="7" t="s">
        <v>164</v>
      </c>
      <c r="M6030" t="str">
        <f t="shared" si="284"/>
        <v>Yes</v>
      </c>
    </row>
    <row r="6031" spans="1:13" ht="15" thickBot="1" x14ac:dyDescent="0.4">
      <c r="A6031" s="5" t="s">
        <v>175</v>
      </c>
      <c r="B6031" s="5" t="s">
        <v>176</v>
      </c>
      <c r="C6031" s="5" t="s">
        <v>6232</v>
      </c>
      <c r="D6031" s="5">
        <f t="shared" si="283"/>
        <v>77803</v>
      </c>
      <c r="E6031" s="6">
        <v>45291</v>
      </c>
      <c r="F6031" s="6">
        <f t="shared" si="282"/>
        <v>45381</v>
      </c>
      <c r="G6031" s="6" t="str">
        <f>IF('BCT Template'!R6030&gt;F6031,"Yes","No")</f>
        <v>No</v>
      </c>
      <c r="H6031" s="5" t="s">
        <v>189</v>
      </c>
      <c r="I6031" s="5" t="s">
        <v>190</v>
      </c>
      <c r="J6031" s="5" t="s">
        <v>184</v>
      </c>
      <c r="K6031" s="5" t="s">
        <v>185</v>
      </c>
      <c r="L6031" s="7" t="s">
        <v>164</v>
      </c>
      <c r="M6031" t="str">
        <f t="shared" si="284"/>
        <v>No</v>
      </c>
    </row>
    <row r="6032" spans="1:13" ht="15" thickBot="1" x14ac:dyDescent="0.4">
      <c r="A6032" s="5" t="s">
        <v>175</v>
      </c>
      <c r="B6032" s="5" t="s">
        <v>176</v>
      </c>
      <c r="C6032" s="5" t="s">
        <v>6233</v>
      </c>
      <c r="D6032" s="5">
        <f t="shared" si="283"/>
        <v>59886</v>
      </c>
      <c r="E6032" s="6">
        <v>42185</v>
      </c>
      <c r="F6032" s="6">
        <f t="shared" si="282"/>
        <v>42275</v>
      </c>
      <c r="G6032" s="6" t="str">
        <f>IF('BCT Template'!R6031&gt;F6032,"Yes","No")</f>
        <v>No</v>
      </c>
      <c r="H6032" s="5" t="s">
        <v>182</v>
      </c>
      <c r="I6032" s="5" t="s">
        <v>183</v>
      </c>
      <c r="J6032" s="5" t="s">
        <v>184</v>
      </c>
      <c r="K6032" s="5" t="s">
        <v>185</v>
      </c>
      <c r="L6032" s="7" t="s">
        <v>164</v>
      </c>
      <c r="M6032" t="str">
        <f t="shared" si="284"/>
        <v>No</v>
      </c>
    </row>
    <row r="6033" spans="1:13" ht="15" thickBot="1" x14ac:dyDescent="0.4">
      <c r="A6033" s="5" t="s">
        <v>175</v>
      </c>
      <c r="B6033" s="5" t="s">
        <v>176</v>
      </c>
      <c r="C6033" s="5" t="s">
        <v>6234</v>
      </c>
      <c r="D6033" s="5">
        <f t="shared" si="283"/>
        <v>77030</v>
      </c>
      <c r="E6033" s="6">
        <v>37802</v>
      </c>
      <c r="F6033" s="6">
        <f t="shared" si="282"/>
        <v>37892</v>
      </c>
      <c r="G6033" s="6" t="str">
        <f>IF('BCT Template'!R6032&gt;F6033,"Yes","No")</f>
        <v>No</v>
      </c>
      <c r="H6033" s="5" t="s">
        <v>197</v>
      </c>
      <c r="I6033" s="5" t="s">
        <v>198</v>
      </c>
      <c r="J6033" s="5" t="s">
        <v>184</v>
      </c>
      <c r="K6033" s="5" t="s">
        <v>185</v>
      </c>
      <c r="L6033" s="7" t="s">
        <v>164</v>
      </c>
      <c r="M6033" t="str">
        <f t="shared" si="284"/>
        <v>No</v>
      </c>
    </row>
    <row r="6034" spans="1:13" ht="15" thickBot="1" x14ac:dyDescent="0.4">
      <c r="A6034" s="5" t="s">
        <v>175</v>
      </c>
      <c r="B6034" s="5" t="s">
        <v>176</v>
      </c>
      <c r="C6034" s="5" t="s">
        <v>6235</v>
      </c>
      <c r="D6034" s="5">
        <f t="shared" si="283"/>
        <v>82737</v>
      </c>
      <c r="E6034" s="6">
        <v>44421</v>
      </c>
      <c r="F6034" s="6">
        <f t="shared" si="282"/>
        <v>44511</v>
      </c>
      <c r="G6034" s="6" t="str">
        <f>IF('BCT Template'!R6033&gt;F6034,"Yes","No")</f>
        <v>No</v>
      </c>
      <c r="H6034" s="5" t="s">
        <v>210</v>
      </c>
      <c r="I6034" s="5" t="s">
        <v>211</v>
      </c>
      <c r="J6034" s="5" t="s">
        <v>184</v>
      </c>
      <c r="K6034" s="5" t="s">
        <v>185</v>
      </c>
      <c r="L6034" s="7" t="s">
        <v>164</v>
      </c>
      <c r="M6034" t="str">
        <f t="shared" si="284"/>
        <v>No</v>
      </c>
    </row>
    <row r="6035" spans="1:13" ht="15" thickBot="1" x14ac:dyDescent="0.4">
      <c r="A6035" s="5" t="s">
        <v>175</v>
      </c>
      <c r="B6035" s="5" t="s">
        <v>176</v>
      </c>
      <c r="C6035" s="5" t="s">
        <v>6236</v>
      </c>
      <c r="D6035" s="5">
        <f t="shared" si="283"/>
        <v>81611</v>
      </c>
      <c r="E6035" s="6">
        <v>43921</v>
      </c>
      <c r="F6035" s="6">
        <f t="shared" si="282"/>
        <v>44011</v>
      </c>
      <c r="G6035" s="6" t="str">
        <f>IF('BCT Template'!R6034&gt;F6035,"Yes","No")</f>
        <v>No</v>
      </c>
      <c r="H6035" s="5" t="s">
        <v>182</v>
      </c>
      <c r="I6035" s="5" t="s">
        <v>183</v>
      </c>
      <c r="J6035" s="5" t="s">
        <v>200</v>
      </c>
      <c r="K6035" s="5" t="s">
        <v>201</v>
      </c>
      <c r="L6035" s="7" t="s">
        <v>164</v>
      </c>
      <c r="M6035" t="str">
        <f t="shared" si="284"/>
        <v>Yes</v>
      </c>
    </row>
    <row r="6036" spans="1:13" ht="15" thickBot="1" x14ac:dyDescent="0.4">
      <c r="A6036" s="5" t="s">
        <v>175</v>
      </c>
      <c r="B6036" s="5" t="s">
        <v>176</v>
      </c>
      <c r="C6036" s="5" t="s">
        <v>6237</v>
      </c>
      <c r="D6036" s="5">
        <f t="shared" si="283"/>
        <v>30678</v>
      </c>
      <c r="E6036" s="6">
        <v>42947</v>
      </c>
      <c r="F6036" s="6">
        <f t="shared" si="282"/>
        <v>43037</v>
      </c>
      <c r="G6036" s="6" t="str">
        <f>IF('BCT Template'!R6035&gt;F6036,"Yes","No")</f>
        <v>No</v>
      </c>
      <c r="H6036" s="5" t="s">
        <v>178</v>
      </c>
      <c r="I6036" s="5" t="s">
        <v>179</v>
      </c>
      <c r="J6036" s="5" t="s">
        <v>35</v>
      </c>
      <c r="K6036" s="5" t="s">
        <v>180</v>
      </c>
      <c r="L6036" s="7" t="s">
        <v>164</v>
      </c>
      <c r="M6036" t="str">
        <f t="shared" si="284"/>
        <v>Yes</v>
      </c>
    </row>
    <row r="6037" spans="1:13" ht="15" thickBot="1" x14ac:dyDescent="0.4">
      <c r="A6037" s="5" t="s">
        <v>175</v>
      </c>
      <c r="B6037" s="5" t="s">
        <v>176</v>
      </c>
      <c r="C6037" s="5" t="s">
        <v>6238</v>
      </c>
      <c r="D6037" s="5">
        <f t="shared" si="283"/>
        <v>80812</v>
      </c>
      <c r="E6037" s="6">
        <v>42978</v>
      </c>
      <c r="F6037" s="6">
        <f t="shared" si="282"/>
        <v>43068</v>
      </c>
      <c r="G6037" s="6" t="str">
        <f>IF('BCT Template'!R6036&gt;F6037,"Yes","No")</f>
        <v>No</v>
      </c>
      <c r="H6037" s="5" t="s">
        <v>182</v>
      </c>
      <c r="I6037" s="5" t="s">
        <v>183</v>
      </c>
      <c r="J6037" s="5" t="s">
        <v>184</v>
      </c>
      <c r="K6037" s="5" t="s">
        <v>185</v>
      </c>
      <c r="L6037" s="7" t="s">
        <v>164</v>
      </c>
      <c r="M6037" t="str">
        <f t="shared" si="284"/>
        <v>No</v>
      </c>
    </row>
    <row r="6038" spans="1:13" ht="15" thickBot="1" x14ac:dyDescent="0.4">
      <c r="A6038" s="5" t="s">
        <v>175</v>
      </c>
      <c r="B6038" s="5" t="s">
        <v>176</v>
      </c>
      <c r="C6038" s="5" t="s">
        <v>6239</v>
      </c>
      <c r="D6038" s="5">
        <f t="shared" si="283"/>
        <v>78694</v>
      </c>
      <c r="E6038" s="6">
        <v>42369</v>
      </c>
      <c r="F6038" s="6">
        <f t="shared" ref="F6038:F6101" si="285">E6038+90</f>
        <v>42459</v>
      </c>
      <c r="G6038" s="6" t="str">
        <f>IF('BCT Template'!R6037&gt;F6038,"Yes","No")</f>
        <v>No</v>
      </c>
      <c r="H6038" s="5" t="s">
        <v>210</v>
      </c>
      <c r="I6038" s="5" t="s">
        <v>211</v>
      </c>
      <c r="J6038" s="5" t="s">
        <v>184</v>
      </c>
      <c r="K6038" s="5" t="s">
        <v>185</v>
      </c>
      <c r="L6038" s="7" t="s">
        <v>164</v>
      </c>
      <c r="M6038" t="str">
        <f t="shared" si="284"/>
        <v>No</v>
      </c>
    </row>
    <row r="6039" spans="1:13" ht="15" thickBot="1" x14ac:dyDescent="0.4">
      <c r="A6039" s="5" t="s">
        <v>175</v>
      </c>
      <c r="B6039" s="5" t="s">
        <v>176</v>
      </c>
      <c r="C6039" s="5" t="s">
        <v>6240</v>
      </c>
      <c r="D6039" s="5">
        <f t="shared" si="283"/>
        <v>81818</v>
      </c>
      <c r="E6039" s="6">
        <v>43830</v>
      </c>
      <c r="F6039" s="6">
        <f t="shared" si="285"/>
        <v>43920</v>
      </c>
      <c r="G6039" s="6" t="str">
        <f>IF('BCT Template'!R6038&gt;F6039,"Yes","No")</f>
        <v>No</v>
      </c>
      <c r="H6039" s="5" t="s">
        <v>182</v>
      </c>
      <c r="I6039" s="5" t="s">
        <v>183</v>
      </c>
      <c r="J6039" s="5" t="s">
        <v>200</v>
      </c>
      <c r="K6039" s="5" t="s">
        <v>201</v>
      </c>
      <c r="L6039" s="7" t="s">
        <v>164</v>
      </c>
      <c r="M6039" t="str">
        <f t="shared" si="284"/>
        <v>Yes</v>
      </c>
    </row>
    <row r="6040" spans="1:13" ht="15" thickBot="1" x14ac:dyDescent="0.4">
      <c r="A6040" s="5" t="s">
        <v>175</v>
      </c>
      <c r="B6040" s="5" t="s">
        <v>176</v>
      </c>
      <c r="C6040" s="5" t="s">
        <v>6241</v>
      </c>
      <c r="D6040" s="5">
        <f t="shared" si="283"/>
        <v>82201</v>
      </c>
      <c r="E6040" s="6">
        <v>44285</v>
      </c>
      <c r="F6040" s="6">
        <f t="shared" si="285"/>
        <v>44375</v>
      </c>
      <c r="G6040" s="6" t="str">
        <f>IF('BCT Template'!R6039&gt;F6040,"Yes","No")</f>
        <v>No</v>
      </c>
      <c r="H6040" s="5" t="s">
        <v>210</v>
      </c>
      <c r="I6040" s="5" t="s">
        <v>211</v>
      </c>
      <c r="J6040" s="5" t="s">
        <v>184</v>
      </c>
      <c r="K6040" s="5" t="s">
        <v>185</v>
      </c>
      <c r="L6040" s="7" t="s">
        <v>164</v>
      </c>
      <c r="M6040" t="str">
        <f t="shared" si="284"/>
        <v>No</v>
      </c>
    </row>
    <row r="6041" spans="1:13" ht="15" thickBot="1" x14ac:dyDescent="0.4">
      <c r="A6041" s="5" t="s">
        <v>175</v>
      </c>
      <c r="B6041" s="5" t="s">
        <v>176</v>
      </c>
      <c r="C6041" s="5" t="s">
        <v>6242</v>
      </c>
      <c r="D6041" s="5">
        <f t="shared" si="283"/>
        <v>59190</v>
      </c>
      <c r="E6041" s="6">
        <v>44074</v>
      </c>
      <c r="F6041" s="6">
        <f t="shared" si="285"/>
        <v>44164</v>
      </c>
      <c r="G6041" s="6" t="str">
        <f>IF('BCT Template'!R6040&gt;F6041,"Yes","No")</f>
        <v>No</v>
      </c>
      <c r="H6041" s="5" t="s">
        <v>182</v>
      </c>
      <c r="I6041" s="5" t="s">
        <v>183</v>
      </c>
      <c r="J6041" s="5" t="s">
        <v>184</v>
      </c>
      <c r="K6041" s="5" t="s">
        <v>185</v>
      </c>
      <c r="L6041" s="7" t="s">
        <v>164</v>
      </c>
      <c r="M6041" t="str">
        <f t="shared" si="284"/>
        <v>No</v>
      </c>
    </row>
    <row r="6042" spans="1:13" ht="15" thickBot="1" x14ac:dyDescent="0.4">
      <c r="A6042" s="5" t="s">
        <v>175</v>
      </c>
      <c r="B6042" s="5" t="s">
        <v>176</v>
      </c>
      <c r="C6042" s="5" t="s">
        <v>6243</v>
      </c>
      <c r="D6042" s="5">
        <f t="shared" si="283"/>
        <v>79136</v>
      </c>
      <c r="E6042" s="6">
        <v>43921</v>
      </c>
      <c r="F6042" s="6">
        <f t="shared" si="285"/>
        <v>44011</v>
      </c>
      <c r="G6042" s="6" t="str">
        <f>IF('BCT Template'!R6041&gt;F6042,"Yes","No")</f>
        <v>No</v>
      </c>
      <c r="H6042" s="5" t="s">
        <v>189</v>
      </c>
      <c r="I6042" s="5" t="s">
        <v>190</v>
      </c>
      <c r="J6042" s="5" t="s">
        <v>200</v>
      </c>
      <c r="K6042" s="5" t="s">
        <v>201</v>
      </c>
      <c r="L6042" s="7" t="s">
        <v>164</v>
      </c>
      <c r="M6042" t="str">
        <f t="shared" si="284"/>
        <v>Yes</v>
      </c>
    </row>
    <row r="6043" spans="1:13" ht="15" thickBot="1" x14ac:dyDescent="0.4">
      <c r="A6043" s="5" t="s">
        <v>175</v>
      </c>
      <c r="B6043" s="5" t="s">
        <v>176</v>
      </c>
      <c r="C6043" s="5" t="s">
        <v>6244</v>
      </c>
      <c r="D6043" s="5">
        <f t="shared" si="283"/>
        <v>59361</v>
      </c>
      <c r="E6043" s="6">
        <v>44043</v>
      </c>
      <c r="F6043" s="6">
        <f t="shared" si="285"/>
        <v>44133</v>
      </c>
      <c r="G6043" s="6" t="str">
        <f>IF('BCT Template'!R6042&gt;F6043,"Yes","No")</f>
        <v>No</v>
      </c>
      <c r="H6043" s="5" t="s">
        <v>182</v>
      </c>
      <c r="I6043" s="5" t="s">
        <v>183</v>
      </c>
      <c r="J6043" s="5" t="s">
        <v>184</v>
      </c>
      <c r="K6043" s="5" t="s">
        <v>185</v>
      </c>
      <c r="L6043" s="7" t="s">
        <v>164</v>
      </c>
      <c r="M6043" t="str">
        <f t="shared" si="284"/>
        <v>No</v>
      </c>
    </row>
    <row r="6044" spans="1:13" ht="15" thickBot="1" x14ac:dyDescent="0.4">
      <c r="A6044" s="5" t="s">
        <v>175</v>
      </c>
      <c r="B6044" s="5" t="s">
        <v>176</v>
      </c>
      <c r="C6044" s="5" t="s">
        <v>6245</v>
      </c>
      <c r="D6044" s="5">
        <f t="shared" si="283"/>
        <v>58776</v>
      </c>
      <c r="E6044" s="6">
        <v>38717</v>
      </c>
      <c r="F6044" s="6">
        <f t="shared" si="285"/>
        <v>38807</v>
      </c>
      <c r="G6044" s="6" t="str">
        <f>IF('BCT Template'!R6043&gt;F6044,"Yes","No")</f>
        <v>No</v>
      </c>
      <c r="H6044" s="5" t="s">
        <v>182</v>
      </c>
      <c r="I6044" s="5" t="s">
        <v>183</v>
      </c>
      <c r="J6044" s="5" t="s">
        <v>184</v>
      </c>
      <c r="K6044" s="5" t="s">
        <v>185</v>
      </c>
      <c r="L6044" s="7" t="s">
        <v>164</v>
      </c>
      <c r="M6044" t="str">
        <f t="shared" si="284"/>
        <v>No</v>
      </c>
    </row>
    <row r="6045" spans="1:13" ht="15" thickBot="1" x14ac:dyDescent="0.4">
      <c r="A6045" s="5" t="s">
        <v>175</v>
      </c>
      <c r="B6045" s="5" t="s">
        <v>176</v>
      </c>
      <c r="C6045" s="5" t="s">
        <v>6246</v>
      </c>
      <c r="D6045" s="5">
        <f t="shared" si="283"/>
        <v>58221</v>
      </c>
      <c r="E6045" s="6">
        <v>43646</v>
      </c>
      <c r="F6045" s="6">
        <f t="shared" si="285"/>
        <v>43736</v>
      </c>
      <c r="G6045" s="6" t="str">
        <f>IF('BCT Template'!R6044&gt;F6045,"Yes","No")</f>
        <v>No</v>
      </c>
      <c r="H6045" s="5" t="s">
        <v>182</v>
      </c>
      <c r="I6045" s="5" t="s">
        <v>183</v>
      </c>
      <c r="J6045" s="5" t="s">
        <v>184</v>
      </c>
      <c r="K6045" s="5" t="s">
        <v>185</v>
      </c>
      <c r="L6045" s="7" t="s">
        <v>164</v>
      </c>
      <c r="M6045" t="str">
        <f t="shared" si="284"/>
        <v>No</v>
      </c>
    </row>
    <row r="6046" spans="1:13" ht="15" thickBot="1" x14ac:dyDescent="0.4">
      <c r="A6046" s="5" t="s">
        <v>175</v>
      </c>
      <c r="B6046" s="5" t="s">
        <v>176</v>
      </c>
      <c r="C6046" s="5" t="s">
        <v>6247</v>
      </c>
      <c r="D6046" s="5">
        <f t="shared" si="283"/>
        <v>79155</v>
      </c>
      <c r="E6046" s="6">
        <v>41547</v>
      </c>
      <c r="F6046" s="6">
        <f t="shared" si="285"/>
        <v>41637</v>
      </c>
      <c r="G6046" s="6" t="str">
        <f>IF('BCT Template'!R6045&gt;F6046,"Yes","No")</f>
        <v>No</v>
      </c>
      <c r="H6046" s="5" t="s">
        <v>189</v>
      </c>
      <c r="I6046" s="5" t="s">
        <v>190</v>
      </c>
      <c r="J6046" s="5" t="s">
        <v>200</v>
      </c>
      <c r="K6046" s="5" t="s">
        <v>201</v>
      </c>
      <c r="L6046" s="7" t="s">
        <v>164</v>
      </c>
      <c r="M6046" t="str">
        <f t="shared" si="284"/>
        <v>Yes</v>
      </c>
    </row>
    <row r="6047" spans="1:13" ht="15" thickBot="1" x14ac:dyDescent="0.4">
      <c r="A6047" s="5" t="s">
        <v>175</v>
      </c>
      <c r="B6047" s="5" t="s">
        <v>176</v>
      </c>
      <c r="C6047" s="5" t="s">
        <v>6248</v>
      </c>
      <c r="D6047" s="5">
        <f t="shared" si="283"/>
        <v>30365</v>
      </c>
      <c r="E6047" s="6">
        <v>44103</v>
      </c>
      <c r="F6047" s="6">
        <f t="shared" si="285"/>
        <v>44193</v>
      </c>
      <c r="G6047" s="6" t="str">
        <f>IF('BCT Template'!R6046&gt;F6047,"Yes","No")</f>
        <v>No</v>
      </c>
      <c r="H6047" s="5" t="s">
        <v>178</v>
      </c>
      <c r="I6047" s="5" t="s">
        <v>179</v>
      </c>
      <c r="J6047" s="5" t="s">
        <v>35</v>
      </c>
      <c r="K6047" s="5" t="s">
        <v>180</v>
      </c>
      <c r="L6047" s="7" t="s">
        <v>164</v>
      </c>
      <c r="M6047" t="str">
        <f t="shared" si="284"/>
        <v>Yes</v>
      </c>
    </row>
    <row r="6048" spans="1:13" ht="15" thickBot="1" x14ac:dyDescent="0.4">
      <c r="A6048" s="5" t="s">
        <v>175</v>
      </c>
      <c r="B6048" s="5" t="s">
        <v>176</v>
      </c>
      <c r="C6048" s="5" t="s">
        <v>6249</v>
      </c>
      <c r="D6048" s="5">
        <f t="shared" si="283"/>
        <v>29889</v>
      </c>
      <c r="E6048" s="6">
        <v>43799</v>
      </c>
      <c r="F6048" s="6">
        <f t="shared" si="285"/>
        <v>43889</v>
      </c>
      <c r="G6048" s="6" t="str">
        <f>IF('BCT Template'!R6047&gt;F6048,"Yes","No")</f>
        <v>No</v>
      </c>
      <c r="H6048" s="5" t="s">
        <v>178</v>
      </c>
      <c r="I6048" s="5" t="s">
        <v>179</v>
      </c>
      <c r="J6048" s="5" t="s">
        <v>35</v>
      </c>
      <c r="K6048" s="5" t="s">
        <v>180</v>
      </c>
      <c r="L6048" s="7" t="s">
        <v>164</v>
      </c>
      <c r="M6048" t="str">
        <f t="shared" si="284"/>
        <v>Yes</v>
      </c>
    </row>
    <row r="6049" spans="1:13" ht="15" thickBot="1" x14ac:dyDescent="0.4">
      <c r="A6049" s="5" t="s">
        <v>175</v>
      </c>
      <c r="B6049" s="5" t="s">
        <v>176</v>
      </c>
      <c r="C6049" s="5" t="s">
        <v>6250</v>
      </c>
      <c r="D6049" s="5">
        <f t="shared" si="283"/>
        <v>82675</v>
      </c>
      <c r="E6049" s="6">
        <v>44332</v>
      </c>
      <c r="F6049" s="6">
        <f t="shared" si="285"/>
        <v>44422</v>
      </c>
      <c r="G6049" s="6" t="str">
        <f>IF('BCT Template'!R6048&gt;F6049,"Yes","No")</f>
        <v>No</v>
      </c>
      <c r="H6049" s="5" t="s">
        <v>210</v>
      </c>
      <c r="I6049" s="5" t="s">
        <v>211</v>
      </c>
      <c r="J6049" s="5" t="s">
        <v>184</v>
      </c>
      <c r="K6049" s="5" t="s">
        <v>185</v>
      </c>
      <c r="L6049" s="7" t="s">
        <v>164</v>
      </c>
      <c r="M6049" t="str">
        <f t="shared" si="284"/>
        <v>No</v>
      </c>
    </row>
    <row r="6050" spans="1:13" ht="15" thickBot="1" x14ac:dyDescent="0.4">
      <c r="A6050" s="5" t="s">
        <v>175</v>
      </c>
      <c r="B6050" s="5" t="s">
        <v>176</v>
      </c>
      <c r="C6050" s="5" t="s">
        <v>6251</v>
      </c>
      <c r="D6050" s="5">
        <f t="shared" si="283"/>
        <v>80520</v>
      </c>
      <c r="E6050" s="6">
        <v>44210</v>
      </c>
      <c r="F6050" s="6">
        <f t="shared" si="285"/>
        <v>44300</v>
      </c>
      <c r="G6050" s="6" t="str">
        <f>IF('BCT Template'!R6049&gt;F6050,"Yes","No")</f>
        <v>No</v>
      </c>
      <c r="H6050" s="5" t="s">
        <v>182</v>
      </c>
      <c r="I6050" s="5" t="s">
        <v>183</v>
      </c>
      <c r="J6050" s="5" t="s">
        <v>184</v>
      </c>
      <c r="K6050" s="5" t="s">
        <v>185</v>
      </c>
      <c r="L6050" s="7" t="s">
        <v>164</v>
      </c>
      <c r="M6050" t="str">
        <f t="shared" si="284"/>
        <v>No</v>
      </c>
    </row>
    <row r="6051" spans="1:13" ht="15" thickBot="1" x14ac:dyDescent="0.4">
      <c r="A6051" s="5" t="s">
        <v>175</v>
      </c>
      <c r="B6051" s="5" t="s">
        <v>176</v>
      </c>
      <c r="C6051" s="5" t="s">
        <v>6252</v>
      </c>
      <c r="D6051" s="5">
        <f t="shared" si="283"/>
        <v>26826</v>
      </c>
      <c r="E6051" s="6">
        <v>39113</v>
      </c>
      <c r="F6051" s="6">
        <f t="shared" si="285"/>
        <v>39203</v>
      </c>
      <c r="G6051" s="6" t="str">
        <f>IF('BCT Template'!R6050&gt;F6051,"Yes","No")</f>
        <v>No</v>
      </c>
      <c r="H6051" s="5" t="s">
        <v>240</v>
      </c>
      <c r="I6051" s="5" t="s">
        <v>241</v>
      </c>
      <c r="J6051" s="5" t="s">
        <v>35</v>
      </c>
      <c r="K6051" s="5" t="s">
        <v>180</v>
      </c>
      <c r="L6051" s="7" t="s">
        <v>164</v>
      </c>
      <c r="M6051" t="str">
        <f t="shared" si="284"/>
        <v>Yes</v>
      </c>
    </row>
    <row r="6052" spans="1:13" ht="15" thickBot="1" x14ac:dyDescent="0.4">
      <c r="A6052" s="5" t="s">
        <v>175</v>
      </c>
      <c r="B6052" s="5" t="s">
        <v>176</v>
      </c>
      <c r="C6052" s="5" t="s">
        <v>6253</v>
      </c>
      <c r="D6052" s="5">
        <f t="shared" si="283"/>
        <v>20808</v>
      </c>
      <c r="E6052" s="6">
        <v>42185</v>
      </c>
      <c r="F6052" s="6">
        <f t="shared" si="285"/>
        <v>42275</v>
      </c>
      <c r="G6052" s="6" t="str">
        <f>IF('BCT Template'!R6051&gt;F6052,"Yes","No")</f>
        <v>No</v>
      </c>
      <c r="H6052" s="5" t="s">
        <v>197</v>
      </c>
      <c r="I6052" s="5" t="s">
        <v>198</v>
      </c>
      <c r="J6052" s="5" t="s">
        <v>184</v>
      </c>
      <c r="K6052" s="5" t="s">
        <v>185</v>
      </c>
      <c r="L6052" s="7" t="s">
        <v>164</v>
      </c>
      <c r="M6052" t="str">
        <f t="shared" si="284"/>
        <v>No</v>
      </c>
    </row>
    <row r="6053" spans="1:13" ht="15" thickBot="1" x14ac:dyDescent="0.4">
      <c r="A6053" s="5" t="s">
        <v>175</v>
      </c>
      <c r="B6053" s="5" t="s">
        <v>176</v>
      </c>
      <c r="C6053" s="5" t="s">
        <v>6254</v>
      </c>
      <c r="D6053" s="5">
        <f t="shared" si="283"/>
        <v>29488</v>
      </c>
      <c r="E6053" s="6">
        <v>44286</v>
      </c>
      <c r="F6053" s="6">
        <f t="shared" si="285"/>
        <v>44376</v>
      </c>
      <c r="G6053" s="6" t="str">
        <f>IF('BCT Template'!R6052&gt;F6053,"Yes","No")</f>
        <v>No</v>
      </c>
      <c r="H6053" s="5" t="s">
        <v>178</v>
      </c>
      <c r="I6053" s="5" t="s">
        <v>179</v>
      </c>
      <c r="J6053" s="5" t="s">
        <v>35</v>
      </c>
      <c r="K6053" s="5" t="s">
        <v>180</v>
      </c>
      <c r="L6053" s="7" t="s">
        <v>164</v>
      </c>
      <c r="M6053" t="str">
        <f t="shared" si="284"/>
        <v>Yes</v>
      </c>
    </row>
    <row r="6054" spans="1:13" ht="15" thickBot="1" x14ac:dyDescent="0.4">
      <c r="A6054" s="5" t="s">
        <v>175</v>
      </c>
      <c r="B6054" s="5" t="s">
        <v>176</v>
      </c>
      <c r="C6054" s="5" t="s">
        <v>6255</v>
      </c>
      <c r="D6054" s="5">
        <f t="shared" si="283"/>
        <v>29852</v>
      </c>
      <c r="E6054" s="6">
        <v>44074</v>
      </c>
      <c r="F6054" s="6">
        <f t="shared" si="285"/>
        <v>44164</v>
      </c>
      <c r="G6054" s="6" t="str">
        <f>IF('BCT Template'!R6053&gt;F6054,"Yes","No")</f>
        <v>No</v>
      </c>
      <c r="H6054" s="5" t="s">
        <v>178</v>
      </c>
      <c r="I6054" s="5" t="s">
        <v>179</v>
      </c>
      <c r="J6054" s="5" t="s">
        <v>35</v>
      </c>
      <c r="K6054" s="5" t="s">
        <v>180</v>
      </c>
      <c r="L6054" s="7" t="s">
        <v>164</v>
      </c>
      <c r="M6054" t="str">
        <f t="shared" si="284"/>
        <v>Yes</v>
      </c>
    </row>
    <row r="6055" spans="1:13" ht="15" thickBot="1" x14ac:dyDescent="0.4">
      <c r="A6055" s="5" t="s">
        <v>175</v>
      </c>
      <c r="B6055" s="5" t="s">
        <v>176</v>
      </c>
      <c r="C6055" s="5" t="s">
        <v>6256</v>
      </c>
      <c r="D6055" s="5">
        <f t="shared" si="283"/>
        <v>57686</v>
      </c>
      <c r="E6055" s="6">
        <v>43616</v>
      </c>
      <c r="F6055" s="6">
        <f t="shared" si="285"/>
        <v>43706</v>
      </c>
      <c r="G6055" s="6" t="str">
        <f>IF('BCT Template'!R6054&gt;F6055,"Yes","No")</f>
        <v>No</v>
      </c>
      <c r="H6055" s="5" t="s">
        <v>189</v>
      </c>
      <c r="I6055" s="5" t="s">
        <v>190</v>
      </c>
      <c r="J6055" s="5" t="s">
        <v>184</v>
      </c>
      <c r="K6055" s="5" t="s">
        <v>185</v>
      </c>
      <c r="L6055" s="7" t="s">
        <v>164</v>
      </c>
      <c r="M6055" t="str">
        <f t="shared" si="284"/>
        <v>No</v>
      </c>
    </row>
    <row r="6056" spans="1:13" ht="15" thickBot="1" x14ac:dyDescent="0.4">
      <c r="A6056" s="5" t="s">
        <v>175</v>
      </c>
      <c r="B6056" s="5" t="s">
        <v>176</v>
      </c>
      <c r="C6056" s="5" t="s">
        <v>6257</v>
      </c>
      <c r="D6056" s="5">
        <f t="shared" si="283"/>
        <v>22681</v>
      </c>
      <c r="E6056" s="6">
        <v>43616</v>
      </c>
      <c r="F6056" s="6">
        <f t="shared" si="285"/>
        <v>43706</v>
      </c>
      <c r="G6056" s="6" t="str">
        <f>IF('BCT Template'!R6055&gt;F6056,"Yes","No")</f>
        <v>No</v>
      </c>
      <c r="H6056" s="5" t="s">
        <v>178</v>
      </c>
      <c r="I6056" s="5" t="s">
        <v>179</v>
      </c>
      <c r="J6056" s="5" t="s">
        <v>35</v>
      </c>
      <c r="K6056" s="5" t="s">
        <v>180</v>
      </c>
      <c r="L6056" s="7" t="s">
        <v>164</v>
      </c>
      <c r="M6056" t="str">
        <f t="shared" si="284"/>
        <v>Yes</v>
      </c>
    </row>
    <row r="6057" spans="1:13" ht="15" thickBot="1" x14ac:dyDescent="0.4">
      <c r="A6057" s="5" t="s">
        <v>175</v>
      </c>
      <c r="B6057" s="5" t="s">
        <v>176</v>
      </c>
      <c r="C6057" s="5" t="s">
        <v>6258</v>
      </c>
      <c r="D6057" s="5">
        <f t="shared" si="283"/>
        <v>59505</v>
      </c>
      <c r="E6057" s="6">
        <v>42735</v>
      </c>
      <c r="F6057" s="6">
        <f t="shared" si="285"/>
        <v>42825</v>
      </c>
      <c r="G6057" s="6" t="str">
        <f>IF('BCT Template'!R6056&gt;F6057,"Yes","No")</f>
        <v>No</v>
      </c>
      <c r="H6057" s="5" t="s">
        <v>182</v>
      </c>
      <c r="I6057" s="5" t="s">
        <v>183</v>
      </c>
      <c r="J6057" s="5" t="s">
        <v>184</v>
      </c>
      <c r="K6057" s="5" t="s">
        <v>185</v>
      </c>
      <c r="L6057" s="7" t="s">
        <v>164</v>
      </c>
      <c r="M6057" t="str">
        <f t="shared" si="284"/>
        <v>No</v>
      </c>
    </row>
    <row r="6058" spans="1:13" ht="15" thickBot="1" x14ac:dyDescent="0.4">
      <c r="A6058" s="5" t="s">
        <v>175</v>
      </c>
      <c r="B6058" s="5" t="s">
        <v>176</v>
      </c>
      <c r="C6058" s="5" t="s">
        <v>6259</v>
      </c>
      <c r="D6058" s="5">
        <f t="shared" si="283"/>
        <v>30577</v>
      </c>
      <c r="E6058" s="6">
        <v>44165</v>
      </c>
      <c r="F6058" s="6">
        <f t="shared" si="285"/>
        <v>44255</v>
      </c>
      <c r="G6058" s="6" t="str">
        <f>IF('BCT Template'!R6057&gt;F6058,"Yes","No")</f>
        <v>No</v>
      </c>
      <c r="H6058" s="5" t="s">
        <v>178</v>
      </c>
      <c r="I6058" s="5" t="s">
        <v>179</v>
      </c>
      <c r="J6058" s="5" t="s">
        <v>35</v>
      </c>
      <c r="K6058" s="5" t="s">
        <v>180</v>
      </c>
      <c r="L6058" s="7" t="s">
        <v>164</v>
      </c>
      <c r="M6058" t="str">
        <f t="shared" si="284"/>
        <v>Yes</v>
      </c>
    </row>
    <row r="6059" spans="1:13" ht="15" thickBot="1" x14ac:dyDescent="0.4">
      <c r="A6059" s="5" t="s">
        <v>175</v>
      </c>
      <c r="B6059" s="5" t="s">
        <v>176</v>
      </c>
      <c r="C6059" s="5" t="s">
        <v>6260</v>
      </c>
      <c r="D6059" s="5">
        <f t="shared" si="283"/>
        <v>57198</v>
      </c>
      <c r="E6059" s="6">
        <v>41820</v>
      </c>
      <c r="F6059" s="6">
        <f t="shared" si="285"/>
        <v>41910</v>
      </c>
      <c r="G6059" s="6" t="str">
        <f>IF('BCT Template'!R6058&gt;F6059,"Yes","No")</f>
        <v>No</v>
      </c>
      <c r="H6059" s="5" t="s">
        <v>189</v>
      </c>
      <c r="I6059" s="5" t="s">
        <v>190</v>
      </c>
      <c r="J6059" s="5" t="s">
        <v>184</v>
      </c>
      <c r="K6059" s="5" t="s">
        <v>185</v>
      </c>
      <c r="L6059" s="7" t="s">
        <v>164</v>
      </c>
      <c r="M6059" t="str">
        <f t="shared" si="284"/>
        <v>No</v>
      </c>
    </row>
    <row r="6060" spans="1:13" ht="15" thickBot="1" x14ac:dyDescent="0.4">
      <c r="A6060" s="5" t="s">
        <v>175</v>
      </c>
      <c r="B6060" s="5" t="s">
        <v>176</v>
      </c>
      <c r="C6060" s="5" t="s">
        <v>6261</v>
      </c>
      <c r="D6060" s="5">
        <f t="shared" si="283"/>
        <v>80168</v>
      </c>
      <c r="E6060" s="6">
        <v>44316</v>
      </c>
      <c r="F6060" s="6">
        <f t="shared" si="285"/>
        <v>44406</v>
      </c>
      <c r="G6060" s="6" t="str">
        <f>IF('BCT Template'!R6059&gt;F6060,"Yes","No")</f>
        <v>No</v>
      </c>
      <c r="H6060" s="5" t="s">
        <v>182</v>
      </c>
      <c r="I6060" s="5" t="s">
        <v>183</v>
      </c>
      <c r="J6060" s="5" t="s">
        <v>200</v>
      </c>
      <c r="K6060" s="5" t="s">
        <v>201</v>
      </c>
      <c r="L6060" s="7" t="s">
        <v>164</v>
      </c>
      <c r="M6060" t="str">
        <f t="shared" si="284"/>
        <v>Yes</v>
      </c>
    </row>
    <row r="6061" spans="1:13" ht="15" thickBot="1" x14ac:dyDescent="0.4">
      <c r="A6061" s="5" t="s">
        <v>175</v>
      </c>
      <c r="B6061" s="5" t="s">
        <v>176</v>
      </c>
      <c r="C6061" s="5" t="s">
        <v>6262</v>
      </c>
      <c r="D6061" s="5">
        <f t="shared" si="283"/>
        <v>81492</v>
      </c>
      <c r="E6061" s="6">
        <v>43708</v>
      </c>
      <c r="F6061" s="6">
        <f t="shared" si="285"/>
        <v>43798</v>
      </c>
      <c r="G6061" s="6" t="str">
        <f>IF('BCT Template'!R6060&gt;F6061,"Yes","No")</f>
        <v>No</v>
      </c>
      <c r="H6061" s="5" t="s">
        <v>182</v>
      </c>
      <c r="I6061" s="5" t="s">
        <v>183</v>
      </c>
      <c r="J6061" s="5" t="s">
        <v>184</v>
      </c>
      <c r="K6061" s="5" t="s">
        <v>185</v>
      </c>
      <c r="L6061" s="7" t="s">
        <v>164</v>
      </c>
      <c r="M6061" t="str">
        <f t="shared" si="284"/>
        <v>No</v>
      </c>
    </row>
    <row r="6062" spans="1:13" ht="15" thickBot="1" x14ac:dyDescent="0.4">
      <c r="A6062" s="5" t="s">
        <v>175</v>
      </c>
      <c r="B6062" s="5" t="s">
        <v>176</v>
      </c>
      <c r="C6062" s="5" t="s">
        <v>6263</v>
      </c>
      <c r="D6062" s="5">
        <f t="shared" si="283"/>
        <v>29728</v>
      </c>
      <c r="E6062" s="6">
        <v>45747</v>
      </c>
      <c r="F6062" s="6">
        <f t="shared" si="285"/>
        <v>45837</v>
      </c>
      <c r="G6062" s="6" t="str">
        <f>IF('BCT Template'!R6061&gt;F6062,"Yes","No")</f>
        <v>No</v>
      </c>
      <c r="H6062" s="5" t="s">
        <v>178</v>
      </c>
      <c r="I6062" s="5" t="s">
        <v>179</v>
      </c>
      <c r="J6062" s="5" t="s">
        <v>35</v>
      </c>
      <c r="K6062" s="5" t="s">
        <v>180</v>
      </c>
      <c r="L6062" s="7" t="s">
        <v>164</v>
      </c>
      <c r="M6062" t="str">
        <f t="shared" si="284"/>
        <v>Yes</v>
      </c>
    </row>
    <row r="6063" spans="1:13" ht="15" thickBot="1" x14ac:dyDescent="0.4">
      <c r="A6063" s="5" t="s">
        <v>175</v>
      </c>
      <c r="B6063" s="5" t="s">
        <v>176</v>
      </c>
      <c r="C6063" s="5" t="s">
        <v>6264</v>
      </c>
      <c r="D6063" s="5">
        <f t="shared" si="283"/>
        <v>22425</v>
      </c>
      <c r="E6063" s="6">
        <v>42173</v>
      </c>
      <c r="F6063" s="6">
        <f t="shared" si="285"/>
        <v>42263</v>
      </c>
      <c r="G6063" s="6" t="str">
        <f>IF('BCT Template'!R6062&gt;F6063,"Yes","No")</f>
        <v>No</v>
      </c>
      <c r="H6063" s="5" t="s">
        <v>178</v>
      </c>
      <c r="I6063" s="5" t="s">
        <v>179</v>
      </c>
      <c r="J6063" s="5" t="s">
        <v>35</v>
      </c>
      <c r="K6063" s="5" t="s">
        <v>180</v>
      </c>
      <c r="L6063" s="7" t="s">
        <v>164</v>
      </c>
      <c r="M6063" t="str">
        <f t="shared" si="284"/>
        <v>Yes</v>
      </c>
    </row>
    <row r="6064" spans="1:13" ht="15" thickBot="1" x14ac:dyDescent="0.4">
      <c r="A6064" s="5" t="s">
        <v>175</v>
      </c>
      <c r="B6064" s="5" t="s">
        <v>176</v>
      </c>
      <c r="C6064" s="5" t="s">
        <v>6265</v>
      </c>
      <c r="D6064" s="5">
        <f t="shared" si="283"/>
        <v>30293</v>
      </c>
      <c r="E6064" s="6">
        <v>43921</v>
      </c>
      <c r="F6064" s="6">
        <f t="shared" si="285"/>
        <v>44011</v>
      </c>
      <c r="G6064" s="6" t="str">
        <f>IF('BCT Template'!R6063&gt;F6064,"Yes","No")</f>
        <v>No</v>
      </c>
      <c r="H6064" s="5" t="s">
        <v>178</v>
      </c>
      <c r="I6064" s="5" t="s">
        <v>179</v>
      </c>
      <c r="J6064" s="5" t="s">
        <v>35</v>
      </c>
      <c r="K6064" s="5" t="s">
        <v>180</v>
      </c>
      <c r="L6064" s="7" t="s">
        <v>164</v>
      </c>
      <c r="M6064" t="str">
        <f t="shared" si="284"/>
        <v>Yes</v>
      </c>
    </row>
    <row r="6065" spans="1:13" ht="15" thickBot="1" x14ac:dyDescent="0.4">
      <c r="A6065" s="5" t="s">
        <v>175</v>
      </c>
      <c r="B6065" s="5" t="s">
        <v>176</v>
      </c>
      <c r="C6065" s="5" t="s">
        <v>6266</v>
      </c>
      <c r="D6065" s="5">
        <f t="shared" si="283"/>
        <v>31378</v>
      </c>
      <c r="E6065" s="6">
        <v>43982</v>
      </c>
      <c r="F6065" s="6">
        <f t="shared" si="285"/>
        <v>44072</v>
      </c>
      <c r="G6065" s="6" t="str">
        <f>IF('BCT Template'!R6064&gt;F6065,"Yes","No")</f>
        <v>No</v>
      </c>
      <c r="H6065" s="5" t="s">
        <v>178</v>
      </c>
      <c r="I6065" s="5" t="s">
        <v>179</v>
      </c>
      <c r="J6065" s="5" t="s">
        <v>35</v>
      </c>
      <c r="K6065" s="5" t="s">
        <v>180</v>
      </c>
      <c r="L6065" s="7" t="s">
        <v>164</v>
      </c>
      <c r="M6065" t="str">
        <f t="shared" si="284"/>
        <v>Yes</v>
      </c>
    </row>
    <row r="6066" spans="1:13" ht="15" thickBot="1" x14ac:dyDescent="0.4">
      <c r="A6066" s="5" t="s">
        <v>175</v>
      </c>
      <c r="B6066" s="5" t="s">
        <v>176</v>
      </c>
      <c r="C6066" s="5" t="s">
        <v>6267</v>
      </c>
      <c r="D6066" s="5">
        <f t="shared" si="283"/>
        <v>78764</v>
      </c>
      <c r="E6066" s="6">
        <v>40663</v>
      </c>
      <c r="F6066" s="6">
        <f t="shared" si="285"/>
        <v>40753</v>
      </c>
      <c r="G6066" s="6" t="str">
        <f>IF('BCT Template'!R6065&gt;F6066,"Yes","No")</f>
        <v>No</v>
      </c>
      <c r="H6066" s="5" t="s">
        <v>210</v>
      </c>
      <c r="I6066" s="5" t="s">
        <v>211</v>
      </c>
      <c r="J6066" s="5" t="s">
        <v>184</v>
      </c>
      <c r="K6066" s="5" t="s">
        <v>185</v>
      </c>
      <c r="L6066" s="7" t="s">
        <v>164</v>
      </c>
      <c r="M6066" t="str">
        <f t="shared" si="284"/>
        <v>No</v>
      </c>
    </row>
    <row r="6067" spans="1:13" ht="15" thickBot="1" x14ac:dyDescent="0.4">
      <c r="A6067" s="5" t="s">
        <v>175</v>
      </c>
      <c r="B6067" s="5" t="s">
        <v>176</v>
      </c>
      <c r="C6067" s="5" t="s">
        <v>6268</v>
      </c>
      <c r="D6067" s="5">
        <f t="shared" si="283"/>
        <v>31062</v>
      </c>
      <c r="E6067" s="6">
        <v>44255</v>
      </c>
      <c r="F6067" s="6">
        <f t="shared" si="285"/>
        <v>44345</v>
      </c>
      <c r="G6067" s="6" t="str">
        <f>IF('BCT Template'!R6066&gt;F6067,"Yes","No")</f>
        <v>No</v>
      </c>
      <c r="H6067" s="5" t="s">
        <v>178</v>
      </c>
      <c r="I6067" s="5" t="s">
        <v>179</v>
      </c>
      <c r="J6067" s="5" t="s">
        <v>35</v>
      </c>
      <c r="K6067" s="5" t="s">
        <v>180</v>
      </c>
      <c r="L6067" s="7" t="s">
        <v>164</v>
      </c>
      <c r="M6067" t="str">
        <f t="shared" si="284"/>
        <v>Yes</v>
      </c>
    </row>
    <row r="6068" spans="1:13" ht="15" thickBot="1" x14ac:dyDescent="0.4">
      <c r="A6068" s="5" t="s">
        <v>175</v>
      </c>
      <c r="B6068" s="5" t="s">
        <v>176</v>
      </c>
      <c r="C6068" s="5" t="s">
        <v>6269</v>
      </c>
      <c r="D6068" s="5">
        <f t="shared" si="283"/>
        <v>58344</v>
      </c>
      <c r="E6068" s="6">
        <v>41729</v>
      </c>
      <c r="F6068" s="6">
        <f t="shared" si="285"/>
        <v>41819</v>
      </c>
      <c r="G6068" s="6" t="str">
        <f>IF('BCT Template'!R6067&gt;F6068,"Yes","No")</f>
        <v>No</v>
      </c>
      <c r="H6068" s="5" t="s">
        <v>182</v>
      </c>
      <c r="I6068" s="5" t="s">
        <v>183</v>
      </c>
      <c r="J6068" s="5" t="s">
        <v>200</v>
      </c>
      <c r="K6068" s="5" t="s">
        <v>201</v>
      </c>
      <c r="L6068" s="7" t="s">
        <v>164</v>
      </c>
      <c r="M6068" t="str">
        <f t="shared" si="284"/>
        <v>Yes</v>
      </c>
    </row>
    <row r="6069" spans="1:13" ht="15" thickBot="1" x14ac:dyDescent="0.4">
      <c r="A6069" s="5" t="s">
        <v>175</v>
      </c>
      <c r="B6069" s="5" t="s">
        <v>176</v>
      </c>
      <c r="C6069" s="5" t="s">
        <v>6270</v>
      </c>
      <c r="D6069" s="5">
        <f t="shared" si="283"/>
        <v>79262</v>
      </c>
      <c r="E6069" s="6">
        <v>43830</v>
      </c>
      <c r="F6069" s="6">
        <f t="shared" si="285"/>
        <v>43920</v>
      </c>
      <c r="G6069" s="6" t="str">
        <f>IF('BCT Template'!R6068&gt;F6069,"Yes","No")</f>
        <v>No</v>
      </c>
      <c r="H6069" s="5" t="s">
        <v>189</v>
      </c>
      <c r="I6069" s="5" t="s">
        <v>190</v>
      </c>
      <c r="J6069" s="5" t="s">
        <v>200</v>
      </c>
      <c r="K6069" s="5" t="s">
        <v>201</v>
      </c>
      <c r="L6069" s="7" t="s">
        <v>164</v>
      </c>
      <c r="M6069" t="str">
        <f t="shared" si="284"/>
        <v>Yes</v>
      </c>
    </row>
    <row r="6070" spans="1:13" ht="15" thickBot="1" x14ac:dyDescent="0.4">
      <c r="A6070" s="5" t="s">
        <v>175</v>
      </c>
      <c r="B6070" s="5" t="s">
        <v>176</v>
      </c>
      <c r="C6070" s="5" t="s">
        <v>6271</v>
      </c>
      <c r="D6070" s="5">
        <f t="shared" si="283"/>
        <v>78310</v>
      </c>
      <c r="E6070" s="6">
        <v>43397</v>
      </c>
      <c r="F6070" s="6">
        <f t="shared" si="285"/>
        <v>43487</v>
      </c>
      <c r="G6070" s="6" t="str">
        <f>IF('BCT Template'!R6069&gt;F6070,"Yes","No")</f>
        <v>No</v>
      </c>
      <c r="H6070" s="5" t="s">
        <v>210</v>
      </c>
      <c r="I6070" s="5" t="s">
        <v>211</v>
      </c>
      <c r="J6070" s="5" t="s">
        <v>184</v>
      </c>
      <c r="K6070" s="5" t="s">
        <v>185</v>
      </c>
      <c r="L6070" s="7" t="s">
        <v>164</v>
      </c>
      <c r="M6070" t="str">
        <f t="shared" si="284"/>
        <v>No</v>
      </c>
    </row>
    <row r="6071" spans="1:13" ht="15" thickBot="1" x14ac:dyDescent="0.4">
      <c r="A6071" s="5" t="s">
        <v>175</v>
      </c>
      <c r="B6071" s="5" t="s">
        <v>176</v>
      </c>
      <c r="C6071" s="5" t="s">
        <v>6272</v>
      </c>
      <c r="D6071" s="5">
        <f t="shared" si="283"/>
        <v>82646</v>
      </c>
      <c r="E6071" s="6">
        <v>44299</v>
      </c>
      <c r="F6071" s="6">
        <f t="shared" si="285"/>
        <v>44389</v>
      </c>
      <c r="G6071" s="6" t="str">
        <f>IF('BCT Template'!R6070&gt;F6071,"Yes","No")</f>
        <v>No</v>
      </c>
      <c r="H6071" s="5" t="s">
        <v>210</v>
      </c>
      <c r="I6071" s="5" t="s">
        <v>211</v>
      </c>
      <c r="J6071" s="5" t="s">
        <v>184</v>
      </c>
      <c r="K6071" s="5" t="s">
        <v>185</v>
      </c>
      <c r="L6071" s="7" t="s">
        <v>164</v>
      </c>
      <c r="M6071" t="str">
        <f t="shared" si="284"/>
        <v>No</v>
      </c>
    </row>
    <row r="6072" spans="1:13" ht="15" thickBot="1" x14ac:dyDescent="0.4">
      <c r="A6072" s="5" t="s">
        <v>175</v>
      </c>
      <c r="B6072" s="5" t="s">
        <v>176</v>
      </c>
      <c r="C6072" s="5" t="s">
        <v>6273</v>
      </c>
      <c r="D6072" s="5">
        <f t="shared" si="283"/>
        <v>81871</v>
      </c>
      <c r="E6072" s="6">
        <v>44132</v>
      </c>
      <c r="F6072" s="6">
        <f t="shared" si="285"/>
        <v>44222</v>
      </c>
      <c r="G6072" s="6" t="str">
        <f>IF('BCT Template'!R6071&gt;F6072,"Yes","No")</f>
        <v>No</v>
      </c>
      <c r="H6072" s="5" t="s">
        <v>182</v>
      </c>
      <c r="I6072" s="5" t="s">
        <v>183</v>
      </c>
      <c r="J6072" s="5" t="s">
        <v>184</v>
      </c>
      <c r="K6072" s="5" t="s">
        <v>185</v>
      </c>
      <c r="L6072" s="7" t="s">
        <v>164</v>
      </c>
      <c r="M6072" t="str">
        <f t="shared" si="284"/>
        <v>No</v>
      </c>
    </row>
    <row r="6073" spans="1:13" ht="15" thickBot="1" x14ac:dyDescent="0.4">
      <c r="A6073" s="5" t="s">
        <v>175</v>
      </c>
      <c r="B6073" s="5" t="s">
        <v>176</v>
      </c>
      <c r="C6073" s="5" t="s">
        <v>6274</v>
      </c>
      <c r="D6073" s="5">
        <f t="shared" si="283"/>
        <v>78311</v>
      </c>
      <c r="E6073" s="6">
        <v>41188</v>
      </c>
      <c r="F6073" s="6">
        <f t="shared" si="285"/>
        <v>41278</v>
      </c>
      <c r="G6073" s="6" t="str">
        <f>IF('BCT Template'!R6072&gt;F6073,"Yes","No")</f>
        <v>No</v>
      </c>
      <c r="H6073" s="5" t="s">
        <v>210</v>
      </c>
      <c r="I6073" s="5" t="s">
        <v>211</v>
      </c>
      <c r="J6073" s="5" t="s">
        <v>184</v>
      </c>
      <c r="K6073" s="5" t="s">
        <v>185</v>
      </c>
      <c r="L6073" s="7" t="s">
        <v>164</v>
      </c>
      <c r="M6073" t="str">
        <f t="shared" si="284"/>
        <v>No</v>
      </c>
    </row>
    <row r="6074" spans="1:13" ht="15" thickBot="1" x14ac:dyDescent="0.4">
      <c r="A6074" s="5" t="s">
        <v>175</v>
      </c>
      <c r="B6074" s="5" t="s">
        <v>176</v>
      </c>
      <c r="C6074" s="5" t="s">
        <v>6275</v>
      </c>
      <c r="D6074" s="5">
        <f t="shared" si="283"/>
        <v>81104</v>
      </c>
      <c r="E6074" s="6">
        <v>43555</v>
      </c>
      <c r="F6074" s="6">
        <f t="shared" si="285"/>
        <v>43645</v>
      </c>
      <c r="G6074" s="6" t="str">
        <f>IF('BCT Template'!R6073&gt;F6074,"Yes","No")</f>
        <v>No</v>
      </c>
      <c r="H6074" s="5" t="s">
        <v>182</v>
      </c>
      <c r="I6074" s="5" t="s">
        <v>183</v>
      </c>
      <c r="J6074" s="5" t="s">
        <v>184</v>
      </c>
      <c r="K6074" s="5" t="s">
        <v>185</v>
      </c>
      <c r="L6074" s="7" t="s">
        <v>164</v>
      </c>
      <c r="M6074" t="str">
        <f t="shared" si="284"/>
        <v>No</v>
      </c>
    </row>
    <row r="6075" spans="1:13" ht="15" thickBot="1" x14ac:dyDescent="0.4">
      <c r="A6075" s="5" t="s">
        <v>175</v>
      </c>
      <c r="B6075" s="5" t="s">
        <v>176</v>
      </c>
      <c r="C6075" s="5" t="s">
        <v>6276</v>
      </c>
      <c r="D6075" s="5">
        <f t="shared" si="283"/>
        <v>21963</v>
      </c>
      <c r="E6075" s="6">
        <v>42916</v>
      </c>
      <c r="F6075" s="6">
        <f t="shared" si="285"/>
        <v>43006</v>
      </c>
      <c r="G6075" s="6" t="str">
        <f>IF('BCT Template'!R6074&gt;F6075,"Yes","No")</f>
        <v>No</v>
      </c>
      <c r="H6075" s="5" t="s">
        <v>178</v>
      </c>
      <c r="I6075" s="5" t="s">
        <v>179</v>
      </c>
      <c r="J6075" s="5" t="s">
        <v>35</v>
      </c>
      <c r="K6075" s="5" t="s">
        <v>180</v>
      </c>
      <c r="L6075" s="7" t="s">
        <v>164</v>
      </c>
      <c r="M6075" t="str">
        <f t="shared" si="284"/>
        <v>Yes</v>
      </c>
    </row>
    <row r="6076" spans="1:13" ht="15" thickBot="1" x14ac:dyDescent="0.4">
      <c r="A6076" s="5" t="s">
        <v>175</v>
      </c>
      <c r="B6076" s="5" t="s">
        <v>176</v>
      </c>
      <c r="C6076" s="5" t="s">
        <v>6277</v>
      </c>
      <c r="D6076" s="5">
        <f t="shared" si="283"/>
        <v>18428</v>
      </c>
      <c r="E6076" s="6">
        <v>42550</v>
      </c>
      <c r="F6076" s="6">
        <f t="shared" si="285"/>
        <v>42640</v>
      </c>
      <c r="G6076" s="6" t="str">
        <f>IF('BCT Template'!R6075&gt;F6076,"Yes","No")</f>
        <v>No</v>
      </c>
      <c r="H6076" s="5" t="s">
        <v>234</v>
      </c>
      <c r="I6076" s="5" t="s">
        <v>235</v>
      </c>
      <c r="J6076" s="5" t="s">
        <v>184</v>
      </c>
      <c r="K6076" s="5" t="s">
        <v>185</v>
      </c>
      <c r="L6076" s="7" t="s">
        <v>164</v>
      </c>
      <c r="M6076" t="str">
        <f t="shared" si="284"/>
        <v>No</v>
      </c>
    </row>
    <row r="6077" spans="1:13" ht="15" thickBot="1" x14ac:dyDescent="0.4">
      <c r="A6077" s="5" t="s">
        <v>175</v>
      </c>
      <c r="B6077" s="5" t="s">
        <v>176</v>
      </c>
      <c r="C6077" s="5" t="s">
        <v>6278</v>
      </c>
      <c r="D6077" s="5">
        <f t="shared" si="283"/>
        <v>58586</v>
      </c>
      <c r="E6077" s="6">
        <v>42643</v>
      </c>
      <c r="F6077" s="6">
        <f t="shared" si="285"/>
        <v>42733</v>
      </c>
      <c r="G6077" s="6" t="str">
        <f>IF('BCT Template'!R6076&gt;F6077,"Yes","No")</f>
        <v>No</v>
      </c>
      <c r="H6077" s="5" t="s">
        <v>182</v>
      </c>
      <c r="I6077" s="5" t="s">
        <v>183</v>
      </c>
      <c r="J6077" s="5" t="s">
        <v>184</v>
      </c>
      <c r="K6077" s="5" t="s">
        <v>185</v>
      </c>
      <c r="L6077" s="7" t="s">
        <v>164</v>
      </c>
      <c r="M6077" t="str">
        <f t="shared" si="284"/>
        <v>No</v>
      </c>
    </row>
    <row r="6078" spans="1:13" ht="15" thickBot="1" x14ac:dyDescent="0.4">
      <c r="A6078" s="5" t="s">
        <v>175</v>
      </c>
      <c r="B6078" s="5" t="s">
        <v>176</v>
      </c>
      <c r="C6078" s="5" t="s">
        <v>6279</v>
      </c>
      <c r="D6078" s="5">
        <f t="shared" si="283"/>
        <v>22276</v>
      </c>
      <c r="E6078" s="6">
        <v>44712</v>
      </c>
      <c r="F6078" s="6">
        <f t="shared" si="285"/>
        <v>44802</v>
      </c>
      <c r="G6078" s="6" t="str">
        <f>IF('BCT Template'!R6077&gt;F6078,"Yes","No")</f>
        <v>No</v>
      </c>
      <c r="H6078" s="5" t="s">
        <v>178</v>
      </c>
      <c r="I6078" s="5" t="s">
        <v>179</v>
      </c>
      <c r="J6078" s="5" t="s">
        <v>35</v>
      </c>
      <c r="K6078" s="5" t="s">
        <v>180</v>
      </c>
      <c r="L6078" s="7" t="s">
        <v>164</v>
      </c>
      <c r="M6078" t="str">
        <f t="shared" si="284"/>
        <v>Yes</v>
      </c>
    </row>
    <row r="6079" spans="1:13" ht="15" thickBot="1" x14ac:dyDescent="0.4">
      <c r="A6079" s="5" t="s">
        <v>175</v>
      </c>
      <c r="B6079" s="5" t="s">
        <v>176</v>
      </c>
      <c r="C6079" s="5" t="s">
        <v>6280</v>
      </c>
      <c r="D6079" s="5">
        <f t="shared" si="283"/>
        <v>81914</v>
      </c>
      <c r="E6079" s="6">
        <v>43996</v>
      </c>
      <c r="F6079" s="6">
        <f t="shared" si="285"/>
        <v>44086</v>
      </c>
      <c r="G6079" s="6" t="str">
        <f>IF('BCT Template'!R6078&gt;F6079,"Yes","No")</f>
        <v>No</v>
      </c>
      <c r="H6079" s="5" t="s">
        <v>182</v>
      </c>
      <c r="I6079" s="5" t="s">
        <v>183</v>
      </c>
      <c r="J6079" s="5" t="s">
        <v>200</v>
      </c>
      <c r="K6079" s="5" t="s">
        <v>201</v>
      </c>
      <c r="L6079" s="7" t="s">
        <v>164</v>
      </c>
      <c r="M6079" t="str">
        <f t="shared" si="284"/>
        <v>Yes</v>
      </c>
    </row>
    <row r="6080" spans="1:13" ht="15" thickBot="1" x14ac:dyDescent="0.4">
      <c r="A6080" s="5" t="s">
        <v>175</v>
      </c>
      <c r="B6080" s="5" t="s">
        <v>176</v>
      </c>
      <c r="C6080" s="5" t="s">
        <v>6281</v>
      </c>
      <c r="D6080" s="5">
        <f t="shared" si="283"/>
        <v>22503</v>
      </c>
      <c r="E6080" s="6">
        <v>43769</v>
      </c>
      <c r="F6080" s="6">
        <f t="shared" si="285"/>
        <v>43859</v>
      </c>
      <c r="G6080" s="6" t="str">
        <f>IF('BCT Template'!R6079&gt;F6080,"Yes","No")</f>
        <v>No</v>
      </c>
      <c r="H6080" s="5" t="s">
        <v>178</v>
      </c>
      <c r="I6080" s="5" t="s">
        <v>179</v>
      </c>
      <c r="J6080" s="5" t="s">
        <v>35</v>
      </c>
      <c r="K6080" s="5" t="s">
        <v>180</v>
      </c>
      <c r="L6080" s="7" t="s">
        <v>164</v>
      </c>
      <c r="M6080" t="str">
        <f t="shared" si="284"/>
        <v>Yes</v>
      </c>
    </row>
    <row r="6081" spans="1:13" ht="15" thickBot="1" x14ac:dyDescent="0.4">
      <c r="A6081" s="5" t="s">
        <v>175</v>
      </c>
      <c r="B6081" s="5" t="s">
        <v>176</v>
      </c>
      <c r="C6081" s="5" t="s">
        <v>6282</v>
      </c>
      <c r="D6081" s="5">
        <f t="shared" si="283"/>
        <v>31590</v>
      </c>
      <c r="E6081" s="6">
        <v>44347</v>
      </c>
      <c r="F6081" s="6">
        <f t="shared" si="285"/>
        <v>44437</v>
      </c>
      <c r="G6081" s="6" t="str">
        <f>IF('BCT Template'!R6080&gt;F6081,"Yes","No")</f>
        <v>No</v>
      </c>
      <c r="H6081" s="5" t="s">
        <v>178</v>
      </c>
      <c r="I6081" s="5" t="s">
        <v>179</v>
      </c>
      <c r="J6081" s="5" t="s">
        <v>35</v>
      </c>
      <c r="K6081" s="5" t="s">
        <v>180</v>
      </c>
      <c r="L6081" s="7" t="s">
        <v>164</v>
      </c>
      <c r="M6081" t="str">
        <f t="shared" si="284"/>
        <v>Yes</v>
      </c>
    </row>
    <row r="6082" spans="1:13" ht="15" thickBot="1" x14ac:dyDescent="0.4">
      <c r="A6082" s="5" t="s">
        <v>175</v>
      </c>
      <c r="B6082" s="5" t="s">
        <v>176</v>
      </c>
      <c r="C6082" s="5" t="s">
        <v>6283</v>
      </c>
      <c r="D6082" s="5">
        <f t="shared" si="283"/>
        <v>29984</v>
      </c>
      <c r="E6082" s="6">
        <v>44347</v>
      </c>
      <c r="F6082" s="6">
        <f t="shared" si="285"/>
        <v>44437</v>
      </c>
      <c r="G6082" s="6" t="str">
        <f>IF('BCT Template'!R6081&gt;F6082,"Yes","No")</f>
        <v>No</v>
      </c>
      <c r="H6082" s="5" t="s">
        <v>178</v>
      </c>
      <c r="I6082" s="5" t="s">
        <v>179</v>
      </c>
      <c r="J6082" s="5" t="s">
        <v>35</v>
      </c>
      <c r="K6082" s="5" t="s">
        <v>180</v>
      </c>
      <c r="L6082" s="7" t="s">
        <v>164</v>
      </c>
      <c r="M6082" t="str">
        <f t="shared" si="284"/>
        <v>Yes</v>
      </c>
    </row>
    <row r="6083" spans="1:13" ht="15" thickBot="1" x14ac:dyDescent="0.4">
      <c r="A6083" s="5" t="s">
        <v>175</v>
      </c>
      <c r="B6083" s="5" t="s">
        <v>176</v>
      </c>
      <c r="C6083" s="5" t="s">
        <v>6284</v>
      </c>
      <c r="D6083" s="5">
        <f t="shared" ref="D6083:D6146" si="286">C6083*1</f>
        <v>31450</v>
      </c>
      <c r="E6083" s="6">
        <v>44043</v>
      </c>
      <c r="F6083" s="6">
        <f t="shared" si="285"/>
        <v>44133</v>
      </c>
      <c r="G6083" s="6" t="str">
        <f>IF('BCT Template'!R6082&gt;F6083,"Yes","No")</f>
        <v>No</v>
      </c>
      <c r="H6083" s="5" t="s">
        <v>178</v>
      </c>
      <c r="I6083" s="5" t="s">
        <v>179</v>
      </c>
      <c r="J6083" s="5" t="s">
        <v>35</v>
      </c>
      <c r="K6083" s="5" t="s">
        <v>180</v>
      </c>
      <c r="L6083" s="7" t="s">
        <v>164</v>
      </c>
      <c r="M6083" t="str">
        <f t="shared" ref="M6083:M6146" si="287">IF(J6083=" ","Yes",IF(J6083="3","Yes","No"))</f>
        <v>Yes</v>
      </c>
    </row>
    <row r="6084" spans="1:13" ht="15" thickBot="1" x14ac:dyDescent="0.4">
      <c r="A6084" s="5" t="s">
        <v>175</v>
      </c>
      <c r="B6084" s="5" t="s">
        <v>176</v>
      </c>
      <c r="C6084" s="5" t="s">
        <v>6285</v>
      </c>
      <c r="D6084" s="5">
        <f t="shared" si="286"/>
        <v>57355</v>
      </c>
      <c r="E6084" s="6">
        <v>41090</v>
      </c>
      <c r="F6084" s="6">
        <f t="shared" si="285"/>
        <v>41180</v>
      </c>
      <c r="G6084" s="6" t="str">
        <f>IF('BCT Template'!R6083&gt;F6084,"Yes","No")</f>
        <v>No</v>
      </c>
      <c r="H6084" s="5" t="s">
        <v>189</v>
      </c>
      <c r="I6084" s="5" t="s">
        <v>190</v>
      </c>
      <c r="J6084" s="5" t="s">
        <v>184</v>
      </c>
      <c r="K6084" s="5" t="s">
        <v>185</v>
      </c>
      <c r="L6084" s="7" t="s">
        <v>164</v>
      </c>
      <c r="M6084" t="str">
        <f t="shared" si="287"/>
        <v>No</v>
      </c>
    </row>
    <row r="6085" spans="1:13" ht="15" thickBot="1" x14ac:dyDescent="0.4">
      <c r="A6085" s="5" t="s">
        <v>175</v>
      </c>
      <c r="B6085" s="5" t="s">
        <v>176</v>
      </c>
      <c r="C6085" s="5" t="s">
        <v>6286</v>
      </c>
      <c r="D6085" s="5">
        <f t="shared" si="286"/>
        <v>57328</v>
      </c>
      <c r="E6085" s="6">
        <v>42916</v>
      </c>
      <c r="F6085" s="6">
        <f t="shared" si="285"/>
        <v>43006</v>
      </c>
      <c r="G6085" s="6" t="str">
        <f>IF('BCT Template'!R6084&gt;F6085,"Yes","No")</f>
        <v>No</v>
      </c>
      <c r="H6085" s="5" t="s">
        <v>189</v>
      </c>
      <c r="I6085" s="5" t="s">
        <v>190</v>
      </c>
      <c r="J6085" s="5" t="s">
        <v>184</v>
      </c>
      <c r="K6085" s="5" t="s">
        <v>185</v>
      </c>
      <c r="L6085" s="7" t="s">
        <v>164</v>
      </c>
      <c r="M6085" t="str">
        <f t="shared" si="287"/>
        <v>No</v>
      </c>
    </row>
    <row r="6086" spans="1:13" ht="15" thickBot="1" x14ac:dyDescent="0.4">
      <c r="A6086" s="5" t="s">
        <v>175</v>
      </c>
      <c r="B6086" s="5" t="s">
        <v>176</v>
      </c>
      <c r="C6086" s="5" t="s">
        <v>6287</v>
      </c>
      <c r="D6086" s="5">
        <f t="shared" si="286"/>
        <v>25020</v>
      </c>
      <c r="E6086" s="6">
        <v>44104</v>
      </c>
      <c r="F6086" s="6">
        <f t="shared" si="285"/>
        <v>44194</v>
      </c>
      <c r="G6086" s="6" t="str">
        <f>IF('BCT Template'!R6085&gt;F6086,"Yes","No")</f>
        <v>No</v>
      </c>
      <c r="H6086" s="5" t="s">
        <v>240</v>
      </c>
      <c r="I6086" s="5" t="s">
        <v>241</v>
      </c>
      <c r="J6086" s="5" t="s">
        <v>35</v>
      </c>
      <c r="K6086" s="5" t="s">
        <v>180</v>
      </c>
      <c r="L6086" s="7" t="s">
        <v>164</v>
      </c>
      <c r="M6086" t="str">
        <f t="shared" si="287"/>
        <v>Yes</v>
      </c>
    </row>
    <row r="6087" spans="1:13" ht="15" thickBot="1" x14ac:dyDescent="0.4">
      <c r="A6087" s="5" t="s">
        <v>175</v>
      </c>
      <c r="B6087" s="5" t="s">
        <v>176</v>
      </c>
      <c r="C6087" s="5" t="s">
        <v>6288</v>
      </c>
      <c r="D6087" s="5">
        <f t="shared" si="286"/>
        <v>79359</v>
      </c>
      <c r="E6087" s="6">
        <v>44742</v>
      </c>
      <c r="F6087" s="6">
        <f t="shared" si="285"/>
        <v>44832</v>
      </c>
      <c r="G6087" s="6" t="str">
        <f>IF('BCT Template'!R6086&gt;F6087,"Yes","No")</f>
        <v>No</v>
      </c>
      <c r="H6087" s="5" t="s">
        <v>189</v>
      </c>
      <c r="I6087" s="5" t="s">
        <v>190</v>
      </c>
      <c r="J6087" s="5" t="s">
        <v>184</v>
      </c>
      <c r="K6087" s="5" t="s">
        <v>185</v>
      </c>
      <c r="L6087" s="7" t="s">
        <v>164</v>
      </c>
      <c r="M6087" t="str">
        <f t="shared" si="287"/>
        <v>No</v>
      </c>
    </row>
    <row r="6088" spans="1:13" ht="15" thickBot="1" x14ac:dyDescent="0.4">
      <c r="A6088" s="5" t="s">
        <v>175</v>
      </c>
      <c r="B6088" s="5" t="s">
        <v>176</v>
      </c>
      <c r="C6088" s="5" t="s">
        <v>6289</v>
      </c>
      <c r="D6088" s="5">
        <f t="shared" si="286"/>
        <v>82424</v>
      </c>
      <c r="E6088" s="6">
        <v>45724</v>
      </c>
      <c r="F6088" s="6">
        <f t="shared" si="285"/>
        <v>45814</v>
      </c>
      <c r="G6088" s="6" t="str">
        <f>IF('BCT Template'!R6087&gt;F6088,"Yes","No")</f>
        <v>No</v>
      </c>
      <c r="H6088" s="5" t="s">
        <v>210</v>
      </c>
      <c r="I6088" s="5" t="s">
        <v>211</v>
      </c>
      <c r="J6088" s="5" t="s">
        <v>184</v>
      </c>
      <c r="K6088" s="5" t="s">
        <v>185</v>
      </c>
      <c r="L6088" s="7" t="s">
        <v>164</v>
      </c>
      <c r="M6088" t="str">
        <f t="shared" si="287"/>
        <v>No</v>
      </c>
    </row>
    <row r="6089" spans="1:13" ht="15" thickBot="1" x14ac:dyDescent="0.4">
      <c r="A6089" s="5" t="s">
        <v>175</v>
      </c>
      <c r="B6089" s="5" t="s">
        <v>176</v>
      </c>
      <c r="C6089" s="5" t="s">
        <v>6290</v>
      </c>
      <c r="D6089" s="5">
        <f t="shared" si="286"/>
        <v>80353</v>
      </c>
      <c r="E6089" s="6">
        <v>43890</v>
      </c>
      <c r="F6089" s="6">
        <f t="shared" si="285"/>
        <v>43980</v>
      </c>
      <c r="G6089" s="6" t="str">
        <f>IF('BCT Template'!R6088&gt;F6089,"Yes","No")</f>
        <v>No</v>
      </c>
      <c r="H6089" s="5" t="s">
        <v>182</v>
      </c>
      <c r="I6089" s="5" t="s">
        <v>183</v>
      </c>
      <c r="J6089" s="5" t="s">
        <v>200</v>
      </c>
      <c r="K6089" s="5" t="s">
        <v>201</v>
      </c>
      <c r="L6089" s="7" t="s">
        <v>164</v>
      </c>
      <c r="M6089" t="str">
        <f t="shared" si="287"/>
        <v>Yes</v>
      </c>
    </row>
    <row r="6090" spans="1:13" ht="15" thickBot="1" x14ac:dyDescent="0.4">
      <c r="A6090" s="5" t="s">
        <v>175</v>
      </c>
      <c r="B6090" s="5" t="s">
        <v>176</v>
      </c>
      <c r="C6090" s="5" t="s">
        <v>6291</v>
      </c>
      <c r="D6090" s="5">
        <f t="shared" si="286"/>
        <v>29861</v>
      </c>
      <c r="E6090" s="6">
        <v>40908</v>
      </c>
      <c r="F6090" s="6">
        <f t="shared" si="285"/>
        <v>40998</v>
      </c>
      <c r="G6090" s="6" t="str">
        <f>IF('BCT Template'!R6089&gt;F6090,"Yes","No")</f>
        <v>No</v>
      </c>
      <c r="H6090" s="5" t="s">
        <v>178</v>
      </c>
      <c r="I6090" s="5" t="s">
        <v>179</v>
      </c>
      <c r="J6090" s="5" t="s">
        <v>35</v>
      </c>
      <c r="K6090" s="5" t="s">
        <v>180</v>
      </c>
      <c r="L6090" s="7" t="s">
        <v>164</v>
      </c>
      <c r="M6090" t="str">
        <f t="shared" si="287"/>
        <v>Yes</v>
      </c>
    </row>
    <row r="6091" spans="1:13" ht="15" thickBot="1" x14ac:dyDescent="0.4">
      <c r="A6091" s="5" t="s">
        <v>175</v>
      </c>
      <c r="B6091" s="5" t="s">
        <v>176</v>
      </c>
      <c r="C6091" s="5" t="s">
        <v>6292</v>
      </c>
      <c r="D6091" s="5">
        <f t="shared" si="286"/>
        <v>79506</v>
      </c>
      <c r="E6091" s="6">
        <v>40085</v>
      </c>
      <c r="F6091" s="6">
        <f t="shared" si="285"/>
        <v>40175</v>
      </c>
      <c r="G6091" s="6" t="str">
        <f>IF('BCT Template'!R6090&gt;F6091,"Yes","No")</f>
        <v>No</v>
      </c>
      <c r="H6091" s="5" t="s">
        <v>182</v>
      </c>
      <c r="I6091" s="5" t="s">
        <v>183</v>
      </c>
      <c r="J6091" s="5" t="s">
        <v>184</v>
      </c>
      <c r="K6091" s="5" t="s">
        <v>185</v>
      </c>
      <c r="L6091" s="7" t="s">
        <v>164</v>
      </c>
      <c r="M6091" t="str">
        <f t="shared" si="287"/>
        <v>No</v>
      </c>
    </row>
    <row r="6092" spans="1:13" ht="15" thickBot="1" x14ac:dyDescent="0.4">
      <c r="A6092" s="5" t="s">
        <v>175</v>
      </c>
      <c r="B6092" s="5" t="s">
        <v>176</v>
      </c>
      <c r="C6092" s="5" t="s">
        <v>6293</v>
      </c>
      <c r="D6092" s="5">
        <f t="shared" si="286"/>
        <v>77633</v>
      </c>
      <c r="E6092" s="6">
        <v>44196</v>
      </c>
      <c r="F6092" s="6">
        <f t="shared" si="285"/>
        <v>44286</v>
      </c>
      <c r="G6092" s="6" t="str">
        <f>IF('BCT Template'!R6091&gt;F6092,"Yes","No")</f>
        <v>No</v>
      </c>
      <c r="H6092" s="5" t="s">
        <v>189</v>
      </c>
      <c r="I6092" s="5" t="s">
        <v>190</v>
      </c>
      <c r="J6092" s="5" t="s">
        <v>184</v>
      </c>
      <c r="K6092" s="5" t="s">
        <v>185</v>
      </c>
      <c r="L6092" s="7" t="s">
        <v>164</v>
      </c>
      <c r="M6092" t="str">
        <f t="shared" si="287"/>
        <v>No</v>
      </c>
    </row>
    <row r="6093" spans="1:13" ht="15" thickBot="1" x14ac:dyDescent="0.4">
      <c r="A6093" s="5" t="s">
        <v>175</v>
      </c>
      <c r="B6093" s="5" t="s">
        <v>176</v>
      </c>
      <c r="C6093" s="5" t="s">
        <v>6294</v>
      </c>
      <c r="D6093" s="5">
        <f t="shared" si="286"/>
        <v>30680</v>
      </c>
      <c r="E6093" s="6">
        <v>42978</v>
      </c>
      <c r="F6093" s="6">
        <f t="shared" si="285"/>
        <v>43068</v>
      </c>
      <c r="G6093" s="6" t="str">
        <f>IF('BCT Template'!R6092&gt;F6093,"Yes","No")</f>
        <v>No</v>
      </c>
      <c r="H6093" s="5" t="s">
        <v>178</v>
      </c>
      <c r="I6093" s="5" t="s">
        <v>179</v>
      </c>
      <c r="J6093" s="5" t="s">
        <v>35</v>
      </c>
      <c r="K6093" s="5" t="s">
        <v>180</v>
      </c>
      <c r="L6093" s="7" t="s">
        <v>164</v>
      </c>
      <c r="M6093" t="str">
        <f t="shared" si="287"/>
        <v>Yes</v>
      </c>
    </row>
    <row r="6094" spans="1:13" ht="15" thickBot="1" x14ac:dyDescent="0.4">
      <c r="A6094" s="5" t="s">
        <v>175</v>
      </c>
      <c r="B6094" s="5" t="s">
        <v>176</v>
      </c>
      <c r="C6094" s="5" t="s">
        <v>6295</v>
      </c>
      <c r="D6094" s="5">
        <f t="shared" si="286"/>
        <v>57327</v>
      </c>
      <c r="E6094" s="6">
        <v>43920</v>
      </c>
      <c r="F6094" s="6">
        <f t="shared" si="285"/>
        <v>44010</v>
      </c>
      <c r="G6094" s="6" t="str">
        <f>IF('BCT Template'!R6093&gt;F6094,"Yes","No")</f>
        <v>No</v>
      </c>
      <c r="H6094" s="5" t="s">
        <v>189</v>
      </c>
      <c r="I6094" s="5" t="s">
        <v>190</v>
      </c>
      <c r="J6094" s="5" t="s">
        <v>184</v>
      </c>
      <c r="K6094" s="5" t="s">
        <v>185</v>
      </c>
      <c r="L6094" s="7" t="s">
        <v>164</v>
      </c>
      <c r="M6094" t="str">
        <f t="shared" si="287"/>
        <v>No</v>
      </c>
    </row>
    <row r="6095" spans="1:13" ht="15" thickBot="1" x14ac:dyDescent="0.4">
      <c r="A6095" s="5" t="s">
        <v>175</v>
      </c>
      <c r="B6095" s="5" t="s">
        <v>176</v>
      </c>
      <c r="C6095" s="5" t="s">
        <v>6296</v>
      </c>
      <c r="D6095" s="5">
        <f t="shared" si="286"/>
        <v>81157</v>
      </c>
      <c r="E6095" s="6">
        <v>43890</v>
      </c>
      <c r="F6095" s="6">
        <f t="shared" si="285"/>
        <v>43980</v>
      </c>
      <c r="G6095" s="6" t="str">
        <f>IF('BCT Template'!R6094&gt;F6095,"Yes","No")</f>
        <v>No</v>
      </c>
      <c r="H6095" s="5" t="s">
        <v>182</v>
      </c>
      <c r="I6095" s="5" t="s">
        <v>183</v>
      </c>
      <c r="J6095" s="5" t="s">
        <v>200</v>
      </c>
      <c r="K6095" s="5" t="s">
        <v>201</v>
      </c>
      <c r="L6095" s="7" t="s">
        <v>164</v>
      </c>
      <c r="M6095" t="str">
        <f t="shared" si="287"/>
        <v>Yes</v>
      </c>
    </row>
    <row r="6096" spans="1:13" ht="15" thickBot="1" x14ac:dyDescent="0.4">
      <c r="A6096" s="5" t="s">
        <v>175</v>
      </c>
      <c r="B6096" s="5" t="s">
        <v>176</v>
      </c>
      <c r="C6096" s="5" t="s">
        <v>6297</v>
      </c>
      <c r="D6096" s="5">
        <f t="shared" si="286"/>
        <v>25040</v>
      </c>
      <c r="E6096" s="6">
        <v>42551</v>
      </c>
      <c r="F6096" s="6">
        <f t="shared" si="285"/>
        <v>42641</v>
      </c>
      <c r="G6096" s="6" t="str">
        <f>IF('BCT Template'!R6095&gt;F6096,"Yes","No")</f>
        <v>No</v>
      </c>
      <c r="H6096" s="5" t="s">
        <v>240</v>
      </c>
      <c r="I6096" s="5" t="s">
        <v>241</v>
      </c>
      <c r="J6096" s="5" t="s">
        <v>35</v>
      </c>
      <c r="K6096" s="5" t="s">
        <v>180</v>
      </c>
      <c r="L6096" s="7" t="s">
        <v>164</v>
      </c>
      <c r="M6096" t="str">
        <f t="shared" si="287"/>
        <v>Yes</v>
      </c>
    </row>
    <row r="6097" spans="1:13" ht="15" thickBot="1" x14ac:dyDescent="0.4">
      <c r="A6097" s="5" t="s">
        <v>175</v>
      </c>
      <c r="B6097" s="5" t="s">
        <v>176</v>
      </c>
      <c r="C6097" s="5" t="s">
        <v>6298</v>
      </c>
      <c r="D6097" s="5">
        <f t="shared" si="286"/>
        <v>81115</v>
      </c>
      <c r="E6097" s="6">
        <v>43921</v>
      </c>
      <c r="F6097" s="6">
        <f t="shared" si="285"/>
        <v>44011</v>
      </c>
      <c r="G6097" s="6" t="str">
        <f>IF('BCT Template'!R6096&gt;F6097,"Yes","No")</f>
        <v>No</v>
      </c>
      <c r="H6097" s="5" t="s">
        <v>182</v>
      </c>
      <c r="I6097" s="5" t="s">
        <v>183</v>
      </c>
      <c r="J6097" s="5" t="s">
        <v>200</v>
      </c>
      <c r="K6097" s="5" t="s">
        <v>201</v>
      </c>
      <c r="L6097" s="7" t="s">
        <v>164</v>
      </c>
      <c r="M6097" t="str">
        <f t="shared" si="287"/>
        <v>Yes</v>
      </c>
    </row>
    <row r="6098" spans="1:13" ht="15" thickBot="1" x14ac:dyDescent="0.4">
      <c r="A6098" s="5" t="s">
        <v>175</v>
      </c>
      <c r="B6098" s="5" t="s">
        <v>176</v>
      </c>
      <c r="C6098" s="5" t="s">
        <v>6299</v>
      </c>
      <c r="D6098" s="5">
        <f t="shared" si="286"/>
        <v>83008</v>
      </c>
      <c r="E6098" s="6">
        <v>45160</v>
      </c>
      <c r="F6098" s="6">
        <f t="shared" si="285"/>
        <v>45250</v>
      </c>
      <c r="G6098" s="6" t="str">
        <f>IF('BCT Template'!R6097&gt;F6098,"Yes","No")</f>
        <v>No</v>
      </c>
      <c r="H6098" s="5" t="s">
        <v>210</v>
      </c>
      <c r="I6098" s="5" t="s">
        <v>211</v>
      </c>
      <c r="J6098" s="5" t="s">
        <v>184</v>
      </c>
      <c r="K6098" s="5" t="s">
        <v>185</v>
      </c>
      <c r="L6098" s="7" t="s">
        <v>164</v>
      </c>
      <c r="M6098" t="str">
        <f t="shared" si="287"/>
        <v>No</v>
      </c>
    </row>
    <row r="6099" spans="1:13" ht="15" thickBot="1" x14ac:dyDescent="0.4">
      <c r="A6099" s="5" t="s">
        <v>175</v>
      </c>
      <c r="B6099" s="5" t="s">
        <v>176</v>
      </c>
      <c r="C6099" s="5" t="s">
        <v>6300</v>
      </c>
      <c r="D6099" s="5">
        <f t="shared" si="286"/>
        <v>29074</v>
      </c>
      <c r="E6099" s="6">
        <v>44012</v>
      </c>
      <c r="F6099" s="6">
        <f t="shared" si="285"/>
        <v>44102</v>
      </c>
      <c r="G6099" s="6" t="str">
        <f>IF('BCT Template'!R6098&gt;F6099,"Yes","No")</f>
        <v>No</v>
      </c>
      <c r="H6099" s="5" t="s">
        <v>178</v>
      </c>
      <c r="I6099" s="5" t="s">
        <v>179</v>
      </c>
      <c r="J6099" s="5" t="s">
        <v>35</v>
      </c>
      <c r="K6099" s="5" t="s">
        <v>180</v>
      </c>
      <c r="L6099" s="7" t="s">
        <v>164</v>
      </c>
      <c r="M6099" t="str">
        <f t="shared" si="287"/>
        <v>Yes</v>
      </c>
    </row>
    <row r="6100" spans="1:13" ht="15" thickBot="1" x14ac:dyDescent="0.4">
      <c r="A6100" s="5" t="s">
        <v>175</v>
      </c>
      <c r="B6100" s="5" t="s">
        <v>176</v>
      </c>
      <c r="C6100" s="5" t="s">
        <v>6301</v>
      </c>
      <c r="D6100" s="5">
        <f t="shared" si="286"/>
        <v>29745</v>
      </c>
      <c r="E6100" s="6">
        <v>43585</v>
      </c>
      <c r="F6100" s="6">
        <f t="shared" si="285"/>
        <v>43675</v>
      </c>
      <c r="G6100" s="6" t="str">
        <f>IF('BCT Template'!R6099&gt;F6100,"Yes","No")</f>
        <v>No</v>
      </c>
      <c r="H6100" s="5" t="s">
        <v>178</v>
      </c>
      <c r="I6100" s="5" t="s">
        <v>179</v>
      </c>
      <c r="J6100" s="5" t="s">
        <v>35</v>
      </c>
      <c r="K6100" s="5" t="s">
        <v>180</v>
      </c>
      <c r="L6100" s="7" t="s">
        <v>164</v>
      </c>
      <c r="M6100" t="str">
        <f t="shared" si="287"/>
        <v>Yes</v>
      </c>
    </row>
    <row r="6101" spans="1:13" ht="15" thickBot="1" x14ac:dyDescent="0.4">
      <c r="A6101" s="5" t="s">
        <v>175</v>
      </c>
      <c r="B6101" s="5" t="s">
        <v>176</v>
      </c>
      <c r="C6101" s="5" t="s">
        <v>6302</v>
      </c>
      <c r="D6101" s="5">
        <f t="shared" si="286"/>
        <v>30900</v>
      </c>
      <c r="E6101" s="6">
        <v>43312</v>
      </c>
      <c r="F6101" s="6">
        <f t="shared" si="285"/>
        <v>43402</v>
      </c>
      <c r="G6101" s="6" t="str">
        <f>IF('BCT Template'!R6100&gt;F6101,"Yes","No")</f>
        <v>No</v>
      </c>
      <c r="H6101" s="5" t="s">
        <v>178</v>
      </c>
      <c r="I6101" s="5" t="s">
        <v>179</v>
      </c>
      <c r="J6101" s="5" t="s">
        <v>35</v>
      </c>
      <c r="K6101" s="5" t="s">
        <v>180</v>
      </c>
      <c r="L6101" s="7" t="s">
        <v>164</v>
      </c>
      <c r="M6101" t="str">
        <f t="shared" si="287"/>
        <v>Yes</v>
      </c>
    </row>
    <row r="6102" spans="1:13" ht="15" thickBot="1" x14ac:dyDescent="0.4">
      <c r="A6102" s="5" t="s">
        <v>175</v>
      </c>
      <c r="B6102" s="5" t="s">
        <v>176</v>
      </c>
      <c r="C6102" s="5" t="s">
        <v>6303</v>
      </c>
      <c r="D6102" s="5">
        <f t="shared" si="286"/>
        <v>31219</v>
      </c>
      <c r="E6102" s="6">
        <v>43312</v>
      </c>
      <c r="F6102" s="6">
        <f t="shared" ref="F6102:F6165" si="288">E6102+90</f>
        <v>43402</v>
      </c>
      <c r="G6102" s="6" t="str">
        <f>IF('BCT Template'!R6101&gt;F6102,"Yes","No")</f>
        <v>No</v>
      </c>
      <c r="H6102" s="5" t="s">
        <v>178</v>
      </c>
      <c r="I6102" s="5" t="s">
        <v>179</v>
      </c>
      <c r="J6102" s="5" t="s">
        <v>35</v>
      </c>
      <c r="K6102" s="5" t="s">
        <v>180</v>
      </c>
      <c r="L6102" s="7" t="s">
        <v>164</v>
      </c>
      <c r="M6102" t="str">
        <f t="shared" si="287"/>
        <v>Yes</v>
      </c>
    </row>
    <row r="6103" spans="1:13" ht="15" thickBot="1" x14ac:dyDescent="0.4">
      <c r="A6103" s="5" t="s">
        <v>175</v>
      </c>
      <c r="B6103" s="5" t="s">
        <v>176</v>
      </c>
      <c r="C6103" s="5" t="s">
        <v>6304</v>
      </c>
      <c r="D6103" s="5">
        <f t="shared" si="286"/>
        <v>81926</v>
      </c>
      <c r="E6103" s="6">
        <v>44135</v>
      </c>
      <c r="F6103" s="6">
        <f t="shared" si="288"/>
        <v>44225</v>
      </c>
      <c r="G6103" s="6" t="str">
        <f>IF('BCT Template'!R6102&gt;F6103,"Yes","No")</f>
        <v>No</v>
      </c>
      <c r="H6103" s="5" t="s">
        <v>182</v>
      </c>
      <c r="I6103" s="5" t="s">
        <v>183</v>
      </c>
      <c r="J6103" s="5" t="s">
        <v>184</v>
      </c>
      <c r="K6103" s="5" t="s">
        <v>185</v>
      </c>
      <c r="L6103" s="7" t="s">
        <v>164</v>
      </c>
      <c r="M6103" t="str">
        <f t="shared" si="287"/>
        <v>No</v>
      </c>
    </row>
    <row r="6104" spans="1:13" ht="15" thickBot="1" x14ac:dyDescent="0.4">
      <c r="A6104" s="5" t="s">
        <v>175</v>
      </c>
      <c r="B6104" s="5" t="s">
        <v>176</v>
      </c>
      <c r="C6104" s="5" t="s">
        <v>6305</v>
      </c>
      <c r="D6104" s="5">
        <f t="shared" si="286"/>
        <v>29209</v>
      </c>
      <c r="E6104" s="6">
        <v>43496</v>
      </c>
      <c r="F6104" s="6">
        <f t="shared" si="288"/>
        <v>43586</v>
      </c>
      <c r="G6104" s="6" t="str">
        <f>IF('BCT Template'!R6103&gt;F6104,"Yes","No")</f>
        <v>No</v>
      </c>
      <c r="H6104" s="5" t="s">
        <v>178</v>
      </c>
      <c r="I6104" s="5" t="s">
        <v>179</v>
      </c>
      <c r="J6104" s="5" t="s">
        <v>35</v>
      </c>
      <c r="K6104" s="5" t="s">
        <v>180</v>
      </c>
      <c r="L6104" s="7" t="s">
        <v>164</v>
      </c>
      <c r="M6104" t="str">
        <f t="shared" si="287"/>
        <v>Yes</v>
      </c>
    </row>
    <row r="6105" spans="1:13" ht="15" thickBot="1" x14ac:dyDescent="0.4">
      <c r="A6105" s="5" t="s">
        <v>175</v>
      </c>
      <c r="B6105" s="5" t="s">
        <v>176</v>
      </c>
      <c r="C6105" s="5" t="s">
        <v>6306</v>
      </c>
      <c r="D6105" s="5">
        <f t="shared" si="286"/>
        <v>57689</v>
      </c>
      <c r="E6105" s="6">
        <v>42551</v>
      </c>
      <c r="F6105" s="6">
        <f t="shared" si="288"/>
        <v>42641</v>
      </c>
      <c r="G6105" s="6" t="str">
        <f>IF('BCT Template'!R6104&gt;F6105,"Yes","No")</f>
        <v>No</v>
      </c>
      <c r="H6105" s="5" t="s">
        <v>189</v>
      </c>
      <c r="I6105" s="5" t="s">
        <v>190</v>
      </c>
      <c r="J6105" s="5" t="s">
        <v>184</v>
      </c>
      <c r="K6105" s="5" t="s">
        <v>185</v>
      </c>
      <c r="L6105" s="7" t="s">
        <v>164</v>
      </c>
      <c r="M6105" t="str">
        <f t="shared" si="287"/>
        <v>No</v>
      </c>
    </row>
    <row r="6106" spans="1:13" ht="15" thickBot="1" x14ac:dyDescent="0.4">
      <c r="A6106" s="5" t="s">
        <v>175</v>
      </c>
      <c r="B6106" s="5" t="s">
        <v>176</v>
      </c>
      <c r="C6106" s="5" t="s">
        <v>6307</v>
      </c>
      <c r="D6106" s="5">
        <f t="shared" si="286"/>
        <v>78696</v>
      </c>
      <c r="E6106" s="6">
        <v>44182</v>
      </c>
      <c r="F6106" s="6">
        <f t="shared" si="288"/>
        <v>44272</v>
      </c>
      <c r="G6106" s="6" t="str">
        <f>IF('BCT Template'!R6105&gt;F6106,"Yes","No")</f>
        <v>No</v>
      </c>
      <c r="H6106" s="5" t="s">
        <v>210</v>
      </c>
      <c r="I6106" s="5" t="s">
        <v>211</v>
      </c>
      <c r="J6106" s="5" t="s">
        <v>184</v>
      </c>
      <c r="K6106" s="5" t="s">
        <v>185</v>
      </c>
      <c r="L6106" s="7" t="s">
        <v>164</v>
      </c>
      <c r="M6106" t="str">
        <f t="shared" si="287"/>
        <v>No</v>
      </c>
    </row>
    <row r="6107" spans="1:13" ht="15" thickBot="1" x14ac:dyDescent="0.4">
      <c r="A6107" s="5" t="s">
        <v>175</v>
      </c>
      <c r="B6107" s="5" t="s">
        <v>176</v>
      </c>
      <c r="C6107" s="5" t="s">
        <v>6308</v>
      </c>
      <c r="D6107" s="5">
        <f t="shared" si="286"/>
        <v>18268</v>
      </c>
      <c r="E6107" s="6">
        <v>42400</v>
      </c>
      <c r="F6107" s="6">
        <f t="shared" si="288"/>
        <v>42490</v>
      </c>
      <c r="G6107" s="6" t="str">
        <f>IF('BCT Template'!R6106&gt;F6107,"Yes","No")</f>
        <v>No</v>
      </c>
      <c r="H6107" s="5" t="s">
        <v>234</v>
      </c>
      <c r="I6107" s="5" t="s">
        <v>235</v>
      </c>
      <c r="J6107" s="5" t="s">
        <v>184</v>
      </c>
      <c r="K6107" s="5" t="s">
        <v>185</v>
      </c>
      <c r="L6107" s="7" t="s">
        <v>164</v>
      </c>
      <c r="M6107" t="str">
        <f t="shared" si="287"/>
        <v>No</v>
      </c>
    </row>
    <row r="6108" spans="1:13" ht="15" thickBot="1" x14ac:dyDescent="0.4">
      <c r="A6108" s="5" t="s">
        <v>175</v>
      </c>
      <c r="B6108" s="5" t="s">
        <v>176</v>
      </c>
      <c r="C6108" s="5" t="s">
        <v>6309</v>
      </c>
      <c r="D6108" s="5">
        <f t="shared" si="286"/>
        <v>57844</v>
      </c>
      <c r="E6108" s="6">
        <v>41729</v>
      </c>
      <c r="F6108" s="6">
        <f t="shared" si="288"/>
        <v>41819</v>
      </c>
      <c r="G6108" s="6" t="str">
        <f>IF('BCT Template'!R6107&gt;F6108,"Yes","No")</f>
        <v>No</v>
      </c>
      <c r="H6108" s="5" t="s">
        <v>189</v>
      </c>
      <c r="I6108" s="5" t="s">
        <v>190</v>
      </c>
      <c r="J6108" s="5" t="s">
        <v>200</v>
      </c>
      <c r="K6108" s="5" t="s">
        <v>201</v>
      </c>
      <c r="L6108" s="7" t="s">
        <v>164</v>
      </c>
      <c r="M6108" t="str">
        <f t="shared" si="287"/>
        <v>Yes</v>
      </c>
    </row>
    <row r="6109" spans="1:13" ht="15" thickBot="1" x14ac:dyDescent="0.4">
      <c r="A6109" s="5" t="s">
        <v>175</v>
      </c>
      <c r="B6109" s="5" t="s">
        <v>176</v>
      </c>
      <c r="C6109" s="5" t="s">
        <v>6310</v>
      </c>
      <c r="D6109" s="5">
        <f t="shared" si="286"/>
        <v>25160</v>
      </c>
      <c r="E6109" s="6">
        <v>41182</v>
      </c>
      <c r="F6109" s="6">
        <f t="shared" si="288"/>
        <v>41272</v>
      </c>
      <c r="G6109" s="6" t="str">
        <f>IF('BCT Template'!R6108&gt;F6109,"Yes","No")</f>
        <v>No</v>
      </c>
      <c r="H6109" s="5" t="s">
        <v>240</v>
      </c>
      <c r="I6109" s="5" t="s">
        <v>241</v>
      </c>
      <c r="J6109" s="5" t="s">
        <v>35</v>
      </c>
      <c r="K6109" s="5" t="s">
        <v>180</v>
      </c>
      <c r="L6109" s="7" t="s">
        <v>164</v>
      </c>
      <c r="M6109" t="str">
        <f t="shared" si="287"/>
        <v>Yes</v>
      </c>
    </row>
    <row r="6110" spans="1:13" ht="15" thickBot="1" x14ac:dyDescent="0.4">
      <c r="A6110" s="5" t="s">
        <v>175</v>
      </c>
      <c r="B6110" s="5" t="s">
        <v>176</v>
      </c>
      <c r="C6110" s="5" t="s">
        <v>6311</v>
      </c>
      <c r="D6110" s="5">
        <f t="shared" si="286"/>
        <v>30291</v>
      </c>
      <c r="E6110" s="6">
        <v>40724</v>
      </c>
      <c r="F6110" s="6">
        <f t="shared" si="288"/>
        <v>40814</v>
      </c>
      <c r="G6110" s="6" t="str">
        <f>IF('BCT Template'!R6109&gt;F6110,"Yes","No")</f>
        <v>No</v>
      </c>
      <c r="H6110" s="5" t="s">
        <v>178</v>
      </c>
      <c r="I6110" s="5" t="s">
        <v>179</v>
      </c>
      <c r="J6110" s="5" t="s">
        <v>35</v>
      </c>
      <c r="K6110" s="5" t="s">
        <v>180</v>
      </c>
      <c r="L6110" s="7" t="s">
        <v>164</v>
      </c>
      <c r="M6110" t="str">
        <f t="shared" si="287"/>
        <v>Yes</v>
      </c>
    </row>
    <row r="6111" spans="1:13" ht="15" thickBot="1" x14ac:dyDescent="0.4">
      <c r="A6111" s="5" t="s">
        <v>175</v>
      </c>
      <c r="B6111" s="5" t="s">
        <v>176</v>
      </c>
      <c r="C6111" s="5" t="s">
        <v>6312</v>
      </c>
      <c r="D6111" s="5">
        <f t="shared" si="286"/>
        <v>59665</v>
      </c>
      <c r="E6111" s="6">
        <v>42004</v>
      </c>
      <c r="F6111" s="6">
        <f t="shared" si="288"/>
        <v>42094</v>
      </c>
      <c r="G6111" s="6" t="str">
        <f>IF('BCT Template'!R6110&gt;F6111,"Yes","No")</f>
        <v>No</v>
      </c>
      <c r="H6111" s="5" t="s">
        <v>182</v>
      </c>
      <c r="I6111" s="5" t="s">
        <v>183</v>
      </c>
      <c r="J6111" s="5" t="s">
        <v>200</v>
      </c>
      <c r="K6111" s="5" t="s">
        <v>201</v>
      </c>
      <c r="L6111" s="7" t="s">
        <v>164</v>
      </c>
      <c r="M6111" t="str">
        <f t="shared" si="287"/>
        <v>Yes</v>
      </c>
    </row>
    <row r="6112" spans="1:13" ht="15" thickBot="1" x14ac:dyDescent="0.4">
      <c r="A6112" s="5" t="s">
        <v>175</v>
      </c>
      <c r="B6112" s="5" t="s">
        <v>176</v>
      </c>
      <c r="C6112" s="5" t="s">
        <v>6313</v>
      </c>
      <c r="D6112" s="5">
        <f t="shared" si="286"/>
        <v>57152</v>
      </c>
      <c r="E6112" s="6">
        <v>42277</v>
      </c>
      <c r="F6112" s="6">
        <f t="shared" si="288"/>
        <v>42367</v>
      </c>
      <c r="G6112" s="6" t="str">
        <f>IF('BCT Template'!R6111&gt;F6112,"Yes","No")</f>
        <v>No</v>
      </c>
      <c r="H6112" s="5" t="s">
        <v>189</v>
      </c>
      <c r="I6112" s="5" t="s">
        <v>190</v>
      </c>
      <c r="J6112" s="5" t="s">
        <v>184</v>
      </c>
      <c r="K6112" s="5" t="s">
        <v>185</v>
      </c>
      <c r="L6112" s="7" t="s">
        <v>164</v>
      </c>
      <c r="M6112" t="str">
        <f t="shared" si="287"/>
        <v>No</v>
      </c>
    </row>
    <row r="6113" spans="1:13" ht="15" thickBot="1" x14ac:dyDescent="0.4">
      <c r="A6113" s="5" t="s">
        <v>175</v>
      </c>
      <c r="B6113" s="5" t="s">
        <v>176</v>
      </c>
      <c r="C6113" s="5" t="s">
        <v>6314</v>
      </c>
      <c r="D6113" s="5">
        <f t="shared" si="286"/>
        <v>21668</v>
      </c>
      <c r="E6113" s="6">
        <v>42671</v>
      </c>
      <c r="F6113" s="6">
        <f t="shared" si="288"/>
        <v>42761</v>
      </c>
      <c r="G6113" s="6" t="str">
        <f>IF('BCT Template'!R6112&gt;F6113,"Yes","No")</f>
        <v>No</v>
      </c>
      <c r="H6113" s="5" t="s">
        <v>178</v>
      </c>
      <c r="I6113" s="5" t="s">
        <v>179</v>
      </c>
      <c r="J6113" s="5" t="s">
        <v>35</v>
      </c>
      <c r="K6113" s="5" t="s">
        <v>180</v>
      </c>
      <c r="L6113" s="7" t="s">
        <v>164</v>
      </c>
      <c r="M6113" t="str">
        <f t="shared" si="287"/>
        <v>Yes</v>
      </c>
    </row>
    <row r="6114" spans="1:13" ht="15" thickBot="1" x14ac:dyDescent="0.4">
      <c r="A6114" s="5" t="s">
        <v>175</v>
      </c>
      <c r="B6114" s="5" t="s">
        <v>176</v>
      </c>
      <c r="C6114" s="5" t="s">
        <v>6315</v>
      </c>
      <c r="D6114" s="5">
        <f t="shared" si="286"/>
        <v>21671</v>
      </c>
      <c r="E6114" s="6">
        <v>44292</v>
      </c>
      <c r="F6114" s="6">
        <f t="shared" si="288"/>
        <v>44382</v>
      </c>
      <c r="G6114" s="6" t="str">
        <f>IF('BCT Template'!R6113&gt;F6114,"Yes","No")</f>
        <v>No</v>
      </c>
      <c r="H6114" s="5" t="s">
        <v>178</v>
      </c>
      <c r="I6114" s="5" t="s">
        <v>179</v>
      </c>
      <c r="J6114" s="5" t="s">
        <v>35</v>
      </c>
      <c r="K6114" s="5" t="s">
        <v>180</v>
      </c>
      <c r="L6114" s="7" t="s">
        <v>164</v>
      </c>
      <c r="M6114" t="str">
        <f t="shared" si="287"/>
        <v>Yes</v>
      </c>
    </row>
    <row r="6115" spans="1:13" ht="15" thickBot="1" x14ac:dyDescent="0.4">
      <c r="A6115" s="5" t="s">
        <v>175</v>
      </c>
      <c r="B6115" s="5" t="s">
        <v>176</v>
      </c>
      <c r="C6115" s="5" t="s">
        <v>6316</v>
      </c>
      <c r="D6115" s="5">
        <f t="shared" si="286"/>
        <v>31482</v>
      </c>
      <c r="E6115" s="6">
        <v>45443</v>
      </c>
      <c r="F6115" s="6">
        <f t="shared" si="288"/>
        <v>45533</v>
      </c>
      <c r="G6115" s="6" t="str">
        <f>IF('BCT Template'!R6114&gt;F6115,"Yes","No")</f>
        <v>No</v>
      </c>
      <c r="H6115" s="5" t="s">
        <v>178</v>
      </c>
      <c r="I6115" s="5" t="s">
        <v>179</v>
      </c>
      <c r="J6115" s="5" t="s">
        <v>35</v>
      </c>
      <c r="K6115" s="5" t="s">
        <v>180</v>
      </c>
      <c r="L6115" s="7" t="s">
        <v>164</v>
      </c>
      <c r="M6115" t="str">
        <f t="shared" si="287"/>
        <v>Yes</v>
      </c>
    </row>
    <row r="6116" spans="1:13" ht="15" thickBot="1" x14ac:dyDescent="0.4">
      <c r="A6116" s="5" t="s">
        <v>175</v>
      </c>
      <c r="B6116" s="5" t="s">
        <v>176</v>
      </c>
      <c r="C6116" s="5" t="s">
        <v>6317</v>
      </c>
      <c r="D6116" s="5">
        <f t="shared" si="286"/>
        <v>80399</v>
      </c>
      <c r="E6116" s="6">
        <v>44043</v>
      </c>
      <c r="F6116" s="6">
        <f t="shared" si="288"/>
        <v>44133</v>
      </c>
      <c r="G6116" s="6" t="str">
        <f>IF('BCT Template'!R6115&gt;F6116,"Yes","No")</f>
        <v>No</v>
      </c>
      <c r="H6116" s="5" t="s">
        <v>182</v>
      </c>
      <c r="I6116" s="5" t="s">
        <v>183</v>
      </c>
      <c r="J6116" s="5" t="s">
        <v>200</v>
      </c>
      <c r="K6116" s="5" t="s">
        <v>201</v>
      </c>
      <c r="L6116" s="7" t="s">
        <v>164</v>
      </c>
      <c r="M6116" t="str">
        <f t="shared" si="287"/>
        <v>Yes</v>
      </c>
    </row>
    <row r="6117" spans="1:13" ht="15" thickBot="1" x14ac:dyDescent="0.4">
      <c r="A6117" s="5" t="s">
        <v>175</v>
      </c>
      <c r="B6117" s="5" t="s">
        <v>176</v>
      </c>
      <c r="C6117" s="5" t="s">
        <v>6318</v>
      </c>
      <c r="D6117" s="5">
        <f t="shared" si="286"/>
        <v>59131</v>
      </c>
      <c r="E6117" s="6">
        <v>44012</v>
      </c>
      <c r="F6117" s="6">
        <f t="shared" si="288"/>
        <v>44102</v>
      </c>
      <c r="G6117" s="6" t="str">
        <f>IF('BCT Template'!R6116&gt;F6117,"Yes","No")</f>
        <v>No</v>
      </c>
      <c r="H6117" s="5" t="s">
        <v>182</v>
      </c>
      <c r="I6117" s="5" t="s">
        <v>183</v>
      </c>
      <c r="J6117" s="5" t="s">
        <v>184</v>
      </c>
      <c r="K6117" s="5" t="s">
        <v>185</v>
      </c>
      <c r="L6117" s="7" t="s">
        <v>164</v>
      </c>
      <c r="M6117" t="str">
        <f t="shared" si="287"/>
        <v>No</v>
      </c>
    </row>
    <row r="6118" spans="1:13" ht="15" thickBot="1" x14ac:dyDescent="0.4">
      <c r="A6118" s="5" t="s">
        <v>175</v>
      </c>
      <c r="B6118" s="5" t="s">
        <v>176</v>
      </c>
      <c r="C6118" s="5" t="s">
        <v>6319</v>
      </c>
      <c r="D6118" s="5">
        <f t="shared" si="286"/>
        <v>22220</v>
      </c>
      <c r="E6118" s="6">
        <v>44088</v>
      </c>
      <c r="F6118" s="6">
        <f t="shared" si="288"/>
        <v>44178</v>
      </c>
      <c r="G6118" s="6" t="str">
        <f>IF('BCT Template'!R6117&gt;F6118,"Yes","No")</f>
        <v>No</v>
      </c>
      <c r="H6118" s="5" t="s">
        <v>178</v>
      </c>
      <c r="I6118" s="5" t="s">
        <v>179</v>
      </c>
      <c r="J6118" s="5" t="s">
        <v>35</v>
      </c>
      <c r="K6118" s="5" t="s">
        <v>180</v>
      </c>
      <c r="L6118" s="7" t="s">
        <v>164</v>
      </c>
      <c r="M6118" t="str">
        <f t="shared" si="287"/>
        <v>Yes</v>
      </c>
    </row>
    <row r="6119" spans="1:13" ht="15" thickBot="1" x14ac:dyDescent="0.4">
      <c r="A6119" s="5" t="s">
        <v>175</v>
      </c>
      <c r="B6119" s="5" t="s">
        <v>176</v>
      </c>
      <c r="C6119" s="5" t="s">
        <v>6320</v>
      </c>
      <c r="D6119" s="5">
        <f t="shared" si="286"/>
        <v>79663</v>
      </c>
      <c r="E6119" s="6">
        <v>44012</v>
      </c>
      <c r="F6119" s="6">
        <f t="shared" si="288"/>
        <v>44102</v>
      </c>
      <c r="G6119" s="6" t="str">
        <f>IF('BCT Template'!R6118&gt;F6119,"Yes","No")</f>
        <v>No</v>
      </c>
      <c r="H6119" s="5" t="s">
        <v>182</v>
      </c>
      <c r="I6119" s="5" t="s">
        <v>183</v>
      </c>
      <c r="J6119" s="5" t="s">
        <v>200</v>
      </c>
      <c r="K6119" s="5" t="s">
        <v>201</v>
      </c>
      <c r="L6119" s="7" t="s">
        <v>164</v>
      </c>
      <c r="M6119" t="str">
        <f t="shared" si="287"/>
        <v>Yes</v>
      </c>
    </row>
    <row r="6120" spans="1:13" ht="15" thickBot="1" x14ac:dyDescent="0.4">
      <c r="A6120" s="5" t="s">
        <v>175</v>
      </c>
      <c r="B6120" s="5" t="s">
        <v>176</v>
      </c>
      <c r="C6120" s="5" t="s">
        <v>6321</v>
      </c>
      <c r="D6120" s="5">
        <f t="shared" si="286"/>
        <v>22759</v>
      </c>
      <c r="E6120" s="6">
        <v>43708</v>
      </c>
      <c r="F6120" s="6">
        <f t="shared" si="288"/>
        <v>43798</v>
      </c>
      <c r="G6120" s="6" t="str">
        <f>IF('BCT Template'!R6119&gt;F6120,"Yes","No")</f>
        <v>No</v>
      </c>
      <c r="H6120" s="5" t="s">
        <v>178</v>
      </c>
      <c r="I6120" s="5" t="s">
        <v>179</v>
      </c>
      <c r="J6120" s="5" t="s">
        <v>35</v>
      </c>
      <c r="K6120" s="5" t="s">
        <v>180</v>
      </c>
      <c r="L6120" s="7" t="s">
        <v>164</v>
      </c>
      <c r="M6120" t="str">
        <f t="shared" si="287"/>
        <v>Yes</v>
      </c>
    </row>
    <row r="6121" spans="1:13" ht="15" thickBot="1" x14ac:dyDescent="0.4">
      <c r="A6121" s="5" t="s">
        <v>175</v>
      </c>
      <c r="B6121" s="5" t="s">
        <v>176</v>
      </c>
      <c r="C6121" s="5" t="s">
        <v>6322</v>
      </c>
      <c r="D6121" s="5">
        <f t="shared" si="286"/>
        <v>22012</v>
      </c>
      <c r="E6121" s="6">
        <v>44057</v>
      </c>
      <c r="F6121" s="6">
        <f t="shared" si="288"/>
        <v>44147</v>
      </c>
      <c r="G6121" s="6" t="str">
        <f>IF('BCT Template'!R6120&gt;F6121,"Yes","No")</f>
        <v>No</v>
      </c>
      <c r="H6121" s="5" t="s">
        <v>178</v>
      </c>
      <c r="I6121" s="5" t="s">
        <v>179</v>
      </c>
      <c r="J6121" s="5" t="s">
        <v>35</v>
      </c>
      <c r="K6121" s="5" t="s">
        <v>180</v>
      </c>
      <c r="L6121" s="7" t="s">
        <v>164</v>
      </c>
      <c r="M6121" t="str">
        <f t="shared" si="287"/>
        <v>Yes</v>
      </c>
    </row>
    <row r="6122" spans="1:13" ht="15" thickBot="1" x14ac:dyDescent="0.4">
      <c r="A6122" s="5" t="s">
        <v>175</v>
      </c>
      <c r="B6122" s="5" t="s">
        <v>176</v>
      </c>
      <c r="C6122" s="5" t="s">
        <v>6323</v>
      </c>
      <c r="D6122" s="5">
        <f t="shared" si="286"/>
        <v>59955</v>
      </c>
      <c r="E6122" s="6">
        <v>42308</v>
      </c>
      <c r="F6122" s="6">
        <f t="shared" si="288"/>
        <v>42398</v>
      </c>
      <c r="G6122" s="6" t="str">
        <f>IF('BCT Template'!R6121&gt;F6122,"Yes","No")</f>
        <v>No</v>
      </c>
      <c r="H6122" s="5" t="s">
        <v>182</v>
      </c>
      <c r="I6122" s="5" t="s">
        <v>183</v>
      </c>
      <c r="J6122" s="5" t="s">
        <v>184</v>
      </c>
      <c r="K6122" s="5" t="s">
        <v>185</v>
      </c>
      <c r="L6122" s="7" t="s">
        <v>164</v>
      </c>
      <c r="M6122" t="str">
        <f t="shared" si="287"/>
        <v>No</v>
      </c>
    </row>
    <row r="6123" spans="1:13" ht="15" thickBot="1" x14ac:dyDescent="0.4">
      <c r="A6123" s="5" t="s">
        <v>175</v>
      </c>
      <c r="B6123" s="5" t="s">
        <v>176</v>
      </c>
      <c r="C6123" s="5" t="s">
        <v>6324</v>
      </c>
      <c r="D6123" s="5">
        <f t="shared" si="286"/>
        <v>57674</v>
      </c>
      <c r="E6123" s="6">
        <v>44255</v>
      </c>
      <c r="F6123" s="6">
        <f t="shared" si="288"/>
        <v>44345</v>
      </c>
      <c r="G6123" s="6" t="str">
        <f>IF('BCT Template'!R6122&gt;F6123,"Yes","No")</f>
        <v>No</v>
      </c>
      <c r="H6123" s="5" t="s">
        <v>189</v>
      </c>
      <c r="I6123" s="5" t="s">
        <v>190</v>
      </c>
      <c r="J6123" s="5" t="s">
        <v>200</v>
      </c>
      <c r="K6123" s="5" t="s">
        <v>201</v>
      </c>
      <c r="L6123" s="7" t="s">
        <v>164</v>
      </c>
      <c r="M6123" t="str">
        <f t="shared" si="287"/>
        <v>Yes</v>
      </c>
    </row>
    <row r="6124" spans="1:13" ht="15" thickBot="1" x14ac:dyDescent="0.4">
      <c r="A6124" s="5" t="s">
        <v>175</v>
      </c>
      <c r="B6124" s="5" t="s">
        <v>176</v>
      </c>
      <c r="C6124" s="5" t="s">
        <v>6325</v>
      </c>
      <c r="D6124" s="5">
        <f t="shared" si="286"/>
        <v>59651</v>
      </c>
      <c r="E6124" s="6">
        <v>42613</v>
      </c>
      <c r="F6124" s="6">
        <f t="shared" si="288"/>
        <v>42703</v>
      </c>
      <c r="G6124" s="6" t="str">
        <f>IF('BCT Template'!R6123&gt;F6124,"Yes","No")</f>
        <v>No</v>
      </c>
      <c r="H6124" s="5" t="s">
        <v>182</v>
      </c>
      <c r="I6124" s="5" t="s">
        <v>183</v>
      </c>
      <c r="J6124" s="5" t="s">
        <v>184</v>
      </c>
      <c r="K6124" s="5" t="s">
        <v>185</v>
      </c>
      <c r="L6124" s="7" t="s">
        <v>164</v>
      </c>
      <c r="M6124" t="str">
        <f t="shared" si="287"/>
        <v>No</v>
      </c>
    </row>
    <row r="6125" spans="1:13" ht="15" thickBot="1" x14ac:dyDescent="0.4">
      <c r="A6125" s="5" t="s">
        <v>175</v>
      </c>
      <c r="B6125" s="5" t="s">
        <v>176</v>
      </c>
      <c r="C6125" s="5" t="s">
        <v>6326</v>
      </c>
      <c r="D6125" s="5">
        <f t="shared" si="286"/>
        <v>79623</v>
      </c>
      <c r="E6125" s="6">
        <v>42704</v>
      </c>
      <c r="F6125" s="6">
        <f t="shared" si="288"/>
        <v>42794</v>
      </c>
      <c r="G6125" s="6" t="str">
        <f>IF('BCT Template'!R6124&gt;F6125,"Yes","No")</f>
        <v>No</v>
      </c>
      <c r="H6125" s="5" t="s">
        <v>182</v>
      </c>
      <c r="I6125" s="5" t="s">
        <v>183</v>
      </c>
      <c r="J6125" s="5" t="s">
        <v>184</v>
      </c>
      <c r="K6125" s="5" t="s">
        <v>185</v>
      </c>
      <c r="L6125" s="7" t="s">
        <v>164</v>
      </c>
      <c r="M6125" t="str">
        <f t="shared" si="287"/>
        <v>No</v>
      </c>
    </row>
    <row r="6126" spans="1:13" ht="15" thickBot="1" x14ac:dyDescent="0.4">
      <c r="A6126" s="5" t="s">
        <v>175</v>
      </c>
      <c r="B6126" s="5" t="s">
        <v>176</v>
      </c>
      <c r="C6126" s="5" t="s">
        <v>6327</v>
      </c>
      <c r="D6126" s="5">
        <f t="shared" si="286"/>
        <v>21477</v>
      </c>
      <c r="E6126" s="6">
        <v>44230</v>
      </c>
      <c r="F6126" s="6">
        <f t="shared" si="288"/>
        <v>44320</v>
      </c>
      <c r="G6126" s="6" t="str">
        <f>IF('BCT Template'!R6125&gt;F6126,"Yes","No")</f>
        <v>No</v>
      </c>
      <c r="H6126" s="5" t="s">
        <v>178</v>
      </c>
      <c r="I6126" s="5" t="s">
        <v>179</v>
      </c>
      <c r="J6126" s="5" t="s">
        <v>35</v>
      </c>
      <c r="K6126" s="5" t="s">
        <v>180</v>
      </c>
      <c r="L6126" s="7" t="s">
        <v>164</v>
      </c>
      <c r="M6126" t="str">
        <f t="shared" si="287"/>
        <v>Yes</v>
      </c>
    </row>
    <row r="6127" spans="1:13" ht="15" thickBot="1" x14ac:dyDescent="0.4">
      <c r="A6127" s="5" t="s">
        <v>175</v>
      </c>
      <c r="B6127" s="5" t="s">
        <v>176</v>
      </c>
      <c r="C6127" s="5" t="s">
        <v>6328</v>
      </c>
      <c r="D6127" s="5">
        <f t="shared" si="286"/>
        <v>80299</v>
      </c>
      <c r="E6127" s="6">
        <v>44227</v>
      </c>
      <c r="F6127" s="6">
        <f t="shared" si="288"/>
        <v>44317</v>
      </c>
      <c r="G6127" s="6" t="str">
        <f>IF('BCT Template'!R6126&gt;F6127,"Yes","No")</f>
        <v>No</v>
      </c>
      <c r="H6127" s="5" t="s">
        <v>182</v>
      </c>
      <c r="I6127" s="5" t="s">
        <v>183</v>
      </c>
      <c r="J6127" s="5" t="s">
        <v>200</v>
      </c>
      <c r="K6127" s="5" t="s">
        <v>201</v>
      </c>
      <c r="L6127" s="7" t="s">
        <v>164</v>
      </c>
      <c r="M6127" t="str">
        <f t="shared" si="287"/>
        <v>Yes</v>
      </c>
    </row>
    <row r="6128" spans="1:13" ht="15" thickBot="1" x14ac:dyDescent="0.4">
      <c r="A6128" s="5" t="s">
        <v>175</v>
      </c>
      <c r="B6128" s="5" t="s">
        <v>176</v>
      </c>
      <c r="C6128" s="5" t="s">
        <v>6329</v>
      </c>
      <c r="D6128" s="5">
        <f t="shared" si="286"/>
        <v>18890</v>
      </c>
      <c r="E6128" s="6">
        <v>44135</v>
      </c>
      <c r="F6128" s="6">
        <f t="shared" si="288"/>
        <v>44225</v>
      </c>
      <c r="G6128" s="6" t="str">
        <f>IF('BCT Template'!R6127&gt;F6128,"Yes","No")</f>
        <v>No</v>
      </c>
      <c r="H6128" s="5" t="s">
        <v>234</v>
      </c>
      <c r="I6128" s="5" t="s">
        <v>235</v>
      </c>
      <c r="J6128" s="5" t="s">
        <v>184</v>
      </c>
      <c r="K6128" s="5" t="s">
        <v>185</v>
      </c>
      <c r="L6128" s="7" t="s">
        <v>164</v>
      </c>
      <c r="M6128" t="str">
        <f t="shared" si="287"/>
        <v>No</v>
      </c>
    </row>
    <row r="6129" spans="1:13" ht="15" thickBot="1" x14ac:dyDescent="0.4">
      <c r="A6129" s="5" t="s">
        <v>175</v>
      </c>
      <c r="B6129" s="5" t="s">
        <v>176</v>
      </c>
      <c r="C6129" s="5" t="s">
        <v>6330</v>
      </c>
      <c r="D6129" s="5">
        <f t="shared" si="286"/>
        <v>59935</v>
      </c>
      <c r="E6129" s="6">
        <v>44535</v>
      </c>
      <c r="F6129" s="6">
        <f t="shared" si="288"/>
        <v>44625</v>
      </c>
      <c r="G6129" s="6" t="str">
        <f>IF('BCT Template'!R6128&gt;F6129,"Yes","No")</f>
        <v>No</v>
      </c>
      <c r="H6129" s="5" t="s">
        <v>182</v>
      </c>
      <c r="I6129" s="5" t="s">
        <v>183</v>
      </c>
      <c r="J6129" s="5" t="s">
        <v>184</v>
      </c>
      <c r="K6129" s="5" t="s">
        <v>185</v>
      </c>
      <c r="L6129" s="7" t="s">
        <v>164</v>
      </c>
      <c r="M6129" t="str">
        <f t="shared" si="287"/>
        <v>No</v>
      </c>
    </row>
    <row r="6130" spans="1:13" ht="15" thickBot="1" x14ac:dyDescent="0.4">
      <c r="A6130" s="5" t="s">
        <v>175</v>
      </c>
      <c r="B6130" s="5" t="s">
        <v>176</v>
      </c>
      <c r="C6130" s="5" t="s">
        <v>6331</v>
      </c>
      <c r="D6130" s="5">
        <f t="shared" si="286"/>
        <v>21280</v>
      </c>
      <c r="E6130" s="6">
        <v>44104</v>
      </c>
      <c r="F6130" s="6">
        <f t="shared" si="288"/>
        <v>44194</v>
      </c>
      <c r="G6130" s="6" t="str">
        <f>IF('BCT Template'!R6129&gt;F6130,"Yes","No")</f>
        <v>No</v>
      </c>
      <c r="H6130" s="5" t="s">
        <v>178</v>
      </c>
      <c r="I6130" s="5" t="s">
        <v>179</v>
      </c>
      <c r="J6130" s="5" t="s">
        <v>35</v>
      </c>
      <c r="K6130" s="5" t="s">
        <v>180</v>
      </c>
      <c r="L6130" s="7" t="s">
        <v>164</v>
      </c>
      <c r="M6130" t="str">
        <f t="shared" si="287"/>
        <v>Yes</v>
      </c>
    </row>
    <row r="6131" spans="1:13" ht="15" thickBot="1" x14ac:dyDescent="0.4">
      <c r="A6131" s="5" t="s">
        <v>175</v>
      </c>
      <c r="B6131" s="5" t="s">
        <v>176</v>
      </c>
      <c r="C6131" s="5" t="s">
        <v>6332</v>
      </c>
      <c r="D6131" s="5">
        <f t="shared" si="286"/>
        <v>80194</v>
      </c>
      <c r="E6131" s="6">
        <v>44118</v>
      </c>
      <c r="F6131" s="6">
        <f t="shared" si="288"/>
        <v>44208</v>
      </c>
      <c r="G6131" s="6" t="str">
        <f>IF('BCT Template'!R6130&gt;F6131,"Yes","No")</f>
        <v>No</v>
      </c>
      <c r="H6131" s="5" t="s">
        <v>182</v>
      </c>
      <c r="I6131" s="5" t="s">
        <v>183</v>
      </c>
      <c r="J6131" s="5" t="s">
        <v>184</v>
      </c>
      <c r="K6131" s="5" t="s">
        <v>185</v>
      </c>
      <c r="L6131" s="7" t="s">
        <v>164</v>
      </c>
      <c r="M6131" t="str">
        <f t="shared" si="287"/>
        <v>No</v>
      </c>
    </row>
    <row r="6132" spans="1:13" ht="15" thickBot="1" x14ac:dyDescent="0.4">
      <c r="A6132" s="5" t="s">
        <v>175</v>
      </c>
      <c r="B6132" s="5" t="s">
        <v>176</v>
      </c>
      <c r="C6132" s="5" t="s">
        <v>6333</v>
      </c>
      <c r="D6132" s="5">
        <f t="shared" si="286"/>
        <v>81110</v>
      </c>
      <c r="E6132" s="6">
        <v>44196</v>
      </c>
      <c r="F6132" s="6">
        <f t="shared" si="288"/>
        <v>44286</v>
      </c>
      <c r="G6132" s="6" t="str">
        <f>IF('BCT Template'!R6131&gt;F6132,"Yes","No")</f>
        <v>No</v>
      </c>
      <c r="H6132" s="5" t="s">
        <v>182</v>
      </c>
      <c r="I6132" s="5" t="s">
        <v>183</v>
      </c>
      <c r="J6132" s="5" t="s">
        <v>200</v>
      </c>
      <c r="K6132" s="5" t="s">
        <v>201</v>
      </c>
      <c r="L6132" s="7" t="s">
        <v>164</v>
      </c>
      <c r="M6132" t="str">
        <f t="shared" si="287"/>
        <v>Yes</v>
      </c>
    </row>
    <row r="6133" spans="1:13" ht="15" thickBot="1" x14ac:dyDescent="0.4">
      <c r="A6133" s="5" t="s">
        <v>175</v>
      </c>
      <c r="B6133" s="5" t="s">
        <v>176</v>
      </c>
      <c r="C6133" s="5" t="s">
        <v>6334</v>
      </c>
      <c r="D6133" s="5">
        <f t="shared" si="286"/>
        <v>83041</v>
      </c>
      <c r="E6133" s="6">
        <v>45592</v>
      </c>
      <c r="F6133" s="6">
        <f t="shared" si="288"/>
        <v>45682</v>
      </c>
      <c r="G6133" s="6" t="str">
        <f>IF('BCT Template'!R6132&gt;F6133,"Yes","No")</f>
        <v>No</v>
      </c>
      <c r="H6133" s="5" t="s">
        <v>210</v>
      </c>
      <c r="I6133" s="5" t="s">
        <v>211</v>
      </c>
      <c r="J6133" s="5" t="s">
        <v>184</v>
      </c>
      <c r="K6133" s="5" t="s">
        <v>185</v>
      </c>
      <c r="L6133" s="7" t="s">
        <v>164</v>
      </c>
      <c r="M6133" t="str">
        <f t="shared" si="287"/>
        <v>No</v>
      </c>
    </row>
    <row r="6134" spans="1:13" ht="15" thickBot="1" x14ac:dyDescent="0.4">
      <c r="A6134" s="5" t="s">
        <v>175</v>
      </c>
      <c r="B6134" s="5" t="s">
        <v>176</v>
      </c>
      <c r="C6134" s="5" t="s">
        <v>6335</v>
      </c>
      <c r="D6134" s="5">
        <f t="shared" si="286"/>
        <v>57987</v>
      </c>
      <c r="E6134" s="6">
        <v>43914</v>
      </c>
      <c r="F6134" s="6">
        <f t="shared" si="288"/>
        <v>44004</v>
      </c>
      <c r="G6134" s="6" t="str">
        <f>IF('BCT Template'!R6133&gt;F6134,"Yes","No")</f>
        <v>No</v>
      </c>
      <c r="H6134" s="5" t="s">
        <v>189</v>
      </c>
      <c r="I6134" s="5" t="s">
        <v>190</v>
      </c>
      <c r="J6134" s="5" t="s">
        <v>184</v>
      </c>
      <c r="K6134" s="5" t="s">
        <v>185</v>
      </c>
      <c r="L6134" s="7" t="s">
        <v>164</v>
      </c>
      <c r="M6134" t="str">
        <f t="shared" si="287"/>
        <v>No</v>
      </c>
    </row>
    <row r="6135" spans="1:13" ht="15" thickBot="1" x14ac:dyDescent="0.4">
      <c r="A6135" s="5" t="s">
        <v>175</v>
      </c>
      <c r="B6135" s="5" t="s">
        <v>176</v>
      </c>
      <c r="C6135" s="5" t="s">
        <v>6336</v>
      </c>
      <c r="D6135" s="5">
        <f t="shared" si="286"/>
        <v>58753</v>
      </c>
      <c r="E6135" s="6">
        <v>45458</v>
      </c>
      <c r="F6135" s="6">
        <f t="shared" si="288"/>
        <v>45548</v>
      </c>
      <c r="G6135" s="6" t="str">
        <f>IF('BCT Template'!R6134&gt;F6135,"Yes","No")</f>
        <v>No</v>
      </c>
      <c r="H6135" s="5" t="s">
        <v>182</v>
      </c>
      <c r="I6135" s="5" t="s">
        <v>183</v>
      </c>
      <c r="J6135" s="5" t="s">
        <v>184</v>
      </c>
      <c r="K6135" s="5" t="s">
        <v>185</v>
      </c>
      <c r="L6135" s="7" t="s">
        <v>164</v>
      </c>
      <c r="M6135" t="str">
        <f t="shared" si="287"/>
        <v>No</v>
      </c>
    </row>
    <row r="6136" spans="1:13" ht="15" thickBot="1" x14ac:dyDescent="0.4">
      <c r="A6136" s="5" t="s">
        <v>175</v>
      </c>
      <c r="B6136" s="5" t="s">
        <v>176</v>
      </c>
      <c r="C6136" s="5" t="s">
        <v>6337</v>
      </c>
      <c r="D6136" s="5">
        <f t="shared" si="286"/>
        <v>59440</v>
      </c>
      <c r="E6136" s="6">
        <v>44043</v>
      </c>
      <c r="F6136" s="6">
        <f t="shared" si="288"/>
        <v>44133</v>
      </c>
      <c r="G6136" s="6" t="str">
        <f>IF('BCT Template'!R6135&gt;F6136,"Yes","No")</f>
        <v>No</v>
      </c>
      <c r="H6136" s="5" t="s">
        <v>182</v>
      </c>
      <c r="I6136" s="5" t="s">
        <v>183</v>
      </c>
      <c r="J6136" s="5" t="s">
        <v>184</v>
      </c>
      <c r="K6136" s="5" t="s">
        <v>185</v>
      </c>
      <c r="L6136" s="7" t="s">
        <v>164</v>
      </c>
      <c r="M6136" t="str">
        <f t="shared" si="287"/>
        <v>No</v>
      </c>
    </row>
    <row r="6137" spans="1:13" ht="15" thickBot="1" x14ac:dyDescent="0.4">
      <c r="A6137" s="5" t="s">
        <v>175</v>
      </c>
      <c r="B6137" s="5" t="s">
        <v>176</v>
      </c>
      <c r="C6137" s="5" t="s">
        <v>6338</v>
      </c>
      <c r="D6137" s="5">
        <f t="shared" si="286"/>
        <v>78925</v>
      </c>
      <c r="E6137" s="6">
        <v>43285</v>
      </c>
      <c r="F6137" s="6">
        <f t="shared" si="288"/>
        <v>43375</v>
      </c>
      <c r="G6137" s="6" t="str">
        <f>IF('BCT Template'!R6136&gt;F6137,"Yes","No")</f>
        <v>No</v>
      </c>
      <c r="H6137" s="5" t="s">
        <v>210</v>
      </c>
      <c r="I6137" s="5" t="s">
        <v>211</v>
      </c>
      <c r="J6137" s="5" t="s">
        <v>184</v>
      </c>
      <c r="K6137" s="5" t="s">
        <v>185</v>
      </c>
      <c r="L6137" s="7" t="s">
        <v>164</v>
      </c>
      <c r="M6137" t="str">
        <f t="shared" si="287"/>
        <v>No</v>
      </c>
    </row>
    <row r="6138" spans="1:13" ht="15" thickBot="1" x14ac:dyDescent="0.4">
      <c r="A6138" s="5" t="s">
        <v>175</v>
      </c>
      <c r="B6138" s="5" t="s">
        <v>176</v>
      </c>
      <c r="C6138" s="5" t="s">
        <v>6339</v>
      </c>
      <c r="D6138" s="5">
        <f t="shared" si="286"/>
        <v>80159</v>
      </c>
      <c r="E6138" s="6">
        <v>42490</v>
      </c>
      <c r="F6138" s="6">
        <f t="shared" si="288"/>
        <v>42580</v>
      </c>
      <c r="G6138" s="6" t="str">
        <f>IF('BCT Template'!R6137&gt;F6138,"Yes","No")</f>
        <v>No</v>
      </c>
      <c r="H6138" s="5" t="s">
        <v>182</v>
      </c>
      <c r="I6138" s="5" t="s">
        <v>183</v>
      </c>
      <c r="J6138" s="5" t="s">
        <v>200</v>
      </c>
      <c r="K6138" s="5" t="s">
        <v>201</v>
      </c>
      <c r="L6138" s="7" t="s">
        <v>164</v>
      </c>
      <c r="M6138" t="str">
        <f t="shared" si="287"/>
        <v>Yes</v>
      </c>
    </row>
    <row r="6139" spans="1:13" ht="15" thickBot="1" x14ac:dyDescent="0.4">
      <c r="A6139" s="5" t="s">
        <v>175</v>
      </c>
      <c r="B6139" s="5" t="s">
        <v>176</v>
      </c>
      <c r="C6139" s="5" t="s">
        <v>6340</v>
      </c>
      <c r="D6139" s="5">
        <f t="shared" si="286"/>
        <v>31506</v>
      </c>
      <c r="E6139" s="6">
        <v>44347</v>
      </c>
      <c r="F6139" s="6">
        <f t="shared" si="288"/>
        <v>44437</v>
      </c>
      <c r="G6139" s="6" t="str">
        <f>IF('BCT Template'!R6138&gt;F6139,"Yes","No")</f>
        <v>No</v>
      </c>
      <c r="H6139" s="5" t="s">
        <v>178</v>
      </c>
      <c r="I6139" s="5" t="s">
        <v>179</v>
      </c>
      <c r="J6139" s="5" t="s">
        <v>35</v>
      </c>
      <c r="K6139" s="5" t="s">
        <v>180</v>
      </c>
      <c r="L6139" s="7" t="s">
        <v>164</v>
      </c>
      <c r="M6139" t="str">
        <f t="shared" si="287"/>
        <v>Yes</v>
      </c>
    </row>
    <row r="6140" spans="1:13" ht="15" thickBot="1" x14ac:dyDescent="0.4">
      <c r="A6140" s="5" t="s">
        <v>175</v>
      </c>
      <c r="B6140" s="5" t="s">
        <v>176</v>
      </c>
      <c r="C6140" s="5" t="s">
        <v>6341</v>
      </c>
      <c r="D6140" s="5">
        <f t="shared" si="286"/>
        <v>58046</v>
      </c>
      <c r="E6140" s="6">
        <v>44196</v>
      </c>
      <c r="F6140" s="6">
        <f t="shared" si="288"/>
        <v>44286</v>
      </c>
      <c r="G6140" s="6" t="str">
        <f>IF('BCT Template'!R6139&gt;F6140,"Yes","No")</f>
        <v>No</v>
      </c>
      <c r="H6140" s="5" t="s">
        <v>182</v>
      </c>
      <c r="I6140" s="5" t="s">
        <v>183</v>
      </c>
      <c r="J6140" s="5" t="s">
        <v>184</v>
      </c>
      <c r="K6140" s="5" t="s">
        <v>185</v>
      </c>
      <c r="L6140" s="7" t="s">
        <v>164</v>
      </c>
      <c r="M6140" t="str">
        <f t="shared" si="287"/>
        <v>No</v>
      </c>
    </row>
    <row r="6141" spans="1:13" ht="15" thickBot="1" x14ac:dyDescent="0.4">
      <c r="A6141" s="5" t="s">
        <v>175</v>
      </c>
      <c r="B6141" s="5" t="s">
        <v>176</v>
      </c>
      <c r="C6141" s="5" t="s">
        <v>6342</v>
      </c>
      <c r="D6141" s="5">
        <f t="shared" si="286"/>
        <v>82738</v>
      </c>
      <c r="E6141" s="6">
        <v>44425</v>
      </c>
      <c r="F6141" s="6">
        <f t="shared" si="288"/>
        <v>44515</v>
      </c>
      <c r="G6141" s="6" t="str">
        <f>IF('BCT Template'!R6140&gt;F6141,"Yes","No")</f>
        <v>No</v>
      </c>
      <c r="H6141" s="5" t="s">
        <v>210</v>
      </c>
      <c r="I6141" s="5" t="s">
        <v>211</v>
      </c>
      <c r="J6141" s="5" t="s">
        <v>184</v>
      </c>
      <c r="K6141" s="5" t="s">
        <v>185</v>
      </c>
      <c r="L6141" s="7" t="s">
        <v>164</v>
      </c>
      <c r="M6141" t="str">
        <f t="shared" si="287"/>
        <v>No</v>
      </c>
    </row>
    <row r="6142" spans="1:13" ht="15" thickBot="1" x14ac:dyDescent="0.4">
      <c r="A6142" s="5" t="s">
        <v>175</v>
      </c>
      <c r="B6142" s="5" t="s">
        <v>176</v>
      </c>
      <c r="C6142" s="5" t="s">
        <v>6343</v>
      </c>
      <c r="D6142" s="5">
        <f t="shared" si="286"/>
        <v>25182</v>
      </c>
      <c r="E6142" s="6">
        <v>43738</v>
      </c>
      <c r="F6142" s="6">
        <f t="shared" si="288"/>
        <v>43828</v>
      </c>
      <c r="G6142" s="6" t="str">
        <f>IF('BCT Template'!R6141&gt;F6142,"Yes","No")</f>
        <v>No</v>
      </c>
      <c r="H6142" s="5" t="s">
        <v>240</v>
      </c>
      <c r="I6142" s="5" t="s">
        <v>241</v>
      </c>
      <c r="J6142" s="5" t="s">
        <v>35</v>
      </c>
      <c r="K6142" s="5" t="s">
        <v>180</v>
      </c>
      <c r="L6142" s="7" t="s">
        <v>164</v>
      </c>
      <c r="M6142" t="str">
        <f t="shared" si="287"/>
        <v>Yes</v>
      </c>
    </row>
    <row r="6143" spans="1:13" ht="15" thickBot="1" x14ac:dyDescent="0.4">
      <c r="A6143" s="5" t="s">
        <v>175</v>
      </c>
      <c r="B6143" s="5" t="s">
        <v>176</v>
      </c>
      <c r="C6143" s="5" t="s">
        <v>6344</v>
      </c>
      <c r="D6143" s="5">
        <f t="shared" si="286"/>
        <v>21553</v>
      </c>
      <c r="E6143" s="6">
        <v>43599</v>
      </c>
      <c r="F6143" s="6">
        <f t="shared" si="288"/>
        <v>43689</v>
      </c>
      <c r="G6143" s="6" t="str">
        <f>IF('BCT Template'!R6142&gt;F6143,"Yes","No")</f>
        <v>No</v>
      </c>
      <c r="H6143" s="5" t="s">
        <v>178</v>
      </c>
      <c r="I6143" s="5" t="s">
        <v>179</v>
      </c>
      <c r="J6143" s="5" t="s">
        <v>35</v>
      </c>
      <c r="K6143" s="5" t="s">
        <v>180</v>
      </c>
      <c r="L6143" s="7" t="s">
        <v>164</v>
      </c>
      <c r="M6143" t="str">
        <f t="shared" si="287"/>
        <v>Yes</v>
      </c>
    </row>
    <row r="6144" spans="1:13" ht="15" thickBot="1" x14ac:dyDescent="0.4">
      <c r="A6144" s="5" t="s">
        <v>175</v>
      </c>
      <c r="B6144" s="5" t="s">
        <v>176</v>
      </c>
      <c r="C6144" s="5" t="s">
        <v>6345</v>
      </c>
      <c r="D6144" s="5">
        <f t="shared" si="286"/>
        <v>81916</v>
      </c>
      <c r="E6144" s="6">
        <v>43738</v>
      </c>
      <c r="F6144" s="6">
        <f t="shared" si="288"/>
        <v>43828</v>
      </c>
      <c r="G6144" s="6" t="str">
        <f>IF('BCT Template'!R6143&gt;F6144,"Yes","No")</f>
        <v>No</v>
      </c>
      <c r="H6144" s="5" t="s">
        <v>182</v>
      </c>
      <c r="I6144" s="5" t="s">
        <v>183</v>
      </c>
      <c r="J6144" s="5" t="s">
        <v>184</v>
      </c>
      <c r="K6144" s="5" t="s">
        <v>185</v>
      </c>
      <c r="L6144" s="7" t="s">
        <v>164</v>
      </c>
      <c r="M6144" t="str">
        <f t="shared" si="287"/>
        <v>No</v>
      </c>
    </row>
    <row r="6145" spans="1:13" ht="15" thickBot="1" x14ac:dyDescent="0.4">
      <c r="A6145" s="5" t="s">
        <v>175</v>
      </c>
      <c r="B6145" s="5" t="s">
        <v>176</v>
      </c>
      <c r="C6145" s="5" t="s">
        <v>6346</v>
      </c>
      <c r="D6145" s="5">
        <f t="shared" si="286"/>
        <v>57186</v>
      </c>
      <c r="E6145" s="6">
        <v>42087</v>
      </c>
      <c r="F6145" s="6">
        <f t="shared" si="288"/>
        <v>42177</v>
      </c>
      <c r="G6145" s="6" t="str">
        <f>IF('BCT Template'!R6144&gt;F6145,"Yes","No")</f>
        <v>No</v>
      </c>
      <c r="H6145" s="5" t="s">
        <v>189</v>
      </c>
      <c r="I6145" s="5" t="s">
        <v>190</v>
      </c>
      <c r="J6145" s="5" t="s">
        <v>184</v>
      </c>
      <c r="K6145" s="5" t="s">
        <v>185</v>
      </c>
      <c r="L6145" s="7" t="s">
        <v>164</v>
      </c>
      <c r="M6145" t="str">
        <f t="shared" si="287"/>
        <v>No</v>
      </c>
    </row>
    <row r="6146" spans="1:13" ht="15" thickBot="1" x14ac:dyDescent="0.4">
      <c r="A6146" s="5" t="s">
        <v>175</v>
      </c>
      <c r="B6146" s="5" t="s">
        <v>176</v>
      </c>
      <c r="C6146" s="5" t="s">
        <v>6347</v>
      </c>
      <c r="D6146" s="5">
        <f t="shared" si="286"/>
        <v>77574</v>
      </c>
      <c r="E6146" s="6">
        <v>41929</v>
      </c>
      <c r="F6146" s="6">
        <f t="shared" si="288"/>
        <v>42019</v>
      </c>
      <c r="G6146" s="6" t="str">
        <f>IF('BCT Template'!R6145&gt;F6146,"Yes","No")</f>
        <v>No</v>
      </c>
      <c r="H6146" s="5" t="s">
        <v>189</v>
      </c>
      <c r="I6146" s="5" t="s">
        <v>190</v>
      </c>
      <c r="J6146" s="5" t="s">
        <v>184</v>
      </c>
      <c r="K6146" s="5" t="s">
        <v>185</v>
      </c>
      <c r="L6146" s="7" t="s">
        <v>164</v>
      </c>
      <c r="M6146" t="str">
        <f t="shared" si="287"/>
        <v>No</v>
      </c>
    </row>
    <row r="6147" spans="1:13" ht="15" thickBot="1" x14ac:dyDescent="0.4">
      <c r="A6147" s="5" t="s">
        <v>175</v>
      </c>
      <c r="B6147" s="5" t="s">
        <v>176</v>
      </c>
      <c r="C6147" s="5" t="s">
        <v>6348</v>
      </c>
      <c r="D6147" s="5">
        <f t="shared" ref="D6147:D6210" si="289">C6147*1</f>
        <v>58498</v>
      </c>
      <c r="E6147" s="6">
        <v>44469</v>
      </c>
      <c r="F6147" s="6">
        <f t="shared" si="288"/>
        <v>44559</v>
      </c>
      <c r="G6147" s="6" t="str">
        <f>IF('BCT Template'!R6146&gt;F6147,"Yes","No")</f>
        <v>No</v>
      </c>
      <c r="H6147" s="5" t="s">
        <v>182</v>
      </c>
      <c r="I6147" s="5" t="s">
        <v>183</v>
      </c>
      <c r="J6147" s="5" t="s">
        <v>200</v>
      </c>
      <c r="K6147" s="5" t="s">
        <v>201</v>
      </c>
      <c r="L6147" s="7" t="s">
        <v>164</v>
      </c>
      <c r="M6147" t="str">
        <f t="shared" ref="M6147:M6210" si="290">IF(J6147=" ","Yes",IF(J6147="3","Yes","No"))</f>
        <v>Yes</v>
      </c>
    </row>
    <row r="6148" spans="1:13" ht="15" thickBot="1" x14ac:dyDescent="0.4">
      <c r="A6148" s="5" t="s">
        <v>175</v>
      </c>
      <c r="B6148" s="5" t="s">
        <v>176</v>
      </c>
      <c r="C6148" s="5" t="s">
        <v>6349</v>
      </c>
      <c r="D6148" s="5">
        <f t="shared" si="289"/>
        <v>18669</v>
      </c>
      <c r="E6148" s="6">
        <v>44012</v>
      </c>
      <c r="F6148" s="6">
        <f t="shared" si="288"/>
        <v>44102</v>
      </c>
      <c r="G6148" s="6" t="str">
        <f>IF('BCT Template'!R6147&gt;F6148,"Yes","No")</f>
        <v>No</v>
      </c>
      <c r="H6148" s="5" t="s">
        <v>234</v>
      </c>
      <c r="I6148" s="5" t="s">
        <v>235</v>
      </c>
      <c r="J6148" s="5" t="s">
        <v>184</v>
      </c>
      <c r="K6148" s="5" t="s">
        <v>185</v>
      </c>
      <c r="L6148" s="7" t="s">
        <v>164</v>
      </c>
      <c r="M6148" t="str">
        <f t="shared" si="290"/>
        <v>No</v>
      </c>
    </row>
    <row r="6149" spans="1:13" ht="15" thickBot="1" x14ac:dyDescent="0.4">
      <c r="A6149" s="5" t="s">
        <v>175</v>
      </c>
      <c r="B6149" s="5" t="s">
        <v>176</v>
      </c>
      <c r="C6149" s="5" t="s">
        <v>6350</v>
      </c>
      <c r="D6149" s="5">
        <f t="shared" si="289"/>
        <v>31468</v>
      </c>
      <c r="E6149" s="6">
        <v>43894</v>
      </c>
      <c r="F6149" s="6">
        <f t="shared" si="288"/>
        <v>43984</v>
      </c>
      <c r="G6149" s="6" t="str">
        <f>IF('BCT Template'!R6148&gt;F6149,"Yes","No")</f>
        <v>No</v>
      </c>
      <c r="H6149" s="5" t="s">
        <v>178</v>
      </c>
      <c r="I6149" s="5" t="s">
        <v>179</v>
      </c>
      <c r="J6149" s="5" t="s">
        <v>35</v>
      </c>
      <c r="K6149" s="5" t="s">
        <v>180</v>
      </c>
      <c r="L6149" s="7" t="s">
        <v>164</v>
      </c>
      <c r="M6149" t="str">
        <f t="shared" si="290"/>
        <v>Yes</v>
      </c>
    </row>
    <row r="6150" spans="1:13" ht="15" thickBot="1" x14ac:dyDescent="0.4">
      <c r="A6150" s="5" t="s">
        <v>175</v>
      </c>
      <c r="B6150" s="5" t="s">
        <v>176</v>
      </c>
      <c r="C6150" s="5" t="s">
        <v>6351</v>
      </c>
      <c r="D6150" s="5">
        <f t="shared" si="289"/>
        <v>22160</v>
      </c>
      <c r="E6150" s="6">
        <v>44043</v>
      </c>
      <c r="F6150" s="6">
        <f t="shared" si="288"/>
        <v>44133</v>
      </c>
      <c r="G6150" s="6" t="str">
        <f>IF('BCT Template'!R6149&gt;F6150,"Yes","No")</f>
        <v>No</v>
      </c>
      <c r="H6150" s="5" t="s">
        <v>178</v>
      </c>
      <c r="I6150" s="5" t="s">
        <v>179</v>
      </c>
      <c r="J6150" s="5" t="s">
        <v>35</v>
      </c>
      <c r="K6150" s="5" t="s">
        <v>180</v>
      </c>
      <c r="L6150" s="7" t="s">
        <v>164</v>
      </c>
      <c r="M6150" t="str">
        <f t="shared" si="290"/>
        <v>Yes</v>
      </c>
    </row>
    <row r="6151" spans="1:13" ht="15" thickBot="1" x14ac:dyDescent="0.4">
      <c r="A6151" s="5" t="s">
        <v>175</v>
      </c>
      <c r="B6151" s="5" t="s">
        <v>176</v>
      </c>
      <c r="C6151" s="5" t="s">
        <v>6352</v>
      </c>
      <c r="D6151" s="5">
        <f t="shared" si="289"/>
        <v>30523</v>
      </c>
      <c r="E6151" s="6">
        <v>43982</v>
      </c>
      <c r="F6151" s="6">
        <f t="shared" si="288"/>
        <v>44072</v>
      </c>
      <c r="G6151" s="6" t="str">
        <f>IF('BCT Template'!R6150&gt;F6151,"Yes","No")</f>
        <v>No</v>
      </c>
      <c r="H6151" s="5" t="s">
        <v>178</v>
      </c>
      <c r="I6151" s="5" t="s">
        <v>179</v>
      </c>
      <c r="J6151" s="5" t="s">
        <v>35</v>
      </c>
      <c r="K6151" s="5" t="s">
        <v>180</v>
      </c>
      <c r="L6151" s="7" t="s">
        <v>164</v>
      </c>
      <c r="M6151" t="str">
        <f t="shared" si="290"/>
        <v>Yes</v>
      </c>
    </row>
    <row r="6152" spans="1:13" ht="15" thickBot="1" x14ac:dyDescent="0.4">
      <c r="A6152" s="5" t="s">
        <v>175</v>
      </c>
      <c r="B6152" s="5" t="s">
        <v>176</v>
      </c>
      <c r="C6152" s="5" t="s">
        <v>6353</v>
      </c>
      <c r="D6152" s="5">
        <f t="shared" si="289"/>
        <v>29410</v>
      </c>
      <c r="E6152" s="6">
        <v>43616</v>
      </c>
      <c r="F6152" s="6">
        <f t="shared" si="288"/>
        <v>43706</v>
      </c>
      <c r="G6152" s="6" t="str">
        <f>IF('BCT Template'!R6151&gt;F6152,"Yes","No")</f>
        <v>No</v>
      </c>
      <c r="H6152" s="5" t="s">
        <v>178</v>
      </c>
      <c r="I6152" s="5" t="s">
        <v>179</v>
      </c>
      <c r="J6152" s="5" t="s">
        <v>35</v>
      </c>
      <c r="K6152" s="5" t="s">
        <v>180</v>
      </c>
      <c r="L6152" s="7" t="s">
        <v>164</v>
      </c>
      <c r="M6152" t="str">
        <f t="shared" si="290"/>
        <v>Yes</v>
      </c>
    </row>
    <row r="6153" spans="1:13" ht="15" thickBot="1" x14ac:dyDescent="0.4">
      <c r="A6153" s="5" t="s">
        <v>175</v>
      </c>
      <c r="B6153" s="5" t="s">
        <v>176</v>
      </c>
      <c r="C6153" s="5" t="s">
        <v>6354</v>
      </c>
      <c r="D6153" s="5">
        <f t="shared" si="289"/>
        <v>58255</v>
      </c>
      <c r="E6153" s="6">
        <v>43496</v>
      </c>
      <c r="F6153" s="6">
        <f t="shared" si="288"/>
        <v>43586</v>
      </c>
      <c r="G6153" s="6" t="str">
        <f>IF('BCT Template'!R6152&gt;F6153,"Yes","No")</f>
        <v>No</v>
      </c>
      <c r="H6153" s="5" t="s">
        <v>182</v>
      </c>
      <c r="I6153" s="5" t="s">
        <v>183</v>
      </c>
      <c r="J6153" s="5" t="s">
        <v>184</v>
      </c>
      <c r="K6153" s="5" t="s">
        <v>185</v>
      </c>
      <c r="L6153" s="7" t="s">
        <v>164</v>
      </c>
      <c r="M6153" t="str">
        <f t="shared" si="290"/>
        <v>No</v>
      </c>
    </row>
    <row r="6154" spans="1:13" ht="15" thickBot="1" x14ac:dyDescent="0.4">
      <c r="A6154" s="5" t="s">
        <v>175</v>
      </c>
      <c r="B6154" s="5" t="s">
        <v>176</v>
      </c>
      <c r="C6154" s="5" t="s">
        <v>6355</v>
      </c>
      <c r="D6154" s="5">
        <f t="shared" si="289"/>
        <v>23593</v>
      </c>
      <c r="E6154" s="6">
        <v>41888</v>
      </c>
      <c r="F6154" s="6">
        <f t="shared" si="288"/>
        <v>41978</v>
      </c>
      <c r="G6154" s="6" t="str">
        <f>IF('BCT Template'!R6153&gt;F6154,"Yes","No")</f>
        <v>No</v>
      </c>
      <c r="H6154" s="5" t="s">
        <v>178</v>
      </c>
      <c r="I6154" s="5" t="s">
        <v>179</v>
      </c>
      <c r="J6154" s="5" t="s">
        <v>35</v>
      </c>
      <c r="K6154" s="5" t="s">
        <v>180</v>
      </c>
      <c r="L6154" s="7" t="s">
        <v>164</v>
      </c>
      <c r="M6154" t="str">
        <f t="shared" si="290"/>
        <v>Yes</v>
      </c>
    </row>
    <row r="6155" spans="1:13" ht="15" thickBot="1" x14ac:dyDescent="0.4">
      <c r="A6155" s="5" t="s">
        <v>175</v>
      </c>
      <c r="B6155" s="5" t="s">
        <v>176</v>
      </c>
      <c r="C6155" s="5" t="s">
        <v>6356</v>
      </c>
      <c r="D6155" s="5">
        <f t="shared" si="289"/>
        <v>83149</v>
      </c>
      <c r="E6155" s="6">
        <v>45032</v>
      </c>
      <c r="F6155" s="6">
        <f t="shared" si="288"/>
        <v>45122</v>
      </c>
      <c r="G6155" s="6" t="str">
        <f>IF('BCT Template'!R6154&gt;F6155,"Yes","No")</f>
        <v>No</v>
      </c>
      <c r="H6155" s="5" t="s">
        <v>210</v>
      </c>
      <c r="I6155" s="5" t="s">
        <v>211</v>
      </c>
      <c r="J6155" s="5" t="s">
        <v>184</v>
      </c>
      <c r="K6155" s="5" t="s">
        <v>185</v>
      </c>
      <c r="L6155" s="7" t="s">
        <v>164</v>
      </c>
      <c r="M6155" t="str">
        <f t="shared" si="290"/>
        <v>No</v>
      </c>
    </row>
    <row r="6156" spans="1:13" ht="15" thickBot="1" x14ac:dyDescent="0.4">
      <c r="A6156" s="5" t="s">
        <v>175</v>
      </c>
      <c r="B6156" s="5" t="s">
        <v>176</v>
      </c>
      <c r="C6156" s="5" t="s">
        <v>6357</v>
      </c>
      <c r="D6156" s="5">
        <f t="shared" si="289"/>
        <v>22981</v>
      </c>
      <c r="E6156" s="6">
        <v>43465</v>
      </c>
      <c r="F6156" s="6">
        <f t="shared" si="288"/>
        <v>43555</v>
      </c>
      <c r="G6156" s="6" t="str">
        <f>IF('BCT Template'!R6155&gt;F6156,"Yes","No")</f>
        <v>No</v>
      </c>
      <c r="H6156" s="5" t="s">
        <v>178</v>
      </c>
      <c r="I6156" s="5" t="s">
        <v>179</v>
      </c>
      <c r="J6156" s="5" t="s">
        <v>35</v>
      </c>
      <c r="K6156" s="5" t="s">
        <v>180</v>
      </c>
      <c r="L6156" s="7" t="s">
        <v>164</v>
      </c>
      <c r="M6156" t="str">
        <f t="shared" si="290"/>
        <v>Yes</v>
      </c>
    </row>
    <row r="6157" spans="1:13" ht="15" thickBot="1" x14ac:dyDescent="0.4">
      <c r="A6157" s="5" t="s">
        <v>175</v>
      </c>
      <c r="B6157" s="5" t="s">
        <v>176</v>
      </c>
      <c r="C6157" s="5" t="s">
        <v>6358</v>
      </c>
      <c r="D6157" s="5">
        <f t="shared" si="289"/>
        <v>82231</v>
      </c>
      <c r="E6157" s="6">
        <v>43734</v>
      </c>
      <c r="F6157" s="6">
        <f t="shared" si="288"/>
        <v>43824</v>
      </c>
      <c r="G6157" s="6" t="str">
        <f>IF('BCT Template'!R6156&gt;F6157,"Yes","No")</f>
        <v>No</v>
      </c>
      <c r="H6157" s="5" t="s">
        <v>210</v>
      </c>
      <c r="I6157" s="5" t="s">
        <v>211</v>
      </c>
      <c r="J6157" s="5" t="s">
        <v>184</v>
      </c>
      <c r="K6157" s="5" t="s">
        <v>185</v>
      </c>
      <c r="L6157" s="7" t="s">
        <v>164</v>
      </c>
      <c r="M6157" t="str">
        <f t="shared" si="290"/>
        <v>No</v>
      </c>
    </row>
    <row r="6158" spans="1:13" ht="15" thickBot="1" x14ac:dyDescent="0.4">
      <c r="A6158" s="5" t="s">
        <v>175</v>
      </c>
      <c r="B6158" s="5" t="s">
        <v>176</v>
      </c>
      <c r="C6158" s="5" t="s">
        <v>6359</v>
      </c>
      <c r="D6158" s="5">
        <f t="shared" si="289"/>
        <v>82240</v>
      </c>
      <c r="E6158" s="6">
        <v>43602</v>
      </c>
      <c r="F6158" s="6">
        <f t="shared" si="288"/>
        <v>43692</v>
      </c>
      <c r="G6158" s="6" t="str">
        <f>IF('BCT Template'!R6157&gt;F6158,"Yes","No")</f>
        <v>No</v>
      </c>
      <c r="H6158" s="5" t="s">
        <v>210</v>
      </c>
      <c r="I6158" s="5" t="s">
        <v>211</v>
      </c>
      <c r="J6158" s="5" t="s">
        <v>184</v>
      </c>
      <c r="K6158" s="5" t="s">
        <v>185</v>
      </c>
      <c r="L6158" s="7" t="s">
        <v>164</v>
      </c>
      <c r="M6158" t="str">
        <f t="shared" si="290"/>
        <v>No</v>
      </c>
    </row>
    <row r="6159" spans="1:13" ht="15" thickBot="1" x14ac:dyDescent="0.4">
      <c r="A6159" s="5" t="s">
        <v>175</v>
      </c>
      <c r="B6159" s="5" t="s">
        <v>176</v>
      </c>
      <c r="C6159" s="5" t="s">
        <v>6360</v>
      </c>
      <c r="D6159" s="5">
        <f t="shared" si="289"/>
        <v>77818</v>
      </c>
      <c r="E6159" s="6">
        <v>42643</v>
      </c>
      <c r="F6159" s="6">
        <f t="shared" si="288"/>
        <v>42733</v>
      </c>
      <c r="G6159" s="6" t="str">
        <f>IF('BCT Template'!R6158&gt;F6159,"Yes","No")</f>
        <v>No</v>
      </c>
      <c r="H6159" s="5" t="s">
        <v>189</v>
      </c>
      <c r="I6159" s="5" t="s">
        <v>190</v>
      </c>
      <c r="J6159" s="5" t="s">
        <v>184</v>
      </c>
      <c r="K6159" s="5" t="s">
        <v>185</v>
      </c>
      <c r="L6159" s="7" t="s">
        <v>164</v>
      </c>
      <c r="M6159" t="str">
        <f t="shared" si="290"/>
        <v>No</v>
      </c>
    </row>
    <row r="6160" spans="1:13" ht="15" thickBot="1" x14ac:dyDescent="0.4">
      <c r="A6160" s="5" t="s">
        <v>175</v>
      </c>
      <c r="B6160" s="5" t="s">
        <v>176</v>
      </c>
      <c r="C6160" s="5" t="s">
        <v>6361</v>
      </c>
      <c r="D6160" s="5">
        <f t="shared" si="289"/>
        <v>84610</v>
      </c>
      <c r="E6160" s="6">
        <v>43225</v>
      </c>
      <c r="F6160" s="6">
        <f t="shared" si="288"/>
        <v>43315</v>
      </c>
      <c r="G6160" s="6" t="str">
        <f>IF('BCT Template'!R6159&gt;F6160,"Yes","No")</f>
        <v>No</v>
      </c>
      <c r="H6160" s="5" t="s">
        <v>210</v>
      </c>
      <c r="I6160" s="5" t="s">
        <v>211</v>
      </c>
      <c r="J6160" s="5" t="s">
        <v>184</v>
      </c>
      <c r="K6160" s="5" t="s">
        <v>185</v>
      </c>
      <c r="L6160" s="7" t="s">
        <v>164</v>
      </c>
      <c r="M6160" t="str">
        <f t="shared" si="290"/>
        <v>No</v>
      </c>
    </row>
    <row r="6161" spans="1:13" ht="15" thickBot="1" x14ac:dyDescent="0.4">
      <c r="A6161" s="5" t="s">
        <v>175</v>
      </c>
      <c r="B6161" s="5" t="s">
        <v>176</v>
      </c>
      <c r="C6161" s="5" t="s">
        <v>6362</v>
      </c>
      <c r="D6161" s="5">
        <f t="shared" si="289"/>
        <v>28996</v>
      </c>
      <c r="E6161" s="6">
        <v>45838</v>
      </c>
      <c r="F6161" s="6">
        <f t="shared" si="288"/>
        <v>45928</v>
      </c>
      <c r="G6161" s="6" t="str">
        <f>IF('BCT Template'!R6160&gt;F6161,"Yes","No")</f>
        <v>No</v>
      </c>
      <c r="H6161" s="5" t="s">
        <v>240</v>
      </c>
      <c r="I6161" s="5" t="s">
        <v>241</v>
      </c>
      <c r="J6161" s="5" t="s">
        <v>35</v>
      </c>
      <c r="K6161" s="5" t="s">
        <v>180</v>
      </c>
      <c r="L6161" s="7" t="s">
        <v>164</v>
      </c>
      <c r="M6161" t="str">
        <f t="shared" si="290"/>
        <v>Yes</v>
      </c>
    </row>
    <row r="6162" spans="1:13" ht="15" thickBot="1" x14ac:dyDescent="0.4">
      <c r="A6162" s="5" t="s">
        <v>175</v>
      </c>
      <c r="B6162" s="5" t="s">
        <v>176</v>
      </c>
      <c r="C6162" s="5" t="s">
        <v>6363</v>
      </c>
      <c r="D6162" s="5">
        <f t="shared" si="289"/>
        <v>78124</v>
      </c>
      <c r="E6162" s="6">
        <v>44104</v>
      </c>
      <c r="F6162" s="6">
        <f t="shared" si="288"/>
        <v>44194</v>
      </c>
      <c r="G6162" s="6" t="str">
        <f>IF('BCT Template'!R6161&gt;F6162,"Yes","No")</f>
        <v>No</v>
      </c>
      <c r="H6162" s="5" t="s">
        <v>189</v>
      </c>
      <c r="I6162" s="5" t="s">
        <v>190</v>
      </c>
      <c r="J6162" s="5" t="s">
        <v>200</v>
      </c>
      <c r="K6162" s="5" t="s">
        <v>201</v>
      </c>
      <c r="L6162" s="7" t="s">
        <v>164</v>
      </c>
      <c r="M6162" t="str">
        <f t="shared" si="290"/>
        <v>Yes</v>
      </c>
    </row>
    <row r="6163" spans="1:13" ht="15" thickBot="1" x14ac:dyDescent="0.4">
      <c r="A6163" s="5" t="s">
        <v>175</v>
      </c>
      <c r="B6163" s="5" t="s">
        <v>176</v>
      </c>
      <c r="C6163" s="5" t="s">
        <v>6364</v>
      </c>
      <c r="D6163" s="5">
        <f t="shared" si="289"/>
        <v>80181</v>
      </c>
      <c r="E6163" s="6">
        <v>42490</v>
      </c>
      <c r="F6163" s="6">
        <f t="shared" si="288"/>
        <v>42580</v>
      </c>
      <c r="G6163" s="6" t="str">
        <f>IF('BCT Template'!R6162&gt;F6163,"Yes","No")</f>
        <v>No</v>
      </c>
      <c r="H6163" s="5" t="s">
        <v>182</v>
      </c>
      <c r="I6163" s="5" t="s">
        <v>183</v>
      </c>
      <c r="J6163" s="5" t="s">
        <v>200</v>
      </c>
      <c r="K6163" s="5" t="s">
        <v>201</v>
      </c>
      <c r="L6163" s="7" t="s">
        <v>164</v>
      </c>
      <c r="M6163" t="str">
        <f t="shared" si="290"/>
        <v>Yes</v>
      </c>
    </row>
    <row r="6164" spans="1:13" ht="15" thickBot="1" x14ac:dyDescent="0.4">
      <c r="A6164" s="5" t="s">
        <v>175</v>
      </c>
      <c r="B6164" s="5" t="s">
        <v>176</v>
      </c>
      <c r="C6164" s="5" t="s">
        <v>6365</v>
      </c>
      <c r="D6164" s="5">
        <f t="shared" si="289"/>
        <v>78535</v>
      </c>
      <c r="E6164" s="6">
        <v>43433</v>
      </c>
      <c r="F6164" s="6">
        <f t="shared" si="288"/>
        <v>43523</v>
      </c>
      <c r="G6164" s="6" t="str">
        <f>IF('BCT Template'!R6163&gt;F6164,"Yes","No")</f>
        <v>No</v>
      </c>
      <c r="H6164" s="5" t="s">
        <v>210</v>
      </c>
      <c r="I6164" s="5" t="s">
        <v>211</v>
      </c>
      <c r="J6164" s="5" t="s">
        <v>184</v>
      </c>
      <c r="K6164" s="5" t="s">
        <v>185</v>
      </c>
      <c r="L6164" s="7" t="s">
        <v>164</v>
      </c>
      <c r="M6164" t="str">
        <f t="shared" si="290"/>
        <v>No</v>
      </c>
    </row>
    <row r="6165" spans="1:13" ht="15" thickBot="1" x14ac:dyDescent="0.4">
      <c r="A6165" s="5" t="s">
        <v>175</v>
      </c>
      <c r="B6165" s="5" t="s">
        <v>176</v>
      </c>
      <c r="C6165" s="5" t="s">
        <v>6366</v>
      </c>
      <c r="D6165" s="5">
        <f t="shared" si="289"/>
        <v>57373</v>
      </c>
      <c r="E6165" s="6">
        <v>43585</v>
      </c>
      <c r="F6165" s="6">
        <f t="shared" si="288"/>
        <v>43675</v>
      </c>
      <c r="G6165" s="6" t="str">
        <f>IF('BCT Template'!R6164&gt;F6165,"Yes","No")</f>
        <v>No</v>
      </c>
      <c r="H6165" s="5" t="s">
        <v>189</v>
      </c>
      <c r="I6165" s="5" t="s">
        <v>190</v>
      </c>
      <c r="J6165" s="5" t="s">
        <v>200</v>
      </c>
      <c r="K6165" s="5" t="s">
        <v>201</v>
      </c>
      <c r="L6165" s="7" t="s">
        <v>164</v>
      </c>
      <c r="M6165" t="str">
        <f t="shared" si="290"/>
        <v>Yes</v>
      </c>
    </row>
    <row r="6166" spans="1:13" ht="15" thickBot="1" x14ac:dyDescent="0.4">
      <c r="A6166" s="5" t="s">
        <v>175</v>
      </c>
      <c r="B6166" s="5" t="s">
        <v>176</v>
      </c>
      <c r="C6166" s="5" t="s">
        <v>6367</v>
      </c>
      <c r="D6166" s="5">
        <f t="shared" si="289"/>
        <v>80201</v>
      </c>
      <c r="E6166" s="6">
        <v>43574</v>
      </c>
      <c r="F6166" s="6">
        <f t="shared" ref="F6166:F6229" si="291">E6166+90</f>
        <v>43664</v>
      </c>
      <c r="G6166" s="6" t="str">
        <f>IF('BCT Template'!R6165&gt;F6166,"Yes","No")</f>
        <v>No</v>
      </c>
      <c r="H6166" s="5" t="s">
        <v>182</v>
      </c>
      <c r="I6166" s="5" t="s">
        <v>183</v>
      </c>
      <c r="J6166" s="5" t="s">
        <v>200</v>
      </c>
      <c r="K6166" s="5" t="s">
        <v>201</v>
      </c>
      <c r="L6166" s="7" t="s">
        <v>164</v>
      </c>
      <c r="M6166" t="str">
        <f t="shared" si="290"/>
        <v>Yes</v>
      </c>
    </row>
    <row r="6167" spans="1:13" ht="15" thickBot="1" x14ac:dyDescent="0.4">
      <c r="A6167" s="5" t="s">
        <v>175</v>
      </c>
      <c r="B6167" s="5" t="s">
        <v>176</v>
      </c>
      <c r="C6167" s="5" t="s">
        <v>6368</v>
      </c>
      <c r="D6167" s="5">
        <f t="shared" si="289"/>
        <v>29190</v>
      </c>
      <c r="E6167" s="6">
        <v>37468</v>
      </c>
      <c r="F6167" s="6">
        <f t="shared" si="291"/>
        <v>37558</v>
      </c>
      <c r="G6167" s="6" t="str">
        <f>IF('BCT Template'!R6166&gt;F6167,"Yes","No")</f>
        <v>No</v>
      </c>
      <c r="H6167" s="5" t="s">
        <v>178</v>
      </c>
      <c r="I6167" s="5" t="s">
        <v>179</v>
      </c>
      <c r="J6167" s="5" t="s">
        <v>35</v>
      </c>
      <c r="K6167" s="5" t="s">
        <v>180</v>
      </c>
      <c r="L6167" s="7" t="s">
        <v>164</v>
      </c>
      <c r="M6167" t="str">
        <f t="shared" si="290"/>
        <v>Yes</v>
      </c>
    </row>
    <row r="6168" spans="1:13" ht="15" thickBot="1" x14ac:dyDescent="0.4">
      <c r="A6168" s="5" t="s">
        <v>175</v>
      </c>
      <c r="B6168" s="5" t="s">
        <v>176</v>
      </c>
      <c r="C6168" s="5" t="s">
        <v>6369</v>
      </c>
      <c r="D6168" s="5">
        <f t="shared" si="289"/>
        <v>79260</v>
      </c>
      <c r="E6168" s="6">
        <v>41942</v>
      </c>
      <c r="F6168" s="6">
        <f t="shared" si="291"/>
        <v>42032</v>
      </c>
      <c r="G6168" s="6" t="str">
        <f>IF('BCT Template'!R6167&gt;F6168,"Yes","No")</f>
        <v>No</v>
      </c>
      <c r="H6168" s="5" t="s">
        <v>189</v>
      </c>
      <c r="I6168" s="5" t="s">
        <v>190</v>
      </c>
      <c r="J6168" s="5" t="s">
        <v>184</v>
      </c>
      <c r="K6168" s="5" t="s">
        <v>185</v>
      </c>
      <c r="L6168" s="7" t="s">
        <v>164</v>
      </c>
      <c r="M6168" t="str">
        <f t="shared" si="290"/>
        <v>No</v>
      </c>
    </row>
    <row r="6169" spans="1:13" ht="15" thickBot="1" x14ac:dyDescent="0.4">
      <c r="A6169" s="5" t="s">
        <v>175</v>
      </c>
      <c r="B6169" s="5" t="s">
        <v>176</v>
      </c>
      <c r="C6169" s="5" t="s">
        <v>6370</v>
      </c>
      <c r="D6169" s="5">
        <f t="shared" si="289"/>
        <v>31560</v>
      </c>
      <c r="E6169" s="6">
        <v>44012</v>
      </c>
      <c r="F6169" s="6">
        <f t="shared" si="291"/>
        <v>44102</v>
      </c>
      <c r="G6169" s="6" t="str">
        <f>IF('BCT Template'!R6168&gt;F6169,"Yes","No")</f>
        <v>No</v>
      </c>
      <c r="H6169" s="5" t="s">
        <v>178</v>
      </c>
      <c r="I6169" s="5" t="s">
        <v>179</v>
      </c>
      <c r="J6169" s="5" t="s">
        <v>35</v>
      </c>
      <c r="K6169" s="5" t="s">
        <v>180</v>
      </c>
      <c r="L6169" s="7" t="s">
        <v>164</v>
      </c>
      <c r="M6169" t="str">
        <f t="shared" si="290"/>
        <v>Yes</v>
      </c>
    </row>
    <row r="6170" spans="1:13" ht="15" thickBot="1" x14ac:dyDescent="0.4">
      <c r="A6170" s="5" t="s">
        <v>175</v>
      </c>
      <c r="B6170" s="5" t="s">
        <v>176</v>
      </c>
      <c r="C6170" s="5" t="s">
        <v>6371</v>
      </c>
      <c r="D6170" s="5">
        <f t="shared" si="289"/>
        <v>82827</v>
      </c>
      <c r="E6170" s="6">
        <v>44561</v>
      </c>
      <c r="F6170" s="6">
        <f t="shared" si="291"/>
        <v>44651</v>
      </c>
      <c r="G6170" s="6" t="str">
        <f>IF('BCT Template'!R6169&gt;F6170,"Yes","No")</f>
        <v>No</v>
      </c>
      <c r="H6170" s="5" t="s">
        <v>210</v>
      </c>
      <c r="I6170" s="5" t="s">
        <v>211</v>
      </c>
      <c r="J6170" s="5" t="s">
        <v>184</v>
      </c>
      <c r="K6170" s="5" t="s">
        <v>185</v>
      </c>
      <c r="L6170" s="7" t="s">
        <v>164</v>
      </c>
      <c r="M6170" t="str">
        <f t="shared" si="290"/>
        <v>No</v>
      </c>
    </row>
    <row r="6171" spans="1:13" ht="15" thickBot="1" x14ac:dyDescent="0.4">
      <c r="A6171" s="5" t="s">
        <v>175</v>
      </c>
      <c r="B6171" s="5" t="s">
        <v>176</v>
      </c>
      <c r="C6171" s="5" t="s">
        <v>6372</v>
      </c>
      <c r="D6171" s="5">
        <f t="shared" si="289"/>
        <v>21884</v>
      </c>
      <c r="E6171" s="6">
        <v>43373</v>
      </c>
      <c r="F6171" s="6">
        <f t="shared" si="291"/>
        <v>43463</v>
      </c>
      <c r="G6171" s="6" t="str">
        <f>IF('BCT Template'!R6170&gt;F6171,"Yes","No")</f>
        <v>No</v>
      </c>
      <c r="H6171" s="5" t="s">
        <v>178</v>
      </c>
      <c r="I6171" s="5" t="s">
        <v>179</v>
      </c>
      <c r="J6171" s="5" t="s">
        <v>35</v>
      </c>
      <c r="K6171" s="5" t="s">
        <v>180</v>
      </c>
      <c r="L6171" s="7" t="s">
        <v>164</v>
      </c>
      <c r="M6171" t="str">
        <f t="shared" si="290"/>
        <v>Yes</v>
      </c>
    </row>
    <row r="6172" spans="1:13" ht="15" thickBot="1" x14ac:dyDescent="0.4">
      <c r="A6172" s="5" t="s">
        <v>175</v>
      </c>
      <c r="B6172" s="5" t="s">
        <v>176</v>
      </c>
      <c r="C6172" s="5" t="s">
        <v>6373</v>
      </c>
      <c r="D6172" s="5">
        <f t="shared" si="289"/>
        <v>31918</v>
      </c>
      <c r="E6172" s="6">
        <v>41882</v>
      </c>
      <c r="F6172" s="6">
        <f t="shared" si="291"/>
        <v>41972</v>
      </c>
      <c r="G6172" s="6" t="str">
        <f>IF('BCT Template'!R6171&gt;F6172,"Yes","No")</f>
        <v>No</v>
      </c>
      <c r="H6172" s="5" t="s">
        <v>178</v>
      </c>
      <c r="I6172" s="5" t="s">
        <v>179</v>
      </c>
      <c r="J6172" s="5" t="s">
        <v>35</v>
      </c>
      <c r="K6172" s="5" t="s">
        <v>180</v>
      </c>
      <c r="L6172" s="7" t="s">
        <v>164</v>
      </c>
      <c r="M6172" t="str">
        <f t="shared" si="290"/>
        <v>Yes</v>
      </c>
    </row>
    <row r="6173" spans="1:13" ht="15" thickBot="1" x14ac:dyDescent="0.4">
      <c r="A6173" s="5" t="s">
        <v>175</v>
      </c>
      <c r="B6173" s="5" t="s">
        <v>176</v>
      </c>
      <c r="C6173" s="5" t="s">
        <v>6374</v>
      </c>
      <c r="D6173" s="5">
        <f t="shared" si="289"/>
        <v>82026</v>
      </c>
      <c r="E6173" s="6">
        <v>43675</v>
      </c>
      <c r="F6173" s="6">
        <f t="shared" si="291"/>
        <v>43765</v>
      </c>
      <c r="G6173" s="6" t="str">
        <f>IF('BCT Template'!R6172&gt;F6173,"Yes","No")</f>
        <v>No</v>
      </c>
      <c r="H6173" s="5" t="s">
        <v>210</v>
      </c>
      <c r="I6173" s="5" t="s">
        <v>211</v>
      </c>
      <c r="J6173" s="5" t="s">
        <v>184</v>
      </c>
      <c r="K6173" s="5" t="s">
        <v>185</v>
      </c>
      <c r="L6173" s="7" t="s">
        <v>164</v>
      </c>
      <c r="M6173" t="str">
        <f t="shared" si="290"/>
        <v>No</v>
      </c>
    </row>
    <row r="6174" spans="1:13" ht="15" thickBot="1" x14ac:dyDescent="0.4">
      <c r="A6174" s="5" t="s">
        <v>175</v>
      </c>
      <c r="B6174" s="5" t="s">
        <v>176</v>
      </c>
      <c r="C6174" s="5" t="s">
        <v>6375</v>
      </c>
      <c r="D6174" s="5">
        <f t="shared" si="289"/>
        <v>59802</v>
      </c>
      <c r="E6174" s="6">
        <v>44292</v>
      </c>
      <c r="F6174" s="6">
        <f t="shared" si="291"/>
        <v>44382</v>
      </c>
      <c r="G6174" s="6" t="str">
        <f>IF('BCT Template'!R6173&gt;F6174,"Yes","No")</f>
        <v>No</v>
      </c>
      <c r="H6174" s="5" t="s">
        <v>182</v>
      </c>
      <c r="I6174" s="5" t="s">
        <v>183</v>
      </c>
      <c r="J6174" s="5" t="s">
        <v>184</v>
      </c>
      <c r="K6174" s="5" t="s">
        <v>185</v>
      </c>
      <c r="L6174" s="7" t="s">
        <v>164</v>
      </c>
      <c r="M6174" t="str">
        <f t="shared" si="290"/>
        <v>No</v>
      </c>
    </row>
    <row r="6175" spans="1:13" ht="15" thickBot="1" x14ac:dyDescent="0.4">
      <c r="A6175" s="5" t="s">
        <v>175</v>
      </c>
      <c r="B6175" s="5" t="s">
        <v>176</v>
      </c>
      <c r="C6175" s="5" t="s">
        <v>6376</v>
      </c>
      <c r="D6175" s="5">
        <f t="shared" si="289"/>
        <v>22763</v>
      </c>
      <c r="E6175" s="6">
        <v>44347</v>
      </c>
      <c r="F6175" s="6">
        <f t="shared" si="291"/>
        <v>44437</v>
      </c>
      <c r="G6175" s="6" t="str">
        <f>IF('BCT Template'!R6174&gt;F6175,"Yes","No")</f>
        <v>No</v>
      </c>
      <c r="H6175" s="5" t="s">
        <v>178</v>
      </c>
      <c r="I6175" s="5" t="s">
        <v>179</v>
      </c>
      <c r="J6175" s="5" t="s">
        <v>35</v>
      </c>
      <c r="K6175" s="5" t="s">
        <v>180</v>
      </c>
      <c r="L6175" s="7" t="s">
        <v>164</v>
      </c>
      <c r="M6175" t="str">
        <f t="shared" si="290"/>
        <v>Yes</v>
      </c>
    </row>
    <row r="6176" spans="1:13" ht="15" thickBot="1" x14ac:dyDescent="0.4">
      <c r="A6176" s="5" t="s">
        <v>175</v>
      </c>
      <c r="B6176" s="5" t="s">
        <v>176</v>
      </c>
      <c r="C6176" s="5" t="s">
        <v>6377</v>
      </c>
      <c r="D6176" s="5">
        <f t="shared" si="289"/>
        <v>57497</v>
      </c>
      <c r="E6176" s="6">
        <v>43497</v>
      </c>
      <c r="F6176" s="6">
        <f t="shared" si="291"/>
        <v>43587</v>
      </c>
      <c r="G6176" s="6" t="str">
        <f>IF('BCT Template'!R6175&gt;F6176,"Yes","No")</f>
        <v>No</v>
      </c>
      <c r="H6176" s="5" t="s">
        <v>189</v>
      </c>
      <c r="I6176" s="5" t="s">
        <v>190</v>
      </c>
      <c r="J6176" s="5" t="s">
        <v>184</v>
      </c>
      <c r="K6176" s="5" t="s">
        <v>185</v>
      </c>
      <c r="L6176" s="7" t="s">
        <v>164</v>
      </c>
      <c r="M6176" t="str">
        <f t="shared" si="290"/>
        <v>No</v>
      </c>
    </row>
    <row r="6177" spans="1:13" ht="15" thickBot="1" x14ac:dyDescent="0.4">
      <c r="A6177" s="5" t="s">
        <v>175</v>
      </c>
      <c r="B6177" s="5" t="s">
        <v>176</v>
      </c>
      <c r="C6177" s="5" t="s">
        <v>6378</v>
      </c>
      <c r="D6177" s="5">
        <f t="shared" si="289"/>
        <v>31489</v>
      </c>
      <c r="E6177" s="6">
        <v>44012</v>
      </c>
      <c r="F6177" s="6">
        <f t="shared" si="291"/>
        <v>44102</v>
      </c>
      <c r="G6177" s="6" t="str">
        <f>IF('BCT Template'!R6176&gt;F6177,"Yes","No")</f>
        <v>No</v>
      </c>
      <c r="H6177" s="5" t="s">
        <v>178</v>
      </c>
      <c r="I6177" s="5" t="s">
        <v>179</v>
      </c>
      <c r="J6177" s="5" t="s">
        <v>35</v>
      </c>
      <c r="K6177" s="5" t="s">
        <v>180</v>
      </c>
      <c r="L6177" s="7" t="s">
        <v>164</v>
      </c>
      <c r="M6177" t="str">
        <f t="shared" si="290"/>
        <v>Yes</v>
      </c>
    </row>
    <row r="6178" spans="1:13" ht="15" thickBot="1" x14ac:dyDescent="0.4">
      <c r="A6178" s="5" t="s">
        <v>175</v>
      </c>
      <c r="B6178" s="5" t="s">
        <v>176</v>
      </c>
      <c r="C6178" s="5" t="s">
        <v>6379</v>
      </c>
      <c r="D6178" s="5">
        <f t="shared" si="289"/>
        <v>29207</v>
      </c>
      <c r="E6178" s="6">
        <v>44227</v>
      </c>
      <c r="F6178" s="6">
        <f t="shared" si="291"/>
        <v>44317</v>
      </c>
      <c r="G6178" s="6" t="str">
        <f>IF('BCT Template'!R6177&gt;F6178,"Yes","No")</f>
        <v>No</v>
      </c>
      <c r="H6178" s="5" t="s">
        <v>178</v>
      </c>
      <c r="I6178" s="5" t="s">
        <v>179</v>
      </c>
      <c r="J6178" s="5" t="s">
        <v>35</v>
      </c>
      <c r="K6178" s="5" t="s">
        <v>180</v>
      </c>
      <c r="L6178" s="7" t="s">
        <v>164</v>
      </c>
      <c r="M6178" t="str">
        <f t="shared" si="290"/>
        <v>Yes</v>
      </c>
    </row>
    <row r="6179" spans="1:13" ht="15" thickBot="1" x14ac:dyDescent="0.4">
      <c r="A6179" s="5" t="s">
        <v>175</v>
      </c>
      <c r="B6179" s="5" t="s">
        <v>176</v>
      </c>
      <c r="C6179" s="5" t="s">
        <v>6380</v>
      </c>
      <c r="D6179" s="5">
        <f t="shared" si="289"/>
        <v>31441</v>
      </c>
      <c r="E6179" s="6">
        <v>44316</v>
      </c>
      <c r="F6179" s="6">
        <f t="shared" si="291"/>
        <v>44406</v>
      </c>
      <c r="G6179" s="6" t="str">
        <f>IF('BCT Template'!R6178&gt;F6179,"Yes","No")</f>
        <v>No</v>
      </c>
      <c r="H6179" s="5" t="s">
        <v>178</v>
      </c>
      <c r="I6179" s="5" t="s">
        <v>179</v>
      </c>
      <c r="J6179" s="5" t="s">
        <v>35</v>
      </c>
      <c r="K6179" s="5" t="s">
        <v>180</v>
      </c>
      <c r="L6179" s="7" t="s">
        <v>164</v>
      </c>
      <c r="M6179" t="str">
        <f t="shared" si="290"/>
        <v>Yes</v>
      </c>
    </row>
    <row r="6180" spans="1:13" ht="15" thickBot="1" x14ac:dyDescent="0.4">
      <c r="A6180" s="5" t="s">
        <v>175</v>
      </c>
      <c r="B6180" s="5" t="s">
        <v>176</v>
      </c>
      <c r="C6180" s="5" t="s">
        <v>6381</v>
      </c>
      <c r="D6180" s="5">
        <f t="shared" si="289"/>
        <v>59879</v>
      </c>
      <c r="E6180" s="6">
        <v>44286</v>
      </c>
      <c r="F6180" s="6">
        <f t="shared" si="291"/>
        <v>44376</v>
      </c>
      <c r="G6180" s="6" t="str">
        <f>IF('BCT Template'!R6179&gt;F6180,"Yes","No")</f>
        <v>No</v>
      </c>
      <c r="H6180" s="5" t="s">
        <v>182</v>
      </c>
      <c r="I6180" s="5" t="s">
        <v>183</v>
      </c>
      <c r="J6180" s="5" t="s">
        <v>200</v>
      </c>
      <c r="K6180" s="5" t="s">
        <v>201</v>
      </c>
      <c r="L6180" s="7" t="s">
        <v>164</v>
      </c>
      <c r="M6180" t="str">
        <f t="shared" si="290"/>
        <v>Yes</v>
      </c>
    </row>
    <row r="6181" spans="1:13" ht="15" thickBot="1" x14ac:dyDescent="0.4">
      <c r="A6181" s="5" t="s">
        <v>175</v>
      </c>
      <c r="B6181" s="5" t="s">
        <v>176</v>
      </c>
      <c r="C6181" s="5" t="s">
        <v>6382</v>
      </c>
      <c r="D6181" s="5">
        <f t="shared" si="289"/>
        <v>83084</v>
      </c>
      <c r="E6181" s="6">
        <v>45297</v>
      </c>
      <c r="F6181" s="6">
        <f t="shared" si="291"/>
        <v>45387</v>
      </c>
      <c r="G6181" s="6" t="str">
        <f>IF('BCT Template'!R6180&gt;F6181,"Yes","No")</f>
        <v>No</v>
      </c>
      <c r="H6181" s="5" t="s">
        <v>210</v>
      </c>
      <c r="I6181" s="5" t="s">
        <v>211</v>
      </c>
      <c r="J6181" s="5" t="s">
        <v>184</v>
      </c>
      <c r="K6181" s="5" t="s">
        <v>185</v>
      </c>
      <c r="L6181" s="7" t="s">
        <v>164</v>
      </c>
      <c r="M6181" t="str">
        <f t="shared" si="290"/>
        <v>No</v>
      </c>
    </row>
    <row r="6182" spans="1:13" ht="15" thickBot="1" x14ac:dyDescent="0.4">
      <c r="A6182" s="5" t="s">
        <v>175</v>
      </c>
      <c r="B6182" s="5" t="s">
        <v>176</v>
      </c>
      <c r="C6182" s="5" t="s">
        <v>6383</v>
      </c>
      <c r="D6182" s="5">
        <f t="shared" si="289"/>
        <v>59391</v>
      </c>
      <c r="E6182" s="6">
        <v>41121</v>
      </c>
      <c r="F6182" s="6">
        <f t="shared" si="291"/>
        <v>41211</v>
      </c>
      <c r="G6182" s="6" t="str">
        <f>IF('BCT Template'!R6181&gt;F6182,"Yes","No")</f>
        <v>No</v>
      </c>
      <c r="H6182" s="5" t="s">
        <v>182</v>
      </c>
      <c r="I6182" s="5" t="s">
        <v>183</v>
      </c>
      <c r="J6182" s="5" t="s">
        <v>184</v>
      </c>
      <c r="K6182" s="5" t="s">
        <v>185</v>
      </c>
      <c r="L6182" s="7" t="s">
        <v>164</v>
      </c>
      <c r="M6182" t="str">
        <f t="shared" si="290"/>
        <v>No</v>
      </c>
    </row>
    <row r="6183" spans="1:13" ht="15" thickBot="1" x14ac:dyDescent="0.4">
      <c r="A6183" s="5" t="s">
        <v>175</v>
      </c>
      <c r="B6183" s="5" t="s">
        <v>176</v>
      </c>
      <c r="C6183" s="5" t="s">
        <v>6384</v>
      </c>
      <c r="D6183" s="5">
        <f t="shared" si="289"/>
        <v>82278</v>
      </c>
      <c r="E6183" s="6">
        <v>43675</v>
      </c>
      <c r="F6183" s="6">
        <f t="shared" si="291"/>
        <v>43765</v>
      </c>
      <c r="G6183" s="6" t="str">
        <f>IF('BCT Template'!R6182&gt;F6183,"Yes","No")</f>
        <v>No</v>
      </c>
      <c r="H6183" s="5" t="s">
        <v>210</v>
      </c>
      <c r="I6183" s="5" t="s">
        <v>211</v>
      </c>
      <c r="J6183" s="5" t="s">
        <v>184</v>
      </c>
      <c r="K6183" s="5" t="s">
        <v>185</v>
      </c>
      <c r="L6183" s="7" t="s">
        <v>164</v>
      </c>
      <c r="M6183" t="str">
        <f t="shared" si="290"/>
        <v>No</v>
      </c>
    </row>
    <row r="6184" spans="1:13" ht="15" thickBot="1" x14ac:dyDescent="0.4">
      <c r="A6184" s="5" t="s">
        <v>175</v>
      </c>
      <c r="B6184" s="5" t="s">
        <v>176</v>
      </c>
      <c r="C6184" s="5" t="s">
        <v>6385</v>
      </c>
      <c r="D6184" s="5">
        <f t="shared" si="289"/>
        <v>80782</v>
      </c>
      <c r="E6184" s="6">
        <v>43708</v>
      </c>
      <c r="F6184" s="6">
        <f t="shared" si="291"/>
        <v>43798</v>
      </c>
      <c r="G6184" s="6" t="str">
        <f>IF('BCT Template'!R6183&gt;F6184,"Yes","No")</f>
        <v>No</v>
      </c>
      <c r="H6184" s="5" t="s">
        <v>182</v>
      </c>
      <c r="I6184" s="5" t="s">
        <v>183</v>
      </c>
      <c r="J6184" s="5" t="s">
        <v>184</v>
      </c>
      <c r="K6184" s="5" t="s">
        <v>185</v>
      </c>
      <c r="L6184" s="7" t="s">
        <v>164</v>
      </c>
      <c r="M6184" t="str">
        <f t="shared" si="290"/>
        <v>No</v>
      </c>
    </row>
    <row r="6185" spans="1:13" ht="15" thickBot="1" x14ac:dyDescent="0.4">
      <c r="A6185" s="5" t="s">
        <v>175</v>
      </c>
      <c r="B6185" s="5" t="s">
        <v>176</v>
      </c>
      <c r="C6185" s="5" t="s">
        <v>6386</v>
      </c>
      <c r="D6185" s="5">
        <f t="shared" si="289"/>
        <v>29565</v>
      </c>
      <c r="E6185" s="6">
        <v>43677</v>
      </c>
      <c r="F6185" s="6">
        <f t="shared" si="291"/>
        <v>43767</v>
      </c>
      <c r="G6185" s="6" t="str">
        <f>IF('BCT Template'!R6184&gt;F6185,"Yes","No")</f>
        <v>No</v>
      </c>
      <c r="H6185" s="5" t="s">
        <v>178</v>
      </c>
      <c r="I6185" s="5" t="s">
        <v>179</v>
      </c>
      <c r="J6185" s="5" t="s">
        <v>35</v>
      </c>
      <c r="K6185" s="5" t="s">
        <v>180</v>
      </c>
      <c r="L6185" s="7" t="s">
        <v>164</v>
      </c>
      <c r="M6185" t="str">
        <f t="shared" si="290"/>
        <v>Yes</v>
      </c>
    </row>
    <row r="6186" spans="1:13" ht="15" thickBot="1" x14ac:dyDescent="0.4">
      <c r="A6186" s="5" t="s">
        <v>175</v>
      </c>
      <c r="B6186" s="5" t="s">
        <v>176</v>
      </c>
      <c r="C6186" s="5" t="s">
        <v>6387</v>
      </c>
      <c r="D6186" s="5">
        <f t="shared" si="289"/>
        <v>22552</v>
      </c>
      <c r="E6186" s="6">
        <v>44074</v>
      </c>
      <c r="F6186" s="6">
        <f t="shared" si="291"/>
        <v>44164</v>
      </c>
      <c r="G6186" s="6" t="str">
        <f>IF('BCT Template'!R6185&gt;F6186,"Yes","No")</f>
        <v>No</v>
      </c>
      <c r="H6186" s="5" t="s">
        <v>178</v>
      </c>
      <c r="I6186" s="5" t="s">
        <v>179</v>
      </c>
      <c r="J6186" s="5" t="s">
        <v>35</v>
      </c>
      <c r="K6186" s="5" t="s">
        <v>180</v>
      </c>
      <c r="L6186" s="7" t="s">
        <v>164</v>
      </c>
      <c r="M6186" t="str">
        <f t="shared" si="290"/>
        <v>Yes</v>
      </c>
    </row>
    <row r="6187" spans="1:13" ht="15" thickBot="1" x14ac:dyDescent="0.4">
      <c r="A6187" s="5" t="s">
        <v>175</v>
      </c>
      <c r="B6187" s="5" t="s">
        <v>176</v>
      </c>
      <c r="C6187" s="5" t="s">
        <v>6388</v>
      </c>
      <c r="D6187" s="5">
        <f t="shared" si="289"/>
        <v>59073</v>
      </c>
      <c r="E6187" s="6">
        <v>44012</v>
      </c>
      <c r="F6187" s="6">
        <f t="shared" si="291"/>
        <v>44102</v>
      </c>
      <c r="G6187" s="6" t="str">
        <f>IF('BCT Template'!R6186&gt;F6187,"Yes","No")</f>
        <v>No</v>
      </c>
      <c r="H6187" s="5" t="s">
        <v>182</v>
      </c>
      <c r="I6187" s="5" t="s">
        <v>183</v>
      </c>
      <c r="J6187" s="5" t="s">
        <v>200</v>
      </c>
      <c r="K6187" s="5" t="s">
        <v>201</v>
      </c>
      <c r="L6187" s="7" t="s">
        <v>164</v>
      </c>
      <c r="M6187" t="str">
        <f t="shared" si="290"/>
        <v>Yes</v>
      </c>
    </row>
    <row r="6188" spans="1:13" ht="15" thickBot="1" x14ac:dyDescent="0.4">
      <c r="A6188" s="5" t="s">
        <v>175</v>
      </c>
      <c r="B6188" s="5" t="s">
        <v>176</v>
      </c>
      <c r="C6188" s="5" t="s">
        <v>6389</v>
      </c>
      <c r="D6188" s="5">
        <f t="shared" si="289"/>
        <v>80252</v>
      </c>
      <c r="E6188" s="6">
        <v>44926</v>
      </c>
      <c r="F6188" s="6">
        <f t="shared" si="291"/>
        <v>45016</v>
      </c>
      <c r="G6188" s="6" t="str">
        <f>IF('BCT Template'!R6187&gt;F6188,"Yes","No")</f>
        <v>No</v>
      </c>
      <c r="H6188" s="5" t="s">
        <v>182</v>
      </c>
      <c r="I6188" s="5" t="s">
        <v>183</v>
      </c>
      <c r="J6188" s="5" t="s">
        <v>184</v>
      </c>
      <c r="K6188" s="5" t="s">
        <v>185</v>
      </c>
      <c r="L6188" s="7" t="s">
        <v>164</v>
      </c>
      <c r="M6188" t="str">
        <f t="shared" si="290"/>
        <v>No</v>
      </c>
    </row>
    <row r="6189" spans="1:13" ht="15" thickBot="1" x14ac:dyDescent="0.4">
      <c r="A6189" s="5" t="s">
        <v>175</v>
      </c>
      <c r="B6189" s="5" t="s">
        <v>176</v>
      </c>
      <c r="C6189" s="5" t="s">
        <v>6390</v>
      </c>
      <c r="D6189" s="5">
        <f t="shared" si="289"/>
        <v>29237</v>
      </c>
      <c r="E6189" s="6">
        <v>39263</v>
      </c>
      <c r="F6189" s="6">
        <f t="shared" si="291"/>
        <v>39353</v>
      </c>
      <c r="G6189" s="6" t="str">
        <f>IF('BCT Template'!R6188&gt;F6189,"Yes","No")</f>
        <v>No</v>
      </c>
      <c r="H6189" s="5" t="s">
        <v>178</v>
      </c>
      <c r="I6189" s="5" t="s">
        <v>179</v>
      </c>
      <c r="J6189" s="5" t="s">
        <v>35</v>
      </c>
      <c r="K6189" s="5" t="s">
        <v>180</v>
      </c>
      <c r="L6189" s="7" t="s">
        <v>164</v>
      </c>
      <c r="M6189" t="str">
        <f t="shared" si="290"/>
        <v>Yes</v>
      </c>
    </row>
    <row r="6190" spans="1:13" ht="15" thickBot="1" x14ac:dyDescent="0.4">
      <c r="A6190" s="5" t="s">
        <v>175</v>
      </c>
      <c r="B6190" s="5" t="s">
        <v>176</v>
      </c>
      <c r="C6190" s="5" t="s">
        <v>6391</v>
      </c>
      <c r="D6190" s="5">
        <f t="shared" si="289"/>
        <v>30284</v>
      </c>
      <c r="E6190" s="6">
        <v>41029</v>
      </c>
      <c r="F6190" s="6">
        <f t="shared" si="291"/>
        <v>41119</v>
      </c>
      <c r="G6190" s="6" t="str">
        <f>IF('BCT Template'!R6189&gt;F6190,"Yes","No")</f>
        <v>No</v>
      </c>
      <c r="H6190" s="5" t="s">
        <v>178</v>
      </c>
      <c r="I6190" s="5" t="s">
        <v>179</v>
      </c>
      <c r="J6190" s="5" t="s">
        <v>35</v>
      </c>
      <c r="K6190" s="5" t="s">
        <v>180</v>
      </c>
      <c r="L6190" s="7" t="s">
        <v>164</v>
      </c>
      <c r="M6190" t="str">
        <f t="shared" si="290"/>
        <v>Yes</v>
      </c>
    </row>
    <row r="6191" spans="1:13" ht="15" thickBot="1" x14ac:dyDescent="0.4">
      <c r="A6191" s="5" t="s">
        <v>175</v>
      </c>
      <c r="B6191" s="5" t="s">
        <v>176</v>
      </c>
      <c r="C6191" s="5" t="s">
        <v>6392</v>
      </c>
      <c r="D6191" s="5">
        <f t="shared" si="289"/>
        <v>21131</v>
      </c>
      <c r="E6191" s="6">
        <v>44105</v>
      </c>
      <c r="F6191" s="6">
        <f t="shared" si="291"/>
        <v>44195</v>
      </c>
      <c r="G6191" s="6" t="str">
        <f>IF('BCT Template'!R6190&gt;F6191,"Yes","No")</f>
        <v>No</v>
      </c>
      <c r="H6191" s="5" t="s">
        <v>178</v>
      </c>
      <c r="I6191" s="5" t="s">
        <v>179</v>
      </c>
      <c r="J6191" s="5" t="s">
        <v>35</v>
      </c>
      <c r="K6191" s="5" t="s">
        <v>180</v>
      </c>
      <c r="L6191" s="7" t="s">
        <v>164</v>
      </c>
      <c r="M6191" t="str">
        <f t="shared" si="290"/>
        <v>Yes</v>
      </c>
    </row>
    <row r="6192" spans="1:13" ht="15" thickBot="1" x14ac:dyDescent="0.4">
      <c r="A6192" s="5" t="s">
        <v>175</v>
      </c>
      <c r="B6192" s="5" t="s">
        <v>176</v>
      </c>
      <c r="C6192" s="5" t="s">
        <v>6393</v>
      </c>
      <c r="D6192" s="5">
        <f t="shared" si="289"/>
        <v>30672</v>
      </c>
      <c r="E6192" s="6">
        <v>45382</v>
      </c>
      <c r="F6192" s="6">
        <f t="shared" si="291"/>
        <v>45472</v>
      </c>
      <c r="G6192" s="6" t="str">
        <f>IF('BCT Template'!R6191&gt;F6192,"Yes","No")</f>
        <v>No</v>
      </c>
      <c r="H6192" s="5" t="s">
        <v>178</v>
      </c>
      <c r="I6192" s="5" t="s">
        <v>179</v>
      </c>
      <c r="J6192" s="5" t="s">
        <v>35</v>
      </c>
      <c r="K6192" s="5" t="s">
        <v>180</v>
      </c>
      <c r="L6192" s="7" t="s">
        <v>164</v>
      </c>
      <c r="M6192" t="str">
        <f t="shared" si="290"/>
        <v>Yes</v>
      </c>
    </row>
    <row r="6193" spans="1:13" ht="15" thickBot="1" x14ac:dyDescent="0.4">
      <c r="A6193" s="5" t="s">
        <v>175</v>
      </c>
      <c r="B6193" s="5" t="s">
        <v>176</v>
      </c>
      <c r="C6193" s="5" t="s">
        <v>6394</v>
      </c>
      <c r="D6193" s="5">
        <f t="shared" si="289"/>
        <v>80205</v>
      </c>
      <c r="E6193" s="6">
        <v>43646</v>
      </c>
      <c r="F6193" s="6">
        <f t="shared" si="291"/>
        <v>43736</v>
      </c>
      <c r="G6193" s="6" t="str">
        <f>IF('BCT Template'!R6192&gt;F6193,"Yes","No")</f>
        <v>No</v>
      </c>
      <c r="H6193" s="5" t="s">
        <v>182</v>
      </c>
      <c r="I6193" s="5" t="s">
        <v>183</v>
      </c>
      <c r="J6193" s="5" t="s">
        <v>184</v>
      </c>
      <c r="K6193" s="5" t="s">
        <v>185</v>
      </c>
      <c r="L6193" s="7" t="s">
        <v>164</v>
      </c>
      <c r="M6193" t="str">
        <f t="shared" si="290"/>
        <v>No</v>
      </c>
    </row>
    <row r="6194" spans="1:13" ht="15" thickBot="1" x14ac:dyDescent="0.4">
      <c r="A6194" s="5" t="s">
        <v>175</v>
      </c>
      <c r="B6194" s="5" t="s">
        <v>176</v>
      </c>
      <c r="C6194" s="5" t="s">
        <v>6395</v>
      </c>
      <c r="D6194" s="5">
        <f t="shared" si="289"/>
        <v>31504</v>
      </c>
      <c r="E6194" s="6">
        <v>44165</v>
      </c>
      <c r="F6194" s="6">
        <f t="shared" si="291"/>
        <v>44255</v>
      </c>
      <c r="G6194" s="6" t="str">
        <f>IF('BCT Template'!R6193&gt;F6194,"Yes","No")</f>
        <v>No</v>
      </c>
      <c r="H6194" s="5" t="s">
        <v>178</v>
      </c>
      <c r="I6194" s="5" t="s">
        <v>179</v>
      </c>
      <c r="J6194" s="5" t="s">
        <v>35</v>
      </c>
      <c r="K6194" s="5" t="s">
        <v>180</v>
      </c>
      <c r="L6194" s="7" t="s">
        <v>164</v>
      </c>
      <c r="M6194" t="str">
        <f t="shared" si="290"/>
        <v>Yes</v>
      </c>
    </row>
    <row r="6195" spans="1:13" ht="15" thickBot="1" x14ac:dyDescent="0.4">
      <c r="A6195" s="5" t="s">
        <v>175</v>
      </c>
      <c r="B6195" s="5" t="s">
        <v>176</v>
      </c>
      <c r="C6195" s="5" t="s">
        <v>6396</v>
      </c>
      <c r="D6195" s="5">
        <f t="shared" si="289"/>
        <v>82744</v>
      </c>
      <c r="E6195" s="6">
        <v>43434</v>
      </c>
      <c r="F6195" s="6">
        <f t="shared" si="291"/>
        <v>43524</v>
      </c>
      <c r="G6195" s="6" t="str">
        <f>IF('BCT Template'!R6194&gt;F6195,"Yes","No")</f>
        <v>No</v>
      </c>
      <c r="H6195" s="5" t="s">
        <v>210</v>
      </c>
      <c r="I6195" s="5" t="s">
        <v>211</v>
      </c>
      <c r="J6195" s="5" t="s">
        <v>184</v>
      </c>
      <c r="K6195" s="5" t="s">
        <v>185</v>
      </c>
      <c r="L6195" s="7" t="s">
        <v>164</v>
      </c>
      <c r="M6195" t="str">
        <f t="shared" si="290"/>
        <v>No</v>
      </c>
    </row>
    <row r="6196" spans="1:13" ht="15" thickBot="1" x14ac:dyDescent="0.4">
      <c r="A6196" s="5" t="s">
        <v>175</v>
      </c>
      <c r="B6196" s="5" t="s">
        <v>176</v>
      </c>
      <c r="C6196" s="5" t="s">
        <v>6397</v>
      </c>
      <c r="D6196" s="5">
        <f t="shared" si="289"/>
        <v>59350</v>
      </c>
      <c r="E6196" s="6">
        <v>42825</v>
      </c>
      <c r="F6196" s="6">
        <f t="shared" si="291"/>
        <v>42915</v>
      </c>
      <c r="G6196" s="6" t="str">
        <f>IF('BCT Template'!R6195&gt;F6196,"Yes","No")</f>
        <v>No</v>
      </c>
      <c r="H6196" s="5" t="s">
        <v>182</v>
      </c>
      <c r="I6196" s="5" t="s">
        <v>183</v>
      </c>
      <c r="J6196" s="5" t="s">
        <v>200</v>
      </c>
      <c r="K6196" s="5" t="s">
        <v>201</v>
      </c>
      <c r="L6196" s="7" t="s">
        <v>164</v>
      </c>
      <c r="M6196" t="str">
        <f t="shared" si="290"/>
        <v>Yes</v>
      </c>
    </row>
    <row r="6197" spans="1:13" ht="15" thickBot="1" x14ac:dyDescent="0.4">
      <c r="A6197" s="5" t="s">
        <v>175</v>
      </c>
      <c r="B6197" s="5" t="s">
        <v>176</v>
      </c>
      <c r="C6197" s="5" t="s">
        <v>6398</v>
      </c>
      <c r="D6197" s="5">
        <f t="shared" si="289"/>
        <v>79203</v>
      </c>
      <c r="E6197" s="6">
        <v>42035</v>
      </c>
      <c r="F6197" s="6">
        <f t="shared" si="291"/>
        <v>42125</v>
      </c>
      <c r="G6197" s="6" t="str">
        <f>IF('BCT Template'!R6196&gt;F6197,"Yes","No")</f>
        <v>No</v>
      </c>
      <c r="H6197" s="5" t="s">
        <v>189</v>
      </c>
      <c r="I6197" s="5" t="s">
        <v>190</v>
      </c>
      <c r="J6197" s="5" t="s">
        <v>200</v>
      </c>
      <c r="K6197" s="5" t="s">
        <v>201</v>
      </c>
      <c r="L6197" s="7" t="s">
        <v>164</v>
      </c>
      <c r="M6197" t="str">
        <f t="shared" si="290"/>
        <v>Yes</v>
      </c>
    </row>
    <row r="6198" spans="1:13" ht="15" thickBot="1" x14ac:dyDescent="0.4">
      <c r="A6198" s="5" t="s">
        <v>175</v>
      </c>
      <c r="B6198" s="5" t="s">
        <v>176</v>
      </c>
      <c r="C6198" s="5" t="s">
        <v>6399</v>
      </c>
      <c r="D6198" s="5">
        <f t="shared" si="289"/>
        <v>79576</v>
      </c>
      <c r="E6198" s="6">
        <v>43672</v>
      </c>
      <c r="F6198" s="6">
        <f t="shared" si="291"/>
        <v>43762</v>
      </c>
      <c r="G6198" s="6" t="str">
        <f>IF('BCT Template'!R6197&gt;F6198,"Yes","No")</f>
        <v>No</v>
      </c>
      <c r="H6198" s="5" t="s">
        <v>182</v>
      </c>
      <c r="I6198" s="5" t="s">
        <v>183</v>
      </c>
      <c r="J6198" s="5" t="s">
        <v>184</v>
      </c>
      <c r="K6198" s="5" t="s">
        <v>185</v>
      </c>
      <c r="L6198" s="7" t="s">
        <v>164</v>
      </c>
      <c r="M6198" t="str">
        <f t="shared" si="290"/>
        <v>No</v>
      </c>
    </row>
    <row r="6199" spans="1:13" ht="15" thickBot="1" x14ac:dyDescent="0.4">
      <c r="A6199" s="5" t="s">
        <v>175</v>
      </c>
      <c r="B6199" s="5" t="s">
        <v>176</v>
      </c>
      <c r="C6199" s="5" t="s">
        <v>6400</v>
      </c>
      <c r="D6199" s="5">
        <f t="shared" si="289"/>
        <v>22542</v>
      </c>
      <c r="E6199" s="6">
        <v>44804</v>
      </c>
      <c r="F6199" s="6">
        <f t="shared" si="291"/>
        <v>44894</v>
      </c>
      <c r="G6199" s="6" t="str">
        <f>IF('BCT Template'!R6198&gt;F6199,"Yes","No")</f>
        <v>No</v>
      </c>
      <c r="H6199" s="5" t="s">
        <v>178</v>
      </c>
      <c r="I6199" s="5" t="s">
        <v>179</v>
      </c>
      <c r="J6199" s="5" t="s">
        <v>35</v>
      </c>
      <c r="K6199" s="5" t="s">
        <v>180</v>
      </c>
      <c r="L6199" s="7" t="s">
        <v>164</v>
      </c>
      <c r="M6199" t="str">
        <f t="shared" si="290"/>
        <v>Yes</v>
      </c>
    </row>
    <row r="6200" spans="1:13" ht="15" thickBot="1" x14ac:dyDescent="0.4">
      <c r="A6200" s="5" t="s">
        <v>175</v>
      </c>
      <c r="B6200" s="5" t="s">
        <v>176</v>
      </c>
      <c r="C6200" s="5" t="s">
        <v>6401</v>
      </c>
      <c r="D6200" s="5">
        <f t="shared" si="289"/>
        <v>79219</v>
      </c>
      <c r="E6200" s="6">
        <v>42004</v>
      </c>
      <c r="F6200" s="6">
        <f t="shared" si="291"/>
        <v>42094</v>
      </c>
      <c r="G6200" s="6" t="str">
        <f>IF('BCT Template'!R6199&gt;F6200,"Yes","No")</f>
        <v>No</v>
      </c>
      <c r="H6200" s="5" t="s">
        <v>189</v>
      </c>
      <c r="I6200" s="5" t="s">
        <v>190</v>
      </c>
      <c r="J6200" s="5" t="s">
        <v>200</v>
      </c>
      <c r="K6200" s="5" t="s">
        <v>201</v>
      </c>
      <c r="L6200" s="7" t="s">
        <v>164</v>
      </c>
      <c r="M6200" t="str">
        <f t="shared" si="290"/>
        <v>Yes</v>
      </c>
    </row>
    <row r="6201" spans="1:13" ht="15" thickBot="1" x14ac:dyDescent="0.4">
      <c r="A6201" s="5" t="s">
        <v>175</v>
      </c>
      <c r="B6201" s="5" t="s">
        <v>176</v>
      </c>
      <c r="C6201" s="5" t="s">
        <v>6402</v>
      </c>
      <c r="D6201" s="5">
        <f t="shared" si="289"/>
        <v>81606</v>
      </c>
      <c r="E6201" s="6">
        <v>44316</v>
      </c>
      <c r="F6201" s="6">
        <f t="shared" si="291"/>
        <v>44406</v>
      </c>
      <c r="G6201" s="6" t="str">
        <f>IF('BCT Template'!R6200&gt;F6201,"Yes","No")</f>
        <v>No</v>
      </c>
      <c r="H6201" s="5" t="s">
        <v>182</v>
      </c>
      <c r="I6201" s="5" t="s">
        <v>183</v>
      </c>
      <c r="J6201" s="5" t="s">
        <v>200</v>
      </c>
      <c r="K6201" s="5" t="s">
        <v>201</v>
      </c>
      <c r="L6201" s="7" t="s">
        <v>164</v>
      </c>
      <c r="M6201" t="str">
        <f t="shared" si="290"/>
        <v>Yes</v>
      </c>
    </row>
    <row r="6202" spans="1:13" ht="15" thickBot="1" x14ac:dyDescent="0.4">
      <c r="A6202" s="5" t="s">
        <v>175</v>
      </c>
      <c r="B6202" s="5" t="s">
        <v>176</v>
      </c>
      <c r="C6202" s="5" t="s">
        <v>6403</v>
      </c>
      <c r="D6202" s="5">
        <f t="shared" si="289"/>
        <v>29148</v>
      </c>
      <c r="E6202" s="6">
        <v>44255</v>
      </c>
      <c r="F6202" s="6">
        <f t="shared" si="291"/>
        <v>44345</v>
      </c>
      <c r="G6202" s="6" t="str">
        <f>IF('BCT Template'!R6201&gt;F6202,"Yes","No")</f>
        <v>No</v>
      </c>
      <c r="H6202" s="5" t="s">
        <v>178</v>
      </c>
      <c r="I6202" s="5" t="s">
        <v>179</v>
      </c>
      <c r="J6202" s="5" t="s">
        <v>35</v>
      </c>
      <c r="K6202" s="5" t="s">
        <v>180</v>
      </c>
      <c r="L6202" s="7" t="s">
        <v>164</v>
      </c>
      <c r="M6202" t="str">
        <f t="shared" si="290"/>
        <v>Yes</v>
      </c>
    </row>
    <row r="6203" spans="1:13" ht="15" thickBot="1" x14ac:dyDescent="0.4">
      <c r="A6203" s="5" t="s">
        <v>175</v>
      </c>
      <c r="B6203" s="5" t="s">
        <v>176</v>
      </c>
      <c r="C6203" s="5" t="s">
        <v>6404</v>
      </c>
      <c r="D6203" s="5">
        <f t="shared" si="289"/>
        <v>22167</v>
      </c>
      <c r="E6203" s="6">
        <v>44012</v>
      </c>
      <c r="F6203" s="6">
        <f t="shared" si="291"/>
        <v>44102</v>
      </c>
      <c r="G6203" s="6" t="str">
        <f>IF('BCT Template'!R6202&gt;F6203,"Yes","No")</f>
        <v>No</v>
      </c>
      <c r="H6203" s="5" t="s">
        <v>178</v>
      </c>
      <c r="I6203" s="5" t="s">
        <v>179</v>
      </c>
      <c r="J6203" s="5" t="s">
        <v>35</v>
      </c>
      <c r="K6203" s="5" t="s">
        <v>180</v>
      </c>
      <c r="L6203" s="7" t="s">
        <v>164</v>
      </c>
      <c r="M6203" t="str">
        <f t="shared" si="290"/>
        <v>Yes</v>
      </c>
    </row>
    <row r="6204" spans="1:13" ht="15" thickBot="1" x14ac:dyDescent="0.4">
      <c r="A6204" s="5" t="s">
        <v>175</v>
      </c>
      <c r="B6204" s="5" t="s">
        <v>176</v>
      </c>
      <c r="C6204" s="5" t="s">
        <v>6405</v>
      </c>
      <c r="D6204" s="5">
        <f t="shared" si="289"/>
        <v>80113</v>
      </c>
      <c r="E6204" s="6">
        <v>43738</v>
      </c>
      <c r="F6204" s="6">
        <f t="shared" si="291"/>
        <v>43828</v>
      </c>
      <c r="G6204" s="6" t="str">
        <f>IF('BCT Template'!R6203&gt;F6204,"Yes","No")</f>
        <v>No</v>
      </c>
      <c r="H6204" s="5" t="s">
        <v>182</v>
      </c>
      <c r="I6204" s="5" t="s">
        <v>183</v>
      </c>
      <c r="J6204" s="5" t="s">
        <v>184</v>
      </c>
      <c r="K6204" s="5" t="s">
        <v>185</v>
      </c>
      <c r="L6204" s="7" t="s">
        <v>164</v>
      </c>
      <c r="M6204" t="str">
        <f t="shared" si="290"/>
        <v>No</v>
      </c>
    </row>
    <row r="6205" spans="1:13" ht="15" thickBot="1" x14ac:dyDescent="0.4">
      <c r="A6205" s="5" t="s">
        <v>175</v>
      </c>
      <c r="B6205" s="5" t="s">
        <v>176</v>
      </c>
      <c r="C6205" s="5" t="s">
        <v>6406</v>
      </c>
      <c r="D6205" s="5">
        <f t="shared" si="289"/>
        <v>80083</v>
      </c>
      <c r="E6205" s="6">
        <v>44196</v>
      </c>
      <c r="F6205" s="6">
        <f t="shared" si="291"/>
        <v>44286</v>
      </c>
      <c r="G6205" s="6" t="str">
        <f>IF('BCT Template'!R6204&gt;F6205,"Yes","No")</f>
        <v>No</v>
      </c>
      <c r="H6205" s="5" t="s">
        <v>182</v>
      </c>
      <c r="I6205" s="5" t="s">
        <v>183</v>
      </c>
      <c r="J6205" s="5" t="s">
        <v>184</v>
      </c>
      <c r="K6205" s="5" t="s">
        <v>185</v>
      </c>
      <c r="L6205" s="7" t="s">
        <v>164</v>
      </c>
      <c r="M6205" t="str">
        <f t="shared" si="290"/>
        <v>No</v>
      </c>
    </row>
    <row r="6206" spans="1:13" ht="15" thickBot="1" x14ac:dyDescent="0.4">
      <c r="A6206" s="5" t="s">
        <v>175</v>
      </c>
      <c r="B6206" s="5" t="s">
        <v>176</v>
      </c>
      <c r="C6206" s="5" t="s">
        <v>6407</v>
      </c>
      <c r="D6206" s="5">
        <f t="shared" si="289"/>
        <v>57783</v>
      </c>
      <c r="E6206" s="6">
        <v>43373</v>
      </c>
      <c r="F6206" s="6">
        <f t="shared" si="291"/>
        <v>43463</v>
      </c>
      <c r="G6206" s="6" t="str">
        <f>IF('BCT Template'!R6205&gt;F6206,"Yes","No")</f>
        <v>No</v>
      </c>
      <c r="H6206" s="5" t="s">
        <v>189</v>
      </c>
      <c r="I6206" s="5" t="s">
        <v>190</v>
      </c>
      <c r="J6206" s="5" t="s">
        <v>184</v>
      </c>
      <c r="K6206" s="5" t="s">
        <v>185</v>
      </c>
      <c r="L6206" s="7" t="s">
        <v>164</v>
      </c>
      <c r="M6206" t="str">
        <f t="shared" si="290"/>
        <v>No</v>
      </c>
    </row>
    <row r="6207" spans="1:13" ht="15" thickBot="1" x14ac:dyDescent="0.4">
      <c r="A6207" s="5" t="s">
        <v>175</v>
      </c>
      <c r="B6207" s="5" t="s">
        <v>176</v>
      </c>
      <c r="C6207" s="5" t="s">
        <v>6408</v>
      </c>
      <c r="D6207" s="5">
        <f t="shared" si="289"/>
        <v>80420</v>
      </c>
      <c r="E6207" s="6">
        <v>42643</v>
      </c>
      <c r="F6207" s="6">
        <f t="shared" si="291"/>
        <v>42733</v>
      </c>
      <c r="G6207" s="6" t="str">
        <f>IF('BCT Template'!R6206&gt;F6207,"Yes","No")</f>
        <v>No</v>
      </c>
      <c r="H6207" s="5" t="s">
        <v>182</v>
      </c>
      <c r="I6207" s="5" t="s">
        <v>183</v>
      </c>
      <c r="J6207" s="5" t="s">
        <v>184</v>
      </c>
      <c r="K6207" s="5" t="s">
        <v>185</v>
      </c>
      <c r="L6207" s="7" t="s">
        <v>164</v>
      </c>
      <c r="M6207" t="str">
        <f t="shared" si="290"/>
        <v>No</v>
      </c>
    </row>
    <row r="6208" spans="1:13" ht="15" thickBot="1" x14ac:dyDescent="0.4">
      <c r="A6208" s="5" t="s">
        <v>175</v>
      </c>
      <c r="B6208" s="5" t="s">
        <v>176</v>
      </c>
      <c r="C6208" s="5" t="s">
        <v>6409</v>
      </c>
      <c r="D6208" s="5">
        <f t="shared" si="289"/>
        <v>30274</v>
      </c>
      <c r="E6208" s="6">
        <v>43281</v>
      </c>
      <c r="F6208" s="6">
        <f t="shared" si="291"/>
        <v>43371</v>
      </c>
      <c r="G6208" s="6" t="str">
        <f>IF('BCT Template'!R6207&gt;F6208,"Yes","No")</f>
        <v>No</v>
      </c>
      <c r="H6208" s="5" t="s">
        <v>178</v>
      </c>
      <c r="I6208" s="5" t="s">
        <v>179</v>
      </c>
      <c r="J6208" s="5" t="s">
        <v>35</v>
      </c>
      <c r="K6208" s="5" t="s">
        <v>180</v>
      </c>
      <c r="L6208" s="7" t="s">
        <v>164</v>
      </c>
      <c r="M6208" t="str">
        <f t="shared" si="290"/>
        <v>Yes</v>
      </c>
    </row>
    <row r="6209" spans="1:13" ht="15" thickBot="1" x14ac:dyDescent="0.4">
      <c r="A6209" s="5" t="s">
        <v>175</v>
      </c>
      <c r="B6209" s="5" t="s">
        <v>176</v>
      </c>
      <c r="C6209" s="5" t="s">
        <v>6410</v>
      </c>
      <c r="D6209" s="5">
        <f t="shared" si="289"/>
        <v>58466</v>
      </c>
      <c r="E6209" s="6">
        <v>43100</v>
      </c>
      <c r="F6209" s="6">
        <f t="shared" si="291"/>
        <v>43190</v>
      </c>
      <c r="G6209" s="6" t="str">
        <f>IF('BCT Template'!R6208&gt;F6209,"Yes","No")</f>
        <v>No</v>
      </c>
      <c r="H6209" s="5" t="s">
        <v>182</v>
      </c>
      <c r="I6209" s="5" t="s">
        <v>183</v>
      </c>
      <c r="J6209" s="5" t="s">
        <v>184</v>
      </c>
      <c r="K6209" s="5" t="s">
        <v>185</v>
      </c>
      <c r="L6209" s="7" t="s">
        <v>164</v>
      </c>
      <c r="M6209" t="str">
        <f t="shared" si="290"/>
        <v>No</v>
      </c>
    </row>
    <row r="6210" spans="1:13" ht="15" thickBot="1" x14ac:dyDescent="0.4">
      <c r="A6210" s="5" t="s">
        <v>175</v>
      </c>
      <c r="B6210" s="5" t="s">
        <v>176</v>
      </c>
      <c r="C6210" s="5" t="s">
        <v>6411</v>
      </c>
      <c r="D6210" s="5">
        <f t="shared" si="289"/>
        <v>59729</v>
      </c>
      <c r="E6210" s="6">
        <v>44227</v>
      </c>
      <c r="F6210" s="6">
        <f t="shared" si="291"/>
        <v>44317</v>
      </c>
      <c r="G6210" s="6" t="str">
        <f>IF('BCT Template'!R6209&gt;F6210,"Yes","No")</f>
        <v>No</v>
      </c>
      <c r="H6210" s="5" t="s">
        <v>182</v>
      </c>
      <c r="I6210" s="5" t="s">
        <v>183</v>
      </c>
      <c r="J6210" s="5" t="s">
        <v>200</v>
      </c>
      <c r="K6210" s="5" t="s">
        <v>201</v>
      </c>
      <c r="L6210" s="7" t="s">
        <v>164</v>
      </c>
      <c r="M6210" t="str">
        <f t="shared" si="290"/>
        <v>Yes</v>
      </c>
    </row>
    <row r="6211" spans="1:13" ht="15" thickBot="1" x14ac:dyDescent="0.4">
      <c r="A6211" s="5" t="s">
        <v>175</v>
      </c>
      <c r="B6211" s="5" t="s">
        <v>176</v>
      </c>
      <c r="C6211" s="5" t="s">
        <v>6412</v>
      </c>
      <c r="D6211" s="5">
        <f t="shared" ref="D6211:D6274" si="292">C6211*1</f>
        <v>20988</v>
      </c>
      <c r="E6211" s="6">
        <v>44196</v>
      </c>
      <c r="F6211" s="6">
        <f t="shared" si="291"/>
        <v>44286</v>
      </c>
      <c r="G6211" s="6" t="str">
        <f>IF('BCT Template'!R6210&gt;F6211,"Yes","No")</f>
        <v>No</v>
      </c>
      <c r="H6211" s="5" t="s">
        <v>197</v>
      </c>
      <c r="I6211" s="5" t="s">
        <v>198</v>
      </c>
      <c r="J6211" s="5" t="s">
        <v>200</v>
      </c>
      <c r="K6211" s="5" t="s">
        <v>201</v>
      </c>
      <c r="L6211" s="7" t="s">
        <v>164</v>
      </c>
      <c r="M6211" t="str">
        <f t="shared" ref="M6211:M6274" si="293">IF(J6211=" ","Yes",IF(J6211="3","Yes","No"))</f>
        <v>Yes</v>
      </c>
    </row>
    <row r="6212" spans="1:13" ht="15" thickBot="1" x14ac:dyDescent="0.4">
      <c r="A6212" s="5" t="s">
        <v>175</v>
      </c>
      <c r="B6212" s="5" t="s">
        <v>176</v>
      </c>
      <c r="C6212" s="5" t="s">
        <v>6413</v>
      </c>
      <c r="D6212" s="5">
        <f t="shared" si="292"/>
        <v>21764</v>
      </c>
      <c r="E6212" s="6">
        <v>43982</v>
      </c>
      <c r="F6212" s="6">
        <f t="shared" si="291"/>
        <v>44072</v>
      </c>
      <c r="G6212" s="6" t="str">
        <f>IF('BCT Template'!R6211&gt;F6212,"Yes","No")</f>
        <v>No</v>
      </c>
      <c r="H6212" s="5" t="s">
        <v>178</v>
      </c>
      <c r="I6212" s="5" t="s">
        <v>179</v>
      </c>
      <c r="J6212" s="5" t="s">
        <v>35</v>
      </c>
      <c r="K6212" s="5" t="s">
        <v>180</v>
      </c>
      <c r="L6212" s="7" t="s">
        <v>164</v>
      </c>
      <c r="M6212" t="str">
        <f t="shared" si="293"/>
        <v>Yes</v>
      </c>
    </row>
    <row r="6213" spans="1:13" ht="15" thickBot="1" x14ac:dyDescent="0.4">
      <c r="A6213" s="5" t="s">
        <v>175</v>
      </c>
      <c r="B6213" s="5" t="s">
        <v>176</v>
      </c>
      <c r="C6213" s="5" t="s">
        <v>6414</v>
      </c>
      <c r="D6213" s="5">
        <f t="shared" si="292"/>
        <v>82376</v>
      </c>
      <c r="E6213" s="6">
        <v>44028</v>
      </c>
      <c r="F6213" s="6">
        <f t="shared" si="291"/>
        <v>44118</v>
      </c>
      <c r="G6213" s="6" t="str">
        <f>IF('BCT Template'!R6212&gt;F6213,"Yes","No")</f>
        <v>No</v>
      </c>
      <c r="H6213" s="5" t="s">
        <v>210</v>
      </c>
      <c r="I6213" s="5" t="s">
        <v>211</v>
      </c>
      <c r="J6213" s="5" t="s">
        <v>184</v>
      </c>
      <c r="K6213" s="5" t="s">
        <v>185</v>
      </c>
      <c r="L6213" s="7" t="s">
        <v>164</v>
      </c>
      <c r="M6213" t="str">
        <f t="shared" si="293"/>
        <v>No</v>
      </c>
    </row>
    <row r="6214" spans="1:13" ht="15" thickBot="1" x14ac:dyDescent="0.4">
      <c r="A6214" s="5" t="s">
        <v>175</v>
      </c>
      <c r="B6214" s="5" t="s">
        <v>176</v>
      </c>
      <c r="C6214" s="5" t="s">
        <v>6415</v>
      </c>
      <c r="D6214" s="5">
        <f t="shared" si="292"/>
        <v>22973</v>
      </c>
      <c r="E6214" s="6">
        <v>44104</v>
      </c>
      <c r="F6214" s="6">
        <f t="shared" si="291"/>
        <v>44194</v>
      </c>
      <c r="G6214" s="6" t="str">
        <f>IF('BCT Template'!R6213&gt;F6214,"Yes","No")</f>
        <v>No</v>
      </c>
      <c r="H6214" s="5" t="s">
        <v>178</v>
      </c>
      <c r="I6214" s="5" t="s">
        <v>179</v>
      </c>
      <c r="J6214" s="5" t="s">
        <v>35</v>
      </c>
      <c r="K6214" s="5" t="s">
        <v>180</v>
      </c>
      <c r="L6214" s="7" t="s">
        <v>164</v>
      </c>
      <c r="M6214" t="str">
        <f t="shared" si="293"/>
        <v>Yes</v>
      </c>
    </row>
    <row r="6215" spans="1:13" ht="15" thickBot="1" x14ac:dyDescent="0.4">
      <c r="A6215" s="5" t="s">
        <v>175</v>
      </c>
      <c r="B6215" s="5" t="s">
        <v>176</v>
      </c>
      <c r="C6215" s="5" t="s">
        <v>6416</v>
      </c>
      <c r="D6215" s="5">
        <f t="shared" si="292"/>
        <v>18392</v>
      </c>
      <c r="E6215" s="6">
        <v>43189</v>
      </c>
      <c r="F6215" s="6">
        <f t="shared" si="291"/>
        <v>43279</v>
      </c>
      <c r="G6215" s="6" t="str">
        <f>IF('BCT Template'!R6214&gt;F6215,"Yes","No")</f>
        <v>No</v>
      </c>
      <c r="H6215" s="5" t="s">
        <v>234</v>
      </c>
      <c r="I6215" s="5" t="s">
        <v>235</v>
      </c>
      <c r="J6215" s="5" t="s">
        <v>184</v>
      </c>
      <c r="K6215" s="5" t="s">
        <v>185</v>
      </c>
      <c r="L6215" s="7" t="s">
        <v>164</v>
      </c>
      <c r="M6215" t="str">
        <f t="shared" si="293"/>
        <v>No</v>
      </c>
    </row>
    <row r="6216" spans="1:13" ht="15" thickBot="1" x14ac:dyDescent="0.4">
      <c r="A6216" s="5" t="s">
        <v>175</v>
      </c>
      <c r="B6216" s="5" t="s">
        <v>176</v>
      </c>
      <c r="C6216" s="5" t="s">
        <v>6417</v>
      </c>
      <c r="D6216" s="5">
        <f t="shared" si="292"/>
        <v>29648</v>
      </c>
      <c r="E6216" s="6">
        <v>42825</v>
      </c>
      <c r="F6216" s="6">
        <f t="shared" si="291"/>
        <v>42915</v>
      </c>
      <c r="G6216" s="6" t="str">
        <f>IF('BCT Template'!R6215&gt;F6216,"Yes","No")</f>
        <v>No</v>
      </c>
      <c r="H6216" s="5" t="s">
        <v>178</v>
      </c>
      <c r="I6216" s="5" t="s">
        <v>179</v>
      </c>
      <c r="J6216" s="5" t="s">
        <v>35</v>
      </c>
      <c r="K6216" s="5" t="s">
        <v>180</v>
      </c>
      <c r="L6216" s="7" t="s">
        <v>164</v>
      </c>
      <c r="M6216" t="str">
        <f t="shared" si="293"/>
        <v>Yes</v>
      </c>
    </row>
    <row r="6217" spans="1:13" ht="15" thickBot="1" x14ac:dyDescent="0.4">
      <c r="A6217" s="5" t="s">
        <v>175</v>
      </c>
      <c r="B6217" s="5" t="s">
        <v>176</v>
      </c>
      <c r="C6217" s="5" t="s">
        <v>6418</v>
      </c>
      <c r="D6217" s="5">
        <f t="shared" si="292"/>
        <v>81296</v>
      </c>
      <c r="E6217" s="6">
        <v>43616</v>
      </c>
      <c r="F6217" s="6">
        <f t="shared" si="291"/>
        <v>43706</v>
      </c>
      <c r="G6217" s="6" t="str">
        <f>IF('BCT Template'!R6216&gt;F6217,"Yes","No")</f>
        <v>No</v>
      </c>
      <c r="H6217" s="5" t="s">
        <v>182</v>
      </c>
      <c r="I6217" s="5" t="s">
        <v>183</v>
      </c>
      <c r="J6217" s="5" t="s">
        <v>184</v>
      </c>
      <c r="K6217" s="5" t="s">
        <v>185</v>
      </c>
      <c r="L6217" s="7" t="s">
        <v>164</v>
      </c>
      <c r="M6217" t="str">
        <f t="shared" si="293"/>
        <v>No</v>
      </c>
    </row>
    <row r="6218" spans="1:13" ht="15" thickBot="1" x14ac:dyDescent="0.4">
      <c r="A6218" s="5" t="s">
        <v>175</v>
      </c>
      <c r="B6218" s="5" t="s">
        <v>176</v>
      </c>
      <c r="C6218" s="5" t="s">
        <v>6419</v>
      </c>
      <c r="D6218" s="5">
        <f t="shared" si="292"/>
        <v>84747</v>
      </c>
      <c r="E6218" s="6">
        <v>42346</v>
      </c>
      <c r="F6218" s="6">
        <f t="shared" si="291"/>
        <v>42436</v>
      </c>
      <c r="G6218" s="6" t="str">
        <f>IF('BCT Template'!R6217&gt;F6218,"Yes","No")</f>
        <v>No</v>
      </c>
      <c r="H6218" s="5" t="s">
        <v>210</v>
      </c>
      <c r="I6218" s="5" t="s">
        <v>211</v>
      </c>
      <c r="J6218" s="5" t="s">
        <v>184</v>
      </c>
      <c r="K6218" s="5" t="s">
        <v>185</v>
      </c>
      <c r="L6218" s="7" t="s">
        <v>164</v>
      </c>
      <c r="M6218" t="str">
        <f t="shared" si="293"/>
        <v>No</v>
      </c>
    </row>
    <row r="6219" spans="1:13" ht="15" thickBot="1" x14ac:dyDescent="0.4">
      <c r="A6219" s="5" t="s">
        <v>175</v>
      </c>
      <c r="B6219" s="5" t="s">
        <v>176</v>
      </c>
      <c r="C6219" s="5" t="s">
        <v>6420</v>
      </c>
      <c r="D6219" s="5">
        <f t="shared" si="292"/>
        <v>59912</v>
      </c>
      <c r="E6219" s="6">
        <v>42247</v>
      </c>
      <c r="F6219" s="6">
        <f t="shared" si="291"/>
        <v>42337</v>
      </c>
      <c r="G6219" s="6" t="str">
        <f>IF('BCT Template'!R6218&gt;F6219,"Yes","No")</f>
        <v>No</v>
      </c>
      <c r="H6219" s="5" t="s">
        <v>182</v>
      </c>
      <c r="I6219" s="5" t="s">
        <v>183</v>
      </c>
      <c r="J6219" s="5" t="s">
        <v>184</v>
      </c>
      <c r="K6219" s="5" t="s">
        <v>185</v>
      </c>
      <c r="L6219" s="7" t="s">
        <v>164</v>
      </c>
      <c r="M6219" t="str">
        <f t="shared" si="293"/>
        <v>No</v>
      </c>
    </row>
    <row r="6220" spans="1:13" ht="15" thickBot="1" x14ac:dyDescent="0.4">
      <c r="A6220" s="5" t="s">
        <v>175</v>
      </c>
      <c r="B6220" s="5" t="s">
        <v>176</v>
      </c>
      <c r="C6220" s="5" t="s">
        <v>6421</v>
      </c>
      <c r="D6220" s="5">
        <f t="shared" si="292"/>
        <v>30265</v>
      </c>
      <c r="E6220" s="6">
        <v>43496</v>
      </c>
      <c r="F6220" s="6">
        <f t="shared" si="291"/>
        <v>43586</v>
      </c>
      <c r="G6220" s="6" t="str">
        <f>IF('BCT Template'!R6219&gt;F6220,"Yes","No")</f>
        <v>No</v>
      </c>
      <c r="H6220" s="5" t="s">
        <v>178</v>
      </c>
      <c r="I6220" s="5" t="s">
        <v>179</v>
      </c>
      <c r="J6220" s="5" t="s">
        <v>35</v>
      </c>
      <c r="K6220" s="5" t="s">
        <v>180</v>
      </c>
      <c r="L6220" s="7" t="s">
        <v>164</v>
      </c>
      <c r="M6220" t="str">
        <f t="shared" si="293"/>
        <v>Yes</v>
      </c>
    </row>
    <row r="6221" spans="1:13" ht="15" thickBot="1" x14ac:dyDescent="0.4">
      <c r="A6221" s="5" t="s">
        <v>175</v>
      </c>
      <c r="B6221" s="5" t="s">
        <v>176</v>
      </c>
      <c r="C6221" s="5" t="s">
        <v>6422</v>
      </c>
      <c r="D6221" s="5">
        <f t="shared" si="292"/>
        <v>58251</v>
      </c>
      <c r="E6221" s="6">
        <v>42735</v>
      </c>
      <c r="F6221" s="6">
        <f t="shared" si="291"/>
        <v>42825</v>
      </c>
      <c r="G6221" s="6" t="str">
        <f>IF('BCT Template'!R6220&gt;F6221,"Yes","No")</f>
        <v>No</v>
      </c>
      <c r="H6221" s="5" t="s">
        <v>182</v>
      </c>
      <c r="I6221" s="5" t="s">
        <v>183</v>
      </c>
      <c r="J6221" s="5" t="s">
        <v>184</v>
      </c>
      <c r="K6221" s="5" t="s">
        <v>185</v>
      </c>
      <c r="L6221" s="7" t="s">
        <v>164</v>
      </c>
      <c r="M6221" t="str">
        <f t="shared" si="293"/>
        <v>No</v>
      </c>
    </row>
    <row r="6222" spans="1:13" ht="15" thickBot="1" x14ac:dyDescent="0.4">
      <c r="A6222" s="5" t="s">
        <v>175</v>
      </c>
      <c r="B6222" s="5" t="s">
        <v>176</v>
      </c>
      <c r="C6222" s="5" t="s">
        <v>6423</v>
      </c>
      <c r="D6222" s="5">
        <f t="shared" si="292"/>
        <v>82013</v>
      </c>
      <c r="E6222" s="6">
        <v>43465</v>
      </c>
      <c r="F6222" s="6">
        <f t="shared" si="291"/>
        <v>43555</v>
      </c>
      <c r="G6222" s="6" t="str">
        <f>IF('BCT Template'!R6221&gt;F6222,"Yes","No")</f>
        <v>No</v>
      </c>
      <c r="H6222" s="5" t="s">
        <v>210</v>
      </c>
      <c r="I6222" s="5" t="s">
        <v>211</v>
      </c>
      <c r="J6222" s="5" t="s">
        <v>184</v>
      </c>
      <c r="K6222" s="5" t="s">
        <v>185</v>
      </c>
      <c r="L6222" s="7" t="s">
        <v>164</v>
      </c>
      <c r="M6222" t="str">
        <f t="shared" si="293"/>
        <v>No</v>
      </c>
    </row>
    <row r="6223" spans="1:13" ht="15" thickBot="1" x14ac:dyDescent="0.4">
      <c r="A6223" s="5" t="s">
        <v>175</v>
      </c>
      <c r="B6223" s="5" t="s">
        <v>176</v>
      </c>
      <c r="C6223" s="5" t="s">
        <v>6424</v>
      </c>
      <c r="D6223" s="5">
        <f t="shared" si="292"/>
        <v>57541</v>
      </c>
      <c r="E6223" s="6">
        <v>42521</v>
      </c>
      <c r="F6223" s="6">
        <f t="shared" si="291"/>
        <v>42611</v>
      </c>
      <c r="G6223" s="6" t="str">
        <f>IF('BCT Template'!R6222&gt;F6223,"Yes","No")</f>
        <v>No</v>
      </c>
      <c r="H6223" s="5" t="s">
        <v>189</v>
      </c>
      <c r="I6223" s="5" t="s">
        <v>190</v>
      </c>
      <c r="J6223" s="5" t="s">
        <v>200</v>
      </c>
      <c r="K6223" s="5" t="s">
        <v>201</v>
      </c>
      <c r="L6223" s="7" t="s">
        <v>164</v>
      </c>
      <c r="M6223" t="str">
        <f t="shared" si="293"/>
        <v>Yes</v>
      </c>
    </row>
    <row r="6224" spans="1:13" ht="15" thickBot="1" x14ac:dyDescent="0.4">
      <c r="A6224" s="5" t="s">
        <v>175</v>
      </c>
      <c r="B6224" s="5" t="s">
        <v>176</v>
      </c>
      <c r="C6224" s="5" t="s">
        <v>6425</v>
      </c>
      <c r="D6224" s="5">
        <f t="shared" si="292"/>
        <v>57851</v>
      </c>
      <c r="E6224" s="6">
        <v>43628</v>
      </c>
      <c r="F6224" s="6">
        <f t="shared" si="291"/>
        <v>43718</v>
      </c>
      <c r="G6224" s="6" t="str">
        <f>IF('BCT Template'!R6223&gt;F6224,"Yes","No")</f>
        <v>No</v>
      </c>
      <c r="H6224" s="5" t="s">
        <v>189</v>
      </c>
      <c r="I6224" s="5" t="s">
        <v>190</v>
      </c>
      <c r="J6224" s="5" t="s">
        <v>184</v>
      </c>
      <c r="K6224" s="5" t="s">
        <v>185</v>
      </c>
      <c r="L6224" s="7" t="s">
        <v>164</v>
      </c>
      <c r="M6224" t="str">
        <f t="shared" si="293"/>
        <v>No</v>
      </c>
    </row>
    <row r="6225" spans="1:13" ht="15" thickBot="1" x14ac:dyDescent="0.4">
      <c r="A6225" s="5" t="s">
        <v>175</v>
      </c>
      <c r="B6225" s="5" t="s">
        <v>176</v>
      </c>
      <c r="C6225" s="5" t="s">
        <v>6426</v>
      </c>
      <c r="D6225" s="5">
        <f t="shared" si="292"/>
        <v>77057</v>
      </c>
      <c r="E6225" s="6">
        <v>39872</v>
      </c>
      <c r="F6225" s="6">
        <f t="shared" si="291"/>
        <v>39962</v>
      </c>
      <c r="G6225" s="6" t="str">
        <f>IF('BCT Template'!R6224&gt;F6225,"Yes","No")</f>
        <v>No</v>
      </c>
      <c r="H6225" s="5" t="s">
        <v>197</v>
      </c>
      <c r="I6225" s="5" t="s">
        <v>198</v>
      </c>
      <c r="J6225" s="5" t="s">
        <v>184</v>
      </c>
      <c r="K6225" s="5" t="s">
        <v>185</v>
      </c>
      <c r="L6225" s="7" t="s">
        <v>164</v>
      </c>
      <c r="M6225" t="str">
        <f t="shared" si="293"/>
        <v>No</v>
      </c>
    </row>
    <row r="6226" spans="1:13" ht="15" thickBot="1" x14ac:dyDescent="0.4">
      <c r="A6226" s="5" t="s">
        <v>175</v>
      </c>
      <c r="B6226" s="5" t="s">
        <v>176</v>
      </c>
      <c r="C6226" s="5" t="s">
        <v>6427</v>
      </c>
      <c r="D6226" s="5">
        <f t="shared" si="292"/>
        <v>21957</v>
      </c>
      <c r="E6226" s="6">
        <v>43646</v>
      </c>
      <c r="F6226" s="6">
        <f t="shared" si="291"/>
        <v>43736</v>
      </c>
      <c r="G6226" s="6" t="str">
        <f>IF('BCT Template'!R6225&gt;F6226,"Yes","No")</f>
        <v>No</v>
      </c>
      <c r="H6226" s="5" t="s">
        <v>178</v>
      </c>
      <c r="I6226" s="5" t="s">
        <v>179</v>
      </c>
      <c r="J6226" s="5" t="s">
        <v>35</v>
      </c>
      <c r="K6226" s="5" t="s">
        <v>180</v>
      </c>
      <c r="L6226" s="7" t="s">
        <v>164</v>
      </c>
      <c r="M6226" t="str">
        <f t="shared" si="293"/>
        <v>Yes</v>
      </c>
    </row>
    <row r="6227" spans="1:13" ht="15" thickBot="1" x14ac:dyDescent="0.4">
      <c r="A6227" s="5" t="s">
        <v>175</v>
      </c>
      <c r="B6227" s="5" t="s">
        <v>176</v>
      </c>
      <c r="C6227" s="5" t="s">
        <v>6428</v>
      </c>
      <c r="D6227" s="5">
        <f t="shared" si="292"/>
        <v>79952</v>
      </c>
      <c r="E6227" s="6">
        <v>44196</v>
      </c>
      <c r="F6227" s="6">
        <f t="shared" si="291"/>
        <v>44286</v>
      </c>
      <c r="G6227" s="6" t="str">
        <f>IF('BCT Template'!R6226&gt;F6227,"Yes","No")</f>
        <v>No</v>
      </c>
      <c r="H6227" s="5" t="s">
        <v>182</v>
      </c>
      <c r="I6227" s="5" t="s">
        <v>183</v>
      </c>
      <c r="J6227" s="5" t="s">
        <v>184</v>
      </c>
      <c r="K6227" s="5" t="s">
        <v>185</v>
      </c>
      <c r="L6227" s="7" t="s">
        <v>164</v>
      </c>
      <c r="M6227" t="str">
        <f t="shared" si="293"/>
        <v>No</v>
      </c>
    </row>
    <row r="6228" spans="1:13" ht="15" thickBot="1" x14ac:dyDescent="0.4">
      <c r="A6228" s="5" t="s">
        <v>175</v>
      </c>
      <c r="B6228" s="5" t="s">
        <v>176</v>
      </c>
      <c r="C6228" s="5" t="s">
        <v>6429</v>
      </c>
      <c r="D6228" s="5">
        <f t="shared" si="292"/>
        <v>79121</v>
      </c>
      <c r="E6228" s="6">
        <v>44469</v>
      </c>
      <c r="F6228" s="6">
        <f t="shared" si="291"/>
        <v>44559</v>
      </c>
      <c r="G6228" s="6" t="str">
        <f>IF('BCT Template'!R6227&gt;F6228,"Yes","No")</f>
        <v>No</v>
      </c>
      <c r="H6228" s="5" t="s">
        <v>189</v>
      </c>
      <c r="I6228" s="5" t="s">
        <v>190</v>
      </c>
      <c r="J6228" s="5" t="s">
        <v>200</v>
      </c>
      <c r="K6228" s="5" t="s">
        <v>201</v>
      </c>
      <c r="L6228" s="7" t="s">
        <v>164</v>
      </c>
      <c r="M6228" t="str">
        <f t="shared" si="293"/>
        <v>Yes</v>
      </c>
    </row>
    <row r="6229" spans="1:13" ht="15" thickBot="1" x14ac:dyDescent="0.4">
      <c r="A6229" s="5" t="s">
        <v>175</v>
      </c>
      <c r="B6229" s="5" t="s">
        <v>176</v>
      </c>
      <c r="C6229" s="5" t="s">
        <v>6430</v>
      </c>
      <c r="D6229" s="5">
        <f t="shared" si="292"/>
        <v>58052</v>
      </c>
      <c r="E6229" s="6">
        <v>43982</v>
      </c>
      <c r="F6229" s="6">
        <f t="shared" si="291"/>
        <v>44072</v>
      </c>
      <c r="G6229" s="6" t="str">
        <f>IF('BCT Template'!R6228&gt;F6229,"Yes","No")</f>
        <v>No</v>
      </c>
      <c r="H6229" s="5" t="s">
        <v>182</v>
      </c>
      <c r="I6229" s="5" t="s">
        <v>183</v>
      </c>
      <c r="J6229" s="5" t="s">
        <v>184</v>
      </c>
      <c r="K6229" s="5" t="s">
        <v>185</v>
      </c>
      <c r="L6229" s="7" t="s">
        <v>164</v>
      </c>
      <c r="M6229" t="str">
        <f t="shared" si="293"/>
        <v>No</v>
      </c>
    </row>
    <row r="6230" spans="1:13" ht="15" thickBot="1" x14ac:dyDescent="0.4">
      <c r="A6230" s="5" t="s">
        <v>175</v>
      </c>
      <c r="B6230" s="5" t="s">
        <v>176</v>
      </c>
      <c r="C6230" s="5" t="s">
        <v>6431</v>
      </c>
      <c r="D6230" s="5">
        <f t="shared" si="292"/>
        <v>58248</v>
      </c>
      <c r="E6230" s="6">
        <v>44012</v>
      </c>
      <c r="F6230" s="6">
        <f t="shared" ref="F6230:F6293" si="294">E6230+90</f>
        <v>44102</v>
      </c>
      <c r="G6230" s="6" t="str">
        <f>IF('BCT Template'!R6229&gt;F6230,"Yes","No")</f>
        <v>No</v>
      </c>
      <c r="H6230" s="5" t="s">
        <v>182</v>
      </c>
      <c r="I6230" s="5" t="s">
        <v>183</v>
      </c>
      <c r="J6230" s="5" t="s">
        <v>184</v>
      </c>
      <c r="K6230" s="5" t="s">
        <v>185</v>
      </c>
      <c r="L6230" s="7" t="s">
        <v>164</v>
      </c>
      <c r="M6230" t="str">
        <f t="shared" si="293"/>
        <v>No</v>
      </c>
    </row>
    <row r="6231" spans="1:13" ht="15" thickBot="1" x14ac:dyDescent="0.4">
      <c r="A6231" s="5" t="s">
        <v>175</v>
      </c>
      <c r="B6231" s="5" t="s">
        <v>176</v>
      </c>
      <c r="C6231" s="5" t="s">
        <v>6432</v>
      </c>
      <c r="D6231" s="5">
        <f t="shared" si="292"/>
        <v>59441</v>
      </c>
      <c r="E6231" s="6">
        <v>44012</v>
      </c>
      <c r="F6231" s="6">
        <f t="shared" si="294"/>
        <v>44102</v>
      </c>
      <c r="G6231" s="6" t="str">
        <f>IF('BCT Template'!R6230&gt;F6231,"Yes","No")</f>
        <v>No</v>
      </c>
      <c r="H6231" s="5" t="s">
        <v>182</v>
      </c>
      <c r="I6231" s="5" t="s">
        <v>183</v>
      </c>
      <c r="J6231" s="5" t="s">
        <v>184</v>
      </c>
      <c r="K6231" s="5" t="s">
        <v>185</v>
      </c>
      <c r="L6231" s="7" t="s">
        <v>164</v>
      </c>
      <c r="M6231" t="str">
        <f t="shared" si="293"/>
        <v>No</v>
      </c>
    </row>
    <row r="6232" spans="1:13" ht="15" thickBot="1" x14ac:dyDescent="0.4">
      <c r="A6232" s="5" t="s">
        <v>175</v>
      </c>
      <c r="B6232" s="5" t="s">
        <v>176</v>
      </c>
      <c r="C6232" s="5" t="s">
        <v>6433</v>
      </c>
      <c r="D6232" s="5">
        <f t="shared" si="292"/>
        <v>78146</v>
      </c>
      <c r="E6232" s="6">
        <v>43312</v>
      </c>
      <c r="F6232" s="6">
        <f t="shared" si="294"/>
        <v>43402</v>
      </c>
      <c r="G6232" s="6" t="str">
        <f>IF('BCT Template'!R6231&gt;F6232,"Yes","No")</f>
        <v>No</v>
      </c>
      <c r="H6232" s="5" t="s">
        <v>189</v>
      </c>
      <c r="I6232" s="5" t="s">
        <v>190</v>
      </c>
      <c r="J6232" s="5" t="s">
        <v>184</v>
      </c>
      <c r="K6232" s="5" t="s">
        <v>185</v>
      </c>
      <c r="L6232" s="7" t="s">
        <v>164</v>
      </c>
      <c r="M6232" t="str">
        <f t="shared" si="293"/>
        <v>No</v>
      </c>
    </row>
    <row r="6233" spans="1:13" ht="15" thickBot="1" x14ac:dyDescent="0.4">
      <c r="A6233" s="5" t="s">
        <v>175</v>
      </c>
      <c r="B6233" s="5" t="s">
        <v>176</v>
      </c>
      <c r="C6233" s="5" t="s">
        <v>6434</v>
      </c>
      <c r="D6233" s="5">
        <f t="shared" si="292"/>
        <v>23825</v>
      </c>
      <c r="E6233" s="6">
        <v>43447</v>
      </c>
      <c r="F6233" s="6">
        <f t="shared" si="294"/>
        <v>43537</v>
      </c>
      <c r="G6233" s="6" t="str">
        <f>IF('BCT Template'!R6232&gt;F6233,"Yes","No")</f>
        <v>No</v>
      </c>
      <c r="H6233" s="5" t="s">
        <v>178</v>
      </c>
      <c r="I6233" s="5" t="s">
        <v>179</v>
      </c>
      <c r="J6233" s="5" t="s">
        <v>35</v>
      </c>
      <c r="K6233" s="5" t="s">
        <v>180</v>
      </c>
      <c r="L6233" s="7" t="s">
        <v>164</v>
      </c>
      <c r="M6233" t="str">
        <f t="shared" si="293"/>
        <v>Yes</v>
      </c>
    </row>
    <row r="6234" spans="1:13" ht="15" thickBot="1" x14ac:dyDescent="0.4">
      <c r="A6234" s="5" t="s">
        <v>175</v>
      </c>
      <c r="B6234" s="5" t="s">
        <v>176</v>
      </c>
      <c r="C6234" s="5" t="s">
        <v>6435</v>
      </c>
      <c r="D6234" s="5">
        <f t="shared" si="292"/>
        <v>79907</v>
      </c>
      <c r="E6234" s="6">
        <v>43722</v>
      </c>
      <c r="F6234" s="6">
        <f t="shared" si="294"/>
        <v>43812</v>
      </c>
      <c r="G6234" s="6" t="str">
        <f>IF('BCT Template'!R6233&gt;F6234,"Yes","No")</f>
        <v>No</v>
      </c>
      <c r="H6234" s="5" t="s">
        <v>182</v>
      </c>
      <c r="I6234" s="5" t="s">
        <v>183</v>
      </c>
      <c r="J6234" s="5" t="s">
        <v>184</v>
      </c>
      <c r="K6234" s="5" t="s">
        <v>185</v>
      </c>
      <c r="L6234" s="7" t="s">
        <v>164</v>
      </c>
      <c r="M6234" t="str">
        <f t="shared" si="293"/>
        <v>No</v>
      </c>
    </row>
    <row r="6235" spans="1:13" ht="15" thickBot="1" x14ac:dyDescent="0.4">
      <c r="A6235" s="5" t="s">
        <v>175</v>
      </c>
      <c r="B6235" s="5" t="s">
        <v>176</v>
      </c>
      <c r="C6235" s="5" t="s">
        <v>6436</v>
      </c>
      <c r="D6235" s="5">
        <f t="shared" si="292"/>
        <v>18514</v>
      </c>
      <c r="E6235" s="6">
        <v>42521</v>
      </c>
      <c r="F6235" s="6">
        <f t="shared" si="294"/>
        <v>42611</v>
      </c>
      <c r="G6235" s="6" t="str">
        <f>IF('BCT Template'!R6234&gt;F6235,"Yes","No")</f>
        <v>No</v>
      </c>
      <c r="H6235" s="5" t="s">
        <v>234</v>
      </c>
      <c r="I6235" s="5" t="s">
        <v>235</v>
      </c>
      <c r="J6235" s="5" t="s">
        <v>184</v>
      </c>
      <c r="K6235" s="5" t="s">
        <v>185</v>
      </c>
      <c r="L6235" s="7" t="s">
        <v>164</v>
      </c>
      <c r="M6235" t="str">
        <f t="shared" si="293"/>
        <v>No</v>
      </c>
    </row>
    <row r="6236" spans="1:13" ht="15" thickBot="1" x14ac:dyDescent="0.4">
      <c r="A6236" s="5" t="s">
        <v>175</v>
      </c>
      <c r="B6236" s="5" t="s">
        <v>176</v>
      </c>
      <c r="C6236" s="5" t="s">
        <v>6437</v>
      </c>
      <c r="D6236" s="5">
        <f t="shared" si="292"/>
        <v>22975</v>
      </c>
      <c r="E6236" s="6">
        <v>43465</v>
      </c>
      <c r="F6236" s="6">
        <f t="shared" si="294"/>
        <v>43555</v>
      </c>
      <c r="G6236" s="6" t="str">
        <f>IF('BCT Template'!R6235&gt;F6236,"Yes","No")</f>
        <v>No</v>
      </c>
      <c r="H6236" s="5" t="s">
        <v>178</v>
      </c>
      <c r="I6236" s="5" t="s">
        <v>179</v>
      </c>
      <c r="J6236" s="5" t="s">
        <v>35</v>
      </c>
      <c r="K6236" s="5" t="s">
        <v>180</v>
      </c>
      <c r="L6236" s="7" t="s">
        <v>164</v>
      </c>
      <c r="M6236" t="str">
        <f t="shared" si="293"/>
        <v>Yes</v>
      </c>
    </row>
    <row r="6237" spans="1:13" ht="15" thickBot="1" x14ac:dyDescent="0.4">
      <c r="A6237" s="5" t="s">
        <v>175</v>
      </c>
      <c r="B6237" s="5" t="s">
        <v>176</v>
      </c>
      <c r="C6237" s="5" t="s">
        <v>6438</v>
      </c>
      <c r="D6237" s="5">
        <f t="shared" si="292"/>
        <v>30723</v>
      </c>
      <c r="E6237" s="6">
        <v>43343</v>
      </c>
      <c r="F6237" s="6">
        <f t="shared" si="294"/>
        <v>43433</v>
      </c>
      <c r="G6237" s="6" t="str">
        <f>IF('BCT Template'!R6236&gt;F6237,"Yes","No")</f>
        <v>No</v>
      </c>
      <c r="H6237" s="5" t="s">
        <v>178</v>
      </c>
      <c r="I6237" s="5" t="s">
        <v>179</v>
      </c>
      <c r="J6237" s="5" t="s">
        <v>35</v>
      </c>
      <c r="K6237" s="5" t="s">
        <v>180</v>
      </c>
      <c r="L6237" s="7" t="s">
        <v>164</v>
      </c>
      <c r="M6237" t="str">
        <f t="shared" si="293"/>
        <v>Yes</v>
      </c>
    </row>
    <row r="6238" spans="1:13" ht="15" thickBot="1" x14ac:dyDescent="0.4">
      <c r="A6238" s="5" t="s">
        <v>175</v>
      </c>
      <c r="B6238" s="5" t="s">
        <v>176</v>
      </c>
      <c r="C6238" s="5" t="s">
        <v>6439</v>
      </c>
      <c r="D6238" s="5">
        <f t="shared" si="292"/>
        <v>81679</v>
      </c>
      <c r="E6238" s="6">
        <v>44135</v>
      </c>
      <c r="F6238" s="6">
        <f t="shared" si="294"/>
        <v>44225</v>
      </c>
      <c r="G6238" s="6" t="str">
        <f>IF('BCT Template'!R6237&gt;F6238,"Yes","No")</f>
        <v>No</v>
      </c>
      <c r="H6238" s="5" t="s">
        <v>182</v>
      </c>
      <c r="I6238" s="5" t="s">
        <v>183</v>
      </c>
      <c r="J6238" s="5" t="s">
        <v>184</v>
      </c>
      <c r="K6238" s="5" t="s">
        <v>185</v>
      </c>
      <c r="L6238" s="7" t="s">
        <v>164</v>
      </c>
      <c r="M6238" t="str">
        <f t="shared" si="293"/>
        <v>No</v>
      </c>
    </row>
    <row r="6239" spans="1:13" ht="15" thickBot="1" x14ac:dyDescent="0.4">
      <c r="A6239" s="5" t="s">
        <v>175</v>
      </c>
      <c r="B6239" s="5" t="s">
        <v>176</v>
      </c>
      <c r="C6239" s="5" t="s">
        <v>6440</v>
      </c>
      <c r="D6239" s="5">
        <f t="shared" si="292"/>
        <v>80359</v>
      </c>
      <c r="E6239" s="6">
        <v>41820</v>
      </c>
      <c r="F6239" s="6">
        <f t="shared" si="294"/>
        <v>41910</v>
      </c>
      <c r="G6239" s="6" t="str">
        <f>IF('BCT Template'!R6238&gt;F6239,"Yes","No")</f>
        <v>No</v>
      </c>
      <c r="H6239" s="5" t="s">
        <v>182</v>
      </c>
      <c r="I6239" s="5" t="s">
        <v>183</v>
      </c>
      <c r="J6239" s="5" t="s">
        <v>200</v>
      </c>
      <c r="K6239" s="5" t="s">
        <v>201</v>
      </c>
      <c r="L6239" s="7" t="s">
        <v>164</v>
      </c>
      <c r="M6239" t="str">
        <f t="shared" si="293"/>
        <v>Yes</v>
      </c>
    </row>
    <row r="6240" spans="1:13" ht="15" thickBot="1" x14ac:dyDescent="0.4">
      <c r="A6240" s="5" t="s">
        <v>175</v>
      </c>
      <c r="B6240" s="5" t="s">
        <v>176</v>
      </c>
      <c r="C6240" s="5" t="s">
        <v>6441</v>
      </c>
      <c r="D6240" s="5">
        <f t="shared" si="292"/>
        <v>31616</v>
      </c>
      <c r="E6240" s="6">
        <v>44255</v>
      </c>
      <c r="F6240" s="6">
        <f t="shared" si="294"/>
        <v>44345</v>
      </c>
      <c r="G6240" s="6" t="str">
        <f>IF('BCT Template'!R6239&gt;F6240,"Yes","No")</f>
        <v>No</v>
      </c>
      <c r="H6240" s="5" t="s">
        <v>178</v>
      </c>
      <c r="I6240" s="5" t="s">
        <v>179</v>
      </c>
      <c r="J6240" s="5" t="s">
        <v>35</v>
      </c>
      <c r="K6240" s="5" t="s">
        <v>180</v>
      </c>
      <c r="L6240" s="7" t="s">
        <v>164</v>
      </c>
      <c r="M6240" t="str">
        <f t="shared" si="293"/>
        <v>Yes</v>
      </c>
    </row>
    <row r="6241" spans="1:13" ht="15" thickBot="1" x14ac:dyDescent="0.4">
      <c r="A6241" s="5" t="s">
        <v>175</v>
      </c>
      <c r="B6241" s="5" t="s">
        <v>176</v>
      </c>
      <c r="C6241" s="5" t="s">
        <v>6442</v>
      </c>
      <c r="D6241" s="5">
        <f t="shared" si="292"/>
        <v>30974</v>
      </c>
      <c r="E6241" s="6">
        <v>43890</v>
      </c>
      <c r="F6241" s="6">
        <f t="shared" si="294"/>
        <v>43980</v>
      </c>
      <c r="G6241" s="6" t="str">
        <f>IF('BCT Template'!R6240&gt;F6241,"Yes","No")</f>
        <v>No</v>
      </c>
      <c r="H6241" s="5" t="s">
        <v>178</v>
      </c>
      <c r="I6241" s="5" t="s">
        <v>179</v>
      </c>
      <c r="J6241" s="5" t="s">
        <v>35</v>
      </c>
      <c r="K6241" s="5" t="s">
        <v>180</v>
      </c>
      <c r="L6241" s="7" t="s">
        <v>164</v>
      </c>
      <c r="M6241" t="str">
        <f t="shared" si="293"/>
        <v>Yes</v>
      </c>
    </row>
    <row r="6242" spans="1:13" ht="15" thickBot="1" x14ac:dyDescent="0.4">
      <c r="A6242" s="5" t="s">
        <v>175</v>
      </c>
      <c r="B6242" s="5" t="s">
        <v>176</v>
      </c>
      <c r="C6242" s="5" t="s">
        <v>6443</v>
      </c>
      <c r="D6242" s="5">
        <f t="shared" si="292"/>
        <v>30712</v>
      </c>
      <c r="E6242" s="6">
        <v>42155</v>
      </c>
      <c r="F6242" s="6">
        <f t="shared" si="294"/>
        <v>42245</v>
      </c>
      <c r="G6242" s="6" t="str">
        <f>IF('BCT Template'!R6241&gt;F6242,"Yes","No")</f>
        <v>No</v>
      </c>
      <c r="H6242" s="5" t="s">
        <v>178</v>
      </c>
      <c r="I6242" s="5" t="s">
        <v>179</v>
      </c>
      <c r="J6242" s="5" t="s">
        <v>35</v>
      </c>
      <c r="K6242" s="5" t="s">
        <v>180</v>
      </c>
      <c r="L6242" s="7" t="s">
        <v>164</v>
      </c>
      <c r="M6242" t="str">
        <f t="shared" si="293"/>
        <v>Yes</v>
      </c>
    </row>
    <row r="6243" spans="1:13" ht="15" thickBot="1" x14ac:dyDescent="0.4">
      <c r="A6243" s="5" t="s">
        <v>175</v>
      </c>
      <c r="B6243" s="5" t="s">
        <v>176</v>
      </c>
      <c r="C6243" s="5" t="s">
        <v>6444</v>
      </c>
      <c r="D6243" s="5">
        <f t="shared" si="292"/>
        <v>57889</v>
      </c>
      <c r="E6243" s="6">
        <v>44057</v>
      </c>
      <c r="F6243" s="6">
        <f t="shared" si="294"/>
        <v>44147</v>
      </c>
      <c r="G6243" s="6" t="str">
        <f>IF('BCT Template'!R6242&gt;F6243,"Yes","No")</f>
        <v>No</v>
      </c>
      <c r="H6243" s="5" t="s">
        <v>189</v>
      </c>
      <c r="I6243" s="5" t="s">
        <v>190</v>
      </c>
      <c r="J6243" s="5" t="s">
        <v>184</v>
      </c>
      <c r="K6243" s="5" t="s">
        <v>185</v>
      </c>
      <c r="L6243" s="7" t="s">
        <v>164</v>
      </c>
      <c r="M6243" t="str">
        <f t="shared" si="293"/>
        <v>No</v>
      </c>
    </row>
    <row r="6244" spans="1:13" ht="15" thickBot="1" x14ac:dyDescent="0.4">
      <c r="A6244" s="5" t="s">
        <v>175</v>
      </c>
      <c r="B6244" s="5" t="s">
        <v>176</v>
      </c>
      <c r="C6244" s="5" t="s">
        <v>6445</v>
      </c>
      <c r="D6244" s="5">
        <f t="shared" si="292"/>
        <v>23512</v>
      </c>
      <c r="E6244" s="6">
        <v>40724</v>
      </c>
      <c r="F6244" s="6">
        <f t="shared" si="294"/>
        <v>40814</v>
      </c>
      <c r="G6244" s="6" t="str">
        <f>IF('BCT Template'!R6243&gt;F6244,"Yes","No")</f>
        <v>No</v>
      </c>
      <c r="H6244" s="5" t="s">
        <v>178</v>
      </c>
      <c r="I6244" s="5" t="s">
        <v>179</v>
      </c>
      <c r="J6244" s="5" t="s">
        <v>35</v>
      </c>
      <c r="K6244" s="5" t="s">
        <v>180</v>
      </c>
      <c r="L6244" s="7" t="s">
        <v>164</v>
      </c>
      <c r="M6244" t="str">
        <f t="shared" si="293"/>
        <v>Yes</v>
      </c>
    </row>
    <row r="6245" spans="1:13" ht="15" thickBot="1" x14ac:dyDescent="0.4">
      <c r="A6245" s="5" t="s">
        <v>175</v>
      </c>
      <c r="B6245" s="5" t="s">
        <v>176</v>
      </c>
      <c r="C6245" s="5" t="s">
        <v>6446</v>
      </c>
      <c r="D6245" s="5">
        <f t="shared" si="292"/>
        <v>59910</v>
      </c>
      <c r="E6245" s="6">
        <v>44104</v>
      </c>
      <c r="F6245" s="6">
        <f t="shared" si="294"/>
        <v>44194</v>
      </c>
      <c r="G6245" s="6" t="str">
        <f>IF('BCT Template'!R6244&gt;F6245,"Yes","No")</f>
        <v>No</v>
      </c>
      <c r="H6245" s="5" t="s">
        <v>182</v>
      </c>
      <c r="I6245" s="5" t="s">
        <v>183</v>
      </c>
      <c r="J6245" s="5" t="s">
        <v>184</v>
      </c>
      <c r="K6245" s="5" t="s">
        <v>185</v>
      </c>
      <c r="L6245" s="7" t="s">
        <v>164</v>
      </c>
      <c r="M6245" t="str">
        <f t="shared" si="293"/>
        <v>No</v>
      </c>
    </row>
    <row r="6246" spans="1:13" ht="15" thickBot="1" x14ac:dyDescent="0.4">
      <c r="A6246" s="5" t="s">
        <v>175</v>
      </c>
      <c r="B6246" s="5" t="s">
        <v>176</v>
      </c>
      <c r="C6246" s="5" t="s">
        <v>6447</v>
      </c>
      <c r="D6246" s="5">
        <f t="shared" si="292"/>
        <v>81012</v>
      </c>
      <c r="E6246" s="6">
        <v>43769</v>
      </c>
      <c r="F6246" s="6">
        <f t="shared" si="294"/>
        <v>43859</v>
      </c>
      <c r="G6246" s="6" t="str">
        <f>IF('BCT Template'!R6245&gt;F6246,"Yes","No")</f>
        <v>No</v>
      </c>
      <c r="H6246" s="5" t="s">
        <v>182</v>
      </c>
      <c r="I6246" s="5" t="s">
        <v>183</v>
      </c>
      <c r="J6246" s="5" t="s">
        <v>184</v>
      </c>
      <c r="K6246" s="5" t="s">
        <v>185</v>
      </c>
      <c r="L6246" s="7" t="s">
        <v>164</v>
      </c>
      <c r="M6246" t="str">
        <f t="shared" si="293"/>
        <v>No</v>
      </c>
    </row>
    <row r="6247" spans="1:13" ht="15" thickBot="1" x14ac:dyDescent="0.4">
      <c r="A6247" s="5" t="s">
        <v>175</v>
      </c>
      <c r="B6247" s="5" t="s">
        <v>176</v>
      </c>
      <c r="C6247" s="5" t="s">
        <v>6448</v>
      </c>
      <c r="D6247" s="5">
        <f t="shared" si="292"/>
        <v>79161</v>
      </c>
      <c r="E6247" s="6">
        <v>42185</v>
      </c>
      <c r="F6247" s="6">
        <f t="shared" si="294"/>
        <v>42275</v>
      </c>
      <c r="G6247" s="6" t="str">
        <f>IF('BCT Template'!R6246&gt;F6247,"Yes","No")</f>
        <v>No</v>
      </c>
      <c r="H6247" s="5" t="s">
        <v>189</v>
      </c>
      <c r="I6247" s="5" t="s">
        <v>190</v>
      </c>
      <c r="J6247" s="5" t="s">
        <v>200</v>
      </c>
      <c r="K6247" s="5" t="s">
        <v>201</v>
      </c>
      <c r="L6247" s="7" t="s">
        <v>164</v>
      </c>
      <c r="M6247" t="str">
        <f t="shared" si="293"/>
        <v>Yes</v>
      </c>
    </row>
    <row r="6248" spans="1:13" ht="15" thickBot="1" x14ac:dyDescent="0.4">
      <c r="A6248" s="5" t="s">
        <v>175</v>
      </c>
      <c r="B6248" s="5" t="s">
        <v>176</v>
      </c>
      <c r="C6248" s="5" t="s">
        <v>6449</v>
      </c>
      <c r="D6248" s="5">
        <f t="shared" si="292"/>
        <v>82198</v>
      </c>
      <c r="E6248" s="6">
        <v>43628</v>
      </c>
      <c r="F6248" s="6">
        <f t="shared" si="294"/>
        <v>43718</v>
      </c>
      <c r="G6248" s="6" t="str">
        <f>IF('BCT Template'!R6247&gt;F6248,"Yes","No")</f>
        <v>No</v>
      </c>
      <c r="H6248" s="5" t="s">
        <v>210</v>
      </c>
      <c r="I6248" s="5" t="s">
        <v>211</v>
      </c>
      <c r="J6248" s="5" t="s">
        <v>184</v>
      </c>
      <c r="K6248" s="5" t="s">
        <v>185</v>
      </c>
      <c r="L6248" s="7" t="s">
        <v>164</v>
      </c>
      <c r="M6248" t="str">
        <f t="shared" si="293"/>
        <v>No</v>
      </c>
    </row>
    <row r="6249" spans="1:13" ht="15" thickBot="1" x14ac:dyDescent="0.4">
      <c r="A6249" s="5" t="s">
        <v>175</v>
      </c>
      <c r="B6249" s="5" t="s">
        <v>176</v>
      </c>
      <c r="C6249" s="5" t="s">
        <v>6450</v>
      </c>
      <c r="D6249" s="5">
        <f t="shared" si="292"/>
        <v>29514</v>
      </c>
      <c r="E6249" s="6">
        <v>44316</v>
      </c>
      <c r="F6249" s="6">
        <f t="shared" si="294"/>
        <v>44406</v>
      </c>
      <c r="G6249" s="6" t="str">
        <f>IF('BCT Template'!R6248&gt;F6249,"Yes","No")</f>
        <v>No</v>
      </c>
      <c r="H6249" s="5" t="s">
        <v>178</v>
      </c>
      <c r="I6249" s="5" t="s">
        <v>179</v>
      </c>
      <c r="J6249" s="5" t="s">
        <v>35</v>
      </c>
      <c r="K6249" s="5" t="s">
        <v>180</v>
      </c>
      <c r="L6249" s="7" t="s">
        <v>164</v>
      </c>
      <c r="M6249" t="str">
        <f t="shared" si="293"/>
        <v>Yes</v>
      </c>
    </row>
    <row r="6250" spans="1:13" ht="15" thickBot="1" x14ac:dyDescent="0.4">
      <c r="A6250" s="5" t="s">
        <v>175</v>
      </c>
      <c r="B6250" s="5" t="s">
        <v>176</v>
      </c>
      <c r="C6250" s="5" t="s">
        <v>6451</v>
      </c>
      <c r="D6250" s="5">
        <f t="shared" si="292"/>
        <v>58367</v>
      </c>
      <c r="E6250" s="6">
        <v>42004</v>
      </c>
      <c r="F6250" s="6">
        <f t="shared" si="294"/>
        <v>42094</v>
      </c>
      <c r="G6250" s="6" t="str">
        <f>IF('BCT Template'!R6249&gt;F6250,"Yes","No")</f>
        <v>No</v>
      </c>
      <c r="H6250" s="5" t="s">
        <v>182</v>
      </c>
      <c r="I6250" s="5" t="s">
        <v>183</v>
      </c>
      <c r="J6250" s="5" t="s">
        <v>184</v>
      </c>
      <c r="K6250" s="5" t="s">
        <v>185</v>
      </c>
      <c r="L6250" s="7" t="s">
        <v>164</v>
      </c>
      <c r="M6250" t="str">
        <f t="shared" si="293"/>
        <v>No</v>
      </c>
    </row>
    <row r="6251" spans="1:13" ht="15" thickBot="1" x14ac:dyDescent="0.4">
      <c r="A6251" s="5" t="s">
        <v>175</v>
      </c>
      <c r="B6251" s="5" t="s">
        <v>176</v>
      </c>
      <c r="C6251" s="5" t="s">
        <v>6452</v>
      </c>
      <c r="D6251" s="5">
        <f t="shared" si="292"/>
        <v>21885</v>
      </c>
      <c r="E6251" s="6">
        <v>43554</v>
      </c>
      <c r="F6251" s="6">
        <f t="shared" si="294"/>
        <v>43644</v>
      </c>
      <c r="G6251" s="6" t="str">
        <f>IF('BCT Template'!R6250&gt;F6251,"Yes","No")</f>
        <v>No</v>
      </c>
      <c r="H6251" s="5" t="s">
        <v>178</v>
      </c>
      <c r="I6251" s="5" t="s">
        <v>179</v>
      </c>
      <c r="J6251" s="5" t="s">
        <v>35</v>
      </c>
      <c r="K6251" s="5" t="s">
        <v>180</v>
      </c>
      <c r="L6251" s="7" t="s">
        <v>164</v>
      </c>
      <c r="M6251" t="str">
        <f t="shared" si="293"/>
        <v>Yes</v>
      </c>
    </row>
    <row r="6252" spans="1:13" ht="15" thickBot="1" x14ac:dyDescent="0.4">
      <c r="A6252" s="5" t="s">
        <v>175</v>
      </c>
      <c r="B6252" s="5" t="s">
        <v>176</v>
      </c>
      <c r="C6252" s="5" t="s">
        <v>6453</v>
      </c>
      <c r="D6252" s="5">
        <f t="shared" si="292"/>
        <v>59324</v>
      </c>
      <c r="E6252" s="6">
        <v>44228</v>
      </c>
      <c r="F6252" s="6">
        <f t="shared" si="294"/>
        <v>44318</v>
      </c>
      <c r="G6252" s="6" t="str">
        <f>IF('BCT Template'!R6251&gt;F6252,"Yes","No")</f>
        <v>No</v>
      </c>
      <c r="H6252" s="5" t="s">
        <v>182</v>
      </c>
      <c r="I6252" s="5" t="s">
        <v>183</v>
      </c>
      <c r="J6252" s="5" t="s">
        <v>184</v>
      </c>
      <c r="K6252" s="5" t="s">
        <v>185</v>
      </c>
      <c r="L6252" s="7" t="s">
        <v>164</v>
      </c>
      <c r="M6252" t="str">
        <f t="shared" si="293"/>
        <v>No</v>
      </c>
    </row>
    <row r="6253" spans="1:13" ht="15" thickBot="1" x14ac:dyDescent="0.4">
      <c r="A6253" s="5" t="s">
        <v>175</v>
      </c>
      <c r="B6253" s="5" t="s">
        <v>176</v>
      </c>
      <c r="C6253" s="5" t="s">
        <v>6454</v>
      </c>
      <c r="D6253" s="5">
        <f t="shared" si="292"/>
        <v>79629</v>
      </c>
      <c r="E6253" s="6">
        <v>42551</v>
      </c>
      <c r="F6253" s="6">
        <f t="shared" si="294"/>
        <v>42641</v>
      </c>
      <c r="G6253" s="6" t="str">
        <f>IF('BCT Template'!R6252&gt;F6253,"Yes","No")</f>
        <v>No</v>
      </c>
      <c r="H6253" s="5" t="s">
        <v>182</v>
      </c>
      <c r="I6253" s="5" t="s">
        <v>183</v>
      </c>
      <c r="J6253" s="5" t="s">
        <v>200</v>
      </c>
      <c r="K6253" s="5" t="s">
        <v>201</v>
      </c>
      <c r="L6253" s="7" t="s">
        <v>164</v>
      </c>
      <c r="M6253" t="str">
        <f t="shared" si="293"/>
        <v>Yes</v>
      </c>
    </row>
    <row r="6254" spans="1:13" ht="15" thickBot="1" x14ac:dyDescent="0.4">
      <c r="A6254" s="5" t="s">
        <v>175</v>
      </c>
      <c r="B6254" s="5" t="s">
        <v>176</v>
      </c>
      <c r="C6254" s="5" t="s">
        <v>6455</v>
      </c>
      <c r="D6254" s="5">
        <f t="shared" si="292"/>
        <v>57922</v>
      </c>
      <c r="E6254" s="6">
        <v>44256</v>
      </c>
      <c r="F6254" s="6">
        <f t="shared" si="294"/>
        <v>44346</v>
      </c>
      <c r="G6254" s="6" t="str">
        <f>IF('BCT Template'!R6253&gt;F6254,"Yes","No")</f>
        <v>No</v>
      </c>
      <c r="H6254" s="5" t="s">
        <v>189</v>
      </c>
      <c r="I6254" s="5" t="s">
        <v>190</v>
      </c>
      <c r="J6254" s="5" t="s">
        <v>184</v>
      </c>
      <c r="K6254" s="5" t="s">
        <v>185</v>
      </c>
      <c r="L6254" s="7" t="s">
        <v>164</v>
      </c>
      <c r="M6254" t="str">
        <f t="shared" si="293"/>
        <v>No</v>
      </c>
    </row>
    <row r="6255" spans="1:13" ht="15" thickBot="1" x14ac:dyDescent="0.4">
      <c r="A6255" s="5" t="s">
        <v>175</v>
      </c>
      <c r="B6255" s="5" t="s">
        <v>176</v>
      </c>
      <c r="C6255" s="5" t="s">
        <v>6456</v>
      </c>
      <c r="D6255" s="5">
        <f t="shared" si="292"/>
        <v>59014</v>
      </c>
      <c r="E6255" s="6">
        <v>44104</v>
      </c>
      <c r="F6255" s="6">
        <f t="shared" si="294"/>
        <v>44194</v>
      </c>
      <c r="G6255" s="6" t="str">
        <f>IF('BCT Template'!R6254&gt;F6255,"Yes","No")</f>
        <v>No</v>
      </c>
      <c r="H6255" s="5" t="s">
        <v>182</v>
      </c>
      <c r="I6255" s="5" t="s">
        <v>183</v>
      </c>
      <c r="J6255" s="5" t="s">
        <v>184</v>
      </c>
      <c r="K6255" s="5" t="s">
        <v>185</v>
      </c>
      <c r="L6255" s="7" t="s">
        <v>164</v>
      </c>
      <c r="M6255" t="str">
        <f t="shared" si="293"/>
        <v>No</v>
      </c>
    </row>
    <row r="6256" spans="1:13" ht="15" thickBot="1" x14ac:dyDescent="0.4">
      <c r="A6256" s="5" t="s">
        <v>175</v>
      </c>
      <c r="B6256" s="5" t="s">
        <v>176</v>
      </c>
      <c r="C6256" s="5" t="s">
        <v>6457</v>
      </c>
      <c r="D6256" s="5">
        <f t="shared" si="292"/>
        <v>79160</v>
      </c>
      <c r="E6256" s="6">
        <v>41896</v>
      </c>
      <c r="F6256" s="6">
        <f t="shared" si="294"/>
        <v>41986</v>
      </c>
      <c r="G6256" s="6" t="str">
        <f>IF('BCT Template'!R6255&gt;F6256,"Yes","No")</f>
        <v>No</v>
      </c>
      <c r="H6256" s="5" t="s">
        <v>189</v>
      </c>
      <c r="I6256" s="5" t="s">
        <v>190</v>
      </c>
      <c r="J6256" s="5" t="s">
        <v>200</v>
      </c>
      <c r="K6256" s="5" t="s">
        <v>201</v>
      </c>
      <c r="L6256" s="7" t="s">
        <v>164</v>
      </c>
      <c r="M6256" t="str">
        <f t="shared" si="293"/>
        <v>Yes</v>
      </c>
    </row>
    <row r="6257" spans="1:13" ht="15" thickBot="1" x14ac:dyDescent="0.4">
      <c r="A6257" s="5" t="s">
        <v>175</v>
      </c>
      <c r="B6257" s="5" t="s">
        <v>176</v>
      </c>
      <c r="C6257" s="5" t="s">
        <v>6458</v>
      </c>
      <c r="D6257" s="5">
        <f t="shared" si="292"/>
        <v>29635</v>
      </c>
      <c r="E6257" s="6">
        <v>44012</v>
      </c>
      <c r="F6257" s="6">
        <f t="shared" si="294"/>
        <v>44102</v>
      </c>
      <c r="G6257" s="6" t="str">
        <f>IF('BCT Template'!R6256&gt;F6257,"Yes","No")</f>
        <v>No</v>
      </c>
      <c r="H6257" s="5" t="s">
        <v>178</v>
      </c>
      <c r="I6257" s="5" t="s">
        <v>179</v>
      </c>
      <c r="J6257" s="5" t="s">
        <v>35</v>
      </c>
      <c r="K6257" s="5" t="s">
        <v>180</v>
      </c>
      <c r="L6257" s="7" t="s">
        <v>164</v>
      </c>
      <c r="M6257" t="str">
        <f t="shared" si="293"/>
        <v>Yes</v>
      </c>
    </row>
    <row r="6258" spans="1:13" ht="15" thickBot="1" x14ac:dyDescent="0.4">
      <c r="A6258" s="5" t="s">
        <v>175</v>
      </c>
      <c r="B6258" s="5" t="s">
        <v>176</v>
      </c>
      <c r="C6258" s="5" t="s">
        <v>6459</v>
      </c>
      <c r="D6258" s="5">
        <f t="shared" si="292"/>
        <v>58422</v>
      </c>
      <c r="E6258" s="6">
        <v>43677</v>
      </c>
      <c r="F6258" s="6">
        <f t="shared" si="294"/>
        <v>43767</v>
      </c>
      <c r="G6258" s="6" t="str">
        <f>IF('BCT Template'!R6257&gt;F6258,"Yes","No")</f>
        <v>No</v>
      </c>
      <c r="H6258" s="5" t="s">
        <v>182</v>
      </c>
      <c r="I6258" s="5" t="s">
        <v>183</v>
      </c>
      <c r="J6258" s="5" t="s">
        <v>200</v>
      </c>
      <c r="K6258" s="5" t="s">
        <v>201</v>
      </c>
      <c r="L6258" s="7" t="s">
        <v>164</v>
      </c>
      <c r="M6258" t="str">
        <f t="shared" si="293"/>
        <v>Yes</v>
      </c>
    </row>
    <row r="6259" spans="1:13" ht="15" thickBot="1" x14ac:dyDescent="0.4">
      <c r="A6259" s="5" t="s">
        <v>175</v>
      </c>
      <c r="B6259" s="5" t="s">
        <v>176</v>
      </c>
      <c r="C6259" s="5" t="s">
        <v>6460</v>
      </c>
      <c r="D6259" s="5">
        <f t="shared" si="292"/>
        <v>81838</v>
      </c>
      <c r="E6259" s="6">
        <v>44043</v>
      </c>
      <c r="F6259" s="6">
        <f t="shared" si="294"/>
        <v>44133</v>
      </c>
      <c r="G6259" s="6" t="str">
        <f>IF('BCT Template'!R6258&gt;F6259,"Yes","No")</f>
        <v>No</v>
      </c>
      <c r="H6259" s="5" t="s">
        <v>182</v>
      </c>
      <c r="I6259" s="5" t="s">
        <v>183</v>
      </c>
      <c r="J6259" s="5" t="s">
        <v>184</v>
      </c>
      <c r="K6259" s="5" t="s">
        <v>185</v>
      </c>
      <c r="L6259" s="7" t="s">
        <v>164</v>
      </c>
      <c r="M6259" t="str">
        <f t="shared" si="293"/>
        <v>No</v>
      </c>
    </row>
    <row r="6260" spans="1:13" ht="15" thickBot="1" x14ac:dyDescent="0.4">
      <c r="A6260" s="5" t="s">
        <v>175</v>
      </c>
      <c r="B6260" s="5" t="s">
        <v>176</v>
      </c>
      <c r="C6260" s="5" t="s">
        <v>6461</v>
      </c>
      <c r="D6260" s="5">
        <f t="shared" si="292"/>
        <v>25014</v>
      </c>
      <c r="E6260" s="6">
        <v>44104</v>
      </c>
      <c r="F6260" s="6">
        <f t="shared" si="294"/>
        <v>44194</v>
      </c>
      <c r="G6260" s="6" t="str">
        <f>IF('BCT Template'!R6259&gt;F6260,"Yes","No")</f>
        <v>No</v>
      </c>
      <c r="H6260" s="5" t="s">
        <v>240</v>
      </c>
      <c r="I6260" s="5" t="s">
        <v>241</v>
      </c>
      <c r="J6260" s="5" t="s">
        <v>35</v>
      </c>
      <c r="K6260" s="5" t="s">
        <v>180</v>
      </c>
      <c r="L6260" s="7" t="s">
        <v>164</v>
      </c>
      <c r="M6260" t="str">
        <f t="shared" si="293"/>
        <v>Yes</v>
      </c>
    </row>
    <row r="6261" spans="1:13" ht="15" thickBot="1" x14ac:dyDescent="0.4">
      <c r="A6261" s="5" t="s">
        <v>175</v>
      </c>
      <c r="B6261" s="5" t="s">
        <v>176</v>
      </c>
      <c r="C6261" s="5" t="s">
        <v>6462</v>
      </c>
      <c r="D6261" s="5">
        <f t="shared" si="292"/>
        <v>18491</v>
      </c>
      <c r="E6261" s="6">
        <v>42551</v>
      </c>
      <c r="F6261" s="6">
        <f t="shared" si="294"/>
        <v>42641</v>
      </c>
      <c r="G6261" s="6" t="str">
        <f>IF('BCT Template'!R6260&gt;F6261,"Yes","No")</f>
        <v>No</v>
      </c>
      <c r="H6261" s="5" t="s">
        <v>234</v>
      </c>
      <c r="I6261" s="5" t="s">
        <v>235</v>
      </c>
      <c r="J6261" s="5" t="s">
        <v>184</v>
      </c>
      <c r="K6261" s="5" t="s">
        <v>185</v>
      </c>
      <c r="L6261" s="7" t="s">
        <v>164</v>
      </c>
      <c r="M6261" t="str">
        <f t="shared" si="293"/>
        <v>No</v>
      </c>
    </row>
    <row r="6262" spans="1:13" ht="15" thickBot="1" x14ac:dyDescent="0.4">
      <c r="A6262" s="5" t="s">
        <v>175</v>
      </c>
      <c r="B6262" s="5" t="s">
        <v>176</v>
      </c>
      <c r="C6262" s="5" t="s">
        <v>6463</v>
      </c>
      <c r="D6262" s="5">
        <f t="shared" si="292"/>
        <v>57603</v>
      </c>
      <c r="E6262" s="6">
        <v>42004</v>
      </c>
      <c r="F6262" s="6">
        <f t="shared" si="294"/>
        <v>42094</v>
      </c>
      <c r="G6262" s="6" t="str">
        <f>IF('BCT Template'!R6261&gt;F6262,"Yes","No")</f>
        <v>No</v>
      </c>
      <c r="H6262" s="5" t="s">
        <v>189</v>
      </c>
      <c r="I6262" s="5" t="s">
        <v>190</v>
      </c>
      <c r="J6262" s="5" t="s">
        <v>184</v>
      </c>
      <c r="K6262" s="5" t="s">
        <v>185</v>
      </c>
      <c r="L6262" s="7" t="s">
        <v>164</v>
      </c>
      <c r="M6262" t="str">
        <f t="shared" si="293"/>
        <v>No</v>
      </c>
    </row>
    <row r="6263" spans="1:13" ht="15" thickBot="1" x14ac:dyDescent="0.4">
      <c r="A6263" s="5" t="s">
        <v>175</v>
      </c>
      <c r="B6263" s="5" t="s">
        <v>176</v>
      </c>
      <c r="C6263" s="5" t="s">
        <v>6464</v>
      </c>
      <c r="D6263" s="5">
        <f t="shared" si="292"/>
        <v>29643</v>
      </c>
      <c r="E6263" s="6">
        <v>44347</v>
      </c>
      <c r="F6263" s="6">
        <f t="shared" si="294"/>
        <v>44437</v>
      </c>
      <c r="G6263" s="6" t="str">
        <f>IF('BCT Template'!R6262&gt;F6263,"Yes","No")</f>
        <v>No</v>
      </c>
      <c r="H6263" s="5" t="s">
        <v>178</v>
      </c>
      <c r="I6263" s="5" t="s">
        <v>179</v>
      </c>
      <c r="J6263" s="5" t="s">
        <v>35</v>
      </c>
      <c r="K6263" s="5" t="s">
        <v>180</v>
      </c>
      <c r="L6263" s="7" t="s">
        <v>164</v>
      </c>
      <c r="M6263" t="str">
        <f t="shared" si="293"/>
        <v>Yes</v>
      </c>
    </row>
    <row r="6264" spans="1:13" ht="15" thickBot="1" x14ac:dyDescent="0.4">
      <c r="A6264" s="5" t="s">
        <v>175</v>
      </c>
      <c r="B6264" s="5" t="s">
        <v>176</v>
      </c>
      <c r="C6264" s="5" t="s">
        <v>6465</v>
      </c>
      <c r="D6264" s="5">
        <f t="shared" si="292"/>
        <v>82041</v>
      </c>
      <c r="E6264" s="6">
        <v>44226</v>
      </c>
      <c r="F6264" s="6">
        <f t="shared" si="294"/>
        <v>44316</v>
      </c>
      <c r="G6264" s="6" t="str">
        <f>IF('BCT Template'!R6263&gt;F6264,"Yes","No")</f>
        <v>No</v>
      </c>
      <c r="H6264" s="5" t="s">
        <v>210</v>
      </c>
      <c r="I6264" s="5" t="s">
        <v>211</v>
      </c>
      <c r="J6264" s="5" t="s">
        <v>184</v>
      </c>
      <c r="K6264" s="5" t="s">
        <v>185</v>
      </c>
      <c r="L6264" s="7" t="s">
        <v>164</v>
      </c>
      <c r="M6264" t="str">
        <f t="shared" si="293"/>
        <v>No</v>
      </c>
    </row>
    <row r="6265" spans="1:13" ht="15" thickBot="1" x14ac:dyDescent="0.4">
      <c r="A6265" s="5" t="s">
        <v>175</v>
      </c>
      <c r="B6265" s="5" t="s">
        <v>176</v>
      </c>
      <c r="C6265" s="5" t="s">
        <v>6466</v>
      </c>
      <c r="D6265" s="5">
        <f t="shared" si="292"/>
        <v>18222</v>
      </c>
      <c r="E6265" s="6">
        <v>42277</v>
      </c>
      <c r="F6265" s="6">
        <f t="shared" si="294"/>
        <v>42367</v>
      </c>
      <c r="G6265" s="6" t="str">
        <f>IF('BCT Template'!R6264&gt;F6265,"Yes","No")</f>
        <v>No</v>
      </c>
      <c r="H6265" s="5" t="s">
        <v>234</v>
      </c>
      <c r="I6265" s="5" t="s">
        <v>235</v>
      </c>
      <c r="J6265" s="5" t="s">
        <v>184</v>
      </c>
      <c r="K6265" s="5" t="s">
        <v>185</v>
      </c>
      <c r="L6265" s="7" t="s">
        <v>164</v>
      </c>
      <c r="M6265" t="str">
        <f t="shared" si="293"/>
        <v>No</v>
      </c>
    </row>
    <row r="6266" spans="1:13" ht="15" thickBot="1" x14ac:dyDescent="0.4">
      <c r="A6266" s="5" t="s">
        <v>175</v>
      </c>
      <c r="B6266" s="5" t="s">
        <v>176</v>
      </c>
      <c r="C6266" s="5" t="s">
        <v>6467</v>
      </c>
      <c r="D6266" s="5">
        <f t="shared" si="292"/>
        <v>21931</v>
      </c>
      <c r="E6266" s="6">
        <v>44279</v>
      </c>
      <c r="F6266" s="6">
        <f t="shared" si="294"/>
        <v>44369</v>
      </c>
      <c r="G6266" s="6" t="str">
        <f>IF('BCT Template'!R6265&gt;F6266,"Yes","No")</f>
        <v>No</v>
      </c>
      <c r="H6266" s="5" t="s">
        <v>178</v>
      </c>
      <c r="I6266" s="5" t="s">
        <v>179</v>
      </c>
      <c r="J6266" s="5" t="s">
        <v>35</v>
      </c>
      <c r="K6266" s="5" t="s">
        <v>180</v>
      </c>
      <c r="L6266" s="7" t="s">
        <v>164</v>
      </c>
      <c r="M6266" t="str">
        <f t="shared" si="293"/>
        <v>Yes</v>
      </c>
    </row>
    <row r="6267" spans="1:13" ht="15" thickBot="1" x14ac:dyDescent="0.4">
      <c r="A6267" s="5" t="s">
        <v>175</v>
      </c>
      <c r="B6267" s="5" t="s">
        <v>176</v>
      </c>
      <c r="C6267" s="5" t="s">
        <v>6468</v>
      </c>
      <c r="D6267" s="5">
        <f t="shared" si="292"/>
        <v>80748</v>
      </c>
      <c r="E6267" s="6">
        <v>42571</v>
      </c>
      <c r="F6267" s="6">
        <f t="shared" si="294"/>
        <v>42661</v>
      </c>
      <c r="G6267" s="6" t="str">
        <f>IF('BCT Template'!R6266&gt;F6267,"Yes","No")</f>
        <v>No</v>
      </c>
      <c r="H6267" s="5" t="s">
        <v>182</v>
      </c>
      <c r="I6267" s="5" t="s">
        <v>183</v>
      </c>
      <c r="J6267" s="5" t="s">
        <v>184</v>
      </c>
      <c r="K6267" s="5" t="s">
        <v>185</v>
      </c>
      <c r="L6267" s="7" t="s">
        <v>164</v>
      </c>
      <c r="M6267" t="str">
        <f t="shared" si="293"/>
        <v>No</v>
      </c>
    </row>
    <row r="6268" spans="1:13" ht="15" thickBot="1" x14ac:dyDescent="0.4">
      <c r="A6268" s="5" t="s">
        <v>175</v>
      </c>
      <c r="B6268" s="5" t="s">
        <v>176</v>
      </c>
      <c r="C6268" s="5" t="s">
        <v>6469</v>
      </c>
      <c r="D6268" s="5">
        <f t="shared" si="292"/>
        <v>25156</v>
      </c>
      <c r="E6268" s="6">
        <v>43738</v>
      </c>
      <c r="F6268" s="6">
        <f t="shared" si="294"/>
        <v>43828</v>
      </c>
      <c r="G6268" s="6" t="str">
        <f>IF('BCT Template'!R6267&gt;F6268,"Yes","No")</f>
        <v>No</v>
      </c>
      <c r="H6268" s="5" t="s">
        <v>240</v>
      </c>
      <c r="I6268" s="5" t="s">
        <v>241</v>
      </c>
      <c r="J6268" s="5" t="s">
        <v>35</v>
      </c>
      <c r="K6268" s="5" t="s">
        <v>180</v>
      </c>
      <c r="L6268" s="7" t="s">
        <v>164</v>
      </c>
      <c r="M6268" t="str">
        <f t="shared" si="293"/>
        <v>Yes</v>
      </c>
    </row>
    <row r="6269" spans="1:13" ht="15" thickBot="1" x14ac:dyDescent="0.4">
      <c r="A6269" s="5" t="s">
        <v>175</v>
      </c>
      <c r="B6269" s="5" t="s">
        <v>176</v>
      </c>
      <c r="C6269" s="5" t="s">
        <v>6470</v>
      </c>
      <c r="D6269" s="5">
        <f t="shared" si="292"/>
        <v>81001</v>
      </c>
      <c r="E6269" s="6">
        <v>43982</v>
      </c>
      <c r="F6269" s="6">
        <f t="shared" si="294"/>
        <v>44072</v>
      </c>
      <c r="G6269" s="6" t="str">
        <f>IF('BCT Template'!R6268&gt;F6269,"Yes","No")</f>
        <v>No</v>
      </c>
      <c r="H6269" s="5" t="s">
        <v>182</v>
      </c>
      <c r="I6269" s="5" t="s">
        <v>183</v>
      </c>
      <c r="J6269" s="5" t="s">
        <v>200</v>
      </c>
      <c r="K6269" s="5" t="s">
        <v>201</v>
      </c>
      <c r="L6269" s="7" t="s">
        <v>164</v>
      </c>
      <c r="M6269" t="str">
        <f t="shared" si="293"/>
        <v>Yes</v>
      </c>
    </row>
    <row r="6270" spans="1:13" ht="15" thickBot="1" x14ac:dyDescent="0.4">
      <c r="A6270" s="5" t="s">
        <v>175</v>
      </c>
      <c r="B6270" s="5" t="s">
        <v>176</v>
      </c>
      <c r="C6270" s="5" t="s">
        <v>6471</v>
      </c>
      <c r="D6270" s="5">
        <f t="shared" si="292"/>
        <v>58994</v>
      </c>
      <c r="E6270" s="6">
        <v>43951</v>
      </c>
      <c r="F6270" s="6">
        <f t="shared" si="294"/>
        <v>44041</v>
      </c>
      <c r="G6270" s="6" t="str">
        <f>IF('BCT Template'!R6269&gt;F6270,"Yes","No")</f>
        <v>No</v>
      </c>
      <c r="H6270" s="5" t="s">
        <v>182</v>
      </c>
      <c r="I6270" s="5" t="s">
        <v>183</v>
      </c>
      <c r="J6270" s="5" t="s">
        <v>200</v>
      </c>
      <c r="K6270" s="5" t="s">
        <v>201</v>
      </c>
      <c r="L6270" s="7" t="s">
        <v>164</v>
      </c>
      <c r="M6270" t="str">
        <f t="shared" si="293"/>
        <v>Yes</v>
      </c>
    </row>
    <row r="6271" spans="1:13" ht="15" thickBot="1" x14ac:dyDescent="0.4">
      <c r="A6271" s="5" t="s">
        <v>175</v>
      </c>
      <c r="B6271" s="5" t="s">
        <v>176</v>
      </c>
      <c r="C6271" s="5" t="s">
        <v>6472</v>
      </c>
      <c r="D6271" s="5">
        <f t="shared" si="292"/>
        <v>78385</v>
      </c>
      <c r="E6271" s="6">
        <v>41537</v>
      </c>
      <c r="F6271" s="6">
        <f t="shared" si="294"/>
        <v>41627</v>
      </c>
      <c r="G6271" s="6" t="str">
        <f>IF('BCT Template'!R6270&gt;F6271,"Yes","No")</f>
        <v>No</v>
      </c>
      <c r="H6271" s="5" t="s">
        <v>210</v>
      </c>
      <c r="I6271" s="5" t="s">
        <v>211</v>
      </c>
      <c r="J6271" s="5" t="s">
        <v>184</v>
      </c>
      <c r="K6271" s="5" t="s">
        <v>185</v>
      </c>
      <c r="L6271" s="7" t="s">
        <v>164</v>
      </c>
      <c r="M6271" t="str">
        <f t="shared" si="293"/>
        <v>No</v>
      </c>
    </row>
    <row r="6272" spans="1:13" ht="15" thickBot="1" x14ac:dyDescent="0.4">
      <c r="A6272" s="5" t="s">
        <v>175</v>
      </c>
      <c r="B6272" s="5" t="s">
        <v>176</v>
      </c>
      <c r="C6272" s="5" t="s">
        <v>6473</v>
      </c>
      <c r="D6272" s="5">
        <f t="shared" si="292"/>
        <v>58259</v>
      </c>
      <c r="E6272" s="6">
        <v>43646</v>
      </c>
      <c r="F6272" s="6">
        <f t="shared" si="294"/>
        <v>43736</v>
      </c>
      <c r="G6272" s="6" t="str">
        <f>IF('BCT Template'!R6271&gt;F6272,"Yes","No")</f>
        <v>No</v>
      </c>
      <c r="H6272" s="5" t="s">
        <v>182</v>
      </c>
      <c r="I6272" s="5" t="s">
        <v>183</v>
      </c>
      <c r="J6272" s="5" t="s">
        <v>184</v>
      </c>
      <c r="K6272" s="5" t="s">
        <v>185</v>
      </c>
      <c r="L6272" s="7" t="s">
        <v>164</v>
      </c>
      <c r="M6272" t="str">
        <f t="shared" si="293"/>
        <v>No</v>
      </c>
    </row>
    <row r="6273" spans="1:13" ht="15" thickBot="1" x14ac:dyDescent="0.4">
      <c r="A6273" s="5" t="s">
        <v>175</v>
      </c>
      <c r="B6273" s="5" t="s">
        <v>176</v>
      </c>
      <c r="C6273" s="5" t="s">
        <v>6474</v>
      </c>
      <c r="D6273" s="5">
        <f t="shared" si="292"/>
        <v>80403</v>
      </c>
      <c r="E6273" s="6">
        <v>43646</v>
      </c>
      <c r="F6273" s="6">
        <f t="shared" si="294"/>
        <v>43736</v>
      </c>
      <c r="G6273" s="6" t="str">
        <f>IF('BCT Template'!R6272&gt;F6273,"Yes","No")</f>
        <v>No</v>
      </c>
      <c r="H6273" s="5" t="s">
        <v>182</v>
      </c>
      <c r="I6273" s="5" t="s">
        <v>183</v>
      </c>
      <c r="J6273" s="5" t="s">
        <v>200</v>
      </c>
      <c r="K6273" s="5" t="s">
        <v>201</v>
      </c>
      <c r="L6273" s="7" t="s">
        <v>164</v>
      </c>
      <c r="M6273" t="str">
        <f t="shared" si="293"/>
        <v>Yes</v>
      </c>
    </row>
    <row r="6274" spans="1:13" ht="15" thickBot="1" x14ac:dyDescent="0.4">
      <c r="A6274" s="5" t="s">
        <v>175</v>
      </c>
      <c r="B6274" s="5" t="s">
        <v>176</v>
      </c>
      <c r="C6274" s="5" t="s">
        <v>6475</v>
      </c>
      <c r="D6274" s="5">
        <f t="shared" si="292"/>
        <v>80314</v>
      </c>
      <c r="E6274" s="6">
        <v>44074</v>
      </c>
      <c r="F6274" s="6">
        <f t="shared" si="294"/>
        <v>44164</v>
      </c>
      <c r="G6274" s="6" t="str">
        <f>IF('BCT Template'!R6273&gt;F6274,"Yes","No")</f>
        <v>No</v>
      </c>
      <c r="H6274" s="5" t="s">
        <v>182</v>
      </c>
      <c r="I6274" s="5" t="s">
        <v>183</v>
      </c>
      <c r="J6274" s="5" t="s">
        <v>200</v>
      </c>
      <c r="K6274" s="5" t="s">
        <v>201</v>
      </c>
      <c r="L6274" s="7" t="s">
        <v>164</v>
      </c>
      <c r="M6274" t="str">
        <f t="shared" si="293"/>
        <v>Yes</v>
      </c>
    </row>
    <row r="6275" spans="1:13" ht="15" thickBot="1" x14ac:dyDescent="0.4">
      <c r="A6275" s="5" t="s">
        <v>175</v>
      </c>
      <c r="B6275" s="5" t="s">
        <v>176</v>
      </c>
      <c r="C6275" s="5" t="s">
        <v>6476</v>
      </c>
      <c r="D6275" s="5">
        <f t="shared" ref="D6275:D6338" si="295">C6275*1</f>
        <v>31070</v>
      </c>
      <c r="E6275" s="6">
        <v>44255</v>
      </c>
      <c r="F6275" s="6">
        <f t="shared" si="294"/>
        <v>44345</v>
      </c>
      <c r="G6275" s="6" t="str">
        <f>IF('BCT Template'!R6274&gt;F6275,"Yes","No")</f>
        <v>No</v>
      </c>
      <c r="H6275" s="5" t="s">
        <v>178</v>
      </c>
      <c r="I6275" s="5" t="s">
        <v>179</v>
      </c>
      <c r="J6275" s="5" t="s">
        <v>35</v>
      </c>
      <c r="K6275" s="5" t="s">
        <v>180</v>
      </c>
      <c r="L6275" s="7" t="s">
        <v>164</v>
      </c>
      <c r="M6275" t="str">
        <f t="shared" ref="M6275:M6338" si="296">IF(J6275=" ","Yes",IF(J6275="3","Yes","No"))</f>
        <v>Yes</v>
      </c>
    </row>
    <row r="6276" spans="1:13" ht="15" thickBot="1" x14ac:dyDescent="0.4">
      <c r="A6276" s="5" t="s">
        <v>175</v>
      </c>
      <c r="B6276" s="5" t="s">
        <v>176</v>
      </c>
      <c r="C6276" s="5" t="s">
        <v>6477</v>
      </c>
      <c r="D6276" s="5">
        <f t="shared" si="295"/>
        <v>58465</v>
      </c>
      <c r="E6276" s="6">
        <v>39447</v>
      </c>
      <c r="F6276" s="6">
        <f t="shared" si="294"/>
        <v>39537</v>
      </c>
      <c r="G6276" s="6" t="str">
        <f>IF('BCT Template'!R6275&gt;F6276,"Yes","No")</f>
        <v>No</v>
      </c>
      <c r="H6276" s="5" t="s">
        <v>182</v>
      </c>
      <c r="I6276" s="5" t="s">
        <v>183</v>
      </c>
      <c r="J6276" s="5" t="s">
        <v>184</v>
      </c>
      <c r="K6276" s="5" t="s">
        <v>185</v>
      </c>
      <c r="L6276" s="7" t="s">
        <v>164</v>
      </c>
      <c r="M6276" t="str">
        <f t="shared" si="296"/>
        <v>No</v>
      </c>
    </row>
    <row r="6277" spans="1:13" ht="15" thickBot="1" x14ac:dyDescent="0.4">
      <c r="A6277" s="5" t="s">
        <v>175</v>
      </c>
      <c r="B6277" s="5" t="s">
        <v>176</v>
      </c>
      <c r="C6277" s="5" t="s">
        <v>6478</v>
      </c>
      <c r="D6277" s="5">
        <f t="shared" si="295"/>
        <v>22621</v>
      </c>
      <c r="E6277" s="6">
        <v>43708</v>
      </c>
      <c r="F6277" s="6">
        <f t="shared" si="294"/>
        <v>43798</v>
      </c>
      <c r="G6277" s="6" t="str">
        <f>IF('BCT Template'!R6276&gt;F6277,"Yes","No")</f>
        <v>No</v>
      </c>
      <c r="H6277" s="5" t="s">
        <v>178</v>
      </c>
      <c r="I6277" s="5" t="s">
        <v>179</v>
      </c>
      <c r="J6277" s="5" t="s">
        <v>35</v>
      </c>
      <c r="K6277" s="5" t="s">
        <v>180</v>
      </c>
      <c r="L6277" s="7" t="s">
        <v>164</v>
      </c>
      <c r="M6277" t="str">
        <f t="shared" si="296"/>
        <v>Yes</v>
      </c>
    </row>
    <row r="6278" spans="1:13" ht="15" thickBot="1" x14ac:dyDescent="0.4">
      <c r="A6278" s="5" t="s">
        <v>175</v>
      </c>
      <c r="B6278" s="5" t="s">
        <v>176</v>
      </c>
      <c r="C6278" s="5" t="s">
        <v>6479</v>
      </c>
      <c r="D6278" s="5">
        <f t="shared" si="295"/>
        <v>18378</v>
      </c>
      <c r="E6278" s="6">
        <v>43982</v>
      </c>
      <c r="F6278" s="6">
        <f t="shared" si="294"/>
        <v>44072</v>
      </c>
      <c r="G6278" s="6" t="str">
        <f>IF('BCT Template'!R6277&gt;F6278,"Yes","No")</f>
        <v>No</v>
      </c>
      <c r="H6278" s="5" t="s">
        <v>234</v>
      </c>
      <c r="I6278" s="5" t="s">
        <v>235</v>
      </c>
      <c r="J6278" s="5" t="s">
        <v>184</v>
      </c>
      <c r="K6278" s="5" t="s">
        <v>185</v>
      </c>
      <c r="L6278" s="7" t="s">
        <v>164</v>
      </c>
      <c r="M6278" t="str">
        <f t="shared" si="296"/>
        <v>No</v>
      </c>
    </row>
    <row r="6279" spans="1:13" ht="15" thickBot="1" x14ac:dyDescent="0.4">
      <c r="A6279" s="5" t="s">
        <v>175</v>
      </c>
      <c r="B6279" s="5" t="s">
        <v>176</v>
      </c>
      <c r="C6279" s="5" t="s">
        <v>6480</v>
      </c>
      <c r="D6279" s="5">
        <f t="shared" si="295"/>
        <v>30883</v>
      </c>
      <c r="E6279" s="6">
        <v>44103</v>
      </c>
      <c r="F6279" s="6">
        <f t="shared" si="294"/>
        <v>44193</v>
      </c>
      <c r="G6279" s="6" t="str">
        <f>IF('BCT Template'!R6278&gt;F6279,"Yes","No")</f>
        <v>No</v>
      </c>
      <c r="H6279" s="5" t="s">
        <v>178</v>
      </c>
      <c r="I6279" s="5" t="s">
        <v>179</v>
      </c>
      <c r="J6279" s="5" t="s">
        <v>35</v>
      </c>
      <c r="K6279" s="5" t="s">
        <v>180</v>
      </c>
      <c r="L6279" s="7" t="s">
        <v>164</v>
      </c>
      <c r="M6279" t="str">
        <f t="shared" si="296"/>
        <v>Yes</v>
      </c>
    </row>
    <row r="6280" spans="1:13" ht="15" thickBot="1" x14ac:dyDescent="0.4">
      <c r="A6280" s="5" t="s">
        <v>175</v>
      </c>
      <c r="B6280" s="5" t="s">
        <v>176</v>
      </c>
      <c r="C6280" s="5" t="s">
        <v>6481</v>
      </c>
      <c r="D6280" s="5">
        <f t="shared" si="295"/>
        <v>59375</v>
      </c>
      <c r="E6280" s="6">
        <v>44012</v>
      </c>
      <c r="F6280" s="6">
        <f t="shared" si="294"/>
        <v>44102</v>
      </c>
      <c r="G6280" s="6" t="str">
        <f>IF('BCT Template'!R6279&gt;F6280,"Yes","No")</f>
        <v>No</v>
      </c>
      <c r="H6280" s="5" t="s">
        <v>182</v>
      </c>
      <c r="I6280" s="5" t="s">
        <v>183</v>
      </c>
      <c r="J6280" s="5" t="s">
        <v>184</v>
      </c>
      <c r="K6280" s="5" t="s">
        <v>185</v>
      </c>
      <c r="L6280" s="7" t="s">
        <v>164</v>
      </c>
      <c r="M6280" t="str">
        <f t="shared" si="296"/>
        <v>No</v>
      </c>
    </row>
    <row r="6281" spans="1:13" ht="15" thickBot="1" x14ac:dyDescent="0.4">
      <c r="A6281" s="5" t="s">
        <v>175</v>
      </c>
      <c r="B6281" s="5" t="s">
        <v>176</v>
      </c>
      <c r="C6281" s="5" t="s">
        <v>6482</v>
      </c>
      <c r="D6281" s="5">
        <f t="shared" si="295"/>
        <v>81929</v>
      </c>
      <c r="E6281" s="6">
        <v>43830</v>
      </c>
      <c r="F6281" s="6">
        <f t="shared" si="294"/>
        <v>43920</v>
      </c>
      <c r="G6281" s="6" t="str">
        <f>IF('BCT Template'!R6280&gt;F6281,"Yes","No")</f>
        <v>No</v>
      </c>
      <c r="H6281" s="5" t="s">
        <v>182</v>
      </c>
      <c r="I6281" s="5" t="s">
        <v>183</v>
      </c>
      <c r="J6281" s="5" t="s">
        <v>184</v>
      </c>
      <c r="K6281" s="5" t="s">
        <v>185</v>
      </c>
      <c r="L6281" s="7" t="s">
        <v>164</v>
      </c>
      <c r="M6281" t="str">
        <f t="shared" si="296"/>
        <v>No</v>
      </c>
    </row>
    <row r="6282" spans="1:13" ht="15" thickBot="1" x14ac:dyDescent="0.4">
      <c r="A6282" s="5" t="s">
        <v>175</v>
      </c>
      <c r="B6282" s="5" t="s">
        <v>176</v>
      </c>
      <c r="C6282" s="5" t="s">
        <v>6483</v>
      </c>
      <c r="D6282" s="5">
        <f t="shared" si="295"/>
        <v>77696</v>
      </c>
      <c r="E6282" s="6">
        <v>43738</v>
      </c>
      <c r="F6282" s="6">
        <f t="shared" si="294"/>
        <v>43828</v>
      </c>
      <c r="G6282" s="6" t="str">
        <f>IF('BCT Template'!R6281&gt;F6282,"Yes","No")</f>
        <v>No</v>
      </c>
      <c r="H6282" s="5" t="s">
        <v>189</v>
      </c>
      <c r="I6282" s="5" t="s">
        <v>190</v>
      </c>
      <c r="J6282" s="5" t="s">
        <v>184</v>
      </c>
      <c r="K6282" s="5" t="s">
        <v>185</v>
      </c>
      <c r="L6282" s="7" t="s">
        <v>164</v>
      </c>
      <c r="M6282" t="str">
        <f t="shared" si="296"/>
        <v>No</v>
      </c>
    </row>
    <row r="6283" spans="1:13" ht="15" thickBot="1" x14ac:dyDescent="0.4">
      <c r="A6283" s="5" t="s">
        <v>175</v>
      </c>
      <c r="B6283" s="5" t="s">
        <v>176</v>
      </c>
      <c r="C6283" s="5" t="s">
        <v>6484</v>
      </c>
      <c r="D6283" s="5">
        <f t="shared" si="295"/>
        <v>20639</v>
      </c>
      <c r="E6283" s="6">
        <v>43646</v>
      </c>
      <c r="F6283" s="6">
        <f t="shared" si="294"/>
        <v>43736</v>
      </c>
      <c r="G6283" s="6" t="str">
        <f>IF('BCT Template'!R6282&gt;F6283,"Yes","No")</f>
        <v>No</v>
      </c>
      <c r="H6283" s="5" t="s">
        <v>197</v>
      </c>
      <c r="I6283" s="5" t="s">
        <v>198</v>
      </c>
      <c r="J6283" s="5" t="s">
        <v>200</v>
      </c>
      <c r="K6283" s="5" t="s">
        <v>201</v>
      </c>
      <c r="L6283" s="7" t="s">
        <v>164</v>
      </c>
      <c r="M6283" t="str">
        <f t="shared" si="296"/>
        <v>Yes</v>
      </c>
    </row>
    <row r="6284" spans="1:13" ht="15" thickBot="1" x14ac:dyDescent="0.4">
      <c r="A6284" s="5" t="s">
        <v>175</v>
      </c>
      <c r="B6284" s="5" t="s">
        <v>176</v>
      </c>
      <c r="C6284" s="5" t="s">
        <v>6485</v>
      </c>
      <c r="D6284" s="5">
        <f t="shared" si="295"/>
        <v>21291</v>
      </c>
      <c r="E6284" s="6">
        <v>43646</v>
      </c>
      <c r="F6284" s="6">
        <f t="shared" si="294"/>
        <v>43736</v>
      </c>
      <c r="G6284" s="6" t="str">
        <f>IF('BCT Template'!R6283&gt;F6284,"Yes","No")</f>
        <v>No</v>
      </c>
      <c r="H6284" s="5" t="s">
        <v>178</v>
      </c>
      <c r="I6284" s="5" t="s">
        <v>179</v>
      </c>
      <c r="J6284" s="5" t="s">
        <v>35</v>
      </c>
      <c r="K6284" s="5" t="s">
        <v>180</v>
      </c>
      <c r="L6284" s="7" t="s">
        <v>164</v>
      </c>
      <c r="M6284" t="str">
        <f t="shared" si="296"/>
        <v>Yes</v>
      </c>
    </row>
    <row r="6285" spans="1:13" ht="15" thickBot="1" x14ac:dyDescent="0.4">
      <c r="A6285" s="5" t="s">
        <v>175</v>
      </c>
      <c r="B6285" s="5" t="s">
        <v>176</v>
      </c>
      <c r="C6285" s="5" t="s">
        <v>6486</v>
      </c>
      <c r="D6285" s="5">
        <f t="shared" si="295"/>
        <v>80638</v>
      </c>
      <c r="E6285" s="6">
        <v>43312</v>
      </c>
      <c r="F6285" s="6">
        <f t="shared" si="294"/>
        <v>43402</v>
      </c>
      <c r="G6285" s="6" t="str">
        <f>IF('BCT Template'!R6284&gt;F6285,"Yes","No")</f>
        <v>No</v>
      </c>
      <c r="H6285" s="5" t="s">
        <v>182</v>
      </c>
      <c r="I6285" s="5" t="s">
        <v>183</v>
      </c>
      <c r="J6285" s="5" t="s">
        <v>200</v>
      </c>
      <c r="K6285" s="5" t="s">
        <v>201</v>
      </c>
      <c r="L6285" s="7" t="s">
        <v>164</v>
      </c>
      <c r="M6285" t="str">
        <f t="shared" si="296"/>
        <v>Yes</v>
      </c>
    </row>
    <row r="6286" spans="1:13" ht="15" thickBot="1" x14ac:dyDescent="0.4">
      <c r="A6286" s="5" t="s">
        <v>175</v>
      </c>
      <c r="B6286" s="5" t="s">
        <v>176</v>
      </c>
      <c r="C6286" s="5" t="s">
        <v>6487</v>
      </c>
      <c r="D6286" s="5">
        <f t="shared" si="295"/>
        <v>83046</v>
      </c>
      <c r="E6286" s="6">
        <v>45201</v>
      </c>
      <c r="F6286" s="6">
        <f t="shared" si="294"/>
        <v>45291</v>
      </c>
      <c r="G6286" s="6" t="str">
        <f>IF('BCT Template'!R6285&gt;F6286,"Yes","No")</f>
        <v>No</v>
      </c>
      <c r="H6286" s="5" t="s">
        <v>210</v>
      </c>
      <c r="I6286" s="5" t="s">
        <v>211</v>
      </c>
      <c r="J6286" s="5" t="s">
        <v>184</v>
      </c>
      <c r="K6286" s="5" t="s">
        <v>185</v>
      </c>
      <c r="L6286" s="7" t="s">
        <v>164</v>
      </c>
      <c r="M6286" t="str">
        <f t="shared" si="296"/>
        <v>No</v>
      </c>
    </row>
    <row r="6287" spans="1:13" ht="15" thickBot="1" x14ac:dyDescent="0.4">
      <c r="A6287" s="5" t="s">
        <v>175</v>
      </c>
      <c r="B6287" s="5" t="s">
        <v>176</v>
      </c>
      <c r="C6287" s="5" t="s">
        <v>6488</v>
      </c>
      <c r="D6287" s="5">
        <f t="shared" si="295"/>
        <v>29067</v>
      </c>
      <c r="E6287" s="6">
        <v>43951</v>
      </c>
      <c r="F6287" s="6">
        <f t="shared" si="294"/>
        <v>44041</v>
      </c>
      <c r="G6287" s="6" t="str">
        <f>IF('BCT Template'!R6286&gt;F6287,"Yes","No")</f>
        <v>No</v>
      </c>
      <c r="H6287" s="5" t="s">
        <v>178</v>
      </c>
      <c r="I6287" s="5" t="s">
        <v>179</v>
      </c>
      <c r="J6287" s="5" t="s">
        <v>35</v>
      </c>
      <c r="K6287" s="5" t="s">
        <v>180</v>
      </c>
      <c r="L6287" s="7" t="s">
        <v>164</v>
      </c>
      <c r="M6287" t="str">
        <f t="shared" si="296"/>
        <v>Yes</v>
      </c>
    </row>
    <row r="6288" spans="1:13" ht="15" thickBot="1" x14ac:dyDescent="0.4">
      <c r="A6288" s="5" t="s">
        <v>175</v>
      </c>
      <c r="B6288" s="5" t="s">
        <v>176</v>
      </c>
      <c r="C6288" s="5" t="s">
        <v>6489</v>
      </c>
      <c r="D6288" s="5">
        <f t="shared" si="295"/>
        <v>81735</v>
      </c>
      <c r="E6288" s="6">
        <v>43830</v>
      </c>
      <c r="F6288" s="6">
        <f t="shared" si="294"/>
        <v>43920</v>
      </c>
      <c r="G6288" s="6" t="str">
        <f>IF('BCT Template'!R6287&gt;F6288,"Yes","No")</f>
        <v>No</v>
      </c>
      <c r="H6288" s="5" t="s">
        <v>182</v>
      </c>
      <c r="I6288" s="5" t="s">
        <v>183</v>
      </c>
      <c r="J6288" s="5" t="s">
        <v>184</v>
      </c>
      <c r="K6288" s="5" t="s">
        <v>185</v>
      </c>
      <c r="L6288" s="7" t="s">
        <v>164</v>
      </c>
      <c r="M6288" t="str">
        <f t="shared" si="296"/>
        <v>No</v>
      </c>
    </row>
    <row r="6289" spans="1:13" ht="15" thickBot="1" x14ac:dyDescent="0.4">
      <c r="A6289" s="5" t="s">
        <v>175</v>
      </c>
      <c r="B6289" s="5" t="s">
        <v>176</v>
      </c>
      <c r="C6289" s="5" t="s">
        <v>6490</v>
      </c>
      <c r="D6289" s="5">
        <f t="shared" si="295"/>
        <v>30674</v>
      </c>
      <c r="E6289" s="6">
        <v>44012</v>
      </c>
      <c r="F6289" s="6">
        <f t="shared" si="294"/>
        <v>44102</v>
      </c>
      <c r="G6289" s="6" t="str">
        <f>IF('BCT Template'!R6288&gt;F6289,"Yes","No")</f>
        <v>No</v>
      </c>
      <c r="H6289" s="5" t="s">
        <v>178</v>
      </c>
      <c r="I6289" s="5" t="s">
        <v>179</v>
      </c>
      <c r="J6289" s="5" t="s">
        <v>35</v>
      </c>
      <c r="K6289" s="5" t="s">
        <v>180</v>
      </c>
      <c r="L6289" s="7" t="s">
        <v>164</v>
      </c>
      <c r="M6289" t="str">
        <f t="shared" si="296"/>
        <v>Yes</v>
      </c>
    </row>
    <row r="6290" spans="1:13" ht="15" thickBot="1" x14ac:dyDescent="0.4">
      <c r="A6290" s="5" t="s">
        <v>175</v>
      </c>
      <c r="B6290" s="5" t="s">
        <v>176</v>
      </c>
      <c r="C6290" s="5" t="s">
        <v>6491</v>
      </c>
      <c r="D6290" s="5">
        <f t="shared" si="295"/>
        <v>22463</v>
      </c>
      <c r="E6290" s="6">
        <v>44104</v>
      </c>
      <c r="F6290" s="6">
        <f t="shared" si="294"/>
        <v>44194</v>
      </c>
      <c r="G6290" s="6" t="str">
        <f>IF('BCT Template'!R6289&gt;F6290,"Yes","No")</f>
        <v>No</v>
      </c>
      <c r="H6290" s="5" t="s">
        <v>178</v>
      </c>
      <c r="I6290" s="5" t="s">
        <v>179</v>
      </c>
      <c r="J6290" s="5" t="s">
        <v>35</v>
      </c>
      <c r="K6290" s="5" t="s">
        <v>180</v>
      </c>
      <c r="L6290" s="7" t="s">
        <v>164</v>
      </c>
      <c r="M6290" t="str">
        <f t="shared" si="296"/>
        <v>Yes</v>
      </c>
    </row>
    <row r="6291" spans="1:13" ht="15" thickBot="1" x14ac:dyDescent="0.4">
      <c r="A6291" s="5" t="s">
        <v>175</v>
      </c>
      <c r="B6291" s="5" t="s">
        <v>176</v>
      </c>
      <c r="C6291" s="5" t="s">
        <v>6492</v>
      </c>
      <c r="D6291" s="5">
        <f t="shared" si="295"/>
        <v>59500</v>
      </c>
      <c r="E6291" s="6">
        <v>44012</v>
      </c>
      <c r="F6291" s="6">
        <f t="shared" si="294"/>
        <v>44102</v>
      </c>
      <c r="G6291" s="6" t="str">
        <f>IF('BCT Template'!R6290&gt;F6291,"Yes","No")</f>
        <v>No</v>
      </c>
      <c r="H6291" s="5" t="s">
        <v>182</v>
      </c>
      <c r="I6291" s="5" t="s">
        <v>183</v>
      </c>
      <c r="J6291" s="5" t="s">
        <v>184</v>
      </c>
      <c r="K6291" s="5" t="s">
        <v>185</v>
      </c>
      <c r="L6291" s="7" t="s">
        <v>164</v>
      </c>
      <c r="M6291" t="str">
        <f t="shared" si="296"/>
        <v>No</v>
      </c>
    </row>
    <row r="6292" spans="1:13" ht="15" thickBot="1" x14ac:dyDescent="0.4">
      <c r="A6292" s="5" t="s">
        <v>175</v>
      </c>
      <c r="B6292" s="5" t="s">
        <v>176</v>
      </c>
      <c r="C6292" s="5" t="s">
        <v>6493</v>
      </c>
      <c r="D6292" s="5">
        <f t="shared" si="295"/>
        <v>81617</v>
      </c>
      <c r="E6292" s="6">
        <v>44135</v>
      </c>
      <c r="F6292" s="6">
        <f t="shared" si="294"/>
        <v>44225</v>
      </c>
      <c r="G6292" s="6" t="str">
        <f>IF('BCT Template'!R6291&gt;F6292,"Yes","No")</f>
        <v>No</v>
      </c>
      <c r="H6292" s="5" t="s">
        <v>182</v>
      </c>
      <c r="I6292" s="5" t="s">
        <v>183</v>
      </c>
      <c r="J6292" s="5" t="s">
        <v>200</v>
      </c>
      <c r="K6292" s="5" t="s">
        <v>201</v>
      </c>
      <c r="L6292" s="7" t="s">
        <v>164</v>
      </c>
      <c r="M6292" t="str">
        <f t="shared" si="296"/>
        <v>Yes</v>
      </c>
    </row>
    <row r="6293" spans="1:13" ht="15" thickBot="1" x14ac:dyDescent="0.4">
      <c r="A6293" s="5" t="s">
        <v>175</v>
      </c>
      <c r="B6293" s="5" t="s">
        <v>176</v>
      </c>
      <c r="C6293" s="5" t="s">
        <v>6494</v>
      </c>
      <c r="D6293" s="5">
        <f t="shared" si="295"/>
        <v>78806</v>
      </c>
      <c r="E6293" s="6">
        <v>41972</v>
      </c>
      <c r="F6293" s="6">
        <f t="shared" si="294"/>
        <v>42062</v>
      </c>
      <c r="G6293" s="6" t="str">
        <f>IF('BCT Template'!R6292&gt;F6293,"Yes","No")</f>
        <v>No</v>
      </c>
      <c r="H6293" s="5" t="s">
        <v>210</v>
      </c>
      <c r="I6293" s="5" t="s">
        <v>211</v>
      </c>
      <c r="J6293" s="5" t="s">
        <v>184</v>
      </c>
      <c r="K6293" s="5" t="s">
        <v>185</v>
      </c>
      <c r="L6293" s="7" t="s">
        <v>164</v>
      </c>
      <c r="M6293" t="str">
        <f t="shared" si="296"/>
        <v>No</v>
      </c>
    </row>
    <row r="6294" spans="1:13" ht="15" thickBot="1" x14ac:dyDescent="0.4">
      <c r="A6294" s="5" t="s">
        <v>175</v>
      </c>
      <c r="B6294" s="5" t="s">
        <v>176</v>
      </c>
      <c r="C6294" s="5" t="s">
        <v>6495</v>
      </c>
      <c r="D6294" s="5">
        <f t="shared" si="295"/>
        <v>59261</v>
      </c>
      <c r="E6294" s="6">
        <v>42794</v>
      </c>
      <c r="F6294" s="6">
        <f t="shared" ref="F6294:F6357" si="297">E6294+90</f>
        <v>42884</v>
      </c>
      <c r="G6294" s="6" t="str">
        <f>IF('BCT Template'!R6293&gt;F6294,"Yes","No")</f>
        <v>No</v>
      </c>
      <c r="H6294" s="5" t="s">
        <v>182</v>
      </c>
      <c r="I6294" s="5" t="s">
        <v>183</v>
      </c>
      <c r="J6294" s="5" t="s">
        <v>200</v>
      </c>
      <c r="K6294" s="5" t="s">
        <v>201</v>
      </c>
      <c r="L6294" s="7" t="s">
        <v>164</v>
      </c>
      <c r="M6294" t="str">
        <f t="shared" si="296"/>
        <v>Yes</v>
      </c>
    </row>
    <row r="6295" spans="1:13" ht="15" thickBot="1" x14ac:dyDescent="0.4">
      <c r="A6295" s="5" t="s">
        <v>175</v>
      </c>
      <c r="B6295" s="5" t="s">
        <v>176</v>
      </c>
      <c r="C6295" s="5" t="s">
        <v>6496</v>
      </c>
      <c r="D6295" s="5">
        <f t="shared" si="295"/>
        <v>58807</v>
      </c>
      <c r="E6295" s="6">
        <v>41670</v>
      </c>
      <c r="F6295" s="6">
        <f t="shared" si="297"/>
        <v>41760</v>
      </c>
      <c r="G6295" s="6" t="str">
        <f>IF('BCT Template'!R6294&gt;F6295,"Yes","No")</f>
        <v>No</v>
      </c>
      <c r="H6295" s="5" t="s">
        <v>182</v>
      </c>
      <c r="I6295" s="5" t="s">
        <v>183</v>
      </c>
      <c r="J6295" s="5" t="s">
        <v>184</v>
      </c>
      <c r="K6295" s="5" t="s">
        <v>185</v>
      </c>
      <c r="L6295" s="7" t="s">
        <v>164</v>
      </c>
      <c r="M6295" t="str">
        <f t="shared" si="296"/>
        <v>No</v>
      </c>
    </row>
    <row r="6296" spans="1:13" ht="15" thickBot="1" x14ac:dyDescent="0.4">
      <c r="A6296" s="5" t="s">
        <v>175</v>
      </c>
      <c r="B6296" s="5" t="s">
        <v>176</v>
      </c>
      <c r="C6296" s="5" t="s">
        <v>6497</v>
      </c>
      <c r="D6296" s="5">
        <f t="shared" si="295"/>
        <v>59481</v>
      </c>
      <c r="E6296" s="6">
        <v>44165</v>
      </c>
      <c r="F6296" s="6">
        <f t="shared" si="297"/>
        <v>44255</v>
      </c>
      <c r="G6296" s="6" t="str">
        <f>IF('BCT Template'!R6295&gt;F6296,"Yes","No")</f>
        <v>No</v>
      </c>
      <c r="H6296" s="5" t="s">
        <v>182</v>
      </c>
      <c r="I6296" s="5" t="s">
        <v>183</v>
      </c>
      <c r="J6296" s="5" t="s">
        <v>200</v>
      </c>
      <c r="K6296" s="5" t="s">
        <v>201</v>
      </c>
      <c r="L6296" s="7" t="s">
        <v>164</v>
      </c>
      <c r="M6296" t="str">
        <f t="shared" si="296"/>
        <v>Yes</v>
      </c>
    </row>
    <row r="6297" spans="1:13" ht="15" thickBot="1" x14ac:dyDescent="0.4">
      <c r="A6297" s="5" t="s">
        <v>175</v>
      </c>
      <c r="B6297" s="5" t="s">
        <v>176</v>
      </c>
      <c r="C6297" s="5" t="s">
        <v>6498</v>
      </c>
      <c r="D6297" s="5">
        <f t="shared" si="295"/>
        <v>80115</v>
      </c>
      <c r="E6297" s="6">
        <v>41693</v>
      </c>
      <c r="F6297" s="6">
        <f t="shared" si="297"/>
        <v>41783</v>
      </c>
      <c r="G6297" s="6" t="str">
        <f>IF('BCT Template'!R6296&gt;F6297,"Yes","No")</f>
        <v>No</v>
      </c>
      <c r="H6297" s="5" t="s">
        <v>182</v>
      </c>
      <c r="I6297" s="5" t="s">
        <v>183</v>
      </c>
      <c r="J6297" s="5" t="s">
        <v>184</v>
      </c>
      <c r="K6297" s="5" t="s">
        <v>185</v>
      </c>
      <c r="L6297" s="7" t="s">
        <v>164</v>
      </c>
      <c r="M6297" t="str">
        <f t="shared" si="296"/>
        <v>No</v>
      </c>
    </row>
    <row r="6298" spans="1:13" ht="15" thickBot="1" x14ac:dyDescent="0.4">
      <c r="A6298" s="5" t="s">
        <v>175</v>
      </c>
      <c r="B6298" s="5" t="s">
        <v>176</v>
      </c>
      <c r="C6298" s="5" t="s">
        <v>6499</v>
      </c>
      <c r="D6298" s="5">
        <f t="shared" si="295"/>
        <v>29006</v>
      </c>
      <c r="E6298" s="6">
        <v>44316</v>
      </c>
      <c r="F6298" s="6">
        <f t="shared" si="297"/>
        <v>44406</v>
      </c>
      <c r="G6298" s="6" t="str">
        <f>IF('BCT Template'!R6297&gt;F6298,"Yes","No")</f>
        <v>No</v>
      </c>
      <c r="H6298" s="5" t="s">
        <v>178</v>
      </c>
      <c r="I6298" s="5" t="s">
        <v>179</v>
      </c>
      <c r="J6298" s="5" t="s">
        <v>35</v>
      </c>
      <c r="K6298" s="5" t="s">
        <v>180</v>
      </c>
      <c r="L6298" s="7" t="s">
        <v>164</v>
      </c>
      <c r="M6298" t="str">
        <f t="shared" si="296"/>
        <v>Yes</v>
      </c>
    </row>
    <row r="6299" spans="1:13" ht="15" thickBot="1" x14ac:dyDescent="0.4">
      <c r="A6299" s="5" t="s">
        <v>175</v>
      </c>
      <c r="B6299" s="5" t="s">
        <v>176</v>
      </c>
      <c r="C6299" s="5" t="s">
        <v>6500</v>
      </c>
      <c r="D6299" s="5">
        <f t="shared" si="295"/>
        <v>59819</v>
      </c>
      <c r="E6299" s="6">
        <v>44377</v>
      </c>
      <c r="F6299" s="6">
        <f t="shared" si="297"/>
        <v>44467</v>
      </c>
      <c r="G6299" s="6" t="str">
        <f>IF('BCT Template'!R6298&gt;F6299,"Yes","No")</f>
        <v>No</v>
      </c>
      <c r="H6299" s="5" t="s">
        <v>182</v>
      </c>
      <c r="I6299" s="5" t="s">
        <v>183</v>
      </c>
      <c r="J6299" s="5" t="s">
        <v>184</v>
      </c>
      <c r="K6299" s="5" t="s">
        <v>185</v>
      </c>
      <c r="L6299" s="7" t="s">
        <v>164</v>
      </c>
      <c r="M6299" t="str">
        <f t="shared" si="296"/>
        <v>No</v>
      </c>
    </row>
    <row r="6300" spans="1:13" ht="15" thickBot="1" x14ac:dyDescent="0.4">
      <c r="A6300" s="5" t="s">
        <v>175</v>
      </c>
      <c r="B6300" s="5" t="s">
        <v>176</v>
      </c>
      <c r="C6300" s="5" t="s">
        <v>6501</v>
      </c>
      <c r="D6300" s="5">
        <f t="shared" si="295"/>
        <v>79145</v>
      </c>
      <c r="E6300" s="6">
        <v>44043</v>
      </c>
      <c r="F6300" s="6">
        <f t="shared" si="297"/>
        <v>44133</v>
      </c>
      <c r="G6300" s="6" t="str">
        <f>IF('BCT Template'!R6299&gt;F6300,"Yes","No")</f>
        <v>No</v>
      </c>
      <c r="H6300" s="5" t="s">
        <v>189</v>
      </c>
      <c r="I6300" s="5" t="s">
        <v>190</v>
      </c>
      <c r="J6300" s="5" t="s">
        <v>200</v>
      </c>
      <c r="K6300" s="5" t="s">
        <v>201</v>
      </c>
      <c r="L6300" s="7" t="s">
        <v>164</v>
      </c>
      <c r="M6300" t="str">
        <f t="shared" si="296"/>
        <v>Yes</v>
      </c>
    </row>
    <row r="6301" spans="1:13" ht="15" thickBot="1" x14ac:dyDescent="0.4">
      <c r="A6301" s="5" t="s">
        <v>175</v>
      </c>
      <c r="B6301" s="5" t="s">
        <v>176</v>
      </c>
      <c r="C6301" s="5" t="s">
        <v>6502</v>
      </c>
      <c r="D6301" s="5">
        <f t="shared" si="295"/>
        <v>21571</v>
      </c>
      <c r="E6301" s="6">
        <v>44408</v>
      </c>
      <c r="F6301" s="6">
        <f t="shared" si="297"/>
        <v>44498</v>
      </c>
      <c r="G6301" s="6" t="str">
        <f>IF('BCT Template'!R6300&gt;F6301,"Yes","No")</f>
        <v>No</v>
      </c>
      <c r="H6301" s="5" t="s">
        <v>178</v>
      </c>
      <c r="I6301" s="5" t="s">
        <v>179</v>
      </c>
      <c r="J6301" s="5" t="s">
        <v>35</v>
      </c>
      <c r="K6301" s="5" t="s">
        <v>180</v>
      </c>
      <c r="L6301" s="7" t="s">
        <v>164</v>
      </c>
      <c r="M6301" t="str">
        <f t="shared" si="296"/>
        <v>Yes</v>
      </c>
    </row>
    <row r="6302" spans="1:13" ht="15" thickBot="1" x14ac:dyDescent="0.4">
      <c r="A6302" s="5" t="s">
        <v>175</v>
      </c>
      <c r="B6302" s="5" t="s">
        <v>176</v>
      </c>
      <c r="C6302" s="5" t="s">
        <v>6503</v>
      </c>
      <c r="D6302" s="5">
        <f t="shared" si="295"/>
        <v>22995</v>
      </c>
      <c r="E6302" s="6">
        <v>44149</v>
      </c>
      <c r="F6302" s="6">
        <f t="shared" si="297"/>
        <v>44239</v>
      </c>
      <c r="G6302" s="6" t="str">
        <f>IF('BCT Template'!R6301&gt;F6302,"Yes","No")</f>
        <v>No</v>
      </c>
      <c r="H6302" s="5" t="s">
        <v>178</v>
      </c>
      <c r="I6302" s="5" t="s">
        <v>179</v>
      </c>
      <c r="J6302" s="5" t="s">
        <v>35</v>
      </c>
      <c r="K6302" s="5" t="s">
        <v>180</v>
      </c>
      <c r="L6302" s="7" t="s">
        <v>164</v>
      </c>
      <c r="M6302" t="str">
        <f t="shared" si="296"/>
        <v>Yes</v>
      </c>
    </row>
    <row r="6303" spans="1:13" ht="15" thickBot="1" x14ac:dyDescent="0.4">
      <c r="A6303" s="5" t="s">
        <v>175</v>
      </c>
      <c r="B6303" s="5" t="s">
        <v>176</v>
      </c>
      <c r="C6303" s="5" t="s">
        <v>6504</v>
      </c>
      <c r="D6303" s="5">
        <f t="shared" si="295"/>
        <v>79644</v>
      </c>
      <c r="E6303" s="6">
        <v>42110</v>
      </c>
      <c r="F6303" s="6">
        <f t="shared" si="297"/>
        <v>42200</v>
      </c>
      <c r="G6303" s="6" t="str">
        <f>IF('BCT Template'!R6302&gt;F6303,"Yes","No")</f>
        <v>No</v>
      </c>
      <c r="H6303" s="5" t="s">
        <v>182</v>
      </c>
      <c r="I6303" s="5" t="s">
        <v>183</v>
      </c>
      <c r="J6303" s="5" t="s">
        <v>184</v>
      </c>
      <c r="K6303" s="5" t="s">
        <v>185</v>
      </c>
      <c r="L6303" s="7" t="s">
        <v>164</v>
      </c>
      <c r="M6303" t="str">
        <f t="shared" si="296"/>
        <v>No</v>
      </c>
    </row>
    <row r="6304" spans="1:13" ht="15" thickBot="1" x14ac:dyDescent="0.4">
      <c r="A6304" s="5" t="s">
        <v>175</v>
      </c>
      <c r="B6304" s="5" t="s">
        <v>176</v>
      </c>
      <c r="C6304" s="5" t="s">
        <v>6505</v>
      </c>
      <c r="D6304" s="5">
        <f t="shared" si="295"/>
        <v>21653</v>
      </c>
      <c r="E6304" s="6">
        <v>44651</v>
      </c>
      <c r="F6304" s="6">
        <f t="shared" si="297"/>
        <v>44741</v>
      </c>
      <c r="G6304" s="6" t="str">
        <f>IF('BCT Template'!R6303&gt;F6304,"Yes","No")</f>
        <v>No</v>
      </c>
      <c r="H6304" s="5" t="s">
        <v>178</v>
      </c>
      <c r="I6304" s="5" t="s">
        <v>179</v>
      </c>
      <c r="J6304" s="5" t="s">
        <v>35</v>
      </c>
      <c r="K6304" s="5" t="s">
        <v>180</v>
      </c>
      <c r="L6304" s="7" t="s">
        <v>164</v>
      </c>
      <c r="M6304" t="str">
        <f t="shared" si="296"/>
        <v>Yes</v>
      </c>
    </row>
    <row r="6305" spans="1:13" ht="15" thickBot="1" x14ac:dyDescent="0.4">
      <c r="A6305" s="5" t="s">
        <v>175</v>
      </c>
      <c r="B6305" s="5" t="s">
        <v>176</v>
      </c>
      <c r="C6305" s="5" t="s">
        <v>6506</v>
      </c>
      <c r="D6305" s="5">
        <f t="shared" si="295"/>
        <v>77067</v>
      </c>
      <c r="E6305" s="6">
        <v>44012</v>
      </c>
      <c r="F6305" s="6">
        <f t="shared" si="297"/>
        <v>44102</v>
      </c>
      <c r="G6305" s="6" t="str">
        <f>IF('BCT Template'!R6304&gt;F6305,"Yes","No")</f>
        <v>No</v>
      </c>
      <c r="H6305" s="5" t="s">
        <v>197</v>
      </c>
      <c r="I6305" s="5" t="s">
        <v>198</v>
      </c>
      <c r="J6305" s="5" t="s">
        <v>200</v>
      </c>
      <c r="K6305" s="5" t="s">
        <v>201</v>
      </c>
      <c r="L6305" s="7" t="s">
        <v>164</v>
      </c>
      <c r="M6305" t="str">
        <f t="shared" si="296"/>
        <v>Yes</v>
      </c>
    </row>
    <row r="6306" spans="1:13" ht="15" thickBot="1" x14ac:dyDescent="0.4">
      <c r="A6306" s="5" t="s">
        <v>175</v>
      </c>
      <c r="B6306" s="5" t="s">
        <v>176</v>
      </c>
      <c r="C6306" s="5" t="s">
        <v>6507</v>
      </c>
      <c r="D6306" s="5">
        <f t="shared" si="295"/>
        <v>30128</v>
      </c>
      <c r="E6306" s="6">
        <v>43616</v>
      </c>
      <c r="F6306" s="6">
        <f t="shared" si="297"/>
        <v>43706</v>
      </c>
      <c r="G6306" s="6" t="str">
        <f>IF('BCT Template'!R6305&gt;F6306,"Yes","No")</f>
        <v>No</v>
      </c>
      <c r="H6306" s="5" t="s">
        <v>178</v>
      </c>
      <c r="I6306" s="5" t="s">
        <v>179</v>
      </c>
      <c r="J6306" s="5" t="s">
        <v>35</v>
      </c>
      <c r="K6306" s="5" t="s">
        <v>180</v>
      </c>
      <c r="L6306" s="7" t="s">
        <v>164</v>
      </c>
      <c r="M6306" t="str">
        <f t="shared" si="296"/>
        <v>Yes</v>
      </c>
    </row>
    <row r="6307" spans="1:13" ht="15" thickBot="1" x14ac:dyDescent="0.4">
      <c r="A6307" s="5" t="s">
        <v>175</v>
      </c>
      <c r="B6307" s="5" t="s">
        <v>176</v>
      </c>
      <c r="C6307" s="5" t="s">
        <v>6508</v>
      </c>
      <c r="D6307" s="5">
        <f t="shared" si="295"/>
        <v>31102</v>
      </c>
      <c r="E6307" s="6">
        <v>43890</v>
      </c>
      <c r="F6307" s="6">
        <f t="shared" si="297"/>
        <v>43980</v>
      </c>
      <c r="G6307" s="6" t="str">
        <f>IF('BCT Template'!R6306&gt;F6307,"Yes","No")</f>
        <v>No</v>
      </c>
      <c r="H6307" s="5" t="s">
        <v>178</v>
      </c>
      <c r="I6307" s="5" t="s">
        <v>179</v>
      </c>
      <c r="J6307" s="5" t="s">
        <v>35</v>
      </c>
      <c r="K6307" s="5" t="s">
        <v>180</v>
      </c>
      <c r="L6307" s="7" t="s">
        <v>164</v>
      </c>
      <c r="M6307" t="str">
        <f t="shared" si="296"/>
        <v>Yes</v>
      </c>
    </row>
    <row r="6308" spans="1:13" ht="15" thickBot="1" x14ac:dyDescent="0.4">
      <c r="A6308" s="5" t="s">
        <v>175</v>
      </c>
      <c r="B6308" s="5" t="s">
        <v>176</v>
      </c>
      <c r="C6308" s="5" t="s">
        <v>6509</v>
      </c>
      <c r="D6308" s="5">
        <f t="shared" si="295"/>
        <v>59592</v>
      </c>
      <c r="E6308" s="6">
        <v>44043</v>
      </c>
      <c r="F6308" s="6">
        <f t="shared" si="297"/>
        <v>44133</v>
      </c>
      <c r="G6308" s="6" t="str">
        <f>IF('BCT Template'!R6307&gt;F6308,"Yes","No")</f>
        <v>No</v>
      </c>
      <c r="H6308" s="5" t="s">
        <v>182</v>
      </c>
      <c r="I6308" s="5" t="s">
        <v>183</v>
      </c>
      <c r="J6308" s="5" t="s">
        <v>200</v>
      </c>
      <c r="K6308" s="5" t="s">
        <v>201</v>
      </c>
      <c r="L6308" s="7" t="s">
        <v>164</v>
      </c>
      <c r="M6308" t="str">
        <f t="shared" si="296"/>
        <v>Yes</v>
      </c>
    </row>
    <row r="6309" spans="1:13" ht="15" thickBot="1" x14ac:dyDescent="0.4">
      <c r="A6309" s="5" t="s">
        <v>175</v>
      </c>
      <c r="B6309" s="5" t="s">
        <v>176</v>
      </c>
      <c r="C6309" s="5" t="s">
        <v>6510</v>
      </c>
      <c r="D6309" s="5">
        <f t="shared" si="295"/>
        <v>82531</v>
      </c>
      <c r="E6309" s="6">
        <v>43709</v>
      </c>
      <c r="F6309" s="6">
        <f t="shared" si="297"/>
        <v>43799</v>
      </c>
      <c r="G6309" s="6" t="str">
        <f>IF('BCT Template'!R6308&gt;F6309,"Yes","No")</f>
        <v>No</v>
      </c>
      <c r="H6309" s="5" t="s">
        <v>210</v>
      </c>
      <c r="I6309" s="5" t="s">
        <v>211</v>
      </c>
      <c r="J6309" s="5" t="s">
        <v>184</v>
      </c>
      <c r="K6309" s="5" t="s">
        <v>185</v>
      </c>
      <c r="L6309" s="7" t="s">
        <v>164</v>
      </c>
      <c r="M6309" t="str">
        <f t="shared" si="296"/>
        <v>No</v>
      </c>
    </row>
    <row r="6310" spans="1:13" ht="15" thickBot="1" x14ac:dyDescent="0.4">
      <c r="A6310" s="5" t="s">
        <v>175</v>
      </c>
      <c r="B6310" s="5" t="s">
        <v>176</v>
      </c>
      <c r="C6310" s="5" t="s">
        <v>6511</v>
      </c>
      <c r="D6310" s="5">
        <f t="shared" si="295"/>
        <v>30902</v>
      </c>
      <c r="E6310" s="6">
        <v>43951</v>
      </c>
      <c r="F6310" s="6">
        <f t="shared" si="297"/>
        <v>44041</v>
      </c>
      <c r="G6310" s="6" t="str">
        <f>IF('BCT Template'!R6309&gt;F6310,"Yes","No")</f>
        <v>No</v>
      </c>
      <c r="H6310" s="5" t="s">
        <v>178</v>
      </c>
      <c r="I6310" s="5" t="s">
        <v>179</v>
      </c>
      <c r="J6310" s="5" t="s">
        <v>35</v>
      </c>
      <c r="K6310" s="5" t="s">
        <v>180</v>
      </c>
      <c r="L6310" s="7" t="s">
        <v>164</v>
      </c>
      <c r="M6310" t="str">
        <f t="shared" si="296"/>
        <v>Yes</v>
      </c>
    </row>
    <row r="6311" spans="1:13" ht="15" thickBot="1" x14ac:dyDescent="0.4">
      <c r="A6311" s="5" t="s">
        <v>175</v>
      </c>
      <c r="B6311" s="5" t="s">
        <v>176</v>
      </c>
      <c r="C6311" s="5" t="s">
        <v>6512</v>
      </c>
      <c r="D6311" s="5">
        <f t="shared" si="295"/>
        <v>78635</v>
      </c>
      <c r="E6311" s="6">
        <v>43527</v>
      </c>
      <c r="F6311" s="6">
        <f t="shared" si="297"/>
        <v>43617</v>
      </c>
      <c r="G6311" s="6" t="str">
        <f>IF('BCT Template'!R6310&gt;F6311,"Yes","No")</f>
        <v>No</v>
      </c>
      <c r="H6311" s="5" t="s">
        <v>210</v>
      </c>
      <c r="I6311" s="5" t="s">
        <v>211</v>
      </c>
      <c r="J6311" s="5" t="s">
        <v>184</v>
      </c>
      <c r="K6311" s="5" t="s">
        <v>185</v>
      </c>
      <c r="L6311" s="7" t="s">
        <v>164</v>
      </c>
      <c r="M6311" t="str">
        <f t="shared" si="296"/>
        <v>No</v>
      </c>
    </row>
    <row r="6312" spans="1:13" ht="15" thickBot="1" x14ac:dyDescent="0.4">
      <c r="A6312" s="5" t="s">
        <v>175</v>
      </c>
      <c r="B6312" s="5" t="s">
        <v>176</v>
      </c>
      <c r="C6312" s="5" t="s">
        <v>6513</v>
      </c>
      <c r="D6312" s="5">
        <f t="shared" si="295"/>
        <v>57971</v>
      </c>
      <c r="E6312" s="6">
        <v>43830</v>
      </c>
      <c r="F6312" s="6">
        <f t="shared" si="297"/>
        <v>43920</v>
      </c>
      <c r="G6312" s="6" t="str">
        <f>IF('BCT Template'!R6311&gt;F6312,"Yes","No")</f>
        <v>No</v>
      </c>
      <c r="H6312" s="5" t="s">
        <v>189</v>
      </c>
      <c r="I6312" s="5" t="s">
        <v>190</v>
      </c>
      <c r="J6312" s="5" t="s">
        <v>200</v>
      </c>
      <c r="K6312" s="5" t="s">
        <v>201</v>
      </c>
      <c r="L6312" s="7" t="s">
        <v>164</v>
      </c>
      <c r="M6312" t="str">
        <f t="shared" si="296"/>
        <v>Yes</v>
      </c>
    </row>
    <row r="6313" spans="1:13" ht="15" thickBot="1" x14ac:dyDescent="0.4">
      <c r="A6313" s="5" t="s">
        <v>175</v>
      </c>
      <c r="B6313" s="5" t="s">
        <v>176</v>
      </c>
      <c r="C6313" s="5" t="s">
        <v>6514</v>
      </c>
      <c r="D6313" s="5">
        <f t="shared" si="295"/>
        <v>82169</v>
      </c>
      <c r="E6313" s="6">
        <v>44217</v>
      </c>
      <c r="F6313" s="6">
        <f t="shared" si="297"/>
        <v>44307</v>
      </c>
      <c r="G6313" s="6" t="str">
        <f>IF('BCT Template'!R6312&gt;F6313,"Yes","No")</f>
        <v>No</v>
      </c>
      <c r="H6313" s="5" t="s">
        <v>210</v>
      </c>
      <c r="I6313" s="5" t="s">
        <v>211</v>
      </c>
      <c r="J6313" s="5" t="s">
        <v>184</v>
      </c>
      <c r="K6313" s="5" t="s">
        <v>185</v>
      </c>
      <c r="L6313" s="7" t="s">
        <v>164</v>
      </c>
      <c r="M6313" t="str">
        <f t="shared" si="296"/>
        <v>No</v>
      </c>
    </row>
    <row r="6314" spans="1:13" ht="15" thickBot="1" x14ac:dyDescent="0.4">
      <c r="A6314" s="5" t="s">
        <v>175</v>
      </c>
      <c r="B6314" s="5" t="s">
        <v>176</v>
      </c>
      <c r="C6314" s="5" t="s">
        <v>6515</v>
      </c>
      <c r="D6314" s="5">
        <f t="shared" si="295"/>
        <v>31189</v>
      </c>
      <c r="E6314" s="6">
        <v>44316</v>
      </c>
      <c r="F6314" s="6">
        <f t="shared" si="297"/>
        <v>44406</v>
      </c>
      <c r="G6314" s="6" t="str">
        <f>IF('BCT Template'!R6313&gt;F6314,"Yes","No")</f>
        <v>No</v>
      </c>
      <c r="H6314" s="5" t="s">
        <v>178</v>
      </c>
      <c r="I6314" s="5" t="s">
        <v>179</v>
      </c>
      <c r="J6314" s="5" t="s">
        <v>35</v>
      </c>
      <c r="K6314" s="5" t="s">
        <v>180</v>
      </c>
      <c r="L6314" s="7" t="s">
        <v>164</v>
      </c>
      <c r="M6314" t="str">
        <f t="shared" si="296"/>
        <v>Yes</v>
      </c>
    </row>
    <row r="6315" spans="1:13" ht="15" thickBot="1" x14ac:dyDescent="0.4">
      <c r="A6315" s="5" t="s">
        <v>175</v>
      </c>
      <c r="B6315" s="5" t="s">
        <v>176</v>
      </c>
      <c r="C6315" s="5" t="s">
        <v>6516</v>
      </c>
      <c r="D6315" s="5">
        <f t="shared" si="295"/>
        <v>31255</v>
      </c>
      <c r="E6315" s="6">
        <v>44316</v>
      </c>
      <c r="F6315" s="6">
        <f t="shared" si="297"/>
        <v>44406</v>
      </c>
      <c r="G6315" s="6" t="str">
        <f>IF('BCT Template'!R6314&gt;F6315,"Yes","No")</f>
        <v>No</v>
      </c>
      <c r="H6315" s="5" t="s">
        <v>178</v>
      </c>
      <c r="I6315" s="5" t="s">
        <v>179</v>
      </c>
      <c r="J6315" s="5" t="s">
        <v>35</v>
      </c>
      <c r="K6315" s="5" t="s">
        <v>180</v>
      </c>
      <c r="L6315" s="7" t="s">
        <v>164</v>
      </c>
      <c r="M6315" t="str">
        <f t="shared" si="296"/>
        <v>Yes</v>
      </c>
    </row>
    <row r="6316" spans="1:13" ht="15" thickBot="1" x14ac:dyDescent="0.4">
      <c r="A6316" s="5" t="s">
        <v>175</v>
      </c>
      <c r="B6316" s="5" t="s">
        <v>176</v>
      </c>
      <c r="C6316" s="5" t="s">
        <v>6517</v>
      </c>
      <c r="D6316" s="5">
        <f t="shared" si="295"/>
        <v>58059</v>
      </c>
      <c r="E6316" s="6">
        <v>43646</v>
      </c>
      <c r="F6316" s="6">
        <f t="shared" si="297"/>
        <v>43736</v>
      </c>
      <c r="G6316" s="6" t="str">
        <f>IF('BCT Template'!R6315&gt;F6316,"Yes","No")</f>
        <v>No</v>
      </c>
      <c r="H6316" s="5" t="s">
        <v>182</v>
      </c>
      <c r="I6316" s="5" t="s">
        <v>183</v>
      </c>
      <c r="J6316" s="5" t="s">
        <v>184</v>
      </c>
      <c r="K6316" s="5" t="s">
        <v>185</v>
      </c>
      <c r="L6316" s="7" t="s">
        <v>164</v>
      </c>
      <c r="M6316" t="str">
        <f t="shared" si="296"/>
        <v>No</v>
      </c>
    </row>
    <row r="6317" spans="1:13" ht="15" thickBot="1" x14ac:dyDescent="0.4">
      <c r="A6317" s="5" t="s">
        <v>175</v>
      </c>
      <c r="B6317" s="5" t="s">
        <v>176</v>
      </c>
      <c r="C6317" s="5" t="s">
        <v>6518</v>
      </c>
      <c r="D6317" s="5">
        <f t="shared" si="295"/>
        <v>77063</v>
      </c>
      <c r="E6317" s="6">
        <v>41274</v>
      </c>
      <c r="F6317" s="6">
        <f t="shared" si="297"/>
        <v>41364</v>
      </c>
      <c r="G6317" s="6" t="str">
        <f>IF('BCT Template'!R6316&gt;F6317,"Yes","No")</f>
        <v>No</v>
      </c>
      <c r="H6317" s="5" t="s">
        <v>197</v>
      </c>
      <c r="I6317" s="5" t="s">
        <v>198</v>
      </c>
      <c r="J6317" s="5" t="s">
        <v>184</v>
      </c>
      <c r="K6317" s="5" t="s">
        <v>185</v>
      </c>
      <c r="L6317" s="7" t="s">
        <v>164</v>
      </c>
      <c r="M6317" t="str">
        <f t="shared" si="296"/>
        <v>No</v>
      </c>
    </row>
    <row r="6318" spans="1:13" ht="15" thickBot="1" x14ac:dyDescent="0.4">
      <c r="A6318" s="5" t="s">
        <v>175</v>
      </c>
      <c r="B6318" s="5" t="s">
        <v>176</v>
      </c>
      <c r="C6318" s="5" t="s">
        <v>6519</v>
      </c>
      <c r="D6318" s="5">
        <f t="shared" si="295"/>
        <v>80713</v>
      </c>
      <c r="E6318" s="6">
        <v>42094</v>
      </c>
      <c r="F6318" s="6">
        <f t="shared" si="297"/>
        <v>42184</v>
      </c>
      <c r="G6318" s="6" t="str">
        <f>IF('BCT Template'!R6317&gt;F6318,"Yes","No")</f>
        <v>No</v>
      </c>
      <c r="H6318" s="5" t="s">
        <v>182</v>
      </c>
      <c r="I6318" s="5" t="s">
        <v>183</v>
      </c>
      <c r="J6318" s="5" t="s">
        <v>200</v>
      </c>
      <c r="K6318" s="5" t="s">
        <v>201</v>
      </c>
      <c r="L6318" s="7" t="s">
        <v>164</v>
      </c>
      <c r="M6318" t="str">
        <f t="shared" si="296"/>
        <v>Yes</v>
      </c>
    </row>
    <row r="6319" spans="1:13" ht="15" thickBot="1" x14ac:dyDescent="0.4">
      <c r="A6319" s="5" t="s">
        <v>175</v>
      </c>
      <c r="B6319" s="5" t="s">
        <v>176</v>
      </c>
      <c r="C6319" s="5" t="s">
        <v>6520</v>
      </c>
      <c r="D6319" s="5">
        <f t="shared" si="295"/>
        <v>23598</v>
      </c>
      <c r="E6319" s="6">
        <v>42565</v>
      </c>
      <c r="F6319" s="6">
        <f t="shared" si="297"/>
        <v>42655</v>
      </c>
      <c r="G6319" s="6" t="str">
        <f>IF('BCT Template'!R6318&gt;F6319,"Yes","No")</f>
        <v>No</v>
      </c>
      <c r="H6319" s="5" t="s">
        <v>178</v>
      </c>
      <c r="I6319" s="5" t="s">
        <v>179</v>
      </c>
      <c r="J6319" s="5" t="s">
        <v>35</v>
      </c>
      <c r="K6319" s="5" t="s">
        <v>180</v>
      </c>
      <c r="L6319" s="7" t="s">
        <v>164</v>
      </c>
      <c r="M6319" t="str">
        <f t="shared" si="296"/>
        <v>Yes</v>
      </c>
    </row>
    <row r="6320" spans="1:13" ht="15" thickBot="1" x14ac:dyDescent="0.4">
      <c r="A6320" s="5" t="s">
        <v>175</v>
      </c>
      <c r="B6320" s="5" t="s">
        <v>176</v>
      </c>
      <c r="C6320" s="5" t="s">
        <v>6521</v>
      </c>
      <c r="D6320" s="5">
        <f t="shared" si="295"/>
        <v>83134</v>
      </c>
      <c r="E6320" s="6">
        <v>45304</v>
      </c>
      <c r="F6320" s="6">
        <f t="shared" si="297"/>
        <v>45394</v>
      </c>
      <c r="G6320" s="6" t="str">
        <f>IF('BCT Template'!R6319&gt;F6320,"Yes","No")</f>
        <v>No</v>
      </c>
      <c r="H6320" s="5" t="s">
        <v>210</v>
      </c>
      <c r="I6320" s="5" t="s">
        <v>211</v>
      </c>
      <c r="J6320" s="5" t="s">
        <v>184</v>
      </c>
      <c r="K6320" s="5" t="s">
        <v>185</v>
      </c>
      <c r="L6320" s="7" t="s">
        <v>164</v>
      </c>
      <c r="M6320" t="str">
        <f t="shared" si="296"/>
        <v>No</v>
      </c>
    </row>
    <row r="6321" spans="1:13" ht="15" thickBot="1" x14ac:dyDescent="0.4">
      <c r="A6321" s="5" t="s">
        <v>175</v>
      </c>
      <c r="B6321" s="5" t="s">
        <v>176</v>
      </c>
      <c r="C6321" s="5" t="s">
        <v>6522</v>
      </c>
      <c r="D6321" s="5">
        <f t="shared" si="295"/>
        <v>21614</v>
      </c>
      <c r="E6321" s="6">
        <v>42855</v>
      </c>
      <c r="F6321" s="6">
        <f t="shared" si="297"/>
        <v>42945</v>
      </c>
      <c r="G6321" s="6" t="str">
        <f>IF('BCT Template'!R6320&gt;F6321,"Yes","No")</f>
        <v>No</v>
      </c>
      <c r="H6321" s="5" t="s">
        <v>178</v>
      </c>
      <c r="I6321" s="5" t="s">
        <v>179</v>
      </c>
      <c r="J6321" s="5" t="s">
        <v>35</v>
      </c>
      <c r="K6321" s="5" t="s">
        <v>180</v>
      </c>
      <c r="L6321" s="7" t="s">
        <v>164</v>
      </c>
      <c r="M6321" t="str">
        <f t="shared" si="296"/>
        <v>Yes</v>
      </c>
    </row>
    <row r="6322" spans="1:13" ht="15" thickBot="1" x14ac:dyDescent="0.4">
      <c r="A6322" s="5" t="s">
        <v>175</v>
      </c>
      <c r="B6322" s="5" t="s">
        <v>176</v>
      </c>
      <c r="C6322" s="5" t="s">
        <v>6523</v>
      </c>
      <c r="D6322" s="5">
        <f t="shared" si="295"/>
        <v>80955</v>
      </c>
      <c r="E6322" s="6">
        <v>43479</v>
      </c>
      <c r="F6322" s="6">
        <f t="shared" si="297"/>
        <v>43569</v>
      </c>
      <c r="G6322" s="6" t="str">
        <f>IF('BCT Template'!R6321&gt;F6322,"Yes","No")</f>
        <v>No</v>
      </c>
      <c r="H6322" s="5" t="s">
        <v>182</v>
      </c>
      <c r="I6322" s="5" t="s">
        <v>183</v>
      </c>
      <c r="J6322" s="5" t="s">
        <v>184</v>
      </c>
      <c r="K6322" s="5" t="s">
        <v>185</v>
      </c>
      <c r="L6322" s="7" t="s">
        <v>164</v>
      </c>
      <c r="M6322" t="str">
        <f t="shared" si="296"/>
        <v>No</v>
      </c>
    </row>
    <row r="6323" spans="1:13" ht="15" thickBot="1" x14ac:dyDescent="0.4">
      <c r="A6323" s="5" t="s">
        <v>175</v>
      </c>
      <c r="B6323" s="5" t="s">
        <v>176</v>
      </c>
      <c r="C6323" s="5" t="s">
        <v>6524</v>
      </c>
      <c r="D6323" s="5">
        <f t="shared" si="295"/>
        <v>77646</v>
      </c>
      <c r="E6323" s="6">
        <v>43737</v>
      </c>
      <c r="F6323" s="6">
        <f t="shared" si="297"/>
        <v>43827</v>
      </c>
      <c r="G6323" s="6" t="str">
        <f>IF('BCT Template'!R6322&gt;F6323,"Yes","No")</f>
        <v>No</v>
      </c>
      <c r="H6323" s="5" t="s">
        <v>189</v>
      </c>
      <c r="I6323" s="5" t="s">
        <v>190</v>
      </c>
      <c r="J6323" s="5" t="s">
        <v>200</v>
      </c>
      <c r="K6323" s="5" t="s">
        <v>201</v>
      </c>
      <c r="L6323" s="7" t="s">
        <v>164</v>
      </c>
      <c r="M6323" t="str">
        <f t="shared" si="296"/>
        <v>Yes</v>
      </c>
    </row>
    <row r="6324" spans="1:13" ht="15" thickBot="1" x14ac:dyDescent="0.4">
      <c r="A6324" s="5" t="s">
        <v>175</v>
      </c>
      <c r="B6324" s="5" t="s">
        <v>176</v>
      </c>
      <c r="C6324" s="5" t="s">
        <v>6525</v>
      </c>
      <c r="D6324" s="5">
        <f t="shared" si="295"/>
        <v>18347</v>
      </c>
      <c r="E6324" s="6">
        <v>41639</v>
      </c>
      <c r="F6324" s="6">
        <f t="shared" si="297"/>
        <v>41729</v>
      </c>
      <c r="G6324" s="6" t="str">
        <f>IF('BCT Template'!R6323&gt;F6324,"Yes","No")</f>
        <v>No</v>
      </c>
      <c r="H6324" s="5" t="s">
        <v>234</v>
      </c>
      <c r="I6324" s="5" t="s">
        <v>235</v>
      </c>
      <c r="J6324" s="5" t="s">
        <v>184</v>
      </c>
      <c r="K6324" s="5" t="s">
        <v>185</v>
      </c>
      <c r="L6324" s="7" t="s">
        <v>164</v>
      </c>
      <c r="M6324" t="str">
        <f t="shared" si="296"/>
        <v>No</v>
      </c>
    </row>
    <row r="6325" spans="1:13" ht="15" thickBot="1" x14ac:dyDescent="0.4">
      <c r="A6325" s="5" t="s">
        <v>175</v>
      </c>
      <c r="B6325" s="5" t="s">
        <v>176</v>
      </c>
      <c r="C6325" s="5" t="s">
        <v>6526</v>
      </c>
      <c r="D6325" s="5">
        <f t="shared" si="295"/>
        <v>77986</v>
      </c>
      <c r="E6325" s="6">
        <v>43817</v>
      </c>
      <c r="F6325" s="6">
        <f t="shared" si="297"/>
        <v>43907</v>
      </c>
      <c r="G6325" s="6" t="str">
        <f>IF('BCT Template'!R6324&gt;F6325,"Yes","No")</f>
        <v>No</v>
      </c>
      <c r="H6325" s="5" t="s">
        <v>189</v>
      </c>
      <c r="I6325" s="5" t="s">
        <v>190</v>
      </c>
      <c r="J6325" s="5" t="s">
        <v>184</v>
      </c>
      <c r="K6325" s="5" t="s">
        <v>185</v>
      </c>
      <c r="L6325" s="7" t="s">
        <v>164</v>
      </c>
      <c r="M6325" t="str">
        <f t="shared" si="296"/>
        <v>No</v>
      </c>
    </row>
    <row r="6326" spans="1:13" ht="15" thickBot="1" x14ac:dyDescent="0.4">
      <c r="A6326" s="5" t="s">
        <v>175</v>
      </c>
      <c r="B6326" s="5" t="s">
        <v>176</v>
      </c>
      <c r="C6326" s="5" t="s">
        <v>6527</v>
      </c>
      <c r="D6326" s="5">
        <f t="shared" si="295"/>
        <v>77824</v>
      </c>
      <c r="E6326" s="6">
        <v>40967</v>
      </c>
      <c r="F6326" s="6">
        <f t="shared" si="297"/>
        <v>41057</v>
      </c>
      <c r="G6326" s="6" t="str">
        <f>IF('BCT Template'!R6325&gt;F6326,"Yes","No")</f>
        <v>No</v>
      </c>
      <c r="H6326" s="5" t="s">
        <v>189</v>
      </c>
      <c r="I6326" s="5" t="s">
        <v>190</v>
      </c>
      <c r="J6326" s="5" t="s">
        <v>200</v>
      </c>
      <c r="K6326" s="5" t="s">
        <v>201</v>
      </c>
      <c r="L6326" s="7" t="s">
        <v>164</v>
      </c>
      <c r="M6326" t="str">
        <f t="shared" si="296"/>
        <v>Yes</v>
      </c>
    </row>
    <row r="6327" spans="1:13" ht="15" thickBot="1" x14ac:dyDescent="0.4">
      <c r="A6327" s="5" t="s">
        <v>175</v>
      </c>
      <c r="B6327" s="5" t="s">
        <v>176</v>
      </c>
      <c r="C6327" s="5" t="s">
        <v>6528</v>
      </c>
      <c r="D6327" s="5">
        <f t="shared" si="295"/>
        <v>82469</v>
      </c>
      <c r="E6327" s="6">
        <v>44028</v>
      </c>
      <c r="F6327" s="6">
        <f t="shared" si="297"/>
        <v>44118</v>
      </c>
      <c r="G6327" s="6" t="str">
        <f>IF('BCT Template'!R6326&gt;F6327,"Yes","No")</f>
        <v>No</v>
      </c>
      <c r="H6327" s="5" t="s">
        <v>210</v>
      </c>
      <c r="I6327" s="5" t="s">
        <v>211</v>
      </c>
      <c r="J6327" s="5" t="s">
        <v>184</v>
      </c>
      <c r="K6327" s="5" t="s">
        <v>185</v>
      </c>
      <c r="L6327" s="7" t="s">
        <v>164</v>
      </c>
      <c r="M6327" t="str">
        <f t="shared" si="296"/>
        <v>No</v>
      </c>
    </row>
    <row r="6328" spans="1:13" ht="15" thickBot="1" x14ac:dyDescent="0.4">
      <c r="A6328" s="5" t="s">
        <v>175</v>
      </c>
      <c r="B6328" s="5" t="s">
        <v>176</v>
      </c>
      <c r="C6328" s="5" t="s">
        <v>6529</v>
      </c>
      <c r="D6328" s="5">
        <f t="shared" si="295"/>
        <v>31042</v>
      </c>
      <c r="E6328" s="6">
        <v>43921</v>
      </c>
      <c r="F6328" s="6">
        <f t="shared" si="297"/>
        <v>44011</v>
      </c>
      <c r="G6328" s="6" t="str">
        <f>IF('BCT Template'!R6327&gt;F6328,"Yes","No")</f>
        <v>No</v>
      </c>
      <c r="H6328" s="5" t="s">
        <v>178</v>
      </c>
      <c r="I6328" s="5" t="s">
        <v>179</v>
      </c>
      <c r="J6328" s="5" t="s">
        <v>35</v>
      </c>
      <c r="K6328" s="5" t="s">
        <v>180</v>
      </c>
      <c r="L6328" s="7" t="s">
        <v>164</v>
      </c>
      <c r="M6328" t="str">
        <f t="shared" si="296"/>
        <v>Yes</v>
      </c>
    </row>
    <row r="6329" spans="1:13" ht="15" thickBot="1" x14ac:dyDescent="0.4">
      <c r="A6329" s="5" t="s">
        <v>175</v>
      </c>
      <c r="B6329" s="5" t="s">
        <v>176</v>
      </c>
      <c r="C6329" s="5" t="s">
        <v>6530</v>
      </c>
      <c r="D6329" s="5">
        <f t="shared" si="295"/>
        <v>18548</v>
      </c>
      <c r="E6329" s="6">
        <v>43830</v>
      </c>
      <c r="F6329" s="6">
        <f t="shared" si="297"/>
        <v>43920</v>
      </c>
      <c r="G6329" s="6" t="str">
        <f>IF('BCT Template'!R6328&gt;F6329,"Yes","No")</f>
        <v>No</v>
      </c>
      <c r="H6329" s="5" t="s">
        <v>234</v>
      </c>
      <c r="I6329" s="5" t="s">
        <v>235</v>
      </c>
      <c r="J6329" s="5" t="s">
        <v>184</v>
      </c>
      <c r="K6329" s="5" t="s">
        <v>185</v>
      </c>
      <c r="L6329" s="7" t="s">
        <v>164</v>
      </c>
      <c r="M6329" t="str">
        <f t="shared" si="296"/>
        <v>No</v>
      </c>
    </row>
    <row r="6330" spans="1:13" ht="15" thickBot="1" x14ac:dyDescent="0.4">
      <c r="A6330" s="5" t="s">
        <v>175</v>
      </c>
      <c r="B6330" s="5" t="s">
        <v>176</v>
      </c>
      <c r="C6330" s="5" t="s">
        <v>6531</v>
      </c>
      <c r="D6330" s="5">
        <f t="shared" si="295"/>
        <v>18711</v>
      </c>
      <c r="E6330" s="6">
        <v>44012</v>
      </c>
      <c r="F6330" s="6">
        <f t="shared" si="297"/>
        <v>44102</v>
      </c>
      <c r="G6330" s="6" t="str">
        <f>IF('BCT Template'!R6329&gt;F6330,"Yes","No")</f>
        <v>No</v>
      </c>
      <c r="H6330" s="5" t="s">
        <v>234</v>
      </c>
      <c r="I6330" s="5" t="s">
        <v>235</v>
      </c>
      <c r="J6330" s="5" t="s">
        <v>184</v>
      </c>
      <c r="K6330" s="5" t="s">
        <v>185</v>
      </c>
      <c r="L6330" s="7" t="s">
        <v>164</v>
      </c>
      <c r="M6330" t="str">
        <f t="shared" si="296"/>
        <v>No</v>
      </c>
    </row>
    <row r="6331" spans="1:13" ht="15" thickBot="1" x14ac:dyDescent="0.4">
      <c r="A6331" s="5" t="s">
        <v>175</v>
      </c>
      <c r="B6331" s="5" t="s">
        <v>176</v>
      </c>
      <c r="C6331" s="5" t="s">
        <v>6532</v>
      </c>
      <c r="D6331" s="5">
        <f t="shared" si="295"/>
        <v>79210</v>
      </c>
      <c r="E6331" s="6">
        <v>42735</v>
      </c>
      <c r="F6331" s="6">
        <f t="shared" si="297"/>
        <v>42825</v>
      </c>
      <c r="G6331" s="6" t="str">
        <f>IF('BCT Template'!R6330&gt;F6331,"Yes","No")</f>
        <v>No</v>
      </c>
      <c r="H6331" s="5" t="s">
        <v>189</v>
      </c>
      <c r="I6331" s="5" t="s">
        <v>190</v>
      </c>
      <c r="J6331" s="5" t="s">
        <v>200</v>
      </c>
      <c r="K6331" s="5" t="s">
        <v>201</v>
      </c>
      <c r="L6331" s="7" t="s">
        <v>164</v>
      </c>
      <c r="M6331" t="str">
        <f t="shared" si="296"/>
        <v>Yes</v>
      </c>
    </row>
    <row r="6332" spans="1:13" ht="15" thickBot="1" x14ac:dyDescent="0.4">
      <c r="A6332" s="5" t="s">
        <v>175</v>
      </c>
      <c r="B6332" s="5" t="s">
        <v>176</v>
      </c>
      <c r="C6332" s="5" t="s">
        <v>6533</v>
      </c>
      <c r="D6332" s="5">
        <f t="shared" si="295"/>
        <v>23799</v>
      </c>
      <c r="E6332" s="6">
        <v>43982</v>
      </c>
      <c r="F6332" s="6">
        <f t="shared" si="297"/>
        <v>44072</v>
      </c>
      <c r="G6332" s="6" t="str">
        <f>IF('BCT Template'!R6331&gt;F6332,"Yes","No")</f>
        <v>No</v>
      </c>
      <c r="H6332" s="5" t="s">
        <v>178</v>
      </c>
      <c r="I6332" s="5" t="s">
        <v>179</v>
      </c>
      <c r="J6332" s="5" t="s">
        <v>35</v>
      </c>
      <c r="K6332" s="5" t="s">
        <v>180</v>
      </c>
      <c r="L6332" s="7" t="s">
        <v>164</v>
      </c>
      <c r="M6332" t="str">
        <f t="shared" si="296"/>
        <v>Yes</v>
      </c>
    </row>
    <row r="6333" spans="1:13" ht="15" thickBot="1" x14ac:dyDescent="0.4">
      <c r="A6333" s="5" t="s">
        <v>175</v>
      </c>
      <c r="B6333" s="5" t="s">
        <v>176</v>
      </c>
      <c r="C6333" s="5" t="s">
        <v>6534</v>
      </c>
      <c r="D6333" s="5">
        <f t="shared" si="295"/>
        <v>21908</v>
      </c>
      <c r="E6333" s="6">
        <v>41060</v>
      </c>
      <c r="F6333" s="6">
        <f t="shared" si="297"/>
        <v>41150</v>
      </c>
      <c r="G6333" s="6" t="str">
        <f>IF('BCT Template'!R6332&gt;F6333,"Yes","No")</f>
        <v>No</v>
      </c>
      <c r="H6333" s="5" t="s">
        <v>178</v>
      </c>
      <c r="I6333" s="5" t="s">
        <v>179</v>
      </c>
      <c r="J6333" s="5" t="s">
        <v>35</v>
      </c>
      <c r="K6333" s="5" t="s">
        <v>180</v>
      </c>
      <c r="L6333" s="7" t="s">
        <v>164</v>
      </c>
      <c r="M6333" t="str">
        <f t="shared" si="296"/>
        <v>Yes</v>
      </c>
    </row>
    <row r="6334" spans="1:13" ht="15" thickBot="1" x14ac:dyDescent="0.4">
      <c r="A6334" s="5" t="s">
        <v>175</v>
      </c>
      <c r="B6334" s="5" t="s">
        <v>176</v>
      </c>
      <c r="C6334" s="5" t="s">
        <v>6535</v>
      </c>
      <c r="D6334" s="5">
        <f t="shared" si="295"/>
        <v>80349</v>
      </c>
      <c r="E6334" s="6">
        <v>43616</v>
      </c>
      <c r="F6334" s="6">
        <f t="shared" si="297"/>
        <v>43706</v>
      </c>
      <c r="G6334" s="6" t="str">
        <f>IF('BCT Template'!R6333&gt;F6334,"Yes","No")</f>
        <v>No</v>
      </c>
      <c r="H6334" s="5" t="s">
        <v>182</v>
      </c>
      <c r="I6334" s="5" t="s">
        <v>183</v>
      </c>
      <c r="J6334" s="5" t="s">
        <v>184</v>
      </c>
      <c r="K6334" s="5" t="s">
        <v>185</v>
      </c>
      <c r="L6334" s="7" t="s">
        <v>164</v>
      </c>
      <c r="M6334" t="str">
        <f t="shared" si="296"/>
        <v>No</v>
      </c>
    </row>
    <row r="6335" spans="1:13" ht="15" thickBot="1" x14ac:dyDescent="0.4">
      <c r="A6335" s="5" t="s">
        <v>175</v>
      </c>
      <c r="B6335" s="5" t="s">
        <v>176</v>
      </c>
      <c r="C6335" s="5" t="s">
        <v>6536</v>
      </c>
      <c r="D6335" s="5">
        <f t="shared" si="295"/>
        <v>30331</v>
      </c>
      <c r="E6335" s="6">
        <v>44196</v>
      </c>
      <c r="F6335" s="6">
        <f t="shared" si="297"/>
        <v>44286</v>
      </c>
      <c r="G6335" s="6" t="str">
        <f>IF('BCT Template'!R6334&gt;F6335,"Yes","No")</f>
        <v>No</v>
      </c>
      <c r="H6335" s="5" t="s">
        <v>178</v>
      </c>
      <c r="I6335" s="5" t="s">
        <v>179</v>
      </c>
      <c r="J6335" s="5" t="s">
        <v>35</v>
      </c>
      <c r="K6335" s="5" t="s">
        <v>180</v>
      </c>
      <c r="L6335" s="7" t="s">
        <v>164</v>
      </c>
      <c r="M6335" t="str">
        <f t="shared" si="296"/>
        <v>Yes</v>
      </c>
    </row>
    <row r="6336" spans="1:13" ht="15" thickBot="1" x14ac:dyDescent="0.4">
      <c r="A6336" s="5" t="s">
        <v>175</v>
      </c>
      <c r="B6336" s="5" t="s">
        <v>176</v>
      </c>
      <c r="C6336" s="5" t="s">
        <v>6537</v>
      </c>
      <c r="D6336" s="5">
        <f t="shared" si="295"/>
        <v>29878</v>
      </c>
      <c r="E6336" s="6">
        <v>44712</v>
      </c>
      <c r="F6336" s="6">
        <f t="shared" si="297"/>
        <v>44802</v>
      </c>
      <c r="G6336" s="6" t="str">
        <f>IF('BCT Template'!R6335&gt;F6336,"Yes","No")</f>
        <v>No</v>
      </c>
      <c r="H6336" s="5" t="s">
        <v>178</v>
      </c>
      <c r="I6336" s="5" t="s">
        <v>179</v>
      </c>
      <c r="J6336" s="5" t="s">
        <v>35</v>
      </c>
      <c r="K6336" s="5" t="s">
        <v>180</v>
      </c>
      <c r="L6336" s="7" t="s">
        <v>164</v>
      </c>
      <c r="M6336" t="str">
        <f t="shared" si="296"/>
        <v>Yes</v>
      </c>
    </row>
    <row r="6337" spans="1:13" ht="15" thickBot="1" x14ac:dyDescent="0.4">
      <c r="A6337" s="5" t="s">
        <v>175</v>
      </c>
      <c r="B6337" s="5" t="s">
        <v>176</v>
      </c>
      <c r="C6337" s="5" t="s">
        <v>6538</v>
      </c>
      <c r="D6337" s="5">
        <f t="shared" si="295"/>
        <v>59997</v>
      </c>
      <c r="E6337" s="6">
        <v>45838</v>
      </c>
      <c r="F6337" s="6">
        <f t="shared" si="297"/>
        <v>45928</v>
      </c>
      <c r="G6337" s="6" t="str">
        <f>IF('BCT Template'!R6336&gt;F6337,"Yes","No")</f>
        <v>No</v>
      </c>
      <c r="H6337" s="5" t="s">
        <v>182</v>
      </c>
      <c r="I6337" s="5" t="s">
        <v>183</v>
      </c>
      <c r="J6337" s="5" t="s">
        <v>184</v>
      </c>
      <c r="K6337" s="5" t="s">
        <v>185</v>
      </c>
      <c r="L6337" s="7" t="s">
        <v>164</v>
      </c>
      <c r="M6337" t="str">
        <f t="shared" si="296"/>
        <v>No</v>
      </c>
    </row>
    <row r="6338" spans="1:13" ht="15" thickBot="1" x14ac:dyDescent="0.4">
      <c r="A6338" s="5" t="s">
        <v>175</v>
      </c>
      <c r="B6338" s="5" t="s">
        <v>176</v>
      </c>
      <c r="C6338" s="5" t="s">
        <v>6539</v>
      </c>
      <c r="D6338" s="5">
        <f t="shared" si="295"/>
        <v>57522</v>
      </c>
      <c r="E6338" s="6">
        <v>43921</v>
      </c>
      <c r="F6338" s="6">
        <f t="shared" si="297"/>
        <v>44011</v>
      </c>
      <c r="G6338" s="6" t="str">
        <f>IF('BCT Template'!R6337&gt;F6338,"Yes","No")</f>
        <v>No</v>
      </c>
      <c r="H6338" s="5" t="s">
        <v>189</v>
      </c>
      <c r="I6338" s="5" t="s">
        <v>190</v>
      </c>
      <c r="J6338" s="5" t="s">
        <v>184</v>
      </c>
      <c r="K6338" s="5" t="s">
        <v>185</v>
      </c>
      <c r="L6338" s="7" t="s">
        <v>164</v>
      </c>
      <c r="M6338" t="str">
        <f t="shared" si="296"/>
        <v>No</v>
      </c>
    </row>
    <row r="6339" spans="1:13" ht="15" thickBot="1" x14ac:dyDescent="0.4">
      <c r="A6339" s="5" t="s">
        <v>175</v>
      </c>
      <c r="B6339" s="5" t="s">
        <v>176</v>
      </c>
      <c r="C6339" s="5" t="s">
        <v>6540</v>
      </c>
      <c r="D6339" s="5">
        <f t="shared" ref="D6339:D6402" si="298">C6339*1</f>
        <v>20755</v>
      </c>
      <c r="E6339" s="6">
        <v>43646</v>
      </c>
      <c r="F6339" s="6">
        <f t="shared" si="297"/>
        <v>43736</v>
      </c>
      <c r="G6339" s="6" t="str">
        <f>IF('BCT Template'!R6338&gt;F6339,"Yes","No")</f>
        <v>No</v>
      </c>
      <c r="H6339" s="5" t="s">
        <v>197</v>
      </c>
      <c r="I6339" s="5" t="s">
        <v>198</v>
      </c>
      <c r="J6339" s="5" t="s">
        <v>184</v>
      </c>
      <c r="K6339" s="5" t="s">
        <v>185</v>
      </c>
      <c r="L6339" s="7" t="s">
        <v>164</v>
      </c>
      <c r="M6339" t="str">
        <f t="shared" ref="M6339:M6402" si="299">IF(J6339=" ","Yes",IF(J6339="3","Yes","No"))</f>
        <v>No</v>
      </c>
    </row>
    <row r="6340" spans="1:13" ht="15" thickBot="1" x14ac:dyDescent="0.4">
      <c r="A6340" s="5" t="s">
        <v>175</v>
      </c>
      <c r="B6340" s="5" t="s">
        <v>176</v>
      </c>
      <c r="C6340" s="5" t="s">
        <v>6541</v>
      </c>
      <c r="D6340" s="5">
        <f t="shared" si="298"/>
        <v>21515</v>
      </c>
      <c r="E6340" s="6">
        <v>40724</v>
      </c>
      <c r="F6340" s="6">
        <f t="shared" si="297"/>
        <v>40814</v>
      </c>
      <c r="G6340" s="6" t="str">
        <f>IF('BCT Template'!R6339&gt;F6340,"Yes","No")</f>
        <v>No</v>
      </c>
      <c r="H6340" s="5" t="s">
        <v>178</v>
      </c>
      <c r="I6340" s="5" t="s">
        <v>179</v>
      </c>
      <c r="J6340" s="5" t="s">
        <v>35</v>
      </c>
      <c r="K6340" s="5" t="s">
        <v>180</v>
      </c>
      <c r="L6340" s="7" t="s">
        <v>164</v>
      </c>
      <c r="M6340" t="str">
        <f t="shared" si="299"/>
        <v>Yes</v>
      </c>
    </row>
    <row r="6341" spans="1:13" ht="15" thickBot="1" x14ac:dyDescent="0.4">
      <c r="A6341" s="5" t="s">
        <v>175</v>
      </c>
      <c r="B6341" s="5" t="s">
        <v>176</v>
      </c>
      <c r="C6341" s="5" t="s">
        <v>6542</v>
      </c>
      <c r="D6341" s="5">
        <f t="shared" si="298"/>
        <v>22299</v>
      </c>
      <c r="E6341" s="6">
        <v>43760</v>
      </c>
      <c r="F6341" s="6">
        <f t="shared" si="297"/>
        <v>43850</v>
      </c>
      <c r="G6341" s="6" t="str">
        <f>IF('BCT Template'!R6340&gt;F6341,"Yes","No")</f>
        <v>No</v>
      </c>
      <c r="H6341" s="5" t="s">
        <v>178</v>
      </c>
      <c r="I6341" s="5" t="s">
        <v>179</v>
      </c>
      <c r="J6341" s="5" t="s">
        <v>35</v>
      </c>
      <c r="K6341" s="5" t="s">
        <v>180</v>
      </c>
      <c r="L6341" s="7" t="s">
        <v>164</v>
      </c>
      <c r="M6341" t="str">
        <f t="shared" si="299"/>
        <v>Yes</v>
      </c>
    </row>
    <row r="6342" spans="1:13" ht="15" thickBot="1" x14ac:dyDescent="0.4">
      <c r="A6342" s="5" t="s">
        <v>175</v>
      </c>
      <c r="B6342" s="5" t="s">
        <v>176</v>
      </c>
      <c r="C6342" s="5" t="s">
        <v>6543</v>
      </c>
      <c r="D6342" s="5">
        <f t="shared" si="298"/>
        <v>57277</v>
      </c>
      <c r="E6342" s="6">
        <v>44164</v>
      </c>
      <c r="F6342" s="6">
        <f t="shared" si="297"/>
        <v>44254</v>
      </c>
      <c r="G6342" s="6" t="str">
        <f>IF('BCT Template'!R6341&gt;F6342,"Yes","No")</f>
        <v>No</v>
      </c>
      <c r="H6342" s="5" t="s">
        <v>189</v>
      </c>
      <c r="I6342" s="5" t="s">
        <v>190</v>
      </c>
      <c r="J6342" s="5" t="s">
        <v>200</v>
      </c>
      <c r="K6342" s="5" t="s">
        <v>201</v>
      </c>
      <c r="L6342" s="7" t="s">
        <v>164</v>
      </c>
      <c r="M6342" t="str">
        <f t="shared" si="299"/>
        <v>Yes</v>
      </c>
    </row>
    <row r="6343" spans="1:13" ht="15" thickBot="1" x14ac:dyDescent="0.4">
      <c r="A6343" s="5" t="s">
        <v>175</v>
      </c>
      <c r="B6343" s="5" t="s">
        <v>176</v>
      </c>
      <c r="C6343" s="5" t="s">
        <v>6544</v>
      </c>
      <c r="D6343" s="5">
        <f t="shared" si="298"/>
        <v>80437</v>
      </c>
      <c r="E6343" s="6">
        <v>43159</v>
      </c>
      <c r="F6343" s="6">
        <f t="shared" si="297"/>
        <v>43249</v>
      </c>
      <c r="G6343" s="6" t="str">
        <f>IF('BCT Template'!R6342&gt;F6343,"Yes","No")</f>
        <v>No</v>
      </c>
      <c r="H6343" s="5" t="s">
        <v>182</v>
      </c>
      <c r="I6343" s="5" t="s">
        <v>183</v>
      </c>
      <c r="J6343" s="5" t="s">
        <v>184</v>
      </c>
      <c r="K6343" s="5" t="s">
        <v>185</v>
      </c>
      <c r="L6343" s="7" t="s">
        <v>164</v>
      </c>
      <c r="M6343" t="str">
        <f t="shared" si="299"/>
        <v>No</v>
      </c>
    </row>
    <row r="6344" spans="1:13" ht="15" thickBot="1" x14ac:dyDescent="0.4">
      <c r="A6344" s="5" t="s">
        <v>175</v>
      </c>
      <c r="B6344" s="5" t="s">
        <v>176</v>
      </c>
      <c r="C6344" s="5" t="s">
        <v>6545</v>
      </c>
      <c r="D6344" s="5">
        <f t="shared" si="298"/>
        <v>20947</v>
      </c>
      <c r="E6344" s="6">
        <v>45838</v>
      </c>
      <c r="F6344" s="6">
        <f t="shared" si="297"/>
        <v>45928</v>
      </c>
      <c r="G6344" s="6" t="str">
        <f>IF('BCT Template'!R6343&gt;F6344,"Yes","No")</f>
        <v>No</v>
      </c>
      <c r="H6344" s="5" t="s">
        <v>197</v>
      </c>
      <c r="I6344" s="5" t="s">
        <v>198</v>
      </c>
      <c r="J6344" s="5" t="s">
        <v>184</v>
      </c>
      <c r="K6344" s="5" t="s">
        <v>185</v>
      </c>
      <c r="L6344" s="7" t="s">
        <v>164</v>
      </c>
      <c r="M6344" t="str">
        <f t="shared" si="299"/>
        <v>No</v>
      </c>
    </row>
    <row r="6345" spans="1:13" ht="15" thickBot="1" x14ac:dyDescent="0.4">
      <c r="A6345" s="5" t="s">
        <v>175</v>
      </c>
      <c r="B6345" s="5" t="s">
        <v>176</v>
      </c>
      <c r="C6345" s="5" t="s">
        <v>6546</v>
      </c>
      <c r="D6345" s="5">
        <f t="shared" si="298"/>
        <v>80998</v>
      </c>
      <c r="E6345" s="6">
        <v>43951</v>
      </c>
      <c r="F6345" s="6">
        <f t="shared" si="297"/>
        <v>44041</v>
      </c>
      <c r="G6345" s="6" t="str">
        <f>IF('BCT Template'!R6344&gt;F6345,"Yes","No")</f>
        <v>No</v>
      </c>
      <c r="H6345" s="5" t="s">
        <v>182</v>
      </c>
      <c r="I6345" s="5" t="s">
        <v>183</v>
      </c>
      <c r="J6345" s="5" t="s">
        <v>200</v>
      </c>
      <c r="K6345" s="5" t="s">
        <v>201</v>
      </c>
      <c r="L6345" s="7" t="s">
        <v>164</v>
      </c>
      <c r="M6345" t="str">
        <f t="shared" si="299"/>
        <v>Yes</v>
      </c>
    </row>
    <row r="6346" spans="1:13" ht="15" thickBot="1" x14ac:dyDescent="0.4">
      <c r="A6346" s="5" t="s">
        <v>175</v>
      </c>
      <c r="B6346" s="5" t="s">
        <v>176</v>
      </c>
      <c r="C6346" s="5" t="s">
        <v>6547</v>
      </c>
      <c r="D6346" s="5">
        <f t="shared" si="298"/>
        <v>59657</v>
      </c>
      <c r="E6346" s="6">
        <v>41912</v>
      </c>
      <c r="F6346" s="6">
        <f t="shared" si="297"/>
        <v>42002</v>
      </c>
      <c r="G6346" s="6" t="str">
        <f>IF('BCT Template'!R6345&gt;F6346,"Yes","No")</f>
        <v>No</v>
      </c>
      <c r="H6346" s="5" t="s">
        <v>182</v>
      </c>
      <c r="I6346" s="5" t="s">
        <v>183</v>
      </c>
      <c r="J6346" s="5" t="s">
        <v>200</v>
      </c>
      <c r="K6346" s="5" t="s">
        <v>201</v>
      </c>
      <c r="L6346" s="7" t="s">
        <v>164</v>
      </c>
      <c r="M6346" t="str">
        <f t="shared" si="299"/>
        <v>Yes</v>
      </c>
    </row>
    <row r="6347" spans="1:13" ht="15" thickBot="1" x14ac:dyDescent="0.4">
      <c r="A6347" s="5" t="s">
        <v>175</v>
      </c>
      <c r="B6347" s="5" t="s">
        <v>176</v>
      </c>
      <c r="C6347" s="5" t="s">
        <v>6548</v>
      </c>
      <c r="D6347" s="5">
        <f t="shared" si="298"/>
        <v>20709</v>
      </c>
      <c r="E6347" s="6">
        <v>41882</v>
      </c>
      <c r="F6347" s="6">
        <f t="shared" si="297"/>
        <v>41972</v>
      </c>
      <c r="G6347" s="6" t="str">
        <f>IF('BCT Template'!R6346&gt;F6347,"Yes","No")</f>
        <v>No</v>
      </c>
      <c r="H6347" s="5" t="s">
        <v>197</v>
      </c>
      <c r="I6347" s="5" t="s">
        <v>198</v>
      </c>
      <c r="J6347" s="5" t="s">
        <v>184</v>
      </c>
      <c r="K6347" s="5" t="s">
        <v>185</v>
      </c>
      <c r="L6347" s="7" t="s">
        <v>164</v>
      </c>
      <c r="M6347" t="str">
        <f t="shared" si="299"/>
        <v>No</v>
      </c>
    </row>
    <row r="6348" spans="1:13" ht="15" thickBot="1" x14ac:dyDescent="0.4">
      <c r="A6348" s="5" t="s">
        <v>175</v>
      </c>
      <c r="B6348" s="5" t="s">
        <v>176</v>
      </c>
      <c r="C6348" s="5" t="s">
        <v>6549</v>
      </c>
      <c r="D6348" s="5">
        <f t="shared" si="298"/>
        <v>80820</v>
      </c>
      <c r="E6348" s="6">
        <v>44286</v>
      </c>
      <c r="F6348" s="6">
        <f t="shared" si="297"/>
        <v>44376</v>
      </c>
      <c r="G6348" s="6" t="str">
        <f>IF('BCT Template'!R6347&gt;F6348,"Yes","No")</f>
        <v>No</v>
      </c>
      <c r="H6348" s="5" t="s">
        <v>182</v>
      </c>
      <c r="I6348" s="5" t="s">
        <v>183</v>
      </c>
      <c r="J6348" s="5" t="s">
        <v>184</v>
      </c>
      <c r="K6348" s="5" t="s">
        <v>185</v>
      </c>
      <c r="L6348" s="7" t="s">
        <v>164</v>
      </c>
      <c r="M6348" t="str">
        <f t="shared" si="299"/>
        <v>No</v>
      </c>
    </row>
    <row r="6349" spans="1:13" ht="15" thickBot="1" x14ac:dyDescent="0.4">
      <c r="A6349" s="5" t="s">
        <v>175</v>
      </c>
      <c r="B6349" s="5" t="s">
        <v>176</v>
      </c>
      <c r="C6349" s="5" t="s">
        <v>6550</v>
      </c>
      <c r="D6349" s="5">
        <f t="shared" si="298"/>
        <v>80653</v>
      </c>
      <c r="E6349" s="6">
        <v>44196</v>
      </c>
      <c r="F6349" s="6">
        <f t="shared" si="297"/>
        <v>44286</v>
      </c>
      <c r="G6349" s="6" t="str">
        <f>IF('BCT Template'!R6348&gt;F6349,"Yes","No")</f>
        <v>No</v>
      </c>
      <c r="H6349" s="5" t="s">
        <v>182</v>
      </c>
      <c r="I6349" s="5" t="s">
        <v>183</v>
      </c>
      <c r="J6349" s="5" t="s">
        <v>184</v>
      </c>
      <c r="K6349" s="5" t="s">
        <v>185</v>
      </c>
      <c r="L6349" s="7" t="s">
        <v>164</v>
      </c>
      <c r="M6349" t="str">
        <f t="shared" si="299"/>
        <v>No</v>
      </c>
    </row>
    <row r="6350" spans="1:13" ht="15" thickBot="1" x14ac:dyDescent="0.4">
      <c r="A6350" s="5" t="s">
        <v>175</v>
      </c>
      <c r="B6350" s="5" t="s">
        <v>176</v>
      </c>
      <c r="C6350" s="5" t="s">
        <v>6551</v>
      </c>
      <c r="D6350" s="5">
        <f t="shared" si="298"/>
        <v>57301</v>
      </c>
      <c r="E6350" s="6">
        <v>41820</v>
      </c>
      <c r="F6350" s="6">
        <f t="shared" si="297"/>
        <v>41910</v>
      </c>
      <c r="G6350" s="6" t="str">
        <f>IF('BCT Template'!R6349&gt;F6350,"Yes","No")</f>
        <v>No</v>
      </c>
      <c r="H6350" s="5" t="s">
        <v>189</v>
      </c>
      <c r="I6350" s="5" t="s">
        <v>190</v>
      </c>
      <c r="J6350" s="5" t="s">
        <v>184</v>
      </c>
      <c r="K6350" s="5" t="s">
        <v>185</v>
      </c>
      <c r="L6350" s="7" t="s">
        <v>164</v>
      </c>
      <c r="M6350" t="str">
        <f t="shared" si="299"/>
        <v>No</v>
      </c>
    </row>
    <row r="6351" spans="1:13" ht="15" thickBot="1" x14ac:dyDescent="0.4">
      <c r="A6351" s="5" t="s">
        <v>175</v>
      </c>
      <c r="B6351" s="5" t="s">
        <v>176</v>
      </c>
      <c r="C6351" s="5" t="s">
        <v>6552</v>
      </c>
      <c r="D6351" s="5">
        <f t="shared" si="298"/>
        <v>30800</v>
      </c>
      <c r="E6351" s="6">
        <v>42947</v>
      </c>
      <c r="F6351" s="6">
        <f t="shared" si="297"/>
        <v>43037</v>
      </c>
      <c r="G6351" s="6" t="str">
        <f>IF('BCT Template'!R6350&gt;F6351,"Yes","No")</f>
        <v>No</v>
      </c>
      <c r="H6351" s="5" t="s">
        <v>178</v>
      </c>
      <c r="I6351" s="5" t="s">
        <v>179</v>
      </c>
      <c r="J6351" s="5" t="s">
        <v>35</v>
      </c>
      <c r="K6351" s="5" t="s">
        <v>180</v>
      </c>
      <c r="L6351" s="7" t="s">
        <v>164</v>
      </c>
      <c r="M6351" t="str">
        <f t="shared" si="299"/>
        <v>Yes</v>
      </c>
    </row>
    <row r="6352" spans="1:13" ht="15" thickBot="1" x14ac:dyDescent="0.4">
      <c r="A6352" s="5" t="s">
        <v>175</v>
      </c>
      <c r="B6352" s="5" t="s">
        <v>176</v>
      </c>
      <c r="C6352" s="5" t="s">
        <v>6553</v>
      </c>
      <c r="D6352" s="5">
        <f t="shared" si="298"/>
        <v>30200</v>
      </c>
      <c r="E6352" s="6">
        <v>44074</v>
      </c>
      <c r="F6352" s="6">
        <f t="shared" si="297"/>
        <v>44164</v>
      </c>
      <c r="G6352" s="6" t="str">
        <f>IF('BCT Template'!R6351&gt;F6352,"Yes","No")</f>
        <v>No</v>
      </c>
      <c r="H6352" s="5" t="s">
        <v>178</v>
      </c>
      <c r="I6352" s="5" t="s">
        <v>179</v>
      </c>
      <c r="J6352" s="5" t="s">
        <v>35</v>
      </c>
      <c r="K6352" s="5" t="s">
        <v>180</v>
      </c>
      <c r="L6352" s="7" t="s">
        <v>164</v>
      </c>
      <c r="M6352" t="str">
        <f t="shared" si="299"/>
        <v>Yes</v>
      </c>
    </row>
    <row r="6353" spans="1:13" ht="15" thickBot="1" x14ac:dyDescent="0.4">
      <c r="A6353" s="5" t="s">
        <v>175</v>
      </c>
      <c r="B6353" s="5" t="s">
        <v>176</v>
      </c>
      <c r="C6353" s="5" t="s">
        <v>6554</v>
      </c>
      <c r="D6353" s="5">
        <f t="shared" si="298"/>
        <v>77819</v>
      </c>
      <c r="E6353" s="6">
        <v>44032</v>
      </c>
      <c r="F6353" s="6">
        <f t="shared" si="297"/>
        <v>44122</v>
      </c>
      <c r="G6353" s="6" t="str">
        <f>IF('BCT Template'!R6352&gt;F6353,"Yes","No")</f>
        <v>No</v>
      </c>
      <c r="H6353" s="5" t="s">
        <v>189</v>
      </c>
      <c r="I6353" s="5" t="s">
        <v>190</v>
      </c>
      <c r="J6353" s="5" t="s">
        <v>200</v>
      </c>
      <c r="K6353" s="5" t="s">
        <v>201</v>
      </c>
      <c r="L6353" s="7" t="s">
        <v>164</v>
      </c>
      <c r="M6353" t="str">
        <f t="shared" si="299"/>
        <v>Yes</v>
      </c>
    </row>
    <row r="6354" spans="1:13" ht="15" thickBot="1" x14ac:dyDescent="0.4">
      <c r="A6354" s="5" t="s">
        <v>175</v>
      </c>
      <c r="B6354" s="5" t="s">
        <v>176</v>
      </c>
      <c r="C6354" s="5" t="s">
        <v>6555</v>
      </c>
      <c r="D6354" s="5">
        <f t="shared" si="298"/>
        <v>79553</v>
      </c>
      <c r="E6354" s="6">
        <v>40421</v>
      </c>
      <c r="F6354" s="6">
        <f t="shared" si="297"/>
        <v>40511</v>
      </c>
      <c r="G6354" s="6" t="str">
        <f>IF('BCT Template'!R6353&gt;F6354,"Yes","No")</f>
        <v>No</v>
      </c>
      <c r="H6354" s="5" t="s">
        <v>182</v>
      </c>
      <c r="I6354" s="5" t="s">
        <v>183</v>
      </c>
      <c r="J6354" s="5" t="s">
        <v>200</v>
      </c>
      <c r="K6354" s="5" t="s">
        <v>201</v>
      </c>
      <c r="L6354" s="7" t="s">
        <v>164</v>
      </c>
      <c r="M6354" t="str">
        <f t="shared" si="299"/>
        <v>Yes</v>
      </c>
    </row>
    <row r="6355" spans="1:13" ht="15" thickBot="1" x14ac:dyDescent="0.4">
      <c r="A6355" s="5" t="s">
        <v>175</v>
      </c>
      <c r="B6355" s="5" t="s">
        <v>176</v>
      </c>
      <c r="C6355" s="5" t="s">
        <v>6556</v>
      </c>
      <c r="D6355" s="5">
        <f t="shared" si="298"/>
        <v>57973</v>
      </c>
      <c r="E6355" s="6">
        <v>43165</v>
      </c>
      <c r="F6355" s="6">
        <f t="shared" si="297"/>
        <v>43255</v>
      </c>
      <c r="G6355" s="6" t="str">
        <f>IF('BCT Template'!R6354&gt;F6355,"Yes","No")</f>
        <v>No</v>
      </c>
      <c r="H6355" s="5" t="s">
        <v>189</v>
      </c>
      <c r="I6355" s="5" t="s">
        <v>190</v>
      </c>
      <c r="J6355" s="5" t="s">
        <v>184</v>
      </c>
      <c r="K6355" s="5" t="s">
        <v>185</v>
      </c>
      <c r="L6355" s="7" t="s">
        <v>164</v>
      </c>
      <c r="M6355" t="str">
        <f t="shared" si="299"/>
        <v>No</v>
      </c>
    </row>
    <row r="6356" spans="1:13" ht="15" thickBot="1" x14ac:dyDescent="0.4">
      <c r="A6356" s="5" t="s">
        <v>175</v>
      </c>
      <c r="B6356" s="5" t="s">
        <v>176</v>
      </c>
      <c r="C6356" s="5" t="s">
        <v>6557</v>
      </c>
      <c r="D6356" s="5">
        <f t="shared" si="298"/>
        <v>77106</v>
      </c>
      <c r="E6356" s="6">
        <v>40724</v>
      </c>
      <c r="F6356" s="6">
        <f t="shared" si="297"/>
        <v>40814</v>
      </c>
      <c r="G6356" s="6" t="str">
        <f>IF('BCT Template'!R6355&gt;F6356,"Yes","No")</f>
        <v>No</v>
      </c>
      <c r="H6356" s="5" t="s">
        <v>197</v>
      </c>
      <c r="I6356" s="5" t="s">
        <v>198</v>
      </c>
      <c r="J6356" s="5" t="s">
        <v>184</v>
      </c>
      <c r="K6356" s="5" t="s">
        <v>185</v>
      </c>
      <c r="L6356" s="7" t="s">
        <v>164</v>
      </c>
      <c r="M6356" t="str">
        <f t="shared" si="299"/>
        <v>No</v>
      </c>
    </row>
    <row r="6357" spans="1:13" ht="15" thickBot="1" x14ac:dyDescent="0.4">
      <c r="A6357" s="5" t="s">
        <v>175</v>
      </c>
      <c r="B6357" s="5" t="s">
        <v>176</v>
      </c>
      <c r="C6357" s="5" t="s">
        <v>6558</v>
      </c>
      <c r="D6357" s="5">
        <f t="shared" si="298"/>
        <v>25118</v>
      </c>
      <c r="E6357" s="6">
        <v>43850</v>
      </c>
      <c r="F6357" s="6">
        <f t="shared" si="297"/>
        <v>43940</v>
      </c>
      <c r="G6357" s="6" t="str">
        <f>IF('BCT Template'!R6356&gt;F6357,"Yes","No")</f>
        <v>No</v>
      </c>
      <c r="H6357" s="5" t="s">
        <v>240</v>
      </c>
      <c r="I6357" s="5" t="s">
        <v>241</v>
      </c>
      <c r="J6357" s="5" t="s">
        <v>35</v>
      </c>
      <c r="K6357" s="5" t="s">
        <v>180</v>
      </c>
      <c r="L6357" s="7" t="s">
        <v>164</v>
      </c>
      <c r="M6357" t="str">
        <f t="shared" si="299"/>
        <v>Yes</v>
      </c>
    </row>
    <row r="6358" spans="1:13" ht="15" thickBot="1" x14ac:dyDescent="0.4">
      <c r="A6358" s="5" t="s">
        <v>175</v>
      </c>
      <c r="B6358" s="5" t="s">
        <v>176</v>
      </c>
      <c r="C6358" s="5" t="s">
        <v>6559</v>
      </c>
      <c r="D6358" s="5">
        <f t="shared" si="298"/>
        <v>80968</v>
      </c>
      <c r="E6358" s="6">
        <v>43159</v>
      </c>
      <c r="F6358" s="6">
        <f t="shared" ref="F6358:F6421" si="300">E6358+90</f>
        <v>43249</v>
      </c>
      <c r="G6358" s="6" t="str">
        <f>IF('BCT Template'!R6357&gt;F6358,"Yes","No")</f>
        <v>No</v>
      </c>
      <c r="H6358" s="5" t="s">
        <v>182</v>
      </c>
      <c r="I6358" s="5" t="s">
        <v>183</v>
      </c>
      <c r="J6358" s="5" t="s">
        <v>200</v>
      </c>
      <c r="K6358" s="5" t="s">
        <v>201</v>
      </c>
      <c r="L6358" s="7" t="s">
        <v>164</v>
      </c>
      <c r="M6358" t="str">
        <f t="shared" si="299"/>
        <v>Yes</v>
      </c>
    </row>
    <row r="6359" spans="1:13" ht="15" thickBot="1" x14ac:dyDescent="0.4">
      <c r="A6359" s="5" t="s">
        <v>175</v>
      </c>
      <c r="B6359" s="5" t="s">
        <v>176</v>
      </c>
      <c r="C6359" s="5" t="s">
        <v>6560</v>
      </c>
      <c r="D6359" s="5">
        <f t="shared" si="298"/>
        <v>30004</v>
      </c>
      <c r="E6359" s="6">
        <v>43921</v>
      </c>
      <c r="F6359" s="6">
        <f t="shared" si="300"/>
        <v>44011</v>
      </c>
      <c r="G6359" s="6" t="str">
        <f>IF('BCT Template'!R6358&gt;F6359,"Yes","No")</f>
        <v>No</v>
      </c>
      <c r="H6359" s="5" t="s">
        <v>178</v>
      </c>
      <c r="I6359" s="5" t="s">
        <v>179</v>
      </c>
      <c r="J6359" s="5" t="s">
        <v>35</v>
      </c>
      <c r="K6359" s="5" t="s">
        <v>180</v>
      </c>
      <c r="L6359" s="7" t="s">
        <v>164</v>
      </c>
      <c r="M6359" t="str">
        <f t="shared" si="299"/>
        <v>Yes</v>
      </c>
    </row>
    <row r="6360" spans="1:13" ht="15" thickBot="1" x14ac:dyDescent="0.4">
      <c r="A6360" s="5" t="s">
        <v>175</v>
      </c>
      <c r="B6360" s="5" t="s">
        <v>176</v>
      </c>
      <c r="C6360" s="5" t="s">
        <v>6561</v>
      </c>
      <c r="D6360" s="5">
        <f t="shared" si="298"/>
        <v>20830</v>
      </c>
      <c r="E6360" s="6">
        <v>42916</v>
      </c>
      <c r="F6360" s="6">
        <f t="shared" si="300"/>
        <v>43006</v>
      </c>
      <c r="G6360" s="6" t="str">
        <f>IF('BCT Template'!R6359&gt;F6360,"Yes","No")</f>
        <v>No</v>
      </c>
      <c r="H6360" s="5" t="s">
        <v>197</v>
      </c>
      <c r="I6360" s="5" t="s">
        <v>198</v>
      </c>
      <c r="J6360" s="5" t="s">
        <v>184</v>
      </c>
      <c r="K6360" s="5" t="s">
        <v>185</v>
      </c>
      <c r="L6360" s="7" t="s">
        <v>164</v>
      </c>
      <c r="M6360" t="str">
        <f t="shared" si="299"/>
        <v>No</v>
      </c>
    </row>
    <row r="6361" spans="1:13" ht="15" thickBot="1" x14ac:dyDescent="0.4">
      <c r="A6361" s="5" t="s">
        <v>175</v>
      </c>
      <c r="B6361" s="5" t="s">
        <v>176</v>
      </c>
      <c r="C6361" s="5" t="s">
        <v>6562</v>
      </c>
      <c r="D6361" s="5">
        <f t="shared" si="298"/>
        <v>23534</v>
      </c>
      <c r="E6361" s="6">
        <v>40543</v>
      </c>
      <c r="F6361" s="6">
        <f t="shared" si="300"/>
        <v>40633</v>
      </c>
      <c r="G6361" s="6" t="str">
        <f>IF('BCT Template'!R6360&gt;F6361,"Yes","No")</f>
        <v>No</v>
      </c>
      <c r="H6361" s="5" t="s">
        <v>178</v>
      </c>
      <c r="I6361" s="5" t="s">
        <v>179</v>
      </c>
      <c r="J6361" s="5" t="s">
        <v>35</v>
      </c>
      <c r="K6361" s="5" t="s">
        <v>180</v>
      </c>
      <c r="L6361" s="7" t="s">
        <v>164</v>
      </c>
      <c r="M6361" t="str">
        <f t="shared" si="299"/>
        <v>Yes</v>
      </c>
    </row>
    <row r="6362" spans="1:13" ht="15" thickBot="1" x14ac:dyDescent="0.4">
      <c r="A6362" s="5" t="s">
        <v>175</v>
      </c>
      <c r="B6362" s="5" t="s">
        <v>176</v>
      </c>
      <c r="C6362" s="5" t="s">
        <v>6563</v>
      </c>
      <c r="D6362" s="5">
        <f t="shared" si="298"/>
        <v>20741</v>
      </c>
      <c r="E6362" s="6">
        <v>42916</v>
      </c>
      <c r="F6362" s="6">
        <f t="shared" si="300"/>
        <v>43006</v>
      </c>
      <c r="G6362" s="6" t="str">
        <f>IF('BCT Template'!R6361&gt;F6362,"Yes","No")</f>
        <v>No</v>
      </c>
      <c r="H6362" s="5" t="s">
        <v>197</v>
      </c>
      <c r="I6362" s="5" t="s">
        <v>198</v>
      </c>
      <c r="J6362" s="5" t="s">
        <v>184</v>
      </c>
      <c r="K6362" s="5" t="s">
        <v>185</v>
      </c>
      <c r="L6362" s="7" t="s">
        <v>164</v>
      </c>
      <c r="M6362" t="str">
        <f t="shared" si="299"/>
        <v>No</v>
      </c>
    </row>
    <row r="6363" spans="1:13" ht="15" thickBot="1" x14ac:dyDescent="0.4">
      <c r="A6363" s="5" t="s">
        <v>175</v>
      </c>
      <c r="B6363" s="5" t="s">
        <v>176</v>
      </c>
      <c r="C6363" s="5" t="s">
        <v>6564</v>
      </c>
      <c r="D6363" s="5">
        <f t="shared" si="298"/>
        <v>81496</v>
      </c>
      <c r="E6363" s="6">
        <v>44012</v>
      </c>
      <c r="F6363" s="6">
        <f t="shared" si="300"/>
        <v>44102</v>
      </c>
      <c r="G6363" s="6" t="str">
        <f>IF('BCT Template'!R6362&gt;F6363,"Yes","No")</f>
        <v>No</v>
      </c>
      <c r="H6363" s="5" t="s">
        <v>182</v>
      </c>
      <c r="I6363" s="5" t="s">
        <v>183</v>
      </c>
      <c r="J6363" s="5" t="s">
        <v>200</v>
      </c>
      <c r="K6363" s="5" t="s">
        <v>201</v>
      </c>
      <c r="L6363" s="7" t="s">
        <v>164</v>
      </c>
      <c r="M6363" t="str">
        <f t="shared" si="299"/>
        <v>Yes</v>
      </c>
    </row>
    <row r="6364" spans="1:13" ht="15" thickBot="1" x14ac:dyDescent="0.4">
      <c r="A6364" s="5" t="s">
        <v>175</v>
      </c>
      <c r="B6364" s="5" t="s">
        <v>176</v>
      </c>
      <c r="C6364" s="5" t="s">
        <v>6565</v>
      </c>
      <c r="D6364" s="5">
        <f t="shared" si="298"/>
        <v>58189</v>
      </c>
      <c r="E6364" s="6">
        <v>44043</v>
      </c>
      <c r="F6364" s="6">
        <f t="shared" si="300"/>
        <v>44133</v>
      </c>
      <c r="G6364" s="6" t="str">
        <f>IF('BCT Template'!R6363&gt;F6364,"Yes","No")</f>
        <v>No</v>
      </c>
      <c r="H6364" s="5" t="s">
        <v>182</v>
      </c>
      <c r="I6364" s="5" t="s">
        <v>183</v>
      </c>
      <c r="J6364" s="5" t="s">
        <v>184</v>
      </c>
      <c r="K6364" s="5" t="s">
        <v>185</v>
      </c>
      <c r="L6364" s="7" t="s">
        <v>164</v>
      </c>
      <c r="M6364" t="str">
        <f t="shared" si="299"/>
        <v>No</v>
      </c>
    </row>
    <row r="6365" spans="1:13" ht="15" thickBot="1" x14ac:dyDescent="0.4">
      <c r="A6365" s="5" t="s">
        <v>175</v>
      </c>
      <c r="B6365" s="5" t="s">
        <v>176</v>
      </c>
      <c r="C6365" s="5" t="s">
        <v>6566</v>
      </c>
      <c r="D6365" s="5">
        <f t="shared" si="298"/>
        <v>21335</v>
      </c>
      <c r="E6365" s="6">
        <v>43861</v>
      </c>
      <c r="F6365" s="6">
        <f t="shared" si="300"/>
        <v>43951</v>
      </c>
      <c r="G6365" s="6" t="str">
        <f>IF('BCT Template'!R6364&gt;F6365,"Yes","No")</f>
        <v>No</v>
      </c>
      <c r="H6365" s="5" t="s">
        <v>178</v>
      </c>
      <c r="I6365" s="5" t="s">
        <v>179</v>
      </c>
      <c r="J6365" s="5" t="s">
        <v>35</v>
      </c>
      <c r="K6365" s="5" t="s">
        <v>180</v>
      </c>
      <c r="L6365" s="7" t="s">
        <v>164</v>
      </c>
      <c r="M6365" t="str">
        <f t="shared" si="299"/>
        <v>Yes</v>
      </c>
    </row>
    <row r="6366" spans="1:13" ht="15" thickBot="1" x14ac:dyDescent="0.4">
      <c r="A6366" s="5" t="s">
        <v>175</v>
      </c>
      <c r="B6366" s="5" t="s">
        <v>176</v>
      </c>
      <c r="C6366" s="5" t="s">
        <v>6567</v>
      </c>
      <c r="D6366" s="5">
        <f t="shared" si="298"/>
        <v>59483</v>
      </c>
      <c r="E6366" s="6">
        <v>42551</v>
      </c>
      <c r="F6366" s="6">
        <f t="shared" si="300"/>
        <v>42641</v>
      </c>
      <c r="G6366" s="6" t="str">
        <f>IF('BCT Template'!R6365&gt;F6366,"Yes","No")</f>
        <v>No</v>
      </c>
      <c r="H6366" s="5" t="s">
        <v>182</v>
      </c>
      <c r="I6366" s="5" t="s">
        <v>183</v>
      </c>
      <c r="J6366" s="5" t="s">
        <v>184</v>
      </c>
      <c r="K6366" s="5" t="s">
        <v>185</v>
      </c>
      <c r="L6366" s="7" t="s">
        <v>164</v>
      </c>
      <c r="M6366" t="str">
        <f t="shared" si="299"/>
        <v>No</v>
      </c>
    </row>
    <row r="6367" spans="1:13" ht="15" thickBot="1" x14ac:dyDescent="0.4">
      <c r="A6367" s="5" t="s">
        <v>175</v>
      </c>
      <c r="B6367" s="5" t="s">
        <v>176</v>
      </c>
      <c r="C6367" s="5" t="s">
        <v>6568</v>
      </c>
      <c r="D6367" s="5">
        <f t="shared" si="298"/>
        <v>20878</v>
      </c>
      <c r="E6367" s="6">
        <v>44012</v>
      </c>
      <c r="F6367" s="6">
        <f t="shared" si="300"/>
        <v>44102</v>
      </c>
      <c r="G6367" s="6" t="str">
        <f>IF('BCT Template'!R6366&gt;F6367,"Yes","No")</f>
        <v>No</v>
      </c>
      <c r="H6367" s="5" t="s">
        <v>197</v>
      </c>
      <c r="I6367" s="5" t="s">
        <v>198</v>
      </c>
      <c r="J6367" s="5" t="s">
        <v>184</v>
      </c>
      <c r="K6367" s="5" t="s">
        <v>185</v>
      </c>
      <c r="L6367" s="7" t="s">
        <v>164</v>
      </c>
      <c r="M6367" t="str">
        <f t="shared" si="299"/>
        <v>No</v>
      </c>
    </row>
    <row r="6368" spans="1:13" ht="15" thickBot="1" x14ac:dyDescent="0.4">
      <c r="A6368" s="5" t="s">
        <v>175</v>
      </c>
      <c r="B6368" s="5" t="s">
        <v>176</v>
      </c>
      <c r="C6368" s="5" t="s">
        <v>6569</v>
      </c>
      <c r="D6368" s="5">
        <f t="shared" si="298"/>
        <v>30156</v>
      </c>
      <c r="E6368" s="6">
        <v>43799</v>
      </c>
      <c r="F6368" s="6">
        <f t="shared" si="300"/>
        <v>43889</v>
      </c>
      <c r="G6368" s="6" t="str">
        <f>IF('BCT Template'!R6367&gt;F6368,"Yes","No")</f>
        <v>No</v>
      </c>
      <c r="H6368" s="5" t="s">
        <v>178</v>
      </c>
      <c r="I6368" s="5" t="s">
        <v>179</v>
      </c>
      <c r="J6368" s="5" t="s">
        <v>35</v>
      </c>
      <c r="K6368" s="5" t="s">
        <v>180</v>
      </c>
      <c r="L6368" s="7" t="s">
        <v>164</v>
      </c>
      <c r="M6368" t="str">
        <f t="shared" si="299"/>
        <v>Yes</v>
      </c>
    </row>
    <row r="6369" spans="1:13" ht="15" thickBot="1" x14ac:dyDescent="0.4">
      <c r="A6369" s="5" t="s">
        <v>175</v>
      </c>
      <c r="B6369" s="5" t="s">
        <v>176</v>
      </c>
      <c r="C6369" s="5" t="s">
        <v>6570</v>
      </c>
      <c r="D6369" s="5">
        <f t="shared" si="298"/>
        <v>81020</v>
      </c>
      <c r="E6369" s="6">
        <v>43677</v>
      </c>
      <c r="F6369" s="6">
        <f t="shared" si="300"/>
        <v>43767</v>
      </c>
      <c r="G6369" s="6" t="str">
        <f>IF('BCT Template'!R6368&gt;F6369,"Yes","No")</f>
        <v>No</v>
      </c>
      <c r="H6369" s="5" t="s">
        <v>182</v>
      </c>
      <c r="I6369" s="5" t="s">
        <v>183</v>
      </c>
      <c r="J6369" s="5" t="s">
        <v>184</v>
      </c>
      <c r="K6369" s="5" t="s">
        <v>185</v>
      </c>
      <c r="L6369" s="7" t="s">
        <v>164</v>
      </c>
      <c r="M6369" t="str">
        <f t="shared" si="299"/>
        <v>No</v>
      </c>
    </row>
    <row r="6370" spans="1:13" ht="15" thickBot="1" x14ac:dyDescent="0.4">
      <c r="A6370" s="5" t="s">
        <v>175</v>
      </c>
      <c r="B6370" s="5" t="s">
        <v>176</v>
      </c>
      <c r="C6370" s="5" t="s">
        <v>6571</v>
      </c>
      <c r="D6370" s="5">
        <f t="shared" si="298"/>
        <v>84639</v>
      </c>
      <c r="E6370" s="6">
        <v>43567</v>
      </c>
      <c r="F6370" s="6">
        <f t="shared" si="300"/>
        <v>43657</v>
      </c>
      <c r="G6370" s="6" t="str">
        <f>IF('BCT Template'!R6369&gt;F6370,"Yes","No")</f>
        <v>No</v>
      </c>
      <c r="H6370" s="5" t="s">
        <v>210</v>
      </c>
      <c r="I6370" s="5" t="s">
        <v>211</v>
      </c>
      <c r="J6370" s="5" t="s">
        <v>184</v>
      </c>
      <c r="K6370" s="5" t="s">
        <v>185</v>
      </c>
      <c r="L6370" s="7" t="s">
        <v>164</v>
      </c>
      <c r="M6370" t="str">
        <f t="shared" si="299"/>
        <v>No</v>
      </c>
    </row>
    <row r="6371" spans="1:13" ht="15" thickBot="1" x14ac:dyDescent="0.4">
      <c r="A6371" s="5" t="s">
        <v>175</v>
      </c>
      <c r="B6371" s="5" t="s">
        <v>176</v>
      </c>
      <c r="C6371" s="5" t="s">
        <v>6572</v>
      </c>
      <c r="D6371" s="5">
        <f t="shared" si="298"/>
        <v>82911</v>
      </c>
      <c r="E6371" s="6">
        <v>45046</v>
      </c>
      <c r="F6371" s="6">
        <f t="shared" si="300"/>
        <v>45136</v>
      </c>
      <c r="G6371" s="6" t="str">
        <f>IF('BCT Template'!R6370&gt;F6371,"Yes","No")</f>
        <v>No</v>
      </c>
      <c r="H6371" s="5" t="s">
        <v>210</v>
      </c>
      <c r="I6371" s="5" t="s">
        <v>211</v>
      </c>
      <c r="J6371" s="5" t="s">
        <v>184</v>
      </c>
      <c r="K6371" s="5" t="s">
        <v>185</v>
      </c>
      <c r="L6371" s="7" t="s">
        <v>164</v>
      </c>
      <c r="M6371" t="str">
        <f t="shared" si="299"/>
        <v>No</v>
      </c>
    </row>
    <row r="6372" spans="1:13" ht="15" thickBot="1" x14ac:dyDescent="0.4">
      <c r="A6372" s="5" t="s">
        <v>175</v>
      </c>
      <c r="B6372" s="5" t="s">
        <v>176</v>
      </c>
      <c r="C6372" s="5" t="s">
        <v>6573</v>
      </c>
      <c r="D6372" s="5">
        <f t="shared" si="298"/>
        <v>21132</v>
      </c>
      <c r="E6372" s="6">
        <v>44012</v>
      </c>
      <c r="F6372" s="6">
        <f t="shared" si="300"/>
        <v>44102</v>
      </c>
      <c r="G6372" s="6" t="str">
        <f>IF('BCT Template'!R6371&gt;F6372,"Yes","No")</f>
        <v>No</v>
      </c>
      <c r="H6372" s="5" t="s">
        <v>178</v>
      </c>
      <c r="I6372" s="5" t="s">
        <v>179</v>
      </c>
      <c r="J6372" s="5" t="s">
        <v>35</v>
      </c>
      <c r="K6372" s="5" t="s">
        <v>180</v>
      </c>
      <c r="L6372" s="7" t="s">
        <v>164</v>
      </c>
      <c r="M6372" t="str">
        <f t="shared" si="299"/>
        <v>Yes</v>
      </c>
    </row>
    <row r="6373" spans="1:13" ht="15" thickBot="1" x14ac:dyDescent="0.4">
      <c r="A6373" s="5" t="s">
        <v>175</v>
      </c>
      <c r="B6373" s="5" t="s">
        <v>176</v>
      </c>
      <c r="C6373" s="5" t="s">
        <v>6574</v>
      </c>
      <c r="D6373" s="5">
        <f t="shared" si="298"/>
        <v>80060</v>
      </c>
      <c r="E6373" s="6">
        <v>43449</v>
      </c>
      <c r="F6373" s="6">
        <f t="shared" si="300"/>
        <v>43539</v>
      </c>
      <c r="G6373" s="6" t="str">
        <f>IF('BCT Template'!R6372&gt;F6373,"Yes","No")</f>
        <v>No</v>
      </c>
      <c r="H6373" s="5" t="s">
        <v>182</v>
      </c>
      <c r="I6373" s="5" t="s">
        <v>183</v>
      </c>
      <c r="J6373" s="5" t="s">
        <v>184</v>
      </c>
      <c r="K6373" s="5" t="s">
        <v>185</v>
      </c>
      <c r="L6373" s="7" t="s">
        <v>164</v>
      </c>
      <c r="M6373" t="str">
        <f t="shared" si="299"/>
        <v>No</v>
      </c>
    </row>
    <row r="6374" spans="1:13" ht="15" thickBot="1" x14ac:dyDescent="0.4">
      <c r="A6374" s="5" t="s">
        <v>175</v>
      </c>
      <c r="B6374" s="5" t="s">
        <v>176</v>
      </c>
      <c r="C6374" s="5" t="s">
        <v>6575</v>
      </c>
      <c r="D6374" s="5">
        <f t="shared" si="298"/>
        <v>81969</v>
      </c>
      <c r="E6374" s="6">
        <v>43677</v>
      </c>
      <c r="F6374" s="6">
        <f t="shared" si="300"/>
        <v>43767</v>
      </c>
      <c r="G6374" s="6" t="str">
        <f>IF('BCT Template'!R6373&gt;F6374,"Yes","No")</f>
        <v>No</v>
      </c>
      <c r="H6374" s="5" t="s">
        <v>182</v>
      </c>
      <c r="I6374" s="5" t="s">
        <v>183</v>
      </c>
      <c r="J6374" s="5" t="s">
        <v>200</v>
      </c>
      <c r="K6374" s="5" t="s">
        <v>201</v>
      </c>
      <c r="L6374" s="7" t="s">
        <v>164</v>
      </c>
      <c r="M6374" t="str">
        <f t="shared" si="299"/>
        <v>Yes</v>
      </c>
    </row>
    <row r="6375" spans="1:13" ht="15" thickBot="1" x14ac:dyDescent="0.4">
      <c r="A6375" s="5" t="s">
        <v>175</v>
      </c>
      <c r="B6375" s="5" t="s">
        <v>176</v>
      </c>
      <c r="C6375" s="5" t="s">
        <v>6576</v>
      </c>
      <c r="D6375" s="5">
        <f t="shared" si="298"/>
        <v>58401</v>
      </c>
      <c r="E6375" s="6">
        <v>38898</v>
      </c>
      <c r="F6375" s="6">
        <f t="shared" si="300"/>
        <v>38988</v>
      </c>
      <c r="G6375" s="6" t="str">
        <f>IF('BCT Template'!R6374&gt;F6375,"Yes","No")</f>
        <v>No</v>
      </c>
      <c r="H6375" s="5" t="s">
        <v>182</v>
      </c>
      <c r="I6375" s="5" t="s">
        <v>183</v>
      </c>
      <c r="J6375" s="5" t="s">
        <v>184</v>
      </c>
      <c r="K6375" s="5" t="s">
        <v>185</v>
      </c>
      <c r="L6375" s="7" t="s">
        <v>164</v>
      </c>
      <c r="M6375" t="str">
        <f t="shared" si="299"/>
        <v>No</v>
      </c>
    </row>
    <row r="6376" spans="1:13" ht="15" thickBot="1" x14ac:dyDescent="0.4">
      <c r="A6376" s="5" t="s">
        <v>175</v>
      </c>
      <c r="B6376" s="5" t="s">
        <v>176</v>
      </c>
      <c r="C6376" s="5" t="s">
        <v>6577</v>
      </c>
      <c r="D6376" s="5">
        <f t="shared" si="298"/>
        <v>58577</v>
      </c>
      <c r="E6376" s="6">
        <v>42063</v>
      </c>
      <c r="F6376" s="6">
        <f t="shared" si="300"/>
        <v>42153</v>
      </c>
      <c r="G6376" s="6" t="str">
        <f>IF('BCT Template'!R6375&gt;F6376,"Yes","No")</f>
        <v>No</v>
      </c>
      <c r="H6376" s="5" t="s">
        <v>182</v>
      </c>
      <c r="I6376" s="5" t="s">
        <v>183</v>
      </c>
      <c r="J6376" s="5" t="s">
        <v>184</v>
      </c>
      <c r="K6376" s="5" t="s">
        <v>185</v>
      </c>
      <c r="L6376" s="7" t="s">
        <v>164</v>
      </c>
      <c r="M6376" t="str">
        <f t="shared" si="299"/>
        <v>No</v>
      </c>
    </row>
    <row r="6377" spans="1:13" ht="15" thickBot="1" x14ac:dyDescent="0.4">
      <c r="A6377" s="5" t="s">
        <v>175</v>
      </c>
      <c r="B6377" s="5" t="s">
        <v>176</v>
      </c>
      <c r="C6377" s="5" t="s">
        <v>6578</v>
      </c>
      <c r="D6377" s="5">
        <f t="shared" si="298"/>
        <v>78789</v>
      </c>
      <c r="E6377" s="6">
        <v>38442</v>
      </c>
      <c r="F6377" s="6">
        <f t="shared" si="300"/>
        <v>38532</v>
      </c>
      <c r="G6377" s="6" t="str">
        <f>IF('BCT Template'!R6376&gt;F6377,"Yes","No")</f>
        <v>No</v>
      </c>
      <c r="H6377" s="5" t="s">
        <v>210</v>
      </c>
      <c r="I6377" s="5" t="s">
        <v>211</v>
      </c>
      <c r="J6377" s="5" t="s">
        <v>184</v>
      </c>
      <c r="K6377" s="5" t="s">
        <v>185</v>
      </c>
      <c r="L6377" s="7" t="s">
        <v>164</v>
      </c>
      <c r="M6377" t="str">
        <f t="shared" si="299"/>
        <v>No</v>
      </c>
    </row>
    <row r="6378" spans="1:13" ht="15" thickBot="1" x14ac:dyDescent="0.4">
      <c r="A6378" s="5" t="s">
        <v>175</v>
      </c>
      <c r="B6378" s="5" t="s">
        <v>176</v>
      </c>
      <c r="C6378" s="5" t="s">
        <v>6579</v>
      </c>
      <c r="D6378" s="5">
        <f t="shared" si="298"/>
        <v>22020</v>
      </c>
      <c r="E6378" s="6">
        <v>43616</v>
      </c>
      <c r="F6378" s="6">
        <f t="shared" si="300"/>
        <v>43706</v>
      </c>
      <c r="G6378" s="6" t="str">
        <f>IF('BCT Template'!R6377&gt;F6378,"Yes","No")</f>
        <v>No</v>
      </c>
      <c r="H6378" s="5" t="s">
        <v>178</v>
      </c>
      <c r="I6378" s="5" t="s">
        <v>179</v>
      </c>
      <c r="J6378" s="5" t="s">
        <v>35</v>
      </c>
      <c r="K6378" s="5" t="s">
        <v>180</v>
      </c>
      <c r="L6378" s="7" t="s">
        <v>164</v>
      </c>
      <c r="M6378" t="str">
        <f t="shared" si="299"/>
        <v>Yes</v>
      </c>
    </row>
    <row r="6379" spans="1:13" ht="15" thickBot="1" x14ac:dyDescent="0.4">
      <c r="A6379" s="5" t="s">
        <v>175</v>
      </c>
      <c r="B6379" s="5" t="s">
        <v>176</v>
      </c>
      <c r="C6379" s="5" t="s">
        <v>6580</v>
      </c>
      <c r="D6379" s="5">
        <f t="shared" si="298"/>
        <v>59963</v>
      </c>
      <c r="E6379" s="6">
        <v>42338</v>
      </c>
      <c r="F6379" s="6">
        <f t="shared" si="300"/>
        <v>42428</v>
      </c>
      <c r="G6379" s="6" t="str">
        <f>IF('BCT Template'!R6378&gt;F6379,"Yes","No")</f>
        <v>No</v>
      </c>
      <c r="H6379" s="5" t="s">
        <v>182</v>
      </c>
      <c r="I6379" s="5" t="s">
        <v>183</v>
      </c>
      <c r="J6379" s="5" t="s">
        <v>200</v>
      </c>
      <c r="K6379" s="5" t="s">
        <v>201</v>
      </c>
      <c r="L6379" s="7" t="s">
        <v>164</v>
      </c>
      <c r="M6379" t="str">
        <f t="shared" si="299"/>
        <v>Yes</v>
      </c>
    </row>
    <row r="6380" spans="1:13" ht="15" thickBot="1" x14ac:dyDescent="0.4">
      <c r="A6380" s="5" t="s">
        <v>175</v>
      </c>
      <c r="B6380" s="5" t="s">
        <v>176</v>
      </c>
      <c r="C6380" s="5" t="s">
        <v>6581</v>
      </c>
      <c r="D6380" s="5">
        <f t="shared" si="298"/>
        <v>57585</v>
      </c>
      <c r="E6380" s="6">
        <v>43678</v>
      </c>
      <c r="F6380" s="6">
        <f t="shared" si="300"/>
        <v>43768</v>
      </c>
      <c r="G6380" s="6" t="str">
        <f>IF('BCT Template'!R6379&gt;F6380,"Yes","No")</f>
        <v>No</v>
      </c>
      <c r="H6380" s="5" t="s">
        <v>189</v>
      </c>
      <c r="I6380" s="5" t="s">
        <v>190</v>
      </c>
      <c r="J6380" s="5" t="s">
        <v>184</v>
      </c>
      <c r="K6380" s="5" t="s">
        <v>185</v>
      </c>
      <c r="L6380" s="7" t="s">
        <v>164</v>
      </c>
      <c r="M6380" t="str">
        <f t="shared" si="299"/>
        <v>No</v>
      </c>
    </row>
    <row r="6381" spans="1:13" ht="15" thickBot="1" x14ac:dyDescent="0.4">
      <c r="A6381" s="5" t="s">
        <v>175</v>
      </c>
      <c r="B6381" s="5" t="s">
        <v>176</v>
      </c>
      <c r="C6381" s="5" t="s">
        <v>6582</v>
      </c>
      <c r="D6381" s="5">
        <f t="shared" si="298"/>
        <v>30698</v>
      </c>
      <c r="E6381" s="6">
        <v>43982</v>
      </c>
      <c r="F6381" s="6">
        <f t="shared" si="300"/>
        <v>44072</v>
      </c>
      <c r="G6381" s="6" t="str">
        <f>IF('BCT Template'!R6380&gt;F6381,"Yes","No")</f>
        <v>No</v>
      </c>
      <c r="H6381" s="5" t="s">
        <v>178</v>
      </c>
      <c r="I6381" s="5" t="s">
        <v>179</v>
      </c>
      <c r="J6381" s="5" t="s">
        <v>35</v>
      </c>
      <c r="K6381" s="5" t="s">
        <v>180</v>
      </c>
      <c r="L6381" s="7" t="s">
        <v>164</v>
      </c>
      <c r="M6381" t="str">
        <f t="shared" si="299"/>
        <v>Yes</v>
      </c>
    </row>
    <row r="6382" spans="1:13" ht="15" thickBot="1" x14ac:dyDescent="0.4">
      <c r="A6382" s="5" t="s">
        <v>175</v>
      </c>
      <c r="B6382" s="5" t="s">
        <v>176</v>
      </c>
      <c r="C6382" s="5" t="s">
        <v>6583</v>
      </c>
      <c r="D6382" s="5">
        <f t="shared" si="298"/>
        <v>83082</v>
      </c>
      <c r="E6382" s="6">
        <v>45248</v>
      </c>
      <c r="F6382" s="6">
        <f t="shared" si="300"/>
        <v>45338</v>
      </c>
      <c r="G6382" s="6" t="str">
        <f>IF('BCT Template'!R6381&gt;F6382,"Yes","No")</f>
        <v>No</v>
      </c>
      <c r="H6382" s="5" t="s">
        <v>210</v>
      </c>
      <c r="I6382" s="5" t="s">
        <v>211</v>
      </c>
      <c r="J6382" s="5" t="s">
        <v>184</v>
      </c>
      <c r="K6382" s="5" t="s">
        <v>185</v>
      </c>
      <c r="L6382" s="7" t="s">
        <v>164</v>
      </c>
      <c r="M6382" t="str">
        <f t="shared" si="299"/>
        <v>No</v>
      </c>
    </row>
    <row r="6383" spans="1:13" ht="15" thickBot="1" x14ac:dyDescent="0.4">
      <c r="A6383" s="5" t="s">
        <v>175</v>
      </c>
      <c r="B6383" s="5" t="s">
        <v>176</v>
      </c>
      <c r="C6383" s="5" t="s">
        <v>6584</v>
      </c>
      <c r="D6383" s="5">
        <f t="shared" si="298"/>
        <v>80117</v>
      </c>
      <c r="E6383" s="6">
        <v>41973</v>
      </c>
      <c r="F6383" s="6">
        <f t="shared" si="300"/>
        <v>42063</v>
      </c>
      <c r="G6383" s="6" t="str">
        <f>IF('BCT Template'!R6382&gt;F6383,"Yes","No")</f>
        <v>No</v>
      </c>
      <c r="H6383" s="5" t="s">
        <v>182</v>
      </c>
      <c r="I6383" s="5" t="s">
        <v>183</v>
      </c>
      <c r="J6383" s="5" t="s">
        <v>200</v>
      </c>
      <c r="K6383" s="5" t="s">
        <v>201</v>
      </c>
      <c r="L6383" s="7" t="s">
        <v>164</v>
      </c>
      <c r="M6383" t="str">
        <f t="shared" si="299"/>
        <v>Yes</v>
      </c>
    </row>
    <row r="6384" spans="1:13" ht="15" thickBot="1" x14ac:dyDescent="0.4">
      <c r="A6384" s="5" t="s">
        <v>175</v>
      </c>
      <c r="B6384" s="5" t="s">
        <v>176</v>
      </c>
      <c r="C6384" s="5" t="s">
        <v>6585</v>
      </c>
      <c r="D6384" s="5">
        <f t="shared" si="298"/>
        <v>78138</v>
      </c>
      <c r="E6384" s="6">
        <v>43738</v>
      </c>
      <c r="F6384" s="6">
        <f t="shared" si="300"/>
        <v>43828</v>
      </c>
      <c r="G6384" s="6" t="str">
        <f>IF('BCT Template'!R6383&gt;F6384,"Yes","No")</f>
        <v>No</v>
      </c>
      <c r="H6384" s="5" t="s">
        <v>189</v>
      </c>
      <c r="I6384" s="5" t="s">
        <v>190</v>
      </c>
      <c r="J6384" s="5" t="s">
        <v>200</v>
      </c>
      <c r="K6384" s="5" t="s">
        <v>201</v>
      </c>
      <c r="L6384" s="7" t="s">
        <v>164</v>
      </c>
      <c r="M6384" t="str">
        <f t="shared" si="299"/>
        <v>Yes</v>
      </c>
    </row>
    <row r="6385" spans="1:13" ht="15" thickBot="1" x14ac:dyDescent="0.4">
      <c r="A6385" s="5" t="s">
        <v>175</v>
      </c>
      <c r="B6385" s="5" t="s">
        <v>176</v>
      </c>
      <c r="C6385" s="5" t="s">
        <v>6586</v>
      </c>
      <c r="D6385" s="5">
        <f t="shared" si="298"/>
        <v>21382</v>
      </c>
      <c r="E6385" s="6">
        <v>44391</v>
      </c>
      <c r="F6385" s="6">
        <f t="shared" si="300"/>
        <v>44481</v>
      </c>
      <c r="G6385" s="6" t="str">
        <f>IF('BCT Template'!R6384&gt;F6385,"Yes","No")</f>
        <v>No</v>
      </c>
      <c r="H6385" s="5" t="s">
        <v>178</v>
      </c>
      <c r="I6385" s="5" t="s">
        <v>179</v>
      </c>
      <c r="J6385" s="5" t="s">
        <v>35</v>
      </c>
      <c r="K6385" s="5" t="s">
        <v>180</v>
      </c>
      <c r="L6385" s="7" t="s">
        <v>164</v>
      </c>
      <c r="M6385" t="str">
        <f t="shared" si="299"/>
        <v>Yes</v>
      </c>
    </row>
    <row r="6386" spans="1:13" ht="15" thickBot="1" x14ac:dyDescent="0.4">
      <c r="A6386" s="5" t="s">
        <v>175</v>
      </c>
      <c r="B6386" s="5" t="s">
        <v>176</v>
      </c>
      <c r="C6386" s="5" t="s">
        <v>6587</v>
      </c>
      <c r="D6386" s="5">
        <f t="shared" si="298"/>
        <v>77546</v>
      </c>
      <c r="E6386" s="6">
        <v>44406</v>
      </c>
      <c r="F6386" s="6">
        <f t="shared" si="300"/>
        <v>44496</v>
      </c>
      <c r="G6386" s="6" t="str">
        <f>IF('BCT Template'!R6385&gt;F6386,"Yes","No")</f>
        <v>No</v>
      </c>
      <c r="H6386" s="5" t="s">
        <v>189</v>
      </c>
      <c r="I6386" s="5" t="s">
        <v>190</v>
      </c>
      <c r="J6386" s="5" t="s">
        <v>184</v>
      </c>
      <c r="K6386" s="5" t="s">
        <v>185</v>
      </c>
      <c r="L6386" s="7" t="s">
        <v>164</v>
      </c>
      <c r="M6386" t="str">
        <f t="shared" si="299"/>
        <v>No</v>
      </c>
    </row>
    <row r="6387" spans="1:13" ht="15" thickBot="1" x14ac:dyDescent="0.4">
      <c r="A6387" s="5" t="s">
        <v>175</v>
      </c>
      <c r="B6387" s="5" t="s">
        <v>176</v>
      </c>
      <c r="C6387" s="5" t="s">
        <v>6588</v>
      </c>
      <c r="D6387" s="5">
        <f t="shared" si="298"/>
        <v>18625</v>
      </c>
      <c r="E6387" s="6">
        <v>44376</v>
      </c>
      <c r="F6387" s="6">
        <f t="shared" si="300"/>
        <v>44466</v>
      </c>
      <c r="G6387" s="6" t="str">
        <f>IF('BCT Template'!R6386&gt;F6387,"Yes","No")</f>
        <v>No</v>
      </c>
      <c r="H6387" s="5" t="s">
        <v>234</v>
      </c>
      <c r="I6387" s="5" t="s">
        <v>235</v>
      </c>
      <c r="J6387" s="5" t="s">
        <v>184</v>
      </c>
      <c r="K6387" s="5" t="s">
        <v>185</v>
      </c>
      <c r="L6387" s="7" t="s">
        <v>164</v>
      </c>
      <c r="M6387" t="str">
        <f t="shared" si="299"/>
        <v>No</v>
      </c>
    </row>
    <row r="6388" spans="1:13" ht="15" thickBot="1" x14ac:dyDescent="0.4">
      <c r="A6388" s="5" t="s">
        <v>175</v>
      </c>
      <c r="B6388" s="5" t="s">
        <v>176</v>
      </c>
      <c r="C6388" s="5" t="s">
        <v>6589</v>
      </c>
      <c r="D6388" s="5">
        <f t="shared" si="298"/>
        <v>57285</v>
      </c>
      <c r="E6388" s="6">
        <v>42551</v>
      </c>
      <c r="F6388" s="6">
        <f t="shared" si="300"/>
        <v>42641</v>
      </c>
      <c r="G6388" s="6" t="str">
        <f>IF('BCT Template'!R6387&gt;F6388,"Yes","No")</f>
        <v>No</v>
      </c>
      <c r="H6388" s="5" t="s">
        <v>189</v>
      </c>
      <c r="I6388" s="5" t="s">
        <v>190</v>
      </c>
      <c r="J6388" s="5" t="s">
        <v>184</v>
      </c>
      <c r="K6388" s="5" t="s">
        <v>185</v>
      </c>
      <c r="L6388" s="7" t="s">
        <v>164</v>
      </c>
      <c r="M6388" t="str">
        <f t="shared" si="299"/>
        <v>No</v>
      </c>
    </row>
    <row r="6389" spans="1:13" ht="15" thickBot="1" x14ac:dyDescent="0.4">
      <c r="A6389" s="5" t="s">
        <v>175</v>
      </c>
      <c r="B6389" s="5" t="s">
        <v>176</v>
      </c>
      <c r="C6389" s="5" t="s">
        <v>6590</v>
      </c>
      <c r="D6389" s="5">
        <f t="shared" si="298"/>
        <v>22745</v>
      </c>
      <c r="E6389" s="6">
        <v>44074</v>
      </c>
      <c r="F6389" s="6">
        <f t="shared" si="300"/>
        <v>44164</v>
      </c>
      <c r="G6389" s="6" t="str">
        <f>IF('BCT Template'!R6388&gt;F6389,"Yes","No")</f>
        <v>No</v>
      </c>
      <c r="H6389" s="5" t="s">
        <v>178</v>
      </c>
      <c r="I6389" s="5" t="s">
        <v>179</v>
      </c>
      <c r="J6389" s="5" t="s">
        <v>35</v>
      </c>
      <c r="K6389" s="5" t="s">
        <v>180</v>
      </c>
      <c r="L6389" s="7" t="s">
        <v>164</v>
      </c>
      <c r="M6389" t="str">
        <f t="shared" si="299"/>
        <v>Yes</v>
      </c>
    </row>
    <row r="6390" spans="1:13" ht="15" thickBot="1" x14ac:dyDescent="0.4">
      <c r="A6390" s="5" t="s">
        <v>175</v>
      </c>
      <c r="B6390" s="5" t="s">
        <v>176</v>
      </c>
      <c r="C6390" s="5" t="s">
        <v>6591</v>
      </c>
      <c r="D6390" s="5">
        <f t="shared" si="298"/>
        <v>57960</v>
      </c>
      <c r="E6390" s="6">
        <v>43830</v>
      </c>
      <c r="F6390" s="6">
        <f t="shared" si="300"/>
        <v>43920</v>
      </c>
      <c r="G6390" s="6" t="str">
        <f>IF('BCT Template'!R6389&gt;F6390,"Yes","No")</f>
        <v>No</v>
      </c>
      <c r="H6390" s="5" t="s">
        <v>189</v>
      </c>
      <c r="I6390" s="5" t="s">
        <v>190</v>
      </c>
      <c r="J6390" s="5" t="s">
        <v>184</v>
      </c>
      <c r="K6390" s="5" t="s">
        <v>185</v>
      </c>
      <c r="L6390" s="7" t="s">
        <v>164</v>
      </c>
      <c r="M6390" t="str">
        <f t="shared" si="299"/>
        <v>No</v>
      </c>
    </row>
    <row r="6391" spans="1:13" ht="15" thickBot="1" x14ac:dyDescent="0.4">
      <c r="A6391" s="5" t="s">
        <v>175</v>
      </c>
      <c r="B6391" s="5" t="s">
        <v>176</v>
      </c>
      <c r="C6391" s="5" t="s">
        <v>6592</v>
      </c>
      <c r="D6391" s="5">
        <f t="shared" si="298"/>
        <v>80218</v>
      </c>
      <c r="E6391" s="6">
        <v>43982</v>
      </c>
      <c r="F6391" s="6">
        <f t="shared" si="300"/>
        <v>44072</v>
      </c>
      <c r="G6391" s="6" t="str">
        <f>IF('BCT Template'!R6390&gt;F6391,"Yes","No")</f>
        <v>No</v>
      </c>
      <c r="H6391" s="5" t="s">
        <v>182</v>
      </c>
      <c r="I6391" s="5" t="s">
        <v>183</v>
      </c>
      <c r="J6391" s="5" t="s">
        <v>184</v>
      </c>
      <c r="K6391" s="5" t="s">
        <v>185</v>
      </c>
      <c r="L6391" s="7" t="s">
        <v>164</v>
      </c>
      <c r="M6391" t="str">
        <f t="shared" si="299"/>
        <v>No</v>
      </c>
    </row>
    <row r="6392" spans="1:13" ht="15" thickBot="1" x14ac:dyDescent="0.4">
      <c r="A6392" s="5" t="s">
        <v>175</v>
      </c>
      <c r="B6392" s="5" t="s">
        <v>176</v>
      </c>
      <c r="C6392" s="5" t="s">
        <v>6593</v>
      </c>
      <c r="D6392" s="5">
        <f t="shared" si="298"/>
        <v>79132</v>
      </c>
      <c r="E6392" s="6">
        <v>44439</v>
      </c>
      <c r="F6392" s="6">
        <f t="shared" si="300"/>
        <v>44529</v>
      </c>
      <c r="G6392" s="6" t="str">
        <f>IF('BCT Template'!R6391&gt;F6392,"Yes","No")</f>
        <v>No</v>
      </c>
      <c r="H6392" s="5" t="s">
        <v>189</v>
      </c>
      <c r="I6392" s="5" t="s">
        <v>190</v>
      </c>
      <c r="J6392" s="5" t="s">
        <v>200</v>
      </c>
      <c r="K6392" s="5" t="s">
        <v>201</v>
      </c>
      <c r="L6392" s="7" t="s">
        <v>164</v>
      </c>
      <c r="M6392" t="str">
        <f t="shared" si="299"/>
        <v>Yes</v>
      </c>
    </row>
    <row r="6393" spans="1:13" ht="15" thickBot="1" x14ac:dyDescent="0.4">
      <c r="A6393" s="5" t="s">
        <v>175</v>
      </c>
      <c r="B6393" s="5" t="s">
        <v>176</v>
      </c>
      <c r="C6393" s="5" t="s">
        <v>6594</v>
      </c>
      <c r="D6393" s="5">
        <f t="shared" si="298"/>
        <v>80389</v>
      </c>
      <c r="E6393" s="6">
        <v>41152</v>
      </c>
      <c r="F6393" s="6">
        <f t="shared" si="300"/>
        <v>41242</v>
      </c>
      <c r="G6393" s="6" t="str">
        <f>IF('BCT Template'!R6392&gt;F6393,"Yes","No")</f>
        <v>No</v>
      </c>
      <c r="H6393" s="5" t="s">
        <v>182</v>
      </c>
      <c r="I6393" s="5" t="s">
        <v>183</v>
      </c>
      <c r="J6393" s="5" t="s">
        <v>200</v>
      </c>
      <c r="K6393" s="5" t="s">
        <v>201</v>
      </c>
      <c r="L6393" s="7" t="s">
        <v>164</v>
      </c>
      <c r="M6393" t="str">
        <f t="shared" si="299"/>
        <v>Yes</v>
      </c>
    </row>
    <row r="6394" spans="1:13" ht="15" thickBot="1" x14ac:dyDescent="0.4">
      <c r="A6394" s="5" t="s">
        <v>175</v>
      </c>
      <c r="B6394" s="5" t="s">
        <v>176</v>
      </c>
      <c r="C6394" s="5" t="s">
        <v>6595</v>
      </c>
      <c r="D6394" s="5">
        <f t="shared" si="298"/>
        <v>59297</v>
      </c>
      <c r="E6394" s="6">
        <v>42428</v>
      </c>
      <c r="F6394" s="6">
        <f t="shared" si="300"/>
        <v>42518</v>
      </c>
      <c r="G6394" s="6" t="str">
        <f>IF('BCT Template'!R6393&gt;F6394,"Yes","No")</f>
        <v>No</v>
      </c>
      <c r="H6394" s="5" t="s">
        <v>182</v>
      </c>
      <c r="I6394" s="5" t="s">
        <v>183</v>
      </c>
      <c r="J6394" s="5" t="s">
        <v>200</v>
      </c>
      <c r="K6394" s="5" t="s">
        <v>201</v>
      </c>
      <c r="L6394" s="7" t="s">
        <v>164</v>
      </c>
      <c r="M6394" t="str">
        <f t="shared" si="299"/>
        <v>Yes</v>
      </c>
    </row>
    <row r="6395" spans="1:13" ht="15" thickBot="1" x14ac:dyDescent="0.4">
      <c r="A6395" s="5" t="s">
        <v>175</v>
      </c>
      <c r="B6395" s="5" t="s">
        <v>176</v>
      </c>
      <c r="C6395" s="5" t="s">
        <v>6596</v>
      </c>
      <c r="D6395" s="5">
        <f t="shared" si="298"/>
        <v>58607</v>
      </c>
      <c r="E6395" s="6">
        <v>44012</v>
      </c>
      <c r="F6395" s="6">
        <f t="shared" si="300"/>
        <v>44102</v>
      </c>
      <c r="G6395" s="6" t="str">
        <f>IF('BCT Template'!R6394&gt;F6395,"Yes","No")</f>
        <v>No</v>
      </c>
      <c r="H6395" s="5" t="s">
        <v>182</v>
      </c>
      <c r="I6395" s="5" t="s">
        <v>183</v>
      </c>
      <c r="J6395" s="5" t="s">
        <v>184</v>
      </c>
      <c r="K6395" s="5" t="s">
        <v>185</v>
      </c>
      <c r="L6395" s="7" t="s">
        <v>164</v>
      </c>
      <c r="M6395" t="str">
        <f t="shared" si="299"/>
        <v>No</v>
      </c>
    </row>
    <row r="6396" spans="1:13" ht="15" thickBot="1" x14ac:dyDescent="0.4">
      <c r="A6396" s="5" t="s">
        <v>175</v>
      </c>
      <c r="B6396" s="5" t="s">
        <v>176</v>
      </c>
      <c r="C6396" s="5" t="s">
        <v>6597</v>
      </c>
      <c r="D6396" s="5">
        <f t="shared" si="298"/>
        <v>78430</v>
      </c>
      <c r="E6396" s="6">
        <v>44291</v>
      </c>
      <c r="F6396" s="6">
        <f t="shared" si="300"/>
        <v>44381</v>
      </c>
      <c r="G6396" s="6" t="str">
        <f>IF('BCT Template'!R6395&gt;F6396,"Yes","No")</f>
        <v>No</v>
      </c>
      <c r="H6396" s="5" t="s">
        <v>210</v>
      </c>
      <c r="I6396" s="5" t="s">
        <v>211</v>
      </c>
      <c r="J6396" s="5" t="s">
        <v>184</v>
      </c>
      <c r="K6396" s="5" t="s">
        <v>185</v>
      </c>
      <c r="L6396" s="7" t="s">
        <v>164</v>
      </c>
      <c r="M6396" t="str">
        <f t="shared" si="299"/>
        <v>No</v>
      </c>
    </row>
    <row r="6397" spans="1:13" ht="15" thickBot="1" x14ac:dyDescent="0.4">
      <c r="A6397" s="5" t="s">
        <v>175</v>
      </c>
      <c r="B6397" s="5" t="s">
        <v>176</v>
      </c>
      <c r="C6397" s="5" t="s">
        <v>6598</v>
      </c>
      <c r="D6397" s="5">
        <f t="shared" si="298"/>
        <v>81692</v>
      </c>
      <c r="E6397" s="6">
        <v>43830</v>
      </c>
      <c r="F6397" s="6">
        <f t="shared" si="300"/>
        <v>43920</v>
      </c>
      <c r="G6397" s="6" t="str">
        <f>IF('BCT Template'!R6396&gt;F6397,"Yes","No")</f>
        <v>No</v>
      </c>
      <c r="H6397" s="5" t="s">
        <v>182</v>
      </c>
      <c r="I6397" s="5" t="s">
        <v>183</v>
      </c>
      <c r="J6397" s="5" t="s">
        <v>184</v>
      </c>
      <c r="K6397" s="5" t="s">
        <v>185</v>
      </c>
      <c r="L6397" s="7" t="s">
        <v>164</v>
      </c>
      <c r="M6397" t="str">
        <f t="shared" si="299"/>
        <v>No</v>
      </c>
    </row>
    <row r="6398" spans="1:13" ht="15" thickBot="1" x14ac:dyDescent="0.4">
      <c r="A6398" s="5" t="s">
        <v>175</v>
      </c>
      <c r="B6398" s="5" t="s">
        <v>176</v>
      </c>
      <c r="C6398" s="5" t="s">
        <v>6599</v>
      </c>
      <c r="D6398" s="5">
        <f t="shared" si="298"/>
        <v>79533</v>
      </c>
      <c r="E6398" s="6">
        <v>42735</v>
      </c>
      <c r="F6398" s="6">
        <f t="shared" si="300"/>
        <v>42825</v>
      </c>
      <c r="G6398" s="6" t="str">
        <f>IF('BCT Template'!R6397&gt;F6398,"Yes","No")</f>
        <v>No</v>
      </c>
      <c r="H6398" s="5" t="s">
        <v>182</v>
      </c>
      <c r="I6398" s="5" t="s">
        <v>183</v>
      </c>
      <c r="J6398" s="5" t="s">
        <v>184</v>
      </c>
      <c r="K6398" s="5" t="s">
        <v>185</v>
      </c>
      <c r="L6398" s="7" t="s">
        <v>164</v>
      </c>
      <c r="M6398" t="str">
        <f t="shared" si="299"/>
        <v>No</v>
      </c>
    </row>
    <row r="6399" spans="1:13" ht="15" thickBot="1" x14ac:dyDescent="0.4">
      <c r="A6399" s="5" t="s">
        <v>175</v>
      </c>
      <c r="B6399" s="5" t="s">
        <v>176</v>
      </c>
      <c r="C6399" s="5" t="s">
        <v>6600</v>
      </c>
      <c r="D6399" s="5">
        <f t="shared" si="298"/>
        <v>21220</v>
      </c>
      <c r="E6399" s="6">
        <v>43343</v>
      </c>
      <c r="F6399" s="6">
        <f t="shared" si="300"/>
        <v>43433</v>
      </c>
      <c r="G6399" s="6" t="str">
        <f>IF('BCT Template'!R6398&gt;F6399,"Yes","No")</f>
        <v>No</v>
      </c>
      <c r="H6399" s="5" t="s">
        <v>178</v>
      </c>
      <c r="I6399" s="5" t="s">
        <v>179</v>
      </c>
      <c r="J6399" s="5" t="s">
        <v>35</v>
      </c>
      <c r="K6399" s="5" t="s">
        <v>180</v>
      </c>
      <c r="L6399" s="7" t="s">
        <v>164</v>
      </c>
      <c r="M6399" t="str">
        <f t="shared" si="299"/>
        <v>Yes</v>
      </c>
    </row>
    <row r="6400" spans="1:13" ht="15" thickBot="1" x14ac:dyDescent="0.4">
      <c r="A6400" s="5" t="s">
        <v>175</v>
      </c>
      <c r="B6400" s="5" t="s">
        <v>176</v>
      </c>
      <c r="C6400" s="5" t="s">
        <v>6601</v>
      </c>
      <c r="D6400" s="5">
        <f t="shared" si="298"/>
        <v>23634</v>
      </c>
      <c r="E6400" s="6">
        <v>44074</v>
      </c>
      <c r="F6400" s="6">
        <f t="shared" si="300"/>
        <v>44164</v>
      </c>
      <c r="G6400" s="6" t="str">
        <f>IF('BCT Template'!R6399&gt;F6400,"Yes","No")</f>
        <v>No</v>
      </c>
      <c r="H6400" s="5" t="s">
        <v>178</v>
      </c>
      <c r="I6400" s="5" t="s">
        <v>179</v>
      </c>
      <c r="J6400" s="5" t="s">
        <v>35</v>
      </c>
      <c r="K6400" s="5" t="s">
        <v>180</v>
      </c>
      <c r="L6400" s="7" t="s">
        <v>164</v>
      </c>
      <c r="M6400" t="str">
        <f t="shared" si="299"/>
        <v>Yes</v>
      </c>
    </row>
    <row r="6401" spans="1:13" ht="15" thickBot="1" x14ac:dyDescent="0.4">
      <c r="A6401" s="5" t="s">
        <v>175</v>
      </c>
      <c r="B6401" s="5" t="s">
        <v>176</v>
      </c>
      <c r="C6401" s="5" t="s">
        <v>6602</v>
      </c>
      <c r="D6401" s="5">
        <f t="shared" si="298"/>
        <v>27077</v>
      </c>
      <c r="E6401" s="6">
        <v>43921</v>
      </c>
      <c r="F6401" s="6">
        <f t="shared" si="300"/>
        <v>44011</v>
      </c>
      <c r="G6401" s="6" t="str">
        <f>IF('BCT Template'!R6400&gt;F6401,"Yes","No")</f>
        <v>No</v>
      </c>
      <c r="H6401" s="5" t="s">
        <v>240</v>
      </c>
      <c r="I6401" s="5" t="s">
        <v>241</v>
      </c>
      <c r="J6401" s="5" t="s">
        <v>35</v>
      </c>
      <c r="K6401" s="5" t="s">
        <v>180</v>
      </c>
      <c r="L6401" s="7" t="s">
        <v>164</v>
      </c>
      <c r="M6401" t="str">
        <f t="shared" si="299"/>
        <v>Yes</v>
      </c>
    </row>
    <row r="6402" spans="1:13" ht="15" thickBot="1" x14ac:dyDescent="0.4">
      <c r="A6402" s="5" t="s">
        <v>175</v>
      </c>
      <c r="B6402" s="5" t="s">
        <v>176</v>
      </c>
      <c r="C6402" s="5" t="s">
        <v>6603</v>
      </c>
      <c r="D6402" s="5">
        <f t="shared" si="298"/>
        <v>21550</v>
      </c>
      <c r="E6402" s="6">
        <v>44012</v>
      </c>
      <c r="F6402" s="6">
        <f t="shared" si="300"/>
        <v>44102</v>
      </c>
      <c r="G6402" s="6" t="str">
        <f>IF('BCT Template'!R6401&gt;F6402,"Yes","No")</f>
        <v>No</v>
      </c>
      <c r="H6402" s="5" t="s">
        <v>178</v>
      </c>
      <c r="I6402" s="5" t="s">
        <v>179</v>
      </c>
      <c r="J6402" s="5" t="s">
        <v>35</v>
      </c>
      <c r="K6402" s="5" t="s">
        <v>180</v>
      </c>
      <c r="L6402" s="7" t="s">
        <v>164</v>
      </c>
      <c r="M6402" t="str">
        <f t="shared" si="299"/>
        <v>Yes</v>
      </c>
    </row>
    <row r="6403" spans="1:13" ht="15" thickBot="1" x14ac:dyDescent="0.4">
      <c r="A6403" s="5" t="s">
        <v>175</v>
      </c>
      <c r="B6403" s="5" t="s">
        <v>176</v>
      </c>
      <c r="C6403" s="5" t="s">
        <v>6604</v>
      </c>
      <c r="D6403" s="5">
        <f t="shared" ref="D6403:D6466" si="301">C6403*1</f>
        <v>78029</v>
      </c>
      <c r="E6403" s="6">
        <v>43281</v>
      </c>
      <c r="F6403" s="6">
        <f t="shared" si="300"/>
        <v>43371</v>
      </c>
      <c r="G6403" s="6" t="str">
        <f>IF('BCT Template'!R6402&gt;F6403,"Yes","No")</f>
        <v>No</v>
      </c>
      <c r="H6403" s="5" t="s">
        <v>189</v>
      </c>
      <c r="I6403" s="5" t="s">
        <v>190</v>
      </c>
      <c r="J6403" s="5" t="s">
        <v>184</v>
      </c>
      <c r="K6403" s="5" t="s">
        <v>185</v>
      </c>
      <c r="L6403" s="7" t="s">
        <v>164</v>
      </c>
      <c r="M6403" t="str">
        <f t="shared" ref="M6403:M6466" si="302">IF(J6403=" ","Yes",IF(J6403="3","Yes","No"))</f>
        <v>No</v>
      </c>
    </row>
    <row r="6404" spans="1:13" ht="15" thickBot="1" x14ac:dyDescent="0.4">
      <c r="A6404" s="5" t="s">
        <v>175</v>
      </c>
      <c r="B6404" s="5" t="s">
        <v>176</v>
      </c>
      <c r="C6404" s="5" t="s">
        <v>6605</v>
      </c>
      <c r="D6404" s="5">
        <f t="shared" si="301"/>
        <v>77159</v>
      </c>
      <c r="E6404" s="6">
        <v>43220</v>
      </c>
      <c r="F6404" s="6">
        <f t="shared" si="300"/>
        <v>43310</v>
      </c>
      <c r="G6404" s="6" t="str">
        <f>IF('BCT Template'!R6403&gt;F6404,"Yes","No")</f>
        <v>No</v>
      </c>
      <c r="H6404" s="5" t="s">
        <v>197</v>
      </c>
      <c r="I6404" s="5" t="s">
        <v>198</v>
      </c>
      <c r="J6404" s="5" t="s">
        <v>184</v>
      </c>
      <c r="K6404" s="5" t="s">
        <v>185</v>
      </c>
      <c r="L6404" s="7" t="s">
        <v>164</v>
      </c>
      <c r="M6404" t="str">
        <f t="shared" si="302"/>
        <v>No</v>
      </c>
    </row>
    <row r="6405" spans="1:13" ht="15" thickBot="1" x14ac:dyDescent="0.4">
      <c r="A6405" s="5" t="s">
        <v>175</v>
      </c>
      <c r="B6405" s="5" t="s">
        <v>176</v>
      </c>
      <c r="C6405" s="5" t="s">
        <v>6606</v>
      </c>
      <c r="D6405" s="5">
        <f t="shared" si="301"/>
        <v>30864</v>
      </c>
      <c r="E6405" s="6">
        <v>43708</v>
      </c>
      <c r="F6405" s="6">
        <f t="shared" si="300"/>
        <v>43798</v>
      </c>
      <c r="G6405" s="6" t="str">
        <f>IF('BCT Template'!R6404&gt;F6405,"Yes","No")</f>
        <v>No</v>
      </c>
      <c r="H6405" s="5" t="s">
        <v>178</v>
      </c>
      <c r="I6405" s="5" t="s">
        <v>179</v>
      </c>
      <c r="J6405" s="5" t="s">
        <v>35</v>
      </c>
      <c r="K6405" s="5" t="s">
        <v>180</v>
      </c>
      <c r="L6405" s="7" t="s">
        <v>164</v>
      </c>
      <c r="M6405" t="str">
        <f t="shared" si="302"/>
        <v>Yes</v>
      </c>
    </row>
    <row r="6406" spans="1:13" ht="15" thickBot="1" x14ac:dyDescent="0.4">
      <c r="A6406" s="5" t="s">
        <v>175</v>
      </c>
      <c r="B6406" s="5" t="s">
        <v>176</v>
      </c>
      <c r="C6406" s="5" t="s">
        <v>6607</v>
      </c>
      <c r="D6406" s="5">
        <f t="shared" si="301"/>
        <v>29021</v>
      </c>
      <c r="E6406" s="6">
        <v>42521</v>
      </c>
      <c r="F6406" s="6">
        <f t="shared" si="300"/>
        <v>42611</v>
      </c>
      <c r="G6406" s="6" t="str">
        <f>IF('BCT Template'!R6405&gt;F6406,"Yes","No")</f>
        <v>No</v>
      </c>
      <c r="H6406" s="5" t="s">
        <v>178</v>
      </c>
      <c r="I6406" s="5" t="s">
        <v>179</v>
      </c>
      <c r="J6406" s="5" t="s">
        <v>35</v>
      </c>
      <c r="K6406" s="5" t="s">
        <v>180</v>
      </c>
      <c r="L6406" s="7" t="s">
        <v>164</v>
      </c>
      <c r="M6406" t="str">
        <f t="shared" si="302"/>
        <v>Yes</v>
      </c>
    </row>
    <row r="6407" spans="1:13" ht="15" thickBot="1" x14ac:dyDescent="0.4">
      <c r="A6407" s="5" t="s">
        <v>175</v>
      </c>
      <c r="B6407" s="5" t="s">
        <v>176</v>
      </c>
      <c r="C6407" s="5" t="s">
        <v>6608</v>
      </c>
      <c r="D6407" s="5">
        <f t="shared" si="301"/>
        <v>58202</v>
      </c>
      <c r="E6407" s="6">
        <v>44012</v>
      </c>
      <c r="F6407" s="6">
        <f t="shared" si="300"/>
        <v>44102</v>
      </c>
      <c r="G6407" s="6" t="str">
        <f>IF('BCT Template'!R6406&gt;F6407,"Yes","No")</f>
        <v>No</v>
      </c>
      <c r="H6407" s="5" t="s">
        <v>182</v>
      </c>
      <c r="I6407" s="5" t="s">
        <v>183</v>
      </c>
      <c r="J6407" s="5" t="s">
        <v>184</v>
      </c>
      <c r="K6407" s="5" t="s">
        <v>185</v>
      </c>
      <c r="L6407" s="7" t="s">
        <v>164</v>
      </c>
      <c r="M6407" t="str">
        <f t="shared" si="302"/>
        <v>No</v>
      </c>
    </row>
    <row r="6408" spans="1:13" ht="15" thickBot="1" x14ac:dyDescent="0.4">
      <c r="A6408" s="5" t="s">
        <v>175</v>
      </c>
      <c r="B6408" s="5" t="s">
        <v>176</v>
      </c>
      <c r="C6408" s="5" t="s">
        <v>6609</v>
      </c>
      <c r="D6408" s="5">
        <f t="shared" si="301"/>
        <v>81962</v>
      </c>
      <c r="E6408" s="6">
        <v>43830</v>
      </c>
      <c r="F6408" s="6">
        <f t="shared" si="300"/>
        <v>43920</v>
      </c>
      <c r="G6408" s="6" t="str">
        <f>IF('BCT Template'!R6407&gt;F6408,"Yes","No")</f>
        <v>No</v>
      </c>
      <c r="H6408" s="5" t="s">
        <v>182</v>
      </c>
      <c r="I6408" s="5" t="s">
        <v>183</v>
      </c>
      <c r="J6408" s="5" t="s">
        <v>184</v>
      </c>
      <c r="K6408" s="5" t="s">
        <v>185</v>
      </c>
      <c r="L6408" s="7" t="s">
        <v>164</v>
      </c>
      <c r="M6408" t="str">
        <f t="shared" si="302"/>
        <v>No</v>
      </c>
    </row>
    <row r="6409" spans="1:13" ht="15" thickBot="1" x14ac:dyDescent="0.4">
      <c r="A6409" s="5" t="s">
        <v>175</v>
      </c>
      <c r="B6409" s="5" t="s">
        <v>176</v>
      </c>
      <c r="C6409" s="5" t="s">
        <v>6610</v>
      </c>
      <c r="D6409" s="5">
        <f t="shared" si="301"/>
        <v>58479</v>
      </c>
      <c r="E6409" s="6">
        <v>41090</v>
      </c>
      <c r="F6409" s="6">
        <f t="shared" si="300"/>
        <v>41180</v>
      </c>
      <c r="G6409" s="6" t="str">
        <f>IF('BCT Template'!R6408&gt;F6409,"Yes","No")</f>
        <v>No</v>
      </c>
      <c r="H6409" s="5" t="s">
        <v>182</v>
      </c>
      <c r="I6409" s="5" t="s">
        <v>183</v>
      </c>
      <c r="J6409" s="5" t="s">
        <v>184</v>
      </c>
      <c r="K6409" s="5" t="s">
        <v>185</v>
      </c>
      <c r="L6409" s="7" t="s">
        <v>164</v>
      </c>
      <c r="M6409" t="str">
        <f t="shared" si="302"/>
        <v>No</v>
      </c>
    </row>
    <row r="6410" spans="1:13" ht="15" thickBot="1" x14ac:dyDescent="0.4">
      <c r="A6410" s="5" t="s">
        <v>175</v>
      </c>
      <c r="B6410" s="5" t="s">
        <v>176</v>
      </c>
      <c r="C6410" s="5" t="s">
        <v>6611</v>
      </c>
      <c r="D6410" s="5">
        <f t="shared" si="301"/>
        <v>22920</v>
      </c>
      <c r="E6410" s="6">
        <v>44316</v>
      </c>
      <c r="F6410" s="6">
        <f t="shared" si="300"/>
        <v>44406</v>
      </c>
      <c r="G6410" s="6" t="str">
        <f>IF('BCT Template'!R6409&gt;F6410,"Yes","No")</f>
        <v>No</v>
      </c>
      <c r="H6410" s="5" t="s">
        <v>178</v>
      </c>
      <c r="I6410" s="5" t="s">
        <v>179</v>
      </c>
      <c r="J6410" s="5" t="s">
        <v>35</v>
      </c>
      <c r="K6410" s="5" t="s">
        <v>180</v>
      </c>
      <c r="L6410" s="7" t="s">
        <v>164</v>
      </c>
      <c r="M6410" t="str">
        <f t="shared" si="302"/>
        <v>Yes</v>
      </c>
    </row>
    <row r="6411" spans="1:13" ht="15" thickBot="1" x14ac:dyDescent="0.4">
      <c r="A6411" s="5" t="s">
        <v>175</v>
      </c>
      <c r="B6411" s="5" t="s">
        <v>176</v>
      </c>
      <c r="C6411" s="5" t="s">
        <v>6612</v>
      </c>
      <c r="D6411" s="5">
        <f t="shared" si="301"/>
        <v>21644</v>
      </c>
      <c r="E6411" s="6">
        <v>43861</v>
      </c>
      <c r="F6411" s="6">
        <f t="shared" si="300"/>
        <v>43951</v>
      </c>
      <c r="G6411" s="6" t="str">
        <f>IF('BCT Template'!R6410&gt;F6411,"Yes","No")</f>
        <v>No</v>
      </c>
      <c r="H6411" s="5" t="s">
        <v>178</v>
      </c>
      <c r="I6411" s="5" t="s">
        <v>179</v>
      </c>
      <c r="J6411" s="5" t="s">
        <v>35</v>
      </c>
      <c r="K6411" s="5" t="s">
        <v>180</v>
      </c>
      <c r="L6411" s="7" t="s">
        <v>164</v>
      </c>
      <c r="M6411" t="str">
        <f t="shared" si="302"/>
        <v>Yes</v>
      </c>
    </row>
    <row r="6412" spans="1:13" ht="15" thickBot="1" x14ac:dyDescent="0.4">
      <c r="A6412" s="5" t="s">
        <v>175</v>
      </c>
      <c r="B6412" s="5" t="s">
        <v>176</v>
      </c>
      <c r="C6412" s="5" t="s">
        <v>6613</v>
      </c>
      <c r="D6412" s="5">
        <f t="shared" si="301"/>
        <v>82863</v>
      </c>
      <c r="E6412" s="6">
        <v>44986</v>
      </c>
      <c r="F6412" s="6">
        <f t="shared" si="300"/>
        <v>45076</v>
      </c>
      <c r="G6412" s="6" t="str">
        <f>IF('BCT Template'!R6411&gt;F6412,"Yes","No")</f>
        <v>No</v>
      </c>
      <c r="H6412" s="5" t="s">
        <v>210</v>
      </c>
      <c r="I6412" s="5" t="s">
        <v>211</v>
      </c>
      <c r="J6412" s="5" t="s">
        <v>184</v>
      </c>
      <c r="K6412" s="5" t="s">
        <v>185</v>
      </c>
      <c r="L6412" s="7" t="s">
        <v>164</v>
      </c>
      <c r="M6412" t="str">
        <f t="shared" si="302"/>
        <v>No</v>
      </c>
    </row>
    <row r="6413" spans="1:13" ht="15" thickBot="1" x14ac:dyDescent="0.4">
      <c r="A6413" s="5" t="s">
        <v>175</v>
      </c>
      <c r="B6413" s="5" t="s">
        <v>176</v>
      </c>
      <c r="C6413" s="5" t="s">
        <v>6614</v>
      </c>
      <c r="D6413" s="5">
        <f t="shared" si="301"/>
        <v>81947</v>
      </c>
      <c r="E6413" s="6">
        <v>43799</v>
      </c>
      <c r="F6413" s="6">
        <f t="shared" si="300"/>
        <v>43889</v>
      </c>
      <c r="G6413" s="6" t="str">
        <f>IF('BCT Template'!R6412&gt;F6413,"Yes","No")</f>
        <v>No</v>
      </c>
      <c r="H6413" s="5" t="s">
        <v>182</v>
      </c>
      <c r="I6413" s="5" t="s">
        <v>183</v>
      </c>
      <c r="J6413" s="5" t="s">
        <v>184</v>
      </c>
      <c r="K6413" s="5" t="s">
        <v>185</v>
      </c>
      <c r="L6413" s="7" t="s">
        <v>164</v>
      </c>
      <c r="M6413" t="str">
        <f t="shared" si="302"/>
        <v>No</v>
      </c>
    </row>
    <row r="6414" spans="1:13" ht="15" thickBot="1" x14ac:dyDescent="0.4">
      <c r="A6414" s="5" t="s">
        <v>175</v>
      </c>
      <c r="B6414" s="5" t="s">
        <v>176</v>
      </c>
      <c r="C6414" s="5" t="s">
        <v>6615</v>
      </c>
      <c r="D6414" s="5">
        <f t="shared" si="301"/>
        <v>58455</v>
      </c>
      <c r="E6414" s="6">
        <v>44012</v>
      </c>
      <c r="F6414" s="6">
        <f t="shared" si="300"/>
        <v>44102</v>
      </c>
      <c r="G6414" s="6" t="str">
        <f>IF('BCT Template'!R6413&gt;F6414,"Yes","No")</f>
        <v>No</v>
      </c>
      <c r="H6414" s="5" t="s">
        <v>182</v>
      </c>
      <c r="I6414" s="5" t="s">
        <v>183</v>
      </c>
      <c r="J6414" s="5" t="s">
        <v>200</v>
      </c>
      <c r="K6414" s="5" t="s">
        <v>201</v>
      </c>
      <c r="L6414" s="7" t="s">
        <v>164</v>
      </c>
      <c r="M6414" t="str">
        <f t="shared" si="302"/>
        <v>Yes</v>
      </c>
    </row>
    <row r="6415" spans="1:13" ht="15" thickBot="1" x14ac:dyDescent="0.4">
      <c r="A6415" s="5" t="s">
        <v>175</v>
      </c>
      <c r="B6415" s="5" t="s">
        <v>176</v>
      </c>
      <c r="C6415" s="5" t="s">
        <v>6616</v>
      </c>
      <c r="D6415" s="5">
        <f t="shared" si="301"/>
        <v>80790</v>
      </c>
      <c r="E6415" s="6">
        <v>43342</v>
      </c>
      <c r="F6415" s="6">
        <f t="shared" si="300"/>
        <v>43432</v>
      </c>
      <c r="G6415" s="6" t="str">
        <f>IF('BCT Template'!R6414&gt;F6415,"Yes","No")</f>
        <v>No</v>
      </c>
      <c r="H6415" s="5" t="s">
        <v>182</v>
      </c>
      <c r="I6415" s="5" t="s">
        <v>183</v>
      </c>
      <c r="J6415" s="5" t="s">
        <v>184</v>
      </c>
      <c r="K6415" s="5" t="s">
        <v>185</v>
      </c>
      <c r="L6415" s="7" t="s">
        <v>164</v>
      </c>
      <c r="M6415" t="str">
        <f t="shared" si="302"/>
        <v>No</v>
      </c>
    </row>
    <row r="6416" spans="1:13" ht="15" thickBot="1" x14ac:dyDescent="0.4">
      <c r="A6416" s="5" t="s">
        <v>175</v>
      </c>
      <c r="B6416" s="5" t="s">
        <v>176</v>
      </c>
      <c r="C6416" s="5" t="s">
        <v>6617</v>
      </c>
      <c r="D6416" s="5">
        <f t="shared" si="301"/>
        <v>18860</v>
      </c>
      <c r="E6416" s="6">
        <v>43830</v>
      </c>
      <c r="F6416" s="6">
        <f t="shared" si="300"/>
        <v>43920</v>
      </c>
      <c r="G6416" s="6" t="str">
        <f>IF('BCT Template'!R6415&gt;F6416,"Yes","No")</f>
        <v>No</v>
      </c>
      <c r="H6416" s="5" t="s">
        <v>234</v>
      </c>
      <c r="I6416" s="5" t="s">
        <v>235</v>
      </c>
      <c r="J6416" s="5" t="s">
        <v>184</v>
      </c>
      <c r="K6416" s="5" t="s">
        <v>185</v>
      </c>
      <c r="L6416" s="7" t="s">
        <v>164</v>
      </c>
      <c r="M6416" t="str">
        <f t="shared" si="302"/>
        <v>No</v>
      </c>
    </row>
    <row r="6417" spans="1:13" ht="15" thickBot="1" x14ac:dyDescent="0.4">
      <c r="A6417" s="5" t="s">
        <v>175</v>
      </c>
      <c r="B6417" s="5" t="s">
        <v>176</v>
      </c>
      <c r="C6417" s="5" t="s">
        <v>6618</v>
      </c>
      <c r="D6417" s="5">
        <f t="shared" si="301"/>
        <v>81583</v>
      </c>
      <c r="E6417" s="6">
        <v>43343</v>
      </c>
      <c r="F6417" s="6">
        <f t="shared" si="300"/>
        <v>43433</v>
      </c>
      <c r="G6417" s="6" t="str">
        <f>IF('BCT Template'!R6416&gt;F6417,"Yes","No")</f>
        <v>No</v>
      </c>
      <c r="H6417" s="5" t="s">
        <v>182</v>
      </c>
      <c r="I6417" s="5" t="s">
        <v>183</v>
      </c>
      <c r="J6417" s="5" t="s">
        <v>184</v>
      </c>
      <c r="K6417" s="5" t="s">
        <v>185</v>
      </c>
      <c r="L6417" s="7" t="s">
        <v>164</v>
      </c>
      <c r="M6417" t="str">
        <f t="shared" si="302"/>
        <v>No</v>
      </c>
    </row>
    <row r="6418" spans="1:13" ht="15" thickBot="1" x14ac:dyDescent="0.4">
      <c r="A6418" s="5" t="s">
        <v>175</v>
      </c>
      <c r="B6418" s="5" t="s">
        <v>176</v>
      </c>
      <c r="C6418" s="5" t="s">
        <v>6619</v>
      </c>
      <c r="D6418" s="5">
        <f t="shared" si="301"/>
        <v>30813</v>
      </c>
      <c r="E6418" s="6">
        <v>43251</v>
      </c>
      <c r="F6418" s="6">
        <f t="shared" si="300"/>
        <v>43341</v>
      </c>
      <c r="G6418" s="6" t="str">
        <f>IF('BCT Template'!R6417&gt;F6418,"Yes","No")</f>
        <v>No</v>
      </c>
      <c r="H6418" s="5" t="s">
        <v>178</v>
      </c>
      <c r="I6418" s="5" t="s">
        <v>179</v>
      </c>
      <c r="J6418" s="5" t="s">
        <v>35</v>
      </c>
      <c r="K6418" s="5" t="s">
        <v>180</v>
      </c>
      <c r="L6418" s="7" t="s">
        <v>164</v>
      </c>
      <c r="M6418" t="str">
        <f t="shared" si="302"/>
        <v>Yes</v>
      </c>
    </row>
    <row r="6419" spans="1:13" ht="15" thickBot="1" x14ac:dyDescent="0.4">
      <c r="A6419" s="5" t="s">
        <v>175</v>
      </c>
      <c r="B6419" s="5" t="s">
        <v>176</v>
      </c>
      <c r="C6419" s="5" t="s">
        <v>6620</v>
      </c>
      <c r="D6419" s="5">
        <f t="shared" si="301"/>
        <v>22628</v>
      </c>
      <c r="E6419" s="6">
        <v>42825</v>
      </c>
      <c r="F6419" s="6">
        <f t="shared" si="300"/>
        <v>42915</v>
      </c>
      <c r="G6419" s="6" t="str">
        <f>IF('BCT Template'!R6418&gt;F6419,"Yes","No")</f>
        <v>No</v>
      </c>
      <c r="H6419" s="5" t="s">
        <v>178</v>
      </c>
      <c r="I6419" s="5" t="s">
        <v>179</v>
      </c>
      <c r="J6419" s="5" t="s">
        <v>35</v>
      </c>
      <c r="K6419" s="5" t="s">
        <v>180</v>
      </c>
      <c r="L6419" s="7" t="s">
        <v>164</v>
      </c>
      <c r="M6419" t="str">
        <f t="shared" si="302"/>
        <v>Yes</v>
      </c>
    </row>
    <row r="6420" spans="1:13" ht="15" thickBot="1" x14ac:dyDescent="0.4">
      <c r="A6420" s="5" t="s">
        <v>175</v>
      </c>
      <c r="B6420" s="5" t="s">
        <v>176</v>
      </c>
      <c r="C6420" s="5" t="s">
        <v>6621</v>
      </c>
      <c r="D6420" s="5">
        <f t="shared" si="301"/>
        <v>20910</v>
      </c>
      <c r="E6420" s="6">
        <v>44012</v>
      </c>
      <c r="F6420" s="6">
        <f t="shared" si="300"/>
        <v>44102</v>
      </c>
      <c r="G6420" s="6" t="str">
        <f>IF('BCT Template'!R6419&gt;F6420,"Yes","No")</f>
        <v>No</v>
      </c>
      <c r="H6420" s="5" t="s">
        <v>197</v>
      </c>
      <c r="I6420" s="5" t="s">
        <v>198</v>
      </c>
      <c r="J6420" s="5" t="s">
        <v>184</v>
      </c>
      <c r="K6420" s="5" t="s">
        <v>185</v>
      </c>
      <c r="L6420" s="7" t="s">
        <v>164</v>
      </c>
      <c r="M6420" t="str">
        <f t="shared" si="302"/>
        <v>No</v>
      </c>
    </row>
    <row r="6421" spans="1:13" ht="15" thickBot="1" x14ac:dyDescent="0.4">
      <c r="A6421" s="5" t="s">
        <v>175</v>
      </c>
      <c r="B6421" s="5" t="s">
        <v>176</v>
      </c>
      <c r="C6421" s="5" t="s">
        <v>6622</v>
      </c>
      <c r="D6421" s="5">
        <f t="shared" si="301"/>
        <v>20637</v>
      </c>
      <c r="E6421" s="6">
        <v>43100</v>
      </c>
      <c r="F6421" s="6">
        <f t="shared" si="300"/>
        <v>43190</v>
      </c>
      <c r="G6421" s="6" t="str">
        <f>IF('BCT Template'!R6420&gt;F6421,"Yes","No")</f>
        <v>No</v>
      </c>
      <c r="H6421" s="5" t="s">
        <v>197</v>
      </c>
      <c r="I6421" s="5" t="s">
        <v>198</v>
      </c>
      <c r="J6421" s="5" t="s">
        <v>200</v>
      </c>
      <c r="K6421" s="5" t="s">
        <v>201</v>
      </c>
      <c r="L6421" s="7" t="s">
        <v>164</v>
      </c>
      <c r="M6421" t="str">
        <f t="shared" si="302"/>
        <v>Yes</v>
      </c>
    </row>
    <row r="6422" spans="1:13" ht="15" thickBot="1" x14ac:dyDescent="0.4">
      <c r="A6422" s="5" t="s">
        <v>175</v>
      </c>
      <c r="B6422" s="5" t="s">
        <v>176</v>
      </c>
      <c r="C6422" s="5" t="s">
        <v>6623</v>
      </c>
      <c r="D6422" s="5">
        <f t="shared" si="301"/>
        <v>22770</v>
      </c>
      <c r="E6422" s="6">
        <v>44104</v>
      </c>
      <c r="F6422" s="6">
        <f t="shared" ref="F6422:F6485" si="303">E6422+90</f>
        <v>44194</v>
      </c>
      <c r="G6422" s="6" t="str">
        <f>IF('BCT Template'!R6421&gt;F6422,"Yes","No")</f>
        <v>No</v>
      </c>
      <c r="H6422" s="5" t="s">
        <v>178</v>
      </c>
      <c r="I6422" s="5" t="s">
        <v>179</v>
      </c>
      <c r="J6422" s="5" t="s">
        <v>35</v>
      </c>
      <c r="K6422" s="5" t="s">
        <v>180</v>
      </c>
      <c r="L6422" s="7" t="s">
        <v>164</v>
      </c>
      <c r="M6422" t="str">
        <f t="shared" si="302"/>
        <v>Yes</v>
      </c>
    </row>
    <row r="6423" spans="1:13" ht="15" thickBot="1" x14ac:dyDescent="0.4">
      <c r="A6423" s="5" t="s">
        <v>175</v>
      </c>
      <c r="B6423" s="5" t="s">
        <v>176</v>
      </c>
      <c r="C6423" s="5" t="s">
        <v>6624</v>
      </c>
      <c r="D6423" s="5">
        <f t="shared" si="301"/>
        <v>78339</v>
      </c>
      <c r="E6423" s="6">
        <v>43648</v>
      </c>
      <c r="F6423" s="6">
        <f t="shared" si="303"/>
        <v>43738</v>
      </c>
      <c r="G6423" s="6" t="str">
        <f>IF('BCT Template'!R6422&gt;F6423,"Yes","No")</f>
        <v>No</v>
      </c>
      <c r="H6423" s="5" t="s">
        <v>210</v>
      </c>
      <c r="I6423" s="5" t="s">
        <v>211</v>
      </c>
      <c r="J6423" s="5" t="s">
        <v>184</v>
      </c>
      <c r="K6423" s="5" t="s">
        <v>185</v>
      </c>
      <c r="L6423" s="7" t="s">
        <v>164</v>
      </c>
      <c r="M6423" t="str">
        <f t="shared" si="302"/>
        <v>No</v>
      </c>
    </row>
    <row r="6424" spans="1:13" ht="15" thickBot="1" x14ac:dyDescent="0.4">
      <c r="A6424" s="5" t="s">
        <v>175</v>
      </c>
      <c r="B6424" s="5" t="s">
        <v>176</v>
      </c>
      <c r="C6424" s="5" t="s">
        <v>6625</v>
      </c>
      <c r="D6424" s="5">
        <f t="shared" si="301"/>
        <v>21942</v>
      </c>
      <c r="E6424" s="6">
        <v>44227</v>
      </c>
      <c r="F6424" s="6">
        <f t="shared" si="303"/>
        <v>44317</v>
      </c>
      <c r="G6424" s="6" t="str">
        <f>IF('BCT Template'!R6423&gt;F6424,"Yes","No")</f>
        <v>No</v>
      </c>
      <c r="H6424" s="5" t="s">
        <v>178</v>
      </c>
      <c r="I6424" s="5" t="s">
        <v>179</v>
      </c>
      <c r="J6424" s="5" t="s">
        <v>35</v>
      </c>
      <c r="K6424" s="5" t="s">
        <v>180</v>
      </c>
      <c r="L6424" s="7" t="s">
        <v>164</v>
      </c>
      <c r="M6424" t="str">
        <f t="shared" si="302"/>
        <v>Yes</v>
      </c>
    </row>
    <row r="6425" spans="1:13" ht="15" thickBot="1" x14ac:dyDescent="0.4">
      <c r="A6425" s="5" t="s">
        <v>175</v>
      </c>
      <c r="B6425" s="5" t="s">
        <v>176</v>
      </c>
      <c r="C6425" s="5" t="s">
        <v>6626</v>
      </c>
      <c r="D6425" s="5">
        <f t="shared" si="301"/>
        <v>59869</v>
      </c>
      <c r="E6425" s="6">
        <v>42185</v>
      </c>
      <c r="F6425" s="6">
        <f t="shared" si="303"/>
        <v>42275</v>
      </c>
      <c r="G6425" s="6" t="str">
        <f>IF('BCT Template'!R6424&gt;F6425,"Yes","No")</f>
        <v>No</v>
      </c>
      <c r="H6425" s="5" t="s">
        <v>182</v>
      </c>
      <c r="I6425" s="5" t="s">
        <v>183</v>
      </c>
      <c r="J6425" s="5" t="s">
        <v>184</v>
      </c>
      <c r="K6425" s="5" t="s">
        <v>185</v>
      </c>
      <c r="L6425" s="7" t="s">
        <v>164</v>
      </c>
      <c r="M6425" t="str">
        <f t="shared" si="302"/>
        <v>No</v>
      </c>
    </row>
    <row r="6426" spans="1:13" ht="15" thickBot="1" x14ac:dyDescent="0.4">
      <c r="A6426" s="5" t="s">
        <v>175</v>
      </c>
      <c r="B6426" s="5" t="s">
        <v>176</v>
      </c>
      <c r="C6426" s="5" t="s">
        <v>6627</v>
      </c>
      <c r="D6426" s="5">
        <f t="shared" si="301"/>
        <v>30416</v>
      </c>
      <c r="E6426" s="6">
        <v>43616</v>
      </c>
      <c r="F6426" s="6">
        <f t="shared" si="303"/>
        <v>43706</v>
      </c>
      <c r="G6426" s="6" t="str">
        <f>IF('BCT Template'!R6425&gt;F6426,"Yes","No")</f>
        <v>No</v>
      </c>
      <c r="H6426" s="5" t="s">
        <v>178</v>
      </c>
      <c r="I6426" s="5" t="s">
        <v>179</v>
      </c>
      <c r="J6426" s="5" t="s">
        <v>35</v>
      </c>
      <c r="K6426" s="5" t="s">
        <v>180</v>
      </c>
      <c r="L6426" s="7" t="s">
        <v>164</v>
      </c>
      <c r="M6426" t="str">
        <f t="shared" si="302"/>
        <v>Yes</v>
      </c>
    </row>
    <row r="6427" spans="1:13" ht="15" thickBot="1" x14ac:dyDescent="0.4">
      <c r="A6427" s="5" t="s">
        <v>175</v>
      </c>
      <c r="B6427" s="5" t="s">
        <v>176</v>
      </c>
      <c r="C6427" s="5" t="s">
        <v>6628</v>
      </c>
      <c r="D6427" s="5">
        <f t="shared" si="301"/>
        <v>78701</v>
      </c>
      <c r="E6427" s="6">
        <v>44076</v>
      </c>
      <c r="F6427" s="6">
        <f t="shared" si="303"/>
        <v>44166</v>
      </c>
      <c r="G6427" s="6" t="str">
        <f>IF('BCT Template'!R6426&gt;F6427,"Yes","No")</f>
        <v>No</v>
      </c>
      <c r="H6427" s="5" t="s">
        <v>210</v>
      </c>
      <c r="I6427" s="5" t="s">
        <v>211</v>
      </c>
      <c r="J6427" s="5" t="s">
        <v>184</v>
      </c>
      <c r="K6427" s="5" t="s">
        <v>185</v>
      </c>
      <c r="L6427" s="7" t="s">
        <v>164</v>
      </c>
      <c r="M6427" t="str">
        <f t="shared" si="302"/>
        <v>No</v>
      </c>
    </row>
    <row r="6428" spans="1:13" ht="15" thickBot="1" x14ac:dyDescent="0.4">
      <c r="A6428" s="5" t="s">
        <v>175</v>
      </c>
      <c r="B6428" s="5" t="s">
        <v>176</v>
      </c>
      <c r="C6428" s="5" t="s">
        <v>6629</v>
      </c>
      <c r="D6428" s="5">
        <f t="shared" si="301"/>
        <v>84912</v>
      </c>
      <c r="E6428" s="6">
        <v>43766</v>
      </c>
      <c r="F6428" s="6">
        <f t="shared" si="303"/>
        <v>43856</v>
      </c>
      <c r="G6428" s="6" t="str">
        <f>IF('BCT Template'!R6427&gt;F6428,"Yes","No")</f>
        <v>No</v>
      </c>
      <c r="H6428" s="5" t="s">
        <v>210</v>
      </c>
      <c r="I6428" s="5" t="s">
        <v>211</v>
      </c>
      <c r="J6428" s="5" t="s">
        <v>184</v>
      </c>
      <c r="K6428" s="5" t="s">
        <v>185</v>
      </c>
      <c r="L6428" s="7" t="s">
        <v>164</v>
      </c>
      <c r="M6428" t="str">
        <f t="shared" si="302"/>
        <v>No</v>
      </c>
    </row>
    <row r="6429" spans="1:13" ht="15" thickBot="1" x14ac:dyDescent="0.4">
      <c r="A6429" s="5" t="s">
        <v>175</v>
      </c>
      <c r="B6429" s="5" t="s">
        <v>176</v>
      </c>
      <c r="C6429" s="5" t="s">
        <v>6630</v>
      </c>
      <c r="D6429" s="5">
        <f t="shared" si="301"/>
        <v>79520</v>
      </c>
      <c r="E6429" s="6">
        <v>40543</v>
      </c>
      <c r="F6429" s="6">
        <f t="shared" si="303"/>
        <v>40633</v>
      </c>
      <c r="G6429" s="6" t="str">
        <f>IF('BCT Template'!R6428&gt;F6429,"Yes","No")</f>
        <v>No</v>
      </c>
      <c r="H6429" s="5" t="s">
        <v>182</v>
      </c>
      <c r="I6429" s="5" t="s">
        <v>183</v>
      </c>
      <c r="J6429" s="5" t="s">
        <v>184</v>
      </c>
      <c r="K6429" s="5" t="s">
        <v>185</v>
      </c>
      <c r="L6429" s="7" t="s">
        <v>164</v>
      </c>
      <c r="M6429" t="str">
        <f t="shared" si="302"/>
        <v>No</v>
      </c>
    </row>
    <row r="6430" spans="1:13" ht="15" thickBot="1" x14ac:dyDescent="0.4">
      <c r="A6430" s="5" t="s">
        <v>175</v>
      </c>
      <c r="B6430" s="5" t="s">
        <v>176</v>
      </c>
      <c r="C6430" s="5" t="s">
        <v>6631</v>
      </c>
      <c r="D6430" s="5">
        <f t="shared" si="301"/>
        <v>30306</v>
      </c>
      <c r="E6430" s="6">
        <v>41425</v>
      </c>
      <c r="F6430" s="6">
        <f t="shared" si="303"/>
        <v>41515</v>
      </c>
      <c r="G6430" s="6" t="str">
        <f>IF('BCT Template'!R6429&gt;F6430,"Yes","No")</f>
        <v>No</v>
      </c>
      <c r="H6430" s="5" t="s">
        <v>178</v>
      </c>
      <c r="I6430" s="5" t="s">
        <v>179</v>
      </c>
      <c r="J6430" s="5" t="s">
        <v>35</v>
      </c>
      <c r="K6430" s="5" t="s">
        <v>180</v>
      </c>
      <c r="L6430" s="7" t="s">
        <v>164</v>
      </c>
      <c r="M6430" t="str">
        <f t="shared" si="302"/>
        <v>Yes</v>
      </c>
    </row>
    <row r="6431" spans="1:13" ht="15" thickBot="1" x14ac:dyDescent="0.4">
      <c r="A6431" s="5" t="s">
        <v>175</v>
      </c>
      <c r="B6431" s="5" t="s">
        <v>176</v>
      </c>
      <c r="C6431" s="5" t="s">
        <v>6632</v>
      </c>
      <c r="D6431" s="5">
        <f t="shared" si="301"/>
        <v>22794</v>
      </c>
      <c r="E6431" s="6">
        <v>44377</v>
      </c>
      <c r="F6431" s="6">
        <f t="shared" si="303"/>
        <v>44467</v>
      </c>
      <c r="G6431" s="6" t="str">
        <f>IF('BCT Template'!R6430&gt;F6431,"Yes","No")</f>
        <v>No</v>
      </c>
      <c r="H6431" s="5" t="s">
        <v>178</v>
      </c>
      <c r="I6431" s="5" t="s">
        <v>179</v>
      </c>
      <c r="J6431" s="5" t="s">
        <v>35</v>
      </c>
      <c r="K6431" s="5" t="s">
        <v>180</v>
      </c>
      <c r="L6431" s="7" t="s">
        <v>164</v>
      </c>
      <c r="M6431" t="str">
        <f t="shared" si="302"/>
        <v>Yes</v>
      </c>
    </row>
    <row r="6432" spans="1:13" ht="15" thickBot="1" x14ac:dyDescent="0.4">
      <c r="A6432" s="5" t="s">
        <v>175</v>
      </c>
      <c r="B6432" s="5" t="s">
        <v>176</v>
      </c>
      <c r="C6432" s="5" t="s">
        <v>6633</v>
      </c>
      <c r="D6432" s="5">
        <f t="shared" si="301"/>
        <v>77889</v>
      </c>
      <c r="E6432" s="6">
        <v>44286</v>
      </c>
      <c r="F6432" s="6">
        <f t="shared" si="303"/>
        <v>44376</v>
      </c>
      <c r="G6432" s="6" t="str">
        <f>IF('BCT Template'!R6431&gt;F6432,"Yes","No")</f>
        <v>No</v>
      </c>
      <c r="H6432" s="5" t="s">
        <v>189</v>
      </c>
      <c r="I6432" s="5" t="s">
        <v>190</v>
      </c>
      <c r="J6432" s="5" t="s">
        <v>200</v>
      </c>
      <c r="K6432" s="5" t="s">
        <v>201</v>
      </c>
      <c r="L6432" s="7" t="s">
        <v>164</v>
      </c>
      <c r="M6432" t="str">
        <f t="shared" si="302"/>
        <v>Yes</v>
      </c>
    </row>
    <row r="6433" spans="1:13" ht="15" thickBot="1" x14ac:dyDescent="0.4">
      <c r="A6433" s="5" t="s">
        <v>175</v>
      </c>
      <c r="B6433" s="5" t="s">
        <v>176</v>
      </c>
      <c r="C6433" s="5" t="s">
        <v>6634</v>
      </c>
      <c r="D6433" s="5">
        <f t="shared" si="301"/>
        <v>82591</v>
      </c>
      <c r="E6433" s="6">
        <v>44377</v>
      </c>
      <c r="F6433" s="6">
        <f t="shared" si="303"/>
        <v>44467</v>
      </c>
      <c r="G6433" s="6" t="str">
        <f>IF('BCT Template'!R6432&gt;F6433,"Yes","No")</f>
        <v>No</v>
      </c>
      <c r="H6433" s="5" t="s">
        <v>210</v>
      </c>
      <c r="I6433" s="5" t="s">
        <v>211</v>
      </c>
      <c r="J6433" s="5" t="s">
        <v>184</v>
      </c>
      <c r="K6433" s="5" t="s">
        <v>185</v>
      </c>
      <c r="L6433" s="7" t="s">
        <v>164</v>
      </c>
      <c r="M6433" t="str">
        <f t="shared" si="302"/>
        <v>No</v>
      </c>
    </row>
    <row r="6434" spans="1:13" ht="15" thickBot="1" x14ac:dyDescent="0.4">
      <c r="A6434" s="5" t="s">
        <v>175</v>
      </c>
      <c r="B6434" s="5" t="s">
        <v>176</v>
      </c>
      <c r="C6434" s="5" t="s">
        <v>6635</v>
      </c>
      <c r="D6434" s="5">
        <f t="shared" si="301"/>
        <v>18275</v>
      </c>
      <c r="E6434" s="6">
        <v>44104</v>
      </c>
      <c r="F6434" s="6">
        <f t="shared" si="303"/>
        <v>44194</v>
      </c>
      <c r="G6434" s="6" t="str">
        <f>IF('BCT Template'!R6433&gt;F6434,"Yes","No")</f>
        <v>No</v>
      </c>
      <c r="H6434" s="5" t="s">
        <v>234</v>
      </c>
      <c r="I6434" s="5" t="s">
        <v>235</v>
      </c>
      <c r="J6434" s="5" t="s">
        <v>184</v>
      </c>
      <c r="K6434" s="5" t="s">
        <v>185</v>
      </c>
      <c r="L6434" s="7" t="s">
        <v>164</v>
      </c>
      <c r="M6434" t="str">
        <f t="shared" si="302"/>
        <v>No</v>
      </c>
    </row>
    <row r="6435" spans="1:13" ht="15" thickBot="1" x14ac:dyDescent="0.4">
      <c r="A6435" s="5" t="s">
        <v>175</v>
      </c>
      <c r="B6435" s="5" t="s">
        <v>176</v>
      </c>
      <c r="C6435" s="5" t="s">
        <v>6636</v>
      </c>
      <c r="D6435" s="5">
        <f t="shared" si="301"/>
        <v>18701</v>
      </c>
      <c r="E6435" s="6">
        <v>43738</v>
      </c>
      <c r="F6435" s="6">
        <f t="shared" si="303"/>
        <v>43828</v>
      </c>
      <c r="G6435" s="6" t="str">
        <f>IF('BCT Template'!R6434&gt;F6435,"Yes","No")</f>
        <v>No</v>
      </c>
      <c r="H6435" s="5" t="s">
        <v>234</v>
      </c>
      <c r="I6435" s="5" t="s">
        <v>235</v>
      </c>
      <c r="J6435" s="5" t="s">
        <v>184</v>
      </c>
      <c r="K6435" s="5" t="s">
        <v>185</v>
      </c>
      <c r="L6435" s="7" t="s">
        <v>164</v>
      </c>
      <c r="M6435" t="str">
        <f t="shared" si="302"/>
        <v>No</v>
      </c>
    </row>
    <row r="6436" spans="1:13" ht="15" thickBot="1" x14ac:dyDescent="0.4">
      <c r="A6436" s="5" t="s">
        <v>175</v>
      </c>
      <c r="B6436" s="5" t="s">
        <v>176</v>
      </c>
      <c r="C6436" s="5" t="s">
        <v>6637</v>
      </c>
      <c r="D6436" s="5">
        <f t="shared" si="301"/>
        <v>23616</v>
      </c>
      <c r="E6436" s="6">
        <v>44196</v>
      </c>
      <c r="F6436" s="6">
        <f t="shared" si="303"/>
        <v>44286</v>
      </c>
      <c r="G6436" s="6" t="str">
        <f>IF('BCT Template'!R6435&gt;F6436,"Yes","No")</f>
        <v>No</v>
      </c>
      <c r="H6436" s="5" t="s">
        <v>178</v>
      </c>
      <c r="I6436" s="5" t="s">
        <v>179</v>
      </c>
      <c r="J6436" s="5" t="s">
        <v>35</v>
      </c>
      <c r="K6436" s="5" t="s">
        <v>180</v>
      </c>
      <c r="L6436" s="7" t="s">
        <v>164</v>
      </c>
      <c r="M6436" t="str">
        <f t="shared" si="302"/>
        <v>Yes</v>
      </c>
    </row>
    <row r="6437" spans="1:13" ht="15" thickBot="1" x14ac:dyDescent="0.4">
      <c r="A6437" s="5" t="s">
        <v>175</v>
      </c>
      <c r="B6437" s="5" t="s">
        <v>176</v>
      </c>
      <c r="C6437" s="5" t="s">
        <v>6638</v>
      </c>
      <c r="D6437" s="5">
        <f t="shared" si="301"/>
        <v>79811</v>
      </c>
      <c r="E6437" s="6">
        <v>43251</v>
      </c>
      <c r="F6437" s="6">
        <f t="shared" si="303"/>
        <v>43341</v>
      </c>
      <c r="G6437" s="6" t="str">
        <f>IF('BCT Template'!R6436&gt;F6437,"Yes","No")</f>
        <v>No</v>
      </c>
      <c r="H6437" s="5" t="s">
        <v>182</v>
      </c>
      <c r="I6437" s="5" t="s">
        <v>183</v>
      </c>
      <c r="J6437" s="5" t="s">
        <v>200</v>
      </c>
      <c r="K6437" s="5" t="s">
        <v>201</v>
      </c>
      <c r="L6437" s="7" t="s">
        <v>164</v>
      </c>
      <c r="M6437" t="str">
        <f t="shared" si="302"/>
        <v>Yes</v>
      </c>
    </row>
    <row r="6438" spans="1:13" ht="15" thickBot="1" x14ac:dyDescent="0.4">
      <c r="A6438" s="5" t="s">
        <v>175</v>
      </c>
      <c r="B6438" s="5" t="s">
        <v>176</v>
      </c>
      <c r="C6438" s="5" t="s">
        <v>6639</v>
      </c>
      <c r="D6438" s="5">
        <f t="shared" si="301"/>
        <v>29696</v>
      </c>
      <c r="E6438" s="6">
        <v>42916</v>
      </c>
      <c r="F6438" s="6">
        <f t="shared" si="303"/>
        <v>43006</v>
      </c>
      <c r="G6438" s="6" t="str">
        <f>IF('BCT Template'!R6437&gt;F6438,"Yes","No")</f>
        <v>No</v>
      </c>
      <c r="H6438" s="5" t="s">
        <v>178</v>
      </c>
      <c r="I6438" s="5" t="s">
        <v>179</v>
      </c>
      <c r="J6438" s="5" t="s">
        <v>35</v>
      </c>
      <c r="K6438" s="5" t="s">
        <v>180</v>
      </c>
      <c r="L6438" s="7" t="s">
        <v>164</v>
      </c>
      <c r="M6438" t="str">
        <f t="shared" si="302"/>
        <v>Yes</v>
      </c>
    </row>
    <row r="6439" spans="1:13" ht="15" thickBot="1" x14ac:dyDescent="0.4">
      <c r="A6439" s="5" t="s">
        <v>175</v>
      </c>
      <c r="B6439" s="5" t="s">
        <v>176</v>
      </c>
      <c r="C6439" s="5" t="s">
        <v>6640</v>
      </c>
      <c r="D6439" s="5">
        <f t="shared" si="301"/>
        <v>79549</v>
      </c>
      <c r="E6439" s="6">
        <v>44135</v>
      </c>
      <c r="F6439" s="6">
        <f t="shared" si="303"/>
        <v>44225</v>
      </c>
      <c r="G6439" s="6" t="str">
        <f>IF('BCT Template'!R6438&gt;F6439,"Yes","No")</f>
        <v>No</v>
      </c>
      <c r="H6439" s="5" t="s">
        <v>182</v>
      </c>
      <c r="I6439" s="5" t="s">
        <v>183</v>
      </c>
      <c r="J6439" s="5" t="s">
        <v>184</v>
      </c>
      <c r="K6439" s="5" t="s">
        <v>185</v>
      </c>
      <c r="L6439" s="7" t="s">
        <v>164</v>
      </c>
      <c r="M6439" t="str">
        <f t="shared" si="302"/>
        <v>No</v>
      </c>
    </row>
    <row r="6440" spans="1:13" ht="15" thickBot="1" x14ac:dyDescent="0.4">
      <c r="A6440" s="5" t="s">
        <v>175</v>
      </c>
      <c r="B6440" s="5" t="s">
        <v>176</v>
      </c>
      <c r="C6440" s="5" t="s">
        <v>6641</v>
      </c>
      <c r="D6440" s="5">
        <f t="shared" si="301"/>
        <v>58085</v>
      </c>
      <c r="E6440" s="6">
        <v>41455</v>
      </c>
      <c r="F6440" s="6">
        <f t="shared" si="303"/>
        <v>41545</v>
      </c>
      <c r="G6440" s="6" t="str">
        <f>IF('BCT Template'!R6439&gt;F6440,"Yes","No")</f>
        <v>No</v>
      </c>
      <c r="H6440" s="5" t="s">
        <v>182</v>
      </c>
      <c r="I6440" s="5" t="s">
        <v>183</v>
      </c>
      <c r="J6440" s="5" t="s">
        <v>184</v>
      </c>
      <c r="K6440" s="5" t="s">
        <v>185</v>
      </c>
      <c r="L6440" s="7" t="s">
        <v>164</v>
      </c>
      <c r="M6440" t="str">
        <f t="shared" si="302"/>
        <v>No</v>
      </c>
    </row>
    <row r="6441" spans="1:13" ht="15" thickBot="1" x14ac:dyDescent="0.4">
      <c r="A6441" s="5" t="s">
        <v>175</v>
      </c>
      <c r="B6441" s="5" t="s">
        <v>176</v>
      </c>
      <c r="C6441" s="5" t="s">
        <v>6642</v>
      </c>
      <c r="D6441" s="5">
        <f t="shared" si="301"/>
        <v>77840</v>
      </c>
      <c r="E6441" s="6">
        <v>41882</v>
      </c>
      <c r="F6441" s="6">
        <f t="shared" si="303"/>
        <v>41972</v>
      </c>
      <c r="G6441" s="6" t="str">
        <f>IF('BCT Template'!R6440&gt;F6441,"Yes","No")</f>
        <v>No</v>
      </c>
      <c r="H6441" s="5" t="s">
        <v>189</v>
      </c>
      <c r="I6441" s="5" t="s">
        <v>190</v>
      </c>
      <c r="J6441" s="5" t="s">
        <v>200</v>
      </c>
      <c r="K6441" s="5" t="s">
        <v>201</v>
      </c>
      <c r="L6441" s="7" t="s">
        <v>164</v>
      </c>
      <c r="M6441" t="str">
        <f t="shared" si="302"/>
        <v>Yes</v>
      </c>
    </row>
    <row r="6442" spans="1:13" ht="15" thickBot="1" x14ac:dyDescent="0.4">
      <c r="A6442" s="5" t="s">
        <v>175</v>
      </c>
      <c r="B6442" s="5" t="s">
        <v>176</v>
      </c>
      <c r="C6442" s="5" t="s">
        <v>6643</v>
      </c>
      <c r="D6442" s="5">
        <f t="shared" si="301"/>
        <v>59998</v>
      </c>
      <c r="E6442" s="6">
        <v>42795</v>
      </c>
      <c r="F6442" s="6">
        <f t="shared" si="303"/>
        <v>42885</v>
      </c>
      <c r="G6442" s="6" t="str">
        <f>IF('BCT Template'!R6441&gt;F6442,"Yes","No")</f>
        <v>No</v>
      </c>
      <c r="H6442" s="5" t="s">
        <v>182</v>
      </c>
      <c r="I6442" s="5" t="s">
        <v>183</v>
      </c>
      <c r="J6442" s="5" t="s">
        <v>184</v>
      </c>
      <c r="K6442" s="5" t="s">
        <v>185</v>
      </c>
      <c r="L6442" s="7" t="s">
        <v>164</v>
      </c>
      <c r="M6442" t="str">
        <f t="shared" si="302"/>
        <v>No</v>
      </c>
    </row>
    <row r="6443" spans="1:13" ht="15" thickBot="1" x14ac:dyDescent="0.4">
      <c r="A6443" s="5" t="s">
        <v>175</v>
      </c>
      <c r="B6443" s="5" t="s">
        <v>176</v>
      </c>
      <c r="C6443" s="5" t="s">
        <v>6644</v>
      </c>
      <c r="D6443" s="5">
        <f t="shared" si="301"/>
        <v>82535</v>
      </c>
      <c r="E6443" s="6">
        <v>45279</v>
      </c>
      <c r="F6443" s="6">
        <f t="shared" si="303"/>
        <v>45369</v>
      </c>
      <c r="G6443" s="6" t="str">
        <f>IF('BCT Template'!R6442&gt;F6443,"Yes","No")</f>
        <v>No</v>
      </c>
      <c r="H6443" s="5" t="s">
        <v>210</v>
      </c>
      <c r="I6443" s="5" t="s">
        <v>211</v>
      </c>
      <c r="J6443" s="5" t="s">
        <v>184</v>
      </c>
      <c r="K6443" s="5" t="s">
        <v>185</v>
      </c>
      <c r="L6443" s="7" t="s">
        <v>164</v>
      </c>
      <c r="M6443" t="str">
        <f t="shared" si="302"/>
        <v>No</v>
      </c>
    </row>
    <row r="6444" spans="1:13" ht="15" thickBot="1" x14ac:dyDescent="0.4">
      <c r="A6444" s="5" t="s">
        <v>175</v>
      </c>
      <c r="B6444" s="5" t="s">
        <v>176</v>
      </c>
      <c r="C6444" s="5" t="s">
        <v>6645</v>
      </c>
      <c r="D6444" s="5">
        <f t="shared" si="301"/>
        <v>81718</v>
      </c>
      <c r="E6444" s="6">
        <v>43281</v>
      </c>
      <c r="F6444" s="6">
        <f t="shared" si="303"/>
        <v>43371</v>
      </c>
      <c r="G6444" s="6" t="str">
        <f>IF('BCT Template'!R6443&gt;F6444,"Yes","No")</f>
        <v>No</v>
      </c>
      <c r="H6444" s="5" t="s">
        <v>182</v>
      </c>
      <c r="I6444" s="5" t="s">
        <v>183</v>
      </c>
      <c r="J6444" s="5" t="s">
        <v>184</v>
      </c>
      <c r="K6444" s="5" t="s">
        <v>185</v>
      </c>
      <c r="L6444" s="7" t="s">
        <v>164</v>
      </c>
      <c r="M6444" t="str">
        <f t="shared" si="302"/>
        <v>No</v>
      </c>
    </row>
    <row r="6445" spans="1:13" ht="15" thickBot="1" x14ac:dyDescent="0.4">
      <c r="A6445" s="5" t="s">
        <v>175</v>
      </c>
      <c r="B6445" s="5" t="s">
        <v>176</v>
      </c>
      <c r="C6445" s="5" t="s">
        <v>6646</v>
      </c>
      <c r="D6445" s="5">
        <f t="shared" si="301"/>
        <v>30511</v>
      </c>
      <c r="E6445" s="6">
        <v>43360</v>
      </c>
      <c r="F6445" s="6">
        <f t="shared" si="303"/>
        <v>43450</v>
      </c>
      <c r="G6445" s="6" t="str">
        <f>IF('BCT Template'!R6444&gt;F6445,"Yes","No")</f>
        <v>No</v>
      </c>
      <c r="H6445" s="5" t="s">
        <v>178</v>
      </c>
      <c r="I6445" s="5" t="s">
        <v>179</v>
      </c>
      <c r="J6445" s="5" t="s">
        <v>35</v>
      </c>
      <c r="K6445" s="5" t="s">
        <v>180</v>
      </c>
      <c r="L6445" s="7" t="s">
        <v>164</v>
      </c>
      <c r="M6445" t="str">
        <f t="shared" si="302"/>
        <v>Yes</v>
      </c>
    </row>
    <row r="6446" spans="1:13" ht="15" thickBot="1" x14ac:dyDescent="0.4">
      <c r="A6446" s="5" t="s">
        <v>175</v>
      </c>
      <c r="B6446" s="5" t="s">
        <v>176</v>
      </c>
      <c r="C6446" s="5" t="s">
        <v>6647</v>
      </c>
      <c r="D6446" s="5">
        <f t="shared" si="301"/>
        <v>81224</v>
      </c>
      <c r="E6446" s="6">
        <v>43921</v>
      </c>
      <c r="F6446" s="6">
        <f t="shared" si="303"/>
        <v>44011</v>
      </c>
      <c r="G6446" s="6" t="str">
        <f>IF('BCT Template'!R6445&gt;F6446,"Yes","No")</f>
        <v>No</v>
      </c>
      <c r="H6446" s="5" t="s">
        <v>182</v>
      </c>
      <c r="I6446" s="5" t="s">
        <v>183</v>
      </c>
      <c r="J6446" s="5" t="s">
        <v>184</v>
      </c>
      <c r="K6446" s="5" t="s">
        <v>185</v>
      </c>
      <c r="L6446" s="7" t="s">
        <v>164</v>
      </c>
      <c r="M6446" t="str">
        <f t="shared" si="302"/>
        <v>No</v>
      </c>
    </row>
    <row r="6447" spans="1:13" ht="15" thickBot="1" x14ac:dyDescent="0.4">
      <c r="A6447" s="5" t="s">
        <v>175</v>
      </c>
      <c r="B6447" s="5" t="s">
        <v>176</v>
      </c>
      <c r="C6447" s="5" t="s">
        <v>6648</v>
      </c>
      <c r="D6447" s="5">
        <f t="shared" si="301"/>
        <v>22274</v>
      </c>
      <c r="E6447" s="6">
        <v>44712</v>
      </c>
      <c r="F6447" s="6">
        <f t="shared" si="303"/>
        <v>44802</v>
      </c>
      <c r="G6447" s="6" t="str">
        <f>IF('BCT Template'!R6446&gt;F6447,"Yes","No")</f>
        <v>No</v>
      </c>
      <c r="H6447" s="5" t="s">
        <v>178</v>
      </c>
      <c r="I6447" s="5" t="s">
        <v>179</v>
      </c>
      <c r="J6447" s="5" t="s">
        <v>35</v>
      </c>
      <c r="K6447" s="5" t="s">
        <v>180</v>
      </c>
      <c r="L6447" s="7" t="s">
        <v>164</v>
      </c>
      <c r="M6447" t="str">
        <f t="shared" si="302"/>
        <v>Yes</v>
      </c>
    </row>
    <row r="6448" spans="1:13" ht="15" thickBot="1" x14ac:dyDescent="0.4">
      <c r="A6448" s="5" t="s">
        <v>175</v>
      </c>
      <c r="B6448" s="5" t="s">
        <v>176</v>
      </c>
      <c r="C6448" s="5" t="s">
        <v>6649</v>
      </c>
      <c r="D6448" s="5">
        <f t="shared" si="301"/>
        <v>22571</v>
      </c>
      <c r="E6448" s="6">
        <v>44804</v>
      </c>
      <c r="F6448" s="6">
        <f t="shared" si="303"/>
        <v>44894</v>
      </c>
      <c r="G6448" s="6" t="str">
        <f>IF('BCT Template'!R6447&gt;F6448,"Yes","No")</f>
        <v>No</v>
      </c>
      <c r="H6448" s="5" t="s">
        <v>178</v>
      </c>
      <c r="I6448" s="5" t="s">
        <v>179</v>
      </c>
      <c r="J6448" s="5" t="s">
        <v>35</v>
      </c>
      <c r="K6448" s="5" t="s">
        <v>180</v>
      </c>
      <c r="L6448" s="7" t="s">
        <v>164</v>
      </c>
      <c r="M6448" t="str">
        <f t="shared" si="302"/>
        <v>Yes</v>
      </c>
    </row>
    <row r="6449" spans="1:13" ht="15" thickBot="1" x14ac:dyDescent="0.4">
      <c r="A6449" s="5" t="s">
        <v>175</v>
      </c>
      <c r="B6449" s="5" t="s">
        <v>176</v>
      </c>
      <c r="C6449" s="5" t="s">
        <v>6650</v>
      </c>
      <c r="D6449" s="5">
        <f t="shared" si="301"/>
        <v>30695</v>
      </c>
      <c r="E6449" s="6">
        <v>40010</v>
      </c>
      <c r="F6449" s="6">
        <f t="shared" si="303"/>
        <v>40100</v>
      </c>
      <c r="G6449" s="6" t="str">
        <f>IF('BCT Template'!R6448&gt;F6449,"Yes","No")</f>
        <v>No</v>
      </c>
      <c r="H6449" s="5" t="s">
        <v>178</v>
      </c>
      <c r="I6449" s="5" t="s">
        <v>179</v>
      </c>
      <c r="J6449" s="5" t="s">
        <v>35</v>
      </c>
      <c r="K6449" s="5" t="s">
        <v>180</v>
      </c>
      <c r="L6449" s="7" t="s">
        <v>164</v>
      </c>
      <c r="M6449" t="str">
        <f t="shared" si="302"/>
        <v>Yes</v>
      </c>
    </row>
    <row r="6450" spans="1:13" ht="15" thickBot="1" x14ac:dyDescent="0.4">
      <c r="A6450" s="5" t="s">
        <v>175</v>
      </c>
      <c r="B6450" s="5" t="s">
        <v>176</v>
      </c>
      <c r="C6450" s="5" t="s">
        <v>6651</v>
      </c>
      <c r="D6450" s="5">
        <f t="shared" si="301"/>
        <v>78705</v>
      </c>
      <c r="E6450" s="6">
        <v>43402</v>
      </c>
      <c r="F6450" s="6">
        <f t="shared" si="303"/>
        <v>43492</v>
      </c>
      <c r="G6450" s="6" t="str">
        <f>IF('BCT Template'!R6449&gt;F6450,"Yes","No")</f>
        <v>No</v>
      </c>
      <c r="H6450" s="5" t="s">
        <v>210</v>
      </c>
      <c r="I6450" s="5" t="s">
        <v>211</v>
      </c>
      <c r="J6450" s="5" t="s">
        <v>184</v>
      </c>
      <c r="K6450" s="5" t="s">
        <v>185</v>
      </c>
      <c r="L6450" s="7" t="s">
        <v>164</v>
      </c>
      <c r="M6450" t="str">
        <f t="shared" si="302"/>
        <v>No</v>
      </c>
    </row>
    <row r="6451" spans="1:13" ht="15" thickBot="1" x14ac:dyDescent="0.4">
      <c r="A6451" s="5" t="s">
        <v>175</v>
      </c>
      <c r="B6451" s="5" t="s">
        <v>176</v>
      </c>
      <c r="C6451" s="5" t="s">
        <v>6652</v>
      </c>
      <c r="D6451" s="5">
        <f t="shared" si="301"/>
        <v>58484</v>
      </c>
      <c r="E6451" s="6">
        <v>42369</v>
      </c>
      <c r="F6451" s="6">
        <f t="shared" si="303"/>
        <v>42459</v>
      </c>
      <c r="G6451" s="6" t="str">
        <f>IF('BCT Template'!R6450&gt;F6451,"Yes","No")</f>
        <v>No</v>
      </c>
      <c r="H6451" s="5" t="s">
        <v>182</v>
      </c>
      <c r="I6451" s="5" t="s">
        <v>183</v>
      </c>
      <c r="J6451" s="5" t="s">
        <v>184</v>
      </c>
      <c r="K6451" s="5" t="s">
        <v>185</v>
      </c>
      <c r="L6451" s="7" t="s">
        <v>164</v>
      </c>
      <c r="M6451" t="str">
        <f t="shared" si="302"/>
        <v>No</v>
      </c>
    </row>
    <row r="6452" spans="1:13" ht="15" thickBot="1" x14ac:dyDescent="0.4">
      <c r="A6452" s="5" t="s">
        <v>175</v>
      </c>
      <c r="B6452" s="5" t="s">
        <v>176</v>
      </c>
      <c r="C6452" s="5" t="s">
        <v>6653</v>
      </c>
      <c r="D6452" s="5">
        <f t="shared" si="301"/>
        <v>31225</v>
      </c>
      <c r="E6452" s="6">
        <v>44316</v>
      </c>
      <c r="F6452" s="6">
        <f t="shared" si="303"/>
        <v>44406</v>
      </c>
      <c r="G6452" s="6" t="str">
        <f>IF('BCT Template'!R6451&gt;F6452,"Yes","No")</f>
        <v>No</v>
      </c>
      <c r="H6452" s="5" t="s">
        <v>178</v>
      </c>
      <c r="I6452" s="5" t="s">
        <v>179</v>
      </c>
      <c r="J6452" s="5" t="s">
        <v>35</v>
      </c>
      <c r="K6452" s="5" t="s">
        <v>180</v>
      </c>
      <c r="L6452" s="7" t="s">
        <v>164</v>
      </c>
      <c r="M6452" t="str">
        <f t="shared" si="302"/>
        <v>Yes</v>
      </c>
    </row>
    <row r="6453" spans="1:13" ht="15" thickBot="1" x14ac:dyDescent="0.4">
      <c r="A6453" s="5" t="s">
        <v>175</v>
      </c>
      <c r="B6453" s="5" t="s">
        <v>176</v>
      </c>
      <c r="C6453" s="5" t="s">
        <v>6654</v>
      </c>
      <c r="D6453" s="5">
        <f t="shared" si="301"/>
        <v>80808</v>
      </c>
      <c r="E6453" s="6">
        <v>43660</v>
      </c>
      <c r="F6453" s="6">
        <f t="shared" si="303"/>
        <v>43750</v>
      </c>
      <c r="G6453" s="6" t="str">
        <f>IF('BCT Template'!R6452&gt;F6453,"Yes","No")</f>
        <v>No</v>
      </c>
      <c r="H6453" s="5" t="s">
        <v>182</v>
      </c>
      <c r="I6453" s="5" t="s">
        <v>183</v>
      </c>
      <c r="J6453" s="5" t="s">
        <v>184</v>
      </c>
      <c r="K6453" s="5" t="s">
        <v>185</v>
      </c>
      <c r="L6453" s="7" t="s">
        <v>164</v>
      </c>
      <c r="M6453" t="str">
        <f t="shared" si="302"/>
        <v>No</v>
      </c>
    </row>
    <row r="6454" spans="1:13" ht="15" thickBot="1" x14ac:dyDescent="0.4">
      <c r="A6454" s="5" t="s">
        <v>175</v>
      </c>
      <c r="B6454" s="5" t="s">
        <v>176</v>
      </c>
      <c r="C6454" s="5" t="s">
        <v>6655</v>
      </c>
      <c r="D6454" s="5">
        <f t="shared" si="301"/>
        <v>25043</v>
      </c>
      <c r="E6454" s="6">
        <v>44408</v>
      </c>
      <c r="F6454" s="6">
        <f t="shared" si="303"/>
        <v>44498</v>
      </c>
      <c r="G6454" s="6" t="str">
        <f>IF('BCT Template'!R6453&gt;F6454,"Yes","No")</f>
        <v>No</v>
      </c>
      <c r="H6454" s="5" t="s">
        <v>240</v>
      </c>
      <c r="I6454" s="5" t="s">
        <v>241</v>
      </c>
      <c r="J6454" s="5" t="s">
        <v>35</v>
      </c>
      <c r="K6454" s="5" t="s">
        <v>180</v>
      </c>
      <c r="L6454" s="7" t="s">
        <v>164</v>
      </c>
      <c r="M6454" t="str">
        <f t="shared" si="302"/>
        <v>Yes</v>
      </c>
    </row>
    <row r="6455" spans="1:13" ht="15" thickBot="1" x14ac:dyDescent="0.4">
      <c r="A6455" s="5" t="s">
        <v>175</v>
      </c>
      <c r="B6455" s="5" t="s">
        <v>176</v>
      </c>
      <c r="C6455" s="5" t="s">
        <v>6656</v>
      </c>
      <c r="D6455" s="5">
        <f t="shared" si="301"/>
        <v>57696</v>
      </c>
      <c r="E6455" s="6">
        <v>42093</v>
      </c>
      <c r="F6455" s="6">
        <f t="shared" si="303"/>
        <v>42183</v>
      </c>
      <c r="G6455" s="6" t="str">
        <f>IF('BCT Template'!R6454&gt;F6455,"Yes","No")</f>
        <v>No</v>
      </c>
      <c r="H6455" s="5" t="s">
        <v>189</v>
      </c>
      <c r="I6455" s="5" t="s">
        <v>190</v>
      </c>
      <c r="J6455" s="5" t="s">
        <v>200</v>
      </c>
      <c r="K6455" s="5" t="s">
        <v>201</v>
      </c>
      <c r="L6455" s="7" t="s">
        <v>164</v>
      </c>
      <c r="M6455" t="str">
        <f t="shared" si="302"/>
        <v>Yes</v>
      </c>
    </row>
    <row r="6456" spans="1:13" ht="15" thickBot="1" x14ac:dyDescent="0.4">
      <c r="A6456" s="5" t="s">
        <v>175</v>
      </c>
      <c r="B6456" s="5" t="s">
        <v>176</v>
      </c>
      <c r="C6456" s="5" t="s">
        <v>6657</v>
      </c>
      <c r="D6456" s="5">
        <f t="shared" si="301"/>
        <v>31138</v>
      </c>
      <c r="E6456" s="6">
        <v>44255</v>
      </c>
      <c r="F6456" s="6">
        <f t="shared" si="303"/>
        <v>44345</v>
      </c>
      <c r="G6456" s="6" t="str">
        <f>IF('BCT Template'!R6455&gt;F6456,"Yes","No")</f>
        <v>No</v>
      </c>
      <c r="H6456" s="5" t="s">
        <v>178</v>
      </c>
      <c r="I6456" s="5" t="s">
        <v>179</v>
      </c>
      <c r="J6456" s="5" t="s">
        <v>35</v>
      </c>
      <c r="K6456" s="5" t="s">
        <v>180</v>
      </c>
      <c r="L6456" s="7" t="s">
        <v>164</v>
      </c>
      <c r="M6456" t="str">
        <f t="shared" si="302"/>
        <v>Yes</v>
      </c>
    </row>
    <row r="6457" spans="1:13" ht="15" thickBot="1" x14ac:dyDescent="0.4">
      <c r="A6457" s="5" t="s">
        <v>175</v>
      </c>
      <c r="B6457" s="5" t="s">
        <v>176</v>
      </c>
      <c r="C6457" s="5" t="s">
        <v>6658</v>
      </c>
      <c r="D6457" s="5">
        <f t="shared" si="301"/>
        <v>18504</v>
      </c>
      <c r="E6457" s="6">
        <v>42916</v>
      </c>
      <c r="F6457" s="6">
        <f t="shared" si="303"/>
        <v>43006</v>
      </c>
      <c r="G6457" s="6" t="str">
        <f>IF('BCT Template'!R6456&gt;F6457,"Yes","No")</f>
        <v>No</v>
      </c>
      <c r="H6457" s="5" t="s">
        <v>234</v>
      </c>
      <c r="I6457" s="5" t="s">
        <v>235</v>
      </c>
      <c r="J6457" s="5" t="s">
        <v>184</v>
      </c>
      <c r="K6457" s="5" t="s">
        <v>185</v>
      </c>
      <c r="L6457" s="7" t="s">
        <v>164</v>
      </c>
      <c r="M6457" t="str">
        <f t="shared" si="302"/>
        <v>No</v>
      </c>
    </row>
    <row r="6458" spans="1:13" ht="15" thickBot="1" x14ac:dyDescent="0.4">
      <c r="A6458" s="5" t="s">
        <v>175</v>
      </c>
      <c r="B6458" s="5" t="s">
        <v>176</v>
      </c>
      <c r="C6458" s="5" t="s">
        <v>6659</v>
      </c>
      <c r="D6458" s="5">
        <f t="shared" si="301"/>
        <v>22242</v>
      </c>
      <c r="E6458" s="6">
        <v>44012</v>
      </c>
      <c r="F6458" s="6">
        <f t="shared" si="303"/>
        <v>44102</v>
      </c>
      <c r="G6458" s="6" t="str">
        <f>IF('BCT Template'!R6457&gt;F6458,"Yes","No")</f>
        <v>No</v>
      </c>
      <c r="H6458" s="5" t="s">
        <v>178</v>
      </c>
      <c r="I6458" s="5" t="s">
        <v>179</v>
      </c>
      <c r="J6458" s="5" t="s">
        <v>35</v>
      </c>
      <c r="K6458" s="5" t="s">
        <v>180</v>
      </c>
      <c r="L6458" s="7" t="s">
        <v>164</v>
      </c>
      <c r="M6458" t="str">
        <f t="shared" si="302"/>
        <v>Yes</v>
      </c>
    </row>
    <row r="6459" spans="1:13" ht="15" thickBot="1" x14ac:dyDescent="0.4">
      <c r="A6459" s="5" t="s">
        <v>175</v>
      </c>
      <c r="B6459" s="5" t="s">
        <v>176</v>
      </c>
      <c r="C6459" s="5" t="s">
        <v>6660</v>
      </c>
      <c r="D6459" s="5">
        <f t="shared" si="301"/>
        <v>59911</v>
      </c>
      <c r="E6459" s="6">
        <v>43814</v>
      </c>
      <c r="F6459" s="6">
        <f t="shared" si="303"/>
        <v>43904</v>
      </c>
      <c r="G6459" s="6" t="str">
        <f>IF('BCT Template'!R6458&gt;F6459,"Yes","No")</f>
        <v>No</v>
      </c>
      <c r="H6459" s="5" t="s">
        <v>182</v>
      </c>
      <c r="I6459" s="5" t="s">
        <v>183</v>
      </c>
      <c r="J6459" s="5" t="s">
        <v>184</v>
      </c>
      <c r="K6459" s="5" t="s">
        <v>185</v>
      </c>
      <c r="L6459" s="7" t="s">
        <v>164</v>
      </c>
      <c r="M6459" t="str">
        <f t="shared" si="302"/>
        <v>No</v>
      </c>
    </row>
    <row r="6460" spans="1:13" ht="15" thickBot="1" x14ac:dyDescent="0.4">
      <c r="A6460" s="5" t="s">
        <v>175</v>
      </c>
      <c r="B6460" s="5" t="s">
        <v>176</v>
      </c>
      <c r="C6460" s="5" t="s">
        <v>6661</v>
      </c>
      <c r="D6460" s="5">
        <f t="shared" si="301"/>
        <v>82598</v>
      </c>
      <c r="E6460" s="6">
        <v>44092</v>
      </c>
      <c r="F6460" s="6">
        <f t="shared" si="303"/>
        <v>44182</v>
      </c>
      <c r="G6460" s="6" t="str">
        <f>IF('BCT Template'!R6459&gt;F6460,"Yes","No")</f>
        <v>No</v>
      </c>
      <c r="H6460" s="5" t="s">
        <v>210</v>
      </c>
      <c r="I6460" s="5" t="s">
        <v>211</v>
      </c>
      <c r="J6460" s="5" t="s">
        <v>184</v>
      </c>
      <c r="K6460" s="5" t="s">
        <v>185</v>
      </c>
      <c r="L6460" s="7" t="s">
        <v>164</v>
      </c>
      <c r="M6460" t="str">
        <f t="shared" si="302"/>
        <v>No</v>
      </c>
    </row>
    <row r="6461" spans="1:13" ht="15" thickBot="1" x14ac:dyDescent="0.4">
      <c r="A6461" s="5" t="s">
        <v>175</v>
      </c>
      <c r="B6461" s="5" t="s">
        <v>176</v>
      </c>
      <c r="C6461" s="5" t="s">
        <v>6662</v>
      </c>
      <c r="D6461" s="5">
        <f t="shared" si="301"/>
        <v>20656</v>
      </c>
      <c r="E6461" s="6">
        <v>42185</v>
      </c>
      <c r="F6461" s="6">
        <f t="shared" si="303"/>
        <v>42275</v>
      </c>
      <c r="G6461" s="6" t="str">
        <f>IF('BCT Template'!R6460&gt;F6461,"Yes","No")</f>
        <v>No</v>
      </c>
      <c r="H6461" s="5" t="s">
        <v>197</v>
      </c>
      <c r="I6461" s="5" t="s">
        <v>198</v>
      </c>
      <c r="J6461" s="5" t="s">
        <v>184</v>
      </c>
      <c r="K6461" s="5" t="s">
        <v>185</v>
      </c>
      <c r="L6461" s="7" t="s">
        <v>164</v>
      </c>
      <c r="M6461" t="str">
        <f t="shared" si="302"/>
        <v>No</v>
      </c>
    </row>
    <row r="6462" spans="1:13" ht="15" thickBot="1" x14ac:dyDescent="0.4">
      <c r="A6462" s="5" t="s">
        <v>175</v>
      </c>
      <c r="B6462" s="5" t="s">
        <v>176</v>
      </c>
      <c r="C6462" s="5" t="s">
        <v>6663</v>
      </c>
      <c r="D6462" s="5">
        <f t="shared" si="301"/>
        <v>81062</v>
      </c>
      <c r="E6462" s="6">
        <v>43220</v>
      </c>
      <c r="F6462" s="6">
        <f t="shared" si="303"/>
        <v>43310</v>
      </c>
      <c r="G6462" s="6" t="str">
        <f>IF('BCT Template'!R6461&gt;F6462,"Yes","No")</f>
        <v>No</v>
      </c>
      <c r="H6462" s="5" t="s">
        <v>182</v>
      </c>
      <c r="I6462" s="5" t="s">
        <v>183</v>
      </c>
      <c r="J6462" s="5" t="s">
        <v>184</v>
      </c>
      <c r="K6462" s="5" t="s">
        <v>185</v>
      </c>
      <c r="L6462" s="7" t="s">
        <v>164</v>
      </c>
      <c r="M6462" t="str">
        <f t="shared" si="302"/>
        <v>No</v>
      </c>
    </row>
    <row r="6463" spans="1:13" ht="15" thickBot="1" x14ac:dyDescent="0.4">
      <c r="A6463" s="5" t="s">
        <v>175</v>
      </c>
      <c r="B6463" s="5" t="s">
        <v>176</v>
      </c>
      <c r="C6463" s="5" t="s">
        <v>6664</v>
      </c>
      <c r="D6463" s="5">
        <f t="shared" si="301"/>
        <v>78359</v>
      </c>
      <c r="E6463" s="6">
        <v>40999</v>
      </c>
      <c r="F6463" s="6">
        <f t="shared" si="303"/>
        <v>41089</v>
      </c>
      <c r="G6463" s="6" t="str">
        <f>IF('BCT Template'!R6462&gt;F6463,"Yes","No")</f>
        <v>No</v>
      </c>
      <c r="H6463" s="5" t="s">
        <v>210</v>
      </c>
      <c r="I6463" s="5" t="s">
        <v>211</v>
      </c>
      <c r="J6463" s="5" t="s">
        <v>184</v>
      </c>
      <c r="K6463" s="5" t="s">
        <v>185</v>
      </c>
      <c r="L6463" s="7" t="s">
        <v>164</v>
      </c>
      <c r="M6463" t="str">
        <f t="shared" si="302"/>
        <v>No</v>
      </c>
    </row>
    <row r="6464" spans="1:13" ht="15" thickBot="1" x14ac:dyDescent="0.4">
      <c r="A6464" s="5" t="s">
        <v>175</v>
      </c>
      <c r="B6464" s="5" t="s">
        <v>176</v>
      </c>
      <c r="C6464" s="5" t="s">
        <v>6665</v>
      </c>
      <c r="D6464" s="5">
        <f t="shared" si="301"/>
        <v>81802</v>
      </c>
      <c r="E6464" s="6">
        <v>44043</v>
      </c>
      <c r="F6464" s="6">
        <f t="shared" si="303"/>
        <v>44133</v>
      </c>
      <c r="G6464" s="6" t="str">
        <f>IF('BCT Template'!R6463&gt;F6464,"Yes","No")</f>
        <v>No</v>
      </c>
      <c r="H6464" s="5" t="s">
        <v>182</v>
      </c>
      <c r="I6464" s="5" t="s">
        <v>183</v>
      </c>
      <c r="J6464" s="5" t="s">
        <v>200</v>
      </c>
      <c r="K6464" s="5" t="s">
        <v>201</v>
      </c>
      <c r="L6464" s="7" t="s">
        <v>164</v>
      </c>
      <c r="M6464" t="str">
        <f t="shared" si="302"/>
        <v>Yes</v>
      </c>
    </row>
    <row r="6465" spans="1:13" ht="15" thickBot="1" x14ac:dyDescent="0.4">
      <c r="A6465" s="5" t="s">
        <v>175</v>
      </c>
      <c r="B6465" s="5" t="s">
        <v>176</v>
      </c>
      <c r="C6465" s="5" t="s">
        <v>6666</v>
      </c>
      <c r="D6465" s="5">
        <f t="shared" si="301"/>
        <v>78484</v>
      </c>
      <c r="E6465" s="6">
        <v>44063</v>
      </c>
      <c r="F6465" s="6">
        <f t="shared" si="303"/>
        <v>44153</v>
      </c>
      <c r="G6465" s="6" t="str">
        <f>IF('BCT Template'!R6464&gt;F6465,"Yes","No")</f>
        <v>No</v>
      </c>
      <c r="H6465" s="5" t="s">
        <v>210</v>
      </c>
      <c r="I6465" s="5" t="s">
        <v>211</v>
      </c>
      <c r="J6465" s="5" t="s">
        <v>184</v>
      </c>
      <c r="K6465" s="5" t="s">
        <v>185</v>
      </c>
      <c r="L6465" s="7" t="s">
        <v>164</v>
      </c>
      <c r="M6465" t="str">
        <f t="shared" si="302"/>
        <v>No</v>
      </c>
    </row>
    <row r="6466" spans="1:13" ht="15" thickBot="1" x14ac:dyDescent="0.4">
      <c r="A6466" s="5" t="s">
        <v>175</v>
      </c>
      <c r="B6466" s="5" t="s">
        <v>176</v>
      </c>
      <c r="C6466" s="5" t="s">
        <v>6667</v>
      </c>
      <c r="D6466" s="5">
        <f t="shared" si="301"/>
        <v>29057</v>
      </c>
      <c r="E6466" s="6">
        <v>43708</v>
      </c>
      <c r="F6466" s="6">
        <f t="shared" si="303"/>
        <v>43798</v>
      </c>
      <c r="G6466" s="6" t="str">
        <f>IF('BCT Template'!R6465&gt;F6466,"Yes","No")</f>
        <v>No</v>
      </c>
      <c r="H6466" s="5" t="s">
        <v>178</v>
      </c>
      <c r="I6466" s="5" t="s">
        <v>179</v>
      </c>
      <c r="J6466" s="5" t="s">
        <v>35</v>
      </c>
      <c r="K6466" s="5" t="s">
        <v>180</v>
      </c>
      <c r="L6466" s="7" t="s">
        <v>164</v>
      </c>
      <c r="M6466" t="str">
        <f t="shared" si="302"/>
        <v>Yes</v>
      </c>
    </row>
    <row r="6467" spans="1:13" ht="15" thickBot="1" x14ac:dyDescent="0.4">
      <c r="A6467" s="5" t="s">
        <v>175</v>
      </c>
      <c r="B6467" s="5" t="s">
        <v>176</v>
      </c>
      <c r="C6467" s="5" t="s">
        <v>6668</v>
      </c>
      <c r="D6467" s="5">
        <f t="shared" ref="D6467:D6530" si="304">C6467*1</f>
        <v>82565</v>
      </c>
      <c r="E6467" s="6">
        <v>44070</v>
      </c>
      <c r="F6467" s="6">
        <f t="shared" si="303"/>
        <v>44160</v>
      </c>
      <c r="G6467" s="6" t="str">
        <f>IF('BCT Template'!R6466&gt;F6467,"Yes","No")</f>
        <v>No</v>
      </c>
      <c r="H6467" s="5" t="s">
        <v>210</v>
      </c>
      <c r="I6467" s="5" t="s">
        <v>211</v>
      </c>
      <c r="J6467" s="5" t="s">
        <v>184</v>
      </c>
      <c r="K6467" s="5" t="s">
        <v>185</v>
      </c>
      <c r="L6467" s="7" t="s">
        <v>164</v>
      </c>
      <c r="M6467" t="str">
        <f t="shared" ref="M6467:M6530" si="305">IF(J6467=" ","Yes",IF(J6467="3","Yes","No"))</f>
        <v>No</v>
      </c>
    </row>
    <row r="6468" spans="1:13" ht="15" thickBot="1" x14ac:dyDescent="0.4">
      <c r="A6468" s="5" t="s">
        <v>175</v>
      </c>
      <c r="B6468" s="5" t="s">
        <v>176</v>
      </c>
      <c r="C6468" s="5" t="s">
        <v>6669</v>
      </c>
      <c r="D6468" s="5">
        <f t="shared" si="304"/>
        <v>78547</v>
      </c>
      <c r="E6468" s="6">
        <v>44156</v>
      </c>
      <c r="F6468" s="6">
        <f t="shared" si="303"/>
        <v>44246</v>
      </c>
      <c r="G6468" s="6" t="str">
        <f>IF('BCT Template'!R6467&gt;F6468,"Yes","No")</f>
        <v>No</v>
      </c>
      <c r="H6468" s="5" t="s">
        <v>210</v>
      </c>
      <c r="I6468" s="5" t="s">
        <v>211</v>
      </c>
      <c r="J6468" s="5" t="s">
        <v>184</v>
      </c>
      <c r="K6468" s="5" t="s">
        <v>185</v>
      </c>
      <c r="L6468" s="7" t="s">
        <v>164</v>
      </c>
      <c r="M6468" t="str">
        <f t="shared" si="305"/>
        <v>No</v>
      </c>
    </row>
    <row r="6469" spans="1:13" ht="15" thickBot="1" x14ac:dyDescent="0.4">
      <c r="A6469" s="5" t="s">
        <v>175</v>
      </c>
      <c r="B6469" s="5" t="s">
        <v>176</v>
      </c>
      <c r="C6469" s="5" t="s">
        <v>6670</v>
      </c>
      <c r="D6469" s="5">
        <f t="shared" si="304"/>
        <v>30099</v>
      </c>
      <c r="E6469" s="6">
        <v>38503</v>
      </c>
      <c r="F6469" s="6">
        <f t="shared" si="303"/>
        <v>38593</v>
      </c>
      <c r="G6469" s="6" t="str">
        <f>IF('BCT Template'!R6468&gt;F6469,"Yes","No")</f>
        <v>No</v>
      </c>
      <c r="H6469" s="5" t="s">
        <v>178</v>
      </c>
      <c r="I6469" s="5" t="s">
        <v>179</v>
      </c>
      <c r="J6469" s="5" t="s">
        <v>35</v>
      </c>
      <c r="K6469" s="5" t="s">
        <v>180</v>
      </c>
      <c r="L6469" s="7" t="s">
        <v>164</v>
      </c>
      <c r="M6469" t="str">
        <f t="shared" si="305"/>
        <v>Yes</v>
      </c>
    </row>
    <row r="6470" spans="1:13" ht="15" thickBot="1" x14ac:dyDescent="0.4">
      <c r="A6470" s="5" t="s">
        <v>175</v>
      </c>
      <c r="B6470" s="5" t="s">
        <v>176</v>
      </c>
      <c r="C6470" s="5" t="s">
        <v>6671</v>
      </c>
      <c r="D6470" s="5">
        <f t="shared" si="304"/>
        <v>59863</v>
      </c>
      <c r="E6470" s="6">
        <v>44286</v>
      </c>
      <c r="F6470" s="6">
        <f t="shared" si="303"/>
        <v>44376</v>
      </c>
      <c r="G6470" s="6" t="str">
        <f>IF('BCT Template'!R6469&gt;F6470,"Yes","No")</f>
        <v>No</v>
      </c>
      <c r="H6470" s="5" t="s">
        <v>182</v>
      </c>
      <c r="I6470" s="5" t="s">
        <v>183</v>
      </c>
      <c r="J6470" s="5" t="s">
        <v>184</v>
      </c>
      <c r="K6470" s="5" t="s">
        <v>185</v>
      </c>
      <c r="L6470" s="7" t="s">
        <v>164</v>
      </c>
      <c r="M6470" t="str">
        <f t="shared" si="305"/>
        <v>No</v>
      </c>
    </row>
    <row r="6471" spans="1:13" ht="15" thickBot="1" x14ac:dyDescent="0.4">
      <c r="A6471" s="5" t="s">
        <v>175</v>
      </c>
      <c r="B6471" s="5" t="s">
        <v>176</v>
      </c>
      <c r="C6471" s="5" t="s">
        <v>6672</v>
      </c>
      <c r="D6471" s="5">
        <f t="shared" si="304"/>
        <v>29954</v>
      </c>
      <c r="E6471" s="6">
        <v>44347</v>
      </c>
      <c r="F6471" s="6">
        <f t="shared" si="303"/>
        <v>44437</v>
      </c>
      <c r="G6471" s="6" t="str">
        <f>IF('BCT Template'!R6470&gt;F6471,"Yes","No")</f>
        <v>No</v>
      </c>
      <c r="H6471" s="5" t="s">
        <v>178</v>
      </c>
      <c r="I6471" s="5" t="s">
        <v>179</v>
      </c>
      <c r="J6471" s="5" t="s">
        <v>35</v>
      </c>
      <c r="K6471" s="5" t="s">
        <v>180</v>
      </c>
      <c r="L6471" s="7" t="s">
        <v>164</v>
      </c>
      <c r="M6471" t="str">
        <f t="shared" si="305"/>
        <v>Yes</v>
      </c>
    </row>
    <row r="6472" spans="1:13" ht="15" thickBot="1" x14ac:dyDescent="0.4">
      <c r="A6472" s="5" t="s">
        <v>175</v>
      </c>
      <c r="B6472" s="5" t="s">
        <v>176</v>
      </c>
      <c r="C6472" s="5" t="s">
        <v>6673</v>
      </c>
      <c r="D6472" s="5">
        <f t="shared" si="304"/>
        <v>29582</v>
      </c>
      <c r="E6472" s="6">
        <v>44286</v>
      </c>
      <c r="F6472" s="6">
        <f t="shared" si="303"/>
        <v>44376</v>
      </c>
      <c r="G6472" s="6" t="str">
        <f>IF('BCT Template'!R6471&gt;F6472,"Yes","No")</f>
        <v>No</v>
      </c>
      <c r="H6472" s="5" t="s">
        <v>178</v>
      </c>
      <c r="I6472" s="5" t="s">
        <v>179</v>
      </c>
      <c r="J6472" s="5" t="s">
        <v>35</v>
      </c>
      <c r="K6472" s="5" t="s">
        <v>180</v>
      </c>
      <c r="L6472" s="7" t="s">
        <v>164</v>
      </c>
      <c r="M6472" t="str">
        <f t="shared" si="305"/>
        <v>Yes</v>
      </c>
    </row>
    <row r="6473" spans="1:13" ht="15" thickBot="1" x14ac:dyDescent="0.4">
      <c r="A6473" s="5" t="s">
        <v>175</v>
      </c>
      <c r="B6473" s="5" t="s">
        <v>176</v>
      </c>
      <c r="C6473" s="5" t="s">
        <v>6674</v>
      </c>
      <c r="D6473" s="5">
        <f t="shared" si="304"/>
        <v>58871</v>
      </c>
      <c r="E6473" s="6">
        <v>44135</v>
      </c>
      <c r="F6473" s="6">
        <f t="shared" si="303"/>
        <v>44225</v>
      </c>
      <c r="G6473" s="6" t="str">
        <f>IF('BCT Template'!R6472&gt;F6473,"Yes","No")</f>
        <v>No</v>
      </c>
      <c r="H6473" s="5" t="s">
        <v>182</v>
      </c>
      <c r="I6473" s="5" t="s">
        <v>183</v>
      </c>
      <c r="J6473" s="5" t="s">
        <v>184</v>
      </c>
      <c r="K6473" s="5" t="s">
        <v>185</v>
      </c>
      <c r="L6473" s="7" t="s">
        <v>164</v>
      </c>
      <c r="M6473" t="str">
        <f t="shared" si="305"/>
        <v>No</v>
      </c>
    </row>
    <row r="6474" spans="1:13" ht="15" thickBot="1" x14ac:dyDescent="0.4">
      <c r="A6474" s="5" t="s">
        <v>175</v>
      </c>
      <c r="B6474" s="5" t="s">
        <v>176</v>
      </c>
      <c r="C6474" s="5" t="s">
        <v>6675</v>
      </c>
      <c r="D6474" s="5">
        <f t="shared" si="304"/>
        <v>59285</v>
      </c>
      <c r="E6474" s="6">
        <v>44211</v>
      </c>
      <c r="F6474" s="6">
        <f t="shared" si="303"/>
        <v>44301</v>
      </c>
      <c r="G6474" s="6" t="str">
        <f>IF('BCT Template'!R6473&gt;F6474,"Yes","No")</f>
        <v>No</v>
      </c>
      <c r="H6474" s="5" t="s">
        <v>182</v>
      </c>
      <c r="I6474" s="5" t="s">
        <v>183</v>
      </c>
      <c r="J6474" s="5" t="s">
        <v>184</v>
      </c>
      <c r="K6474" s="5" t="s">
        <v>185</v>
      </c>
      <c r="L6474" s="7" t="s">
        <v>164</v>
      </c>
      <c r="M6474" t="str">
        <f t="shared" si="305"/>
        <v>No</v>
      </c>
    </row>
    <row r="6475" spans="1:13" ht="15" thickBot="1" x14ac:dyDescent="0.4">
      <c r="A6475" s="5" t="s">
        <v>175</v>
      </c>
      <c r="B6475" s="5" t="s">
        <v>176</v>
      </c>
      <c r="C6475" s="5" t="s">
        <v>6676</v>
      </c>
      <c r="D6475" s="5">
        <f t="shared" si="304"/>
        <v>57138</v>
      </c>
      <c r="E6475" s="6">
        <v>40794</v>
      </c>
      <c r="F6475" s="6">
        <f t="shared" si="303"/>
        <v>40884</v>
      </c>
      <c r="G6475" s="6" t="str">
        <f>IF('BCT Template'!R6474&gt;F6475,"Yes","No")</f>
        <v>No</v>
      </c>
      <c r="H6475" s="5" t="s">
        <v>189</v>
      </c>
      <c r="I6475" s="5" t="s">
        <v>190</v>
      </c>
      <c r="J6475" s="5" t="s">
        <v>184</v>
      </c>
      <c r="K6475" s="5" t="s">
        <v>185</v>
      </c>
      <c r="L6475" s="7" t="s">
        <v>164</v>
      </c>
      <c r="M6475" t="str">
        <f t="shared" si="305"/>
        <v>No</v>
      </c>
    </row>
    <row r="6476" spans="1:13" ht="15" thickBot="1" x14ac:dyDescent="0.4">
      <c r="A6476" s="5" t="s">
        <v>175</v>
      </c>
      <c r="B6476" s="5" t="s">
        <v>176</v>
      </c>
      <c r="C6476" s="5" t="s">
        <v>6677</v>
      </c>
      <c r="D6476" s="5">
        <f t="shared" si="304"/>
        <v>57203</v>
      </c>
      <c r="E6476" s="6">
        <v>41547</v>
      </c>
      <c r="F6476" s="6">
        <f t="shared" si="303"/>
        <v>41637</v>
      </c>
      <c r="G6476" s="6" t="str">
        <f>IF('BCT Template'!R6475&gt;F6476,"Yes","No")</f>
        <v>No</v>
      </c>
      <c r="H6476" s="5" t="s">
        <v>189</v>
      </c>
      <c r="I6476" s="5" t="s">
        <v>190</v>
      </c>
      <c r="J6476" s="5" t="s">
        <v>184</v>
      </c>
      <c r="K6476" s="5" t="s">
        <v>185</v>
      </c>
      <c r="L6476" s="7" t="s">
        <v>164</v>
      </c>
      <c r="M6476" t="str">
        <f t="shared" si="305"/>
        <v>No</v>
      </c>
    </row>
    <row r="6477" spans="1:13" ht="15" thickBot="1" x14ac:dyDescent="0.4">
      <c r="A6477" s="5" t="s">
        <v>175</v>
      </c>
      <c r="B6477" s="5" t="s">
        <v>176</v>
      </c>
      <c r="C6477" s="5" t="s">
        <v>6678</v>
      </c>
      <c r="D6477" s="5">
        <f t="shared" si="304"/>
        <v>59565</v>
      </c>
      <c r="E6477" s="6">
        <v>43616</v>
      </c>
      <c r="F6477" s="6">
        <f t="shared" si="303"/>
        <v>43706</v>
      </c>
      <c r="G6477" s="6" t="str">
        <f>IF('BCT Template'!R6476&gt;F6477,"Yes","No")</f>
        <v>No</v>
      </c>
      <c r="H6477" s="5" t="s">
        <v>182</v>
      </c>
      <c r="I6477" s="5" t="s">
        <v>183</v>
      </c>
      <c r="J6477" s="5" t="s">
        <v>184</v>
      </c>
      <c r="K6477" s="5" t="s">
        <v>185</v>
      </c>
      <c r="L6477" s="7" t="s">
        <v>164</v>
      </c>
      <c r="M6477" t="str">
        <f t="shared" si="305"/>
        <v>No</v>
      </c>
    </row>
    <row r="6478" spans="1:13" ht="15" thickBot="1" x14ac:dyDescent="0.4">
      <c r="A6478" s="5" t="s">
        <v>175</v>
      </c>
      <c r="B6478" s="5" t="s">
        <v>176</v>
      </c>
      <c r="C6478" s="5" t="s">
        <v>6679</v>
      </c>
      <c r="D6478" s="5">
        <f t="shared" si="304"/>
        <v>18676</v>
      </c>
      <c r="E6478" s="6">
        <v>46203</v>
      </c>
      <c r="F6478" s="6">
        <f t="shared" si="303"/>
        <v>46293</v>
      </c>
      <c r="G6478" s="6" t="str">
        <f>IF('BCT Template'!R6477&gt;F6478,"Yes","No")</f>
        <v>No</v>
      </c>
      <c r="H6478" s="5" t="s">
        <v>234</v>
      </c>
      <c r="I6478" s="5" t="s">
        <v>235</v>
      </c>
      <c r="J6478" s="5" t="s">
        <v>184</v>
      </c>
      <c r="K6478" s="5" t="s">
        <v>185</v>
      </c>
      <c r="L6478" s="7" t="s">
        <v>164</v>
      </c>
      <c r="M6478" t="str">
        <f t="shared" si="305"/>
        <v>No</v>
      </c>
    </row>
    <row r="6479" spans="1:13" ht="15" thickBot="1" x14ac:dyDescent="0.4">
      <c r="A6479" s="5" t="s">
        <v>175</v>
      </c>
      <c r="B6479" s="5" t="s">
        <v>176</v>
      </c>
      <c r="C6479" s="5" t="s">
        <v>6680</v>
      </c>
      <c r="D6479" s="5">
        <f t="shared" si="304"/>
        <v>82562</v>
      </c>
      <c r="E6479" s="6">
        <v>44481</v>
      </c>
      <c r="F6479" s="6">
        <f t="shared" si="303"/>
        <v>44571</v>
      </c>
      <c r="G6479" s="6" t="str">
        <f>IF('BCT Template'!R6478&gt;F6479,"Yes","No")</f>
        <v>No</v>
      </c>
      <c r="H6479" s="5" t="s">
        <v>210</v>
      </c>
      <c r="I6479" s="5" t="s">
        <v>211</v>
      </c>
      <c r="J6479" s="5" t="s">
        <v>184</v>
      </c>
      <c r="K6479" s="5" t="s">
        <v>185</v>
      </c>
      <c r="L6479" s="7" t="s">
        <v>164</v>
      </c>
      <c r="M6479" t="str">
        <f t="shared" si="305"/>
        <v>No</v>
      </c>
    </row>
    <row r="6480" spans="1:13" ht="15" thickBot="1" x14ac:dyDescent="0.4">
      <c r="A6480" s="5" t="s">
        <v>175</v>
      </c>
      <c r="B6480" s="5" t="s">
        <v>176</v>
      </c>
      <c r="C6480" s="5" t="s">
        <v>6681</v>
      </c>
      <c r="D6480" s="5">
        <f t="shared" si="304"/>
        <v>81892</v>
      </c>
      <c r="E6480" s="6">
        <v>43830</v>
      </c>
      <c r="F6480" s="6">
        <f t="shared" si="303"/>
        <v>43920</v>
      </c>
      <c r="G6480" s="6" t="str">
        <f>IF('BCT Template'!R6479&gt;F6480,"Yes","No")</f>
        <v>No</v>
      </c>
      <c r="H6480" s="5" t="s">
        <v>182</v>
      </c>
      <c r="I6480" s="5" t="s">
        <v>183</v>
      </c>
      <c r="J6480" s="5" t="s">
        <v>200</v>
      </c>
      <c r="K6480" s="5" t="s">
        <v>201</v>
      </c>
      <c r="L6480" s="7" t="s">
        <v>164</v>
      </c>
      <c r="M6480" t="str">
        <f t="shared" si="305"/>
        <v>Yes</v>
      </c>
    </row>
    <row r="6481" spans="1:13" ht="15" thickBot="1" x14ac:dyDescent="0.4">
      <c r="A6481" s="5" t="s">
        <v>175</v>
      </c>
      <c r="B6481" s="5" t="s">
        <v>176</v>
      </c>
      <c r="C6481" s="5" t="s">
        <v>6682</v>
      </c>
      <c r="D6481" s="5">
        <f t="shared" si="304"/>
        <v>21673</v>
      </c>
      <c r="E6481" s="6">
        <v>44439</v>
      </c>
      <c r="F6481" s="6">
        <f t="shared" si="303"/>
        <v>44529</v>
      </c>
      <c r="G6481" s="6" t="str">
        <f>IF('BCT Template'!R6480&gt;F6481,"Yes","No")</f>
        <v>No</v>
      </c>
      <c r="H6481" s="5" t="s">
        <v>178</v>
      </c>
      <c r="I6481" s="5" t="s">
        <v>179</v>
      </c>
      <c r="J6481" s="5" t="s">
        <v>35</v>
      </c>
      <c r="K6481" s="5" t="s">
        <v>180</v>
      </c>
      <c r="L6481" s="7" t="s">
        <v>164</v>
      </c>
      <c r="M6481" t="str">
        <f t="shared" si="305"/>
        <v>Yes</v>
      </c>
    </row>
    <row r="6482" spans="1:13" ht="15" thickBot="1" x14ac:dyDescent="0.4">
      <c r="A6482" s="5" t="s">
        <v>175</v>
      </c>
      <c r="B6482" s="5" t="s">
        <v>176</v>
      </c>
      <c r="C6482" s="5" t="s">
        <v>6683</v>
      </c>
      <c r="D6482" s="5">
        <f t="shared" si="304"/>
        <v>21848</v>
      </c>
      <c r="E6482" s="6">
        <v>44007</v>
      </c>
      <c r="F6482" s="6">
        <f t="shared" si="303"/>
        <v>44097</v>
      </c>
      <c r="G6482" s="6" t="str">
        <f>IF('BCT Template'!R6481&gt;F6482,"Yes","No")</f>
        <v>No</v>
      </c>
      <c r="H6482" s="5" t="s">
        <v>178</v>
      </c>
      <c r="I6482" s="5" t="s">
        <v>179</v>
      </c>
      <c r="J6482" s="5" t="s">
        <v>35</v>
      </c>
      <c r="K6482" s="5" t="s">
        <v>180</v>
      </c>
      <c r="L6482" s="7" t="s">
        <v>164</v>
      </c>
      <c r="M6482" t="str">
        <f t="shared" si="305"/>
        <v>Yes</v>
      </c>
    </row>
    <row r="6483" spans="1:13" ht="15" thickBot="1" x14ac:dyDescent="0.4">
      <c r="A6483" s="5" t="s">
        <v>175</v>
      </c>
      <c r="B6483" s="5" t="s">
        <v>176</v>
      </c>
      <c r="C6483" s="5" t="s">
        <v>6684</v>
      </c>
      <c r="D6483" s="5">
        <f t="shared" si="304"/>
        <v>18201</v>
      </c>
      <c r="E6483" s="6">
        <v>36190</v>
      </c>
      <c r="F6483" s="6">
        <f t="shared" si="303"/>
        <v>36280</v>
      </c>
      <c r="G6483" s="6" t="str">
        <f>IF('BCT Template'!R6482&gt;F6483,"Yes","No")</f>
        <v>No</v>
      </c>
      <c r="H6483" s="5" t="s">
        <v>234</v>
      </c>
      <c r="I6483" s="5" t="s">
        <v>235</v>
      </c>
      <c r="J6483" s="5" t="s">
        <v>200</v>
      </c>
      <c r="K6483" s="5" t="s">
        <v>201</v>
      </c>
      <c r="L6483" s="7" t="s">
        <v>164</v>
      </c>
      <c r="M6483" t="str">
        <f t="shared" si="305"/>
        <v>Yes</v>
      </c>
    </row>
    <row r="6484" spans="1:13" ht="15" thickBot="1" x14ac:dyDescent="0.4">
      <c r="A6484" s="5" t="s">
        <v>175</v>
      </c>
      <c r="B6484" s="5" t="s">
        <v>176</v>
      </c>
      <c r="C6484" s="5" t="s">
        <v>6685</v>
      </c>
      <c r="D6484" s="5">
        <f t="shared" si="304"/>
        <v>30401</v>
      </c>
      <c r="E6484" s="6">
        <v>43251</v>
      </c>
      <c r="F6484" s="6">
        <f t="shared" si="303"/>
        <v>43341</v>
      </c>
      <c r="G6484" s="6" t="str">
        <f>IF('BCT Template'!R6483&gt;F6484,"Yes","No")</f>
        <v>No</v>
      </c>
      <c r="H6484" s="5" t="s">
        <v>178</v>
      </c>
      <c r="I6484" s="5" t="s">
        <v>179</v>
      </c>
      <c r="J6484" s="5" t="s">
        <v>35</v>
      </c>
      <c r="K6484" s="5" t="s">
        <v>180</v>
      </c>
      <c r="L6484" s="7" t="s">
        <v>164</v>
      </c>
      <c r="M6484" t="str">
        <f t="shared" si="305"/>
        <v>Yes</v>
      </c>
    </row>
    <row r="6485" spans="1:13" ht="15" thickBot="1" x14ac:dyDescent="0.4">
      <c r="A6485" s="5" t="s">
        <v>175</v>
      </c>
      <c r="B6485" s="5" t="s">
        <v>176</v>
      </c>
      <c r="C6485" s="5" t="s">
        <v>6686</v>
      </c>
      <c r="D6485" s="5">
        <f t="shared" si="304"/>
        <v>23460</v>
      </c>
      <c r="E6485" s="6">
        <v>42185</v>
      </c>
      <c r="F6485" s="6">
        <f t="shared" si="303"/>
        <v>42275</v>
      </c>
      <c r="G6485" s="6" t="str">
        <f>IF('BCT Template'!R6484&gt;F6485,"Yes","No")</f>
        <v>No</v>
      </c>
      <c r="H6485" s="5" t="s">
        <v>178</v>
      </c>
      <c r="I6485" s="5" t="s">
        <v>179</v>
      </c>
      <c r="J6485" s="5" t="s">
        <v>35</v>
      </c>
      <c r="K6485" s="5" t="s">
        <v>180</v>
      </c>
      <c r="L6485" s="7" t="s">
        <v>164</v>
      </c>
      <c r="M6485" t="str">
        <f t="shared" si="305"/>
        <v>Yes</v>
      </c>
    </row>
    <row r="6486" spans="1:13" ht="15" thickBot="1" x14ac:dyDescent="0.4">
      <c r="A6486" s="5" t="s">
        <v>175</v>
      </c>
      <c r="B6486" s="5" t="s">
        <v>176</v>
      </c>
      <c r="C6486" s="5" t="s">
        <v>6687</v>
      </c>
      <c r="D6486" s="5">
        <f t="shared" si="304"/>
        <v>59610</v>
      </c>
      <c r="E6486" s="6">
        <v>44043</v>
      </c>
      <c r="F6486" s="6">
        <f t="shared" ref="F6486:F6549" si="306">E6486+90</f>
        <v>44133</v>
      </c>
      <c r="G6486" s="6" t="str">
        <f>IF('BCT Template'!R6485&gt;F6486,"Yes","No")</f>
        <v>No</v>
      </c>
      <c r="H6486" s="5" t="s">
        <v>182</v>
      </c>
      <c r="I6486" s="5" t="s">
        <v>183</v>
      </c>
      <c r="J6486" s="5" t="s">
        <v>184</v>
      </c>
      <c r="K6486" s="5" t="s">
        <v>185</v>
      </c>
      <c r="L6486" s="7" t="s">
        <v>164</v>
      </c>
      <c r="M6486" t="str">
        <f t="shared" si="305"/>
        <v>No</v>
      </c>
    </row>
    <row r="6487" spans="1:13" ht="15" thickBot="1" x14ac:dyDescent="0.4">
      <c r="A6487" s="5" t="s">
        <v>175</v>
      </c>
      <c r="B6487" s="5" t="s">
        <v>176</v>
      </c>
      <c r="C6487" s="5" t="s">
        <v>6688</v>
      </c>
      <c r="D6487" s="5">
        <f t="shared" si="304"/>
        <v>18310</v>
      </c>
      <c r="E6487" s="6">
        <v>40694</v>
      </c>
      <c r="F6487" s="6">
        <f t="shared" si="306"/>
        <v>40784</v>
      </c>
      <c r="G6487" s="6" t="str">
        <f>IF('BCT Template'!R6486&gt;F6487,"Yes","No")</f>
        <v>No</v>
      </c>
      <c r="H6487" s="5" t="s">
        <v>234</v>
      </c>
      <c r="I6487" s="5" t="s">
        <v>235</v>
      </c>
      <c r="J6487" s="5" t="s">
        <v>200</v>
      </c>
      <c r="K6487" s="5" t="s">
        <v>201</v>
      </c>
      <c r="L6487" s="7" t="s">
        <v>164</v>
      </c>
      <c r="M6487" t="str">
        <f t="shared" si="305"/>
        <v>Yes</v>
      </c>
    </row>
    <row r="6488" spans="1:13" ht="15" thickBot="1" x14ac:dyDescent="0.4">
      <c r="A6488" s="5" t="s">
        <v>175</v>
      </c>
      <c r="B6488" s="5" t="s">
        <v>176</v>
      </c>
      <c r="C6488" s="5" t="s">
        <v>6689</v>
      </c>
      <c r="D6488" s="5">
        <f t="shared" si="304"/>
        <v>29394</v>
      </c>
      <c r="E6488" s="6">
        <v>44227</v>
      </c>
      <c r="F6488" s="6">
        <f t="shared" si="306"/>
        <v>44317</v>
      </c>
      <c r="G6488" s="6" t="str">
        <f>IF('BCT Template'!R6487&gt;F6488,"Yes","No")</f>
        <v>No</v>
      </c>
      <c r="H6488" s="5" t="s">
        <v>178</v>
      </c>
      <c r="I6488" s="5" t="s">
        <v>179</v>
      </c>
      <c r="J6488" s="5" t="s">
        <v>35</v>
      </c>
      <c r="K6488" s="5" t="s">
        <v>180</v>
      </c>
      <c r="L6488" s="7" t="s">
        <v>164</v>
      </c>
      <c r="M6488" t="str">
        <f t="shared" si="305"/>
        <v>Yes</v>
      </c>
    </row>
    <row r="6489" spans="1:13" ht="15" thickBot="1" x14ac:dyDescent="0.4">
      <c r="A6489" s="5" t="s">
        <v>175</v>
      </c>
      <c r="B6489" s="5" t="s">
        <v>176</v>
      </c>
      <c r="C6489" s="5" t="s">
        <v>6690</v>
      </c>
      <c r="D6489" s="5">
        <f t="shared" si="304"/>
        <v>59050</v>
      </c>
      <c r="E6489" s="6">
        <v>43434</v>
      </c>
      <c r="F6489" s="6">
        <f t="shared" si="306"/>
        <v>43524</v>
      </c>
      <c r="G6489" s="6" t="str">
        <f>IF('BCT Template'!R6488&gt;F6489,"Yes","No")</f>
        <v>No</v>
      </c>
      <c r="H6489" s="5" t="s">
        <v>182</v>
      </c>
      <c r="I6489" s="5" t="s">
        <v>183</v>
      </c>
      <c r="J6489" s="5" t="s">
        <v>200</v>
      </c>
      <c r="K6489" s="5" t="s">
        <v>201</v>
      </c>
      <c r="L6489" s="7" t="s">
        <v>164</v>
      </c>
      <c r="M6489" t="str">
        <f t="shared" si="305"/>
        <v>Yes</v>
      </c>
    </row>
    <row r="6490" spans="1:13" ht="15" thickBot="1" x14ac:dyDescent="0.4">
      <c r="A6490" s="5" t="s">
        <v>175</v>
      </c>
      <c r="B6490" s="5" t="s">
        <v>176</v>
      </c>
      <c r="C6490" s="5" t="s">
        <v>6691</v>
      </c>
      <c r="D6490" s="5">
        <f t="shared" si="304"/>
        <v>23566</v>
      </c>
      <c r="E6490" s="6">
        <v>44074</v>
      </c>
      <c r="F6490" s="6">
        <f t="shared" si="306"/>
        <v>44164</v>
      </c>
      <c r="G6490" s="6" t="str">
        <f>IF('BCT Template'!R6489&gt;F6490,"Yes","No")</f>
        <v>No</v>
      </c>
      <c r="H6490" s="5" t="s">
        <v>178</v>
      </c>
      <c r="I6490" s="5" t="s">
        <v>179</v>
      </c>
      <c r="J6490" s="5" t="s">
        <v>35</v>
      </c>
      <c r="K6490" s="5" t="s">
        <v>180</v>
      </c>
      <c r="L6490" s="7" t="s">
        <v>164</v>
      </c>
      <c r="M6490" t="str">
        <f t="shared" si="305"/>
        <v>Yes</v>
      </c>
    </row>
    <row r="6491" spans="1:13" ht="15" thickBot="1" x14ac:dyDescent="0.4">
      <c r="A6491" s="5" t="s">
        <v>175</v>
      </c>
      <c r="B6491" s="5" t="s">
        <v>176</v>
      </c>
      <c r="C6491" s="5" t="s">
        <v>6692</v>
      </c>
      <c r="D6491" s="5">
        <f t="shared" si="304"/>
        <v>21726</v>
      </c>
      <c r="E6491" s="6">
        <v>44103</v>
      </c>
      <c r="F6491" s="6">
        <f t="shared" si="306"/>
        <v>44193</v>
      </c>
      <c r="G6491" s="6" t="str">
        <f>IF('BCT Template'!R6490&gt;F6491,"Yes","No")</f>
        <v>No</v>
      </c>
      <c r="H6491" s="5" t="s">
        <v>178</v>
      </c>
      <c r="I6491" s="5" t="s">
        <v>179</v>
      </c>
      <c r="J6491" s="5" t="s">
        <v>35</v>
      </c>
      <c r="K6491" s="5" t="s">
        <v>180</v>
      </c>
      <c r="L6491" s="7" t="s">
        <v>164</v>
      </c>
      <c r="M6491" t="str">
        <f t="shared" si="305"/>
        <v>Yes</v>
      </c>
    </row>
    <row r="6492" spans="1:13" ht="15" thickBot="1" x14ac:dyDescent="0.4">
      <c r="A6492" s="5" t="s">
        <v>175</v>
      </c>
      <c r="B6492" s="5" t="s">
        <v>176</v>
      </c>
      <c r="C6492" s="5" t="s">
        <v>6693</v>
      </c>
      <c r="D6492" s="5">
        <f t="shared" si="304"/>
        <v>18571</v>
      </c>
      <c r="E6492" s="6">
        <v>44012</v>
      </c>
      <c r="F6492" s="6">
        <f t="shared" si="306"/>
        <v>44102</v>
      </c>
      <c r="G6492" s="6" t="str">
        <f>IF('BCT Template'!R6491&gt;F6492,"Yes","No")</f>
        <v>No</v>
      </c>
      <c r="H6492" s="5" t="s">
        <v>234</v>
      </c>
      <c r="I6492" s="5" t="s">
        <v>235</v>
      </c>
      <c r="J6492" s="5" t="s">
        <v>184</v>
      </c>
      <c r="K6492" s="5" t="s">
        <v>185</v>
      </c>
      <c r="L6492" s="7" t="s">
        <v>164</v>
      </c>
      <c r="M6492" t="str">
        <f t="shared" si="305"/>
        <v>No</v>
      </c>
    </row>
    <row r="6493" spans="1:13" ht="15" thickBot="1" x14ac:dyDescent="0.4">
      <c r="A6493" s="5" t="s">
        <v>175</v>
      </c>
      <c r="B6493" s="5" t="s">
        <v>176</v>
      </c>
      <c r="C6493" s="5" t="s">
        <v>6694</v>
      </c>
      <c r="D6493" s="5">
        <f t="shared" si="304"/>
        <v>82898</v>
      </c>
      <c r="E6493" s="6">
        <v>45031</v>
      </c>
      <c r="F6493" s="6">
        <f t="shared" si="306"/>
        <v>45121</v>
      </c>
      <c r="G6493" s="6" t="str">
        <f>IF('BCT Template'!R6492&gt;F6493,"Yes","No")</f>
        <v>No</v>
      </c>
      <c r="H6493" s="5" t="s">
        <v>210</v>
      </c>
      <c r="I6493" s="5" t="s">
        <v>211</v>
      </c>
      <c r="J6493" s="5" t="s">
        <v>184</v>
      </c>
      <c r="K6493" s="5" t="s">
        <v>185</v>
      </c>
      <c r="L6493" s="7" t="s">
        <v>164</v>
      </c>
      <c r="M6493" t="str">
        <f t="shared" si="305"/>
        <v>No</v>
      </c>
    </row>
    <row r="6494" spans="1:13" ht="15" thickBot="1" x14ac:dyDescent="0.4">
      <c r="A6494" s="5" t="s">
        <v>175</v>
      </c>
      <c r="B6494" s="5" t="s">
        <v>176</v>
      </c>
      <c r="C6494" s="5" t="s">
        <v>6695</v>
      </c>
      <c r="D6494" s="5">
        <f t="shared" si="304"/>
        <v>57895</v>
      </c>
      <c r="E6494" s="6">
        <v>44227</v>
      </c>
      <c r="F6494" s="6">
        <f t="shared" si="306"/>
        <v>44317</v>
      </c>
      <c r="G6494" s="6" t="str">
        <f>IF('BCT Template'!R6493&gt;F6494,"Yes","No")</f>
        <v>No</v>
      </c>
      <c r="H6494" s="5" t="s">
        <v>189</v>
      </c>
      <c r="I6494" s="5" t="s">
        <v>190</v>
      </c>
      <c r="J6494" s="5" t="s">
        <v>200</v>
      </c>
      <c r="K6494" s="5" t="s">
        <v>201</v>
      </c>
      <c r="L6494" s="7" t="s">
        <v>164</v>
      </c>
      <c r="M6494" t="str">
        <f t="shared" si="305"/>
        <v>Yes</v>
      </c>
    </row>
    <row r="6495" spans="1:13" ht="15" thickBot="1" x14ac:dyDescent="0.4">
      <c r="A6495" s="5" t="s">
        <v>175</v>
      </c>
      <c r="B6495" s="5" t="s">
        <v>176</v>
      </c>
      <c r="C6495" s="5" t="s">
        <v>6696</v>
      </c>
      <c r="D6495" s="5">
        <f t="shared" si="304"/>
        <v>29216</v>
      </c>
      <c r="E6495" s="6">
        <v>44012</v>
      </c>
      <c r="F6495" s="6">
        <f t="shared" si="306"/>
        <v>44102</v>
      </c>
      <c r="G6495" s="6" t="str">
        <f>IF('BCT Template'!R6494&gt;F6495,"Yes","No")</f>
        <v>No</v>
      </c>
      <c r="H6495" s="5" t="s">
        <v>178</v>
      </c>
      <c r="I6495" s="5" t="s">
        <v>179</v>
      </c>
      <c r="J6495" s="5" t="s">
        <v>35</v>
      </c>
      <c r="K6495" s="5" t="s">
        <v>180</v>
      </c>
      <c r="L6495" s="7" t="s">
        <v>164</v>
      </c>
      <c r="M6495" t="str">
        <f t="shared" si="305"/>
        <v>Yes</v>
      </c>
    </row>
    <row r="6496" spans="1:13" ht="15" thickBot="1" x14ac:dyDescent="0.4">
      <c r="A6496" s="5" t="s">
        <v>175</v>
      </c>
      <c r="B6496" s="5" t="s">
        <v>176</v>
      </c>
      <c r="C6496" s="5" t="s">
        <v>6697</v>
      </c>
      <c r="D6496" s="5">
        <f t="shared" si="304"/>
        <v>78498</v>
      </c>
      <c r="E6496" s="6">
        <v>41425</v>
      </c>
      <c r="F6496" s="6">
        <f t="shared" si="306"/>
        <v>41515</v>
      </c>
      <c r="G6496" s="6" t="str">
        <f>IF('BCT Template'!R6495&gt;F6496,"Yes","No")</f>
        <v>No</v>
      </c>
      <c r="H6496" s="5" t="s">
        <v>210</v>
      </c>
      <c r="I6496" s="5" t="s">
        <v>211</v>
      </c>
      <c r="J6496" s="5" t="s">
        <v>200</v>
      </c>
      <c r="K6496" s="5" t="s">
        <v>201</v>
      </c>
      <c r="L6496" s="7" t="s">
        <v>164</v>
      </c>
      <c r="M6496" t="str">
        <f t="shared" si="305"/>
        <v>Yes</v>
      </c>
    </row>
    <row r="6497" spans="1:13" ht="15" thickBot="1" x14ac:dyDescent="0.4">
      <c r="A6497" s="5" t="s">
        <v>175</v>
      </c>
      <c r="B6497" s="5" t="s">
        <v>176</v>
      </c>
      <c r="C6497" s="5" t="s">
        <v>6698</v>
      </c>
      <c r="D6497" s="5">
        <f t="shared" si="304"/>
        <v>59641</v>
      </c>
      <c r="E6497" s="6">
        <v>41455</v>
      </c>
      <c r="F6497" s="6">
        <f t="shared" si="306"/>
        <v>41545</v>
      </c>
      <c r="G6497" s="6" t="str">
        <f>IF('BCT Template'!R6496&gt;F6497,"Yes","No")</f>
        <v>No</v>
      </c>
      <c r="H6497" s="5" t="s">
        <v>182</v>
      </c>
      <c r="I6497" s="5" t="s">
        <v>183</v>
      </c>
      <c r="J6497" s="5" t="s">
        <v>184</v>
      </c>
      <c r="K6497" s="5" t="s">
        <v>185</v>
      </c>
      <c r="L6497" s="7" t="s">
        <v>164</v>
      </c>
      <c r="M6497" t="str">
        <f t="shared" si="305"/>
        <v>No</v>
      </c>
    </row>
    <row r="6498" spans="1:13" ht="15" thickBot="1" x14ac:dyDescent="0.4">
      <c r="A6498" s="5" t="s">
        <v>175</v>
      </c>
      <c r="B6498" s="5" t="s">
        <v>176</v>
      </c>
      <c r="C6498" s="5" t="s">
        <v>6699</v>
      </c>
      <c r="D6498" s="5">
        <f t="shared" si="304"/>
        <v>23568</v>
      </c>
      <c r="E6498" s="6">
        <v>38989</v>
      </c>
      <c r="F6498" s="6">
        <f t="shared" si="306"/>
        <v>39079</v>
      </c>
      <c r="G6498" s="6" t="str">
        <f>IF('BCT Template'!R6497&gt;F6498,"Yes","No")</f>
        <v>No</v>
      </c>
      <c r="H6498" s="5" t="s">
        <v>178</v>
      </c>
      <c r="I6498" s="5" t="s">
        <v>179</v>
      </c>
      <c r="J6498" s="5" t="s">
        <v>35</v>
      </c>
      <c r="K6498" s="5" t="s">
        <v>180</v>
      </c>
      <c r="L6498" s="7" t="s">
        <v>164</v>
      </c>
      <c r="M6498" t="str">
        <f t="shared" si="305"/>
        <v>Yes</v>
      </c>
    </row>
    <row r="6499" spans="1:13" ht="15" thickBot="1" x14ac:dyDescent="0.4">
      <c r="A6499" s="5" t="s">
        <v>175</v>
      </c>
      <c r="B6499" s="5" t="s">
        <v>176</v>
      </c>
      <c r="C6499" s="5" t="s">
        <v>6700</v>
      </c>
      <c r="D6499" s="5">
        <f t="shared" si="304"/>
        <v>57018</v>
      </c>
      <c r="E6499" s="6">
        <v>40908</v>
      </c>
      <c r="F6499" s="6">
        <f t="shared" si="306"/>
        <v>40998</v>
      </c>
      <c r="G6499" s="6" t="str">
        <f>IF('BCT Template'!R6498&gt;F6499,"Yes","No")</f>
        <v>No</v>
      </c>
      <c r="H6499" s="5" t="s">
        <v>210</v>
      </c>
      <c r="I6499" s="5" t="s">
        <v>211</v>
      </c>
      <c r="J6499" s="5" t="s">
        <v>184</v>
      </c>
      <c r="K6499" s="5" t="s">
        <v>185</v>
      </c>
      <c r="L6499" s="7" t="s">
        <v>164</v>
      </c>
      <c r="M6499" t="str">
        <f t="shared" si="305"/>
        <v>No</v>
      </c>
    </row>
    <row r="6500" spans="1:13" ht="15" thickBot="1" x14ac:dyDescent="0.4">
      <c r="A6500" s="5" t="s">
        <v>175</v>
      </c>
      <c r="B6500" s="5" t="s">
        <v>176</v>
      </c>
      <c r="C6500" s="5" t="s">
        <v>6701</v>
      </c>
      <c r="D6500" s="5">
        <f t="shared" si="304"/>
        <v>21439</v>
      </c>
      <c r="E6500" s="6">
        <v>43190</v>
      </c>
      <c r="F6500" s="6">
        <f t="shared" si="306"/>
        <v>43280</v>
      </c>
      <c r="G6500" s="6" t="str">
        <f>IF('BCT Template'!R6499&gt;F6500,"Yes","No")</f>
        <v>No</v>
      </c>
      <c r="H6500" s="5" t="s">
        <v>178</v>
      </c>
      <c r="I6500" s="5" t="s">
        <v>179</v>
      </c>
      <c r="J6500" s="5" t="s">
        <v>35</v>
      </c>
      <c r="K6500" s="5" t="s">
        <v>180</v>
      </c>
      <c r="L6500" s="7" t="s">
        <v>164</v>
      </c>
      <c r="M6500" t="str">
        <f t="shared" si="305"/>
        <v>Yes</v>
      </c>
    </row>
    <row r="6501" spans="1:13" ht="15" thickBot="1" x14ac:dyDescent="0.4">
      <c r="A6501" s="5" t="s">
        <v>175</v>
      </c>
      <c r="B6501" s="5" t="s">
        <v>176</v>
      </c>
      <c r="C6501" s="5" t="s">
        <v>6702</v>
      </c>
      <c r="D6501" s="5">
        <f t="shared" si="304"/>
        <v>30569</v>
      </c>
      <c r="E6501" s="6">
        <v>44227</v>
      </c>
      <c r="F6501" s="6">
        <f t="shared" si="306"/>
        <v>44317</v>
      </c>
      <c r="G6501" s="6" t="str">
        <f>IF('BCT Template'!R6500&gt;F6501,"Yes","No")</f>
        <v>No</v>
      </c>
      <c r="H6501" s="5" t="s">
        <v>178</v>
      </c>
      <c r="I6501" s="5" t="s">
        <v>179</v>
      </c>
      <c r="J6501" s="5" t="s">
        <v>35</v>
      </c>
      <c r="K6501" s="5" t="s">
        <v>180</v>
      </c>
      <c r="L6501" s="7" t="s">
        <v>164</v>
      </c>
      <c r="M6501" t="str">
        <f t="shared" si="305"/>
        <v>Yes</v>
      </c>
    </row>
    <row r="6502" spans="1:13" ht="15" thickBot="1" x14ac:dyDescent="0.4">
      <c r="A6502" s="5" t="s">
        <v>175</v>
      </c>
      <c r="B6502" s="5" t="s">
        <v>176</v>
      </c>
      <c r="C6502" s="5" t="s">
        <v>6703</v>
      </c>
      <c r="D6502" s="5">
        <f t="shared" si="304"/>
        <v>23610</v>
      </c>
      <c r="E6502" s="6">
        <v>44439</v>
      </c>
      <c r="F6502" s="6">
        <f t="shared" si="306"/>
        <v>44529</v>
      </c>
      <c r="G6502" s="6" t="str">
        <f>IF('BCT Template'!R6501&gt;F6502,"Yes","No")</f>
        <v>No</v>
      </c>
      <c r="H6502" s="5" t="s">
        <v>178</v>
      </c>
      <c r="I6502" s="5" t="s">
        <v>179</v>
      </c>
      <c r="J6502" s="5" t="s">
        <v>35</v>
      </c>
      <c r="K6502" s="5" t="s">
        <v>180</v>
      </c>
      <c r="L6502" s="7" t="s">
        <v>164</v>
      </c>
      <c r="M6502" t="str">
        <f t="shared" si="305"/>
        <v>Yes</v>
      </c>
    </row>
    <row r="6503" spans="1:13" ht="15" thickBot="1" x14ac:dyDescent="0.4">
      <c r="A6503" s="5" t="s">
        <v>175</v>
      </c>
      <c r="B6503" s="5" t="s">
        <v>176</v>
      </c>
      <c r="C6503" s="5" t="s">
        <v>6704</v>
      </c>
      <c r="D6503" s="5">
        <f t="shared" si="304"/>
        <v>21762</v>
      </c>
      <c r="E6503" s="6">
        <v>40056</v>
      </c>
      <c r="F6503" s="6">
        <f t="shared" si="306"/>
        <v>40146</v>
      </c>
      <c r="G6503" s="6" t="str">
        <f>IF('BCT Template'!R6502&gt;F6503,"Yes","No")</f>
        <v>No</v>
      </c>
      <c r="H6503" s="5" t="s">
        <v>178</v>
      </c>
      <c r="I6503" s="5" t="s">
        <v>179</v>
      </c>
      <c r="J6503" s="5" t="s">
        <v>35</v>
      </c>
      <c r="K6503" s="5" t="s">
        <v>180</v>
      </c>
      <c r="L6503" s="7" t="s">
        <v>164</v>
      </c>
      <c r="M6503" t="str">
        <f t="shared" si="305"/>
        <v>Yes</v>
      </c>
    </row>
    <row r="6504" spans="1:13" ht="15" thickBot="1" x14ac:dyDescent="0.4">
      <c r="A6504" s="5" t="s">
        <v>175</v>
      </c>
      <c r="B6504" s="5" t="s">
        <v>176</v>
      </c>
      <c r="C6504" s="5" t="s">
        <v>6705</v>
      </c>
      <c r="D6504" s="5">
        <f t="shared" si="304"/>
        <v>26721</v>
      </c>
      <c r="E6504" s="6">
        <v>38352</v>
      </c>
      <c r="F6504" s="6">
        <f t="shared" si="306"/>
        <v>38442</v>
      </c>
      <c r="G6504" s="6" t="str">
        <f>IF('BCT Template'!R6503&gt;F6504,"Yes","No")</f>
        <v>No</v>
      </c>
      <c r="H6504" s="5" t="s">
        <v>240</v>
      </c>
      <c r="I6504" s="5" t="s">
        <v>241</v>
      </c>
      <c r="J6504" s="5" t="s">
        <v>35</v>
      </c>
      <c r="K6504" s="5" t="s">
        <v>180</v>
      </c>
      <c r="L6504" s="7" t="s">
        <v>164</v>
      </c>
      <c r="M6504" t="str">
        <f t="shared" si="305"/>
        <v>Yes</v>
      </c>
    </row>
    <row r="6505" spans="1:13" ht="15" thickBot="1" x14ac:dyDescent="0.4">
      <c r="A6505" s="5" t="s">
        <v>175</v>
      </c>
      <c r="B6505" s="5" t="s">
        <v>176</v>
      </c>
      <c r="C6505" s="5" t="s">
        <v>6706</v>
      </c>
      <c r="D6505" s="5">
        <f t="shared" si="304"/>
        <v>30432</v>
      </c>
      <c r="E6505" s="6">
        <v>43281</v>
      </c>
      <c r="F6505" s="6">
        <f t="shared" si="306"/>
        <v>43371</v>
      </c>
      <c r="G6505" s="6" t="str">
        <f>IF('BCT Template'!R6504&gt;F6505,"Yes","No")</f>
        <v>No</v>
      </c>
      <c r="H6505" s="5" t="s">
        <v>178</v>
      </c>
      <c r="I6505" s="5" t="s">
        <v>179</v>
      </c>
      <c r="J6505" s="5" t="s">
        <v>35</v>
      </c>
      <c r="K6505" s="5" t="s">
        <v>180</v>
      </c>
      <c r="L6505" s="7" t="s">
        <v>164</v>
      </c>
      <c r="M6505" t="str">
        <f t="shared" si="305"/>
        <v>Yes</v>
      </c>
    </row>
    <row r="6506" spans="1:13" ht="15" thickBot="1" x14ac:dyDescent="0.4">
      <c r="A6506" s="5" t="s">
        <v>175</v>
      </c>
      <c r="B6506" s="5" t="s">
        <v>176</v>
      </c>
      <c r="C6506" s="5" t="s">
        <v>6707</v>
      </c>
      <c r="D6506" s="5">
        <f t="shared" si="304"/>
        <v>57751</v>
      </c>
      <c r="E6506" s="6">
        <v>43008</v>
      </c>
      <c r="F6506" s="6">
        <f t="shared" si="306"/>
        <v>43098</v>
      </c>
      <c r="G6506" s="6" t="str">
        <f>IF('BCT Template'!R6505&gt;F6506,"Yes","No")</f>
        <v>No</v>
      </c>
      <c r="H6506" s="5" t="s">
        <v>189</v>
      </c>
      <c r="I6506" s="5" t="s">
        <v>190</v>
      </c>
      <c r="J6506" s="5" t="s">
        <v>184</v>
      </c>
      <c r="K6506" s="5" t="s">
        <v>185</v>
      </c>
      <c r="L6506" s="7" t="s">
        <v>164</v>
      </c>
      <c r="M6506" t="str">
        <f t="shared" si="305"/>
        <v>No</v>
      </c>
    </row>
    <row r="6507" spans="1:13" ht="15" thickBot="1" x14ac:dyDescent="0.4">
      <c r="A6507" s="5" t="s">
        <v>175</v>
      </c>
      <c r="B6507" s="5" t="s">
        <v>176</v>
      </c>
      <c r="C6507" s="5" t="s">
        <v>6708</v>
      </c>
      <c r="D6507" s="5">
        <f t="shared" si="304"/>
        <v>79241</v>
      </c>
      <c r="E6507" s="6">
        <v>44140</v>
      </c>
      <c r="F6507" s="6">
        <f t="shared" si="306"/>
        <v>44230</v>
      </c>
      <c r="G6507" s="6" t="str">
        <f>IF('BCT Template'!R6506&gt;F6507,"Yes","No")</f>
        <v>No</v>
      </c>
      <c r="H6507" s="5" t="s">
        <v>189</v>
      </c>
      <c r="I6507" s="5" t="s">
        <v>190</v>
      </c>
      <c r="J6507" s="5" t="s">
        <v>184</v>
      </c>
      <c r="K6507" s="5" t="s">
        <v>185</v>
      </c>
      <c r="L6507" s="7" t="s">
        <v>164</v>
      </c>
      <c r="M6507" t="str">
        <f t="shared" si="305"/>
        <v>No</v>
      </c>
    </row>
    <row r="6508" spans="1:13" ht="15" thickBot="1" x14ac:dyDescent="0.4">
      <c r="A6508" s="5" t="s">
        <v>175</v>
      </c>
      <c r="B6508" s="5" t="s">
        <v>176</v>
      </c>
      <c r="C6508" s="5" t="s">
        <v>6709</v>
      </c>
      <c r="D6508" s="5">
        <f t="shared" si="304"/>
        <v>82291</v>
      </c>
      <c r="E6508" s="6">
        <v>44109</v>
      </c>
      <c r="F6508" s="6">
        <f t="shared" si="306"/>
        <v>44199</v>
      </c>
      <c r="G6508" s="6" t="str">
        <f>IF('BCT Template'!R6507&gt;F6508,"Yes","No")</f>
        <v>No</v>
      </c>
      <c r="H6508" s="5" t="s">
        <v>210</v>
      </c>
      <c r="I6508" s="5" t="s">
        <v>211</v>
      </c>
      <c r="J6508" s="5" t="s">
        <v>184</v>
      </c>
      <c r="K6508" s="5" t="s">
        <v>185</v>
      </c>
      <c r="L6508" s="7" t="s">
        <v>164</v>
      </c>
      <c r="M6508" t="str">
        <f t="shared" si="305"/>
        <v>No</v>
      </c>
    </row>
    <row r="6509" spans="1:13" ht="15" thickBot="1" x14ac:dyDescent="0.4">
      <c r="A6509" s="5" t="s">
        <v>175</v>
      </c>
      <c r="B6509" s="5" t="s">
        <v>176</v>
      </c>
      <c r="C6509" s="5" t="s">
        <v>6710</v>
      </c>
      <c r="D6509" s="5">
        <f t="shared" si="304"/>
        <v>58965</v>
      </c>
      <c r="E6509" s="6">
        <v>42185</v>
      </c>
      <c r="F6509" s="6">
        <f t="shared" si="306"/>
        <v>42275</v>
      </c>
      <c r="G6509" s="6" t="str">
        <f>IF('BCT Template'!R6508&gt;F6509,"Yes","No")</f>
        <v>No</v>
      </c>
      <c r="H6509" s="5" t="s">
        <v>182</v>
      </c>
      <c r="I6509" s="5" t="s">
        <v>183</v>
      </c>
      <c r="J6509" s="5" t="s">
        <v>200</v>
      </c>
      <c r="K6509" s="5" t="s">
        <v>201</v>
      </c>
      <c r="L6509" s="7" t="s">
        <v>164</v>
      </c>
      <c r="M6509" t="str">
        <f t="shared" si="305"/>
        <v>Yes</v>
      </c>
    </row>
    <row r="6510" spans="1:13" ht="15" thickBot="1" x14ac:dyDescent="0.4">
      <c r="A6510" s="5" t="s">
        <v>175</v>
      </c>
      <c r="B6510" s="5" t="s">
        <v>176</v>
      </c>
      <c r="C6510" s="5" t="s">
        <v>6711</v>
      </c>
      <c r="D6510" s="5">
        <f t="shared" si="304"/>
        <v>57046</v>
      </c>
      <c r="E6510" s="6">
        <v>39994</v>
      </c>
      <c r="F6510" s="6">
        <f t="shared" si="306"/>
        <v>40084</v>
      </c>
      <c r="G6510" s="6" t="str">
        <f>IF('BCT Template'!R6509&gt;F6510,"Yes","No")</f>
        <v>No</v>
      </c>
      <c r="H6510" s="5" t="s">
        <v>189</v>
      </c>
      <c r="I6510" s="5" t="s">
        <v>190</v>
      </c>
      <c r="J6510" s="5" t="s">
        <v>184</v>
      </c>
      <c r="K6510" s="5" t="s">
        <v>185</v>
      </c>
      <c r="L6510" s="7" t="s">
        <v>164</v>
      </c>
      <c r="M6510" t="str">
        <f t="shared" si="305"/>
        <v>No</v>
      </c>
    </row>
    <row r="6511" spans="1:13" ht="15" thickBot="1" x14ac:dyDescent="0.4">
      <c r="A6511" s="5" t="s">
        <v>175</v>
      </c>
      <c r="B6511" s="5" t="s">
        <v>176</v>
      </c>
      <c r="C6511" s="5" t="s">
        <v>6712</v>
      </c>
      <c r="D6511" s="5">
        <f t="shared" si="304"/>
        <v>59171</v>
      </c>
      <c r="E6511" s="6">
        <v>42139</v>
      </c>
      <c r="F6511" s="6">
        <f t="shared" si="306"/>
        <v>42229</v>
      </c>
      <c r="G6511" s="6" t="str">
        <f>IF('BCT Template'!R6510&gt;F6511,"Yes","No")</f>
        <v>No</v>
      </c>
      <c r="H6511" s="5" t="s">
        <v>182</v>
      </c>
      <c r="I6511" s="5" t="s">
        <v>183</v>
      </c>
      <c r="J6511" s="5" t="s">
        <v>184</v>
      </c>
      <c r="K6511" s="5" t="s">
        <v>185</v>
      </c>
      <c r="L6511" s="7" t="s">
        <v>164</v>
      </c>
      <c r="M6511" t="str">
        <f t="shared" si="305"/>
        <v>No</v>
      </c>
    </row>
    <row r="6512" spans="1:13" ht="15" thickBot="1" x14ac:dyDescent="0.4">
      <c r="A6512" s="5" t="s">
        <v>175</v>
      </c>
      <c r="B6512" s="5" t="s">
        <v>176</v>
      </c>
      <c r="C6512" s="5" t="s">
        <v>6713</v>
      </c>
      <c r="D6512" s="5">
        <f t="shared" si="304"/>
        <v>82117</v>
      </c>
      <c r="E6512" s="6">
        <v>44198</v>
      </c>
      <c r="F6512" s="6">
        <f t="shared" si="306"/>
        <v>44288</v>
      </c>
      <c r="G6512" s="6" t="str">
        <f>IF('BCT Template'!R6511&gt;F6512,"Yes","No")</f>
        <v>No</v>
      </c>
      <c r="H6512" s="5" t="s">
        <v>210</v>
      </c>
      <c r="I6512" s="5" t="s">
        <v>211</v>
      </c>
      <c r="J6512" s="5" t="s">
        <v>184</v>
      </c>
      <c r="K6512" s="5" t="s">
        <v>185</v>
      </c>
      <c r="L6512" s="7" t="s">
        <v>164</v>
      </c>
      <c r="M6512" t="str">
        <f t="shared" si="305"/>
        <v>No</v>
      </c>
    </row>
    <row r="6513" spans="1:13" ht="15" thickBot="1" x14ac:dyDescent="0.4">
      <c r="A6513" s="5" t="s">
        <v>175</v>
      </c>
      <c r="B6513" s="5" t="s">
        <v>176</v>
      </c>
      <c r="C6513" s="5" t="s">
        <v>6714</v>
      </c>
      <c r="D6513" s="5">
        <f t="shared" si="304"/>
        <v>57754</v>
      </c>
      <c r="E6513" s="6">
        <v>41333</v>
      </c>
      <c r="F6513" s="6">
        <f t="shared" si="306"/>
        <v>41423</v>
      </c>
      <c r="G6513" s="6" t="str">
        <f>IF('BCT Template'!R6512&gt;F6513,"Yes","No")</f>
        <v>No</v>
      </c>
      <c r="H6513" s="5" t="s">
        <v>189</v>
      </c>
      <c r="I6513" s="5" t="s">
        <v>190</v>
      </c>
      <c r="J6513" s="5" t="s">
        <v>200</v>
      </c>
      <c r="K6513" s="5" t="s">
        <v>201</v>
      </c>
      <c r="L6513" s="7" t="s">
        <v>164</v>
      </c>
      <c r="M6513" t="str">
        <f t="shared" si="305"/>
        <v>Yes</v>
      </c>
    </row>
    <row r="6514" spans="1:13" ht="15" thickBot="1" x14ac:dyDescent="0.4">
      <c r="A6514" s="5" t="s">
        <v>175</v>
      </c>
      <c r="B6514" s="5" t="s">
        <v>176</v>
      </c>
      <c r="C6514" s="5" t="s">
        <v>6715</v>
      </c>
      <c r="D6514" s="5">
        <f t="shared" si="304"/>
        <v>57418</v>
      </c>
      <c r="E6514" s="6">
        <v>43524</v>
      </c>
      <c r="F6514" s="6">
        <f t="shared" si="306"/>
        <v>43614</v>
      </c>
      <c r="G6514" s="6" t="str">
        <f>IF('BCT Template'!R6513&gt;F6514,"Yes","No")</f>
        <v>No</v>
      </c>
      <c r="H6514" s="5" t="s">
        <v>189</v>
      </c>
      <c r="I6514" s="5" t="s">
        <v>190</v>
      </c>
      <c r="J6514" s="5" t="s">
        <v>184</v>
      </c>
      <c r="K6514" s="5" t="s">
        <v>185</v>
      </c>
      <c r="L6514" s="7" t="s">
        <v>164</v>
      </c>
      <c r="M6514" t="str">
        <f t="shared" si="305"/>
        <v>No</v>
      </c>
    </row>
    <row r="6515" spans="1:13" ht="15" thickBot="1" x14ac:dyDescent="0.4">
      <c r="A6515" s="5" t="s">
        <v>175</v>
      </c>
      <c r="B6515" s="5" t="s">
        <v>176</v>
      </c>
      <c r="C6515" s="5" t="s">
        <v>6716</v>
      </c>
      <c r="D6515" s="5">
        <f t="shared" si="304"/>
        <v>78729</v>
      </c>
      <c r="E6515" s="6">
        <v>43283</v>
      </c>
      <c r="F6515" s="6">
        <f t="shared" si="306"/>
        <v>43373</v>
      </c>
      <c r="G6515" s="6" t="str">
        <f>IF('BCT Template'!R6514&gt;F6515,"Yes","No")</f>
        <v>No</v>
      </c>
      <c r="H6515" s="5" t="s">
        <v>210</v>
      </c>
      <c r="I6515" s="5" t="s">
        <v>211</v>
      </c>
      <c r="J6515" s="5" t="s">
        <v>184</v>
      </c>
      <c r="K6515" s="5" t="s">
        <v>185</v>
      </c>
      <c r="L6515" s="7" t="s">
        <v>164</v>
      </c>
      <c r="M6515" t="str">
        <f t="shared" si="305"/>
        <v>No</v>
      </c>
    </row>
    <row r="6516" spans="1:13" ht="15" thickBot="1" x14ac:dyDescent="0.4">
      <c r="A6516" s="5" t="s">
        <v>175</v>
      </c>
      <c r="B6516" s="5" t="s">
        <v>176</v>
      </c>
      <c r="C6516" s="5" t="s">
        <v>6717</v>
      </c>
      <c r="D6516" s="5">
        <f t="shared" si="304"/>
        <v>21200</v>
      </c>
      <c r="E6516" s="6">
        <v>43555</v>
      </c>
      <c r="F6516" s="6">
        <f t="shared" si="306"/>
        <v>43645</v>
      </c>
      <c r="G6516" s="6" t="str">
        <f>IF('BCT Template'!R6515&gt;F6516,"Yes","No")</f>
        <v>No</v>
      </c>
      <c r="H6516" s="5" t="s">
        <v>178</v>
      </c>
      <c r="I6516" s="5" t="s">
        <v>179</v>
      </c>
      <c r="J6516" s="5" t="s">
        <v>35</v>
      </c>
      <c r="K6516" s="5" t="s">
        <v>180</v>
      </c>
      <c r="L6516" s="7" t="s">
        <v>164</v>
      </c>
      <c r="M6516" t="str">
        <f t="shared" si="305"/>
        <v>Yes</v>
      </c>
    </row>
    <row r="6517" spans="1:13" ht="15" thickBot="1" x14ac:dyDescent="0.4">
      <c r="A6517" s="5" t="s">
        <v>175</v>
      </c>
      <c r="B6517" s="5" t="s">
        <v>176</v>
      </c>
      <c r="C6517" s="5" t="s">
        <v>6718</v>
      </c>
      <c r="D6517" s="5">
        <f t="shared" si="304"/>
        <v>82437</v>
      </c>
      <c r="E6517" s="6">
        <v>43920</v>
      </c>
      <c r="F6517" s="6">
        <f t="shared" si="306"/>
        <v>44010</v>
      </c>
      <c r="G6517" s="6" t="str">
        <f>IF('BCT Template'!R6516&gt;F6517,"Yes","No")</f>
        <v>No</v>
      </c>
      <c r="H6517" s="5" t="s">
        <v>210</v>
      </c>
      <c r="I6517" s="5" t="s">
        <v>211</v>
      </c>
      <c r="J6517" s="5" t="s">
        <v>184</v>
      </c>
      <c r="K6517" s="5" t="s">
        <v>185</v>
      </c>
      <c r="L6517" s="7" t="s">
        <v>164</v>
      </c>
      <c r="M6517" t="str">
        <f t="shared" si="305"/>
        <v>No</v>
      </c>
    </row>
    <row r="6518" spans="1:13" ht="15" thickBot="1" x14ac:dyDescent="0.4">
      <c r="A6518" s="5" t="s">
        <v>175</v>
      </c>
      <c r="B6518" s="5" t="s">
        <v>176</v>
      </c>
      <c r="C6518" s="5" t="s">
        <v>6719</v>
      </c>
      <c r="D6518" s="5">
        <f t="shared" si="304"/>
        <v>30843</v>
      </c>
      <c r="E6518" s="6">
        <v>44012</v>
      </c>
      <c r="F6518" s="6">
        <f t="shared" si="306"/>
        <v>44102</v>
      </c>
      <c r="G6518" s="6" t="str">
        <f>IF('BCT Template'!R6517&gt;F6518,"Yes","No")</f>
        <v>No</v>
      </c>
      <c r="H6518" s="5" t="s">
        <v>178</v>
      </c>
      <c r="I6518" s="5" t="s">
        <v>179</v>
      </c>
      <c r="J6518" s="5" t="s">
        <v>35</v>
      </c>
      <c r="K6518" s="5" t="s">
        <v>180</v>
      </c>
      <c r="L6518" s="7" t="s">
        <v>164</v>
      </c>
      <c r="M6518" t="str">
        <f t="shared" si="305"/>
        <v>Yes</v>
      </c>
    </row>
    <row r="6519" spans="1:13" ht="15" thickBot="1" x14ac:dyDescent="0.4">
      <c r="A6519" s="5" t="s">
        <v>175</v>
      </c>
      <c r="B6519" s="5" t="s">
        <v>176</v>
      </c>
      <c r="C6519" s="5" t="s">
        <v>6720</v>
      </c>
      <c r="D6519" s="5">
        <f t="shared" si="304"/>
        <v>59191</v>
      </c>
      <c r="E6519" s="6">
        <v>44134</v>
      </c>
      <c r="F6519" s="6">
        <f t="shared" si="306"/>
        <v>44224</v>
      </c>
      <c r="G6519" s="6" t="str">
        <f>IF('BCT Template'!R6518&gt;F6519,"Yes","No")</f>
        <v>No</v>
      </c>
      <c r="H6519" s="5" t="s">
        <v>182</v>
      </c>
      <c r="I6519" s="5" t="s">
        <v>183</v>
      </c>
      <c r="J6519" s="5" t="s">
        <v>184</v>
      </c>
      <c r="K6519" s="5" t="s">
        <v>185</v>
      </c>
      <c r="L6519" s="7" t="s">
        <v>164</v>
      </c>
      <c r="M6519" t="str">
        <f t="shared" si="305"/>
        <v>No</v>
      </c>
    </row>
    <row r="6520" spans="1:13" ht="15" thickBot="1" x14ac:dyDescent="0.4">
      <c r="A6520" s="5" t="s">
        <v>175</v>
      </c>
      <c r="B6520" s="5" t="s">
        <v>176</v>
      </c>
      <c r="C6520" s="5" t="s">
        <v>6721</v>
      </c>
      <c r="D6520" s="5">
        <f t="shared" si="304"/>
        <v>83097</v>
      </c>
      <c r="E6520" s="6">
        <v>45315</v>
      </c>
      <c r="F6520" s="6">
        <f t="shared" si="306"/>
        <v>45405</v>
      </c>
      <c r="G6520" s="6" t="str">
        <f>IF('BCT Template'!R6519&gt;F6520,"Yes","No")</f>
        <v>No</v>
      </c>
      <c r="H6520" s="5" t="s">
        <v>210</v>
      </c>
      <c r="I6520" s="5" t="s">
        <v>211</v>
      </c>
      <c r="J6520" s="5" t="s">
        <v>184</v>
      </c>
      <c r="K6520" s="5" t="s">
        <v>185</v>
      </c>
      <c r="L6520" s="7" t="s">
        <v>164</v>
      </c>
      <c r="M6520" t="str">
        <f t="shared" si="305"/>
        <v>No</v>
      </c>
    </row>
    <row r="6521" spans="1:13" ht="15" thickBot="1" x14ac:dyDescent="0.4">
      <c r="A6521" s="5" t="s">
        <v>175</v>
      </c>
      <c r="B6521" s="5" t="s">
        <v>176</v>
      </c>
      <c r="C6521" s="5" t="s">
        <v>6722</v>
      </c>
      <c r="D6521" s="5">
        <f t="shared" si="304"/>
        <v>59542</v>
      </c>
      <c r="E6521" s="6">
        <v>42185</v>
      </c>
      <c r="F6521" s="6">
        <f t="shared" si="306"/>
        <v>42275</v>
      </c>
      <c r="G6521" s="6" t="str">
        <f>IF('BCT Template'!R6520&gt;F6521,"Yes","No")</f>
        <v>No</v>
      </c>
      <c r="H6521" s="5" t="s">
        <v>182</v>
      </c>
      <c r="I6521" s="5" t="s">
        <v>183</v>
      </c>
      <c r="J6521" s="5" t="s">
        <v>184</v>
      </c>
      <c r="K6521" s="5" t="s">
        <v>185</v>
      </c>
      <c r="L6521" s="7" t="s">
        <v>164</v>
      </c>
      <c r="M6521" t="str">
        <f t="shared" si="305"/>
        <v>No</v>
      </c>
    </row>
    <row r="6522" spans="1:13" ht="15" thickBot="1" x14ac:dyDescent="0.4">
      <c r="A6522" s="5" t="s">
        <v>175</v>
      </c>
      <c r="B6522" s="5" t="s">
        <v>176</v>
      </c>
      <c r="C6522" s="5" t="s">
        <v>6723</v>
      </c>
      <c r="D6522" s="5">
        <f t="shared" si="304"/>
        <v>77045</v>
      </c>
      <c r="E6522" s="6">
        <v>43281</v>
      </c>
      <c r="F6522" s="6">
        <f t="shared" si="306"/>
        <v>43371</v>
      </c>
      <c r="G6522" s="6" t="str">
        <f>IF('BCT Template'!R6521&gt;F6522,"Yes","No")</f>
        <v>No</v>
      </c>
      <c r="H6522" s="5" t="s">
        <v>197</v>
      </c>
      <c r="I6522" s="5" t="s">
        <v>198</v>
      </c>
      <c r="J6522" s="5" t="s">
        <v>184</v>
      </c>
      <c r="K6522" s="5" t="s">
        <v>185</v>
      </c>
      <c r="L6522" s="7" t="s">
        <v>164</v>
      </c>
      <c r="M6522" t="str">
        <f t="shared" si="305"/>
        <v>No</v>
      </c>
    </row>
    <row r="6523" spans="1:13" ht="15" thickBot="1" x14ac:dyDescent="0.4">
      <c r="A6523" s="5" t="s">
        <v>175</v>
      </c>
      <c r="B6523" s="5" t="s">
        <v>176</v>
      </c>
      <c r="C6523" s="5" t="s">
        <v>6724</v>
      </c>
      <c r="D6523" s="5">
        <f t="shared" si="304"/>
        <v>81723</v>
      </c>
      <c r="E6523" s="6">
        <v>44165</v>
      </c>
      <c r="F6523" s="6">
        <f t="shared" si="306"/>
        <v>44255</v>
      </c>
      <c r="G6523" s="6" t="str">
        <f>IF('BCT Template'!R6522&gt;F6523,"Yes","No")</f>
        <v>No</v>
      </c>
      <c r="H6523" s="5" t="s">
        <v>182</v>
      </c>
      <c r="I6523" s="5" t="s">
        <v>183</v>
      </c>
      <c r="J6523" s="5" t="s">
        <v>200</v>
      </c>
      <c r="K6523" s="5" t="s">
        <v>201</v>
      </c>
      <c r="L6523" s="7" t="s">
        <v>164</v>
      </c>
      <c r="M6523" t="str">
        <f t="shared" si="305"/>
        <v>Yes</v>
      </c>
    </row>
    <row r="6524" spans="1:13" ht="15" thickBot="1" x14ac:dyDescent="0.4">
      <c r="A6524" s="5" t="s">
        <v>175</v>
      </c>
      <c r="B6524" s="5" t="s">
        <v>176</v>
      </c>
      <c r="C6524" s="5" t="s">
        <v>6725</v>
      </c>
      <c r="D6524" s="5">
        <f t="shared" si="304"/>
        <v>58137</v>
      </c>
      <c r="E6524" s="6">
        <v>43753</v>
      </c>
      <c r="F6524" s="6">
        <f t="shared" si="306"/>
        <v>43843</v>
      </c>
      <c r="G6524" s="6" t="str">
        <f>IF('BCT Template'!R6523&gt;F6524,"Yes","No")</f>
        <v>No</v>
      </c>
      <c r="H6524" s="5" t="s">
        <v>182</v>
      </c>
      <c r="I6524" s="5" t="s">
        <v>183</v>
      </c>
      <c r="J6524" s="5" t="s">
        <v>184</v>
      </c>
      <c r="K6524" s="5" t="s">
        <v>185</v>
      </c>
      <c r="L6524" s="7" t="s">
        <v>164</v>
      </c>
      <c r="M6524" t="str">
        <f t="shared" si="305"/>
        <v>No</v>
      </c>
    </row>
    <row r="6525" spans="1:13" ht="15" thickBot="1" x14ac:dyDescent="0.4">
      <c r="A6525" s="5" t="s">
        <v>175</v>
      </c>
      <c r="B6525" s="5" t="s">
        <v>176</v>
      </c>
      <c r="C6525" s="5" t="s">
        <v>6726</v>
      </c>
      <c r="D6525" s="5">
        <f t="shared" si="304"/>
        <v>81668</v>
      </c>
      <c r="E6525" s="6">
        <v>43830</v>
      </c>
      <c r="F6525" s="6">
        <f t="shared" si="306"/>
        <v>43920</v>
      </c>
      <c r="G6525" s="6" t="str">
        <f>IF('BCT Template'!R6524&gt;F6525,"Yes","No")</f>
        <v>No</v>
      </c>
      <c r="H6525" s="5" t="s">
        <v>182</v>
      </c>
      <c r="I6525" s="5" t="s">
        <v>183</v>
      </c>
      <c r="J6525" s="5" t="s">
        <v>184</v>
      </c>
      <c r="K6525" s="5" t="s">
        <v>185</v>
      </c>
      <c r="L6525" s="7" t="s">
        <v>164</v>
      </c>
      <c r="M6525" t="str">
        <f t="shared" si="305"/>
        <v>No</v>
      </c>
    </row>
    <row r="6526" spans="1:13" ht="15" thickBot="1" x14ac:dyDescent="0.4">
      <c r="A6526" s="5" t="s">
        <v>175</v>
      </c>
      <c r="B6526" s="5" t="s">
        <v>176</v>
      </c>
      <c r="C6526" s="5" t="s">
        <v>6727</v>
      </c>
      <c r="D6526" s="5">
        <f t="shared" si="304"/>
        <v>79228</v>
      </c>
      <c r="E6526" s="6">
        <v>42766</v>
      </c>
      <c r="F6526" s="6">
        <f t="shared" si="306"/>
        <v>42856</v>
      </c>
      <c r="G6526" s="6" t="str">
        <f>IF('BCT Template'!R6525&gt;F6526,"Yes","No")</f>
        <v>No</v>
      </c>
      <c r="H6526" s="5" t="s">
        <v>189</v>
      </c>
      <c r="I6526" s="5" t="s">
        <v>190</v>
      </c>
      <c r="J6526" s="5" t="s">
        <v>200</v>
      </c>
      <c r="K6526" s="5" t="s">
        <v>201</v>
      </c>
      <c r="L6526" s="7" t="s">
        <v>164</v>
      </c>
      <c r="M6526" t="str">
        <f t="shared" si="305"/>
        <v>Yes</v>
      </c>
    </row>
    <row r="6527" spans="1:13" ht="15" thickBot="1" x14ac:dyDescent="0.4">
      <c r="A6527" s="5" t="s">
        <v>175</v>
      </c>
      <c r="B6527" s="5" t="s">
        <v>176</v>
      </c>
      <c r="C6527" s="5" t="s">
        <v>6728</v>
      </c>
      <c r="D6527" s="5">
        <f t="shared" si="304"/>
        <v>58124</v>
      </c>
      <c r="E6527" s="6">
        <v>42459</v>
      </c>
      <c r="F6527" s="6">
        <f t="shared" si="306"/>
        <v>42549</v>
      </c>
      <c r="G6527" s="6" t="str">
        <f>IF('BCT Template'!R6526&gt;F6527,"Yes","No")</f>
        <v>No</v>
      </c>
      <c r="H6527" s="5" t="s">
        <v>182</v>
      </c>
      <c r="I6527" s="5" t="s">
        <v>183</v>
      </c>
      <c r="J6527" s="5" t="s">
        <v>184</v>
      </c>
      <c r="K6527" s="5" t="s">
        <v>185</v>
      </c>
      <c r="L6527" s="7" t="s">
        <v>164</v>
      </c>
      <c r="M6527" t="str">
        <f t="shared" si="305"/>
        <v>No</v>
      </c>
    </row>
    <row r="6528" spans="1:13" ht="15" thickBot="1" x14ac:dyDescent="0.4">
      <c r="A6528" s="5" t="s">
        <v>175</v>
      </c>
      <c r="B6528" s="5" t="s">
        <v>176</v>
      </c>
      <c r="C6528" s="5" t="s">
        <v>6729</v>
      </c>
      <c r="D6528" s="5">
        <f t="shared" si="304"/>
        <v>22776</v>
      </c>
      <c r="E6528" s="6">
        <v>44346</v>
      </c>
      <c r="F6528" s="6">
        <f t="shared" si="306"/>
        <v>44436</v>
      </c>
      <c r="G6528" s="6" t="str">
        <f>IF('BCT Template'!R6527&gt;F6528,"Yes","No")</f>
        <v>No</v>
      </c>
      <c r="H6528" s="5" t="s">
        <v>178</v>
      </c>
      <c r="I6528" s="5" t="s">
        <v>179</v>
      </c>
      <c r="J6528" s="5" t="s">
        <v>35</v>
      </c>
      <c r="K6528" s="5" t="s">
        <v>180</v>
      </c>
      <c r="L6528" s="7" t="s">
        <v>164</v>
      </c>
      <c r="M6528" t="str">
        <f t="shared" si="305"/>
        <v>Yes</v>
      </c>
    </row>
    <row r="6529" spans="1:13" ht="15" thickBot="1" x14ac:dyDescent="0.4">
      <c r="A6529" s="5" t="s">
        <v>175</v>
      </c>
      <c r="B6529" s="5" t="s">
        <v>176</v>
      </c>
      <c r="C6529" s="5" t="s">
        <v>6730</v>
      </c>
      <c r="D6529" s="5">
        <f t="shared" si="304"/>
        <v>79091</v>
      </c>
      <c r="E6529" s="6">
        <v>43691</v>
      </c>
      <c r="F6529" s="6">
        <f t="shared" si="306"/>
        <v>43781</v>
      </c>
      <c r="G6529" s="6" t="str">
        <f>IF('BCT Template'!R6528&gt;F6529,"Yes","No")</f>
        <v>No</v>
      </c>
      <c r="H6529" s="5" t="s">
        <v>189</v>
      </c>
      <c r="I6529" s="5" t="s">
        <v>190</v>
      </c>
      <c r="J6529" s="5" t="s">
        <v>200</v>
      </c>
      <c r="K6529" s="5" t="s">
        <v>201</v>
      </c>
      <c r="L6529" s="7" t="s">
        <v>164</v>
      </c>
      <c r="M6529" t="str">
        <f t="shared" si="305"/>
        <v>Yes</v>
      </c>
    </row>
    <row r="6530" spans="1:13" ht="15" thickBot="1" x14ac:dyDescent="0.4">
      <c r="A6530" s="5" t="s">
        <v>175</v>
      </c>
      <c r="B6530" s="5" t="s">
        <v>176</v>
      </c>
      <c r="C6530" s="5" t="s">
        <v>6731</v>
      </c>
      <c r="D6530" s="5">
        <f t="shared" si="304"/>
        <v>82793</v>
      </c>
      <c r="E6530" s="6">
        <v>44514</v>
      </c>
      <c r="F6530" s="6">
        <f t="shared" si="306"/>
        <v>44604</v>
      </c>
      <c r="G6530" s="6" t="str">
        <f>IF('BCT Template'!R6529&gt;F6530,"Yes","No")</f>
        <v>No</v>
      </c>
      <c r="H6530" s="5" t="s">
        <v>210</v>
      </c>
      <c r="I6530" s="5" t="s">
        <v>211</v>
      </c>
      <c r="J6530" s="5" t="s">
        <v>184</v>
      </c>
      <c r="K6530" s="5" t="s">
        <v>185</v>
      </c>
      <c r="L6530" s="7" t="s">
        <v>164</v>
      </c>
      <c r="M6530" t="str">
        <f t="shared" si="305"/>
        <v>No</v>
      </c>
    </row>
    <row r="6531" spans="1:13" ht="15" thickBot="1" x14ac:dyDescent="0.4">
      <c r="A6531" s="5" t="s">
        <v>175</v>
      </c>
      <c r="B6531" s="5" t="s">
        <v>176</v>
      </c>
      <c r="C6531" s="5" t="s">
        <v>6732</v>
      </c>
      <c r="D6531" s="5">
        <f t="shared" ref="D6531:D6594" si="307">C6531*1</f>
        <v>80319</v>
      </c>
      <c r="E6531" s="6">
        <v>42551</v>
      </c>
      <c r="F6531" s="6">
        <f t="shared" si="306"/>
        <v>42641</v>
      </c>
      <c r="G6531" s="6" t="str">
        <f>IF('BCT Template'!R6530&gt;F6531,"Yes","No")</f>
        <v>No</v>
      </c>
      <c r="H6531" s="5" t="s">
        <v>182</v>
      </c>
      <c r="I6531" s="5" t="s">
        <v>183</v>
      </c>
      <c r="J6531" s="5" t="s">
        <v>184</v>
      </c>
      <c r="K6531" s="5" t="s">
        <v>185</v>
      </c>
      <c r="L6531" s="7" t="s">
        <v>164</v>
      </c>
      <c r="M6531" t="str">
        <f t="shared" ref="M6531:M6594" si="308">IF(J6531=" ","Yes",IF(J6531="3","Yes","No"))</f>
        <v>No</v>
      </c>
    </row>
    <row r="6532" spans="1:13" ht="15" thickBot="1" x14ac:dyDescent="0.4">
      <c r="A6532" s="5" t="s">
        <v>175</v>
      </c>
      <c r="B6532" s="5" t="s">
        <v>176</v>
      </c>
      <c r="C6532" s="5" t="s">
        <v>6733</v>
      </c>
      <c r="D6532" s="5">
        <f t="shared" si="307"/>
        <v>80854</v>
      </c>
      <c r="E6532" s="6">
        <v>43830</v>
      </c>
      <c r="F6532" s="6">
        <f t="shared" si="306"/>
        <v>43920</v>
      </c>
      <c r="G6532" s="6" t="str">
        <f>IF('BCT Template'!R6531&gt;F6532,"Yes","No")</f>
        <v>No</v>
      </c>
      <c r="H6532" s="5" t="s">
        <v>182</v>
      </c>
      <c r="I6532" s="5" t="s">
        <v>183</v>
      </c>
      <c r="J6532" s="5" t="s">
        <v>184</v>
      </c>
      <c r="K6532" s="5" t="s">
        <v>185</v>
      </c>
      <c r="L6532" s="7" t="s">
        <v>164</v>
      </c>
      <c r="M6532" t="str">
        <f t="shared" si="308"/>
        <v>No</v>
      </c>
    </row>
    <row r="6533" spans="1:13" ht="15" thickBot="1" x14ac:dyDescent="0.4">
      <c r="A6533" s="5" t="s">
        <v>175</v>
      </c>
      <c r="B6533" s="5" t="s">
        <v>176</v>
      </c>
      <c r="C6533" s="5" t="s">
        <v>6734</v>
      </c>
      <c r="D6533" s="5">
        <f t="shared" si="307"/>
        <v>29741</v>
      </c>
      <c r="E6533" s="6">
        <v>43982</v>
      </c>
      <c r="F6533" s="6">
        <f t="shared" si="306"/>
        <v>44072</v>
      </c>
      <c r="G6533" s="6" t="str">
        <f>IF('BCT Template'!R6532&gt;F6533,"Yes","No")</f>
        <v>No</v>
      </c>
      <c r="H6533" s="5" t="s">
        <v>178</v>
      </c>
      <c r="I6533" s="5" t="s">
        <v>179</v>
      </c>
      <c r="J6533" s="5" t="s">
        <v>35</v>
      </c>
      <c r="K6533" s="5" t="s">
        <v>180</v>
      </c>
      <c r="L6533" s="7" t="s">
        <v>164</v>
      </c>
      <c r="M6533" t="str">
        <f t="shared" si="308"/>
        <v>Yes</v>
      </c>
    </row>
    <row r="6534" spans="1:13" ht="15" thickBot="1" x14ac:dyDescent="0.4">
      <c r="A6534" s="5" t="s">
        <v>175</v>
      </c>
      <c r="B6534" s="5" t="s">
        <v>176</v>
      </c>
      <c r="C6534" s="5" t="s">
        <v>6735</v>
      </c>
      <c r="D6534" s="5">
        <f t="shared" si="307"/>
        <v>80836</v>
      </c>
      <c r="E6534" s="6">
        <v>44073</v>
      </c>
      <c r="F6534" s="6">
        <f t="shared" si="306"/>
        <v>44163</v>
      </c>
      <c r="G6534" s="6" t="str">
        <f>IF('BCT Template'!R6533&gt;F6534,"Yes","No")</f>
        <v>No</v>
      </c>
      <c r="H6534" s="5" t="s">
        <v>182</v>
      </c>
      <c r="I6534" s="5" t="s">
        <v>183</v>
      </c>
      <c r="J6534" s="5" t="s">
        <v>184</v>
      </c>
      <c r="K6534" s="5" t="s">
        <v>185</v>
      </c>
      <c r="L6534" s="7" t="s">
        <v>164</v>
      </c>
      <c r="M6534" t="str">
        <f t="shared" si="308"/>
        <v>No</v>
      </c>
    </row>
    <row r="6535" spans="1:13" ht="15" thickBot="1" x14ac:dyDescent="0.4">
      <c r="A6535" s="5" t="s">
        <v>175</v>
      </c>
      <c r="B6535" s="5" t="s">
        <v>176</v>
      </c>
      <c r="C6535" s="5" t="s">
        <v>6736</v>
      </c>
      <c r="D6535" s="5">
        <f t="shared" si="307"/>
        <v>77613</v>
      </c>
      <c r="E6535" s="6">
        <v>44043</v>
      </c>
      <c r="F6535" s="6">
        <f t="shared" si="306"/>
        <v>44133</v>
      </c>
      <c r="G6535" s="6" t="str">
        <f>IF('BCT Template'!R6534&gt;F6535,"Yes","No")</f>
        <v>No</v>
      </c>
      <c r="H6535" s="5" t="s">
        <v>189</v>
      </c>
      <c r="I6535" s="5" t="s">
        <v>190</v>
      </c>
      <c r="J6535" s="5" t="s">
        <v>184</v>
      </c>
      <c r="K6535" s="5" t="s">
        <v>185</v>
      </c>
      <c r="L6535" s="7" t="s">
        <v>164</v>
      </c>
      <c r="M6535" t="str">
        <f t="shared" si="308"/>
        <v>No</v>
      </c>
    </row>
    <row r="6536" spans="1:13" ht="15" thickBot="1" x14ac:dyDescent="0.4">
      <c r="A6536" s="5" t="s">
        <v>175</v>
      </c>
      <c r="B6536" s="5" t="s">
        <v>176</v>
      </c>
      <c r="C6536" s="5" t="s">
        <v>6737</v>
      </c>
      <c r="D6536" s="5">
        <f t="shared" si="307"/>
        <v>81678</v>
      </c>
      <c r="E6536" s="6">
        <v>44849</v>
      </c>
      <c r="F6536" s="6">
        <f t="shared" si="306"/>
        <v>44939</v>
      </c>
      <c r="G6536" s="6" t="str">
        <f>IF('BCT Template'!R6535&gt;F6536,"Yes","No")</f>
        <v>No</v>
      </c>
      <c r="H6536" s="5" t="s">
        <v>182</v>
      </c>
      <c r="I6536" s="5" t="s">
        <v>183</v>
      </c>
      <c r="J6536" s="5" t="s">
        <v>184</v>
      </c>
      <c r="K6536" s="5" t="s">
        <v>185</v>
      </c>
      <c r="L6536" s="7" t="s">
        <v>164</v>
      </c>
      <c r="M6536" t="str">
        <f t="shared" si="308"/>
        <v>No</v>
      </c>
    </row>
    <row r="6537" spans="1:13" ht="15" thickBot="1" x14ac:dyDescent="0.4">
      <c r="A6537" s="5" t="s">
        <v>175</v>
      </c>
      <c r="B6537" s="5" t="s">
        <v>176</v>
      </c>
      <c r="C6537" s="5" t="s">
        <v>6738</v>
      </c>
      <c r="D6537" s="5">
        <f t="shared" si="307"/>
        <v>21681</v>
      </c>
      <c r="E6537" s="6">
        <v>43082</v>
      </c>
      <c r="F6537" s="6">
        <f t="shared" si="306"/>
        <v>43172</v>
      </c>
      <c r="G6537" s="6" t="str">
        <f>IF('BCT Template'!R6536&gt;F6537,"Yes","No")</f>
        <v>No</v>
      </c>
      <c r="H6537" s="5" t="s">
        <v>178</v>
      </c>
      <c r="I6537" s="5" t="s">
        <v>179</v>
      </c>
      <c r="J6537" s="5" t="s">
        <v>35</v>
      </c>
      <c r="K6537" s="5" t="s">
        <v>180</v>
      </c>
      <c r="L6537" s="7" t="s">
        <v>164</v>
      </c>
      <c r="M6537" t="str">
        <f t="shared" si="308"/>
        <v>Yes</v>
      </c>
    </row>
    <row r="6538" spans="1:13" ht="15" thickBot="1" x14ac:dyDescent="0.4">
      <c r="A6538" s="5" t="s">
        <v>175</v>
      </c>
      <c r="B6538" s="5" t="s">
        <v>176</v>
      </c>
      <c r="C6538" s="5" t="s">
        <v>6739</v>
      </c>
      <c r="D6538" s="5">
        <f t="shared" si="307"/>
        <v>59740</v>
      </c>
      <c r="E6538" s="6">
        <v>44286</v>
      </c>
      <c r="F6538" s="6">
        <f t="shared" si="306"/>
        <v>44376</v>
      </c>
      <c r="G6538" s="6" t="str">
        <f>IF('BCT Template'!R6537&gt;F6538,"Yes","No")</f>
        <v>No</v>
      </c>
      <c r="H6538" s="5" t="s">
        <v>182</v>
      </c>
      <c r="I6538" s="5" t="s">
        <v>183</v>
      </c>
      <c r="J6538" s="5" t="s">
        <v>184</v>
      </c>
      <c r="K6538" s="5" t="s">
        <v>185</v>
      </c>
      <c r="L6538" s="7" t="s">
        <v>164</v>
      </c>
      <c r="M6538" t="str">
        <f t="shared" si="308"/>
        <v>No</v>
      </c>
    </row>
    <row r="6539" spans="1:13" ht="15" thickBot="1" x14ac:dyDescent="0.4">
      <c r="A6539" s="5" t="s">
        <v>175</v>
      </c>
      <c r="B6539" s="5" t="s">
        <v>176</v>
      </c>
      <c r="C6539" s="5" t="s">
        <v>6740</v>
      </c>
      <c r="D6539" s="5">
        <f t="shared" si="307"/>
        <v>30896</v>
      </c>
      <c r="E6539" s="6">
        <v>44012</v>
      </c>
      <c r="F6539" s="6">
        <f t="shared" si="306"/>
        <v>44102</v>
      </c>
      <c r="G6539" s="6" t="str">
        <f>IF('BCT Template'!R6538&gt;F6539,"Yes","No")</f>
        <v>No</v>
      </c>
      <c r="H6539" s="5" t="s">
        <v>178</v>
      </c>
      <c r="I6539" s="5" t="s">
        <v>179</v>
      </c>
      <c r="J6539" s="5" t="s">
        <v>35</v>
      </c>
      <c r="K6539" s="5" t="s">
        <v>180</v>
      </c>
      <c r="L6539" s="7" t="s">
        <v>164</v>
      </c>
      <c r="M6539" t="str">
        <f t="shared" si="308"/>
        <v>Yes</v>
      </c>
    </row>
    <row r="6540" spans="1:13" ht="15" thickBot="1" x14ac:dyDescent="0.4">
      <c r="A6540" s="5" t="s">
        <v>175</v>
      </c>
      <c r="B6540" s="5" t="s">
        <v>176</v>
      </c>
      <c r="C6540" s="5" t="s">
        <v>6741</v>
      </c>
      <c r="D6540" s="5">
        <f t="shared" si="307"/>
        <v>59858</v>
      </c>
      <c r="E6540" s="6">
        <v>38533</v>
      </c>
      <c r="F6540" s="6">
        <f t="shared" si="306"/>
        <v>38623</v>
      </c>
      <c r="G6540" s="6" t="str">
        <f>IF('BCT Template'!R6539&gt;F6540,"Yes","No")</f>
        <v>No</v>
      </c>
      <c r="H6540" s="5" t="s">
        <v>182</v>
      </c>
      <c r="I6540" s="5" t="s">
        <v>183</v>
      </c>
      <c r="J6540" s="5" t="s">
        <v>184</v>
      </c>
      <c r="K6540" s="5" t="s">
        <v>185</v>
      </c>
      <c r="L6540" s="7" t="s">
        <v>164</v>
      </c>
      <c r="M6540" t="str">
        <f t="shared" si="308"/>
        <v>No</v>
      </c>
    </row>
    <row r="6541" spans="1:13" ht="15" thickBot="1" x14ac:dyDescent="0.4">
      <c r="A6541" s="5" t="s">
        <v>175</v>
      </c>
      <c r="B6541" s="5" t="s">
        <v>176</v>
      </c>
      <c r="C6541" s="5" t="s">
        <v>6742</v>
      </c>
      <c r="D6541" s="5">
        <f t="shared" si="307"/>
        <v>80009</v>
      </c>
      <c r="E6541" s="6">
        <v>40755</v>
      </c>
      <c r="F6541" s="6">
        <f t="shared" si="306"/>
        <v>40845</v>
      </c>
      <c r="G6541" s="6" t="str">
        <f>IF('BCT Template'!R6540&gt;F6541,"Yes","No")</f>
        <v>No</v>
      </c>
      <c r="H6541" s="5" t="s">
        <v>182</v>
      </c>
      <c r="I6541" s="5" t="s">
        <v>183</v>
      </c>
      <c r="J6541" s="5" t="s">
        <v>2412</v>
      </c>
      <c r="K6541" s="5" t="s">
        <v>2413</v>
      </c>
      <c r="L6541" s="7" t="s">
        <v>164</v>
      </c>
      <c r="M6541" t="str">
        <f t="shared" si="308"/>
        <v>No</v>
      </c>
    </row>
    <row r="6542" spans="1:13" ht="15" thickBot="1" x14ac:dyDescent="0.4">
      <c r="A6542" s="5" t="s">
        <v>175</v>
      </c>
      <c r="B6542" s="5" t="s">
        <v>176</v>
      </c>
      <c r="C6542" s="5" t="s">
        <v>6743</v>
      </c>
      <c r="D6542" s="5">
        <f t="shared" si="307"/>
        <v>79749</v>
      </c>
      <c r="E6542" s="6">
        <v>43646</v>
      </c>
      <c r="F6542" s="6">
        <f t="shared" si="306"/>
        <v>43736</v>
      </c>
      <c r="G6542" s="6" t="str">
        <f>IF('BCT Template'!R6541&gt;F6542,"Yes","No")</f>
        <v>No</v>
      </c>
      <c r="H6542" s="5" t="s">
        <v>182</v>
      </c>
      <c r="I6542" s="5" t="s">
        <v>183</v>
      </c>
      <c r="J6542" s="5" t="s">
        <v>184</v>
      </c>
      <c r="K6542" s="5" t="s">
        <v>185</v>
      </c>
      <c r="L6542" s="7" t="s">
        <v>164</v>
      </c>
      <c r="M6542" t="str">
        <f t="shared" si="308"/>
        <v>No</v>
      </c>
    </row>
    <row r="6543" spans="1:13" ht="15" thickBot="1" x14ac:dyDescent="0.4">
      <c r="A6543" s="5" t="s">
        <v>175</v>
      </c>
      <c r="B6543" s="5" t="s">
        <v>176</v>
      </c>
      <c r="C6543" s="5" t="s">
        <v>6744</v>
      </c>
      <c r="D6543" s="5">
        <f t="shared" si="307"/>
        <v>30425</v>
      </c>
      <c r="E6543" s="6">
        <v>43159</v>
      </c>
      <c r="F6543" s="6">
        <f t="shared" si="306"/>
        <v>43249</v>
      </c>
      <c r="G6543" s="6" t="str">
        <f>IF('BCT Template'!R6542&gt;F6543,"Yes","No")</f>
        <v>No</v>
      </c>
      <c r="H6543" s="5" t="s">
        <v>178</v>
      </c>
      <c r="I6543" s="5" t="s">
        <v>179</v>
      </c>
      <c r="J6543" s="5" t="s">
        <v>35</v>
      </c>
      <c r="K6543" s="5" t="s">
        <v>180</v>
      </c>
      <c r="L6543" s="7" t="s">
        <v>164</v>
      </c>
      <c r="M6543" t="str">
        <f t="shared" si="308"/>
        <v>Yes</v>
      </c>
    </row>
    <row r="6544" spans="1:13" ht="15" thickBot="1" x14ac:dyDescent="0.4">
      <c r="A6544" s="5" t="s">
        <v>175</v>
      </c>
      <c r="B6544" s="5" t="s">
        <v>176</v>
      </c>
      <c r="C6544" s="5" t="s">
        <v>6745</v>
      </c>
      <c r="D6544" s="5">
        <f t="shared" si="307"/>
        <v>31317</v>
      </c>
      <c r="E6544" s="6">
        <v>44074</v>
      </c>
      <c r="F6544" s="6">
        <f t="shared" si="306"/>
        <v>44164</v>
      </c>
      <c r="G6544" s="6" t="str">
        <f>IF('BCT Template'!R6543&gt;F6544,"Yes","No")</f>
        <v>No</v>
      </c>
      <c r="H6544" s="5" t="s">
        <v>178</v>
      </c>
      <c r="I6544" s="5" t="s">
        <v>179</v>
      </c>
      <c r="J6544" s="5" t="s">
        <v>35</v>
      </c>
      <c r="K6544" s="5" t="s">
        <v>180</v>
      </c>
      <c r="L6544" s="7" t="s">
        <v>164</v>
      </c>
      <c r="M6544" t="str">
        <f t="shared" si="308"/>
        <v>Yes</v>
      </c>
    </row>
    <row r="6545" spans="1:13" ht="15" thickBot="1" x14ac:dyDescent="0.4">
      <c r="A6545" s="5" t="s">
        <v>175</v>
      </c>
      <c r="B6545" s="5" t="s">
        <v>176</v>
      </c>
      <c r="C6545" s="5" t="s">
        <v>6746</v>
      </c>
      <c r="D6545" s="5">
        <f t="shared" si="307"/>
        <v>79708</v>
      </c>
      <c r="E6545" s="6">
        <v>41670</v>
      </c>
      <c r="F6545" s="6">
        <f t="shared" si="306"/>
        <v>41760</v>
      </c>
      <c r="G6545" s="6" t="str">
        <f>IF('BCT Template'!R6544&gt;F6545,"Yes","No")</f>
        <v>No</v>
      </c>
      <c r="H6545" s="5" t="s">
        <v>182</v>
      </c>
      <c r="I6545" s="5" t="s">
        <v>183</v>
      </c>
      <c r="J6545" s="5" t="s">
        <v>184</v>
      </c>
      <c r="K6545" s="5" t="s">
        <v>185</v>
      </c>
      <c r="L6545" s="7" t="s">
        <v>164</v>
      </c>
      <c r="M6545" t="str">
        <f t="shared" si="308"/>
        <v>No</v>
      </c>
    </row>
    <row r="6546" spans="1:13" ht="15" thickBot="1" x14ac:dyDescent="0.4">
      <c r="A6546" s="5" t="s">
        <v>175</v>
      </c>
      <c r="B6546" s="5" t="s">
        <v>176</v>
      </c>
      <c r="C6546" s="5" t="s">
        <v>6747</v>
      </c>
      <c r="D6546" s="5">
        <f t="shared" si="307"/>
        <v>59480</v>
      </c>
      <c r="E6546" s="6">
        <v>42643</v>
      </c>
      <c r="F6546" s="6">
        <f t="shared" si="306"/>
        <v>42733</v>
      </c>
      <c r="G6546" s="6" t="str">
        <f>IF('BCT Template'!R6545&gt;F6546,"Yes","No")</f>
        <v>No</v>
      </c>
      <c r="H6546" s="5" t="s">
        <v>182</v>
      </c>
      <c r="I6546" s="5" t="s">
        <v>183</v>
      </c>
      <c r="J6546" s="5" t="s">
        <v>200</v>
      </c>
      <c r="K6546" s="5" t="s">
        <v>201</v>
      </c>
      <c r="L6546" s="7" t="s">
        <v>164</v>
      </c>
      <c r="M6546" t="str">
        <f t="shared" si="308"/>
        <v>Yes</v>
      </c>
    </row>
    <row r="6547" spans="1:13" ht="15" thickBot="1" x14ac:dyDescent="0.4">
      <c r="A6547" s="5" t="s">
        <v>175</v>
      </c>
      <c r="B6547" s="5" t="s">
        <v>176</v>
      </c>
      <c r="C6547" s="5" t="s">
        <v>6748</v>
      </c>
      <c r="D6547" s="5">
        <f t="shared" si="307"/>
        <v>25155</v>
      </c>
      <c r="E6547" s="6">
        <v>44074</v>
      </c>
      <c r="F6547" s="6">
        <f t="shared" si="306"/>
        <v>44164</v>
      </c>
      <c r="G6547" s="6" t="str">
        <f>IF('BCT Template'!R6546&gt;F6547,"Yes","No")</f>
        <v>No</v>
      </c>
      <c r="H6547" s="5" t="s">
        <v>240</v>
      </c>
      <c r="I6547" s="5" t="s">
        <v>241</v>
      </c>
      <c r="J6547" s="5" t="s">
        <v>35</v>
      </c>
      <c r="K6547" s="5" t="s">
        <v>180</v>
      </c>
      <c r="L6547" s="7" t="s">
        <v>164</v>
      </c>
      <c r="M6547" t="str">
        <f t="shared" si="308"/>
        <v>Yes</v>
      </c>
    </row>
    <row r="6548" spans="1:13" ht="15" thickBot="1" x14ac:dyDescent="0.4">
      <c r="A6548" s="5" t="s">
        <v>175</v>
      </c>
      <c r="B6548" s="5" t="s">
        <v>176</v>
      </c>
      <c r="C6548" s="5" t="s">
        <v>6749</v>
      </c>
      <c r="D6548" s="5">
        <f t="shared" si="307"/>
        <v>29849</v>
      </c>
      <c r="E6548" s="6">
        <v>43281</v>
      </c>
      <c r="F6548" s="6">
        <f t="shared" si="306"/>
        <v>43371</v>
      </c>
      <c r="G6548" s="6" t="str">
        <f>IF('BCT Template'!R6547&gt;F6548,"Yes","No")</f>
        <v>No</v>
      </c>
      <c r="H6548" s="5" t="s">
        <v>178</v>
      </c>
      <c r="I6548" s="5" t="s">
        <v>179</v>
      </c>
      <c r="J6548" s="5" t="s">
        <v>35</v>
      </c>
      <c r="K6548" s="5" t="s">
        <v>180</v>
      </c>
      <c r="L6548" s="7" t="s">
        <v>164</v>
      </c>
      <c r="M6548" t="str">
        <f t="shared" si="308"/>
        <v>Yes</v>
      </c>
    </row>
    <row r="6549" spans="1:13" ht="15" thickBot="1" x14ac:dyDescent="0.4">
      <c r="A6549" s="5" t="s">
        <v>175</v>
      </c>
      <c r="B6549" s="5" t="s">
        <v>176</v>
      </c>
      <c r="C6549" s="5" t="s">
        <v>6750</v>
      </c>
      <c r="D6549" s="5">
        <f t="shared" si="307"/>
        <v>77718</v>
      </c>
      <c r="E6549" s="6">
        <v>44104</v>
      </c>
      <c r="F6549" s="6">
        <f t="shared" si="306"/>
        <v>44194</v>
      </c>
      <c r="G6549" s="6" t="str">
        <f>IF('BCT Template'!R6548&gt;F6549,"Yes","No")</f>
        <v>No</v>
      </c>
      <c r="H6549" s="5" t="s">
        <v>189</v>
      </c>
      <c r="I6549" s="5" t="s">
        <v>190</v>
      </c>
      <c r="J6549" s="5" t="s">
        <v>184</v>
      </c>
      <c r="K6549" s="5" t="s">
        <v>185</v>
      </c>
      <c r="L6549" s="7" t="s">
        <v>164</v>
      </c>
      <c r="M6549" t="str">
        <f t="shared" si="308"/>
        <v>No</v>
      </c>
    </row>
    <row r="6550" spans="1:13" ht="15" thickBot="1" x14ac:dyDescent="0.4">
      <c r="A6550" s="5" t="s">
        <v>175</v>
      </c>
      <c r="B6550" s="5" t="s">
        <v>176</v>
      </c>
      <c r="C6550" s="5" t="s">
        <v>6751</v>
      </c>
      <c r="D6550" s="5">
        <f t="shared" si="307"/>
        <v>59100</v>
      </c>
      <c r="E6550" s="6">
        <v>44196</v>
      </c>
      <c r="F6550" s="6">
        <f t="shared" ref="F6550:F6613" si="309">E6550+90</f>
        <v>44286</v>
      </c>
      <c r="G6550" s="6" t="str">
        <f>IF('BCT Template'!R6549&gt;F6550,"Yes","No")</f>
        <v>No</v>
      </c>
      <c r="H6550" s="5" t="s">
        <v>182</v>
      </c>
      <c r="I6550" s="5" t="s">
        <v>183</v>
      </c>
      <c r="J6550" s="5" t="s">
        <v>184</v>
      </c>
      <c r="K6550" s="5" t="s">
        <v>185</v>
      </c>
      <c r="L6550" s="7" t="s">
        <v>164</v>
      </c>
      <c r="M6550" t="str">
        <f t="shared" si="308"/>
        <v>No</v>
      </c>
    </row>
    <row r="6551" spans="1:13" ht="15" thickBot="1" x14ac:dyDescent="0.4">
      <c r="A6551" s="5" t="s">
        <v>175</v>
      </c>
      <c r="B6551" s="5" t="s">
        <v>176</v>
      </c>
      <c r="C6551" s="5" t="s">
        <v>6752</v>
      </c>
      <c r="D6551" s="5">
        <f t="shared" si="307"/>
        <v>81997</v>
      </c>
      <c r="E6551" s="6">
        <v>44226</v>
      </c>
      <c r="F6551" s="6">
        <f t="shared" si="309"/>
        <v>44316</v>
      </c>
      <c r="G6551" s="6" t="str">
        <f>IF('BCT Template'!R6550&gt;F6551,"Yes","No")</f>
        <v>No</v>
      </c>
      <c r="H6551" s="5" t="s">
        <v>182</v>
      </c>
      <c r="I6551" s="5" t="s">
        <v>183</v>
      </c>
      <c r="J6551" s="5" t="s">
        <v>184</v>
      </c>
      <c r="K6551" s="5" t="s">
        <v>185</v>
      </c>
      <c r="L6551" s="7" t="s">
        <v>164</v>
      </c>
      <c r="M6551" t="str">
        <f t="shared" si="308"/>
        <v>No</v>
      </c>
    </row>
    <row r="6552" spans="1:13" ht="15" thickBot="1" x14ac:dyDescent="0.4">
      <c r="A6552" s="5" t="s">
        <v>175</v>
      </c>
      <c r="B6552" s="5" t="s">
        <v>176</v>
      </c>
      <c r="C6552" s="5" t="s">
        <v>6753</v>
      </c>
      <c r="D6552" s="5">
        <f t="shared" si="307"/>
        <v>29939</v>
      </c>
      <c r="E6552" s="6">
        <v>40421</v>
      </c>
      <c r="F6552" s="6">
        <f t="shared" si="309"/>
        <v>40511</v>
      </c>
      <c r="G6552" s="6" t="str">
        <f>IF('BCT Template'!R6551&gt;F6552,"Yes","No")</f>
        <v>No</v>
      </c>
      <c r="H6552" s="5" t="s">
        <v>178</v>
      </c>
      <c r="I6552" s="5" t="s">
        <v>179</v>
      </c>
      <c r="J6552" s="5" t="s">
        <v>35</v>
      </c>
      <c r="K6552" s="5" t="s">
        <v>180</v>
      </c>
      <c r="L6552" s="7" t="s">
        <v>164</v>
      </c>
      <c r="M6552" t="str">
        <f t="shared" si="308"/>
        <v>Yes</v>
      </c>
    </row>
    <row r="6553" spans="1:13" ht="15" thickBot="1" x14ac:dyDescent="0.4">
      <c r="A6553" s="5" t="s">
        <v>175</v>
      </c>
      <c r="B6553" s="5" t="s">
        <v>176</v>
      </c>
      <c r="C6553" s="5" t="s">
        <v>6754</v>
      </c>
      <c r="D6553" s="5">
        <f t="shared" si="307"/>
        <v>77582</v>
      </c>
      <c r="E6553" s="6">
        <v>45193</v>
      </c>
      <c r="F6553" s="6">
        <f t="shared" si="309"/>
        <v>45283</v>
      </c>
      <c r="G6553" s="6" t="str">
        <f>IF('BCT Template'!R6552&gt;F6553,"Yes","No")</f>
        <v>No</v>
      </c>
      <c r="H6553" s="5" t="s">
        <v>189</v>
      </c>
      <c r="I6553" s="5" t="s">
        <v>190</v>
      </c>
      <c r="J6553" s="5" t="s">
        <v>200</v>
      </c>
      <c r="K6553" s="5" t="s">
        <v>201</v>
      </c>
      <c r="L6553" s="7" t="s">
        <v>164</v>
      </c>
      <c r="M6553" t="str">
        <f t="shared" si="308"/>
        <v>Yes</v>
      </c>
    </row>
    <row r="6554" spans="1:13" ht="15" thickBot="1" x14ac:dyDescent="0.4">
      <c r="A6554" s="5" t="s">
        <v>175</v>
      </c>
      <c r="B6554" s="5" t="s">
        <v>176</v>
      </c>
      <c r="C6554" s="5" t="s">
        <v>6755</v>
      </c>
      <c r="D6554" s="5">
        <f t="shared" si="307"/>
        <v>79501</v>
      </c>
      <c r="E6554" s="6">
        <v>43646</v>
      </c>
      <c r="F6554" s="6">
        <f t="shared" si="309"/>
        <v>43736</v>
      </c>
      <c r="G6554" s="6" t="str">
        <f>IF('BCT Template'!R6553&gt;F6554,"Yes","No")</f>
        <v>No</v>
      </c>
      <c r="H6554" s="5" t="s">
        <v>182</v>
      </c>
      <c r="I6554" s="5" t="s">
        <v>183</v>
      </c>
      <c r="J6554" s="5" t="s">
        <v>200</v>
      </c>
      <c r="K6554" s="5" t="s">
        <v>201</v>
      </c>
      <c r="L6554" s="7" t="s">
        <v>164</v>
      </c>
      <c r="M6554" t="str">
        <f t="shared" si="308"/>
        <v>Yes</v>
      </c>
    </row>
    <row r="6555" spans="1:13" ht="15" thickBot="1" x14ac:dyDescent="0.4">
      <c r="A6555" s="5" t="s">
        <v>175</v>
      </c>
      <c r="B6555" s="5" t="s">
        <v>176</v>
      </c>
      <c r="C6555" s="5" t="s">
        <v>6756</v>
      </c>
      <c r="D6555" s="5">
        <f t="shared" si="307"/>
        <v>82878</v>
      </c>
      <c r="E6555" s="6">
        <v>45004</v>
      </c>
      <c r="F6555" s="6">
        <f t="shared" si="309"/>
        <v>45094</v>
      </c>
      <c r="G6555" s="6" t="str">
        <f>IF('BCT Template'!R6554&gt;F6555,"Yes","No")</f>
        <v>No</v>
      </c>
      <c r="H6555" s="5" t="s">
        <v>210</v>
      </c>
      <c r="I6555" s="5" t="s">
        <v>211</v>
      </c>
      <c r="J6555" s="5" t="s">
        <v>184</v>
      </c>
      <c r="K6555" s="5" t="s">
        <v>185</v>
      </c>
      <c r="L6555" s="7" t="s">
        <v>164</v>
      </c>
      <c r="M6555" t="str">
        <f t="shared" si="308"/>
        <v>No</v>
      </c>
    </row>
    <row r="6556" spans="1:13" ht="15" thickBot="1" x14ac:dyDescent="0.4">
      <c r="A6556" s="5" t="s">
        <v>175</v>
      </c>
      <c r="B6556" s="5" t="s">
        <v>176</v>
      </c>
      <c r="C6556" s="5" t="s">
        <v>6757</v>
      </c>
      <c r="D6556" s="5">
        <f t="shared" si="307"/>
        <v>20764</v>
      </c>
      <c r="E6556" s="6">
        <v>44377</v>
      </c>
      <c r="F6556" s="6">
        <f t="shared" si="309"/>
        <v>44467</v>
      </c>
      <c r="G6556" s="6" t="str">
        <f>IF('BCT Template'!R6555&gt;F6556,"Yes","No")</f>
        <v>No</v>
      </c>
      <c r="H6556" s="5" t="s">
        <v>197</v>
      </c>
      <c r="I6556" s="5" t="s">
        <v>198</v>
      </c>
      <c r="J6556" s="5" t="s">
        <v>184</v>
      </c>
      <c r="K6556" s="5" t="s">
        <v>185</v>
      </c>
      <c r="L6556" s="7" t="s">
        <v>164</v>
      </c>
      <c r="M6556" t="str">
        <f t="shared" si="308"/>
        <v>No</v>
      </c>
    </row>
    <row r="6557" spans="1:13" ht="15" thickBot="1" x14ac:dyDescent="0.4">
      <c r="A6557" s="5" t="s">
        <v>175</v>
      </c>
      <c r="B6557" s="5" t="s">
        <v>176</v>
      </c>
      <c r="C6557" s="5" t="s">
        <v>6758</v>
      </c>
      <c r="D6557" s="5">
        <f t="shared" si="307"/>
        <v>82521</v>
      </c>
      <c r="E6557" s="6">
        <v>43852</v>
      </c>
      <c r="F6557" s="6">
        <f t="shared" si="309"/>
        <v>43942</v>
      </c>
      <c r="G6557" s="6" t="str">
        <f>IF('BCT Template'!R6556&gt;F6557,"Yes","No")</f>
        <v>No</v>
      </c>
      <c r="H6557" s="5" t="s">
        <v>210</v>
      </c>
      <c r="I6557" s="5" t="s">
        <v>211</v>
      </c>
      <c r="J6557" s="5" t="s">
        <v>184</v>
      </c>
      <c r="K6557" s="5" t="s">
        <v>185</v>
      </c>
      <c r="L6557" s="7" t="s">
        <v>164</v>
      </c>
      <c r="M6557" t="str">
        <f t="shared" si="308"/>
        <v>No</v>
      </c>
    </row>
    <row r="6558" spans="1:13" ht="15" thickBot="1" x14ac:dyDescent="0.4">
      <c r="A6558" s="5" t="s">
        <v>175</v>
      </c>
      <c r="B6558" s="5" t="s">
        <v>176</v>
      </c>
      <c r="C6558" s="5" t="s">
        <v>6759</v>
      </c>
      <c r="D6558" s="5">
        <f t="shared" si="307"/>
        <v>81701</v>
      </c>
      <c r="E6558" s="6">
        <v>44165</v>
      </c>
      <c r="F6558" s="6">
        <f t="shared" si="309"/>
        <v>44255</v>
      </c>
      <c r="G6558" s="6" t="str">
        <f>IF('BCT Template'!R6557&gt;F6558,"Yes","No")</f>
        <v>No</v>
      </c>
      <c r="H6558" s="5" t="s">
        <v>182</v>
      </c>
      <c r="I6558" s="5" t="s">
        <v>183</v>
      </c>
      <c r="J6558" s="5" t="s">
        <v>200</v>
      </c>
      <c r="K6558" s="5" t="s">
        <v>201</v>
      </c>
      <c r="L6558" s="7" t="s">
        <v>164</v>
      </c>
      <c r="M6558" t="str">
        <f t="shared" si="308"/>
        <v>Yes</v>
      </c>
    </row>
    <row r="6559" spans="1:13" ht="15" thickBot="1" x14ac:dyDescent="0.4">
      <c r="A6559" s="5" t="s">
        <v>175</v>
      </c>
      <c r="B6559" s="5" t="s">
        <v>176</v>
      </c>
      <c r="C6559" s="5" t="s">
        <v>6760</v>
      </c>
      <c r="D6559" s="5">
        <f t="shared" si="307"/>
        <v>22075</v>
      </c>
      <c r="E6559" s="6">
        <v>44255</v>
      </c>
      <c r="F6559" s="6">
        <f t="shared" si="309"/>
        <v>44345</v>
      </c>
      <c r="G6559" s="6" t="str">
        <f>IF('BCT Template'!R6558&gt;F6559,"Yes","No")</f>
        <v>No</v>
      </c>
      <c r="H6559" s="5" t="s">
        <v>178</v>
      </c>
      <c r="I6559" s="5" t="s">
        <v>179</v>
      </c>
      <c r="J6559" s="5" t="s">
        <v>35</v>
      </c>
      <c r="K6559" s="5" t="s">
        <v>180</v>
      </c>
      <c r="L6559" s="7" t="s">
        <v>164</v>
      </c>
      <c r="M6559" t="str">
        <f t="shared" si="308"/>
        <v>Yes</v>
      </c>
    </row>
    <row r="6560" spans="1:13" ht="15" thickBot="1" x14ac:dyDescent="0.4">
      <c r="A6560" s="5" t="s">
        <v>175</v>
      </c>
      <c r="B6560" s="5" t="s">
        <v>176</v>
      </c>
      <c r="C6560" s="5" t="s">
        <v>6761</v>
      </c>
      <c r="D6560" s="5">
        <f t="shared" si="307"/>
        <v>57540</v>
      </c>
      <c r="E6560" s="6">
        <v>41152</v>
      </c>
      <c r="F6560" s="6">
        <f t="shared" si="309"/>
        <v>41242</v>
      </c>
      <c r="G6560" s="6" t="str">
        <f>IF('BCT Template'!R6559&gt;F6560,"Yes","No")</f>
        <v>No</v>
      </c>
      <c r="H6560" s="5" t="s">
        <v>189</v>
      </c>
      <c r="I6560" s="5" t="s">
        <v>190</v>
      </c>
      <c r="J6560" s="5" t="s">
        <v>184</v>
      </c>
      <c r="K6560" s="5" t="s">
        <v>185</v>
      </c>
      <c r="L6560" s="7" t="s">
        <v>164</v>
      </c>
      <c r="M6560" t="str">
        <f t="shared" si="308"/>
        <v>No</v>
      </c>
    </row>
    <row r="6561" spans="1:13" ht="15" thickBot="1" x14ac:dyDescent="0.4">
      <c r="A6561" s="5" t="s">
        <v>175</v>
      </c>
      <c r="B6561" s="5" t="s">
        <v>176</v>
      </c>
      <c r="C6561" s="5" t="s">
        <v>6762</v>
      </c>
      <c r="D6561" s="5">
        <f t="shared" si="307"/>
        <v>31086</v>
      </c>
      <c r="E6561" s="6">
        <v>41364</v>
      </c>
      <c r="F6561" s="6">
        <f t="shared" si="309"/>
        <v>41454</v>
      </c>
      <c r="G6561" s="6" t="str">
        <f>IF('BCT Template'!R6560&gt;F6561,"Yes","No")</f>
        <v>No</v>
      </c>
      <c r="H6561" s="5" t="s">
        <v>178</v>
      </c>
      <c r="I6561" s="5" t="s">
        <v>179</v>
      </c>
      <c r="J6561" s="5" t="s">
        <v>35</v>
      </c>
      <c r="K6561" s="5" t="s">
        <v>180</v>
      </c>
      <c r="L6561" s="7" t="s">
        <v>164</v>
      </c>
      <c r="M6561" t="str">
        <f t="shared" si="308"/>
        <v>Yes</v>
      </c>
    </row>
    <row r="6562" spans="1:13" ht="15" thickBot="1" x14ac:dyDescent="0.4">
      <c r="A6562" s="5" t="s">
        <v>175</v>
      </c>
      <c r="B6562" s="5" t="s">
        <v>176</v>
      </c>
      <c r="C6562" s="5" t="s">
        <v>6763</v>
      </c>
      <c r="D6562" s="5">
        <f t="shared" si="307"/>
        <v>81945</v>
      </c>
      <c r="E6562" s="6">
        <v>43783</v>
      </c>
      <c r="F6562" s="6">
        <f t="shared" si="309"/>
        <v>43873</v>
      </c>
      <c r="G6562" s="6" t="str">
        <f>IF('BCT Template'!R6561&gt;F6562,"Yes","No")</f>
        <v>No</v>
      </c>
      <c r="H6562" s="5" t="s">
        <v>182</v>
      </c>
      <c r="I6562" s="5" t="s">
        <v>183</v>
      </c>
      <c r="J6562" s="5" t="s">
        <v>184</v>
      </c>
      <c r="K6562" s="5" t="s">
        <v>185</v>
      </c>
      <c r="L6562" s="7" t="s">
        <v>164</v>
      </c>
      <c r="M6562" t="str">
        <f t="shared" si="308"/>
        <v>No</v>
      </c>
    </row>
    <row r="6563" spans="1:13" ht="15" thickBot="1" x14ac:dyDescent="0.4">
      <c r="A6563" s="5" t="s">
        <v>175</v>
      </c>
      <c r="B6563" s="5" t="s">
        <v>176</v>
      </c>
      <c r="C6563" s="5" t="s">
        <v>6764</v>
      </c>
      <c r="D6563" s="5">
        <f t="shared" si="307"/>
        <v>81244</v>
      </c>
      <c r="E6563" s="6">
        <v>42947</v>
      </c>
      <c r="F6563" s="6">
        <f t="shared" si="309"/>
        <v>43037</v>
      </c>
      <c r="G6563" s="6" t="str">
        <f>IF('BCT Template'!R6562&gt;F6563,"Yes","No")</f>
        <v>No</v>
      </c>
      <c r="H6563" s="5" t="s">
        <v>182</v>
      </c>
      <c r="I6563" s="5" t="s">
        <v>183</v>
      </c>
      <c r="J6563" s="5" t="s">
        <v>200</v>
      </c>
      <c r="K6563" s="5" t="s">
        <v>201</v>
      </c>
      <c r="L6563" s="7" t="s">
        <v>164</v>
      </c>
      <c r="M6563" t="str">
        <f t="shared" si="308"/>
        <v>Yes</v>
      </c>
    </row>
    <row r="6564" spans="1:13" ht="15" thickBot="1" x14ac:dyDescent="0.4">
      <c r="A6564" s="5" t="s">
        <v>175</v>
      </c>
      <c r="B6564" s="5" t="s">
        <v>176</v>
      </c>
      <c r="C6564" s="5" t="s">
        <v>6765</v>
      </c>
      <c r="D6564" s="5">
        <f t="shared" si="307"/>
        <v>29926</v>
      </c>
      <c r="E6564" s="6">
        <v>44316</v>
      </c>
      <c r="F6564" s="6">
        <f t="shared" si="309"/>
        <v>44406</v>
      </c>
      <c r="G6564" s="6" t="str">
        <f>IF('BCT Template'!R6563&gt;F6564,"Yes","No")</f>
        <v>No</v>
      </c>
      <c r="H6564" s="5" t="s">
        <v>178</v>
      </c>
      <c r="I6564" s="5" t="s">
        <v>179</v>
      </c>
      <c r="J6564" s="5" t="s">
        <v>35</v>
      </c>
      <c r="K6564" s="5" t="s">
        <v>180</v>
      </c>
      <c r="L6564" s="7" t="s">
        <v>164</v>
      </c>
      <c r="M6564" t="str">
        <f t="shared" si="308"/>
        <v>Yes</v>
      </c>
    </row>
    <row r="6565" spans="1:13" ht="15" thickBot="1" x14ac:dyDescent="0.4">
      <c r="A6565" s="5" t="s">
        <v>175</v>
      </c>
      <c r="B6565" s="5" t="s">
        <v>176</v>
      </c>
      <c r="C6565" s="5" t="s">
        <v>6766</v>
      </c>
      <c r="D6565" s="5">
        <f t="shared" si="307"/>
        <v>58557</v>
      </c>
      <c r="E6565" s="6">
        <v>44043</v>
      </c>
      <c r="F6565" s="6">
        <f t="shared" si="309"/>
        <v>44133</v>
      </c>
      <c r="G6565" s="6" t="str">
        <f>IF('BCT Template'!R6564&gt;F6565,"Yes","No")</f>
        <v>No</v>
      </c>
      <c r="H6565" s="5" t="s">
        <v>182</v>
      </c>
      <c r="I6565" s="5" t="s">
        <v>183</v>
      </c>
      <c r="J6565" s="5" t="s">
        <v>184</v>
      </c>
      <c r="K6565" s="5" t="s">
        <v>185</v>
      </c>
      <c r="L6565" s="7" t="s">
        <v>164</v>
      </c>
      <c r="M6565" t="str">
        <f t="shared" si="308"/>
        <v>No</v>
      </c>
    </row>
    <row r="6566" spans="1:13" ht="15" thickBot="1" x14ac:dyDescent="0.4">
      <c r="A6566" s="5" t="s">
        <v>175</v>
      </c>
      <c r="B6566" s="5" t="s">
        <v>176</v>
      </c>
      <c r="C6566" s="5" t="s">
        <v>6767</v>
      </c>
      <c r="D6566" s="5">
        <f t="shared" si="307"/>
        <v>22928</v>
      </c>
      <c r="E6566" s="6">
        <v>44804</v>
      </c>
      <c r="F6566" s="6">
        <f t="shared" si="309"/>
        <v>44894</v>
      </c>
      <c r="G6566" s="6" t="str">
        <f>IF('BCT Template'!R6565&gt;F6566,"Yes","No")</f>
        <v>No</v>
      </c>
      <c r="H6566" s="5" t="s">
        <v>178</v>
      </c>
      <c r="I6566" s="5" t="s">
        <v>179</v>
      </c>
      <c r="J6566" s="5" t="s">
        <v>35</v>
      </c>
      <c r="K6566" s="5" t="s">
        <v>180</v>
      </c>
      <c r="L6566" s="7" t="s">
        <v>164</v>
      </c>
      <c r="M6566" t="str">
        <f t="shared" si="308"/>
        <v>Yes</v>
      </c>
    </row>
    <row r="6567" spans="1:13" ht="15" thickBot="1" x14ac:dyDescent="0.4">
      <c r="A6567" s="5" t="s">
        <v>175</v>
      </c>
      <c r="B6567" s="5" t="s">
        <v>176</v>
      </c>
      <c r="C6567" s="5" t="s">
        <v>6768</v>
      </c>
      <c r="D6567" s="5">
        <f t="shared" si="307"/>
        <v>57992</v>
      </c>
      <c r="E6567" s="6">
        <v>43920</v>
      </c>
      <c r="F6567" s="6">
        <f t="shared" si="309"/>
        <v>44010</v>
      </c>
      <c r="G6567" s="6" t="str">
        <f>IF('BCT Template'!R6566&gt;F6567,"Yes","No")</f>
        <v>No</v>
      </c>
      <c r="H6567" s="5" t="s">
        <v>189</v>
      </c>
      <c r="I6567" s="5" t="s">
        <v>190</v>
      </c>
      <c r="J6567" s="5" t="s">
        <v>184</v>
      </c>
      <c r="K6567" s="5" t="s">
        <v>185</v>
      </c>
      <c r="L6567" s="7" t="s">
        <v>164</v>
      </c>
      <c r="M6567" t="str">
        <f t="shared" si="308"/>
        <v>No</v>
      </c>
    </row>
    <row r="6568" spans="1:13" ht="15" thickBot="1" x14ac:dyDescent="0.4">
      <c r="A6568" s="5" t="s">
        <v>175</v>
      </c>
      <c r="B6568" s="5" t="s">
        <v>176</v>
      </c>
      <c r="C6568" s="5" t="s">
        <v>6769</v>
      </c>
      <c r="D6568" s="5">
        <f t="shared" si="307"/>
        <v>81242</v>
      </c>
      <c r="E6568" s="6">
        <v>43722</v>
      </c>
      <c r="F6568" s="6">
        <f t="shared" si="309"/>
        <v>43812</v>
      </c>
      <c r="G6568" s="6" t="str">
        <f>IF('BCT Template'!R6567&gt;F6568,"Yes","No")</f>
        <v>No</v>
      </c>
      <c r="H6568" s="5" t="s">
        <v>182</v>
      </c>
      <c r="I6568" s="5" t="s">
        <v>183</v>
      </c>
      <c r="J6568" s="5" t="s">
        <v>184</v>
      </c>
      <c r="K6568" s="5" t="s">
        <v>185</v>
      </c>
      <c r="L6568" s="7" t="s">
        <v>164</v>
      </c>
      <c r="M6568" t="str">
        <f t="shared" si="308"/>
        <v>No</v>
      </c>
    </row>
    <row r="6569" spans="1:13" ht="15" thickBot="1" x14ac:dyDescent="0.4">
      <c r="A6569" s="5" t="s">
        <v>175</v>
      </c>
      <c r="B6569" s="5" t="s">
        <v>176</v>
      </c>
      <c r="C6569" s="5" t="s">
        <v>6770</v>
      </c>
      <c r="D6569" s="5">
        <f t="shared" si="307"/>
        <v>57526</v>
      </c>
      <c r="E6569" s="6">
        <v>41912</v>
      </c>
      <c r="F6569" s="6">
        <f t="shared" si="309"/>
        <v>42002</v>
      </c>
      <c r="G6569" s="6" t="str">
        <f>IF('BCT Template'!R6568&gt;F6569,"Yes","No")</f>
        <v>No</v>
      </c>
      <c r="H6569" s="5" t="s">
        <v>189</v>
      </c>
      <c r="I6569" s="5" t="s">
        <v>190</v>
      </c>
      <c r="J6569" s="5" t="s">
        <v>200</v>
      </c>
      <c r="K6569" s="5" t="s">
        <v>201</v>
      </c>
      <c r="L6569" s="7" t="s">
        <v>164</v>
      </c>
      <c r="M6569" t="str">
        <f t="shared" si="308"/>
        <v>Yes</v>
      </c>
    </row>
    <row r="6570" spans="1:13" ht="15" thickBot="1" x14ac:dyDescent="0.4">
      <c r="A6570" s="5" t="s">
        <v>175</v>
      </c>
      <c r="B6570" s="5" t="s">
        <v>176</v>
      </c>
      <c r="C6570" s="5" t="s">
        <v>6771</v>
      </c>
      <c r="D6570" s="5">
        <f t="shared" si="307"/>
        <v>59899</v>
      </c>
      <c r="E6570" s="6">
        <v>44196</v>
      </c>
      <c r="F6570" s="6">
        <f t="shared" si="309"/>
        <v>44286</v>
      </c>
      <c r="G6570" s="6" t="str">
        <f>IF('BCT Template'!R6569&gt;F6570,"Yes","No")</f>
        <v>No</v>
      </c>
      <c r="H6570" s="5" t="s">
        <v>182</v>
      </c>
      <c r="I6570" s="5" t="s">
        <v>183</v>
      </c>
      <c r="J6570" s="5" t="s">
        <v>184</v>
      </c>
      <c r="K6570" s="5" t="s">
        <v>185</v>
      </c>
      <c r="L6570" s="7" t="s">
        <v>164</v>
      </c>
      <c r="M6570" t="str">
        <f t="shared" si="308"/>
        <v>No</v>
      </c>
    </row>
    <row r="6571" spans="1:13" ht="15" thickBot="1" x14ac:dyDescent="0.4">
      <c r="A6571" s="5" t="s">
        <v>175</v>
      </c>
      <c r="B6571" s="5" t="s">
        <v>176</v>
      </c>
      <c r="C6571" s="5" t="s">
        <v>6772</v>
      </c>
      <c r="D6571" s="5">
        <f t="shared" si="307"/>
        <v>57320</v>
      </c>
      <c r="E6571" s="6">
        <v>43794</v>
      </c>
      <c r="F6571" s="6">
        <f t="shared" si="309"/>
        <v>43884</v>
      </c>
      <c r="G6571" s="6" t="str">
        <f>IF('BCT Template'!R6570&gt;F6571,"Yes","No")</f>
        <v>No</v>
      </c>
      <c r="H6571" s="5" t="s">
        <v>189</v>
      </c>
      <c r="I6571" s="5" t="s">
        <v>190</v>
      </c>
      <c r="J6571" s="5" t="s">
        <v>184</v>
      </c>
      <c r="K6571" s="5" t="s">
        <v>185</v>
      </c>
      <c r="L6571" s="7" t="s">
        <v>164</v>
      </c>
      <c r="M6571" t="str">
        <f t="shared" si="308"/>
        <v>No</v>
      </c>
    </row>
    <row r="6572" spans="1:13" ht="15" thickBot="1" x14ac:dyDescent="0.4">
      <c r="A6572" s="5" t="s">
        <v>175</v>
      </c>
      <c r="B6572" s="5" t="s">
        <v>176</v>
      </c>
      <c r="C6572" s="5" t="s">
        <v>6773</v>
      </c>
      <c r="D6572" s="5">
        <f t="shared" si="307"/>
        <v>18417</v>
      </c>
      <c r="E6572" s="6">
        <v>40694</v>
      </c>
      <c r="F6572" s="6">
        <f t="shared" si="309"/>
        <v>40784</v>
      </c>
      <c r="G6572" s="6" t="str">
        <f>IF('BCT Template'!R6571&gt;F6572,"Yes","No")</f>
        <v>No</v>
      </c>
      <c r="H6572" s="5" t="s">
        <v>234</v>
      </c>
      <c r="I6572" s="5" t="s">
        <v>235</v>
      </c>
      <c r="J6572" s="5" t="s">
        <v>184</v>
      </c>
      <c r="K6572" s="5" t="s">
        <v>185</v>
      </c>
      <c r="L6572" s="7" t="s">
        <v>164</v>
      </c>
      <c r="M6572" t="str">
        <f t="shared" si="308"/>
        <v>No</v>
      </c>
    </row>
    <row r="6573" spans="1:13" ht="15" thickBot="1" x14ac:dyDescent="0.4">
      <c r="A6573" s="5" t="s">
        <v>175</v>
      </c>
      <c r="B6573" s="5" t="s">
        <v>176</v>
      </c>
      <c r="C6573" s="5" t="s">
        <v>6774</v>
      </c>
      <c r="D6573" s="5">
        <f t="shared" si="307"/>
        <v>29225</v>
      </c>
      <c r="E6573" s="6">
        <v>44165</v>
      </c>
      <c r="F6573" s="6">
        <f t="shared" si="309"/>
        <v>44255</v>
      </c>
      <c r="G6573" s="6" t="str">
        <f>IF('BCT Template'!R6572&gt;F6573,"Yes","No")</f>
        <v>No</v>
      </c>
      <c r="H6573" s="5" t="s">
        <v>178</v>
      </c>
      <c r="I6573" s="5" t="s">
        <v>179</v>
      </c>
      <c r="J6573" s="5" t="s">
        <v>35</v>
      </c>
      <c r="K6573" s="5" t="s">
        <v>180</v>
      </c>
      <c r="L6573" s="7" t="s">
        <v>164</v>
      </c>
      <c r="M6573" t="str">
        <f t="shared" si="308"/>
        <v>Yes</v>
      </c>
    </row>
    <row r="6574" spans="1:13" ht="15" thickBot="1" x14ac:dyDescent="0.4">
      <c r="A6574" s="5" t="s">
        <v>175</v>
      </c>
      <c r="B6574" s="5" t="s">
        <v>176</v>
      </c>
      <c r="C6574" s="5" t="s">
        <v>6775</v>
      </c>
      <c r="D6574" s="5">
        <f t="shared" si="307"/>
        <v>82784</v>
      </c>
      <c r="E6574" s="6">
        <v>44501</v>
      </c>
      <c r="F6574" s="6">
        <f t="shared" si="309"/>
        <v>44591</v>
      </c>
      <c r="G6574" s="6" t="str">
        <f>IF('BCT Template'!R6573&gt;F6574,"Yes","No")</f>
        <v>No</v>
      </c>
      <c r="H6574" s="5" t="s">
        <v>210</v>
      </c>
      <c r="I6574" s="5" t="s">
        <v>211</v>
      </c>
      <c r="J6574" s="5" t="s">
        <v>184</v>
      </c>
      <c r="K6574" s="5" t="s">
        <v>185</v>
      </c>
      <c r="L6574" s="7" t="s">
        <v>164</v>
      </c>
      <c r="M6574" t="str">
        <f t="shared" si="308"/>
        <v>No</v>
      </c>
    </row>
    <row r="6575" spans="1:13" ht="15" thickBot="1" x14ac:dyDescent="0.4">
      <c r="A6575" s="5" t="s">
        <v>175</v>
      </c>
      <c r="B6575" s="5" t="s">
        <v>176</v>
      </c>
      <c r="C6575" s="5" t="s">
        <v>6776</v>
      </c>
      <c r="D6575" s="5">
        <f t="shared" si="307"/>
        <v>57651</v>
      </c>
      <c r="E6575" s="6">
        <v>44561</v>
      </c>
      <c r="F6575" s="6">
        <f t="shared" si="309"/>
        <v>44651</v>
      </c>
      <c r="G6575" s="6" t="str">
        <f>IF('BCT Template'!R6574&gt;F6575,"Yes","No")</f>
        <v>No</v>
      </c>
      <c r="H6575" s="5" t="s">
        <v>189</v>
      </c>
      <c r="I6575" s="5" t="s">
        <v>190</v>
      </c>
      <c r="J6575" s="5" t="s">
        <v>184</v>
      </c>
      <c r="K6575" s="5" t="s">
        <v>185</v>
      </c>
      <c r="L6575" s="7" t="s">
        <v>164</v>
      </c>
      <c r="M6575" t="str">
        <f t="shared" si="308"/>
        <v>No</v>
      </c>
    </row>
    <row r="6576" spans="1:13" ht="15" thickBot="1" x14ac:dyDescent="0.4">
      <c r="A6576" s="5" t="s">
        <v>175</v>
      </c>
      <c r="B6576" s="5" t="s">
        <v>176</v>
      </c>
      <c r="C6576" s="5" t="s">
        <v>6777</v>
      </c>
      <c r="D6576" s="5">
        <f t="shared" si="307"/>
        <v>23233</v>
      </c>
      <c r="E6576" s="6">
        <v>40237</v>
      </c>
      <c r="F6576" s="6">
        <f t="shared" si="309"/>
        <v>40327</v>
      </c>
      <c r="G6576" s="6" t="str">
        <f>IF('BCT Template'!R6575&gt;F6576,"Yes","No")</f>
        <v>No</v>
      </c>
      <c r="H6576" s="5" t="s">
        <v>178</v>
      </c>
      <c r="I6576" s="5" t="s">
        <v>179</v>
      </c>
      <c r="J6576" s="5" t="s">
        <v>35</v>
      </c>
      <c r="K6576" s="5" t="s">
        <v>180</v>
      </c>
      <c r="L6576" s="7" t="s">
        <v>164</v>
      </c>
      <c r="M6576" t="str">
        <f t="shared" si="308"/>
        <v>Yes</v>
      </c>
    </row>
    <row r="6577" spans="1:13" ht="15" thickBot="1" x14ac:dyDescent="0.4">
      <c r="A6577" s="5" t="s">
        <v>175</v>
      </c>
      <c r="B6577" s="5" t="s">
        <v>176</v>
      </c>
      <c r="C6577" s="5" t="s">
        <v>6778</v>
      </c>
      <c r="D6577" s="5">
        <f t="shared" si="307"/>
        <v>21174</v>
      </c>
      <c r="E6577" s="6">
        <v>42614</v>
      </c>
      <c r="F6577" s="6">
        <f t="shared" si="309"/>
        <v>42704</v>
      </c>
      <c r="G6577" s="6" t="str">
        <f>IF('BCT Template'!R6576&gt;F6577,"Yes","No")</f>
        <v>No</v>
      </c>
      <c r="H6577" s="5" t="s">
        <v>178</v>
      </c>
      <c r="I6577" s="5" t="s">
        <v>179</v>
      </c>
      <c r="J6577" s="5" t="s">
        <v>35</v>
      </c>
      <c r="K6577" s="5" t="s">
        <v>180</v>
      </c>
      <c r="L6577" s="7" t="s">
        <v>164</v>
      </c>
      <c r="M6577" t="str">
        <f t="shared" si="308"/>
        <v>Yes</v>
      </c>
    </row>
    <row r="6578" spans="1:13" ht="15" thickBot="1" x14ac:dyDescent="0.4">
      <c r="A6578" s="5" t="s">
        <v>175</v>
      </c>
      <c r="B6578" s="5" t="s">
        <v>176</v>
      </c>
      <c r="C6578" s="5" t="s">
        <v>6779</v>
      </c>
      <c r="D6578" s="5">
        <f t="shared" si="307"/>
        <v>57005</v>
      </c>
      <c r="E6578" s="6">
        <v>42004</v>
      </c>
      <c r="F6578" s="6">
        <f t="shared" si="309"/>
        <v>42094</v>
      </c>
      <c r="G6578" s="6" t="str">
        <f>IF('BCT Template'!R6577&gt;F6578,"Yes","No")</f>
        <v>No</v>
      </c>
      <c r="H6578" s="5" t="s">
        <v>189</v>
      </c>
      <c r="I6578" s="5" t="s">
        <v>190</v>
      </c>
      <c r="J6578" s="5" t="s">
        <v>184</v>
      </c>
      <c r="K6578" s="5" t="s">
        <v>185</v>
      </c>
      <c r="L6578" s="7" t="s">
        <v>164</v>
      </c>
      <c r="M6578" t="str">
        <f t="shared" si="308"/>
        <v>No</v>
      </c>
    </row>
    <row r="6579" spans="1:13" ht="15" thickBot="1" x14ac:dyDescent="0.4">
      <c r="A6579" s="5" t="s">
        <v>175</v>
      </c>
      <c r="B6579" s="5" t="s">
        <v>176</v>
      </c>
      <c r="C6579" s="5" t="s">
        <v>6780</v>
      </c>
      <c r="D6579" s="5">
        <f t="shared" si="307"/>
        <v>82852</v>
      </c>
      <c r="E6579" s="6">
        <v>43888</v>
      </c>
      <c r="F6579" s="6">
        <f t="shared" si="309"/>
        <v>43978</v>
      </c>
      <c r="G6579" s="6" t="str">
        <f>IF('BCT Template'!R6578&gt;F6579,"Yes","No")</f>
        <v>No</v>
      </c>
      <c r="H6579" s="5" t="s">
        <v>210</v>
      </c>
      <c r="I6579" s="5" t="s">
        <v>211</v>
      </c>
      <c r="J6579" s="5" t="s">
        <v>184</v>
      </c>
      <c r="K6579" s="5" t="s">
        <v>185</v>
      </c>
      <c r="L6579" s="7" t="s">
        <v>164</v>
      </c>
      <c r="M6579" t="str">
        <f t="shared" si="308"/>
        <v>No</v>
      </c>
    </row>
    <row r="6580" spans="1:13" ht="15" thickBot="1" x14ac:dyDescent="0.4">
      <c r="A6580" s="5" t="s">
        <v>175</v>
      </c>
      <c r="B6580" s="5" t="s">
        <v>176</v>
      </c>
      <c r="C6580" s="5" t="s">
        <v>6781</v>
      </c>
      <c r="D6580" s="5">
        <f t="shared" si="307"/>
        <v>18668</v>
      </c>
      <c r="E6580" s="6">
        <v>43585</v>
      </c>
      <c r="F6580" s="6">
        <f t="shared" si="309"/>
        <v>43675</v>
      </c>
      <c r="G6580" s="6" t="str">
        <f>IF('BCT Template'!R6579&gt;F6580,"Yes","No")</f>
        <v>No</v>
      </c>
      <c r="H6580" s="5" t="s">
        <v>234</v>
      </c>
      <c r="I6580" s="5" t="s">
        <v>235</v>
      </c>
      <c r="J6580" s="5" t="s">
        <v>184</v>
      </c>
      <c r="K6580" s="5" t="s">
        <v>185</v>
      </c>
      <c r="L6580" s="7" t="s">
        <v>164</v>
      </c>
      <c r="M6580" t="str">
        <f t="shared" si="308"/>
        <v>No</v>
      </c>
    </row>
    <row r="6581" spans="1:13" ht="15" thickBot="1" x14ac:dyDescent="0.4">
      <c r="A6581" s="5" t="s">
        <v>175</v>
      </c>
      <c r="B6581" s="5" t="s">
        <v>176</v>
      </c>
      <c r="C6581" s="5" t="s">
        <v>6782</v>
      </c>
      <c r="D6581" s="5">
        <f t="shared" si="307"/>
        <v>29468</v>
      </c>
      <c r="E6581" s="6">
        <v>43921</v>
      </c>
      <c r="F6581" s="6">
        <f t="shared" si="309"/>
        <v>44011</v>
      </c>
      <c r="G6581" s="6" t="str">
        <f>IF('BCT Template'!R6580&gt;F6581,"Yes","No")</f>
        <v>No</v>
      </c>
      <c r="H6581" s="5" t="s">
        <v>178</v>
      </c>
      <c r="I6581" s="5" t="s">
        <v>179</v>
      </c>
      <c r="J6581" s="5" t="s">
        <v>35</v>
      </c>
      <c r="K6581" s="5" t="s">
        <v>180</v>
      </c>
      <c r="L6581" s="7" t="s">
        <v>164</v>
      </c>
      <c r="M6581" t="str">
        <f t="shared" si="308"/>
        <v>Yes</v>
      </c>
    </row>
    <row r="6582" spans="1:13" ht="15" thickBot="1" x14ac:dyDescent="0.4">
      <c r="A6582" s="5" t="s">
        <v>175</v>
      </c>
      <c r="B6582" s="5" t="s">
        <v>176</v>
      </c>
      <c r="C6582" s="5" t="s">
        <v>6783</v>
      </c>
      <c r="D6582" s="5">
        <f t="shared" si="307"/>
        <v>81367</v>
      </c>
      <c r="E6582" s="6">
        <v>43465</v>
      </c>
      <c r="F6582" s="6">
        <f t="shared" si="309"/>
        <v>43555</v>
      </c>
      <c r="G6582" s="6" t="str">
        <f>IF('BCT Template'!R6581&gt;F6582,"Yes","No")</f>
        <v>No</v>
      </c>
      <c r="H6582" s="5" t="s">
        <v>182</v>
      </c>
      <c r="I6582" s="5" t="s">
        <v>183</v>
      </c>
      <c r="J6582" s="5" t="s">
        <v>184</v>
      </c>
      <c r="K6582" s="5" t="s">
        <v>185</v>
      </c>
      <c r="L6582" s="7" t="s">
        <v>164</v>
      </c>
      <c r="M6582" t="str">
        <f t="shared" si="308"/>
        <v>No</v>
      </c>
    </row>
    <row r="6583" spans="1:13" ht="15" thickBot="1" x14ac:dyDescent="0.4">
      <c r="A6583" s="5" t="s">
        <v>175</v>
      </c>
      <c r="B6583" s="5" t="s">
        <v>176</v>
      </c>
      <c r="C6583" s="5" t="s">
        <v>6784</v>
      </c>
      <c r="D6583" s="5">
        <f t="shared" si="307"/>
        <v>59663</v>
      </c>
      <c r="E6583" s="6">
        <v>42063</v>
      </c>
      <c r="F6583" s="6">
        <f t="shared" si="309"/>
        <v>42153</v>
      </c>
      <c r="G6583" s="6" t="str">
        <f>IF('BCT Template'!R6582&gt;F6583,"Yes","No")</f>
        <v>No</v>
      </c>
      <c r="H6583" s="5" t="s">
        <v>182</v>
      </c>
      <c r="I6583" s="5" t="s">
        <v>183</v>
      </c>
      <c r="J6583" s="5" t="s">
        <v>184</v>
      </c>
      <c r="K6583" s="5" t="s">
        <v>185</v>
      </c>
      <c r="L6583" s="7" t="s">
        <v>164</v>
      </c>
      <c r="M6583" t="str">
        <f t="shared" si="308"/>
        <v>No</v>
      </c>
    </row>
    <row r="6584" spans="1:13" ht="15" thickBot="1" x14ac:dyDescent="0.4">
      <c r="A6584" s="5" t="s">
        <v>175</v>
      </c>
      <c r="B6584" s="5" t="s">
        <v>176</v>
      </c>
      <c r="C6584" s="5" t="s">
        <v>6785</v>
      </c>
      <c r="D6584" s="5">
        <f t="shared" si="307"/>
        <v>58743</v>
      </c>
      <c r="E6584" s="6">
        <v>45458</v>
      </c>
      <c r="F6584" s="6">
        <f t="shared" si="309"/>
        <v>45548</v>
      </c>
      <c r="G6584" s="6" t="str">
        <f>IF('BCT Template'!R6583&gt;F6584,"Yes","No")</f>
        <v>No</v>
      </c>
      <c r="H6584" s="5" t="s">
        <v>182</v>
      </c>
      <c r="I6584" s="5" t="s">
        <v>183</v>
      </c>
      <c r="J6584" s="5" t="s">
        <v>184</v>
      </c>
      <c r="K6584" s="5" t="s">
        <v>185</v>
      </c>
      <c r="L6584" s="7" t="s">
        <v>164</v>
      </c>
      <c r="M6584" t="str">
        <f t="shared" si="308"/>
        <v>No</v>
      </c>
    </row>
    <row r="6585" spans="1:13" ht="15" thickBot="1" x14ac:dyDescent="0.4">
      <c r="A6585" s="5" t="s">
        <v>175</v>
      </c>
      <c r="B6585" s="5" t="s">
        <v>176</v>
      </c>
      <c r="C6585" s="5" t="s">
        <v>6786</v>
      </c>
      <c r="D6585" s="5">
        <f t="shared" si="307"/>
        <v>79837</v>
      </c>
      <c r="E6585" s="6">
        <v>43966</v>
      </c>
      <c r="F6585" s="6">
        <f t="shared" si="309"/>
        <v>44056</v>
      </c>
      <c r="G6585" s="6" t="str">
        <f>IF('BCT Template'!R6584&gt;F6585,"Yes","No")</f>
        <v>No</v>
      </c>
      <c r="H6585" s="5" t="s">
        <v>182</v>
      </c>
      <c r="I6585" s="5" t="s">
        <v>183</v>
      </c>
      <c r="J6585" s="5" t="s">
        <v>184</v>
      </c>
      <c r="K6585" s="5" t="s">
        <v>185</v>
      </c>
      <c r="L6585" s="7" t="s">
        <v>164</v>
      </c>
      <c r="M6585" t="str">
        <f t="shared" si="308"/>
        <v>No</v>
      </c>
    </row>
    <row r="6586" spans="1:13" ht="15" thickBot="1" x14ac:dyDescent="0.4">
      <c r="A6586" s="5" t="s">
        <v>175</v>
      </c>
      <c r="B6586" s="5" t="s">
        <v>176</v>
      </c>
      <c r="C6586" s="5" t="s">
        <v>6787</v>
      </c>
      <c r="D6586" s="5">
        <f t="shared" si="307"/>
        <v>57970</v>
      </c>
      <c r="E6586" s="6">
        <v>40983</v>
      </c>
      <c r="F6586" s="6">
        <f t="shared" si="309"/>
        <v>41073</v>
      </c>
      <c r="G6586" s="6" t="str">
        <f>IF('BCT Template'!R6585&gt;F6586,"Yes","No")</f>
        <v>No</v>
      </c>
      <c r="H6586" s="5" t="s">
        <v>189</v>
      </c>
      <c r="I6586" s="5" t="s">
        <v>190</v>
      </c>
      <c r="J6586" s="5" t="s">
        <v>200</v>
      </c>
      <c r="K6586" s="5" t="s">
        <v>201</v>
      </c>
      <c r="L6586" s="7" t="s">
        <v>164</v>
      </c>
      <c r="M6586" t="str">
        <f t="shared" si="308"/>
        <v>Yes</v>
      </c>
    </row>
    <row r="6587" spans="1:13" ht="15" thickBot="1" x14ac:dyDescent="0.4">
      <c r="A6587" s="5" t="s">
        <v>175</v>
      </c>
      <c r="B6587" s="5" t="s">
        <v>176</v>
      </c>
      <c r="C6587" s="5" t="s">
        <v>6788</v>
      </c>
      <c r="D6587" s="5">
        <f t="shared" si="307"/>
        <v>58735</v>
      </c>
      <c r="E6587" s="6">
        <v>41364</v>
      </c>
      <c r="F6587" s="6">
        <f t="shared" si="309"/>
        <v>41454</v>
      </c>
      <c r="G6587" s="6" t="str">
        <f>IF('BCT Template'!R6586&gt;F6587,"Yes","No")</f>
        <v>No</v>
      </c>
      <c r="H6587" s="5" t="s">
        <v>182</v>
      </c>
      <c r="I6587" s="5" t="s">
        <v>183</v>
      </c>
      <c r="J6587" s="5" t="s">
        <v>184</v>
      </c>
      <c r="K6587" s="5" t="s">
        <v>185</v>
      </c>
      <c r="L6587" s="7" t="s">
        <v>164</v>
      </c>
      <c r="M6587" t="str">
        <f t="shared" si="308"/>
        <v>No</v>
      </c>
    </row>
    <row r="6588" spans="1:13" ht="15" thickBot="1" x14ac:dyDescent="0.4">
      <c r="A6588" s="5" t="s">
        <v>175</v>
      </c>
      <c r="B6588" s="5" t="s">
        <v>176</v>
      </c>
      <c r="C6588" s="5" t="s">
        <v>6789</v>
      </c>
      <c r="D6588" s="5">
        <f t="shared" si="307"/>
        <v>59659</v>
      </c>
      <c r="E6588" s="6">
        <v>42824</v>
      </c>
      <c r="F6588" s="6">
        <f t="shared" si="309"/>
        <v>42914</v>
      </c>
      <c r="G6588" s="6" t="str">
        <f>IF('BCT Template'!R6587&gt;F6588,"Yes","No")</f>
        <v>No</v>
      </c>
      <c r="H6588" s="5" t="s">
        <v>182</v>
      </c>
      <c r="I6588" s="5" t="s">
        <v>183</v>
      </c>
      <c r="J6588" s="5" t="s">
        <v>184</v>
      </c>
      <c r="K6588" s="5" t="s">
        <v>185</v>
      </c>
      <c r="L6588" s="7" t="s">
        <v>164</v>
      </c>
      <c r="M6588" t="str">
        <f t="shared" si="308"/>
        <v>No</v>
      </c>
    </row>
    <row r="6589" spans="1:13" ht="15" thickBot="1" x14ac:dyDescent="0.4">
      <c r="A6589" s="5" t="s">
        <v>175</v>
      </c>
      <c r="B6589" s="5" t="s">
        <v>176</v>
      </c>
      <c r="C6589" s="5" t="s">
        <v>6790</v>
      </c>
      <c r="D6589" s="5">
        <f t="shared" si="307"/>
        <v>57392</v>
      </c>
      <c r="E6589" s="6">
        <v>43921</v>
      </c>
      <c r="F6589" s="6">
        <f t="shared" si="309"/>
        <v>44011</v>
      </c>
      <c r="G6589" s="6" t="str">
        <f>IF('BCT Template'!R6588&gt;F6589,"Yes","No")</f>
        <v>No</v>
      </c>
      <c r="H6589" s="5" t="s">
        <v>189</v>
      </c>
      <c r="I6589" s="5" t="s">
        <v>190</v>
      </c>
      <c r="J6589" s="5" t="s">
        <v>200</v>
      </c>
      <c r="K6589" s="5" t="s">
        <v>201</v>
      </c>
      <c r="L6589" s="7" t="s">
        <v>164</v>
      </c>
      <c r="M6589" t="str">
        <f t="shared" si="308"/>
        <v>Yes</v>
      </c>
    </row>
    <row r="6590" spans="1:13" ht="15" thickBot="1" x14ac:dyDescent="0.4">
      <c r="A6590" s="5" t="s">
        <v>175</v>
      </c>
      <c r="B6590" s="5" t="s">
        <v>176</v>
      </c>
      <c r="C6590" s="5" t="s">
        <v>6791</v>
      </c>
      <c r="D6590" s="5">
        <f t="shared" si="307"/>
        <v>78344</v>
      </c>
      <c r="E6590" s="6">
        <v>41090</v>
      </c>
      <c r="F6590" s="6">
        <f t="shared" si="309"/>
        <v>41180</v>
      </c>
      <c r="G6590" s="6" t="str">
        <f>IF('BCT Template'!R6589&gt;F6590,"Yes","No")</f>
        <v>No</v>
      </c>
      <c r="H6590" s="5" t="s">
        <v>210</v>
      </c>
      <c r="I6590" s="5" t="s">
        <v>211</v>
      </c>
      <c r="J6590" s="5" t="s">
        <v>184</v>
      </c>
      <c r="K6590" s="5" t="s">
        <v>185</v>
      </c>
      <c r="L6590" s="7" t="s">
        <v>164</v>
      </c>
      <c r="M6590" t="str">
        <f t="shared" si="308"/>
        <v>No</v>
      </c>
    </row>
    <row r="6591" spans="1:13" ht="15" thickBot="1" x14ac:dyDescent="0.4">
      <c r="A6591" s="5" t="s">
        <v>175</v>
      </c>
      <c r="B6591" s="5" t="s">
        <v>176</v>
      </c>
      <c r="C6591" s="5" t="s">
        <v>6792</v>
      </c>
      <c r="D6591" s="5">
        <f t="shared" si="307"/>
        <v>80011</v>
      </c>
      <c r="E6591" s="6">
        <v>43861</v>
      </c>
      <c r="F6591" s="6">
        <f t="shared" si="309"/>
        <v>43951</v>
      </c>
      <c r="G6591" s="6" t="str">
        <f>IF('BCT Template'!R6590&gt;F6591,"Yes","No")</f>
        <v>No</v>
      </c>
      <c r="H6591" s="5" t="s">
        <v>182</v>
      </c>
      <c r="I6591" s="5" t="s">
        <v>183</v>
      </c>
      <c r="J6591" s="5" t="s">
        <v>184</v>
      </c>
      <c r="K6591" s="5" t="s">
        <v>185</v>
      </c>
      <c r="L6591" s="7" t="s">
        <v>164</v>
      </c>
      <c r="M6591" t="str">
        <f t="shared" si="308"/>
        <v>No</v>
      </c>
    </row>
    <row r="6592" spans="1:13" ht="15" thickBot="1" x14ac:dyDescent="0.4">
      <c r="A6592" s="5" t="s">
        <v>175</v>
      </c>
      <c r="B6592" s="5" t="s">
        <v>176</v>
      </c>
      <c r="C6592" s="5" t="s">
        <v>6793</v>
      </c>
      <c r="D6592" s="5">
        <f t="shared" si="307"/>
        <v>82370</v>
      </c>
      <c r="E6592" s="6">
        <v>44272</v>
      </c>
      <c r="F6592" s="6">
        <f t="shared" si="309"/>
        <v>44362</v>
      </c>
      <c r="G6592" s="6" t="str">
        <f>IF('BCT Template'!R6591&gt;F6592,"Yes","No")</f>
        <v>No</v>
      </c>
      <c r="H6592" s="5" t="s">
        <v>210</v>
      </c>
      <c r="I6592" s="5" t="s">
        <v>211</v>
      </c>
      <c r="J6592" s="5" t="s">
        <v>184</v>
      </c>
      <c r="K6592" s="5" t="s">
        <v>185</v>
      </c>
      <c r="L6592" s="7" t="s">
        <v>164</v>
      </c>
      <c r="M6592" t="str">
        <f t="shared" si="308"/>
        <v>No</v>
      </c>
    </row>
    <row r="6593" spans="1:13" ht="15" thickBot="1" x14ac:dyDescent="0.4">
      <c r="A6593" s="5" t="s">
        <v>175</v>
      </c>
      <c r="B6593" s="5" t="s">
        <v>176</v>
      </c>
      <c r="C6593" s="5" t="s">
        <v>6794</v>
      </c>
      <c r="D6593" s="5">
        <f t="shared" si="307"/>
        <v>29050</v>
      </c>
      <c r="E6593" s="6">
        <v>44043</v>
      </c>
      <c r="F6593" s="6">
        <f t="shared" si="309"/>
        <v>44133</v>
      </c>
      <c r="G6593" s="6" t="str">
        <f>IF('BCT Template'!R6592&gt;F6593,"Yes","No")</f>
        <v>No</v>
      </c>
      <c r="H6593" s="5" t="s">
        <v>178</v>
      </c>
      <c r="I6593" s="5" t="s">
        <v>179</v>
      </c>
      <c r="J6593" s="5" t="s">
        <v>35</v>
      </c>
      <c r="K6593" s="5" t="s">
        <v>180</v>
      </c>
      <c r="L6593" s="7" t="s">
        <v>164</v>
      </c>
      <c r="M6593" t="str">
        <f t="shared" si="308"/>
        <v>Yes</v>
      </c>
    </row>
    <row r="6594" spans="1:13" ht="15" thickBot="1" x14ac:dyDescent="0.4">
      <c r="A6594" s="5" t="s">
        <v>175</v>
      </c>
      <c r="B6594" s="5" t="s">
        <v>176</v>
      </c>
      <c r="C6594" s="5" t="s">
        <v>6795</v>
      </c>
      <c r="D6594" s="5">
        <f t="shared" si="307"/>
        <v>58239</v>
      </c>
      <c r="E6594" s="6">
        <v>43465</v>
      </c>
      <c r="F6594" s="6">
        <f t="shared" si="309"/>
        <v>43555</v>
      </c>
      <c r="G6594" s="6" t="str">
        <f>IF('BCT Template'!R6593&gt;F6594,"Yes","No")</f>
        <v>No</v>
      </c>
      <c r="H6594" s="5" t="s">
        <v>182</v>
      </c>
      <c r="I6594" s="5" t="s">
        <v>183</v>
      </c>
      <c r="J6594" s="5" t="s">
        <v>200</v>
      </c>
      <c r="K6594" s="5" t="s">
        <v>201</v>
      </c>
      <c r="L6594" s="7" t="s">
        <v>164</v>
      </c>
      <c r="M6594" t="str">
        <f t="shared" si="308"/>
        <v>Yes</v>
      </c>
    </row>
    <row r="6595" spans="1:13" ht="15" thickBot="1" x14ac:dyDescent="0.4">
      <c r="A6595" s="5" t="s">
        <v>175</v>
      </c>
      <c r="B6595" s="5" t="s">
        <v>176</v>
      </c>
      <c r="C6595" s="5" t="s">
        <v>6796</v>
      </c>
      <c r="D6595" s="5">
        <f t="shared" ref="D6595:D6658" si="310">C6595*1</f>
        <v>77816</v>
      </c>
      <c r="E6595" s="6">
        <v>44165</v>
      </c>
      <c r="F6595" s="6">
        <f t="shared" si="309"/>
        <v>44255</v>
      </c>
      <c r="G6595" s="6" t="str">
        <f>IF('BCT Template'!R6594&gt;F6595,"Yes","No")</f>
        <v>No</v>
      </c>
      <c r="H6595" s="5" t="s">
        <v>189</v>
      </c>
      <c r="I6595" s="5" t="s">
        <v>190</v>
      </c>
      <c r="J6595" s="5" t="s">
        <v>184</v>
      </c>
      <c r="K6595" s="5" t="s">
        <v>185</v>
      </c>
      <c r="L6595" s="7" t="s">
        <v>164</v>
      </c>
      <c r="M6595" t="str">
        <f t="shared" ref="M6595:M6658" si="311">IF(J6595=" ","Yes",IF(J6595="3","Yes","No"))</f>
        <v>No</v>
      </c>
    </row>
    <row r="6596" spans="1:13" ht="15" thickBot="1" x14ac:dyDescent="0.4">
      <c r="A6596" s="5" t="s">
        <v>175</v>
      </c>
      <c r="B6596" s="5" t="s">
        <v>176</v>
      </c>
      <c r="C6596" s="5" t="s">
        <v>6797</v>
      </c>
      <c r="D6596" s="5">
        <f t="shared" si="310"/>
        <v>78211</v>
      </c>
      <c r="E6596" s="6">
        <v>43646</v>
      </c>
      <c r="F6596" s="6">
        <f t="shared" si="309"/>
        <v>43736</v>
      </c>
      <c r="G6596" s="6" t="str">
        <f>IF('BCT Template'!R6595&gt;F6596,"Yes","No")</f>
        <v>No</v>
      </c>
      <c r="H6596" s="5" t="s">
        <v>189</v>
      </c>
      <c r="I6596" s="5" t="s">
        <v>190</v>
      </c>
      <c r="J6596" s="5" t="s">
        <v>184</v>
      </c>
      <c r="K6596" s="5" t="s">
        <v>185</v>
      </c>
      <c r="L6596" s="7" t="s">
        <v>164</v>
      </c>
      <c r="M6596" t="str">
        <f t="shared" si="311"/>
        <v>No</v>
      </c>
    </row>
    <row r="6597" spans="1:13" ht="15" thickBot="1" x14ac:dyDescent="0.4">
      <c r="A6597" s="5" t="s">
        <v>175</v>
      </c>
      <c r="B6597" s="5" t="s">
        <v>176</v>
      </c>
      <c r="C6597" s="5" t="s">
        <v>6798</v>
      </c>
      <c r="D6597" s="5">
        <f t="shared" si="310"/>
        <v>79403</v>
      </c>
      <c r="E6597" s="6">
        <v>42551</v>
      </c>
      <c r="F6597" s="6">
        <f t="shared" si="309"/>
        <v>42641</v>
      </c>
      <c r="G6597" s="6" t="str">
        <f>IF('BCT Template'!R6596&gt;F6597,"Yes","No")</f>
        <v>No</v>
      </c>
      <c r="H6597" s="5" t="s">
        <v>189</v>
      </c>
      <c r="I6597" s="5" t="s">
        <v>190</v>
      </c>
      <c r="J6597" s="5" t="s">
        <v>200</v>
      </c>
      <c r="K6597" s="5" t="s">
        <v>201</v>
      </c>
      <c r="L6597" s="7" t="s">
        <v>164</v>
      </c>
      <c r="M6597" t="str">
        <f t="shared" si="311"/>
        <v>Yes</v>
      </c>
    </row>
    <row r="6598" spans="1:13" ht="15" thickBot="1" x14ac:dyDescent="0.4">
      <c r="A6598" s="5" t="s">
        <v>175</v>
      </c>
      <c r="B6598" s="5" t="s">
        <v>176</v>
      </c>
      <c r="C6598" s="5" t="s">
        <v>6799</v>
      </c>
      <c r="D6598" s="5">
        <f t="shared" si="310"/>
        <v>79247</v>
      </c>
      <c r="E6598" s="6">
        <v>42961</v>
      </c>
      <c r="F6598" s="6">
        <f t="shared" si="309"/>
        <v>43051</v>
      </c>
      <c r="G6598" s="6" t="str">
        <f>IF('BCT Template'!R6597&gt;F6598,"Yes","No")</f>
        <v>No</v>
      </c>
      <c r="H6598" s="5" t="s">
        <v>189</v>
      </c>
      <c r="I6598" s="5" t="s">
        <v>190</v>
      </c>
      <c r="J6598" s="5" t="s">
        <v>200</v>
      </c>
      <c r="K6598" s="5" t="s">
        <v>201</v>
      </c>
      <c r="L6598" s="7" t="s">
        <v>164</v>
      </c>
      <c r="M6598" t="str">
        <f t="shared" si="311"/>
        <v>Yes</v>
      </c>
    </row>
    <row r="6599" spans="1:13" ht="15" thickBot="1" x14ac:dyDescent="0.4">
      <c r="A6599" s="5" t="s">
        <v>175</v>
      </c>
      <c r="B6599" s="5" t="s">
        <v>176</v>
      </c>
      <c r="C6599" s="5" t="s">
        <v>6800</v>
      </c>
      <c r="D6599" s="5">
        <f t="shared" si="310"/>
        <v>59432</v>
      </c>
      <c r="E6599" s="6">
        <v>44135</v>
      </c>
      <c r="F6599" s="6">
        <f t="shared" si="309"/>
        <v>44225</v>
      </c>
      <c r="G6599" s="6" t="str">
        <f>IF('BCT Template'!R6598&gt;F6599,"Yes","No")</f>
        <v>No</v>
      </c>
      <c r="H6599" s="5" t="s">
        <v>182</v>
      </c>
      <c r="I6599" s="5" t="s">
        <v>183</v>
      </c>
      <c r="J6599" s="5" t="s">
        <v>184</v>
      </c>
      <c r="K6599" s="5" t="s">
        <v>185</v>
      </c>
      <c r="L6599" s="7" t="s">
        <v>164</v>
      </c>
      <c r="M6599" t="str">
        <f t="shared" si="311"/>
        <v>No</v>
      </c>
    </row>
    <row r="6600" spans="1:13" ht="15" thickBot="1" x14ac:dyDescent="0.4">
      <c r="A6600" s="5" t="s">
        <v>175</v>
      </c>
      <c r="B6600" s="5" t="s">
        <v>176</v>
      </c>
      <c r="C6600" s="5" t="s">
        <v>6801</v>
      </c>
      <c r="D6600" s="5">
        <f t="shared" si="310"/>
        <v>22747</v>
      </c>
      <c r="E6600" s="6">
        <v>44227</v>
      </c>
      <c r="F6600" s="6">
        <f t="shared" si="309"/>
        <v>44317</v>
      </c>
      <c r="G6600" s="6" t="str">
        <f>IF('BCT Template'!R6599&gt;F6600,"Yes","No")</f>
        <v>No</v>
      </c>
      <c r="H6600" s="5" t="s">
        <v>178</v>
      </c>
      <c r="I6600" s="5" t="s">
        <v>179</v>
      </c>
      <c r="J6600" s="5" t="s">
        <v>35</v>
      </c>
      <c r="K6600" s="5" t="s">
        <v>180</v>
      </c>
      <c r="L6600" s="7" t="s">
        <v>164</v>
      </c>
      <c r="M6600" t="str">
        <f t="shared" si="311"/>
        <v>Yes</v>
      </c>
    </row>
    <row r="6601" spans="1:13" ht="15" thickBot="1" x14ac:dyDescent="0.4">
      <c r="A6601" s="5" t="s">
        <v>175</v>
      </c>
      <c r="B6601" s="5" t="s">
        <v>176</v>
      </c>
      <c r="C6601" s="5" t="s">
        <v>6802</v>
      </c>
      <c r="D6601" s="5">
        <f t="shared" si="310"/>
        <v>31385</v>
      </c>
      <c r="E6601" s="6">
        <v>43343</v>
      </c>
      <c r="F6601" s="6">
        <f t="shared" si="309"/>
        <v>43433</v>
      </c>
      <c r="G6601" s="6" t="str">
        <f>IF('BCT Template'!R6600&gt;F6601,"Yes","No")</f>
        <v>No</v>
      </c>
      <c r="H6601" s="5" t="s">
        <v>178</v>
      </c>
      <c r="I6601" s="5" t="s">
        <v>179</v>
      </c>
      <c r="J6601" s="5" t="s">
        <v>35</v>
      </c>
      <c r="K6601" s="5" t="s">
        <v>180</v>
      </c>
      <c r="L6601" s="7" t="s">
        <v>164</v>
      </c>
      <c r="M6601" t="str">
        <f t="shared" si="311"/>
        <v>Yes</v>
      </c>
    </row>
    <row r="6602" spans="1:13" ht="15" thickBot="1" x14ac:dyDescent="0.4">
      <c r="A6602" s="5" t="s">
        <v>175</v>
      </c>
      <c r="B6602" s="5" t="s">
        <v>176</v>
      </c>
      <c r="C6602" s="5" t="s">
        <v>6803</v>
      </c>
      <c r="D6602" s="5">
        <f t="shared" si="310"/>
        <v>81894</v>
      </c>
      <c r="E6602" s="6">
        <v>43678</v>
      </c>
      <c r="F6602" s="6">
        <f t="shared" si="309"/>
        <v>43768</v>
      </c>
      <c r="G6602" s="6" t="str">
        <f>IF('BCT Template'!R6601&gt;F6602,"Yes","No")</f>
        <v>No</v>
      </c>
      <c r="H6602" s="5" t="s">
        <v>182</v>
      </c>
      <c r="I6602" s="5" t="s">
        <v>183</v>
      </c>
      <c r="J6602" s="5" t="s">
        <v>184</v>
      </c>
      <c r="K6602" s="5" t="s">
        <v>185</v>
      </c>
      <c r="L6602" s="7" t="s">
        <v>164</v>
      </c>
      <c r="M6602" t="str">
        <f t="shared" si="311"/>
        <v>No</v>
      </c>
    </row>
    <row r="6603" spans="1:13" ht="15" thickBot="1" x14ac:dyDescent="0.4">
      <c r="A6603" s="5" t="s">
        <v>175</v>
      </c>
      <c r="B6603" s="5" t="s">
        <v>176</v>
      </c>
      <c r="C6603" s="5" t="s">
        <v>6804</v>
      </c>
      <c r="D6603" s="5">
        <f t="shared" si="310"/>
        <v>82836</v>
      </c>
      <c r="E6603" s="6">
        <v>44954</v>
      </c>
      <c r="F6603" s="6">
        <f t="shared" si="309"/>
        <v>45044</v>
      </c>
      <c r="G6603" s="6" t="str">
        <f>IF('BCT Template'!R6602&gt;F6603,"Yes","No")</f>
        <v>No</v>
      </c>
      <c r="H6603" s="5" t="s">
        <v>210</v>
      </c>
      <c r="I6603" s="5" t="s">
        <v>211</v>
      </c>
      <c r="J6603" s="5" t="s">
        <v>184</v>
      </c>
      <c r="K6603" s="5" t="s">
        <v>185</v>
      </c>
      <c r="L6603" s="7" t="s">
        <v>164</v>
      </c>
      <c r="M6603" t="str">
        <f t="shared" si="311"/>
        <v>No</v>
      </c>
    </row>
    <row r="6604" spans="1:13" ht="15" thickBot="1" x14ac:dyDescent="0.4">
      <c r="A6604" s="5" t="s">
        <v>175</v>
      </c>
      <c r="B6604" s="5" t="s">
        <v>176</v>
      </c>
      <c r="C6604" s="5" t="s">
        <v>6805</v>
      </c>
      <c r="D6604" s="5">
        <f t="shared" si="310"/>
        <v>80969</v>
      </c>
      <c r="E6604" s="6">
        <v>43677</v>
      </c>
      <c r="F6604" s="6">
        <f t="shared" si="309"/>
        <v>43767</v>
      </c>
      <c r="G6604" s="6" t="str">
        <f>IF('BCT Template'!R6603&gt;F6604,"Yes","No")</f>
        <v>No</v>
      </c>
      <c r="H6604" s="5" t="s">
        <v>182</v>
      </c>
      <c r="I6604" s="5" t="s">
        <v>183</v>
      </c>
      <c r="J6604" s="5" t="s">
        <v>184</v>
      </c>
      <c r="K6604" s="5" t="s">
        <v>185</v>
      </c>
      <c r="L6604" s="7" t="s">
        <v>164</v>
      </c>
      <c r="M6604" t="str">
        <f t="shared" si="311"/>
        <v>No</v>
      </c>
    </row>
    <row r="6605" spans="1:13" ht="15" thickBot="1" x14ac:dyDescent="0.4">
      <c r="A6605" s="5" t="s">
        <v>175</v>
      </c>
      <c r="B6605" s="5" t="s">
        <v>176</v>
      </c>
      <c r="C6605" s="5" t="s">
        <v>6806</v>
      </c>
      <c r="D6605" s="5">
        <f t="shared" si="310"/>
        <v>22043</v>
      </c>
      <c r="E6605" s="6">
        <v>43646</v>
      </c>
      <c r="F6605" s="6">
        <f t="shared" si="309"/>
        <v>43736</v>
      </c>
      <c r="G6605" s="6" t="str">
        <f>IF('BCT Template'!R6604&gt;F6605,"Yes","No")</f>
        <v>No</v>
      </c>
      <c r="H6605" s="5" t="s">
        <v>178</v>
      </c>
      <c r="I6605" s="5" t="s">
        <v>179</v>
      </c>
      <c r="J6605" s="5" t="s">
        <v>35</v>
      </c>
      <c r="K6605" s="5" t="s">
        <v>180</v>
      </c>
      <c r="L6605" s="7" t="s">
        <v>164</v>
      </c>
      <c r="M6605" t="str">
        <f t="shared" si="311"/>
        <v>Yes</v>
      </c>
    </row>
    <row r="6606" spans="1:13" ht="15" thickBot="1" x14ac:dyDescent="0.4">
      <c r="A6606" s="5" t="s">
        <v>175</v>
      </c>
      <c r="B6606" s="5" t="s">
        <v>176</v>
      </c>
      <c r="C6606" s="5" t="s">
        <v>6807</v>
      </c>
      <c r="D6606" s="5">
        <f t="shared" si="310"/>
        <v>21600</v>
      </c>
      <c r="E6606" s="6">
        <v>44408</v>
      </c>
      <c r="F6606" s="6">
        <f t="shared" si="309"/>
        <v>44498</v>
      </c>
      <c r="G6606" s="6" t="str">
        <f>IF('BCT Template'!R6605&gt;F6606,"Yes","No")</f>
        <v>No</v>
      </c>
      <c r="H6606" s="5" t="s">
        <v>178</v>
      </c>
      <c r="I6606" s="5" t="s">
        <v>179</v>
      </c>
      <c r="J6606" s="5" t="s">
        <v>35</v>
      </c>
      <c r="K6606" s="5" t="s">
        <v>180</v>
      </c>
      <c r="L6606" s="7" t="s">
        <v>164</v>
      </c>
      <c r="M6606" t="str">
        <f t="shared" si="311"/>
        <v>Yes</v>
      </c>
    </row>
    <row r="6607" spans="1:13" ht="15" thickBot="1" x14ac:dyDescent="0.4">
      <c r="A6607" s="5" t="s">
        <v>175</v>
      </c>
      <c r="B6607" s="5" t="s">
        <v>176</v>
      </c>
      <c r="C6607" s="5" t="s">
        <v>6808</v>
      </c>
      <c r="D6607" s="5">
        <f t="shared" si="310"/>
        <v>81225</v>
      </c>
      <c r="E6607" s="6">
        <v>44074</v>
      </c>
      <c r="F6607" s="6">
        <f t="shared" si="309"/>
        <v>44164</v>
      </c>
      <c r="G6607" s="6" t="str">
        <f>IF('BCT Template'!R6606&gt;F6607,"Yes","No")</f>
        <v>No</v>
      </c>
      <c r="H6607" s="5" t="s">
        <v>182</v>
      </c>
      <c r="I6607" s="5" t="s">
        <v>183</v>
      </c>
      <c r="J6607" s="5" t="s">
        <v>200</v>
      </c>
      <c r="K6607" s="5" t="s">
        <v>201</v>
      </c>
      <c r="L6607" s="7" t="s">
        <v>164</v>
      </c>
      <c r="M6607" t="str">
        <f t="shared" si="311"/>
        <v>Yes</v>
      </c>
    </row>
    <row r="6608" spans="1:13" ht="15" thickBot="1" x14ac:dyDescent="0.4">
      <c r="A6608" s="5" t="s">
        <v>175</v>
      </c>
      <c r="B6608" s="5" t="s">
        <v>176</v>
      </c>
      <c r="C6608" s="5" t="s">
        <v>6809</v>
      </c>
      <c r="D6608" s="5">
        <f t="shared" si="310"/>
        <v>81451</v>
      </c>
      <c r="E6608" s="6">
        <v>43646</v>
      </c>
      <c r="F6608" s="6">
        <f t="shared" si="309"/>
        <v>43736</v>
      </c>
      <c r="G6608" s="6" t="str">
        <f>IF('BCT Template'!R6607&gt;F6608,"Yes","No")</f>
        <v>No</v>
      </c>
      <c r="H6608" s="5" t="s">
        <v>182</v>
      </c>
      <c r="I6608" s="5" t="s">
        <v>183</v>
      </c>
      <c r="J6608" s="5" t="s">
        <v>184</v>
      </c>
      <c r="K6608" s="5" t="s">
        <v>185</v>
      </c>
      <c r="L6608" s="7" t="s">
        <v>164</v>
      </c>
      <c r="M6608" t="str">
        <f t="shared" si="311"/>
        <v>No</v>
      </c>
    </row>
    <row r="6609" spans="1:13" ht="15" thickBot="1" x14ac:dyDescent="0.4">
      <c r="A6609" s="5" t="s">
        <v>175</v>
      </c>
      <c r="B6609" s="5" t="s">
        <v>176</v>
      </c>
      <c r="C6609" s="5" t="s">
        <v>6810</v>
      </c>
      <c r="D6609" s="5">
        <f t="shared" si="310"/>
        <v>80160</v>
      </c>
      <c r="E6609" s="6">
        <v>42551</v>
      </c>
      <c r="F6609" s="6">
        <f t="shared" si="309"/>
        <v>42641</v>
      </c>
      <c r="G6609" s="6" t="str">
        <f>IF('BCT Template'!R6608&gt;F6609,"Yes","No")</f>
        <v>No</v>
      </c>
      <c r="H6609" s="5" t="s">
        <v>182</v>
      </c>
      <c r="I6609" s="5" t="s">
        <v>183</v>
      </c>
      <c r="J6609" s="5" t="s">
        <v>200</v>
      </c>
      <c r="K6609" s="5" t="s">
        <v>201</v>
      </c>
      <c r="L6609" s="7" t="s">
        <v>164</v>
      </c>
      <c r="M6609" t="str">
        <f t="shared" si="311"/>
        <v>Yes</v>
      </c>
    </row>
    <row r="6610" spans="1:13" ht="15" thickBot="1" x14ac:dyDescent="0.4">
      <c r="A6610" s="5" t="s">
        <v>175</v>
      </c>
      <c r="B6610" s="5" t="s">
        <v>176</v>
      </c>
      <c r="C6610" s="5" t="s">
        <v>6811</v>
      </c>
      <c r="D6610" s="5">
        <f t="shared" si="310"/>
        <v>80491</v>
      </c>
      <c r="E6610" s="6">
        <v>43692</v>
      </c>
      <c r="F6610" s="6">
        <f t="shared" si="309"/>
        <v>43782</v>
      </c>
      <c r="G6610" s="6" t="str">
        <f>IF('BCT Template'!R6609&gt;F6610,"Yes","No")</f>
        <v>No</v>
      </c>
      <c r="H6610" s="5" t="s">
        <v>182</v>
      </c>
      <c r="I6610" s="5" t="s">
        <v>183</v>
      </c>
      <c r="J6610" s="5" t="s">
        <v>184</v>
      </c>
      <c r="K6610" s="5" t="s">
        <v>185</v>
      </c>
      <c r="L6610" s="7" t="s">
        <v>164</v>
      </c>
      <c r="M6610" t="str">
        <f t="shared" si="311"/>
        <v>No</v>
      </c>
    </row>
    <row r="6611" spans="1:13" ht="15" thickBot="1" x14ac:dyDescent="0.4">
      <c r="A6611" s="5" t="s">
        <v>175</v>
      </c>
      <c r="B6611" s="5" t="s">
        <v>176</v>
      </c>
      <c r="C6611" s="5" t="s">
        <v>6812</v>
      </c>
      <c r="D6611" s="5">
        <f t="shared" si="310"/>
        <v>57306</v>
      </c>
      <c r="E6611" s="6">
        <v>42400</v>
      </c>
      <c r="F6611" s="6">
        <f t="shared" si="309"/>
        <v>42490</v>
      </c>
      <c r="G6611" s="6" t="str">
        <f>IF('BCT Template'!R6610&gt;F6611,"Yes","No")</f>
        <v>No</v>
      </c>
      <c r="H6611" s="5" t="s">
        <v>189</v>
      </c>
      <c r="I6611" s="5" t="s">
        <v>190</v>
      </c>
      <c r="J6611" s="5" t="s">
        <v>184</v>
      </c>
      <c r="K6611" s="5" t="s">
        <v>185</v>
      </c>
      <c r="L6611" s="7" t="s">
        <v>164</v>
      </c>
      <c r="M6611" t="str">
        <f t="shared" si="311"/>
        <v>No</v>
      </c>
    </row>
    <row r="6612" spans="1:13" ht="15" thickBot="1" x14ac:dyDescent="0.4">
      <c r="A6612" s="5" t="s">
        <v>175</v>
      </c>
      <c r="B6612" s="5" t="s">
        <v>176</v>
      </c>
      <c r="C6612" s="5" t="s">
        <v>6813</v>
      </c>
      <c r="D6612" s="5">
        <f t="shared" si="310"/>
        <v>59809</v>
      </c>
      <c r="E6612" s="6">
        <v>44347</v>
      </c>
      <c r="F6612" s="6">
        <f t="shared" si="309"/>
        <v>44437</v>
      </c>
      <c r="G6612" s="6" t="str">
        <f>IF('BCT Template'!R6611&gt;F6612,"Yes","No")</f>
        <v>No</v>
      </c>
      <c r="H6612" s="5" t="s">
        <v>182</v>
      </c>
      <c r="I6612" s="5" t="s">
        <v>183</v>
      </c>
      <c r="J6612" s="5" t="s">
        <v>184</v>
      </c>
      <c r="K6612" s="5" t="s">
        <v>185</v>
      </c>
      <c r="L6612" s="7" t="s">
        <v>164</v>
      </c>
      <c r="M6612" t="str">
        <f t="shared" si="311"/>
        <v>No</v>
      </c>
    </row>
    <row r="6613" spans="1:13" ht="15" thickBot="1" x14ac:dyDescent="0.4">
      <c r="A6613" s="5" t="s">
        <v>175</v>
      </c>
      <c r="B6613" s="5" t="s">
        <v>176</v>
      </c>
      <c r="C6613" s="5" t="s">
        <v>6814</v>
      </c>
      <c r="D6613" s="5">
        <f t="shared" si="310"/>
        <v>59705</v>
      </c>
      <c r="E6613" s="6">
        <v>44377</v>
      </c>
      <c r="F6613" s="6">
        <f t="shared" si="309"/>
        <v>44467</v>
      </c>
      <c r="G6613" s="6" t="str">
        <f>IF('BCT Template'!R6612&gt;F6613,"Yes","No")</f>
        <v>No</v>
      </c>
      <c r="H6613" s="5" t="s">
        <v>182</v>
      </c>
      <c r="I6613" s="5" t="s">
        <v>183</v>
      </c>
      <c r="J6613" s="5" t="s">
        <v>184</v>
      </c>
      <c r="K6613" s="5" t="s">
        <v>185</v>
      </c>
      <c r="L6613" s="7" t="s">
        <v>164</v>
      </c>
      <c r="M6613" t="str">
        <f t="shared" si="311"/>
        <v>No</v>
      </c>
    </row>
    <row r="6614" spans="1:13" ht="15" thickBot="1" x14ac:dyDescent="0.4">
      <c r="A6614" s="5" t="s">
        <v>175</v>
      </c>
      <c r="B6614" s="5" t="s">
        <v>176</v>
      </c>
      <c r="C6614" s="5" t="s">
        <v>6815</v>
      </c>
      <c r="D6614" s="5">
        <f t="shared" si="310"/>
        <v>83152</v>
      </c>
      <c r="E6614" s="6">
        <v>45417</v>
      </c>
      <c r="F6614" s="6">
        <f t="shared" ref="F6614:F6677" si="312">E6614+90</f>
        <v>45507</v>
      </c>
      <c r="G6614" s="6" t="str">
        <f>IF('BCT Template'!R6613&gt;F6614,"Yes","No")</f>
        <v>No</v>
      </c>
      <c r="H6614" s="5" t="s">
        <v>210</v>
      </c>
      <c r="I6614" s="5" t="s">
        <v>211</v>
      </c>
      <c r="J6614" s="5" t="s">
        <v>184</v>
      </c>
      <c r="K6614" s="5" t="s">
        <v>185</v>
      </c>
      <c r="L6614" s="7" t="s">
        <v>164</v>
      </c>
      <c r="M6614" t="str">
        <f t="shared" si="311"/>
        <v>No</v>
      </c>
    </row>
    <row r="6615" spans="1:13" ht="15" thickBot="1" x14ac:dyDescent="0.4">
      <c r="A6615" s="5" t="s">
        <v>175</v>
      </c>
      <c r="B6615" s="5" t="s">
        <v>176</v>
      </c>
      <c r="C6615" s="5" t="s">
        <v>6816</v>
      </c>
      <c r="D6615" s="5">
        <f t="shared" si="310"/>
        <v>80266</v>
      </c>
      <c r="E6615" s="6">
        <v>42216</v>
      </c>
      <c r="F6615" s="6">
        <f t="shared" si="312"/>
        <v>42306</v>
      </c>
      <c r="G6615" s="6" t="str">
        <f>IF('BCT Template'!R6614&gt;F6615,"Yes","No")</f>
        <v>No</v>
      </c>
      <c r="H6615" s="5" t="s">
        <v>182</v>
      </c>
      <c r="I6615" s="5" t="s">
        <v>183</v>
      </c>
      <c r="J6615" s="5" t="s">
        <v>184</v>
      </c>
      <c r="K6615" s="5" t="s">
        <v>185</v>
      </c>
      <c r="L6615" s="7" t="s">
        <v>164</v>
      </c>
      <c r="M6615" t="str">
        <f t="shared" si="311"/>
        <v>No</v>
      </c>
    </row>
    <row r="6616" spans="1:13" ht="15" thickBot="1" x14ac:dyDescent="0.4">
      <c r="A6616" s="5" t="s">
        <v>175</v>
      </c>
      <c r="B6616" s="5" t="s">
        <v>176</v>
      </c>
      <c r="C6616" s="5" t="s">
        <v>6817</v>
      </c>
      <c r="D6616" s="5">
        <f t="shared" si="310"/>
        <v>58850</v>
      </c>
      <c r="E6616" s="6">
        <v>44043</v>
      </c>
      <c r="F6616" s="6">
        <f t="shared" si="312"/>
        <v>44133</v>
      </c>
      <c r="G6616" s="6" t="str">
        <f>IF('BCT Template'!R6615&gt;F6616,"Yes","No")</f>
        <v>No</v>
      </c>
      <c r="H6616" s="5" t="s">
        <v>182</v>
      </c>
      <c r="I6616" s="5" t="s">
        <v>183</v>
      </c>
      <c r="J6616" s="5" t="s">
        <v>184</v>
      </c>
      <c r="K6616" s="5" t="s">
        <v>185</v>
      </c>
      <c r="L6616" s="7" t="s">
        <v>164</v>
      </c>
      <c r="M6616" t="str">
        <f t="shared" si="311"/>
        <v>No</v>
      </c>
    </row>
    <row r="6617" spans="1:13" ht="15" thickBot="1" x14ac:dyDescent="0.4">
      <c r="A6617" s="5" t="s">
        <v>175</v>
      </c>
      <c r="B6617" s="5" t="s">
        <v>176</v>
      </c>
      <c r="C6617" s="5" t="s">
        <v>6818</v>
      </c>
      <c r="D6617" s="5">
        <f t="shared" si="310"/>
        <v>78300</v>
      </c>
      <c r="E6617" s="6">
        <v>43794</v>
      </c>
      <c r="F6617" s="6">
        <f t="shared" si="312"/>
        <v>43884</v>
      </c>
      <c r="G6617" s="6" t="str">
        <f>IF('BCT Template'!R6616&gt;F6617,"Yes","No")</f>
        <v>No</v>
      </c>
      <c r="H6617" s="5" t="s">
        <v>210</v>
      </c>
      <c r="I6617" s="5" t="s">
        <v>211</v>
      </c>
      <c r="J6617" s="5" t="s">
        <v>184</v>
      </c>
      <c r="K6617" s="5" t="s">
        <v>185</v>
      </c>
      <c r="L6617" s="7" t="s">
        <v>164</v>
      </c>
      <c r="M6617" t="str">
        <f t="shared" si="311"/>
        <v>No</v>
      </c>
    </row>
    <row r="6618" spans="1:13" ht="15" thickBot="1" x14ac:dyDescent="0.4">
      <c r="A6618" s="5" t="s">
        <v>175</v>
      </c>
      <c r="B6618" s="5" t="s">
        <v>176</v>
      </c>
      <c r="C6618" s="5" t="s">
        <v>6819</v>
      </c>
      <c r="D6618" s="5">
        <f t="shared" si="310"/>
        <v>21677</v>
      </c>
      <c r="E6618" s="6">
        <v>45077</v>
      </c>
      <c r="F6618" s="6">
        <f t="shared" si="312"/>
        <v>45167</v>
      </c>
      <c r="G6618" s="6" t="str">
        <f>IF('BCT Template'!R6617&gt;F6618,"Yes","No")</f>
        <v>No</v>
      </c>
      <c r="H6618" s="5" t="s">
        <v>178</v>
      </c>
      <c r="I6618" s="5" t="s">
        <v>179</v>
      </c>
      <c r="J6618" s="5" t="s">
        <v>35</v>
      </c>
      <c r="K6618" s="5" t="s">
        <v>180</v>
      </c>
      <c r="L6618" s="7" t="s">
        <v>164</v>
      </c>
      <c r="M6618" t="str">
        <f t="shared" si="311"/>
        <v>Yes</v>
      </c>
    </row>
    <row r="6619" spans="1:13" ht="15" thickBot="1" x14ac:dyDescent="0.4">
      <c r="A6619" s="5" t="s">
        <v>175</v>
      </c>
      <c r="B6619" s="5" t="s">
        <v>176</v>
      </c>
      <c r="C6619" s="5" t="s">
        <v>6820</v>
      </c>
      <c r="D6619" s="5">
        <f t="shared" si="310"/>
        <v>80281</v>
      </c>
      <c r="E6619" s="6">
        <v>43677</v>
      </c>
      <c r="F6619" s="6">
        <f t="shared" si="312"/>
        <v>43767</v>
      </c>
      <c r="G6619" s="6" t="str">
        <f>IF('BCT Template'!R6618&gt;F6619,"Yes","No")</f>
        <v>No</v>
      </c>
      <c r="H6619" s="5" t="s">
        <v>182</v>
      </c>
      <c r="I6619" s="5" t="s">
        <v>183</v>
      </c>
      <c r="J6619" s="5" t="s">
        <v>184</v>
      </c>
      <c r="K6619" s="5" t="s">
        <v>185</v>
      </c>
      <c r="L6619" s="7" t="s">
        <v>164</v>
      </c>
      <c r="M6619" t="str">
        <f t="shared" si="311"/>
        <v>No</v>
      </c>
    </row>
    <row r="6620" spans="1:13" ht="15" thickBot="1" x14ac:dyDescent="0.4">
      <c r="A6620" s="5" t="s">
        <v>175</v>
      </c>
      <c r="B6620" s="5" t="s">
        <v>176</v>
      </c>
      <c r="C6620" s="5" t="s">
        <v>6821</v>
      </c>
      <c r="D6620" s="5">
        <f t="shared" si="310"/>
        <v>23855</v>
      </c>
      <c r="E6620" s="6">
        <v>44015</v>
      </c>
      <c r="F6620" s="6">
        <f t="shared" si="312"/>
        <v>44105</v>
      </c>
      <c r="G6620" s="6" t="str">
        <f>IF('BCT Template'!R6619&gt;F6620,"Yes","No")</f>
        <v>No</v>
      </c>
      <c r="H6620" s="5" t="s">
        <v>178</v>
      </c>
      <c r="I6620" s="5" t="s">
        <v>179</v>
      </c>
      <c r="J6620" s="5" t="s">
        <v>35</v>
      </c>
      <c r="K6620" s="5" t="s">
        <v>180</v>
      </c>
      <c r="L6620" s="7" t="s">
        <v>164</v>
      </c>
      <c r="M6620" t="str">
        <f t="shared" si="311"/>
        <v>Yes</v>
      </c>
    </row>
    <row r="6621" spans="1:13" ht="15" thickBot="1" x14ac:dyDescent="0.4">
      <c r="A6621" s="5" t="s">
        <v>175</v>
      </c>
      <c r="B6621" s="5" t="s">
        <v>176</v>
      </c>
      <c r="C6621" s="5" t="s">
        <v>6822</v>
      </c>
      <c r="D6621" s="5">
        <f t="shared" si="310"/>
        <v>58361</v>
      </c>
      <c r="E6621" s="6">
        <v>43921</v>
      </c>
      <c r="F6621" s="6">
        <f t="shared" si="312"/>
        <v>44011</v>
      </c>
      <c r="G6621" s="6" t="str">
        <f>IF('BCT Template'!R6620&gt;F6621,"Yes","No")</f>
        <v>No</v>
      </c>
      <c r="H6621" s="5" t="s">
        <v>182</v>
      </c>
      <c r="I6621" s="5" t="s">
        <v>183</v>
      </c>
      <c r="J6621" s="5" t="s">
        <v>200</v>
      </c>
      <c r="K6621" s="5" t="s">
        <v>201</v>
      </c>
      <c r="L6621" s="7" t="s">
        <v>164</v>
      </c>
      <c r="M6621" t="str">
        <f t="shared" si="311"/>
        <v>Yes</v>
      </c>
    </row>
    <row r="6622" spans="1:13" ht="15" thickBot="1" x14ac:dyDescent="0.4">
      <c r="A6622" s="5" t="s">
        <v>175</v>
      </c>
      <c r="B6622" s="5" t="s">
        <v>176</v>
      </c>
      <c r="C6622" s="5" t="s">
        <v>6823</v>
      </c>
      <c r="D6622" s="5">
        <f t="shared" si="310"/>
        <v>21218</v>
      </c>
      <c r="E6622" s="6">
        <v>39021</v>
      </c>
      <c r="F6622" s="6">
        <f t="shared" si="312"/>
        <v>39111</v>
      </c>
      <c r="G6622" s="6" t="str">
        <f>IF('BCT Template'!R6621&gt;F6622,"Yes","No")</f>
        <v>No</v>
      </c>
      <c r="H6622" s="5" t="s">
        <v>178</v>
      </c>
      <c r="I6622" s="5" t="s">
        <v>179</v>
      </c>
      <c r="J6622" s="5" t="s">
        <v>35</v>
      </c>
      <c r="K6622" s="5" t="s">
        <v>180</v>
      </c>
      <c r="L6622" s="7" t="s">
        <v>164</v>
      </c>
      <c r="M6622" t="str">
        <f t="shared" si="311"/>
        <v>Yes</v>
      </c>
    </row>
    <row r="6623" spans="1:13" ht="15" thickBot="1" x14ac:dyDescent="0.4">
      <c r="A6623" s="5" t="s">
        <v>175</v>
      </c>
      <c r="B6623" s="5" t="s">
        <v>176</v>
      </c>
      <c r="C6623" s="5" t="s">
        <v>6824</v>
      </c>
      <c r="D6623" s="5">
        <f t="shared" si="310"/>
        <v>18560</v>
      </c>
      <c r="E6623" s="6">
        <v>43555</v>
      </c>
      <c r="F6623" s="6">
        <f t="shared" si="312"/>
        <v>43645</v>
      </c>
      <c r="G6623" s="6" t="str">
        <f>IF('BCT Template'!R6622&gt;F6623,"Yes","No")</f>
        <v>No</v>
      </c>
      <c r="H6623" s="5" t="s">
        <v>234</v>
      </c>
      <c r="I6623" s="5" t="s">
        <v>235</v>
      </c>
      <c r="J6623" s="5" t="s">
        <v>184</v>
      </c>
      <c r="K6623" s="5" t="s">
        <v>185</v>
      </c>
      <c r="L6623" s="7" t="s">
        <v>164</v>
      </c>
      <c r="M6623" t="str">
        <f t="shared" si="311"/>
        <v>No</v>
      </c>
    </row>
    <row r="6624" spans="1:13" ht="15" thickBot="1" x14ac:dyDescent="0.4">
      <c r="A6624" s="5" t="s">
        <v>175</v>
      </c>
      <c r="B6624" s="5" t="s">
        <v>176</v>
      </c>
      <c r="C6624" s="5" t="s">
        <v>6825</v>
      </c>
      <c r="D6624" s="5">
        <f t="shared" si="310"/>
        <v>81479</v>
      </c>
      <c r="E6624" s="6">
        <v>43343</v>
      </c>
      <c r="F6624" s="6">
        <f t="shared" si="312"/>
        <v>43433</v>
      </c>
      <c r="G6624" s="6" t="str">
        <f>IF('BCT Template'!R6623&gt;F6624,"Yes","No")</f>
        <v>No</v>
      </c>
      <c r="H6624" s="5" t="s">
        <v>182</v>
      </c>
      <c r="I6624" s="5" t="s">
        <v>183</v>
      </c>
      <c r="J6624" s="5" t="s">
        <v>200</v>
      </c>
      <c r="K6624" s="5" t="s">
        <v>201</v>
      </c>
      <c r="L6624" s="7" t="s">
        <v>164</v>
      </c>
      <c r="M6624" t="str">
        <f t="shared" si="311"/>
        <v>Yes</v>
      </c>
    </row>
    <row r="6625" spans="1:13" ht="15" thickBot="1" x14ac:dyDescent="0.4">
      <c r="A6625" s="5" t="s">
        <v>175</v>
      </c>
      <c r="B6625" s="5" t="s">
        <v>176</v>
      </c>
      <c r="C6625" s="5" t="s">
        <v>6826</v>
      </c>
      <c r="D6625" s="5">
        <f t="shared" si="310"/>
        <v>29046</v>
      </c>
      <c r="E6625" s="6">
        <v>44135</v>
      </c>
      <c r="F6625" s="6">
        <f t="shared" si="312"/>
        <v>44225</v>
      </c>
      <c r="G6625" s="6" t="str">
        <f>IF('BCT Template'!R6624&gt;F6625,"Yes","No")</f>
        <v>No</v>
      </c>
      <c r="H6625" s="5" t="s">
        <v>178</v>
      </c>
      <c r="I6625" s="5" t="s">
        <v>179</v>
      </c>
      <c r="J6625" s="5" t="s">
        <v>35</v>
      </c>
      <c r="K6625" s="5" t="s">
        <v>180</v>
      </c>
      <c r="L6625" s="7" t="s">
        <v>164</v>
      </c>
      <c r="M6625" t="str">
        <f t="shared" si="311"/>
        <v>Yes</v>
      </c>
    </row>
    <row r="6626" spans="1:13" ht="15" thickBot="1" x14ac:dyDescent="0.4">
      <c r="A6626" s="5" t="s">
        <v>175</v>
      </c>
      <c r="B6626" s="5" t="s">
        <v>176</v>
      </c>
      <c r="C6626" s="5" t="s">
        <v>6827</v>
      </c>
      <c r="D6626" s="5">
        <f t="shared" si="310"/>
        <v>31420</v>
      </c>
      <c r="E6626" s="6">
        <v>43616</v>
      </c>
      <c r="F6626" s="6">
        <f t="shared" si="312"/>
        <v>43706</v>
      </c>
      <c r="G6626" s="6" t="str">
        <f>IF('BCT Template'!R6625&gt;F6626,"Yes","No")</f>
        <v>No</v>
      </c>
      <c r="H6626" s="5" t="s">
        <v>178</v>
      </c>
      <c r="I6626" s="5" t="s">
        <v>179</v>
      </c>
      <c r="J6626" s="5" t="s">
        <v>35</v>
      </c>
      <c r="K6626" s="5" t="s">
        <v>180</v>
      </c>
      <c r="L6626" s="7" t="s">
        <v>164</v>
      </c>
      <c r="M6626" t="str">
        <f t="shared" si="311"/>
        <v>Yes</v>
      </c>
    </row>
    <row r="6627" spans="1:13" ht="15" thickBot="1" x14ac:dyDescent="0.4">
      <c r="A6627" s="5" t="s">
        <v>175</v>
      </c>
      <c r="B6627" s="5" t="s">
        <v>176</v>
      </c>
      <c r="C6627" s="5" t="s">
        <v>6828</v>
      </c>
      <c r="D6627" s="5">
        <f t="shared" si="310"/>
        <v>30064</v>
      </c>
      <c r="E6627" s="6">
        <v>42579</v>
      </c>
      <c r="F6627" s="6">
        <f t="shared" si="312"/>
        <v>42669</v>
      </c>
      <c r="G6627" s="6" t="str">
        <f>IF('BCT Template'!R6626&gt;F6627,"Yes","No")</f>
        <v>No</v>
      </c>
      <c r="H6627" s="5" t="s">
        <v>178</v>
      </c>
      <c r="I6627" s="5" t="s">
        <v>179</v>
      </c>
      <c r="J6627" s="5" t="s">
        <v>35</v>
      </c>
      <c r="K6627" s="5" t="s">
        <v>180</v>
      </c>
      <c r="L6627" s="7" t="s">
        <v>164</v>
      </c>
      <c r="M6627" t="str">
        <f t="shared" si="311"/>
        <v>Yes</v>
      </c>
    </row>
    <row r="6628" spans="1:13" ht="15" thickBot="1" x14ac:dyDescent="0.4">
      <c r="A6628" s="5" t="s">
        <v>175</v>
      </c>
      <c r="B6628" s="5" t="s">
        <v>176</v>
      </c>
      <c r="C6628" s="5" t="s">
        <v>6829</v>
      </c>
      <c r="D6628" s="5">
        <f t="shared" si="310"/>
        <v>77683</v>
      </c>
      <c r="E6628" s="6">
        <v>41639</v>
      </c>
      <c r="F6628" s="6">
        <f t="shared" si="312"/>
        <v>41729</v>
      </c>
      <c r="G6628" s="6" t="str">
        <f>IF('BCT Template'!R6627&gt;F6628,"Yes","No")</f>
        <v>No</v>
      </c>
      <c r="H6628" s="5" t="s">
        <v>189</v>
      </c>
      <c r="I6628" s="5" t="s">
        <v>190</v>
      </c>
      <c r="J6628" s="5" t="s">
        <v>200</v>
      </c>
      <c r="K6628" s="5" t="s">
        <v>201</v>
      </c>
      <c r="L6628" s="7" t="s">
        <v>164</v>
      </c>
      <c r="M6628" t="str">
        <f t="shared" si="311"/>
        <v>Yes</v>
      </c>
    </row>
    <row r="6629" spans="1:13" ht="15" thickBot="1" x14ac:dyDescent="0.4">
      <c r="A6629" s="5" t="s">
        <v>175</v>
      </c>
      <c r="B6629" s="5" t="s">
        <v>176</v>
      </c>
      <c r="C6629" s="5" t="s">
        <v>6830</v>
      </c>
      <c r="D6629" s="5">
        <f t="shared" si="310"/>
        <v>82375</v>
      </c>
      <c r="E6629" s="6">
        <v>44014</v>
      </c>
      <c r="F6629" s="6">
        <f t="shared" si="312"/>
        <v>44104</v>
      </c>
      <c r="G6629" s="6" t="str">
        <f>IF('BCT Template'!R6628&gt;F6629,"Yes","No")</f>
        <v>No</v>
      </c>
      <c r="H6629" s="5" t="s">
        <v>210</v>
      </c>
      <c r="I6629" s="5" t="s">
        <v>211</v>
      </c>
      <c r="J6629" s="5" t="s">
        <v>184</v>
      </c>
      <c r="K6629" s="5" t="s">
        <v>185</v>
      </c>
      <c r="L6629" s="7" t="s">
        <v>164</v>
      </c>
      <c r="M6629" t="str">
        <f t="shared" si="311"/>
        <v>No</v>
      </c>
    </row>
    <row r="6630" spans="1:13" ht="15" thickBot="1" x14ac:dyDescent="0.4">
      <c r="A6630" s="5" t="s">
        <v>175</v>
      </c>
      <c r="B6630" s="5" t="s">
        <v>176</v>
      </c>
      <c r="C6630" s="5" t="s">
        <v>6831</v>
      </c>
      <c r="D6630" s="5">
        <f t="shared" si="310"/>
        <v>29654</v>
      </c>
      <c r="E6630" s="6">
        <v>42551</v>
      </c>
      <c r="F6630" s="6">
        <f t="shared" si="312"/>
        <v>42641</v>
      </c>
      <c r="G6630" s="6" t="str">
        <f>IF('BCT Template'!R6629&gt;F6630,"Yes","No")</f>
        <v>No</v>
      </c>
      <c r="H6630" s="5" t="s">
        <v>178</v>
      </c>
      <c r="I6630" s="5" t="s">
        <v>179</v>
      </c>
      <c r="J6630" s="5" t="s">
        <v>35</v>
      </c>
      <c r="K6630" s="5" t="s">
        <v>180</v>
      </c>
      <c r="L6630" s="7" t="s">
        <v>164</v>
      </c>
      <c r="M6630" t="str">
        <f t="shared" si="311"/>
        <v>Yes</v>
      </c>
    </row>
    <row r="6631" spans="1:13" ht="15" thickBot="1" x14ac:dyDescent="0.4">
      <c r="A6631" s="5" t="s">
        <v>175</v>
      </c>
      <c r="B6631" s="5" t="s">
        <v>176</v>
      </c>
      <c r="C6631" s="5" t="s">
        <v>6832</v>
      </c>
      <c r="D6631" s="5">
        <f t="shared" si="310"/>
        <v>30060</v>
      </c>
      <c r="E6631" s="6">
        <v>44196</v>
      </c>
      <c r="F6631" s="6">
        <f t="shared" si="312"/>
        <v>44286</v>
      </c>
      <c r="G6631" s="6" t="str">
        <f>IF('BCT Template'!R6630&gt;F6631,"Yes","No")</f>
        <v>No</v>
      </c>
      <c r="H6631" s="5" t="s">
        <v>178</v>
      </c>
      <c r="I6631" s="5" t="s">
        <v>179</v>
      </c>
      <c r="J6631" s="5" t="s">
        <v>35</v>
      </c>
      <c r="K6631" s="5" t="s">
        <v>180</v>
      </c>
      <c r="L6631" s="7" t="s">
        <v>164</v>
      </c>
      <c r="M6631" t="str">
        <f t="shared" si="311"/>
        <v>Yes</v>
      </c>
    </row>
    <row r="6632" spans="1:13" ht="15" thickBot="1" x14ac:dyDescent="0.4">
      <c r="A6632" s="5" t="s">
        <v>175</v>
      </c>
      <c r="B6632" s="5" t="s">
        <v>176</v>
      </c>
      <c r="C6632" s="5" t="s">
        <v>6833</v>
      </c>
      <c r="D6632" s="5">
        <f t="shared" si="310"/>
        <v>57072</v>
      </c>
      <c r="E6632" s="6">
        <v>43830</v>
      </c>
      <c r="F6632" s="6">
        <f t="shared" si="312"/>
        <v>43920</v>
      </c>
      <c r="G6632" s="6" t="str">
        <f>IF('BCT Template'!R6631&gt;F6632,"Yes","No")</f>
        <v>No</v>
      </c>
      <c r="H6632" s="5" t="s">
        <v>189</v>
      </c>
      <c r="I6632" s="5" t="s">
        <v>190</v>
      </c>
      <c r="J6632" s="5" t="s">
        <v>184</v>
      </c>
      <c r="K6632" s="5" t="s">
        <v>185</v>
      </c>
      <c r="L6632" s="7" t="s">
        <v>164</v>
      </c>
      <c r="M6632" t="str">
        <f t="shared" si="311"/>
        <v>No</v>
      </c>
    </row>
    <row r="6633" spans="1:13" ht="15" thickBot="1" x14ac:dyDescent="0.4">
      <c r="A6633" s="5" t="s">
        <v>175</v>
      </c>
      <c r="B6633" s="5" t="s">
        <v>176</v>
      </c>
      <c r="C6633" s="5" t="s">
        <v>6834</v>
      </c>
      <c r="D6633" s="5">
        <f t="shared" si="310"/>
        <v>29086</v>
      </c>
      <c r="E6633" s="6">
        <v>43951</v>
      </c>
      <c r="F6633" s="6">
        <f t="shared" si="312"/>
        <v>44041</v>
      </c>
      <c r="G6633" s="6" t="str">
        <f>IF('BCT Template'!R6632&gt;F6633,"Yes","No")</f>
        <v>No</v>
      </c>
      <c r="H6633" s="5" t="s">
        <v>178</v>
      </c>
      <c r="I6633" s="5" t="s">
        <v>179</v>
      </c>
      <c r="J6633" s="5" t="s">
        <v>35</v>
      </c>
      <c r="K6633" s="5" t="s">
        <v>180</v>
      </c>
      <c r="L6633" s="7" t="s">
        <v>164</v>
      </c>
      <c r="M6633" t="str">
        <f t="shared" si="311"/>
        <v>Yes</v>
      </c>
    </row>
    <row r="6634" spans="1:13" ht="15" thickBot="1" x14ac:dyDescent="0.4">
      <c r="A6634" s="5" t="s">
        <v>175</v>
      </c>
      <c r="B6634" s="5" t="s">
        <v>176</v>
      </c>
      <c r="C6634" s="5" t="s">
        <v>6835</v>
      </c>
      <c r="D6634" s="5">
        <f t="shared" si="310"/>
        <v>82445</v>
      </c>
      <c r="E6634" s="6">
        <v>43897</v>
      </c>
      <c r="F6634" s="6">
        <f t="shared" si="312"/>
        <v>43987</v>
      </c>
      <c r="G6634" s="6" t="str">
        <f>IF('BCT Template'!R6633&gt;F6634,"Yes","No")</f>
        <v>No</v>
      </c>
      <c r="H6634" s="5" t="s">
        <v>210</v>
      </c>
      <c r="I6634" s="5" t="s">
        <v>211</v>
      </c>
      <c r="J6634" s="5" t="s">
        <v>184</v>
      </c>
      <c r="K6634" s="5" t="s">
        <v>185</v>
      </c>
      <c r="L6634" s="7" t="s">
        <v>164</v>
      </c>
      <c r="M6634" t="str">
        <f t="shared" si="311"/>
        <v>No</v>
      </c>
    </row>
    <row r="6635" spans="1:13" ht="15" thickBot="1" x14ac:dyDescent="0.4">
      <c r="A6635" s="5" t="s">
        <v>175</v>
      </c>
      <c r="B6635" s="5" t="s">
        <v>176</v>
      </c>
      <c r="C6635" s="5" t="s">
        <v>6836</v>
      </c>
      <c r="D6635" s="5">
        <f t="shared" si="310"/>
        <v>30018</v>
      </c>
      <c r="E6635" s="6">
        <v>44165</v>
      </c>
      <c r="F6635" s="6">
        <f t="shared" si="312"/>
        <v>44255</v>
      </c>
      <c r="G6635" s="6" t="str">
        <f>IF('BCT Template'!R6634&gt;F6635,"Yes","No")</f>
        <v>No</v>
      </c>
      <c r="H6635" s="5" t="s">
        <v>178</v>
      </c>
      <c r="I6635" s="5" t="s">
        <v>179</v>
      </c>
      <c r="J6635" s="5" t="s">
        <v>35</v>
      </c>
      <c r="K6635" s="5" t="s">
        <v>180</v>
      </c>
      <c r="L6635" s="7" t="s">
        <v>164</v>
      </c>
      <c r="M6635" t="str">
        <f t="shared" si="311"/>
        <v>Yes</v>
      </c>
    </row>
    <row r="6636" spans="1:13" ht="15" thickBot="1" x14ac:dyDescent="0.4">
      <c r="A6636" s="5" t="s">
        <v>175</v>
      </c>
      <c r="B6636" s="5" t="s">
        <v>176</v>
      </c>
      <c r="C6636" s="5" t="s">
        <v>6837</v>
      </c>
      <c r="D6636" s="5">
        <f t="shared" si="310"/>
        <v>79289</v>
      </c>
      <c r="E6636" s="6">
        <v>42459</v>
      </c>
      <c r="F6636" s="6">
        <f t="shared" si="312"/>
        <v>42549</v>
      </c>
      <c r="G6636" s="6" t="str">
        <f>IF('BCT Template'!R6635&gt;F6636,"Yes","No")</f>
        <v>No</v>
      </c>
      <c r="H6636" s="5" t="s">
        <v>189</v>
      </c>
      <c r="I6636" s="5" t="s">
        <v>190</v>
      </c>
      <c r="J6636" s="5" t="s">
        <v>200</v>
      </c>
      <c r="K6636" s="5" t="s">
        <v>201</v>
      </c>
      <c r="L6636" s="7" t="s">
        <v>164</v>
      </c>
      <c r="M6636" t="str">
        <f t="shared" si="311"/>
        <v>Yes</v>
      </c>
    </row>
    <row r="6637" spans="1:13" ht="15" thickBot="1" x14ac:dyDescent="0.4">
      <c r="A6637" s="5" t="s">
        <v>175</v>
      </c>
      <c r="B6637" s="5" t="s">
        <v>176</v>
      </c>
      <c r="C6637" s="5" t="s">
        <v>6838</v>
      </c>
      <c r="D6637" s="5">
        <f t="shared" si="310"/>
        <v>59731</v>
      </c>
      <c r="E6637" s="6">
        <v>44377</v>
      </c>
      <c r="F6637" s="6">
        <f t="shared" si="312"/>
        <v>44467</v>
      </c>
      <c r="G6637" s="6" t="str">
        <f>IF('BCT Template'!R6636&gt;F6637,"Yes","No")</f>
        <v>No</v>
      </c>
      <c r="H6637" s="5" t="s">
        <v>182</v>
      </c>
      <c r="I6637" s="5" t="s">
        <v>183</v>
      </c>
      <c r="J6637" s="5" t="s">
        <v>184</v>
      </c>
      <c r="K6637" s="5" t="s">
        <v>185</v>
      </c>
      <c r="L6637" s="7" t="s">
        <v>164</v>
      </c>
      <c r="M6637" t="str">
        <f t="shared" si="311"/>
        <v>No</v>
      </c>
    </row>
    <row r="6638" spans="1:13" ht="15" thickBot="1" x14ac:dyDescent="0.4">
      <c r="A6638" s="5" t="s">
        <v>175</v>
      </c>
      <c r="B6638" s="5" t="s">
        <v>176</v>
      </c>
      <c r="C6638" s="5" t="s">
        <v>6839</v>
      </c>
      <c r="D6638" s="5">
        <f t="shared" si="310"/>
        <v>80980</v>
      </c>
      <c r="E6638" s="6">
        <v>43646</v>
      </c>
      <c r="F6638" s="6">
        <f t="shared" si="312"/>
        <v>43736</v>
      </c>
      <c r="G6638" s="6" t="str">
        <f>IF('BCT Template'!R6637&gt;F6638,"Yes","No")</f>
        <v>No</v>
      </c>
      <c r="H6638" s="5" t="s">
        <v>182</v>
      </c>
      <c r="I6638" s="5" t="s">
        <v>183</v>
      </c>
      <c r="J6638" s="5" t="s">
        <v>184</v>
      </c>
      <c r="K6638" s="5" t="s">
        <v>185</v>
      </c>
      <c r="L6638" s="7" t="s">
        <v>164</v>
      </c>
      <c r="M6638" t="str">
        <f t="shared" si="311"/>
        <v>No</v>
      </c>
    </row>
    <row r="6639" spans="1:13" ht="15" thickBot="1" x14ac:dyDescent="0.4">
      <c r="A6639" s="5" t="s">
        <v>175</v>
      </c>
      <c r="B6639" s="5" t="s">
        <v>176</v>
      </c>
      <c r="C6639" s="5" t="s">
        <v>6840</v>
      </c>
      <c r="D6639" s="5">
        <f t="shared" si="310"/>
        <v>29241</v>
      </c>
      <c r="E6639" s="6">
        <v>44196</v>
      </c>
      <c r="F6639" s="6">
        <f t="shared" si="312"/>
        <v>44286</v>
      </c>
      <c r="G6639" s="6" t="str">
        <f>IF('BCT Template'!R6638&gt;F6639,"Yes","No")</f>
        <v>No</v>
      </c>
      <c r="H6639" s="5" t="s">
        <v>178</v>
      </c>
      <c r="I6639" s="5" t="s">
        <v>179</v>
      </c>
      <c r="J6639" s="5" t="s">
        <v>35</v>
      </c>
      <c r="K6639" s="5" t="s">
        <v>180</v>
      </c>
      <c r="L6639" s="7" t="s">
        <v>164</v>
      </c>
      <c r="M6639" t="str">
        <f t="shared" si="311"/>
        <v>Yes</v>
      </c>
    </row>
    <row r="6640" spans="1:13" ht="15" thickBot="1" x14ac:dyDescent="0.4">
      <c r="A6640" s="5" t="s">
        <v>175</v>
      </c>
      <c r="B6640" s="5" t="s">
        <v>176</v>
      </c>
      <c r="C6640" s="5" t="s">
        <v>6841</v>
      </c>
      <c r="D6640" s="5">
        <f t="shared" si="310"/>
        <v>80122</v>
      </c>
      <c r="E6640" s="6">
        <v>44074</v>
      </c>
      <c r="F6640" s="6">
        <f t="shared" si="312"/>
        <v>44164</v>
      </c>
      <c r="G6640" s="6" t="str">
        <f>IF('BCT Template'!R6639&gt;F6640,"Yes","No")</f>
        <v>No</v>
      </c>
      <c r="H6640" s="5" t="s">
        <v>182</v>
      </c>
      <c r="I6640" s="5" t="s">
        <v>183</v>
      </c>
      <c r="J6640" s="5" t="s">
        <v>184</v>
      </c>
      <c r="K6640" s="5" t="s">
        <v>185</v>
      </c>
      <c r="L6640" s="7" t="s">
        <v>164</v>
      </c>
      <c r="M6640" t="str">
        <f t="shared" si="311"/>
        <v>No</v>
      </c>
    </row>
    <row r="6641" spans="1:13" ht="15" thickBot="1" x14ac:dyDescent="0.4">
      <c r="A6641" s="5" t="s">
        <v>175</v>
      </c>
      <c r="B6641" s="5" t="s">
        <v>176</v>
      </c>
      <c r="C6641" s="5" t="s">
        <v>6842</v>
      </c>
      <c r="D6641" s="5">
        <f t="shared" si="310"/>
        <v>79522</v>
      </c>
      <c r="E6641" s="6">
        <v>44043</v>
      </c>
      <c r="F6641" s="6">
        <f t="shared" si="312"/>
        <v>44133</v>
      </c>
      <c r="G6641" s="6" t="str">
        <f>IF('BCT Template'!R6640&gt;F6641,"Yes","No")</f>
        <v>No</v>
      </c>
      <c r="H6641" s="5" t="s">
        <v>182</v>
      </c>
      <c r="I6641" s="5" t="s">
        <v>183</v>
      </c>
      <c r="J6641" s="5" t="s">
        <v>200</v>
      </c>
      <c r="K6641" s="5" t="s">
        <v>201</v>
      </c>
      <c r="L6641" s="7" t="s">
        <v>164</v>
      </c>
      <c r="M6641" t="str">
        <f t="shared" si="311"/>
        <v>Yes</v>
      </c>
    </row>
    <row r="6642" spans="1:13" ht="15" thickBot="1" x14ac:dyDescent="0.4">
      <c r="A6642" s="5" t="s">
        <v>175</v>
      </c>
      <c r="B6642" s="5" t="s">
        <v>176</v>
      </c>
      <c r="C6642" s="5" t="s">
        <v>6843</v>
      </c>
      <c r="D6642" s="5">
        <f t="shared" si="310"/>
        <v>81831</v>
      </c>
      <c r="E6642" s="6">
        <v>43646</v>
      </c>
      <c r="F6642" s="6">
        <f t="shared" si="312"/>
        <v>43736</v>
      </c>
      <c r="G6642" s="6" t="str">
        <f>IF('BCT Template'!R6641&gt;F6642,"Yes","No")</f>
        <v>No</v>
      </c>
      <c r="H6642" s="5" t="s">
        <v>182</v>
      </c>
      <c r="I6642" s="5" t="s">
        <v>183</v>
      </c>
      <c r="J6642" s="5" t="s">
        <v>184</v>
      </c>
      <c r="K6642" s="5" t="s">
        <v>185</v>
      </c>
      <c r="L6642" s="7" t="s">
        <v>164</v>
      </c>
      <c r="M6642" t="str">
        <f t="shared" si="311"/>
        <v>No</v>
      </c>
    </row>
    <row r="6643" spans="1:13" ht="15" thickBot="1" x14ac:dyDescent="0.4">
      <c r="A6643" s="5" t="s">
        <v>175</v>
      </c>
      <c r="B6643" s="5" t="s">
        <v>176</v>
      </c>
      <c r="C6643" s="5" t="s">
        <v>6844</v>
      </c>
      <c r="D6643" s="5">
        <f t="shared" si="310"/>
        <v>79692</v>
      </c>
      <c r="E6643" s="6">
        <v>43677</v>
      </c>
      <c r="F6643" s="6">
        <f t="shared" si="312"/>
        <v>43767</v>
      </c>
      <c r="G6643" s="6" t="str">
        <f>IF('BCT Template'!R6642&gt;F6643,"Yes","No")</f>
        <v>No</v>
      </c>
      <c r="H6643" s="5" t="s">
        <v>182</v>
      </c>
      <c r="I6643" s="5" t="s">
        <v>183</v>
      </c>
      <c r="J6643" s="5" t="s">
        <v>200</v>
      </c>
      <c r="K6643" s="5" t="s">
        <v>201</v>
      </c>
      <c r="L6643" s="7" t="s">
        <v>164</v>
      </c>
      <c r="M6643" t="str">
        <f t="shared" si="311"/>
        <v>Yes</v>
      </c>
    </row>
    <row r="6644" spans="1:13" ht="15" thickBot="1" x14ac:dyDescent="0.4">
      <c r="A6644" s="5" t="s">
        <v>175</v>
      </c>
      <c r="B6644" s="5" t="s">
        <v>176</v>
      </c>
      <c r="C6644" s="5" t="s">
        <v>6845</v>
      </c>
      <c r="D6644" s="5">
        <f t="shared" si="310"/>
        <v>20723</v>
      </c>
      <c r="E6644" s="6">
        <v>42613</v>
      </c>
      <c r="F6644" s="6">
        <f t="shared" si="312"/>
        <v>42703</v>
      </c>
      <c r="G6644" s="6" t="str">
        <f>IF('BCT Template'!R6643&gt;F6644,"Yes","No")</f>
        <v>No</v>
      </c>
      <c r="H6644" s="5" t="s">
        <v>197</v>
      </c>
      <c r="I6644" s="5" t="s">
        <v>198</v>
      </c>
      <c r="J6644" s="5" t="s">
        <v>184</v>
      </c>
      <c r="K6644" s="5" t="s">
        <v>185</v>
      </c>
      <c r="L6644" s="7" t="s">
        <v>164</v>
      </c>
      <c r="M6644" t="str">
        <f t="shared" si="311"/>
        <v>No</v>
      </c>
    </row>
    <row r="6645" spans="1:13" ht="15" thickBot="1" x14ac:dyDescent="0.4">
      <c r="A6645" s="5" t="s">
        <v>175</v>
      </c>
      <c r="B6645" s="5" t="s">
        <v>176</v>
      </c>
      <c r="C6645" s="5" t="s">
        <v>6846</v>
      </c>
      <c r="D6645" s="5">
        <f t="shared" si="310"/>
        <v>57508</v>
      </c>
      <c r="E6645" s="6">
        <v>42185</v>
      </c>
      <c r="F6645" s="6">
        <f t="shared" si="312"/>
        <v>42275</v>
      </c>
      <c r="G6645" s="6" t="str">
        <f>IF('BCT Template'!R6644&gt;F6645,"Yes","No")</f>
        <v>No</v>
      </c>
      <c r="H6645" s="5" t="s">
        <v>189</v>
      </c>
      <c r="I6645" s="5" t="s">
        <v>190</v>
      </c>
      <c r="J6645" s="5" t="s">
        <v>200</v>
      </c>
      <c r="K6645" s="5" t="s">
        <v>201</v>
      </c>
      <c r="L6645" s="7" t="s">
        <v>164</v>
      </c>
      <c r="M6645" t="str">
        <f t="shared" si="311"/>
        <v>Yes</v>
      </c>
    </row>
    <row r="6646" spans="1:13" ht="15" thickBot="1" x14ac:dyDescent="0.4">
      <c r="A6646" s="5" t="s">
        <v>175</v>
      </c>
      <c r="B6646" s="5" t="s">
        <v>176</v>
      </c>
      <c r="C6646" s="5" t="s">
        <v>6847</v>
      </c>
      <c r="D6646" s="5">
        <f t="shared" si="310"/>
        <v>29717</v>
      </c>
      <c r="E6646" s="6">
        <v>42916</v>
      </c>
      <c r="F6646" s="6">
        <f t="shared" si="312"/>
        <v>43006</v>
      </c>
      <c r="G6646" s="6" t="str">
        <f>IF('BCT Template'!R6645&gt;F6646,"Yes","No")</f>
        <v>No</v>
      </c>
      <c r="H6646" s="5" t="s">
        <v>178</v>
      </c>
      <c r="I6646" s="5" t="s">
        <v>179</v>
      </c>
      <c r="J6646" s="5" t="s">
        <v>35</v>
      </c>
      <c r="K6646" s="5" t="s">
        <v>180</v>
      </c>
      <c r="L6646" s="7" t="s">
        <v>164</v>
      </c>
      <c r="M6646" t="str">
        <f t="shared" si="311"/>
        <v>Yes</v>
      </c>
    </row>
    <row r="6647" spans="1:13" ht="15" thickBot="1" x14ac:dyDescent="0.4">
      <c r="A6647" s="5" t="s">
        <v>175</v>
      </c>
      <c r="B6647" s="5" t="s">
        <v>176</v>
      </c>
      <c r="C6647" s="5" t="s">
        <v>6848</v>
      </c>
      <c r="D6647" s="5">
        <f t="shared" si="310"/>
        <v>82845</v>
      </c>
      <c r="E6647" s="6">
        <v>44963</v>
      </c>
      <c r="F6647" s="6">
        <f t="shared" si="312"/>
        <v>45053</v>
      </c>
      <c r="G6647" s="6" t="str">
        <f>IF('BCT Template'!R6646&gt;F6647,"Yes","No")</f>
        <v>No</v>
      </c>
      <c r="H6647" s="5" t="s">
        <v>210</v>
      </c>
      <c r="I6647" s="5" t="s">
        <v>211</v>
      </c>
      <c r="J6647" s="5" t="s">
        <v>184</v>
      </c>
      <c r="K6647" s="5" t="s">
        <v>185</v>
      </c>
      <c r="L6647" s="7" t="s">
        <v>164</v>
      </c>
      <c r="M6647" t="str">
        <f t="shared" si="311"/>
        <v>No</v>
      </c>
    </row>
    <row r="6648" spans="1:13" ht="15" thickBot="1" x14ac:dyDescent="0.4">
      <c r="A6648" s="5" t="s">
        <v>175</v>
      </c>
      <c r="B6648" s="5" t="s">
        <v>176</v>
      </c>
      <c r="C6648" s="5" t="s">
        <v>6849</v>
      </c>
      <c r="D6648" s="5">
        <f t="shared" si="310"/>
        <v>79599</v>
      </c>
      <c r="E6648" s="6">
        <v>43921</v>
      </c>
      <c r="F6648" s="6">
        <f t="shared" si="312"/>
        <v>44011</v>
      </c>
      <c r="G6648" s="6" t="str">
        <f>IF('BCT Template'!R6647&gt;F6648,"Yes","No")</f>
        <v>No</v>
      </c>
      <c r="H6648" s="5" t="s">
        <v>182</v>
      </c>
      <c r="I6648" s="5" t="s">
        <v>183</v>
      </c>
      <c r="J6648" s="5" t="s">
        <v>184</v>
      </c>
      <c r="K6648" s="5" t="s">
        <v>185</v>
      </c>
      <c r="L6648" s="7" t="s">
        <v>164</v>
      </c>
      <c r="M6648" t="str">
        <f t="shared" si="311"/>
        <v>No</v>
      </c>
    </row>
    <row r="6649" spans="1:13" ht="15" thickBot="1" x14ac:dyDescent="0.4">
      <c r="A6649" s="5" t="s">
        <v>175</v>
      </c>
      <c r="B6649" s="5" t="s">
        <v>176</v>
      </c>
      <c r="C6649" s="5" t="s">
        <v>6850</v>
      </c>
      <c r="D6649" s="5">
        <f t="shared" si="310"/>
        <v>30126</v>
      </c>
      <c r="E6649" s="6">
        <v>43982</v>
      </c>
      <c r="F6649" s="6">
        <f t="shared" si="312"/>
        <v>44072</v>
      </c>
      <c r="G6649" s="6" t="str">
        <f>IF('BCT Template'!R6648&gt;F6649,"Yes","No")</f>
        <v>No</v>
      </c>
      <c r="H6649" s="5" t="s">
        <v>178</v>
      </c>
      <c r="I6649" s="5" t="s">
        <v>179</v>
      </c>
      <c r="J6649" s="5" t="s">
        <v>35</v>
      </c>
      <c r="K6649" s="5" t="s">
        <v>180</v>
      </c>
      <c r="L6649" s="7" t="s">
        <v>164</v>
      </c>
      <c r="M6649" t="str">
        <f t="shared" si="311"/>
        <v>Yes</v>
      </c>
    </row>
    <row r="6650" spans="1:13" ht="15" thickBot="1" x14ac:dyDescent="0.4">
      <c r="A6650" s="5" t="s">
        <v>175</v>
      </c>
      <c r="B6650" s="5" t="s">
        <v>176</v>
      </c>
      <c r="C6650" s="5" t="s">
        <v>6851</v>
      </c>
      <c r="D6650" s="5">
        <f t="shared" si="310"/>
        <v>25184</v>
      </c>
      <c r="E6650" s="6">
        <v>43646</v>
      </c>
      <c r="F6650" s="6">
        <f t="shared" si="312"/>
        <v>43736</v>
      </c>
      <c r="G6650" s="6" t="str">
        <f>IF('BCT Template'!R6649&gt;F6650,"Yes","No")</f>
        <v>No</v>
      </c>
      <c r="H6650" s="5" t="s">
        <v>240</v>
      </c>
      <c r="I6650" s="5" t="s">
        <v>241</v>
      </c>
      <c r="J6650" s="5" t="s">
        <v>35</v>
      </c>
      <c r="K6650" s="5" t="s">
        <v>180</v>
      </c>
      <c r="L6650" s="7" t="s">
        <v>164</v>
      </c>
      <c r="M6650" t="str">
        <f t="shared" si="311"/>
        <v>Yes</v>
      </c>
    </row>
    <row r="6651" spans="1:13" ht="15" thickBot="1" x14ac:dyDescent="0.4">
      <c r="A6651" s="5" t="s">
        <v>175</v>
      </c>
      <c r="B6651" s="5" t="s">
        <v>176</v>
      </c>
      <c r="C6651" s="5" t="s">
        <v>6852</v>
      </c>
      <c r="D6651" s="5">
        <f t="shared" si="310"/>
        <v>21160</v>
      </c>
      <c r="E6651" s="6">
        <v>44043</v>
      </c>
      <c r="F6651" s="6">
        <f t="shared" si="312"/>
        <v>44133</v>
      </c>
      <c r="G6651" s="6" t="str">
        <f>IF('BCT Template'!R6650&gt;F6651,"Yes","No")</f>
        <v>No</v>
      </c>
      <c r="H6651" s="5" t="s">
        <v>178</v>
      </c>
      <c r="I6651" s="5" t="s">
        <v>179</v>
      </c>
      <c r="J6651" s="5" t="s">
        <v>35</v>
      </c>
      <c r="K6651" s="5" t="s">
        <v>180</v>
      </c>
      <c r="L6651" s="7" t="s">
        <v>164</v>
      </c>
      <c r="M6651" t="str">
        <f t="shared" si="311"/>
        <v>Yes</v>
      </c>
    </row>
    <row r="6652" spans="1:13" ht="15" thickBot="1" x14ac:dyDescent="0.4">
      <c r="A6652" s="5" t="s">
        <v>175</v>
      </c>
      <c r="B6652" s="5" t="s">
        <v>176</v>
      </c>
      <c r="C6652" s="5" t="s">
        <v>6853</v>
      </c>
      <c r="D6652" s="5">
        <f t="shared" si="310"/>
        <v>22087</v>
      </c>
      <c r="E6652" s="6">
        <v>40359</v>
      </c>
      <c r="F6652" s="6">
        <f t="shared" si="312"/>
        <v>40449</v>
      </c>
      <c r="G6652" s="6" t="str">
        <f>IF('BCT Template'!R6651&gt;F6652,"Yes","No")</f>
        <v>No</v>
      </c>
      <c r="H6652" s="5" t="s">
        <v>178</v>
      </c>
      <c r="I6652" s="5" t="s">
        <v>179</v>
      </c>
      <c r="J6652" s="5" t="s">
        <v>35</v>
      </c>
      <c r="K6652" s="5" t="s">
        <v>180</v>
      </c>
      <c r="L6652" s="7" t="s">
        <v>164</v>
      </c>
      <c r="M6652" t="str">
        <f t="shared" si="311"/>
        <v>Yes</v>
      </c>
    </row>
    <row r="6653" spans="1:13" ht="15" thickBot="1" x14ac:dyDescent="0.4">
      <c r="A6653" s="5" t="s">
        <v>175</v>
      </c>
      <c r="B6653" s="5" t="s">
        <v>176</v>
      </c>
      <c r="C6653" s="5" t="s">
        <v>6854</v>
      </c>
      <c r="D6653" s="5">
        <f t="shared" si="310"/>
        <v>58664</v>
      </c>
      <c r="E6653" s="6">
        <v>43769</v>
      </c>
      <c r="F6653" s="6">
        <f t="shared" si="312"/>
        <v>43859</v>
      </c>
      <c r="G6653" s="6" t="str">
        <f>IF('BCT Template'!R6652&gt;F6653,"Yes","No")</f>
        <v>No</v>
      </c>
      <c r="H6653" s="5" t="s">
        <v>182</v>
      </c>
      <c r="I6653" s="5" t="s">
        <v>183</v>
      </c>
      <c r="J6653" s="5" t="s">
        <v>184</v>
      </c>
      <c r="K6653" s="5" t="s">
        <v>185</v>
      </c>
      <c r="L6653" s="7" t="s">
        <v>164</v>
      </c>
      <c r="M6653" t="str">
        <f t="shared" si="311"/>
        <v>No</v>
      </c>
    </row>
    <row r="6654" spans="1:13" ht="15" thickBot="1" x14ac:dyDescent="0.4">
      <c r="A6654" s="5" t="s">
        <v>175</v>
      </c>
      <c r="B6654" s="5" t="s">
        <v>176</v>
      </c>
      <c r="C6654" s="5" t="s">
        <v>6855</v>
      </c>
      <c r="D6654" s="5">
        <f t="shared" si="310"/>
        <v>18665</v>
      </c>
      <c r="E6654" s="6">
        <v>43889</v>
      </c>
      <c r="F6654" s="6">
        <f t="shared" si="312"/>
        <v>43979</v>
      </c>
      <c r="G6654" s="6" t="str">
        <f>IF('BCT Template'!R6653&gt;F6654,"Yes","No")</f>
        <v>No</v>
      </c>
      <c r="H6654" s="5" t="s">
        <v>234</v>
      </c>
      <c r="I6654" s="5" t="s">
        <v>235</v>
      </c>
      <c r="J6654" s="5" t="s">
        <v>184</v>
      </c>
      <c r="K6654" s="5" t="s">
        <v>185</v>
      </c>
      <c r="L6654" s="7" t="s">
        <v>164</v>
      </c>
      <c r="M6654" t="str">
        <f t="shared" si="311"/>
        <v>No</v>
      </c>
    </row>
    <row r="6655" spans="1:13" ht="15" thickBot="1" x14ac:dyDescent="0.4">
      <c r="A6655" s="5" t="s">
        <v>175</v>
      </c>
      <c r="B6655" s="5" t="s">
        <v>176</v>
      </c>
      <c r="C6655" s="5" t="s">
        <v>6856</v>
      </c>
      <c r="D6655" s="5">
        <f t="shared" si="310"/>
        <v>27006</v>
      </c>
      <c r="E6655" s="6">
        <v>41547</v>
      </c>
      <c r="F6655" s="6">
        <f t="shared" si="312"/>
        <v>41637</v>
      </c>
      <c r="G6655" s="6" t="str">
        <f>IF('BCT Template'!R6654&gt;F6655,"Yes","No")</f>
        <v>No</v>
      </c>
      <c r="H6655" s="5" t="s">
        <v>240</v>
      </c>
      <c r="I6655" s="5" t="s">
        <v>241</v>
      </c>
      <c r="J6655" s="5" t="s">
        <v>35</v>
      </c>
      <c r="K6655" s="5" t="s">
        <v>180</v>
      </c>
      <c r="L6655" s="7" t="s">
        <v>164</v>
      </c>
      <c r="M6655" t="str">
        <f t="shared" si="311"/>
        <v>Yes</v>
      </c>
    </row>
    <row r="6656" spans="1:13" ht="15" thickBot="1" x14ac:dyDescent="0.4">
      <c r="A6656" s="5" t="s">
        <v>175</v>
      </c>
      <c r="B6656" s="5" t="s">
        <v>176</v>
      </c>
      <c r="C6656" s="5" t="s">
        <v>6857</v>
      </c>
      <c r="D6656" s="5">
        <f t="shared" si="310"/>
        <v>27122</v>
      </c>
      <c r="E6656" s="6">
        <v>43919</v>
      </c>
      <c r="F6656" s="6">
        <f t="shared" si="312"/>
        <v>44009</v>
      </c>
      <c r="G6656" s="6" t="str">
        <f>IF('BCT Template'!R6655&gt;F6656,"Yes","No")</f>
        <v>No</v>
      </c>
      <c r="H6656" s="5" t="s">
        <v>240</v>
      </c>
      <c r="I6656" s="5" t="s">
        <v>241</v>
      </c>
      <c r="J6656" s="5" t="s">
        <v>35</v>
      </c>
      <c r="K6656" s="5" t="s">
        <v>180</v>
      </c>
      <c r="L6656" s="7" t="s">
        <v>164</v>
      </c>
      <c r="M6656" t="str">
        <f t="shared" si="311"/>
        <v>Yes</v>
      </c>
    </row>
    <row r="6657" spans="1:13" ht="15" thickBot="1" x14ac:dyDescent="0.4">
      <c r="A6657" s="5" t="s">
        <v>175</v>
      </c>
      <c r="B6657" s="5" t="s">
        <v>176</v>
      </c>
      <c r="C6657" s="5" t="s">
        <v>6858</v>
      </c>
      <c r="D6657" s="5">
        <f t="shared" si="310"/>
        <v>83062</v>
      </c>
      <c r="E6657" s="6">
        <v>46934</v>
      </c>
      <c r="F6657" s="6">
        <f t="shared" si="312"/>
        <v>47024</v>
      </c>
      <c r="G6657" s="6" t="str">
        <f>IF('BCT Template'!R6656&gt;F6657,"Yes","No")</f>
        <v>No</v>
      </c>
      <c r="H6657" s="5" t="s">
        <v>210</v>
      </c>
      <c r="I6657" s="5" t="s">
        <v>211</v>
      </c>
      <c r="J6657" s="5" t="s">
        <v>184</v>
      </c>
      <c r="K6657" s="5" t="s">
        <v>185</v>
      </c>
      <c r="L6657" s="7" t="s">
        <v>164</v>
      </c>
      <c r="M6657" t="str">
        <f t="shared" si="311"/>
        <v>No</v>
      </c>
    </row>
    <row r="6658" spans="1:13" ht="15" thickBot="1" x14ac:dyDescent="0.4">
      <c r="A6658" s="5" t="s">
        <v>175</v>
      </c>
      <c r="B6658" s="5" t="s">
        <v>176</v>
      </c>
      <c r="C6658" s="5" t="s">
        <v>6859</v>
      </c>
      <c r="D6658" s="5">
        <f t="shared" si="310"/>
        <v>58496</v>
      </c>
      <c r="E6658" s="6">
        <v>41852</v>
      </c>
      <c r="F6658" s="6">
        <f t="shared" si="312"/>
        <v>41942</v>
      </c>
      <c r="G6658" s="6" t="str">
        <f>IF('BCT Template'!R6657&gt;F6658,"Yes","No")</f>
        <v>No</v>
      </c>
      <c r="H6658" s="5" t="s">
        <v>182</v>
      </c>
      <c r="I6658" s="5" t="s">
        <v>183</v>
      </c>
      <c r="J6658" s="5" t="s">
        <v>184</v>
      </c>
      <c r="K6658" s="5" t="s">
        <v>185</v>
      </c>
      <c r="L6658" s="7" t="s">
        <v>164</v>
      </c>
      <c r="M6658" t="str">
        <f t="shared" si="311"/>
        <v>No</v>
      </c>
    </row>
    <row r="6659" spans="1:13" ht="15" thickBot="1" x14ac:dyDescent="0.4">
      <c r="A6659" s="5" t="s">
        <v>175</v>
      </c>
      <c r="B6659" s="5" t="s">
        <v>176</v>
      </c>
      <c r="C6659" s="5" t="s">
        <v>6860</v>
      </c>
      <c r="D6659" s="5">
        <f t="shared" ref="D6659:D6722" si="313">C6659*1</f>
        <v>29062</v>
      </c>
      <c r="E6659" s="6">
        <v>42978</v>
      </c>
      <c r="F6659" s="6">
        <f t="shared" si="312"/>
        <v>43068</v>
      </c>
      <c r="G6659" s="6" t="str">
        <f>IF('BCT Template'!R6658&gt;F6659,"Yes","No")</f>
        <v>No</v>
      </c>
      <c r="H6659" s="5" t="s">
        <v>178</v>
      </c>
      <c r="I6659" s="5" t="s">
        <v>179</v>
      </c>
      <c r="J6659" s="5" t="s">
        <v>35</v>
      </c>
      <c r="K6659" s="5" t="s">
        <v>180</v>
      </c>
      <c r="L6659" s="7" t="s">
        <v>164</v>
      </c>
      <c r="M6659" t="str">
        <f t="shared" ref="M6659:M6722" si="314">IF(J6659=" ","Yes",IF(J6659="3","Yes","No"))</f>
        <v>Yes</v>
      </c>
    </row>
    <row r="6660" spans="1:13" ht="15" thickBot="1" x14ac:dyDescent="0.4">
      <c r="A6660" s="5" t="s">
        <v>175</v>
      </c>
      <c r="B6660" s="5" t="s">
        <v>176</v>
      </c>
      <c r="C6660" s="5" t="s">
        <v>6861</v>
      </c>
      <c r="D6660" s="5">
        <f t="shared" si="313"/>
        <v>20600</v>
      </c>
      <c r="E6660" s="6">
        <v>42978</v>
      </c>
      <c r="F6660" s="6">
        <f t="shared" si="312"/>
        <v>43068</v>
      </c>
      <c r="G6660" s="6" t="str">
        <f>IF('BCT Template'!R6659&gt;F6660,"Yes","No")</f>
        <v>No</v>
      </c>
      <c r="H6660" s="5" t="s">
        <v>197</v>
      </c>
      <c r="I6660" s="5" t="s">
        <v>198</v>
      </c>
      <c r="J6660" s="5" t="s">
        <v>200</v>
      </c>
      <c r="K6660" s="5" t="s">
        <v>201</v>
      </c>
      <c r="L6660" s="7" t="s">
        <v>164</v>
      </c>
      <c r="M6660" t="str">
        <f t="shared" si="314"/>
        <v>Yes</v>
      </c>
    </row>
    <row r="6661" spans="1:13" ht="15" thickBot="1" x14ac:dyDescent="0.4">
      <c r="A6661" s="5" t="s">
        <v>175</v>
      </c>
      <c r="B6661" s="5" t="s">
        <v>176</v>
      </c>
      <c r="C6661" s="5" t="s">
        <v>6862</v>
      </c>
      <c r="D6661" s="5">
        <f t="shared" si="313"/>
        <v>31315</v>
      </c>
      <c r="E6661" s="6">
        <v>43921</v>
      </c>
      <c r="F6661" s="6">
        <f t="shared" si="312"/>
        <v>44011</v>
      </c>
      <c r="G6661" s="6" t="str">
        <f>IF('BCT Template'!R6660&gt;F6661,"Yes","No")</f>
        <v>No</v>
      </c>
      <c r="H6661" s="5" t="s">
        <v>178</v>
      </c>
      <c r="I6661" s="5" t="s">
        <v>179</v>
      </c>
      <c r="J6661" s="5" t="s">
        <v>35</v>
      </c>
      <c r="K6661" s="5" t="s">
        <v>180</v>
      </c>
      <c r="L6661" s="7" t="s">
        <v>164</v>
      </c>
      <c r="M6661" t="str">
        <f t="shared" si="314"/>
        <v>Yes</v>
      </c>
    </row>
    <row r="6662" spans="1:13" ht="15" thickBot="1" x14ac:dyDescent="0.4">
      <c r="A6662" s="5" t="s">
        <v>175</v>
      </c>
      <c r="B6662" s="5" t="s">
        <v>176</v>
      </c>
      <c r="C6662" s="5" t="s">
        <v>6863</v>
      </c>
      <c r="D6662" s="5">
        <f t="shared" si="313"/>
        <v>82945</v>
      </c>
      <c r="E6662" s="6">
        <v>45088</v>
      </c>
      <c r="F6662" s="6">
        <f t="shared" si="312"/>
        <v>45178</v>
      </c>
      <c r="G6662" s="6" t="str">
        <f>IF('BCT Template'!R6661&gt;F6662,"Yes","No")</f>
        <v>No</v>
      </c>
      <c r="H6662" s="5" t="s">
        <v>210</v>
      </c>
      <c r="I6662" s="5" t="s">
        <v>211</v>
      </c>
      <c r="J6662" s="5" t="s">
        <v>184</v>
      </c>
      <c r="K6662" s="5" t="s">
        <v>185</v>
      </c>
      <c r="L6662" s="7" t="s">
        <v>164</v>
      </c>
      <c r="M6662" t="str">
        <f t="shared" si="314"/>
        <v>No</v>
      </c>
    </row>
    <row r="6663" spans="1:13" ht="15" thickBot="1" x14ac:dyDescent="0.4">
      <c r="A6663" s="5" t="s">
        <v>175</v>
      </c>
      <c r="B6663" s="5" t="s">
        <v>176</v>
      </c>
      <c r="C6663" s="5" t="s">
        <v>6864</v>
      </c>
      <c r="D6663" s="5">
        <f t="shared" si="313"/>
        <v>21835</v>
      </c>
      <c r="E6663" s="6">
        <v>44469</v>
      </c>
      <c r="F6663" s="6">
        <f t="shared" si="312"/>
        <v>44559</v>
      </c>
      <c r="G6663" s="6" t="str">
        <f>IF('BCT Template'!R6662&gt;F6663,"Yes","No")</f>
        <v>No</v>
      </c>
      <c r="H6663" s="5" t="s">
        <v>178</v>
      </c>
      <c r="I6663" s="5" t="s">
        <v>179</v>
      </c>
      <c r="J6663" s="5" t="s">
        <v>35</v>
      </c>
      <c r="K6663" s="5" t="s">
        <v>180</v>
      </c>
      <c r="L6663" s="7" t="s">
        <v>164</v>
      </c>
      <c r="M6663" t="str">
        <f t="shared" si="314"/>
        <v>Yes</v>
      </c>
    </row>
    <row r="6664" spans="1:13" ht="15" thickBot="1" x14ac:dyDescent="0.4">
      <c r="A6664" s="5" t="s">
        <v>175</v>
      </c>
      <c r="B6664" s="5" t="s">
        <v>176</v>
      </c>
      <c r="C6664" s="5" t="s">
        <v>6865</v>
      </c>
      <c r="D6664" s="5">
        <f t="shared" si="313"/>
        <v>22447</v>
      </c>
      <c r="E6664" s="6">
        <v>43343</v>
      </c>
      <c r="F6664" s="6">
        <f t="shared" si="312"/>
        <v>43433</v>
      </c>
      <c r="G6664" s="6" t="str">
        <f>IF('BCT Template'!R6663&gt;F6664,"Yes","No")</f>
        <v>No</v>
      </c>
      <c r="H6664" s="5" t="s">
        <v>178</v>
      </c>
      <c r="I6664" s="5" t="s">
        <v>179</v>
      </c>
      <c r="J6664" s="5" t="s">
        <v>35</v>
      </c>
      <c r="K6664" s="5" t="s">
        <v>180</v>
      </c>
      <c r="L6664" s="7" t="s">
        <v>164</v>
      </c>
      <c r="M6664" t="str">
        <f t="shared" si="314"/>
        <v>Yes</v>
      </c>
    </row>
    <row r="6665" spans="1:13" ht="15" thickBot="1" x14ac:dyDescent="0.4">
      <c r="A6665" s="5" t="s">
        <v>175</v>
      </c>
      <c r="B6665" s="5" t="s">
        <v>176</v>
      </c>
      <c r="C6665" s="5" t="s">
        <v>6866</v>
      </c>
      <c r="D6665" s="5">
        <f t="shared" si="313"/>
        <v>58572</v>
      </c>
      <c r="E6665" s="6">
        <v>40117</v>
      </c>
      <c r="F6665" s="6">
        <f t="shared" si="312"/>
        <v>40207</v>
      </c>
      <c r="G6665" s="6" t="str">
        <f>IF('BCT Template'!R6664&gt;F6665,"Yes","No")</f>
        <v>No</v>
      </c>
      <c r="H6665" s="5" t="s">
        <v>182</v>
      </c>
      <c r="I6665" s="5" t="s">
        <v>183</v>
      </c>
      <c r="J6665" s="5" t="s">
        <v>184</v>
      </c>
      <c r="K6665" s="5" t="s">
        <v>185</v>
      </c>
      <c r="L6665" s="7" t="s">
        <v>164</v>
      </c>
      <c r="M6665" t="str">
        <f t="shared" si="314"/>
        <v>No</v>
      </c>
    </row>
    <row r="6666" spans="1:13" ht="15" thickBot="1" x14ac:dyDescent="0.4">
      <c r="A6666" s="5" t="s">
        <v>175</v>
      </c>
      <c r="B6666" s="5" t="s">
        <v>176</v>
      </c>
      <c r="C6666" s="5" t="s">
        <v>6867</v>
      </c>
      <c r="D6666" s="5">
        <f t="shared" si="313"/>
        <v>80352</v>
      </c>
      <c r="E6666" s="6">
        <v>43039</v>
      </c>
      <c r="F6666" s="6">
        <f t="shared" si="312"/>
        <v>43129</v>
      </c>
      <c r="G6666" s="6" t="str">
        <f>IF('BCT Template'!R6665&gt;F6666,"Yes","No")</f>
        <v>No</v>
      </c>
      <c r="H6666" s="5" t="s">
        <v>182</v>
      </c>
      <c r="I6666" s="5" t="s">
        <v>183</v>
      </c>
      <c r="J6666" s="5" t="s">
        <v>184</v>
      </c>
      <c r="K6666" s="5" t="s">
        <v>185</v>
      </c>
      <c r="L6666" s="7" t="s">
        <v>164</v>
      </c>
      <c r="M6666" t="str">
        <f t="shared" si="314"/>
        <v>No</v>
      </c>
    </row>
    <row r="6667" spans="1:13" ht="15" thickBot="1" x14ac:dyDescent="0.4">
      <c r="A6667" s="5" t="s">
        <v>175</v>
      </c>
      <c r="B6667" s="5" t="s">
        <v>176</v>
      </c>
      <c r="C6667" s="5" t="s">
        <v>6868</v>
      </c>
      <c r="D6667" s="5">
        <f t="shared" si="313"/>
        <v>21782</v>
      </c>
      <c r="E6667" s="6">
        <v>44057</v>
      </c>
      <c r="F6667" s="6">
        <f t="shared" si="312"/>
        <v>44147</v>
      </c>
      <c r="G6667" s="6" t="str">
        <f>IF('BCT Template'!R6666&gt;F6667,"Yes","No")</f>
        <v>No</v>
      </c>
      <c r="H6667" s="5" t="s">
        <v>178</v>
      </c>
      <c r="I6667" s="5" t="s">
        <v>179</v>
      </c>
      <c r="J6667" s="5" t="s">
        <v>35</v>
      </c>
      <c r="K6667" s="5" t="s">
        <v>180</v>
      </c>
      <c r="L6667" s="7" t="s">
        <v>164</v>
      </c>
      <c r="M6667" t="str">
        <f t="shared" si="314"/>
        <v>Yes</v>
      </c>
    </row>
    <row r="6668" spans="1:13" ht="15" thickBot="1" x14ac:dyDescent="0.4">
      <c r="A6668" s="5" t="s">
        <v>175</v>
      </c>
      <c r="B6668" s="5" t="s">
        <v>176</v>
      </c>
      <c r="C6668" s="5" t="s">
        <v>6869</v>
      </c>
      <c r="D6668" s="5">
        <f t="shared" si="313"/>
        <v>77947</v>
      </c>
      <c r="E6668" s="6">
        <v>43799</v>
      </c>
      <c r="F6668" s="6">
        <f t="shared" si="312"/>
        <v>43889</v>
      </c>
      <c r="G6668" s="6" t="str">
        <f>IF('BCT Template'!R6667&gt;F6668,"Yes","No")</f>
        <v>No</v>
      </c>
      <c r="H6668" s="5" t="s">
        <v>189</v>
      </c>
      <c r="I6668" s="5" t="s">
        <v>190</v>
      </c>
      <c r="J6668" s="5" t="s">
        <v>184</v>
      </c>
      <c r="K6668" s="5" t="s">
        <v>185</v>
      </c>
      <c r="L6668" s="7" t="s">
        <v>164</v>
      </c>
      <c r="M6668" t="str">
        <f t="shared" si="314"/>
        <v>No</v>
      </c>
    </row>
    <row r="6669" spans="1:13" ht="15" thickBot="1" x14ac:dyDescent="0.4">
      <c r="A6669" s="5" t="s">
        <v>175</v>
      </c>
      <c r="B6669" s="5" t="s">
        <v>176</v>
      </c>
      <c r="C6669" s="5" t="s">
        <v>6870</v>
      </c>
      <c r="D6669" s="5">
        <f t="shared" si="313"/>
        <v>82697</v>
      </c>
      <c r="E6669" s="6">
        <v>44360</v>
      </c>
      <c r="F6669" s="6">
        <f t="shared" si="312"/>
        <v>44450</v>
      </c>
      <c r="G6669" s="6" t="str">
        <f>IF('BCT Template'!R6668&gt;F6669,"Yes","No")</f>
        <v>No</v>
      </c>
      <c r="H6669" s="5" t="s">
        <v>210</v>
      </c>
      <c r="I6669" s="5" t="s">
        <v>211</v>
      </c>
      <c r="J6669" s="5" t="s">
        <v>184</v>
      </c>
      <c r="K6669" s="5" t="s">
        <v>185</v>
      </c>
      <c r="L6669" s="7" t="s">
        <v>164</v>
      </c>
      <c r="M6669" t="str">
        <f t="shared" si="314"/>
        <v>No</v>
      </c>
    </row>
    <row r="6670" spans="1:13" ht="15" thickBot="1" x14ac:dyDescent="0.4">
      <c r="A6670" s="5" t="s">
        <v>175</v>
      </c>
      <c r="B6670" s="5" t="s">
        <v>176</v>
      </c>
      <c r="C6670" s="5" t="s">
        <v>6871</v>
      </c>
      <c r="D6670" s="5">
        <f t="shared" si="313"/>
        <v>22778</v>
      </c>
      <c r="E6670" s="6">
        <v>43861</v>
      </c>
      <c r="F6670" s="6">
        <f t="shared" si="312"/>
        <v>43951</v>
      </c>
      <c r="G6670" s="6" t="str">
        <f>IF('BCT Template'!R6669&gt;F6670,"Yes","No")</f>
        <v>No</v>
      </c>
      <c r="H6670" s="5" t="s">
        <v>178</v>
      </c>
      <c r="I6670" s="5" t="s">
        <v>179</v>
      </c>
      <c r="J6670" s="5" t="s">
        <v>35</v>
      </c>
      <c r="K6670" s="5" t="s">
        <v>180</v>
      </c>
      <c r="L6670" s="7" t="s">
        <v>164</v>
      </c>
      <c r="M6670" t="str">
        <f t="shared" si="314"/>
        <v>Yes</v>
      </c>
    </row>
    <row r="6671" spans="1:13" ht="15" thickBot="1" x14ac:dyDescent="0.4">
      <c r="A6671" s="5" t="s">
        <v>175</v>
      </c>
      <c r="B6671" s="5" t="s">
        <v>176</v>
      </c>
      <c r="C6671" s="5" t="s">
        <v>6872</v>
      </c>
      <c r="D6671" s="5">
        <f t="shared" si="313"/>
        <v>29431</v>
      </c>
      <c r="E6671" s="6">
        <v>44286</v>
      </c>
      <c r="F6671" s="6">
        <f t="shared" si="312"/>
        <v>44376</v>
      </c>
      <c r="G6671" s="6" t="str">
        <f>IF('BCT Template'!R6670&gt;F6671,"Yes","No")</f>
        <v>No</v>
      </c>
      <c r="H6671" s="5" t="s">
        <v>178</v>
      </c>
      <c r="I6671" s="5" t="s">
        <v>179</v>
      </c>
      <c r="J6671" s="5" t="s">
        <v>35</v>
      </c>
      <c r="K6671" s="5" t="s">
        <v>180</v>
      </c>
      <c r="L6671" s="7" t="s">
        <v>164</v>
      </c>
      <c r="M6671" t="str">
        <f t="shared" si="314"/>
        <v>Yes</v>
      </c>
    </row>
    <row r="6672" spans="1:13" ht="15" thickBot="1" x14ac:dyDescent="0.4">
      <c r="A6672" s="5" t="s">
        <v>175</v>
      </c>
      <c r="B6672" s="5" t="s">
        <v>176</v>
      </c>
      <c r="C6672" s="5" t="s">
        <v>6873</v>
      </c>
      <c r="D6672" s="5">
        <f t="shared" si="313"/>
        <v>84515</v>
      </c>
      <c r="E6672" s="6">
        <v>43444</v>
      </c>
      <c r="F6672" s="6">
        <f t="shared" si="312"/>
        <v>43534</v>
      </c>
      <c r="G6672" s="6" t="str">
        <f>IF('BCT Template'!R6671&gt;F6672,"Yes","No")</f>
        <v>No</v>
      </c>
      <c r="H6672" s="5" t="s">
        <v>210</v>
      </c>
      <c r="I6672" s="5" t="s">
        <v>211</v>
      </c>
      <c r="J6672" s="5" t="s">
        <v>184</v>
      </c>
      <c r="K6672" s="5" t="s">
        <v>185</v>
      </c>
      <c r="L6672" s="7" t="s">
        <v>164</v>
      </c>
      <c r="M6672" t="str">
        <f t="shared" si="314"/>
        <v>No</v>
      </c>
    </row>
    <row r="6673" spans="1:13" ht="15" thickBot="1" x14ac:dyDescent="0.4">
      <c r="A6673" s="5" t="s">
        <v>175</v>
      </c>
      <c r="B6673" s="5" t="s">
        <v>176</v>
      </c>
      <c r="C6673" s="5" t="s">
        <v>6874</v>
      </c>
      <c r="D6673" s="5">
        <f t="shared" si="313"/>
        <v>79076</v>
      </c>
      <c r="E6673" s="6">
        <v>42185</v>
      </c>
      <c r="F6673" s="6">
        <f t="shared" si="312"/>
        <v>42275</v>
      </c>
      <c r="G6673" s="6" t="str">
        <f>IF('BCT Template'!R6672&gt;F6673,"Yes","No")</f>
        <v>No</v>
      </c>
      <c r="H6673" s="5" t="s">
        <v>189</v>
      </c>
      <c r="I6673" s="5" t="s">
        <v>190</v>
      </c>
      <c r="J6673" s="5" t="s">
        <v>200</v>
      </c>
      <c r="K6673" s="5" t="s">
        <v>201</v>
      </c>
      <c r="L6673" s="7" t="s">
        <v>164</v>
      </c>
      <c r="M6673" t="str">
        <f t="shared" si="314"/>
        <v>Yes</v>
      </c>
    </row>
    <row r="6674" spans="1:13" ht="15" thickBot="1" x14ac:dyDescent="0.4">
      <c r="A6674" s="5" t="s">
        <v>175</v>
      </c>
      <c r="B6674" s="5" t="s">
        <v>176</v>
      </c>
      <c r="C6674" s="5" t="s">
        <v>6875</v>
      </c>
      <c r="D6674" s="5">
        <f t="shared" si="313"/>
        <v>81690</v>
      </c>
      <c r="E6674" s="6">
        <v>43616</v>
      </c>
      <c r="F6674" s="6">
        <f t="shared" si="312"/>
        <v>43706</v>
      </c>
      <c r="G6674" s="6" t="str">
        <f>IF('BCT Template'!R6673&gt;F6674,"Yes","No")</f>
        <v>No</v>
      </c>
      <c r="H6674" s="5" t="s">
        <v>182</v>
      </c>
      <c r="I6674" s="5" t="s">
        <v>183</v>
      </c>
      <c r="J6674" s="5" t="s">
        <v>184</v>
      </c>
      <c r="K6674" s="5" t="s">
        <v>185</v>
      </c>
      <c r="L6674" s="7" t="s">
        <v>164</v>
      </c>
      <c r="M6674" t="str">
        <f t="shared" si="314"/>
        <v>No</v>
      </c>
    </row>
    <row r="6675" spans="1:13" ht="15" thickBot="1" x14ac:dyDescent="0.4">
      <c r="A6675" s="5" t="s">
        <v>175</v>
      </c>
      <c r="B6675" s="5" t="s">
        <v>176</v>
      </c>
      <c r="C6675" s="5" t="s">
        <v>6876</v>
      </c>
      <c r="D6675" s="5">
        <f t="shared" si="313"/>
        <v>31161</v>
      </c>
      <c r="E6675" s="6">
        <v>44012</v>
      </c>
      <c r="F6675" s="6">
        <f t="shared" si="312"/>
        <v>44102</v>
      </c>
      <c r="G6675" s="6" t="str">
        <f>IF('BCT Template'!R6674&gt;F6675,"Yes","No")</f>
        <v>No</v>
      </c>
      <c r="H6675" s="5" t="s">
        <v>178</v>
      </c>
      <c r="I6675" s="5" t="s">
        <v>179</v>
      </c>
      <c r="J6675" s="5" t="s">
        <v>35</v>
      </c>
      <c r="K6675" s="5" t="s">
        <v>180</v>
      </c>
      <c r="L6675" s="7" t="s">
        <v>164</v>
      </c>
      <c r="M6675" t="str">
        <f t="shared" si="314"/>
        <v>Yes</v>
      </c>
    </row>
    <row r="6676" spans="1:13" ht="15" thickBot="1" x14ac:dyDescent="0.4">
      <c r="A6676" s="5" t="s">
        <v>175</v>
      </c>
      <c r="B6676" s="5" t="s">
        <v>176</v>
      </c>
      <c r="C6676" s="5" t="s">
        <v>6877</v>
      </c>
      <c r="D6676" s="5">
        <f t="shared" si="313"/>
        <v>30658</v>
      </c>
      <c r="E6676" s="6">
        <v>44012</v>
      </c>
      <c r="F6676" s="6">
        <f t="shared" si="312"/>
        <v>44102</v>
      </c>
      <c r="G6676" s="6" t="str">
        <f>IF('BCT Template'!R6675&gt;F6676,"Yes","No")</f>
        <v>No</v>
      </c>
      <c r="H6676" s="5" t="s">
        <v>178</v>
      </c>
      <c r="I6676" s="5" t="s">
        <v>179</v>
      </c>
      <c r="J6676" s="5" t="s">
        <v>35</v>
      </c>
      <c r="K6676" s="5" t="s">
        <v>180</v>
      </c>
      <c r="L6676" s="7" t="s">
        <v>164</v>
      </c>
      <c r="M6676" t="str">
        <f t="shared" si="314"/>
        <v>Yes</v>
      </c>
    </row>
    <row r="6677" spans="1:13" ht="15" thickBot="1" x14ac:dyDescent="0.4">
      <c r="A6677" s="5" t="s">
        <v>175</v>
      </c>
      <c r="B6677" s="5" t="s">
        <v>176</v>
      </c>
      <c r="C6677" s="5" t="s">
        <v>6878</v>
      </c>
      <c r="D6677" s="5">
        <f t="shared" si="313"/>
        <v>79790</v>
      </c>
      <c r="E6677" s="6">
        <v>42292</v>
      </c>
      <c r="F6677" s="6">
        <f t="shared" si="312"/>
        <v>42382</v>
      </c>
      <c r="G6677" s="6" t="str">
        <f>IF('BCT Template'!R6676&gt;F6677,"Yes","No")</f>
        <v>No</v>
      </c>
      <c r="H6677" s="5" t="s">
        <v>182</v>
      </c>
      <c r="I6677" s="5" t="s">
        <v>183</v>
      </c>
      <c r="J6677" s="5" t="s">
        <v>184</v>
      </c>
      <c r="K6677" s="5" t="s">
        <v>185</v>
      </c>
      <c r="L6677" s="7" t="s">
        <v>164</v>
      </c>
      <c r="M6677" t="str">
        <f t="shared" si="314"/>
        <v>No</v>
      </c>
    </row>
    <row r="6678" spans="1:13" ht="15" thickBot="1" x14ac:dyDescent="0.4">
      <c r="A6678" s="5" t="s">
        <v>175</v>
      </c>
      <c r="B6678" s="5" t="s">
        <v>176</v>
      </c>
      <c r="C6678" s="5" t="s">
        <v>6879</v>
      </c>
      <c r="D6678" s="5">
        <f t="shared" si="313"/>
        <v>81169</v>
      </c>
      <c r="E6678" s="6">
        <v>44196</v>
      </c>
      <c r="F6678" s="6">
        <f t="shared" ref="F6678:F6741" si="315">E6678+90</f>
        <v>44286</v>
      </c>
      <c r="G6678" s="6" t="str">
        <f>IF('BCT Template'!R6677&gt;F6678,"Yes","No")</f>
        <v>No</v>
      </c>
      <c r="H6678" s="5" t="s">
        <v>182</v>
      </c>
      <c r="I6678" s="5" t="s">
        <v>183</v>
      </c>
      <c r="J6678" s="5" t="s">
        <v>184</v>
      </c>
      <c r="K6678" s="5" t="s">
        <v>185</v>
      </c>
      <c r="L6678" s="7" t="s">
        <v>164</v>
      </c>
      <c r="M6678" t="str">
        <f t="shared" si="314"/>
        <v>No</v>
      </c>
    </row>
    <row r="6679" spans="1:13" ht="15" thickBot="1" x14ac:dyDescent="0.4">
      <c r="A6679" s="5" t="s">
        <v>175</v>
      </c>
      <c r="B6679" s="5" t="s">
        <v>176</v>
      </c>
      <c r="C6679" s="5" t="s">
        <v>6880</v>
      </c>
      <c r="D6679" s="5">
        <f t="shared" si="313"/>
        <v>31126</v>
      </c>
      <c r="E6679" s="6">
        <v>44347</v>
      </c>
      <c r="F6679" s="6">
        <f t="shared" si="315"/>
        <v>44437</v>
      </c>
      <c r="G6679" s="6" t="str">
        <f>IF('BCT Template'!R6678&gt;F6679,"Yes","No")</f>
        <v>No</v>
      </c>
      <c r="H6679" s="5" t="s">
        <v>178</v>
      </c>
      <c r="I6679" s="5" t="s">
        <v>179</v>
      </c>
      <c r="J6679" s="5" t="s">
        <v>35</v>
      </c>
      <c r="K6679" s="5" t="s">
        <v>180</v>
      </c>
      <c r="L6679" s="7" t="s">
        <v>164</v>
      </c>
      <c r="M6679" t="str">
        <f t="shared" si="314"/>
        <v>Yes</v>
      </c>
    </row>
    <row r="6680" spans="1:13" ht="15" thickBot="1" x14ac:dyDescent="0.4">
      <c r="A6680" s="5" t="s">
        <v>175</v>
      </c>
      <c r="B6680" s="5" t="s">
        <v>176</v>
      </c>
      <c r="C6680" s="5" t="s">
        <v>6881</v>
      </c>
      <c r="D6680" s="5">
        <f t="shared" si="313"/>
        <v>57858</v>
      </c>
      <c r="E6680" s="6">
        <v>42995</v>
      </c>
      <c r="F6680" s="6">
        <f t="shared" si="315"/>
        <v>43085</v>
      </c>
      <c r="G6680" s="6" t="str">
        <f>IF('BCT Template'!R6679&gt;F6680,"Yes","No")</f>
        <v>No</v>
      </c>
      <c r="H6680" s="5" t="s">
        <v>189</v>
      </c>
      <c r="I6680" s="5" t="s">
        <v>190</v>
      </c>
      <c r="J6680" s="5" t="s">
        <v>184</v>
      </c>
      <c r="K6680" s="5" t="s">
        <v>185</v>
      </c>
      <c r="L6680" s="7" t="s">
        <v>164</v>
      </c>
      <c r="M6680" t="str">
        <f t="shared" si="314"/>
        <v>No</v>
      </c>
    </row>
    <row r="6681" spans="1:13" ht="15" thickBot="1" x14ac:dyDescent="0.4">
      <c r="A6681" s="5" t="s">
        <v>175</v>
      </c>
      <c r="B6681" s="5" t="s">
        <v>176</v>
      </c>
      <c r="C6681" s="5" t="s">
        <v>6882</v>
      </c>
      <c r="D6681" s="5">
        <f t="shared" si="313"/>
        <v>21900</v>
      </c>
      <c r="E6681" s="6">
        <v>43722</v>
      </c>
      <c r="F6681" s="6">
        <f t="shared" si="315"/>
        <v>43812</v>
      </c>
      <c r="G6681" s="6" t="str">
        <f>IF('BCT Template'!R6680&gt;F6681,"Yes","No")</f>
        <v>No</v>
      </c>
      <c r="H6681" s="5" t="s">
        <v>178</v>
      </c>
      <c r="I6681" s="5" t="s">
        <v>179</v>
      </c>
      <c r="J6681" s="5" t="s">
        <v>35</v>
      </c>
      <c r="K6681" s="5" t="s">
        <v>180</v>
      </c>
      <c r="L6681" s="7" t="s">
        <v>164</v>
      </c>
      <c r="M6681" t="str">
        <f t="shared" si="314"/>
        <v>Yes</v>
      </c>
    </row>
    <row r="6682" spans="1:13" ht="15" thickBot="1" x14ac:dyDescent="0.4">
      <c r="A6682" s="5" t="s">
        <v>175</v>
      </c>
      <c r="B6682" s="5" t="s">
        <v>176</v>
      </c>
      <c r="C6682" s="5" t="s">
        <v>6883</v>
      </c>
      <c r="D6682" s="5">
        <f t="shared" si="313"/>
        <v>30770</v>
      </c>
      <c r="E6682" s="6">
        <v>44255</v>
      </c>
      <c r="F6682" s="6">
        <f t="shared" si="315"/>
        <v>44345</v>
      </c>
      <c r="G6682" s="6" t="str">
        <f>IF('BCT Template'!R6681&gt;F6682,"Yes","No")</f>
        <v>No</v>
      </c>
      <c r="H6682" s="5" t="s">
        <v>178</v>
      </c>
      <c r="I6682" s="5" t="s">
        <v>179</v>
      </c>
      <c r="J6682" s="5" t="s">
        <v>35</v>
      </c>
      <c r="K6682" s="5" t="s">
        <v>180</v>
      </c>
      <c r="L6682" s="7" t="s">
        <v>164</v>
      </c>
      <c r="M6682" t="str">
        <f t="shared" si="314"/>
        <v>Yes</v>
      </c>
    </row>
    <row r="6683" spans="1:13" ht="15" thickBot="1" x14ac:dyDescent="0.4">
      <c r="A6683" s="5" t="s">
        <v>175</v>
      </c>
      <c r="B6683" s="5" t="s">
        <v>176</v>
      </c>
      <c r="C6683" s="5" t="s">
        <v>6884</v>
      </c>
      <c r="D6683" s="5">
        <f t="shared" si="313"/>
        <v>21202</v>
      </c>
      <c r="E6683" s="6">
        <v>44453</v>
      </c>
      <c r="F6683" s="6">
        <f t="shared" si="315"/>
        <v>44543</v>
      </c>
      <c r="G6683" s="6" t="str">
        <f>IF('BCT Template'!R6682&gt;F6683,"Yes","No")</f>
        <v>No</v>
      </c>
      <c r="H6683" s="5" t="s">
        <v>178</v>
      </c>
      <c r="I6683" s="5" t="s">
        <v>179</v>
      </c>
      <c r="J6683" s="5" t="s">
        <v>35</v>
      </c>
      <c r="K6683" s="5" t="s">
        <v>180</v>
      </c>
      <c r="L6683" s="7" t="s">
        <v>164</v>
      </c>
      <c r="M6683" t="str">
        <f t="shared" si="314"/>
        <v>Yes</v>
      </c>
    </row>
    <row r="6684" spans="1:13" ht="15" thickBot="1" x14ac:dyDescent="0.4">
      <c r="A6684" s="5" t="s">
        <v>175</v>
      </c>
      <c r="B6684" s="5" t="s">
        <v>176</v>
      </c>
      <c r="C6684" s="5" t="s">
        <v>6885</v>
      </c>
      <c r="D6684" s="5">
        <f t="shared" si="313"/>
        <v>77594</v>
      </c>
      <c r="E6684" s="6">
        <v>44227</v>
      </c>
      <c r="F6684" s="6">
        <f t="shared" si="315"/>
        <v>44317</v>
      </c>
      <c r="G6684" s="6" t="str">
        <f>IF('BCT Template'!R6683&gt;F6684,"Yes","No")</f>
        <v>No</v>
      </c>
      <c r="H6684" s="5" t="s">
        <v>189</v>
      </c>
      <c r="I6684" s="5" t="s">
        <v>190</v>
      </c>
      <c r="J6684" s="5" t="s">
        <v>184</v>
      </c>
      <c r="K6684" s="5" t="s">
        <v>185</v>
      </c>
      <c r="L6684" s="7" t="s">
        <v>164</v>
      </c>
      <c r="M6684" t="str">
        <f t="shared" si="314"/>
        <v>No</v>
      </c>
    </row>
    <row r="6685" spans="1:13" ht="15" thickBot="1" x14ac:dyDescent="0.4">
      <c r="A6685" s="5" t="s">
        <v>175</v>
      </c>
      <c r="B6685" s="5" t="s">
        <v>176</v>
      </c>
      <c r="C6685" s="5" t="s">
        <v>6886</v>
      </c>
      <c r="D6685" s="5">
        <f t="shared" si="313"/>
        <v>22528</v>
      </c>
      <c r="E6685" s="6">
        <v>43373</v>
      </c>
      <c r="F6685" s="6">
        <f t="shared" si="315"/>
        <v>43463</v>
      </c>
      <c r="G6685" s="6" t="str">
        <f>IF('BCT Template'!R6684&gt;F6685,"Yes","No")</f>
        <v>No</v>
      </c>
      <c r="H6685" s="5" t="s">
        <v>178</v>
      </c>
      <c r="I6685" s="5" t="s">
        <v>179</v>
      </c>
      <c r="J6685" s="5" t="s">
        <v>35</v>
      </c>
      <c r="K6685" s="5" t="s">
        <v>180</v>
      </c>
      <c r="L6685" s="7" t="s">
        <v>164</v>
      </c>
      <c r="M6685" t="str">
        <f t="shared" si="314"/>
        <v>Yes</v>
      </c>
    </row>
    <row r="6686" spans="1:13" ht="15" thickBot="1" x14ac:dyDescent="0.4">
      <c r="A6686" s="5" t="s">
        <v>175</v>
      </c>
      <c r="B6686" s="5" t="s">
        <v>176</v>
      </c>
      <c r="C6686" s="5" t="s">
        <v>6887</v>
      </c>
      <c r="D6686" s="5">
        <f t="shared" si="313"/>
        <v>78375</v>
      </c>
      <c r="E6686" s="6">
        <v>40800</v>
      </c>
      <c r="F6686" s="6">
        <f t="shared" si="315"/>
        <v>40890</v>
      </c>
      <c r="G6686" s="6" t="str">
        <f>IF('BCT Template'!R6685&gt;F6686,"Yes","No")</f>
        <v>No</v>
      </c>
      <c r="H6686" s="5" t="s">
        <v>210</v>
      </c>
      <c r="I6686" s="5" t="s">
        <v>211</v>
      </c>
      <c r="J6686" s="5" t="s">
        <v>184</v>
      </c>
      <c r="K6686" s="5" t="s">
        <v>185</v>
      </c>
      <c r="L6686" s="7" t="s">
        <v>164</v>
      </c>
      <c r="M6686" t="str">
        <f t="shared" si="314"/>
        <v>No</v>
      </c>
    </row>
    <row r="6687" spans="1:13" ht="15" thickBot="1" x14ac:dyDescent="0.4">
      <c r="A6687" s="5" t="s">
        <v>175</v>
      </c>
      <c r="B6687" s="5" t="s">
        <v>176</v>
      </c>
      <c r="C6687" s="5" t="s">
        <v>6888</v>
      </c>
      <c r="D6687" s="5">
        <f t="shared" si="313"/>
        <v>77694</v>
      </c>
      <c r="E6687" s="6">
        <v>41820</v>
      </c>
      <c r="F6687" s="6">
        <f t="shared" si="315"/>
        <v>41910</v>
      </c>
      <c r="G6687" s="6" t="str">
        <f>IF('BCT Template'!R6686&gt;F6687,"Yes","No")</f>
        <v>No</v>
      </c>
      <c r="H6687" s="5" t="s">
        <v>189</v>
      </c>
      <c r="I6687" s="5" t="s">
        <v>190</v>
      </c>
      <c r="J6687" s="5" t="s">
        <v>200</v>
      </c>
      <c r="K6687" s="5" t="s">
        <v>201</v>
      </c>
      <c r="L6687" s="7" t="s">
        <v>164</v>
      </c>
      <c r="M6687" t="str">
        <f t="shared" si="314"/>
        <v>Yes</v>
      </c>
    </row>
    <row r="6688" spans="1:13" ht="15" thickBot="1" x14ac:dyDescent="0.4">
      <c r="A6688" s="5" t="s">
        <v>175</v>
      </c>
      <c r="B6688" s="5" t="s">
        <v>176</v>
      </c>
      <c r="C6688" s="5" t="s">
        <v>6889</v>
      </c>
      <c r="D6688" s="5">
        <f t="shared" si="313"/>
        <v>59146</v>
      </c>
      <c r="E6688" s="6">
        <v>42916</v>
      </c>
      <c r="F6688" s="6">
        <f t="shared" si="315"/>
        <v>43006</v>
      </c>
      <c r="G6688" s="6" t="str">
        <f>IF('BCT Template'!R6687&gt;F6688,"Yes","No")</f>
        <v>No</v>
      </c>
      <c r="H6688" s="5" t="s">
        <v>182</v>
      </c>
      <c r="I6688" s="5" t="s">
        <v>183</v>
      </c>
      <c r="J6688" s="5" t="s">
        <v>200</v>
      </c>
      <c r="K6688" s="5" t="s">
        <v>201</v>
      </c>
      <c r="L6688" s="7" t="s">
        <v>164</v>
      </c>
      <c r="M6688" t="str">
        <f t="shared" si="314"/>
        <v>Yes</v>
      </c>
    </row>
    <row r="6689" spans="1:13" ht="15" thickBot="1" x14ac:dyDescent="0.4">
      <c r="A6689" s="5" t="s">
        <v>175</v>
      </c>
      <c r="B6689" s="5" t="s">
        <v>176</v>
      </c>
      <c r="C6689" s="5" t="s">
        <v>6890</v>
      </c>
      <c r="D6689" s="5">
        <f t="shared" si="313"/>
        <v>30830</v>
      </c>
      <c r="E6689" s="6">
        <v>43646</v>
      </c>
      <c r="F6689" s="6">
        <f t="shared" si="315"/>
        <v>43736</v>
      </c>
      <c r="G6689" s="6" t="str">
        <f>IF('BCT Template'!R6688&gt;F6689,"Yes","No")</f>
        <v>No</v>
      </c>
      <c r="H6689" s="5" t="s">
        <v>178</v>
      </c>
      <c r="I6689" s="5" t="s">
        <v>179</v>
      </c>
      <c r="J6689" s="5" t="s">
        <v>35</v>
      </c>
      <c r="K6689" s="5" t="s">
        <v>180</v>
      </c>
      <c r="L6689" s="7" t="s">
        <v>164</v>
      </c>
      <c r="M6689" t="str">
        <f t="shared" si="314"/>
        <v>Yes</v>
      </c>
    </row>
    <row r="6690" spans="1:13" ht="15" thickBot="1" x14ac:dyDescent="0.4">
      <c r="A6690" s="5" t="s">
        <v>175</v>
      </c>
      <c r="B6690" s="5" t="s">
        <v>176</v>
      </c>
      <c r="C6690" s="5" t="s">
        <v>6891</v>
      </c>
      <c r="D6690" s="5">
        <f t="shared" si="313"/>
        <v>59981</v>
      </c>
      <c r="E6690" s="6">
        <v>44561</v>
      </c>
      <c r="F6690" s="6">
        <f t="shared" si="315"/>
        <v>44651</v>
      </c>
      <c r="G6690" s="6" t="str">
        <f>IF('BCT Template'!R6689&gt;F6690,"Yes","No")</f>
        <v>No</v>
      </c>
      <c r="H6690" s="5" t="s">
        <v>182</v>
      </c>
      <c r="I6690" s="5" t="s">
        <v>183</v>
      </c>
      <c r="J6690" s="5" t="s">
        <v>184</v>
      </c>
      <c r="K6690" s="5" t="s">
        <v>185</v>
      </c>
      <c r="L6690" s="7" t="s">
        <v>164</v>
      </c>
      <c r="M6690" t="str">
        <f t="shared" si="314"/>
        <v>No</v>
      </c>
    </row>
    <row r="6691" spans="1:13" ht="15" thickBot="1" x14ac:dyDescent="0.4">
      <c r="A6691" s="5" t="s">
        <v>175</v>
      </c>
      <c r="B6691" s="5" t="s">
        <v>176</v>
      </c>
      <c r="C6691" s="5" t="s">
        <v>6892</v>
      </c>
      <c r="D6691" s="5">
        <f t="shared" si="313"/>
        <v>79425</v>
      </c>
      <c r="E6691" s="6">
        <v>43769</v>
      </c>
      <c r="F6691" s="6">
        <f t="shared" si="315"/>
        <v>43859</v>
      </c>
      <c r="G6691" s="6" t="str">
        <f>IF('BCT Template'!R6690&gt;F6691,"Yes","No")</f>
        <v>No</v>
      </c>
      <c r="H6691" s="5" t="s">
        <v>189</v>
      </c>
      <c r="I6691" s="5" t="s">
        <v>190</v>
      </c>
      <c r="J6691" s="5" t="s">
        <v>200</v>
      </c>
      <c r="K6691" s="5" t="s">
        <v>201</v>
      </c>
      <c r="L6691" s="7" t="s">
        <v>164</v>
      </c>
      <c r="M6691" t="str">
        <f t="shared" si="314"/>
        <v>Yes</v>
      </c>
    </row>
    <row r="6692" spans="1:13" ht="15" thickBot="1" x14ac:dyDescent="0.4">
      <c r="A6692" s="5" t="s">
        <v>175</v>
      </c>
      <c r="B6692" s="5" t="s">
        <v>176</v>
      </c>
      <c r="C6692" s="5" t="s">
        <v>6893</v>
      </c>
      <c r="D6692" s="5">
        <f t="shared" si="313"/>
        <v>77558</v>
      </c>
      <c r="E6692" s="6">
        <v>42369</v>
      </c>
      <c r="F6692" s="6">
        <f t="shared" si="315"/>
        <v>42459</v>
      </c>
      <c r="G6692" s="6" t="str">
        <f>IF('BCT Template'!R6691&gt;F6692,"Yes","No")</f>
        <v>No</v>
      </c>
      <c r="H6692" s="5" t="s">
        <v>189</v>
      </c>
      <c r="I6692" s="5" t="s">
        <v>190</v>
      </c>
      <c r="J6692" s="5" t="s">
        <v>184</v>
      </c>
      <c r="K6692" s="5" t="s">
        <v>185</v>
      </c>
      <c r="L6692" s="7" t="s">
        <v>164</v>
      </c>
      <c r="M6692" t="str">
        <f t="shared" si="314"/>
        <v>No</v>
      </c>
    </row>
    <row r="6693" spans="1:13" ht="15" thickBot="1" x14ac:dyDescent="0.4">
      <c r="A6693" s="5" t="s">
        <v>175</v>
      </c>
      <c r="B6693" s="5" t="s">
        <v>176</v>
      </c>
      <c r="C6693" s="5" t="s">
        <v>6894</v>
      </c>
      <c r="D6693" s="5">
        <f t="shared" si="313"/>
        <v>82327</v>
      </c>
      <c r="E6693" s="6">
        <v>44286</v>
      </c>
      <c r="F6693" s="6">
        <f t="shared" si="315"/>
        <v>44376</v>
      </c>
      <c r="G6693" s="6" t="str">
        <f>IF('BCT Template'!R6692&gt;F6693,"Yes","No")</f>
        <v>No</v>
      </c>
      <c r="H6693" s="5" t="s">
        <v>210</v>
      </c>
      <c r="I6693" s="5" t="s">
        <v>211</v>
      </c>
      <c r="J6693" s="5" t="s">
        <v>184</v>
      </c>
      <c r="K6693" s="5" t="s">
        <v>185</v>
      </c>
      <c r="L6693" s="7" t="s">
        <v>164</v>
      </c>
      <c r="M6693" t="str">
        <f t="shared" si="314"/>
        <v>No</v>
      </c>
    </row>
    <row r="6694" spans="1:13" ht="15" thickBot="1" x14ac:dyDescent="0.4">
      <c r="A6694" s="5" t="s">
        <v>175</v>
      </c>
      <c r="B6694" s="5" t="s">
        <v>176</v>
      </c>
      <c r="C6694" s="5" t="s">
        <v>6895</v>
      </c>
      <c r="D6694" s="5">
        <f t="shared" si="313"/>
        <v>81297</v>
      </c>
      <c r="E6694" s="6">
        <v>43593</v>
      </c>
      <c r="F6694" s="6">
        <f t="shared" si="315"/>
        <v>43683</v>
      </c>
      <c r="G6694" s="6" t="str">
        <f>IF('BCT Template'!R6693&gt;F6694,"Yes","No")</f>
        <v>No</v>
      </c>
      <c r="H6694" s="5" t="s">
        <v>182</v>
      </c>
      <c r="I6694" s="5" t="s">
        <v>183</v>
      </c>
      <c r="J6694" s="5" t="s">
        <v>184</v>
      </c>
      <c r="K6694" s="5" t="s">
        <v>185</v>
      </c>
      <c r="L6694" s="7" t="s">
        <v>164</v>
      </c>
      <c r="M6694" t="str">
        <f t="shared" si="314"/>
        <v>No</v>
      </c>
    </row>
    <row r="6695" spans="1:13" ht="15" thickBot="1" x14ac:dyDescent="0.4">
      <c r="A6695" s="5" t="s">
        <v>175</v>
      </c>
      <c r="B6695" s="5" t="s">
        <v>176</v>
      </c>
      <c r="C6695" s="5" t="s">
        <v>6896</v>
      </c>
      <c r="D6695" s="5">
        <f t="shared" si="313"/>
        <v>30201</v>
      </c>
      <c r="E6695" s="6">
        <v>44043</v>
      </c>
      <c r="F6695" s="6">
        <f t="shared" si="315"/>
        <v>44133</v>
      </c>
      <c r="G6695" s="6" t="str">
        <f>IF('BCT Template'!R6694&gt;F6695,"Yes","No")</f>
        <v>No</v>
      </c>
      <c r="H6695" s="5" t="s">
        <v>178</v>
      </c>
      <c r="I6695" s="5" t="s">
        <v>179</v>
      </c>
      <c r="J6695" s="5" t="s">
        <v>35</v>
      </c>
      <c r="K6695" s="5" t="s">
        <v>180</v>
      </c>
      <c r="L6695" s="7" t="s">
        <v>164</v>
      </c>
      <c r="M6695" t="str">
        <f t="shared" si="314"/>
        <v>Yes</v>
      </c>
    </row>
    <row r="6696" spans="1:13" ht="15" thickBot="1" x14ac:dyDescent="0.4">
      <c r="A6696" s="5" t="s">
        <v>175</v>
      </c>
      <c r="B6696" s="5" t="s">
        <v>176</v>
      </c>
      <c r="C6696" s="5" t="s">
        <v>6897</v>
      </c>
      <c r="D6696" s="5">
        <f t="shared" si="313"/>
        <v>59015</v>
      </c>
      <c r="E6696" s="6">
        <v>41455</v>
      </c>
      <c r="F6696" s="6">
        <f t="shared" si="315"/>
        <v>41545</v>
      </c>
      <c r="G6696" s="6" t="str">
        <f>IF('BCT Template'!R6695&gt;F6696,"Yes","No")</f>
        <v>No</v>
      </c>
      <c r="H6696" s="5" t="s">
        <v>182</v>
      </c>
      <c r="I6696" s="5" t="s">
        <v>183</v>
      </c>
      <c r="J6696" s="5" t="s">
        <v>184</v>
      </c>
      <c r="K6696" s="5" t="s">
        <v>185</v>
      </c>
      <c r="L6696" s="7" t="s">
        <v>164</v>
      </c>
      <c r="M6696" t="str">
        <f t="shared" si="314"/>
        <v>No</v>
      </c>
    </row>
    <row r="6697" spans="1:13" ht="15" thickBot="1" x14ac:dyDescent="0.4">
      <c r="A6697" s="5" t="s">
        <v>175</v>
      </c>
      <c r="B6697" s="5" t="s">
        <v>176</v>
      </c>
      <c r="C6697" s="5" t="s">
        <v>6898</v>
      </c>
      <c r="D6697" s="5">
        <f t="shared" si="313"/>
        <v>81364</v>
      </c>
      <c r="E6697" s="6">
        <v>43646</v>
      </c>
      <c r="F6697" s="6">
        <f t="shared" si="315"/>
        <v>43736</v>
      </c>
      <c r="G6697" s="6" t="str">
        <f>IF('BCT Template'!R6696&gt;F6697,"Yes","No")</f>
        <v>No</v>
      </c>
      <c r="H6697" s="5" t="s">
        <v>182</v>
      </c>
      <c r="I6697" s="5" t="s">
        <v>183</v>
      </c>
      <c r="J6697" s="5" t="s">
        <v>184</v>
      </c>
      <c r="K6697" s="5" t="s">
        <v>185</v>
      </c>
      <c r="L6697" s="7" t="s">
        <v>164</v>
      </c>
      <c r="M6697" t="str">
        <f t="shared" si="314"/>
        <v>No</v>
      </c>
    </row>
    <row r="6698" spans="1:13" ht="15" thickBot="1" x14ac:dyDescent="0.4">
      <c r="A6698" s="5" t="s">
        <v>175</v>
      </c>
      <c r="B6698" s="5" t="s">
        <v>176</v>
      </c>
      <c r="C6698" s="5" t="s">
        <v>6899</v>
      </c>
      <c r="D6698" s="5">
        <f t="shared" si="313"/>
        <v>79235</v>
      </c>
      <c r="E6698" s="6">
        <v>43982</v>
      </c>
      <c r="F6698" s="6">
        <f t="shared" si="315"/>
        <v>44072</v>
      </c>
      <c r="G6698" s="6" t="str">
        <f>IF('BCT Template'!R6697&gt;F6698,"Yes","No")</f>
        <v>No</v>
      </c>
      <c r="H6698" s="5" t="s">
        <v>189</v>
      </c>
      <c r="I6698" s="5" t="s">
        <v>190</v>
      </c>
      <c r="J6698" s="5" t="s">
        <v>184</v>
      </c>
      <c r="K6698" s="5" t="s">
        <v>185</v>
      </c>
      <c r="L6698" s="7" t="s">
        <v>164</v>
      </c>
      <c r="M6698" t="str">
        <f t="shared" si="314"/>
        <v>No</v>
      </c>
    </row>
    <row r="6699" spans="1:13" ht="15" thickBot="1" x14ac:dyDescent="0.4">
      <c r="A6699" s="5" t="s">
        <v>175</v>
      </c>
      <c r="B6699" s="5" t="s">
        <v>176</v>
      </c>
      <c r="C6699" s="5" t="s">
        <v>6900</v>
      </c>
      <c r="D6699" s="5">
        <f t="shared" si="313"/>
        <v>58232</v>
      </c>
      <c r="E6699" s="6">
        <v>43646</v>
      </c>
      <c r="F6699" s="6">
        <f t="shared" si="315"/>
        <v>43736</v>
      </c>
      <c r="G6699" s="6" t="str">
        <f>IF('BCT Template'!R6698&gt;F6699,"Yes","No")</f>
        <v>No</v>
      </c>
      <c r="H6699" s="5" t="s">
        <v>182</v>
      </c>
      <c r="I6699" s="5" t="s">
        <v>183</v>
      </c>
      <c r="J6699" s="5" t="s">
        <v>184</v>
      </c>
      <c r="K6699" s="5" t="s">
        <v>185</v>
      </c>
      <c r="L6699" s="7" t="s">
        <v>164</v>
      </c>
      <c r="M6699" t="str">
        <f t="shared" si="314"/>
        <v>No</v>
      </c>
    </row>
    <row r="6700" spans="1:13" ht="15" thickBot="1" x14ac:dyDescent="0.4">
      <c r="A6700" s="5" t="s">
        <v>175</v>
      </c>
      <c r="B6700" s="5" t="s">
        <v>176</v>
      </c>
      <c r="C6700" s="5" t="s">
        <v>6901</v>
      </c>
      <c r="D6700" s="5">
        <f t="shared" si="313"/>
        <v>18314</v>
      </c>
      <c r="E6700" s="6">
        <v>38502</v>
      </c>
      <c r="F6700" s="6">
        <f t="shared" si="315"/>
        <v>38592</v>
      </c>
      <c r="G6700" s="6" t="str">
        <f>IF('BCT Template'!R6699&gt;F6700,"Yes","No")</f>
        <v>No</v>
      </c>
      <c r="H6700" s="5" t="s">
        <v>234</v>
      </c>
      <c r="I6700" s="5" t="s">
        <v>235</v>
      </c>
      <c r="J6700" s="5" t="s">
        <v>184</v>
      </c>
      <c r="K6700" s="5" t="s">
        <v>185</v>
      </c>
      <c r="L6700" s="7" t="s">
        <v>164</v>
      </c>
      <c r="M6700" t="str">
        <f t="shared" si="314"/>
        <v>No</v>
      </c>
    </row>
    <row r="6701" spans="1:13" ht="15" thickBot="1" x14ac:dyDescent="0.4">
      <c r="A6701" s="5" t="s">
        <v>175</v>
      </c>
      <c r="B6701" s="5" t="s">
        <v>176</v>
      </c>
      <c r="C6701" s="5" t="s">
        <v>6902</v>
      </c>
      <c r="D6701" s="5">
        <f t="shared" si="313"/>
        <v>59797</v>
      </c>
      <c r="E6701" s="6">
        <v>40301</v>
      </c>
      <c r="F6701" s="6">
        <f t="shared" si="315"/>
        <v>40391</v>
      </c>
      <c r="G6701" s="6" t="str">
        <f>IF('BCT Template'!R6700&gt;F6701,"Yes","No")</f>
        <v>No</v>
      </c>
      <c r="H6701" s="5" t="s">
        <v>182</v>
      </c>
      <c r="I6701" s="5" t="s">
        <v>183</v>
      </c>
      <c r="J6701" s="5" t="s">
        <v>200</v>
      </c>
      <c r="K6701" s="5" t="s">
        <v>201</v>
      </c>
      <c r="L6701" s="7" t="s">
        <v>164</v>
      </c>
      <c r="M6701" t="str">
        <f t="shared" si="314"/>
        <v>Yes</v>
      </c>
    </row>
    <row r="6702" spans="1:13" ht="15" thickBot="1" x14ac:dyDescent="0.4">
      <c r="A6702" s="5" t="s">
        <v>175</v>
      </c>
      <c r="B6702" s="5" t="s">
        <v>176</v>
      </c>
      <c r="C6702" s="5" t="s">
        <v>6903</v>
      </c>
      <c r="D6702" s="5">
        <f t="shared" si="313"/>
        <v>82963</v>
      </c>
      <c r="E6702" s="6">
        <v>45115</v>
      </c>
      <c r="F6702" s="6">
        <f t="shared" si="315"/>
        <v>45205</v>
      </c>
      <c r="G6702" s="6" t="str">
        <f>IF('BCT Template'!R6701&gt;F6702,"Yes","No")</f>
        <v>No</v>
      </c>
      <c r="H6702" s="5" t="s">
        <v>210</v>
      </c>
      <c r="I6702" s="5" t="s">
        <v>211</v>
      </c>
      <c r="J6702" s="5" t="s">
        <v>184</v>
      </c>
      <c r="K6702" s="5" t="s">
        <v>185</v>
      </c>
      <c r="L6702" s="7" t="s">
        <v>164</v>
      </c>
      <c r="M6702" t="str">
        <f t="shared" si="314"/>
        <v>No</v>
      </c>
    </row>
    <row r="6703" spans="1:13" ht="15" thickBot="1" x14ac:dyDescent="0.4">
      <c r="A6703" s="5" t="s">
        <v>175</v>
      </c>
      <c r="B6703" s="5" t="s">
        <v>176</v>
      </c>
      <c r="C6703" s="5" t="s">
        <v>6904</v>
      </c>
      <c r="D6703" s="5">
        <f t="shared" si="313"/>
        <v>21785</v>
      </c>
      <c r="E6703" s="6">
        <v>43312</v>
      </c>
      <c r="F6703" s="6">
        <f t="shared" si="315"/>
        <v>43402</v>
      </c>
      <c r="G6703" s="6" t="str">
        <f>IF('BCT Template'!R6702&gt;F6703,"Yes","No")</f>
        <v>No</v>
      </c>
      <c r="H6703" s="5" t="s">
        <v>178</v>
      </c>
      <c r="I6703" s="5" t="s">
        <v>179</v>
      </c>
      <c r="J6703" s="5" t="s">
        <v>35</v>
      </c>
      <c r="K6703" s="5" t="s">
        <v>180</v>
      </c>
      <c r="L6703" s="7" t="s">
        <v>164</v>
      </c>
      <c r="M6703" t="str">
        <f t="shared" si="314"/>
        <v>Yes</v>
      </c>
    </row>
    <row r="6704" spans="1:13" ht="15" thickBot="1" x14ac:dyDescent="0.4">
      <c r="A6704" s="5" t="s">
        <v>175</v>
      </c>
      <c r="B6704" s="5" t="s">
        <v>176</v>
      </c>
      <c r="C6704" s="5" t="s">
        <v>6905</v>
      </c>
      <c r="D6704" s="5">
        <f t="shared" si="313"/>
        <v>81243</v>
      </c>
      <c r="E6704" s="6">
        <v>43921</v>
      </c>
      <c r="F6704" s="6">
        <f t="shared" si="315"/>
        <v>44011</v>
      </c>
      <c r="G6704" s="6" t="str">
        <f>IF('BCT Template'!R6703&gt;F6704,"Yes","No")</f>
        <v>No</v>
      </c>
      <c r="H6704" s="5" t="s">
        <v>182</v>
      </c>
      <c r="I6704" s="5" t="s">
        <v>183</v>
      </c>
      <c r="J6704" s="5" t="s">
        <v>184</v>
      </c>
      <c r="K6704" s="5" t="s">
        <v>185</v>
      </c>
      <c r="L6704" s="7" t="s">
        <v>164</v>
      </c>
      <c r="M6704" t="str">
        <f t="shared" si="314"/>
        <v>No</v>
      </c>
    </row>
    <row r="6705" spans="1:13" ht="15" thickBot="1" x14ac:dyDescent="0.4">
      <c r="A6705" s="5" t="s">
        <v>175</v>
      </c>
      <c r="B6705" s="5" t="s">
        <v>176</v>
      </c>
      <c r="C6705" s="5" t="s">
        <v>6906</v>
      </c>
      <c r="D6705" s="5">
        <f t="shared" si="313"/>
        <v>79977</v>
      </c>
      <c r="E6705" s="6">
        <v>43800</v>
      </c>
      <c r="F6705" s="6">
        <f t="shared" si="315"/>
        <v>43890</v>
      </c>
      <c r="G6705" s="6" t="str">
        <f>IF('BCT Template'!R6704&gt;F6705,"Yes","No")</f>
        <v>No</v>
      </c>
      <c r="H6705" s="5" t="s">
        <v>182</v>
      </c>
      <c r="I6705" s="5" t="s">
        <v>183</v>
      </c>
      <c r="J6705" s="5" t="s">
        <v>184</v>
      </c>
      <c r="K6705" s="5" t="s">
        <v>185</v>
      </c>
      <c r="L6705" s="7" t="s">
        <v>164</v>
      </c>
      <c r="M6705" t="str">
        <f t="shared" si="314"/>
        <v>No</v>
      </c>
    </row>
    <row r="6706" spans="1:13" ht="15" thickBot="1" x14ac:dyDescent="0.4">
      <c r="A6706" s="5" t="s">
        <v>175</v>
      </c>
      <c r="B6706" s="5" t="s">
        <v>176</v>
      </c>
      <c r="C6706" s="5" t="s">
        <v>6907</v>
      </c>
      <c r="D6706" s="5">
        <f t="shared" si="313"/>
        <v>80587</v>
      </c>
      <c r="E6706" s="6">
        <v>41944</v>
      </c>
      <c r="F6706" s="6">
        <f t="shared" si="315"/>
        <v>42034</v>
      </c>
      <c r="G6706" s="6" t="str">
        <f>IF('BCT Template'!R6705&gt;F6706,"Yes","No")</f>
        <v>No</v>
      </c>
      <c r="H6706" s="5" t="s">
        <v>182</v>
      </c>
      <c r="I6706" s="5" t="s">
        <v>183</v>
      </c>
      <c r="J6706" s="5" t="s">
        <v>184</v>
      </c>
      <c r="K6706" s="5" t="s">
        <v>185</v>
      </c>
      <c r="L6706" s="7" t="s">
        <v>164</v>
      </c>
      <c r="M6706" t="str">
        <f t="shared" si="314"/>
        <v>No</v>
      </c>
    </row>
    <row r="6707" spans="1:13" ht="15" thickBot="1" x14ac:dyDescent="0.4">
      <c r="A6707" s="5" t="s">
        <v>175</v>
      </c>
      <c r="B6707" s="5" t="s">
        <v>176</v>
      </c>
      <c r="C6707" s="5" t="s">
        <v>6908</v>
      </c>
      <c r="D6707" s="5">
        <f t="shared" si="313"/>
        <v>78060</v>
      </c>
      <c r="E6707" s="6">
        <v>43250</v>
      </c>
      <c r="F6707" s="6">
        <f t="shared" si="315"/>
        <v>43340</v>
      </c>
      <c r="G6707" s="6" t="str">
        <f>IF('BCT Template'!R6706&gt;F6707,"Yes","No")</f>
        <v>No</v>
      </c>
      <c r="H6707" s="5" t="s">
        <v>189</v>
      </c>
      <c r="I6707" s="5" t="s">
        <v>190</v>
      </c>
      <c r="J6707" s="5" t="s">
        <v>184</v>
      </c>
      <c r="K6707" s="5" t="s">
        <v>185</v>
      </c>
      <c r="L6707" s="7" t="s">
        <v>164</v>
      </c>
      <c r="M6707" t="str">
        <f t="shared" si="314"/>
        <v>No</v>
      </c>
    </row>
    <row r="6708" spans="1:13" ht="15" thickBot="1" x14ac:dyDescent="0.4">
      <c r="A6708" s="5" t="s">
        <v>175</v>
      </c>
      <c r="B6708" s="5" t="s">
        <v>176</v>
      </c>
      <c r="C6708" s="5" t="s">
        <v>6909</v>
      </c>
      <c r="D6708" s="5">
        <f t="shared" si="313"/>
        <v>82435</v>
      </c>
      <c r="E6708" s="6">
        <v>44105</v>
      </c>
      <c r="F6708" s="6">
        <f t="shared" si="315"/>
        <v>44195</v>
      </c>
      <c r="G6708" s="6" t="str">
        <f>IF('BCT Template'!R6707&gt;F6708,"Yes","No")</f>
        <v>No</v>
      </c>
      <c r="H6708" s="5" t="s">
        <v>210</v>
      </c>
      <c r="I6708" s="5" t="s">
        <v>211</v>
      </c>
      <c r="J6708" s="5" t="s">
        <v>184</v>
      </c>
      <c r="K6708" s="5" t="s">
        <v>185</v>
      </c>
      <c r="L6708" s="7" t="s">
        <v>164</v>
      </c>
      <c r="M6708" t="str">
        <f t="shared" si="314"/>
        <v>No</v>
      </c>
    </row>
    <row r="6709" spans="1:13" ht="15" thickBot="1" x14ac:dyDescent="0.4">
      <c r="A6709" s="5" t="s">
        <v>175</v>
      </c>
      <c r="B6709" s="5" t="s">
        <v>176</v>
      </c>
      <c r="C6709" s="5" t="s">
        <v>6910</v>
      </c>
      <c r="D6709" s="5">
        <f t="shared" si="313"/>
        <v>81927</v>
      </c>
      <c r="E6709" s="6">
        <v>45213</v>
      </c>
      <c r="F6709" s="6">
        <f t="shared" si="315"/>
        <v>45303</v>
      </c>
      <c r="G6709" s="6" t="str">
        <f>IF('BCT Template'!R6708&gt;F6709,"Yes","No")</f>
        <v>No</v>
      </c>
      <c r="H6709" s="5" t="s">
        <v>182</v>
      </c>
      <c r="I6709" s="5" t="s">
        <v>183</v>
      </c>
      <c r="J6709" s="5" t="s">
        <v>184</v>
      </c>
      <c r="K6709" s="5" t="s">
        <v>185</v>
      </c>
      <c r="L6709" s="7" t="s">
        <v>164</v>
      </c>
      <c r="M6709" t="str">
        <f t="shared" si="314"/>
        <v>No</v>
      </c>
    </row>
    <row r="6710" spans="1:13" ht="15" thickBot="1" x14ac:dyDescent="0.4">
      <c r="A6710" s="5" t="s">
        <v>175</v>
      </c>
      <c r="B6710" s="5" t="s">
        <v>176</v>
      </c>
      <c r="C6710" s="5" t="s">
        <v>6911</v>
      </c>
      <c r="D6710" s="5">
        <f t="shared" si="313"/>
        <v>57897</v>
      </c>
      <c r="E6710" s="6">
        <v>41820</v>
      </c>
      <c r="F6710" s="6">
        <f t="shared" si="315"/>
        <v>41910</v>
      </c>
      <c r="G6710" s="6" t="str">
        <f>IF('BCT Template'!R6709&gt;F6710,"Yes","No")</f>
        <v>No</v>
      </c>
      <c r="H6710" s="5" t="s">
        <v>189</v>
      </c>
      <c r="I6710" s="5" t="s">
        <v>190</v>
      </c>
      <c r="J6710" s="5" t="s">
        <v>184</v>
      </c>
      <c r="K6710" s="5" t="s">
        <v>185</v>
      </c>
      <c r="L6710" s="7" t="s">
        <v>164</v>
      </c>
      <c r="M6710" t="str">
        <f t="shared" si="314"/>
        <v>No</v>
      </c>
    </row>
    <row r="6711" spans="1:13" ht="15" thickBot="1" x14ac:dyDescent="0.4">
      <c r="A6711" s="5" t="s">
        <v>175</v>
      </c>
      <c r="B6711" s="5" t="s">
        <v>176</v>
      </c>
      <c r="C6711" s="5" t="s">
        <v>6912</v>
      </c>
      <c r="D6711" s="5">
        <f t="shared" si="313"/>
        <v>59242</v>
      </c>
      <c r="E6711" s="6">
        <v>41639</v>
      </c>
      <c r="F6711" s="6">
        <f t="shared" si="315"/>
        <v>41729</v>
      </c>
      <c r="G6711" s="6" t="str">
        <f>IF('BCT Template'!R6710&gt;F6711,"Yes","No")</f>
        <v>No</v>
      </c>
      <c r="H6711" s="5" t="s">
        <v>182</v>
      </c>
      <c r="I6711" s="5" t="s">
        <v>183</v>
      </c>
      <c r="J6711" s="5" t="s">
        <v>200</v>
      </c>
      <c r="K6711" s="5" t="s">
        <v>201</v>
      </c>
      <c r="L6711" s="7" t="s">
        <v>164</v>
      </c>
      <c r="M6711" t="str">
        <f t="shared" si="314"/>
        <v>Yes</v>
      </c>
    </row>
    <row r="6712" spans="1:13" ht="15" thickBot="1" x14ac:dyDescent="0.4">
      <c r="A6712" s="5" t="s">
        <v>175</v>
      </c>
      <c r="B6712" s="5" t="s">
        <v>176</v>
      </c>
      <c r="C6712" s="5" t="s">
        <v>6913</v>
      </c>
      <c r="D6712" s="5">
        <f t="shared" si="313"/>
        <v>81715</v>
      </c>
      <c r="E6712" s="6">
        <v>43524</v>
      </c>
      <c r="F6712" s="6">
        <f t="shared" si="315"/>
        <v>43614</v>
      </c>
      <c r="G6712" s="6" t="str">
        <f>IF('BCT Template'!R6711&gt;F6712,"Yes","No")</f>
        <v>No</v>
      </c>
      <c r="H6712" s="5" t="s">
        <v>182</v>
      </c>
      <c r="I6712" s="5" t="s">
        <v>183</v>
      </c>
      <c r="J6712" s="5" t="s">
        <v>200</v>
      </c>
      <c r="K6712" s="5" t="s">
        <v>201</v>
      </c>
      <c r="L6712" s="7" t="s">
        <v>164</v>
      </c>
      <c r="M6712" t="str">
        <f t="shared" si="314"/>
        <v>Yes</v>
      </c>
    </row>
    <row r="6713" spans="1:13" ht="15" thickBot="1" x14ac:dyDescent="0.4">
      <c r="A6713" s="5" t="s">
        <v>175</v>
      </c>
      <c r="B6713" s="5" t="s">
        <v>176</v>
      </c>
      <c r="C6713" s="5" t="s">
        <v>6914</v>
      </c>
      <c r="D6713" s="5">
        <f t="shared" si="313"/>
        <v>21780</v>
      </c>
      <c r="E6713" s="6">
        <v>42582</v>
      </c>
      <c r="F6713" s="6">
        <f t="shared" si="315"/>
        <v>42672</v>
      </c>
      <c r="G6713" s="6" t="str">
        <f>IF('BCT Template'!R6712&gt;F6713,"Yes","No")</f>
        <v>No</v>
      </c>
      <c r="H6713" s="5" t="s">
        <v>178</v>
      </c>
      <c r="I6713" s="5" t="s">
        <v>179</v>
      </c>
      <c r="J6713" s="5" t="s">
        <v>35</v>
      </c>
      <c r="K6713" s="5" t="s">
        <v>180</v>
      </c>
      <c r="L6713" s="7" t="s">
        <v>164</v>
      </c>
      <c r="M6713" t="str">
        <f t="shared" si="314"/>
        <v>Yes</v>
      </c>
    </row>
    <row r="6714" spans="1:13" ht="15" thickBot="1" x14ac:dyDescent="0.4">
      <c r="A6714" s="5" t="s">
        <v>175</v>
      </c>
      <c r="B6714" s="5" t="s">
        <v>176</v>
      </c>
      <c r="C6714" s="5" t="s">
        <v>6915</v>
      </c>
      <c r="D6714" s="5">
        <f t="shared" si="313"/>
        <v>78193</v>
      </c>
      <c r="E6714" s="6">
        <v>44071</v>
      </c>
      <c r="F6714" s="6">
        <f t="shared" si="315"/>
        <v>44161</v>
      </c>
      <c r="G6714" s="6" t="str">
        <f>IF('BCT Template'!R6713&gt;F6714,"Yes","No")</f>
        <v>No</v>
      </c>
      <c r="H6714" s="5" t="s">
        <v>189</v>
      </c>
      <c r="I6714" s="5" t="s">
        <v>190</v>
      </c>
      <c r="J6714" s="5" t="s">
        <v>184</v>
      </c>
      <c r="K6714" s="5" t="s">
        <v>185</v>
      </c>
      <c r="L6714" s="7" t="s">
        <v>164</v>
      </c>
      <c r="M6714" t="str">
        <f t="shared" si="314"/>
        <v>No</v>
      </c>
    </row>
    <row r="6715" spans="1:13" ht="15" thickBot="1" x14ac:dyDescent="0.4">
      <c r="A6715" s="5" t="s">
        <v>175</v>
      </c>
      <c r="B6715" s="5" t="s">
        <v>176</v>
      </c>
      <c r="C6715" s="5" t="s">
        <v>6916</v>
      </c>
      <c r="D6715" s="5">
        <f t="shared" si="313"/>
        <v>29312</v>
      </c>
      <c r="E6715" s="6">
        <v>39478</v>
      </c>
      <c r="F6715" s="6">
        <f t="shared" si="315"/>
        <v>39568</v>
      </c>
      <c r="G6715" s="6" t="str">
        <f>IF('BCT Template'!R6714&gt;F6715,"Yes","No")</f>
        <v>No</v>
      </c>
      <c r="H6715" s="5" t="s">
        <v>178</v>
      </c>
      <c r="I6715" s="5" t="s">
        <v>179</v>
      </c>
      <c r="J6715" s="5" t="s">
        <v>35</v>
      </c>
      <c r="K6715" s="5" t="s">
        <v>180</v>
      </c>
      <c r="L6715" s="7" t="s">
        <v>164</v>
      </c>
      <c r="M6715" t="str">
        <f t="shared" si="314"/>
        <v>Yes</v>
      </c>
    </row>
    <row r="6716" spans="1:13" ht="15" thickBot="1" x14ac:dyDescent="0.4">
      <c r="A6716" s="5" t="s">
        <v>175</v>
      </c>
      <c r="B6716" s="5" t="s">
        <v>176</v>
      </c>
      <c r="C6716" s="5" t="s">
        <v>6917</v>
      </c>
      <c r="D6716" s="5">
        <f t="shared" si="313"/>
        <v>84737</v>
      </c>
      <c r="E6716" s="6">
        <v>45992</v>
      </c>
      <c r="F6716" s="6">
        <f t="shared" si="315"/>
        <v>46082</v>
      </c>
      <c r="G6716" s="6" t="str">
        <f>IF('BCT Template'!R6715&gt;F6716,"Yes","No")</f>
        <v>No</v>
      </c>
      <c r="H6716" s="5" t="s">
        <v>210</v>
      </c>
      <c r="I6716" s="5" t="s">
        <v>211</v>
      </c>
      <c r="J6716" s="5" t="s">
        <v>184</v>
      </c>
      <c r="K6716" s="5" t="s">
        <v>185</v>
      </c>
      <c r="L6716" s="7" t="s">
        <v>164</v>
      </c>
      <c r="M6716" t="str">
        <f t="shared" si="314"/>
        <v>No</v>
      </c>
    </row>
    <row r="6717" spans="1:13" ht="15" thickBot="1" x14ac:dyDescent="0.4">
      <c r="A6717" s="5" t="s">
        <v>175</v>
      </c>
      <c r="B6717" s="5" t="s">
        <v>176</v>
      </c>
      <c r="C6717" s="5" t="s">
        <v>6918</v>
      </c>
      <c r="D6717" s="5">
        <f t="shared" si="313"/>
        <v>31501</v>
      </c>
      <c r="E6717" s="6">
        <v>44043</v>
      </c>
      <c r="F6717" s="6">
        <f t="shared" si="315"/>
        <v>44133</v>
      </c>
      <c r="G6717" s="6" t="str">
        <f>IF('BCT Template'!R6716&gt;F6717,"Yes","No")</f>
        <v>No</v>
      </c>
      <c r="H6717" s="5" t="s">
        <v>178</v>
      </c>
      <c r="I6717" s="5" t="s">
        <v>179</v>
      </c>
      <c r="J6717" s="5" t="s">
        <v>35</v>
      </c>
      <c r="K6717" s="5" t="s">
        <v>180</v>
      </c>
      <c r="L6717" s="7" t="s">
        <v>164</v>
      </c>
      <c r="M6717" t="str">
        <f t="shared" si="314"/>
        <v>Yes</v>
      </c>
    </row>
    <row r="6718" spans="1:13" ht="15" thickBot="1" x14ac:dyDescent="0.4">
      <c r="A6718" s="5" t="s">
        <v>175</v>
      </c>
      <c r="B6718" s="5" t="s">
        <v>176</v>
      </c>
      <c r="C6718" s="5" t="s">
        <v>6919</v>
      </c>
      <c r="D6718" s="5">
        <f t="shared" si="313"/>
        <v>77928</v>
      </c>
      <c r="E6718" s="6">
        <v>44312</v>
      </c>
      <c r="F6718" s="6">
        <f t="shared" si="315"/>
        <v>44402</v>
      </c>
      <c r="G6718" s="6" t="str">
        <f>IF('BCT Template'!R6717&gt;F6718,"Yes","No")</f>
        <v>No</v>
      </c>
      <c r="H6718" s="5" t="s">
        <v>189</v>
      </c>
      <c r="I6718" s="5" t="s">
        <v>190</v>
      </c>
      <c r="J6718" s="5" t="s">
        <v>184</v>
      </c>
      <c r="K6718" s="5" t="s">
        <v>185</v>
      </c>
      <c r="L6718" s="7" t="s">
        <v>164</v>
      </c>
      <c r="M6718" t="str">
        <f t="shared" si="314"/>
        <v>No</v>
      </c>
    </row>
    <row r="6719" spans="1:13" ht="15" thickBot="1" x14ac:dyDescent="0.4">
      <c r="A6719" s="5" t="s">
        <v>175</v>
      </c>
      <c r="B6719" s="5" t="s">
        <v>176</v>
      </c>
      <c r="C6719" s="5" t="s">
        <v>6920</v>
      </c>
      <c r="D6719" s="5">
        <f t="shared" si="313"/>
        <v>58689</v>
      </c>
      <c r="E6719" s="6">
        <v>44377</v>
      </c>
      <c r="F6719" s="6">
        <f t="shared" si="315"/>
        <v>44467</v>
      </c>
      <c r="G6719" s="6" t="str">
        <f>IF('BCT Template'!R6718&gt;F6719,"Yes","No")</f>
        <v>No</v>
      </c>
      <c r="H6719" s="5" t="s">
        <v>182</v>
      </c>
      <c r="I6719" s="5" t="s">
        <v>183</v>
      </c>
      <c r="J6719" s="5" t="s">
        <v>184</v>
      </c>
      <c r="K6719" s="5" t="s">
        <v>185</v>
      </c>
      <c r="L6719" s="7" t="s">
        <v>164</v>
      </c>
      <c r="M6719" t="str">
        <f t="shared" si="314"/>
        <v>No</v>
      </c>
    </row>
    <row r="6720" spans="1:13" ht="15" thickBot="1" x14ac:dyDescent="0.4">
      <c r="A6720" s="5" t="s">
        <v>175</v>
      </c>
      <c r="B6720" s="5" t="s">
        <v>176</v>
      </c>
      <c r="C6720" s="5" t="s">
        <v>6921</v>
      </c>
      <c r="D6720" s="5">
        <f t="shared" si="313"/>
        <v>77712</v>
      </c>
      <c r="E6720" s="6">
        <v>44135</v>
      </c>
      <c r="F6720" s="6">
        <f t="shared" si="315"/>
        <v>44225</v>
      </c>
      <c r="G6720" s="6" t="str">
        <f>IF('BCT Template'!R6719&gt;F6720,"Yes","No")</f>
        <v>No</v>
      </c>
      <c r="H6720" s="5" t="s">
        <v>189</v>
      </c>
      <c r="I6720" s="5" t="s">
        <v>190</v>
      </c>
      <c r="J6720" s="5" t="s">
        <v>184</v>
      </c>
      <c r="K6720" s="5" t="s">
        <v>185</v>
      </c>
      <c r="L6720" s="7" t="s">
        <v>164</v>
      </c>
      <c r="M6720" t="str">
        <f t="shared" si="314"/>
        <v>No</v>
      </c>
    </row>
    <row r="6721" spans="1:13" ht="15" thickBot="1" x14ac:dyDescent="0.4">
      <c r="A6721" s="5" t="s">
        <v>175</v>
      </c>
      <c r="B6721" s="5" t="s">
        <v>176</v>
      </c>
      <c r="C6721" s="5" t="s">
        <v>6922</v>
      </c>
      <c r="D6721" s="5">
        <f t="shared" si="313"/>
        <v>81196</v>
      </c>
      <c r="E6721" s="6">
        <v>43921</v>
      </c>
      <c r="F6721" s="6">
        <f t="shared" si="315"/>
        <v>44011</v>
      </c>
      <c r="G6721" s="6" t="str">
        <f>IF('BCT Template'!R6720&gt;F6721,"Yes","No")</f>
        <v>No</v>
      </c>
      <c r="H6721" s="5" t="s">
        <v>182</v>
      </c>
      <c r="I6721" s="5" t="s">
        <v>183</v>
      </c>
      <c r="J6721" s="5" t="s">
        <v>200</v>
      </c>
      <c r="K6721" s="5" t="s">
        <v>201</v>
      </c>
      <c r="L6721" s="7" t="s">
        <v>164</v>
      </c>
      <c r="M6721" t="str">
        <f t="shared" si="314"/>
        <v>Yes</v>
      </c>
    </row>
    <row r="6722" spans="1:13" ht="15" thickBot="1" x14ac:dyDescent="0.4">
      <c r="A6722" s="5" t="s">
        <v>175</v>
      </c>
      <c r="B6722" s="5" t="s">
        <v>176</v>
      </c>
      <c r="C6722" s="5" t="s">
        <v>6923</v>
      </c>
      <c r="D6722" s="5">
        <f t="shared" si="313"/>
        <v>83031</v>
      </c>
      <c r="E6722" s="6">
        <v>45174</v>
      </c>
      <c r="F6722" s="6">
        <f t="shared" si="315"/>
        <v>45264</v>
      </c>
      <c r="G6722" s="6" t="str">
        <f>IF('BCT Template'!R6721&gt;F6722,"Yes","No")</f>
        <v>No</v>
      </c>
      <c r="H6722" s="5" t="s">
        <v>210</v>
      </c>
      <c r="I6722" s="5" t="s">
        <v>211</v>
      </c>
      <c r="J6722" s="5" t="s">
        <v>184</v>
      </c>
      <c r="K6722" s="5" t="s">
        <v>185</v>
      </c>
      <c r="L6722" s="7" t="s">
        <v>164</v>
      </c>
      <c r="M6722" t="str">
        <f t="shared" si="314"/>
        <v>No</v>
      </c>
    </row>
    <row r="6723" spans="1:13" ht="15" thickBot="1" x14ac:dyDescent="0.4">
      <c r="A6723" s="5" t="s">
        <v>175</v>
      </c>
      <c r="B6723" s="5" t="s">
        <v>176</v>
      </c>
      <c r="C6723" s="5" t="s">
        <v>6924</v>
      </c>
      <c r="D6723" s="5">
        <f t="shared" ref="D6723:D6786" si="316">C6723*1</f>
        <v>79529</v>
      </c>
      <c r="E6723" s="6">
        <v>39325</v>
      </c>
      <c r="F6723" s="6">
        <f t="shared" si="315"/>
        <v>39415</v>
      </c>
      <c r="G6723" s="6" t="str">
        <f>IF('BCT Template'!R6722&gt;F6723,"Yes","No")</f>
        <v>No</v>
      </c>
      <c r="H6723" s="5" t="s">
        <v>182</v>
      </c>
      <c r="I6723" s="5" t="s">
        <v>183</v>
      </c>
      <c r="J6723" s="5" t="s">
        <v>184</v>
      </c>
      <c r="K6723" s="5" t="s">
        <v>185</v>
      </c>
      <c r="L6723" s="7" t="s">
        <v>164</v>
      </c>
      <c r="M6723" t="str">
        <f t="shared" ref="M6723:M6786" si="317">IF(J6723=" ","Yes",IF(J6723="3","Yes","No"))</f>
        <v>No</v>
      </c>
    </row>
    <row r="6724" spans="1:13" ht="15" thickBot="1" x14ac:dyDescent="0.4">
      <c r="A6724" s="5" t="s">
        <v>175</v>
      </c>
      <c r="B6724" s="5" t="s">
        <v>176</v>
      </c>
      <c r="C6724" s="5" t="s">
        <v>6925</v>
      </c>
      <c r="D6724" s="5">
        <f t="shared" si="316"/>
        <v>81873</v>
      </c>
      <c r="E6724" s="6">
        <v>43465</v>
      </c>
      <c r="F6724" s="6">
        <f t="shared" si="315"/>
        <v>43555</v>
      </c>
      <c r="G6724" s="6" t="str">
        <f>IF('BCT Template'!R6723&gt;F6724,"Yes","No")</f>
        <v>No</v>
      </c>
      <c r="H6724" s="5" t="s">
        <v>182</v>
      </c>
      <c r="I6724" s="5" t="s">
        <v>183</v>
      </c>
      <c r="J6724" s="5" t="s">
        <v>184</v>
      </c>
      <c r="K6724" s="5" t="s">
        <v>185</v>
      </c>
      <c r="L6724" s="7" t="s">
        <v>164</v>
      </c>
      <c r="M6724" t="str">
        <f t="shared" si="317"/>
        <v>No</v>
      </c>
    </row>
    <row r="6725" spans="1:13" ht="15" thickBot="1" x14ac:dyDescent="0.4">
      <c r="A6725" s="5" t="s">
        <v>175</v>
      </c>
      <c r="B6725" s="5" t="s">
        <v>176</v>
      </c>
      <c r="C6725" s="5" t="s">
        <v>6926</v>
      </c>
      <c r="D6725" s="5">
        <f t="shared" si="316"/>
        <v>79221</v>
      </c>
      <c r="E6725" s="6">
        <v>41090</v>
      </c>
      <c r="F6725" s="6">
        <f t="shared" si="315"/>
        <v>41180</v>
      </c>
      <c r="G6725" s="6" t="str">
        <f>IF('BCT Template'!R6724&gt;F6725,"Yes","No")</f>
        <v>No</v>
      </c>
      <c r="H6725" s="5" t="s">
        <v>189</v>
      </c>
      <c r="I6725" s="5" t="s">
        <v>190</v>
      </c>
      <c r="J6725" s="5" t="s">
        <v>200</v>
      </c>
      <c r="K6725" s="5" t="s">
        <v>201</v>
      </c>
      <c r="L6725" s="7" t="s">
        <v>164</v>
      </c>
      <c r="M6725" t="str">
        <f t="shared" si="317"/>
        <v>Yes</v>
      </c>
    </row>
    <row r="6726" spans="1:13" ht="15" thickBot="1" x14ac:dyDescent="0.4">
      <c r="A6726" s="5" t="s">
        <v>175</v>
      </c>
      <c r="B6726" s="5" t="s">
        <v>176</v>
      </c>
      <c r="C6726" s="5" t="s">
        <v>6927</v>
      </c>
      <c r="D6726" s="5">
        <f t="shared" si="316"/>
        <v>58888</v>
      </c>
      <c r="E6726" s="6">
        <v>43738</v>
      </c>
      <c r="F6726" s="6">
        <f t="shared" si="315"/>
        <v>43828</v>
      </c>
      <c r="G6726" s="6" t="str">
        <f>IF('BCT Template'!R6725&gt;F6726,"Yes","No")</f>
        <v>No</v>
      </c>
      <c r="H6726" s="5" t="s">
        <v>182</v>
      </c>
      <c r="I6726" s="5" t="s">
        <v>183</v>
      </c>
      <c r="J6726" s="5" t="s">
        <v>184</v>
      </c>
      <c r="K6726" s="5" t="s">
        <v>185</v>
      </c>
      <c r="L6726" s="7" t="s">
        <v>164</v>
      </c>
      <c r="M6726" t="str">
        <f t="shared" si="317"/>
        <v>No</v>
      </c>
    </row>
    <row r="6727" spans="1:13" ht="15" thickBot="1" x14ac:dyDescent="0.4">
      <c r="A6727" s="5" t="s">
        <v>175</v>
      </c>
      <c r="B6727" s="5" t="s">
        <v>176</v>
      </c>
      <c r="C6727" s="5" t="s">
        <v>6928</v>
      </c>
      <c r="D6727" s="5">
        <f t="shared" si="316"/>
        <v>59590</v>
      </c>
      <c r="E6727" s="6">
        <v>44227</v>
      </c>
      <c r="F6727" s="6">
        <f t="shared" si="315"/>
        <v>44317</v>
      </c>
      <c r="G6727" s="6" t="str">
        <f>IF('BCT Template'!R6726&gt;F6727,"Yes","No")</f>
        <v>No</v>
      </c>
      <c r="H6727" s="5" t="s">
        <v>182</v>
      </c>
      <c r="I6727" s="5" t="s">
        <v>183</v>
      </c>
      <c r="J6727" s="5" t="s">
        <v>184</v>
      </c>
      <c r="K6727" s="5" t="s">
        <v>185</v>
      </c>
      <c r="L6727" s="7" t="s">
        <v>164</v>
      </c>
      <c r="M6727" t="str">
        <f t="shared" si="317"/>
        <v>No</v>
      </c>
    </row>
    <row r="6728" spans="1:13" ht="15" thickBot="1" x14ac:dyDescent="0.4">
      <c r="A6728" s="5" t="s">
        <v>175</v>
      </c>
      <c r="B6728" s="5" t="s">
        <v>176</v>
      </c>
      <c r="C6728" s="5" t="s">
        <v>6929</v>
      </c>
      <c r="D6728" s="5">
        <f t="shared" si="316"/>
        <v>57073</v>
      </c>
      <c r="E6728" s="6">
        <v>43100</v>
      </c>
      <c r="F6728" s="6">
        <f t="shared" si="315"/>
        <v>43190</v>
      </c>
      <c r="G6728" s="6" t="str">
        <f>IF('BCT Template'!R6727&gt;F6728,"Yes","No")</f>
        <v>No</v>
      </c>
      <c r="H6728" s="5" t="s">
        <v>189</v>
      </c>
      <c r="I6728" s="5" t="s">
        <v>190</v>
      </c>
      <c r="J6728" s="5" t="s">
        <v>184</v>
      </c>
      <c r="K6728" s="5" t="s">
        <v>185</v>
      </c>
      <c r="L6728" s="7" t="s">
        <v>164</v>
      </c>
      <c r="M6728" t="str">
        <f t="shared" si="317"/>
        <v>No</v>
      </c>
    </row>
    <row r="6729" spans="1:13" ht="15" thickBot="1" x14ac:dyDescent="0.4">
      <c r="A6729" s="5" t="s">
        <v>175</v>
      </c>
      <c r="B6729" s="5" t="s">
        <v>176</v>
      </c>
      <c r="C6729" s="5" t="s">
        <v>6930</v>
      </c>
      <c r="D6729" s="5">
        <f t="shared" si="316"/>
        <v>80747</v>
      </c>
      <c r="E6729" s="6">
        <v>43677</v>
      </c>
      <c r="F6729" s="6">
        <f t="shared" si="315"/>
        <v>43767</v>
      </c>
      <c r="G6729" s="6" t="str">
        <f>IF('BCT Template'!R6728&gt;F6729,"Yes","No")</f>
        <v>No</v>
      </c>
      <c r="H6729" s="5" t="s">
        <v>182</v>
      </c>
      <c r="I6729" s="5" t="s">
        <v>183</v>
      </c>
      <c r="J6729" s="5" t="s">
        <v>184</v>
      </c>
      <c r="K6729" s="5" t="s">
        <v>185</v>
      </c>
      <c r="L6729" s="7" t="s">
        <v>164</v>
      </c>
      <c r="M6729" t="str">
        <f t="shared" si="317"/>
        <v>No</v>
      </c>
    </row>
    <row r="6730" spans="1:13" ht="15" thickBot="1" x14ac:dyDescent="0.4">
      <c r="A6730" s="5" t="s">
        <v>175</v>
      </c>
      <c r="B6730" s="5" t="s">
        <v>176</v>
      </c>
      <c r="C6730" s="5" t="s">
        <v>6931</v>
      </c>
      <c r="D6730" s="5">
        <f t="shared" si="316"/>
        <v>80212</v>
      </c>
      <c r="E6730" s="6">
        <v>43616</v>
      </c>
      <c r="F6730" s="6">
        <f t="shared" si="315"/>
        <v>43706</v>
      </c>
      <c r="G6730" s="6" t="str">
        <f>IF('BCT Template'!R6729&gt;F6730,"Yes","No")</f>
        <v>No</v>
      </c>
      <c r="H6730" s="5" t="s">
        <v>182</v>
      </c>
      <c r="I6730" s="5" t="s">
        <v>183</v>
      </c>
      <c r="J6730" s="5" t="s">
        <v>184</v>
      </c>
      <c r="K6730" s="5" t="s">
        <v>185</v>
      </c>
      <c r="L6730" s="7" t="s">
        <v>164</v>
      </c>
      <c r="M6730" t="str">
        <f t="shared" si="317"/>
        <v>No</v>
      </c>
    </row>
    <row r="6731" spans="1:13" ht="15" thickBot="1" x14ac:dyDescent="0.4">
      <c r="A6731" s="5" t="s">
        <v>175</v>
      </c>
      <c r="B6731" s="5" t="s">
        <v>176</v>
      </c>
      <c r="C6731" s="5" t="s">
        <v>6932</v>
      </c>
      <c r="D6731" s="5">
        <f t="shared" si="316"/>
        <v>82872</v>
      </c>
      <c r="E6731" s="6">
        <v>44985</v>
      </c>
      <c r="F6731" s="6">
        <f t="shared" si="315"/>
        <v>45075</v>
      </c>
      <c r="G6731" s="6" t="str">
        <f>IF('BCT Template'!R6730&gt;F6731,"Yes","No")</f>
        <v>No</v>
      </c>
      <c r="H6731" s="5" t="s">
        <v>210</v>
      </c>
      <c r="I6731" s="5" t="s">
        <v>211</v>
      </c>
      <c r="J6731" s="5" t="s">
        <v>184</v>
      </c>
      <c r="K6731" s="5" t="s">
        <v>185</v>
      </c>
      <c r="L6731" s="7" t="s">
        <v>164</v>
      </c>
      <c r="M6731" t="str">
        <f t="shared" si="317"/>
        <v>No</v>
      </c>
    </row>
    <row r="6732" spans="1:13" ht="15" thickBot="1" x14ac:dyDescent="0.4">
      <c r="A6732" s="5" t="s">
        <v>175</v>
      </c>
      <c r="B6732" s="5" t="s">
        <v>176</v>
      </c>
      <c r="C6732" s="5" t="s">
        <v>6933</v>
      </c>
      <c r="D6732" s="5">
        <f t="shared" si="316"/>
        <v>23040</v>
      </c>
      <c r="E6732" s="6">
        <v>44804</v>
      </c>
      <c r="F6732" s="6">
        <f t="shared" si="315"/>
        <v>44894</v>
      </c>
      <c r="G6732" s="6" t="str">
        <f>IF('BCT Template'!R6731&gt;F6732,"Yes","No")</f>
        <v>No</v>
      </c>
      <c r="H6732" s="5" t="s">
        <v>178</v>
      </c>
      <c r="I6732" s="5" t="s">
        <v>179</v>
      </c>
      <c r="J6732" s="5" t="s">
        <v>35</v>
      </c>
      <c r="K6732" s="5" t="s">
        <v>180</v>
      </c>
      <c r="L6732" s="7" t="s">
        <v>164</v>
      </c>
      <c r="M6732" t="str">
        <f t="shared" si="317"/>
        <v>Yes</v>
      </c>
    </row>
    <row r="6733" spans="1:13" ht="15" thickBot="1" x14ac:dyDescent="0.4">
      <c r="A6733" s="5" t="s">
        <v>175</v>
      </c>
      <c r="B6733" s="5" t="s">
        <v>176</v>
      </c>
      <c r="C6733" s="5" t="s">
        <v>6934</v>
      </c>
      <c r="D6733" s="5">
        <f t="shared" si="316"/>
        <v>57040</v>
      </c>
      <c r="E6733" s="6">
        <v>44093</v>
      </c>
      <c r="F6733" s="6">
        <f t="shared" si="315"/>
        <v>44183</v>
      </c>
      <c r="G6733" s="6" t="str">
        <f>IF('BCT Template'!R6732&gt;F6733,"Yes","No")</f>
        <v>No</v>
      </c>
      <c r="H6733" s="5" t="s">
        <v>189</v>
      </c>
      <c r="I6733" s="5" t="s">
        <v>190</v>
      </c>
      <c r="J6733" s="5" t="s">
        <v>184</v>
      </c>
      <c r="K6733" s="5" t="s">
        <v>185</v>
      </c>
      <c r="L6733" s="7" t="s">
        <v>164</v>
      </c>
      <c r="M6733" t="str">
        <f t="shared" si="317"/>
        <v>No</v>
      </c>
    </row>
    <row r="6734" spans="1:13" ht="15" thickBot="1" x14ac:dyDescent="0.4">
      <c r="A6734" s="5" t="s">
        <v>175</v>
      </c>
      <c r="B6734" s="5" t="s">
        <v>176</v>
      </c>
      <c r="C6734" s="5" t="s">
        <v>6935</v>
      </c>
      <c r="D6734" s="5">
        <f t="shared" si="316"/>
        <v>30449</v>
      </c>
      <c r="E6734" s="6">
        <v>44196</v>
      </c>
      <c r="F6734" s="6">
        <f t="shared" si="315"/>
        <v>44286</v>
      </c>
      <c r="G6734" s="6" t="str">
        <f>IF('BCT Template'!R6733&gt;F6734,"Yes","No")</f>
        <v>No</v>
      </c>
      <c r="H6734" s="5" t="s">
        <v>178</v>
      </c>
      <c r="I6734" s="5" t="s">
        <v>179</v>
      </c>
      <c r="J6734" s="5" t="s">
        <v>35</v>
      </c>
      <c r="K6734" s="5" t="s">
        <v>180</v>
      </c>
      <c r="L6734" s="7" t="s">
        <v>164</v>
      </c>
      <c r="M6734" t="str">
        <f t="shared" si="317"/>
        <v>Yes</v>
      </c>
    </row>
    <row r="6735" spans="1:13" ht="15" thickBot="1" x14ac:dyDescent="0.4">
      <c r="A6735" s="5" t="s">
        <v>175</v>
      </c>
      <c r="B6735" s="5" t="s">
        <v>176</v>
      </c>
      <c r="C6735" s="5" t="s">
        <v>6936</v>
      </c>
      <c r="D6735" s="5">
        <f t="shared" si="316"/>
        <v>21465</v>
      </c>
      <c r="E6735" s="6">
        <v>43585</v>
      </c>
      <c r="F6735" s="6">
        <f t="shared" si="315"/>
        <v>43675</v>
      </c>
      <c r="G6735" s="6" t="str">
        <f>IF('BCT Template'!R6734&gt;F6735,"Yes","No")</f>
        <v>No</v>
      </c>
      <c r="H6735" s="5" t="s">
        <v>178</v>
      </c>
      <c r="I6735" s="5" t="s">
        <v>179</v>
      </c>
      <c r="J6735" s="5" t="s">
        <v>35</v>
      </c>
      <c r="K6735" s="5" t="s">
        <v>180</v>
      </c>
      <c r="L6735" s="7" t="s">
        <v>164</v>
      </c>
      <c r="M6735" t="str">
        <f t="shared" si="317"/>
        <v>Yes</v>
      </c>
    </row>
    <row r="6736" spans="1:13" ht="15" thickBot="1" x14ac:dyDescent="0.4">
      <c r="A6736" s="5" t="s">
        <v>175</v>
      </c>
      <c r="B6736" s="5" t="s">
        <v>176</v>
      </c>
      <c r="C6736" s="5" t="s">
        <v>6937</v>
      </c>
      <c r="D6736" s="5">
        <f t="shared" si="316"/>
        <v>59980</v>
      </c>
      <c r="E6736" s="6">
        <v>44196</v>
      </c>
      <c r="F6736" s="6">
        <f t="shared" si="315"/>
        <v>44286</v>
      </c>
      <c r="G6736" s="6" t="str">
        <f>IF('BCT Template'!R6735&gt;F6736,"Yes","No")</f>
        <v>No</v>
      </c>
      <c r="H6736" s="5" t="s">
        <v>182</v>
      </c>
      <c r="I6736" s="5" t="s">
        <v>183</v>
      </c>
      <c r="J6736" s="5" t="s">
        <v>184</v>
      </c>
      <c r="K6736" s="5" t="s">
        <v>185</v>
      </c>
      <c r="L6736" s="7" t="s">
        <v>164</v>
      </c>
      <c r="M6736" t="str">
        <f t="shared" si="317"/>
        <v>No</v>
      </c>
    </row>
    <row r="6737" spans="1:13" ht="15" thickBot="1" x14ac:dyDescent="0.4">
      <c r="A6737" s="5" t="s">
        <v>175</v>
      </c>
      <c r="B6737" s="5" t="s">
        <v>176</v>
      </c>
      <c r="C6737" s="5" t="s">
        <v>6938</v>
      </c>
      <c r="D6737" s="5">
        <f t="shared" si="316"/>
        <v>59838</v>
      </c>
      <c r="E6737" s="6">
        <v>44408</v>
      </c>
      <c r="F6737" s="6">
        <f t="shared" si="315"/>
        <v>44498</v>
      </c>
      <c r="G6737" s="6" t="str">
        <f>IF('BCT Template'!R6736&gt;F6737,"Yes","No")</f>
        <v>No</v>
      </c>
      <c r="H6737" s="5" t="s">
        <v>182</v>
      </c>
      <c r="I6737" s="5" t="s">
        <v>183</v>
      </c>
      <c r="J6737" s="5" t="s">
        <v>184</v>
      </c>
      <c r="K6737" s="5" t="s">
        <v>185</v>
      </c>
      <c r="L6737" s="7" t="s">
        <v>164</v>
      </c>
      <c r="M6737" t="str">
        <f t="shared" si="317"/>
        <v>No</v>
      </c>
    </row>
    <row r="6738" spans="1:13" ht="15" thickBot="1" x14ac:dyDescent="0.4">
      <c r="A6738" s="5" t="s">
        <v>175</v>
      </c>
      <c r="B6738" s="5" t="s">
        <v>176</v>
      </c>
      <c r="C6738" s="5" t="s">
        <v>6939</v>
      </c>
      <c r="D6738" s="5">
        <f t="shared" si="316"/>
        <v>59068</v>
      </c>
      <c r="E6738" s="6">
        <v>43830</v>
      </c>
      <c r="F6738" s="6">
        <f t="shared" si="315"/>
        <v>43920</v>
      </c>
      <c r="G6738" s="6" t="str">
        <f>IF('BCT Template'!R6737&gt;F6738,"Yes","No")</f>
        <v>No</v>
      </c>
      <c r="H6738" s="5" t="s">
        <v>182</v>
      </c>
      <c r="I6738" s="5" t="s">
        <v>183</v>
      </c>
      <c r="J6738" s="5" t="s">
        <v>184</v>
      </c>
      <c r="K6738" s="5" t="s">
        <v>185</v>
      </c>
      <c r="L6738" s="7" t="s">
        <v>164</v>
      </c>
      <c r="M6738" t="str">
        <f t="shared" si="317"/>
        <v>No</v>
      </c>
    </row>
    <row r="6739" spans="1:13" ht="15" thickBot="1" x14ac:dyDescent="0.4">
      <c r="A6739" s="5" t="s">
        <v>175</v>
      </c>
      <c r="B6739" s="5" t="s">
        <v>176</v>
      </c>
      <c r="C6739" s="5" t="s">
        <v>6940</v>
      </c>
      <c r="D6739" s="5">
        <f t="shared" si="316"/>
        <v>58540</v>
      </c>
      <c r="E6739" s="6">
        <v>44088</v>
      </c>
      <c r="F6739" s="6">
        <f t="shared" si="315"/>
        <v>44178</v>
      </c>
      <c r="G6739" s="6" t="str">
        <f>IF('BCT Template'!R6738&gt;F6739,"Yes","No")</f>
        <v>No</v>
      </c>
      <c r="H6739" s="5" t="s">
        <v>182</v>
      </c>
      <c r="I6739" s="5" t="s">
        <v>183</v>
      </c>
      <c r="J6739" s="5" t="s">
        <v>184</v>
      </c>
      <c r="K6739" s="5" t="s">
        <v>185</v>
      </c>
      <c r="L6739" s="7" t="s">
        <v>164</v>
      </c>
      <c r="M6739" t="str">
        <f t="shared" si="317"/>
        <v>No</v>
      </c>
    </row>
    <row r="6740" spans="1:13" ht="15" thickBot="1" x14ac:dyDescent="0.4">
      <c r="A6740" s="5" t="s">
        <v>175</v>
      </c>
      <c r="B6740" s="5" t="s">
        <v>176</v>
      </c>
      <c r="C6740" s="5" t="s">
        <v>6941</v>
      </c>
      <c r="D6740" s="5">
        <f t="shared" si="316"/>
        <v>30361</v>
      </c>
      <c r="E6740" s="6">
        <v>43465</v>
      </c>
      <c r="F6740" s="6">
        <f t="shared" si="315"/>
        <v>43555</v>
      </c>
      <c r="G6740" s="6" t="str">
        <f>IF('BCT Template'!R6739&gt;F6740,"Yes","No")</f>
        <v>No</v>
      </c>
      <c r="H6740" s="5" t="s">
        <v>178</v>
      </c>
      <c r="I6740" s="5" t="s">
        <v>179</v>
      </c>
      <c r="J6740" s="5" t="s">
        <v>35</v>
      </c>
      <c r="K6740" s="5" t="s">
        <v>180</v>
      </c>
      <c r="L6740" s="7" t="s">
        <v>164</v>
      </c>
      <c r="M6740" t="str">
        <f t="shared" si="317"/>
        <v>Yes</v>
      </c>
    </row>
    <row r="6741" spans="1:13" ht="15" thickBot="1" x14ac:dyDescent="0.4">
      <c r="A6741" s="5" t="s">
        <v>175</v>
      </c>
      <c r="B6741" s="5" t="s">
        <v>176</v>
      </c>
      <c r="C6741" s="5" t="s">
        <v>6942</v>
      </c>
      <c r="D6741" s="5">
        <f t="shared" si="316"/>
        <v>77054</v>
      </c>
      <c r="E6741" s="6">
        <v>43738</v>
      </c>
      <c r="F6741" s="6">
        <f t="shared" si="315"/>
        <v>43828</v>
      </c>
      <c r="G6741" s="6" t="str">
        <f>IF('BCT Template'!R6740&gt;F6741,"Yes","No")</f>
        <v>No</v>
      </c>
      <c r="H6741" s="5" t="s">
        <v>197</v>
      </c>
      <c r="I6741" s="5" t="s">
        <v>198</v>
      </c>
      <c r="J6741" s="5" t="s">
        <v>200</v>
      </c>
      <c r="K6741" s="5" t="s">
        <v>201</v>
      </c>
      <c r="L6741" s="7" t="s">
        <v>164</v>
      </c>
      <c r="M6741" t="str">
        <f t="shared" si="317"/>
        <v>Yes</v>
      </c>
    </row>
    <row r="6742" spans="1:13" ht="15" thickBot="1" x14ac:dyDescent="0.4">
      <c r="A6742" s="5" t="s">
        <v>175</v>
      </c>
      <c r="B6742" s="5" t="s">
        <v>176</v>
      </c>
      <c r="C6742" s="5" t="s">
        <v>6943</v>
      </c>
      <c r="D6742" s="5">
        <f t="shared" si="316"/>
        <v>18441</v>
      </c>
      <c r="E6742" s="6">
        <v>41820</v>
      </c>
      <c r="F6742" s="6">
        <f t="shared" ref="F6742:F6805" si="318">E6742+90</f>
        <v>41910</v>
      </c>
      <c r="G6742" s="6" t="str">
        <f>IF('BCT Template'!R6741&gt;F6742,"Yes","No")</f>
        <v>No</v>
      </c>
      <c r="H6742" s="5" t="s">
        <v>234</v>
      </c>
      <c r="I6742" s="5" t="s">
        <v>235</v>
      </c>
      <c r="J6742" s="5" t="s">
        <v>184</v>
      </c>
      <c r="K6742" s="5" t="s">
        <v>185</v>
      </c>
      <c r="L6742" s="7" t="s">
        <v>164</v>
      </c>
      <c r="M6742" t="str">
        <f t="shared" si="317"/>
        <v>No</v>
      </c>
    </row>
    <row r="6743" spans="1:13" ht="15" thickBot="1" x14ac:dyDescent="0.4">
      <c r="A6743" s="5" t="s">
        <v>175</v>
      </c>
      <c r="B6743" s="5" t="s">
        <v>176</v>
      </c>
      <c r="C6743" s="5" t="s">
        <v>6944</v>
      </c>
      <c r="D6743" s="5">
        <f t="shared" si="316"/>
        <v>30935</v>
      </c>
      <c r="E6743" s="6">
        <v>43830</v>
      </c>
      <c r="F6743" s="6">
        <f t="shared" si="318"/>
        <v>43920</v>
      </c>
      <c r="G6743" s="6" t="str">
        <f>IF('BCT Template'!R6742&gt;F6743,"Yes","No")</f>
        <v>No</v>
      </c>
      <c r="H6743" s="5" t="s">
        <v>178</v>
      </c>
      <c r="I6743" s="5" t="s">
        <v>179</v>
      </c>
      <c r="J6743" s="5" t="s">
        <v>35</v>
      </c>
      <c r="K6743" s="5" t="s">
        <v>180</v>
      </c>
      <c r="L6743" s="7" t="s">
        <v>164</v>
      </c>
      <c r="M6743" t="str">
        <f t="shared" si="317"/>
        <v>Yes</v>
      </c>
    </row>
    <row r="6744" spans="1:13" ht="15" thickBot="1" x14ac:dyDescent="0.4">
      <c r="A6744" s="5" t="s">
        <v>175</v>
      </c>
      <c r="B6744" s="5" t="s">
        <v>176</v>
      </c>
      <c r="C6744" s="5" t="s">
        <v>6945</v>
      </c>
      <c r="D6744" s="5">
        <f t="shared" si="316"/>
        <v>78633</v>
      </c>
      <c r="E6744" s="6">
        <v>43383</v>
      </c>
      <c r="F6744" s="6">
        <f t="shared" si="318"/>
        <v>43473</v>
      </c>
      <c r="G6744" s="6" t="str">
        <f>IF('BCT Template'!R6743&gt;F6744,"Yes","No")</f>
        <v>No</v>
      </c>
      <c r="H6744" s="5" t="s">
        <v>210</v>
      </c>
      <c r="I6744" s="5" t="s">
        <v>211</v>
      </c>
      <c r="J6744" s="5" t="s">
        <v>184</v>
      </c>
      <c r="K6744" s="5" t="s">
        <v>185</v>
      </c>
      <c r="L6744" s="7" t="s">
        <v>164</v>
      </c>
      <c r="M6744" t="str">
        <f t="shared" si="317"/>
        <v>No</v>
      </c>
    </row>
    <row r="6745" spans="1:13" ht="15" thickBot="1" x14ac:dyDescent="0.4">
      <c r="A6745" s="5" t="s">
        <v>175</v>
      </c>
      <c r="B6745" s="5" t="s">
        <v>176</v>
      </c>
      <c r="C6745" s="5" t="s">
        <v>6946</v>
      </c>
      <c r="D6745" s="5">
        <f t="shared" si="316"/>
        <v>57405</v>
      </c>
      <c r="E6745" s="6">
        <v>43497</v>
      </c>
      <c r="F6745" s="6">
        <f t="shared" si="318"/>
        <v>43587</v>
      </c>
      <c r="G6745" s="6" t="str">
        <f>IF('BCT Template'!R6744&gt;F6745,"Yes","No")</f>
        <v>No</v>
      </c>
      <c r="H6745" s="5" t="s">
        <v>189</v>
      </c>
      <c r="I6745" s="5" t="s">
        <v>190</v>
      </c>
      <c r="J6745" s="5" t="s">
        <v>184</v>
      </c>
      <c r="K6745" s="5" t="s">
        <v>185</v>
      </c>
      <c r="L6745" s="7" t="s">
        <v>164</v>
      </c>
      <c r="M6745" t="str">
        <f t="shared" si="317"/>
        <v>No</v>
      </c>
    </row>
    <row r="6746" spans="1:13" ht="15" thickBot="1" x14ac:dyDescent="0.4">
      <c r="A6746" s="5" t="s">
        <v>175</v>
      </c>
      <c r="B6746" s="5" t="s">
        <v>176</v>
      </c>
      <c r="C6746" s="5" t="s">
        <v>6947</v>
      </c>
      <c r="D6746" s="5">
        <f t="shared" si="316"/>
        <v>82516</v>
      </c>
      <c r="E6746" s="6">
        <v>43895</v>
      </c>
      <c r="F6746" s="6">
        <f t="shared" si="318"/>
        <v>43985</v>
      </c>
      <c r="G6746" s="6" t="str">
        <f>IF('BCT Template'!R6745&gt;F6746,"Yes","No")</f>
        <v>No</v>
      </c>
      <c r="H6746" s="5" t="s">
        <v>210</v>
      </c>
      <c r="I6746" s="5" t="s">
        <v>211</v>
      </c>
      <c r="J6746" s="5" t="s">
        <v>184</v>
      </c>
      <c r="K6746" s="5" t="s">
        <v>185</v>
      </c>
      <c r="L6746" s="7" t="s">
        <v>164</v>
      </c>
      <c r="M6746" t="str">
        <f t="shared" si="317"/>
        <v>No</v>
      </c>
    </row>
    <row r="6747" spans="1:13" ht="15" thickBot="1" x14ac:dyDescent="0.4">
      <c r="A6747" s="5" t="s">
        <v>175</v>
      </c>
      <c r="B6747" s="5" t="s">
        <v>176</v>
      </c>
      <c r="C6747" s="5" t="s">
        <v>6948</v>
      </c>
      <c r="D6747" s="5">
        <f t="shared" si="316"/>
        <v>80380</v>
      </c>
      <c r="E6747" s="6">
        <v>44074</v>
      </c>
      <c r="F6747" s="6">
        <f t="shared" si="318"/>
        <v>44164</v>
      </c>
      <c r="G6747" s="6" t="str">
        <f>IF('BCT Template'!R6746&gt;F6747,"Yes","No")</f>
        <v>No</v>
      </c>
      <c r="H6747" s="5" t="s">
        <v>182</v>
      </c>
      <c r="I6747" s="5" t="s">
        <v>183</v>
      </c>
      <c r="J6747" s="5" t="s">
        <v>200</v>
      </c>
      <c r="K6747" s="5" t="s">
        <v>201</v>
      </c>
      <c r="L6747" s="7" t="s">
        <v>164</v>
      </c>
      <c r="M6747" t="str">
        <f t="shared" si="317"/>
        <v>Yes</v>
      </c>
    </row>
    <row r="6748" spans="1:13" ht="15" thickBot="1" x14ac:dyDescent="0.4">
      <c r="A6748" s="5" t="s">
        <v>175</v>
      </c>
      <c r="B6748" s="5" t="s">
        <v>176</v>
      </c>
      <c r="C6748" s="5" t="s">
        <v>6949</v>
      </c>
      <c r="D6748" s="5">
        <f t="shared" si="316"/>
        <v>57566</v>
      </c>
      <c r="E6748" s="6">
        <v>42094</v>
      </c>
      <c r="F6748" s="6">
        <f t="shared" si="318"/>
        <v>42184</v>
      </c>
      <c r="G6748" s="6" t="str">
        <f>IF('BCT Template'!R6747&gt;F6748,"Yes","No")</f>
        <v>No</v>
      </c>
      <c r="H6748" s="5" t="s">
        <v>189</v>
      </c>
      <c r="I6748" s="5" t="s">
        <v>190</v>
      </c>
      <c r="J6748" s="5" t="s">
        <v>200</v>
      </c>
      <c r="K6748" s="5" t="s">
        <v>201</v>
      </c>
      <c r="L6748" s="7" t="s">
        <v>164</v>
      </c>
      <c r="M6748" t="str">
        <f t="shared" si="317"/>
        <v>Yes</v>
      </c>
    </row>
    <row r="6749" spans="1:13" ht="15" thickBot="1" x14ac:dyDescent="0.4">
      <c r="A6749" s="5" t="s">
        <v>175</v>
      </c>
      <c r="B6749" s="5" t="s">
        <v>176</v>
      </c>
      <c r="C6749" s="5" t="s">
        <v>6950</v>
      </c>
      <c r="D6749" s="5">
        <f t="shared" si="316"/>
        <v>59683</v>
      </c>
      <c r="E6749" s="6">
        <v>44316</v>
      </c>
      <c r="F6749" s="6">
        <f t="shared" si="318"/>
        <v>44406</v>
      </c>
      <c r="G6749" s="6" t="str">
        <f>IF('BCT Template'!R6748&gt;F6749,"Yes","No")</f>
        <v>No</v>
      </c>
      <c r="H6749" s="5" t="s">
        <v>182</v>
      </c>
      <c r="I6749" s="5" t="s">
        <v>183</v>
      </c>
      <c r="J6749" s="5" t="s">
        <v>184</v>
      </c>
      <c r="K6749" s="5" t="s">
        <v>185</v>
      </c>
      <c r="L6749" s="7" t="s">
        <v>164</v>
      </c>
      <c r="M6749" t="str">
        <f t="shared" si="317"/>
        <v>No</v>
      </c>
    </row>
    <row r="6750" spans="1:13" ht="15" thickBot="1" x14ac:dyDescent="0.4">
      <c r="A6750" s="5" t="s">
        <v>175</v>
      </c>
      <c r="B6750" s="5" t="s">
        <v>176</v>
      </c>
      <c r="C6750" s="5" t="s">
        <v>6951</v>
      </c>
      <c r="D6750" s="5">
        <f t="shared" si="316"/>
        <v>18093</v>
      </c>
      <c r="E6750" s="6">
        <v>43982</v>
      </c>
      <c r="F6750" s="6">
        <f t="shared" si="318"/>
        <v>44072</v>
      </c>
      <c r="G6750" s="6" t="str">
        <f>IF('BCT Template'!R6749&gt;F6750,"Yes","No")</f>
        <v>No</v>
      </c>
      <c r="H6750" s="5" t="s">
        <v>193</v>
      </c>
      <c r="I6750" s="5" t="s">
        <v>194</v>
      </c>
      <c r="J6750" s="5" t="s">
        <v>35</v>
      </c>
      <c r="K6750" s="5" t="s">
        <v>180</v>
      </c>
      <c r="L6750" s="7" t="s">
        <v>164</v>
      </c>
      <c r="M6750" t="str">
        <f t="shared" si="317"/>
        <v>Yes</v>
      </c>
    </row>
    <row r="6751" spans="1:13" ht="15" thickBot="1" x14ac:dyDescent="0.4">
      <c r="A6751" s="5" t="s">
        <v>175</v>
      </c>
      <c r="B6751" s="5" t="s">
        <v>176</v>
      </c>
      <c r="C6751" s="5" t="s">
        <v>6952</v>
      </c>
      <c r="D6751" s="5">
        <f t="shared" si="316"/>
        <v>82999</v>
      </c>
      <c r="E6751" s="6">
        <v>45177</v>
      </c>
      <c r="F6751" s="6">
        <f t="shared" si="318"/>
        <v>45267</v>
      </c>
      <c r="G6751" s="6" t="str">
        <f>IF('BCT Template'!R6750&gt;F6751,"Yes","No")</f>
        <v>No</v>
      </c>
      <c r="H6751" s="5" t="s">
        <v>210</v>
      </c>
      <c r="I6751" s="5" t="s">
        <v>211</v>
      </c>
      <c r="J6751" s="5" t="s">
        <v>184</v>
      </c>
      <c r="K6751" s="5" t="s">
        <v>185</v>
      </c>
      <c r="L6751" s="7" t="s">
        <v>164</v>
      </c>
      <c r="M6751" t="str">
        <f t="shared" si="317"/>
        <v>No</v>
      </c>
    </row>
    <row r="6752" spans="1:13" ht="15" thickBot="1" x14ac:dyDescent="0.4">
      <c r="A6752" s="5" t="s">
        <v>175</v>
      </c>
      <c r="B6752" s="5" t="s">
        <v>176</v>
      </c>
      <c r="C6752" s="5" t="s">
        <v>6953</v>
      </c>
      <c r="D6752" s="5">
        <f t="shared" si="316"/>
        <v>21994</v>
      </c>
      <c r="E6752" s="6">
        <v>44043</v>
      </c>
      <c r="F6752" s="6">
        <f t="shared" si="318"/>
        <v>44133</v>
      </c>
      <c r="G6752" s="6" t="str">
        <f>IF('BCT Template'!R6751&gt;F6752,"Yes","No")</f>
        <v>No</v>
      </c>
      <c r="H6752" s="5" t="s">
        <v>178</v>
      </c>
      <c r="I6752" s="5" t="s">
        <v>179</v>
      </c>
      <c r="J6752" s="5" t="s">
        <v>35</v>
      </c>
      <c r="K6752" s="5" t="s">
        <v>180</v>
      </c>
      <c r="L6752" s="7" t="s">
        <v>164</v>
      </c>
      <c r="M6752" t="str">
        <f t="shared" si="317"/>
        <v>Yes</v>
      </c>
    </row>
    <row r="6753" spans="1:13" ht="15" thickBot="1" x14ac:dyDescent="0.4">
      <c r="A6753" s="5" t="s">
        <v>175</v>
      </c>
      <c r="B6753" s="5" t="s">
        <v>176</v>
      </c>
      <c r="C6753" s="5" t="s">
        <v>6954</v>
      </c>
      <c r="D6753" s="5">
        <f t="shared" si="316"/>
        <v>77888</v>
      </c>
      <c r="E6753" s="6">
        <v>43861</v>
      </c>
      <c r="F6753" s="6">
        <f t="shared" si="318"/>
        <v>43951</v>
      </c>
      <c r="G6753" s="6" t="str">
        <f>IF('BCT Template'!R6752&gt;F6753,"Yes","No")</f>
        <v>No</v>
      </c>
      <c r="H6753" s="5" t="s">
        <v>189</v>
      </c>
      <c r="I6753" s="5" t="s">
        <v>190</v>
      </c>
      <c r="J6753" s="5" t="s">
        <v>184</v>
      </c>
      <c r="K6753" s="5" t="s">
        <v>185</v>
      </c>
      <c r="L6753" s="7" t="s">
        <v>164</v>
      </c>
      <c r="M6753" t="str">
        <f t="shared" si="317"/>
        <v>No</v>
      </c>
    </row>
    <row r="6754" spans="1:13" ht="15" thickBot="1" x14ac:dyDescent="0.4">
      <c r="A6754" s="5" t="s">
        <v>175</v>
      </c>
      <c r="B6754" s="5" t="s">
        <v>176</v>
      </c>
      <c r="C6754" s="5" t="s">
        <v>6955</v>
      </c>
      <c r="D6754" s="5">
        <f t="shared" si="316"/>
        <v>31173</v>
      </c>
      <c r="E6754" s="6">
        <v>44043</v>
      </c>
      <c r="F6754" s="6">
        <f t="shared" si="318"/>
        <v>44133</v>
      </c>
      <c r="G6754" s="6" t="str">
        <f>IF('BCT Template'!R6753&gt;F6754,"Yes","No")</f>
        <v>No</v>
      </c>
      <c r="H6754" s="5" t="s">
        <v>178</v>
      </c>
      <c r="I6754" s="5" t="s">
        <v>179</v>
      </c>
      <c r="J6754" s="5" t="s">
        <v>35</v>
      </c>
      <c r="K6754" s="5" t="s">
        <v>180</v>
      </c>
      <c r="L6754" s="7" t="s">
        <v>164</v>
      </c>
      <c r="M6754" t="str">
        <f t="shared" si="317"/>
        <v>Yes</v>
      </c>
    </row>
    <row r="6755" spans="1:13" ht="15" thickBot="1" x14ac:dyDescent="0.4">
      <c r="A6755" s="5" t="s">
        <v>175</v>
      </c>
      <c r="B6755" s="5" t="s">
        <v>176</v>
      </c>
      <c r="C6755" s="5" t="s">
        <v>6956</v>
      </c>
      <c r="D6755" s="5">
        <f t="shared" si="316"/>
        <v>58399</v>
      </c>
      <c r="E6755" s="6">
        <v>43921</v>
      </c>
      <c r="F6755" s="6">
        <f t="shared" si="318"/>
        <v>44011</v>
      </c>
      <c r="G6755" s="6" t="str">
        <f>IF('BCT Template'!R6754&gt;F6755,"Yes","No")</f>
        <v>No</v>
      </c>
      <c r="H6755" s="5" t="s">
        <v>182</v>
      </c>
      <c r="I6755" s="5" t="s">
        <v>183</v>
      </c>
      <c r="J6755" s="5" t="s">
        <v>184</v>
      </c>
      <c r="K6755" s="5" t="s">
        <v>185</v>
      </c>
      <c r="L6755" s="7" t="s">
        <v>164</v>
      </c>
      <c r="M6755" t="str">
        <f t="shared" si="317"/>
        <v>No</v>
      </c>
    </row>
    <row r="6756" spans="1:13" ht="15" thickBot="1" x14ac:dyDescent="0.4">
      <c r="A6756" s="5" t="s">
        <v>175</v>
      </c>
      <c r="B6756" s="5" t="s">
        <v>176</v>
      </c>
      <c r="C6756" s="5" t="s">
        <v>6957</v>
      </c>
      <c r="D6756" s="5">
        <f t="shared" si="316"/>
        <v>29447</v>
      </c>
      <c r="E6756" s="6">
        <v>44255</v>
      </c>
      <c r="F6756" s="6">
        <f t="shared" si="318"/>
        <v>44345</v>
      </c>
      <c r="G6756" s="6" t="str">
        <f>IF('BCT Template'!R6755&gt;F6756,"Yes","No")</f>
        <v>No</v>
      </c>
      <c r="H6756" s="5" t="s">
        <v>178</v>
      </c>
      <c r="I6756" s="5" t="s">
        <v>179</v>
      </c>
      <c r="J6756" s="5" t="s">
        <v>35</v>
      </c>
      <c r="K6756" s="5" t="s">
        <v>180</v>
      </c>
      <c r="L6756" s="7" t="s">
        <v>164</v>
      </c>
      <c r="M6756" t="str">
        <f t="shared" si="317"/>
        <v>Yes</v>
      </c>
    </row>
    <row r="6757" spans="1:13" ht="15" thickBot="1" x14ac:dyDescent="0.4">
      <c r="A6757" s="5" t="s">
        <v>175</v>
      </c>
      <c r="B6757" s="5" t="s">
        <v>176</v>
      </c>
      <c r="C6757" s="5" t="s">
        <v>6958</v>
      </c>
      <c r="D6757" s="5">
        <f t="shared" si="316"/>
        <v>57168</v>
      </c>
      <c r="E6757" s="6">
        <v>42735</v>
      </c>
      <c r="F6757" s="6">
        <f t="shared" si="318"/>
        <v>42825</v>
      </c>
      <c r="G6757" s="6" t="str">
        <f>IF('BCT Template'!R6756&gt;F6757,"Yes","No")</f>
        <v>No</v>
      </c>
      <c r="H6757" s="5" t="s">
        <v>189</v>
      </c>
      <c r="I6757" s="5" t="s">
        <v>190</v>
      </c>
      <c r="J6757" s="5" t="s">
        <v>184</v>
      </c>
      <c r="K6757" s="5" t="s">
        <v>185</v>
      </c>
      <c r="L6757" s="7" t="s">
        <v>164</v>
      </c>
      <c r="M6757" t="str">
        <f t="shared" si="317"/>
        <v>No</v>
      </c>
    </row>
    <row r="6758" spans="1:13" ht="15" thickBot="1" x14ac:dyDescent="0.4">
      <c r="A6758" s="5" t="s">
        <v>175</v>
      </c>
      <c r="B6758" s="5" t="s">
        <v>176</v>
      </c>
      <c r="C6758" s="5" t="s">
        <v>6959</v>
      </c>
      <c r="D6758" s="5">
        <f t="shared" si="316"/>
        <v>79413</v>
      </c>
      <c r="E6758" s="6">
        <v>44344</v>
      </c>
      <c r="F6758" s="6">
        <f t="shared" si="318"/>
        <v>44434</v>
      </c>
      <c r="G6758" s="6" t="str">
        <f>IF('BCT Template'!R6757&gt;F6758,"Yes","No")</f>
        <v>No</v>
      </c>
      <c r="H6758" s="5" t="s">
        <v>189</v>
      </c>
      <c r="I6758" s="5" t="s">
        <v>190</v>
      </c>
      <c r="J6758" s="5" t="s">
        <v>200</v>
      </c>
      <c r="K6758" s="5" t="s">
        <v>201</v>
      </c>
      <c r="L6758" s="7" t="s">
        <v>164</v>
      </c>
      <c r="M6758" t="str">
        <f t="shared" si="317"/>
        <v>Yes</v>
      </c>
    </row>
    <row r="6759" spans="1:13" ht="15" thickBot="1" x14ac:dyDescent="0.4">
      <c r="A6759" s="5" t="s">
        <v>175</v>
      </c>
      <c r="B6759" s="5" t="s">
        <v>176</v>
      </c>
      <c r="C6759" s="5" t="s">
        <v>6960</v>
      </c>
      <c r="D6759" s="5">
        <f t="shared" si="316"/>
        <v>81597</v>
      </c>
      <c r="E6759" s="6">
        <v>44043</v>
      </c>
      <c r="F6759" s="6">
        <f t="shared" si="318"/>
        <v>44133</v>
      </c>
      <c r="G6759" s="6" t="str">
        <f>IF('BCT Template'!R6758&gt;F6759,"Yes","No")</f>
        <v>No</v>
      </c>
      <c r="H6759" s="5" t="s">
        <v>182</v>
      </c>
      <c r="I6759" s="5" t="s">
        <v>183</v>
      </c>
      <c r="J6759" s="5" t="s">
        <v>200</v>
      </c>
      <c r="K6759" s="5" t="s">
        <v>201</v>
      </c>
      <c r="L6759" s="7" t="s">
        <v>164</v>
      </c>
      <c r="M6759" t="str">
        <f t="shared" si="317"/>
        <v>Yes</v>
      </c>
    </row>
    <row r="6760" spans="1:13" ht="15" thickBot="1" x14ac:dyDescent="0.4">
      <c r="A6760" s="5" t="s">
        <v>175</v>
      </c>
      <c r="B6760" s="5" t="s">
        <v>176</v>
      </c>
      <c r="C6760" s="5" t="s">
        <v>6961</v>
      </c>
      <c r="D6760" s="5">
        <f t="shared" si="316"/>
        <v>25137</v>
      </c>
      <c r="E6760" s="6">
        <v>41547</v>
      </c>
      <c r="F6760" s="6">
        <f t="shared" si="318"/>
        <v>41637</v>
      </c>
      <c r="G6760" s="6" t="str">
        <f>IF('BCT Template'!R6759&gt;F6760,"Yes","No")</f>
        <v>No</v>
      </c>
      <c r="H6760" s="5" t="s">
        <v>240</v>
      </c>
      <c r="I6760" s="5" t="s">
        <v>241</v>
      </c>
      <c r="J6760" s="5" t="s">
        <v>200</v>
      </c>
      <c r="K6760" s="5" t="s">
        <v>201</v>
      </c>
      <c r="L6760" s="7" t="s">
        <v>164</v>
      </c>
      <c r="M6760" t="str">
        <f t="shared" si="317"/>
        <v>Yes</v>
      </c>
    </row>
    <row r="6761" spans="1:13" ht="15" thickBot="1" x14ac:dyDescent="0.4">
      <c r="A6761" s="5" t="s">
        <v>175</v>
      </c>
      <c r="B6761" s="5" t="s">
        <v>176</v>
      </c>
      <c r="C6761" s="5" t="s">
        <v>6962</v>
      </c>
      <c r="D6761" s="5">
        <f t="shared" si="316"/>
        <v>79725</v>
      </c>
      <c r="E6761" s="6">
        <v>36160</v>
      </c>
      <c r="F6761" s="6">
        <f t="shared" si="318"/>
        <v>36250</v>
      </c>
      <c r="G6761" s="6" t="str">
        <f>IF('BCT Template'!R6760&gt;F6761,"Yes","No")</f>
        <v>No</v>
      </c>
      <c r="H6761" s="5" t="s">
        <v>182</v>
      </c>
      <c r="I6761" s="5" t="s">
        <v>183</v>
      </c>
      <c r="J6761" s="5" t="s">
        <v>184</v>
      </c>
      <c r="K6761" s="5" t="s">
        <v>185</v>
      </c>
      <c r="L6761" s="7" t="s">
        <v>164</v>
      </c>
      <c r="M6761" t="str">
        <f t="shared" si="317"/>
        <v>No</v>
      </c>
    </row>
    <row r="6762" spans="1:13" ht="15" thickBot="1" x14ac:dyDescent="0.4">
      <c r="A6762" s="5" t="s">
        <v>175</v>
      </c>
      <c r="B6762" s="5" t="s">
        <v>176</v>
      </c>
      <c r="C6762" s="5" t="s">
        <v>6963</v>
      </c>
      <c r="D6762" s="5">
        <f t="shared" si="316"/>
        <v>30461</v>
      </c>
      <c r="E6762" s="6">
        <v>40359</v>
      </c>
      <c r="F6762" s="6">
        <f t="shared" si="318"/>
        <v>40449</v>
      </c>
      <c r="G6762" s="6" t="str">
        <f>IF('BCT Template'!R6761&gt;F6762,"Yes","No")</f>
        <v>No</v>
      </c>
      <c r="H6762" s="5" t="s">
        <v>178</v>
      </c>
      <c r="I6762" s="5" t="s">
        <v>179</v>
      </c>
      <c r="J6762" s="5" t="s">
        <v>35</v>
      </c>
      <c r="K6762" s="5" t="s">
        <v>180</v>
      </c>
      <c r="L6762" s="7" t="s">
        <v>164</v>
      </c>
      <c r="M6762" t="str">
        <f t="shared" si="317"/>
        <v>Yes</v>
      </c>
    </row>
    <row r="6763" spans="1:13" ht="15" thickBot="1" x14ac:dyDescent="0.4">
      <c r="A6763" s="5" t="s">
        <v>175</v>
      </c>
      <c r="B6763" s="5" t="s">
        <v>176</v>
      </c>
      <c r="C6763" s="5" t="s">
        <v>6964</v>
      </c>
      <c r="D6763" s="5">
        <f t="shared" si="316"/>
        <v>31376</v>
      </c>
      <c r="E6763" s="6">
        <v>43830</v>
      </c>
      <c r="F6763" s="6">
        <f t="shared" si="318"/>
        <v>43920</v>
      </c>
      <c r="G6763" s="6" t="str">
        <f>IF('BCT Template'!R6762&gt;F6763,"Yes","No")</f>
        <v>No</v>
      </c>
      <c r="H6763" s="5" t="s">
        <v>178</v>
      </c>
      <c r="I6763" s="5" t="s">
        <v>179</v>
      </c>
      <c r="J6763" s="5" t="s">
        <v>35</v>
      </c>
      <c r="K6763" s="5" t="s">
        <v>180</v>
      </c>
      <c r="L6763" s="7" t="s">
        <v>164</v>
      </c>
      <c r="M6763" t="str">
        <f t="shared" si="317"/>
        <v>Yes</v>
      </c>
    </row>
    <row r="6764" spans="1:13" ht="15" thickBot="1" x14ac:dyDescent="0.4">
      <c r="A6764" s="5" t="s">
        <v>175</v>
      </c>
      <c r="B6764" s="5" t="s">
        <v>176</v>
      </c>
      <c r="C6764" s="5" t="s">
        <v>6965</v>
      </c>
      <c r="D6764" s="5">
        <f t="shared" si="316"/>
        <v>57513</v>
      </c>
      <c r="E6764" s="6">
        <v>44774</v>
      </c>
      <c r="F6764" s="6">
        <f t="shared" si="318"/>
        <v>44864</v>
      </c>
      <c r="G6764" s="6" t="str">
        <f>IF('BCT Template'!R6763&gt;F6764,"Yes","No")</f>
        <v>No</v>
      </c>
      <c r="H6764" s="5" t="s">
        <v>189</v>
      </c>
      <c r="I6764" s="5" t="s">
        <v>190</v>
      </c>
      <c r="J6764" s="5" t="s">
        <v>184</v>
      </c>
      <c r="K6764" s="5" t="s">
        <v>185</v>
      </c>
      <c r="L6764" s="7" t="s">
        <v>164</v>
      </c>
      <c r="M6764" t="str">
        <f t="shared" si="317"/>
        <v>No</v>
      </c>
    </row>
    <row r="6765" spans="1:13" ht="15" thickBot="1" x14ac:dyDescent="0.4">
      <c r="A6765" s="5" t="s">
        <v>175</v>
      </c>
      <c r="B6765" s="5" t="s">
        <v>176</v>
      </c>
      <c r="C6765" s="5" t="s">
        <v>6966</v>
      </c>
      <c r="D6765" s="5">
        <f t="shared" si="316"/>
        <v>77717</v>
      </c>
      <c r="E6765" s="6">
        <v>41973</v>
      </c>
      <c r="F6765" s="6">
        <f t="shared" si="318"/>
        <v>42063</v>
      </c>
      <c r="G6765" s="6" t="str">
        <f>IF('BCT Template'!R6764&gt;F6765,"Yes","No")</f>
        <v>No</v>
      </c>
      <c r="H6765" s="5" t="s">
        <v>189</v>
      </c>
      <c r="I6765" s="5" t="s">
        <v>190</v>
      </c>
      <c r="J6765" s="5" t="s">
        <v>184</v>
      </c>
      <c r="K6765" s="5" t="s">
        <v>185</v>
      </c>
      <c r="L6765" s="7" t="s">
        <v>164</v>
      </c>
      <c r="M6765" t="str">
        <f t="shared" si="317"/>
        <v>No</v>
      </c>
    </row>
    <row r="6766" spans="1:13" ht="15" thickBot="1" x14ac:dyDescent="0.4">
      <c r="A6766" s="5" t="s">
        <v>175</v>
      </c>
      <c r="B6766" s="5" t="s">
        <v>176</v>
      </c>
      <c r="C6766" s="5" t="s">
        <v>6967</v>
      </c>
      <c r="D6766" s="5">
        <f t="shared" si="316"/>
        <v>81946</v>
      </c>
      <c r="E6766" s="6">
        <v>43434</v>
      </c>
      <c r="F6766" s="6">
        <f t="shared" si="318"/>
        <v>43524</v>
      </c>
      <c r="G6766" s="6" t="str">
        <f>IF('BCT Template'!R6765&gt;F6766,"Yes","No")</f>
        <v>No</v>
      </c>
      <c r="H6766" s="5" t="s">
        <v>182</v>
      </c>
      <c r="I6766" s="5" t="s">
        <v>183</v>
      </c>
      <c r="J6766" s="5" t="s">
        <v>200</v>
      </c>
      <c r="K6766" s="5" t="s">
        <v>201</v>
      </c>
      <c r="L6766" s="7" t="s">
        <v>164</v>
      </c>
      <c r="M6766" t="str">
        <f t="shared" si="317"/>
        <v>Yes</v>
      </c>
    </row>
    <row r="6767" spans="1:13" ht="15" thickBot="1" x14ac:dyDescent="0.4">
      <c r="A6767" s="5" t="s">
        <v>175</v>
      </c>
      <c r="B6767" s="5" t="s">
        <v>176</v>
      </c>
      <c r="C6767" s="5" t="s">
        <v>6968</v>
      </c>
      <c r="D6767" s="5">
        <f t="shared" si="316"/>
        <v>29617</v>
      </c>
      <c r="E6767" s="6">
        <v>42825</v>
      </c>
      <c r="F6767" s="6">
        <f t="shared" si="318"/>
        <v>42915</v>
      </c>
      <c r="G6767" s="6" t="str">
        <f>IF('BCT Template'!R6766&gt;F6767,"Yes","No")</f>
        <v>No</v>
      </c>
      <c r="H6767" s="5" t="s">
        <v>178</v>
      </c>
      <c r="I6767" s="5" t="s">
        <v>179</v>
      </c>
      <c r="J6767" s="5" t="s">
        <v>35</v>
      </c>
      <c r="K6767" s="5" t="s">
        <v>180</v>
      </c>
      <c r="L6767" s="7" t="s">
        <v>164</v>
      </c>
      <c r="M6767" t="str">
        <f t="shared" si="317"/>
        <v>Yes</v>
      </c>
    </row>
    <row r="6768" spans="1:13" ht="15" thickBot="1" x14ac:dyDescent="0.4">
      <c r="A6768" s="5" t="s">
        <v>175</v>
      </c>
      <c r="B6768" s="5" t="s">
        <v>176</v>
      </c>
      <c r="C6768" s="5" t="s">
        <v>6969</v>
      </c>
      <c r="D6768" s="5">
        <f t="shared" si="316"/>
        <v>78002</v>
      </c>
      <c r="E6768" s="6">
        <v>42174</v>
      </c>
      <c r="F6768" s="6">
        <f t="shared" si="318"/>
        <v>42264</v>
      </c>
      <c r="G6768" s="6" t="str">
        <f>IF('BCT Template'!R6767&gt;F6768,"Yes","No")</f>
        <v>No</v>
      </c>
      <c r="H6768" s="5" t="s">
        <v>189</v>
      </c>
      <c r="I6768" s="5" t="s">
        <v>190</v>
      </c>
      <c r="J6768" s="5" t="s">
        <v>200</v>
      </c>
      <c r="K6768" s="5" t="s">
        <v>201</v>
      </c>
      <c r="L6768" s="7" t="s">
        <v>164</v>
      </c>
      <c r="M6768" t="str">
        <f t="shared" si="317"/>
        <v>Yes</v>
      </c>
    </row>
    <row r="6769" spans="1:13" ht="15" thickBot="1" x14ac:dyDescent="0.4">
      <c r="A6769" s="5" t="s">
        <v>175</v>
      </c>
      <c r="B6769" s="5" t="s">
        <v>176</v>
      </c>
      <c r="C6769" s="5" t="s">
        <v>6970</v>
      </c>
      <c r="D6769" s="5">
        <f t="shared" si="316"/>
        <v>20633</v>
      </c>
      <c r="E6769" s="6">
        <v>43465</v>
      </c>
      <c r="F6769" s="6">
        <f t="shared" si="318"/>
        <v>43555</v>
      </c>
      <c r="G6769" s="6" t="str">
        <f>IF('BCT Template'!R6768&gt;F6769,"Yes","No")</f>
        <v>No</v>
      </c>
      <c r="H6769" s="5" t="s">
        <v>197</v>
      </c>
      <c r="I6769" s="5" t="s">
        <v>198</v>
      </c>
      <c r="J6769" s="5" t="s">
        <v>184</v>
      </c>
      <c r="K6769" s="5" t="s">
        <v>185</v>
      </c>
      <c r="L6769" s="7" t="s">
        <v>164</v>
      </c>
      <c r="M6769" t="str">
        <f t="shared" si="317"/>
        <v>No</v>
      </c>
    </row>
    <row r="6770" spans="1:13" ht="15" thickBot="1" x14ac:dyDescent="0.4">
      <c r="A6770" s="5" t="s">
        <v>175</v>
      </c>
      <c r="B6770" s="5" t="s">
        <v>176</v>
      </c>
      <c r="C6770" s="5" t="s">
        <v>6971</v>
      </c>
      <c r="D6770" s="5">
        <f t="shared" si="316"/>
        <v>78588</v>
      </c>
      <c r="E6770" s="6">
        <v>41675</v>
      </c>
      <c r="F6770" s="6">
        <f t="shared" si="318"/>
        <v>41765</v>
      </c>
      <c r="G6770" s="6" t="str">
        <f>IF('BCT Template'!R6769&gt;F6770,"Yes","No")</f>
        <v>No</v>
      </c>
      <c r="H6770" s="5" t="s">
        <v>210</v>
      </c>
      <c r="I6770" s="5" t="s">
        <v>211</v>
      </c>
      <c r="J6770" s="5" t="s">
        <v>184</v>
      </c>
      <c r="K6770" s="5" t="s">
        <v>185</v>
      </c>
      <c r="L6770" s="7" t="s">
        <v>164</v>
      </c>
      <c r="M6770" t="str">
        <f t="shared" si="317"/>
        <v>No</v>
      </c>
    </row>
    <row r="6771" spans="1:13" ht="15" thickBot="1" x14ac:dyDescent="0.4">
      <c r="A6771" s="5" t="s">
        <v>175</v>
      </c>
      <c r="B6771" s="5" t="s">
        <v>176</v>
      </c>
      <c r="C6771" s="5" t="s">
        <v>6972</v>
      </c>
      <c r="D6771" s="5">
        <f t="shared" si="316"/>
        <v>18522</v>
      </c>
      <c r="E6771" s="6">
        <v>42552</v>
      </c>
      <c r="F6771" s="6">
        <f t="shared" si="318"/>
        <v>42642</v>
      </c>
      <c r="G6771" s="6" t="str">
        <f>IF('BCT Template'!R6770&gt;F6771,"Yes","No")</f>
        <v>No</v>
      </c>
      <c r="H6771" s="5" t="s">
        <v>234</v>
      </c>
      <c r="I6771" s="5" t="s">
        <v>235</v>
      </c>
      <c r="J6771" s="5" t="s">
        <v>184</v>
      </c>
      <c r="K6771" s="5" t="s">
        <v>185</v>
      </c>
      <c r="L6771" s="7" t="s">
        <v>164</v>
      </c>
      <c r="M6771" t="str">
        <f t="shared" si="317"/>
        <v>No</v>
      </c>
    </row>
    <row r="6772" spans="1:13" ht="15" thickBot="1" x14ac:dyDescent="0.4">
      <c r="A6772" s="5" t="s">
        <v>175</v>
      </c>
      <c r="B6772" s="5" t="s">
        <v>176</v>
      </c>
      <c r="C6772" s="5" t="s">
        <v>6973</v>
      </c>
      <c r="D6772" s="5">
        <f t="shared" si="316"/>
        <v>80034</v>
      </c>
      <c r="E6772" s="6">
        <v>44135</v>
      </c>
      <c r="F6772" s="6">
        <f t="shared" si="318"/>
        <v>44225</v>
      </c>
      <c r="G6772" s="6" t="str">
        <f>IF('BCT Template'!R6771&gt;F6772,"Yes","No")</f>
        <v>No</v>
      </c>
      <c r="H6772" s="5" t="s">
        <v>182</v>
      </c>
      <c r="I6772" s="5" t="s">
        <v>183</v>
      </c>
      <c r="J6772" s="5" t="s">
        <v>184</v>
      </c>
      <c r="K6772" s="5" t="s">
        <v>185</v>
      </c>
      <c r="L6772" s="7" t="s">
        <v>164</v>
      </c>
      <c r="M6772" t="str">
        <f t="shared" si="317"/>
        <v>No</v>
      </c>
    </row>
    <row r="6773" spans="1:13" ht="15" thickBot="1" x14ac:dyDescent="0.4">
      <c r="A6773" s="5" t="s">
        <v>175</v>
      </c>
      <c r="B6773" s="5" t="s">
        <v>176</v>
      </c>
      <c r="C6773" s="5" t="s">
        <v>6974</v>
      </c>
      <c r="D6773" s="5">
        <f t="shared" si="316"/>
        <v>81218</v>
      </c>
      <c r="E6773" s="6">
        <v>44012</v>
      </c>
      <c r="F6773" s="6">
        <f t="shared" si="318"/>
        <v>44102</v>
      </c>
      <c r="G6773" s="6" t="str">
        <f>IF('BCT Template'!R6772&gt;F6773,"Yes","No")</f>
        <v>No</v>
      </c>
      <c r="H6773" s="5" t="s">
        <v>182</v>
      </c>
      <c r="I6773" s="5" t="s">
        <v>183</v>
      </c>
      <c r="J6773" s="5" t="s">
        <v>184</v>
      </c>
      <c r="K6773" s="5" t="s">
        <v>185</v>
      </c>
      <c r="L6773" s="7" t="s">
        <v>164</v>
      </c>
      <c r="M6773" t="str">
        <f t="shared" si="317"/>
        <v>No</v>
      </c>
    </row>
    <row r="6774" spans="1:13" ht="15" thickBot="1" x14ac:dyDescent="0.4">
      <c r="A6774" s="5" t="s">
        <v>175</v>
      </c>
      <c r="B6774" s="5" t="s">
        <v>176</v>
      </c>
      <c r="C6774" s="5" t="s">
        <v>6975</v>
      </c>
      <c r="D6774" s="5">
        <f t="shared" si="316"/>
        <v>57836</v>
      </c>
      <c r="E6774" s="6">
        <v>44043</v>
      </c>
      <c r="F6774" s="6">
        <f t="shared" si="318"/>
        <v>44133</v>
      </c>
      <c r="G6774" s="6" t="str">
        <f>IF('BCT Template'!R6773&gt;F6774,"Yes","No")</f>
        <v>No</v>
      </c>
      <c r="H6774" s="5" t="s">
        <v>189</v>
      </c>
      <c r="I6774" s="5" t="s">
        <v>190</v>
      </c>
      <c r="J6774" s="5" t="s">
        <v>184</v>
      </c>
      <c r="K6774" s="5" t="s">
        <v>185</v>
      </c>
      <c r="L6774" s="7" t="s">
        <v>164</v>
      </c>
      <c r="M6774" t="str">
        <f t="shared" si="317"/>
        <v>No</v>
      </c>
    </row>
    <row r="6775" spans="1:13" ht="15" thickBot="1" x14ac:dyDescent="0.4">
      <c r="A6775" s="5" t="s">
        <v>175</v>
      </c>
      <c r="B6775" s="5" t="s">
        <v>176</v>
      </c>
      <c r="C6775" s="5" t="s">
        <v>6976</v>
      </c>
      <c r="D6775" s="5">
        <f t="shared" si="316"/>
        <v>58445</v>
      </c>
      <c r="E6775" s="6">
        <v>44012</v>
      </c>
      <c r="F6775" s="6">
        <f t="shared" si="318"/>
        <v>44102</v>
      </c>
      <c r="G6775" s="6" t="str">
        <f>IF('BCT Template'!R6774&gt;F6775,"Yes","No")</f>
        <v>No</v>
      </c>
      <c r="H6775" s="5" t="s">
        <v>182</v>
      </c>
      <c r="I6775" s="5" t="s">
        <v>183</v>
      </c>
      <c r="J6775" s="5" t="s">
        <v>184</v>
      </c>
      <c r="K6775" s="5" t="s">
        <v>185</v>
      </c>
      <c r="L6775" s="7" t="s">
        <v>164</v>
      </c>
      <c r="M6775" t="str">
        <f t="shared" si="317"/>
        <v>No</v>
      </c>
    </row>
    <row r="6776" spans="1:13" ht="15" thickBot="1" x14ac:dyDescent="0.4">
      <c r="A6776" s="5" t="s">
        <v>175</v>
      </c>
      <c r="B6776" s="5" t="s">
        <v>176</v>
      </c>
      <c r="C6776" s="5" t="s">
        <v>6977</v>
      </c>
      <c r="D6776" s="5">
        <f t="shared" si="316"/>
        <v>80329</v>
      </c>
      <c r="E6776" s="6">
        <v>43585</v>
      </c>
      <c r="F6776" s="6">
        <f t="shared" si="318"/>
        <v>43675</v>
      </c>
      <c r="G6776" s="6" t="str">
        <f>IF('BCT Template'!R6775&gt;F6776,"Yes","No")</f>
        <v>No</v>
      </c>
      <c r="H6776" s="5" t="s">
        <v>182</v>
      </c>
      <c r="I6776" s="5" t="s">
        <v>183</v>
      </c>
      <c r="J6776" s="5" t="s">
        <v>200</v>
      </c>
      <c r="K6776" s="5" t="s">
        <v>201</v>
      </c>
      <c r="L6776" s="7" t="s">
        <v>164</v>
      </c>
      <c r="M6776" t="str">
        <f t="shared" si="317"/>
        <v>Yes</v>
      </c>
    </row>
    <row r="6777" spans="1:13" ht="15" thickBot="1" x14ac:dyDescent="0.4">
      <c r="A6777" s="5" t="s">
        <v>175</v>
      </c>
      <c r="B6777" s="5" t="s">
        <v>176</v>
      </c>
      <c r="C6777" s="5" t="s">
        <v>6978</v>
      </c>
      <c r="D6777" s="5">
        <f t="shared" si="316"/>
        <v>82462</v>
      </c>
      <c r="E6777" s="6">
        <v>44492</v>
      </c>
      <c r="F6777" s="6">
        <f t="shared" si="318"/>
        <v>44582</v>
      </c>
      <c r="G6777" s="6" t="str">
        <f>IF('BCT Template'!R6776&gt;F6777,"Yes","No")</f>
        <v>No</v>
      </c>
      <c r="H6777" s="5" t="s">
        <v>210</v>
      </c>
      <c r="I6777" s="5" t="s">
        <v>211</v>
      </c>
      <c r="J6777" s="5" t="s">
        <v>184</v>
      </c>
      <c r="K6777" s="5" t="s">
        <v>185</v>
      </c>
      <c r="L6777" s="7" t="s">
        <v>164</v>
      </c>
      <c r="M6777" t="str">
        <f t="shared" si="317"/>
        <v>No</v>
      </c>
    </row>
    <row r="6778" spans="1:13" ht="15" thickBot="1" x14ac:dyDescent="0.4">
      <c r="A6778" s="5" t="s">
        <v>175</v>
      </c>
      <c r="B6778" s="5" t="s">
        <v>176</v>
      </c>
      <c r="C6778" s="5" t="s">
        <v>6979</v>
      </c>
      <c r="D6778" s="5">
        <f t="shared" si="316"/>
        <v>77831</v>
      </c>
      <c r="E6778" s="6">
        <v>43921</v>
      </c>
      <c r="F6778" s="6">
        <f t="shared" si="318"/>
        <v>44011</v>
      </c>
      <c r="G6778" s="6" t="str">
        <f>IF('BCT Template'!R6777&gt;F6778,"Yes","No")</f>
        <v>No</v>
      </c>
      <c r="H6778" s="5" t="s">
        <v>189</v>
      </c>
      <c r="I6778" s="5" t="s">
        <v>190</v>
      </c>
      <c r="J6778" s="5" t="s">
        <v>184</v>
      </c>
      <c r="K6778" s="5" t="s">
        <v>185</v>
      </c>
      <c r="L6778" s="7" t="s">
        <v>164</v>
      </c>
      <c r="M6778" t="str">
        <f t="shared" si="317"/>
        <v>No</v>
      </c>
    </row>
    <row r="6779" spans="1:13" ht="15" thickBot="1" x14ac:dyDescent="0.4">
      <c r="A6779" s="5" t="s">
        <v>175</v>
      </c>
      <c r="B6779" s="5" t="s">
        <v>176</v>
      </c>
      <c r="C6779" s="5" t="s">
        <v>6980</v>
      </c>
      <c r="D6779" s="5">
        <f t="shared" si="316"/>
        <v>25054</v>
      </c>
      <c r="E6779" s="6">
        <v>44196</v>
      </c>
      <c r="F6779" s="6">
        <f t="shared" si="318"/>
        <v>44286</v>
      </c>
      <c r="G6779" s="6" t="str">
        <f>IF('BCT Template'!R6778&gt;F6779,"Yes","No")</f>
        <v>No</v>
      </c>
      <c r="H6779" s="5" t="s">
        <v>240</v>
      </c>
      <c r="I6779" s="5" t="s">
        <v>241</v>
      </c>
      <c r="J6779" s="5" t="s">
        <v>35</v>
      </c>
      <c r="K6779" s="5" t="s">
        <v>180</v>
      </c>
      <c r="L6779" s="7" t="s">
        <v>164</v>
      </c>
      <c r="M6779" t="str">
        <f t="shared" si="317"/>
        <v>Yes</v>
      </c>
    </row>
    <row r="6780" spans="1:13" ht="15" thickBot="1" x14ac:dyDescent="0.4">
      <c r="A6780" s="5" t="s">
        <v>175</v>
      </c>
      <c r="B6780" s="5" t="s">
        <v>176</v>
      </c>
      <c r="C6780" s="5" t="s">
        <v>6981</v>
      </c>
      <c r="D6780" s="5">
        <f t="shared" si="316"/>
        <v>31236</v>
      </c>
      <c r="E6780" s="6">
        <v>44043</v>
      </c>
      <c r="F6780" s="6">
        <f t="shared" si="318"/>
        <v>44133</v>
      </c>
      <c r="G6780" s="6" t="str">
        <f>IF('BCT Template'!R6779&gt;F6780,"Yes","No")</f>
        <v>No</v>
      </c>
      <c r="H6780" s="5" t="s">
        <v>178</v>
      </c>
      <c r="I6780" s="5" t="s">
        <v>179</v>
      </c>
      <c r="J6780" s="5" t="s">
        <v>35</v>
      </c>
      <c r="K6780" s="5" t="s">
        <v>180</v>
      </c>
      <c r="L6780" s="7" t="s">
        <v>164</v>
      </c>
      <c r="M6780" t="str">
        <f t="shared" si="317"/>
        <v>Yes</v>
      </c>
    </row>
    <row r="6781" spans="1:13" ht="15" thickBot="1" x14ac:dyDescent="0.4">
      <c r="A6781" s="5" t="s">
        <v>175</v>
      </c>
      <c r="B6781" s="5" t="s">
        <v>176</v>
      </c>
      <c r="C6781" s="5" t="s">
        <v>6982</v>
      </c>
      <c r="D6781" s="5">
        <f t="shared" si="316"/>
        <v>30027</v>
      </c>
      <c r="E6781" s="6">
        <v>44074</v>
      </c>
      <c r="F6781" s="6">
        <f t="shared" si="318"/>
        <v>44164</v>
      </c>
      <c r="G6781" s="6" t="str">
        <f>IF('BCT Template'!R6780&gt;F6781,"Yes","No")</f>
        <v>No</v>
      </c>
      <c r="H6781" s="5" t="s">
        <v>178</v>
      </c>
      <c r="I6781" s="5" t="s">
        <v>179</v>
      </c>
      <c r="J6781" s="5" t="s">
        <v>35</v>
      </c>
      <c r="K6781" s="5" t="s">
        <v>180</v>
      </c>
      <c r="L6781" s="7" t="s">
        <v>164</v>
      </c>
      <c r="M6781" t="str">
        <f t="shared" si="317"/>
        <v>Yes</v>
      </c>
    </row>
    <row r="6782" spans="1:13" ht="15" thickBot="1" x14ac:dyDescent="0.4">
      <c r="A6782" s="5" t="s">
        <v>175</v>
      </c>
      <c r="B6782" s="5" t="s">
        <v>176</v>
      </c>
      <c r="C6782" s="5" t="s">
        <v>6983</v>
      </c>
      <c r="D6782" s="5">
        <f t="shared" si="316"/>
        <v>78834</v>
      </c>
      <c r="E6782" s="6">
        <v>41394</v>
      </c>
      <c r="F6782" s="6">
        <f t="shared" si="318"/>
        <v>41484</v>
      </c>
      <c r="G6782" s="6" t="str">
        <f>IF('BCT Template'!R6781&gt;F6782,"Yes","No")</f>
        <v>No</v>
      </c>
      <c r="H6782" s="5" t="s">
        <v>210</v>
      </c>
      <c r="I6782" s="5" t="s">
        <v>211</v>
      </c>
      <c r="J6782" s="5" t="s">
        <v>184</v>
      </c>
      <c r="K6782" s="5" t="s">
        <v>185</v>
      </c>
      <c r="L6782" s="7" t="s">
        <v>164</v>
      </c>
      <c r="M6782" t="str">
        <f t="shared" si="317"/>
        <v>No</v>
      </c>
    </row>
    <row r="6783" spans="1:13" ht="15" thickBot="1" x14ac:dyDescent="0.4">
      <c r="A6783" s="5" t="s">
        <v>175</v>
      </c>
      <c r="B6783" s="5" t="s">
        <v>176</v>
      </c>
      <c r="C6783" s="5" t="s">
        <v>6984</v>
      </c>
      <c r="D6783" s="5">
        <f t="shared" si="316"/>
        <v>31349</v>
      </c>
      <c r="E6783" s="6">
        <v>40056</v>
      </c>
      <c r="F6783" s="6">
        <f t="shared" si="318"/>
        <v>40146</v>
      </c>
      <c r="G6783" s="6" t="str">
        <f>IF('BCT Template'!R6782&gt;F6783,"Yes","No")</f>
        <v>No</v>
      </c>
      <c r="H6783" s="5" t="s">
        <v>178</v>
      </c>
      <c r="I6783" s="5" t="s">
        <v>179</v>
      </c>
      <c r="J6783" s="5" t="s">
        <v>35</v>
      </c>
      <c r="K6783" s="5" t="s">
        <v>180</v>
      </c>
      <c r="L6783" s="7" t="s">
        <v>164</v>
      </c>
      <c r="M6783" t="str">
        <f t="shared" si="317"/>
        <v>Yes</v>
      </c>
    </row>
    <row r="6784" spans="1:13" ht="15" thickBot="1" x14ac:dyDescent="0.4">
      <c r="A6784" s="5" t="s">
        <v>175</v>
      </c>
      <c r="B6784" s="5" t="s">
        <v>176</v>
      </c>
      <c r="C6784" s="5" t="s">
        <v>6985</v>
      </c>
      <c r="D6784" s="5">
        <f t="shared" si="316"/>
        <v>23477</v>
      </c>
      <c r="E6784" s="6">
        <v>42916</v>
      </c>
      <c r="F6784" s="6">
        <f t="shared" si="318"/>
        <v>43006</v>
      </c>
      <c r="G6784" s="6" t="str">
        <f>IF('BCT Template'!R6783&gt;F6784,"Yes","No")</f>
        <v>No</v>
      </c>
      <c r="H6784" s="5" t="s">
        <v>178</v>
      </c>
      <c r="I6784" s="5" t="s">
        <v>179</v>
      </c>
      <c r="J6784" s="5" t="s">
        <v>35</v>
      </c>
      <c r="K6784" s="5" t="s">
        <v>180</v>
      </c>
      <c r="L6784" s="7" t="s">
        <v>164</v>
      </c>
      <c r="M6784" t="str">
        <f t="shared" si="317"/>
        <v>Yes</v>
      </c>
    </row>
    <row r="6785" spans="1:13" ht="15" thickBot="1" x14ac:dyDescent="0.4">
      <c r="A6785" s="5" t="s">
        <v>175</v>
      </c>
      <c r="B6785" s="5" t="s">
        <v>176</v>
      </c>
      <c r="C6785" s="5" t="s">
        <v>6986</v>
      </c>
      <c r="D6785" s="5">
        <f t="shared" si="316"/>
        <v>21794</v>
      </c>
      <c r="E6785" s="6">
        <v>42521</v>
      </c>
      <c r="F6785" s="6">
        <f t="shared" si="318"/>
        <v>42611</v>
      </c>
      <c r="G6785" s="6" t="str">
        <f>IF('BCT Template'!R6784&gt;F6785,"Yes","No")</f>
        <v>No</v>
      </c>
      <c r="H6785" s="5" t="s">
        <v>178</v>
      </c>
      <c r="I6785" s="5" t="s">
        <v>179</v>
      </c>
      <c r="J6785" s="5" t="s">
        <v>35</v>
      </c>
      <c r="K6785" s="5" t="s">
        <v>180</v>
      </c>
      <c r="L6785" s="7" t="s">
        <v>164</v>
      </c>
      <c r="M6785" t="str">
        <f t="shared" si="317"/>
        <v>Yes</v>
      </c>
    </row>
    <row r="6786" spans="1:13" ht="15" thickBot="1" x14ac:dyDescent="0.4">
      <c r="A6786" s="5" t="s">
        <v>175</v>
      </c>
      <c r="B6786" s="5" t="s">
        <v>176</v>
      </c>
      <c r="C6786" s="5" t="s">
        <v>6987</v>
      </c>
      <c r="D6786" s="5">
        <f t="shared" si="316"/>
        <v>57316</v>
      </c>
      <c r="E6786" s="6">
        <v>43921</v>
      </c>
      <c r="F6786" s="6">
        <f t="shared" si="318"/>
        <v>44011</v>
      </c>
      <c r="G6786" s="6" t="str">
        <f>IF('BCT Template'!R6785&gt;F6786,"Yes","No")</f>
        <v>No</v>
      </c>
      <c r="H6786" s="5" t="s">
        <v>189</v>
      </c>
      <c r="I6786" s="5" t="s">
        <v>190</v>
      </c>
      <c r="J6786" s="5" t="s">
        <v>184</v>
      </c>
      <c r="K6786" s="5" t="s">
        <v>185</v>
      </c>
      <c r="L6786" s="7" t="s">
        <v>164</v>
      </c>
      <c r="M6786" t="str">
        <f t="shared" si="317"/>
        <v>No</v>
      </c>
    </row>
    <row r="6787" spans="1:13" ht="15" thickBot="1" x14ac:dyDescent="0.4">
      <c r="A6787" s="5" t="s">
        <v>175</v>
      </c>
      <c r="B6787" s="5" t="s">
        <v>176</v>
      </c>
      <c r="C6787" s="5" t="s">
        <v>6988</v>
      </c>
      <c r="D6787" s="5">
        <f t="shared" ref="D6787:D6850" si="319">C6787*1</f>
        <v>82520</v>
      </c>
      <c r="E6787" s="6">
        <v>43694</v>
      </c>
      <c r="F6787" s="6">
        <f t="shared" si="318"/>
        <v>43784</v>
      </c>
      <c r="G6787" s="6" t="str">
        <f>IF('BCT Template'!R6786&gt;F6787,"Yes","No")</f>
        <v>No</v>
      </c>
      <c r="H6787" s="5" t="s">
        <v>210</v>
      </c>
      <c r="I6787" s="5" t="s">
        <v>211</v>
      </c>
      <c r="J6787" s="5" t="s">
        <v>184</v>
      </c>
      <c r="K6787" s="5" t="s">
        <v>185</v>
      </c>
      <c r="L6787" s="7" t="s">
        <v>164</v>
      </c>
      <c r="M6787" t="str">
        <f t="shared" ref="M6787:M6850" si="320">IF(J6787=" ","Yes",IF(J6787="3","Yes","No"))</f>
        <v>No</v>
      </c>
    </row>
    <row r="6788" spans="1:13" ht="15" thickBot="1" x14ac:dyDescent="0.4">
      <c r="A6788" s="5" t="s">
        <v>175</v>
      </c>
      <c r="B6788" s="5" t="s">
        <v>176</v>
      </c>
      <c r="C6788" s="5" t="s">
        <v>6989</v>
      </c>
      <c r="D6788" s="5">
        <f t="shared" si="319"/>
        <v>78177</v>
      </c>
      <c r="E6788" s="6">
        <v>44411</v>
      </c>
      <c r="F6788" s="6">
        <f t="shared" si="318"/>
        <v>44501</v>
      </c>
      <c r="G6788" s="6" t="str">
        <f>IF('BCT Template'!R6787&gt;F6788,"Yes","No")</f>
        <v>No</v>
      </c>
      <c r="H6788" s="5" t="s">
        <v>189</v>
      </c>
      <c r="I6788" s="5" t="s">
        <v>190</v>
      </c>
      <c r="J6788" s="5" t="s">
        <v>184</v>
      </c>
      <c r="K6788" s="5" t="s">
        <v>185</v>
      </c>
      <c r="L6788" s="7" t="s">
        <v>164</v>
      </c>
      <c r="M6788" t="str">
        <f t="shared" si="320"/>
        <v>No</v>
      </c>
    </row>
    <row r="6789" spans="1:13" ht="15" thickBot="1" x14ac:dyDescent="0.4">
      <c r="A6789" s="5" t="s">
        <v>175</v>
      </c>
      <c r="B6789" s="5" t="s">
        <v>176</v>
      </c>
      <c r="C6789" s="5" t="s">
        <v>6990</v>
      </c>
      <c r="D6789" s="5">
        <f t="shared" si="319"/>
        <v>18691</v>
      </c>
      <c r="E6789" s="6">
        <v>43921</v>
      </c>
      <c r="F6789" s="6">
        <f t="shared" si="318"/>
        <v>44011</v>
      </c>
      <c r="G6789" s="6" t="str">
        <f>IF('BCT Template'!R6788&gt;F6789,"Yes","No")</f>
        <v>No</v>
      </c>
      <c r="H6789" s="5" t="s">
        <v>234</v>
      </c>
      <c r="I6789" s="5" t="s">
        <v>235</v>
      </c>
      <c r="J6789" s="5" t="s">
        <v>200</v>
      </c>
      <c r="K6789" s="5" t="s">
        <v>201</v>
      </c>
      <c r="L6789" s="7" t="s">
        <v>164</v>
      </c>
      <c r="M6789" t="str">
        <f t="shared" si="320"/>
        <v>Yes</v>
      </c>
    </row>
    <row r="6790" spans="1:13" ht="15" thickBot="1" x14ac:dyDescent="0.4">
      <c r="A6790" s="5" t="s">
        <v>175</v>
      </c>
      <c r="B6790" s="5" t="s">
        <v>176</v>
      </c>
      <c r="C6790" s="5" t="s">
        <v>6991</v>
      </c>
      <c r="D6790" s="5">
        <f t="shared" si="319"/>
        <v>58938</v>
      </c>
      <c r="E6790" s="6">
        <v>44012</v>
      </c>
      <c r="F6790" s="6">
        <f t="shared" si="318"/>
        <v>44102</v>
      </c>
      <c r="G6790" s="6" t="str">
        <f>IF('BCT Template'!R6789&gt;F6790,"Yes","No")</f>
        <v>No</v>
      </c>
      <c r="H6790" s="5" t="s">
        <v>182</v>
      </c>
      <c r="I6790" s="5" t="s">
        <v>183</v>
      </c>
      <c r="J6790" s="5" t="s">
        <v>184</v>
      </c>
      <c r="K6790" s="5" t="s">
        <v>185</v>
      </c>
      <c r="L6790" s="7" t="s">
        <v>164</v>
      </c>
      <c r="M6790" t="str">
        <f t="shared" si="320"/>
        <v>No</v>
      </c>
    </row>
    <row r="6791" spans="1:13" ht="15" thickBot="1" x14ac:dyDescent="0.4">
      <c r="A6791" s="5" t="s">
        <v>175</v>
      </c>
      <c r="B6791" s="5" t="s">
        <v>176</v>
      </c>
      <c r="C6791" s="5" t="s">
        <v>6992</v>
      </c>
      <c r="D6791" s="5">
        <f t="shared" si="319"/>
        <v>81044</v>
      </c>
      <c r="E6791" s="6">
        <v>42978</v>
      </c>
      <c r="F6791" s="6">
        <f t="shared" si="318"/>
        <v>43068</v>
      </c>
      <c r="G6791" s="6" t="str">
        <f>IF('BCT Template'!R6790&gt;F6791,"Yes","No")</f>
        <v>No</v>
      </c>
      <c r="H6791" s="5" t="s">
        <v>182</v>
      </c>
      <c r="I6791" s="5" t="s">
        <v>183</v>
      </c>
      <c r="J6791" s="5" t="s">
        <v>200</v>
      </c>
      <c r="K6791" s="5" t="s">
        <v>201</v>
      </c>
      <c r="L6791" s="7" t="s">
        <v>164</v>
      </c>
      <c r="M6791" t="str">
        <f t="shared" si="320"/>
        <v>Yes</v>
      </c>
    </row>
    <row r="6792" spans="1:13" ht="15" thickBot="1" x14ac:dyDescent="0.4">
      <c r="A6792" s="5" t="s">
        <v>175</v>
      </c>
      <c r="B6792" s="5" t="s">
        <v>176</v>
      </c>
      <c r="C6792" s="5" t="s">
        <v>6993</v>
      </c>
      <c r="D6792" s="5">
        <f t="shared" si="319"/>
        <v>22068</v>
      </c>
      <c r="E6792" s="6">
        <v>44104</v>
      </c>
      <c r="F6792" s="6">
        <f t="shared" si="318"/>
        <v>44194</v>
      </c>
      <c r="G6792" s="6" t="str">
        <f>IF('BCT Template'!R6791&gt;F6792,"Yes","No")</f>
        <v>No</v>
      </c>
      <c r="H6792" s="5" t="s">
        <v>178</v>
      </c>
      <c r="I6792" s="5" t="s">
        <v>179</v>
      </c>
      <c r="J6792" s="5" t="s">
        <v>35</v>
      </c>
      <c r="K6792" s="5" t="s">
        <v>180</v>
      </c>
      <c r="L6792" s="7" t="s">
        <v>164</v>
      </c>
      <c r="M6792" t="str">
        <f t="shared" si="320"/>
        <v>Yes</v>
      </c>
    </row>
    <row r="6793" spans="1:13" ht="15" thickBot="1" x14ac:dyDescent="0.4">
      <c r="A6793" s="5" t="s">
        <v>175</v>
      </c>
      <c r="B6793" s="5" t="s">
        <v>176</v>
      </c>
      <c r="C6793" s="5" t="s">
        <v>6994</v>
      </c>
      <c r="D6793" s="5">
        <f t="shared" si="319"/>
        <v>23252</v>
      </c>
      <c r="E6793" s="6">
        <v>39933</v>
      </c>
      <c r="F6793" s="6">
        <f t="shared" si="318"/>
        <v>40023</v>
      </c>
      <c r="G6793" s="6" t="str">
        <f>IF('BCT Template'!R6792&gt;F6793,"Yes","No")</f>
        <v>No</v>
      </c>
      <c r="H6793" s="5" t="s">
        <v>178</v>
      </c>
      <c r="I6793" s="5" t="s">
        <v>179</v>
      </c>
      <c r="J6793" s="5" t="s">
        <v>35</v>
      </c>
      <c r="K6793" s="5" t="s">
        <v>180</v>
      </c>
      <c r="L6793" s="7" t="s">
        <v>164</v>
      </c>
      <c r="M6793" t="str">
        <f t="shared" si="320"/>
        <v>Yes</v>
      </c>
    </row>
    <row r="6794" spans="1:13" ht="15" thickBot="1" x14ac:dyDescent="0.4">
      <c r="A6794" s="5" t="s">
        <v>175</v>
      </c>
      <c r="B6794" s="5" t="s">
        <v>176</v>
      </c>
      <c r="C6794" s="5" t="s">
        <v>6995</v>
      </c>
      <c r="D6794" s="5">
        <f t="shared" si="319"/>
        <v>77019</v>
      </c>
      <c r="E6794" s="6">
        <v>44206</v>
      </c>
      <c r="F6794" s="6">
        <f t="shared" si="318"/>
        <v>44296</v>
      </c>
      <c r="G6794" s="6" t="str">
        <f>IF('BCT Template'!R6793&gt;F6794,"Yes","No")</f>
        <v>No</v>
      </c>
      <c r="H6794" s="5" t="s">
        <v>197</v>
      </c>
      <c r="I6794" s="5" t="s">
        <v>198</v>
      </c>
      <c r="J6794" s="5" t="s">
        <v>184</v>
      </c>
      <c r="K6794" s="5" t="s">
        <v>185</v>
      </c>
      <c r="L6794" s="7" t="s">
        <v>164</v>
      </c>
      <c r="M6794" t="str">
        <f t="shared" si="320"/>
        <v>No</v>
      </c>
    </row>
    <row r="6795" spans="1:13" ht="15" thickBot="1" x14ac:dyDescent="0.4">
      <c r="A6795" s="5" t="s">
        <v>175</v>
      </c>
      <c r="B6795" s="5" t="s">
        <v>176</v>
      </c>
      <c r="C6795" s="5" t="s">
        <v>6996</v>
      </c>
      <c r="D6795" s="5">
        <f t="shared" si="319"/>
        <v>80157</v>
      </c>
      <c r="E6795" s="6">
        <v>44074</v>
      </c>
      <c r="F6795" s="6">
        <f t="shared" si="318"/>
        <v>44164</v>
      </c>
      <c r="G6795" s="6" t="str">
        <f>IF('BCT Template'!R6794&gt;F6795,"Yes","No")</f>
        <v>No</v>
      </c>
      <c r="H6795" s="5" t="s">
        <v>182</v>
      </c>
      <c r="I6795" s="5" t="s">
        <v>183</v>
      </c>
      <c r="J6795" s="5" t="s">
        <v>200</v>
      </c>
      <c r="K6795" s="5" t="s">
        <v>201</v>
      </c>
      <c r="L6795" s="7" t="s">
        <v>164</v>
      </c>
      <c r="M6795" t="str">
        <f t="shared" si="320"/>
        <v>Yes</v>
      </c>
    </row>
    <row r="6796" spans="1:13" ht="15" thickBot="1" x14ac:dyDescent="0.4">
      <c r="A6796" s="5" t="s">
        <v>175</v>
      </c>
      <c r="B6796" s="5" t="s">
        <v>176</v>
      </c>
      <c r="C6796" s="5" t="s">
        <v>6997</v>
      </c>
      <c r="D6796" s="5">
        <f t="shared" si="319"/>
        <v>80058</v>
      </c>
      <c r="E6796" s="6">
        <v>42978</v>
      </c>
      <c r="F6796" s="6">
        <f t="shared" si="318"/>
        <v>43068</v>
      </c>
      <c r="G6796" s="6" t="str">
        <f>IF('BCT Template'!R6795&gt;F6796,"Yes","No")</f>
        <v>No</v>
      </c>
      <c r="H6796" s="5" t="s">
        <v>182</v>
      </c>
      <c r="I6796" s="5" t="s">
        <v>183</v>
      </c>
      <c r="J6796" s="5" t="s">
        <v>184</v>
      </c>
      <c r="K6796" s="5" t="s">
        <v>185</v>
      </c>
      <c r="L6796" s="7" t="s">
        <v>164</v>
      </c>
      <c r="M6796" t="str">
        <f t="shared" si="320"/>
        <v>No</v>
      </c>
    </row>
    <row r="6797" spans="1:13" ht="15" thickBot="1" x14ac:dyDescent="0.4">
      <c r="A6797" s="5" t="s">
        <v>175</v>
      </c>
      <c r="B6797" s="5" t="s">
        <v>176</v>
      </c>
      <c r="C6797" s="5" t="s">
        <v>6998</v>
      </c>
      <c r="D6797" s="5">
        <f t="shared" si="319"/>
        <v>59444</v>
      </c>
      <c r="E6797" s="6">
        <v>44012</v>
      </c>
      <c r="F6797" s="6">
        <f t="shared" si="318"/>
        <v>44102</v>
      </c>
      <c r="G6797" s="6" t="str">
        <f>IF('BCT Template'!R6796&gt;F6797,"Yes","No")</f>
        <v>No</v>
      </c>
      <c r="H6797" s="5" t="s">
        <v>182</v>
      </c>
      <c r="I6797" s="5" t="s">
        <v>183</v>
      </c>
      <c r="J6797" s="5" t="s">
        <v>184</v>
      </c>
      <c r="K6797" s="5" t="s">
        <v>185</v>
      </c>
      <c r="L6797" s="7" t="s">
        <v>164</v>
      </c>
      <c r="M6797" t="str">
        <f t="shared" si="320"/>
        <v>No</v>
      </c>
    </row>
    <row r="6798" spans="1:13" ht="15" thickBot="1" x14ac:dyDescent="0.4">
      <c r="A6798" s="5" t="s">
        <v>175</v>
      </c>
      <c r="B6798" s="5" t="s">
        <v>176</v>
      </c>
      <c r="C6798" s="5" t="s">
        <v>6999</v>
      </c>
      <c r="D6798" s="5">
        <f t="shared" si="319"/>
        <v>22753</v>
      </c>
      <c r="E6798" s="6">
        <v>44286</v>
      </c>
      <c r="F6798" s="6">
        <f t="shared" si="318"/>
        <v>44376</v>
      </c>
      <c r="G6798" s="6" t="str">
        <f>IF('BCT Template'!R6797&gt;F6798,"Yes","No")</f>
        <v>No</v>
      </c>
      <c r="H6798" s="5" t="s">
        <v>178</v>
      </c>
      <c r="I6798" s="5" t="s">
        <v>179</v>
      </c>
      <c r="J6798" s="5" t="s">
        <v>35</v>
      </c>
      <c r="K6798" s="5" t="s">
        <v>180</v>
      </c>
      <c r="L6798" s="7" t="s">
        <v>164</v>
      </c>
      <c r="M6798" t="str">
        <f t="shared" si="320"/>
        <v>Yes</v>
      </c>
    </row>
    <row r="6799" spans="1:13" ht="15" thickBot="1" x14ac:dyDescent="0.4">
      <c r="A6799" s="5" t="s">
        <v>175</v>
      </c>
      <c r="B6799" s="5" t="s">
        <v>176</v>
      </c>
      <c r="C6799" s="5" t="s">
        <v>7000</v>
      </c>
      <c r="D6799" s="5">
        <f t="shared" si="319"/>
        <v>59289</v>
      </c>
      <c r="E6799" s="6">
        <v>44377</v>
      </c>
      <c r="F6799" s="6">
        <f t="shared" si="318"/>
        <v>44467</v>
      </c>
      <c r="G6799" s="6" t="str">
        <f>IF('BCT Template'!R6798&gt;F6799,"Yes","No")</f>
        <v>No</v>
      </c>
      <c r="H6799" s="5" t="s">
        <v>182</v>
      </c>
      <c r="I6799" s="5" t="s">
        <v>183</v>
      </c>
      <c r="J6799" s="5" t="s">
        <v>184</v>
      </c>
      <c r="K6799" s="5" t="s">
        <v>185</v>
      </c>
      <c r="L6799" s="7" t="s">
        <v>164</v>
      </c>
      <c r="M6799" t="str">
        <f t="shared" si="320"/>
        <v>No</v>
      </c>
    </row>
    <row r="6800" spans="1:13" ht="15" thickBot="1" x14ac:dyDescent="0.4">
      <c r="A6800" s="5" t="s">
        <v>175</v>
      </c>
      <c r="B6800" s="5" t="s">
        <v>176</v>
      </c>
      <c r="C6800" s="5" t="s">
        <v>7001</v>
      </c>
      <c r="D6800" s="5">
        <f t="shared" si="319"/>
        <v>31033</v>
      </c>
      <c r="E6800" s="6">
        <v>44103</v>
      </c>
      <c r="F6800" s="6">
        <f t="shared" si="318"/>
        <v>44193</v>
      </c>
      <c r="G6800" s="6" t="str">
        <f>IF('BCT Template'!R6799&gt;F6800,"Yes","No")</f>
        <v>No</v>
      </c>
      <c r="H6800" s="5" t="s">
        <v>178</v>
      </c>
      <c r="I6800" s="5" t="s">
        <v>179</v>
      </c>
      <c r="J6800" s="5" t="s">
        <v>35</v>
      </c>
      <c r="K6800" s="5" t="s">
        <v>180</v>
      </c>
      <c r="L6800" s="7" t="s">
        <v>164</v>
      </c>
      <c r="M6800" t="str">
        <f t="shared" si="320"/>
        <v>Yes</v>
      </c>
    </row>
    <row r="6801" spans="1:13" ht="15" thickBot="1" x14ac:dyDescent="0.4">
      <c r="A6801" s="5" t="s">
        <v>175</v>
      </c>
      <c r="B6801" s="5" t="s">
        <v>176</v>
      </c>
      <c r="C6801" s="5" t="s">
        <v>7002</v>
      </c>
      <c r="D6801" s="5">
        <f t="shared" si="319"/>
        <v>57623</v>
      </c>
      <c r="E6801" s="6">
        <v>42460</v>
      </c>
      <c r="F6801" s="6">
        <f t="shared" si="318"/>
        <v>42550</v>
      </c>
      <c r="G6801" s="6" t="str">
        <f>IF('BCT Template'!R6800&gt;F6801,"Yes","No")</f>
        <v>No</v>
      </c>
      <c r="H6801" s="5" t="s">
        <v>189</v>
      </c>
      <c r="I6801" s="5" t="s">
        <v>190</v>
      </c>
      <c r="J6801" s="5" t="s">
        <v>184</v>
      </c>
      <c r="K6801" s="5" t="s">
        <v>185</v>
      </c>
      <c r="L6801" s="7" t="s">
        <v>164</v>
      </c>
      <c r="M6801" t="str">
        <f t="shared" si="320"/>
        <v>No</v>
      </c>
    </row>
    <row r="6802" spans="1:13" ht="15" thickBot="1" x14ac:dyDescent="0.4">
      <c r="A6802" s="5" t="s">
        <v>175</v>
      </c>
      <c r="B6802" s="5" t="s">
        <v>176</v>
      </c>
      <c r="C6802" s="5" t="s">
        <v>7003</v>
      </c>
      <c r="D6802" s="5">
        <f t="shared" si="319"/>
        <v>29115</v>
      </c>
      <c r="E6802" s="6">
        <v>43982</v>
      </c>
      <c r="F6802" s="6">
        <f t="shared" si="318"/>
        <v>44072</v>
      </c>
      <c r="G6802" s="6" t="str">
        <f>IF('BCT Template'!R6801&gt;F6802,"Yes","No")</f>
        <v>No</v>
      </c>
      <c r="H6802" s="5" t="s">
        <v>178</v>
      </c>
      <c r="I6802" s="5" t="s">
        <v>179</v>
      </c>
      <c r="J6802" s="5" t="s">
        <v>35</v>
      </c>
      <c r="K6802" s="5" t="s">
        <v>180</v>
      </c>
      <c r="L6802" s="7" t="s">
        <v>164</v>
      </c>
      <c r="M6802" t="str">
        <f t="shared" si="320"/>
        <v>Yes</v>
      </c>
    </row>
    <row r="6803" spans="1:13" ht="15" thickBot="1" x14ac:dyDescent="0.4">
      <c r="A6803" s="5" t="s">
        <v>175</v>
      </c>
      <c r="B6803" s="5" t="s">
        <v>176</v>
      </c>
      <c r="C6803" s="5" t="s">
        <v>7004</v>
      </c>
      <c r="D6803" s="5">
        <f t="shared" si="319"/>
        <v>58943</v>
      </c>
      <c r="E6803" s="6">
        <v>40786</v>
      </c>
      <c r="F6803" s="6">
        <f t="shared" si="318"/>
        <v>40876</v>
      </c>
      <c r="G6803" s="6" t="str">
        <f>IF('BCT Template'!R6802&gt;F6803,"Yes","No")</f>
        <v>No</v>
      </c>
      <c r="H6803" s="5" t="s">
        <v>182</v>
      </c>
      <c r="I6803" s="5" t="s">
        <v>183</v>
      </c>
      <c r="J6803" s="5" t="s">
        <v>200</v>
      </c>
      <c r="K6803" s="5" t="s">
        <v>201</v>
      </c>
      <c r="L6803" s="7" t="s">
        <v>164</v>
      </c>
      <c r="M6803" t="str">
        <f t="shared" si="320"/>
        <v>Yes</v>
      </c>
    </row>
    <row r="6804" spans="1:13" ht="15" thickBot="1" x14ac:dyDescent="0.4">
      <c r="A6804" s="5" t="s">
        <v>175</v>
      </c>
      <c r="B6804" s="5" t="s">
        <v>176</v>
      </c>
      <c r="C6804" s="5" t="s">
        <v>7005</v>
      </c>
      <c r="D6804" s="5">
        <f t="shared" si="319"/>
        <v>29508</v>
      </c>
      <c r="E6804" s="6">
        <v>38383</v>
      </c>
      <c r="F6804" s="6">
        <f t="shared" si="318"/>
        <v>38473</v>
      </c>
      <c r="G6804" s="6" t="str">
        <f>IF('BCT Template'!R6803&gt;F6804,"Yes","No")</f>
        <v>No</v>
      </c>
      <c r="H6804" s="5" t="s">
        <v>178</v>
      </c>
      <c r="I6804" s="5" t="s">
        <v>179</v>
      </c>
      <c r="J6804" s="5" t="s">
        <v>35</v>
      </c>
      <c r="K6804" s="5" t="s">
        <v>180</v>
      </c>
      <c r="L6804" s="7" t="s">
        <v>164</v>
      </c>
      <c r="M6804" t="str">
        <f t="shared" si="320"/>
        <v>Yes</v>
      </c>
    </row>
    <row r="6805" spans="1:13" ht="15" thickBot="1" x14ac:dyDescent="0.4">
      <c r="A6805" s="5" t="s">
        <v>175</v>
      </c>
      <c r="B6805" s="5" t="s">
        <v>176</v>
      </c>
      <c r="C6805" s="5" t="s">
        <v>7006</v>
      </c>
      <c r="D6805" s="5">
        <f t="shared" si="319"/>
        <v>59543</v>
      </c>
      <c r="E6805" s="6">
        <v>43100</v>
      </c>
      <c r="F6805" s="6">
        <f t="shared" si="318"/>
        <v>43190</v>
      </c>
      <c r="G6805" s="6" t="str">
        <f>IF('BCT Template'!R6804&gt;F6805,"Yes","No")</f>
        <v>No</v>
      </c>
      <c r="H6805" s="5" t="s">
        <v>182</v>
      </c>
      <c r="I6805" s="5" t="s">
        <v>183</v>
      </c>
      <c r="J6805" s="5" t="s">
        <v>184</v>
      </c>
      <c r="K6805" s="5" t="s">
        <v>185</v>
      </c>
      <c r="L6805" s="7" t="s">
        <v>164</v>
      </c>
      <c r="M6805" t="str">
        <f t="shared" si="320"/>
        <v>No</v>
      </c>
    </row>
    <row r="6806" spans="1:13" ht="15" thickBot="1" x14ac:dyDescent="0.4">
      <c r="A6806" s="5" t="s">
        <v>175</v>
      </c>
      <c r="B6806" s="5" t="s">
        <v>176</v>
      </c>
      <c r="C6806" s="5" t="s">
        <v>7007</v>
      </c>
      <c r="D6806" s="5">
        <f t="shared" si="319"/>
        <v>82005</v>
      </c>
      <c r="E6806" s="6">
        <v>43483</v>
      </c>
      <c r="F6806" s="6">
        <f t="shared" ref="F6806:F6869" si="321">E6806+90</f>
        <v>43573</v>
      </c>
      <c r="G6806" s="6" t="str">
        <f>IF('BCT Template'!R6805&gt;F6806,"Yes","No")</f>
        <v>No</v>
      </c>
      <c r="H6806" s="5" t="s">
        <v>210</v>
      </c>
      <c r="I6806" s="5" t="s">
        <v>211</v>
      </c>
      <c r="J6806" s="5" t="s">
        <v>184</v>
      </c>
      <c r="K6806" s="5" t="s">
        <v>185</v>
      </c>
      <c r="L6806" s="7" t="s">
        <v>164</v>
      </c>
      <c r="M6806" t="str">
        <f t="shared" si="320"/>
        <v>No</v>
      </c>
    </row>
    <row r="6807" spans="1:13" ht="15" thickBot="1" x14ac:dyDescent="0.4">
      <c r="A6807" s="5" t="s">
        <v>175</v>
      </c>
      <c r="B6807" s="5" t="s">
        <v>176</v>
      </c>
      <c r="C6807" s="5" t="s">
        <v>7008</v>
      </c>
      <c r="D6807" s="5">
        <f t="shared" si="319"/>
        <v>21415</v>
      </c>
      <c r="E6807" s="6">
        <v>43646</v>
      </c>
      <c r="F6807" s="6">
        <f t="shared" si="321"/>
        <v>43736</v>
      </c>
      <c r="G6807" s="6" t="str">
        <f>IF('BCT Template'!R6806&gt;F6807,"Yes","No")</f>
        <v>No</v>
      </c>
      <c r="H6807" s="5" t="s">
        <v>178</v>
      </c>
      <c r="I6807" s="5" t="s">
        <v>179</v>
      </c>
      <c r="J6807" s="5" t="s">
        <v>35</v>
      </c>
      <c r="K6807" s="5" t="s">
        <v>180</v>
      </c>
      <c r="L6807" s="7" t="s">
        <v>164</v>
      </c>
      <c r="M6807" t="str">
        <f t="shared" si="320"/>
        <v>Yes</v>
      </c>
    </row>
    <row r="6808" spans="1:13" ht="15" thickBot="1" x14ac:dyDescent="0.4">
      <c r="A6808" s="5" t="s">
        <v>175</v>
      </c>
      <c r="B6808" s="5" t="s">
        <v>176</v>
      </c>
      <c r="C6808" s="5" t="s">
        <v>7009</v>
      </c>
      <c r="D6808" s="5">
        <f t="shared" si="319"/>
        <v>82478</v>
      </c>
      <c r="E6808" s="6">
        <v>44182</v>
      </c>
      <c r="F6808" s="6">
        <f t="shared" si="321"/>
        <v>44272</v>
      </c>
      <c r="G6808" s="6" t="str">
        <f>IF('BCT Template'!R6807&gt;F6808,"Yes","No")</f>
        <v>No</v>
      </c>
      <c r="H6808" s="5" t="s">
        <v>210</v>
      </c>
      <c r="I6808" s="5" t="s">
        <v>211</v>
      </c>
      <c r="J6808" s="5" t="s">
        <v>184</v>
      </c>
      <c r="K6808" s="5" t="s">
        <v>185</v>
      </c>
      <c r="L6808" s="7" t="s">
        <v>164</v>
      </c>
      <c r="M6808" t="str">
        <f t="shared" si="320"/>
        <v>No</v>
      </c>
    </row>
    <row r="6809" spans="1:13" ht="15" thickBot="1" x14ac:dyDescent="0.4">
      <c r="A6809" s="5" t="s">
        <v>175</v>
      </c>
      <c r="B6809" s="5" t="s">
        <v>176</v>
      </c>
      <c r="C6809" s="5" t="s">
        <v>7010</v>
      </c>
      <c r="D6809" s="5">
        <f t="shared" si="319"/>
        <v>82823</v>
      </c>
      <c r="E6809" s="6">
        <v>44550</v>
      </c>
      <c r="F6809" s="6">
        <f t="shared" si="321"/>
        <v>44640</v>
      </c>
      <c r="G6809" s="6" t="str">
        <f>IF('BCT Template'!R6808&gt;F6809,"Yes","No")</f>
        <v>No</v>
      </c>
      <c r="H6809" s="5" t="s">
        <v>210</v>
      </c>
      <c r="I6809" s="5" t="s">
        <v>211</v>
      </c>
      <c r="J6809" s="5" t="s">
        <v>184</v>
      </c>
      <c r="K6809" s="5" t="s">
        <v>185</v>
      </c>
      <c r="L6809" s="7" t="s">
        <v>164</v>
      </c>
      <c r="M6809" t="str">
        <f t="shared" si="320"/>
        <v>No</v>
      </c>
    </row>
    <row r="6810" spans="1:13" ht="15" thickBot="1" x14ac:dyDescent="0.4">
      <c r="A6810" s="5" t="s">
        <v>175</v>
      </c>
      <c r="B6810" s="5" t="s">
        <v>176</v>
      </c>
      <c r="C6810" s="5" t="s">
        <v>7011</v>
      </c>
      <c r="D6810" s="5">
        <f t="shared" si="319"/>
        <v>58558</v>
      </c>
      <c r="E6810" s="6">
        <v>43616</v>
      </c>
      <c r="F6810" s="6">
        <f t="shared" si="321"/>
        <v>43706</v>
      </c>
      <c r="G6810" s="6" t="str">
        <f>IF('BCT Template'!R6809&gt;F6810,"Yes","No")</f>
        <v>No</v>
      </c>
      <c r="H6810" s="5" t="s">
        <v>182</v>
      </c>
      <c r="I6810" s="5" t="s">
        <v>183</v>
      </c>
      <c r="J6810" s="5" t="s">
        <v>184</v>
      </c>
      <c r="K6810" s="5" t="s">
        <v>185</v>
      </c>
      <c r="L6810" s="7" t="s">
        <v>164</v>
      </c>
      <c r="M6810" t="str">
        <f t="shared" si="320"/>
        <v>No</v>
      </c>
    </row>
    <row r="6811" spans="1:13" ht="15" thickBot="1" x14ac:dyDescent="0.4">
      <c r="A6811" s="5" t="s">
        <v>175</v>
      </c>
      <c r="B6811" s="5" t="s">
        <v>176</v>
      </c>
      <c r="C6811" s="5" t="s">
        <v>7012</v>
      </c>
      <c r="D6811" s="5">
        <f t="shared" si="319"/>
        <v>30987</v>
      </c>
      <c r="E6811" s="6">
        <v>44651</v>
      </c>
      <c r="F6811" s="6">
        <f t="shared" si="321"/>
        <v>44741</v>
      </c>
      <c r="G6811" s="6" t="str">
        <f>IF('BCT Template'!R6810&gt;F6811,"Yes","No")</f>
        <v>No</v>
      </c>
      <c r="H6811" s="5" t="s">
        <v>178</v>
      </c>
      <c r="I6811" s="5" t="s">
        <v>179</v>
      </c>
      <c r="J6811" s="5" t="s">
        <v>35</v>
      </c>
      <c r="K6811" s="5" t="s">
        <v>180</v>
      </c>
      <c r="L6811" s="7" t="s">
        <v>164</v>
      </c>
      <c r="M6811" t="str">
        <f t="shared" si="320"/>
        <v>Yes</v>
      </c>
    </row>
    <row r="6812" spans="1:13" ht="15" thickBot="1" x14ac:dyDescent="0.4">
      <c r="A6812" s="5" t="s">
        <v>175</v>
      </c>
      <c r="B6812" s="5" t="s">
        <v>176</v>
      </c>
      <c r="C6812" s="5" t="s">
        <v>7013</v>
      </c>
      <c r="D6812" s="5">
        <f t="shared" si="319"/>
        <v>77943</v>
      </c>
      <c r="E6812" s="6">
        <v>43434</v>
      </c>
      <c r="F6812" s="6">
        <f t="shared" si="321"/>
        <v>43524</v>
      </c>
      <c r="G6812" s="6" t="str">
        <f>IF('BCT Template'!R6811&gt;F6812,"Yes","No")</f>
        <v>No</v>
      </c>
      <c r="H6812" s="5" t="s">
        <v>189</v>
      </c>
      <c r="I6812" s="5" t="s">
        <v>190</v>
      </c>
      <c r="J6812" s="5" t="s">
        <v>200</v>
      </c>
      <c r="K6812" s="5" t="s">
        <v>201</v>
      </c>
      <c r="L6812" s="7" t="s">
        <v>164</v>
      </c>
      <c r="M6812" t="str">
        <f t="shared" si="320"/>
        <v>Yes</v>
      </c>
    </row>
    <row r="6813" spans="1:13" ht="15" thickBot="1" x14ac:dyDescent="0.4">
      <c r="A6813" s="5" t="s">
        <v>175</v>
      </c>
      <c r="B6813" s="5" t="s">
        <v>176</v>
      </c>
      <c r="C6813" s="5" t="s">
        <v>7014</v>
      </c>
      <c r="D6813" s="5">
        <f t="shared" si="319"/>
        <v>80533</v>
      </c>
      <c r="E6813" s="6">
        <v>43708</v>
      </c>
      <c r="F6813" s="6">
        <f t="shared" si="321"/>
        <v>43798</v>
      </c>
      <c r="G6813" s="6" t="str">
        <f>IF('BCT Template'!R6812&gt;F6813,"Yes","No")</f>
        <v>No</v>
      </c>
      <c r="H6813" s="5" t="s">
        <v>182</v>
      </c>
      <c r="I6813" s="5" t="s">
        <v>183</v>
      </c>
      <c r="J6813" s="5" t="s">
        <v>184</v>
      </c>
      <c r="K6813" s="5" t="s">
        <v>185</v>
      </c>
      <c r="L6813" s="7" t="s">
        <v>164</v>
      </c>
      <c r="M6813" t="str">
        <f t="shared" si="320"/>
        <v>No</v>
      </c>
    </row>
    <row r="6814" spans="1:13" ht="15" thickBot="1" x14ac:dyDescent="0.4">
      <c r="A6814" s="5" t="s">
        <v>175</v>
      </c>
      <c r="B6814" s="5" t="s">
        <v>176</v>
      </c>
      <c r="C6814" s="5" t="s">
        <v>7015</v>
      </c>
      <c r="D6814" s="5">
        <f t="shared" si="319"/>
        <v>79925</v>
      </c>
      <c r="E6814" s="6">
        <v>41883</v>
      </c>
      <c r="F6814" s="6">
        <f t="shared" si="321"/>
        <v>41973</v>
      </c>
      <c r="G6814" s="6" t="str">
        <f>IF('BCT Template'!R6813&gt;F6814,"Yes","No")</f>
        <v>No</v>
      </c>
      <c r="H6814" s="5" t="s">
        <v>182</v>
      </c>
      <c r="I6814" s="5" t="s">
        <v>183</v>
      </c>
      <c r="J6814" s="5" t="s">
        <v>184</v>
      </c>
      <c r="K6814" s="5" t="s">
        <v>185</v>
      </c>
      <c r="L6814" s="7" t="s">
        <v>164</v>
      </c>
      <c r="M6814" t="str">
        <f t="shared" si="320"/>
        <v>No</v>
      </c>
    </row>
    <row r="6815" spans="1:13" ht="15" thickBot="1" x14ac:dyDescent="0.4">
      <c r="A6815" s="5" t="s">
        <v>175</v>
      </c>
      <c r="B6815" s="5" t="s">
        <v>176</v>
      </c>
      <c r="C6815" s="5" t="s">
        <v>7016</v>
      </c>
      <c r="D6815" s="5">
        <f t="shared" si="319"/>
        <v>80131</v>
      </c>
      <c r="E6815" s="6">
        <v>43921</v>
      </c>
      <c r="F6815" s="6">
        <f t="shared" si="321"/>
        <v>44011</v>
      </c>
      <c r="G6815" s="6" t="str">
        <f>IF('BCT Template'!R6814&gt;F6815,"Yes","No")</f>
        <v>No</v>
      </c>
      <c r="H6815" s="5" t="s">
        <v>182</v>
      </c>
      <c r="I6815" s="5" t="s">
        <v>183</v>
      </c>
      <c r="J6815" s="5" t="s">
        <v>200</v>
      </c>
      <c r="K6815" s="5" t="s">
        <v>201</v>
      </c>
      <c r="L6815" s="7" t="s">
        <v>164</v>
      </c>
      <c r="M6815" t="str">
        <f t="shared" si="320"/>
        <v>Yes</v>
      </c>
    </row>
    <row r="6816" spans="1:13" ht="15" thickBot="1" x14ac:dyDescent="0.4">
      <c r="A6816" s="5" t="s">
        <v>175</v>
      </c>
      <c r="B6816" s="5" t="s">
        <v>176</v>
      </c>
      <c r="C6816" s="5" t="s">
        <v>7017</v>
      </c>
      <c r="D6816" s="5">
        <f t="shared" si="319"/>
        <v>30377</v>
      </c>
      <c r="E6816" s="6">
        <v>44012</v>
      </c>
      <c r="F6816" s="6">
        <f t="shared" si="321"/>
        <v>44102</v>
      </c>
      <c r="G6816" s="6" t="str">
        <f>IF('BCT Template'!R6815&gt;F6816,"Yes","No")</f>
        <v>No</v>
      </c>
      <c r="H6816" s="5" t="s">
        <v>178</v>
      </c>
      <c r="I6816" s="5" t="s">
        <v>179</v>
      </c>
      <c r="J6816" s="5" t="s">
        <v>35</v>
      </c>
      <c r="K6816" s="5" t="s">
        <v>180</v>
      </c>
      <c r="L6816" s="7" t="s">
        <v>164</v>
      </c>
      <c r="M6816" t="str">
        <f t="shared" si="320"/>
        <v>Yes</v>
      </c>
    </row>
    <row r="6817" spans="1:13" ht="15" thickBot="1" x14ac:dyDescent="0.4">
      <c r="A6817" s="5" t="s">
        <v>175</v>
      </c>
      <c r="B6817" s="5" t="s">
        <v>176</v>
      </c>
      <c r="C6817" s="5" t="s">
        <v>7018</v>
      </c>
      <c r="D6817" s="5">
        <f t="shared" si="319"/>
        <v>82296</v>
      </c>
      <c r="E6817" s="6">
        <v>44286</v>
      </c>
      <c r="F6817" s="6">
        <f t="shared" si="321"/>
        <v>44376</v>
      </c>
      <c r="G6817" s="6" t="str">
        <f>IF('BCT Template'!R6816&gt;F6817,"Yes","No")</f>
        <v>No</v>
      </c>
      <c r="H6817" s="5" t="s">
        <v>210</v>
      </c>
      <c r="I6817" s="5" t="s">
        <v>211</v>
      </c>
      <c r="J6817" s="5" t="s">
        <v>184</v>
      </c>
      <c r="K6817" s="5" t="s">
        <v>185</v>
      </c>
      <c r="L6817" s="7" t="s">
        <v>164</v>
      </c>
      <c r="M6817" t="str">
        <f t="shared" si="320"/>
        <v>No</v>
      </c>
    </row>
    <row r="6818" spans="1:13" ht="15" thickBot="1" x14ac:dyDescent="0.4">
      <c r="A6818" s="5" t="s">
        <v>175</v>
      </c>
      <c r="B6818" s="5" t="s">
        <v>176</v>
      </c>
      <c r="C6818" s="5" t="s">
        <v>7019</v>
      </c>
      <c r="D6818" s="5">
        <f t="shared" si="319"/>
        <v>57395</v>
      </c>
      <c r="E6818" s="6">
        <v>43100</v>
      </c>
      <c r="F6818" s="6">
        <f t="shared" si="321"/>
        <v>43190</v>
      </c>
      <c r="G6818" s="6" t="str">
        <f>IF('BCT Template'!R6817&gt;F6818,"Yes","No")</f>
        <v>No</v>
      </c>
      <c r="H6818" s="5" t="s">
        <v>189</v>
      </c>
      <c r="I6818" s="5" t="s">
        <v>190</v>
      </c>
      <c r="J6818" s="5" t="s">
        <v>184</v>
      </c>
      <c r="K6818" s="5" t="s">
        <v>185</v>
      </c>
      <c r="L6818" s="7" t="s">
        <v>164</v>
      </c>
      <c r="M6818" t="str">
        <f t="shared" si="320"/>
        <v>No</v>
      </c>
    </row>
    <row r="6819" spans="1:13" ht="15" thickBot="1" x14ac:dyDescent="0.4">
      <c r="A6819" s="5" t="s">
        <v>175</v>
      </c>
      <c r="B6819" s="5" t="s">
        <v>176</v>
      </c>
      <c r="C6819" s="5" t="s">
        <v>7020</v>
      </c>
      <c r="D6819" s="5">
        <f t="shared" si="319"/>
        <v>82762</v>
      </c>
      <c r="E6819" s="6">
        <v>44464</v>
      </c>
      <c r="F6819" s="6">
        <f t="shared" si="321"/>
        <v>44554</v>
      </c>
      <c r="G6819" s="6" t="str">
        <f>IF('BCT Template'!R6818&gt;F6819,"Yes","No")</f>
        <v>No</v>
      </c>
      <c r="H6819" s="5" t="s">
        <v>210</v>
      </c>
      <c r="I6819" s="5" t="s">
        <v>211</v>
      </c>
      <c r="J6819" s="5" t="s">
        <v>184</v>
      </c>
      <c r="K6819" s="5" t="s">
        <v>185</v>
      </c>
      <c r="L6819" s="7" t="s">
        <v>164</v>
      </c>
      <c r="M6819" t="str">
        <f t="shared" si="320"/>
        <v>No</v>
      </c>
    </row>
    <row r="6820" spans="1:13" ht="15" thickBot="1" x14ac:dyDescent="0.4">
      <c r="A6820" s="5" t="s">
        <v>175</v>
      </c>
      <c r="B6820" s="5" t="s">
        <v>176</v>
      </c>
      <c r="C6820" s="5" t="s">
        <v>7021</v>
      </c>
      <c r="D6820" s="5">
        <f t="shared" si="319"/>
        <v>77776</v>
      </c>
      <c r="E6820" s="6">
        <v>43861</v>
      </c>
      <c r="F6820" s="6">
        <f t="shared" si="321"/>
        <v>43951</v>
      </c>
      <c r="G6820" s="6" t="str">
        <f>IF('BCT Template'!R6819&gt;F6820,"Yes","No")</f>
        <v>No</v>
      </c>
      <c r="H6820" s="5" t="s">
        <v>189</v>
      </c>
      <c r="I6820" s="5" t="s">
        <v>190</v>
      </c>
      <c r="J6820" s="5" t="s">
        <v>200</v>
      </c>
      <c r="K6820" s="5" t="s">
        <v>201</v>
      </c>
      <c r="L6820" s="7" t="s">
        <v>164</v>
      </c>
      <c r="M6820" t="str">
        <f t="shared" si="320"/>
        <v>Yes</v>
      </c>
    </row>
    <row r="6821" spans="1:13" ht="15" thickBot="1" x14ac:dyDescent="0.4">
      <c r="A6821" s="5" t="s">
        <v>175</v>
      </c>
      <c r="B6821" s="5" t="s">
        <v>176</v>
      </c>
      <c r="C6821" s="5" t="s">
        <v>7022</v>
      </c>
      <c r="D6821" s="5">
        <f t="shared" si="319"/>
        <v>59545</v>
      </c>
      <c r="E6821" s="6">
        <v>41670</v>
      </c>
      <c r="F6821" s="6">
        <f t="shared" si="321"/>
        <v>41760</v>
      </c>
      <c r="G6821" s="6" t="str">
        <f>IF('BCT Template'!R6820&gt;F6821,"Yes","No")</f>
        <v>No</v>
      </c>
      <c r="H6821" s="5" t="s">
        <v>182</v>
      </c>
      <c r="I6821" s="5" t="s">
        <v>183</v>
      </c>
      <c r="J6821" s="5" t="s">
        <v>184</v>
      </c>
      <c r="K6821" s="5" t="s">
        <v>185</v>
      </c>
      <c r="L6821" s="7" t="s">
        <v>164</v>
      </c>
      <c r="M6821" t="str">
        <f t="shared" si="320"/>
        <v>No</v>
      </c>
    </row>
    <row r="6822" spans="1:13" ht="15" thickBot="1" x14ac:dyDescent="0.4">
      <c r="A6822" s="5" t="s">
        <v>175</v>
      </c>
      <c r="B6822" s="5" t="s">
        <v>176</v>
      </c>
      <c r="C6822" s="5" t="s">
        <v>7023</v>
      </c>
      <c r="D6822" s="5">
        <f t="shared" si="319"/>
        <v>58298</v>
      </c>
      <c r="E6822" s="6">
        <v>43524</v>
      </c>
      <c r="F6822" s="6">
        <f t="shared" si="321"/>
        <v>43614</v>
      </c>
      <c r="G6822" s="6" t="str">
        <f>IF('BCT Template'!R6821&gt;F6822,"Yes","No")</f>
        <v>No</v>
      </c>
      <c r="H6822" s="5" t="s">
        <v>182</v>
      </c>
      <c r="I6822" s="5" t="s">
        <v>183</v>
      </c>
      <c r="J6822" s="5" t="s">
        <v>200</v>
      </c>
      <c r="K6822" s="5" t="s">
        <v>201</v>
      </c>
      <c r="L6822" s="7" t="s">
        <v>164</v>
      </c>
      <c r="M6822" t="str">
        <f t="shared" si="320"/>
        <v>Yes</v>
      </c>
    </row>
    <row r="6823" spans="1:13" ht="15" thickBot="1" x14ac:dyDescent="0.4">
      <c r="A6823" s="5" t="s">
        <v>175</v>
      </c>
      <c r="B6823" s="5" t="s">
        <v>176</v>
      </c>
      <c r="C6823" s="5" t="s">
        <v>7024</v>
      </c>
      <c r="D6823" s="5">
        <f t="shared" si="319"/>
        <v>79378</v>
      </c>
      <c r="E6823" s="6">
        <v>41820</v>
      </c>
      <c r="F6823" s="6">
        <f t="shared" si="321"/>
        <v>41910</v>
      </c>
      <c r="G6823" s="6" t="str">
        <f>IF('BCT Template'!R6822&gt;F6823,"Yes","No")</f>
        <v>No</v>
      </c>
      <c r="H6823" s="5" t="s">
        <v>189</v>
      </c>
      <c r="I6823" s="5" t="s">
        <v>190</v>
      </c>
      <c r="J6823" s="5" t="s">
        <v>184</v>
      </c>
      <c r="K6823" s="5" t="s">
        <v>185</v>
      </c>
      <c r="L6823" s="7" t="s">
        <v>164</v>
      </c>
      <c r="M6823" t="str">
        <f t="shared" si="320"/>
        <v>No</v>
      </c>
    </row>
    <row r="6824" spans="1:13" ht="15" thickBot="1" x14ac:dyDescent="0.4">
      <c r="A6824" s="5" t="s">
        <v>175</v>
      </c>
      <c r="B6824" s="5" t="s">
        <v>176</v>
      </c>
      <c r="C6824" s="5" t="s">
        <v>7025</v>
      </c>
      <c r="D6824" s="5">
        <f t="shared" si="319"/>
        <v>25181</v>
      </c>
      <c r="E6824" s="6">
        <v>43738</v>
      </c>
      <c r="F6824" s="6">
        <f t="shared" si="321"/>
        <v>43828</v>
      </c>
      <c r="G6824" s="6" t="str">
        <f>IF('BCT Template'!R6823&gt;F6824,"Yes","No")</f>
        <v>No</v>
      </c>
      <c r="H6824" s="5" t="s">
        <v>240</v>
      </c>
      <c r="I6824" s="5" t="s">
        <v>241</v>
      </c>
      <c r="J6824" s="5" t="s">
        <v>35</v>
      </c>
      <c r="K6824" s="5" t="s">
        <v>180</v>
      </c>
      <c r="L6824" s="7" t="s">
        <v>164</v>
      </c>
      <c r="M6824" t="str">
        <f t="shared" si="320"/>
        <v>Yes</v>
      </c>
    </row>
    <row r="6825" spans="1:13" ht="15" thickBot="1" x14ac:dyDescent="0.4">
      <c r="A6825" s="5" t="s">
        <v>175</v>
      </c>
      <c r="B6825" s="5" t="s">
        <v>176</v>
      </c>
      <c r="C6825" s="5" t="s">
        <v>7026</v>
      </c>
      <c r="D6825" s="5">
        <f t="shared" si="319"/>
        <v>58711</v>
      </c>
      <c r="E6825" s="6">
        <v>44165</v>
      </c>
      <c r="F6825" s="6">
        <f t="shared" si="321"/>
        <v>44255</v>
      </c>
      <c r="G6825" s="6" t="str">
        <f>IF('BCT Template'!R6824&gt;F6825,"Yes","No")</f>
        <v>No</v>
      </c>
      <c r="H6825" s="5" t="s">
        <v>182</v>
      </c>
      <c r="I6825" s="5" t="s">
        <v>183</v>
      </c>
      <c r="J6825" s="5" t="s">
        <v>184</v>
      </c>
      <c r="K6825" s="5" t="s">
        <v>185</v>
      </c>
      <c r="L6825" s="7" t="s">
        <v>164</v>
      </c>
      <c r="M6825" t="str">
        <f t="shared" si="320"/>
        <v>No</v>
      </c>
    </row>
    <row r="6826" spans="1:13" ht="15" thickBot="1" x14ac:dyDescent="0.4">
      <c r="A6826" s="5" t="s">
        <v>175</v>
      </c>
      <c r="B6826" s="5" t="s">
        <v>176</v>
      </c>
      <c r="C6826" s="5" t="s">
        <v>7027</v>
      </c>
      <c r="D6826" s="5">
        <f t="shared" si="319"/>
        <v>29971</v>
      </c>
      <c r="E6826" s="6">
        <v>43555</v>
      </c>
      <c r="F6826" s="6">
        <f t="shared" si="321"/>
        <v>43645</v>
      </c>
      <c r="G6826" s="6" t="str">
        <f>IF('BCT Template'!R6825&gt;F6826,"Yes","No")</f>
        <v>No</v>
      </c>
      <c r="H6826" s="5" t="s">
        <v>178</v>
      </c>
      <c r="I6826" s="5" t="s">
        <v>179</v>
      </c>
      <c r="J6826" s="5" t="s">
        <v>35</v>
      </c>
      <c r="K6826" s="5" t="s">
        <v>180</v>
      </c>
      <c r="L6826" s="7" t="s">
        <v>164</v>
      </c>
      <c r="M6826" t="str">
        <f t="shared" si="320"/>
        <v>Yes</v>
      </c>
    </row>
    <row r="6827" spans="1:13" ht="15" thickBot="1" x14ac:dyDescent="0.4">
      <c r="A6827" s="5" t="s">
        <v>175</v>
      </c>
      <c r="B6827" s="5" t="s">
        <v>176</v>
      </c>
      <c r="C6827" s="5" t="s">
        <v>7028</v>
      </c>
      <c r="D6827" s="5">
        <f t="shared" si="319"/>
        <v>80506</v>
      </c>
      <c r="E6827" s="6">
        <v>43465</v>
      </c>
      <c r="F6827" s="6">
        <f t="shared" si="321"/>
        <v>43555</v>
      </c>
      <c r="G6827" s="6" t="str">
        <f>IF('BCT Template'!R6826&gt;F6827,"Yes","No")</f>
        <v>No</v>
      </c>
      <c r="H6827" s="5" t="s">
        <v>182</v>
      </c>
      <c r="I6827" s="5" t="s">
        <v>183</v>
      </c>
      <c r="J6827" s="5" t="s">
        <v>184</v>
      </c>
      <c r="K6827" s="5" t="s">
        <v>185</v>
      </c>
      <c r="L6827" s="7" t="s">
        <v>164</v>
      </c>
      <c r="M6827" t="str">
        <f t="shared" si="320"/>
        <v>No</v>
      </c>
    </row>
    <row r="6828" spans="1:13" ht="15" thickBot="1" x14ac:dyDescent="0.4">
      <c r="A6828" s="5" t="s">
        <v>175</v>
      </c>
      <c r="B6828" s="5" t="s">
        <v>176</v>
      </c>
      <c r="C6828" s="5" t="s">
        <v>7029</v>
      </c>
      <c r="D6828" s="5">
        <f t="shared" si="319"/>
        <v>79509</v>
      </c>
      <c r="E6828" s="6">
        <v>43921</v>
      </c>
      <c r="F6828" s="6">
        <f t="shared" si="321"/>
        <v>44011</v>
      </c>
      <c r="G6828" s="6" t="str">
        <f>IF('BCT Template'!R6827&gt;F6828,"Yes","No")</f>
        <v>No</v>
      </c>
      <c r="H6828" s="5" t="s">
        <v>182</v>
      </c>
      <c r="I6828" s="5" t="s">
        <v>183</v>
      </c>
      <c r="J6828" s="5" t="s">
        <v>200</v>
      </c>
      <c r="K6828" s="5" t="s">
        <v>201</v>
      </c>
      <c r="L6828" s="7" t="s">
        <v>164</v>
      </c>
      <c r="M6828" t="str">
        <f t="shared" si="320"/>
        <v>Yes</v>
      </c>
    </row>
    <row r="6829" spans="1:13" ht="15" thickBot="1" x14ac:dyDescent="0.4">
      <c r="A6829" s="5" t="s">
        <v>175</v>
      </c>
      <c r="B6829" s="5" t="s">
        <v>176</v>
      </c>
      <c r="C6829" s="5" t="s">
        <v>7030</v>
      </c>
      <c r="D6829" s="5">
        <f t="shared" si="319"/>
        <v>81259</v>
      </c>
      <c r="E6829" s="6">
        <v>43951</v>
      </c>
      <c r="F6829" s="6">
        <f t="shared" si="321"/>
        <v>44041</v>
      </c>
      <c r="G6829" s="6" t="str">
        <f>IF('BCT Template'!R6828&gt;F6829,"Yes","No")</f>
        <v>No</v>
      </c>
      <c r="H6829" s="5" t="s">
        <v>182</v>
      </c>
      <c r="I6829" s="5" t="s">
        <v>183</v>
      </c>
      <c r="J6829" s="5" t="s">
        <v>200</v>
      </c>
      <c r="K6829" s="5" t="s">
        <v>201</v>
      </c>
      <c r="L6829" s="7" t="s">
        <v>164</v>
      </c>
      <c r="M6829" t="str">
        <f t="shared" si="320"/>
        <v>Yes</v>
      </c>
    </row>
    <row r="6830" spans="1:13" ht="15" thickBot="1" x14ac:dyDescent="0.4">
      <c r="A6830" s="5" t="s">
        <v>175</v>
      </c>
      <c r="B6830" s="5" t="s">
        <v>176</v>
      </c>
      <c r="C6830" s="5" t="s">
        <v>7031</v>
      </c>
      <c r="D6830" s="5">
        <f t="shared" si="319"/>
        <v>59753</v>
      </c>
      <c r="E6830" s="6">
        <v>42185</v>
      </c>
      <c r="F6830" s="6">
        <f t="shared" si="321"/>
        <v>42275</v>
      </c>
      <c r="G6830" s="6" t="str">
        <f>IF('BCT Template'!R6829&gt;F6830,"Yes","No")</f>
        <v>No</v>
      </c>
      <c r="H6830" s="5" t="s">
        <v>182</v>
      </c>
      <c r="I6830" s="5" t="s">
        <v>183</v>
      </c>
      <c r="J6830" s="5" t="s">
        <v>184</v>
      </c>
      <c r="K6830" s="5" t="s">
        <v>185</v>
      </c>
      <c r="L6830" s="7" t="s">
        <v>164</v>
      </c>
      <c r="M6830" t="str">
        <f t="shared" si="320"/>
        <v>No</v>
      </c>
    </row>
    <row r="6831" spans="1:13" ht="15" thickBot="1" x14ac:dyDescent="0.4">
      <c r="A6831" s="5" t="s">
        <v>175</v>
      </c>
      <c r="B6831" s="5" t="s">
        <v>176</v>
      </c>
      <c r="C6831" s="5" t="s">
        <v>7032</v>
      </c>
      <c r="D6831" s="5">
        <f t="shared" si="319"/>
        <v>77564</v>
      </c>
      <c r="E6831" s="6">
        <v>42063</v>
      </c>
      <c r="F6831" s="6">
        <f t="shared" si="321"/>
        <v>42153</v>
      </c>
      <c r="G6831" s="6" t="str">
        <f>IF('BCT Template'!R6830&gt;F6831,"Yes","No")</f>
        <v>No</v>
      </c>
      <c r="H6831" s="5" t="s">
        <v>189</v>
      </c>
      <c r="I6831" s="5" t="s">
        <v>190</v>
      </c>
      <c r="J6831" s="5" t="s">
        <v>184</v>
      </c>
      <c r="K6831" s="5" t="s">
        <v>185</v>
      </c>
      <c r="L6831" s="7" t="s">
        <v>164</v>
      </c>
      <c r="M6831" t="str">
        <f t="shared" si="320"/>
        <v>No</v>
      </c>
    </row>
    <row r="6832" spans="1:13" ht="15" thickBot="1" x14ac:dyDescent="0.4">
      <c r="A6832" s="5" t="s">
        <v>175</v>
      </c>
      <c r="B6832" s="5" t="s">
        <v>176</v>
      </c>
      <c r="C6832" s="5" t="s">
        <v>7033</v>
      </c>
      <c r="D6832" s="5">
        <f t="shared" si="319"/>
        <v>57305</v>
      </c>
      <c r="E6832" s="6">
        <v>43830</v>
      </c>
      <c r="F6832" s="6">
        <f t="shared" si="321"/>
        <v>43920</v>
      </c>
      <c r="G6832" s="6" t="str">
        <f>IF('BCT Template'!R6831&gt;F6832,"Yes","No")</f>
        <v>No</v>
      </c>
      <c r="H6832" s="5" t="s">
        <v>189</v>
      </c>
      <c r="I6832" s="5" t="s">
        <v>190</v>
      </c>
      <c r="J6832" s="5" t="s">
        <v>200</v>
      </c>
      <c r="K6832" s="5" t="s">
        <v>201</v>
      </c>
      <c r="L6832" s="7" t="s">
        <v>164</v>
      </c>
      <c r="M6832" t="str">
        <f t="shared" si="320"/>
        <v>Yes</v>
      </c>
    </row>
    <row r="6833" spans="1:13" ht="15" thickBot="1" x14ac:dyDescent="0.4">
      <c r="A6833" s="5" t="s">
        <v>175</v>
      </c>
      <c r="B6833" s="5" t="s">
        <v>176</v>
      </c>
      <c r="C6833" s="5" t="s">
        <v>7034</v>
      </c>
      <c r="D6833" s="5">
        <f t="shared" si="319"/>
        <v>80706</v>
      </c>
      <c r="E6833" s="6">
        <v>43281</v>
      </c>
      <c r="F6833" s="6">
        <f t="shared" si="321"/>
        <v>43371</v>
      </c>
      <c r="G6833" s="6" t="str">
        <f>IF('BCT Template'!R6832&gt;F6833,"Yes","No")</f>
        <v>No</v>
      </c>
      <c r="H6833" s="5" t="s">
        <v>182</v>
      </c>
      <c r="I6833" s="5" t="s">
        <v>183</v>
      </c>
      <c r="J6833" s="5" t="s">
        <v>184</v>
      </c>
      <c r="K6833" s="5" t="s">
        <v>185</v>
      </c>
      <c r="L6833" s="7" t="s">
        <v>164</v>
      </c>
      <c r="M6833" t="str">
        <f t="shared" si="320"/>
        <v>No</v>
      </c>
    </row>
    <row r="6834" spans="1:13" ht="15" thickBot="1" x14ac:dyDescent="0.4">
      <c r="A6834" s="5" t="s">
        <v>175</v>
      </c>
      <c r="B6834" s="5" t="s">
        <v>176</v>
      </c>
      <c r="C6834" s="5" t="s">
        <v>7035</v>
      </c>
      <c r="D6834" s="5">
        <f t="shared" si="319"/>
        <v>21394</v>
      </c>
      <c r="E6834" s="6">
        <v>43434</v>
      </c>
      <c r="F6834" s="6">
        <f t="shared" si="321"/>
        <v>43524</v>
      </c>
      <c r="G6834" s="6" t="str">
        <f>IF('BCT Template'!R6833&gt;F6834,"Yes","No")</f>
        <v>No</v>
      </c>
      <c r="H6834" s="5" t="s">
        <v>178</v>
      </c>
      <c r="I6834" s="5" t="s">
        <v>179</v>
      </c>
      <c r="J6834" s="5" t="s">
        <v>35</v>
      </c>
      <c r="K6834" s="5" t="s">
        <v>180</v>
      </c>
      <c r="L6834" s="7" t="s">
        <v>164</v>
      </c>
      <c r="M6834" t="str">
        <f t="shared" si="320"/>
        <v>Yes</v>
      </c>
    </row>
    <row r="6835" spans="1:13" ht="15" thickBot="1" x14ac:dyDescent="0.4">
      <c r="A6835" s="5" t="s">
        <v>175</v>
      </c>
      <c r="B6835" s="5" t="s">
        <v>176</v>
      </c>
      <c r="C6835" s="5" t="s">
        <v>7036</v>
      </c>
      <c r="D6835" s="5">
        <f t="shared" si="319"/>
        <v>31381</v>
      </c>
      <c r="E6835" s="6">
        <v>44286</v>
      </c>
      <c r="F6835" s="6">
        <f t="shared" si="321"/>
        <v>44376</v>
      </c>
      <c r="G6835" s="6" t="str">
        <f>IF('BCT Template'!R6834&gt;F6835,"Yes","No")</f>
        <v>No</v>
      </c>
      <c r="H6835" s="5" t="s">
        <v>178</v>
      </c>
      <c r="I6835" s="5" t="s">
        <v>179</v>
      </c>
      <c r="J6835" s="5" t="s">
        <v>35</v>
      </c>
      <c r="K6835" s="5" t="s">
        <v>180</v>
      </c>
      <c r="L6835" s="7" t="s">
        <v>164</v>
      </c>
      <c r="M6835" t="str">
        <f t="shared" si="320"/>
        <v>Yes</v>
      </c>
    </row>
    <row r="6836" spans="1:13" ht="15" thickBot="1" x14ac:dyDescent="0.4">
      <c r="A6836" s="5" t="s">
        <v>175</v>
      </c>
      <c r="B6836" s="5" t="s">
        <v>176</v>
      </c>
      <c r="C6836" s="5" t="s">
        <v>7037</v>
      </c>
      <c r="D6836" s="5">
        <f t="shared" si="319"/>
        <v>29031</v>
      </c>
      <c r="E6836" s="6">
        <v>44255</v>
      </c>
      <c r="F6836" s="6">
        <f t="shared" si="321"/>
        <v>44345</v>
      </c>
      <c r="G6836" s="6" t="str">
        <f>IF('BCT Template'!R6835&gt;F6836,"Yes","No")</f>
        <v>No</v>
      </c>
      <c r="H6836" s="5" t="s">
        <v>178</v>
      </c>
      <c r="I6836" s="5" t="s">
        <v>179</v>
      </c>
      <c r="J6836" s="5" t="s">
        <v>35</v>
      </c>
      <c r="K6836" s="5" t="s">
        <v>180</v>
      </c>
      <c r="L6836" s="7" t="s">
        <v>164</v>
      </c>
      <c r="M6836" t="str">
        <f t="shared" si="320"/>
        <v>Yes</v>
      </c>
    </row>
    <row r="6837" spans="1:13" ht="15" thickBot="1" x14ac:dyDescent="0.4">
      <c r="A6837" s="5" t="s">
        <v>175</v>
      </c>
      <c r="B6837" s="5" t="s">
        <v>176</v>
      </c>
      <c r="C6837" s="5" t="s">
        <v>7038</v>
      </c>
      <c r="D6837" s="5">
        <f t="shared" si="319"/>
        <v>58618</v>
      </c>
      <c r="E6837" s="6">
        <v>42551</v>
      </c>
      <c r="F6837" s="6">
        <f t="shared" si="321"/>
        <v>42641</v>
      </c>
      <c r="G6837" s="6" t="str">
        <f>IF('BCT Template'!R6836&gt;F6837,"Yes","No")</f>
        <v>No</v>
      </c>
      <c r="H6837" s="5" t="s">
        <v>182</v>
      </c>
      <c r="I6837" s="5" t="s">
        <v>183</v>
      </c>
      <c r="J6837" s="5" t="s">
        <v>200</v>
      </c>
      <c r="K6837" s="5" t="s">
        <v>201</v>
      </c>
      <c r="L6837" s="7" t="s">
        <v>164</v>
      </c>
      <c r="M6837" t="str">
        <f t="shared" si="320"/>
        <v>Yes</v>
      </c>
    </row>
    <row r="6838" spans="1:13" ht="15" thickBot="1" x14ac:dyDescent="0.4">
      <c r="A6838" s="5" t="s">
        <v>175</v>
      </c>
      <c r="B6838" s="5" t="s">
        <v>176</v>
      </c>
      <c r="C6838" s="5" t="s">
        <v>7039</v>
      </c>
      <c r="D6838" s="5">
        <f t="shared" si="319"/>
        <v>21696</v>
      </c>
      <c r="E6838" s="6">
        <v>44196</v>
      </c>
      <c r="F6838" s="6">
        <f t="shared" si="321"/>
        <v>44286</v>
      </c>
      <c r="G6838" s="6" t="str">
        <f>IF('BCT Template'!R6837&gt;F6838,"Yes","No")</f>
        <v>No</v>
      </c>
      <c r="H6838" s="5" t="s">
        <v>178</v>
      </c>
      <c r="I6838" s="5" t="s">
        <v>179</v>
      </c>
      <c r="J6838" s="5" t="s">
        <v>35</v>
      </c>
      <c r="K6838" s="5" t="s">
        <v>180</v>
      </c>
      <c r="L6838" s="7" t="s">
        <v>164</v>
      </c>
      <c r="M6838" t="str">
        <f t="shared" si="320"/>
        <v>Yes</v>
      </c>
    </row>
    <row r="6839" spans="1:13" ht="15" thickBot="1" x14ac:dyDescent="0.4">
      <c r="A6839" s="5" t="s">
        <v>175</v>
      </c>
      <c r="B6839" s="5" t="s">
        <v>176</v>
      </c>
      <c r="C6839" s="5" t="s">
        <v>7040</v>
      </c>
      <c r="D6839" s="5">
        <f t="shared" si="319"/>
        <v>29052</v>
      </c>
      <c r="E6839" s="6">
        <v>43251</v>
      </c>
      <c r="F6839" s="6">
        <f t="shared" si="321"/>
        <v>43341</v>
      </c>
      <c r="G6839" s="6" t="str">
        <f>IF('BCT Template'!R6838&gt;F6839,"Yes","No")</f>
        <v>No</v>
      </c>
      <c r="H6839" s="5" t="s">
        <v>178</v>
      </c>
      <c r="I6839" s="5" t="s">
        <v>179</v>
      </c>
      <c r="J6839" s="5" t="s">
        <v>35</v>
      </c>
      <c r="K6839" s="5" t="s">
        <v>180</v>
      </c>
      <c r="L6839" s="7" t="s">
        <v>164</v>
      </c>
      <c r="M6839" t="str">
        <f t="shared" si="320"/>
        <v>Yes</v>
      </c>
    </row>
    <row r="6840" spans="1:13" ht="15" thickBot="1" x14ac:dyDescent="0.4">
      <c r="A6840" s="5" t="s">
        <v>175</v>
      </c>
      <c r="B6840" s="5" t="s">
        <v>176</v>
      </c>
      <c r="C6840" s="5" t="s">
        <v>7041</v>
      </c>
      <c r="D6840" s="5">
        <f t="shared" si="319"/>
        <v>80716</v>
      </c>
      <c r="E6840" s="6">
        <v>44012</v>
      </c>
      <c r="F6840" s="6">
        <f t="shared" si="321"/>
        <v>44102</v>
      </c>
      <c r="G6840" s="6" t="str">
        <f>IF('BCT Template'!R6839&gt;F6840,"Yes","No")</f>
        <v>No</v>
      </c>
      <c r="H6840" s="5" t="s">
        <v>182</v>
      </c>
      <c r="I6840" s="5" t="s">
        <v>183</v>
      </c>
      <c r="J6840" s="5" t="s">
        <v>184</v>
      </c>
      <c r="K6840" s="5" t="s">
        <v>185</v>
      </c>
      <c r="L6840" s="7" t="s">
        <v>164</v>
      </c>
      <c r="M6840" t="str">
        <f t="shared" si="320"/>
        <v>No</v>
      </c>
    </row>
    <row r="6841" spans="1:13" ht="15" thickBot="1" x14ac:dyDescent="0.4">
      <c r="A6841" s="5" t="s">
        <v>175</v>
      </c>
      <c r="B6841" s="5" t="s">
        <v>176</v>
      </c>
      <c r="C6841" s="5" t="s">
        <v>7042</v>
      </c>
      <c r="D6841" s="5">
        <f t="shared" si="319"/>
        <v>78583</v>
      </c>
      <c r="E6841" s="6">
        <v>43419</v>
      </c>
      <c r="F6841" s="6">
        <f t="shared" si="321"/>
        <v>43509</v>
      </c>
      <c r="G6841" s="6" t="str">
        <f>IF('BCT Template'!R6840&gt;F6841,"Yes","No")</f>
        <v>No</v>
      </c>
      <c r="H6841" s="5" t="s">
        <v>210</v>
      </c>
      <c r="I6841" s="5" t="s">
        <v>211</v>
      </c>
      <c r="J6841" s="5" t="s">
        <v>184</v>
      </c>
      <c r="K6841" s="5" t="s">
        <v>185</v>
      </c>
      <c r="L6841" s="7" t="s">
        <v>164</v>
      </c>
      <c r="M6841" t="str">
        <f t="shared" si="320"/>
        <v>No</v>
      </c>
    </row>
    <row r="6842" spans="1:13" ht="15" thickBot="1" x14ac:dyDescent="0.4">
      <c r="A6842" s="5" t="s">
        <v>175</v>
      </c>
      <c r="B6842" s="5" t="s">
        <v>176</v>
      </c>
      <c r="C6842" s="5" t="s">
        <v>7043</v>
      </c>
      <c r="D6842" s="5">
        <f t="shared" si="319"/>
        <v>58964</v>
      </c>
      <c r="E6842" s="6">
        <v>41690</v>
      </c>
      <c r="F6842" s="6">
        <f t="shared" si="321"/>
        <v>41780</v>
      </c>
      <c r="G6842" s="6" t="str">
        <f>IF('BCT Template'!R6841&gt;F6842,"Yes","No")</f>
        <v>No</v>
      </c>
      <c r="H6842" s="5" t="s">
        <v>182</v>
      </c>
      <c r="I6842" s="5" t="s">
        <v>183</v>
      </c>
      <c r="J6842" s="5" t="s">
        <v>200</v>
      </c>
      <c r="K6842" s="5" t="s">
        <v>201</v>
      </c>
      <c r="L6842" s="7" t="s">
        <v>164</v>
      </c>
      <c r="M6842" t="str">
        <f t="shared" si="320"/>
        <v>Yes</v>
      </c>
    </row>
    <row r="6843" spans="1:13" ht="15" thickBot="1" x14ac:dyDescent="0.4">
      <c r="A6843" s="5" t="s">
        <v>175</v>
      </c>
      <c r="B6843" s="5" t="s">
        <v>176</v>
      </c>
      <c r="C6843" s="5" t="s">
        <v>7044</v>
      </c>
      <c r="D6843" s="5">
        <f t="shared" si="319"/>
        <v>21144</v>
      </c>
      <c r="E6843" s="6">
        <v>44104</v>
      </c>
      <c r="F6843" s="6">
        <f t="shared" si="321"/>
        <v>44194</v>
      </c>
      <c r="G6843" s="6" t="str">
        <f>IF('BCT Template'!R6842&gt;F6843,"Yes","No")</f>
        <v>No</v>
      </c>
      <c r="H6843" s="5" t="s">
        <v>178</v>
      </c>
      <c r="I6843" s="5" t="s">
        <v>179</v>
      </c>
      <c r="J6843" s="5" t="s">
        <v>35</v>
      </c>
      <c r="K6843" s="5" t="s">
        <v>180</v>
      </c>
      <c r="L6843" s="7" t="s">
        <v>164</v>
      </c>
      <c r="M6843" t="str">
        <f t="shared" si="320"/>
        <v>Yes</v>
      </c>
    </row>
    <row r="6844" spans="1:13" ht="15" thickBot="1" x14ac:dyDescent="0.4">
      <c r="A6844" s="5" t="s">
        <v>175</v>
      </c>
      <c r="B6844" s="5" t="s">
        <v>176</v>
      </c>
      <c r="C6844" s="5" t="s">
        <v>7045</v>
      </c>
      <c r="D6844" s="5">
        <f t="shared" si="319"/>
        <v>22657</v>
      </c>
      <c r="E6844" s="6">
        <v>44012</v>
      </c>
      <c r="F6844" s="6">
        <f t="shared" si="321"/>
        <v>44102</v>
      </c>
      <c r="G6844" s="6" t="str">
        <f>IF('BCT Template'!R6843&gt;F6844,"Yes","No")</f>
        <v>No</v>
      </c>
      <c r="H6844" s="5" t="s">
        <v>178</v>
      </c>
      <c r="I6844" s="5" t="s">
        <v>179</v>
      </c>
      <c r="J6844" s="5" t="s">
        <v>35</v>
      </c>
      <c r="K6844" s="5" t="s">
        <v>180</v>
      </c>
      <c r="L6844" s="7" t="s">
        <v>164</v>
      </c>
      <c r="M6844" t="str">
        <f t="shared" si="320"/>
        <v>Yes</v>
      </c>
    </row>
    <row r="6845" spans="1:13" ht="15" thickBot="1" x14ac:dyDescent="0.4">
      <c r="A6845" s="5" t="s">
        <v>175</v>
      </c>
      <c r="B6845" s="5" t="s">
        <v>176</v>
      </c>
      <c r="C6845" s="5" t="s">
        <v>7046</v>
      </c>
      <c r="D6845" s="5">
        <f t="shared" si="319"/>
        <v>31229</v>
      </c>
      <c r="E6845" s="6">
        <v>41517</v>
      </c>
      <c r="F6845" s="6">
        <f t="shared" si="321"/>
        <v>41607</v>
      </c>
      <c r="G6845" s="6" t="str">
        <f>IF('BCT Template'!R6844&gt;F6845,"Yes","No")</f>
        <v>No</v>
      </c>
      <c r="H6845" s="5" t="s">
        <v>178</v>
      </c>
      <c r="I6845" s="5" t="s">
        <v>179</v>
      </c>
      <c r="J6845" s="5" t="s">
        <v>35</v>
      </c>
      <c r="K6845" s="5" t="s">
        <v>180</v>
      </c>
      <c r="L6845" s="7" t="s">
        <v>164</v>
      </c>
      <c r="M6845" t="str">
        <f t="shared" si="320"/>
        <v>Yes</v>
      </c>
    </row>
    <row r="6846" spans="1:13" ht="15" thickBot="1" x14ac:dyDescent="0.4">
      <c r="A6846" s="5" t="s">
        <v>175</v>
      </c>
      <c r="B6846" s="5" t="s">
        <v>176</v>
      </c>
      <c r="C6846" s="5" t="s">
        <v>7047</v>
      </c>
      <c r="D6846" s="5">
        <f t="shared" si="319"/>
        <v>83048</v>
      </c>
      <c r="E6846" s="6">
        <v>45222</v>
      </c>
      <c r="F6846" s="6">
        <f t="shared" si="321"/>
        <v>45312</v>
      </c>
      <c r="G6846" s="6" t="str">
        <f>IF('BCT Template'!R6845&gt;F6846,"Yes","No")</f>
        <v>No</v>
      </c>
      <c r="H6846" s="5" t="s">
        <v>210</v>
      </c>
      <c r="I6846" s="5" t="s">
        <v>211</v>
      </c>
      <c r="J6846" s="5" t="s">
        <v>184</v>
      </c>
      <c r="K6846" s="5" t="s">
        <v>185</v>
      </c>
      <c r="L6846" s="7" t="s">
        <v>164</v>
      </c>
      <c r="M6846" t="str">
        <f t="shared" si="320"/>
        <v>No</v>
      </c>
    </row>
    <row r="6847" spans="1:13" ht="15" thickBot="1" x14ac:dyDescent="0.4">
      <c r="A6847" s="5" t="s">
        <v>175</v>
      </c>
      <c r="B6847" s="5" t="s">
        <v>176</v>
      </c>
      <c r="C6847" s="5" t="s">
        <v>7048</v>
      </c>
      <c r="D6847" s="5">
        <f t="shared" si="319"/>
        <v>79783</v>
      </c>
      <c r="E6847" s="6">
        <v>44377</v>
      </c>
      <c r="F6847" s="6">
        <f t="shared" si="321"/>
        <v>44467</v>
      </c>
      <c r="G6847" s="6" t="str">
        <f>IF('BCT Template'!R6846&gt;F6847,"Yes","No")</f>
        <v>No</v>
      </c>
      <c r="H6847" s="5" t="s">
        <v>182</v>
      </c>
      <c r="I6847" s="5" t="s">
        <v>183</v>
      </c>
      <c r="J6847" s="5" t="s">
        <v>184</v>
      </c>
      <c r="K6847" s="5" t="s">
        <v>185</v>
      </c>
      <c r="L6847" s="7" t="s">
        <v>164</v>
      </c>
      <c r="M6847" t="str">
        <f t="shared" si="320"/>
        <v>No</v>
      </c>
    </row>
    <row r="6848" spans="1:13" ht="15" thickBot="1" x14ac:dyDescent="0.4">
      <c r="A6848" s="5" t="s">
        <v>175</v>
      </c>
      <c r="B6848" s="5" t="s">
        <v>176</v>
      </c>
      <c r="C6848" s="5" t="s">
        <v>7049</v>
      </c>
      <c r="D6848" s="5">
        <f t="shared" si="319"/>
        <v>79588</v>
      </c>
      <c r="E6848" s="6">
        <v>44012</v>
      </c>
      <c r="F6848" s="6">
        <f t="shared" si="321"/>
        <v>44102</v>
      </c>
      <c r="G6848" s="6" t="str">
        <f>IF('BCT Template'!R6847&gt;F6848,"Yes","No")</f>
        <v>No</v>
      </c>
      <c r="H6848" s="5" t="s">
        <v>182</v>
      </c>
      <c r="I6848" s="5" t="s">
        <v>183</v>
      </c>
      <c r="J6848" s="5" t="s">
        <v>184</v>
      </c>
      <c r="K6848" s="5" t="s">
        <v>185</v>
      </c>
      <c r="L6848" s="7" t="s">
        <v>164</v>
      </c>
      <c r="M6848" t="str">
        <f t="shared" si="320"/>
        <v>No</v>
      </c>
    </row>
    <row r="6849" spans="1:13" ht="15" thickBot="1" x14ac:dyDescent="0.4">
      <c r="A6849" s="5" t="s">
        <v>175</v>
      </c>
      <c r="B6849" s="5" t="s">
        <v>176</v>
      </c>
      <c r="C6849" s="5" t="s">
        <v>7050</v>
      </c>
      <c r="D6849" s="5">
        <f t="shared" si="319"/>
        <v>30364</v>
      </c>
      <c r="E6849" s="6">
        <v>44103</v>
      </c>
      <c r="F6849" s="6">
        <f t="shared" si="321"/>
        <v>44193</v>
      </c>
      <c r="G6849" s="6" t="str">
        <f>IF('BCT Template'!R6848&gt;F6849,"Yes","No")</f>
        <v>No</v>
      </c>
      <c r="H6849" s="5" t="s">
        <v>178</v>
      </c>
      <c r="I6849" s="5" t="s">
        <v>179</v>
      </c>
      <c r="J6849" s="5" t="s">
        <v>35</v>
      </c>
      <c r="K6849" s="5" t="s">
        <v>180</v>
      </c>
      <c r="L6849" s="7" t="s">
        <v>164</v>
      </c>
      <c r="M6849" t="str">
        <f t="shared" si="320"/>
        <v>Yes</v>
      </c>
    </row>
    <row r="6850" spans="1:13" ht="15" thickBot="1" x14ac:dyDescent="0.4">
      <c r="A6850" s="5" t="s">
        <v>175</v>
      </c>
      <c r="B6850" s="5" t="s">
        <v>176</v>
      </c>
      <c r="C6850" s="5" t="s">
        <v>7051</v>
      </c>
      <c r="D6850" s="5">
        <f t="shared" si="319"/>
        <v>58611</v>
      </c>
      <c r="E6850" s="6">
        <v>43769</v>
      </c>
      <c r="F6850" s="6">
        <f t="shared" si="321"/>
        <v>43859</v>
      </c>
      <c r="G6850" s="6" t="str">
        <f>IF('BCT Template'!R6849&gt;F6850,"Yes","No")</f>
        <v>No</v>
      </c>
      <c r="H6850" s="5" t="s">
        <v>182</v>
      </c>
      <c r="I6850" s="5" t="s">
        <v>183</v>
      </c>
      <c r="J6850" s="5" t="s">
        <v>200</v>
      </c>
      <c r="K6850" s="5" t="s">
        <v>201</v>
      </c>
      <c r="L6850" s="7" t="s">
        <v>164</v>
      </c>
      <c r="M6850" t="str">
        <f t="shared" si="320"/>
        <v>Yes</v>
      </c>
    </row>
    <row r="6851" spans="1:13" ht="15" thickBot="1" x14ac:dyDescent="0.4">
      <c r="A6851" s="5" t="s">
        <v>175</v>
      </c>
      <c r="B6851" s="5" t="s">
        <v>176</v>
      </c>
      <c r="C6851" s="5" t="s">
        <v>7052</v>
      </c>
      <c r="D6851" s="5">
        <f t="shared" ref="D6851:D6914" si="322">C6851*1</f>
        <v>81592</v>
      </c>
      <c r="E6851" s="6">
        <v>44072</v>
      </c>
      <c r="F6851" s="6">
        <f t="shared" si="321"/>
        <v>44162</v>
      </c>
      <c r="G6851" s="6" t="str">
        <f>IF('BCT Template'!R6850&gt;F6851,"Yes","No")</f>
        <v>No</v>
      </c>
      <c r="H6851" s="5" t="s">
        <v>182</v>
      </c>
      <c r="I6851" s="5" t="s">
        <v>183</v>
      </c>
      <c r="J6851" s="5" t="s">
        <v>184</v>
      </c>
      <c r="K6851" s="5" t="s">
        <v>185</v>
      </c>
      <c r="L6851" s="7" t="s">
        <v>164</v>
      </c>
      <c r="M6851" t="str">
        <f t="shared" ref="M6851:M6914" si="323">IF(J6851=" ","Yes",IF(J6851="3","Yes","No"))</f>
        <v>No</v>
      </c>
    </row>
    <row r="6852" spans="1:13" ht="15" thickBot="1" x14ac:dyDescent="0.4">
      <c r="A6852" s="5" t="s">
        <v>175</v>
      </c>
      <c r="B6852" s="5" t="s">
        <v>176</v>
      </c>
      <c r="C6852" s="5" t="s">
        <v>7053</v>
      </c>
      <c r="D6852" s="5">
        <f t="shared" si="322"/>
        <v>21896</v>
      </c>
      <c r="E6852" s="6">
        <v>43008</v>
      </c>
      <c r="F6852" s="6">
        <f t="shared" si="321"/>
        <v>43098</v>
      </c>
      <c r="G6852" s="6" t="str">
        <f>IF('BCT Template'!R6851&gt;F6852,"Yes","No")</f>
        <v>No</v>
      </c>
      <c r="H6852" s="5" t="s">
        <v>178</v>
      </c>
      <c r="I6852" s="5" t="s">
        <v>179</v>
      </c>
      <c r="J6852" s="5" t="s">
        <v>35</v>
      </c>
      <c r="K6852" s="5" t="s">
        <v>180</v>
      </c>
      <c r="L6852" s="7" t="s">
        <v>164</v>
      </c>
      <c r="M6852" t="str">
        <f t="shared" si="323"/>
        <v>Yes</v>
      </c>
    </row>
    <row r="6853" spans="1:13" ht="15" thickBot="1" x14ac:dyDescent="0.4">
      <c r="A6853" s="5" t="s">
        <v>175</v>
      </c>
      <c r="B6853" s="5" t="s">
        <v>176</v>
      </c>
      <c r="C6853" s="5" t="s">
        <v>7054</v>
      </c>
      <c r="D6853" s="5">
        <f t="shared" si="322"/>
        <v>78570</v>
      </c>
      <c r="E6853" s="6">
        <v>43272</v>
      </c>
      <c r="F6853" s="6">
        <f t="shared" si="321"/>
        <v>43362</v>
      </c>
      <c r="G6853" s="6" t="str">
        <f>IF('BCT Template'!R6852&gt;F6853,"Yes","No")</f>
        <v>No</v>
      </c>
      <c r="H6853" s="5" t="s">
        <v>210</v>
      </c>
      <c r="I6853" s="5" t="s">
        <v>211</v>
      </c>
      <c r="J6853" s="5" t="s">
        <v>184</v>
      </c>
      <c r="K6853" s="5" t="s">
        <v>185</v>
      </c>
      <c r="L6853" s="7" t="s">
        <v>164</v>
      </c>
      <c r="M6853" t="str">
        <f t="shared" si="323"/>
        <v>No</v>
      </c>
    </row>
    <row r="6854" spans="1:13" ht="15" thickBot="1" x14ac:dyDescent="0.4">
      <c r="A6854" s="5" t="s">
        <v>175</v>
      </c>
      <c r="B6854" s="5" t="s">
        <v>176</v>
      </c>
      <c r="C6854" s="5" t="s">
        <v>7055</v>
      </c>
      <c r="D6854" s="5">
        <f t="shared" si="322"/>
        <v>57226</v>
      </c>
      <c r="E6854" s="6">
        <v>42369</v>
      </c>
      <c r="F6854" s="6">
        <f t="shared" si="321"/>
        <v>42459</v>
      </c>
      <c r="G6854" s="6" t="str">
        <f>IF('BCT Template'!R6853&gt;F6854,"Yes","No")</f>
        <v>No</v>
      </c>
      <c r="H6854" s="5" t="s">
        <v>189</v>
      </c>
      <c r="I6854" s="5" t="s">
        <v>190</v>
      </c>
      <c r="J6854" s="5" t="s">
        <v>184</v>
      </c>
      <c r="K6854" s="5" t="s">
        <v>185</v>
      </c>
      <c r="L6854" s="7" t="s">
        <v>164</v>
      </c>
      <c r="M6854" t="str">
        <f t="shared" si="323"/>
        <v>No</v>
      </c>
    </row>
    <row r="6855" spans="1:13" ht="15" thickBot="1" x14ac:dyDescent="0.4">
      <c r="A6855" s="5" t="s">
        <v>175</v>
      </c>
      <c r="B6855" s="5" t="s">
        <v>176</v>
      </c>
      <c r="C6855" s="5" t="s">
        <v>7056</v>
      </c>
      <c r="D6855" s="5">
        <f t="shared" si="322"/>
        <v>59476</v>
      </c>
      <c r="E6855" s="6">
        <v>42794</v>
      </c>
      <c r="F6855" s="6">
        <f t="shared" si="321"/>
        <v>42884</v>
      </c>
      <c r="G6855" s="6" t="str">
        <f>IF('BCT Template'!R6854&gt;F6855,"Yes","No")</f>
        <v>No</v>
      </c>
      <c r="H6855" s="5" t="s">
        <v>182</v>
      </c>
      <c r="I6855" s="5" t="s">
        <v>183</v>
      </c>
      <c r="J6855" s="5" t="s">
        <v>200</v>
      </c>
      <c r="K6855" s="5" t="s">
        <v>201</v>
      </c>
      <c r="L6855" s="7" t="s">
        <v>164</v>
      </c>
      <c r="M6855" t="str">
        <f t="shared" si="323"/>
        <v>Yes</v>
      </c>
    </row>
    <row r="6856" spans="1:13" ht="15" thickBot="1" x14ac:dyDescent="0.4">
      <c r="A6856" s="5" t="s">
        <v>175</v>
      </c>
      <c r="B6856" s="5" t="s">
        <v>176</v>
      </c>
      <c r="C6856" s="5" t="s">
        <v>7057</v>
      </c>
      <c r="D6856" s="5">
        <f t="shared" si="322"/>
        <v>81519</v>
      </c>
      <c r="E6856" s="6">
        <v>43677</v>
      </c>
      <c r="F6856" s="6">
        <f t="shared" si="321"/>
        <v>43767</v>
      </c>
      <c r="G6856" s="6" t="str">
        <f>IF('BCT Template'!R6855&gt;F6856,"Yes","No")</f>
        <v>No</v>
      </c>
      <c r="H6856" s="5" t="s">
        <v>182</v>
      </c>
      <c r="I6856" s="5" t="s">
        <v>183</v>
      </c>
      <c r="J6856" s="5" t="s">
        <v>200</v>
      </c>
      <c r="K6856" s="5" t="s">
        <v>201</v>
      </c>
      <c r="L6856" s="7" t="s">
        <v>164</v>
      </c>
      <c r="M6856" t="str">
        <f t="shared" si="323"/>
        <v>Yes</v>
      </c>
    </row>
    <row r="6857" spans="1:13" ht="15" thickBot="1" x14ac:dyDescent="0.4">
      <c r="A6857" s="5" t="s">
        <v>175</v>
      </c>
      <c r="B6857" s="5" t="s">
        <v>176</v>
      </c>
      <c r="C6857" s="5" t="s">
        <v>7058</v>
      </c>
      <c r="D6857" s="5">
        <f t="shared" si="322"/>
        <v>58148</v>
      </c>
      <c r="E6857" s="6">
        <v>44012</v>
      </c>
      <c r="F6857" s="6">
        <f t="shared" si="321"/>
        <v>44102</v>
      </c>
      <c r="G6857" s="6" t="str">
        <f>IF('BCT Template'!R6856&gt;F6857,"Yes","No")</f>
        <v>No</v>
      </c>
      <c r="H6857" s="5" t="s">
        <v>182</v>
      </c>
      <c r="I6857" s="5" t="s">
        <v>183</v>
      </c>
      <c r="J6857" s="5" t="s">
        <v>184</v>
      </c>
      <c r="K6857" s="5" t="s">
        <v>185</v>
      </c>
      <c r="L6857" s="7" t="s">
        <v>164</v>
      </c>
      <c r="M6857" t="str">
        <f t="shared" si="323"/>
        <v>No</v>
      </c>
    </row>
    <row r="6858" spans="1:13" ht="15" thickBot="1" x14ac:dyDescent="0.4">
      <c r="A6858" s="5" t="s">
        <v>175</v>
      </c>
      <c r="B6858" s="5" t="s">
        <v>176</v>
      </c>
      <c r="C6858" s="5" t="s">
        <v>7059</v>
      </c>
      <c r="D6858" s="5">
        <f t="shared" si="322"/>
        <v>58418</v>
      </c>
      <c r="E6858" s="6">
        <v>43708</v>
      </c>
      <c r="F6858" s="6">
        <f t="shared" si="321"/>
        <v>43798</v>
      </c>
      <c r="G6858" s="6" t="str">
        <f>IF('BCT Template'!R6857&gt;F6858,"Yes","No")</f>
        <v>No</v>
      </c>
      <c r="H6858" s="5" t="s">
        <v>182</v>
      </c>
      <c r="I6858" s="5" t="s">
        <v>183</v>
      </c>
      <c r="J6858" s="5" t="s">
        <v>200</v>
      </c>
      <c r="K6858" s="5" t="s">
        <v>201</v>
      </c>
      <c r="L6858" s="7" t="s">
        <v>164</v>
      </c>
      <c r="M6858" t="str">
        <f t="shared" si="323"/>
        <v>Yes</v>
      </c>
    </row>
    <row r="6859" spans="1:13" ht="15" thickBot="1" x14ac:dyDescent="0.4">
      <c r="A6859" s="5" t="s">
        <v>175</v>
      </c>
      <c r="B6859" s="5" t="s">
        <v>176</v>
      </c>
      <c r="C6859" s="5" t="s">
        <v>7060</v>
      </c>
      <c r="D6859" s="5">
        <f t="shared" si="322"/>
        <v>82951</v>
      </c>
      <c r="E6859" s="6">
        <v>44592</v>
      </c>
      <c r="F6859" s="6">
        <f t="shared" si="321"/>
        <v>44682</v>
      </c>
      <c r="G6859" s="6" t="str">
        <f>IF('BCT Template'!R6858&gt;F6859,"Yes","No")</f>
        <v>No</v>
      </c>
      <c r="H6859" s="5" t="s">
        <v>210</v>
      </c>
      <c r="I6859" s="5" t="s">
        <v>211</v>
      </c>
      <c r="J6859" s="5" t="s">
        <v>184</v>
      </c>
      <c r="K6859" s="5" t="s">
        <v>185</v>
      </c>
      <c r="L6859" s="7" t="s">
        <v>164</v>
      </c>
      <c r="M6859" t="str">
        <f t="shared" si="323"/>
        <v>No</v>
      </c>
    </row>
    <row r="6860" spans="1:13" ht="15" thickBot="1" x14ac:dyDescent="0.4">
      <c r="A6860" s="5" t="s">
        <v>175</v>
      </c>
      <c r="B6860" s="5" t="s">
        <v>176</v>
      </c>
      <c r="C6860" s="5" t="s">
        <v>7061</v>
      </c>
      <c r="D6860" s="5">
        <f t="shared" si="322"/>
        <v>78546</v>
      </c>
      <c r="E6860" s="6">
        <v>44217</v>
      </c>
      <c r="F6860" s="6">
        <f t="shared" si="321"/>
        <v>44307</v>
      </c>
      <c r="G6860" s="6" t="str">
        <f>IF('BCT Template'!R6859&gt;F6860,"Yes","No")</f>
        <v>No</v>
      </c>
      <c r="H6860" s="5" t="s">
        <v>210</v>
      </c>
      <c r="I6860" s="5" t="s">
        <v>211</v>
      </c>
      <c r="J6860" s="5" t="s">
        <v>184</v>
      </c>
      <c r="K6860" s="5" t="s">
        <v>185</v>
      </c>
      <c r="L6860" s="7" t="s">
        <v>164</v>
      </c>
      <c r="M6860" t="str">
        <f t="shared" si="323"/>
        <v>No</v>
      </c>
    </row>
    <row r="6861" spans="1:13" ht="15" thickBot="1" x14ac:dyDescent="0.4">
      <c r="A6861" s="5" t="s">
        <v>175</v>
      </c>
      <c r="B6861" s="5" t="s">
        <v>176</v>
      </c>
      <c r="C6861" s="5" t="s">
        <v>7062</v>
      </c>
      <c r="D6861" s="5">
        <f t="shared" si="322"/>
        <v>22935</v>
      </c>
      <c r="E6861" s="6">
        <v>44074</v>
      </c>
      <c r="F6861" s="6">
        <f t="shared" si="321"/>
        <v>44164</v>
      </c>
      <c r="G6861" s="6" t="str">
        <f>IF('BCT Template'!R6860&gt;F6861,"Yes","No")</f>
        <v>No</v>
      </c>
      <c r="H6861" s="5" t="s">
        <v>178</v>
      </c>
      <c r="I6861" s="5" t="s">
        <v>179</v>
      </c>
      <c r="J6861" s="5" t="s">
        <v>35</v>
      </c>
      <c r="K6861" s="5" t="s">
        <v>180</v>
      </c>
      <c r="L6861" s="7" t="s">
        <v>164</v>
      </c>
      <c r="M6861" t="str">
        <f t="shared" si="323"/>
        <v>Yes</v>
      </c>
    </row>
    <row r="6862" spans="1:13" ht="15" thickBot="1" x14ac:dyDescent="0.4">
      <c r="A6862" s="5" t="s">
        <v>175</v>
      </c>
      <c r="B6862" s="5" t="s">
        <v>176</v>
      </c>
      <c r="C6862" s="5" t="s">
        <v>7063</v>
      </c>
      <c r="D6862" s="5">
        <f t="shared" si="322"/>
        <v>79432</v>
      </c>
      <c r="E6862" s="6">
        <v>42450</v>
      </c>
      <c r="F6862" s="6">
        <f t="shared" si="321"/>
        <v>42540</v>
      </c>
      <c r="G6862" s="6" t="str">
        <f>IF('BCT Template'!R6861&gt;F6862,"Yes","No")</f>
        <v>No</v>
      </c>
      <c r="H6862" s="5" t="s">
        <v>189</v>
      </c>
      <c r="I6862" s="5" t="s">
        <v>190</v>
      </c>
      <c r="J6862" s="5" t="s">
        <v>200</v>
      </c>
      <c r="K6862" s="5" t="s">
        <v>201</v>
      </c>
      <c r="L6862" s="7" t="s">
        <v>164</v>
      </c>
      <c r="M6862" t="str">
        <f t="shared" si="323"/>
        <v>Yes</v>
      </c>
    </row>
    <row r="6863" spans="1:13" ht="15" thickBot="1" x14ac:dyDescent="0.4">
      <c r="A6863" s="5" t="s">
        <v>175</v>
      </c>
      <c r="B6863" s="5" t="s">
        <v>176</v>
      </c>
      <c r="C6863" s="5" t="s">
        <v>7064</v>
      </c>
      <c r="D6863" s="5">
        <f t="shared" si="322"/>
        <v>57827</v>
      </c>
      <c r="E6863" s="6">
        <v>43465</v>
      </c>
      <c r="F6863" s="6">
        <f t="shared" si="321"/>
        <v>43555</v>
      </c>
      <c r="G6863" s="6" t="str">
        <f>IF('BCT Template'!R6862&gt;F6863,"Yes","No")</f>
        <v>No</v>
      </c>
      <c r="H6863" s="5" t="s">
        <v>189</v>
      </c>
      <c r="I6863" s="5" t="s">
        <v>190</v>
      </c>
      <c r="J6863" s="5" t="s">
        <v>184</v>
      </c>
      <c r="K6863" s="5" t="s">
        <v>185</v>
      </c>
      <c r="L6863" s="7" t="s">
        <v>164</v>
      </c>
      <c r="M6863" t="str">
        <f t="shared" si="323"/>
        <v>No</v>
      </c>
    </row>
    <row r="6864" spans="1:13" ht="15" thickBot="1" x14ac:dyDescent="0.4">
      <c r="A6864" s="5" t="s">
        <v>175</v>
      </c>
      <c r="B6864" s="5" t="s">
        <v>176</v>
      </c>
      <c r="C6864" s="5" t="s">
        <v>7065</v>
      </c>
      <c r="D6864" s="5">
        <f t="shared" si="322"/>
        <v>80066</v>
      </c>
      <c r="E6864" s="6">
        <v>43570</v>
      </c>
      <c r="F6864" s="6">
        <f t="shared" si="321"/>
        <v>43660</v>
      </c>
      <c r="G6864" s="6" t="str">
        <f>IF('BCT Template'!R6863&gt;F6864,"Yes","No")</f>
        <v>No</v>
      </c>
      <c r="H6864" s="5" t="s">
        <v>182</v>
      </c>
      <c r="I6864" s="5" t="s">
        <v>183</v>
      </c>
      <c r="J6864" s="5" t="s">
        <v>184</v>
      </c>
      <c r="K6864" s="5" t="s">
        <v>185</v>
      </c>
      <c r="L6864" s="7" t="s">
        <v>164</v>
      </c>
      <c r="M6864" t="str">
        <f t="shared" si="323"/>
        <v>No</v>
      </c>
    </row>
    <row r="6865" spans="1:13" ht="15" thickBot="1" x14ac:dyDescent="0.4">
      <c r="A6865" s="5" t="s">
        <v>175</v>
      </c>
      <c r="B6865" s="5" t="s">
        <v>176</v>
      </c>
      <c r="C6865" s="5" t="s">
        <v>7066</v>
      </c>
      <c r="D6865" s="5">
        <f t="shared" si="322"/>
        <v>81212</v>
      </c>
      <c r="E6865" s="6">
        <v>43008</v>
      </c>
      <c r="F6865" s="6">
        <f t="shared" si="321"/>
        <v>43098</v>
      </c>
      <c r="G6865" s="6" t="str">
        <f>IF('BCT Template'!R6864&gt;F6865,"Yes","No")</f>
        <v>No</v>
      </c>
      <c r="H6865" s="5" t="s">
        <v>182</v>
      </c>
      <c r="I6865" s="5" t="s">
        <v>183</v>
      </c>
      <c r="J6865" s="5" t="s">
        <v>200</v>
      </c>
      <c r="K6865" s="5" t="s">
        <v>201</v>
      </c>
      <c r="L6865" s="7" t="s">
        <v>164</v>
      </c>
      <c r="M6865" t="str">
        <f t="shared" si="323"/>
        <v>Yes</v>
      </c>
    </row>
    <row r="6866" spans="1:13" ht="15" thickBot="1" x14ac:dyDescent="0.4">
      <c r="A6866" s="5" t="s">
        <v>175</v>
      </c>
      <c r="B6866" s="5" t="s">
        <v>176</v>
      </c>
      <c r="C6866" s="5" t="s">
        <v>7067</v>
      </c>
      <c r="D6866" s="5">
        <f t="shared" si="322"/>
        <v>79719</v>
      </c>
      <c r="E6866" s="6">
        <v>43830</v>
      </c>
      <c r="F6866" s="6">
        <f t="shared" si="321"/>
        <v>43920</v>
      </c>
      <c r="G6866" s="6" t="str">
        <f>IF('BCT Template'!R6865&gt;F6866,"Yes","No")</f>
        <v>No</v>
      </c>
      <c r="H6866" s="5" t="s">
        <v>182</v>
      </c>
      <c r="I6866" s="5" t="s">
        <v>183</v>
      </c>
      <c r="J6866" s="5" t="s">
        <v>184</v>
      </c>
      <c r="K6866" s="5" t="s">
        <v>185</v>
      </c>
      <c r="L6866" s="7" t="s">
        <v>164</v>
      </c>
      <c r="M6866" t="str">
        <f t="shared" si="323"/>
        <v>No</v>
      </c>
    </row>
    <row r="6867" spans="1:13" ht="15" thickBot="1" x14ac:dyDescent="0.4">
      <c r="A6867" s="5" t="s">
        <v>175</v>
      </c>
      <c r="B6867" s="5" t="s">
        <v>176</v>
      </c>
      <c r="C6867" s="5" t="s">
        <v>7068</v>
      </c>
      <c r="D6867" s="5">
        <f t="shared" si="322"/>
        <v>77630</v>
      </c>
      <c r="E6867" s="6">
        <v>44101</v>
      </c>
      <c r="F6867" s="6">
        <f t="shared" si="321"/>
        <v>44191</v>
      </c>
      <c r="G6867" s="6" t="str">
        <f>IF('BCT Template'!R6866&gt;F6867,"Yes","No")</f>
        <v>No</v>
      </c>
      <c r="H6867" s="5" t="s">
        <v>189</v>
      </c>
      <c r="I6867" s="5" t="s">
        <v>190</v>
      </c>
      <c r="J6867" s="5" t="s">
        <v>200</v>
      </c>
      <c r="K6867" s="5" t="s">
        <v>201</v>
      </c>
      <c r="L6867" s="7" t="s">
        <v>164</v>
      </c>
      <c r="M6867" t="str">
        <f t="shared" si="323"/>
        <v>Yes</v>
      </c>
    </row>
    <row r="6868" spans="1:13" ht="15" thickBot="1" x14ac:dyDescent="0.4">
      <c r="A6868" s="5" t="s">
        <v>175</v>
      </c>
      <c r="B6868" s="5" t="s">
        <v>176</v>
      </c>
      <c r="C6868" s="5" t="s">
        <v>7069</v>
      </c>
      <c r="D6868" s="5">
        <f t="shared" si="322"/>
        <v>79201</v>
      </c>
      <c r="E6868" s="6">
        <v>42338</v>
      </c>
      <c r="F6868" s="6">
        <f t="shared" si="321"/>
        <v>42428</v>
      </c>
      <c r="G6868" s="6" t="str">
        <f>IF('BCT Template'!R6867&gt;F6868,"Yes","No")</f>
        <v>No</v>
      </c>
      <c r="H6868" s="5" t="s">
        <v>189</v>
      </c>
      <c r="I6868" s="5" t="s">
        <v>190</v>
      </c>
      <c r="J6868" s="5" t="s">
        <v>200</v>
      </c>
      <c r="K6868" s="5" t="s">
        <v>201</v>
      </c>
      <c r="L6868" s="7" t="s">
        <v>164</v>
      </c>
      <c r="M6868" t="str">
        <f t="shared" si="323"/>
        <v>Yes</v>
      </c>
    </row>
    <row r="6869" spans="1:13" ht="15" thickBot="1" x14ac:dyDescent="0.4">
      <c r="A6869" s="5" t="s">
        <v>175</v>
      </c>
      <c r="B6869" s="5" t="s">
        <v>176</v>
      </c>
      <c r="C6869" s="5" t="s">
        <v>7070</v>
      </c>
      <c r="D6869" s="5">
        <f t="shared" si="322"/>
        <v>78350</v>
      </c>
      <c r="E6869" s="6">
        <v>41274</v>
      </c>
      <c r="F6869" s="6">
        <f t="shared" si="321"/>
        <v>41364</v>
      </c>
      <c r="G6869" s="6" t="str">
        <f>IF('BCT Template'!R6868&gt;F6869,"Yes","No")</f>
        <v>No</v>
      </c>
      <c r="H6869" s="5" t="s">
        <v>210</v>
      </c>
      <c r="I6869" s="5" t="s">
        <v>211</v>
      </c>
      <c r="J6869" s="5" t="s">
        <v>184</v>
      </c>
      <c r="K6869" s="5" t="s">
        <v>185</v>
      </c>
      <c r="L6869" s="7" t="s">
        <v>164</v>
      </c>
      <c r="M6869" t="str">
        <f t="shared" si="323"/>
        <v>No</v>
      </c>
    </row>
    <row r="6870" spans="1:13" ht="15" thickBot="1" x14ac:dyDescent="0.4">
      <c r="A6870" s="5" t="s">
        <v>175</v>
      </c>
      <c r="B6870" s="5" t="s">
        <v>176</v>
      </c>
      <c r="C6870" s="5" t="s">
        <v>7071</v>
      </c>
      <c r="D6870" s="5">
        <f t="shared" si="322"/>
        <v>24854</v>
      </c>
      <c r="E6870" s="6">
        <v>40359</v>
      </c>
      <c r="F6870" s="6">
        <f t="shared" ref="F6870:F6933" si="324">E6870+90</f>
        <v>40449</v>
      </c>
      <c r="G6870" s="6" t="str">
        <f>IF('BCT Template'!R6869&gt;F6870,"Yes","No")</f>
        <v>No</v>
      </c>
      <c r="H6870" s="5" t="s">
        <v>178</v>
      </c>
      <c r="I6870" s="5" t="s">
        <v>179</v>
      </c>
      <c r="J6870" s="5" t="s">
        <v>35</v>
      </c>
      <c r="K6870" s="5" t="s">
        <v>180</v>
      </c>
      <c r="L6870" s="7" t="s">
        <v>164</v>
      </c>
      <c r="M6870" t="str">
        <f t="shared" si="323"/>
        <v>Yes</v>
      </c>
    </row>
    <row r="6871" spans="1:13" ht="15" thickBot="1" x14ac:dyDescent="0.4">
      <c r="A6871" s="5" t="s">
        <v>175</v>
      </c>
      <c r="B6871" s="5" t="s">
        <v>176</v>
      </c>
      <c r="C6871" s="5" t="s">
        <v>7072</v>
      </c>
      <c r="D6871" s="5">
        <f t="shared" si="322"/>
        <v>79388</v>
      </c>
      <c r="E6871" s="6">
        <v>43952</v>
      </c>
      <c r="F6871" s="6">
        <f t="shared" si="324"/>
        <v>44042</v>
      </c>
      <c r="G6871" s="6" t="str">
        <f>IF('BCT Template'!R6870&gt;F6871,"Yes","No")</f>
        <v>No</v>
      </c>
      <c r="H6871" s="5" t="s">
        <v>189</v>
      </c>
      <c r="I6871" s="5" t="s">
        <v>190</v>
      </c>
      <c r="J6871" s="5" t="s">
        <v>200</v>
      </c>
      <c r="K6871" s="5" t="s">
        <v>201</v>
      </c>
      <c r="L6871" s="7" t="s">
        <v>164</v>
      </c>
      <c r="M6871" t="str">
        <f t="shared" si="323"/>
        <v>Yes</v>
      </c>
    </row>
    <row r="6872" spans="1:13" ht="15" thickBot="1" x14ac:dyDescent="0.4">
      <c r="A6872" s="5" t="s">
        <v>175</v>
      </c>
      <c r="B6872" s="5" t="s">
        <v>176</v>
      </c>
      <c r="C6872" s="5" t="s">
        <v>7073</v>
      </c>
      <c r="D6872" s="5">
        <f t="shared" si="322"/>
        <v>22697</v>
      </c>
      <c r="E6872" s="6">
        <v>43496</v>
      </c>
      <c r="F6872" s="6">
        <f t="shared" si="324"/>
        <v>43586</v>
      </c>
      <c r="G6872" s="6" t="str">
        <f>IF('BCT Template'!R6871&gt;F6872,"Yes","No")</f>
        <v>No</v>
      </c>
      <c r="H6872" s="5" t="s">
        <v>178</v>
      </c>
      <c r="I6872" s="5" t="s">
        <v>179</v>
      </c>
      <c r="J6872" s="5" t="s">
        <v>35</v>
      </c>
      <c r="K6872" s="5" t="s">
        <v>180</v>
      </c>
      <c r="L6872" s="7" t="s">
        <v>164</v>
      </c>
      <c r="M6872" t="str">
        <f t="shared" si="323"/>
        <v>Yes</v>
      </c>
    </row>
    <row r="6873" spans="1:13" ht="15" thickBot="1" x14ac:dyDescent="0.4">
      <c r="A6873" s="5" t="s">
        <v>175</v>
      </c>
      <c r="B6873" s="5" t="s">
        <v>176</v>
      </c>
      <c r="C6873" s="5" t="s">
        <v>7074</v>
      </c>
      <c r="D6873" s="5">
        <f t="shared" si="322"/>
        <v>79129</v>
      </c>
      <c r="E6873" s="6">
        <v>44134</v>
      </c>
      <c r="F6873" s="6">
        <f t="shared" si="324"/>
        <v>44224</v>
      </c>
      <c r="G6873" s="6" t="str">
        <f>IF('BCT Template'!R6872&gt;F6873,"Yes","No")</f>
        <v>No</v>
      </c>
      <c r="H6873" s="5" t="s">
        <v>189</v>
      </c>
      <c r="I6873" s="5" t="s">
        <v>190</v>
      </c>
      <c r="J6873" s="5" t="s">
        <v>200</v>
      </c>
      <c r="K6873" s="5" t="s">
        <v>201</v>
      </c>
      <c r="L6873" s="7" t="s">
        <v>164</v>
      </c>
      <c r="M6873" t="str">
        <f t="shared" si="323"/>
        <v>Yes</v>
      </c>
    </row>
    <row r="6874" spans="1:13" ht="15" thickBot="1" x14ac:dyDescent="0.4">
      <c r="A6874" s="5" t="s">
        <v>175</v>
      </c>
      <c r="B6874" s="5" t="s">
        <v>176</v>
      </c>
      <c r="C6874" s="5" t="s">
        <v>7075</v>
      </c>
      <c r="D6874" s="5">
        <f t="shared" si="322"/>
        <v>80133</v>
      </c>
      <c r="E6874" s="6">
        <v>43890</v>
      </c>
      <c r="F6874" s="6">
        <f t="shared" si="324"/>
        <v>43980</v>
      </c>
      <c r="G6874" s="6" t="str">
        <f>IF('BCT Template'!R6873&gt;F6874,"Yes","No")</f>
        <v>No</v>
      </c>
      <c r="H6874" s="5" t="s">
        <v>182</v>
      </c>
      <c r="I6874" s="5" t="s">
        <v>183</v>
      </c>
      <c r="J6874" s="5" t="s">
        <v>200</v>
      </c>
      <c r="K6874" s="5" t="s">
        <v>201</v>
      </c>
      <c r="L6874" s="7" t="s">
        <v>164</v>
      </c>
      <c r="M6874" t="str">
        <f t="shared" si="323"/>
        <v>Yes</v>
      </c>
    </row>
    <row r="6875" spans="1:13" ht="15" thickBot="1" x14ac:dyDescent="0.4">
      <c r="A6875" s="5" t="s">
        <v>175</v>
      </c>
      <c r="B6875" s="5" t="s">
        <v>176</v>
      </c>
      <c r="C6875" s="5" t="s">
        <v>7076</v>
      </c>
      <c r="D6875" s="5">
        <f t="shared" si="322"/>
        <v>79375</v>
      </c>
      <c r="E6875" s="6">
        <v>43100</v>
      </c>
      <c r="F6875" s="6">
        <f t="shared" si="324"/>
        <v>43190</v>
      </c>
      <c r="G6875" s="6" t="str">
        <f>IF('BCT Template'!R6874&gt;F6875,"Yes","No")</f>
        <v>No</v>
      </c>
      <c r="H6875" s="5" t="s">
        <v>189</v>
      </c>
      <c r="I6875" s="5" t="s">
        <v>190</v>
      </c>
      <c r="J6875" s="5" t="s">
        <v>184</v>
      </c>
      <c r="K6875" s="5" t="s">
        <v>185</v>
      </c>
      <c r="L6875" s="7" t="s">
        <v>164</v>
      </c>
      <c r="M6875" t="str">
        <f t="shared" si="323"/>
        <v>No</v>
      </c>
    </row>
    <row r="6876" spans="1:13" ht="15" thickBot="1" x14ac:dyDescent="0.4">
      <c r="A6876" s="5" t="s">
        <v>175</v>
      </c>
      <c r="B6876" s="5" t="s">
        <v>176</v>
      </c>
      <c r="C6876" s="5" t="s">
        <v>7077</v>
      </c>
      <c r="D6876" s="5">
        <f t="shared" si="322"/>
        <v>59043</v>
      </c>
      <c r="E6876" s="6">
        <v>43069</v>
      </c>
      <c r="F6876" s="6">
        <f t="shared" si="324"/>
        <v>43159</v>
      </c>
      <c r="G6876" s="6" t="str">
        <f>IF('BCT Template'!R6875&gt;F6876,"Yes","No")</f>
        <v>No</v>
      </c>
      <c r="H6876" s="5" t="s">
        <v>182</v>
      </c>
      <c r="I6876" s="5" t="s">
        <v>183</v>
      </c>
      <c r="J6876" s="5" t="s">
        <v>184</v>
      </c>
      <c r="K6876" s="5" t="s">
        <v>185</v>
      </c>
      <c r="L6876" s="7" t="s">
        <v>164</v>
      </c>
      <c r="M6876" t="str">
        <f t="shared" si="323"/>
        <v>No</v>
      </c>
    </row>
    <row r="6877" spans="1:13" ht="15" thickBot="1" x14ac:dyDescent="0.4">
      <c r="A6877" s="5" t="s">
        <v>175</v>
      </c>
      <c r="B6877" s="5" t="s">
        <v>176</v>
      </c>
      <c r="C6877" s="5" t="s">
        <v>7078</v>
      </c>
      <c r="D6877" s="5">
        <f t="shared" si="322"/>
        <v>21120</v>
      </c>
      <c r="E6877" s="6">
        <v>40816</v>
      </c>
      <c r="F6877" s="6">
        <f t="shared" si="324"/>
        <v>40906</v>
      </c>
      <c r="G6877" s="6" t="str">
        <f>IF('BCT Template'!R6876&gt;F6877,"Yes","No")</f>
        <v>No</v>
      </c>
      <c r="H6877" s="5" t="s">
        <v>178</v>
      </c>
      <c r="I6877" s="5" t="s">
        <v>179</v>
      </c>
      <c r="J6877" s="5" t="s">
        <v>35</v>
      </c>
      <c r="K6877" s="5" t="s">
        <v>180</v>
      </c>
      <c r="L6877" s="7" t="s">
        <v>164</v>
      </c>
      <c r="M6877" t="str">
        <f t="shared" si="323"/>
        <v>Yes</v>
      </c>
    </row>
    <row r="6878" spans="1:13" ht="15" thickBot="1" x14ac:dyDescent="0.4">
      <c r="A6878" s="5" t="s">
        <v>175</v>
      </c>
      <c r="B6878" s="5" t="s">
        <v>176</v>
      </c>
      <c r="C6878" s="5" t="s">
        <v>7079</v>
      </c>
      <c r="D6878" s="5">
        <f t="shared" si="322"/>
        <v>82851</v>
      </c>
      <c r="E6878" s="6">
        <v>44976</v>
      </c>
      <c r="F6878" s="6">
        <f t="shared" si="324"/>
        <v>45066</v>
      </c>
      <c r="G6878" s="6" t="str">
        <f>IF('BCT Template'!R6877&gt;F6878,"Yes","No")</f>
        <v>No</v>
      </c>
      <c r="H6878" s="5" t="s">
        <v>210</v>
      </c>
      <c r="I6878" s="5" t="s">
        <v>211</v>
      </c>
      <c r="J6878" s="5" t="s">
        <v>184</v>
      </c>
      <c r="K6878" s="5" t="s">
        <v>185</v>
      </c>
      <c r="L6878" s="7" t="s">
        <v>164</v>
      </c>
      <c r="M6878" t="str">
        <f t="shared" si="323"/>
        <v>No</v>
      </c>
    </row>
    <row r="6879" spans="1:13" ht="15" thickBot="1" x14ac:dyDescent="0.4">
      <c r="A6879" s="5" t="s">
        <v>175</v>
      </c>
      <c r="B6879" s="5" t="s">
        <v>176</v>
      </c>
      <c r="C6879" s="5" t="s">
        <v>7080</v>
      </c>
      <c r="D6879" s="5">
        <f t="shared" si="322"/>
        <v>21411</v>
      </c>
      <c r="E6879" s="6">
        <v>43890</v>
      </c>
      <c r="F6879" s="6">
        <f t="shared" si="324"/>
        <v>43980</v>
      </c>
      <c r="G6879" s="6" t="str">
        <f>IF('BCT Template'!R6878&gt;F6879,"Yes","No")</f>
        <v>No</v>
      </c>
      <c r="H6879" s="5" t="s">
        <v>178</v>
      </c>
      <c r="I6879" s="5" t="s">
        <v>179</v>
      </c>
      <c r="J6879" s="5" t="s">
        <v>35</v>
      </c>
      <c r="K6879" s="5" t="s">
        <v>180</v>
      </c>
      <c r="L6879" s="7" t="s">
        <v>164</v>
      </c>
      <c r="M6879" t="str">
        <f t="shared" si="323"/>
        <v>Yes</v>
      </c>
    </row>
    <row r="6880" spans="1:13" ht="15" thickBot="1" x14ac:dyDescent="0.4">
      <c r="A6880" s="5" t="s">
        <v>175</v>
      </c>
      <c r="B6880" s="5" t="s">
        <v>176</v>
      </c>
      <c r="C6880" s="5" t="s">
        <v>7081</v>
      </c>
      <c r="D6880" s="5">
        <f t="shared" si="322"/>
        <v>57374</v>
      </c>
      <c r="E6880" s="6">
        <v>44109</v>
      </c>
      <c r="F6880" s="6">
        <f t="shared" si="324"/>
        <v>44199</v>
      </c>
      <c r="G6880" s="6" t="str">
        <f>IF('BCT Template'!R6879&gt;F6880,"Yes","No")</f>
        <v>No</v>
      </c>
      <c r="H6880" s="5" t="s">
        <v>189</v>
      </c>
      <c r="I6880" s="5" t="s">
        <v>190</v>
      </c>
      <c r="J6880" s="5" t="s">
        <v>184</v>
      </c>
      <c r="K6880" s="5" t="s">
        <v>185</v>
      </c>
      <c r="L6880" s="7" t="s">
        <v>164</v>
      </c>
      <c r="M6880" t="str">
        <f t="shared" si="323"/>
        <v>No</v>
      </c>
    </row>
    <row r="6881" spans="1:13" ht="15" thickBot="1" x14ac:dyDescent="0.4">
      <c r="A6881" s="5" t="s">
        <v>175</v>
      </c>
      <c r="B6881" s="5" t="s">
        <v>176</v>
      </c>
      <c r="C6881" s="5" t="s">
        <v>7082</v>
      </c>
      <c r="D6881" s="5">
        <f t="shared" si="322"/>
        <v>78917</v>
      </c>
      <c r="E6881" s="6">
        <v>43574</v>
      </c>
      <c r="F6881" s="6">
        <f t="shared" si="324"/>
        <v>43664</v>
      </c>
      <c r="G6881" s="6" t="str">
        <f>IF('BCT Template'!R6880&gt;F6881,"Yes","No")</f>
        <v>No</v>
      </c>
      <c r="H6881" s="5" t="s">
        <v>210</v>
      </c>
      <c r="I6881" s="5" t="s">
        <v>211</v>
      </c>
      <c r="J6881" s="5" t="s">
        <v>184</v>
      </c>
      <c r="K6881" s="5" t="s">
        <v>185</v>
      </c>
      <c r="L6881" s="7" t="s">
        <v>164</v>
      </c>
      <c r="M6881" t="str">
        <f t="shared" si="323"/>
        <v>No</v>
      </c>
    </row>
    <row r="6882" spans="1:13" ht="15" thickBot="1" x14ac:dyDescent="0.4">
      <c r="A6882" s="5" t="s">
        <v>175</v>
      </c>
      <c r="B6882" s="5" t="s">
        <v>176</v>
      </c>
      <c r="C6882" s="5" t="s">
        <v>7083</v>
      </c>
      <c r="D6882" s="5">
        <f t="shared" si="322"/>
        <v>58514</v>
      </c>
      <c r="E6882" s="6">
        <v>44012</v>
      </c>
      <c r="F6882" s="6">
        <f t="shared" si="324"/>
        <v>44102</v>
      </c>
      <c r="G6882" s="6" t="str">
        <f>IF('BCT Template'!R6881&gt;F6882,"Yes","No")</f>
        <v>No</v>
      </c>
      <c r="H6882" s="5" t="s">
        <v>182</v>
      </c>
      <c r="I6882" s="5" t="s">
        <v>183</v>
      </c>
      <c r="J6882" s="5" t="s">
        <v>184</v>
      </c>
      <c r="K6882" s="5" t="s">
        <v>185</v>
      </c>
      <c r="L6882" s="7" t="s">
        <v>164</v>
      </c>
      <c r="M6882" t="str">
        <f t="shared" si="323"/>
        <v>No</v>
      </c>
    </row>
    <row r="6883" spans="1:13" ht="15" thickBot="1" x14ac:dyDescent="0.4">
      <c r="A6883" s="5" t="s">
        <v>175</v>
      </c>
      <c r="B6883" s="5" t="s">
        <v>176</v>
      </c>
      <c r="C6883" s="5" t="s">
        <v>7084</v>
      </c>
      <c r="D6883" s="5">
        <f t="shared" si="322"/>
        <v>83001</v>
      </c>
      <c r="E6883" s="6">
        <v>48834</v>
      </c>
      <c r="F6883" s="6">
        <f t="shared" si="324"/>
        <v>48924</v>
      </c>
      <c r="G6883" s="6" t="str">
        <f>IF('BCT Template'!R6882&gt;F6883,"Yes","No")</f>
        <v>No</v>
      </c>
      <c r="H6883" s="5" t="s">
        <v>210</v>
      </c>
      <c r="I6883" s="5" t="s">
        <v>211</v>
      </c>
      <c r="J6883" s="5" t="s">
        <v>184</v>
      </c>
      <c r="K6883" s="5" t="s">
        <v>185</v>
      </c>
      <c r="L6883" s="7" t="s">
        <v>164</v>
      </c>
      <c r="M6883" t="str">
        <f t="shared" si="323"/>
        <v>No</v>
      </c>
    </row>
    <row r="6884" spans="1:13" ht="15" thickBot="1" x14ac:dyDescent="0.4">
      <c r="A6884" s="5" t="s">
        <v>175</v>
      </c>
      <c r="B6884" s="5" t="s">
        <v>176</v>
      </c>
      <c r="C6884" s="5" t="s">
        <v>7085</v>
      </c>
      <c r="D6884" s="5">
        <f t="shared" si="322"/>
        <v>29292</v>
      </c>
      <c r="E6884" s="6">
        <v>37955</v>
      </c>
      <c r="F6884" s="6">
        <f t="shared" si="324"/>
        <v>38045</v>
      </c>
      <c r="G6884" s="6" t="str">
        <f>IF('BCT Template'!R6883&gt;F6884,"Yes","No")</f>
        <v>No</v>
      </c>
      <c r="H6884" s="5" t="s">
        <v>178</v>
      </c>
      <c r="I6884" s="5" t="s">
        <v>179</v>
      </c>
      <c r="J6884" s="5" t="s">
        <v>35</v>
      </c>
      <c r="K6884" s="5" t="s">
        <v>180</v>
      </c>
      <c r="L6884" s="7" t="s">
        <v>164</v>
      </c>
      <c r="M6884" t="str">
        <f t="shared" si="323"/>
        <v>Yes</v>
      </c>
    </row>
    <row r="6885" spans="1:13" ht="15" thickBot="1" x14ac:dyDescent="0.4">
      <c r="A6885" s="5" t="s">
        <v>175</v>
      </c>
      <c r="B6885" s="5" t="s">
        <v>176</v>
      </c>
      <c r="C6885" s="5" t="s">
        <v>7086</v>
      </c>
      <c r="D6885" s="5">
        <f t="shared" si="322"/>
        <v>84885</v>
      </c>
      <c r="E6885" s="6">
        <v>40817</v>
      </c>
      <c r="F6885" s="6">
        <f t="shared" si="324"/>
        <v>40907</v>
      </c>
      <c r="G6885" s="6" t="str">
        <f>IF('BCT Template'!R6884&gt;F6885,"Yes","No")</f>
        <v>No</v>
      </c>
      <c r="H6885" s="5" t="s">
        <v>210</v>
      </c>
      <c r="I6885" s="5" t="s">
        <v>211</v>
      </c>
      <c r="J6885" s="5" t="s">
        <v>184</v>
      </c>
      <c r="K6885" s="5" t="s">
        <v>185</v>
      </c>
      <c r="L6885" s="7" t="s">
        <v>164</v>
      </c>
      <c r="M6885" t="str">
        <f t="shared" si="323"/>
        <v>No</v>
      </c>
    </row>
    <row r="6886" spans="1:13" ht="15" thickBot="1" x14ac:dyDescent="0.4">
      <c r="A6886" s="5" t="s">
        <v>175</v>
      </c>
      <c r="B6886" s="5" t="s">
        <v>176</v>
      </c>
      <c r="C6886" s="5" t="s">
        <v>7087</v>
      </c>
      <c r="D6886" s="5">
        <f t="shared" si="322"/>
        <v>78985</v>
      </c>
      <c r="E6886" s="6">
        <v>37164</v>
      </c>
      <c r="F6886" s="6">
        <f t="shared" si="324"/>
        <v>37254</v>
      </c>
      <c r="G6886" s="6" t="str">
        <f>IF('BCT Template'!R6885&gt;F6886,"Yes","No")</f>
        <v>No</v>
      </c>
      <c r="H6886" s="5" t="s">
        <v>189</v>
      </c>
      <c r="I6886" s="5" t="s">
        <v>190</v>
      </c>
      <c r="J6886" s="5" t="s">
        <v>184</v>
      </c>
      <c r="K6886" s="5" t="s">
        <v>185</v>
      </c>
      <c r="L6886" s="7" t="s">
        <v>164</v>
      </c>
      <c r="M6886" t="str">
        <f t="shared" si="323"/>
        <v>No</v>
      </c>
    </row>
    <row r="6887" spans="1:13" ht="15" thickBot="1" x14ac:dyDescent="0.4">
      <c r="A6887" s="5" t="s">
        <v>175</v>
      </c>
      <c r="B6887" s="5" t="s">
        <v>176</v>
      </c>
      <c r="C6887" s="5" t="s">
        <v>7088</v>
      </c>
      <c r="D6887" s="5">
        <f t="shared" si="322"/>
        <v>79419</v>
      </c>
      <c r="E6887" s="6">
        <v>42704</v>
      </c>
      <c r="F6887" s="6">
        <f t="shared" si="324"/>
        <v>42794</v>
      </c>
      <c r="G6887" s="6" t="str">
        <f>IF('BCT Template'!R6886&gt;F6887,"Yes","No")</f>
        <v>No</v>
      </c>
      <c r="H6887" s="5" t="s">
        <v>189</v>
      </c>
      <c r="I6887" s="5" t="s">
        <v>190</v>
      </c>
      <c r="J6887" s="5" t="s">
        <v>200</v>
      </c>
      <c r="K6887" s="5" t="s">
        <v>201</v>
      </c>
      <c r="L6887" s="7" t="s">
        <v>164</v>
      </c>
      <c r="M6887" t="str">
        <f t="shared" si="323"/>
        <v>Yes</v>
      </c>
    </row>
    <row r="6888" spans="1:13" ht="15" thickBot="1" x14ac:dyDescent="0.4">
      <c r="A6888" s="5" t="s">
        <v>175</v>
      </c>
      <c r="B6888" s="5" t="s">
        <v>176</v>
      </c>
      <c r="C6888" s="5" t="s">
        <v>7089</v>
      </c>
      <c r="D6888" s="5">
        <f t="shared" si="322"/>
        <v>28994</v>
      </c>
      <c r="E6888" s="6">
        <v>45838</v>
      </c>
      <c r="F6888" s="6">
        <f t="shared" si="324"/>
        <v>45928</v>
      </c>
      <c r="G6888" s="6" t="str">
        <f>IF('BCT Template'!R6887&gt;F6888,"Yes","No")</f>
        <v>No</v>
      </c>
      <c r="H6888" s="5" t="s">
        <v>240</v>
      </c>
      <c r="I6888" s="5" t="s">
        <v>241</v>
      </c>
      <c r="J6888" s="5" t="s">
        <v>35</v>
      </c>
      <c r="K6888" s="5" t="s">
        <v>180</v>
      </c>
      <c r="L6888" s="7" t="s">
        <v>164</v>
      </c>
      <c r="M6888" t="str">
        <f t="shared" si="323"/>
        <v>Yes</v>
      </c>
    </row>
    <row r="6889" spans="1:13" ht="15" thickBot="1" x14ac:dyDescent="0.4">
      <c r="A6889" s="5" t="s">
        <v>175</v>
      </c>
      <c r="B6889" s="5" t="s">
        <v>176</v>
      </c>
      <c r="C6889" s="5" t="s">
        <v>7090</v>
      </c>
      <c r="D6889" s="5">
        <f t="shared" si="322"/>
        <v>80945</v>
      </c>
      <c r="E6889" s="6">
        <v>43281</v>
      </c>
      <c r="F6889" s="6">
        <f t="shared" si="324"/>
        <v>43371</v>
      </c>
      <c r="G6889" s="6" t="str">
        <f>IF('BCT Template'!R6888&gt;F6889,"Yes","No")</f>
        <v>No</v>
      </c>
      <c r="H6889" s="5" t="s">
        <v>182</v>
      </c>
      <c r="I6889" s="5" t="s">
        <v>183</v>
      </c>
      <c r="J6889" s="5" t="s">
        <v>200</v>
      </c>
      <c r="K6889" s="5" t="s">
        <v>201</v>
      </c>
      <c r="L6889" s="7" t="s">
        <v>164</v>
      </c>
      <c r="M6889" t="str">
        <f t="shared" si="323"/>
        <v>Yes</v>
      </c>
    </row>
    <row r="6890" spans="1:13" ht="15" thickBot="1" x14ac:dyDescent="0.4">
      <c r="A6890" s="5" t="s">
        <v>175</v>
      </c>
      <c r="B6890" s="5" t="s">
        <v>176</v>
      </c>
      <c r="C6890" s="5" t="s">
        <v>7091</v>
      </c>
      <c r="D6890" s="5">
        <f t="shared" si="322"/>
        <v>82061</v>
      </c>
      <c r="E6890" s="6">
        <v>43696</v>
      </c>
      <c r="F6890" s="6">
        <f t="shared" si="324"/>
        <v>43786</v>
      </c>
      <c r="G6890" s="6" t="str">
        <f>IF('BCT Template'!R6889&gt;F6890,"Yes","No")</f>
        <v>No</v>
      </c>
      <c r="H6890" s="5" t="s">
        <v>210</v>
      </c>
      <c r="I6890" s="5" t="s">
        <v>211</v>
      </c>
      <c r="J6890" s="5" t="s">
        <v>184</v>
      </c>
      <c r="K6890" s="5" t="s">
        <v>185</v>
      </c>
      <c r="L6890" s="7" t="s">
        <v>164</v>
      </c>
      <c r="M6890" t="str">
        <f t="shared" si="323"/>
        <v>No</v>
      </c>
    </row>
    <row r="6891" spans="1:13" ht="15" thickBot="1" x14ac:dyDescent="0.4">
      <c r="A6891" s="5" t="s">
        <v>175</v>
      </c>
      <c r="B6891" s="5" t="s">
        <v>176</v>
      </c>
      <c r="C6891" s="5" t="s">
        <v>7092</v>
      </c>
      <c r="D6891" s="5">
        <f t="shared" si="322"/>
        <v>77606</v>
      </c>
      <c r="E6891" s="6">
        <v>41455</v>
      </c>
      <c r="F6891" s="6">
        <f t="shared" si="324"/>
        <v>41545</v>
      </c>
      <c r="G6891" s="6" t="str">
        <f>IF('BCT Template'!R6890&gt;F6891,"Yes","No")</f>
        <v>No</v>
      </c>
      <c r="H6891" s="5" t="s">
        <v>189</v>
      </c>
      <c r="I6891" s="5" t="s">
        <v>190</v>
      </c>
      <c r="J6891" s="5" t="s">
        <v>184</v>
      </c>
      <c r="K6891" s="5" t="s">
        <v>185</v>
      </c>
      <c r="L6891" s="7" t="s">
        <v>164</v>
      </c>
      <c r="M6891" t="str">
        <f t="shared" si="323"/>
        <v>No</v>
      </c>
    </row>
    <row r="6892" spans="1:13" ht="15" thickBot="1" x14ac:dyDescent="0.4">
      <c r="A6892" s="5" t="s">
        <v>175</v>
      </c>
      <c r="B6892" s="5" t="s">
        <v>176</v>
      </c>
      <c r="C6892" s="5" t="s">
        <v>7093</v>
      </c>
      <c r="D6892" s="5">
        <f t="shared" si="322"/>
        <v>84956</v>
      </c>
      <c r="E6892" s="6">
        <v>43858</v>
      </c>
      <c r="F6892" s="6">
        <f t="shared" si="324"/>
        <v>43948</v>
      </c>
      <c r="G6892" s="6" t="str">
        <f>IF('BCT Template'!R6891&gt;F6892,"Yes","No")</f>
        <v>No</v>
      </c>
      <c r="H6892" s="5" t="s">
        <v>210</v>
      </c>
      <c r="I6892" s="5" t="s">
        <v>211</v>
      </c>
      <c r="J6892" s="5" t="s">
        <v>184</v>
      </c>
      <c r="K6892" s="5" t="s">
        <v>185</v>
      </c>
      <c r="L6892" s="7" t="s">
        <v>164</v>
      </c>
      <c r="M6892" t="str">
        <f t="shared" si="323"/>
        <v>No</v>
      </c>
    </row>
    <row r="6893" spans="1:13" ht="15" thickBot="1" x14ac:dyDescent="0.4">
      <c r="A6893" s="5" t="s">
        <v>175</v>
      </c>
      <c r="B6893" s="5" t="s">
        <v>176</v>
      </c>
      <c r="C6893" s="5" t="s">
        <v>7094</v>
      </c>
      <c r="D6893" s="5">
        <f t="shared" si="322"/>
        <v>77727</v>
      </c>
      <c r="E6893" s="6">
        <v>43830</v>
      </c>
      <c r="F6893" s="6">
        <f t="shared" si="324"/>
        <v>43920</v>
      </c>
      <c r="G6893" s="6" t="str">
        <f>IF('BCT Template'!R6892&gt;F6893,"Yes","No")</f>
        <v>No</v>
      </c>
      <c r="H6893" s="5" t="s">
        <v>189</v>
      </c>
      <c r="I6893" s="5" t="s">
        <v>190</v>
      </c>
      <c r="J6893" s="5" t="s">
        <v>184</v>
      </c>
      <c r="K6893" s="5" t="s">
        <v>185</v>
      </c>
      <c r="L6893" s="7" t="s">
        <v>164</v>
      </c>
      <c r="M6893" t="str">
        <f t="shared" si="323"/>
        <v>No</v>
      </c>
    </row>
    <row r="6894" spans="1:13" ht="15" thickBot="1" x14ac:dyDescent="0.4">
      <c r="A6894" s="5" t="s">
        <v>175</v>
      </c>
      <c r="B6894" s="5" t="s">
        <v>176</v>
      </c>
      <c r="C6894" s="5" t="s">
        <v>7095</v>
      </c>
      <c r="D6894" s="5">
        <f t="shared" si="322"/>
        <v>57006</v>
      </c>
      <c r="E6894" s="6">
        <v>42735</v>
      </c>
      <c r="F6894" s="6">
        <f t="shared" si="324"/>
        <v>42825</v>
      </c>
      <c r="G6894" s="6" t="str">
        <f>IF('BCT Template'!R6893&gt;F6894,"Yes","No")</f>
        <v>No</v>
      </c>
      <c r="H6894" s="5" t="s">
        <v>189</v>
      </c>
      <c r="I6894" s="5" t="s">
        <v>190</v>
      </c>
      <c r="J6894" s="5" t="s">
        <v>184</v>
      </c>
      <c r="K6894" s="5" t="s">
        <v>185</v>
      </c>
      <c r="L6894" s="7" t="s">
        <v>164</v>
      </c>
      <c r="M6894" t="str">
        <f t="shared" si="323"/>
        <v>No</v>
      </c>
    </row>
    <row r="6895" spans="1:13" ht="15" thickBot="1" x14ac:dyDescent="0.4">
      <c r="A6895" s="5" t="s">
        <v>175</v>
      </c>
      <c r="B6895" s="5" t="s">
        <v>176</v>
      </c>
      <c r="C6895" s="5" t="s">
        <v>7096</v>
      </c>
      <c r="D6895" s="5">
        <f t="shared" si="322"/>
        <v>21959</v>
      </c>
      <c r="E6895" s="6">
        <v>44227</v>
      </c>
      <c r="F6895" s="6">
        <f t="shared" si="324"/>
        <v>44317</v>
      </c>
      <c r="G6895" s="6" t="str">
        <f>IF('BCT Template'!R6894&gt;F6895,"Yes","No")</f>
        <v>No</v>
      </c>
      <c r="H6895" s="5" t="s">
        <v>178</v>
      </c>
      <c r="I6895" s="5" t="s">
        <v>179</v>
      </c>
      <c r="J6895" s="5" t="s">
        <v>35</v>
      </c>
      <c r="K6895" s="5" t="s">
        <v>180</v>
      </c>
      <c r="L6895" s="7" t="s">
        <v>164</v>
      </c>
      <c r="M6895" t="str">
        <f t="shared" si="323"/>
        <v>Yes</v>
      </c>
    </row>
    <row r="6896" spans="1:13" ht="15" thickBot="1" x14ac:dyDescent="0.4">
      <c r="A6896" s="5" t="s">
        <v>175</v>
      </c>
      <c r="B6896" s="5" t="s">
        <v>176</v>
      </c>
      <c r="C6896" s="5" t="s">
        <v>7097</v>
      </c>
      <c r="D6896" s="5">
        <f t="shared" si="322"/>
        <v>18552</v>
      </c>
      <c r="E6896" s="6">
        <v>44347</v>
      </c>
      <c r="F6896" s="6">
        <f t="shared" si="324"/>
        <v>44437</v>
      </c>
      <c r="G6896" s="6" t="str">
        <f>IF('BCT Template'!R6895&gt;F6896,"Yes","No")</f>
        <v>No</v>
      </c>
      <c r="H6896" s="5" t="s">
        <v>234</v>
      </c>
      <c r="I6896" s="5" t="s">
        <v>235</v>
      </c>
      <c r="J6896" s="5" t="s">
        <v>184</v>
      </c>
      <c r="K6896" s="5" t="s">
        <v>185</v>
      </c>
      <c r="L6896" s="7" t="s">
        <v>164</v>
      </c>
      <c r="M6896" t="str">
        <f t="shared" si="323"/>
        <v>No</v>
      </c>
    </row>
    <row r="6897" spans="1:13" ht="15" thickBot="1" x14ac:dyDescent="0.4">
      <c r="A6897" s="5" t="s">
        <v>175</v>
      </c>
      <c r="B6897" s="5" t="s">
        <v>176</v>
      </c>
      <c r="C6897" s="5" t="s">
        <v>7098</v>
      </c>
      <c r="D6897" s="5">
        <f t="shared" si="322"/>
        <v>77925</v>
      </c>
      <c r="E6897" s="6">
        <v>44058</v>
      </c>
      <c r="F6897" s="6">
        <f t="shared" si="324"/>
        <v>44148</v>
      </c>
      <c r="G6897" s="6" t="str">
        <f>IF('BCT Template'!R6896&gt;F6897,"Yes","No")</f>
        <v>No</v>
      </c>
      <c r="H6897" s="5" t="s">
        <v>189</v>
      </c>
      <c r="I6897" s="5" t="s">
        <v>190</v>
      </c>
      <c r="J6897" s="5" t="s">
        <v>184</v>
      </c>
      <c r="K6897" s="5" t="s">
        <v>185</v>
      </c>
      <c r="L6897" s="7" t="s">
        <v>164</v>
      </c>
      <c r="M6897" t="str">
        <f t="shared" si="323"/>
        <v>No</v>
      </c>
    </row>
    <row r="6898" spans="1:13" ht="15" thickBot="1" x14ac:dyDescent="0.4">
      <c r="A6898" s="5" t="s">
        <v>175</v>
      </c>
      <c r="B6898" s="5" t="s">
        <v>176</v>
      </c>
      <c r="C6898" s="5" t="s">
        <v>7099</v>
      </c>
      <c r="D6898" s="5">
        <f t="shared" si="322"/>
        <v>58287</v>
      </c>
      <c r="E6898" s="6">
        <v>43830</v>
      </c>
      <c r="F6898" s="6">
        <f t="shared" si="324"/>
        <v>43920</v>
      </c>
      <c r="G6898" s="6" t="str">
        <f>IF('BCT Template'!R6897&gt;F6898,"Yes","No")</f>
        <v>No</v>
      </c>
      <c r="H6898" s="5" t="s">
        <v>182</v>
      </c>
      <c r="I6898" s="5" t="s">
        <v>183</v>
      </c>
      <c r="J6898" s="5" t="s">
        <v>184</v>
      </c>
      <c r="K6898" s="5" t="s">
        <v>185</v>
      </c>
      <c r="L6898" s="7" t="s">
        <v>164</v>
      </c>
      <c r="M6898" t="str">
        <f t="shared" si="323"/>
        <v>No</v>
      </c>
    </row>
    <row r="6899" spans="1:13" ht="15" thickBot="1" x14ac:dyDescent="0.4">
      <c r="A6899" s="5" t="s">
        <v>175</v>
      </c>
      <c r="B6899" s="5" t="s">
        <v>176</v>
      </c>
      <c r="C6899" s="5" t="s">
        <v>7100</v>
      </c>
      <c r="D6899" s="5">
        <f t="shared" si="322"/>
        <v>57913</v>
      </c>
      <c r="E6899" s="6">
        <v>42886</v>
      </c>
      <c r="F6899" s="6">
        <f t="shared" si="324"/>
        <v>42976</v>
      </c>
      <c r="G6899" s="6" t="str">
        <f>IF('BCT Template'!R6898&gt;F6899,"Yes","No")</f>
        <v>No</v>
      </c>
      <c r="H6899" s="5" t="s">
        <v>189</v>
      </c>
      <c r="I6899" s="5" t="s">
        <v>190</v>
      </c>
      <c r="J6899" s="5" t="s">
        <v>184</v>
      </c>
      <c r="K6899" s="5" t="s">
        <v>185</v>
      </c>
      <c r="L6899" s="7" t="s">
        <v>164</v>
      </c>
      <c r="M6899" t="str">
        <f t="shared" si="323"/>
        <v>No</v>
      </c>
    </row>
    <row r="6900" spans="1:13" ht="15" thickBot="1" x14ac:dyDescent="0.4">
      <c r="A6900" s="5" t="s">
        <v>175</v>
      </c>
      <c r="B6900" s="5" t="s">
        <v>176</v>
      </c>
      <c r="C6900" s="5" t="s">
        <v>7101</v>
      </c>
      <c r="D6900" s="5">
        <f t="shared" si="322"/>
        <v>79872</v>
      </c>
      <c r="E6900" s="6">
        <v>41820</v>
      </c>
      <c r="F6900" s="6">
        <f t="shared" si="324"/>
        <v>41910</v>
      </c>
      <c r="G6900" s="6" t="str">
        <f>IF('BCT Template'!R6899&gt;F6900,"Yes","No")</f>
        <v>No</v>
      </c>
      <c r="H6900" s="5" t="s">
        <v>182</v>
      </c>
      <c r="I6900" s="5" t="s">
        <v>183</v>
      </c>
      <c r="J6900" s="5" t="s">
        <v>200</v>
      </c>
      <c r="K6900" s="5" t="s">
        <v>201</v>
      </c>
      <c r="L6900" s="7" t="s">
        <v>164</v>
      </c>
      <c r="M6900" t="str">
        <f t="shared" si="323"/>
        <v>Yes</v>
      </c>
    </row>
    <row r="6901" spans="1:13" ht="15" thickBot="1" x14ac:dyDescent="0.4">
      <c r="A6901" s="5" t="s">
        <v>175</v>
      </c>
      <c r="B6901" s="5" t="s">
        <v>176</v>
      </c>
      <c r="C6901" s="5" t="s">
        <v>7102</v>
      </c>
      <c r="D6901" s="5">
        <f t="shared" si="322"/>
        <v>59143</v>
      </c>
      <c r="E6901" s="6">
        <v>40724</v>
      </c>
      <c r="F6901" s="6">
        <f t="shared" si="324"/>
        <v>40814</v>
      </c>
      <c r="G6901" s="6" t="str">
        <f>IF('BCT Template'!R6900&gt;F6901,"Yes","No")</f>
        <v>No</v>
      </c>
      <c r="H6901" s="5" t="s">
        <v>182</v>
      </c>
      <c r="I6901" s="5" t="s">
        <v>183</v>
      </c>
      <c r="J6901" s="5" t="s">
        <v>184</v>
      </c>
      <c r="K6901" s="5" t="s">
        <v>185</v>
      </c>
      <c r="L6901" s="7" t="s">
        <v>164</v>
      </c>
      <c r="M6901" t="str">
        <f t="shared" si="323"/>
        <v>No</v>
      </c>
    </row>
    <row r="6902" spans="1:13" ht="15" thickBot="1" x14ac:dyDescent="0.4">
      <c r="A6902" s="5" t="s">
        <v>175</v>
      </c>
      <c r="B6902" s="5" t="s">
        <v>176</v>
      </c>
      <c r="C6902" s="5" t="s">
        <v>7103</v>
      </c>
      <c r="D6902" s="5">
        <f t="shared" si="322"/>
        <v>59594</v>
      </c>
      <c r="E6902" s="6">
        <v>41882</v>
      </c>
      <c r="F6902" s="6">
        <f t="shared" si="324"/>
        <v>41972</v>
      </c>
      <c r="G6902" s="6" t="str">
        <f>IF('BCT Template'!R6901&gt;F6902,"Yes","No")</f>
        <v>No</v>
      </c>
      <c r="H6902" s="5" t="s">
        <v>182</v>
      </c>
      <c r="I6902" s="5" t="s">
        <v>183</v>
      </c>
      <c r="J6902" s="5" t="s">
        <v>200</v>
      </c>
      <c r="K6902" s="5" t="s">
        <v>201</v>
      </c>
      <c r="L6902" s="7" t="s">
        <v>164</v>
      </c>
      <c r="M6902" t="str">
        <f t="shared" si="323"/>
        <v>Yes</v>
      </c>
    </row>
    <row r="6903" spans="1:13" ht="15" thickBot="1" x14ac:dyDescent="0.4">
      <c r="A6903" s="5" t="s">
        <v>175</v>
      </c>
      <c r="B6903" s="5" t="s">
        <v>176</v>
      </c>
      <c r="C6903" s="5" t="s">
        <v>7104</v>
      </c>
      <c r="D6903" s="5">
        <f t="shared" si="322"/>
        <v>58461</v>
      </c>
      <c r="E6903" s="6">
        <v>44012</v>
      </c>
      <c r="F6903" s="6">
        <f t="shared" si="324"/>
        <v>44102</v>
      </c>
      <c r="G6903" s="6" t="str">
        <f>IF('BCT Template'!R6902&gt;F6903,"Yes","No")</f>
        <v>No</v>
      </c>
      <c r="H6903" s="5" t="s">
        <v>182</v>
      </c>
      <c r="I6903" s="5" t="s">
        <v>183</v>
      </c>
      <c r="J6903" s="5" t="s">
        <v>200</v>
      </c>
      <c r="K6903" s="5" t="s">
        <v>201</v>
      </c>
      <c r="L6903" s="7" t="s">
        <v>164</v>
      </c>
      <c r="M6903" t="str">
        <f t="shared" si="323"/>
        <v>Yes</v>
      </c>
    </row>
    <row r="6904" spans="1:13" ht="15" thickBot="1" x14ac:dyDescent="0.4">
      <c r="A6904" s="5" t="s">
        <v>175</v>
      </c>
      <c r="B6904" s="5" t="s">
        <v>176</v>
      </c>
      <c r="C6904" s="5" t="s">
        <v>7105</v>
      </c>
      <c r="D6904" s="5">
        <f t="shared" si="322"/>
        <v>57675</v>
      </c>
      <c r="E6904" s="6">
        <v>35795</v>
      </c>
      <c r="F6904" s="6">
        <f t="shared" si="324"/>
        <v>35885</v>
      </c>
      <c r="G6904" s="6" t="str">
        <f>IF('BCT Template'!R6903&gt;F6904,"Yes","No")</f>
        <v>No</v>
      </c>
      <c r="H6904" s="5" t="s">
        <v>189</v>
      </c>
      <c r="I6904" s="5" t="s">
        <v>190</v>
      </c>
      <c r="J6904" s="5" t="s">
        <v>200</v>
      </c>
      <c r="K6904" s="5" t="s">
        <v>201</v>
      </c>
      <c r="L6904" s="7" t="s">
        <v>164</v>
      </c>
      <c r="M6904" t="str">
        <f t="shared" si="323"/>
        <v>Yes</v>
      </c>
    </row>
    <row r="6905" spans="1:13" ht="15" thickBot="1" x14ac:dyDescent="0.4">
      <c r="A6905" s="5" t="s">
        <v>175</v>
      </c>
      <c r="B6905" s="5" t="s">
        <v>176</v>
      </c>
      <c r="C6905" s="5" t="s">
        <v>7106</v>
      </c>
      <c r="D6905" s="5">
        <f t="shared" si="322"/>
        <v>57038</v>
      </c>
      <c r="E6905" s="6">
        <v>41639</v>
      </c>
      <c r="F6905" s="6">
        <f t="shared" si="324"/>
        <v>41729</v>
      </c>
      <c r="G6905" s="6" t="str">
        <f>IF('BCT Template'!R6904&gt;F6905,"Yes","No")</f>
        <v>No</v>
      </c>
      <c r="H6905" s="5" t="s">
        <v>189</v>
      </c>
      <c r="I6905" s="5" t="s">
        <v>190</v>
      </c>
      <c r="J6905" s="5" t="s">
        <v>184</v>
      </c>
      <c r="K6905" s="5" t="s">
        <v>185</v>
      </c>
      <c r="L6905" s="7" t="s">
        <v>164</v>
      </c>
      <c r="M6905" t="str">
        <f t="shared" si="323"/>
        <v>No</v>
      </c>
    </row>
    <row r="6906" spans="1:13" ht="15" thickBot="1" x14ac:dyDescent="0.4">
      <c r="A6906" s="5" t="s">
        <v>175</v>
      </c>
      <c r="B6906" s="5" t="s">
        <v>176</v>
      </c>
      <c r="C6906" s="5" t="s">
        <v>7107</v>
      </c>
      <c r="D6906" s="5">
        <f t="shared" si="322"/>
        <v>57862</v>
      </c>
      <c r="E6906" s="6">
        <v>40390</v>
      </c>
      <c r="F6906" s="6">
        <f t="shared" si="324"/>
        <v>40480</v>
      </c>
      <c r="G6906" s="6" t="str">
        <f>IF('BCT Template'!R6905&gt;F6906,"Yes","No")</f>
        <v>No</v>
      </c>
      <c r="H6906" s="5" t="s">
        <v>189</v>
      </c>
      <c r="I6906" s="5" t="s">
        <v>190</v>
      </c>
      <c r="J6906" s="5" t="s">
        <v>200</v>
      </c>
      <c r="K6906" s="5" t="s">
        <v>201</v>
      </c>
      <c r="L6906" s="7" t="s">
        <v>164</v>
      </c>
      <c r="M6906" t="str">
        <f t="shared" si="323"/>
        <v>Yes</v>
      </c>
    </row>
    <row r="6907" spans="1:13" ht="15" thickBot="1" x14ac:dyDescent="0.4">
      <c r="A6907" s="5" t="s">
        <v>175</v>
      </c>
      <c r="B6907" s="5" t="s">
        <v>176</v>
      </c>
      <c r="C6907" s="5" t="s">
        <v>7108</v>
      </c>
      <c r="D6907" s="5">
        <f t="shared" si="322"/>
        <v>80621</v>
      </c>
      <c r="E6907" s="6">
        <v>44165</v>
      </c>
      <c r="F6907" s="6">
        <f t="shared" si="324"/>
        <v>44255</v>
      </c>
      <c r="G6907" s="6" t="str">
        <f>IF('BCT Template'!R6906&gt;F6907,"Yes","No")</f>
        <v>No</v>
      </c>
      <c r="H6907" s="5" t="s">
        <v>182</v>
      </c>
      <c r="I6907" s="5" t="s">
        <v>183</v>
      </c>
      <c r="J6907" s="5" t="s">
        <v>200</v>
      </c>
      <c r="K6907" s="5" t="s">
        <v>201</v>
      </c>
      <c r="L6907" s="7" t="s">
        <v>164</v>
      </c>
      <c r="M6907" t="str">
        <f t="shared" si="323"/>
        <v>Yes</v>
      </c>
    </row>
    <row r="6908" spans="1:13" ht="15" thickBot="1" x14ac:dyDescent="0.4">
      <c r="A6908" s="5" t="s">
        <v>175</v>
      </c>
      <c r="B6908" s="5" t="s">
        <v>176</v>
      </c>
      <c r="C6908" s="5" t="s">
        <v>7109</v>
      </c>
      <c r="D6908" s="5">
        <f t="shared" si="322"/>
        <v>82647</v>
      </c>
      <c r="E6908" s="6">
        <v>44296</v>
      </c>
      <c r="F6908" s="6">
        <f t="shared" si="324"/>
        <v>44386</v>
      </c>
      <c r="G6908" s="6" t="str">
        <f>IF('BCT Template'!R6907&gt;F6908,"Yes","No")</f>
        <v>No</v>
      </c>
      <c r="H6908" s="5" t="s">
        <v>210</v>
      </c>
      <c r="I6908" s="5" t="s">
        <v>211</v>
      </c>
      <c r="J6908" s="5" t="s">
        <v>184</v>
      </c>
      <c r="K6908" s="5" t="s">
        <v>185</v>
      </c>
      <c r="L6908" s="7" t="s">
        <v>164</v>
      </c>
      <c r="M6908" t="str">
        <f t="shared" si="323"/>
        <v>No</v>
      </c>
    </row>
    <row r="6909" spans="1:13" ht="15" thickBot="1" x14ac:dyDescent="0.4">
      <c r="A6909" s="5" t="s">
        <v>175</v>
      </c>
      <c r="B6909" s="5" t="s">
        <v>176</v>
      </c>
      <c r="C6909" s="5" t="s">
        <v>7110</v>
      </c>
      <c r="D6909" s="5">
        <f t="shared" si="322"/>
        <v>81520</v>
      </c>
      <c r="E6909" s="6">
        <v>43738</v>
      </c>
      <c r="F6909" s="6">
        <f t="shared" si="324"/>
        <v>43828</v>
      </c>
      <c r="G6909" s="6" t="str">
        <f>IF('BCT Template'!R6908&gt;F6909,"Yes","No")</f>
        <v>No</v>
      </c>
      <c r="H6909" s="5" t="s">
        <v>182</v>
      </c>
      <c r="I6909" s="5" t="s">
        <v>183</v>
      </c>
      <c r="J6909" s="5" t="s">
        <v>200</v>
      </c>
      <c r="K6909" s="5" t="s">
        <v>201</v>
      </c>
      <c r="L6909" s="7" t="s">
        <v>164</v>
      </c>
      <c r="M6909" t="str">
        <f t="shared" si="323"/>
        <v>Yes</v>
      </c>
    </row>
    <row r="6910" spans="1:13" ht="15" thickBot="1" x14ac:dyDescent="0.4">
      <c r="A6910" s="5" t="s">
        <v>175</v>
      </c>
      <c r="B6910" s="5" t="s">
        <v>176</v>
      </c>
      <c r="C6910" s="5" t="s">
        <v>7111</v>
      </c>
      <c r="D6910" s="5">
        <f t="shared" si="322"/>
        <v>84781</v>
      </c>
      <c r="E6910" s="6">
        <v>43707</v>
      </c>
      <c r="F6910" s="6">
        <f t="shared" si="324"/>
        <v>43797</v>
      </c>
      <c r="G6910" s="6" t="str">
        <f>IF('BCT Template'!R6909&gt;F6910,"Yes","No")</f>
        <v>No</v>
      </c>
      <c r="H6910" s="5" t="s">
        <v>210</v>
      </c>
      <c r="I6910" s="5" t="s">
        <v>211</v>
      </c>
      <c r="J6910" s="5" t="s">
        <v>184</v>
      </c>
      <c r="K6910" s="5" t="s">
        <v>185</v>
      </c>
      <c r="L6910" s="7" t="s">
        <v>164</v>
      </c>
      <c r="M6910" t="str">
        <f t="shared" si="323"/>
        <v>No</v>
      </c>
    </row>
    <row r="6911" spans="1:13" ht="15" thickBot="1" x14ac:dyDescent="0.4">
      <c r="A6911" s="5" t="s">
        <v>175</v>
      </c>
      <c r="B6911" s="5" t="s">
        <v>176</v>
      </c>
      <c r="C6911" s="5" t="s">
        <v>7112</v>
      </c>
      <c r="D6911" s="5">
        <f t="shared" si="322"/>
        <v>59834</v>
      </c>
      <c r="E6911" s="6">
        <v>44377</v>
      </c>
      <c r="F6911" s="6">
        <f t="shared" si="324"/>
        <v>44467</v>
      </c>
      <c r="G6911" s="6" t="str">
        <f>IF('BCT Template'!R6910&gt;F6911,"Yes","No")</f>
        <v>No</v>
      </c>
      <c r="H6911" s="5" t="s">
        <v>182</v>
      </c>
      <c r="I6911" s="5" t="s">
        <v>183</v>
      </c>
      <c r="J6911" s="5" t="s">
        <v>184</v>
      </c>
      <c r="K6911" s="5" t="s">
        <v>185</v>
      </c>
      <c r="L6911" s="7" t="s">
        <v>164</v>
      </c>
      <c r="M6911" t="str">
        <f t="shared" si="323"/>
        <v>No</v>
      </c>
    </row>
    <row r="6912" spans="1:13" ht="15" thickBot="1" x14ac:dyDescent="0.4">
      <c r="A6912" s="5" t="s">
        <v>175</v>
      </c>
      <c r="B6912" s="5" t="s">
        <v>176</v>
      </c>
      <c r="C6912" s="5" t="s">
        <v>7113</v>
      </c>
      <c r="D6912" s="5">
        <f t="shared" si="322"/>
        <v>79124</v>
      </c>
      <c r="E6912" s="6">
        <v>43555</v>
      </c>
      <c r="F6912" s="6">
        <f t="shared" si="324"/>
        <v>43645</v>
      </c>
      <c r="G6912" s="6" t="str">
        <f>IF('BCT Template'!R6911&gt;F6912,"Yes","No")</f>
        <v>No</v>
      </c>
      <c r="H6912" s="5" t="s">
        <v>189</v>
      </c>
      <c r="I6912" s="5" t="s">
        <v>190</v>
      </c>
      <c r="J6912" s="5" t="s">
        <v>200</v>
      </c>
      <c r="K6912" s="5" t="s">
        <v>201</v>
      </c>
      <c r="L6912" s="7" t="s">
        <v>164</v>
      </c>
      <c r="M6912" t="str">
        <f t="shared" si="323"/>
        <v>Yes</v>
      </c>
    </row>
    <row r="6913" spans="1:13" ht="15" thickBot="1" x14ac:dyDescent="0.4">
      <c r="A6913" s="5" t="s">
        <v>175</v>
      </c>
      <c r="B6913" s="5" t="s">
        <v>176</v>
      </c>
      <c r="C6913" s="5" t="s">
        <v>7114</v>
      </c>
      <c r="D6913" s="5">
        <f t="shared" si="322"/>
        <v>58224</v>
      </c>
      <c r="E6913" s="6">
        <v>43584</v>
      </c>
      <c r="F6913" s="6">
        <f t="shared" si="324"/>
        <v>43674</v>
      </c>
      <c r="G6913" s="6" t="str">
        <f>IF('BCT Template'!R6912&gt;F6913,"Yes","No")</f>
        <v>No</v>
      </c>
      <c r="H6913" s="5" t="s">
        <v>182</v>
      </c>
      <c r="I6913" s="5" t="s">
        <v>183</v>
      </c>
      <c r="J6913" s="5" t="s">
        <v>184</v>
      </c>
      <c r="K6913" s="5" t="s">
        <v>185</v>
      </c>
      <c r="L6913" s="7" t="s">
        <v>164</v>
      </c>
      <c r="M6913" t="str">
        <f t="shared" si="323"/>
        <v>No</v>
      </c>
    </row>
    <row r="6914" spans="1:13" ht="15" thickBot="1" x14ac:dyDescent="0.4">
      <c r="A6914" s="5" t="s">
        <v>175</v>
      </c>
      <c r="B6914" s="5" t="s">
        <v>176</v>
      </c>
      <c r="C6914" s="5" t="s">
        <v>7115</v>
      </c>
      <c r="D6914" s="5">
        <f t="shared" si="322"/>
        <v>77563</v>
      </c>
      <c r="E6914" s="6">
        <v>44012</v>
      </c>
      <c r="F6914" s="6">
        <f t="shared" si="324"/>
        <v>44102</v>
      </c>
      <c r="G6914" s="6" t="str">
        <f>IF('BCT Template'!R6913&gt;F6914,"Yes","No")</f>
        <v>No</v>
      </c>
      <c r="H6914" s="5" t="s">
        <v>189</v>
      </c>
      <c r="I6914" s="5" t="s">
        <v>190</v>
      </c>
      <c r="J6914" s="5" t="s">
        <v>184</v>
      </c>
      <c r="K6914" s="5" t="s">
        <v>185</v>
      </c>
      <c r="L6914" s="7" t="s">
        <v>164</v>
      </c>
      <c r="M6914" t="str">
        <f t="shared" si="323"/>
        <v>No</v>
      </c>
    </row>
    <row r="6915" spans="1:13" ht="15" thickBot="1" x14ac:dyDescent="0.4">
      <c r="A6915" s="5" t="s">
        <v>175</v>
      </c>
      <c r="B6915" s="5" t="s">
        <v>176</v>
      </c>
      <c r="C6915" s="5" t="s">
        <v>7116</v>
      </c>
      <c r="D6915" s="5">
        <f t="shared" ref="D6915:D6978" si="325">C6915*1</f>
        <v>22262</v>
      </c>
      <c r="E6915" s="6">
        <v>43708</v>
      </c>
      <c r="F6915" s="6">
        <f t="shared" si="324"/>
        <v>43798</v>
      </c>
      <c r="G6915" s="6" t="str">
        <f>IF('BCT Template'!R6914&gt;F6915,"Yes","No")</f>
        <v>No</v>
      </c>
      <c r="H6915" s="5" t="s">
        <v>178</v>
      </c>
      <c r="I6915" s="5" t="s">
        <v>179</v>
      </c>
      <c r="J6915" s="5" t="s">
        <v>35</v>
      </c>
      <c r="K6915" s="5" t="s">
        <v>180</v>
      </c>
      <c r="L6915" s="7" t="s">
        <v>164</v>
      </c>
      <c r="M6915" t="str">
        <f t="shared" ref="M6915:M6978" si="326">IF(J6915=" ","Yes",IF(J6915="3","Yes","No"))</f>
        <v>Yes</v>
      </c>
    </row>
    <row r="6916" spans="1:13" ht="15" thickBot="1" x14ac:dyDescent="0.4">
      <c r="A6916" s="5" t="s">
        <v>175</v>
      </c>
      <c r="B6916" s="5" t="s">
        <v>176</v>
      </c>
      <c r="C6916" s="5" t="s">
        <v>7117</v>
      </c>
      <c r="D6916" s="5">
        <f t="shared" si="325"/>
        <v>81832</v>
      </c>
      <c r="E6916" s="6">
        <v>43830</v>
      </c>
      <c r="F6916" s="6">
        <f t="shared" si="324"/>
        <v>43920</v>
      </c>
      <c r="G6916" s="6" t="str">
        <f>IF('BCT Template'!R6915&gt;F6916,"Yes","No")</f>
        <v>No</v>
      </c>
      <c r="H6916" s="5" t="s">
        <v>182</v>
      </c>
      <c r="I6916" s="5" t="s">
        <v>183</v>
      </c>
      <c r="J6916" s="5" t="s">
        <v>184</v>
      </c>
      <c r="K6916" s="5" t="s">
        <v>185</v>
      </c>
      <c r="L6916" s="7" t="s">
        <v>164</v>
      </c>
      <c r="M6916" t="str">
        <f t="shared" si="326"/>
        <v>No</v>
      </c>
    </row>
    <row r="6917" spans="1:13" ht="15" thickBot="1" x14ac:dyDescent="0.4">
      <c r="A6917" s="5" t="s">
        <v>175</v>
      </c>
      <c r="B6917" s="5" t="s">
        <v>176</v>
      </c>
      <c r="C6917" s="5" t="s">
        <v>7118</v>
      </c>
      <c r="D6917" s="5">
        <f t="shared" si="325"/>
        <v>59378</v>
      </c>
      <c r="E6917" s="6">
        <v>44012</v>
      </c>
      <c r="F6917" s="6">
        <f t="shared" si="324"/>
        <v>44102</v>
      </c>
      <c r="G6917" s="6" t="str">
        <f>IF('BCT Template'!R6916&gt;F6917,"Yes","No")</f>
        <v>No</v>
      </c>
      <c r="H6917" s="5" t="s">
        <v>182</v>
      </c>
      <c r="I6917" s="5" t="s">
        <v>183</v>
      </c>
      <c r="J6917" s="5" t="s">
        <v>184</v>
      </c>
      <c r="K6917" s="5" t="s">
        <v>185</v>
      </c>
      <c r="L6917" s="7" t="s">
        <v>164</v>
      </c>
      <c r="M6917" t="str">
        <f t="shared" si="326"/>
        <v>No</v>
      </c>
    </row>
    <row r="6918" spans="1:13" ht="15" thickBot="1" x14ac:dyDescent="0.4">
      <c r="A6918" s="5" t="s">
        <v>175</v>
      </c>
      <c r="B6918" s="5" t="s">
        <v>176</v>
      </c>
      <c r="C6918" s="5" t="s">
        <v>7119</v>
      </c>
      <c r="D6918" s="5">
        <f t="shared" si="325"/>
        <v>57770</v>
      </c>
      <c r="E6918" s="6">
        <v>43921</v>
      </c>
      <c r="F6918" s="6">
        <f t="shared" si="324"/>
        <v>44011</v>
      </c>
      <c r="G6918" s="6" t="str">
        <f>IF('BCT Template'!R6917&gt;F6918,"Yes","No")</f>
        <v>No</v>
      </c>
      <c r="H6918" s="5" t="s">
        <v>189</v>
      </c>
      <c r="I6918" s="5" t="s">
        <v>190</v>
      </c>
      <c r="J6918" s="5" t="s">
        <v>184</v>
      </c>
      <c r="K6918" s="5" t="s">
        <v>185</v>
      </c>
      <c r="L6918" s="7" t="s">
        <v>164</v>
      </c>
      <c r="M6918" t="str">
        <f t="shared" si="326"/>
        <v>No</v>
      </c>
    </row>
    <row r="6919" spans="1:13" ht="15" thickBot="1" x14ac:dyDescent="0.4">
      <c r="A6919" s="5" t="s">
        <v>175</v>
      </c>
      <c r="B6919" s="5" t="s">
        <v>176</v>
      </c>
      <c r="C6919" s="5" t="s">
        <v>7120</v>
      </c>
      <c r="D6919" s="5">
        <f t="shared" si="325"/>
        <v>31511</v>
      </c>
      <c r="E6919" s="6">
        <v>44012</v>
      </c>
      <c r="F6919" s="6">
        <f t="shared" si="324"/>
        <v>44102</v>
      </c>
      <c r="G6919" s="6" t="str">
        <f>IF('BCT Template'!R6918&gt;F6919,"Yes","No")</f>
        <v>No</v>
      </c>
      <c r="H6919" s="5" t="s">
        <v>178</v>
      </c>
      <c r="I6919" s="5" t="s">
        <v>179</v>
      </c>
      <c r="J6919" s="5" t="s">
        <v>35</v>
      </c>
      <c r="K6919" s="5" t="s">
        <v>180</v>
      </c>
      <c r="L6919" s="7" t="s">
        <v>164</v>
      </c>
      <c r="M6919" t="str">
        <f t="shared" si="326"/>
        <v>Yes</v>
      </c>
    </row>
    <row r="6920" spans="1:13" ht="15" thickBot="1" x14ac:dyDescent="0.4">
      <c r="A6920" s="5" t="s">
        <v>175</v>
      </c>
      <c r="B6920" s="5" t="s">
        <v>176</v>
      </c>
      <c r="C6920" s="5" t="s">
        <v>7121</v>
      </c>
      <c r="D6920" s="5">
        <f t="shared" si="325"/>
        <v>29839</v>
      </c>
      <c r="E6920" s="6">
        <v>44012</v>
      </c>
      <c r="F6920" s="6">
        <f t="shared" si="324"/>
        <v>44102</v>
      </c>
      <c r="G6920" s="6" t="str">
        <f>IF('BCT Template'!R6919&gt;F6920,"Yes","No")</f>
        <v>No</v>
      </c>
      <c r="H6920" s="5" t="s">
        <v>178</v>
      </c>
      <c r="I6920" s="5" t="s">
        <v>179</v>
      </c>
      <c r="J6920" s="5" t="s">
        <v>35</v>
      </c>
      <c r="K6920" s="5" t="s">
        <v>180</v>
      </c>
      <c r="L6920" s="7" t="s">
        <v>164</v>
      </c>
      <c r="M6920" t="str">
        <f t="shared" si="326"/>
        <v>Yes</v>
      </c>
    </row>
    <row r="6921" spans="1:13" ht="15" thickBot="1" x14ac:dyDescent="0.4">
      <c r="A6921" s="5" t="s">
        <v>175</v>
      </c>
      <c r="B6921" s="5" t="s">
        <v>176</v>
      </c>
      <c r="C6921" s="5" t="s">
        <v>7122</v>
      </c>
      <c r="D6921" s="5">
        <f t="shared" si="325"/>
        <v>22139</v>
      </c>
      <c r="E6921" s="6">
        <v>43844</v>
      </c>
      <c r="F6921" s="6">
        <f t="shared" si="324"/>
        <v>43934</v>
      </c>
      <c r="G6921" s="6" t="str">
        <f>IF('BCT Template'!R6920&gt;F6921,"Yes","No")</f>
        <v>No</v>
      </c>
      <c r="H6921" s="5" t="s">
        <v>178</v>
      </c>
      <c r="I6921" s="5" t="s">
        <v>179</v>
      </c>
      <c r="J6921" s="5" t="s">
        <v>35</v>
      </c>
      <c r="K6921" s="5" t="s">
        <v>180</v>
      </c>
      <c r="L6921" s="7" t="s">
        <v>164</v>
      </c>
      <c r="M6921" t="str">
        <f t="shared" si="326"/>
        <v>Yes</v>
      </c>
    </row>
    <row r="6922" spans="1:13" ht="15" thickBot="1" x14ac:dyDescent="0.4">
      <c r="A6922" s="5" t="s">
        <v>175</v>
      </c>
      <c r="B6922" s="5" t="s">
        <v>176</v>
      </c>
      <c r="C6922" s="5" t="s">
        <v>7123</v>
      </c>
      <c r="D6922" s="5">
        <f t="shared" si="325"/>
        <v>30608</v>
      </c>
      <c r="E6922" s="6">
        <v>43646</v>
      </c>
      <c r="F6922" s="6">
        <f t="shared" si="324"/>
        <v>43736</v>
      </c>
      <c r="G6922" s="6" t="str">
        <f>IF('BCT Template'!R6921&gt;F6922,"Yes","No")</f>
        <v>No</v>
      </c>
      <c r="H6922" s="5" t="s">
        <v>178</v>
      </c>
      <c r="I6922" s="5" t="s">
        <v>179</v>
      </c>
      <c r="J6922" s="5" t="s">
        <v>35</v>
      </c>
      <c r="K6922" s="5" t="s">
        <v>180</v>
      </c>
      <c r="L6922" s="7" t="s">
        <v>164</v>
      </c>
      <c r="M6922" t="str">
        <f t="shared" si="326"/>
        <v>Yes</v>
      </c>
    </row>
    <row r="6923" spans="1:13" ht="15" thickBot="1" x14ac:dyDescent="0.4">
      <c r="A6923" s="5" t="s">
        <v>175</v>
      </c>
      <c r="B6923" s="5" t="s">
        <v>176</v>
      </c>
      <c r="C6923" s="5" t="s">
        <v>7124</v>
      </c>
      <c r="D6923" s="5">
        <f t="shared" si="325"/>
        <v>58338</v>
      </c>
      <c r="E6923" s="6">
        <v>42369</v>
      </c>
      <c r="F6923" s="6">
        <f t="shared" si="324"/>
        <v>42459</v>
      </c>
      <c r="G6923" s="6" t="str">
        <f>IF('BCT Template'!R6922&gt;F6923,"Yes","No")</f>
        <v>No</v>
      </c>
      <c r="H6923" s="5" t="s">
        <v>182</v>
      </c>
      <c r="I6923" s="5" t="s">
        <v>183</v>
      </c>
      <c r="J6923" s="5" t="s">
        <v>184</v>
      </c>
      <c r="K6923" s="5" t="s">
        <v>185</v>
      </c>
      <c r="L6923" s="7" t="s">
        <v>164</v>
      </c>
      <c r="M6923" t="str">
        <f t="shared" si="326"/>
        <v>No</v>
      </c>
    </row>
    <row r="6924" spans="1:13" ht="15" thickBot="1" x14ac:dyDescent="0.4">
      <c r="A6924" s="5" t="s">
        <v>175</v>
      </c>
      <c r="B6924" s="5" t="s">
        <v>176</v>
      </c>
      <c r="C6924" s="5" t="s">
        <v>7125</v>
      </c>
      <c r="D6924" s="5">
        <f t="shared" si="325"/>
        <v>58969</v>
      </c>
      <c r="E6924" s="6">
        <v>43732</v>
      </c>
      <c r="F6924" s="6">
        <f t="shared" si="324"/>
        <v>43822</v>
      </c>
      <c r="G6924" s="6" t="str">
        <f>IF('BCT Template'!R6923&gt;F6924,"Yes","No")</f>
        <v>No</v>
      </c>
      <c r="H6924" s="5" t="s">
        <v>182</v>
      </c>
      <c r="I6924" s="5" t="s">
        <v>183</v>
      </c>
      <c r="J6924" s="5" t="s">
        <v>200</v>
      </c>
      <c r="K6924" s="5" t="s">
        <v>201</v>
      </c>
      <c r="L6924" s="7" t="s">
        <v>164</v>
      </c>
      <c r="M6924" t="str">
        <f t="shared" si="326"/>
        <v>Yes</v>
      </c>
    </row>
    <row r="6925" spans="1:13" ht="15" thickBot="1" x14ac:dyDescent="0.4">
      <c r="A6925" s="5" t="s">
        <v>175</v>
      </c>
      <c r="B6925" s="5" t="s">
        <v>176</v>
      </c>
      <c r="C6925" s="5" t="s">
        <v>7126</v>
      </c>
      <c r="D6925" s="5">
        <f t="shared" si="325"/>
        <v>81226</v>
      </c>
      <c r="E6925" s="6">
        <v>44074</v>
      </c>
      <c r="F6925" s="6">
        <f t="shared" si="324"/>
        <v>44164</v>
      </c>
      <c r="G6925" s="6" t="str">
        <f>IF('BCT Template'!R6924&gt;F6925,"Yes","No")</f>
        <v>No</v>
      </c>
      <c r="H6925" s="5" t="s">
        <v>182</v>
      </c>
      <c r="I6925" s="5" t="s">
        <v>183</v>
      </c>
      <c r="J6925" s="5" t="s">
        <v>200</v>
      </c>
      <c r="K6925" s="5" t="s">
        <v>201</v>
      </c>
      <c r="L6925" s="7" t="s">
        <v>164</v>
      </c>
      <c r="M6925" t="str">
        <f t="shared" si="326"/>
        <v>Yes</v>
      </c>
    </row>
    <row r="6926" spans="1:13" ht="15" thickBot="1" x14ac:dyDescent="0.4">
      <c r="A6926" s="5" t="s">
        <v>175</v>
      </c>
      <c r="B6926" s="5" t="s">
        <v>176</v>
      </c>
      <c r="C6926" s="5" t="s">
        <v>7127</v>
      </c>
      <c r="D6926" s="5">
        <f t="shared" si="325"/>
        <v>77593</v>
      </c>
      <c r="E6926" s="6">
        <v>41973</v>
      </c>
      <c r="F6926" s="6">
        <f t="shared" si="324"/>
        <v>42063</v>
      </c>
      <c r="G6926" s="6" t="str">
        <f>IF('BCT Template'!R6925&gt;F6926,"Yes","No")</f>
        <v>No</v>
      </c>
      <c r="H6926" s="5" t="s">
        <v>189</v>
      </c>
      <c r="I6926" s="5" t="s">
        <v>190</v>
      </c>
      <c r="J6926" s="5" t="s">
        <v>200</v>
      </c>
      <c r="K6926" s="5" t="s">
        <v>201</v>
      </c>
      <c r="L6926" s="7" t="s">
        <v>164</v>
      </c>
      <c r="M6926" t="str">
        <f t="shared" si="326"/>
        <v>Yes</v>
      </c>
    </row>
    <row r="6927" spans="1:13" ht="15" thickBot="1" x14ac:dyDescent="0.4">
      <c r="A6927" s="5" t="s">
        <v>175</v>
      </c>
      <c r="B6927" s="5" t="s">
        <v>176</v>
      </c>
      <c r="C6927" s="5" t="s">
        <v>7128</v>
      </c>
      <c r="D6927" s="5">
        <f t="shared" si="325"/>
        <v>80571</v>
      </c>
      <c r="E6927" s="6">
        <v>43220</v>
      </c>
      <c r="F6927" s="6">
        <f t="shared" si="324"/>
        <v>43310</v>
      </c>
      <c r="G6927" s="6" t="str">
        <f>IF('BCT Template'!R6926&gt;F6927,"Yes","No")</f>
        <v>No</v>
      </c>
      <c r="H6927" s="5" t="s">
        <v>182</v>
      </c>
      <c r="I6927" s="5" t="s">
        <v>183</v>
      </c>
      <c r="J6927" s="5" t="s">
        <v>200</v>
      </c>
      <c r="K6927" s="5" t="s">
        <v>201</v>
      </c>
      <c r="L6927" s="7" t="s">
        <v>164</v>
      </c>
      <c r="M6927" t="str">
        <f t="shared" si="326"/>
        <v>Yes</v>
      </c>
    </row>
    <row r="6928" spans="1:13" ht="15" thickBot="1" x14ac:dyDescent="0.4">
      <c r="A6928" s="5" t="s">
        <v>175</v>
      </c>
      <c r="B6928" s="5" t="s">
        <v>176</v>
      </c>
      <c r="C6928" s="5" t="s">
        <v>7129</v>
      </c>
      <c r="D6928" s="5">
        <f t="shared" si="325"/>
        <v>82402</v>
      </c>
      <c r="E6928" s="6">
        <v>44252</v>
      </c>
      <c r="F6928" s="6">
        <f t="shared" si="324"/>
        <v>44342</v>
      </c>
      <c r="G6928" s="6" t="str">
        <f>IF('BCT Template'!R6927&gt;F6928,"Yes","No")</f>
        <v>No</v>
      </c>
      <c r="H6928" s="5" t="s">
        <v>210</v>
      </c>
      <c r="I6928" s="5" t="s">
        <v>211</v>
      </c>
      <c r="J6928" s="5" t="s">
        <v>184</v>
      </c>
      <c r="K6928" s="5" t="s">
        <v>185</v>
      </c>
      <c r="L6928" s="7" t="s">
        <v>164</v>
      </c>
      <c r="M6928" t="str">
        <f t="shared" si="326"/>
        <v>No</v>
      </c>
    </row>
    <row r="6929" spans="1:13" ht="15" thickBot="1" x14ac:dyDescent="0.4">
      <c r="A6929" s="5" t="s">
        <v>175</v>
      </c>
      <c r="B6929" s="5" t="s">
        <v>176</v>
      </c>
      <c r="C6929" s="5" t="s">
        <v>7130</v>
      </c>
      <c r="D6929" s="5">
        <f t="shared" si="325"/>
        <v>58707</v>
      </c>
      <c r="E6929" s="6">
        <v>43281</v>
      </c>
      <c r="F6929" s="6">
        <f t="shared" si="324"/>
        <v>43371</v>
      </c>
      <c r="G6929" s="6" t="str">
        <f>IF('BCT Template'!R6928&gt;F6929,"Yes","No")</f>
        <v>No</v>
      </c>
      <c r="H6929" s="5" t="s">
        <v>182</v>
      </c>
      <c r="I6929" s="5" t="s">
        <v>183</v>
      </c>
      <c r="J6929" s="5" t="s">
        <v>200</v>
      </c>
      <c r="K6929" s="5" t="s">
        <v>201</v>
      </c>
      <c r="L6929" s="7" t="s">
        <v>164</v>
      </c>
      <c r="M6929" t="str">
        <f t="shared" si="326"/>
        <v>Yes</v>
      </c>
    </row>
    <row r="6930" spans="1:13" ht="15" thickBot="1" x14ac:dyDescent="0.4">
      <c r="A6930" s="5" t="s">
        <v>175</v>
      </c>
      <c r="B6930" s="5" t="s">
        <v>176</v>
      </c>
      <c r="C6930" s="5" t="s">
        <v>7131</v>
      </c>
      <c r="D6930" s="5">
        <f t="shared" si="325"/>
        <v>59513</v>
      </c>
      <c r="E6930" s="6">
        <v>42124</v>
      </c>
      <c r="F6930" s="6">
        <f t="shared" si="324"/>
        <v>42214</v>
      </c>
      <c r="G6930" s="6" t="str">
        <f>IF('BCT Template'!R6929&gt;F6930,"Yes","No")</f>
        <v>No</v>
      </c>
      <c r="H6930" s="5" t="s">
        <v>182</v>
      </c>
      <c r="I6930" s="5" t="s">
        <v>183</v>
      </c>
      <c r="J6930" s="5" t="s">
        <v>184</v>
      </c>
      <c r="K6930" s="5" t="s">
        <v>185</v>
      </c>
      <c r="L6930" s="7" t="s">
        <v>164</v>
      </c>
      <c r="M6930" t="str">
        <f t="shared" si="326"/>
        <v>No</v>
      </c>
    </row>
    <row r="6931" spans="1:13" ht="15" thickBot="1" x14ac:dyDescent="0.4">
      <c r="A6931" s="5" t="s">
        <v>175</v>
      </c>
      <c r="B6931" s="5" t="s">
        <v>176</v>
      </c>
      <c r="C6931" s="5" t="s">
        <v>7132</v>
      </c>
      <c r="D6931" s="5">
        <f t="shared" si="325"/>
        <v>21256</v>
      </c>
      <c r="E6931" s="6">
        <v>44092</v>
      </c>
      <c r="F6931" s="6">
        <f t="shared" si="324"/>
        <v>44182</v>
      </c>
      <c r="G6931" s="6" t="str">
        <f>IF('BCT Template'!R6930&gt;F6931,"Yes","No")</f>
        <v>No</v>
      </c>
      <c r="H6931" s="5" t="s">
        <v>178</v>
      </c>
      <c r="I6931" s="5" t="s">
        <v>179</v>
      </c>
      <c r="J6931" s="5" t="s">
        <v>35</v>
      </c>
      <c r="K6931" s="5" t="s">
        <v>180</v>
      </c>
      <c r="L6931" s="7" t="s">
        <v>164</v>
      </c>
      <c r="M6931" t="str">
        <f t="shared" si="326"/>
        <v>Yes</v>
      </c>
    </row>
    <row r="6932" spans="1:13" ht="15" thickBot="1" x14ac:dyDescent="0.4">
      <c r="A6932" s="5" t="s">
        <v>175</v>
      </c>
      <c r="B6932" s="5" t="s">
        <v>176</v>
      </c>
      <c r="C6932" s="5" t="s">
        <v>7133</v>
      </c>
      <c r="D6932" s="5">
        <f t="shared" si="325"/>
        <v>29772</v>
      </c>
      <c r="E6932" s="6">
        <v>43281</v>
      </c>
      <c r="F6932" s="6">
        <f t="shared" si="324"/>
        <v>43371</v>
      </c>
      <c r="G6932" s="6" t="str">
        <f>IF('BCT Template'!R6931&gt;F6932,"Yes","No")</f>
        <v>No</v>
      </c>
      <c r="H6932" s="5" t="s">
        <v>178</v>
      </c>
      <c r="I6932" s="5" t="s">
        <v>179</v>
      </c>
      <c r="J6932" s="5" t="s">
        <v>35</v>
      </c>
      <c r="K6932" s="5" t="s">
        <v>180</v>
      </c>
      <c r="L6932" s="7" t="s">
        <v>164</v>
      </c>
      <c r="M6932" t="str">
        <f t="shared" si="326"/>
        <v>Yes</v>
      </c>
    </row>
    <row r="6933" spans="1:13" ht="15" thickBot="1" x14ac:dyDescent="0.4">
      <c r="A6933" s="5" t="s">
        <v>175</v>
      </c>
      <c r="B6933" s="5" t="s">
        <v>176</v>
      </c>
      <c r="C6933" s="5" t="s">
        <v>7134</v>
      </c>
      <c r="D6933" s="5">
        <f t="shared" si="325"/>
        <v>22579</v>
      </c>
      <c r="E6933" s="6">
        <v>44103</v>
      </c>
      <c r="F6933" s="6">
        <f t="shared" si="324"/>
        <v>44193</v>
      </c>
      <c r="G6933" s="6" t="str">
        <f>IF('BCT Template'!R6932&gt;F6933,"Yes","No")</f>
        <v>No</v>
      </c>
      <c r="H6933" s="5" t="s">
        <v>178</v>
      </c>
      <c r="I6933" s="5" t="s">
        <v>179</v>
      </c>
      <c r="J6933" s="5" t="s">
        <v>35</v>
      </c>
      <c r="K6933" s="5" t="s">
        <v>180</v>
      </c>
      <c r="L6933" s="7" t="s">
        <v>164</v>
      </c>
      <c r="M6933" t="str">
        <f t="shared" si="326"/>
        <v>Yes</v>
      </c>
    </row>
    <row r="6934" spans="1:13" ht="15" thickBot="1" x14ac:dyDescent="0.4">
      <c r="A6934" s="5" t="s">
        <v>175</v>
      </c>
      <c r="B6934" s="5" t="s">
        <v>176</v>
      </c>
      <c r="C6934" s="5" t="s">
        <v>7135</v>
      </c>
      <c r="D6934" s="5">
        <f t="shared" si="325"/>
        <v>82831</v>
      </c>
      <c r="E6934" s="6">
        <v>44430</v>
      </c>
      <c r="F6934" s="6">
        <f t="shared" ref="F6934:F6997" si="327">E6934+90</f>
        <v>44520</v>
      </c>
      <c r="G6934" s="6" t="str">
        <f>IF('BCT Template'!R6933&gt;F6934,"Yes","No")</f>
        <v>No</v>
      </c>
      <c r="H6934" s="5" t="s">
        <v>210</v>
      </c>
      <c r="I6934" s="5" t="s">
        <v>211</v>
      </c>
      <c r="J6934" s="5" t="s">
        <v>184</v>
      </c>
      <c r="K6934" s="5" t="s">
        <v>185</v>
      </c>
      <c r="L6934" s="7" t="s">
        <v>164</v>
      </c>
      <c r="M6934" t="str">
        <f t="shared" si="326"/>
        <v>No</v>
      </c>
    </row>
    <row r="6935" spans="1:13" ht="15" thickBot="1" x14ac:dyDescent="0.4">
      <c r="A6935" s="5" t="s">
        <v>175</v>
      </c>
      <c r="B6935" s="5" t="s">
        <v>176</v>
      </c>
      <c r="C6935" s="5" t="s">
        <v>7136</v>
      </c>
      <c r="D6935" s="5">
        <f t="shared" si="325"/>
        <v>79848</v>
      </c>
      <c r="E6935" s="6">
        <v>43677</v>
      </c>
      <c r="F6935" s="6">
        <f t="shared" si="327"/>
        <v>43767</v>
      </c>
      <c r="G6935" s="6" t="str">
        <f>IF('BCT Template'!R6934&gt;F6935,"Yes","No")</f>
        <v>No</v>
      </c>
      <c r="H6935" s="5" t="s">
        <v>182</v>
      </c>
      <c r="I6935" s="5" t="s">
        <v>183</v>
      </c>
      <c r="J6935" s="5" t="s">
        <v>184</v>
      </c>
      <c r="K6935" s="5" t="s">
        <v>185</v>
      </c>
      <c r="L6935" s="7" t="s">
        <v>164</v>
      </c>
      <c r="M6935" t="str">
        <f t="shared" si="326"/>
        <v>No</v>
      </c>
    </row>
    <row r="6936" spans="1:13" ht="15" thickBot="1" x14ac:dyDescent="0.4">
      <c r="A6936" s="5" t="s">
        <v>175</v>
      </c>
      <c r="B6936" s="5" t="s">
        <v>176</v>
      </c>
      <c r="C6936" s="5" t="s">
        <v>7137</v>
      </c>
      <c r="D6936" s="5">
        <f t="shared" si="325"/>
        <v>21921</v>
      </c>
      <c r="E6936" s="6">
        <v>43982</v>
      </c>
      <c r="F6936" s="6">
        <f t="shared" si="327"/>
        <v>44072</v>
      </c>
      <c r="G6936" s="6" t="str">
        <f>IF('BCT Template'!R6935&gt;F6936,"Yes","No")</f>
        <v>No</v>
      </c>
      <c r="H6936" s="5" t="s">
        <v>178</v>
      </c>
      <c r="I6936" s="5" t="s">
        <v>179</v>
      </c>
      <c r="J6936" s="5" t="s">
        <v>35</v>
      </c>
      <c r="K6936" s="5" t="s">
        <v>180</v>
      </c>
      <c r="L6936" s="7" t="s">
        <v>164</v>
      </c>
      <c r="M6936" t="str">
        <f t="shared" si="326"/>
        <v>Yes</v>
      </c>
    </row>
    <row r="6937" spans="1:13" ht="15" thickBot="1" x14ac:dyDescent="0.4">
      <c r="A6937" s="5" t="s">
        <v>175</v>
      </c>
      <c r="B6937" s="5" t="s">
        <v>176</v>
      </c>
      <c r="C6937" s="5" t="s">
        <v>7138</v>
      </c>
      <c r="D6937" s="5">
        <f t="shared" si="325"/>
        <v>23591</v>
      </c>
      <c r="E6937" s="6">
        <v>44043</v>
      </c>
      <c r="F6937" s="6">
        <f t="shared" si="327"/>
        <v>44133</v>
      </c>
      <c r="G6937" s="6" t="str">
        <f>IF('BCT Template'!R6936&gt;F6937,"Yes","No")</f>
        <v>No</v>
      </c>
      <c r="H6937" s="5" t="s">
        <v>178</v>
      </c>
      <c r="I6937" s="5" t="s">
        <v>179</v>
      </c>
      <c r="J6937" s="5" t="s">
        <v>35</v>
      </c>
      <c r="K6937" s="5" t="s">
        <v>180</v>
      </c>
      <c r="L6937" s="7" t="s">
        <v>164</v>
      </c>
      <c r="M6937" t="str">
        <f t="shared" si="326"/>
        <v>Yes</v>
      </c>
    </row>
    <row r="6938" spans="1:13" ht="15" thickBot="1" x14ac:dyDescent="0.4">
      <c r="A6938" s="5" t="s">
        <v>175</v>
      </c>
      <c r="B6938" s="5" t="s">
        <v>176</v>
      </c>
      <c r="C6938" s="5" t="s">
        <v>7139</v>
      </c>
      <c r="D6938" s="5">
        <f t="shared" si="325"/>
        <v>57002</v>
      </c>
      <c r="E6938" s="6">
        <v>40298</v>
      </c>
      <c r="F6938" s="6">
        <f t="shared" si="327"/>
        <v>40388</v>
      </c>
      <c r="G6938" s="6" t="str">
        <f>IF('BCT Template'!R6937&gt;F6938,"Yes","No")</f>
        <v>No</v>
      </c>
      <c r="H6938" s="5" t="s">
        <v>189</v>
      </c>
      <c r="I6938" s="5" t="s">
        <v>190</v>
      </c>
      <c r="J6938" s="5" t="s">
        <v>200</v>
      </c>
      <c r="K6938" s="5" t="s">
        <v>201</v>
      </c>
      <c r="L6938" s="7" t="s">
        <v>164</v>
      </c>
      <c r="M6938" t="str">
        <f t="shared" si="326"/>
        <v>Yes</v>
      </c>
    </row>
    <row r="6939" spans="1:13" ht="15" thickBot="1" x14ac:dyDescent="0.4">
      <c r="A6939" s="5" t="s">
        <v>175</v>
      </c>
      <c r="B6939" s="5" t="s">
        <v>176</v>
      </c>
      <c r="C6939" s="5" t="s">
        <v>7140</v>
      </c>
      <c r="D6939" s="5">
        <f t="shared" si="325"/>
        <v>80853</v>
      </c>
      <c r="E6939" s="6">
        <v>42916</v>
      </c>
      <c r="F6939" s="6">
        <f t="shared" si="327"/>
        <v>43006</v>
      </c>
      <c r="G6939" s="6" t="str">
        <f>IF('BCT Template'!R6938&gt;F6939,"Yes","No")</f>
        <v>No</v>
      </c>
      <c r="H6939" s="5" t="s">
        <v>182</v>
      </c>
      <c r="I6939" s="5" t="s">
        <v>183</v>
      </c>
      <c r="J6939" s="5" t="s">
        <v>184</v>
      </c>
      <c r="K6939" s="5" t="s">
        <v>185</v>
      </c>
      <c r="L6939" s="7" t="s">
        <v>164</v>
      </c>
      <c r="M6939" t="str">
        <f t="shared" si="326"/>
        <v>No</v>
      </c>
    </row>
    <row r="6940" spans="1:13" ht="15" thickBot="1" x14ac:dyDescent="0.4">
      <c r="A6940" s="5" t="s">
        <v>175</v>
      </c>
      <c r="B6940" s="5" t="s">
        <v>176</v>
      </c>
      <c r="C6940" s="5" t="s">
        <v>7141</v>
      </c>
      <c r="D6940" s="5">
        <f t="shared" si="325"/>
        <v>22277</v>
      </c>
      <c r="E6940" s="6">
        <v>43677</v>
      </c>
      <c r="F6940" s="6">
        <f t="shared" si="327"/>
        <v>43767</v>
      </c>
      <c r="G6940" s="6" t="str">
        <f>IF('BCT Template'!R6939&gt;F6940,"Yes","No")</f>
        <v>No</v>
      </c>
      <c r="H6940" s="5" t="s">
        <v>178</v>
      </c>
      <c r="I6940" s="5" t="s">
        <v>179</v>
      </c>
      <c r="J6940" s="5" t="s">
        <v>35</v>
      </c>
      <c r="K6940" s="5" t="s">
        <v>180</v>
      </c>
      <c r="L6940" s="7" t="s">
        <v>164</v>
      </c>
      <c r="M6940" t="str">
        <f t="shared" si="326"/>
        <v>Yes</v>
      </c>
    </row>
    <row r="6941" spans="1:13" ht="15" thickBot="1" x14ac:dyDescent="0.4">
      <c r="A6941" s="5" t="s">
        <v>175</v>
      </c>
      <c r="B6941" s="5" t="s">
        <v>176</v>
      </c>
      <c r="C6941" s="5" t="s">
        <v>7142</v>
      </c>
      <c r="D6941" s="5">
        <f t="shared" si="325"/>
        <v>21442</v>
      </c>
      <c r="E6941" s="6">
        <v>44377</v>
      </c>
      <c r="F6941" s="6">
        <f t="shared" si="327"/>
        <v>44467</v>
      </c>
      <c r="G6941" s="6" t="str">
        <f>IF('BCT Template'!R6940&gt;F6941,"Yes","No")</f>
        <v>No</v>
      </c>
      <c r="H6941" s="5" t="s">
        <v>178</v>
      </c>
      <c r="I6941" s="5" t="s">
        <v>179</v>
      </c>
      <c r="J6941" s="5" t="s">
        <v>35</v>
      </c>
      <c r="K6941" s="5" t="s">
        <v>180</v>
      </c>
      <c r="L6941" s="7" t="s">
        <v>164</v>
      </c>
      <c r="M6941" t="str">
        <f t="shared" si="326"/>
        <v>Yes</v>
      </c>
    </row>
    <row r="6942" spans="1:13" ht="15" thickBot="1" x14ac:dyDescent="0.4">
      <c r="A6942" s="5" t="s">
        <v>175</v>
      </c>
      <c r="B6942" s="5" t="s">
        <v>176</v>
      </c>
      <c r="C6942" s="5" t="s">
        <v>7143</v>
      </c>
      <c r="D6942" s="5">
        <f t="shared" si="325"/>
        <v>58844</v>
      </c>
      <c r="E6942" s="6">
        <v>42521</v>
      </c>
      <c r="F6942" s="6">
        <f t="shared" si="327"/>
        <v>42611</v>
      </c>
      <c r="G6942" s="6" t="str">
        <f>IF('BCT Template'!R6941&gt;F6942,"Yes","No")</f>
        <v>No</v>
      </c>
      <c r="H6942" s="5" t="s">
        <v>182</v>
      </c>
      <c r="I6942" s="5" t="s">
        <v>183</v>
      </c>
      <c r="J6942" s="5" t="s">
        <v>200</v>
      </c>
      <c r="K6942" s="5" t="s">
        <v>201</v>
      </c>
      <c r="L6942" s="7" t="s">
        <v>164</v>
      </c>
      <c r="M6942" t="str">
        <f t="shared" si="326"/>
        <v>Yes</v>
      </c>
    </row>
    <row r="6943" spans="1:13" ht="15" thickBot="1" x14ac:dyDescent="0.4">
      <c r="A6943" s="5" t="s">
        <v>175</v>
      </c>
      <c r="B6943" s="5" t="s">
        <v>176</v>
      </c>
      <c r="C6943" s="5" t="s">
        <v>7144</v>
      </c>
      <c r="D6943" s="5">
        <f t="shared" si="325"/>
        <v>79615</v>
      </c>
      <c r="E6943" s="6">
        <v>44084</v>
      </c>
      <c r="F6943" s="6">
        <f t="shared" si="327"/>
        <v>44174</v>
      </c>
      <c r="G6943" s="6" t="str">
        <f>IF('BCT Template'!R6942&gt;F6943,"Yes","No")</f>
        <v>No</v>
      </c>
      <c r="H6943" s="5" t="s">
        <v>182</v>
      </c>
      <c r="I6943" s="5" t="s">
        <v>183</v>
      </c>
      <c r="J6943" s="5" t="s">
        <v>200</v>
      </c>
      <c r="K6943" s="5" t="s">
        <v>201</v>
      </c>
      <c r="L6943" s="7" t="s">
        <v>164</v>
      </c>
      <c r="M6943" t="str">
        <f t="shared" si="326"/>
        <v>Yes</v>
      </c>
    </row>
    <row r="6944" spans="1:13" ht="15" thickBot="1" x14ac:dyDescent="0.4">
      <c r="A6944" s="5" t="s">
        <v>175</v>
      </c>
      <c r="B6944" s="5" t="s">
        <v>176</v>
      </c>
      <c r="C6944" s="5" t="s">
        <v>7145</v>
      </c>
      <c r="D6944" s="5">
        <f t="shared" si="325"/>
        <v>18291</v>
      </c>
      <c r="E6944" s="6">
        <v>43646</v>
      </c>
      <c r="F6944" s="6">
        <f t="shared" si="327"/>
        <v>43736</v>
      </c>
      <c r="G6944" s="6" t="str">
        <f>IF('BCT Template'!R6943&gt;F6944,"Yes","No")</f>
        <v>No</v>
      </c>
      <c r="H6944" s="5" t="s">
        <v>234</v>
      </c>
      <c r="I6944" s="5" t="s">
        <v>235</v>
      </c>
      <c r="J6944" s="5" t="s">
        <v>184</v>
      </c>
      <c r="K6944" s="5" t="s">
        <v>185</v>
      </c>
      <c r="L6944" s="7" t="s">
        <v>164</v>
      </c>
      <c r="M6944" t="str">
        <f t="shared" si="326"/>
        <v>No</v>
      </c>
    </row>
    <row r="6945" spans="1:13" ht="15" thickBot="1" x14ac:dyDescent="0.4">
      <c r="A6945" s="5" t="s">
        <v>175</v>
      </c>
      <c r="B6945" s="5" t="s">
        <v>176</v>
      </c>
      <c r="C6945" s="5" t="s">
        <v>7146</v>
      </c>
      <c r="D6945" s="5">
        <f t="shared" si="325"/>
        <v>23480</v>
      </c>
      <c r="E6945" s="6">
        <v>39308</v>
      </c>
      <c r="F6945" s="6">
        <f t="shared" si="327"/>
        <v>39398</v>
      </c>
      <c r="G6945" s="6" t="str">
        <f>IF('BCT Template'!R6944&gt;F6945,"Yes","No")</f>
        <v>No</v>
      </c>
      <c r="H6945" s="5" t="s">
        <v>178</v>
      </c>
      <c r="I6945" s="5" t="s">
        <v>179</v>
      </c>
      <c r="J6945" s="5" t="s">
        <v>35</v>
      </c>
      <c r="K6945" s="5" t="s">
        <v>180</v>
      </c>
      <c r="L6945" s="7" t="s">
        <v>164</v>
      </c>
      <c r="M6945" t="str">
        <f t="shared" si="326"/>
        <v>Yes</v>
      </c>
    </row>
    <row r="6946" spans="1:13" ht="15" thickBot="1" x14ac:dyDescent="0.4">
      <c r="A6946" s="5" t="s">
        <v>175</v>
      </c>
      <c r="B6946" s="5" t="s">
        <v>176</v>
      </c>
      <c r="C6946" s="5" t="s">
        <v>7147</v>
      </c>
      <c r="D6946" s="5">
        <f t="shared" si="325"/>
        <v>57721</v>
      </c>
      <c r="E6946" s="6">
        <v>44773</v>
      </c>
      <c r="F6946" s="6">
        <f t="shared" si="327"/>
        <v>44863</v>
      </c>
      <c r="G6946" s="6" t="str">
        <f>IF('BCT Template'!R6945&gt;F6946,"Yes","No")</f>
        <v>No</v>
      </c>
      <c r="H6946" s="5" t="s">
        <v>189</v>
      </c>
      <c r="I6946" s="5" t="s">
        <v>190</v>
      </c>
      <c r="J6946" s="5" t="s">
        <v>200</v>
      </c>
      <c r="K6946" s="5" t="s">
        <v>201</v>
      </c>
      <c r="L6946" s="7" t="s">
        <v>164</v>
      </c>
      <c r="M6946" t="str">
        <f t="shared" si="326"/>
        <v>Yes</v>
      </c>
    </row>
    <row r="6947" spans="1:13" ht="15" thickBot="1" x14ac:dyDescent="0.4">
      <c r="A6947" s="5" t="s">
        <v>175</v>
      </c>
      <c r="B6947" s="5" t="s">
        <v>176</v>
      </c>
      <c r="C6947" s="5" t="s">
        <v>7148</v>
      </c>
      <c r="D6947" s="5">
        <f t="shared" si="325"/>
        <v>23760</v>
      </c>
      <c r="E6947" s="6">
        <v>44377</v>
      </c>
      <c r="F6947" s="6">
        <f t="shared" si="327"/>
        <v>44467</v>
      </c>
      <c r="G6947" s="6" t="str">
        <f>IF('BCT Template'!R6946&gt;F6947,"Yes","No")</f>
        <v>No</v>
      </c>
      <c r="H6947" s="5" t="s">
        <v>178</v>
      </c>
      <c r="I6947" s="5" t="s">
        <v>179</v>
      </c>
      <c r="J6947" s="5" t="s">
        <v>35</v>
      </c>
      <c r="K6947" s="5" t="s">
        <v>180</v>
      </c>
      <c r="L6947" s="7" t="s">
        <v>164</v>
      </c>
      <c r="M6947" t="str">
        <f t="shared" si="326"/>
        <v>Yes</v>
      </c>
    </row>
    <row r="6948" spans="1:13" ht="15" thickBot="1" x14ac:dyDescent="0.4">
      <c r="A6948" s="5" t="s">
        <v>175</v>
      </c>
      <c r="B6948" s="5" t="s">
        <v>176</v>
      </c>
      <c r="C6948" s="5" t="s">
        <v>7149</v>
      </c>
      <c r="D6948" s="5">
        <f t="shared" si="325"/>
        <v>18563</v>
      </c>
      <c r="E6948" s="6">
        <v>43646</v>
      </c>
      <c r="F6948" s="6">
        <f t="shared" si="327"/>
        <v>43736</v>
      </c>
      <c r="G6948" s="6" t="str">
        <f>IF('BCT Template'!R6947&gt;F6948,"Yes","No")</f>
        <v>No</v>
      </c>
      <c r="H6948" s="5" t="s">
        <v>234</v>
      </c>
      <c r="I6948" s="5" t="s">
        <v>235</v>
      </c>
      <c r="J6948" s="5" t="s">
        <v>184</v>
      </c>
      <c r="K6948" s="5" t="s">
        <v>185</v>
      </c>
      <c r="L6948" s="7" t="s">
        <v>164</v>
      </c>
      <c r="M6948" t="str">
        <f t="shared" si="326"/>
        <v>No</v>
      </c>
    </row>
    <row r="6949" spans="1:13" ht="15" thickBot="1" x14ac:dyDescent="0.4">
      <c r="A6949" s="5" t="s">
        <v>175</v>
      </c>
      <c r="B6949" s="5" t="s">
        <v>176</v>
      </c>
      <c r="C6949" s="5" t="s">
        <v>7150</v>
      </c>
      <c r="D6949" s="5">
        <f t="shared" si="325"/>
        <v>79813</v>
      </c>
      <c r="E6949" s="6">
        <v>44010</v>
      </c>
      <c r="F6949" s="6">
        <f t="shared" si="327"/>
        <v>44100</v>
      </c>
      <c r="G6949" s="6" t="str">
        <f>IF('BCT Template'!R6948&gt;F6949,"Yes","No")</f>
        <v>No</v>
      </c>
      <c r="H6949" s="5" t="s">
        <v>182</v>
      </c>
      <c r="I6949" s="5" t="s">
        <v>183</v>
      </c>
      <c r="J6949" s="5" t="s">
        <v>200</v>
      </c>
      <c r="K6949" s="5" t="s">
        <v>201</v>
      </c>
      <c r="L6949" s="7" t="s">
        <v>164</v>
      </c>
      <c r="M6949" t="str">
        <f t="shared" si="326"/>
        <v>Yes</v>
      </c>
    </row>
    <row r="6950" spans="1:13" ht="15" thickBot="1" x14ac:dyDescent="0.4">
      <c r="A6950" s="5" t="s">
        <v>175</v>
      </c>
      <c r="B6950" s="5" t="s">
        <v>176</v>
      </c>
      <c r="C6950" s="5" t="s">
        <v>7151</v>
      </c>
      <c r="D6950" s="5">
        <f t="shared" si="325"/>
        <v>57297</v>
      </c>
      <c r="E6950" s="6">
        <v>39263</v>
      </c>
      <c r="F6950" s="6">
        <f t="shared" si="327"/>
        <v>39353</v>
      </c>
      <c r="G6950" s="6" t="str">
        <f>IF('BCT Template'!R6949&gt;F6950,"Yes","No")</f>
        <v>No</v>
      </c>
      <c r="H6950" s="5" t="s">
        <v>189</v>
      </c>
      <c r="I6950" s="5" t="s">
        <v>190</v>
      </c>
      <c r="J6950" s="5" t="s">
        <v>184</v>
      </c>
      <c r="K6950" s="5" t="s">
        <v>185</v>
      </c>
      <c r="L6950" s="7" t="s">
        <v>164</v>
      </c>
      <c r="M6950" t="str">
        <f t="shared" si="326"/>
        <v>No</v>
      </c>
    </row>
    <row r="6951" spans="1:13" ht="15" thickBot="1" x14ac:dyDescent="0.4">
      <c r="A6951" s="5" t="s">
        <v>175</v>
      </c>
      <c r="B6951" s="5" t="s">
        <v>176</v>
      </c>
      <c r="C6951" s="5" t="s">
        <v>7152</v>
      </c>
      <c r="D6951" s="5">
        <f t="shared" si="325"/>
        <v>81858</v>
      </c>
      <c r="E6951" s="6">
        <v>44761</v>
      </c>
      <c r="F6951" s="6">
        <f t="shared" si="327"/>
        <v>44851</v>
      </c>
      <c r="G6951" s="6" t="str">
        <f>IF('BCT Template'!R6950&gt;F6951,"Yes","No")</f>
        <v>No</v>
      </c>
      <c r="H6951" s="5" t="s">
        <v>182</v>
      </c>
      <c r="I6951" s="5" t="s">
        <v>183</v>
      </c>
      <c r="J6951" s="5" t="s">
        <v>200</v>
      </c>
      <c r="K6951" s="5" t="s">
        <v>201</v>
      </c>
      <c r="L6951" s="7" t="s">
        <v>164</v>
      </c>
      <c r="M6951" t="str">
        <f t="shared" si="326"/>
        <v>Yes</v>
      </c>
    </row>
    <row r="6952" spans="1:13" ht="15" thickBot="1" x14ac:dyDescent="0.4">
      <c r="A6952" s="5" t="s">
        <v>175</v>
      </c>
      <c r="B6952" s="5" t="s">
        <v>176</v>
      </c>
      <c r="C6952" s="5" t="s">
        <v>7153</v>
      </c>
      <c r="D6952" s="5">
        <f t="shared" si="325"/>
        <v>80512</v>
      </c>
      <c r="E6952" s="6">
        <v>44088</v>
      </c>
      <c r="F6952" s="6">
        <f t="shared" si="327"/>
        <v>44178</v>
      </c>
      <c r="G6952" s="6" t="str">
        <f>IF('BCT Template'!R6951&gt;F6952,"Yes","No")</f>
        <v>No</v>
      </c>
      <c r="H6952" s="5" t="s">
        <v>182</v>
      </c>
      <c r="I6952" s="5" t="s">
        <v>183</v>
      </c>
      <c r="J6952" s="5" t="s">
        <v>200</v>
      </c>
      <c r="K6952" s="5" t="s">
        <v>201</v>
      </c>
      <c r="L6952" s="7" t="s">
        <v>164</v>
      </c>
      <c r="M6952" t="str">
        <f t="shared" si="326"/>
        <v>Yes</v>
      </c>
    </row>
    <row r="6953" spans="1:13" ht="15" thickBot="1" x14ac:dyDescent="0.4">
      <c r="A6953" s="5" t="s">
        <v>175</v>
      </c>
      <c r="B6953" s="5" t="s">
        <v>176</v>
      </c>
      <c r="C6953" s="5" t="s">
        <v>7154</v>
      </c>
      <c r="D6953" s="5">
        <f t="shared" si="325"/>
        <v>77735</v>
      </c>
      <c r="E6953" s="6">
        <v>44104</v>
      </c>
      <c r="F6953" s="6">
        <f t="shared" si="327"/>
        <v>44194</v>
      </c>
      <c r="G6953" s="6" t="str">
        <f>IF('BCT Template'!R6952&gt;F6953,"Yes","No")</f>
        <v>No</v>
      </c>
      <c r="H6953" s="5" t="s">
        <v>189</v>
      </c>
      <c r="I6953" s="5" t="s">
        <v>190</v>
      </c>
      <c r="J6953" s="5" t="s">
        <v>184</v>
      </c>
      <c r="K6953" s="5" t="s">
        <v>185</v>
      </c>
      <c r="L6953" s="7" t="s">
        <v>164</v>
      </c>
      <c r="M6953" t="str">
        <f t="shared" si="326"/>
        <v>No</v>
      </c>
    </row>
    <row r="6954" spans="1:13" ht="15" thickBot="1" x14ac:dyDescent="0.4">
      <c r="A6954" s="5" t="s">
        <v>175</v>
      </c>
      <c r="B6954" s="5" t="s">
        <v>176</v>
      </c>
      <c r="C6954" s="5" t="s">
        <v>7155</v>
      </c>
      <c r="D6954" s="5">
        <f t="shared" si="325"/>
        <v>58916</v>
      </c>
      <c r="E6954" s="6">
        <v>44561</v>
      </c>
      <c r="F6954" s="6">
        <f t="shared" si="327"/>
        <v>44651</v>
      </c>
      <c r="G6954" s="6" t="str">
        <f>IF('BCT Template'!R6953&gt;F6954,"Yes","No")</f>
        <v>No</v>
      </c>
      <c r="H6954" s="5" t="s">
        <v>182</v>
      </c>
      <c r="I6954" s="5" t="s">
        <v>183</v>
      </c>
      <c r="J6954" s="5" t="s">
        <v>184</v>
      </c>
      <c r="K6954" s="5" t="s">
        <v>185</v>
      </c>
      <c r="L6954" s="7" t="s">
        <v>164</v>
      </c>
      <c r="M6954" t="str">
        <f t="shared" si="326"/>
        <v>No</v>
      </c>
    </row>
    <row r="6955" spans="1:13" ht="15" thickBot="1" x14ac:dyDescent="0.4">
      <c r="A6955" s="5" t="s">
        <v>175</v>
      </c>
      <c r="B6955" s="5" t="s">
        <v>176</v>
      </c>
      <c r="C6955" s="5" t="s">
        <v>7156</v>
      </c>
      <c r="D6955" s="5">
        <f t="shared" si="325"/>
        <v>81958</v>
      </c>
      <c r="E6955" s="6">
        <v>44043</v>
      </c>
      <c r="F6955" s="6">
        <f t="shared" si="327"/>
        <v>44133</v>
      </c>
      <c r="G6955" s="6" t="str">
        <f>IF('BCT Template'!R6954&gt;F6955,"Yes","No")</f>
        <v>No</v>
      </c>
      <c r="H6955" s="5" t="s">
        <v>182</v>
      </c>
      <c r="I6955" s="5" t="s">
        <v>183</v>
      </c>
      <c r="J6955" s="5" t="s">
        <v>200</v>
      </c>
      <c r="K6955" s="5" t="s">
        <v>201</v>
      </c>
      <c r="L6955" s="7" t="s">
        <v>164</v>
      </c>
      <c r="M6955" t="str">
        <f t="shared" si="326"/>
        <v>Yes</v>
      </c>
    </row>
    <row r="6956" spans="1:13" ht="15" thickBot="1" x14ac:dyDescent="0.4">
      <c r="A6956" s="5" t="s">
        <v>175</v>
      </c>
      <c r="B6956" s="5" t="s">
        <v>176</v>
      </c>
      <c r="C6956" s="5" t="s">
        <v>7157</v>
      </c>
      <c r="D6956" s="5">
        <f t="shared" si="325"/>
        <v>25073</v>
      </c>
      <c r="E6956" s="6">
        <v>43003</v>
      </c>
      <c r="F6956" s="6">
        <f t="shared" si="327"/>
        <v>43093</v>
      </c>
      <c r="G6956" s="6" t="str">
        <f>IF('BCT Template'!R6955&gt;F6956,"Yes","No")</f>
        <v>No</v>
      </c>
      <c r="H6956" s="5" t="s">
        <v>240</v>
      </c>
      <c r="I6956" s="5" t="s">
        <v>241</v>
      </c>
      <c r="J6956" s="5" t="s">
        <v>35</v>
      </c>
      <c r="K6956" s="5" t="s">
        <v>180</v>
      </c>
      <c r="L6956" s="7" t="s">
        <v>164</v>
      </c>
      <c r="M6956" t="str">
        <f t="shared" si="326"/>
        <v>Yes</v>
      </c>
    </row>
    <row r="6957" spans="1:13" ht="15" thickBot="1" x14ac:dyDescent="0.4">
      <c r="A6957" s="5" t="s">
        <v>175</v>
      </c>
      <c r="B6957" s="5" t="s">
        <v>176</v>
      </c>
      <c r="C6957" s="5" t="s">
        <v>7158</v>
      </c>
      <c r="D6957" s="5">
        <f t="shared" si="325"/>
        <v>81658</v>
      </c>
      <c r="E6957" s="6">
        <v>44012</v>
      </c>
      <c r="F6957" s="6">
        <f t="shared" si="327"/>
        <v>44102</v>
      </c>
      <c r="G6957" s="6" t="str">
        <f>IF('BCT Template'!R6956&gt;F6957,"Yes","No")</f>
        <v>No</v>
      </c>
      <c r="H6957" s="5" t="s">
        <v>182</v>
      </c>
      <c r="I6957" s="5" t="s">
        <v>183</v>
      </c>
      <c r="J6957" s="5" t="s">
        <v>184</v>
      </c>
      <c r="K6957" s="5" t="s">
        <v>185</v>
      </c>
      <c r="L6957" s="7" t="s">
        <v>164</v>
      </c>
      <c r="M6957" t="str">
        <f t="shared" si="326"/>
        <v>No</v>
      </c>
    </row>
    <row r="6958" spans="1:13" ht="15" thickBot="1" x14ac:dyDescent="0.4">
      <c r="A6958" s="5" t="s">
        <v>175</v>
      </c>
      <c r="B6958" s="5" t="s">
        <v>176</v>
      </c>
      <c r="C6958" s="5" t="s">
        <v>7159</v>
      </c>
      <c r="D6958" s="5">
        <f t="shared" si="325"/>
        <v>57965</v>
      </c>
      <c r="E6958" s="6">
        <v>44104</v>
      </c>
      <c r="F6958" s="6">
        <f t="shared" si="327"/>
        <v>44194</v>
      </c>
      <c r="G6958" s="6" t="str">
        <f>IF('BCT Template'!R6957&gt;F6958,"Yes","No")</f>
        <v>No</v>
      </c>
      <c r="H6958" s="5" t="s">
        <v>189</v>
      </c>
      <c r="I6958" s="5" t="s">
        <v>190</v>
      </c>
      <c r="J6958" s="5" t="s">
        <v>184</v>
      </c>
      <c r="K6958" s="5" t="s">
        <v>185</v>
      </c>
      <c r="L6958" s="7" t="s">
        <v>164</v>
      </c>
      <c r="M6958" t="str">
        <f t="shared" si="326"/>
        <v>No</v>
      </c>
    </row>
    <row r="6959" spans="1:13" ht="15" thickBot="1" x14ac:dyDescent="0.4">
      <c r="A6959" s="5" t="s">
        <v>175</v>
      </c>
      <c r="B6959" s="5" t="s">
        <v>176</v>
      </c>
      <c r="C6959" s="5" t="s">
        <v>7160</v>
      </c>
      <c r="D6959" s="5">
        <f t="shared" si="325"/>
        <v>82946</v>
      </c>
      <c r="E6959" s="6">
        <v>44231</v>
      </c>
      <c r="F6959" s="6">
        <f t="shared" si="327"/>
        <v>44321</v>
      </c>
      <c r="G6959" s="6" t="str">
        <f>IF('BCT Template'!R6958&gt;F6959,"Yes","No")</f>
        <v>No</v>
      </c>
      <c r="H6959" s="5" t="s">
        <v>210</v>
      </c>
      <c r="I6959" s="5" t="s">
        <v>211</v>
      </c>
      <c r="J6959" s="5" t="s">
        <v>184</v>
      </c>
      <c r="K6959" s="5" t="s">
        <v>185</v>
      </c>
      <c r="L6959" s="7" t="s">
        <v>164</v>
      </c>
      <c r="M6959" t="str">
        <f t="shared" si="326"/>
        <v>No</v>
      </c>
    </row>
    <row r="6960" spans="1:13" ht="15" thickBot="1" x14ac:dyDescent="0.4">
      <c r="A6960" s="5" t="s">
        <v>175</v>
      </c>
      <c r="B6960" s="5" t="s">
        <v>176</v>
      </c>
      <c r="C6960" s="5" t="s">
        <v>7161</v>
      </c>
      <c r="D6960" s="5">
        <f t="shared" si="325"/>
        <v>77615</v>
      </c>
      <c r="E6960" s="6">
        <v>44500</v>
      </c>
      <c r="F6960" s="6">
        <f t="shared" si="327"/>
        <v>44590</v>
      </c>
      <c r="G6960" s="6" t="str">
        <f>IF('BCT Template'!R6959&gt;F6960,"Yes","No")</f>
        <v>No</v>
      </c>
      <c r="H6960" s="5" t="s">
        <v>189</v>
      </c>
      <c r="I6960" s="5" t="s">
        <v>190</v>
      </c>
      <c r="J6960" s="5" t="s">
        <v>184</v>
      </c>
      <c r="K6960" s="5" t="s">
        <v>185</v>
      </c>
      <c r="L6960" s="7" t="s">
        <v>164</v>
      </c>
      <c r="M6960" t="str">
        <f t="shared" si="326"/>
        <v>No</v>
      </c>
    </row>
    <row r="6961" spans="1:13" ht="15" thickBot="1" x14ac:dyDescent="0.4">
      <c r="A6961" s="5" t="s">
        <v>175</v>
      </c>
      <c r="B6961" s="5" t="s">
        <v>176</v>
      </c>
      <c r="C6961" s="5" t="s">
        <v>7162</v>
      </c>
      <c r="D6961" s="5">
        <f t="shared" si="325"/>
        <v>79434</v>
      </c>
      <c r="E6961" s="6">
        <v>41517</v>
      </c>
      <c r="F6961" s="6">
        <f t="shared" si="327"/>
        <v>41607</v>
      </c>
      <c r="G6961" s="6" t="str">
        <f>IF('BCT Template'!R6960&gt;F6961,"Yes","No")</f>
        <v>No</v>
      </c>
      <c r="H6961" s="5" t="s">
        <v>189</v>
      </c>
      <c r="I6961" s="5" t="s">
        <v>190</v>
      </c>
      <c r="J6961" s="5" t="s">
        <v>200</v>
      </c>
      <c r="K6961" s="5" t="s">
        <v>201</v>
      </c>
      <c r="L6961" s="7" t="s">
        <v>164</v>
      </c>
      <c r="M6961" t="str">
        <f t="shared" si="326"/>
        <v>Yes</v>
      </c>
    </row>
    <row r="6962" spans="1:13" ht="15" thickBot="1" x14ac:dyDescent="0.4">
      <c r="A6962" s="5" t="s">
        <v>175</v>
      </c>
      <c r="B6962" s="5" t="s">
        <v>176</v>
      </c>
      <c r="C6962" s="5" t="s">
        <v>7163</v>
      </c>
      <c r="D6962" s="5">
        <f t="shared" si="325"/>
        <v>31399</v>
      </c>
      <c r="E6962" s="6">
        <v>44074</v>
      </c>
      <c r="F6962" s="6">
        <f t="shared" si="327"/>
        <v>44164</v>
      </c>
      <c r="G6962" s="6" t="str">
        <f>IF('BCT Template'!R6961&gt;F6962,"Yes","No")</f>
        <v>No</v>
      </c>
      <c r="H6962" s="5" t="s">
        <v>178</v>
      </c>
      <c r="I6962" s="5" t="s">
        <v>179</v>
      </c>
      <c r="J6962" s="5" t="s">
        <v>35</v>
      </c>
      <c r="K6962" s="5" t="s">
        <v>180</v>
      </c>
      <c r="L6962" s="7" t="s">
        <v>164</v>
      </c>
      <c r="M6962" t="str">
        <f t="shared" si="326"/>
        <v>Yes</v>
      </c>
    </row>
    <row r="6963" spans="1:13" ht="15" thickBot="1" x14ac:dyDescent="0.4">
      <c r="A6963" s="5" t="s">
        <v>175</v>
      </c>
      <c r="B6963" s="5" t="s">
        <v>176</v>
      </c>
      <c r="C6963" s="5" t="s">
        <v>7164</v>
      </c>
      <c r="D6963" s="5">
        <f t="shared" si="325"/>
        <v>29049</v>
      </c>
      <c r="E6963" s="6">
        <v>44165</v>
      </c>
      <c r="F6963" s="6">
        <f t="shared" si="327"/>
        <v>44255</v>
      </c>
      <c r="G6963" s="6" t="str">
        <f>IF('BCT Template'!R6962&gt;F6963,"Yes","No")</f>
        <v>No</v>
      </c>
      <c r="H6963" s="5" t="s">
        <v>178</v>
      </c>
      <c r="I6963" s="5" t="s">
        <v>179</v>
      </c>
      <c r="J6963" s="5" t="s">
        <v>35</v>
      </c>
      <c r="K6963" s="5" t="s">
        <v>180</v>
      </c>
      <c r="L6963" s="7" t="s">
        <v>164</v>
      </c>
      <c r="M6963" t="str">
        <f t="shared" si="326"/>
        <v>Yes</v>
      </c>
    </row>
    <row r="6964" spans="1:13" ht="15" thickBot="1" x14ac:dyDescent="0.4">
      <c r="A6964" s="5" t="s">
        <v>175</v>
      </c>
      <c r="B6964" s="5" t="s">
        <v>176</v>
      </c>
      <c r="C6964" s="5" t="s">
        <v>7165</v>
      </c>
      <c r="D6964" s="5">
        <f t="shared" si="325"/>
        <v>23014</v>
      </c>
      <c r="E6964" s="6">
        <v>44072</v>
      </c>
      <c r="F6964" s="6">
        <f t="shared" si="327"/>
        <v>44162</v>
      </c>
      <c r="G6964" s="6" t="str">
        <f>IF('BCT Template'!R6963&gt;F6964,"Yes","No")</f>
        <v>No</v>
      </c>
      <c r="H6964" s="5" t="s">
        <v>178</v>
      </c>
      <c r="I6964" s="5" t="s">
        <v>179</v>
      </c>
      <c r="J6964" s="5" t="s">
        <v>35</v>
      </c>
      <c r="K6964" s="5" t="s">
        <v>180</v>
      </c>
      <c r="L6964" s="7" t="s">
        <v>164</v>
      </c>
      <c r="M6964" t="str">
        <f t="shared" si="326"/>
        <v>Yes</v>
      </c>
    </row>
    <row r="6965" spans="1:13" ht="15" thickBot="1" x14ac:dyDescent="0.4">
      <c r="A6965" s="5" t="s">
        <v>175</v>
      </c>
      <c r="B6965" s="5" t="s">
        <v>176</v>
      </c>
      <c r="C6965" s="5" t="s">
        <v>7166</v>
      </c>
      <c r="D6965" s="5">
        <f t="shared" si="325"/>
        <v>59653</v>
      </c>
      <c r="E6965" s="6">
        <v>42674</v>
      </c>
      <c r="F6965" s="6">
        <f t="shared" si="327"/>
        <v>42764</v>
      </c>
      <c r="G6965" s="6" t="str">
        <f>IF('BCT Template'!R6964&gt;F6965,"Yes","No")</f>
        <v>No</v>
      </c>
      <c r="H6965" s="5" t="s">
        <v>182</v>
      </c>
      <c r="I6965" s="5" t="s">
        <v>183</v>
      </c>
      <c r="J6965" s="5" t="s">
        <v>184</v>
      </c>
      <c r="K6965" s="5" t="s">
        <v>185</v>
      </c>
      <c r="L6965" s="7" t="s">
        <v>164</v>
      </c>
      <c r="M6965" t="str">
        <f t="shared" si="326"/>
        <v>No</v>
      </c>
    </row>
    <row r="6966" spans="1:13" ht="15" thickBot="1" x14ac:dyDescent="0.4">
      <c r="A6966" s="5" t="s">
        <v>175</v>
      </c>
      <c r="B6966" s="5" t="s">
        <v>176</v>
      </c>
      <c r="C6966" s="5" t="s">
        <v>7167</v>
      </c>
      <c r="D6966" s="5">
        <f t="shared" si="325"/>
        <v>18429</v>
      </c>
      <c r="E6966" s="6">
        <v>44012</v>
      </c>
      <c r="F6966" s="6">
        <f t="shared" si="327"/>
        <v>44102</v>
      </c>
      <c r="G6966" s="6" t="str">
        <f>IF('BCT Template'!R6965&gt;F6966,"Yes","No")</f>
        <v>No</v>
      </c>
      <c r="H6966" s="5" t="s">
        <v>234</v>
      </c>
      <c r="I6966" s="5" t="s">
        <v>235</v>
      </c>
      <c r="J6966" s="5" t="s">
        <v>184</v>
      </c>
      <c r="K6966" s="5" t="s">
        <v>185</v>
      </c>
      <c r="L6966" s="7" t="s">
        <v>164</v>
      </c>
      <c r="M6966" t="str">
        <f t="shared" si="326"/>
        <v>No</v>
      </c>
    </row>
    <row r="6967" spans="1:13" ht="15" thickBot="1" x14ac:dyDescent="0.4">
      <c r="A6967" s="5" t="s">
        <v>175</v>
      </c>
      <c r="B6967" s="5" t="s">
        <v>176</v>
      </c>
      <c r="C6967" s="5" t="s">
        <v>7168</v>
      </c>
      <c r="D6967" s="5">
        <f t="shared" si="325"/>
        <v>57599</v>
      </c>
      <c r="E6967" s="6">
        <v>41639</v>
      </c>
      <c r="F6967" s="6">
        <f t="shared" si="327"/>
        <v>41729</v>
      </c>
      <c r="G6967" s="6" t="str">
        <f>IF('BCT Template'!R6966&gt;F6967,"Yes","No")</f>
        <v>No</v>
      </c>
      <c r="H6967" s="5" t="s">
        <v>189</v>
      </c>
      <c r="I6967" s="5" t="s">
        <v>190</v>
      </c>
      <c r="J6967" s="5" t="s">
        <v>184</v>
      </c>
      <c r="K6967" s="5" t="s">
        <v>185</v>
      </c>
      <c r="L6967" s="7" t="s">
        <v>164</v>
      </c>
      <c r="M6967" t="str">
        <f t="shared" si="326"/>
        <v>No</v>
      </c>
    </row>
    <row r="6968" spans="1:13" ht="15" thickBot="1" x14ac:dyDescent="0.4">
      <c r="A6968" s="5" t="s">
        <v>175</v>
      </c>
      <c r="B6968" s="5" t="s">
        <v>176</v>
      </c>
      <c r="C6968" s="5" t="s">
        <v>7169</v>
      </c>
      <c r="D6968" s="5">
        <f t="shared" si="325"/>
        <v>82676</v>
      </c>
      <c r="E6968" s="6">
        <v>44313</v>
      </c>
      <c r="F6968" s="6">
        <f t="shared" si="327"/>
        <v>44403</v>
      </c>
      <c r="G6968" s="6" t="str">
        <f>IF('BCT Template'!R6967&gt;F6968,"Yes","No")</f>
        <v>No</v>
      </c>
      <c r="H6968" s="5" t="s">
        <v>210</v>
      </c>
      <c r="I6968" s="5" t="s">
        <v>211</v>
      </c>
      <c r="J6968" s="5" t="s">
        <v>184</v>
      </c>
      <c r="K6968" s="5" t="s">
        <v>185</v>
      </c>
      <c r="L6968" s="7" t="s">
        <v>164</v>
      </c>
      <c r="M6968" t="str">
        <f t="shared" si="326"/>
        <v>No</v>
      </c>
    </row>
    <row r="6969" spans="1:13" ht="15" thickBot="1" x14ac:dyDescent="0.4">
      <c r="A6969" s="5" t="s">
        <v>175</v>
      </c>
      <c r="B6969" s="5" t="s">
        <v>176</v>
      </c>
      <c r="C6969" s="5" t="s">
        <v>7170</v>
      </c>
      <c r="D6969" s="5">
        <f t="shared" si="325"/>
        <v>82899</v>
      </c>
      <c r="E6969" s="6">
        <v>44997</v>
      </c>
      <c r="F6969" s="6">
        <f t="shared" si="327"/>
        <v>45087</v>
      </c>
      <c r="G6969" s="6" t="str">
        <f>IF('BCT Template'!R6968&gt;F6969,"Yes","No")</f>
        <v>No</v>
      </c>
      <c r="H6969" s="5" t="s">
        <v>210</v>
      </c>
      <c r="I6969" s="5" t="s">
        <v>211</v>
      </c>
      <c r="J6969" s="5" t="s">
        <v>184</v>
      </c>
      <c r="K6969" s="5" t="s">
        <v>185</v>
      </c>
      <c r="L6969" s="7" t="s">
        <v>164</v>
      </c>
      <c r="M6969" t="str">
        <f t="shared" si="326"/>
        <v>No</v>
      </c>
    </row>
    <row r="6970" spans="1:13" ht="15" thickBot="1" x14ac:dyDescent="0.4">
      <c r="A6970" s="5" t="s">
        <v>175</v>
      </c>
      <c r="B6970" s="5" t="s">
        <v>176</v>
      </c>
      <c r="C6970" s="5" t="s">
        <v>7171</v>
      </c>
      <c r="D6970" s="5">
        <f t="shared" si="325"/>
        <v>20769</v>
      </c>
      <c r="E6970" s="6">
        <v>43373</v>
      </c>
      <c r="F6970" s="6">
        <f t="shared" si="327"/>
        <v>43463</v>
      </c>
      <c r="G6970" s="6" t="str">
        <f>IF('BCT Template'!R6969&gt;F6970,"Yes","No")</f>
        <v>No</v>
      </c>
      <c r="H6970" s="5" t="s">
        <v>197</v>
      </c>
      <c r="I6970" s="5" t="s">
        <v>198</v>
      </c>
      <c r="J6970" s="5" t="s">
        <v>184</v>
      </c>
      <c r="K6970" s="5" t="s">
        <v>185</v>
      </c>
      <c r="L6970" s="7" t="s">
        <v>164</v>
      </c>
      <c r="M6970" t="str">
        <f t="shared" si="326"/>
        <v>No</v>
      </c>
    </row>
    <row r="6971" spans="1:13" ht="15" thickBot="1" x14ac:dyDescent="0.4">
      <c r="A6971" s="5" t="s">
        <v>175</v>
      </c>
      <c r="B6971" s="5" t="s">
        <v>176</v>
      </c>
      <c r="C6971" s="5" t="s">
        <v>7172</v>
      </c>
      <c r="D6971" s="5">
        <f t="shared" si="325"/>
        <v>82751</v>
      </c>
      <c r="E6971" s="6">
        <v>44445</v>
      </c>
      <c r="F6971" s="6">
        <f t="shared" si="327"/>
        <v>44535</v>
      </c>
      <c r="G6971" s="6" t="str">
        <f>IF('BCT Template'!R6970&gt;F6971,"Yes","No")</f>
        <v>No</v>
      </c>
      <c r="H6971" s="5" t="s">
        <v>210</v>
      </c>
      <c r="I6971" s="5" t="s">
        <v>211</v>
      </c>
      <c r="J6971" s="5" t="s">
        <v>184</v>
      </c>
      <c r="K6971" s="5" t="s">
        <v>185</v>
      </c>
      <c r="L6971" s="7" t="s">
        <v>164</v>
      </c>
      <c r="M6971" t="str">
        <f t="shared" si="326"/>
        <v>No</v>
      </c>
    </row>
    <row r="6972" spans="1:13" ht="15" thickBot="1" x14ac:dyDescent="0.4">
      <c r="A6972" s="5" t="s">
        <v>175</v>
      </c>
      <c r="B6972" s="5" t="s">
        <v>176</v>
      </c>
      <c r="C6972" s="5" t="s">
        <v>7173</v>
      </c>
      <c r="D6972" s="5">
        <f t="shared" si="325"/>
        <v>22932</v>
      </c>
      <c r="E6972" s="6">
        <v>43982</v>
      </c>
      <c r="F6972" s="6">
        <f t="shared" si="327"/>
        <v>44072</v>
      </c>
      <c r="G6972" s="6" t="str">
        <f>IF('BCT Template'!R6971&gt;F6972,"Yes","No")</f>
        <v>No</v>
      </c>
      <c r="H6972" s="5" t="s">
        <v>178</v>
      </c>
      <c r="I6972" s="5" t="s">
        <v>179</v>
      </c>
      <c r="J6972" s="5" t="s">
        <v>35</v>
      </c>
      <c r="K6972" s="5" t="s">
        <v>180</v>
      </c>
      <c r="L6972" s="7" t="s">
        <v>164</v>
      </c>
      <c r="M6972" t="str">
        <f t="shared" si="326"/>
        <v>Yes</v>
      </c>
    </row>
    <row r="6973" spans="1:13" ht="15" thickBot="1" x14ac:dyDescent="0.4">
      <c r="A6973" s="5" t="s">
        <v>175</v>
      </c>
      <c r="B6973" s="5" t="s">
        <v>176</v>
      </c>
      <c r="C6973" s="5" t="s">
        <v>7174</v>
      </c>
      <c r="D6973" s="5">
        <f t="shared" si="325"/>
        <v>21640</v>
      </c>
      <c r="E6973" s="6">
        <v>43646</v>
      </c>
      <c r="F6973" s="6">
        <f t="shared" si="327"/>
        <v>43736</v>
      </c>
      <c r="G6973" s="6" t="str">
        <f>IF('BCT Template'!R6972&gt;F6973,"Yes","No")</f>
        <v>No</v>
      </c>
      <c r="H6973" s="5" t="s">
        <v>178</v>
      </c>
      <c r="I6973" s="5" t="s">
        <v>179</v>
      </c>
      <c r="J6973" s="5" t="s">
        <v>35</v>
      </c>
      <c r="K6973" s="5" t="s">
        <v>180</v>
      </c>
      <c r="L6973" s="7" t="s">
        <v>164</v>
      </c>
      <c r="M6973" t="str">
        <f t="shared" si="326"/>
        <v>Yes</v>
      </c>
    </row>
    <row r="6974" spans="1:13" ht="15" thickBot="1" x14ac:dyDescent="0.4">
      <c r="A6974" s="5" t="s">
        <v>175</v>
      </c>
      <c r="B6974" s="5" t="s">
        <v>176</v>
      </c>
      <c r="C6974" s="5" t="s">
        <v>7175</v>
      </c>
      <c r="D6974" s="5">
        <f t="shared" si="325"/>
        <v>25059</v>
      </c>
      <c r="E6974" s="6">
        <v>44651</v>
      </c>
      <c r="F6974" s="6">
        <f t="shared" si="327"/>
        <v>44741</v>
      </c>
      <c r="G6974" s="6" t="str">
        <f>IF('BCT Template'!R6973&gt;F6974,"Yes","No")</f>
        <v>No</v>
      </c>
      <c r="H6974" s="5" t="s">
        <v>240</v>
      </c>
      <c r="I6974" s="5" t="s">
        <v>241</v>
      </c>
      <c r="J6974" s="5" t="s">
        <v>35</v>
      </c>
      <c r="K6974" s="5" t="s">
        <v>180</v>
      </c>
      <c r="L6974" s="7" t="s">
        <v>164</v>
      </c>
      <c r="M6974" t="str">
        <f t="shared" si="326"/>
        <v>Yes</v>
      </c>
    </row>
    <row r="6975" spans="1:13" ht="15" thickBot="1" x14ac:dyDescent="0.4">
      <c r="A6975" s="5" t="s">
        <v>175</v>
      </c>
      <c r="B6975" s="5" t="s">
        <v>176</v>
      </c>
      <c r="C6975" s="5" t="s">
        <v>7176</v>
      </c>
      <c r="D6975" s="5">
        <f t="shared" si="325"/>
        <v>21300</v>
      </c>
      <c r="E6975" s="6">
        <v>44377</v>
      </c>
      <c r="F6975" s="6">
        <f t="shared" si="327"/>
        <v>44467</v>
      </c>
      <c r="G6975" s="6" t="str">
        <f>IF('BCT Template'!R6974&gt;F6975,"Yes","No")</f>
        <v>No</v>
      </c>
      <c r="H6975" s="5" t="s">
        <v>178</v>
      </c>
      <c r="I6975" s="5" t="s">
        <v>179</v>
      </c>
      <c r="J6975" s="5" t="s">
        <v>35</v>
      </c>
      <c r="K6975" s="5" t="s">
        <v>180</v>
      </c>
      <c r="L6975" s="7" t="s">
        <v>164</v>
      </c>
      <c r="M6975" t="str">
        <f t="shared" si="326"/>
        <v>Yes</v>
      </c>
    </row>
    <row r="6976" spans="1:13" ht="15" thickBot="1" x14ac:dyDescent="0.4">
      <c r="A6976" s="5" t="s">
        <v>175</v>
      </c>
      <c r="B6976" s="5" t="s">
        <v>176</v>
      </c>
      <c r="C6976" s="5" t="s">
        <v>7177</v>
      </c>
      <c r="D6976" s="5">
        <f t="shared" si="325"/>
        <v>30233</v>
      </c>
      <c r="E6976" s="6">
        <v>44043</v>
      </c>
      <c r="F6976" s="6">
        <f t="shared" si="327"/>
        <v>44133</v>
      </c>
      <c r="G6976" s="6" t="str">
        <f>IF('BCT Template'!R6975&gt;F6976,"Yes","No")</f>
        <v>No</v>
      </c>
      <c r="H6976" s="5" t="s">
        <v>178</v>
      </c>
      <c r="I6976" s="5" t="s">
        <v>179</v>
      </c>
      <c r="J6976" s="5" t="s">
        <v>35</v>
      </c>
      <c r="K6976" s="5" t="s">
        <v>180</v>
      </c>
      <c r="L6976" s="7" t="s">
        <v>164</v>
      </c>
      <c r="M6976" t="str">
        <f t="shared" si="326"/>
        <v>Yes</v>
      </c>
    </row>
    <row r="6977" spans="1:13" ht="15" thickBot="1" x14ac:dyDescent="0.4">
      <c r="A6977" s="5" t="s">
        <v>175</v>
      </c>
      <c r="B6977" s="5" t="s">
        <v>176</v>
      </c>
      <c r="C6977" s="5" t="s">
        <v>7178</v>
      </c>
      <c r="D6977" s="5">
        <f t="shared" si="325"/>
        <v>18354</v>
      </c>
      <c r="E6977" s="6">
        <v>44681</v>
      </c>
      <c r="F6977" s="6">
        <f t="shared" si="327"/>
        <v>44771</v>
      </c>
      <c r="G6977" s="6" t="str">
        <f>IF('BCT Template'!R6976&gt;F6977,"Yes","No")</f>
        <v>No</v>
      </c>
      <c r="H6977" s="5" t="s">
        <v>234</v>
      </c>
      <c r="I6977" s="5" t="s">
        <v>235</v>
      </c>
      <c r="J6977" s="5" t="s">
        <v>184</v>
      </c>
      <c r="K6977" s="5" t="s">
        <v>185</v>
      </c>
      <c r="L6977" s="7" t="s">
        <v>164</v>
      </c>
      <c r="M6977" t="str">
        <f t="shared" si="326"/>
        <v>No</v>
      </c>
    </row>
    <row r="6978" spans="1:13" ht="15" thickBot="1" x14ac:dyDescent="0.4">
      <c r="A6978" s="5" t="s">
        <v>175</v>
      </c>
      <c r="B6978" s="5" t="s">
        <v>176</v>
      </c>
      <c r="C6978" s="5" t="s">
        <v>7179</v>
      </c>
      <c r="D6978" s="5">
        <f t="shared" si="325"/>
        <v>79078</v>
      </c>
      <c r="E6978" s="6">
        <v>36646</v>
      </c>
      <c r="F6978" s="6">
        <f t="shared" si="327"/>
        <v>36736</v>
      </c>
      <c r="G6978" s="6" t="str">
        <f>IF('BCT Template'!R6977&gt;F6978,"Yes","No")</f>
        <v>No</v>
      </c>
      <c r="H6978" s="5" t="s">
        <v>189</v>
      </c>
      <c r="I6978" s="5" t="s">
        <v>190</v>
      </c>
      <c r="J6978" s="5" t="s">
        <v>200</v>
      </c>
      <c r="K6978" s="5" t="s">
        <v>201</v>
      </c>
      <c r="L6978" s="7" t="s">
        <v>164</v>
      </c>
      <c r="M6978" t="str">
        <f t="shared" si="326"/>
        <v>Yes</v>
      </c>
    </row>
    <row r="6979" spans="1:13" ht="15" thickBot="1" x14ac:dyDescent="0.4">
      <c r="A6979" s="5" t="s">
        <v>175</v>
      </c>
      <c r="B6979" s="5" t="s">
        <v>176</v>
      </c>
      <c r="C6979" s="5" t="s">
        <v>7180</v>
      </c>
      <c r="D6979" s="5">
        <f t="shared" ref="D6979:D7042" si="328">C6979*1</f>
        <v>29038</v>
      </c>
      <c r="E6979" s="6">
        <v>39325</v>
      </c>
      <c r="F6979" s="6">
        <f t="shared" si="327"/>
        <v>39415</v>
      </c>
      <c r="G6979" s="6" t="str">
        <f>IF('BCT Template'!R6978&gt;F6979,"Yes","No")</f>
        <v>No</v>
      </c>
      <c r="H6979" s="5" t="s">
        <v>178</v>
      </c>
      <c r="I6979" s="5" t="s">
        <v>179</v>
      </c>
      <c r="J6979" s="5" t="s">
        <v>35</v>
      </c>
      <c r="K6979" s="5" t="s">
        <v>180</v>
      </c>
      <c r="L6979" s="7" t="s">
        <v>164</v>
      </c>
      <c r="M6979" t="str">
        <f t="shared" ref="M6979:M7042" si="329">IF(J6979=" ","Yes",IF(J6979="3","Yes","No"))</f>
        <v>Yes</v>
      </c>
    </row>
    <row r="6980" spans="1:13" ht="15" thickBot="1" x14ac:dyDescent="0.4">
      <c r="A6980" s="5" t="s">
        <v>175</v>
      </c>
      <c r="B6980" s="5" t="s">
        <v>176</v>
      </c>
      <c r="C6980" s="5" t="s">
        <v>7181</v>
      </c>
      <c r="D6980" s="5">
        <f t="shared" si="328"/>
        <v>57574</v>
      </c>
      <c r="E6980" s="6">
        <v>43708</v>
      </c>
      <c r="F6980" s="6">
        <f t="shared" si="327"/>
        <v>43798</v>
      </c>
      <c r="G6980" s="6" t="str">
        <f>IF('BCT Template'!R6979&gt;F6980,"Yes","No")</f>
        <v>No</v>
      </c>
      <c r="H6980" s="5" t="s">
        <v>189</v>
      </c>
      <c r="I6980" s="5" t="s">
        <v>190</v>
      </c>
      <c r="J6980" s="5" t="s">
        <v>184</v>
      </c>
      <c r="K6980" s="5" t="s">
        <v>185</v>
      </c>
      <c r="L6980" s="7" t="s">
        <v>164</v>
      </c>
      <c r="M6980" t="str">
        <f t="shared" si="329"/>
        <v>No</v>
      </c>
    </row>
    <row r="6981" spans="1:13" ht="15" thickBot="1" x14ac:dyDescent="0.4">
      <c r="A6981" s="5" t="s">
        <v>175</v>
      </c>
      <c r="B6981" s="5" t="s">
        <v>176</v>
      </c>
      <c r="C6981" s="5" t="s">
        <v>7182</v>
      </c>
      <c r="D6981" s="5">
        <f t="shared" si="328"/>
        <v>59562</v>
      </c>
      <c r="E6981" s="6">
        <v>42735</v>
      </c>
      <c r="F6981" s="6">
        <f t="shared" si="327"/>
        <v>42825</v>
      </c>
      <c r="G6981" s="6" t="str">
        <f>IF('BCT Template'!R6980&gt;F6981,"Yes","No")</f>
        <v>No</v>
      </c>
      <c r="H6981" s="5" t="s">
        <v>182</v>
      </c>
      <c r="I6981" s="5" t="s">
        <v>183</v>
      </c>
      <c r="J6981" s="5" t="s">
        <v>184</v>
      </c>
      <c r="K6981" s="5" t="s">
        <v>185</v>
      </c>
      <c r="L6981" s="7" t="s">
        <v>164</v>
      </c>
      <c r="M6981" t="str">
        <f t="shared" si="329"/>
        <v>No</v>
      </c>
    </row>
    <row r="6982" spans="1:13" ht="15" thickBot="1" x14ac:dyDescent="0.4">
      <c r="A6982" s="5" t="s">
        <v>175</v>
      </c>
      <c r="B6982" s="5" t="s">
        <v>176</v>
      </c>
      <c r="C6982" s="5" t="s">
        <v>7183</v>
      </c>
      <c r="D6982" s="5">
        <f t="shared" si="328"/>
        <v>79910</v>
      </c>
      <c r="E6982" s="6">
        <v>44012</v>
      </c>
      <c r="F6982" s="6">
        <f t="shared" si="327"/>
        <v>44102</v>
      </c>
      <c r="G6982" s="6" t="str">
        <f>IF('BCT Template'!R6981&gt;F6982,"Yes","No")</f>
        <v>No</v>
      </c>
      <c r="H6982" s="5" t="s">
        <v>182</v>
      </c>
      <c r="I6982" s="5" t="s">
        <v>183</v>
      </c>
      <c r="J6982" s="5" t="s">
        <v>184</v>
      </c>
      <c r="K6982" s="5" t="s">
        <v>185</v>
      </c>
      <c r="L6982" s="7" t="s">
        <v>164</v>
      </c>
      <c r="M6982" t="str">
        <f t="shared" si="329"/>
        <v>No</v>
      </c>
    </row>
    <row r="6983" spans="1:13" ht="15" thickBot="1" x14ac:dyDescent="0.4">
      <c r="A6983" s="5" t="s">
        <v>175</v>
      </c>
      <c r="B6983" s="5" t="s">
        <v>176</v>
      </c>
      <c r="C6983" s="5" t="s">
        <v>7184</v>
      </c>
      <c r="D6983" s="5">
        <f t="shared" si="328"/>
        <v>82991</v>
      </c>
      <c r="E6983" s="6">
        <v>45286</v>
      </c>
      <c r="F6983" s="6">
        <f t="shared" si="327"/>
        <v>45376</v>
      </c>
      <c r="G6983" s="6" t="str">
        <f>IF('BCT Template'!R6982&gt;F6983,"Yes","No")</f>
        <v>No</v>
      </c>
      <c r="H6983" s="5" t="s">
        <v>210</v>
      </c>
      <c r="I6983" s="5" t="s">
        <v>211</v>
      </c>
      <c r="J6983" s="5" t="s">
        <v>184</v>
      </c>
      <c r="K6983" s="5" t="s">
        <v>185</v>
      </c>
      <c r="L6983" s="7" t="s">
        <v>164</v>
      </c>
      <c r="M6983" t="str">
        <f t="shared" si="329"/>
        <v>No</v>
      </c>
    </row>
    <row r="6984" spans="1:13" ht="15" thickBot="1" x14ac:dyDescent="0.4">
      <c r="A6984" s="5" t="s">
        <v>175</v>
      </c>
      <c r="B6984" s="5" t="s">
        <v>176</v>
      </c>
      <c r="C6984" s="5" t="s">
        <v>7185</v>
      </c>
      <c r="D6984" s="5">
        <f t="shared" si="328"/>
        <v>29028</v>
      </c>
      <c r="E6984" s="6">
        <v>40359</v>
      </c>
      <c r="F6984" s="6">
        <f t="shared" si="327"/>
        <v>40449</v>
      </c>
      <c r="G6984" s="6" t="str">
        <f>IF('BCT Template'!R6983&gt;F6984,"Yes","No")</f>
        <v>No</v>
      </c>
      <c r="H6984" s="5" t="s">
        <v>178</v>
      </c>
      <c r="I6984" s="5" t="s">
        <v>179</v>
      </c>
      <c r="J6984" s="5" t="s">
        <v>35</v>
      </c>
      <c r="K6984" s="5" t="s">
        <v>180</v>
      </c>
      <c r="L6984" s="7" t="s">
        <v>164</v>
      </c>
      <c r="M6984" t="str">
        <f t="shared" si="329"/>
        <v>Yes</v>
      </c>
    </row>
    <row r="6985" spans="1:13" ht="15" thickBot="1" x14ac:dyDescent="0.4">
      <c r="A6985" s="5" t="s">
        <v>175</v>
      </c>
      <c r="B6985" s="5" t="s">
        <v>176</v>
      </c>
      <c r="C6985" s="5" t="s">
        <v>7186</v>
      </c>
      <c r="D6985" s="5">
        <f t="shared" si="328"/>
        <v>24940</v>
      </c>
      <c r="E6985" s="6">
        <v>43708</v>
      </c>
      <c r="F6985" s="6">
        <f t="shared" si="327"/>
        <v>43798</v>
      </c>
      <c r="G6985" s="6" t="str">
        <f>IF('BCT Template'!R6984&gt;F6985,"Yes","No")</f>
        <v>No</v>
      </c>
      <c r="H6985" s="5" t="s">
        <v>178</v>
      </c>
      <c r="I6985" s="5" t="s">
        <v>179</v>
      </c>
      <c r="J6985" s="5" t="s">
        <v>35</v>
      </c>
      <c r="K6985" s="5" t="s">
        <v>180</v>
      </c>
      <c r="L6985" s="7" t="s">
        <v>164</v>
      </c>
      <c r="M6985" t="str">
        <f t="shared" si="329"/>
        <v>Yes</v>
      </c>
    </row>
    <row r="6986" spans="1:13" ht="15" thickBot="1" x14ac:dyDescent="0.4">
      <c r="A6986" s="5" t="s">
        <v>175</v>
      </c>
      <c r="B6986" s="5" t="s">
        <v>176</v>
      </c>
      <c r="C6986" s="5" t="s">
        <v>7187</v>
      </c>
      <c r="D6986" s="5">
        <f t="shared" si="328"/>
        <v>21662</v>
      </c>
      <c r="E6986" s="6">
        <v>45046</v>
      </c>
      <c r="F6986" s="6">
        <f t="shared" si="327"/>
        <v>45136</v>
      </c>
      <c r="G6986" s="6" t="str">
        <f>IF('BCT Template'!R6985&gt;F6986,"Yes","No")</f>
        <v>No</v>
      </c>
      <c r="H6986" s="5" t="s">
        <v>178</v>
      </c>
      <c r="I6986" s="5" t="s">
        <v>179</v>
      </c>
      <c r="J6986" s="5" t="s">
        <v>35</v>
      </c>
      <c r="K6986" s="5" t="s">
        <v>180</v>
      </c>
      <c r="L6986" s="7" t="s">
        <v>164</v>
      </c>
      <c r="M6986" t="str">
        <f t="shared" si="329"/>
        <v>Yes</v>
      </c>
    </row>
    <row r="6987" spans="1:13" ht="15" thickBot="1" x14ac:dyDescent="0.4">
      <c r="A6987" s="5" t="s">
        <v>175</v>
      </c>
      <c r="B6987" s="5" t="s">
        <v>176</v>
      </c>
      <c r="C6987" s="5" t="s">
        <v>7188</v>
      </c>
      <c r="D6987" s="5">
        <f t="shared" si="328"/>
        <v>30997</v>
      </c>
      <c r="E6987" s="6">
        <v>44227</v>
      </c>
      <c r="F6987" s="6">
        <f t="shared" si="327"/>
        <v>44317</v>
      </c>
      <c r="G6987" s="6" t="str">
        <f>IF('BCT Template'!R6986&gt;F6987,"Yes","No")</f>
        <v>No</v>
      </c>
      <c r="H6987" s="5" t="s">
        <v>178</v>
      </c>
      <c r="I6987" s="5" t="s">
        <v>179</v>
      </c>
      <c r="J6987" s="5" t="s">
        <v>35</v>
      </c>
      <c r="K6987" s="5" t="s">
        <v>180</v>
      </c>
      <c r="L6987" s="7" t="s">
        <v>164</v>
      </c>
      <c r="M6987" t="str">
        <f t="shared" si="329"/>
        <v>Yes</v>
      </c>
    </row>
    <row r="6988" spans="1:13" ht="15" thickBot="1" x14ac:dyDescent="0.4">
      <c r="A6988" s="5" t="s">
        <v>175</v>
      </c>
      <c r="B6988" s="5" t="s">
        <v>176</v>
      </c>
      <c r="C6988" s="5" t="s">
        <v>7189</v>
      </c>
      <c r="D6988" s="5">
        <f t="shared" si="328"/>
        <v>20700</v>
      </c>
      <c r="E6988" s="6">
        <v>40451</v>
      </c>
      <c r="F6988" s="6">
        <f t="shared" si="327"/>
        <v>40541</v>
      </c>
      <c r="G6988" s="6" t="str">
        <f>IF('BCT Template'!R6987&gt;F6988,"Yes","No")</f>
        <v>No</v>
      </c>
      <c r="H6988" s="5" t="s">
        <v>197</v>
      </c>
      <c r="I6988" s="5" t="s">
        <v>198</v>
      </c>
      <c r="J6988" s="5" t="s">
        <v>200</v>
      </c>
      <c r="K6988" s="5" t="s">
        <v>201</v>
      </c>
      <c r="L6988" s="7" t="s">
        <v>164</v>
      </c>
      <c r="M6988" t="str">
        <f t="shared" si="329"/>
        <v>Yes</v>
      </c>
    </row>
    <row r="6989" spans="1:13" ht="15" thickBot="1" x14ac:dyDescent="0.4">
      <c r="A6989" s="5" t="s">
        <v>175</v>
      </c>
      <c r="B6989" s="5" t="s">
        <v>176</v>
      </c>
      <c r="C6989" s="5" t="s">
        <v>7190</v>
      </c>
      <c r="D6989" s="5">
        <f t="shared" si="328"/>
        <v>80586</v>
      </c>
      <c r="E6989" s="6">
        <v>43343</v>
      </c>
      <c r="F6989" s="6">
        <f t="shared" si="327"/>
        <v>43433</v>
      </c>
      <c r="G6989" s="6" t="str">
        <f>IF('BCT Template'!R6988&gt;F6989,"Yes","No")</f>
        <v>No</v>
      </c>
      <c r="H6989" s="5" t="s">
        <v>182</v>
      </c>
      <c r="I6989" s="5" t="s">
        <v>183</v>
      </c>
      <c r="J6989" s="5" t="s">
        <v>184</v>
      </c>
      <c r="K6989" s="5" t="s">
        <v>185</v>
      </c>
      <c r="L6989" s="7" t="s">
        <v>164</v>
      </c>
      <c r="M6989" t="str">
        <f t="shared" si="329"/>
        <v>No</v>
      </c>
    </row>
    <row r="6990" spans="1:13" ht="15" thickBot="1" x14ac:dyDescent="0.4">
      <c r="A6990" s="5" t="s">
        <v>175</v>
      </c>
      <c r="B6990" s="5" t="s">
        <v>176</v>
      </c>
      <c r="C6990" s="5" t="s">
        <v>7191</v>
      </c>
      <c r="D6990" s="5">
        <f t="shared" si="328"/>
        <v>84571</v>
      </c>
      <c r="E6990" s="6">
        <v>43593</v>
      </c>
      <c r="F6990" s="6">
        <f t="shared" si="327"/>
        <v>43683</v>
      </c>
      <c r="G6990" s="6" t="str">
        <f>IF('BCT Template'!R6989&gt;F6990,"Yes","No")</f>
        <v>No</v>
      </c>
      <c r="H6990" s="5" t="s">
        <v>210</v>
      </c>
      <c r="I6990" s="5" t="s">
        <v>211</v>
      </c>
      <c r="J6990" s="5" t="s">
        <v>184</v>
      </c>
      <c r="K6990" s="5" t="s">
        <v>185</v>
      </c>
      <c r="L6990" s="7" t="s">
        <v>164</v>
      </c>
      <c r="M6990" t="str">
        <f t="shared" si="329"/>
        <v>No</v>
      </c>
    </row>
    <row r="6991" spans="1:13" ht="15" thickBot="1" x14ac:dyDescent="0.4">
      <c r="A6991" s="5" t="s">
        <v>175</v>
      </c>
      <c r="B6991" s="5" t="s">
        <v>176</v>
      </c>
      <c r="C6991" s="5" t="s">
        <v>7192</v>
      </c>
      <c r="D6991" s="5">
        <f t="shared" si="328"/>
        <v>57077</v>
      </c>
      <c r="E6991" s="6">
        <v>40869</v>
      </c>
      <c r="F6991" s="6">
        <f t="shared" si="327"/>
        <v>40959</v>
      </c>
      <c r="G6991" s="6" t="str">
        <f>IF('BCT Template'!R6990&gt;F6991,"Yes","No")</f>
        <v>No</v>
      </c>
      <c r="H6991" s="5" t="s">
        <v>189</v>
      </c>
      <c r="I6991" s="5" t="s">
        <v>190</v>
      </c>
      <c r="J6991" s="5" t="s">
        <v>184</v>
      </c>
      <c r="K6991" s="5" t="s">
        <v>185</v>
      </c>
      <c r="L6991" s="7" t="s">
        <v>164</v>
      </c>
      <c r="M6991" t="str">
        <f t="shared" si="329"/>
        <v>No</v>
      </c>
    </row>
    <row r="6992" spans="1:13" ht="15" thickBot="1" x14ac:dyDescent="0.4">
      <c r="A6992" s="5" t="s">
        <v>175</v>
      </c>
      <c r="B6992" s="5" t="s">
        <v>176</v>
      </c>
      <c r="C6992" s="5" t="s">
        <v>7193</v>
      </c>
      <c r="D6992" s="5">
        <f t="shared" si="328"/>
        <v>80203</v>
      </c>
      <c r="E6992" s="6">
        <v>43100</v>
      </c>
      <c r="F6992" s="6">
        <f t="shared" si="327"/>
        <v>43190</v>
      </c>
      <c r="G6992" s="6" t="str">
        <f>IF('BCT Template'!R6991&gt;F6992,"Yes","No")</f>
        <v>No</v>
      </c>
      <c r="H6992" s="5" t="s">
        <v>182</v>
      </c>
      <c r="I6992" s="5" t="s">
        <v>183</v>
      </c>
      <c r="J6992" s="5" t="s">
        <v>184</v>
      </c>
      <c r="K6992" s="5" t="s">
        <v>185</v>
      </c>
      <c r="L6992" s="7" t="s">
        <v>164</v>
      </c>
      <c r="M6992" t="str">
        <f t="shared" si="329"/>
        <v>No</v>
      </c>
    </row>
    <row r="6993" spans="1:13" ht="15" thickBot="1" x14ac:dyDescent="0.4">
      <c r="A6993" s="5" t="s">
        <v>175</v>
      </c>
      <c r="B6993" s="5" t="s">
        <v>176</v>
      </c>
      <c r="C6993" s="5" t="s">
        <v>7194</v>
      </c>
      <c r="D6993" s="5">
        <f t="shared" si="328"/>
        <v>18209</v>
      </c>
      <c r="E6993" s="6">
        <v>42185</v>
      </c>
      <c r="F6993" s="6">
        <f t="shared" si="327"/>
        <v>42275</v>
      </c>
      <c r="G6993" s="6" t="str">
        <f>IF('BCT Template'!R6992&gt;F6993,"Yes","No")</f>
        <v>No</v>
      </c>
      <c r="H6993" s="5" t="s">
        <v>234</v>
      </c>
      <c r="I6993" s="5" t="s">
        <v>235</v>
      </c>
      <c r="J6993" s="5" t="s">
        <v>184</v>
      </c>
      <c r="K6993" s="5" t="s">
        <v>185</v>
      </c>
      <c r="L6993" s="7" t="s">
        <v>164</v>
      </c>
      <c r="M6993" t="str">
        <f t="shared" si="329"/>
        <v>No</v>
      </c>
    </row>
    <row r="6994" spans="1:13" ht="15" thickBot="1" x14ac:dyDescent="0.4">
      <c r="A6994" s="5" t="s">
        <v>175</v>
      </c>
      <c r="B6994" s="5" t="s">
        <v>176</v>
      </c>
      <c r="C6994" s="5" t="s">
        <v>7195</v>
      </c>
      <c r="D6994" s="5">
        <f t="shared" si="328"/>
        <v>22671</v>
      </c>
      <c r="E6994" s="6">
        <v>43069</v>
      </c>
      <c r="F6994" s="6">
        <f t="shared" si="327"/>
        <v>43159</v>
      </c>
      <c r="G6994" s="6" t="str">
        <f>IF('BCT Template'!R6993&gt;F6994,"Yes","No")</f>
        <v>No</v>
      </c>
      <c r="H6994" s="5" t="s">
        <v>178</v>
      </c>
      <c r="I6994" s="5" t="s">
        <v>179</v>
      </c>
      <c r="J6994" s="5" t="s">
        <v>35</v>
      </c>
      <c r="K6994" s="5" t="s">
        <v>180</v>
      </c>
      <c r="L6994" s="7" t="s">
        <v>164</v>
      </c>
      <c r="M6994" t="str">
        <f t="shared" si="329"/>
        <v>Yes</v>
      </c>
    </row>
    <row r="6995" spans="1:13" ht="15" thickBot="1" x14ac:dyDescent="0.4">
      <c r="A6995" s="5" t="s">
        <v>175</v>
      </c>
      <c r="B6995" s="5" t="s">
        <v>176</v>
      </c>
      <c r="C6995" s="5" t="s">
        <v>7196</v>
      </c>
      <c r="D6995" s="5">
        <f t="shared" si="328"/>
        <v>29353</v>
      </c>
      <c r="E6995" s="6">
        <v>43585</v>
      </c>
      <c r="F6995" s="6">
        <f t="shared" si="327"/>
        <v>43675</v>
      </c>
      <c r="G6995" s="6" t="str">
        <f>IF('BCT Template'!R6994&gt;F6995,"Yes","No")</f>
        <v>No</v>
      </c>
      <c r="H6995" s="5" t="s">
        <v>178</v>
      </c>
      <c r="I6995" s="5" t="s">
        <v>179</v>
      </c>
      <c r="J6995" s="5" t="s">
        <v>35</v>
      </c>
      <c r="K6995" s="5" t="s">
        <v>180</v>
      </c>
      <c r="L6995" s="7" t="s">
        <v>164</v>
      </c>
      <c r="M6995" t="str">
        <f t="shared" si="329"/>
        <v>Yes</v>
      </c>
    </row>
    <row r="6996" spans="1:13" ht="15" thickBot="1" x14ac:dyDescent="0.4">
      <c r="A6996" s="5" t="s">
        <v>175</v>
      </c>
      <c r="B6996" s="5" t="s">
        <v>176</v>
      </c>
      <c r="C6996" s="5" t="s">
        <v>7197</v>
      </c>
      <c r="D6996" s="5">
        <f t="shared" si="328"/>
        <v>18430</v>
      </c>
      <c r="E6996" s="6">
        <v>43708</v>
      </c>
      <c r="F6996" s="6">
        <f t="shared" si="327"/>
        <v>43798</v>
      </c>
      <c r="G6996" s="6" t="str">
        <f>IF('BCT Template'!R6995&gt;F6996,"Yes","No")</f>
        <v>No</v>
      </c>
      <c r="H6996" s="5" t="s">
        <v>234</v>
      </c>
      <c r="I6996" s="5" t="s">
        <v>235</v>
      </c>
      <c r="J6996" s="5" t="s">
        <v>184</v>
      </c>
      <c r="K6996" s="5" t="s">
        <v>185</v>
      </c>
      <c r="L6996" s="7" t="s">
        <v>164</v>
      </c>
      <c r="M6996" t="str">
        <f t="shared" si="329"/>
        <v>No</v>
      </c>
    </row>
    <row r="6997" spans="1:13" ht="15" thickBot="1" x14ac:dyDescent="0.4">
      <c r="A6997" s="5" t="s">
        <v>175</v>
      </c>
      <c r="B6997" s="5" t="s">
        <v>176</v>
      </c>
      <c r="C6997" s="5" t="s">
        <v>7198</v>
      </c>
      <c r="D6997" s="5">
        <f t="shared" si="328"/>
        <v>58745</v>
      </c>
      <c r="E6997" s="6">
        <v>44043</v>
      </c>
      <c r="F6997" s="6">
        <f t="shared" si="327"/>
        <v>44133</v>
      </c>
      <c r="G6997" s="6" t="str">
        <f>IF('BCT Template'!R6996&gt;F6997,"Yes","No")</f>
        <v>No</v>
      </c>
      <c r="H6997" s="5" t="s">
        <v>182</v>
      </c>
      <c r="I6997" s="5" t="s">
        <v>183</v>
      </c>
      <c r="J6997" s="5" t="s">
        <v>184</v>
      </c>
      <c r="K6997" s="5" t="s">
        <v>185</v>
      </c>
      <c r="L6997" s="7" t="s">
        <v>164</v>
      </c>
      <c r="M6997" t="str">
        <f t="shared" si="329"/>
        <v>No</v>
      </c>
    </row>
    <row r="6998" spans="1:13" ht="15" thickBot="1" x14ac:dyDescent="0.4">
      <c r="A6998" s="5" t="s">
        <v>175</v>
      </c>
      <c r="B6998" s="5" t="s">
        <v>176</v>
      </c>
      <c r="C6998" s="5" t="s">
        <v>7199</v>
      </c>
      <c r="D6998" s="5">
        <f t="shared" si="328"/>
        <v>29630</v>
      </c>
      <c r="E6998" s="6">
        <v>44227</v>
      </c>
      <c r="F6998" s="6">
        <f t="shared" ref="F6998:F7061" si="330">E6998+90</f>
        <v>44317</v>
      </c>
      <c r="G6998" s="6" t="str">
        <f>IF('BCT Template'!R6997&gt;F6998,"Yes","No")</f>
        <v>No</v>
      </c>
      <c r="H6998" s="5" t="s">
        <v>178</v>
      </c>
      <c r="I6998" s="5" t="s">
        <v>179</v>
      </c>
      <c r="J6998" s="5" t="s">
        <v>35</v>
      </c>
      <c r="K6998" s="5" t="s">
        <v>180</v>
      </c>
      <c r="L6998" s="7" t="s">
        <v>164</v>
      </c>
      <c r="M6998" t="str">
        <f t="shared" si="329"/>
        <v>Yes</v>
      </c>
    </row>
    <row r="6999" spans="1:13" ht="15" thickBot="1" x14ac:dyDescent="0.4">
      <c r="A6999" s="5" t="s">
        <v>175</v>
      </c>
      <c r="B6999" s="5" t="s">
        <v>176</v>
      </c>
      <c r="C6999" s="5" t="s">
        <v>7200</v>
      </c>
      <c r="D6999" s="5">
        <f t="shared" si="328"/>
        <v>59618</v>
      </c>
      <c r="E6999" s="6">
        <v>44196</v>
      </c>
      <c r="F6999" s="6">
        <f t="shared" si="330"/>
        <v>44286</v>
      </c>
      <c r="G6999" s="6" t="str">
        <f>IF('BCT Template'!R6998&gt;F6999,"Yes","No")</f>
        <v>No</v>
      </c>
      <c r="H6999" s="5" t="s">
        <v>182</v>
      </c>
      <c r="I6999" s="5" t="s">
        <v>183</v>
      </c>
      <c r="J6999" s="5" t="s">
        <v>184</v>
      </c>
      <c r="K6999" s="5" t="s">
        <v>185</v>
      </c>
      <c r="L6999" s="7" t="s">
        <v>164</v>
      </c>
      <c r="M6999" t="str">
        <f t="shared" si="329"/>
        <v>No</v>
      </c>
    </row>
    <row r="7000" spans="1:13" ht="15" thickBot="1" x14ac:dyDescent="0.4">
      <c r="A7000" s="5" t="s">
        <v>175</v>
      </c>
      <c r="B7000" s="5" t="s">
        <v>176</v>
      </c>
      <c r="C7000" s="5" t="s">
        <v>7201</v>
      </c>
      <c r="D7000" s="5">
        <f t="shared" si="328"/>
        <v>58629</v>
      </c>
      <c r="E7000" s="6">
        <v>41455</v>
      </c>
      <c r="F7000" s="6">
        <f t="shared" si="330"/>
        <v>41545</v>
      </c>
      <c r="G7000" s="6" t="str">
        <f>IF('BCT Template'!R6999&gt;F7000,"Yes","No")</f>
        <v>No</v>
      </c>
      <c r="H7000" s="5" t="s">
        <v>182</v>
      </c>
      <c r="I7000" s="5" t="s">
        <v>183</v>
      </c>
      <c r="J7000" s="5" t="s">
        <v>184</v>
      </c>
      <c r="K7000" s="5" t="s">
        <v>185</v>
      </c>
      <c r="L7000" s="7" t="s">
        <v>164</v>
      </c>
      <c r="M7000" t="str">
        <f t="shared" si="329"/>
        <v>No</v>
      </c>
    </row>
    <row r="7001" spans="1:13" ht="15" thickBot="1" x14ac:dyDescent="0.4">
      <c r="A7001" s="5" t="s">
        <v>175</v>
      </c>
      <c r="B7001" s="5" t="s">
        <v>176</v>
      </c>
      <c r="C7001" s="5" t="s">
        <v>7202</v>
      </c>
      <c r="D7001" s="5">
        <f t="shared" si="328"/>
        <v>81187</v>
      </c>
      <c r="E7001" s="6">
        <v>43646</v>
      </c>
      <c r="F7001" s="6">
        <f t="shared" si="330"/>
        <v>43736</v>
      </c>
      <c r="G7001" s="6" t="str">
        <f>IF('BCT Template'!R7000&gt;F7001,"Yes","No")</f>
        <v>No</v>
      </c>
      <c r="H7001" s="5" t="s">
        <v>182</v>
      </c>
      <c r="I7001" s="5" t="s">
        <v>183</v>
      </c>
      <c r="J7001" s="5" t="s">
        <v>184</v>
      </c>
      <c r="K7001" s="5" t="s">
        <v>185</v>
      </c>
      <c r="L7001" s="7" t="s">
        <v>164</v>
      </c>
      <c r="M7001" t="str">
        <f t="shared" si="329"/>
        <v>No</v>
      </c>
    </row>
    <row r="7002" spans="1:13" ht="15" thickBot="1" x14ac:dyDescent="0.4">
      <c r="A7002" s="5" t="s">
        <v>175</v>
      </c>
      <c r="B7002" s="5" t="s">
        <v>176</v>
      </c>
      <c r="C7002" s="5" t="s">
        <v>7203</v>
      </c>
      <c r="D7002" s="5">
        <f t="shared" si="328"/>
        <v>57281</v>
      </c>
      <c r="E7002" s="6">
        <v>44309</v>
      </c>
      <c r="F7002" s="6">
        <f t="shared" si="330"/>
        <v>44399</v>
      </c>
      <c r="G7002" s="6" t="str">
        <f>IF('BCT Template'!R7001&gt;F7002,"Yes","No")</f>
        <v>No</v>
      </c>
      <c r="H7002" s="5" t="s">
        <v>189</v>
      </c>
      <c r="I7002" s="5" t="s">
        <v>190</v>
      </c>
      <c r="J7002" s="5" t="s">
        <v>184</v>
      </c>
      <c r="K7002" s="5" t="s">
        <v>185</v>
      </c>
      <c r="L7002" s="7" t="s">
        <v>164</v>
      </c>
      <c r="M7002" t="str">
        <f t="shared" si="329"/>
        <v>No</v>
      </c>
    </row>
    <row r="7003" spans="1:13" ht="15" thickBot="1" x14ac:dyDescent="0.4">
      <c r="A7003" s="5" t="s">
        <v>175</v>
      </c>
      <c r="B7003" s="5" t="s">
        <v>176</v>
      </c>
      <c r="C7003" s="5" t="s">
        <v>7204</v>
      </c>
      <c r="D7003" s="5">
        <f t="shared" si="328"/>
        <v>29486</v>
      </c>
      <c r="E7003" s="6">
        <v>43646</v>
      </c>
      <c r="F7003" s="6">
        <f t="shared" si="330"/>
        <v>43736</v>
      </c>
      <c r="G7003" s="6" t="str">
        <f>IF('BCT Template'!R7002&gt;F7003,"Yes","No")</f>
        <v>No</v>
      </c>
      <c r="H7003" s="5" t="s">
        <v>178</v>
      </c>
      <c r="I7003" s="5" t="s">
        <v>179</v>
      </c>
      <c r="J7003" s="5" t="s">
        <v>35</v>
      </c>
      <c r="K7003" s="5" t="s">
        <v>180</v>
      </c>
      <c r="L7003" s="7" t="s">
        <v>164</v>
      </c>
      <c r="M7003" t="str">
        <f t="shared" si="329"/>
        <v>Yes</v>
      </c>
    </row>
    <row r="7004" spans="1:13" ht="15" thickBot="1" x14ac:dyDescent="0.4">
      <c r="A7004" s="5" t="s">
        <v>175</v>
      </c>
      <c r="B7004" s="5" t="s">
        <v>176</v>
      </c>
      <c r="C7004" s="5" t="s">
        <v>7205</v>
      </c>
      <c r="D7004" s="5">
        <f t="shared" si="328"/>
        <v>79208</v>
      </c>
      <c r="E7004" s="6">
        <v>43738</v>
      </c>
      <c r="F7004" s="6">
        <f t="shared" si="330"/>
        <v>43828</v>
      </c>
      <c r="G7004" s="6" t="str">
        <f>IF('BCT Template'!R7003&gt;F7004,"Yes","No")</f>
        <v>No</v>
      </c>
      <c r="H7004" s="5" t="s">
        <v>189</v>
      </c>
      <c r="I7004" s="5" t="s">
        <v>190</v>
      </c>
      <c r="J7004" s="5" t="s">
        <v>200</v>
      </c>
      <c r="K7004" s="5" t="s">
        <v>201</v>
      </c>
      <c r="L7004" s="7" t="s">
        <v>164</v>
      </c>
      <c r="M7004" t="str">
        <f t="shared" si="329"/>
        <v>Yes</v>
      </c>
    </row>
    <row r="7005" spans="1:13" ht="15" thickBot="1" x14ac:dyDescent="0.4">
      <c r="A7005" s="5" t="s">
        <v>175</v>
      </c>
      <c r="B7005" s="5" t="s">
        <v>176</v>
      </c>
      <c r="C7005" s="5" t="s">
        <v>7206</v>
      </c>
      <c r="D7005" s="5">
        <f t="shared" si="328"/>
        <v>82453</v>
      </c>
      <c r="E7005" s="6">
        <v>44692</v>
      </c>
      <c r="F7005" s="6">
        <f t="shared" si="330"/>
        <v>44782</v>
      </c>
      <c r="G7005" s="6" t="str">
        <f>IF('BCT Template'!R7004&gt;F7005,"Yes","No")</f>
        <v>No</v>
      </c>
      <c r="H7005" s="5" t="s">
        <v>210</v>
      </c>
      <c r="I7005" s="5" t="s">
        <v>211</v>
      </c>
      <c r="J7005" s="5" t="s">
        <v>184</v>
      </c>
      <c r="K7005" s="5" t="s">
        <v>185</v>
      </c>
      <c r="L7005" s="7" t="s">
        <v>164</v>
      </c>
      <c r="M7005" t="str">
        <f t="shared" si="329"/>
        <v>No</v>
      </c>
    </row>
    <row r="7006" spans="1:13" ht="15" thickBot="1" x14ac:dyDescent="0.4">
      <c r="A7006" s="5" t="s">
        <v>175</v>
      </c>
      <c r="B7006" s="5" t="s">
        <v>176</v>
      </c>
      <c r="C7006" s="5" t="s">
        <v>7207</v>
      </c>
      <c r="D7006" s="5">
        <f t="shared" si="328"/>
        <v>21968</v>
      </c>
      <c r="E7006" s="6">
        <v>42035</v>
      </c>
      <c r="F7006" s="6">
        <f t="shared" si="330"/>
        <v>42125</v>
      </c>
      <c r="G7006" s="6" t="str">
        <f>IF('BCT Template'!R7005&gt;F7006,"Yes","No")</f>
        <v>No</v>
      </c>
      <c r="H7006" s="5" t="s">
        <v>178</v>
      </c>
      <c r="I7006" s="5" t="s">
        <v>179</v>
      </c>
      <c r="J7006" s="5" t="s">
        <v>35</v>
      </c>
      <c r="K7006" s="5" t="s">
        <v>180</v>
      </c>
      <c r="L7006" s="7" t="s">
        <v>164</v>
      </c>
      <c r="M7006" t="str">
        <f t="shared" si="329"/>
        <v>Yes</v>
      </c>
    </row>
    <row r="7007" spans="1:13" ht="15" thickBot="1" x14ac:dyDescent="0.4">
      <c r="A7007" s="5" t="s">
        <v>175</v>
      </c>
      <c r="B7007" s="5" t="s">
        <v>176</v>
      </c>
      <c r="C7007" s="5" t="s">
        <v>7208</v>
      </c>
      <c r="D7007" s="5">
        <f t="shared" si="328"/>
        <v>58128</v>
      </c>
      <c r="E7007" s="6">
        <v>42947</v>
      </c>
      <c r="F7007" s="6">
        <f t="shared" si="330"/>
        <v>43037</v>
      </c>
      <c r="G7007" s="6" t="str">
        <f>IF('BCT Template'!R7006&gt;F7007,"Yes","No")</f>
        <v>No</v>
      </c>
      <c r="H7007" s="5" t="s">
        <v>182</v>
      </c>
      <c r="I7007" s="5" t="s">
        <v>183</v>
      </c>
      <c r="J7007" s="5" t="s">
        <v>184</v>
      </c>
      <c r="K7007" s="5" t="s">
        <v>185</v>
      </c>
      <c r="L7007" s="7" t="s">
        <v>164</v>
      </c>
      <c r="M7007" t="str">
        <f t="shared" si="329"/>
        <v>No</v>
      </c>
    </row>
    <row r="7008" spans="1:13" ht="15" thickBot="1" x14ac:dyDescent="0.4">
      <c r="A7008" s="5" t="s">
        <v>175</v>
      </c>
      <c r="B7008" s="5" t="s">
        <v>176</v>
      </c>
      <c r="C7008" s="5" t="s">
        <v>7209</v>
      </c>
      <c r="D7008" s="5">
        <f t="shared" si="328"/>
        <v>20745</v>
      </c>
      <c r="E7008" s="6">
        <v>42004</v>
      </c>
      <c r="F7008" s="6">
        <f t="shared" si="330"/>
        <v>42094</v>
      </c>
      <c r="G7008" s="6" t="str">
        <f>IF('BCT Template'!R7007&gt;F7008,"Yes","No")</f>
        <v>No</v>
      </c>
      <c r="H7008" s="5" t="s">
        <v>197</v>
      </c>
      <c r="I7008" s="5" t="s">
        <v>198</v>
      </c>
      <c r="J7008" s="5" t="s">
        <v>184</v>
      </c>
      <c r="K7008" s="5" t="s">
        <v>185</v>
      </c>
      <c r="L7008" s="7" t="s">
        <v>164</v>
      </c>
      <c r="M7008" t="str">
        <f t="shared" si="329"/>
        <v>No</v>
      </c>
    </row>
    <row r="7009" spans="1:13" ht="15" thickBot="1" x14ac:dyDescent="0.4">
      <c r="A7009" s="5" t="s">
        <v>175</v>
      </c>
      <c r="B7009" s="5" t="s">
        <v>176</v>
      </c>
      <c r="C7009" s="5" t="s">
        <v>7210</v>
      </c>
      <c r="D7009" s="5">
        <f t="shared" si="328"/>
        <v>57473</v>
      </c>
      <c r="E7009" s="6">
        <v>39325</v>
      </c>
      <c r="F7009" s="6">
        <f t="shared" si="330"/>
        <v>39415</v>
      </c>
      <c r="G7009" s="6" t="str">
        <f>IF('BCT Template'!R7008&gt;F7009,"Yes","No")</f>
        <v>No</v>
      </c>
      <c r="H7009" s="5" t="s">
        <v>189</v>
      </c>
      <c r="I7009" s="5" t="s">
        <v>190</v>
      </c>
      <c r="J7009" s="5" t="s">
        <v>200</v>
      </c>
      <c r="K7009" s="5" t="s">
        <v>201</v>
      </c>
      <c r="L7009" s="7" t="s">
        <v>164</v>
      </c>
      <c r="M7009" t="str">
        <f t="shared" si="329"/>
        <v>Yes</v>
      </c>
    </row>
    <row r="7010" spans="1:13" ht="15" thickBot="1" x14ac:dyDescent="0.4">
      <c r="A7010" s="5" t="s">
        <v>175</v>
      </c>
      <c r="B7010" s="5" t="s">
        <v>176</v>
      </c>
      <c r="C7010" s="5" t="s">
        <v>7211</v>
      </c>
      <c r="D7010" s="5">
        <f t="shared" si="328"/>
        <v>30236</v>
      </c>
      <c r="E7010" s="6">
        <v>43982</v>
      </c>
      <c r="F7010" s="6">
        <f t="shared" si="330"/>
        <v>44072</v>
      </c>
      <c r="G7010" s="6" t="str">
        <f>IF('BCT Template'!R7009&gt;F7010,"Yes","No")</f>
        <v>No</v>
      </c>
      <c r="H7010" s="5" t="s">
        <v>178</v>
      </c>
      <c r="I7010" s="5" t="s">
        <v>179</v>
      </c>
      <c r="J7010" s="5" t="s">
        <v>35</v>
      </c>
      <c r="K7010" s="5" t="s">
        <v>180</v>
      </c>
      <c r="L7010" s="7" t="s">
        <v>164</v>
      </c>
      <c r="M7010" t="str">
        <f t="shared" si="329"/>
        <v>Yes</v>
      </c>
    </row>
    <row r="7011" spans="1:13" ht="15" thickBot="1" x14ac:dyDescent="0.4">
      <c r="A7011" s="5" t="s">
        <v>175</v>
      </c>
      <c r="B7011" s="5" t="s">
        <v>176</v>
      </c>
      <c r="C7011" s="5" t="s">
        <v>7212</v>
      </c>
      <c r="D7011" s="5">
        <f t="shared" si="328"/>
        <v>77658</v>
      </c>
      <c r="E7011" s="6">
        <v>44074</v>
      </c>
      <c r="F7011" s="6">
        <f t="shared" si="330"/>
        <v>44164</v>
      </c>
      <c r="G7011" s="6" t="str">
        <f>IF('BCT Template'!R7010&gt;F7011,"Yes","No")</f>
        <v>No</v>
      </c>
      <c r="H7011" s="5" t="s">
        <v>189</v>
      </c>
      <c r="I7011" s="5" t="s">
        <v>190</v>
      </c>
      <c r="J7011" s="5" t="s">
        <v>200</v>
      </c>
      <c r="K7011" s="5" t="s">
        <v>201</v>
      </c>
      <c r="L7011" s="7" t="s">
        <v>164</v>
      </c>
      <c r="M7011" t="str">
        <f t="shared" si="329"/>
        <v>Yes</v>
      </c>
    </row>
    <row r="7012" spans="1:13" ht="15" thickBot="1" x14ac:dyDescent="0.4">
      <c r="A7012" s="5" t="s">
        <v>175</v>
      </c>
      <c r="B7012" s="5" t="s">
        <v>176</v>
      </c>
      <c r="C7012" s="5" t="s">
        <v>7213</v>
      </c>
      <c r="D7012" s="5">
        <f t="shared" si="328"/>
        <v>29456</v>
      </c>
      <c r="E7012" s="6">
        <v>44012</v>
      </c>
      <c r="F7012" s="6">
        <f t="shared" si="330"/>
        <v>44102</v>
      </c>
      <c r="G7012" s="6" t="str">
        <f>IF('BCT Template'!R7011&gt;F7012,"Yes","No")</f>
        <v>No</v>
      </c>
      <c r="H7012" s="5" t="s">
        <v>178</v>
      </c>
      <c r="I7012" s="5" t="s">
        <v>179</v>
      </c>
      <c r="J7012" s="5" t="s">
        <v>35</v>
      </c>
      <c r="K7012" s="5" t="s">
        <v>180</v>
      </c>
      <c r="L7012" s="7" t="s">
        <v>164</v>
      </c>
      <c r="M7012" t="str">
        <f t="shared" si="329"/>
        <v>Yes</v>
      </c>
    </row>
    <row r="7013" spans="1:13" ht="15" thickBot="1" x14ac:dyDescent="0.4">
      <c r="A7013" s="5" t="s">
        <v>175</v>
      </c>
      <c r="B7013" s="5" t="s">
        <v>176</v>
      </c>
      <c r="C7013" s="5" t="s">
        <v>7214</v>
      </c>
      <c r="D7013" s="5">
        <f t="shared" si="328"/>
        <v>57612</v>
      </c>
      <c r="E7013" s="6">
        <v>36341</v>
      </c>
      <c r="F7013" s="6">
        <f t="shared" si="330"/>
        <v>36431</v>
      </c>
      <c r="G7013" s="6" t="str">
        <f>IF('BCT Template'!R7012&gt;F7013,"Yes","No")</f>
        <v>No</v>
      </c>
      <c r="H7013" s="5" t="s">
        <v>189</v>
      </c>
      <c r="I7013" s="5" t="s">
        <v>190</v>
      </c>
      <c r="J7013" s="5" t="s">
        <v>2147</v>
      </c>
      <c r="K7013" s="5" t="s">
        <v>2148</v>
      </c>
      <c r="L7013" s="7" t="s">
        <v>164</v>
      </c>
      <c r="M7013" t="str">
        <f t="shared" si="329"/>
        <v>No</v>
      </c>
    </row>
    <row r="7014" spans="1:13" ht="15" thickBot="1" x14ac:dyDescent="0.4">
      <c r="A7014" s="5" t="s">
        <v>175</v>
      </c>
      <c r="B7014" s="5" t="s">
        <v>176</v>
      </c>
      <c r="C7014" s="5" t="s">
        <v>7215</v>
      </c>
      <c r="D7014" s="5">
        <f t="shared" si="328"/>
        <v>29961</v>
      </c>
      <c r="E7014" s="6">
        <v>44286</v>
      </c>
      <c r="F7014" s="6">
        <f t="shared" si="330"/>
        <v>44376</v>
      </c>
      <c r="G7014" s="6" t="str">
        <f>IF('BCT Template'!R7013&gt;F7014,"Yes","No")</f>
        <v>No</v>
      </c>
      <c r="H7014" s="5" t="s">
        <v>178</v>
      </c>
      <c r="I7014" s="5" t="s">
        <v>179</v>
      </c>
      <c r="J7014" s="5" t="s">
        <v>35</v>
      </c>
      <c r="K7014" s="5" t="s">
        <v>180</v>
      </c>
      <c r="L7014" s="7" t="s">
        <v>164</v>
      </c>
      <c r="M7014" t="str">
        <f t="shared" si="329"/>
        <v>Yes</v>
      </c>
    </row>
    <row r="7015" spans="1:13" ht="15" thickBot="1" x14ac:dyDescent="0.4">
      <c r="A7015" s="5" t="s">
        <v>175</v>
      </c>
      <c r="B7015" s="5" t="s">
        <v>176</v>
      </c>
      <c r="C7015" s="5" t="s">
        <v>7216</v>
      </c>
      <c r="D7015" s="5">
        <f t="shared" si="328"/>
        <v>20718</v>
      </c>
      <c r="E7015" s="6">
        <v>43281</v>
      </c>
      <c r="F7015" s="6">
        <f t="shared" si="330"/>
        <v>43371</v>
      </c>
      <c r="G7015" s="6" t="str">
        <f>IF('BCT Template'!R7014&gt;F7015,"Yes","No")</f>
        <v>No</v>
      </c>
      <c r="H7015" s="5" t="s">
        <v>197</v>
      </c>
      <c r="I7015" s="5" t="s">
        <v>198</v>
      </c>
      <c r="J7015" s="5" t="s">
        <v>184</v>
      </c>
      <c r="K7015" s="5" t="s">
        <v>185</v>
      </c>
      <c r="L7015" s="7" t="s">
        <v>164</v>
      </c>
      <c r="M7015" t="str">
        <f t="shared" si="329"/>
        <v>No</v>
      </c>
    </row>
    <row r="7016" spans="1:13" ht="15" thickBot="1" x14ac:dyDescent="0.4">
      <c r="A7016" s="5" t="s">
        <v>175</v>
      </c>
      <c r="B7016" s="5" t="s">
        <v>176</v>
      </c>
      <c r="C7016" s="5" t="s">
        <v>7217</v>
      </c>
      <c r="D7016" s="5">
        <f t="shared" si="328"/>
        <v>78954</v>
      </c>
      <c r="E7016" s="6">
        <v>43838</v>
      </c>
      <c r="F7016" s="6">
        <f t="shared" si="330"/>
        <v>43928</v>
      </c>
      <c r="G7016" s="6" t="str">
        <f>IF('BCT Template'!R7015&gt;F7016,"Yes","No")</f>
        <v>No</v>
      </c>
      <c r="H7016" s="5" t="s">
        <v>210</v>
      </c>
      <c r="I7016" s="5" t="s">
        <v>211</v>
      </c>
      <c r="J7016" s="5" t="s">
        <v>184</v>
      </c>
      <c r="K7016" s="5" t="s">
        <v>185</v>
      </c>
      <c r="L7016" s="7" t="s">
        <v>164</v>
      </c>
      <c r="M7016" t="str">
        <f t="shared" si="329"/>
        <v>No</v>
      </c>
    </row>
    <row r="7017" spans="1:13" ht="15" thickBot="1" x14ac:dyDescent="0.4">
      <c r="A7017" s="5" t="s">
        <v>175</v>
      </c>
      <c r="B7017" s="5" t="s">
        <v>176</v>
      </c>
      <c r="C7017" s="5" t="s">
        <v>7218</v>
      </c>
      <c r="D7017" s="5">
        <f t="shared" si="328"/>
        <v>79019</v>
      </c>
      <c r="E7017" s="6">
        <v>43982</v>
      </c>
      <c r="F7017" s="6">
        <f t="shared" si="330"/>
        <v>44072</v>
      </c>
      <c r="G7017" s="6" t="str">
        <f>IF('BCT Template'!R7016&gt;F7017,"Yes","No")</f>
        <v>No</v>
      </c>
      <c r="H7017" s="5" t="s">
        <v>189</v>
      </c>
      <c r="I7017" s="5" t="s">
        <v>190</v>
      </c>
      <c r="J7017" s="5" t="s">
        <v>200</v>
      </c>
      <c r="K7017" s="5" t="s">
        <v>201</v>
      </c>
      <c r="L7017" s="7" t="s">
        <v>164</v>
      </c>
      <c r="M7017" t="str">
        <f t="shared" si="329"/>
        <v>Yes</v>
      </c>
    </row>
    <row r="7018" spans="1:13" ht="15" thickBot="1" x14ac:dyDescent="0.4">
      <c r="A7018" s="5" t="s">
        <v>175</v>
      </c>
      <c r="B7018" s="5" t="s">
        <v>176</v>
      </c>
      <c r="C7018" s="5" t="s">
        <v>7219</v>
      </c>
      <c r="D7018" s="5">
        <f t="shared" si="328"/>
        <v>79372</v>
      </c>
      <c r="E7018" s="6">
        <v>43921</v>
      </c>
      <c r="F7018" s="6">
        <f t="shared" si="330"/>
        <v>44011</v>
      </c>
      <c r="G7018" s="6" t="str">
        <f>IF('BCT Template'!R7017&gt;F7018,"Yes","No")</f>
        <v>No</v>
      </c>
      <c r="H7018" s="5" t="s">
        <v>189</v>
      </c>
      <c r="I7018" s="5" t="s">
        <v>190</v>
      </c>
      <c r="J7018" s="5" t="s">
        <v>200</v>
      </c>
      <c r="K7018" s="5" t="s">
        <v>201</v>
      </c>
      <c r="L7018" s="7" t="s">
        <v>164</v>
      </c>
      <c r="M7018" t="str">
        <f t="shared" si="329"/>
        <v>Yes</v>
      </c>
    </row>
    <row r="7019" spans="1:13" ht="15" thickBot="1" x14ac:dyDescent="0.4">
      <c r="A7019" s="5" t="s">
        <v>175</v>
      </c>
      <c r="B7019" s="5" t="s">
        <v>176</v>
      </c>
      <c r="C7019" s="5" t="s">
        <v>7220</v>
      </c>
      <c r="D7019" s="5">
        <f t="shared" si="328"/>
        <v>18512</v>
      </c>
      <c r="E7019" s="6">
        <v>44561</v>
      </c>
      <c r="F7019" s="6">
        <f t="shared" si="330"/>
        <v>44651</v>
      </c>
      <c r="G7019" s="6" t="str">
        <f>IF('BCT Template'!R7018&gt;F7019,"Yes","No")</f>
        <v>No</v>
      </c>
      <c r="H7019" s="5" t="s">
        <v>234</v>
      </c>
      <c r="I7019" s="5" t="s">
        <v>235</v>
      </c>
      <c r="J7019" s="5" t="s">
        <v>184</v>
      </c>
      <c r="K7019" s="5" t="s">
        <v>185</v>
      </c>
      <c r="L7019" s="7" t="s">
        <v>164</v>
      </c>
      <c r="M7019" t="str">
        <f t="shared" si="329"/>
        <v>No</v>
      </c>
    </row>
    <row r="7020" spans="1:13" ht="15" thickBot="1" x14ac:dyDescent="0.4">
      <c r="A7020" s="5" t="s">
        <v>175</v>
      </c>
      <c r="B7020" s="5" t="s">
        <v>176</v>
      </c>
      <c r="C7020" s="5" t="s">
        <v>7221</v>
      </c>
      <c r="D7020" s="5">
        <f t="shared" si="328"/>
        <v>29503</v>
      </c>
      <c r="E7020" s="6">
        <v>43677</v>
      </c>
      <c r="F7020" s="6">
        <f t="shared" si="330"/>
        <v>43767</v>
      </c>
      <c r="G7020" s="6" t="str">
        <f>IF('BCT Template'!R7019&gt;F7020,"Yes","No")</f>
        <v>No</v>
      </c>
      <c r="H7020" s="5" t="s">
        <v>178</v>
      </c>
      <c r="I7020" s="5" t="s">
        <v>179</v>
      </c>
      <c r="J7020" s="5" t="s">
        <v>35</v>
      </c>
      <c r="K7020" s="5" t="s">
        <v>180</v>
      </c>
      <c r="L7020" s="7" t="s">
        <v>164</v>
      </c>
      <c r="M7020" t="str">
        <f t="shared" si="329"/>
        <v>Yes</v>
      </c>
    </row>
    <row r="7021" spans="1:13" ht="15" thickBot="1" x14ac:dyDescent="0.4">
      <c r="A7021" s="5" t="s">
        <v>175</v>
      </c>
      <c r="B7021" s="5" t="s">
        <v>176</v>
      </c>
      <c r="C7021" s="5" t="s">
        <v>7222</v>
      </c>
      <c r="D7021" s="5">
        <f t="shared" si="328"/>
        <v>59426</v>
      </c>
      <c r="E7021" s="6">
        <v>44074</v>
      </c>
      <c r="F7021" s="6">
        <f t="shared" si="330"/>
        <v>44164</v>
      </c>
      <c r="G7021" s="6" t="str">
        <f>IF('BCT Template'!R7020&gt;F7021,"Yes","No")</f>
        <v>No</v>
      </c>
      <c r="H7021" s="5" t="s">
        <v>182</v>
      </c>
      <c r="I7021" s="5" t="s">
        <v>183</v>
      </c>
      <c r="J7021" s="5" t="s">
        <v>184</v>
      </c>
      <c r="K7021" s="5" t="s">
        <v>185</v>
      </c>
      <c r="L7021" s="7" t="s">
        <v>164</v>
      </c>
      <c r="M7021" t="str">
        <f t="shared" si="329"/>
        <v>No</v>
      </c>
    </row>
    <row r="7022" spans="1:13" ht="15" thickBot="1" x14ac:dyDescent="0.4">
      <c r="A7022" s="5" t="s">
        <v>175</v>
      </c>
      <c r="B7022" s="5" t="s">
        <v>176</v>
      </c>
      <c r="C7022" s="5" t="s">
        <v>7223</v>
      </c>
      <c r="D7022" s="5">
        <f t="shared" si="328"/>
        <v>22924</v>
      </c>
      <c r="E7022" s="6">
        <v>44074</v>
      </c>
      <c r="F7022" s="6">
        <f t="shared" si="330"/>
        <v>44164</v>
      </c>
      <c r="G7022" s="6" t="str">
        <f>IF('BCT Template'!R7021&gt;F7022,"Yes","No")</f>
        <v>No</v>
      </c>
      <c r="H7022" s="5" t="s">
        <v>178</v>
      </c>
      <c r="I7022" s="5" t="s">
        <v>179</v>
      </c>
      <c r="J7022" s="5" t="s">
        <v>35</v>
      </c>
      <c r="K7022" s="5" t="s">
        <v>180</v>
      </c>
      <c r="L7022" s="7" t="s">
        <v>164</v>
      </c>
      <c r="M7022" t="str">
        <f t="shared" si="329"/>
        <v>Yes</v>
      </c>
    </row>
    <row r="7023" spans="1:13" ht="15" thickBot="1" x14ac:dyDescent="0.4">
      <c r="A7023" s="5" t="s">
        <v>175</v>
      </c>
      <c r="B7023" s="5" t="s">
        <v>176</v>
      </c>
      <c r="C7023" s="5" t="s">
        <v>7224</v>
      </c>
      <c r="D7023" s="5">
        <f t="shared" si="328"/>
        <v>58394</v>
      </c>
      <c r="E7023" s="6">
        <v>42185</v>
      </c>
      <c r="F7023" s="6">
        <f t="shared" si="330"/>
        <v>42275</v>
      </c>
      <c r="G7023" s="6" t="str">
        <f>IF('BCT Template'!R7022&gt;F7023,"Yes","No")</f>
        <v>No</v>
      </c>
      <c r="H7023" s="5" t="s">
        <v>182</v>
      </c>
      <c r="I7023" s="5" t="s">
        <v>183</v>
      </c>
      <c r="J7023" s="5" t="s">
        <v>184</v>
      </c>
      <c r="K7023" s="5" t="s">
        <v>185</v>
      </c>
      <c r="L7023" s="7" t="s">
        <v>164</v>
      </c>
      <c r="M7023" t="str">
        <f t="shared" si="329"/>
        <v>No</v>
      </c>
    </row>
    <row r="7024" spans="1:13" ht="15" thickBot="1" x14ac:dyDescent="0.4">
      <c r="A7024" s="5" t="s">
        <v>175</v>
      </c>
      <c r="B7024" s="5" t="s">
        <v>176</v>
      </c>
      <c r="C7024" s="5" t="s">
        <v>7225</v>
      </c>
      <c r="D7024" s="5">
        <f t="shared" si="328"/>
        <v>81304</v>
      </c>
      <c r="E7024" s="6">
        <v>43646</v>
      </c>
      <c r="F7024" s="6">
        <f t="shared" si="330"/>
        <v>43736</v>
      </c>
      <c r="G7024" s="6" t="str">
        <f>IF('BCT Template'!R7023&gt;F7024,"Yes","No")</f>
        <v>No</v>
      </c>
      <c r="H7024" s="5" t="s">
        <v>182</v>
      </c>
      <c r="I7024" s="5" t="s">
        <v>183</v>
      </c>
      <c r="J7024" s="5" t="s">
        <v>184</v>
      </c>
      <c r="K7024" s="5" t="s">
        <v>185</v>
      </c>
      <c r="L7024" s="7" t="s">
        <v>164</v>
      </c>
      <c r="M7024" t="str">
        <f t="shared" si="329"/>
        <v>No</v>
      </c>
    </row>
    <row r="7025" spans="1:13" ht="15" thickBot="1" x14ac:dyDescent="0.4">
      <c r="A7025" s="5" t="s">
        <v>175</v>
      </c>
      <c r="B7025" s="5" t="s">
        <v>176</v>
      </c>
      <c r="C7025" s="5" t="s">
        <v>7226</v>
      </c>
      <c r="D7025" s="5">
        <f t="shared" si="328"/>
        <v>23027</v>
      </c>
      <c r="E7025" s="6">
        <v>43555</v>
      </c>
      <c r="F7025" s="6">
        <f t="shared" si="330"/>
        <v>43645</v>
      </c>
      <c r="G7025" s="6" t="str">
        <f>IF('BCT Template'!R7024&gt;F7025,"Yes","No")</f>
        <v>No</v>
      </c>
      <c r="H7025" s="5" t="s">
        <v>178</v>
      </c>
      <c r="I7025" s="5" t="s">
        <v>179</v>
      </c>
      <c r="J7025" s="5" t="s">
        <v>35</v>
      </c>
      <c r="K7025" s="5" t="s">
        <v>180</v>
      </c>
      <c r="L7025" s="7" t="s">
        <v>164</v>
      </c>
      <c r="M7025" t="str">
        <f t="shared" si="329"/>
        <v>Yes</v>
      </c>
    </row>
    <row r="7026" spans="1:13" ht="15" thickBot="1" x14ac:dyDescent="0.4">
      <c r="A7026" s="5" t="s">
        <v>175</v>
      </c>
      <c r="B7026" s="5" t="s">
        <v>176</v>
      </c>
      <c r="C7026" s="5" t="s">
        <v>7227</v>
      </c>
      <c r="D7026" s="5">
        <f t="shared" si="328"/>
        <v>22404</v>
      </c>
      <c r="E7026" s="6">
        <v>44074</v>
      </c>
      <c r="F7026" s="6">
        <f t="shared" si="330"/>
        <v>44164</v>
      </c>
      <c r="G7026" s="6" t="str">
        <f>IF('BCT Template'!R7025&gt;F7026,"Yes","No")</f>
        <v>No</v>
      </c>
      <c r="H7026" s="5" t="s">
        <v>178</v>
      </c>
      <c r="I7026" s="5" t="s">
        <v>179</v>
      </c>
      <c r="J7026" s="5" t="s">
        <v>35</v>
      </c>
      <c r="K7026" s="5" t="s">
        <v>180</v>
      </c>
      <c r="L7026" s="7" t="s">
        <v>164</v>
      </c>
      <c r="M7026" t="str">
        <f t="shared" si="329"/>
        <v>Yes</v>
      </c>
    </row>
    <row r="7027" spans="1:13" ht="15" thickBot="1" x14ac:dyDescent="0.4">
      <c r="A7027" s="5" t="s">
        <v>175</v>
      </c>
      <c r="B7027" s="5" t="s">
        <v>176</v>
      </c>
      <c r="C7027" s="5" t="s">
        <v>7228</v>
      </c>
      <c r="D7027" s="5">
        <f t="shared" si="328"/>
        <v>81949</v>
      </c>
      <c r="E7027" s="6">
        <v>44103</v>
      </c>
      <c r="F7027" s="6">
        <f t="shared" si="330"/>
        <v>44193</v>
      </c>
      <c r="G7027" s="6" t="str">
        <f>IF('BCT Template'!R7026&gt;F7027,"Yes","No")</f>
        <v>No</v>
      </c>
      <c r="H7027" s="5" t="s">
        <v>182</v>
      </c>
      <c r="I7027" s="5" t="s">
        <v>183</v>
      </c>
      <c r="J7027" s="5" t="s">
        <v>200</v>
      </c>
      <c r="K7027" s="5" t="s">
        <v>201</v>
      </c>
      <c r="L7027" s="7" t="s">
        <v>164</v>
      </c>
      <c r="M7027" t="str">
        <f t="shared" si="329"/>
        <v>Yes</v>
      </c>
    </row>
    <row r="7028" spans="1:13" ht="15" thickBot="1" x14ac:dyDescent="0.4">
      <c r="A7028" s="5" t="s">
        <v>175</v>
      </c>
      <c r="B7028" s="5" t="s">
        <v>176</v>
      </c>
      <c r="C7028" s="5" t="s">
        <v>7229</v>
      </c>
      <c r="D7028" s="5">
        <f t="shared" si="328"/>
        <v>18333</v>
      </c>
      <c r="E7028" s="6">
        <v>39447</v>
      </c>
      <c r="F7028" s="6">
        <f t="shared" si="330"/>
        <v>39537</v>
      </c>
      <c r="G7028" s="6" t="str">
        <f>IF('BCT Template'!R7027&gt;F7028,"Yes","No")</f>
        <v>No</v>
      </c>
      <c r="H7028" s="5" t="s">
        <v>234</v>
      </c>
      <c r="I7028" s="5" t="s">
        <v>235</v>
      </c>
      <c r="J7028" s="5" t="s">
        <v>184</v>
      </c>
      <c r="K7028" s="5" t="s">
        <v>185</v>
      </c>
      <c r="L7028" s="7" t="s">
        <v>164</v>
      </c>
      <c r="M7028" t="str">
        <f t="shared" si="329"/>
        <v>No</v>
      </c>
    </row>
    <row r="7029" spans="1:13" ht="15" thickBot="1" x14ac:dyDescent="0.4">
      <c r="A7029" s="5" t="s">
        <v>175</v>
      </c>
      <c r="B7029" s="5" t="s">
        <v>176</v>
      </c>
      <c r="C7029" s="5" t="s">
        <v>7230</v>
      </c>
      <c r="D7029" s="5">
        <f t="shared" si="328"/>
        <v>30180</v>
      </c>
      <c r="E7029" s="6">
        <v>43708</v>
      </c>
      <c r="F7029" s="6">
        <f t="shared" si="330"/>
        <v>43798</v>
      </c>
      <c r="G7029" s="6" t="str">
        <f>IF('BCT Template'!R7028&gt;F7029,"Yes","No")</f>
        <v>No</v>
      </c>
      <c r="H7029" s="5" t="s">
        <v>178</v>
      </c>
      <c r="I7029" s="5" t="s">
        <v>179</v>
      </c>
      <c r="J7029" s="5" t="s">
        <v>35</v>
      </c>
      <c r="K7029" s="5" t="s">
        <v>180</v>
      </c>
      <c r="L7029" s="7" t="s">
        <v>164</v>
      </c>
      <c r="M7029" t="str">
        <f t="shared" si="329"/>
        <v>Yes</v>
      </c>
    </row>
    <row r="7030" spans="1:13" ht="15" thickBot="1" x14ac:dyDescent="0.4">
      <c r="A7030" s="5" t="s">
        <v>175</v>
      </c>
      <c r="B7030" s="5" t="s">
        <v>176</v>
      </c>
      <c r="C7030" s="5" t="s">
        <v>7231</v>
      </c>
      <c r="D7030" s="5">
        <f t="shared" si="328"/>
        <v>18575</v>
      </c>
      <c r="E7030" s="6">
        <v>44012</v>
      </c>
      <c r="F7030" s="6">
        <f t="shared" si="330"/>
        <v>44102</v>
      </c>
      <c r="G7030" s="6" t="str">
        <f>IF('BCT Template'!R7029&gt;F7030,"Yes","No")</f>
        <v>No</v>
      </c>
      <c r="H7030" s="5" t="s">
        <v>234</v>
      </c>
      <c r="I7030" s="5" t="s">
        <v>235</v>
      </c>
      <c r="J7030" s="5" t="s">
        <v>184</v>
      </c>
      <c r="K7030" s="5" t="s">
        <v>185</v>
      </c>
      <c r="L7030" s="7" t="s">
        <v>164</v>
      </c>
      <c r="M7030" t="str">
        <f t="shared" si="329"/>
        <v>No</v>
      </c>
    </row>
    <row r="7031" spans="1:13" ht="15" thickBot="1" x14ac:dyDescent="0.4">
      <c r="A7031" s="5" t="s">
        <v>175</v>
      </c>
      <c r="B7031" s="5" t="s">
        <v>176</v>
      </c>
      <c r="C7031" s="5" t="s">
        <v>7232</v>
      </c>
      <c r="D7031" s="5">
        <f t="shared" si="328"/>
        <v>82389</v>
      </c>
      <c r="E7031" s="6">
        <v>44254</v>
      </c>
      <c r="F7031" s="6">
        <f t="shared" si="330"/>
        <v>44344</v>
      </c>
      <c r="G7031" s="6" t="str">
        <f>IF('BCT Template'!R7030&gt;F7031,"Yes","No")</f>
        <v>No</v>
      </c>
      <c r="H7031" s="5" t="s">
        <v>210</v>
      </c>
      <c r="I7031" s="5" t="s">
        <v>211</v>
      </c>
      <c r="J7031" s="5" t="s">
        <v>184</v>
      </c>
      <c r="K7031" s="5" t="s">
        <v>185</v>
      </c>
      <c r="L7031" s="7" t="s">
        <v>164</v>
      </c>
      <c r="M7031" t="str">
        <f t="shared" si="329"/>
        <v>No</v>
      </c>
    </row>
    <row r="7032" spans="1:13" ht="15" thickBot="1" x14ac:dyDescent="0.4">
      <c r="A7032" s="5" t="s">
        <v>175</v>
      </c>
      <c r="B7032" s="5" t="s">
        <v>176</v>
      </c>
      <c r="C7032" s="5" t="s">
        <v>7233</v>
      </c>
      <c r="D7032" s="5">
        <f t="shared" si="328"/>
        <v>59989</v>
      </c>
      <c r="E7032" s="6">
        <v>43830</v>
      </c>
      <c r="F7032" s="6">
        <f t="shared" si="330"/>
        <v>43920</v>
      </c>
      <c r="G7032" s="6" t="str">
        <f>IF('BCT Template'!R7031&gt;F7032,"Yes","No")</f>
        <v>No</v>
      </c>
      <c r="H7032" s="5" t="s">
        <v>182</v>
      </c>
      <c r="I7032" s="5" t="s">
        <v>183</v>
      </c>
      <c r="J7032" s="5" t="s">
        <v>200</v>
      </c>
      <c r="K7032" s="5" t="s">
        <v>201</v>
      </c>
      <c r="L7032" s="7" t="s">
        <v>164</v>
      </c>
      <c r="M7032" t="str">
        <f t="shared" si="329"/>
        <v>Yes</v>
      </c>
    </row>
    <row r="7033" spans="1:13" ht="15" thickBot="1" x14ac:dyDescent="0.4">
      <c r="A7033" s="5" t="s">
        <v>175</v>
      </c>
      <c r="B7033" s="5" t="s">
        <v>176</v>
      </c>
      <c r="C7033" s="5" t="s">
        <v>7234</v>
      </c>
      <c r="D7033" s="5">
        <f t="shared" si="328"/>
        <v>59656</v>
      </c>
      <c r="E7033" s="6">
        <v>44135</v>
      </c>
      <c r="F7033" s="6">
        <f t="shared" si="330"/>
        <v>44225</v>
      </c>
      <c r="G7033" s="6" t="str">
        <f>IF('BCT Template'!R7032&gt;F7033,"Yes","No")</f>
        <v>No</v>
      </c>
      <c r="H7033" s="5" t="s">
        <v>182</v>
      </c>
      <c r="I7033" s="5" t="s">
        <v>183</v>
      </c>
      <c r="J7033" s="5" t="s">
        <v>184</v>
      </c>
      <c r="K7033" s="5" t="s">
        <v>185</v>
      </c>
      <c r="L7033" s="7" t="s">
        <v>164</v>
      </c>
      <c r="M7033" t="str">
        <f t="shared" si="329"/>
        <v>No</v>
      </c>
    </row>
    <row r="7034" spans="1:13" ht="15" thickBot="1" x14ac:dyDescent="0.4">
      <c r="A7034" s="5" t="s">
        <v>175</v>
      </c>
      <c r="B7034" s="5" t="s">
        <v>176</v>
      </c>
      <c r="C7034" s="5" t="s">
        <v>7235</v>
      </c>
      <c r="D7034" s="5">
        <f t="shared" si="328"/>
        <v>59723</v>
      </c>
      <c r="E7034" s="6">
        <v>44377</v>
      </c>
      <c r="F7034" s="6">
        <f t="shared" si="330"/>
        <v>44467</v>
      </c>
      <c r="G7034" s="6" t="str">
        <f>IF('BCT Template'!R7033&gt;F7034,"Yes","No")</f>
        <v>No</v>
      </c>
      <c r="H7034" s="5" t="s">
        <v>182</v>
      </c>
      <c r="I7034" s="5" t="s">
        <v>183</v>
      </c>
      <c r="J7034" s="5" t="s">
        <v>184</v>
      </c>
      <c r="K7034" s="5" t="s">
        <v>185</v>
      </c>
      <c r="L7034" s="7" t="s">
        <v>164</v>
      </c>
      <c r="M7034" t="str">
        <f t="shared" si="329"/>
        <v>No</v>
      </c>
    </row>
    <row r="7035" spans="1:13" ht="15" thickBot="1" x14ac:dyDescent="0.4">
      <c r="A7035" s="5" t="s">
        <v>175</v>
      </c>
      <c r="B7035" s="5" t="s">
        <v>176</v>
      </c>
      <c r="C7035" s="5" t="s">
        <v>7236</v>
      </c>
      <c r="D7035" s="5">
        <f t="shared" si="328"/>
        <v>20696</v>
      </c>
      <c r="E7035" s="6">
        <v>40724</v>
      </c>
      <c r="F7035" s="6">
        <f t="shared" si="330"/>
        <v>40814</v>
      </c>
      <c r="G7035" s="6" t="str">
        <f>IF('BCT Template'!R7034&gt;F7035,"Yes","No")</f>
        <v>No</v>
      </c>
      <c r="H7035" s="5" t="s">
        <v>197</v>
      </c>
      <c r="I7035" s="5" t="s">
        <v>198</v>
      </c>
      <c r="J7035" s="5" t="s">
        <v>184</v>
      </c>
      <c r="K7035" s="5" t="s">
        <v>185</v>
      </c>
      <c r="L7035" s="7" t="s">
        <v>164</v>
      </c>
      <c r="M7035" t="str">
        <f t="shared" si="329"/>
        <v>No</v>
      </c>
    </row>
    <row r="7036" spans="1:13" ht="15" thickBot="1" x14ac:dyDescent="0.4">
      <c r="A7036" s="5" t="s">
        <v>175</v>
      </c>
      <c r="B7036" s="5" t="s">
        <v>176</v>
      </c>
      <c r="C7036" s="5" t="s">
        <v>7237</v>
      </c>
      <c r="D7036" s="5">
        <f t="shared" si="328"/>
        <v>18435</v>
      </c>
      <c r="E7036" s="6">
        <v>42521</v>
      </c>
      <c r="F7036" s="6">
        <f t="shared" si="330"/>
        <v>42611</v>
      </c>
      <c r="G7036" s="6" t="str">
        <f>IF('BCT Template'!R7035&gt;F7036,"Yes","No")</f>
        <v>No</v>
      </c>
      <c r="H7036" s="5" t="s">
        <v>234</v>
      </c>
      <c r="I7036" s="5" t="s">
        <v>235</v>
      </c>
      <c r="J7036" s="5" t="s">
        <v>184</v>
      </c>
      <c r="K7036" s="5" t="s">
        <v>185</v>
      </c>
      <c r="L7036" s="7" t="s">
        <v>164</v>
      </c>
      <c r="M7036" t="str">
        <f t="shared" si="329"/>
        <v>No</v>
      </c>
    </row>
    <row r="7037" spans="1:13" ht="15" thickBot="1" x14ac:dyDescent="0.4">
      <c r="A7037" s="5" t="s">
        <v>175</v>
      </c>
      <c r="B7037" s="5" t="s">
        <v>176</v>
      </c>
      <c r="C7037" s="5" t="s">
        <v>7238</v>
      </c>
      <c r="D7037" s="5">
        <f t="shared" si="328"/>
        <v>57106</v>
      </c>
      <c r="E7037" s="6">
        <v>44196</v>
      </c>
      <c r="F7037" s="6">
        <f t="shared" si="330"/>
        <v>44286</v>
      </c>
      <c r="G7037" s="6" t="str">
        <f>IF('BCT Template'!R7036&gt;F7037,"Yes","No")</f>
        <v>No</v>
      </c>
      <c r="H7037" s="5" t="s">
        <v>189</v>
      </c>
      <c r="I7037" s="5" t="s">
        <v>190</v>
      </c>
      <c r="J7037" s="5" t="s">
        <v>184</v>
      </c>
      <c r="K7037" s="5" t="s">
        <v>185</v>
      </c>
      <c r="L7037" s="7" t="s">
        <v>164</v>
      </c>
      <c r="M7037" t="str">
        <f t="shared" si="329"/>
        <v>No</v>
      </c>
    </row>
    <row r="7038" spans="1:13" ht="15" thickBot="1" x14ac:dyDescent="0.4">
      <c r="A7038" s="5" t="s">
        <v>175</v>
      </c>
      <c r="B7038" s="5" t="s">
        <v>176</v>
      </c>
      <c r="C7038" s="5" t="s">
        <v>7239</v>
      </c>
      <c r="D7038" s="5">
        <f t="shared" si="328"/>
        <v>29809</v>
      </c>
      <c r="E7038" s="6">
        <v>44074</v>
      </c>
      <c r="F7038" s="6">
        <f t="shared" si="330"/>
        <v>44164</v>
      </c>
      <c r="G7038" s="6" t="str">
        <f>IF('BCT Template'!R7037&gt;F7038,"Yes","No")</f>
        <v>No</v>
      </c>
      <c r="H7038" s="5" t="s">
        <v>178</v>
      </c>
      <c r="I7038" s="5" t="s">
        <v>179</v>
      </c>
      <c r="J7038" s="5" t="s">
        <v>35</v>
      </c>
      <c r="K7038" s="5" t="s">
        <v>180</v>
      </c>
      <c r="L7038" s="7" t="s">
        <v>164</v>
      </c>
      <c r="M7038" t="str">
        <f t="shared" si="329"/>
        <v>Yes</v>
      </c>
    </row>
    <row r="7039" spans="1:13" ht="15" thickBot="1" x14ac:dyDescent="0.4">
      <c r="A7039" s="5" t="s">
        <v>175</v>
      </c>
      <c r="B7039" s="5" t="s">
        <v>176</v>
      </c>
      <c r="C7039" s="5" t="s">
        <v>7240</v>
      </c>
      <c r="D7039" s="5">
        <f t="shared" si="328"/>
        <v>81982</v>
      </c>
      <c r="E7039" s="6">
        <v>43951</v>
      </c>
      <c r="F7039" s="6">
        <f t="shared" si="330"/>
        <v>44041</v>
      </c>
      <c r="G7039" s="6" t="str">
        <f>IF('BCT Template'!R7038&gt;F7039,"Yes","No")</f>
        <v>No</v>
      </c>
      <c r="H7039" s="5" t="s">
        <v>182</v>
      </c>
      <c r="I7039" s="5" t="s">
        <v>183</v>
      </c>
      <c r="J7039" s="5" t="s">
        <v>200</v>
      </c>
      <c r="K7039" s="5" t="s">
        <v>201</v>
      </c>
      <c r="L7039" s="7" t="s">
        <v>164</v>
      </c>
      <c r="M7039" t="str">
        <f t="shared" si="329"/>
        <v>Yes</v>
      </c>
    </row>
    <row r="7040" spans="1:13" ht="15" thickBot="1" x14ac:dyDescent="0.4">
      <c r="A7040" s="5" t="s">
        <v>175</v>
      </c>
      <c r="B7040" s="5" t="s">
        <v>176</v>
      </c>
      <c r="C7040" s="5" t="s">
        <v>7241</v>
      </c>
      <c r="D7040" s="5">
        <f t="shared" si="328"/>
        <v>79229</v>
      </c>
      <c r="E7040" s="6">
        <v>42035</v>
      </c>
      <c r="F7040" s="6">
        <f t="shared" si="330"/>
        <v>42125</v>
      </c>
      <c r="G7040" s="6" t="str">
        <f>IF('BCT Template'!R7039&gt;F7040,"Yes","No")</f>
        <v>No</v>
      </c>
      <c r="H7040" s="5" t="s">
        <v>189</v>
      </c>
      <c r="I7040" s="5" t="s">
        <v>190</v>
      </c>
      <c r="J7040" s="5" t="s">
        <v>200</v>
      </c>
      <c r="K7040" s="5" t="s">
        <v>201</v>
      </c>
      <c r="L7040" s="7" t="s">
        <v>164</v>
      </c>
      <c r="M7040" t="str">
        <f t="shared" si="329"/>
        <v>Yes</v>
      </c>
    </row>
    <row r="7041" spans="1:13" ht="15" thickBot="1" x14ac:dyDescent="0.4">
      <c r="A7041" s="5" t="s">
        <v>175</v>
      </c>
      <c r="B7041" s="5" t="s">
        <v>176</v>
      </c>
      <c r="C7041" s="5" t="s">
        <v>7242</v>
      </c>
      <c r="D7041" s="5">
        <f t="shared" si="328"/>
        <v>80711</v>
      </c>
      <c r="E7041" s="6">
        <v>41570</v>
      </c>
      <c r="F7041" s="6">
        <f t="shared" si="330"/>
        <v>41660</v>
      </c>
      <c r="G7041" s="6" t="str">
        <f>IF('BCT Template'!R7040&gt;F7041,"Yes","No")</f>
        <v>No</v>
      </c>
      <c r="H7041" s="5" t="s">
        <v>182</v>
      </c>
      <c r="I7041" s="5" t="s">
        <v>183</v>
      </c>
      <c r="J7041" s="5" t="s">
        <v>184</v>
      </c>
      <c r="K7041" s="5" t="s">
        <v>185</v>
      </c>
      <c r="L7041" s="7" t="s">
        <v>164</v>
      </c>
      <c r="M7041" t="str">
        <f t="shared" si="329"/>
        <v>No</v>
      </c>
    </row>
    <row r="7042" spans="1:13" ht="15" thickBot="1" x14ac:dyDescent="0.4">
      <c r="A7042" s="5" t="s">
        <v>175</v>
      </c>
      <c r="B7042" s="5" t="s">
        <v>176</v>
      </c>
      <c r="C7042" s="5" t="s">
        <v>7243</v>
      </c>
      <c r="D7042" s="5">
        <f t="shared" si="328"/>
        <v>18895</v>
      </c>
      <c r="E7042" s="6">
        <v>42003</v>
      </c>
      <c r="F7042" s="6">
        <f t="shared" si="330"/>
        <v>42093</v>
      </c>
      <c r="G7042" s="6" t="str">
        <f>IF('BCT Template'!R7041&gt;F7042,"Yes","No")</f>
        <v>No</v>
      </c>
      <c r="H7042" s="5" t="s">
        <v>234</v>
      </c>
      <c r="I7042" s="5" t="s">
        <v>235</v>
      </c>
      <c r="J7042" s="5" t="s">
        <v>184</v>
      </c>
      <c r="K7042" s="5" t="s">
        <v>185</v>
      </c>
      <c r="L7042" s="7" t="s">
        <v>164</v>
      </c>
      <c r="M7042" t="str">
        <f t="shared" si="329"/>
        <v>No</v>
      </c>
    </row>
    <row r="7043" spans="1:13" ht="15" thickBot="1" x14ac:dyDescent="0.4">
      <c r="A7043" s="5" t="s">
        <v>175</v>
      </c>
      <c r="B7043" s="5" t="s">
        <v>176</v>
      </c>
      <c r="C7043" s="5" t="s">
        <v>7244</v>
      </c>
      <c r="D7043" s="5">
        <f t="shared" ref="D7043:D7106" si="331">C7043*1</f>
        <v>59192</v>
      </c>
      <c r="E7043" s="6">
        <v>41090</v>
      </c>
      <c r="F7043" s="6">
        <f t="shared" si="330"/>
        <v>41180</v>
      </c>
      <c r="G7043" s="6" t="str">
        <f>IF('BCT Template'!R7042&gt;F7043,"Yes","No")</f>
        <v>No</v>
      </c>
      <c r="H7043" s="5" t="s">
        <v>182</v>
      </c>
      <c r="I7043" s="5" t="s">
        <v>183</v>
      </c>
      <c r="J7043" s="5" t="s">
        <v>184</v>
      </c>
      <c r="K7043" s="5" t="s">
        <v>185</v>
      </c>
      <c r="L7043" s="7" t="s">
        <v>164</v>
      </c>
      <c r="M7043" t="str">
        <f t="shared" ref="M7043:M7106" si="332">IF(J7043=" ","Yes",IF(J7043="3","Yes","No"))</f>
        <v>No</v>
      </c>
    </row>
    <row r="7044" spans="1:13" ht="15" thickBot="1" x14ac:dyDescent="0.4">
      <c r="A7044" s="5" t="s">
        <v>175</v>
      </c>
      <c r="B7044" s="5" t="s">
        <v>176</v>
      </c>
      <c r="C7044" s="5" t="s">
        <v>7245</v>
      </c>
      <c r="D7044" s="5">
        <f t="shared" si="331"/>
        <v>79851</v>
      </c>
      <c r="E7044" s="6">
        <v>44227</v>
      </c>
      <c r="F7044" s="6">
        <f t="shared" si="330"/>
        <v>44317</v>
      </c>
      <c r="G7044" s="6" t="str">
        <f>IF('BCT Template'!R7043&gt;F7044,"Yes","No")</f>
        <v>No</v>
      </c>
      <c r="H7044" s="5" t="s">
        <v>182</v>
      </c>
      <c r="I7044" s="5" t="s">
        <v>183</v>
      </c>
      <c r="J7044" s="5" t="s">
        <v>200</v>
      </c>
      <c r="K7044" s="5" t="s">
        <v>201</v>
      </c>
      <c r="L7044" s="7" t="s">
        <v>164</v>
      </c>
      <c r="M7044" t="str">
        <f t="shared" si="332"/>
        <v>Yes</v>
      </c>
    </row>
    <row r="7045" spans="1:13" ht="15" thickBot="1" x14ac:dyDescent="0.4">
      <c r="A7045" s="5" t="s">
        <v>175</v>
      </c>
      <c r="B7045" s="5" t="s">
        <v>176</v>
      </c>
      <c r="C7045" s="5" t="s">
        <v>7246</v>
      </c>
      <c r="D7045" s="5">
        <f t="shared" si="331"/>
        <v>22456</v>
      </c>
      <c r="E7045" s="6">
        <v>44377</v>
      </c>
      <c r="F7045" s="6">
        <f t="shared" si="330"/>
        <v>44467</v>
      </c>
      <c r="G7045" s="6" t="str">
        <f>IF('BCT Template'!R7044&gt;F7045,"Yes","No")</f>
        <v>No</v>
      </c>
      <c r="H7045" s="5" t="s">
        <v>178</v>
      </c>
      <c r="I7045" s="5" t="s">
        <v>179</v>
      </c>
      <c r="J7045" s="5" t="s">
        <v>35</v>
      </c>
      <c r="K7045" s="5" t="s">
        <v>180</v>
      </c>
      <c r="L7045" s="7" t="s">
        <v>164</v>
      </c>
      <c r="M7045" t="str">
        <f t="shared" si="332"/>
        <v>Yes</v>
      </c>
    </row>
    <row r="7046" spans="1:13" ht="15" thickBot="1" x14ac:dyDescent="0.4">
      <c r="A7046" s="5" t="s">
        <v>175</v>
      </c>
      <c r="B7046" s="5" t="s">
        <v>176</v>
      </c>
      <c r="C7046" s="5" t="s">
        <v>7247</v>
      </c>
      <c r="D7046" s="5">
        <f t="shared" si="331"/>
        <v>57939</v>
      </c>
      <c r="E7046" s="6">
        <v>44012</v>
      </c>
      <c r="F7046" s="6">
        <f t="shared" si="330"/>
        <v>44102</v>
      </c>
      <c r="G7046" s="6" t="str">
        <f>IF('BCT Template'!R7045&gt;F7046,"Yes","No")</f>
        <v>No</v>
      </c>
      <c r="H7046" s="5" t="s">
        <v>189</v>
      </c>
      <c r="I7046" s="5" t="s">
        <v>190</v>
      </c>
      <c r="J7046" s="5" t="s">
        <v>200</v>
      </c>
      <c r="K7046" s="5" t="s">
        <v>201</v>
      </c>
      <c r="L7046" s="7" t="s">
        <v>164</v>
      </c>
      <c r="M7046" t="str">
        <f t="shared" si="332"/>
        <v>Yes</v>
      </c>
    </row>
    <row r="7047" spans="1:13" ht="15" thickBot="1" x14ac:dyDescent="0.4">
      <c r="A7047" s="5" t="s">
        <v>175</v>
      </c>
      <c r="B7047" s="5" t="s">
        <v>176</v>
      </c>
      <c r="C7047" s="5" t="s">
        <v>7248</v>
      </c>
      <c r="D7047" s="5">
        <f t="shared" si="331"/>
        <v>29340</v>
      </c>
      <c r="E7047" s="6">
        <v>43982</v>
      </c>
      <c r="F7047" s="6">
        <f t="shared" si="330"/>
        <v>44072</v>
      </c>
      <c r="G7047" s="6" t="str">
        <f>IF('BCT Template'!R7046&gt;F7047,"Yes","No")</f>
        <v>No</v>
      </c>
      <c r="H7047" s="5" t="s">
        <v>178</v>
      </c>
      <c r="I7047" s="5" t="s">
        <v>179</v>
      </c>
      <c r="J7047" s="5" t="s">
        <v>35</v>
      </c>
      <c r="K7047" s="5" t="s">
        <v>180</v>
      </c>
      <c r="L7047" s="7" t="s">
        <v>164</v>
      </c>
      <c r="M7047" t="str">
        <f t="shared" si="332"/>
        <v>Yes</v>
      </c>
    </row>
    <row r="7048" spans="1:13" ht="15" thickBot="1" x14ac:dyDescent="0.4">
      <c r="A7048" s="5" t="s">
        <v>175</v>
      </c>
      <c r="B7048" s="5" t="s">
        <v>176</v>
      </c>
      <c r="C7048" s="5" t="s">
        <v>7249</v>
      </c>
      <c r="D7048" s="5">
        <f t="shared" si="331"/>
        <v>81576</v>
      </c>
      <c r="E7048" s="6">
        <v>43738</v>
      </c>
      <c r="F7048" s="6">
        <f t="shared" si="330"/>
        <v>43828</v>
      </c>
      <c r="G7048" s="6" t="str">
        <f>IF('BCT Template'!R7047&gt;F7048,"Yes","No")</f>
        <v>No</v>
      </c>
      <c r="H7048" s="5" t="s">
        <v>182</v>
      </c>
      <c r="I7048" s="5" t="s">
        <v>183</v>
      </c>
      <c r="J7048" s="5" t="s">
        <v>184</v>
      </c>
      <c r="K7048" s="5" t="s">
        <v>185</v>
      </c>
      <c r="L7048" s="7" t="s">
        <v>164</v>
      </c>
      <c r="M7048" t="str">
        <f t="shared" si="332"/>
        <v>No</v>
      </c>
    </row>
    <row r="7049" spans="1:13" ht="15" thickBot="1" x14ac:dyDescent="0.4">
      <c r="A7049" s="5" t="s">
        <v>175</v>
      </c>
      <c r="B7049" s="5" t="s">
        <v>176</v>
      </c>
      <c r="C7049" s="5" t="s">
        <v>7250</v>
      </c>
      <c r="D7049" s="5">
        <f t="shared" si="331"/>
        <v>58390</v>
      </c>
      <c r="E7049" s="6">
        <v>43769</v>
      </c>
      <c r="F7049" s="6">
        <f t="shared" si="330"/>
        <v>43859</v>
      </c>
      <c r="G7049" s="6" t="str">
        <f>IF('BCT Template'!R7048&gt;F7049,"Yes","No")</f>
        <v>No</v>
      </c>
      <c r="H7049" s="5" t="s">
        <v>182</v>
      </c>
      <c r="I7049" s="5" t="s">
        <v>183</v>
      </c>
      <c r="J7049" s="5" t="s">
        <v>184</v>
      </c>
      <c r="K7049" s="5" t="s">
        <v>185</v>
      </c>
      <c r="L7049" s="7" t="s">
        <v>164</v>
      </c>
      <c r="M7049" t="str">
        <f t="shared" si="332"/>
        <v>No</v>
      </c>
    </row>
    <row r="7050" spans="1:13" ht="15" thickBot="1" x14ac:dyDescent="0.4">
      <c r="A7050" s="5" t="s">
        <v>175</v>
      </c>
      <c r="B7050" s="5" t="s">
        <v>176</v>
      </c>
      <c r="C7050" s="5" t="s">
        <v>7251</v>
      </c>
      <c r="D7050" s="5">
        <f t="shared" si="331"/>
        <v>79115</v>
      </c>
      <c r="E7050" s="6">
        <v>42063</v>
      </c>
      <c r="F7050" s="6">
        <f t="shared" si="330"/>
        <v>42153</v>
      </c>
      <c r="G7050" s="6" t="str">
        <f>IF('BCT Template'!R7049&gt;F7050,"Yes","No")</f>
        <v>No</v>
      </c>
      <c r="H7050" s="5" t="s">
        <v>189</v>
      </c>
      <c r="I7050" s="5" t="s">
        <v>190</v>
      </c>
      <c r="J7050" s="5" t="s">
        <v>200</v>
      </c>
      <c r="K7050" s="5" t="s">
        <v>201</v>
      </c>
      <c r="L7050" s="7" t="s">
        <v>164</v>
      </c>
      <c r="M7050" t="str">
        <f t="shared" si="332"/>
        <v>Yes</v>
      </c>
    </row>
    <row r="7051" spans="1:13" ht="15" thickBot="1" x14ac:dyDescent="0.4">
      <c r="A7051" s="5" t="s">
        <v>175</v>
      </c>
      <c r="B7051" s="5" t="s">
        <v>176</v>
      </c>
      <c r="C7051" s="5" t="s">
        <v>7252</v>
      </c>
      <c r="D7051" s="5">
        <f t="shared" si="331"/>
        <v>77905</v>
      </c>
      <c r="E7051" s="6">
        <v>40749</v>
      </c>
      <c r="F7051" s="6">
        <f t="shared" si="330"/>
        <v>40839</v>
      </c>
      <c r="G7051" s="6" t="str">
        <f>IF('BCT Template'!R7050&gt;F7051,"Yes","No")</f>
        <v>No</v>
      </c>
      <c r="H7051" s="5" t="s">
        <v>189</v>
      </c>
      <c r="I7051" s="5" t="s">
        <v>190</v>
      </c>
      <c r="J7051" s="5" t="s">
        <v>184</v>
      </c>
      <c r="K7051" s="5" t="s">
        <v>185</v>
      </c>
      <c r="L7051" s="7" t="s">
        <v>164</v>
      </c>
      <c r="M7051" t="str">
        <f t="shared" si="332"/>
        <v>No</v>
      </c>
    </row>
    <row r="7052" spans="1:13" ht="15" thickBot="1" x14ac:dyDescent="0.4">
      <c r="A7052" s="5" t="s">
        <v>175</v>
      </c>
      <c r="B7052" s="5" t="s">
        <v>176</v>
      </c>
      <c r="C7052" s="5" t="s">
        <v>7253</v>
      </c>
      <c r="D7052" s="5">
        <f t="shared" si="331"/>
        <v>31095</v>
      </c>
      <c r="E7052" s="6">
        <v>43982</v>
      </c>
      <c r="F7052" s="6">
        <f t="shared" si="330"/>
        <v>44072</v>
      </c>
      <c r="G7052" s="6" t="str">
        <f>IF('BCT Template'!R7051&gt;F7052,"Yes","No")</f>
        <v>No</v>
      </c>
      <c r="H7052" s="5" t="s">
        <v>178</v>
      </c>
      <c r="I7052" s="5" t="s">
        <v>179</v>
      </c>
      <c r="J7052" s="5" t="s">
        <v>35</v>
      </c>
      <c r="K7052" s="5" t="s">
        <v>180</v>
      </c>
      <c r="L7052" s="7" t="s">
        <v>164</v>
      </c>
      <c r="M7052" t="str">
        <f t="shared" si="332"/>
        <v>Yes</v>
      </c>
    </row>
    <row r="7053" spans="1:13" ht="15" thickBot="1" x14ac:dyDescent="0.4">
      <c r="A7053" s="5" t="s">
        <v>175</v>
      </c>
      <c r="B7053" s="5" t="s">
        <v>176</v>
      </c>
      <c r="C7053" s="5" t="s">
        <v>7254</v>
      </c>
      <c r="D7053" s="5">
        <f t="shared" si="331"/>
        <v>58122</v>
      </c>
      <c r="E7053" s="6">
        <v>43982</v>
      </c>
      <c r="F7053" s="6">
        <f t="shared" si="330"/>
        <v>44072</v>
      </c>
      <c r="G7053" s="6" t="str">
        <f>IF('BCT Template'!R7052&gt;F7053,"Yes","No")</f>
        <v>No</v>
      </c>
      <c r="H7053" s="5" t="s">
        <v>182</v>
      </c>
      <c r="I7053" s="5" t="s">
        <v>183</v>
      </c>
      <c r="J7053" s="5" t="s">
        <v>184</v>
      </c>
      <c r="K7053" s="5" t="s">
        <v>185</v>
      </c>
      <c r="L7053" s="7" t="s">
        <v>164</v>
      </c>
      <c r="M7053" t="str">
        <f t="shared" si="332"/>
        <v>No</v>
      </c>
    </row>
    <row r="7054" spans="1:13" ht="15" thickBot="1" x14ac:dyDescent="0.4">
      <c r="A7054" s="5" t="s">
        <v>175</v>
      </c>
      <c r="B7054" s="5" t="s">
        <v>176</v>
      </c>
      <c r="C7054" s="5" t="s">
        <v>7255</v>
      </c>
      <c r="D7054" s="5">
        <f t="shared" si="331"/>
        <v>79422</v>
      </c>
      <c r="E7054" s="6">
        <v>42308</v>
      </c>
      <c r="F7054" s="6">
        <f t="shared" si="330"/>
        <v>42398</v>
      </c>
      <c r="G7054" s="6" t="str">
        <f>IF('BCT Template'!R7053&gt;F7054,"Yes","No")</f>
        <v>No</v>
      </c>
      <c r="H7054" s="5" t="s">
        <v>189</v>
      </c>
      <c r="I7054" s="5" t="s">
        <v>190</v>
      </c>
      <c r="J7054" s="5" t="s">
        <v>200</v>
      </c>
      <c r="K7054" s="5" t="s">
        <v>201</v>
      </c>
      <c r="L7054" s="7" t="s">
        <v>164</v>
      </c>
      <c r="M7054" t="str">
        <f t="shared" si="332"/>
        <v>Yes</v>
      </c>
    </row>
    <row r="7055" spans="1:13" ht="15" thickBot="1" x14ac:dyDescent="0.4">
      <c r="A7055" s="5" t="s">
        <v>175</v>
      </c>
      <c r="B7055" s="5" t="s">
        <v>176</v>
      </c>
      <c r="C7055" s="5" t="s">
        <v>7256</v>
      </c>
      <c r="D7055" s="5">
        <f t="shared" si="331"/>
        <v>79305</v>
      </c>
      <c r="E7055" s="6">
        <v>42978</v>
      </c>
      <c r="F7055" s="6">
        <f t="shared" si="330"/>
        <v>43068</v>
      </c>
      <c r="G7055" s="6" t="str">
        <f>IF('BCT Template'!R7054&gt;F7055,"Yes","No")</f>
        <v>No</v>
      </c>
      <c r="H7055" s="5" t="s">
        <v>189</v>
      </c>
      <c r="I7055" s="5" t="s">
        <v>190</v>
      </c>
      <c r="J7055" s="5" t="s">
        <v>200</v>
      </c>
      <c r="K7055" s="5" t="s">
        <v>201</v>
      </c>
      <c r="L7055" s="7" t="s">
        <v>164</v>
      </c>
      <c r="M7055" t="str">
        <f t="shared" si="332"/>
        <v>Yes</v>
      </c>
    </row>
    <row r="7056" spans="1:13" ht="15" thickBot="1" x14ac:dyDescent="0.4">
      <c r="A7056" s="5" t="s">
        <v>175</v>
      </c>
      <c r="B7056" s="5" t="s">
        <v>176</v>
      </c>
      <c r="C7056" s="5" t="s">
        <v>7257</v>
      </c>
      <c r="D7056" s="5">
        <f t="shared" si="331"/>
        <v>29602</v>
      </c>
      <c r="E7056" s="6">
        <v>42551</v>
      </c>
      <c r="F7056" s="6">
        <f t="shared" si="330"/>
        <v>42641</v>
      </c>
      <c r="G7056" s="6" t="str">
        <f>IF('BCT Template'!R7055&gt;F7056,"Yes","No")</f>
        <v>No</v>
      </c>
      <c r="H7056" s="5" t="s">
        <v>178</v>
      </c>
      <c r="I7056" s="5" t="s">
        <v>179</v>
      </c>
      <c r="J7056" s="5" t="s">
        <v>35</v>
      </c>
      <c r="K7056" s="5" t="s">
        <v>180</v>
      </c>
      <c r="L7056" s="7" t="s">
        <v>164</v>
      </c>
      <c r="M7056" t="str">
        <f t="shared" si="332"/>
        <v>Yes</v>
      </c>
    </row>
    <row r="7057" spans="1:13" ht="15" thickBot="1" x14ac:dyDescent="0.4">
      <c r="A7057" s="5" t="s">
        <v>175</v>
      </c>
      <c r="B7057" s="5" t="s">
        <v>176</v>
      </c>
      <c r="C7057" s="5" t="s">
        <v>7258</v>
      </c>
      <c r="D7057" s="5">
        <f t="shared" si="331"/>
        <v>59596</v>
      </c>
      <c r="E7057" s="6">
        <v>44196</v>
      </c>
      <c r="F7057" s="6">
        <f t="shared" si="330"/>
        <v>44286</v>
      </c>
      <c r="G7057" s="6" t="str">
        <f>IF('BCT Template'!R7056&gt;F7057,"Yes","No")</f>
        <v>No</v>
      </c>
      <c r="H7057" s="5" t="s">
        <v>182</v>
      </c>
      <c r="I7057" s="5" t="s">
        <v>183</v>
      </c>
      <c r="J7057" s="5" t="s">
        <v>184</v>
      </c>
      <c r="K7057" s="5" t="s">
        <v>185</v>
      </c>
      <c r="L7057" s="7" t="s">
        <v>164</v>
      </c>
      <c r="M7057" t="str">
        <f t="shared" si="332"/>
        <v>No</v>
      </c>
    </row>
    <row r="7058" spans="1:13" ht="15" thickBot="1" x14ac:dyDescent="0.4">
      <c r="A7058" s="5" t="s">
        <v>175</v>
      </c>
      <c r="B7058" s="5" t="s">
        <v>176</v>
      </c>
      <c r="C7058" s="5" t="s">
        <v>7259</v>
      </c>
      <c r="D7058" s="5">
        <f t="shared" si="331"/>
        <v>80644</v>
      </c>
      <c r="E7058" s="6">
        <v>44439</v>
      </c>
      <c r="F7058" s="6">
        <f t="shared" si="330"/>
        <v>44529</v>
      </c>
      <c r="G7058" s="6" t="str">
        <f>IF('BCT Template'!R7057&gt;F7058,"Yes","No")</f>
        <v>No</v>
      </c>
      <c r="H7058" s="5" t="s">
        <v>182</v>
      </c>
      <c r="I7058" s="5" t="s">
        <v>183</v>
      </c>
      <c r="J7058" s="5" t="s">
        <v>200</v>
      </c>
      <c r="K7058" s="5" t="s">
        <v>201</v>
      </c>
      <c r="L7058" s="7" t="s">
        <v>164</v>
      </c>
      <c r="M7058" t="str">
        <f t="shared" si="332"/>
        <v>Yes</v>
      </c>
    </row>
    <row r="7059" spans="1:13" ht="15" thickBot="1" x14ac:dyDescent="0.4">
      <c r="A7059" s="5" t="s">
        <v>175</v>
      </c>
      <c r="B7059" s="5" t="s">
        <v>176</v>
      </c>
      <c r="C7059" s="5" t="s">
        <v>7260</v>
      </c>
      <c r="D7059" s="5">
        <f t="shared" si="331"/>
        <v>58241</v>
      </c>
      <c r="E7059" s="6">
        <v>43343</v>
      </c>
      <c r="F7059" s="6">
        <f t="shared" si="330"/>
        <v>43433</v>
      </c>
      <c r="G7059" s="6" t="str">
        <f>IF('BCT Template'!R7058&gt;F7059,"Yes","No")</f>
        <v>No</v>
      </c>
      <c r="H7059" s="5" t="s">
        <v>182</v>
      </c>
      <c r="I7059" s="5" t="s">
        <v>183</v>
      </c>
      <c r="J7059" s="5" t="s">
        <v>184</v>
      </c>
      <c r="K7059" s="5" t="s">
        <v>185</v>
      </c>
      <c r="L7059" s="7" t="s">
        <v>164</v>
      </c>
      <c r="M7059" t="str">
        <f t="shared" si="332"/>
        <v>No</v>
      </c>
    </row>
    <row r="7060" spans="1:13" ht="15" thickBot="1" x14ac:dyDescent="0.4">
      <c r="A7060" s="5" t="s">
        <v>175</v>
      </c>
      <c r="B7060" s="5" t="s">
        <v>176</v>
      </c>
      <c r="C7060" s="5" t="s">
        <v>7261</v>
      </c>
      <c r="D7060" s="5">
        <f t="shared" si="331"/>
        <v>58654</v>
      </c>
      <c r="E7060" s="6">
        <v>44012</v>
      </c>
      <c r="F7060" s="6">
        <f t="shared" si="330"/>
        <v>44102</v>
      </c>
      <c r="G7060" s="6" t="str">
        <f>IF('BCT Template'!R7059&gt;F7060,"Yes","No")</f>
        <v>No</v>
      </c>
      <c r="H7060" s="5" t="s">
        <v>182</v>
      </c>
      <c r="I7060" s="5" t="s">
        <v>183</v>
      </c>
      <c r="J7060" s="5" t="s">
        <v>184</v>
      </c>
      <c r="K7060" s="5" t="s">
        <v>185</v>
      </c>
      <c r="L7060" s="7" t="s">
        <v>164</v>
      </c>
      <c r="M7060" t="str">
        <f t="shared" si="332"/>
        <v>No</v>
      </c>
    </row>
    <row r="7061" spans="1:13" ht="15" thickBot="1" x14ac:dyDescent="0.4">
      <c r="A7061" s="5" t="s">
        <v>175</v>
      </c>
      <c r="B7061" s="5" t="s">
        <v>176</v>
      </c>
      <c r="C7061" s="5" t="s">
        <v>7262</v>
      </c>
      <c r="D7061" s="5">
        <f t="shared" si="331"/>
        <v>81580</v>
      </c>
      <c r="E7061" s="6">
        <v>43281</v>
      </c>
      <c r="F7061" s="6">
        <f t="shared" si="330"/>
        <v>43371</v>
      </c>
      <c r="G7061" s="6" t="str">
        <f>IF('BCT Template'!R7060&gt;F7061,"Yes","No")</f>
        <v>No</v>
      </c>
      <c r="H7061" s="5" t="s">
        <v>182</v>
      </c>
      <c r="I7061" s="5" t="s">
        <v>183</v>
      </c>
      <c r="J7061" s="5" t="s">
        <v>184</v>
      </c>
      <c r="K7061" s="5" t="s">
        <v>185</v>
      </c>
      <c r="L7061" s="7" t="s">
        <v>164</v>
      </c>
      <c r="M7061" t="str">
        <f t="shared" si="332"/>
        <v>No</v>
      </c>
    </row>
    <row r="7062" spans="1:13" ht="15" thickBot="1" x14ac:dyDescent="0.4">
      <c r="A7062" s="5" t="s">
        <v>175</v>
      </c>
      <c r="B7062" s="5" t="s">
        <v>176</v>
      </c>
      <c r="C7062" s="5" t="s">
        <v>7263</v>
      </c>
      <c r="D7062" s="5">
        <f t="shared" si="331"/>
        <v>23509</v>
      </c>
      <c r="E7062" s="6">
        <v>38260</v>
      </c>
      <c r="F7062" s="6">
        <f t="shared" ref="F7062:F7125" si="333">E7062+90</f>
        <v>38350</v>
      </c>
      <c r="G7062" s="6" t="str">
        <f>IF('BCT Template'!R7061&gt;F7062,"Yes","No")</f>
        <v>No</v>
      </c>
      <c r="H7062" s="5" t="s">
        <v>178</v>
      </c>
      <c r="I7062" s="5" t="s">
        <v>179</v>
      </c>
      <c r="J7062" s="5" t="s">
        <v>35</v>
      </c>
      <c r="K7062" s="5" t="s">
        <v>180</v>
      </c>
      <c r="L7062" s="7" t="s">
        <v>164</v>
      </c>
      <c r="M7062" t="str">
        <f t="shared" si="332"/>
        <v>Yes</v>
      </c>
    </row>
    <row r="7063" spans="1:13" ht="15" thickBot="1" x14ac:dyDescent="0.4">
      <c r="A7063" s="5" t="s">
        <v>175</v>
      </c>
      <c r="B7063" s="5" t="s">
        <v>176</v>
      </c>
      <c r="C7063" s="5" t="s">
        <v>7264</v>
      </c>
      <c r="D7063" s="5">
        <f t="shared" si="331"/>
        <v>29336</v>
      </c>
      <c r="E7063" s="6">
        <v>44196</v>
      </c>
      <c r="F7063" s="6">
        <f t="shared" si="333"/>
        <v>44286</v>
      </c>
      <c r="G7063" s="6" t="str">
        <f>IF('BCT Template'!R7062&gt;F7063,"Yes","No")</f>
        <v>No</v>
      </c>
      <c r="H7063" s="5" t="s">
        <v>178</v>
      </c>
      <c r="I7063" s="5" t="s">
        <v>179</v>
      </c>
      <c r="J7063" s="5" t="s">
        <v>35</v>
      </c>
      <c r="K7063" s="5" t="s">
        <v>180</v>
      </c>
      <c r="L7063" s="7" t="s">
        <v>164</v>
      </c>
      <c r="M7063" t="str">
        <f t="shared" si="332"/>
        <v>Yes</v>
      </c>
    </row>
    <row r="7064" spans="1:13" ht="15" thickBot="1" x14ac:dyDescent="0.4">
      <c r="A7064" s="5" t="s">
        <v>175</v>
      </c>
      <c r="B7064" s="5" t="s">
        <v>176</v>
      </c>
      <c r="C7064" s="5" t="s">
        <v>7265</v>
      </c>
      <c r="D7064" s="5">
        <f t="shared" si="331"/>
        <v>79234</v>
      </c>
      <c r="E7064" s="6">
        <v>43131</v>
      </c>
      <c r="F7064" s="6">
        <f t="shared" si="333"/>
        <v>43221</v>
      </c>
      <c r="G7064" s="6" t="str">
        <f>IF('BCT Template'!R7063&gt;F7064,"Yes","No")</f>
        <v>No</v>
      </c>
      <c r="H7064" s="5" t="s">
        <v>189</v>
      </c>
      <c r="I7064" s="5" t="s">
        <v>190</v>
      </c>
      <c r="J7064" s="5" t="s">
        <v>200</v>
      </c>
      <c r="K7064" s="5" t="s">
        <v>201</v>
      </c>
      <c r="L7064" s="7" t="s">
        <v>164</v>
      </c>
      <c r="M7064" t="str">
        <f t="shared" si="332"/>
        <v>Yes</v>
      </c>
    </row>
    <row r="7065" spans="1:13" ht="15" thickBot="1" x14ac:dyDescent="0.4">
      <c r="A7065" s="5" t="s">
        <v>175</v>
      </c>
      <c r="B7065" s="5" t="s">
        <v>176</v>
      </c>
      <c r="C7065" s="5" t="s">
        <v>7266</v>
      </c>
      <c r="D7065" s="5">
        <f t="shared" si="331"/>
        <v>30023</v>
      </c>
      <c r="E7065" s="6">
        <v>44104</v>
      </c>
      <c r="F7065" s="6">
        <f t="shared" si="333"/>
        <v>44194</v>
      </c>
      <c r="G7065" s="6" t="str">
        <f>IF('BCT Template'!R7064&gt;F7065,"Yes","No")</f>
        <v>No</v>
      </c>
      <c r="H7065" s="5" t="s">
        <v>178</v>
      </c>
      <c r="I7065" s="5" t="s">
        <v>179</v>
      </c>
      <c r="J7065" s="5" t="s">
        <v>35</v>
      </c>
      <c r="K7065" s="5" t="s">
        <v>180</v>
      </c>
      <c r="L7065" s="7" t="s">
        <v>164</v>
      </c>
      <c r="M7065" t="str">
        <f t="shared" si="332"/>
        <v>Yes</v>
      </c>
    </row>
    <row r="7066" spans="1:13" ht="15" thickBot="1" x14ac:dyDescent="0.4">
      <c r="A7066" s="5" t="s">
        <v>175</v>
      </c>
      <c r="B7066" s="5" t="s">
        <v>176</v>
      </c>
      <c r="C7066" s="5" t="s">
        <v>7267</v>
      </c>
      <c r="D7066" s="5">
        <f t="shared" si="331"/>
        <v>81253</v>
      </c>
      <c r="E7066" s="6">
        <v>44196</v>
      </c>
      <c r="F7066" s="6">
        <f t="shared" si="333"/>
        <v>44286</v>
      </c>
      <c r="G7066" s="6" t="str">
        <f>IF('BCT Template'!R7065&gt;F7066,"Yes","No")</f>
        <v>No</v>
      </c>
      <c r="H7066" s="5" t="s">
        <v>182</v>
      </c>
      <c r="I7066" s="5" t="s">
        <v>183</v>
      </c>
      <c r="J7066" s="5" t="s">
        <v>184</v>
      </c>
      <c r="K7066" s="5" t="s">
        <v>185</v>
      </c>
      <c r="L7066" s="7" t="s">
        <v>164</v>
      </c>
      <c r="M7066" t="str">
        <f t="shared" si="332"/>
        <v>No</v>
      </c>
    </row>
    <row r="7067" spans="1:13" ht="15" thickBot="1" x14ac:dyDescent="0.4">
      <c r="A7067" s="5" t="s">
        <v>175</v>
      </c>
      <c r="B7067" s="5" t="s">
        <v>176</v>
      </c>
      <c r="C7067" s="5" t="s">
        <v>7268</v>
      </c>
      <c r="D7067" s="5">
        <f t="shared" si="331"/>
        <v>22896</v>
      </c>
      <c r="E7067" s="6">
        <v>44043</v>
      </c>
      <c r="F7067" s="6">
        <f t="shared" si="333"/>
        <v>44133</v>
      </c>
      <c r="G7067" s="6" t="str">
        <f>IF('BCT Template'!R7066&gt;F7067,"Yes","No")</f>
        <v>No</v>
      </c>
      <c r="H7067" s="5" t="s">
        <v>178</v>
      </c>
      <c r="I7067" s="5" t="s">
        <v>179</v>
      </c>
      <c r="J7067" s="5" t="s">
        <v>35</v>
      </c>
      <c r="K7067" s="5" t="s">
        <v>180</v>
      </c>
      <c r="L7067" s="7" t="s">
        <v>164</v>
      </c>
      <c r="M7067" t="str">
        <f t="shared" si="332"/>
        <v>Yes</v>
      </c>
    </row>
    <row r="7068" spans="1:13" ht="15" thickBot="1" x14ac:dyDescent="0.4">
      <c r="A7068" s="5" t="s">
        <v>175</v>
      </c>
      <c r="B7068" s="5" t="s">
        <v>176</v>
      </c>
      <c r="C7068" s="5" t="s">
        <v>7269</v>
      </c>
      <c r="D7068" s="5">
        <f t="shared" si="331"/>
        <v>18591</v>
      </c>
      <c r="E7068" s="6">
        <v>43555</v>
      </c>
      <c r="F7068" s="6">
        <f t="shared" si="333"/>
        <v>43645</v>
      </c>
      <c r="G7068" s="6" t="str">
        <f>IF('BCT Template'!R7067&gt;F7068,"Yes","No")</f>
        <v>No</v>
      </c>
      <c r="H7068" s="5" t="s">
        <v>234</v>
      </c>
      <c r="I7068" s="5" t="s">
        <v>235</v>
      </c>
      <c r="J7068" s="5" t="s">
        <v>184</v>
      </c>
      <c r="K7068" s="5" t="s">
        <v>185</v>
      </c>
      <c r="L7068" s="7" t="s">
        <v>164</v>
      </c>
      <c r="M7068" t="str">
        <f t="shared" si="332"/>
        <v>No</v>
      </c>
    </row>
    <row r="7069" spans="1:13" ht="15" thickBot="1" x14ac:dyDescent="0.4">
      <c r="A7069" s="5" t="s">
        <v>175</v>
      </c>
      <c r="B7069" s="5" t="s">
        <v>176</v>
      </c>
      <c r="C7069" s="5" t="s">
        <v>7270</v>
      </c>
      <c r="D7069" s="5">
        <f t="shared" si="331"/>
        <v>30769</v>
      </c>
      <c r="E7069" s="6">
        <v>42855</v>
      </c>
      <c r="F7069" s="6">
        <f t="shared" si="333"/>
        <v>42945</v>
      </c>
      <c r="G7069" s="6" t="str">
        <f>IF('BCT Template'!R7068&gt;F7069,"Yes","No")</f>
        <v>No</v>
      </c>
      <c r="H7069" s="5" t="s">
        <v>178</v>
      </c>
      <c r="I7069" s="5" t="s">
        <v>179</v>
      </c>
      <c r="J7069" s="5" t="s">
        <v>35</v>
      </c>
      <c r="K7069" s="5" t="s">
        <v>180</v>
      </c>
      <c r="L7069" s="7" t="s">
        <v>164</v>
      </c>
      <c r="M7069" t="str">
        <f t="shared" si="332"/>
        <v>Yes</v>
      </c>
    </row>
    <row r="7070" spans="1:13" ht="15" thickBot="1" x14ac:dyDescent="0.4">
      <c r="A7070" s="5" t="s">
        <v>175</v>
      </c>
      <c r="B7070" s="5" t="s">
        <v>176</v>
      </c>
      <c r="C7070" s="5" t="s">
        <v>7271</v>
      </c>
      <c r="D7070" s="5">
        <f t="shared" si="331"/>
        <v>21886</v>
      </c>
      <c r="E7070" s="6">
        <v>45046</v>
      </c>
      <c r="F7070" s="6">
        <f t="shared" si="333"/>
        <v>45136</v>
      </c>
      <c r="G7070" s="6" t="str">
        <f>IF('BCT Template'!R7069&gt;F7070,"Yes","No")</f>
        <v>No</v>
      </c>
      <c r="H7070" s="5" t="s">
        <v>178</v>
      </c>
      <c r="I7070" s="5" t="s">
        <v>179</v>
      </c>
      <c r="J7070" s="5" t="s">
        <v>35</v>
      </c>
      <c r="K7070" s="5" t="s">
        <v>180</v>
      </c>
      <c r="L7070" s="7" t="s">
        <v>164</v>
      </c>
      <c r="M7070" t="str">
        <f t="shared" si="332"/>
        <v>Yes</v>
      </c>
    </row>
    <row r="7071" spans="1:13" ht="15" thickBot="1" x14ac:dyDescent="0.4">
      <c r="A7071" s="5" t="s">
        <v>175</v>
      </c>
      <c r="B7071" s="5" t="s">
        <v>176</v>
      </c>
      <c r="C7071" s="5" t="s">
        <v>7272</v>
      </c>
      <c r="D7071" s="5">
        <f t="shared" si="331"/>
        <v>21590</v>
      </c>
      <c r="E7071" s="6">
        <v>45169</v>
      </c>
      <c r="F7071" s="6">
        <f t="shared" si="333"/>
        <v>45259</v>
      </c>
      <c r="G7071" s="6" t="str">
        <f>IF('BCT Template'!R7070&gt;F7071,"Yes","No")</f>
        <v>No</v>
      </c>
      <c r="H7071" s="5" t="s">
        <v>178</v>
      </c>
      <c r="I7071" s="5" t="s">
        <v>179</v>
      </c>
      <c r="J7071" s="5" t="s">
        <v>35</v>
      </c>
      <c r="K7071" s="5" t="s">
        <v>180</v>
      </c>
      <c r="L7071" s="7" t="s">
        <v>164</v>
      </c>
      <c r="M7071" t="str">
        <f t="shared" si="332"/>
        <v>Yes</v>
      </c>
    </row>
    <row r="7072" spans="1:13" ht="15" thickBot="1" x14ac:dyDescent="0.4">
      <c r="A7072" s="5" t="s">
        <v>175</v>
      </c>
      <c r="B7072" s="5" t="s">
        <v>176</v>
      </c>
      <c r="C7072" s="5" t="s">
        <v>7273</v>
      </c>
      <c r="D7072" s="5">
        <f t="shared" si="331"/>
        <v>57278</v>
      </c>
      <c r="E7072" s="6">
        <v>44043</v>
      </c>
      <c r="F7072" s="6">
        <f t="shared" si="333"/>
        <v>44133</v>
      </c>
      <c r="G7072" s="6" t="str">
        <f>IF('BCT Template'!R7071&gt;F7072,"Yes","No")</f>
        <v>No</v>
      </c>
      <c r="H7072" s="5" t="s">
        <v>189</v>
      </c>
      <c r="I7072" s="5" t="s">
        <v>190</v>
      </c>
      <c r="J7072" s="5" t="s">
        <v>184</v>
      </c>
      <c r="K7072" s="5" t="s">
        <v>185</v>
      </c>
      <c r="L7072" s="7" t="s">
        <v>164</v>
      </c>
      <c r="M7072" t="str">
        <f t="shared" si="332"/>
        <v>No</v>
      </c>
    </row>
    <row r="7073" spans="1:13" ht="15" thickBot="1" x14ac:dyDescent="0.4">
      <c r="A7073" s="5" t="s">
        <v>175</v>
      </c>
      <c r="B7073" s="5" t="s">
        <v>176</v>
      </c>
      <c r="C7073" s="5" t="s">
        <v>7274</v>
      </c>
      <c r="D7073" s="5">
        <f t="shared" si="331"/>
        <v>77896</v>
      </c>
      <c r="E7073" s="6">
        <v>44012</v>
      </c>
      <c r="F7073" s="6">
        <f t="shared" si="333"/>
        <v>44102</v>
      </c>
      <c r="G7073" s="6" t="str">
        <f>IF('BCT Template'!R7072&gt;F7073,"Yes","No")</f>
        <v>No</v>
      </c>
      <c r="H7073" s="5" t="s">
        <v>189</v>
      </c>
      <c r="I7073" s="5" t="s">
        <v>190</v>
      </c>
      <c r="J7073" s="5" t="s">
        <v>184</v>
      </c>
      <c r="K7073" s="5" t="s">
        <v>185</v>
      </c>
      <c r="L7073" s="7" t="s">
        <v>164</v>
      </c>
      <c r="M7073" t="str">
        <f t="shared" si="332"/>
        <v>No</v>
      </c>
    </row>
    <row r="7074" spans="1:13" ht="15" thickBot="1" x14ac:dyDescent="0.4">
      <c r="A7074" s="5" t="s">
        <v>175</v>
      </c>
      <c r="B7074" s="5" t="s">
        <v>176</v>
      </c>
      <c r="C7074" s="5" t="s">
        <v>7275</v>
      </c>
      <c r="D7074" s="5">
        <f t="shared" si="331"/>
        <v>30484</v>
      </c>
      <c r="E7074" s="6">
        <v>42185</v>
      </c>
      <c r="F7074" s="6">
        <f t="shared" si="333"/>
        <v>42275</v>
      </c>
      <c r="G7074" s="6" t="str">
        <f>IF('BCT Template'!R7073&gt;F7074,"Yes","No")</f>
        <v>No</v>
      </c>
      <c r="H7074" s="5" t="s">
        <v>178</v>
      </c>
      <c r="I7074" s="5" t="s">
        <v>179</v>
      </c>
      <c r="J7074" s="5" t="s">
        <v>35</v>
      </c>
      <c r="K7074" s="5" t="s">
        <v>180</v>
      </c>
      <c r="L7074" s="7" t="s">
        <v>164</v>
      </c>
      <c r="M7074" t="str">
        <f t="shared" si="332"/>
        <v>Yes</v>
      </c>
    </row>
    <row r="7075" spans="1:13" ht="15" thickBot="1" x14ac:dyDescent="0.4">
      <c r="A7075" s="5" t="s">
        <v>175</v>
      </c>
      <c r="B7075" s="5" t="s">
        <v>176</v>
      </c>
      <c r="C7075" s="5" t="s">
        <v>7276</v>
      </c>
      <c r="D7075" s="5">
        <f t="shared" si="331"/>
        <v>21417</v>
      </c>
      <c r="E7075" s="6">
        <v>43646</v>
      </c>
      <c r="F7075" s="6">
        <f t="shared" si="333"/>
        <v>43736</v>
      </c>
      <c r="G7075" s="6" t="str">
        <f>IF('BCT Template'!R7074&gt;F7075,"Yes","No")</f>
        <v>No</v>
      </c>
      <c r="H7075" s="5" t="s">
        <v>178</v>
      </c>
      <c r="I7075" s="5" t="s">
        <v>179</v>
      </c>
      <c r="J7075" s="5" t="s">
        <v>35</v>
      </c>
      <c r="K7075" s="5" t="s">
        <v>180</v>
      </c>
      <c r="L7075" s="7" t="s">
        <v>164</v>
      </c>
      <c r="M7075" t="str">
        <f t="shared" si="332"/>
        <v>Yes</v>
      </c>
    </row>
    <row r="7076" spans="1:13" ht="15" thickBot="1" x14ac:dyDescent="0.4">
      <c r="A7076" s="5" t="s">
        <v>175</v>
      </c>
      <c r="B7076" s="5" t="s">
        <v>176</v>
      </c>
      <c r="C7076" s="5" t="s">
        <v>7277</v>
      </c>
      <c r="D7076" s="5">
        <f t="shared" si="331"/>
        <v>78528</v>
      </c>
      <c r="E7076" s="6">
        <v>43616</v>
      </c>
      <c r="F7076" s="6">
        <f t="shared" si="333"/>
        <v>43706</v>
      </c>
      <c r="G7076" s="6" t="str">
        <f>IF('BCT Template'!R7075&gt;F7076,"Yes","No")</f>
        <v>No</v>
      </c>
      <c r="H7076" s="5" t="s">
        <v>210</v>
      </c>
      <c r="I7076" s="5" t="s">
        <v>211</v>
      </c>
      <c r="J7076" s="5" t="s">
        <v>184</v>
      </c>
      <c r="K7076" s="5" t="s">
        <v>185</v>
      </c>
      <c r="L7076" s="7" t="s">
        <v>164</v>
      </c>
      <c r="M7076" t="str">
        <f t="shared" si="332"/>
        <v>No</v>
      </c>
    </row>
    <row r="7077" spans="1:13" ht="15" thickBot="1" x14ac:dyDescent="0.4">
      <c r="A7077" s="5" t="s">
        <v>175</v>
      </c>
      <c r="B7077" s="5" t="s">
        <v>176</v>
      </c>
      <c r="C7077" s="5" t="s">
        <v>7278</v>
      </c>
      <c r="D7077" s="5">
        <f t="shared" si="331"/>
        <v>82929</v>
      </c>
      <c r="E7077" s="6">
        <v>45067</v>
      </c>
      <c r="F7077" s="6">
        <f t="shared" si="333"/>
        <v>45157</v>
      </c>
      <c r="G7077" s="6" t="str">
        <f>IF('BCT Template'!R7076&gt;F7077,"Yes","No")</f>
        <v>No</v>
      </c>
      <c r="H7077" s="5" t="s">
        <v>210</v>
      </c>
      <c r="I7077" s="5" t="s">
        <v>211</v>
      </c>
      <c r="J7077" s="5" t="s">
        <v>184</v>
      </c>
      <c r="K7077" s="5" t="s">
        <v>185</v>
      </c>
      <c r="L7077" s="7" t="s">
        <v>164</v>
      </c>
      <c r="M7077" t="str">
        <f t="shared" si="332"/>
        <v>No</v>
      </c>
    </row>
    <row r="7078" spans="1:13" ht="15" thickBot="1" x14ac:dyDescent="0.4">
      <c r="A7078" s="5" t="s">
        <v>175</v>
      </c>
      <c r="B7078" s="5" t="s">
        <v>176</v>
      </c>
      <c r="C7078" s="5" t="s">
        <v>7279</v>
      </c>
      <c r="D7078" s="5">
        <f t="shared" si="331"/>
        <v>81008</v>
      </c>
      <c r="E7078" s="6">
        <v>43982</v>
      </c>
      <c r="F7078" s="6">
        <f t="shared" si="333"/>
        <v>44072</v>
      </c>
      <c r="G7078" s="6" t="str">
        <f>IF('BCT Template'!R7077&gt;F7078,"Yes","No")</f>
        <v>No</v>
      </c>
      <c r="H7078" s="5" t="s">
        <v>182</v>
      </c>
      <c r="I7078" s="5" t="s">
        <v>183</v>
      </c>
      <c r="J7078" s="5" t="s">
        <v>200</v>
      </c>
      <c r="K7078" s="5" t="s">
        <v>201</v>
      </c>
      <c r="L7078" s="7" t="s">
        <v>164</v>
      </c>
      <c r="M7078" t="str">
        <f t="shared" si="332"/>
        <v>Yes</v>
      </c>
    </row>
    <row r="7079" spans="1:13" ht="15" thickBot="1" x14ac:dyDescent="0.4">
      <c r="A7079" s="5" t="s">
        <v>175</v>
      </c>
      <c r="B7079" s="5" t="s">
        <v>176</v>
      </c>
      <c r="C7079" s="5" t="s">
        <v>7280</v>
      </c>
      <c r="D7079" s="5">
        <f t="shared" si="331"/>
        <v>82924</v>
      </c>
      <c r="E7079" s="6">
        <v>44865</v>
      </c>
      <c r="F7079" s="6">
        <f t="shared" si="333"/>
        <v>44955</v>
      </c>
      <c r="G7079" s="6" t="str">
        <f>IF('BCT Template'!R7078&gt;F7079,"Yes","No")</f>
        <v>No</v>
      </c>
      <c r="H7079" s="5" t="s">
        <v>210</v>
      </c>
      <c r="I7079" s="5" t="s">
        <v>211</v>
      </c>
      <c r="J7079" s="5" t="s">
        <v>184</v>
      </c>
      <c r="K7079" s="5" t="s">
        <v>185</v>
      </c>
      <c r="L7079" s="7" t="s">
        <v>164</v>
      </c>
      <c r="M7079" t="str">
        <f t="shared" si="332"/>
        <v>No</v>
      </c>
    </row>
    <row r="7080" spans="1:13" ht="15" thickBot="1" x14ac:dyDescent="0.4">
      <c r="A7080" s="5" t="s">
        <v>175</v>
      </c>
      <c r="B7080" s="5" t="s">
        <v>176</v>
      </c>
      <c r="C7080" s="5" t="s">
        <v>7281</v>
      </c>
      <c r="D7080" s="5">
        <f t="shared" si="331"/>
        <v>23550</v>
      </c>
      <c r="E7080" s="6">
        <v>44103</v>
      </c>
      <c r="F7080" s="6">
        <f t="shared" si="333"/>
        <v>44193</v>
      </c>
      <c r="G7080" s="6" t="str">
        <f>IF('BCT Template'!R7079&gt;F7080,"Yes","No")</f>
        <v>No</v>
      </c>
      <c r="H7080" s="5" t="s">
        <v>178</v>
      </c>
      <c r="I7080" s="5" t="s">
        <v>179</v>
      </c>
      <c r="J7080" s="5" t="s">
        <v>35</v>
      </c>
      <c r="K7080" s="5" t="s">
        <v>180</v>
      </c>
      <c r="L7080" s="7" t="s">
        <v>164</v>
      </c>
      <c r="M7080" t="str">
        <f t="shared" si="332"/>
        <v>Yes</v>
      </c>
    </row>
    <row r="7081" spans="1:13" ht="15" thickBot="1" x14ac:dyDescent="0.4">
      <c r="A7081" s="5" t="s">
        <v>175</v>
      </c>
      <c r="B7081" s="5" t="s">
        <v>176</v>
      </c>
      <c r="C7081" s="5" t="s">
        <v>7282</v>
      </c>
      <c r="D7081" s="5">
        <f t="shared" si="331"/>
        <v>22111</v>
      </c>
      <c r="E7081" s="6">
        <v>44042</v>
      </c>
      <c r="F7081" s="6">
        <f t="shared" si="333"/>
        <v>44132</v>
      </c>
      <c r="G7081" s="6" t="str">
        <f>IF('BCT Template'!R7080&gt;F7081,"Yes","No")</f>
        <v>No</v>
      </c>
      <c r="H7081" s="5" t="s">
        <v>178</v>
      </c>
      <c r="I7081" s="5" t="s">
        <v>179</v>
      </c>
      <c r="J7081" s="5" t="s">
        <v>35</v>
      </c>
      <c r="K7081" s="5" t="s">
        <v>180</v>
      </c>
      <c r="L7081" s="7" t="s">
        <v>164</v>
      </c>
      <c r="M7081" t="str">
        <f t="shared" si="332"/>
        <v>Yes</v>
      </c>
    </row>
    <row r="7082" spans="1:13" ht="15" thickBot="1" x14ac:dyDescent="0.4">
      <c r="A7082" s="5" t="s">
        <v>175</v>
      </c>
      <c r="B7082" s="5" t="s">
        <v>176</v>
      </c>
      <c r="C7082" s="5" t="s">
        <v>7283</v>
      </c>
      <c r="D7082" s="5">
        <f t="shared" si="331"/>
        <v>79366</v>
      </c>
      <c r="E7082" s="6">
        <v>43007</v>
      </c>
      <c r="F7082" s="6">
        <f t="shared" si="333"/>
        <v>43097</v>
      </c>
      <c r="G7082" s="6" t="str">
        <f>IF('BCT Template'!R7081&gt;F7082,"Yes","No")</f>
        <v>No</v>
      </c>
      <c r="H7082" s="5" t="s">
        <v>189</v>
      </c>
      <c r="I7082" s="5" t="s">
        <v>190</v>
      </c>
      <c r="J7082" s="5" t="s">
        <v>200</v>
      </c>
      <c r="K7082" s="5" t="s">
        <v>201</v>
      </c>
      <c r="L7082" s="7" t="s">
        <v>164</v>
      </c>
      <c r="M7082" t="str">
        <f t="shared" si="332"/>
        <v>Yes</v>
      </c>
    </row>
    <row r="7083" spans="1:13" ht="15" thickBot="1" x14ac:dyDescent="0.4">
      <c r="A7083" s="5" t="s">
        <v>175</v>
      </c>
      <c r="B7083" s="5" t="s">
        <v>176</v>
      </c>
      <c r="C7083" s="5" t="s">
        <v>7284</v>
      </c>
      <c r="D7083" s="5">
        <f t="shared" si="331"/>
        <v>31323</v>
      </c>
      <c r="E7083" s="6">
        <v>44043</v>
      </c>
      <c r="F7083" s="6">
        <f t="shared" si="333"/>
        <v>44133</v>
      </c>
      <c r="G7083" s="6" t="str">
        <f>IF('BCT Template'!R7082&gt;F7083,"Yes","No")</f>
        <v>No</v>
      </c>
      <c r="H7083" s="5" t="s">
        <v>178</v>
      </c>
      <c r="I7083" s="5" t="s">
        <v>179</v>
      </c>
      <c r="J7083" s="5" t="s">
        <v>35</v>
      </c>
      <c r="K7083" s="5" t="s">
        <v>180</v>
      </c>
      <c r="L7083" s="7" t="s">
        <v>164</v>
      </c>
      <c r="M7083" t="str">
        <f t="shared" si="332"/>
        <v>Yes</v>
      </c>
    </row>
    <row r="7084" spans="1:13" ht="15" thickBot="1" x14ac:dyDescent="0.4">
      <c r="A7084" s="5" t="s">
        <v>175</v>
      </c>
      <c r="B7084" s="5" t="s">
        <v>176</v>
      </c>
      <c r="C7084" s="5" t="s">
        <v>7285</v>
      </c>
      <c r="D7084" s="5">
        <f t="shared" si="331"/>
        <v>84876</v>
      </c>
      <c r="E7084" s="6">
        <v>43635</v>
      </c>
      <c r="F7084" s="6">
        <f t="shared" si="333"/>
        <v>43725</v>
      </c>
      <c r="G7084" s="6" t="str">
        <f>IF('BCT Template'!R7083&gt;F7084,"Yes","No")</f>
        <v>No</v>
      </c>
      <c r="H7084" s="5" t="s">
        <v>210</v>
      </c>
      <c r="I7084" s="5" t="s">
        <v>211</v>
      </c>
      <c r="J7084" s="5" t="s">
        <v>184</v>
      </c>
      <c r="K7084" s="5" t="s">
        <v>185</v>
      </c>
      <c r="L7084" s="7" t="s">
        <v>164</v>
      </c>
      <c r="M7084" t="str">
        <f t="shared" si="332"/>
        <v>No</v>
      </c>
    </row>
    <row r="7085" spans="1:13" ht="15" thickBot="1" x14ac:dyDescent="0.4">
      <c r="A7085" s="5" t="s">
        <v>175</v>
      </c>
      <c r="B7085" s="5" t="s">
        <v>176</v>
      </c>
      <c r="C7085" s="5" t="s">
        <v>7286</v>
      </c>
      <c r="D7085" s="5">
        <f t="shared" si="331"/>
        <v>29958</v>
      </c>
      <c r="E7085" s="6">
        <v>44316</v>
      </c>
      <c r="F7085" s="6">
        <f t="shared" si="333"/>
        <v>44406</v>
      </c>
      <c r="G7085" s="6" t="str">
        <f>IF('BCT Template'!R7084&gt;F7085,"Yes","No")</f>
        <v>No</v>
      </c>
      <c r="H7085" s="5" t="s">
        <v>178</v>
      </c>
      <c r="I7085" s="5" t="s">
        <v>179</v>
      </c>
      <c r="J7085" s="5" t="s">
        <v>35</v>
      </c>
      <c r="K7085" s="5" t="s">
        <v>180</v>
      </c>
      <c r="L7085" s="7" t="s">
        <v>164</v>
      </c>
      <c r="M7085" t="str">
        <f t="shared" si="332"/>
        <v>Yes</v>
      </c>
    </row>
    <row r="7086" spans="1:13" ht="15" thickBot="1" x14ac:dyDescent="0.4">
      <c r="A7086" s="5" t="s">
        <v>175</v>
      </c>
      <c r="B7086" s="5" t="s">
        <v>176</v>
      </c>
      <c r="C7086" s="5" t="s">
        <v>7287</v>
      </c>
      <c r="D7086" s="5">
        <f t="shared" si="331"/>
        <v>22934</v>
      </c>
      <c r="E7086" s="6">
        <v>44043</v>
      </c>
      <c r="F7086" s="6">
        <f t="shared" si="333"/>
        <v>44133</v>
      </c>
      <c r="G7086" s="6" t="str">
        <f>IF('BCT Template'!R7085&gt;F7086,"Yes","No")</f>
        <v>No</v>
      </c>
      <c r="H7086" s="5" t="s">
        <v>178</v>
      </c>
      <c r="I7086" s="5" t="s">
        <v>179</v>
      </c>
      <c r="J7086" s="5" t="s">
        <v>35</v>
      </c>
      <c r="K7086" s="5" t="s">
        <v>180</v>
      </c>
      <c r="L7086" s="7" t="s">
        <v>164</v>
      </c>
      <c r="M7086" t="str">
        <f t="shared" si="332"/>
        <v>Yes</v>
      </c>
    </row>
    <row r="7087" spans="1:13" ht="15" thickBot="1" x14ac:dyDescent="0.4">
      <c r="A7087" s="5" t="s">
        <v>175</v>
      </c>
      <c r="B7087" s="5" t="s">
        <v>176</v>
      </c>
      <c r="C7087" s="5" t="s">
        <v>7288</v>
      </c>
      <c r="D7087" s="5">
        <f t="shared" si="331"/>
        <v>21464</v>
      </c>
      <c r="E7087" s="6">
        <v>44439</v>
      </c>
      <c r="F7087" s="6">
        <f t="shared" si="333"/>
        <v>44529</v>
      </c>
      <c r="G7087" s="6" t="str">
        <f>IF('BCT Template'!R7086&gt;F7087,"Yes","No")</f>
        <v>No</v>
      </c>
      <c r="H7087" s="5" t="s">
        <v>178</v>
      </c>
      <c r="I7087" s="5" t="s">
        <v>179</v>
      </c>
      <c r="J7087" s="5" t="s">
        <v>35</v>
      </c>
      <c r="K7087" s="5" t="s">
        <v>180</v>
      </c>
      <c r="L7087" s="7" t="s">
        <v>164</v>
      </c>
      <c r="M7087" t="str">
        <f t="shared" si="332"/>
        <v>Yes</v>
      </c>
    </row>
    <row r="7088" spans="1:13" ht="15" thickBot="1" x14ac:dyDescent="0.4">
      <c r="A7088" s="5" t="s">
        <v>175</v>
      </c>
      <c r="B7088" s="5" t="s">
        <v>176</v>
      </c>
      <c r="C7088" s="5" t="s">
        <v>7289</v>
      </c>
      <c r="D7088" s="5">
        <f t="shared" si="331"/>
        <v>21387</v>
      </c>
      <c r="E7088" s="6">
        <v>44347</v>
      </c>
      <c r="F7088" s="6">
        <f t="shared" si="333"/>
        <v>44437</v>
      </c>
      <c r="G7088" s="6" t="str">
        <f>IF('BCT Template'!R7087&gt;F7088,"Yes","No")</f>
        <v>No</v>
      </c>
      <c r="H7088" s="5" t="s">
        <v>178</v>
      </c>
      <c r="I7088" s="5" t="s">
        <v>179</v>
      </c>
      <c r="J7088" s="5" t="s">
        <v>35</v>
      </c>
      <c r="K7088" s="5" t="s">
        <v>180</v>
      </c>
      <c r="L7088" s="7" t="s">
        <v>164</v>
      </c>
      <c r="M7088" t="str">
        <f t="shared" si="332"/>
        <v>Yes</v>
      </c>
    </row>
    <row r="7089" spans="1:13" ht="15" thickBot="1" x14ac:dyDescent="0.4">
      <c r="A7089" s="5" t="s">
        <v>175</v>
      </c>
      <c r="B7089" s="5" t="s">
        <v>176</v>
      </c>
      <c r="C7089" s="5" t="s">
        <v>7290</v>
      </c>
      <c r="D7089" s="5">
        <f t="shared" si="331"/>
        <v>59319</v>
      </c>
      <c r="E7089" s="6">
        <v>44804</v>
      </c>
      <c r="F7089" s="6">
        <f t="shared" si="333"/>
        <v>44894</v>
      </c>
      <c r="G7089" s="6" t="str">
        <f>IF('BCT Template'!R7088&gt;F7089,"Yes","No")</f>
        <v>No</v>
      </c>
      <c r="H7089" s="5" t="s">
        <v>182</v>
      </c>
      <c r="I7089" s="5" t="s">
        <v>183</v>
      </c>
      <c r="J7089" s="5" t="s">
        <v>200</v>
      </c>
      <c r="K7089" s="5" t="s">
        <v>201</v>
      </c>
      <c r="L7089" s="7" t="s">
        <v>164</v>
      </c>
      <c r="M7089" t="str">
        <f t="shared" si="332"/>
        <v>Yes</v>
      </c>
    </row>
    <row r="7090" spans="1:13" ht="15" thickBot="1" x14ac:dyDescent="0.4">
      <c r="A7090" s="5" t="s">
        <v>175</v>
      </c>
      <c r="B7090" s="5" t="s">
        <v>176</v>
      </c>
      <c r="C7090" s="5" t="s">
        <v>7291</v>
      </c>
      <c r="D7090" s="5">
        <f t="shared" si="331"/>
        <v>29107</v>
      </c>
      <c r="E7090" s="6">
        <v>42930</v>
      </c>
      <c r="F7090" s="6">
        <f t="shared" si="333"/>
        <v>43020</v>
      </c>
      <c r="G7090" s="6" t="str">
        <f>IF('BCT Template'!R7089&gt;F7090,"Yes","No")</f>
        <v>No</v>
      </c>
      <c r="H7090" s="5" t="s">
        <v>178</v>
      </c>
      <c r="I7090" s="5" t="s">
        <v>179</v>
      </c>
      <c r="J7090" s="5" t="s">
        <v>35</v>
      </c>
      <c r="K7090" s="5" t="s">
        <v>180</v>
      </c>
      <c r="L7090" s="7" t="s">
        <v>164</v>
      </c>
      <c r="M7090" t="str">
        <f t="shared" si="332"/>
        <v>Yes</v>
      </c>
    </row>
    <row r="7091" spans="1:13" ht="15" thickBot="1" x14ac:dyDescent="0.4">
      <c r="A7091" s="5" t="s">
        <v>175</v>
      </c>
      <c r="B7091" s="5" t="s">
        <v>176</v>
      </c>
      <c r="C7091" s="5" t="s">
        <v>7292</v>
      </c>
      <c r="D7091" s="5">
        <f t="shared" si="331"/>
        <v>58825</v>
      </c>
      <c r="E7091" s="6">
        <v>41698</v>
      </c>
      <c r="F7091" s="6">
        <f t="shared" si="333"/>
        <v>41788</v>
      </c>
      <c r="G7091" s="6" t="str">
        <f>IF('BCT Template'!R7090&gt;F7091,"Yes","No")</f>
        <v>No</v>
      </c>
      <c r="H7091" s="5" t="s">
        <v>182</v>
      </c>
      <c r="I7091" s="5" t="s">
        <v>183</v>
      </c>
      <c r="J7091" s="5" t="s">
        <v>184</v>
      </c>
      <c r="K7091" s="5" t="s">
        <v>185</v>
      </c>
      <c r="L7091" s="7" t="s">
        <v>164</v>
      </c>
      <c r="M7091" t="str">
        <f t="shared" si="332"/>
        <v>No</v>
      </c>
    </row>
    <row r="7092" spans="1:13" ht="15" thickBot="1" x14ac:dyDescent="0.4">
      <c r="A7092" s="5" t="s">
        <v>175</v>
      </c>
      <c r="B7092" s="5" t="s">
        <v>176</v>
      </c>
      <c r="C7092" s="5" t="s">
        <v>7293</v>
      </c>
      <c r="D7092" s="5">
        <f t="shared" si="331"/>
        <v>80639</v>
      </c>
      <c r="E7092" s="6">
        <v>42216</v>
      </c>
      <c r="F7092" s="6">
        <f t="shared" si="333"/>
        <v>42306</v>
      </c>
      <c r="G7092" s="6" t="str">
        <f>IF('BCT Template'!R7091&gt;F7092,"Yes","No")</f>
        <v>No</v>
      </c>
      <c r="H7092" s="5" t="s">
        <v>182</v>
      </c>
      <c r="I7092" s="5" t="s">
        <v>183</v>
      </c>
      <c r="J7092" s="5" t="s">
        <v>200</v>
      </c>
      <c r="K7092" s="5" t="s">
        <v>201</v>
      </c>
      <c r="L7092" s="7" t="s">
        <v>164</v>
      </c>
      <c r="M7092" t="str">
        <f t="shared" si="332"/>
        <v>Yes</v>
      </c>
    </row>
    <row r="7093" spans="1:13" ht="15" thickBot="1" x14ac:dyDescent="0.4">
      <c r="A7093" s="5" t="s">
        <v>175</v>
      </c>
      <c r="B7093" s="5" t="s">
        <v>176</v>
      </c>
      <c r="C7093" s="5" t="s">
        <v>7294</v>
      </c>
      <c r="D7093" s="5">
        <f t="shared" si="331"/>
        <v>80549</v>
      </c>
      <c r="E7093" s="6">
        <v>42613</v>
      </c>
      <c r="F7093" s="6">
        <f t="shared" si="333"/>
        <v>42703</v>
      </c>
      <c r="G7093" s="6" t="str">
        <f>IF('BCT Template'!R7092&gt;F7093,"Yes","No")</f>
        <v>No</v>
      </c>
      <c r="H7093" s="5" t="s">
        <v>182</v>
      </c>
      <c r="I7093" s="5" t="s">
        <v>183</v>
      </c>
      <c r="J7093" s="5" t="s">
        <v>200</v>
      </c>
      <c r="K7093" s="5" t="s">
        <v>201</v>
      </c>
      <c r="L7093" s="7" t="s">
        <v>164</v>
      </c>
      <c r="M7093" t="str">
        <f t="shared" si="332"/>
        <v>Yes</v>
      </c>
    </row>
    <row r="7094" spans="1:13" ht="15" thickBot="1" x14ac:dyDescent="0.4">
      <c r="A7094" s="5" t="s">
        <v>175</v>
      </c>
      <c r="B7094" s="5" t="s">
        <v>176</v>
      </c>
      <c r="C7094" s="5" t="s">
        <v>7295</v>
      </c>
      <c r="D7094" s="5">
        <f t="shared" si="331"/>
        <v>79982</v>
      </c>
      <c r="E7094" s="6">
        <v>42338</v>
      </c>
      <c r="F7094" s="6">
        <f t="shared" si="333"/>
        <v>42428</v>
      </c>
      <c r="G7094" s="6" t="str">
        <f>IF('BCT Template'!R7093&gt;F7094,"Yes","No")</f>
        <v>No</v>
      </c>
      <c r="H7094" s="5" t="s">
        <v>182</v>
      </c>
      <c r="I7094" s="5" t="s">
        <v>183</v>
      </c>
      <c r="J7094" s="5" t="s">
        <v>184</v>
      </c>
      <c r="K7094" s="5" t="s">
        <v>185</v>
      </c>
      <c r="L7094" s="7" t="s">
        <v>164</v>
      </c>
      <c r="M7094" t="str">
        <f t="shared" si="332"/>
        <v>No</v>
      </c>
    </row>
    <row r="7095" spans="1:13" ht="15" thickBot="1" x14ac:dyDescent="0.4">
      <c r="A7095" s="5" t="s">
        <v>175</v>
      </c>
      <c r="B7095" s="5" t="s">
        <v>176</v>
      </c>
      <c r="C7095" s="5" t="s">
        <v>7296</v>
      </c>
      <c r="D7095" s="5">
        <f t="shared" si="331"/>
        <v>77833</v>
      </c>
      <c r="E7095" s="6">
        <v>44012</v>
      </c>
      <c r="F7095" s="6">
        <f t="shared" si="333"/>
        <v>44102</v>
      </c>
      <c r="G7095" s="6" t="str">
        <f>IF('BCT Template'!R7094&gt;F7095,"Yes","No")</f>
        <v>No</v>
      </c>
      <c r="H7095" s="5" t="s">
        <v>189</v>
      </c>
      <c r="I7095" s="5" t="s">
        <v>190</v>
      </c>
      <c r="J7095" s="5" t="s">
        <v>184</v>
      </c>
      <c r="K7095" s="5" t="s">
        <v>185</v>
      </c>
      <c r="L7095" s="7" t="s">
        <v>164</v>
      </c>
      <c r="M7095" t="str">
        <f t="shared" si="332"/>
        <v>No</v>
      </c>
    </row>
    <row r="7096" spans="1:13" ht="15" thickBot="1" x14ac:dyDescent="0.4">
      <c r="A7096" s="5" t="s">
        <v>175</v>
      </c>
      <c r="B7096" s="5" t="s">
        <v>176</v>
      </c>
      <c r="C7096" s="5" t="s">
        <v>7297</v>
      </c>
      <c r="D7096" s="5">
        <f t="shared" si="331"/>
        <v>30862</v>
      </c>
      <c r="E7096" s="6">
        <v>43708</v>
      </c>
      <c r="F7096" s="6">
        <f t="shared" si="333"/>
        <v>43798</v>
      </c>
      <c r="G7096" s="6" t="str">
        <f>IF('BCT Template'!R7095&gt;F7096,"Yes","No")</f>
        <v>No</v>
      </c>
      <c r="H7096" s="5" t="s">
        <v>178</v>
      </c>
      <c r="I7096" s="5" t="s">
        <v>179</v>
      </c>
      <c r="J7096" s="5" t="s">
        <v>35</v>
      </c>
      <c r="K7096" s="5" t="s">
        <v>180</v>
      </c>
      <c r="L7096" s="7" t="s">
        <v>164</v>
      </c>
      <c r="M7096" t="str">
        <f t="shared" si="332"/>
        <v>Yes</v>
      </c>
    </row>
    <row r="7097" spans="1:13" ht="15" thickBot="1" x14ac:dyDescent="0.4">
      <c r="A7097" s="5" t="s">
        <v>175</v>
      </c>
      <c r="B7097" s="5" t="s">
        <v>176</v>
      </c>
      <c r="C7097" s="5" t="s">
        <v>7298</v>
      </c>
      <c r="D7097" s="5">
        <f t="shared" si="331"/>
        <v>29930</v>
      </c>
      <c r="E7097" s="6">
        <v>41090</v>
      </c>
      <c r="F7097" s="6">
        <f t="shared" si="333"/>
        <v>41180</v>
      </c>
      <c r="G7097" s="6" t="str">
        <f>IF('BCT Template'!R7096&gt;F7097,"Yes","No")</f>
        <v>No</v>
      </c>
      <c r="H7097" s="5" t="s">
        <v>178</v>
      </c>
      <c r="I7097" s="5" t="s">
        <v>179</v>
      </c>
      <c r="J7097" s="5" t="s">
        <v>35</v>
      </c>
      <c r="K7097" s="5" t="s">
        <v>180</v>
      </c>
      <c r="L7097" s="7" t="s">
        <v>164</v>
      </c>
      <c r="M7097" t="str">
        <f t="shared" si="332"/>
        <v>Yes</v>
      </c>
    </row>
    <row r="7098" spans="1:13" ht="15" thickBot="1" x14ac:dyDescent="0.4">
      <c r="A7098" s="5" t="s">
        <v>175</v>
      </c>
      <c r="B7098" s="5" t="s">
        <v>176</v>
      </c>
      <c r="C7098" s="5" t="s">
        <v>7299</v>
      </c>
      <c r="D7098" s="5">
        <f t="shared" si="331"/>
        <v>81059</v>
      </c>
      <c r="E7098" s="6">
        <v>43646</v>
      </c>
      <c r="F7098" s="6">
        <f t="shared" si="333"/>
        <v>43736</v>
      </c>
      <c r="G7098" s="6" t="str">
        <f>IF('BCT Template'!R7097&gt;F7098,"Yes","No")</f>
        <v>No</v>
      </c>
      <c r="H7098" s="5" t="s">
        <v>182</v>
      </c>
      <c r="I7098" s="5" t="s">
        <v>183</v>
      </c>
      <c r="J7098" s="5" t="s">
        <v>184</v>
      </c>
      <c r="K7098" s="5" t="s">
        <v>185</v>
      </c>
      <c r="L7098" s="7" t="s">
        <v>164</v>
      </c>
      <c r="M7098" t="str">
        <f t="shared" si="332"/>
        <v>No</v>
      </c>
    </row>
    <row r="7099" spans="1:13" ht="15" thickBot="1" x14ac:dyDescent="0.4">
      <c r="A7099" s="5" t="s">
        <v>175</v>
      </c>
      <c r="B7099" s="5" t="s">
        <v>176</v>
      </c>
      <c r="C7099" s="5" t="s">
        <v>7300</v>
      </c>
      <c r="D7099" s="5">
        <f t="shared" si="331"/>
        <v>18632</v>
      </c>
      <c r="E7099" s="6">
        <v>44012</v>
      </c>
      <c r="F7099" s="6">
        <f t="shared" si="333"/>
        <v>44102</v>
      </c>
      <c r="G7099" s="6" t="str">
        <f>IF('BCT Template'!R7098&gt;F7099,"Yes","No")</f>
        <v>No</v>
      </c>
      <c r="H7099" s="5" t="s">
        <v>234</v>
      </c>
      <c r="I7099" s="5" t="s">
        <v>235</v>
      </c>
      <c r="J7099" s="5" t="s">
        <v>184</v>
      </c>
      <c r="K7099" s="5" t="s">
        <v>185</v>
      </c>
      <c r="L7099" s="7" t="s">
        <v>164</v>
      </c>
      <c r="M7099" t="str">
        <f t="shared" si="332"/>
        <v>No</v>
      </c>
    </row>
    <row r="7100" spans="1:13" ht="15" thickBot="1" x14ac:dyDescent="0.4">
      <c r="A7100" s="5" t="s">
        <v>175</v>
      </c>
      <c r="B7100" s="5" t="s">
        <v>176</v>
      </c>
      <c r="C7100" s="5" t="s">
        <v>7301</v>
      </c>
      <c r="D7100" s="5">
        <f t="shared" si="331"/>
        <v>82517</v>
      </c>
      <c r="E7100" s="6">
        <v>43687</v>
      </c>
      <c r="F7100" s="6">
        <f t="shared" si="333"/>
        <v>43777</v>
      </c>
      <c r="G7100" s="6" t="str">
        <f>IF('BCT Template'!R7099&gt;F7100,"Yes","No")</f>
        <v>No</v>
      </c>
      <c r="H7100" s="5" t="s">
        <v>210</v>
      </c>
      <c r="I7100" s="5" t="s">
        <v>211</v>
      </c>
      <c r="J7100" s="5" t="s">
        <v>184</v>
      </c>
      <c r="K7100" s="5" t="s">
        <v>185</v>
      </c>
      <c r="L7100" s="7" t="s">
        <v>164</v>
      </c>
      <c r="M7100" t="str">
        <f t="shared" si="332"/>
        <v>No</v>
      </c>
    </row>
    <row r="7101" spans="1:13" ht="15" thickBot="1" x14ac:dyDescent="0.4">
      <c r="A7101" s="5" t="s">
        <v>175</v>
      </c>
      <c r="B7101" s="5" t="s">
        <v>176</v>
      </c>
      <c r="C7101" s="5" t="s">
        <v>7302</v>
      </c>
      <c r="D7101" s="5">
        <f t="shared" si="331"/>
        <v>21306</v>
      </c>
      <c r="E7101" s="6">
        <v>42794</v>
      </c>
      <c r="F7101" s="6">
        <f t="shared" si="333"/>
        <v>42884</v>
      </c>
      <c r="G7101" s="6" t="str">
        <f>IF('BCT Template'!R7100&gt;F7101,"Yes","No")</f>
        <v>No</v>
      </c>
      <c r="H7101" s="5" t="s">
        <v>178</v>
      </c>
      <c r="I7101" s="5" t="s">
        <v>179</v>
      </c>
      <c r="J7101" s="5" t="s">
        <v>35</v>
      </c>
      <c r="K7101" s="5" t="s">
        <v>180</v>
      </c>
      <c r="L7101" s="7" t="s">
        <v>164</v>
      </c>
      <c r="M7101" t="str">
        <f t="shared" si="332"/>
        <v>Yes</v>
      </c>
    </row>
    <row r="7102" spans="1:13" ht="15" thickBot="1" x14ac:dyDescent="0.4">
      <c r="A7102" s="5" t="s">
        <v>175</v>
      </c>
      <c r="B7102" s="5" t="s">
        <v>176</v>
      </c>
      <c r="C7102" s="5" t="s">
        <v>7303</v>
      </c>
      <c r="D7102" s="5">
        <f t="shared" si="331"/>
        <v>58740</v>
      </c>
      <c r="E7102" s="6">
        <v>42185</v>
      </c>
      <c r="F7102" s="6">
        <f t="shared" si="333"/>
        <v>42275</v>
      </c>
      <c r="G7102" s="6" t="str">
        <f>IF('BCT Template'!R7101&gt;F7102,"Yes","No")</f>
        <v>No</v>
      </c>
      <c r="H7102" s="5" t="s">
        <v>182</v>
      </c>
      <c r="I7102" s="5" t="s">
        <v>183</v>
      </c>
      <c r="J7102" s="5" t="s">
        <v>200</v>
      </c>
      <c r="K7102" s="5" t="s">
        <v>201</v>
      </c>
      <c r="L7102" s="7" t="s">
        <v>164</v>
      </c>
      <c r="M7102" t="str">
        <f t="shared" si="332"/>
        <v>Yes</v>
      </c>
    </row>
    <row r="7103" spans="1:13" ht="15" thickBot="1" x14ac:dyDescent="0.4">
      <c r="A7103" s="5" t="s">
        <v>175</v>
      </c>
      <c r="B7103" s="5" t="s">
        <v>176</v>
      </c>
      <c r="C7103" s="5" t="s">
        <v>7304</v>
      </c>
      <c r="D7103" s="5">
        <f t="shared" si="331"/>
        <v>22384</v>
      </c>
      <c r="E7103" s="6">
        <v>44773</v>
      </c>
      <c r="F7103" s="6">
        <f t="shared" si="333"/>
        <v>44863</v>
      </c>
      <c r="G7103" s="6" t="str">
        <f>IF('BCT Template'!R7102&gt;F7103,"Yes","No")</f>
        <v>No</v>
      </c>
      <c r="H7103" s="5" t="s">
        <v>178</v>
      </c>
      <c r="I7103" s="5" t="s">
        <v>179</v>
      </c>
      <c r="J7103" s="5" t="s">
        <v>35</v>
      </c>
      <c r="K7103" s="5" t="s">
        <v>180</v>
      </c>
      <c r="L7103" s="7" t="s">
        <v>164</v>
      </c>
      <c r="M7103" t="str">
        <f t="shared" si="332"/>
        <v>Yes</v>
      </c>
    </row>
    <row r="7104" spans="1:13" ht="15" thickBot="1" x14ac:dyDescent="0.4">
      <c r="A7104" s="5" t="s">
        <v>175</v>
      </c>
      <c r="B7104" s="5" t="s">
        <v>176</v>
      </c>
      <c r="C7104" s="5" t="s">
        <v>7305</v>
      </c>
      <c r="D7104" s="5">
        <f t="shared" si="331"/>
        <v>57071</v>
      </c>
      <c r="E7104" s="6">
        <v>43861</v>
      </c>
      <c r="F7104" s="6">
        <f t="shared" si="333"/>
        <v>43951</v>
      </c>
      <c r="G7104" s="6" t="str">
        <f>IF('BCT Template'!R7103&gt;F7104,"Yes","No")</f>
        <v>No</v>
      </c>
      <c r="H7104" s="5" t="s">
        <v>189</v>
      </c>
      <c r="I7104" s="5" t="s">
        <v>190</v>
      </c>
      <c r="J7104" s="5" t="s">
        <v>184</v>
      </c>
      <c r="K7104" s="5" t="s">
        <v>185</v>
      </c>
      <c r="L7104" s="7" t="s">
        <v>164</v>
      </c>
      <c r="M7104" t="str">
        <f t="shared" si="332"/>
        <v>No</v>
      </c>
    </row>
    <row r="7105" spans="1:13" ht="15" thickBot="1" x14ac:dyDescent="0.4">
      <c r="A7105" s="5" t="s">
        <v>175</v>
      </c>
      <c r="B7105" s="5" t="s">
        <v>176</v>
      </c>
      <c r="C7105" s="5" t="s">
        <v>7306</v>
      </c>
      <c r="D7105" s="5">
        <f t="shared" si="331"/>
        <v>20777</v>
      </c>
      <c r="E7105" s="6">
        <v>44043</v>
      </c>
      <c r="F7105" s="6">
        <f t="shared" si="333"/>
        <v>44133</v>
      </c>
      <c r="G7105" s="6" t="str">
        <f>IF('BCT Template'!R7104&gt;F7105,"Yes","No")</f>
        <v>No</v>
      </c>
      <c r="H7105" s="5" t="s">
        <v>197</v>
      </c>
      <c r="I7105" s="5" t="s">
        <v>198</v>
      </c>
      <c r="J7105" s="5" t="s">
        <v>184</v>
      </c>
      <c r="K7105" s="5" t="s">
        <v>185</v>
      </c>
      <c r="L7105" s="7" t="s">
        <v>164</v>
      </c>
      <c r="M7105" t="str">
        <f t="shared" si="332"/>
        <v>No</v>
      </c>
    </row>
    <row r="7106" spans="1:13" ht="15" thickBot="1" x14ac:dyDescent="0.4">
      <c r="A7106" s="5" t="s">
        <v>175</v>
      </c>
      <c r="B7106" s="5" t="s">
        <v>176</v>
      </c>
      <c r="C7106" s="5" t="s">
        <v>7307</v>
      </c>
      <c r="D7106" s="5">
        <f t="shared" si="331"/>
        <v>79090</v>
      </c>
      <c r="E7106" s="6">
        <v>44114</v>
      </c>
      <c r="F7106" s="6">
        <f t="shared" si="333"/>
        <v>44204</v>
      </c>
      <c r="G7106" s="6" t="str">
        <f>IF('BCT Template'!R7105&gt;F7106,"Yes","No")</f>
        <v>No</v>
      </c>
      <c r="H7106" s="5" t="s">
        <v>189</v>
      </c>
      <c r="I7106" s="5" t="s">
        <v>190</v>
      </c>
      <c r="J7106" s="5" t="s">
        <v>200</v>
      </c>
      <c r="K7106" s="5" t="s">
        <v>201</v>
      </c>
      <c r="L7106" s="7" t="s">
        <v>164</v>
      </c>
      <c r="M7106" t="str">
        <f t="shared" si="332"/>
        <v>Yes</v>
      </c>
    </row>
    <row r="7107" spans="1:13" ht="15" thickBot="1" x14ac:dyDescent="0.4">
      <c r="A7107" s="5" t="s">
        <v>175</v>
      </c>
      <c r="B7107" s="5" t="s">
        <v>176</v>
      </c>
      <c r="C7107" s="5" t="s">
        <v>7308</v>
      </c>
      <c r="D7107" s="5">
        <f t="shared" ref="D7107:D7170" si="334">C7107*1</f>
        <v>29030</v>
      </c>
      <c r="E7107" s="6">
        <v>38960</v>
      </c>
      <c r="F7107" s="6">
        <f t="shared" si="333"/>
        <v>39050</v>
      </c>
      <c r="G7107" s="6" t="str">
        <f>IF('BCT Template'!R7106&gt;F7107,"Yes","No")</f>
        <v>No</v>
      </c>
      <c r="H7107" s="5" t="s">
        <v>178</v>
      </c>
      <c r="I7107" s="5" t="s">
        <v>179</v>
      </c>
      <c r="J7107" s="5" t="s">
        <v>35</v>
      </c>
      <c r="K7107" s="5" t="s">
        <v>180</v>
      </c>
      <c r="L7107" s="7" t="s">
        <v>164</v>
      </c>
      <c r="M7107" t="str">
        <f t="shared" ref="M7107:M7170" si="335">IF(J7107=" ","Yes",IF(J7107="3","Yes","No"))</f>
        <v>Yes</v>
      </c>
    </row>
    <row r="7108" spans="1:13" ht="15" thickBot="1" x14ac:dyDescent="0.4">
      <c r="A7108" s="5" t="s">
        <v>175</v>
      </c>
      <c r="B7108" s="5" t="s">
        <v>176</v>
      </c>
      <c r="C7108" s="5" t="s">
        <v>7309</v>
      </c>
      <c r="D7108" s="5">
        <f t="shared" si="334"/>
        <v>18550</v>
      </c>
      <c r="E7108" s="6">
        <v>42916</v>
      </c>
      <c r="F7108" s="6">
        <f t="shared" si="333"/>
        <v>43006</v>
      </c>
      <c r="G7108" s="6" t="str">
        <f>IF('BCT Template'!R7107&gt;F7108,"Yes","No")</f>
        <v>No</v>
      </c>
      <c r="H7108" s="5" t="s">
        <v>234</v>
      </c>
      <c r="I7108" s="5" t="s">
        <v>235</v>
      </c>
      <c r="J7108" s="5" t="s">
        <v>184</v>
      </c>
      <c r="K7108" s="5" t="s">
        <v>185</v>
      </c>
      <c r="L7108" s="7" t="s">
        <v>164</v>
      </c>
      <c r="M7108" t="str">
        <f t="shared" si="335"/>
        <v>No</v>
      </c>
    </row>
    <row r="7109" spans="1:13" ht="15" thickBot="1" x14ac:dyDescent="0.4">
      <c r="A7109" s="5" t="s">
        <v>175</v>
      </c>
      <c r="B7109" s="5" t="s">
        <v>176</v>
      </c>
      <c r="C7109" s="5" t="s">
        <v>7310</v>
      </c>
      <c r="D7109" s="5">
        <f t="shared" si="334"/>
        <v>18339</v>
      </c>
      <c r="E7109" s="6">
        <v>42551</v>
      </c>
      <c r="F7109" s="6">
        <f t="shared" si="333"/>
        <v>42641</v>
      </c>
      <c r="G7109" s="6" t="str">
        <f>IF('BCT Template'!R7108&gt;F7109,"Yes","No")</f>
        <v>No</v>
      </c>
      <c r="H7109" s="5" t="s">
        <v>234</v>
      </c>
      <c r="I7109" s="5" t="s">
        <v>235</v>
      </c>
      <c r="J7109" s="5" t="s">
        <v>184</v>
      </c>
      <c r="K7109" s="5" t="s">
        <v>185</v>
      </c>
      <c r="L7109" s="7" t="s">
        <v>164</v>
      </c>
      <c r="M7109" t="str">
        <f t="shared" si="335"/>
        <v>No</v>
      </c>
    </row>
    <row r="7110" spans="1:13" ht="15" thickBot="1" x14ac:dyDescent="0.4">
      <c r="A7110" s="5" t="s">
        <v>175</v>
      </c>
      <c r="B7110" s="5" t="s">
        <v>176</v>
      </c>
      <c r="C7110" s="5" t="s">
        <v>7311</v>
      </c>
      <c r="D7110" s="5">
        <f t="shared" si="334"/>
        <v>81003</v>
      </c>
      <c r="E7110" s="6">
        <v>44196</v>
      </c>
      <c r="F7110" s="6">
        <f t="shared" si="333"/>
        <v>44286</v>
      </c>
      <c r="G7110" s="6" t="str">
        <f>IF('BCT Template'!R7109&gt;F7110,"Yes","No")</f>
        <v>No</v>
      </c>
      <c r="H7110" s="5" t="s">
        <v>182</v>
      </c>
      <c r="I7110" s="5" t="s">
        <v>183</v>
      </c>
      <c r="J7110" s="5" t="s">
        <v>184</v>
      </c>
      <c r="K7110" s="5" t="s">
        <v>185</v>
      </c>
      <c r="L7110" s="7" t="s">
        <v>164</v>
      </c>
      <c r="M7110" t="str">
        <f t="shared" si="335"/>
        <v>No</v>
      </c>
    </row>
    <row r="7111" spans="1:13" ht="15" thickBot="1" x14ac:dyDescent="0.4">
      <c r="A7111" s="5" t="s">
        <v>175</v>
      </c>
      <c r="B7111" s="5" t="s">
        <v>176</v>
      </c>
      <c r="C7111" s="5" t="s">
        <v>7312</v>
      </c>
      <c r="D7111" s="5">
        <f t="shared" si="334"/>
        <v>57050</v>
      </c>
      <c r="E7111" s="6">
        <v>42551</v>
      </c>
      <c r="F7111" s="6">
        <f t="shared" si="333"/>
        <v>42641</v>
      </c>
      <c r="G7111" s="6" t="str">
        <f>IF('BCT Template'!R7110&gt;F7111,"Yes","No")</f>
        <v>No</v>
      </c>
      <c r="H7111" s="5" t="s">
        <v>189</v>
      </c>
      <c r="I7111" s="5" t="s">
        <v>190</v>
      </c>
      <c r="J7111" s="5" t="s">
        <v>184</v>
      </c>
      <c r="K7111" s="5" t="s">
        <v>185</v>
      </c>
      <c r="L7111" s="7" t="s">
        <v>164</v>
      </c>
      <c r="M7111" t="str">
        <f t="shared" si="335"/>
        <v>No</v>
      </c>
    </row>
    <row r="7112" spans="1:13" ht="15" thickBot="1" x14ac:dyDescent="0.4">
      <c r="A7112" s="5" t="s">
        <v>175</v>
      </c>
      <c r="B7112" s="5" t="s">
        <v>176</v>
      </c>
      <c r="C7112" s="5" t="s">
        <v>7313</v>
      </c>
      <c r="D7112" s="5">
        <f t="shared" si="334"/>
        <v>79772</v>
      </c>
      <c r="E7112" s="6">
        <v>43006</v>
      </c>
      <c r="F7112" s="6">
        <f t="shared" si="333"/>
        <v>43096</v>
      </c>
      <c r="G7112" s="6" t="str">
        <f>IF('BCT Template'!R7111&gt;F7112,"Yes","No")</f>
        <v>No</v>
      </c>
      <c r="H7112" s="5" t="s">
        <v>182</v>
      </c>
      <c r="I7112" s="5" t="s">
        <v>183</v>
      </c>
      <c r="J7112" s="5" t="s">
        <v>200</v>
      </c>
      <c r="K7112" s="5" t="s">
        <v>201</v>
      </c>
      <c r="L7112" s="7" t="s">
        <v>164</v>
      </c>
      <c r="M7112" t="str">
        <f t="shared" si="335"/>
        <v>Yes</v>
      </c>
    </row>
    <row r="7113" spans="1:13" ht="15" thickBot="1" x14ac:dyDescent="0.4">
      <c r="A7113" s="5" t="s">
        <v>175</v>
      </c>
      <c r="B7113" s="5" t="s">
        <v>176</v>
      </c>
      <c r="C7113" s="5" t="s">
        <v>7314</v>
      </c>
      <c r="D7113" s="5">
        <f t="shared" si="334"/>
        <v>30267</v>
      </c>
      <c r="E7113" s="6">
        <v>44012</v>
      </c>
      <c r="F7113" s="6">
        <f t="shared" si="333"/>
        <v>44102</v>
      </c>
      <c r="G7113" s="6" t="str">
        <f>IF('BCT Template'!R7112&gt;F7113,"Yes","No")</f>
        <v>No</v>
      </c>
      <c r="H7113" s="5" t="s">
        <v>178</v>
      </c>
      <c r="I7113" s="5" t="s">
        <v>179</v>
      </c>
      <c r="J7113" s="5" t="s">
        <v>35</v>
      </c>
      <c r="K7113" s="5" t="s">
        <v>180</v>
      </c>
      <c r="L7113" s="7" t="s">
        <v>164</v>
      </c>
      <c r="M7113" t="str">
        <f t="shared" si="335"/>
        <v>Yes</v>
      </c>
    </row>
    <row r="7114" spans="1:13" ht="15" thickBot="1" x14ac:dyDescent="0.4">
      <c r="A7114" s="5" t="s">
        <v>175</v>
      </c>
      <c r="B7114" s="5" t="s">
        <v>176</v>
      </c>
      <c r="C7114" s="5" t="s">
        <v>7315</v>
      </c>
      <c r="D7114" s="5">
        <f t="shared" si="334"/>
        <v>82279</v>
      </c>
      <c r="E7114" s="6">
        <v>44231</v>
      </c>
      <c r="F7114" s="6">
        <f t="shared" si="333"/>
        <v>44321</v>
      </c>
      <c r="G7114" s="6" t="str">
        <f>IF('BCT Template'!R7113&gt;F7114,"Yes","No")</f>
        <v>No</v>
      </c>
      <c r="H7114" s="5" t="s">
        <v>210</v>
      </c>
      <c r="I7114" s="5" t="s">
        <v>211</v>
      </c>
      <c r="J7114" s="5" t="s">
        <v>184</v>
      </c>
      <c r="K7114" s="5" t="s">
        <v>185</v>
      </c>
      <c r="L7114" s="7" t="s">
        <v>164</v>
      </c>
      <c r="M7114" t="str">
        <f t="shared" si="335"/>
        <v>No</v>
      </c>
    </row>
    <row r="7115" spans="1:13" ht="15" thickBot="1" x14ac:dyDescent="0.4">
      <c r="A7115" s="5" t="s">
        <v>175</v>
      </c>
      <c r="B7115" s="5" t="s">
        <v>176</v>
      </c>
      <c r="C7115" s="5" t="s">
        <v>7316</v>
      </c>
      <c r="D7115" s="5">
        <f t="shared" si="334"/>
        <v>78101</v>
      </c>
      <c r="E7115" s="6">
        <v>43451</v>
      </c>
      <c r="F7115" s="6">
        <f t="shared" si="333"/>
        <v>43541</v>
      </c>
      <c r="G7115" s="6" t="str">
        <f>IF('BCT Template'!R7114&gt;F7115,"Yes","No")</f>
        <v>No</v>
      </c>
      <c r="H7115" s="5" t="s">
        <v>189</v>
      </c>
      <c r="I7115" s="5" t="s">
        <v>190</v>
      </c>
      <c r="J7115" s="5" t="s">
        <v>200</v>
      </c>
      <c r="K7115" s="5" t="s">
        <v>201</v>
      </c>
      <c r="L7115" s="7" t="s">
        <v>164</v>
      </c>
      <c r="M7115" t="str">
        <f t="shared" si="335"/>
        <v>Yes</v>
      </c>
    </row>
    <row r="7116" spans="1:13" ht="15" thickBot="1" x14ac:dyDescent="0.4">
      <c r="A7116" s="5" t="s">
        <v>175</v>
      </c>
      <c r="B7116" s="5" t="s">
        <v>176</v>
      </c>
      <c r="C7116" s="5" t="s">
        <v>7317</v>
      </c>
      <c r="D7116" s="5">
        <f t="shared" si="334"/>
        <v>20848</v>
      </c>
      <c r="E7116" s="6">
        <v>43465</v>
      </c>
      <c r="F7116" s="6">
        <f t="shared" si="333"/>
        <v>43555</v>
      </c>
      <c r="G7116" s="6" t="str">
        <f>IF('BCT Template'!R7115&gt;F7116,"Yes","No")</f>
        <v>No</v>
      </c>
      <c r="H7116" s="5" t="s">
        <v>197</v>
      </c>
      <c r="I7116" s="5" t="s">
        <v>198</v>
      </c>
      <c r="J7116" s="5" t="s">
        <v>184</v>
      </c>
      <c r="K7116" s="5" t="s">
        <v>185</v>
      </c>
      <c r="L7116" s="7" t="s">
        <v>164</v>
      </c>
      <c r="M7116" t="str">
        <f t="shared" si="335"/>
        <v>No</v>
      </c>
    </row>
    <row r="7117" spans="1:13" ht="15" thickBot="1" x14ac:dyDescent="0.4">
      <c r="A7117" s="5" t="s">
        <v>175</v>
      </c>
      <c r="B7117" s="5" t="s">
        <v>176</v>
      </c>
      <c r="C7117" s="5" t="s">
        <v>7318</v>
      </c>
      <c r="D7117" s="5">
        <f t="shared" si="334"/>
        <v>80553</v>
      </c>
      <c r="E7117" s="6">
        <v>42978</v>
      </c>
      <c r="F7117" s="6">
        <f t="shared" si="333"/>
        <v>43068</v>
      </c>
      <c r="G7117" s="6" t="str">
        <f>IF('BCT Template'!R7116&gt;F7117,"Yes","No")</f>
        <v>No</v>
      </c>
      <c r="H7117" s="5" t="s">
        <v>182</v>
      </c>
      <c r="I7117" s="5" t="s">
        <v>183</v>
      </c>
      <c r="J7117" s="5" t="s">
        <v>200</v>
      </c>
      <c r="K7117" s="5" t="s">
        <v>201</v>
      </c>
      <c r="L7117" s="7" t="s">
        <v>164</v>
      </c>
      <c r="M7117" t="str">
        <f t="shared" si="335"/>
        <v>Yes</v>
      </c>
    </row>
    <row r="7118" spans="1:13" ht="15" thickBot="1" x14ac:dyDescent="0.4">
      <c r="A7118" s="5" t="s">
        <v>175</v>
      </c>
      <c r="B7118" s="5" t="s">
        <v>176</v>
      </c>
      <c r="C7118" s="5" t="s">
        <v>7319</v>
      </c>
      <c r="D7118" s="5">
        <f t="shared" si="334"/>
        <v>77509</v>
      </c>
      <c r="E7118" s="6">
        <v>41651</v>
      </c>
      <c r="F7118" s="6">
        <f t="shared" si="333"/>
        <v>41741</v>
      </c>
      <c r="G7118" s="6" t="str">
        <f>IF('BCT Template'!R7117&gt;F7118,"Yes","No")</f>
        <v>No</v>
      </c>
      <c r="H7118" s="5" t="s">
        <v>189</v>
      </c>
      <c r="I7118" s="5" t="s">
        <v>190</v>
      </c>
      <c r="J7118" s="5" t="s">
        <v>184</v>
      </c>
      <c r="K7118" s="5" t="s">
        <v>185</v>
      </c>
      <c r="L7118" s="7" t="s">
        <v>164</v>
      </c>
      <c r="M7118" t="str">
        <f t="shared" si="335"/>
        <v>No</v>
      </c>
    </row>
    <row r="7119" spans="1:13" ht="15" thickBot="1" x14ac:dyDescent="0.4">
      <c r="A7119" s="5" t="s">
        <v>175</v>
      </c>
      <c r="B7119" s="5" t="s">
        <v>176</v>
      </c>
      <c r="C7119" s="5" t="s">
        <v>7320</v>
      </c>
      <c r="D7119" s="5">
        <f t="shared" si="334"/>
        <v>79193</v>
      </c>
      <c r="E7119" s="6">
        <v>42612</v>
      </c>
      <c r="F7119" s="6">
        <f t="shared" si="333"/>
        <v>42702</v>
      </c>
      <c r="G7119" s="6" t="str">
        <f>IF('BCT Template'!R7118&gt;F7119,"Yes","No")</f>
        <v>No</v>
      </c>
      <c r="H7119" s="5" t="s">
        <v>189</v>
      </c>
      <c r="I7119" s="5" t="s">
        <v>190</v>
      </c>
      <c r="J7119" s="5" t="s">
        <v>200</v>
      </c>
      <c r="K7119" s="5" t="s">
        <v>201</v>
      </c>
      <c r="L7119" s="7" t="s">
        <v>164</v>
      </c>
      <c r="M7119" t="str">
        <f t="shared" si="335"/>
        <v>Yes</v>
      </c>
    </row>
    <row r="7120" spans="1:13" ht="15" thickBot="1" x14ac:dyDescent="0.4">
      <c r="A7120" s="5" t="s">
        <v>175</v>
      </c>
      <c r="B7120" s="5" t="s">
        <v>176</v>
      </c>
      <c r="C7120" s="5" t="s">
        <v>7321</v>
      </c>
      <c r="D7120" s="5">
        <f t="shared" si="334"/>
        <v>58539</v>
      </c>
      <c r="E7120" s="6">
        <v>43281</v>
      </c>
      <c r="F7120" s="6">
        <f t="shared" si="333"/>
        <v>43371</v>
      </c>
      <c r="G7120" s="6" t="str">
        <f>IF('BCT Template'!R7119&gt;F7120,"Yes","No")</f>
        <v>No</v>
      </c>
      <c r="H7120" s="5" t="s">
        <v>182</v>
      </c>
      <c r="I7120" s="5" t="s">
        <v>183</v>
      </c>
      <c r="J7120" s="5" t="s">
        <v>184</v>
      </c>
      <c r="K7120" s="5" t="s">
        <v>185</v>
      </c>
      <c r="L7120" s="7" t="s">
        <v>164</v>
      </c>
      <c r="M7120" t="str">
        <f t="shared" si="335"/>
        <v>No</v>
      </c>
    </row>
    <row r="7121" spans="1:13" ht="15" thickBot="1" x14ac:dyDescent="0.4">
      <c r="A7121" s="5" t="s">
        <v>175</v>
      </c>
      <c r="B7121" s="5" t="s">
        <v>176</v>
      </c>
      <c r="C7121" s="5" t="s">
        <v>7322</v>
      </c>
      <c r="D7121" s="5">
        <f t="shared" si="334"/>
        <v>80300</v>
      </c>
      <c r="E7121" s="6">
        <v>44088</v>
      </c>
      <c r="F7121" s="6">
        <f t="shared" si="333"/>
        <v>44178</v>
      </c>
      <c r="G7121" s="6" t="str">
        <f>IF('BCT Template'!R7120&gt;F7121,"Yes","No")</f>
        <v>No</v>
      </c>
      <c r="H7121" s="5" t="s">
        <v>182</v>
      </c>
      <c r="I7121" s="5" t="s">
        <v>183</v>
      </c>
      <c r="J7121" s="5" t="s">
        <v>184</v>
      </c>
      <c r="K7121" s="5" t="s">
        <v>185</v>
      </c>
      <c r="L7121" s="7" t="s">
        <v>164</v>
      </c>
      <c r="M7121" t="str">
        <f t="shared" si="335"/>
        <v>No</v>
      </c>
    </row>
    <row r="7122" spans="1:13" ht="15" thickBot="1" x14ac:dyDescent="0.4">
      <c r="A7122" s="5" t="s">
        <v>175</v>
      </c>
      <c r="B7122" s="5" t="s">
        <v>176</v>
      </c>
      <c r="C7122" s="5" t="s">
        <v>7323</v>
      </c>
      <c r="D7122" s="5">
        <f t="shared" si="334"/>
        <v>22990</v>
      </c>
      <c r="E7122" s="6">
        <v>38717</v>
      </c>
      <c r="F7122" s="6">
        <f t="shared" si="333"/>
        <v>38807</v>
      </c>
      <c r="G7122" s="6" t="str">
        <f>IF('BCT Template'!R7121&gt;F7122,"Yes","No")</f>
        <v>No</v>
      </c>
      <c r="H7122" s="5" t="s">
        <v>178</v>
      </c>
      <c r="I7122" s="5" t="s">
        <v>179</v>
      </c>
      <c r="J7122" s="5" t="s">
        <v>35</v>
      </c>
      <c r="K7122" s="5" t="s">
        <v>180</v>
      </c>
      <c r="L7122" s="7" t="s">
        <v>164</v>
      </c>
      <c r="M7122" t="str">
        <f t="shared" si="335"/>
        <v>Yes</v>
      </c>
    </row>
    <row r="7123" spans="1:13" ht="15" thickBot="1" x14ac:dyDescent="0.4">
      <c r="A7123" s="5" t="s">
        <v>175</v>
      </c>
      <c r="B7123" s="5" t="s">
        <v>176</v>
      </c>
      <c r="C7123" s="5" t="s">
        <v>7324</v>
      </c>
      <c r="D7123" s="5">
        <f t="shared" si="334"/>
        <v>18307</v>
      </c>
      <c r="E7123" s="6">
        <v>43466</v>
      </c>
      <c r="F7123" s="6">
        <f t="shared" si="333"/>
        <v>43556</v>
      </c>
      <c r="G7123" s="6" t="str">
        <f>IF('BCT Template'!R7122&gt;F7123,"Yes","No")</f>
        <v>No</v>
      </c>
      <c r="H7123" s="5" t="s">
        <v>234</v>
      </c>
      <c r="I7123" s="5" t="s">
        <v>235</v>
      </c>
      <c r="J7123" s="5" t="s">
        <v>184</v>
      </c>
      <c r="K7123" s="5" t="s">
        <v>185</v>
      </c>
      <c r="L7123" s="7" t="s">
        <v>164</v>
      </c>
      <c r="M7123" t="str">
        <f t="shared" si="335"/>
        <v>No</v>
      </c>
    </row>
    <row r="7124" spans="1:13" ht="15" thickBot="1" x14ac:dyDescent="0.4">
      <c r="A7124" s="5" t="s">
        <v>175</v>
      </c>
      <c r="B7124" s="5" t="s">
        <v>176</v>
      </c>
      <c r="C7124" s="5" t="s">
        <v>7325</v>
      </c>
      <c r="D7124" s="5">
        <f t="shared" si="334"/>
        <v>82239</v>
      </c>
      <c r="E7124" s="6">
        <v>43982</v>
      </c>
      <c r="F7124" s="6">
        <f t="shared" si="333"/>
        <v>44072</v>
      </c>
      <c r="G7124" s="6" t="str">
        <f>IF('BCT Template'!R7123&gt;F7124,"Yes","No")</f>
        <v>No</v>
      </c>
      <c r="H7124" s="5" t="s">
        <v>210</v>
      </c>
      <c r="I7124" s="5" t="s">
        <v>211</v>
      </c>
      <c r="J7124" s="5" t="s">
        <v>184</v>
      </c>
      <c r="K7124" s="5" t="s">
        <v>185</v>
      </c>
      <c r="L7124" s="7" t="s">
        <v>164</v>
      </c>
      <c r="M7124" t="str">
        <f t="shared" si="335"/>
        <v>No</v>
      </c>
    </row>
    <row r="7125" spans="1:13" ht="15" thickBot="1" x14ac:dyDescent="0.4">
      <c r="A7125" s="5" t="s">
        <v>175</v>
      </c>
      <c r="B7125" s="5" t="s">
        <v>176</v>
      </c>
      <c r="C7125" s="5" t="s">
        <v>7326</v>
      </c>
      <c r="D7125" s="5">
        <f t="shared" si="334"/>
        <v>59895</v>
      </c>
      <c r="E7125" s="6">
        <v>42423</v>
      </c>
      <c r="F7125" s="6">
        <f t="shared" si="333"/>
        <v>42513</v>
      </c>
      <c r="G7125" s="6" t="str">
        <f>IF('BCT Template'!R7124&gt;F7125,"Yes","No")</f>
        <v>No</v>
      </c>
      <c r="H7125" s="5" t="s">
        <v>182</v>
      </c>
      <c r="I7125" s="5" t="s">
        <v>183</v>
      </c>
      <c r="J7125" s="5" t="s">
        <v>200</v>
      </c>
      <c r="K7125" s="5" t="s">
        <v>201</v>
      </c>
      <c r="L7125" s="7" t="s">
        <v>164</v>
      </c>
      <c r="M7125" t="str">
        <f t="shared" si="335"/>
        <v>Yes</v>
      </c>
    </row>
    <row r="7126" spans="1:13" ht="15" thickBot="1" x14ac:dyDescent="0.4">
      <c r="A7126" s="5" t="s">
        <v>175</v>
      </c>
      <c r="B7126" s="5" t="s">
        <v>176</v>
      </c>
      <c r="C7126" s="5" t="s">
        <v>7327</v>
      </c>
      <c r="D7126" s="5">
        <f t="shared" si="334"/>
        <v>22057</v>
      </c>
      <c r="E7126" s="6">
        <v>44043</v>
      </c>
      <c r="F7126" s="6">
        <f t="shared" ref="F7126:F7189" si="336">E7126+90</f>
        <v>44133</v>
      </c>
      <c r="G7126" s="6" t="str">
        <f>IF('BCT Template'!R7125&gt;F7126,"Yes","No")</f>
        <v>No</v>
      </c>
      <c r="H7126" s="5" t="s">
        <v>178</v>
      </c>
      <c r="I7126" s="5" t="s">
        <v>179</v>
      </c>
      <c r="J7126" s="5" t="s">
        <v>35</v>
      </c>
      <c r="K7126" s="5" t="s">
        <v>180</v>
      </c>
      <c r="L7126" s="7" t="s">
        <v>164</v>
      </c>
      <c r="M7126" t="str">
        <f t="shared" si="335"/>
        <v>Yes</v>
      </c>
    </row>
    <row r="7127" spans="1:13" ht="15" thickBot="1" x14ac:dyDescent="0.4">
      <c r="A7127" s="5" t="s">
        <v>175</v>
      </c>
      <c r="B7127" s="5" t="s">
        <v>176</v>
      </c>
      <c r="C7127" s="5" t="s">
        <v>7328</v>
      </c>
      <c r="D7127" s="5">
        <f t="shared" si="334"/>
        <v>82513</v>
      </c>
      <c r="E7127" s="6">
        <v>43681</v>
      </c>
      <c r="F7127" s="6">
        <f t="shared" si="336"/>
        <v>43771</v>
      </c>
      <c r="G7127" s="6" t="str">
        <f>IF('BCT Template'!R7126&gt;F7127,"Yes","No")</f>
        <v>No</v>
      </c>
      <c r="H7127" s="5" t="s">
        <v>210</v>
      </c>
      <c r="I7127" s="5" t="s">
        <v>211</v>
      </c>
      <c r="J7127" s="5" t="s">
        <v>184</v>
      </c>
      <c r="K7127" s="5" t="s">
        <v>185</v>
      </c>
      <c r="L7127" s="7" t="s">
        <v>164</v>
      </c>
      <c r="M7127" t="str">
        <f t="shared" si="335"/>
        <v>No</v>
      </c>
    </row>
    <row r="7128" spans="1:13" ht="15" thickBot="1" x14ac:dyDescent="0.4">
      <c r="A7128" s="5" t="s">
        <v>175</v>
      </c>
      <c r="B7128" s="5" t="s">
        <v>176</v>
      </c>
      <c r="C7128" s="5" t="s">
        <v>7329</v>
      </c>
      <c r="D7128" s="5">
        <f t="shared" si="334"/>
        <v>58912</v>
      </c>
      <c r="E7128" s="6">
        <v>42916</v>
      </c>
      <c r="F7128" s="6">
        <f t="shared" si="336"/>
        <v>43006</v>
      </c>
      <c r="G7128" s="6" t="str">
        <f>IF('BCT Template'!R7127&gt;F7128,"Yes","No")</f>
        <v>No</v>
      </c>
      <c r="H7128" s="5" t="s">
        <v>182</v>
      </c>
      <c r="I7128" s="5" t="s">
        <v>183</v>
      </c>
      <c r="J7128" s="5" t="s">
        <v>200</v>
      </c>
      <c r="K7128" s="5" t="s">
        <v>201</v>
      </c>
      <c r="L7128" s="7" t="s">
        <v>164</v>
      </c>
      <c r="M7128" t="str">
        <f t="shared" si="335"/>
        <v>Yes</v>
      </c>
    </row>
    <row r="7129" spans="1:13" ht="15" thickBot="1" x14ac:dyDescent="0.4">
      <c r="A7129" s="5" t="s">
        <v>175</v>
      </c>
      <c r="B7129" s="5" t="s">
        <v>176</v>
      </c>
      <c r="C7129" s="5" t="s">
        <v>7330</v>
      </c>
      <c r="D7129" s="5">
        <f t="shared" si="334"/>
        <v>29232</v>
      </c>
      <c r="E7129" s="6">
        <v>44012</v>
      </c>
      <c r="F7129" s="6">
        <f t="shared" si="336"/>
        <v>44102</v>
      </c>
      <c r="G7129" s="6" t="str">
        <f>IF('BCT Template'!R7128&gt;F7129,"Yes","No")</f>
        <v>No</v>
      </c>
      <c r="H7129" s="5" t="s">
        <v>178</v>
      </c>
      <c r="I7129" s="5" t="s">
        <v>179</v>
      </c>
      <c r="J7129" s="5" t="s">
        <v>35</v>
      </c>
      <c r="K7129" s="5" t="s">
        <v>180</v>
      </c>
      <c r="L7129" s="7" t="s">
        <v>164</v>
      </c>
      <c r="M7129" t="str">
        <f t="shared" si="335"/>
        <v>Yes</v>
      </c>
    </row>
    <row r="7130" spans="1:13" ht="15" thickBot="1" x14ac:dyDescent="0.4">
      <c r="A7130" s="5" t="s">
        <v>175</v>
      </c>
      <c r="B7130" s="5" t="s">
        <v>176</v>
      </c>
      <c r="C7130" s="5" t="s">
        <v>7331</v>
      </c>
      <c r="D7130" s="5">
        <f t="shared" si="334"/>
        <v>29454</v>
      </c>
      <c r="E7130" s="6">
        <v>44286</v>
      </c>
      <c r="F7130" s="6">
        <f t="shared" si="336"/>
        <v>44376</v>
      </c>
      <c r="G7130" s="6" t="str">
        <f>IF('BCT Template'!R7129&gt;F7130,"Yes","No")</f>
        <v>No</v>
      </c>
      <c r="H7130" s="5" t="s">
        <v>178</v>
      </c>
      <c r="I7130" s="5" t="s">
        <v>179</v>
      </c>
      <c r="J7130" s="5" t="s">
        <v>35</v>
      </c>
      <c r="K7130" s="5" t="s">
        <v>180</v>
      </c>
      <c r="L7130" s="7" t="s">
        <v>164</v>
      </c>
      <c r="M7130" t="str">
        <f t="shared" si="335"/>
        <v>Yes</v>
      </c>
    </row>
    <row r="7131" spans="1:13" ht="15" thickBot="1" x14ac:dyDescent="0.4">
      <c r="A7131" s="5" t="s">
        <v>175</v>
      </c>
      <c r="B7131" s="5" t="s">
        <v>176</v>
      </c>
      <c r="C7131" s="5" t="s">
        <v>7332</v>
      </c>
      <c r="D7131" s="5">
        <f t="shared" si="334"/>
        <v>81799</v>
      </c>
      <c r="E7131" s="6">
        <v>44135</v>
      </c>
      <c r="F7131" s="6">
        <f t="shared" si="336"/>
        <v>44225</v>
      </c>
      <c r="G7131" s="6" t="str">
        <f>IF('BCT Template'!R7130&gt;F7131,"Yes","No")</f>
        <v>No</v>
      </c>
      <c r="H7131" s="5" t="s">
        <v>182</v>
      </c>
      <c r="I7131" s="5" t="s">
        <v>183</v>
      </c>
      <c r="J7131" s="5" t="s">
        <v>200</v>
      </c>
      <c r="K7131" s="5" t="s">
        <v>201</v>
      </c>
      <c r="L7131" s="7" t="s">
        <v>164</v>
      </c>
      <c r="M7131" t="str">
        <f t="shared" si="335"/>
        <v>Yes</v>
      </c>
    </row>
    <row r="7132" spans="1:13" ht="15" thickBot="1" x14ac:dyDescent="0.4">
      <c r="A7132" s="5" t="s">
        <v>175</v>
      </c>
      <c r="B7132" s="5" t="s">
        <v>176</v>
      </c>
      <c r="C7132" s="5" t="s">
        <v>7333</v>
      </c>
      <c r="D7132" s="5">
        <f t="shared" si="334"/>
        <v>58188</v>
      </c>
      <c r="E7132" s="6">
        <v>43524</v>
      </c>
      <c r="F7132" s="6">
        <f t="shared" si="336"/>
        <v>43614</v>
      </c>
      <c r="G7132" s="6" t="str">
        <f>IF('BCT Template'!R7131&gt;F7132,"Yes","No")</f>
        <v>No</v>
      </c>
      <c r="H7132" s="5" t="s">
        <v>182</v>
      </c>
      <c r="I7132" s="5" t="s">
        <v>183</v>
      </c>
      <c r="J7132" s="5" t="s">
        <v>184</v>
      </c>
      <c r="K7132" s="5" t="s">
        <v>185</v>
      </c>
      <c r="L7132" s="7" t="s">
        <v>164</v>
      </c>
      <c r="M7132" t="str">
        <f t="shared" si="335"/>
        <v>No</v>
      </c>
    </row>
    <row r="7133" spans="1:13" ht="15" thickBot="1" x14ac:dyDescent="0.4">
      <c r="A7133" s="5" t="s">
        <v>175</v>
      </c>
      <c r="B7133" s="5" t="s">
        <v>176</v>
      </c>
      <c r="C7133" s="5" t="s">
        <v>7334</v>
      </c>
      <c r="D7133" s="5">
        <f t="shared" si="334"/>
        <v>80723</v>
      </c>
      <c r="E7133" s="6">
        <v>42735</v>
      </c>
      <c r="F7133" s="6">
        <f t="shared" si="336"/>
        <v>42825</v>
      </c>
      <c r="G7133" s="6" t="str">
        <f>IF('BCT Template'!R7132&gt;F7133,"Yes","No")</f>
        <v>No</v>
      </c>
      <c r="H7133" s="5" t="s">
        <v>182</v>
      </c>
      <c r="I7133" s="5" t="s">
        <v>183</v>
      </c>
      <c r="J7133" s="5" t="s">
        <v>184</v>
      </c>
      <c r="K7133" s="5" t="s">
        <v>185</v>
      </c>
      <c r="L7133" s="7" t="s">
        <v>164</v>
      </c>
      <c r="M7133" t="str">
        <f t="shared" si="335"/>
        <v>No</v>
      </c>
    </row>
    <row r="7134" spans="1:13" ht="15" thickBot="1" x14ac:dyDescent="0.4">
      <c r="A7134" s="5" t="s">
        <v>175</v>
      </c>
      <c r="B7134" s="5" t="s">
        <v>176</v>
      </c>
      <c r="C7134" s="5" t="s">
        <v>7335</v>
      </c>
      <c r="D7134" s="5">
        <f t="shared" si="334"/>
        <v>30281</v>
      </c>
      <c r="E7134" s="6">
        <v>43220</v>
      </c>
      <c r="F7134" s="6">
        <f t="shared" si="336"/>
        <v>43310</v>
      </c>
      <c r="G7134" s="6" t="str">
        <f>IF('BCT Template'!R7133&gt;F7134,"Yes","No")</f>
        <v>No</v>
      </c>
      <c r="H7134" s="5" t="s">
        <v>178</v>
      </c>
      <c r="I7134" s="5" t="s">
        <v>179</v>
      </c>
      <c r="J7134" s="5" t="s">
        <v>35</v>
      </c>
      <c r="K7134" s="5" t="s">
        <v>180</v>
      </c>
      <c r="L7134" s="7" t="s">
        <v>164</v>
      </c>
      <c r="M7134" t="str">
        <f t="shared" si="335"/>
        <v>Yes</v>
      </c>
    </row>
    <row r="7135" spans="1:13" ht="15" thickBot="1" x14ac:dyDescent="0.4">
      <c r="A7135" s="5" t="s">
        <v>175</v>
      </c>
      <c r="B7135" s="5" t="s">
        <v>176</v>
      </c>
      <c r="C7135" s="5" t="s">
        <v>7336</v>
      </c>
      <c r="D7135" s="5">
        <f t="shared" si="334"/>
        <v>18252</v>
      </c>
      <c r="E7135" s="6">
        <v>43219</v>
      </c>
      <c r="F7135" s="6">
        <f t="shared" si="336"/>
        <v>43309</v>
      </c>
      <c r="G7135" s="6" t="str">
        <f>IF('BCT Template'!R7134&gt;F7135,"Yes","No")</f>
        <v>No</v>
      </c>
      <c r="H7135" s="5" t="s">
        <v>234</v>
      </c>
      <c r="I7135" s="5" t="s">
        <v>235</v>
      </c>
      <c r="J7135" s="5" t="s">
        <v>184</v>
      </c>
      <c r="K7135" s="5" t="s">
        <v>185</v>
      </c>
      <c r="L7135" s="7" t="s">
        <v>164</v>
      </c>
      <c r="M7135" t="str">
        <f t="shared" si="335"/>
        <v>No</v>
      </c>
    </row>
    <row r="7136" spans="1:13" ht="15" thickBot="1" x14ac:dyDescent="0.4">
      <c r="A7136" s="5" t="s">
        <v>175</v>
      </c>
      <c r="B7136" s="5" t="s">
        <v>176</v>
      </c>
      <c r="C7136" s="5" t="s">
        <v>7337</v>
      </c>
      <c r="D7136" s="5">
        <f t="shared" si="334"/>
        <v>29962</v>
      </c>
      <c r="E7136" s="6">
        <v>39113</v>
      </c>
      <c r="F7136" s="6">
        <f t="shared" si="336"/>
        <v>39203</v>
      </c>
      <c r="G7136" s="6" t="str">
        <f>IF('BCT Template'!R7135&gt;F7136,"Yes","No")</f>
        <v>No</v>
      </c>
      <c r="H7136" s="5" t="s">
        <v>178</v>
      </c>
      <c r="I7136" s="5" t="s">
        <v>179</v>
      </c>
      <c r="J7136" s="5" t="s">
        <v>35</v>
      </c>
      <c r="K7136" s="5" t="s">
        <v>180</v>
      </c>
      <c r="L7136" s="7" t="s">
        <v>164</v>
      </c>
      <c r="M7136" t="str">
        <f t="shared" si="335"/>
        <v>Yes</v>
      </c>
    </row>
    <row r="7137" spans="1:13" ht="15" thickBot="1" x14ac:dyDescent="0.4">
      <c r="A7137" s="5" t="s">
        <v>175</v>
      </c>
      <c r="B7137" s="5" t="s">
        <v>176</v>
      </c>
      <c r="C7137" s="5" t="s">
        <v>7338</v>
      </c>
      <c r="D7137" s="5">
        <f t="shared" si="334"/>
        <v>77994</v>
      </c>
      <c r="E7137" s="6">
        <v>41295</v>
      </c>
      <c r="F7137" s="6">
        <f t="shared" si="336"/>
        <v>41385</v>
      </c>
      <c r="G7137" s="6" t="str">
        <f>IF('BCT Template'!R7136&gt;F7137,"Yes","No")</f>
        <v>No</v>
      </c>
      <c r="H7137" s="5" t="s">
        <v>189</v>
      </c>
      <c r="I7137" s="5" t="s">
        <v>190</v>
      </c>
      <c r="J7137" s="5" t="s">
        <v>200</v>
      </c>
      <c r="K7137" s="5" t="s">
        <v>201</v>
      </c>
      <c r="L7137" s="7" t="s">
        <v>164</v>
      </c>
      <c r="M7137" t="str">
        <f t="shared" si="335"/>
        <v>Yes</v>
      </c>
    </row>
    <row r="7138" spans="1:13" ht="15" thickBot="1" x14ac:dyDescent="0.4">
      <c r="A7138" s="5" t="s">
        <v>175</v>
      </c>
      <c r="B7138" s="5" t="s">
        <v>176</v>
      </c>
      <c r="C7138" s="5" t="s">
        <v>7339</v>
      </c>
      <c r="D7138" s="5">
        <f t="shared" si="334"/>
        <v>22835</v>
      </c>
      <c r="E7138" s="6">
        <v>44469</v>
      </c>
      <c r="F7138" s="6">
        <f t="shared" si="336"/>
        <v>44559</v>
      </c>
      <c r="G7138" s="6" t="str">
        <f>IF('BCT Template'!R7137&gt;F7138,"Yes","No")</f>
        <v>No</v>
      </c>
      <c r="H7138" s="5" t="s">
        <v>178</v>
      </c>
      <c r="I7138" s="5" t="s">
        <v>179</v>
      </c>
      <c r="J7138" s="5" t="s">
        <v>35</v>
      </c>
      <c r="K7138" s="5" t="s">
        <v>180</v>
      </c>
      <c r="L7138" s="7" t="s">
        <v>164</v>
      </c>
      <c r="M7138" t="str">
        <f t="shared" si="335"/>
        <v>Yes</v>
      </c>
    </row>
    <row r="7139" spans="1:13" ht="15" thickBot="1" x14ac:dyDescent="0.4">
      <c r="A7139" s="5" t="s">
        <v>175</v>
      </c>
      <c r="B7139" s="5" t="s">
        <v>176</v>
      </c>
      <c r="C7139" s="5" t="s">
        <v>7340</v>
      </c>
      <c r="D7139" s="5">
        <f t="shared" si="334"/>
        <v>58619</v>
      </c>
      <c r="E7139" s="6">
        <v>42735</v>
      </c>
      <c r="F7139" s="6">
        <f t="shared" si="336"/>
        <v>42825</v>
      </c>
      <c r="G7139" s="6" t="str">
        <f>IF('BCT Template'!R7138&gt;F7139,"Yes","No")</f>
        <v>No</v>
      </c>
      <c r="H7139" s="5" t="s">
        <v>182</v>
      </c>
      <c r="I7139" s="5" t="s">
        <v>183</v>
      </c>
      <c r="J7139" s="5" t="s">
        <v>184</v>
      </c>
      <c r="K7139" s="5" t="s">
        <v>185</v>
      </c>
      <c r="L7139" s="7" t="s">
        <v>164</v>
      </c>
      <c r="M7139" t="str">
        <f t="shared" si="335"/>
        <v>No</v>
      </c>
    </row>
    <row r="7140" spans="1:13" ht="15" thickBot="1" x14ac:dyDescent="0.4">
      <c r="A7140" s="5" t="s">
        <v>175</v>
      </c>
      <c r="B7140" s="5" t="s">
        <v>176</v>
      </c>
      <c r="C7140" s="5" t="s">
        <v>7341</v>
      </c>
      <c r="D7140" s="5">
        <f t="shared" si="334"/>
        <v>59878</v>
      </c>
      <c r="E7140" s="6">
        <v>42916</v>
      </c>
      <c r="F7140" s="6">
        <f t="shared" si="336"/>
        <v>43006</v>
      </c>
      <c r="G7140" s="6" t="str">
        <f>IF('BCT Template'!R7139&gt;F7140,"Yes","No")</f>
        <v>No</v>
      </c>
      <c r="H7140" s="5" t="s">
        <v>182</v>
      </c>
      <c r="I7140" s="5" t="s">
        <v>183</v>
      </c>
      <c r="J7140" s="5" t="s">
        <v>184</v>
      </c>
      <c r="K7140" s="5" t="s">
        <v>185</v>
      </c>
      <c r="L7140" s="7" t="s">
        <v>164</v>
      </c>
      <c r="M7140" t="str">
        <f t="shared" si="335"/>
        <v>No</v>
      </c>
    </row>
    <row r="7141" spans="1:13" ht="15" thickBot="1" x14ac:dyDescent="0.4">
      <c r="A7141" s="5" t="s">
        <v>175</v>
      </c>
      <c r="B7141" s="5" t="s">
        <v>176</v>
      </c>
      <c r="C7141" s="5" t="s">
        <v>7342</v>
      </c>
      <c r="D7141" s="5">
        <f t="shared" si="334"/>
        <v>80112</v>
      </c>
      <c r="E7141" s="6">
        <v>42429</v>
      </c>
      <c r="F7141" s="6">
        <f t="shared" si="336"/>
        <v>42519</v>
      </c>
      <c r="G7141" s="6" t="str">
        <f>IF('BCT Template'!R7140&gt;F7141,"Yes","No")</f>
        <v>No</v>
      </c>
      <c r="H7141" s="5" t="s">
        <v>182</v>
      </c>
      <c r="I7141" s="5" t="s">
        <v>183</v>
      </c>
      <c r="J7141" s="5" t="s">
        <v>200</v>
      </c>
      <c r="K7141" s="5" t="s">
        <v>201</v>
      </c>
      <c r="L7141" s="7" t="s">
        <v>164</v>
      </c>
      <c r="M7141" t="str">
        <f t="shared" si="335"/>
        <v>Yes</v>
      </c>
    </row>
    <row r="7142" spans="1:13" ht="15" thickBot="1" x14ac:dyDescent="0.4">
      <c r="A7142" s="5" t="s">
        <v>175</v>
      </c>
      <c r="B7142" s="5" t="s">
        <v>176</v>
      </c>
      <c r="C7142" s="5" t="s">
        <v>7343</v>
      </c>
      <c r="D7142" s="5">
        <f t="shared" si="334"/>
        <v>57817</v>
      </c>
      <c r="E7142" s="6">
        <v>39294</v>
      </c>
      <c r="F7142" s="6">
        <f t="shared" si="336"/>
        <v>39384</v>
      </c>
      <c r="G7142" s="6" t="str">
        <f>IF('BCT Template'!R7141&gt;F7142,"Yes","No")</f>
        <v>No</v>
      </c>
      <c r="H7142" s="5" t="s">
        <v>182</v>
      </c>
      <c r="I7142" s="5" t="s">
        <v>183</v>
      </c>
      <c r="J7142" s="5" t="s">
        <v>200</v>
      </c>
      <c r="K7142" s="5" t="s">
        <v>201</v>
      </c>
      <c r="L7142" s="7" t="s">
        <v>164</v>
      </c>
      <c r="M7142" t="str">
        <f t="shared" si="335"/>
        <v>Yes</v>
      </c>
    </row>
    <row r="7143" spans="1:13" ht="15" thickBot="1" x14ac:dyDescent="0.4">
      <c r="A7143" s="5" t="s">
        <v>175</v>
      </c>
      <c r="B7143" s="5" t="s">
        <v>176</v>
      </c>
      <c r="C7143" s="5" t="s">
        <v>7344</v>
      </c>
      <c r="D7143" s="5">
        <f t="shared" si="334"/>
        <v>31471</v>
      </c>
      <c r="E7143" s="6">
        <v>44012</v>
      </c>
      <c r="F7143" s="6">
        <f t="shared" si="336"/>
        <v>44102</v>
      </c>
      <c r="G7143" s="6" t="str">
        <f>IF('BCT Template'!R7142&gt;F7143,"Yes","No")</f>
        <v>No</v>
      </c>
      <c r="H7143" s="5" t="s">
        <v>178</v>
      </c>
      <c r="I7143" s="5" t="s">
        <v>179</v>
      </c>
      <c r="J7143" s="5" t="s">
        <v>35</v>
      </c>
      <c r="K7143" s="5" t="s">
        <v>180</v>
      </c>
      <c r="L7143" s="7" t="s">
        <v>164</v>
      </c>
      <c r="M7143" t="str">
        <f t="shared" si="335"/>
        <v>Yes</v>
      </c>
    </row>
    <row r="7144" spans="1:13" ht="15" thickBot="1" x14ac:dyDescent="0.4">
      <c r="A7144" s="5" t="s">
        <v>175</v>
      </c>
      <c r="B7144" s="5" t="s">
        <v>176</v>
      </c>
      <c r="C7144" s="5" t="s">
        <v>7345</v>
      </c>
      <c r="D7144" s="5">
        <f t="shared" si="334"/>
        <v>78763</v>
      </c>
      <c r="E7144" s="6">
        <v>43957</v>
      </c>
      <c r="F7144" s="6">
        <f t="shared" si="336"/>
        <v>44047</v>
      </c>
      <c r="G7144" s="6" t="str">
        <f>IF('BCT Template'!R7143&gt;F7144,"Yes","No")</f>
        <v>No</v>
      </c>
      <c r="H7144" s="5" t="s">
        <v>210</v>
      </c>
      <c r="I7144" s="5" t="s">
        <v>211</v>
      </c>
      <c r="J7144" s="5" t="s">
        <v>184</v>
      </c>
      <c r="K7144" s="5" t="s">
        <v>185</v>
      </c>
      <c r="L7144" s="7" t="s">
        <v>164</v>
      </c>
      <c r="M7144" t="str">
        <f t="shared" si="335"/>
        <v>No</v>
      </c>
    </row>
    <row r="7145" spans="1:13" ht="15" thickBot="1" x14ac:dyDescent="0.4">
      <c r="A7145" s="5" t="s">
        <v>175</v>
      </c>
      <c r="B7145" s="5" t="s">
        <v>176</v>
      </c>
      <c r="C7145" s="5" t="s">
        <v>7346</v>
      </c>
      <c r="D7145" s="5">
        <f t="shared" si="334"/>
        <v>84863</v>
      </c>
      <c r="E7145" s="6">
        <v>44196</v>
      </c>
      <c r="F7145" s="6">
        <f t="shared" si="336"/>
        <v>44286</v>
      </c>
      <c r="G7145" s="6" t="str">
        <f>IF('BCT Template'!R7144&gt;F7145,"Yes","No")</f>
        <v>No</v>
      </c>
      <c r="H7145" s="5" t="s">
        <v>210</v>
      </c>
      <c r="I7145" s="5" t="s">
        <v>211</v>
      </c>
      <c r="J7145" s="5" t="s">
        <v>184</v>
      </c>
      <c r="K7145" s="5" t="s">
        <v>185</v>
      </c>
      <c r="L7145" s="7" t="s">
        <v>164</v>
      </c>
      <c r="M7145" t="str">
        <f t="shared" si="335"/>
        <v>No</v>
      </c>
    </row>
    <row r="7146" spans="1:13" ht="15" thickBot="1" x14ac:dyDescent="0.4">
      <c r="A7146" s="5" t="s">
        <v>175</v>
      </c>
      <c r="B7146" s="5" t="s">
        <v>176</v>
      </c>
      <c r="C7146" s="5" t="s">
        <v>7347</v>
      </c>
      <c r="D7146" s="5">
        <f t="shared" si="334"/>
        <v>81599</v>
      </c>
      <c r="E7146" s="6">
        <v>44043</v>
      </c>
      <c r="F7146" s="6">
        <f t="shared" si="336"/>
        <v>44133</v>
      </c>
      <c r="G7146" s="6" t="str">
        <f>IF('BCT Template'!R7145&gt;F7146,"Yes","No")</f>
        <v>No</v>
      </c>
      <c r="H7146" s="5" t="s">
        <v>182</v>
      </c>
      <c r="I7146" s="5" t="s">
        <v>183</v>
      </c>
      <c r="J7146" s="5" t="s">
        <v>184</v>
      </c>
      <c r="K7146" s="5" t="s">
        <v>185</v>
      </c>
      <c r="L7146" s="7" t="s">
        <v>164</v>
      </c>
      <c r="M7146" t="str">
        <f t="shared" si="335"/>
        <v>No</v>
      </c>
    </row>
    <row r="7147" spans="1:13" ht="15" thickBot="1" x14ac:dyDescent="0.4">
      <c r="A7147" s="5" t="s">
        <v>175</v>
      </c>
      <c r="B7147" s="5" t="s">
        <v>176</v>
      </c>
      <c r="C7147" s="5" t="s">
        <v>7348</v>
      </c>
      <c r="D7147" s="5">
        <f t="shared" si="334"/>
        <v>80178</v>
      </c>
      <c r="E7147" s="6">
        <v>43890</v>
      </c>
      <c r="F7147" s="6">
        <f t="shared" si="336"/>
        <v>43980</v>
      </c>
      <c r="G7147" s="6" t="str">
        <f>IF('BCT Template'!R7146&gt;F7147,"Yes","No")</f>
        <v>No</v>
      </c>
      <c r="H7147" s="5" t="s">
        <v>182</v>
      </c>
      <c r="I7147" s="5" t="s">
        <v>183</v>
      </c>
      <c r="J7147" s="5" t="s">
        <v>200</v>
      </c>
      <c r="K7147" s="5" t="s">
        <v>201</v>
      </c>
      <c r="L7147" s="7" t="s">
        <v>164</v>
      </c>
      <c r="M7147" t="str">
        <f t="shared" si="335"/>
        <v>Yes</v>
      </c>
    </row>
    <row r="7148" spans="1:13" ht="15" thickBot="1" x14ac:dyDescent="0.4">
      <c r="A7148" s="5" t="s">
        <v>175</v>
      </c>
      <c r="B7148" s="5" t="s">
        <v>176</v>
      </c>
      <c r="C7148" s="5" t="s">
        <v>7349</v>
      </c>
      <c r="D7148" s="5">
        <f t="shared" si="334"/>
        <v>58118</v>
      </c>
      <c r="E7148" s="6">
        <v>41578</v>
      </c>
      <c r="F7148" s="6">
        <f t="shared" si="336"/>
        <v>41668</v>
      </c>
      <c r="G7148" s="6" t="str">
        <f>IF('BCT Template'!R7147&gt;F7148,"Yes","No")</f>
        <v>No</v>
      </c>
      <c r="H7148" s="5" t="s">
        <v>182</v>
      </c>
      <c r="I7148" s="5" t="s">
        <v>183</v>
      </c>
      <c r="J7148" s="5" t="s">
        <v>184</v>
      </c>
      <c r="K7148" s="5" t="s">
        <v>185</v>
      </c>
      <c r="L7148" s="7" t="s">
        <v>164</v>
      </c>
      <c r="M7148" t="str">
        <f t="shared" si="335"/>
        <v>No</v>
      </c>
    </row>
    <row r="7149" spans="1:13" ht="15" thickBot="1" x14ac:dyDescent="0.4">
      <c r="A7149" s="5" t="s">
        <v>175</v>
      </c>
      <c r="B7149" s="5" t="s">
        <v>176</v>
      </c>
      <c r="C7149" s="5" t="s">
        <v>7350</v>
      </c>
      <c r="D7149" s="5">
        <f t="shared" si="334"/>
        <v>21643</v>
      </c>
      <c r="E7149" s="6">
        <v>44104</v>
      </c>
      <c r="F7149" s="6">
        <f t="shared" si="336"/>
        <v>44194</v>
      </c>
      <c r="G7149" s="6" t="str">
        <f>IF('BCT Template'!R7148&gt;F7149,"Yes","No")</f>
        <v>No</v>
      </c>
      <c r="H7149" s="5" t="s">
        <v>178</v>
      </c>
      <c r="I7149" s="5" t="s">
        <v>179</v>
      </c>
      <c r="J7149" s="5" t="s">
        <v>35</v>
      </c>
      <c r="K7149" s="5" t="s">
        <v>180</v>
      </c>
      <c r="L7149" s="7" t="s">
        <v>164</v>
      </c>
      <c r="M7149" t="str">
        <f t="shared" si="335"/>
        <v>Yes</v>
      </c>
    </row>
    <row r="7150" spans="1:13" ht="15" thickBot="1" x14ac:dyDescent="0.4">
      <c r="A7150" s="5" t="s">
        <v>175</v>
      </c>
      <c r="B7150" s="5" t="s">
        <v>176</v>
      </c>
      <c r="C7150" s="5" t="s">
        <v>7351</v>
      </c>
      <c r="D7150" s="5">
        <f t="shared" si="334"/>
        <v>30628</v>
      </c>
      <c r="E7150" s="6">
        <v>43616</v>
      </c>
      <c r="F7150" s="6">
        <f t="shared" si="336"/>
        <v>43706</v>
      </c>
      <c r="G7150" s="6" t="str">
        <f>IF('BCT Template'!R7149&gt;F7150,"Yes","No")</f>
        <v>No</v>
      </c>
      <c r="H7150" s="5" t="s">
        <v>178</v>
      </c>
      <c r="I7150" s="5" t="s">
        <v>179</v>
      </c>
      <c r="J7150" s="5" t="s">
        <v>35</v>
      </c>
      <c r="K7150" s="5" t="s">
        <v>180</v>
      </c>
      <c r="L7150" s="7" t="s">
        <v>164</v>
      </c>
      <c r="M7150" t="str">
        <f t="shared" si="335"/>
        <v>Yes</v>
      </c>
    </row>
    <row r="7151" spans="1:13" ht="15" thickBot="1" x14ac:dyDescent="0.4">
      <c r="A7151" s="5" t="s">
        <v>175</v>
      </c>
      <c r="B7151" s="5" t="s">
        <v>176</v>
      </c>
      <c r="C7151" s="5" t="s">
        <v>7352</v>
      </c>
      <c r="D7151" s="5">
        <f t="shared" si="334"/>
        <v>77758</v>
      </c>
      <c r="E7151" s="6">
        <v>43677</v>
      </c>
      <c r="F7151" s="6">
        <f t="shared" si="336"/>
        <v>43767</v>
      </c>
      <c r="G7151" s="6" t="str">
        <f>IF('BCT Template'!R7150&gt;F7151,"Yes","No")</f>
        <v>No</v>
      </c>
      <c r="H7151" s="5" t="s">
        <v>189</v>
      </c>
      <c r="I7151" s="5" t="s">
        <v>190</v>
      </c>
      <c r="J7151" s="5" t="s">
        <v>184</v>
      </c>
      <c r="K7151" s="5" t="s">
        <v>185</v>
      </c>
      <c r="L7151" s="7" t="s">
        <v>164</v>
      </c>
      <c r="M7151" t="str">
        <f t="shared" si="335"/>
        <v>No</v>
      </c>
    </row>
    <row r="7152" spans="1:13" ht="15" thickBot="1" x14ac:dyDescent="0.4">
      <c r="A7152" s="5" t="s">
        <v>175</v>
      </c>
      <c r="B7152" s="5" t="s">
        <v>176</v>
      </c>
      <c r="C7152" s="5" t="s">
        <v>7353</v>
      </c>
      <c r="D7152" s="5">
        <f t="shared" si="334"/>
        <v>59664</v>
      </c>
      <c r="E7152" s="6">
        <v>44074</v>
      </c>
      <c r="F7152" s="6">
        <f t="shared" si="336"/>
        <v>44164</v>
      </c>
      <c r="G7152" s="6" t="str">
        <f>IF('BCT Template'!R7151&gt;F7152,"Yes","No")</f>
        <v>No</v>
      </c>
      <c r="H7152" s="5" t="s">
        <v>182</v>
      </c>
      <c r="I7152" s="5" t="s">
        <v>183</v>
      </c>
      <c r="J7152" s="5" t="s">
        <v>200</v>
      </c>
      <c r="K7152" s="5" t="s">
        <v>201</v>
      </c>
      <c r="L7152" s="7" t="s">
        <v>164</v>
      </c>
      <c r="M7152" t="str">
        <f t="shared" si="335"/>
        <v>Yes</v>
      </c>
    </row>
    <row r="7153" spans="1:13" ht="15" thickBot="1" x14ac:dyDescent="0.4">
      <c r="A7153" s="5" t="s">
        <v>175</v>
      </c>
      <c r="B7153" s="5" t="s">
        <v>176</v>
      </c>
      <c r="C7153" s="5" t="s">
        <v>7354</v>
      </c>
      <c r="D7153" s="5">
        <f t="shared" si="334"/>
        <v>77706</v>
      </c>
      <c r="E7153" s="6">
        <v>42978</v>
      </c>
      <c r="F7153" s="6">
        <f t="shared" si="336"/>
        <v>43068</v>
      </c>
      <c r="G7153" s="6" t="str">
        <f>IF('BCT Template'!R7152&gt;F7153,"Yes","No")</f>
        <v>No</v>
      </c>
      <c r="H7153" s="5" t="s">
        <v>189</v>
      </c>
      <c r="I7153" s="5" t="s">
        <v>190</v>
      </c>
      <c r="J7153" s="5" t="s">
        <v>200</v>
      </c>
      <c r="K7153" s="5" t="s">
        <v>201</v>
      </c>
      <c r="L7153" s="7" t="s">
        <v>164</v>
      </c>
      <c r="M7153" t="str">
        <f t="shared" si="335"/>
        <v>Yes</v>
      </c>
    </row>
    <row r="7154" spans="1:13" ht="15" thickBot="1" x14ac:dyDescent="0.4">
      <c r="A7154" s="5" t="s">
        <v>175</v>
      </c>
      <c r="B7154" s="5" t="s">
        <v>176</v>
      </c>
      <c r="C7154" s="5" t="s">
        <v>7355</v>
      </c>
      <c r="D7154" s="5">
        <f t="shared" si="334"/>
        <v>79694</v>
      </c>
      <c r="E7154" s="6">
        <v>42735</v>
      </c>
      <c r="F7154" s="6">
        <f t="shared" si="336"/>
        <v>42825</v>
      </c>
      <c r="G7154" s="6" t="str">
        <f>IF('BCT Template'!R7153&gt;F7154,"Yes","No")</f>
        <v>No</v>
      </c>
      <c r="H7154" s="5" t="s">
        <v>182</v>
      </c>
      <c r="I7154" s="5" t="s">
        <v>183</v>
      </c>
      <c r="J7154" s="5" t="s">
        <v>184</v>
      </c>
      <c r="K7154" s="5" t="s">
        <v>185</v>
      </c>
      <c r="L7154" s="7" t="s">
        <v>164</v>
      </c>
      <c r="M7154" t="str">
        <f t="shared" si="335"/>
        <v>No</v>
      </c>
    </row>
    <row r="7155" spans="1:13" ht="15" thickBot="1" x14ac:dyDescent="0.4">
      <c r="A7155" s="5" t="s">
        <v>175</v>
      </c>
      <c r="B7155" s="5" t="s">
        <v>176</v>
      </c>
      <c r="C7155" s="5" t="s">
        <v>7356</v>
      </c>
      <c r="D7155" s="5">
        <f t="shared" si="334"/>
        <v>57658</v>
      </c>
      <c r="E7155" s="6">
        <v>43220</v>
      </c>
      <c r="F7155" s="6">
        <f t="shared" si="336"/>
        <v>43310</v>
      </c>
      <c r="G7155" s="6" t="str">
        <f>IF('BCT Template'!R7154&gt;F7155,"Yes","No")</f>
        <v>No</v>
      </c>
      <c r="H7155" s="5" t="s">
        <v>189</v>
      </c>
      <c r="I7155" s="5" t="s">
        <v>190</v>
      </c>
      <c r="J7155" s="5" t="s">
        <v>200</v>
      </c>
      <c r="K7155" s="5" t="s">
        <v>201</v>
      </c>
      <c r="L7155" s="7" t="s">
        <v>164</v>
      </c>
      <c r="M7155" t="str">
        <f t="shared" si="335"/>
        <v>Yes</v>
      </c>
    </row>
    <row r="7156" spans="1:13" ht="15" thickBot="1" x14ac:dyDescent="0.4">
      <c r="A7156" s="5" t="s">
        <v>175</v>
      </c>
      <c r="B7156" s="5" t="s">
        <v>176</v>
      </c>
      <c r="C7156" s="5" t="s">
        <v>7357</v>
      </c>
      <c r="D7156" s="5">
        <f t="shared" si="334"/>
        <v>31204</v>
      </c>
      <c r="E7156" s="6">
        <v>44043</v>
      </c>
      <c r="F7156" s="6">
        <f t="shared" si="336"/>
        <v>44133</v>
      </c>
      <c r="G7156" s="6" t="str">
        <f>IF('BCT Template'!R7155&gt;F7156,"Yes","No")</f>
        <v>No</v>
      </c>
      <c r="H7156" s="5" t="s">
        <v>178</v>
      </c>
      <c r="I7156" s="5" t="s">
        <v>179</v>
      </c>
      <c r="J7156" s="5" t="s">
        <v>35</v>
      </c>
      <c r="K7156" s="5" t="s">
        <v>180</v>
      </c>
      <c r="L7156" s="7" t="s">
        <v>164</v>
      </c>
      <c r="M7156" t="str">
        <f t="shared" si="335"/>
        <v>Yes</v>
      </c>
    </row>
    <row r="7157" spans="1:13" ht="15" thickBot="1" x14ac:dyDescent="0.4">
      <c r="A7157" s="5" t="s">
        <v>175</v>
      </c>
      <c r="B7157" s="5" t="s">
        <v>176</v>
      </c>
      <c r="C7157" s="5" t="s">
        <v>7358</v>
      </c>
      <c r="D7157" s="5">
        <f t="shared" si="334"/>
        <v>29937</v>
      </c>
      <c r="E7157" s="6">
        <v>44043</v>
      </c>
      <c r="F7157" s="6">
        <f t="shared" si="336"/>
        <v>44133</v>
      </c>
      <c r="G7157" s="6" t="str">
        <f>IF('BCT Template'!R7156&gt;F7157,"Yes","No")</f>
        <v>No</v>
      </c>
      <c r="H7157" s="5" t="s">
        <v>178</v>
      </c>
      <c r="I7157" s="5" t="s">
        <v>179</v>
      </c>
      <c r="J7157" s="5" t="s">
        <v>35</v>
      </c>
      <c r="K7157" s="5" t="s">
        <v>180</v>
      </c>
      <c r="L7157" s="7" t="s">
        <v>164</v>
      </c>
      <c r="M7157" t="str">
        <f t="shared" si="335"/>
        <v>Yes</v>
      </c>
    </row>
    <row r="7158" spans="1:13" ht="15" thickBot="1" x14ac:dyDescent="0.4">
      <c r="A7158" s="5" t="s">
        <v>175</v>
      </c>
      <c r="B7158" s="5" t="s">
        <v>176</v>
      </c>
      <c r="C7158" s="5" t="s">
        <v>7359</v>
      </c>
      <c r="D7158" s="5">
        <f t="shared" si="334"/>
        <v>78175</v>
      </c>
      <c r="E7158" s="6">
        <v>44020</v>
      </c>
      <c r="F7158" s="6">
        <f t="shared" si="336"/>
        <v>44110</v>
      </c>
      <c r="G7158" s="6" t="str">
        <f>IF('BCT Template'!R7157&gt;F7158,"Yes","No")</f>
        <v>No</v>
      </c>
      <c r="H7158" s="5" t="s">
        <v>189</v>
      </c>
      <c r="I7158" s="5" t="s">
        <v>190</v>
      </c>
      <c r="J7158" s="5" t="s">
        <v>184</v>
      </c>
      <c r="K7158" s="5" t="s">
        <v>185</v>
      </c>
      <c r="L7158" s="7" t="s">
        <v>164</v>
      </c>
      <c r="M7158" t="str">
        <f t="shared" si="335"/>
        <v>No</v>
      </c>
    </row>
    <row r="7159" spans="1:13" ht="15" thickBot="1" x14ac:dyDescent="0.4">
      <c r="A7159" s="5" t="s">
        <v>175</v>
      </c>
      <c r="B7159" s="5" t="s">
        <v>176</v>
      </c>
      <c r="C7159" s="5" t="s">
        <v>7360</v>
      </c>
      <c r="D7159" s="5">
        <f t="shared" si="334"/>
        <v>59519</v>
      </c>
      <c r="E7159" s="6">
        <v>44804</v>
      </c>
      <c r="F7159" s="6">
        <f t="shared" si="336"/>
        <v>44894</v>
      </c>
      <c r="G7159" s="6" t="str">
        <f>IF('BCT Template'!R7158&gt;F7159,"Yes","No")</f>
        <v>No</v>
      </c>
      <c r="H7159" s="5" t="s">
        <v>182</v>
      </c>
      <c r="I7159" s="5" t="s">
        <v>183</v>
      </c>
      <c r="J7159" s="5" t="s">
        <v>200</v>
      </c>
      <c r="K7159" s="5" t="s">
        <v>201</v>
      </c>
      <c r="L7159" s="7" t="s">
        <v>164</v>
      </c>
      <c r="M7159" t="str">
        <f t="shared" si="335"/>
        <v>Yes</v>
      </c>
    </row>
    <row r="7160" spans="1:13" ht="15" thickBot="1" x14ac:dyDescent="0.4">
      <c r="A7160" s="5" t="s">
        <v>175</v>
      </c>
      <c r="B7160" s="5" t="s">
        <v>176</v>
      </c>
      <c r="C7160" s="5" t="s">
        <v>7361</v>
      </c>
      <c r="D7160" s="5">
        <f t="shared" si="334"/>
        <v>81482</v>
      </c>
      <c r="E7160" s="6">
        <v>43464</v>
      </c>
      <c r="F7160" s="6">
        <f t="shared" si="336"/>
        <v>43554</v>
      </c>
      <c r="G7160" s="6" t="str">
        <f>IF('BCT Template'!R7159&gt;F7160,"Yes","No")</f>
        <v>No</v>
      </c>
      <c r="H7160" s="5" t="s">
        <v>182</v>
      </c>
      <c r="I7160" s="5" t="s">
        <v>183</v>
      </c>
      <c r="J7160" s="5" t="s">
        <v>184</v>
      </c>
      <c r="K7160" s="5" t="s">
        <v>185</v>
      </c>
      <c r="L7160" s="7" t="s">
        <v>164</v>
      </c>
      <c r="M7160" t="str">
        <f t="shared" si="335"/>
        <v>No</v>
      </c>
    </row>
    <row r="7161" spans="1:13" ht="15" thickBot="1" x14ac:dyDescent="0.4">
      <c r="A7161" s="5" t="s">
        <v>175</v>
      </c>
      <c r="B7161" s="5" t="s">
        <v>176</v>
      </c>
      <c r="C7161" s="5" t="s">
        <v>7362</v>
      </c>
      <c r="D7161" s="5">
        <f t="shared" si="334"/>
        <v>82025</v>
      </c>
      <c r="E7161" s="6">
        <v>43667</v>
      </c>
      <c r="F7161" s="6">
        <f t="shared" si="336"/>
        <v>43757</v>
      </c>
      <c r="G7161" s="6" t="str">
        <f>IF('BCT Template'!R7160&gt;F7161,"Yes","No")</f>
        <v>No</v>
      </c>
      <c r="H7161" s="5" t="s">
        <v>210</v>
      </c>
      <c r="I7161" s="5" t="s">
        <v>211</v>
      </c>
      <c r="J7161" s="5" t="s">
        <v>184</v>
      </c>
      <c r="K7161" s="5" t="s">
        <v>185</v>
      </c>
      <c r="L7161" s="7" t="s">
        <v>164</v>
      </c>
      <c r="M7161" t="str">
        <f t="shared" si="335"/>
        <v>No</v>
      </c>
    </row>
    <row r="7162" spans="1:13" ht="15" thickBot="1" x14ac:dyDescent="0.4">
      <c r="A7162" s="5" t="s">
        <v>175</v>
      </c>
      <c r="B7162" s="5" t="s">
        <v>176</v>
      </c>
      <c r="C7162" s="5" t="s">
        <v>7363</v>
      </c>
      <c r="D7162" s="5">
        <f t="shared" si="334"/>
        <v>21840</v>
      </c>
      <c r="E7162" s="6">
        <v>44043</v>
      </c>
      <c r="F7162" s="6">
        <f t="shared" si="336"/>
        <v>44133</v>
      </c>
      <c r="G7162" s="6" t="str">
        <f>IF('BCT Template'!R7161&gt;F7162,"Yes","No")</f>
        <v>No</v>
      </c>
      <c r="H7162" s="5" t="s">
        <v>178</v>
      </c>
      <c r="I7162" s="5" t="s">
        <v>179</v>
      </c>
      <c r="J7162" s="5" t="s">
        <v>35</v>
      </c>
      <c r="K7162" s="5" t="s">
        <v>180</v>
      </c>
      <c r="L7162" s="7" t="s">
        <v>164</v>
      </c>
      <c r="M7162" t="str">
        <f t="shared" si="335"/>
        <v>Yes</v>
      </c>
    </row>
    <row r="7163" spans="1:13" ht="15" thickBot="1" x14ac:dyDescent="0.4">
      <c r="A7163" s="5" t="s">
        <v>175</v>
      </c>
      <c r="B7163" s="5" t="s">
        <v>176</v>
      </c>
      <c r="C7163" s="5" t="s">
        <v>7364</v>
      </c>
      <c r="D7163" s="5">
        <f t="shared" si="334"/>
        <v>18446</v>
      </c>
      <c r="E7163" s="6">
        <v>42551</v>
      </c>
      <c r="F7163" s="6">
        <f t="shared" si="336"/>
        <v>42641</v>
      </c>
      <c r="G7163" s="6" t="str">
        <f>IF('BCT Template'!R7162&gt;F7163,"Yes","No")</f>
        <v>No</v>
      </c>
      <c r="H7163" s="5" t="s">
        <v>234</v>
      </c>
      <c r="I7163" s="5" t="s">
        <v>235</v>
      </c>
      <c r="J7163" s="5" t="s">
        <v>184</v>
      </c>
      <c r="K7163" s="5" t="s">
        <v>185</v>
      </c>
      <c r="L7163" s="7" t="s">
        <v>164</v>
      </c>
      <c r="M7163" t="str">
        <f t="shared" si="335"/>
        <v>No</v>
      </c>
    </row>
    <row r="7164" spans="1:13" ht="15" thickBot="1" x14ac:dyDescent="0.4">
      <c r="A7164" s="5" t="s">
        <v>175</v>
      </c>
      <c r="B7164" s="5" t="s">
        <v>176</v>
      </c>
      <c r="C7164" s="5" t="s">
        <v>7365</v>
      </c>
      <c r="D7164" s="5">
        <f t="shared" si="334"/>
        <v>30235</v>
      </c>
      <c r="E7164" s="6">
        <v>42551</v>
      </c>
      <c r="F7164" s="6">
        <f t="shared" si="336"/>
        <v>42641</v>
      </c>
      <c r="G7164" s="6" t="str">
        <f>IF('BCT Template'!R7163&gt;F7164,"Yes","No")</f>
        <v>No</v>
      </c>
      <c r="H7164" s="5" t="s">
        <v>178</v>
      </c>
      <c r="I7164" s="5" t="s">
        <v>179</v>
      </c>
      <c r="J7164" s="5" t="s">
        <v>35</v>
      </c>
      <c r="K7164" s="5" t="s">
        <v>180</v>
      </c>
      <c r="L7164" s="7" t="s">
        <v>164</v>
      </c>
      <c r="M7164" t="str">
        <f t="shared" si="335"/>
        <v>Yes</v>
      </c>
    </row>
    <row r="7165" spans="1:13" ht="15" thickBot="1" x14ac:dyDescent="0.4">
      <c r="A7165" s="5" t="s">
        <v>175</v>
      </c>
      <c r="B7165" s="5" t="s">
        <v>176</v>
      </c>
      <c r="C7165" s="5" t="s">
        <v>7366</v>
      </c>
      <c r="D7165" s="5">
        <f t="shared" si="334"/>
        <v>18375</v>
      </c>
      <c r="E7165" s="6">
        <v>43189</v>
      </c>
      <c r="F7165" s="6">
        <f t="shared" si="336"/>
        <v>43279</v>
      </c>
      <c r="G7165" s="6" t="str">
        <f>IF('BCT Template'!R7164&gt;F7165,"Yes","No")</f>
        <v>No</v>
      </c>
      <c r="H7165" s="5" t="s">
        <v>234</v>
      </c>
      <c r="I7165" s="5" t="s">
        <v>235</v>
      </c>
      <c r="J7165" s="5" t="s">
        <v>184</v>
      </c>
      <c r="K7165" s="5" t="s">
        <v>185</v>
      </c>
      <c r="L7165" s="7" t="s">
        <v>164</v>
      </c>
      <c r="M7165" t="str">
        <f t="shared" si="335"/>
        <v>No</v>
      </c>
    </row>
    <row r="7166" spans="1:13" ht="15" thickBot="1" x14ac:dyDescent="0.4">
      <c r="A7166" s="5" t="s">
        <v>175</v>
      </c>
      <c r="B7166" s="5" t="s">
        <v>176</v>
      </c>
      <c r="C7166" s="5" t="s">
        <v>7367</v>
      </c>
      <c r="D7166" s="5">
        <f t="shared" si="334"/>
        <v>80505</v>
      </c>
      <c r="E7166" s="6">
        <v>42613</v>
      </c>
      <c r="F7166" s="6">
        <f t="shared" si="336"/>
        <v>42703</v>
      </c>
      <c r="G7166" s="6" t="str">
        <f>IF('BCT Template'!R7165&gt;F7166,"Yes","No")</f>
        <v>No</v>
      </c>
      <c r="H7166" s="5" t="s">
        <v>182</v>
      </c>
      <c r="I7166" s="5" t="s">
        <v>183</v>
      </c>
      <c r="J7166" s="5" t="s">
        <v>184</v>
      </c>
      <c r="K7166" s="5" t="s">
        <v>185</v>
      </c>
      <c r="L7166" s="7" t="s">
        <v>164</v>
      </c>
      <c r="M7166" t="str">
        <f t="shared" si="335"/>
        <v>No</v>
      </c>
    </row>
    <row r="7167" spans="1:13" ht="15" thickBot="1" x14ac:dyDescent="0.4">
      <c r="A7167" s="5" t="s">
        <v>175</v>
      </c>
      <c r="B7167" s="5" t="s">
        <v>176</v>
      </c>
      <c r="C7167" s="5" t="s">
        <v>7368</v>
      </c>
      <c r="D7167" s="5">
        <f t="shared" si="334"/>
        <v>80062</v>
      </c>
      <c r="E7167" s="6">
        <v>43708</v>
      </c>
      <c r="F7167" s="6">
        <f t="shared" si="336"/>
        <v>43798</v>
      </c>
      <c r="G7167" s="6" t="str">
        <f>IF('BCT Template'!R7166&gt;F7167,"Yes","No")</f>
        <v>No</v>
      </c>
      <c r="H7167" s="5" t="s">
        <v>182</v>
      </c>
      <c r="I7167" s="5" t="s">
        <v>183</v>
      </c>
      <c r="J7167" s="5" t="s">
        <v>200</v>
      </c>
      <c r="K7167" s="5" t="s">
        <v>201</v>
      </c>
      <c r="L7167" s="7" t="s">
        <v>164</v>
      </c>
      <c r="M7167" t="str">
        <f t="shared" si="335"/>
        <v>Yes</v>
      </c>
    </row>
    <row r="7168" spans="1:13" ht="15" thickBot="1" x14ac:dyDescent="0.4">
      <c r="A7168" s="5" t="s">
        <v>175</v>
      </c>
      <c r="B7168" s="5" t="s">
        <v>176</v>
      </c>
      <c r="C7168" s="5" t="s">
        <v>7369</v>
      </c>
      <c r="D7168" s="5">
        <f t="shared" si="334"/>
        <v>22204</v>
      </c>
      <c r="E7168" s="6">
        <v>44012</v>
      </c>
      <c r="F7168" s="6">
        <f t="shared" si="336"/>
        <v>44102</v>
      </c>
      <c r="G7168" s="6" t="str">
        <f>IF('BCT Template'!R7167&gt;F7168,"Yes","No")</f>
        <v>No</v>
      </c>
      <c r="H7168" s="5" t="s">
        <v>178</v>
      </c>
      <c r="I7168" s="5" t="s">
        <v>179</v>
      </c>
      <c r="J7168" s="5" t="s">
        <v>35</v>
      </c>
      <c r="K7168" s="5" t="s">
        <v>180</v>
      </c>
      <c r="L7168" s="7" t="s">
        <v>164</v>
      </c>
      <c r="M7168" t="str">
        <f t="shared" si="335"/>
        <v>Yes</v>
      </c>
    </row>
    <row r="7169" spans="1:13" ht="15" thickBot="1" x14ac:dyDescent="0.4">
      <c r="A7169" s="5" t="s">
        <v>175</v>
      </c>
      <c r="B7169" s="5" t="s">
        <v>176</v>
      </c>
      <c r="C7169" s="5" t="s">
        <v>7370</v>
      </c>
      <c r="D7169" s="5">
        <f t="shared" si="334"/>
        <v>79911</v>
      </c>
      <c r="E7169" s="6">
        <v>41820</v>
      </c>
      <c r="F7169" s="6">
        <f t="shared" si="336"/>
        <v>41910</v>
      </c>
      <c r="G7169" s="6" t="str">
        <f>IF('BCT Template'!R7168&gt;F7169,"Yes","No")</f>
        <v>No</v>
      </c>
      <c r="H7169" s="5" t="s">
        <v>182</v>
      </c>
      <c r="I7169" s="5" t="s">
        <v>183</v>
      </c>
      <c r="J7169" s="5" t="s">
        <v>184</v>
      </c>
      <c r="K7169" s="5" t="s">
        <v>185</v>
      </c>
      <c r="L7169" s="7" t="s">
        <v>164</v>
      </c>
      <c r="M7169" t="str">
        <f t="shared" si="335"/>
        <v>No</v>
      </c>
    </row>
    <row r="7170" spans="1:13" ht="15" thickBot="1" x14ac:dyDescent="0.4">
      <c r="A7170" s="5" t="s">
        <v>175</v>
      </c>
      <c r="B7170" s="5" t="s">
        <v>176</v>
      </c>
      <c r="C7170" s="5" t="s">
        <v>7371</v>
      </c>
      <c r="D7170" s="5">
        <f t="shared" si="334"/>
        <v>81035</v>
      </c>
      <c r="E7170" s="6">
        <v>43538</v>
      </c>
      <c r="F7170" s="6">
        <f t="shared" si="336"/>
        <v>43628</v>
      </c>
      <c r="G7170" s="6" t="str">
        <f>IF('BCT Template'!R7169&gt;F7170,"Yes","No")</f>
        <v>No</v>
      </c>
      <c r="H7170" s="5" t="s">
        <v>182</v>
      </c>
      <c r="I7170" s="5" t="s">
        <v>183</v>
      </c>
      <c r="J7170" s="5" t="s">
        <v>184</v>
      </c>
      <c r="K7170" s="5" t="s">
        <v>185</v>
      </c>
      <c r="L7170" s="7" t="s">
        <v>164</v>
      </c>
      <c r="M7170" t="str">
        <f t="shared" si="335"/>
        <v>No</v>
      </c>
    </row>
    <row r="7171" spans="1:13" ht="15" thickBot="1" x14ac:dyDescent="0.4">
      <c r="A7171" s="5" t="s">
        <v>175</v>
      </c>
      <c r="B7171" s="5" t="s">
        <v>176</v>
      </c>
      <c r="C7171" s="5" t="s">
        <v>7372</v>
      </c>
      <c r="D7171" s="5">
        <f t="shared" ref="D7171:D7234" si="337">C7171*1</f>
        <v>21282</v>
      </c>
      <c r="E7171" s="6">
        <v>44043</v>
      </c>
      <c r="F7171" s="6">
        <f t="shared" si="336"/>
        <v>44133</v>
      </c>
      <c r="G7171" s="6" t="str">
        <f>IF('BCT Template'!R7170&gt;F7171,"Yes","No")</f>
        <v>No</v>
      </c>
      <c r="H7171" s="5" t="s">
        <v>178</v>
      </c>
      <c r="I7171" s="5" t="s">
        <v>179</v>
      </c>
      <c r="J7171" s="5" t="s">
        <v>35</v>
      </c>
      <c r="K7171" s="5" t="s">
        <v>180</v>
      </c>
      <c r="L7171" s="7" t="s">
        <v>164</v>
      </c>
      <c r="M7171" t="str">
        <f t="shared" ref="M7171:M7234" si="338">IF(J7171=" ","Yes",IF(J7171="3","Yes","No"))</f>
        <v>Yes</v>
      </c>
    </row>
    <row r="7172" spans="1:13" ht="15" thickBot="1" x14ac:dyDescent="0.4">
      <c r="A7172" s="5" t="s">
        <v>175</v>
      </c>
      <c r="B7172" s="5" t="s">
        <v>176</v>
      </c>
      <c r="C7172" s="5" t="s">
        <v>7373</v>
      </c>
      <c r="D7172" s="5">
        <f t="shared" si="337"/>
        <v>57896</v>
      </c>
      <c r="E7172" s="6">
        <v>43038</v>
      </c>
      <c r="F7172" s="6">
        <f t="shared" si="336"/>
        <v>43128</v>
      </c>
      <c r="G7172" s="6" t="str">
        <f>IF('BCT Template'!R7171&gt;F7172,"Yes","No")</f>
        <v>No</v>
      </c>
      <c r="H7172" s="5" t="s">
        <v>189</v>
      </c>
      <c r="I7172" s="5" t="s">
        <v>190</v>
      </c>
      <c r="J7172" s="5" t="s">
        <v>184</v>
      </c>
      <c r="K7172" s="5" t="s">
        <v>185</v>
      </c>
      <c r="L7172" s="7" t="s">
        <v>164</v>
      </c>
      <c r="M7172" t="str">
        <f t="shared" si="338"/>
        <v>No</v>
      </c>
    </row>
    <row r="7173" spans="1:13" ht="15" thickBot="1" x14ac:dyDescent="0.4">
      <c r="A7173" s="5" t="s">
        <v>175</v>
      </c>
      <c r="B7173" s="5" t="s">
        <v>176</v>
      </c>
      <c r="C7173" s="5" t="s">
        <v>7374</v>
      </c>
      <c r="D7173" s="5">
        <f t="shared" si="337"/>
        <v>59718</v>
      </c>
      <c r="E7173" s="6">
        <v>42428</v>
      </c>
      <c r="F7173" s="6">
        <f t="shared" si="336"/>
        <v>42518</v>
      </c>
      <c r="G7173" s="6" t="str">
        <f>IF('BCT Template'!R7172&gt;F7173,"Yes","No")</f>
        <v>No</v>
      </c>
      <c r="H7173" s="5" t="s">
        <v>182</v>
      </c>
      <c r="I7173" s="5" t="s">
        <v>183</v>
      </c>
      <c r="J7173" s="5" t="s">
        <v>200</v>
      </c>
      <c r="K7173" s="5" t="s">
        <v>201</v>
      </c>
      <c r="L7173" s="7" t="s">
        <v>164</v>
      </c>
      <c r="M7173" t="str">
        <f t="shared" si="338"/>
        <v>Yes</v>
      </c>
    </row>
    <row r="7174" spans="1:13" ht="15" thickBot="1" x14ac:dyDescent="0.4">
      <c r="A7174" s="5" t="s">
        <v>175</v>
      </c>
      <c r="B7174" s="5" t="s">
        <v>176</v>
      </c>
      <c r="C7174" s="5" t="s">
        <v>7375</v>
      </c>
      <c r="D7174" s="5">
        <f t="shared" si="337"/>
        <v>21312</v>
      </c>
      <c r="E7174" s="6">
        <v>44092</v>
      </c>
      <c r="F7174" s="6">
        <f t="shared" si="336"/>
        <v>44182</v>
      </c>
      <c r="G7174" s="6" t="str">
        <f>IF('BCT Template'!R7173&gt;F7174,"Yes","No")</f>
        <v>No</v>
      </c>
      <c r="H7174" s="5" t="s">
        <v>178</v>
      </c>
      <c r="I7174" s="5" t="s">
        <v>179</v>
      </c>
      <c r="J7174" s="5" t="s">
        <v>35</v>
      </c>
      <c r="K7174" s="5" t="s">
        <v>180</v>
      </c>
      <c r="L7174" s="7" t="s">
        <v>164</v>
      </c>
      <c r="M7174" t="str">
        <f t="shared" si="338"/>
        <v>Yes</v>
      </c>
    </row>
    <row r="7175" spans="1:13" ht="15" thickBot="1" x14ac:dyDescent="0.4">
      <c r="A7175" s="5" t="s">
        <v>175</v>
      </c>
      <c r="B7175" s="5" t="s">
        <v>176</v>
      </c>
      <c r="C7175" s="5" t="s">
        <v>7376</v>
      </c>
      <c r="D7175" s="5">
        <f t="shared" si="337"/>
        <v>27022</v>
      </c>
      <c r="E7175" s="6">
        <v>44100</v>
      </c>
      <c r="F7175" s="6">
        <f t="shared" si="336"/>
        <v>44190</v>
      </c>
      <c r="G7175" s="6" t="str">
        <f>IF('BCT Template'!R7174&gt;F7175,"Yes","No")</f>
        <v>No</v>
      </c>
      <c r="H7175" s="5" t="s">
        <v>240</v>
      </c>
      <c r="I7175" s="5" t="s">
        <v>241</v>
      </c>
      <c r="J7175" s="5" t="s">
        <v>35</v>
      </c>
      <c r="K7175" s="5" t="s">
        <v>180</v>
      </c>
      <c r="L7175" s="7" t="s">
        <v>164</v>
      </c>
      <c r="M7175" t="str">
        <f t="shared" si="338"/>
        <v>Yes</v>
      </c>
    </row>
    <row r="7176" spans="1:13" ht="15" thickBot="1" x14ac:dyDescent="0.4">
      <c r="A7176" s="5" t="s">
        <v>175</v>
      </c>
      <c r="B7176" s="5" t="s">
        <v>176</v>
      </c>
      <c r="C7176" s="5" t="s">
        <v>7377</v>
      </c>
      <c r="D7176" s="5">
        <f t="shared" si="337"/>
        <v>59211</v>
      </c>
      <c r="E7176" s="6">
        <v>44196</v>
      </c>
      <c r="F7176" s="6">
        <f t="shared" si="336"/>
        <v>44286</v>
      </c>
      <c r="G7176" s="6" t="str">
        <f>IF('BCT Template'!R7175&gt;F7176,"Yes","No")</f>
        <v>No</v>
      </c>
      <c r="H7176" s="5" t="s">
        <v>182</v>
      </c>
      <c r="I7176" s="5" t="s">
        <v>183</v>
      </c>
      <c r="J7176" s="5" t="s">
        <v>184</v>
      </c>
      <c r="K7176" s="5" t="s">
        <v>185</v>
      </c>
      <c r="L7176" s="7" t="s">
        <v>164</v>
      </c>
      <c r="M7176" t="str">
        <f t="shared" si="338"/>
        <v>No</v>
      </c>
    </row>
    <row r="7177" spans="1:13" ht="15" thickBot="1" x14ac:dyDescent="0.4">
      <c r="A7177" s="5" t="s">
        <v>175</v>
      </c>
      <c r="B7177" s="5" t="s">
        <v>176</v>
      </c>
      <c r="C7177" s="5" t="s">
        <v>7378</v>
      </c>
      <c r="D7177" s="5">
        <f t="shared" si="337"/>
        <v>21999</v>
      </c>
      <c r="E7177" s="6">
        <v>41820</v>
      </c>
      <c r="F7177" s="6">
        <f t="shared" si="336"/>
        <v>41910</v>
      </c>
      <c r="G7177" s="6" t="str">
        <f>IF('BCT Template'!R7176&gt;F7177,"Yes","No")</f>
        <v>No</v>
      </c>
      <c r="H7177" s="5" t="s">
        <v>178</v>
      </c>
      <c r="I7177" s="5" t="s">
        <v>179</v>
      </c>
      <c r="J7177" s="5" t="s">
        <v>35</v>
      </c>
      <c r="K7177" s="5" t="s">
        <v>180</v>
      </c>
      <c r="L7177" s="7" t="s">
        <v>164</v>
      </c>
      <c r="M7177" t="str">
        <f t="shared" si="338"/>
        <v>Yes</v>
      </c>
    </row>
    <row r="7178" spans="1:13" ht="15" thickBot="1" x14ac:dyDescent="0.4">
      <c r="A7178" s="5" t="s">
        <v>175</v>
      </c>
      <c r="B7178" s="5" t="s">
        <v>176</v>
      </c>
      <c r="C7178" s="5" t="s">
        <v>7379</v>
      </c>
      <c r="D7178" s="5">
        <f t="shared" si="337"/>
        <v>31280</v>
      </c>
      <c r="E7178" s="6">
        <v>43343</v>
      </c>
      <c r="F7178" s="6">
        <f t="shared" si="336"/>
        <v>43433</v>
      </c>
      <c r="G7178" s="6" t="str">
        <f>IF('BCT Template'!R7177&gt;F7178,"Yes","No")</f>
        <v>No</v>
      </c>
      <c r="H7178" s="5" t="s">
        <v>178</v>
      </c>
      <c r="I7178" s="5" t="s">
        <v>179</v>
      </c>
      <c r="J7178" s="5" t="s">
        <v>35</v>
      </c>
      <c r="K7178" s="5" t="s">
        <v>180</v>
      </c>
      <c r="L7178" s="7" t="s">
        <v>164</v>
      </c>
      <c r="M7178" t="str">
        <f t="shared" si="338"/>
        <v>Yes</v>
      </c>
    </row>
    <row r="7179" spans="1:13" ht="15" thickBot="1" x14ac:dyDescent="0.4">
      <c r="A7179" s="5" t="s">
        <v>175</v>
      </c>
      <c r="B7179" s="5" t="s">
        <v>176</v>
      </c>
      <c r="C7179" s="5" t="s">
        <v>7380</v>
      </c>
      <c r="D7179" s="5">
        <f t="shared" si="337"/>
        <v>59944</v>
      </c>
      <c r="E7179" s="6">
        <v>44439</v>
      </c>
      <c r="F7179" s="6">
        <f t="shared" si="336"/>
        <v>44529</v>
      </c>
      <c r="G7179" s="6" t="str">
        <f>IF('BCT Template'!R7178&gt;F7179,"Yes","No")</f>
        <v>No</v>
      </c>
      <c r="H7179" s="5" t="s">
        <v>182</v>
      </c>
      <c r="I7179" s="5" t="s">
        <v>183</v>
      </c>
      <c r="J7179" s="5" t="s">
        <v>200</v>
      </c>
      <c r="K7179" s="5" t="s">
        <v>201</v>
      </c>
      <c r="L7179" s="7" t="s">
        <v>164</v>
      </c>
      <c r="M7179" t="str">
        <f t="shared" si="338"/>
        <v>Yes</v>
      </c>
    </row>
    <row r="7180" spans="1:13" ht="15" thickBot="1" x14ac:dyDescent="0.4">
      <c r="A7180" s="5" t="s">
        <v>175</v>
      </c>
      <c r="B7180" s="5" t="s">
        <v>176</v>
      </c>
      <c r="C7180" s="5" t="s">
        <v>7381</v>
      </c>
      <c r="D7180" s="5">
        <f t="shared" si="337"/>
        <v>83156</v>
      </c>
      <c r="E7180" s="6">
        <v>45314</v>
      </c>
      <c r="F7180" s="6">
        <f t="shared" si="336"/>
        <v>45404</v>
      </c>
      <c r="G7180" s="6" t="str">
        <f>IF('BCT Template'!R7179&gt;F7180,"Yes","No")</f>
        <v>No</v>
      </c>
      <c r="H7180" s="5" t="s">
        <v>210</v>
      </c>
      <c r="I7180" s="5" t="s">
        <v>211</v>
      </c>
      <c r="J7180" s="5" t="s">
        <v>184</v>
      </c>
      <c r="K7180" s="5" t="s">
        <v>185</v>
      </c>
      <c r="L7180" s="7" t="s">
        <v>164</v>
      </c>
      <c r="M7180" t="str">
        <f t="shared" si="338"/>
        <v>No</v>
      </c>
    </row>
    <row r="7181" spans="1:13" ht="15" thickBot="1" x14ac:dyDescent="0.4">
      <c r="A7181" s="5" t="s">
        <v>175</v>
      </c>
      <c r="B7181" s="5" t="s">
        <v>176</v>
      </c>
      <c r="C7181" s="5" t="s">
        <v>7382</v>
      </c>
      <c r="D7181" s="5">
        <f t="shared" si="337"/>
        <v>81146</v>
      </c>
      <c r="E7181" s="6">
        <v>43799</v>
      </c>
      <c r="F7181" s="6">
        <f t="shared" si="336"/>
        <v>43889</v>
      </c>
      <c r="G7181" s="6" t="str">
        <f>IF('BCT Template'!R7180&gt;F7181,"Yes","No")</f>
        <v>No</v>
      </c>
      <c r="H7181" s="5" t="s">
        <v>182</v>
      </c>
      <c r="I7181" s="5" t="s">
        <v>183</v>
      </c>
      <c r="J7181" s="5" t="s">
        <v>200</v>
      </c>
      <c r="K7181" s="5" t="s">
        <v>201</v>
      </c>
      <c r="L7181" s="7" t="s">
        <v>164</v>
      </c>
      <c r="M7181" t="str">
        <f t="shared" si="338"/>
        <v>Yes</v>
      </c>
    </row>
    <row r="7182" spans="1:13" ht="15" thickBot="1" x14ac:dyDescent="0.4">
      <c r="A7182" s="5" t="s">
        <v>175</v>
      </c>
      <c r="B7182" s="5" t="s">
        <v>176</v>
      </c>
      <c r="C7182" s="5" t="s">
        <v>7383</v>
      </c>
      <c r="D7182" s="5">
        <f t="shared" si="337"/>
        <v>57898</v>
      </c>
      <c r="E7182" s="6">
        <v>43966</v>
      </c>
      <c r="F7182" s="6">
        <f t="shared" si="336"/>
        <v>44056</v>
      </c>
      <c r="G7182" s="6" t="str">
        <f>IF('BCT Template'!R7181&gt;F7182,"Yes","No")</f>
        <v>No</v>
      </c>
      <c r="H7182" s="5" t="s">
        <v>189</v>
      </c>
      <c r="I7182" s="5" t="s">
        <v>190</v>
      </c>
      <c r="J7182" s="5" t="s">
        <v>184</v>
      </c>
      <c r="K7182" s="5" t="s">
        <v>185</v>
      </c>
      <c r="L7182" s="7" t="s">
        <v>164</v>
      </c>
      <c r="M7182" t="str">
        <f t="shared" si="338"/>
        <v>No</v>
      </c>
    </row>
    <row r="7183" spans="1:13" ht="15" thickBot="1" x14ac:dyDescent="0.4">
      <c r="A7183" s="5" t="s">
        <v>175</v>
      </c>
      <c r="B7183" s="5" t="s">
        <v>176</v>
      </c>
      <c r="C7183" s="5" t="s">
        <v>7384</v>
      </c>
      <c r="D7183" s="5">
        <f t="shared" si="337"/>
        <v>80543</v>
      </c>
      <c r="E7183" s="6">
        <v>43769</v>
      </c>
      <c r="F7183" s="6">
        <f t="shared" si="336"/>
        <v>43859</v>
      </c>
      <c r="G7183" s="6" t="str">
        <f>IF('BCT Template'!R7182&gt;F7183,"Yes","No")</f>
        <v>No</v>
      </c>
      <c r="H7183" s="5" t="s">
        <v>182</v>
      </c>
      <c r="I7183" s="5" t="s">
        <v>183</v>
      </c>
      <c r="J7183" s="5" t="s">
        <v>184</v>
      </c>
      <c r="K7183" s="5" t="s">
        <v>185</v>
      </c>
      <c r="L7183" s="7" t="s">
        <v>164</v>
      </c>
      <c r="M7183" t="str">
        <f t="shared" si="338"/>
        <v>No</v>
      </c>
    </row>
    <row r="7184" spans="1:13" ht="15" thickBot="1" x14ac:dyDescent="0.4">
      <c r="A7184" s="5" t="s">
        <v>175</v>
      </c>
      <c r="B7184" s="5" t="s">
        <v>176</v>
      </c>
      <c r="C7184" s="5" t="s">
        <v>7385</v>
      </c>
      <c r="D7184" s="5">
        <f t="shared" si="337"/>
        <v>31480</v>
      </c>
      <c r="E7184" s="6">
        <v>43616</v>
      </c>
      <c r="F7184" s="6">
        <f t="shared" si="336"/>
        <v>43706</v>
      </c>
      <c r="G7184" s="6" t="str">
        <f>IF('BCT Template'!R7183&gt;F7184,"Yes","No")</f>
        <v>No</v>
      </c>
      <c r="H7184" s="5" t="s">
        <v>178</v>
      </c>
      <c r="I7184" s="5" t="s">
        <v>179</v>
      </c>
      <c r="J7184" s="5" t="s">
        <v>35</v>
      </c>
      <c r="K7184" s="5" t="s">
        <v>180</v>
      </c>
      <c r="L7184" s="7" t="s">
        <v>164</v>
      </c>
      <c r="M7184" t="str">
        <f t="shared" si="338"/>
        <v>Yes</v>
      </c>
    </row>
    <row r="7185" spans="1:13" ht="15" thickBot="1" x14ac:dyDescent="0.4">
      <c r="A7185" s="5" t="s">
        <v>175</v>
      </c>
      <c r="B7185" s="5" t="s">
        <v>176</v>
      </c>
      <c r="C7185" s="5" t="s">
        <v>7386</v>
      </c>
      <c r="D7185" s="5">
        <f t="shared" si="337"/>
        <v>21946</v>
      </c>
      <c r="E7185" s="6">
        <v>43677</v>
      </c>
      <c r="F7185" s="6">
        <f t="shared" si="336"/>
        <v>43767</v>
      </c>
      <c r="G7185" s="6" t="str">
        <f>IF('BCT Template'!R7184&gt;F7185,"Yes","No")</f>
        <v>No</v>
      </c>
      <c r="H7185" s="5" t="s">
        <v>178</v>
      </c>
      <c r="I7185" s="5" t="s">
        <v>179</v>
      </c>
      <c r="J7185" s="5" t="s">
        <v>35</v>
      </c>
      <c r="K7185" s="5" t="s">
        <v>180</v>
      </c>
      <c r="L7185" s="7" t="s">
        <v>164</v>
      </c>
      <c r="M7185" t="str">
        <f t="shared" si="338"/>
        <v>Yes</v>
      </c>
    </row>
    <row r="7186" spans="1:13" ht="15" thickBot="1" x14ac:dyDescent="0.4">
      <c r="A7186" s="5" t="s">
        <v>175</v>
      </c>
      <c r="B7186" s="5" t="s">
        <v>176</v>
      </c>
      <c r="C7186" s="5" t="s">
        <v>7387</v>
      </c>
      <c r="D7186" s="5">
        <f t="shared" si="337"/>
        <v>79635</v>
      </c>
      <c r="E7186" s="6">
        <v>43738</v>
      </c>
      <c r="F7186" s="6">
        <f t="shared" si="336"/>
        <v>43828</v>
      </c>
      <c r="G7186" s="6" t="str">
        <f>IF('BCT Template'!R7185&gt;F7186,"Yes","No")</f>
        <v>No</v>
      </c>
      <c r="H7186" s="5" t="s">
        <v>182</v>
      </c>
      <c r="I7186" s="5" t="s">
        <v>183</v>
      </c>
      <c r="J7186" s="5" t="s">
        <v>184</v>
      </c>
      <c r="K7186" s="5" t="s">
        <v>185</v>
      </c>
      <c r="L7186" s="7" t="s">
        <v>164</v>
      </c>
      <c r="M7186" t="str">
        <f t="shared" si="338"/>
        <v>No</v>
      </c>
    </row>
    <row r="7187" spans="1:13" ht="15" thickBot="1" x14ac:dyDescent="0.4">
      <c r="A7187" s="5" t="s">
        <v>175</v>
      </c>
      <c r="B7187" s="5" t="s">
        <v>176</v>
      </c>
      <c r="C7187" s="5" t="s">
        <v>7388</v>
      </c>
      <c r="D7187" s="5">
        <f t="shared" si="337"/>
        <v>30209</v>
      </c>
      <c r="E7187" s="6">
        <v>42886</v>
      </c>
      <c r="F7187" s="6">
        <f t="shared" si="336"/>
        <v>42976</v>
      </c>
      <c r="G7187" s="6" t="str">
        <f>IF('BCT Template'!R7186&gt;F7187,"Yes","No")</f>
        <v>No</v>
      </c>
      <c r="H7187" s="5" t="s">
        <v>178</v>
      </c>
      <c r="I7187" s="5" t="s">
        <v>179</v>
      </c>
      <c r="J7187" s="5" t="s">
        <v>35</v>
      </c>
      <c r="K7187" s="5" t="s">
        <v>180</v>
      </c>
      <c r="L7187" s="7" t="s">
        <v>164</v>
      </c>
      <c r="M7187" t="str">
        <f t="shared" si="338"/>
        <v>Yes</v>
      </c>
    </row>
    <row r="7188" spans="1:13" ht="15" thickBot="1" x14ac:dyDescent="0.4">
      <c r="A7188" s="5" t="s">
        <v>175</v>
      </c>
      <c r="B7188" s="5" t="s">
        <v>176</v>
      </c>
      <c r="C7188" s="5" t="s">
        <v>7389</v>
      </c>
      <c r="D7188" s="5">
        <f t="shared" si="337"/>
        <v>22252</v>
      </c>
      <c r="E7188" s="6">
        <v>44272</v>
      </c>
      <c r="F7188" s="6">
        <f t="shared" si="336"/>
        <v>44362</v>
      </c>
      <c r="G7188" s="6" t="str">
        <f>IF('BCT Template'!R7187&gt;F7188,"Yes","No")</f>
        <v>No</v>
      </c>
      <c r="H7188" s="5" t="s">
        <v>178</v>
      </c>
      <c r="I7188" s="5" t="s">
        <v>179</v>
      </c>
      <c r="J7188" s="5" t="s">
        <v>35</v>
      </c>
      <c r="K7188" s="5" t="s">
        <v>180</v>
      </c>
      <c r="L7188" s="7" t="s">
        <v>164</v>
      </c>
      <c r="M7188" t="str">
        <f t="shared" si="338"/>
        <v>Yes</v>
      </c>
    </row>
    <row r="7189" spans="1:13" ht="15" thickBot="1" x14ac:dyDescent="0.4">
      <c r="A7189" s="5" t="s">
        <v>175</v>
      </c>
      <c r="B7189" s="5" t="s">
        <v>176</v>
      </c>
      <c r="C7189" s="5" t="s">
        <v>7390</v>
      </c>
      <c r="D7189" s="5">
        <f t="shared" si="337"/>
        <v>23625</v>
      </c>
      <c r="E7189" s="6">
        <v>44074</v>
      </c>
      <c r="F7189" s="6">
        <f t="shared" si="336"/>
        <v>44164</v>
      </c>
      <c r="G7189" s="6" t="str">
        <f>IF('BCT Template'!R7188&gt;F7189,"Yes","No")</f>
        <v>No</v>
      </c>
      <c r="H7189" s="5" t="s">
        <v>178</v>
      </c>
      <c r="I7189" s="5" t="s">
        <v>179</v>
      </c>
      <c r="J7189" s="5" t="s">
        <v>35</v>
      </c>
      <c r="K7189" s="5" t="s">
        <v>180</v>
      </c>
      <c r="L7189" s="7" t="s">
        <v>164</v>
      </c>
      <c r="M7189" t="str">
        <f t="shared" si="338"/>
        <v>Yes</v>
      </c>
    </row>
    <row r="7190" spans="1:13" ht="15" thickBot="1" x14ac:dyDescent="0.4">
      <c r="A7190" s="5" t="s">
        <v>175</v>
      </c>
      <c r="B7190" s="5" t="s">
        <v>176</v>
      </c>
      <c r="C7190" s="5" t="s">
        <v>7391</v>
      </c>
      <c r="D7190" s="5">
        <f t="shared" si="337"/>
        <v>82992</v>
      </c>
      <c r="E7190" s="6">
        <v>45139</v>
      </c>
      <c r="F7190" s="6">
        <f t="shared" ref="F7190:F7253" si="339">E7190+90</f>
        <v>45229</v>
      </c>
      <c r="G7190" s="6" t="str">
        <f>IF('BCT Template'!R7189&gt;F7190,"Yes","No")</f>
        <v>No</v>
      </c>
      <c r="H7190" s="5" t="s">
        <v>210</v>
      </c>
      <c r="I7190" s="5" t="s">
        <v>211</v>
      </c>
      <c r="J7190" s="5" t="s">
        <v>184</v>
      </c>
      <c r="K7190" s="5" t="s">
        <v>185</v>
      </c>
      <c r="L7190" s="7" t="s">
        <v>164</v>
      </c>
      <c r="M7190" t="str">
        <f t="shared" si="338"/>
        <v>No</v>
      </c>
    </row>
    <row r="7191" spans="1:13" ht="15" thickBot="1" x14ac:dyDescent="0.4">
      <c r="A7191" s="5" t="s">
        <v>175</v>
      </c>
      <c r="B7191" s="5" t="s">
        <v>176</v>
      </c>
      <c r="C7191" s="5" t="s">
        <v>7392</v>
      </c>
      <c r="D7191" s="5">
        <f t="shared" si="337"/>
        <v>79807</v>
      </c>
      <c r="E7191" s="6">
        <v>42947</v>
      </c>
      <c r="F7191" s="6">
        <f t="shared" si="339"/>
        <v>43037</v>
      </c>
      <c r="G7191" s="6" t="str">
        <f>IF('BCT Template'!R7190&gt;F7191,"Yes","No")</f>
        <v>No</v>
      </c>
      <c r="H7191" s="5" t="s">
        <v>182</v>
      </c>
      <c r="I7191" s="5" t="s">
        <v>183</v>
      </c>
      <c r="J7191" s="5" t="s">
        <v>200</v>
      </c>
      <c r="K7191" s="5" t="s">
        <v>201</v>
      </c>
      <c r="L7191" s="7" t="s">
        <v>164</v>
      </c>
      <c r="M7191" t="str">
        <f t="shared" si="338"/>
        <v>Yes</v>
      </c>
    </row>
    <row r="7192" spans="1:13" ht="15" thickBot="1" x14ac:dyDescent="0.4">
      <c r="A7192" s="5" t="s">
        <v>175</v>
      </c>
      <c r="B7192" s="5" t="s">
        <v>176</v>
      </c>
      <c r="C7192" s="5" t="s">
        <v>7393</v>
      </c>
      <c r="D7192" s="5">
        <f t="shared" si="337"/>
        <v>59256</v>
      </c>
      <c r="E7192" s="6">
        <v>44043</v>
      </c>
      <c r="F7192" s="6">
        <f t="shared" si="339"/>
        <v>44133</v>
      </c>
      <c r="G7192" s="6" t="str">
        <f>IF('BCT Template'!R7191&gt;F7192,"Yes","No")</f>
        <v>No</v>
      </c>
      <c r="H7192" s="5" t="s">
        <v>182</v>
      </c>
      <c r="I7192" s="5" t="s">
        <v>183</v>
      </c>
      <c r="J7192" s="5" t="s">
        <v>200</v>
      </c>
      <c r="K7192" s="5" t="s">
        <v>201</v>
      </c>
      <c r="L7192" s="7" t="s">
        <v>164</v>
      </c>
      <c r="M7192" t="str">
        <f t="shared" si="338"/>
        <v>Yes</v>
      </c>
    </row>
    <row r="7193" spans="1:13" ht="15" thickBot="1" x14ac:dyDescent="0.4">
      <c r="A7193" s="5" t="s">
        <v>175</v>
      </c>
      <c r="B7193" s="5" t="s">
        <v>176</v>
      </c>
      <c r="C7193" s="5" t="s">
        <v>7394</v>
      </c>
      <c r="D7193" s="5">
        <f t="shared" si="337"/>
        <v>82748</v>
      </c>
      <c r="E7193" s="6">
        <v>44444</v>
      </c>
      <c r="F7193" s="6">
        <f t="shared" si="339"/>
        <v>44534</v>
      </c>
      <c r="G7193" s="6" t="str">
        <f>IF('BCT Template'!R7192&gt;F7193,"Yes","No")</f>
        <v>No</v>
      </c>
      <c r="H7193" s="5" t="s">
        <v>210</v>
      </c>
      <c r="I7193" s="5" t="s">
        <v>211</v>
      </c>
      <c r="J7193" s="5" t="s">
        <v>184</v>
      </c>
      <c r="K7193" s="5" t="s">
        <v>185</v>
      </c>
      <c r="L7193" s="7" t="s">
        <v>164</v>
      </c>
      <c r="M7193" t="str">
        <f t="shared" si="338"/>
        <v>No</v>
      </c>
    </row>
    <row r="7194" spans="1:13" ht="15" thickBot="1" x14ac:dyDescent="0.4">
      <c r="A7194" s="5" t="s">
        <v>175</v>
      </c>
      <c r="B7194" s="5" t="s">
        <v>176</v>
      </c>
      <c r="C7194" s="5" t="s">
        <v>7395</v>
      </c>
      <c r="D7194" s="5">
        <f t="shared" si="337"/>
        <v>78095</v>
      </c>
      <c r="E7194" s="6">
        <v>43229</v>
      </c>
      <c r="F7194" s="6">
        <f t="shared" si="339"/>
        <v>43319</v>
      </c>
      <c r="G7194" s="6" t="str">
        <f>IF('BCT Template'!R7193&gt;F7194,"Yes","No")</f>
        <v>No</v>
      </c>
      <c r="H7194" s="5" t="s">
        <v>189</v>
      </c>
      <c r="I7194" s="5" t="s">
        <v>190</v>
      </c>
      <c r="J7194" s="5" t="s">
        <v>184</v>
      </c>
      <c r="K7194" s="5" t="s">
        <v>185</v>
      </c>
      <c r="L7194" s="7" t="s">
        <v>164</v>
      </c>
      <c r="M7194" t="str">
        <f t="shared" si="338"/>
        <v>No</v>
      </c>
    </row>
    <row r="7195" spans="1:13" ht="15" thickBot="1" x14ac:dyDescent="0.4">
      <c r="A7195" s="5" t="s">
        <v>175</v>
      </c>
      <c r="B7195" s="5" t="s">
        <v>176</v>
      </c>
      <c r="C7195" s="5" t="s">
        <v>7396</v>
      </c>
      <c r="D7195" s="5">
        <f t="shared" si="337"/>
        <v>22604</v>
      </c>
      <c r="E7195" s="6">
        <v>43677</v>
      </c>
      <c r="F7195" s="6">
        <f t="shared" si="339"/>
        <v>43767</v>
      </c>
      <c r="G7195" s="6" t="str">
        <f>IF('BCT Template'!R7194&gt;F7195,"Yes","No")</f>
        <v>No</v>
      </c>
      <c r="H7195" s="5" t="s">
        <v>178</v>
      </c>
      <c r="I7195" s="5" t="s">
        <v>179</v>
      </c>
      <c r="J7195" s="5" t="s">
        <v>35</v>
      </c>
      <c r="K7195" s="5" t="s">
        <v>180</v>
      </c>
      <c r="L7195" s="7" t="s">
        <v>164</v>
      </c>
      <c r="M7195" t="str">
        <f t="shared" si="338"/>
        <v>Yes</v>
      </c>
    </row>
    <row r="7196" spans="1:13" ht="15" thickBot="1" x14ac:dyDescent="0.4">
      <c r="A7196" s="5" t="s">
        <v>175</v>
      </c>
      <c r="B7196" s="5" t="s">
        <v>176</v>
      </c>
      <c r="C7196" s="5" t="s">
        <v>7397</v>
      </c>
      <c r="D7196" s="5">
        <f t="shared" si="337"/>
        <v>82574</v>
      </c>
      <c r="E7196" s="6">
        <v>43749</v>
      </c>
      <c r="F7196" s="6">
        <f t="shared" si="339"/>
        <v>43839</v>
      </c>
      <c r="G7196" s="6" t="str">
        <f>IF('BCT Template'!R7195&gt;F7196,"Yes","No")</f>
        <v>No</v>
      </c>
      <c r="H7196" s="5" t="s">
        <v>210</v>
      </c>
      <c r="I7196" s="5" t="s">
        <v>211</v>
      </c>
      <c r="J7196" s="5" t="s">
        <v>184</v>
      </c>
      <c r="K7196" s="5" t="s">
        <v>185</v>
      </c>
      <c r="L7196" s="7" t="s">
        <v>164</v>
      </c>
      <c r="M7196" t="str">
        <f t="shared" si="338"/>
        <v>No</v>
      </c>
    </row>
    <row r="7197" spans="1:13" ht="15" thickBot="1" x14ac:dyDescent="0.4">
      <c r="A7197" s="5" t="s">
        <v>175</v>
      </c>
      <c r="B7197" s="5" t="s">
        <v>176</v>
      </c>
      <c r="C7197" s="5" t="s">
        <v>7398</v>
      </c>
      <c r="D7197" s="5">
        <f t="shared" si="337"/>
        <v>18805</v>
      </c>
      <c r="E7197" s="6">
        <v>44012</v>
      </c>
      <c r="F7197" s="6">
        <f t="shared" si="339"/>
        <v>44102</v>
      </c>
      <c r="G7197" s="6" t="str">
        <f>IF('BCT Template'!R7196&gt;F7197,"Yes","No")</f>
        <v>No</v>
      </c>
      <c r="H7197" s="5" t="s">
        <v>234</v>
      </c>
      <c r="I7197" s="5" t="s">
        <v>235</v>
      </c>
      <c r="J7197" s="5" t="s">
        <v>184</v>
      </c>
      <c r="K7197" s="5" t="s">
        <v>185</v>
      </c>
      <c r="L7197" s="7" t="s">
        <v>164</v>
      </c>
      <c r="M7197" t="str">
        <f t="shared" si="338"/>
        <v>No</v>
      </c>
    </row>
    <row r="7198" spans="1:13" ht="15" thickBot="1" x14ac:dyDescent="0.4">
      <c r="A7198" s="5" t="s">
        <v>175</v>
      </c>
      <c r="B7198" s="5" t="s">
        <v>176</v>
      </c>
      <c r="C7198" s="5" t="s">
        <v>7399</v>
      </c>
      <c r="D7198" s="5">
        <f t="shared" si="337"/>
        <v>59902</v>
      </c>
      <c r="E7198" s="6">
        <v>42886</v>
      </c>
      <c r="F7198" s="6">
        <f t="shared" si="339"/>
        <v>42976</v>
      </c>
      <c r="G7198" s="6" t="str">
        <f>IF('BCT Template'!R7197&gt;F7198,"Yes","No")</f>
        <v>No</v>
      </c>
      <c r="H7198" s="5" t="s">
        <v>182</v>
      </c>
      <c r="I7198" s="5" t="s">
        <v>183</v>
      </c>
      <c r="J7198" s="5" t="s">
        <v>200</v>
      </c>
      <c r="K7198" s="5" t="s">
        <v>201</v>
      </c>
      <c r="L7198" s="7" t="s">
        <v>164</v>
      </c>
      <c r="M7198" t="str">
        <f t="shared" si="338"/>
        <v>Yes</v>
      </c>
    </row>
    <row r="7199" spans="1:13" ht="15" thickBot="1" x14ac:dyDescent="0.4">
      <c r="A7199" s="5" t="s">
        <v>175</v>
      </c>
      <c r="B7199" s="5" t="s">
        <v>176</v>
      </c>
      <c r="C7199" s="5" t="s">
        <v>7400</v>
      </c>
      <c r="D7199" s="5">
        <f t="shared" si="337"/>
        <v>77540</v>
      </c>
      <c r="E7199" s="6">
        <v>44062</v>
      </c>
      <c r="F7199" s="6">
        <f t="shared" si="339"/>
        <v>44152</v>
      </c>
      <c r="G7199" s="6" t="str">
        <f>IF('BCT Template'!R7198&gt;F7199,"Yes","No")</f>
        <v>No</v>
      </c>
      <c r="H7199" s="5" t="s">
        <v>189</v>
      </c>
      <c r="I7199" s="5" t="s">
        <v>190</v>
      </c>
      <c r="J7199" s="5" t="s">
        <v>184</v>
      </c>
      <c r="K7199" s="5" t="s">
        <v>185</v>
      </c>
      <c r="L7199" s="7" t="s">
        <v>164</v>
      </c>
      <c r="M7199" t="str">
        <f t="shared" si="338"/>
        <v>No</v>
      </c>
    </row>
    <row r="7200" spans="1:13" ht="15" thickBot="1" x14ac:dyDescent="0.4">
      <c r="A7200" s="5" t="s">
        <v>175</v>
      </c>
      <c r="B7200" s="5" t="s">
        <v>176</v>
      </c>
      <c r="C7200" s="5" t="s">
        <v>7401</v>
      </c>
      <c r="D7200" s="5">
        <f t="shared" si="337"/>
        <v>30086</v>
      </c>
      <c r="E7200" s="6">
        <v>44074</v>
      </c>
      <c r="F7200" s="6">
        <f t="shared" si="339"/>
        <v>44164</v>
      </c>
      <c r="G7200" s="6" t="str">
        <f>IF('BCT Template'!R7199&gt;F7200,"Yes","No")</f>
        <v>No</v>
      </c>
      <c r="H7200" s="5" t="s">
        <v>178</v>
      </c>
      <c r="I7200" s="5" t="s">
        <v>179</v>
      </c>
      <c r="J7200" s="5" t="s">
        <v>35</v>
      </c>
      <c r="K7200" s="5" t="s">
        <v>180</v>
      </c>
      <c r="L7200" s="7" t="s">
        <v>164</v>
      </c>
      <c r="M7200" t="str">
        <f t="shared" si="338"/>
        <v>Yes</v>
      </c>
    </row>
    <row r="7201" spans="1:13" ht="15" thickBot="1" x14ac:dyDescent="0.4">
      <c r="A7201" s="5" t="s">
        <v>175</v>
      </c>
      <c r="B7201" s="5" t="s">
        <v>176</v>
      </c>
      <c r="C7201" s="5" t="s">
        <v>7402</v>
      </c>
      <c r="D7201" s="5">
        <f t="shared" si="337"/>
        <v>59515</v>
      </c>
      <c r="E7201" s="6">
        <v>44104</v>
      </c>
      <c r="F7201" s="6">
        <f t="shared" si="339"/>
        <v>44194</v>
      </c>
      <c r="G7201" s="6" t="str">
        <f>IF('BCT Template'!R7200&gt;F7201,"Yes","No")</f>
        <v>No</v>
      </c>
      <c r="H7201" s="5" t="s">
        <v>182</v>
      </c>
      <c r="I7201" s="5" t="s">
        <v>183</v>
      </c>
      <c r="J7201" s="5" t="s">
        <v>200</v>
      </c>
      <c r="K7201" s="5" t="s">
        <v>201</v>
      </c>
      <c r="L7201" s="7" t="s">
        <v>164</v>
      </c>
      <c r="M7201" t="str">
        <f t="shared" si="338"/>
        <v>Yes</v>
      </c>
    </row>
    <row r="7202" spans="1:13" ht="15" thickBot="1" x14ac:dyDescent="0.4">
      <c r="A7202" s="5" t="s">
        <v>175</v>
      </c>
      <c r="B7202" s="5" t="s">
        <v>176</v>
      </c>
      <c r="C7202" s="5" t="s">
        <v>7403</v>
      </c>
      <c r="D7202" s="5">
        <f t="shared" si="337"/>
        <v>21680</v>
      </c>
      <c r="E7202" s="6">
        <v>44108</v>
      </c>
      <c r="F7202" s="6">
        <f t="shared" si="339"/>
        <v>44198</v>
      </c>
      <c r="G7202" s="6" t="str">
        <f>IF('BCT Template'!R7201&gt;F7202,"Yes","No")</f>
        <v>No</v>
      </c>
      <c r="H7202" s="5" t="s">
        <v>178</v>
      </c>
      <c r="I7202" s="5" t="s">
        <v>179</v>
      </c>
      <c r="J7202" s="5" t="s">
        <v>35</v>
      </c>
      <c r="K7202" s="5" t="s">
        <v>180</v>
      </c>
      <c r="L7202" s="7" t="s">
        <v>164</v>
      </c>
      <c r="M7202" t="str">
        <f t="shared" si="338"/>
        <v>Yes</v>
      </c>
    </row>
    <row r="7203" spans="1:13" ht="15" thickBot="1" x14ac:dyDescent="0.4">
      <c r="A7203" s="5" t="s">
        <v>175</v>
      </c>
      <c r="B7203" s="5" t="s">
        <v>176</v>
      </c>
      <c r="C7203" s="5" t="s">
        <v>7404</v>
      </c>
      <c r="D7203" s="5">
        <f t="shared" si="337"/>
        <v>30866</v>
      </c>
      <c r="E7203" s="6">
        <v>43921</v>
      </c>
      <c r="F7203" s="6">
        <f t="shared" si="339"/>
        <v>44011</v>
      </c>
      <c r="G7203" s="6" t="str">
        <f>IF('BCT Template'!R7202&gt;F7203,"Yes","No")</f>
        <v>No</v>
      </c>
      <c r="H7203" s="5" t="s">
        <v>178</v>
      </c>
      <c r="I7203" s="5" t="s">
        <v>179</v>
      </c>
      <c r="J7203" s="5" t="s">
        <v>35</v>
      </c>
      <c r="K7203" s="5" t="s">
        <v>180</v>
      </c>
      <c r="L7203" s="7" t="s">
        <v>164</v>
      </c>
      <c r="M7203" t="str">
        <f t="shared" si="338"/>
        <v>Yes</v>
      </c>
    </row>
    <row r="7204" spans="1:13" ht="15" thickBot="1" x14ac:dyDescent="0.4">
      <c r="A7204" s="5" t="s">
        <v>175</v>
      </c>
      <c r="B7204" s="5" t="s">
        <v>176</v>
      </c>
      <c r="C7204" s="5" t="s">
        <v>7405</v>
      </c>
      <c r="D7204" s="5">
        <f t="shared" si="337"/>
        <v>82067</v>
      </c>
      <c r="E7204" s="6">
        <v>43748</v>
      </c>
      <c r="F7204" s="6">
        <f t="shared" si="339"/>
        <v>43838</v>
      </c>
      <c r="G7204" s="6" t="str">
        <f>IF('BCT Template'!R7203&gt;F7204,"Yes","No")</f>
        <v>No</v>
      </c>
      <c r="H7204" s="5" t="s">
        <v>210</v>
      </c>
      <c r="I7204" s="5" t="s">
        <v>211</v>
      </c>
      <c r="J7204" s="5" t="s">
        <v>184</v>
      </c>
      <c r="K7204" s="5" t="s">
        <v>185</v>
      </c>
      <c r="L7204" s="7" t="s">
        <v>164</v>
      </c>
      <c r="M7204" t="str">
        <f t="shared" si="338"/>
        <v>No</v>
      </c>
    </row>
    <row r="7205" spans="1:13" ht="15" thickBot="1" x14ac:dyDescent="0.4">
      <c r="A7205" s="5" t="s">
        <v>175</v>
      </c>
      <c r="B7205" s="5" t="s">
        <v>176</v>
      </c>
      <c r="C7205" s="5" t="s">
        <v>7406</v>
      </c>
      <c r="D7205" s="5">
        <f t="shared" si="337"/>
        <v>84794</v>
      </c>
      <c r="E7205" s="6">
        <v>44061</v>
      </c>
      <c r="F7205" s="6">
        <f t="shared" si="339"/>
        <v>44151</v>
      </c>
      <c r="G7205" s="6" t="str">
        <f>IF('BCT Template'!R7204&gt;F7205,"Yes","No")</f>
        <v>No</v>
      </c>
      <c r="H7205" s="5" t="s">
        <v>210</v>
      </c>
      <c r="I7205" s="5" t="s">
        <v>211</v>
      </c>
      <c r="J7205" s="5" t="s">
        <v>184</v>
      </c>
      <c r="K7205" s="5" t="s">
        <v>185</v>
      </c>
      <c r="L7205" s="7" t="s">
        <v>164</v>
      </c>
      <c r="M7205" t="str">
        <f t="shared" si="338"/>
        <v>No</v>
      </c>
    </row>
    <row r="7206" spans="1:13" ht="15" thickBot="1" x14ac:dyDescent="0.4">
      <c r="A7206" s="5" t="s">
        <v>175</v>
      </c>
      <c r="B7206" s="5" t="s">
        <v>176</v>
      </c>
      <c r="C7206" s="5" t="s">
        <v>7407</v>
      </c>
      <c r="D7206" s="5">
        <f t="shared" si="337"/>
        <v>58787</v>
      </c>
      <c r="E7206" s="6">
        <v>43890</v>
      </c>
      <c r="F7206" s="6">
        <f t="shared" si="339"/>
        <v>43980</v>
      </c>
      <c r="G7206" s="6" t="str">
        <f>IF('BCT Template'!R7205&gt;F7206,"Yes","No")</f>
        <v>No</v>
      </c>
      <c r="H7206" s="5" t="s">
        <v>182</v>
      </c>
      <c r="I7206" s="5" t="s">
        <v>183</v>
      </c>
      <c r="J7206" s="5" t="s">
        <v>200</v>
      </c>
      <c r="K7206" s="5" t="s">
        <v>201</v>
      </c>
      <c r="L7206" s="7" t="s">
        <v>164</v>
      </c>
      <c r="M7206" t="str">
        <f t="shared" si="338"/>
        <v>Yes</v>
      </c>
    </row>
    <row r="7207" spans="1:13" ht="15" thickBot="1" x14ac:dyDescent="0.4">
      <c r="A7207" s="5" t="s">
        <v>175</v>
      </c>
      <c r="B7207" s="5" t="s">
        <v>176</v>
      </c>
      <c r="C7207" s="5" t="s">
        <v>7408</v>
      </c>
      <c r="D7207" s="5">
        <f t="shared" si="337"/>
        <v>58181</v>
      </c>
      <c r="E7207" s="6">
        <v>42185</v>
      </c>
      <c r="F7207" s="6">
        <f t="shared" si="339"/>
        <v>42275</v>
      </c>
      <c r="G7207" s="6" t="str">
        <f>IF('BCT Template'!R7206&gt;F7207,"Yes","No")</f>
        <v>No</v>
      </c>
      <c r="H7207" s="5" t="s">
        <v>182</v>
      </c>
      <c r="I7207" s="5" t="s">
        <v>183</v>
      </c>
      <c r="J7207" s="5" t="s">
        <v>184</v>
      </c>
      <c r="K7207" s="5" t="s">
        <v>185</v>
      </c>
      <c r="L7207" s="7" t="s">
        <v>164</v>
      </c>
      <c r="M7207" t="str">
        <f t="shared" si="338"/>
        <v>No</v>
      </c>
    </row>
    <row r="7208" spans="1:13" ht="15" thickBot="1" x14ac:dyDescent="0.4">
      <c r="A7208" s="5" t="s">
        <v>175</v>
      </c>
      <c r="B7208" s="5" t="s">
        <v>176</v>
      </c>
      <c r="C7208" s="5" t="s">
        <v>7409</v>
      </c>
      <c r="D7208" s="5">
        <f t="shared" si="337"/>
        <v>22029</v>
      </c>
      <c r="E7208" s="6">
        <v>43738</v>
      </c>
      <c r="F7208" s="6">
        <f t="shared" si="339"/>
        <v>43828</v>
      </c>
      <c r="G7208" s="6" t="str">
        <f>IF('BCT Template'!R7207&gt;F7208,"Yes","No")</f>
        <v>No</v>
      </c>
      <c r="H7208" s="5" t="s">
        <v>178</v>
      </c>
      <c r="I7208" s="5" t="s">
        <v>179</v>
      </c>
      <c r="J7208" s="5" t="s">
        <v>35</v>
      </c>
      <c r="K7208" s="5" t="s">
        <v>180</v>
      </c>
      <c r="L7208" s="7" t="s">
        <v>164</v>
      </c>
      <c r="M7208" t="str">
        <f t="shared" si="338"/>
        <v>Yes</v>
      </c>
    </row>
    <row r="7209" spans="1:13" ht="15" thickBot="1" x14ac:dyDescent="0.4">
      <c r="A7209" s="5" t="s">
        <v>175</v>
      </c>
      <c r="B7209" s="5" t="s">
        <v>176</v>
      </c>
      <c r="C7209" s="5" t="s">
        <v>7410</v>
      </c>
      <c r="D7209" s="5">
        <f t="shared" si="337"/>
        <v>29007</v>
      </c>
      <c r="E7209" s="6">
        <v>44012</v>
      </c>
      <c r="F7209" s="6">
        <f t="shared" si="339"/>
        <v>44102</v>
      </c>
      <c r="G7209" s="6" t="str">
        <f>IF('BCT Template'!R7208&gt;F7209,"Yes","No")</f>
        <v>No</v>
      </c>
      <c r="H7209" s="5" t="s">
        <v>178</v>
      </c>
      <c r="I7209" s="5" t="s">
        <v>179</v>
      </c>
      <c r="J7209" s="5" t="s">
        <v>35</v>
      </c>
      <c r="K7209" s="5" t="s">
        <v>180</v>
      </c>
      <c r="L7209" s="7" t="s">
        <v>164</v>
      </c>
      <c r="M7209" t="str">
        <f t="shared" si="338"/>
        <v>Yes</v>
      </c>
    </row>
    <row r="7210" spans="1:13" ht="15" thickBot="1" x14ac:dyDescent="0.4">
      <c r="A7210" s="5" t="s">
        <v>175</v>
      </c>
      <c r="B7210" s="5" t="s">
        <v>176</v>
      </c>
      <c r="C7210" s="5" t="s">
        <v>7411</v>
      </c>
      <c r="D7210" s="5">
        <f t="shared" si="337"/>
        <v>18585</v>
      </c>
      <c r="E7210" s="6">
        <v>43646</v>
      </c>
      <c r="F7210" s="6">
        <f t="shared" si="339"/>
        <v>43736</v>
      </c>
      <c r="G7210" s="6" t="str">
        <f>IF('BCT Template'!R7209&gt;F7210,"Yes","No")</f>
        <v>No</v>
      </c>
      <c r="H7210" s="5" t="s">
        <v>234</v>
      </c>
      <c r="I7210" s="5" t="s">
        <v>235</v>
      </c>
      <c r="J7210" s="5" t="s">
        <v>184</v>
      </c>
      <c r="K7210" s="5" t="s">
        <v>185</v>
      </c>
      <c r="L7210" s="7" t="s">
        <v>164</v>
      </c>
      <c r="M7210" t="str">
        <f t="shared" si="338"/>
        <v>No</v>
      </c>
    </row>
    <row r="7211" spans="1:13" ht="15" thickBot="1" x14ac:dyDescent="0.4">
      <c r="A7211" s="5" t="s">
        <v>175</v>
      </c>
      <c r="B7211" s="5" t="s">
        <v>176</v>
      </c>
      <c r="C7211" s="5" t="s">
        <v>7412</v>
      </c>
      <c r="D7211" s="5">
        <f t="shared" si="337"/>
        <v>31540</v>
      </c>
      <c r="E7211" s="6">
        <v>44012</v>
      </c>
      <c r="F7211" s="6">
        <f t="shared" si="339"/>
        <v>44102</v>
      </c>
      <c r="G7211" s="6" t="str">
        <f>IF('BCT Template'!R7210&gt;F7211,"Yes","No")</f>
        <v>No</v>
      </c>
      <c r="H7211" s="5" t="s">
        <v>178</v>
      </c>
      <c r="I7211" s="5" t="s">
        <v>179</v>
      </c>
      <c r="J7211" s="5" t="s">
        <v>35</v>
      </c>
      <c r="K7211" s="5" t="s">
        <v>180</v>
      </c>
      <c r="L7211" s="7" t="s">
        <v>164</v>
      </c>
      <c r="M7211" t="str">
        <f t="shared" si="338"/>
        <v>Yes</v>
      </c>
    </row>
    <row r="7212" spans="1:13" ht="15" thickBot="1" x14ac:dyDescent="0.4">
      <c r="A7212" s="5" t="s">
        <v>175</v>
      </c>
      <c r="B7212" s="5" t="s">
        <v>176</v>
      </c>
      <c r="C7212" s="5" t="s">
        <v>7413</v>
      </c>
      <c r="D7212" s="5">
        <f t="shared" si="337"/>
        <v>82874</v>
      </c>
      <c r="E7212" s="6">
        <v>44986</v>
      </c>
      <c r="F7212" s="6">
        <f t="shared" si="339"/>
        <v>45076</v>
      </c>
      <c r="G7212" s="6" t="str">
        <f>IF('BCT Template'!R7211&gt;F7212,"Yes","No")</f>
        <v>No</v>
      </c>
      <c r="H7212" s="5" t="s">
        <v>210</v>
      </c>
      <c r="I7212" s="5" t="s">
        <v>211</v>
      </c>
      <c r="J7212" s="5" t="s">
        <v>184</v>
      </c>
      <c r="K7212" s="5" t="s">
        <v>185</v>
      </c>
      <c r="L7212" s="7" t="s">
        <v>164</v>
      </c>
      <c r="M7212" t="str">
        <f t="shared" si="338"/>
        <v>No</v>
      </c>
    </row>
    <row r="7213" spans="1:13" ht="15" thickBot="1" x14ac:dyDescent="0.4">
      <c r="A7213" s="5" t="s">
        <v>175</v>
      </c>
      <c r="B7213" s="5" t="s">
        <v>176</v>
      </c>
      <c r="C7213" s="5" t="s">
        <v>7414</v>
      </c>
      <c r="D7213" s="5">
        <f t="shared" si="337"/>
        <v>79619</v>
      </c>
      <c r="E7213" s="6">
        <v>41243</v>
      </c>
      <c r="F7213" s="6">
        <f t="shared" si="339"/>
        <v>41333</v>
      </c>
      <c r="G7213" s="6" t="str">
        <f>IF('BCT Template'!R7212&gt;F7213,"Yes","No")</f>
        <v>No</v>
      </c>
      <c r="H7213" s="5" t="s">
        <v>182</v>
      </c>
      <c r="I7213" s="5" t="s">
        <v>183</v>
      </c>
      <c r="J7213" s="5" t="s">
        <v>184</v>
      </c>
      <c r="K7213" s="5" t="s">
        <v>185</v>
      </c>
      <c r="L7213" s="7" t="s">
        <v>164</v>
      </c>
      <c r="M7213" t="str">
        <f t="shared" si="338"/>
        <v>No</v>
      </c>
    </row>
    <row r="7214" spans="1:13" ht="15" thickBot="1" x14ac:dyDescent="0.4">
      <c r="A7214" s="5" t="s">
        <v>175</v>
      </c>
      <c r="B7214" s="5" t="s">
        <v>176</v>
      </c>
      <c r="C7214" s="5" t="s">
        <v>7415</v>
      </c>
      <c r="D7214" s="5">
        <f t="shared" si="337"/>
        <v>30272</v>
      </c>
      <c r="E7214" s="6">
        <v>39233</v>
      </c>
      <c r="F7214" s="6">
        <f t="shared" si="339"/>
        <v>39323</v>
      </c>
      <c r="G7214" s="6" t="str">
        <f>IF('BCT Template'!R7213&gt;F7214,"Yes","No")</f>
        <v>No</v>
      </c>
      <c r="H7214" s="5" t="s">
        <v>178</v>
      </c>
      <c r="I7214" s="5" t="s">
        <v>179</v>
      </c>
      <c r="J7214" s="5" t="s">
        <v>35</v>
      </c>
      <c r="K7214" s="5" t="s">
        <v>180</v>
      </c>
      <c r="L7214" s="7" t="s">
        <v>164</v>
      </c>
      <c r="M7214" t="str">
        <f t="shared" si="338"/>
        <v>Yes</v>
      </c>
    </row>
    <row r="7215" spans="1:13" ht="15" thickBot="1" x14ac:dyDescent="0.4">
      <c r="A7215" s="5" t="s">
        <v>175</v>
      </c>
      <c r="B7215" s="5" t="s">
        <v>176</v>
      </c>
      <c r="C7215" s="5" t="s">
        <v>7416</v>
      </c>
      <c r="D7215" s="5">
        <f t="shared" si="337"/>
        <v>59727</v>
      </c>
      <c r="E7215" s="6">
        <v>44377</v>
      </c>
      <c r="F7215" s="6">
        <f t="shared" si="339"/>
        <v>44467</v>
      </c>
      <c r="G7215" s="6" t="str">
        <f>IF('BCT Template'!R7214&gt;F7215,"Yes","No")</f>
        <v>No</v>
      </c>
      <c r="H7215" s="5" t="s">
        <v>182</v>
      </c>
      <c r="I7215" s="5" t="s">
        <v>183</v>
      </c>
      <c r="J7215" s="5" t="s">
        <v>184</v>
      </c>
      <c r="K7215" s="5" t="s">
        <v>185</v>
      </c>
      <c r="L7215" s="7" t="s">
        <v>164</v>
      </c>
      <c r="M7215" t="str">
        <f t="shared" si="338"/>
        <v>No</v>
      </c>
    </row>
    <row r="7216" spans="1:13" ht="15" thickBot="1" x14ac:dyDescent="0.4">
      <c r="A7216" s="5" t="s">
        <v>175</v>
      </c>
      <c r="B7216" s="5" t="s">
        <v>176</v>
      </c>
      <c r="C7216" s="5" t="s">
        <v>7417</v>
      </c>
      <c r="D7216" s="5">
        <f t="shared" si="337"/>
        <v>58729</v>
      </c>
      <c r="E7216" s="6">
        <v>44043</v>
      </c>
      <c r="F7216" s="6">
        <f t="shared" si="339"/>
        <v>44133</v>
      </c>
      <c r="G7216" s="6" t="str">
        <f>IF('BCT Template'!R7215&gt;F7216,"Yes","No")</f>
        <v>No</v>
      </c>
      <c r="H7216" s="5" t="s">
        <v>182</v>
      </c>
      <c r="I7216" s="5" t="s">
        <v>183</v>
      </c>
      <c r="J7216" s="5" t="s">
        <v>200</v>
      </c>
      <c r="K7216" s="5" t="s">
        <v>201</v>
      </c>
      <c r="L7216" s="7" t="s">
        <v>164</v>
      </c>
      <c r="M7216" t="str">
        <f t="shared" si="338"/>
        <v>Yes</v>
      </c>
    </row>
    <row r="7217" spans="1:13" ht="15" thickBot="1" x14ac:dyDescent="0.4">
      <c r="A7217" s="5" t="s">
        <v>175</v>
      </c>
      <c r="B7217" s="5" t="s">
        <v>176</v>
      </c>
      <c r="C7217" s="5" t="s">
        <v>7418</v>
      </c>
      <c r="D7217" s="5">
        <f t="shared" si="337"/>
        <v>82488</v>
      </c>
      <c r="E7217" s="6">
        <v>44019</v>
      </c>
      <c r="F7217" s="6">
        <f t="shared" si="339"/>
        <v>44109</v>
      </c>
      <c r="G7217" s="6" t="str">
        <f>IF('BCT Template'!R7216&gt;F7217,"Yes","No")</f>
        <v>No</v>
      </c>
      <c r="H7217" s="5" t="s">
        <v>210</v>
      </c>
      <c r="I7217" s="5" t="s">
        <v>211</v>
      </c>
      <c r="J7217" s="5" t="s">
        <v>184</v>
      </c>
      <c r="K7217" s="5" t="s">
        <v>185</v>
      </c>
      <c r="L7217" s="7" t="s">
        <v>164</v>
      </c>
      <c r="M7217" t="str">
        <f t="shared" si="338"/>
        <v>No</v>
      </c>
    </row>
    <row r="7218" spans="1:13" ht="15" thickBot="1" x14ac:dyDescent="0.4">
      <c r="A7218" s="5" t="s">
        <v>175</v>
      </c>
      <c r="B7218" s="5" t="s">
        <v>176</v>
      </c>
      <c r="C7218" s="5" t="s">
        <v>7419</v>
      </c>
      <c r="D7218" s="5">
        <f t="shared" si="337"/>
        <v>21810</v>
      </c>
      <c r="E7218" s="6">
        <v>43220</v>
      </c>
      <c r="F7218" s="6">
        <f t="shared" si="339"/>
        <v>43310</v>
      </c>
      <c r="G7218" s="6" t="str">
        <f>IF('BCT Template'!R7217&gt;F7218,"Yes","No")</f>
        <v>No</v>
      </c>
      <c r="H7218" s="5" t="s">
        <v>178</v>
      </c>
      <c r="I7218" s="5" t="s">
        <v>179</v>
      </c>
      <c r="J7218" s="5" t="s">
        <v>35</v>
      </c>
      <c r="K7218" s="5" t="s">
        <v>180</v>
      </c>
      <c r="L7218" s="7" t="s">
        <v>164</v>
      </c>
      <c r="M7218" t="str">
        <f t="shared" si="338"/>
        <v>Yes</v>
      </c>
    </row>
    <row r="7219" spans="1:13" ht="15" thickBot="1" x14ac:dyDescent="0.4">
      <c r="A7219" s="5" t="s">
        <v>175</v>
      </c>
      <c r="B7219" s="5" t="s">
        <v>176</v>
      </c>
      <c r="C7219" s="5" t="s">
        <v>7420</v>
      </c>
      <c r="D7219" s="5">
        <f t="shared" si="337"/>
        <v>82367</v>
      </c>
      <c r="E7219" s="6">
        <v>43791</v>
      </c>
      <c r="F7219" s="6">
        <f t="shared" si="339"/>
        <v>43881</v>
      </c>
      <c r="G7219" s="6" t="str">
        <f>IF('BCT Template'!R7218&gt;F7219,"Yes","No")</f>
        <v>No</v>
      </c>
      <c r="H7219" s="5" t="s">
        <v>210</v>
      </c>
      <c r="I7219" s="5" t="s">
        <v>211</v>
      </c>
      <c r="J7219" s="5" t="s">
        <v>184</v>
      </c>
      <c r="K7219" s="5" t="s">
        <v>185</v>
      </c>
      <c r="L7219" s="7" t="s">
        <v>164</v>
      </c>
      <c r="M7219" t="str">
        <f t="shared" si="338"/>
        <v>No</v>
      </c>
    </row>
    <row r="7220" spans="1:13" ht="15" thickBot="1" x14ac:dyDescent="0.4">
      <c r="A7220" s="5" t="s">
        <v>175</v>
      </c>
      <c r="B7220" s="5" t="s">
        <v>176</v>
      </c>
      <c r="C7220" s="5" t="s">
        <v>7421</v>
      </c>
      <c r="D7220" s="5">
        <f t="shared" si="337"/>
        <v>58281</v>
      </c>
      <c r="E7220" s="6">
        <v>44012</v>
      </c>
      <c r="F7220" s="6">
        <f t="shared" si="339"/>
        <v>44102</v>
      </c>
      <c r="G7220" s="6" t="str">
        <f>IF('BCT Template'!R7219&gt;F7220,"Yes","No")</f>
        <v>No</v>
      </c>
      <c r="H7220" s="5" t="s">
        <v>182</v>
      </c>
      <c r="I7220" s="5" t="s">
        <v>183</v>
      </c>
      <c r="J7220" s="5" t="s">
        <v>184</v>
      </c>
      <c r="K7220" s="5" t="s">
        <v>185</v>
      </c>
      <c r="L7220" s="7" t="s">
        <v>164</v>
      </c>
      <c r="M7220" t="str">
        <f t="shared" si="338"/>
        <v>No</v>
      </c>
    </row>
    <row r="7221" spans="1:13" ht="15" thickBot="1" x14ac:dyDescent="0.4">
      <c r="A7221" s="5" t="s">
        <v>175</v>
      </c>
      <c r="B7221" s="5" t="s">
        <v>176</v>
      </c>
      <c r="C7221" s="5" t="s">
        <v>7422</v>
      </c>
      <c r="D7221" s="5">
        <f t="shared" si="337"/>
        <v>29193</v>
      </c>
      <c r="E7221" s="6">
        <v>44012</v>
      </c>
      <c r="F7221" s="6">
        <f t="shared" si="339"/>
        <v>44102</v>
      </c>
      <c r="G7221" s="6" t="str">
        <f>IF('BCT Template'!R7220&gt;F7221,"Yes","No")</f>
        <v>No</v>
      </c>
      <c r="H7221" s="5" t="s">
        <v>178</v>
      </c>
      <c r="I7221" s="5" t="s">
        <v>179</v>
      </c>
      <c r="J7221" s="5" t="s">
        <v>35</v>
      </c>
      <c r="K7221" s="5" t="s">
        <v>180</v>
      </c>
      <c r="L7221" s="7" t="s">
        <v>164</v>
      </c>
      <c r="M7221" t="str">
        <f t="shared" si="338"/>
        <v>Yes</v>
      </c>
    </row>
    <row r="7222" spans="1:13" ht="15" thickBot="1" x14ac:dyDescent="0.4">
      <c r="A7222" s="5" t="s">
        <v>175</v>
      </c>
      <c r="B7222" s="5" t="s">
        <v>176</v>
      </c>
      <c r="C7222" s="5" t="s">
        <v>7423</v>
      </c>
      <c r="D7222" s="5">
        <f t="shared" si="337"/>
        <v>79309</v>
      </c>
      <c r="E7222" s="6">
        <v>41911</v>
      </c>
      <c r="F7222" s="6">
        <f t="shared" si="339"/>
        <v>42001</v>
      </c>
      <c r="G7222" s="6" t="str">
        <f>IF('BCT Template'!R7221&gt;F7222,"Yes","No")</f>
        <v>No</v>
      </c>
      <c r="H7222" s="5" t="s">
        <v>189</v>
      </c>
      <c r="I7222" s="5" t="s">
        <v>190</v>
      </c>
      <c r="J7222" s="5" t="s">
        <v>200</v>
      </c>
      <c r="K7222" s="5" t="s">
        <v>201</v>
      </c>
      <c r="L7222" s="7" t="s">
        <v>164</v>
      </c>
      <c r="M7222" t="str">
        <f t="shared" si="338"/>
        <v>Yes</v>
      </c>
    </row>
    <row r="7223" spans="1:13" ht="15" thickBot="1" x14ac:dyDescent="0.4">
      <c r="A7223" s="5" t="s">
        <v>175</v>
      </c>
      <c r="B7223" s="5" t="s">
        <v>176</v>
      </c>
      <c r="C7223" s="5" t="s">
        <v>7424</v>
      </c>
      <c r="D7223" s="5">
        <f t="shared" si="337"/>
        <v>21114</v>
      </c>
      <c r="E7223" s="6">
        <v>40908</v>
      </c>
      <c r="F7223" s="6">
        <f t="shared" si="339"/>
        <v>40998</v>
      </c>
      <c r="G7223" s="6" t="str">
        <f>IF('BCT Template'!R7222&gt;F7223,"Yes","No")</f>
        <v>No</v>
      </c>
      <c r="H7223" s="5" t="s">
        <v>178</v>
      </c>
      <c r="I7223" s="5" t="s">
        <v>179</v>
      </c>
      <c r="J7223" s="5" t="s">
        <v>35</v>
      </c>
      <c r="K7223" s="5" t="s">
        <v>180</v>
      </c>
      <c r="L7223" s="7" t="s">
        <v>164</v>
      </c>
      <c r="M7223" t="str">
        <f t="shared" si="338"/>
        <v>Yes</v>
      </c>
    </row>
    <row r="7224" spans="1:13" ht="15" thickBot="1" x14ac:dyDescent="0.4">
      <c r="A7224" s="5" t="s">
        <v>175</v>
      </c>
      <c r="B7224" s="5" t="s">
        <v>176</v>
      </c>
      <c r="C7224" s="5" t="s">
        <v>7425</v>
      </c>
      <c r="D7224" s="5">
        <f t="shared" si="337"/>
        <v>58040</v>
      </c>
      <c r="E7224" s="6">
        <v>42147</v>
      </c>
      <c r="F7224" s="6">
        <f t="shared" si="339"/>
        <v>42237</v>
      </c>
      <c r="G7224" s="6" t="str">
        <f>IF('BCT Template'!R7223&gt;F7224,"Yes","No")</f>
        <v>No</v>
      </c>
      <c r="H7224" s="5" t="s">
        <v>182</v>
      </c>
      <c r="I7224" s="5" t="s">
        <v>183</v>
      </c>
      <c r="J7224" s="5" t="s">
        <v>184</v>
      </c>
      <c r="K7224" s="5" t="s">
        <v>185</v>
      </c>
      <c r="L7224" s="7" t="s">
        <v>164</v>
      </c>
      <c r="M7224" t="str">
        <f t="shared" si="338"/>
        <v>No</v>
      </c>
    </row>
    <row r="7225" spans="1:13" ht="15" thickBot="1" x14ac:dyDescent="0.4">
      <c r="A7225" s="5" t="s">
        <v>175</v>
      </c>
      <c r="B7225" s="5" t="s">
        <v>176</v>
      </c>
      <c r="C7225" s="5" t="s">
        <v>7426</v>
      </c>
      <c r="D7225" s="5">
        <f t="shared" si="337"/>
        <v>81383</v>
      </c>
      <c r="E7225" s="6">
        <v>44196</v>
      </c>
      <c r="F7225" s="6">
        <f t="shared" si="339"/>
        <v>44286</v>
      </c>
      <c r="G7225" s="6" t="str">
        <f>IF('BCT Template'!R7224&gt;F7225,"Yes","No")</f>
        <v>No</v>
      </c>
      <c r="H7225" s="5" t="s">
        <v>182</v>
      </c>
      <c r="I7225" s="5" t="s">
        <v>183</v>
      </c>
      <c r="J7225" s="5" t="s">
        <v>200</v>
      </c>
      <c r="K7225" s="5" t="s">
        <v>201</v>
      </c>
      <c r="L7225" s="7" t="s">
        <v>164</v>
      </c>
      <c r="M7225" t="str">
        <f t="shared" si="338"/>
        <v>Yes</v>
      </c>
    </row>
    <row r="7226" spans="1:13" ht="15" thickBot="1" x14ac:dyDescent="0.4">
      <c r="A7226" s="5" t="s">
        <v>175</v>
      </c>
      <c r="B7226" s="5" t="s">
        <v>176</v>
      </c>
      <c r="C7226" s="5" t="s">
        <v>7427</v>
      </c>
      <c r="D7226" s="5">
        <f t="shared" si="337"/>
        <v>23594</v>
      </c>
      <c r="E7226" s="6">
        <v>43889</v>
      </c>
      <c r="F7226" s="6">
        <f t="shared" si="339"/>
        <v>43979</v>
      </c>
      <c r="G7226" s="6" t="str">
        <f>IF('BCT Template'!R7225&gt;F7226,"Yes","No")</f>
        <v>No</v>
      </c>
      <c r="H7226" s="5" t="s">
        <v>178</v>
      </c>
      <c r="I7226" s="5" t="s">
        <v>179</v>
      </c>
      <c r="J7226" s="5" t="s">
        <v>35</v>
      </c>
      <c r="K7226" s="5" t="s">
        <v>180</v>
      </c>
      <c r="L7226" s="7" t="s">
        <v>164</v>
      </c>
      <c r="M7226" t="str">
        <f t="shared" si="338"/>
        <v>Yes</v>
      </c>
    </row>
    <row r="7227" spans="1:13" ht="15" thickBot="1" x14ac:dyDescent="0.4">
      <c r="A7227" s="5" t="s">
        <v>175</v>
      </c>
      <c r="B7227" s="5" t="s">
        <v>176</v>
      </c>
      <c r="C7227" s="5" t="s">
        <v>7428</v>
      </c>
      <c r="D7227" s="5">
        <f t="shared" si="337"/>
        <v>30247</v>
      </c>
      <c r="E7227" s="6">
        <v>44165</v>
      </c>
      <c r="F7227" s="6">
        <f t="shared" si="339"/>
        <v>44255</v>
      </c>
      <c r="G7227" s="6" t="str">
        <f>IF('BCT Template'!R7226&gt;F7227,"Yes","No")</f>
        <v>No</v>
      </c>
      <c r="H7227" s="5" t="s">
        <v>178</v>
      </c>
      <c r="I7227" s="5" t="s">
        <v>179</v>
      </c>
      <c r="J7227" s="5" t="s">
        <v>35</v>
      </c>
      <c r="K7227" s="5" t="s">
        <v>180</v>
      </c>
      <c r="L7227" s="7" t="s">
        <v>164</v>
      </c>
      <c r="M7227" t="str">
        <f t="shared" si="338"/>
        <v>Yes</v>
      </c>
    </row>
    <row r="7228" spans="1:13" ht="15" thickBot="1" x14ac:dyDescent="0.4">
      <c r="A7228" s="5" t="s">
        <v>175</v>
      </c>
      <c r="B7228" s="5" t="s">
        <v>176</v>
      </c>
      <c r="C7228" s="5" t="s">
        <v>7429</v>
      </c>
      <c r="D7228" s="5">
        <f t="shared" si="337"/>
        <v>81769</v>
      </c>
      <c r="E7228" s="6">
        <v>44012</v>
      </c>
      <c r="F7228" s="6">
        <f t="shared" si="339"/>
        <v>44102</v>
      </c>
      <c r="G7228" s="6" t="str">
        <f>IF('BCT Template'!R7227&gt;F7228,"Yes","No")</f>
        <v>No</v>
      </c>
      <c r="H7228" s="5" t="s">
        <v>182</v>
      </c>
      <c r="I7228" s="5" t="s">
        <v>183</v>
      </c>
      <c r="J7228" s="5" t="s">
        <v>200</v>
      </c>
      <c r="K7228" s="5" t="s">
        <v>201</v>
      </c>
      <c r="L7228" s="7" t="s">
        <v>164</v>
      </c>
      <c r="M7228" t="str">
        <f t="shared" si="338"/>
        <v>Yes</v>
      </c>
    </row>
    <row r="7229" spans="1:13" ht="15" thickBot="1" x14ac:dyDescent="0.4">
      <c r="A7229" s="5" t="s">
        <v>175</v>
      </c>
      <c r="B7229" s="5" t="s">
        <v>176</v>
      </c>
      <c r="C7229" s="5" t="s">
        <v>7430</v>
      </c>
      <c r="D7229" s="5">
        <f t="shared" si="337"/>
        <v>57801</v>
      </c>
      <c r="E7229" s="6">
        <v>44074</v>
      </c>
      <c r="F7229" s="6">
        <f t="shared" si="339"/>
        <v>44164</v>
      </c>
      <c r="G7229" s="6" t="str">
        <f>IF('BCT Template'!R7228&gt;F7229,"Yes","No")</f>
        <v>No</v>
      </c>
      <c r="H7229" s="5" t="s">
        <v>189</v>
      </c>
      <c r="I7229" s="5" t="s">
        <v>190</v>
      </c>
      <c r="J7229" s="5" t="s">
        <v>184</v>
      </c>
      <c r="K7229" s="5" t="s">
        <v>185</v>
      </c>
      <c r="L7229" s="7" t="s">
        <v>164</v>
      </c>
      <c r="M7229" t="str">
        <f t="shared" si="338"/>
        <v>No</v>
      </c>
    </row>
    <row r="7230" spans="1:13" ht="15" thickBot="1" x14ac:dyDescent="0.4">
      <c r="A7230" s="5" t="s">
        <v>175</v>
      </c>
      <c r="B7230" s="5" t="s">
        <v>176</v>
      </c>
      <c r="C7230" s="5" t="s">
        <v>7431</v>
      </c>
      <c r="D7230" s="5">
        <f t="shared" si="337"/>
        <v>58968</v>
      </c>
      <c r="E7230" s="6">
        <v>42460</v>
      </c>
      <c r="F7230" s="6">
        <f t="shared" si="339"/>
        <v>42550</v>
      </c>
      <c r="G7230" s="6" t="str">
        <f>IF('BCT Template'!R7229&gt;F7230,"Yes","No")</f>
        <v>No</v>
      </c>
      <c r="H7230" s="5" t="s">
        <v>182</v>
      </c>
      <c r="I7230" s="5" t="s">
        <v>183</v>
      </c>
      <c r="J7230" s="5" t="s">
        <v>184</v>
      </c>
      <c r="K7230" s="5" t="s">
        <v>185</v>
      </c>
      <c r="L7230" s="7" t="s">
        <v>164</v>
      </c>
      <c r="M7230" t="str">
        <f t="shared" si="338"/>
        <v>No</v>
      </c>
    </row>
    <row r="7231" spans="1:13" ht="15" thickBot="1" x14ac:dyDescent="0.4">
      <c r="A7231" s="5" t="s">
        <v>175</v>
      </c>
      <c r="B7231" s="5" t="s">
        <v>176</v>
      </c>
      <c r="C7231" s="5" t="s">
        <v>7432</v>
      </c>
      <c r="D7231" s="5">
        <f t="shared" si="337"/>
        <v>59695</v>
      </c>
      <c r="E7231" s="6">
        <v>43738</v>
      </c>
      <c r="F7231" s="6">
        <f t="shared" si="339"/>
        <v>43828</v>
      </c>
      <c r="G7231" s="6" t="str">
        <f>IF('BCT Template'!R7230&gt;F7231,"Yes","No")</f>
        <v>No</v>
      </c>
      <c r="H7231" s="5" t="s">
        <v>182</v>
      </c>
      <c r="I7231" s="5" t="s">
        <v>183</v>
      </c>
      <c r="J7231" s="5" t="s">
        <v>184</v>
      </c>
      <c r="K7231" s="5" t="s">
        <v>185</v>
      </c>
      <c r="L7231" s="7" t="s">
        <v>164</v>
      </c>
      <c r="M7231" t="str">
        <f t="shared" si="338"/>
        <v>No</v>
      </c>
    </row>
    <row r="7232" spans="1:13" ht="15" thickBot="1" x14ac:dyDescent="0.4">
      <c r="A7232" s="5" t="s">
        <v>175</v>
      </c>
      <c r="B7232" s="5" t="s">
        <v>176</v>
      </c>
      <c r="C7232" s="5" t="s">
        <v>7433</v>
      </c>
      <c r="D7232" s="5">
        <f t="shared" si="337"/>
        <v>30068</v>
      </c>
      <c r="E7232" s="6">
        <v>44103</v>
      </c>
      <c r="F7232" s="6">
        <f t="shared" si="339"/>
        <v>44193</v>
      </c>
      <c r="G7232" s="6" t="str">
        <f>IF('BCT Template'!R7231&gt;F7232,"Yes","No")</f>
        <v>No</v>
      </c>
      <c r="H7232" s="5" t="s">
        <v>178</v>
      </c>
      <c r="I7232" s="5" t="s">
        <v>179</v>
      </c>
      <c r="J7232" s="5" t="s">
        <v>35</v>
      </c>
      <c r="K7232" s="5" t="s">
        <v>180</v>
      </c>
      <c r="L7232" s="7" t="s">
        <v>164</v>
      </c>
      <c r="M7232" t="str">
        <f t="shared" si="338"/>
        <v>Yes</v>
      </c>
    </row>
    <row r="7233" spans="1:13" ht="15" thickBot="1" x14ac:dyDescent="0.4">
      <c r="A7233" s="5" t="s">
        <v>175</v>
      </c>
      <c r="B7233" s="5" t="s">
        <v>176</v>
      </c>
      <c r="C7233" s="5" t="s">
        <v>7434</v>
      </c>
      <c r="D7233" s="5">
        <f t="shared" si="337"/>
        <v>78916</v>
      </c>
      <c r="E7233" s="6">
        <v>44202</v>
      </c>
      <c r="F7233" s="6">
        <f t="shared" si="339"/>
        <v>44292</v>
      </c>
      <c r="G7233" s="6" t="str">
        <f>IF('BCT Template'!R7232&gt;F7233,"Yes","No")</f>
        <v>No</v>
      </c>
      <c r="H7233" s="5" t="s">
        <v>210</v>
      </c>
      <c r="I7233" s="5" t="s">
        <v>211</v>
      </c>
      <c r="J7233" s="5" t="s">
        <v>184</v>
      </c>
      <c r="K7233" s="5" t="s">
        <v>185</v>
      </c>
      <c r="L7233" s="7" t="s">
        <v>164</v>
      </c>
      <c r="M7233" t="str">
        <f t="shared" si="338"/>
        <v>No</v>
      </c>
    </row>
    <row r="7234" spans="1:13" ht="15" thickBot="1" x14ac:dyDescent="0.4">
      <c r="A7234" s="5" t="s">
        <v>175</v>
      </c>
      <c r="B7234" s="5" t="s">
        <v>176</v>
      </c>
      <c r="C7234" s="5" t="s">
        <v>7435</v>
      </c>
      <c r="D7234" s="5">
        <f t="shared" si="337"/>
        <v>57891</v>
      </c>
      <c r="E7234" s="6">
        <v>43708</v>
      </c>
      <c r="F7234" s="6">
        <f t="shared" si="339"/>
        <v>43798</v>
      </c>
      <c r="G7234" s="6" t="str">
        <f>IF('BCT Template'!R7233&gt;F7234,"Yes","No")</f>
        <v>No</v>
      </c>
      <c r="H7234" s="5" t="s">
        <v>189</v>
      </c>
      <c r="I7234" s="5" t="s">
        <v>190</v>
      </c>
      <c r="J7234" s="5" t="s">
        <v>184</v>
      </c>
      <c r="K7234" s="5" t="s">
        <v>185</v>
      </c>
      <c r="L7234" s="7" t="s">
        <v>164</v>
      </c>
      <c r="M7234" t="str">
        <f t="shared" si="338"/>
        <v>No</v>
      </c>
    </row>
    <row r="7235" spans="1:13" ht="15" thickBot="1" x14ac:dyDescent="0.4">
      <c r="A7235" s="5" t="s">
        <v>175</v>
      </c>
      <c r="B7235" s="5" t="s">
        <v>176</v>
      </c>
      <c r="C7235" s="5" t="s">
        <v>7436</v>
      </c>
      <c r="D7235" s="5">
        <f t="shared" ref="D7235:D7298" si="340">C7235*1</f>
        <v>82147</v>
      </c>
      <c r="E7235" s="6">
        <v>43951</v>
      </c>
      <c r="F7235" s="6">
        <f t="shared" si="339"/>
        <v>44041</v>
      </c>
      <c r="G7235" s="6" t="str">
        <f>IF('BCT Template'!R7234&gt;F7235,"Yes","No")</f>
        <v>No</v>
      </c>
      <c r="H7235" s="5" t="s">
        <v>210</v>
      </c>
      <c r="I7235" s="5" t="s">
        <v>211</v>
      </c>
      <c r="J7235" s="5" t="s">
        <v>184</v>
      </c>
      <c r="K7235" s="5" t="s">
        <v>185</v>
      </c>
      <c r="L7235" s="7" t="s">
        <v>164</v>
      </c>
      <c r="M7235" t="str">
        <f t="shared" ref="M7235:M7298" si="341">IF(J7235=" ","Yes",IF(J7235="3","Yes","No"))</f>
        <v>No</v>
      </c>
    </row>
    <row r="7236" spans="1:13" ht="15" thickBot="1" x14ac:dyDescent="0.4">
      <c r="A7236" s="5" t="s">
        <v>175</v>
      </c>
      <c r="B7236" s="5" t="s">
        <v>176</v>
      </c>
      <c r="C7236" s="5" t="s">
        <v>7437</v>
      </c>
      <c r="D7236" s="5">
        <f t="shared" si="340"/>
        <v>82136</v>
      </c>
      <c r="E7236" s="6">
        <v>44152</v>
      </c>
      <c r="F7236" s="6">
        <f t="shared" si="339"/>
        <v>44242</v>
      </c>
      <c r="G7236" s="6" t="str">
        <f>IF('BCT Template'!R7235&gt;F7236,"Yes","No")</f>
        <v>No</v>
      </c>
      <c r="H7236" s="5" t="s">
        <v>210</v>
      </c>
      <c r="I7236" s="5" t="s">
        <v>211</v>
      </c>
      <c r="J7236" s="5" t="s">
        <v>184</v>
      </c>
      <c r="K7236" s="5" t="s">
        <v>185</v>
      </c>
      <c r="L7236" s="7" t="s">
        <v>164</v>
      </c>
      <c r="M7236" t="str">
        <f t="shared" si="341"/>
        <v>No</v>
      </c>
    </row>
    <row r="7237" spans="1:13" ht="15" thickBot="1" x14ac:dyDescent="0.4">
      <c r="A7237" s="5" t="s">
        <v>175</v>
      </c>
      <c r="B7237" s="5" t="s">
        <v>176</v>
      </c>
      <c r="C7237" s="5" t="s">
        <v>7438</v>
      </c>
      <c r="D7237" s="5">
        <f t="shared" si="340"/>
        <v>58384</v>
      </c>
      <c r="E7237" s="6">
        <v>43465</v>
      </c>
      <c r="F7237" s="6">
        <f t="shared" si="339"/>
        <v>43555</v>
      </c>
      <c r="G7237" s="6" t="str">
        <f>IF('BCT Template'!R7236&gt;F7237,"Yes","No")</f>
        <v>No</v>
      </c>
      <c r="H7237" s="5" t="s">
        <v>182</v>
      </c>
      <c r="I7237" s="5" t="s">
        <v>183</v>
      </c>
      <c r="J7237" s="5" t="s">
        <v>200</v>
      </c>
      <c r="K7237" s="5" t="s">
        <v>201</v>
      </c>
      <c r="L7237" s="7" t="s">
        <v>164</v>
      </c>
      <c r="M7237" t="str">
        <f t="shared" si="341"/>
        <v>Yes</v>
      </c>
    </row>
    <row r="7238" spans="1:13" ht="15" thickBot="1" x14ac:dyDescent="0.4">
      <c r="A7238" s="5" t="s">
        <v>175</v>
      </c>
      <c r="B7238" s="5" t="s">
        <v>176</v>
      </c>
      <c r="C7238" s="5" t="s">
        <v>7439</v>
      </c>
      <c r="D7238" s="5">
        <f t="shared" si="340"/>
        <v>78147</v>
      </c>
      <c r="E7238" s="6">
        <v>43998</v>
      </c>
      <c r="F7238" s="6">
        <f t="shared" si="339"/>
        <v>44088</v>
      </c>
      <c r="G7238" s="6" t="str">
        <f>IF('BCT Template'!R7237&gt;F7238,"Yes","No")</f>
        <v>No</v>
      </c>
      <c r="H7238" s="5" t="s">
        <v>189</v>
      </c>
      <c r="I7238" s="5" t="s">
        <v>190</v>
      </c>
      <c r="J7238" s="5" t="s">
        <v>184</v>
      </c>
      <c r="K7238" s="5" t="s">
        <v>185</v>
      </c>
      <c r="L7238" s="7" t="s">
        <v>164</v>
      </c>
      <c r="M7238" t="str">
        <f t="shared" si="341"/>
        <v>No</v>
      </c>
    </row>
    <row r="7239" spans="1:13" ht="15" thickBot="1" x14ac:dyDescent="0.4">
      <c r="A7239" s="5" t="s">
        <v>175</v>
      </c>
      <c r="B7239" s="5" t="s">
        <v>176</v>
      </c>
      <c r="C7239" s="5" t="s">
        <v>7440</v>
      </c>
      <c r="D7239" s="5">
        <f t="shared" si="340"/>
        <v>58407</v>
      </c>
      <c r="E7239" s="6">
        <v>44012</v>
      </c>
      <c r="F7239" s="6">
        <f t="shared" si="339"/>
        <v>44102</v>
      </c>
      <c r="G7239" s="6" t="str">
        <f>IF('BCT Template'!R7238&gt;F7239,"Yes","No")</f>
        <v>No</v>
      </c>
      <c r="H7239" s="5" t="s">
        <v>182</v>
      </c>
      <c r="I7239" s="5" t="s">
        <v>183</v>
      </c>
      <c r="J7239" s="5" t="s">
        <v>184</v>
      </c>
      <c r="K7239" s="5" t="s">
        <v>185</v>
      </c>
      <c r="L7239" s="7" t="s">
        <v>164</v>
      </c>
      <c r="M7239" t="str">
        <f t="shared" si="341"/>
        <v>No</v>
      </c>
    </row>
    <row r="7240" spans="1:13" ht="15" thickBot="1" x14ac:dyDescent="0.4">
      <c r="A7240" s="5" t="s">
        <v>175</v>
      </c>
      <c r="B7240" s="5" t="s">
        <v>176</v>
      </c>
      <c r="C7240" s="5" t="s">
        <v>7441</v>
      </c>
      <c r="D7240" s="5">
        <f t="shared" si="340"/>
        <v>29573</v>
      </c>
      <c r="E7240" s="6">
        <v>44087</v>
      </c>
      <c r="F7240" s="6">
        <f t="shared" si="339"/>
        <v>44177</v>
      </c>
      <c r="G7240" s="6" t="str">
        <f>IF('BCT Template'!R7239&gt;F7240,"Yes","No")</f>
        <v>No</v>
      </c>
      <c r="H7240" s="5" t="s">
        <v>178</v>
      </c>
      <c r="I7240" s="5" t="s">
        <v>179</v>
      </c>
      <c r="J7240" s="5" t="s">
        <v>35</v>
      </c>
      <c r="K7240" s="5" t="s">
        <v>180</v>
      </c>
      <c r="L7240" s="7" t="s">
        <v>164</v>
      </c>
      <c r="M7240" t="str">
        <f t="shared" si="341"/>
        <v>Yes</v>
      </c>
    </row>
    <row r="7241" spans="1:13" ht="15" thickBot="1" x14ac:dyDescent="0.4">
      <c r="A7241" s="5" t="s">
        <v>175</v>
      </c>
      <c r="B7241" s="5" t="s">
        <v>176</v>
      </c>
      <c r="C7241" s="5" t="s">
        <v>7442</v>
      </c>
      <c r="D7241" s="5">
        <f t="shared" si="340"/>
        <v>22832</v>
      </c>
      <c r="E7241" s="6">
        <v>44012</v>
      </c>
      <c r="F7241" s="6">
        <f t="shared" si="339"/>
        <v>44102</v>
      </c>
      <c r="G7241" s="6" t="str">
        <f>IF('BCT Template'!R7240&gt;F7241,"Yes","No")</f>
        <v>No</v>
      </c>
      <c r="H7241" s="5" t="s">
        <v>178</v>
      </c>
      <c r="I7241" s="5" t="s">
        <v>179</v>
      </c>
      <c r="J7241" s="5" t="s">
        <v>35</v>
      </c>
      <c r="K7241" s="5" t="s">
        <v>180</v>
      </c>
      <c r="L7241" s="7" t="s">
        <v>164</v>
      </c>
      <c r="M7241" t="str">
        <f t="shared" si="341"/>
        <v>Yes</v>
      </c>
    </row>
    <row r="7242" spans="1:13" ht="15" thickBot="1" x14ac:dyDescent="0.4">
      <c r="A7242" s="5" t="s">
        <v>175</v>
      </c>
      <c r="B7242" s="5" t="s">
        <v>176</v>
      </c>
      <c r="C7242" s="5" t="s">
        <v>7443</v>
      </c>
      <c r="D7242" s="5">
        <f t="shared" si="340"/>
        <v>59547</v>
      </c>
      <c r="E7242" s="6">
        <v>42916</v>
      </c>
      <c r="F7242" s="6">
        <f t="shared" si="339"/>
        <v>43006</v>
      </c>
      <c r="G7242" s="6" t="str">
        <f>IF('BCT Template'!R7241&gt;F7242,"Yes","No")</f>
        <v>No</v>
      </c>
      <c r="H7242" s="5" t="s">
        <v>182</v>
      </c>
      <c r="I7242" s="5" t="s">
        <v>183</v>
      </c>
      <c r="J7242" s="5" t="s">
        <v>200</v>
      </c>
      <c r="K7242" s="5" t="s">
        <v>201</v>
      </c>
      <c r="L7242" s="7" t="s">
        <v>164</v>
      </c>
      <c r="M7242" t="str">
        <f t="shared" si="341"/>
        <v>Yes</v>
      </c>
    </row>
    <row r="7243" spans="1:13" ht="15" thickBot="1" x14ac:dyDescent="0.4">
      <c r="A7243" s="5" t="s">
        <v>175</v>
      </c>
      <c r="B7243" s="5" t="s">
        <v>176</v>
      </c>
      <c r="C7243" s="5" t="s">
        <v>7444</v>
      </c>
      <c r="D7243" s="5">
        <f t="shared" si="340"/>
        <v>57380</v>
      </c>
      <c r="E7243" s="6">
        <v>45168</v>
      </c>
      <c r="F7243" s="6">
        <f t="shared" si="339"/>
        <v>45258</v>
      </c>
      <c r="G7243" s="6" t="str">
        <f>IF('BCT Template'!R7242&gt;F7243,"Yes","No")</f>
        <v>No</v>
      </c>
      <c r="H7243" s="5" t="s">
        <v>189</v>
      </c>
      <c r="I7243" s="5" t="s">
        <v>190</v>
      </c>
      <c r="J7243" s="5" t="s">
        <v>184</v>
      </c>
      <c r="K7243" s="5" t="s">
        <v>185</v>
      </c>
      <c r="L7243" s="7" t="s">
        <v>164</v>
      </c>
      <c r="M7243" t="str">
        <f t="shared" si="341"/>
        <v>No</v>
      </c>
    </row>
    <row r="7244" spans="1:13" ht="15" thickBot="1" x14ac:dyDescent="0.4">
      <c r="A7244" s="5" t="s">
        <v>175</v>
      </c>
      <c r="B7244" s="5" t="s">
        <v>176</v>
      </c>
      <c r="C7244" s="5" t="s">
        <v>7445</v>
      </c>
      <c r="D7244" s="5">
        <f t="shared" si="340"/>
        <v>57885</v>
      </c>
      <c r="E7244" s="6">
        <v>43374</v>
      </c>
      <c r="F7244" s="6">
        <f t="shared" si="339"/>
        <v>43464</v>
      </c>
      <c r="G7244" s="6" t="str">
        <f>IF('BCT Template'!R7243&gt;F7244,"Yes","No")</f>
        <v>No</v>
      </c>
      <c r="H7244" s="5" t="s">
        <v>189</v>
      </c>
      <c r="I7244" s="5" t="s">
        <v>190</v>
      </c>
      <c r="J7244" s="5" t="s">
        <v>184</v>
      </c>
      <c r="K7244" s="5" t="s">
        <v>185</v>
      </c>
      <c r="L7244" s="7" t="s">
        <v>164</v>
      </c>
      <c r="M7244" t="str">
        <f t="shared" si="341"/>
        <v>No</v>
      </c>
    </row>
    <row r="7245" spans="1:13" ht="15" thickBot="1" x14ac:dyDescent="0.4">
      <c r="A7245" s="5" t="s">
        <v>175</v>
      </c>
      <c r="B7245" s="5" t="s">
        <v>176</v>
      </c>
      <c r="C7245" s="5" t="s">
        <v>7446</v>
      </c>
      <c r="D7245" s="5">
        <f t="shared" si="340"/>
        <v>77601</v>
      </c>
      <c r="E7245" s="6">
        <v>42643</v>
      </c>
      <c r="F7245" s="6">
        <f t="shared" si="339"/>
        <v>42733</v>
      </c>
      <c r="G7245" s="6" t="str">
        <f>IF('BCT Template'!R7244&gt;F7245,"Yes","No")</f>
        <v>No</v>
      </c>
      <c r="H7245" s="5" t="s">
        <v>189</v>
      </c>
      <c r="I7245" s="5" t="s">
        <v>190</v>
      </c>
      <c r="J7245" s="5" t="s">
        <v>184</v>
      </c>
      <c r="K7245" s="5" t="s">
        <v>185</v>
      </c>
      <c r="L7245" s="7" t="s">
        <v>164</v>
      </c>
      <c r="M7245" t="str">
        <f t="shared" si="341"/>
        <v>No</v>
      </c>
    </row>
    <row r="7246" spans="1:13" ht="15" thickBot="1" x14ac:dyDescent="0.4">
      <c r="A7246" s="5" t="s">
        <v>175</v>
      </c>
      <c r="B7246" s="5" t="s">
        <v>176</v>
      </c>
      <c r="C7246" s="5" t="s">
        <v>7447</v>
      </c>
      <c r="D7246" s="5">
        <f t="shared" si="340"/>
        <v>29272</v>
      </c>
      <c r="E7246" s="6">
        <v>42490</v>
      </c>
      <c r="F7246" s="6">
        <f t="shared" si="339"/>
        <v>42580</v>
      </c>
      <c r="G7246" s="6" t="str">
        <f>IF('BCT Template'!R7245&gt;F7246,"Yes","No")</f>
        <v>No</v>
      </c>
      <c r="H7246" s="5" t="s">
        <v>178</v>
      </c>
      <c r="I7246" s="5" t="s">
        <v>179</v>
      </c>
      <c r="J7246" s="5" t="s">
        <v>35</v>
      </c>
      <c r="K7246" s="5" t="s">
        <v>180</v>
      </c>
      <c r="L7246" s="7" t="s">
        <v>164</v>
      </c>
      <c r="M7246" t="str">
        <f t="shared" si="341"/>
        <v>Yes</v>
      </c>
    </row>
    <row r="7247" spans="1:13" ht="15" thickBot="1" x14ac:dyDescent="0.4">
      <c r="A7247" s="5" t="s">
        <v>175</v>
      </c>
      <c r="B7247" s="5" t="s">
        <v>176</v>
      </c>
      <c r="C7247" s="5" t="s">
        <v>7448</v>
      </c>
      <c r="D7247" s="5">
        <f t="shared" si="340"/>
        <v>59774</v>
      </c>
      <c r="E7247" s="6">
        <v>44196</v>
      </c>
      <c r="F7247" s="6">
        <f t="shared" si="339"/>
        <v>44286</v>
      </c>
      <c r="G7247" s="6" t="str">
        <f>IF('BCT Template'!R7246&gt;F7247,"Yes","No")</f>
        <v>No</v>
      </c>
      <c r="H7247" s="5" t="s">
        <v>182</v>
      </c>
      <c r="I7247" s="5" t="s">
        <v>183</v>
      </c>
      <c r="J7247" s="5" t="s">
        <v>200</v>
      </c>
      <c r="K7247" s="5" t="s">
        <v>201</v>
      </c>
      <c r="L7247" s="7" t="s">
        <v>164</v>
      </c>
      <c r="M7247" t="str">
        <f t="shared" si="341"/>
        <v>Yes</v>
      </c>
    </row>
    <row r="7248" spans="1:13" ht="15" thickBot="1" x14ac:dyDescent="0.4">
      <c r="A7248" s="5" t="s">
        <v>175</v>
      </c>
      <c r="B7248" s="5" t="s">
        <v>176</v>
      </c>
      <c r="C7248" s="5" t="s">
        <v>7449</v>
      </c>
      <c r="D7248" s="5">
        <f t="shared" si="340"/>
        <v>82038</v>
      </c>
      <c r="E7248" s="6">
        <v>43854</v>
      </c>
      <c r="F7248" s="6">
        <f t="shared" si="339"/>
        <v>43944</v>
      </c>
      <c r="G7248" s="6" t="str">
        <f>IF('BCT Template'!R7247&gt;F7248,"Yes","No")</f>
        <v>No</v>
      </c>
      <c r="H7248" s="5" t="s">
        <v>210</v>
      </c>
      <c r="I7248" s="5" t="s">
        <v>211</v>
      </c>
      <c r="J7248" s="5" t="s">
        <v>184</v>
      </c>
      <c r="K7248" s="5" t="s">
        <v>185</v>
      </c>
      <c r="L7248" s="7" t="s">
        <v>164</v>
      </c>
      <c r="M7248" t="str">
        <f t="shared" si="341"/>
        <v>No</v>
      </c>
    </row>
    <row r="7249" spans="1:13" ht="15" thickBot="1" x14ac:dyDescent="0.4">
      <c r="A7249" s="5" t="s">
        <v>175</v>
      </c>
      <c r="B7249" s="5" t="s">
        <v>176</v>
      </c>
      <c r="C7249" s="5" t="s">
        <v>7450</v>
      </c>
      <c r="D7249" s="5">
        <f t="shared" si="340"/>
        <v>18260</v>
      </c>
      <c r="E7249" s="6">
        <v>42308</v>
      </c>
      <c r="F7249" s="6">
        <f t="shared" si="339"/>
        <v>42398</v>
      </c>
      <c r="G7249" s="6" t="str">
        <f>IF('BCT Template'!R7248&gt;F7249,"Yes","No")</f>
        <v>No</v>
      </c>
      <c r="H7249" s="5" t="s">
        <v>234</v>
      </c>
      <c r="I7249" s="5" t="s">
        <v>235</v>
      </c>
      <c r="J7249" s="5" t="s">
        <v>184</v>
      </c>
      <c r="K7249" s="5" t="s">
        <v>185</v>
      </c>
      <c r="L7249" s="7" t="s">
        <v>164</v>
      </c>
      <c r="M7249" t="str">
        <f t="shared" si="341"/>
        <v>No</v>
      </c>
    </row>
    <row r="7250" spans="1:13" ht="15" thickBot="1" x14ac:dyDescent="0.4">
      <c r="A7250" s="5" t="s">
        <v>175</v>
      </c>
      <c r="B7250" s="5" t="s">
        <v>176</v>
      </c>
      <c r="C7250" s="5" t="s">
        <v>7451</v>
      </c>
      <c r="D7250" s="5">
        <f t="shared" si="340"/>
        <v>30522</v>
      </c>
      <c r="E7250" s="6">
        <v>43982</v>
      </c>
      <c r="F7250" s="6">
        <f t="shared" si="339"/>
        <v>44072</v>
      </c>
      <c r="G7250" s="6" t="str">
        <f>IF('BCT Template'!R7249&gt;F7250,"Yes","No")</f>
        <v>No</v>
      </c>
      <c r="H7250" s="5" t="s">
        <v>178</v>
      </c>
      <c r="I7250" s="5" t="s">
        <v>179</v>
      </c>
      <c r="J7250" s="5" t="s">
        <v>35</v>
      </c>
      <c r="K7250" s="5" t="s">
        <v>180</v>
      </c>
      <c r="L7250" s="7" t="s">
        <v>164</v>
      </c>
      <c r="M7250" t="str">
        <f t="shared" si="341"/>
        <v>Yes</v>
      </c>
    </row>
    <row r="7251" spans="1:13" ht="15" thickBot="1" x14ac:dyDescent="0.4">
      <c r="A7251" s="5" t="s">
        <v>175</v>
      </c>
      <c r="B7251" s="5" t="s">
        <v>176</v>
      </c>
      <c r="C7251" s="5" t="s">
        <v>7452</v>
      </c>
      <c r="D7251" s="5">
        <f t="shared" si="340"/>
        <v>31605</v>
      </c>
      <c r="E7251" s="6">
        <v>44074</v>
      </c>
      <c r="F7251" s="6">
        <f t="shared" si="339"/>
        <v>44164</v>
      </c>
      <c r="G7251" s="6" t="str">
        <f>IF('BCT Template'!R7250&gt;F7251,"Yes","No")</f>
        <v>No</v>
      </c>
      <c r="H7251" s="5" t="s">
        <v>178</v>
      </c>
      <c r="I7251" s="5" t="s">
        <v>179</v>
      </c>
      <c r="J7251" s="5" t="s">
        <v>35</v>
      </c>
      <c r="K7251" s="5" t="s">
        <v>180</v>
      </c>
      <c r="L7251" s="7" t="s">
        <v>164</v>
      </c>
      <c r="M7251" t="str">
        <f t="shared" si="341"/>
        <v>Yes</v>
      </c>
    </row>
    <row r="7252" spans="1:13" ht="15" thickBot="1" x14ac:dyDescent="0.4">
      <c r="A7252" s="5" t="s">
        <v>175</v>
      </c>
      <c r="B7252" s="5" t="s">
        <v>176</v>
      </c>
      <c r="C7252" s="5" t="s">
        <v>7453</v>
      </c>
      <c r="D7252" s="5">
        <f t="shared" si="340"/>
        <v>22901</v>
      </c>
      <c r="E7252" s="6">
        <v>43890</v>
      </c>
      <c r="F7252" s="6">
        <f t="shared" si="339"/>
        <v>43980</v>
      </c>
      <c r="G7252" s="6" t="str">
        <f>IF('BCT Template'!R7251&gt;F7252,"Yes","No")</f>
        <v>No</v>
      </c>
      <c r="H7252" s="5" t="s">
        <v>178</v>
      </c>
      <c r="I7252" s="5" t="s">
        <v>179</v>
      </c>
      <c r="J7252" s="5" t="s">
        <v>35</v>
      </c>
      <c r="K7252" s="5" t="s">
        <v>180</v>
      </c>
      <c r="L7252" s="7" t="s">
        <v>164</v>
      </c>
      <c r="M7252" t="str">
        <f t="shared" si="341"/>
        <v>Yes</v>
      </c>
    </row>
    <row r="7253" spans="1:13" ht="15" thickBot="1" x14ac:dyDescent="0.4">
      <c r="A7253" s="5" t="s">
        <v>175</v>
      </c>
      <c r="B7253" s="5" t="s">
        <v>176</v>
      </c>
      <c r="C7253" s="5" t="s">
        <v>7454</v>
      </c>
      <c r="D7253" s="5">
        <f t="shared" si="340"/>
        <v>82182</v>
      </c>
      <c r="E7253" s="6">
        <v>44148</v>
      </c>
      <c r="F7253" s="6">
        <f t="shared" si="339"/>
        <v>44238</v>
      </c>
      <c r="G7253" s="6" t="str">
        <f>IF('BCT Template'!R7252&gt;F7253,"Yes","No")</f>
        <v>No</v>
      </c>
      <c r="H7253" s="5" t="s">
        <v>210</v>
      </c>
      <c r="I7253" s="5" t="s">
        <v>211</v>
      </c>
      <c r="J7253" s="5" t="s">
        <v>184</v>
      </c>
      <c r="K7253" s="5" t="s">
        <v>185</v>
      </c>
      <c r="L7253" s="7" t="s">
        <v>164</v>
      </c>
      <c r="M7253" t="str">
        <f t="shared" si="341"/>
        <v>No</v>
      </c>
    </row>
    <row r="7254" spans="1:13" ht="15" thickBot="1" x14ac:dyDescent="0.4">
      <c r="A7254" s="5" t="s">
        <v>175</v>
      </c>
      <c r="B7254" s="5" t="s">
        <v>176</v>
      </c>
      <c r="C7254" s="5" t="s">
        <v>7455</v>
      </c>
      <c r="D7254" s="5">
        <f t="shared" si="340"/>
        <v>57820</v>
      </c>
      <c r="E7254" s="6">
        <v>41882</v>
      </c>
      <c r="F7254" s="6">
        <f t="shared" ref="F7254:F7317" si="342">E7254+90</f>
        <v>41972</v>
      </c>
      <c r="G7254" s="6" t="str">
        <f>IF('BCT Template'!R7253&gt;F7254,"Yes","No")</f>
        <v>No</v>
      </c>
      <c r="H7254" s="5" t="s">
        <v>189</v>
      </c>
      <c r="I7254" s="5" t="s">
        <v>190</v>
      </c>
      <c r="J7254" s="5" t="s">
        <v>200</v>
      </c>
      <c r="K7254" s="5" t="s">
        <v>201</v>
      </c>
      <c r="L7254" s="7" t="s">
        <v>164</v>
      </c>
      <c r="M7254" t="str">
        <f t="shared" si="341"/>
        <v>Yes</v>
      </c>
    </row>
    <row r="7255" spans="1:13" ht="15" thickBot="1" x14ac:dyDescent="0.4">
      <c r="A7255" s="5" t="s">
        <v>175</v>
      </c>
      <c r="B7255" s="5" t="s">
        <v>176</v>
      </c>
      <c r="C7255" s="5" t="s">
        <v>7456</v>
      </c>
      <c r="D7255" s="5">
        <f t="shared" si="340"/>
        <v>57447</v>
      </c>
      <c r="E7255" s="6">
        <v>41820</v>
      </c>
      <c r="F7255" s="6">
        <f t="shared" si="342"/>
        <v>41910</v>
      </c>
      <c r="G7255" s="6" t="str">
        <f>IF('BCT Template'!R7254&gt;F7255,"Yes","No")</f>
        <v>No</v>
      </c>
      <c r="H7255" s="5" t="s">
        <v>189</v>
      </c>
      <c r="I7255" s="5" t="s">
        <v>190</v>
      </c>
      <c r="J7255" s="5" t="s">
        <v>184</v>
      </c>
      <c r="K7255" s="5" t="s">
        <v>185</v>
      </c>
      <c r="L7255" s="7" t="s">
        <v>164</v>
      </c>
      <c r="M7255" t="str">
        <f t="shared" si="341"/>
        <v>No</v>
      </c>
    </row>
    <row r="7256" spans="1:13" ht="15" thickBot="1" x14ac:dyDescent="0.4">
      <c r="A7256" s="5" t="s">
        <v>175</v>
      </c>
      <c r="B7256" s="5" t="s">
        <v>176</v>
      </c>
      <c r="C7256" s="5" t="s">
        <v>7457</v>
      </c>
      <c r="D7256" s="5">
        <f t="shared" si="340"/>
        <v>82475</v>
      </c>
      <c r="E7256" s="6">
        <v>43994</v>
      </c>
      <c r="F7256" s="6">
        <f t="shared" si="342"/>
        <v>44084</v>
      </c>
      <c r="G7256" s="6" t="str">
        <f>IF('BCT Template'!R7255&gt;F7256,"Yes","No")</f>
        <v>No</v>
      </c>
      <c r="H7256" s="5" t="s">
        <v>210</v>
      </c>
      <c r="I7256" s="5" t="s">
        <v>211</v>
      </c>
      <c r="J7256" s="5" t="s">
        <v>184</v>
      </c>
      <c r="K7256" s="5" t="s">
        <v>185</v>
      </c>
      <c r="L7256" s="7" t="s">
        <v>164</v>
      </c>
      <c r="M7256" t="str">
        <f t="shared" si="341"/>
        <v>No</v>
      </c>
    </row>
    <row r="7257" spans="1:13" ht="15" thickBot="1" x14ac:dyDescent="0.4">
      <c r="A7257" s="5" t="s">
        <v>175</v>
      </c>
      <c r="B7257" s="5" t="s">
        <v>176</v>
      </c>
      <c r="C7257" s="5" t="s">
        <v>7458</v>
      </c>
      <c r="D7257" s="5">
        <f t="shared" si="340"/>
        <v>77820</v>
      </c>
      <c r="E7257" s="6">
        <v>43646</v>
      </c>
      <c r="F7257" s="6">
        <f t="shared" si="342"/>
        <v>43736</v>
      </c>
      <c r="G7257" s="6" t="str">
        <f>IF('BCT Template'!R7256&gt;F7257,"Yes","No")</f>
        <v>No</v>
      </c>
      <c r="H7257" s="5" t="s">
        <v>189</v>
      </c>
      <c r="I7257" s="5" t="s">
        <v>190</v>
      </c>
      <c r="J7257" s="5" t="s">
        <v>184</v>
      </c>
      <c r="K7257" s="5" t="s">
        <v>185</v>
      </c>
      <c r="L7257" s="7" t="s">
        <v>164</v>
      </c>
      <c r="M7257" t="str">
        <f t="shared" si="341"/>
        <v>No</v>
      </c>
    </row>
    <row r="7258" spans="1:13" ht="15" thickBot="1" x14ac:dyDescent="0.4">
      <c r="A7258" s="5" t="s">
        <v>175</v>
      </c>
      <c r="B7258" s="5" t="s">
        <v>176</v>
      </c>
      <c r="C7258" s="5" t="s">
        <v>7459</v>
      </c>
      <c r="D7258" s="5">
        <f t="shared" si="340"/>
        <v>81065</v>
      </c>
      <c r="E7258" s="6">
        <v>43190</v>
      </c>
      <c r="F7258" s="6">
        <f t="shared" si="342"/>
        <v>43280</v>
      </c>
      <c r="G7258" s="6" t="str">
        <f>IF('BCT Template'!R7257&gt;F7258,"Yes","No")</f>
        <v>No</v>
      </c>
      <c r="H7258" s="5" t="s">
        <v>182</v>
      </c>
      <c r="I7258" s="5" t="s">
        <v>183</v>
      </c>
      <c r="J7258" s="5" t="s">
        <v>184</v>
      </c>
      <c r="K7258" s="5" t="s">
        <v>185</v>
      </c>
      <c r="L7258" s="7" t="s">
        <v>164</v>
      </c>
      <c r="M7258" t="str">
        <f t="shared" si="341"/>
        <v>No</v>
      </c>
    </row>
    <row r="7259" spans="1:13" ht="15" thickBot="1" x14ac:dyDescent="0.4">
      <c r="A7259" s="5" t="s">
        <v>175</v>
      </c>
      <c r="B7259" s="5" t="s">
        <v>176</v>
      </c>
      <c r="C7259" s="5" t="s">
        <v>7460</v>
      </c>
      <c r="D7259" s="5">
        <f t="shared" si="340"/>
        <v>82571</v>
      </c>
      <c r="E7259" s="6">
        <v>44014</v>
      </c>
      <c r="F7259" s="6">
        <f t="shared" si="342"/>
        <v>44104</v>
      </c>
      <c r="G7259" s="6" t="str">
        <f>IF('BCT Template'!R7258&gt;F7259,"Yes","No")</f>
        <v>No</v>
      </c>
      <c r="H7259" s="5" t="s">
        <v>210</v>
      </c>
      <c r="I7259" s="5" t="s">
        <v>211</v>
      </c>
      <c r="J7259" s="5" t="s">
        <v>184</v>
      </c>
      <c r="K7259" s="5" t="s">
        <v>185</v>
      </c>
      <c r="L7259" s="7" t="s">
        <v>164</v>
      </c>
      <c r="M7259" t="str">
        <f t="shared" si="341"/>
        <v>No</v>
      </c>
    </row>
    <row r="7260" spans="1:13" ht="15" thickBot="1" x14ac:dyDescent="0.4">
      <c r="A7260" s="5" t="s">
        <v>175</v>
      </c>
      <c r="B7260" s="5" t="s">
        <v>176</v>
      </c>
      <c r="C7260" s="5" t="s">
        <v>7461</v>
      </c>
      <c r="D7260" s="5">
        <f t="shared" si="340"/>
        <v>81021</v>
      </c>
      <c r="E7260" s="6">
        <v>43069</v>
      </c>
      <c r="F7260" s="6">
        <f t="shared" si="342"/>
        <v>43159</v>
      </c>
      <c r="G7260" s="6" t="str">
        <f>IF('BCT Template'!R7259&gt;F7260,"Yes","No")</f>
        <v>No</v>
      </c>
      <c r="H7260" s="5" t="s">
        <v>182</v>
      </c>
      <c r="I7260" s="5" t="s">
        <v>183</v>
      </c>
      <c r="J7260" s="5" t="s">
        <v>184</v>
      </c>
      <c r="K7260" s="5" t="s">
        <v>185</v>
      </c>
      <c r="L7260" s="7" t="s">
        <v>164</v>
      </c>
      <c r="M7260" t="str">
        <f t="shared" si="341"/>
        <v>No</v>
      </c>
    </row>
    <row r="7261" spans="1:13" ht="15" thickBot="1" x14ac:dyDescent="0.4">
      <c r="A7261" s="5" t="s">
        <v>175</v>
      </c>
      <c r="B7261" s="5" t="s">
        <v>176</v>
      </c>
      <c r="C7261" s="5" t="s">
        <v>7462</v>
      </c>
      <c r="D7261" s="5">
        <f t="shared" si="340"/>
        <v>24924</v>
      </c>
      <c r="E7261" s="6">
        <v>39355</v>
      </c>
      <c r="F7261" s="6">
        <f t="shared" si="342"/>
        <v>39445</v>
      </c>
      <c r="G7261" s="6" t="str">
        <f>IF('BCT Template'!R7260&gt;F7261,"Yes","No")</f>
        <v>No</v>
      </c>
      <c r="H7261" s="5" t="s">
        <v>178</v>
      </c>
      <c r="I7261" s="5" t="s">
        <v>179</v>
      </c>
      <c r="J7261" s="5" t="s">
        <v>35</v>
      </c>
      <c r="K7261" s="5" t="s">
        <v>180</v>
      </c>
      <c r="L7261" s="7" t="s">
        <v>164</v>
      </c>
      <c r="M7261" t="str">
        <f t="shared" si="341"/>
        <v>Yes</v>
      </c>
    </row>
    <row r="7262" spans="1:13" ht="15" thickBot="1" x14ac:dyDescent="0.4">
      <c r="A7262" s="5" t="s">
        <v>175</v>
      </c>
      <c r="B7262" s="5" t="s">
        <v>176</v>
      </c>
      <c r="C7262" s="5" t="s">
        <v>7463</v>
      </c>
      <c r="D7262" s="5">
        <f t="shared" si="340"/>
        <v>81504</v>
      </c>
      <c r="E7262" s="6">
        <v>43373</v>
      </c>
      <c r="F7262" s="6">
        <f t="shared" si="342"/>
        <v>43463</v>
      </c>
      <c r="G7262" s="6" t="str">
        <f>IF('BCT Template'!R7261&gt;F7262,"Yes","No")</f>
        <v>No</v>
      </c>
      <c r="H7262" s="5" t="s">
        <v>182</v>
      </c>
      <c r="I7262" s="5" t="s">
        <v>183</v>
      </c>
      <c r="J7262" s="5" t="s">
        <v>184</v>
      </c>
      <c r="K7262" s="5" t="s">
        <v>185</v>
      </c>
      <c r="L7262" s="7" t="s">
        <v>164</v>
      </c>
      <c r="M7262" t="str">
        <f t="shared" si="341"/>
        <v>No</v>
      </c>
    </row>
    <row r="7263" spans="1:13" ht="15" thickBot="1" x14ac:dyDescent="0.4">
      <c r="A7263" s="5" t="s">
        <v>175</v>
      </c>
      <c r="B7263" s="5" t="s">
        <v>176</v>
      </c>
      <c r="C7263" s="5" t="s">
        <v>7464</v>
      </c>
      <c r="D7263" s="5">
        <f t="shared" si="340"/>
        <v>29253</v>
      </c>
      <c r="E7263" s="6">
        <v>44074</v>
      </c>
      <c r="F7263" s="6">
        <f t="shared" si="342"/>
        <v>44164</v>
      </c>
      <c r="G7263" s="6" t="str">
        <f>IF('BCT Template'!R7262&gt;F7263,"Yes","No")</f>
        <v>No</v>
      </c>
      <c r="H7263" s="5" t="s">
        <v>178</v>
      </c>
      <c r="I7263" s="5" t="s">
        <v>179</v>
      </c>
      <c r="J7263" s="5" t="s">
        <v>35</v>
      </c>
      <c r="K7263" s="5" t="s">
        <v>180</v>
      </c>
      <c r="L7263" s="7" t="s">
        <v>164</v>
      </c>
      <c r="M7263" t="str">
        <f t="shared" si="341"/>
        <v>Yes</v>
      </c>
    </row>
    <row r="7264" spans="1:13" ht="15" thickBot="1" x14ac:dyDescent="0.4">
      <c r="A7264" s="5" t="s">
        <v>175</v>
      </c>
      <c r="B7264" s="5" t="s">
        <v>176</v>
      </c>
      <c r="C7264" s="5" t="s">
        <v>7465</v>
      </c>
      <c r="D7264" s="5">
        <f t="shared" si="340"/>
        <v>58836</v>
      </c>
      <c r="E7264" s="6">
        <v>43100</v>
      </c>
      <c r="F7264" s="6">
        <f t="shared" si="342"/>
        <v>43190</v>
      </c>
      <c r="G7264" s="6" t="str">
        <f>IF('BCT Template'!R7263&gt;F7264,"Yes","No")</f>
        <v>No</v>
      </c>
      <c r="H7264" s="5" t="s">
        <v>182</v>
      </c>
      <c r="I7264" s="5" t="s">
        <v>183</v>
      </c>
      <c r="J7264" s="5" t="s">
        <v>184</v>
      </c>
      <c r="K7264" s="5" t="s">
        <v>185</v>
      </c>
      <c r="L7264" s="7" t="s">
        <v>164</v>
      </c>
      <c r="M7264" t="str">
        <f t="shared" si="341"/>
        <v>No</v>
      </c>
    </row>
    <row r="7265" spans="1:13" ht="15" thickBot="1" x14ac:dyDescent="0.4">
      <c r="A7265" s="5" t="s">
        <v>175</v>
      </c>
      <c r="B7265" s="5" t="s">
        <v>176</v>
      </c>
      <c r="C7265" s="5" t="s">
        <v>7466</v>
      </c>
      <c r="D7265" s="5">
        <f t="shared" si="340"/>
        <v>57914</v>
      </c>
      <c r="E7265" s="6">
        <v>44523</v>
      </c>
      <c r="F7265" s="6">
        <f t="shared" si="342"/>
        <v>44613</v>
      </c>
      <c r="G7265" s="6" t="str">
        <f>IF('BCT Template'!R7264&gt;F7265,"Yes","No")</f>
        <v>No</v>
      </c>
      <c r="H7265" s="5" t="s">
        <v>189</v>
      </c>
      <c r="I7265" s="5" t="s">
        <v>190</v>
      </c>
      <c r="J7265" s="5" t="s">
        <v>184</v>
      </c>
      <c r="K7265" s="5" t="s">
        <v>185</v>
      </c>
      <c r="L7265" s="7" t="s">
        <v>164</v>
      </c>
      <c r="M7265" t="str">
        <f t="shared" si="341"/>
        <v>No</v>
      </c>
    </row>
    <row r="7266" spans="1:13" ht="15" thickBot="1" x14ac:dyDescent="0.4">
      <c r="A7266" s="5" t="s">
        <v>175</v>
      </c>
      <c r="B7266" s="5" t="s">
        <v>176</v>
      </c>
      <c r="C7266" s="5" t="s">
        <v>7467</v>
      </c>
      <c r="D7266" s="5">
        <f t="shared" si="340"/>
        <v>21993</v>
      </c>
      <c r="E7266" s="6">
        <v>44022</v>
      </c>
      <c r="F7266" s="6">
        <f t="shared" si="342"/>
        <v>44112</v>
      </c>
      <c r="G7266" s="6" t="str">
        <f>IF('BCT Template'!R7265&gt;F7266,"Yes","No")</f>
        <v>No</v>
      </c>
      <c r="H7266" s="5" t="s">
        <v>178</v>
      </c>
      <c r="I7266" s="5" t="s">
        <v>179</v>
      </c>
      <c r="J7266" s="5" t="s">
        <v>35</v>
      </c>
      <c r="K7266" s="5" t="s">
        <v>180</v>
      </c>
      <c r="L7266" s="7" t="s">
        <v>164</v>
      </c>
      <c r="M7266" t="str">
        <f t="shared" si="341"/>
        <v>Yes</v>
      </c>
    </row>
    <row r="7267" spans="1:13" ht="15" thickBot="1" x14ac:dyDescent="0.4">
      <c r="A7267" s="5" t="s">
        <v>175</v>
      </c>
      <c r="B7267" s="5" t="s">
        <v>176</v>
      </c>
      <c r="C7267" s="5" t="s">
        <v>7468</v>
      </c>
      <c r="D7267" s="5">
        <f t="shared" si="340"/>
        <v>59404</v>
      </c>
      <c r="E7267" s="6">
        <v>41608</v>
      </c>
      <c r="F7267" s="6">
        <f t="shared" si="342"/>
        <v>41698</v>
      </c>
      <c r="G7267" s="6" t="str">
        <f>IF('BCT Template'!R7266&gt;F7267,"Yes","No")</f>
        <v>No</v>
      </c>
      <c r="H7267" s="5" t="s">
        <v>182</v>
      </c>
      <c r="I7267" s="5" t="s">
        <v>183</v>
      </c>
      <c r="J7267" s="5" t="s">
        <v>200</v>
      </c>
      <c r="K7267" s="5" t="s">
        <v>201</v>
      </c>
      <c r="L7267" s="7" t="s">
        <v>164</v>
      </c>
      <c r="M7267" t="str">
        <f t="shared" si="341"/>
        <v>Yes</v>
      </c>
    </row>
    <row r="7268" spans="1:13" ht="15" thickBot="1" x14ac:dyDescent="0.4">
      <c r="A7268" s="5" t="s">
        <v>175</v>
      </c>
      <c r="B7268" s="5" t="s">
        <v>176</v>
      </c>
      <c r="C7268" s="5" t="s">
        <v>7469</v>
      </c>
      <c r="D7268" s="5">
        <f t="shared" si="340"/>
        <v>82295</v>
      </c>
      <c r="E7268" s="6">
        <v>42678</v>
      </c>
      <c r="F7268" s="6">
        <f t="shared" si="342"/>
        <v>42768</v>
      </c>
      <c r="G7268" s="6" t="str">
        <f>IF('BCT Template'!R7267&gt;F7268,"Yes","No")</f>
        <v>No</v>
      </c>
      <c r="H7268" s="5" t="s">
        <v>210</v>
      </c>
      <c r="I7268" s="5" t="s">
        <v>211</v>
      </c>
      <c r="J7268" s="5" t="s">
        <v>184</v>
      </c>
      <c r="K7268" s="5" t="s">
        <v>185</v>
      </c>
      <c r="L7268" s="7" t="s">
        <v>164</v>
      </c>
      <c r="M7268" t="str">
        <f t="shared" si="341"/>
        <v>No</v>
      </c>
    </row>
    <row r="7269" spans="1:13" ht="15" thickBot="1" x14ac:dyDescent="0.4">
      <c r="A7269" s="5" t="s">
        <v>175</v>
      </c>
      <c r="B7269" s="5" t="s">
        <v>176</v>
      </c>
      <c r="C7269" s="5" t="s">
        <v>7470</v>
      </c>
      <c r="D7269" s="5">
        <f t="shared" si="340"/>
        <v>21866</v>
      </c>
      <c r="E7269" s="6">
        <v>43555</v>
      </c>
      <c r="F7269" s="6">
        <f t="shared" si="342"/>
        <v>43645</v>
      </c>
      <c r="G7269" s="6" t="str">
        <f>IF('BCT Template'!R7268&gt;F7269,"Yes","No")</f>
        <v>No</v>
      </c>
      <c r="H7269" s="5" t="s">
        <v>178</v>
      </c>
      <c r="I7269" s="5" t="s">
        <v>179</v>
      </c>
      <c r="J7269" s="5" t="s">
        <v>35</v>
      </c>
      <c r="K7269" s="5" t="s">
        <v>180</v>
      </c>
      <c r="L7269" s="7" t="s">
        <v>164</v>
      </c>
      <c r="M7269" t="str">
        <f t="shared" si="341"/>
        <v>Yes</v>
      </c>
    </row>
    <row r="7270" spans="1:13" ht="15" thickBot="1" x14ac:dyDescent="0.4">
      <c r="A7270" s="5" t="s">
        <v>175</v>
      </c>
      <c r="B7270" s="5" t="s">
        <v>176</v>
      </c>
      <c r="C7270" s="5" t="s">
        <v>7471</v>
      </c>
      <c r="D7270" s="5">
        <f t="shared" si="340"/>
        <v>30644</v>
      </c>
      <c r="E7270" s="6">
        <v>43251</v>
      </c>
      <c r="F7270" s="6">
        <f t="shared" si="342"/>
        <v>43341</v>
      </c>
      <c r="G7270" s="6" t="str">
        <f>IF('BCT Template'!R7269&gt;F7270,"Yes","No")</f>
        <v>No</v>
      </c>
      <c r="H7270" s="5" t="s">
        <v>178</v>
      </c>
      <c r="I7270" s="5" t="s">
        <v>179</v>
      </c>
      <c r="J7270" s="5" t="s">
        <v>35</v>
      </c>
      <c r="K7270" s="5" t="s">
        <v>180</v>
      </c>
      <c r="L7270" s="7" t="s">
        <v>164</v>
      </c>
      <c r="M7270" t="str">
        <f t="shared" si="341"/>
        <v>Yes</v>
      </c>
    </row>
    <row r="7271" spans="1:13" ht="15" thickBot="1" x14ac:dyDescent="0.4">
      <c r="A7271" s="5" t="s">
        <v>175</v>
      </c>
      <c r="B7271" s="5" t="s">
        <v>176</v>
      </c>
      <c r="C7271" s="5" t="s">
        <v>7472</v>
      </c>
      <c r="D7271" s="5">
        <f t="shared" si="340"/>
        <v>59116</v>
      </c>
      <c r="E7271" s="6">
        <v>44286</v>
      </c>
      <c r="F7271" s="6">
        <f t="shared" si="342"/>
        <v>44376</v>
      </c>
      <c r="G7271" s="6" t="str">
        <f>IF('BCT Template'!R7270&gt;F7271,"Yes","No")</f>
        <v>No</v>
      </c>
      <c r="H7271" s="5" t="s">
        <v>182</v>
      </c>
      <c r="I7271" s="5" t="s">
        <v>183</v>
      </c>
      <c r="J7271" s="5" t="s">
        <v>184</v>
      </c>
      <c r="K7271" s="5" t="s">
        <v>185</v>
      </c>
      <c r="L7271" s="7" t="s">
        <v>164</v>
      </c>
      <c r="M7271" t="str">
        <f t="shared" si="341"/>
        <v>No</v>
      </c>
    </row>
    <row r="7272" spans="1:13" ht="15" thickBot="1" x14ac:dyDescent="0.4">
      <c r="A7272" s="5" t="s">
        <v>175</v>
      </c>
      <c r="B7272" s="5" t="s">
        <v>176</v>
      </c>
      <c r="C7272" s="5" t="s">
        <v>7473</v>
      </c>
      <c r="D7272" s="5">
        <f t="shared" si="340"/>
        <v>82109</v>
      </c>
      <c r="E7272" s="6">
        <v>44198</v>
      </c>
      <c r="F7272" s="6">
        <f t="shared" si="342"/>
        <v>44288</v>
      </c>
      <c r="G7272" s="6" t="str">
        <f>IF('BCT Template'!R7271&gt;F7272,"Yes","No")</f>
        <v>No</v>
      </c>
      <c r="H7272" s="5" t="s">
        <v>210</v>
      </c>
      <c r="I7272" s="5" t="s">
        <v>211</v>
      </c>
      <c r="J7272" s="5" t="s">
        <v>184</v>
      </c>
      <c r="K7272" s="5" t="s">
        <v>185</v>
      </c>
      <c r="L7272" s="7" t="s">
        <v>164</v>
      </c>
      <c r="M7272" t="str">
        <f t="shared" si="341"/>
        <v>No</v>
      </c>
    </row>
    <row r="7273" spans="1:13" ht="15" thickBot="1" x14ac:dyDescent="0.4">
      <c r="A7273" s="5" t="s">
        <v>175</v>
      </c>
      <c r="B7273" s="5" t="s">
        <v>176</v>
      </c>
      <c r="C7273" s="5" t="s">
        <v>7474</v>
      </c>
      <c r="D7273" s="5">
        <f t="shared" si="340"/>
        <v>59619</v>
      </c>
      <c r="E7273" s="6">
        <v>44256</v>
      </c>
      <c r="F7273" s="6">
        <f t="shared" si="342"/>
        <v>44346</v>
      </c>
      <c r="G7273" s="6" t="str">
        <f>IF('BCT Template'!R7272&gt;F7273,"Yes","No")</f>
        <v>No</v>
      </c>
      <c r="H7273" s="5" t="s">
        <v>182</v>
      </c>
      <c r="I7273" s="5" t="s">
        <v>183</v>
      </c>
      <c r="J7273" s="5" t="s">
        <v>184</v>
      </c>
      <c r="K7273" s="5" t="s">
        <v>185</v>
      </c>
      <c r="L7273" s="7" t="s">
        <v>164</v>
      </c>
      <c r="M7273" t="str">
        <f t="shared" si="341"/>
        <v>No</v>
      </c>
    </row>
    <row r="7274" spans="1:13" ht="15" thickBot="1" x14ac:dyDescent="0.4">
      <c r="A7274" s="5" t="s">
        <v>175</v>
      </c>
      <c r="B7274" s="5" t="s">
        <v>176</v>
      </c>
      <c r="C7274" s="5" t="s">
        <v>7475</v>
      </c>
      <c r="D7274" s="5">
        <f t="shared" si="340"/>
        <v>79865</v>
      </c>
      <c r="E7274" s="6">
        <v>44165</v>
      </c>
      <c r="F7274" s="6">
        <f t="shared" si="342"/>
        <v>44255</v>
      </c>
      <c r="G7274" s="6" t="str">
        <f>IF('BCT Template'!R7273&gt;F7274,"Yes","No")</f>
        <v>No</v>
      </c>
      <c r="H7274" s="5" t="s">
        <v>182</v>
      </c>
      <c r="I7274" s="5" t="s">
        <v>183</v>
      </c>
      <c r="J7274" s="5" t="s">
        <v>184</v>
      </c>
      <c r="K7274" s="5" t="s">
        <v>185</v>
      </c>
      <c r="L7274" s="7" t="s">
        <v>164</v>
      </c>
      <c r="M7274" t="str">
        <f t="shared" si="341"/>
        <v>No</v>
      </c>
    </row>
    <row r="7275" spans="1:13" ht="15" thickBot="1" x14ac:dyDescent="0.4">
      <c r="A7275" s="5" t="s">
        <v>175</v>
      </c>
      <c r="B7275" s="5" t="s">
        <v>176</v>
      </c>
      <c r="C7275" s="5" t="s">
        <v>7476</v>
      </c>
      <c r="D7275" s="5">
        <f t="shared" si="340"/>
        <v>81984</v>
      </c>
      <c r="E7275" s="6">
        <v>44210</v>
      </c>
      <c r="F7275" s="6">
        <f t="shared" si="342"/>
        <v>44300</v>
      </c>
      <c r="G7275" s="6" t="str">
        <f>IF('BCT Template'!R7274&gt;F7275,"Yes","No")</f>
        <v>No</v>
      </c>
      <c r="H7275" s="5" t="s">
        <v>182</v>
      </c>
      <c r="I7275" s="5" t="s">
        <v>183</v>
      </c>
      <c r="J7275" s="5" t="s">
        <v>184</v>
      </c>
      <c r="K7275" s="5" t="s">
        <v>185</v>
      </c>
      <c r="L7275" s="7" t="s">
        <v>164</v>
      </c>
      <c r="M7275" t="str">
        <f t="shared" si="341"/>
        <v>No</v>
      </c>
    </row>
    <row r="7276" spans="1:13" ht="15" thickBot="1" x14ac:dyDescent="0.4">
      <c r="A7276" s="5" t="s">
        <v>175</v>
      </c>
      <c r="B7276" s="5" t="s">
        <v>176</v>
      </c>
      <c r="C7276" s="5" t="s">
        <v>7477</v>
      </c>
      <c r="D7276" s="5">
        <f t="shared" si="340"/>
        <v>57892</v>
      </c>
      <c r="E7276" s="6">
        <v>43368</v>
      </c>
      <c r="F7276" s="6">
        <f t="shared" si="342"/>
        <v>43458</v>
      </c>
      <c r="G7276" s="6" t="str">
        <f>IF('BCT Template'!R7275&gt;F7276,"Yes","No")</f>
        <v>No</v>
      </c>
      <c r="H7276" s="5" t="s">
        <v>189</v>
      </c>
      <c r="I7276" s="5" t="s">
        <v>190</v>
      </c>
      <c r="J7276" s="5" t="s">
        <v>184</v>
      </c>
      <c r="K7276" s="5" t="s">
        <v>185</v>
      </c>
      <c r="L7276" s="7" t="s">
        <v>164</v>
      </c>
      <c r="M7276" t="str">
        <f t="shared" si="341"/>
        <v>No</v>
      </c>
    </row>
    <row r="7277" spans="1:13" ht="15" thickBot="1" x14ac:dyDescent="0.4">
      <c r="A7277" s="5" t="s">
        <v>175</v>
      </c>
      <c r="B7277" s="5" t="s">
        <v>176</v>
      </c>
      <c r="C7277" s="5" t="s">
        <v>7478</v>
      </c>
      <c r="D7277" s="5">
        <f t="shared" si="340"/>
        <v>20697</v>
      </c>
      <c r="E7277" s="6">
        <v>42551</v>
      </c>
      <c r="F7277" s="6">
        <f t="shared" si="342"/>
        <v>42641</v>
      </c>
      <c r="G7277" s="6" t="str">
        <f>IF('BCT Template'!R7276&gt;F7277,"Yes","No")</f>
        <v>No</v>
      </c>
      <c r="H7277" s="5" t="s">
        <v>197</v>
      </c>
      <c r="I7277" s="5" t="s">
        <v>198</v>
      </c>
      <c r="J7277" s="5" t="s">
        <v>184</v>
      </c>
      <c r="K7277" s="5" t="s">
        <v>185</v>
      </c>
      <c r="L7277" s="7" t="s">
        <v>164</v>
      </c>
      <c r="M7277" t="str">
        <f t="shared" si="341"/>
        <v>No</v>
      </c>
    </row>
    <row r="7278" spans="1:13" ht="15" thickBot="1" x14ac:dyDescent="0.4">
      <c r="A7278" s="5" t="s">
        <v>175</v>
      </c>
      <c r="B7278" s="5" t="s">
        <v>176</v>
      </c>
      <c r="C7278" s="5" t="s">
        <v>7479</v>
      </c>
      <c r="D7278" s="5">
        <f t="shared" si="340"/>
        <v>81868</v>
      </c>
      <c r="E7278" s="6">
        <v>44286</v>
      </c>
      <c r="F7278" s="6">
        <f t="shared" si="342"/>
        <v>44376</v>
      </c>
      <c r="G7278" s="6" t="str">
        <f>IF('BCT Template'!R7277&gt;F7278,"Yes","No")</f>
        <v>No</v>
      </c>
      <c r="H7278" s="5" t="s">
        <v>182</v>
      </c>
      <c r="I7278" s="5" t="s">
        <v>183</v>
      </c>
      <c r="J7278" s="5" t="s">
        <v>200</v>
      </c>
      <c r="K7278" s="5" t="s">
        <v>201</v>
      </c>
      <c r="L7278" s="7" t="s">
        <v>164</v>
      </c>
      <c r="M7278" t="str">
        <f t="shared" si="341"/>
        <v>Yes</v>
      </c>
    </row>
    <row r="7279" spans="1:13" ht="15" thickBot="1" x14ac:dyDescent="0.4">
      <c r="A7279" s="5" t="s">
        <v>175</v>
      </c>
      <c r="B7279" s="5" t="s">
        <v>176</v>
      </c>
      <c r="C7279" s="5" t="s">
        <v>7480</v>
      </c>
      <c r="D7279" s="5">
        <f t="shared" si="340"/>
        <v>77805</v>
      </c>
      <c r="E7279" s="6">
        <v>44074</v>
      </c>
      <c r="F7279" s="6">
        <f t="shared" si="342"/>
        <v>44164</v>
      </c>
      <c r="G7279" s="6" t="str">
        <f>IF('BCT Template'!R7278&gt;F7279,"Yes","No")</f>
        <v>No</v>
      </c>
      <c r="H7279" s="5" t="s">
        <v>189</v>
      </c>
      <c r="I7279" s="5" t="s">
        <v>190</v>
      </c>
      <c r="J7279" s="5" t="s">
        <v>184</v>
      </c>
      <c r="K7279" s="5" t="s">
        <v>185</v>
      </c>
      <c r="L7279" s="7" t="s">
        <v>164</v>
      </c>
      <c r="M7279" t="str">
        <f t="shared" si="341"/>
        <v>No</v>
      </c>
    </row>
    <row r="7280" spans="1:13" ht="15" thickBot="1" x14ac:dyDescent="0.4">
      <c r="A7280" s="5" t="s">
        <v>175</v>
      </c>
      <c r="B7280" s="5" t="s">
        <v>176</v>
      </c>
      <c r="C7280" s="5" t="s">
        <v>7481</v>
      </c>
      <c r="D7280" s="5">
        <f t="shared" si="340"/>
        <v>82829</v>
      </c>
      <c r="E7280" s="6">
        <v>44565</v>
      </c>
      <c r="F7280" s="6">
        <f t="shared" si="342"/>
        <v>44655</v>
      </c>
      <c r="G7280" s="6" t="str">
        <f>IF('BCT Template'!R7279&gt;F7280,"Yes","No")</f>
        <v>No</v>
      </c>
      <c r="H7280" s="5" t="s">
        <v>210</v>
      </c>
      <c r="I7280" s="5" t="s">
        <v>211</v>
      </c>
      <c r="J7280" s="5" t="s">
        <v>184</v>
      </c>
      <c r="K7280" s="5" t="s">
        <v>185</v>
      </c>
      <c r="L7280" s="7" t="s">
        <v>164</v>
      </c>
      <c r="M7280" t="str">
        <f t="shared" si="341"/>
        <v>No</v>
      </c>
    </row>
    <row r="7281" spans="1:13" ht="15" thickBot="1" x14ac:dyDescent="0.4">
      <c r="A7281" s="5" t="s">
        <v>175</v>
      </c>
      <c r="B7281" s="5" t="s">
        <v>176</v>
      </c>
      <c r="C7281" s="5" t="s">
        <v>7482</v>
      </c>
      <c r="D7281" s="5">
        <f t="shared" si="340"/>
        <v>58237</v>
      </c>
      <c r="E7281" s="6">
        <v>43769</v>
      </c>
      <c r="F7281" s="6">
        <f t="shared" si="342"/>
        <v>43859</v>
      </c>
      <c r="G7281" s="6" t="str">
        <f>IF('BCT Template'!R7280&gt;F7281,"Yes","No")</f>
        <v>No</v>
      </c>
      <c r="H7281" s="5" t="s">
        <v>182</v>
      </c>
      <c r="I7281" s="5" t="s">
        <v>183</v>
      </c>
      <c r="J7281" s="5" t="s">
        <v>184</v>
      </c>
      <c r="K7281" s="5" t="s">
        <v>185</v>
      </c>
      <c r="L7281" s="7" t="s">
        <v>164</v>
      </c>
      <c r="M7281" t="str">
        <f t="shared" si="341"/>
        <v>No</v>
      </c>
    </row>
    <row r="7282" spans="1:13" ht="15" thickBot="1" x14ac:dyDescent="0.4">
      <c r="A7282" s="5" t="s">
        <v>175</v>
      </c>
      <c r="B7282" s="5" t="s">
        <v>176</v>
      </c>
      <c r="C7282" s="5" t="s">
        <v>7483</v>
      </c>
      <c r="D7282" s="5">
        <f t="shared" si="340"/>
        <v>79748</v>
      </c>
      <c r="E7282" s="6">
        <v>41486</v>
      </c>
      <c r="F7282" s="6">
        <f t="shared" si="342"/>
        <v>41576</v>
      </c>
      <c r="G7282" s="6" t="str">
        <f>IF('BCT Template'!R7281&gt;F7282,"Yes","No")</f>
        <v>No</v>
      </c>
      <c r="H7282" s="5" t="s">
        <v>182</v>
      </c>
      <c r="I7282" s="5" t="s">
        <v>183</v>
      </c>
      <c r="J7282" s="5" t="s">
        <v>200</v>
      </c>
      <c r="K7282" s="5" t="s">
        <v>201</v>
      </c>
      <c r="L7282" s="7" t="s">
        <v>164</v>
      </c>
      <c r="M7282" t="str">
        <f t="shared" si="341"/>
        <v>Yes</v>
      </c>
    </row>
    <row r="7283" spans="1:13" ht="15" thickBot="1" x14ac:dyDescent="0.4">
      <c r="A7283" s="5" t="s">
        <v>175</v>
      </c>
      <c r="B7283" s="5" t="s">
        <v>176</v>
      </c>
      <c r="C7283" s="5" t="s">
        <v>7484</v>
      </c>
      <c r="D7283" s="5">
        <f t="shared" si="340"/>
        <v>58998</v>
      </c>
      <c r="E7283" s="6">
        <v>43555</v>
      </c>
      <c r="F7283" s="6">
        <f t="shared" si="342"/>
        <v>43645</v>
      </c>
      <c r="G7283" s="6" t="str">
        <f>IF('BCT Template'!R7282&gt;F7283,"Yes","No")</f>
        <v>No</v>
      </c>
      <c r="H7283" s="5" t="s">
        <v>182</v>
      </c>
      <c r="I7283" s="5" t="s">
        <v>183</v>
      </c>
      <c r="J7283" s="5" t="s">
        <v>184</v>
      </c>
      <c r="K7283" s="5" t="s">
        <v>185</v>
      </c>
      <c r="L7283" s="7" t="s">
        <v>164</v>
      </c>
      <c r="M7283" t="str">
        <f t="shared" si="341"/>
        <v>No</v>
      </c>
    </row>
    <row r="7284" spans="1:13" ht="15" thickBot="1" x14ac:dyDescent="0.4">
      <c r="A7284" s="5" t="s">
        <v>175</v>
      </c>
      <c r="B7284" s="5" t="s">
        <v>176</v>
      </c>
      <c r="C7284" s="5" t="s">
        <v>7485</v>
      </c>
      <c r="D7284" s="5">
        <f t="shared" si="340"/>
        <v>79513</v>
      </c>
      <c r="E7284" s="6">
        <v>42825</v>
      </c>
      <c r="F7284" s="6">
        <f t="shared" si="342"/>
        <v>42915</v>
      </c>
      <c r="G7284" s="6" t="str">
        <f>IF('BCT Template'!R7283&gt;F7284,"Yes","No")</f>
        <v>No</v>
      </c>
      <c r="H7284" s="5" t="s">
        <v>182</v>
      </c>
      <c r="I7284" s="5" t="s">
        <v>183</v>
      </c>
      <c r="J7284" s="5" t="s">
        <v>184</v>
      </c>
      <c r="K7284" s="5" t="s">
        <v>185</v>
      </c>
      <c r="L7284" s="7" t="s">
        <v>164</v>
      </c>
      <c r="M7284" t="str">
        <f t="shared" si="341"/>
        <v>No</v>
      </c>
    </row>
    <row r="7285" spans="1:13" ht="15" thickBot="1" x14ac:dyDescent="0.4">
      <c r="A7285" s="5" t="s">
        <v>175</v>
      </c>
      <c r="B7285" s="5" t="s">
        <v>176</v>
      </c>
      <c r="C7285" s="5" t="s">
        <v>7486</v>
      </c>
      <c r="D7285" s="5">
        <f t="shared" si="340"/>
        <v>81359</v>
      </c>
      <c r="E7285" s="6">
        <v>43465</v>
      </c>
      <c r="F7285" s="6">
        <f t="shared" si="342"/>
        <v>43555</v>
      </c>
      <c r="G7285" s="6" t="str">
        <f>IF('BCT Template'!R7284&gt;F7285,"Yes","No")</f>
        <v>No</v>
      </c>
      <c r="H7285" s="5" t="s">
        <v>182</v>
      </c>
      <c r="I7285" s="5" t="s">
        <v>183</v>
      </c>
      <c r="J7285" s="5" t="s">
        <v>184</v>
      </c>
      <c r="K7285" s="5" t="s">
        <v>185</v>
      </c>
      <c r="L7285" s="7" t="s">
        <v>164</v>
      </c>
      <c r="M7285" t="str">
        <f t="shared" si="341"/>
        <v>No</v>
      </c>
    </row>
    <row r="7286" spans="1:13" ht="15" thickBot="1" x14ac:dyDescent="0.4">
      <c r="A7286" s="5" t="s">
        <v>175</v>
      </c>
      <c r="B7286" s="5" t="s">
        <v>176</v>
      </c>
      <c r="C7286" s="5" t="s">
        <v>7487</v>
      </c>
      <c r="D7286" s="5">
        <f t="shared" si="340"/>
        <v>79792</v>
      </c>
      <c r="E7286" s="6">
        <v>43616</v>
      </c>
      <c r="F7286" s="6">
        <f t="shared" si="342"/>
        <v>43706</v>
      </c>
      <c r="G7286" s="6" t="str">
        <f>IF('BCT Template'!R7285&gt;F7286,"Yes","No")</f>
        <v>No</v>
      </c>
      <c r="H7286" s="5" t="s">
        <v>182</v>
      </c>
      <c r="I7286" s="5" t="s">
        <v>183</v>
      </c>
      <c r="J7286" s="5" t="s">
        <v>184</v>
      </c>
      <c r="K7286" s="5" t="s">
        <v>185</v>
      </c>
      <c r="L7286" s="7" t="s">
        <v>164</v>
      </c>
      <c r="M7286" t="str">
        <f t="shared" si="341"/>
        <v>No</v>
      </c>
    </row>
    <row r="7287" spans="1:13" ht="15" thickBot="1" x14ac:dyDescent="0.4">
      <c r="A7287" s="5" t="s">
        <v>175</v>
      </c>
      <c r="B7287" s="5" t="s">
        <v>176</v>
      </c>
      <c r="C7287" s="5" t="s">
        <v>7488</v>
      </c>
      <c r="D7287" s="5">
        <f t="shared" si="340"/>
        <v>18697</v>
      </c>
      <c r="E7287" s="6">
        <v>44196</v>
      </c>
      <c r="F7287" s="6">
        <f t="shared" si="342"/>
        <v>44286</v>
      </c>
      <c r="G7287" s="6" t="str">
        <f>IF('BCT Template'!R7286&gt;F7287,"Yes","No")</f>
        <v>No</v>
      </c>
      <c r="H7287" s="5" t="s">
        <v>234</v>
      </c>
      <c r="I7287" s="5" t="s">
        <v>235</v>
      </c>
      <c r="J7287" s="5" t="s">
        <v>184</v>
      </c>
      <c r="K7287" s="5" t="s">
        <v>185</v>
      </c>
      <c r="L7287" s="7" t="s">
        <v>164</v>
      </c>
      <c r="M7287" t="str">
        <f t="shared" si="341"/>
        <v>No</v>
      </c>
    </row>
    <row r="7288" spans="1:13" ht="15" thickBot="1" x14ac:dyDescent="0.4">
      <c r="A7288" s="5" t="s">
        <v>175</v>
      </c>
      <c r="B7288" s="5" t="s">
        <v>176</v>
      </c>
      <c r="C7288" s="5" t="s">
        <v>7489</v>
      </c>
      <c r="D7288" s="5">
        <f t="shared" si="340"/>
        <v>77783</v>
      </c>
      <c r="E7288" s="6">
        <v>43982</v>
      </c>
      <c r="F7288" s="6">
        <f t="shared" si="342"/>
        <v>44072</v>
      </c>
      <c r="G7288" s="6" t="str">
        <f>IF('BCT Template'!R7287&gt;F7288,"Yes","No")</f>
        <v>No</v>
      </c>
      <c r="H7288" s="5" t="s">
        <v>189</v>
      </c>
      <c r="I7288" s="5" t="s">
        <v>190</v>
      </c>
      <c r="J7288" s="5" t="s">
        <v>184</v>
      </c>
      <c r="K7288" s="5" t="s">
        <v>185</v>
      </c>
      <c r="L7288" s="7" t="s">
        <v>164</v>
      </c>
      <c r="M7288" t="str">
        <f t="shared" si="341"/>
        <v>No</v>
      </c>
    </row>
    <row r="7289" spans="1:13" ht="15" thickBot="1" x14ac:dyDescent="0.4">
      <c r="A7289" s="5" t="s">
        <v>175</v>
      </c>
      <c r="B7289" s="5" t="s">
        <v>176</v>
      </c>
      <c r="C7289" s="5" t="s">
        <v>7490</v>
      </c>
      <c r="D7289" s="5">
        <f t="shared" si="340"/>
        <v>18687</v>
      </c>
      <c r="E7289" s="6">
        <v>41090</v>
      </c>
      <c r="F7289" s="6">
        <f t="shared" si="342"/>
        <v>41180</v>
      </c>
      <c r="G7289" s="6" t="str">
        <f>IF('BCT Template'!R7288&gt;F7289,"Yes","No")</f>
        <v>No</v>
      </c>
      <c r="H7289" s="5" t="s">
        <v>234</v>
      </c>
      <c r="I7289" s="5" t="s">
        <v>235</v>
      </c>
      <c r="J7289" s="5" t="s">
        <v>200</v>
      </c>
      <c r="K7289" s="5" t="s">
        <v>201</v>
      </c>
      <c r="L7289" s="7" t="s">
        <v>164</v>
      </c>
      <c r="M7289" t="str">
        <f t="shared" si="341"/>
        <v>Yes</v>
      </c>
    </row>
    <row r="7290" spans="1:13" ht="15" thickBot="1" x14ac:dyDescent="0.4">
      <c r="A7290" s="5" t="s">
        <v>175</v>
      </c>
      <c r="B7290" s="5" t="s">
        <v>176</v>
      </c>
      <c r="C7290" s="5" t="s">
        <v>7491</v>
      </c>
      <c r="D7290" s="5">
        <f t="shared" si="340"/>
        <v>57014</v>
      </c>
      <c r="E7290" s="6">
        <v>41882</v>
      </c>
      <c r="F7290" s="6">
        <f t="shared" si="342"/>
        <v>41972</v>
      </c>
      <c r="G7290" s="6" t="str">
        <f>IF('BCT Template'!R7289&gt;F7290,"Yes","No")</f>
        <v>No</v>
      </c>
      <c r="H7290" s="5" t="s">
        <v>189</v>
      </c>
      <c r="I7290" s="5" t="s">
        <v>190</v>
      </c>
      <c r="J7290" s="5" t="s">
        <v>200</v>
      </c>
      <c r="K7290" s="5" t="s">
        <v>201</v>
      </c>
      <c r="L7290" s="7" t="s">
        <v>164</v>
      </c>
      <c r="M7290" t="str">
        <f t="shared" si="341"/>
        <v>Yes</v>
      </c>
    </row>
    <row r="7291" spans="1:13" ht="15" thickBot="1" x14ac:dyDescent="0.4">
      <c r="A7291" s="5" t="s">
        <v>175</v>
      </c>
      <c r="B7291" s="5" t="s">
        <v>176</v>
      </c>
      <c r="C7291" s="5" t="s">
        <v>7492</v>
      </c>
      <c r="D7291" s="5">
        <f t="shared" si="340"/>
        <v>29477</v>
      </c>
      <c r="E7291" s="6">
        <v>43373</v>
      </c>
      <c r="F7291" s="6">
        <f t="shared" si="342"/>
        <v>43463</v>
      </c>
      <c r="G7291" s="6" t="str">
        <f>IF('BCT Template'!R7290&gt;F7291,"Yes","No")</f>
        <v>No</v>
      </c>
      <c r="H7291" s="5" t="s">
        <v>178</v>
      </c>
      <c r="I7291" s="5" t="s">
        <v>179</v>
      </c>
      <c r="J7291" s="5" t="s">
        <v>35</v>
      </c>
      <c r="K7291" s="5" t="s">
        <v>180</v>
      </c>
      <c r="L7291" s="7" t="s">
        <v>164</v>
      </c>
      <c r="M7291" t="str">
        <f t="shared" si="341"/>
        <v>Yes</v>
      </c>
    </row>
    <row r="7292" spans="1:13" ht="15" thickBot="1" x14ac:dyDescent="0.4">
      <c r="A7292" s="5" t="s">
        <v>175</v>
      </c>
      <c r="B7292" s="5" t="s">
        <v>176</v>
      </c>
      <c r="C7292" s="5" t="s">
        <v>7493</v>
      </c>
      <c r="D7292" s="5">
        <f t="shared" si="340"/>
        <v>82809</v>
      </c>
      <c r="E7292" s="6">
        <v>44542</v>
      </c>
      <c r="F7292" s="6">
        <f t="shared" si="342"/>
        <v>44632</v>
      </c>
      <c r="G7292" s="6" t="str">
        <f>IF('BCT Template'!R7291&gt;F7292,"Yes","No")</f>
        <v>No</v>
      </c>
      <c r="H7292" s="5" t="s">
        <v>210</v>
      </c>
      <c r="I7292" s="5" t="s">
        <v>211</v>
      </c>
      <c r="J7292" s="5" t="s">
        <v>184</v>
      </c>
      <c r="K7292" s="5" t="s">
        <v>185</v>
      </c>
      <c r="L7292" s="7" t="s">
        <v>164</v>
      </c>
      <c r="M7292" t="str">
        <f t="shared" si="341"/>
        <v>No</v>
      </c>
    </row>
    <row r="7293" spans="1:13" ht="15" thickBot="1" x14ac:dyDescent="0.4">
      <c r="A7293" s="5" t="s">
        <v>175</v>
      </c>
      <c r="B7293" s="5" t="s">
        <v>176</v>
      </c>
      <c r="C7293" s="5" t="s">
        <v>7494</v>
      </c>
      <c r="D7293" s="5">
        <f t="shared" si="340"/>
        <v>80170</v>
      </c>
      <c r="E7293" s="6">
        <v>43661</v>
      </c>
      <c r="F7293" s="6">
        <f t="shared" si="342"/>
        <v>43751</v>
      </c>
      <c r="G7293" s="6" t="str">
        <f>IF('BCT Template'!R7292&gt;F7293,"Yes","No")</f>
        <v>No</v>
      </c>
      <c r="H7293" s="5" t="s">
        <v>182</v>
      </c>
      <c r="I7293" s="5" t="s">
        <v>183</v>
      </c>
      <c r="J7293" s="5" t="s">
        <v>184</v>
      </c>
      <c r="K7293" s="5" t="s">
        <v>185</v>
      </c>
      <c r="L7293" s="7" t="s">
        <v>164</v>
      </c>
      <c r="M7293" t="str">
        <f t="shared" si="341"/>
        <v>No</v>
      </c>
    </row>
    <row r="7294" spans="1:13" ht="15" thickBot="1" x14ac:dyDescent="0.4">
      <c r="A7294" s="5" t="s">
        <v>175</v>
      </c>
      <c r="B7294" s="5" t="s">
        <v>176</v>
      </c>
      <c r="C7294" s="5" t="s">
        <v>7495</v>
      </c>
      <c r="D7294" s="5">
        <f t="shared" si="340"/>
        <v>59206</v>
      </c>
      <c r="E7294" s="6">
        <v>43982</v>
      </c>
      <c r="F7294" s="6">
        <f t="shared" si="342"/>
        <v>44072</v>
      </c>
      <c r="G7294" s="6" t="str">
        <f>IF('BCT Template'!R7293&gt;F7294,"Yes","No")</f>
        <v>No</v>
      </c>
      <c r="H7294" s="5" t="s">
        <v>182</v>
      </c>
      <c r="I7294" s="5" t="s">
        <v>183</v>
      </c>
      <c r="J7294" s="5" t="s">
        <v>184</v>
      </c>
      <c r="K7294" s="5" t="s">
        <v>185</v>
      </c>
      <c r="L7294" s="7" t="s">
        <v>164</v>
      </c>
      <c r="M7294" t="str">
        <f t="shared" si="341"/>
        <v>No</v>
      </c>
    </row>
    <row r="7295" spans="1:13" ht="15" thickBot="1" x14ac:dyDescent="0.4">
      <c r="A7295" s="5" t="s">
        <v>175</v>
      </c>
      <c r="B7295" s="5" t="s">
        <v>176</v>
      </c>
      <c r="C7295" s="5" t="s">
        <v>7496</v>
      </c>
      <c r="D7295" s="5">
        <f t="shared" si="340"/>
        <v>82079</v>
      </c>
      <c r="E7295" s="6">
        <v>44002</v>
      </c>
      <c r="F7295" s="6">
        <f t="shared" si="342"/>
        <v>44092</v>
      </c>
      <c r="G7295" s="6" t="str">
        <f>IF('BCT Template'!R7294&gt;F7295,"Yes","No")</f>
        <v>No</v>
      </c>
      <c r="H7295" s="5" t="s">
        <v>210</v>
      </c>
      <c r="I7295" s="5" t="s">
        <v>211</v>
      </c>
      <c r="J7295" s="5" t="s">
        <v>184</v>
      </c>
      <c r="K7295" s="5" t="s">
        <v>185</v>
      </c>
      <c r="L7295" s="7" t="s">
        <v>164</v>
      </c>
      <c r="M7295" t="str">
        <f t="shared" si="341"/>
        <v>No</v>
      </c>
    </row>
    <row r="7296" spans="1:13" ht="15" thickBot="1" x14ac:dyDescent="0.4">
      <c r="A7296" s="5" t="s">
        <v>175</v>
      </c>
      <c r="B7296" s="5" t="s">
        <v>176</v>
      </c>
      <c r="C7296" s="5" t="s">
        <v>7497</v>
      </c>
      <c r="D7296" s="5">
        <f t="shared" si="340"/>
        <v>59174</v>
      </c>
      <c r="E7296" s="6">
        <v>40724</v>
      </c>
      <c r="F7296" s="6">
        <f t="shared" si="342"/>
        <v>40814</v>
      </c>
      <c r="G7296" s="6" t="str">
        <f>IF('BCT Template'!R7295&gt;F7296,"Yes","No")</f>
        <v>No</v>
      </c>
      <c r="H7296" s="5" t="s">
        <v>182</v>
      </c>
      <c r="I7296" s="5" t="s">
        <v>183</v>
      </c>
      <c r="J7296" s="5" t="s">
        <v>184</v>
      </c>
      <c r="K7296" s="5" t="s">
        <v>185</v>
      </c>
      <c r="L7296" s="7" t="s">
        <v>164</v>
      </c>
      <c r="M7296" t="str">
        <f t="shared" si="341"/>
        <v>No</v>
      </c>
    </row>
    <row r="7297" spans="1:13" ht="15" thickBot="1" x14ac:dyDescent="0.4">
      <c r="A7297" s="5" t="s">
        <v>175</v>
      </c>
      <c r="B7297" s="5" t="s">
        <v>176</v>
      </c>
      <c r="C7297" s="5" t="s">
        <v>7498</v>
      </c>
      <c r="D7297" s="5">
        <f t="shared" si="340"/>
        <v>59694</v>
      </c>
      <c r="E7297" s="6">
        <v>44330</v>
      </c>
      <c r="F7297" s="6">
        <f t="shared" si="342"/>
        <v>44420</v>
      </c>
      <c r="G7297" s="6" t="str">
        <f>IF('BCT Template'!R7296&gt;F7297,"Yes","No")</f>
        <v>No</v>
      </c>
      <c r="H7297" s="5" t="s">
        <v>182</v>
      </c>
      <c r="I7297" s="5" t="s">
        <v>183</v>
      </c>
      <c r="J7297" s="5" t="s">
        <v>184</v>
      </c>
      <c r="K7297" s="5" t="s">
        <v>185</v>
      </c>
      <c r="L7297" s="7" t="s">
        <v>164</v>
      </c>
      <c r="M7297" t="str">
        <f t="shared" si="341"/>
        <v>No</v>
      </c>
    </row>
    <row r="7298" spans="1:13" ht="15" thickBot="1" x14ac:dyDescent="0.4">
      <c r="A7298" s="5" t="s">
        <v>175</v>
      </c>
      <c r="B7298" s="5" t="s">
        <v>176</v>
      </c>
      <c r="C7298" s="5" t="s">
        <v>7499</v>
      </c>
      <c r="D7298" s="5">
        <f t="shared" si="340"/>
        <v>81444</v>
      </c>
      <c r="E7298" s="6">
        <v>44378</v>
      </c>
      <c r="F7298" s="6">
        <f t="shared" si="342"/>
        <v>44468</v>
      </c>
      <c r="G7298" s="6" t="str">
        <f>IF('BCT Template'!R7297&gt;F7298,"Yes","No")</f>
        <v>No</v>
      </c>
      <c r="H7298" s="5" t="s">
        <v>182</v>
      </c>
      <c r="I7298" s="5" t="s">
        <v>183</v>
      </c>
      <c r="J7298" s="5" t="s">
        <v>184</v>
      </c>
      <c r="K7298" s="5" t="s">
        <v>185</v>
      </c>
      <c r="L7298" s="7" t="s">
        <v>164</v>
      </c>
      <c r="M7298" t="str">
        <f t="shared" si="341"/>
        <v>No</v>
      </c>
    </row>
    <row r="7299" spans="1:13" ht="15" thickBot="1" x14ac:dyDescent="0.4">
      <c r="A7299" s="5" t="s">
        <v>175</v>
      </c>
      <c r="B7299" s="5" t="s">
        <v>176</v>
      </c>
      <c r="C7299" s="5" t="s">
        <v>7500</v>
      </c>
      <c r="D7299" s="5">
        <f t="shared" ref="D7299:D7362" si="343">C7299*1</f>
        <v>82450</v>
      </c>
      <c r="E7299" s="6">
        <v>44049</v>
      </c>
      <c r="F7299" s="6">
        <f t="shared" si="342"/>
        <v>44139</v>
      </c>
      <c r="G7299" s="6" t="str">
        <f>IF('BCT Template'!R7298&gt;F7299,"Yes","No")</f>
        <v>No</v>
      </c>
      <c r="H7299" s="5" t="s">
        <v>210</v>
      </c>
      <c r="I7299" s="5" t="s">
        <v>211</v>
      </c>
      <c r="J7299" s="5" t="s">
        <v>184</v>
      </c>
      <c r="K7299" s="5" t="s">
        <v>185</v>
      </c>
      <c r="L7299" s="7" t="s">
        <v>164</v>
      </c>
      <c r="M7299" t="str">
        <f t="shared" ref="M7299:M7362" si="344">IF(J7299=" ","Yes",IF(J7299="3","Yes","No"))</f>
        <v>No</v>
      </c>
    </row>
    <row r="7300" spans="1:13" ht="15" thickBot="1" x14ac:dyDescent="0.4">
      <c r="A7300" s="5" t="s">
        <v>175</v>
      </c>
      <c r="B7300" s="5" t="s">
        <v>176</v>
      </c>
      <c r="C7300" s="5" t="s">
        <v>7501</v>
      </c>
      <c r="D7300" s="5">
        <f t="shared" si="343"/>
        <v>29675</v>
      </c>
      <c r="E7300" s="6">
        <v>44561</v>
      </c>
      <c r="F7300" s="6">
        <f t="shared" si="342"/>
        <v>44651</v>
      </c>
      <c r="G7300" s="6" t="str">
        <f>IF('BCT Template'!R7299&gt;F7300,"Yes","No")</f>
        <v>No</v>
      </c>
      <c r="H7300" s="5" t="s">
        <v>178</v>
      </c>
      <c r="I7300" s="5" t="s">
        <v>179</v>
      </c>
      <c r="J7300" s="5" t="s">
        <v>35</v>
      </c>
      <c r="K7300" s="5" t="s">
        <v>180</v>
      </c>
      <c r="L7300" s="7" t="s">
        <v>164</v>
      </c>
      <c r="M7300" t="str">
        <f t="shared" si="344"/>
        <v>Yes</v>
      </c>
    </row>
    <row r="7301" spans="1:13" ht="15" thickBot="1" x14ac:dyDescent="0.4">
      <c r="A7301" s="5" t="s">
        <v>175</v>
      </c>
      <c r="B7301" s="5" t="s">
        <v>176</v>
      </c>
      <c r="C7301" s="5" t="s">
        <v>7502</v>
      </c>
      <c r="D7301" s="5">
        <f t="shared" si="343"/>
        <v>18825</v>
      </c>
      <c r="E7301" s="6">
        <v>43761</v>
      </c>
      <c r="F7301" s="6">
        <f t="shared" si="342"/>
        <v>43851</v>
      </c>
      <c r="G7301" s="6" t="str">
        <f>IF('BCT Template'!R7300&gt;F7301,"Yes","No")</f>
        <v>No</v>
      </c>
      <c r="H7301" s="5" t="s">
        <v>234</v>
      </c>
      <c r="I7301" s="5" t="s">
        <v>235</v>
      </c>
      <c r="J7301" s="5" t="s">
        <v>184</v>
      </c>
      <c r="K7301" s="5" t="s">
        <v>185</v>
      </c>
      <c r="L7301" s="7" t="s">
        <v>164</v>
      </c>
      <c r="M7301" t="str">
        <f t="shared" si="344"/>
        <v>No</v>
      </c>
    </row>
    <row r="7302" spans="1:13" ht="15" thickBot="1" x14ac:dyDescent="0.4">
      <c r="A7302" s="5" t="s">
        <v>175</v>
      </c>
      <c r="B7302" s="5" t="s">
        <v>176</v>
      </c>
      <c r="C7302" s="5" t="s">
        <v>7503</v>
      </c>
      <c r="D7302" s="5">
        <f t="shared" si="343"/>
        <v>22493</v>
      </c>
      <c r="E7302" s="6">
        <v>44074</v>
      </c>
      <c r="F7302" s="6">
        <f t="shared" si="342"/>
        <v>44164</v>
      </c>
      <c r="G7302" s="6" t="str">
        <f>IF('BCT Template'!R7301&gt;F7302,"Yes","No")</f>
        <v>No</v>
      </c>
      <c r="H7302" s="5" t="s">
        <v>178</v>
      </c>
      <c r="I7302" s="5" t="s">
        <v>179</v>
      </c>
      <c r="J7302" s="5" t="s">
        <v>35</v>
      </c>
      <c r="K7302" s="5" t="s">
        <v>180</v>
      </c>
      <c r="L7302" s="7" t="s">
        <v>164</v>
      </c>
      <c r="M7302" t="str">
        <f t="shared" si="344"/>
        <v>Yes</v>
      </c>
    </row>
    <row r="7303" spans="1:13" ht="15" thickBot="1" x14ac:dyDescent="0.4">
      <c r="A7303" s="5" t="s">
        <v>175</v>
      </c>
      <c r="B7303" s="5" t="s">
        <v>176</v>
      </c>
      <c r="C7303" s="5" t="s">
        <v>7504</v>
      </c>
      <c r="D7303" s="5">
        <f t="shared" si="343"/>
        <v>58656</v>
      </c>
      <c r="E7303" s="6">
        <v>44090</v>
      </c>
      <c r="F7303" s="6">
        <f t="shared" si="342"/>
        <v>44180</v>
      </c>
      <c r="G7303" s="6" t="str">
        <f>IF('BCT Template'!R7302&gt;F7303,"Yes","No")</f>
        <v>No</v>
      </c>
      <c r="H7303" s="5" t="s">
        <v>182</v>
      </c>
      <c r="I7303" s="5" t="s">
        <v>183</v>
      </c>
      <c r="J7303" s="5" t="s">
        <v>184</v>
      </c>
      <c r="K7303" s="5" t="s">
        <v>185</v>
      </c>
      <c r="L7303" s="7" t="s">
        <v>164</v>
      </c>
      <c r="M7303" t="str">
        <f t="shared" si="344"/>
        <v>No</v>
      </c>
    </row>
    <row r="7304" spans="1:13" ht="15" thickBot="1" x14ac:dyDescent="0.4">
      <c r="A7304" s="5" t="s">
        <v>175</v>
      </c>
      <c r="B7304" s="5" t="s">
        <v>176</v>
      </c>
      <c r="C7304" s="5" t="s">
        <v>7505</v>
      </c>
      <c r="D7304" s="5">
        <f t="shared" si="343"/>
        <v>82323</v>
      </c>
      <c r="E7304" s="6">
        <v>44236</v>
      </c>
      <c r="F7304" s="6">
        <f t="shared" si="342"/>
        <v>44326</v>
      </c>
      <c r="G7304" s="6" t="str">
        <f>IF('BCT Template'!R7303&gt;F7304,"Yes","No")</f>
        <v>No</v>
      </c>
      <c r="H7304" s="5" t="s">
        <v>210</v>
      </c>
      <c r="I7304" s="5" t="s">
        <v>211</v>
      </c>
      <c r="J7304" s="5" t="s">
        <v>184</v>
      </c>
      <c r="K7304" s="5" t="s">
        <v>185</v>
      </c>
      <c r="L7304" s="7" t="s">
        <v>164</v>
      </c>
      <c r="M7304" t="str">
        <f t="shared" si="344"/>
        <v>No</v>
      </c>
    </row>
    <row r="7305" spans="1:13" ht="15" thickBot="1" x14ac:dyDescent="0.4">
      <c r="A7305" s="5" t="s">
        <v>175</v>
      </c>
      <c r="B7305" s="5" t="s">
        <v>176</v>
      </c>
      <c r="C7305" s="5" t="s">
        <v>7506</v>
      </c>
      <c r="D7305" s="5">
        <f t="shared" si="343"/>
        <v>21821</v>
      </c>
      <c r="E7305" s="6">
        <v>43830</v>
      </c>
      <c r="F7305" s="6">
        <f t="shared" si="342"/>
        <v>43920</v>
      </c>
      <c r="G7305" s="6" t="str">
        <f>IF('BCT Template'!R7304&gt;F7305,"Yes","No")</f>
        <v>No</v>
      </c>
      <c r="H7305" s="5" t="s">
        <v>178</v>
      </c>
      <c r="I7305" s="5" t="s">
        <v>179</v>
      </c>
      <c r="J7305" s="5" t="s">
        <v>35</v>
      </c>
      <c r="K7305" s="5" t="s">
        <v>180</v>
      </c>
      <c r="L7305" s="7" t="s">
        <v>164</v>
      </c>
      <c r="M7305" t="str">
        <f t="shared" si="344"/>
        <v>Yes</v>
      </c>
    </row>
    <row r="7306" spans="1:13" ht="15" thickBot="1" x14ac:dyDescent="0.4">
      <c r="A7306" s="5" t="s">
        <v>175</v>
      </c>
      <c r="B7306" s="5" t="s">
        <v>176</v>
      </c>
      <c r="C7306" s="5" t="s">
        <v>7507</v>
      </c>
      <c r="D7306" s="5">
        <f t="shared" si="343"/>
        <v>81974</v>
      </c>
      <c r="E7306" s="6">
        <v>43845</v>
      </c>
      <c r="F7306" s="6">
        <f t="shared" si="342"/>
        <v>43935</v>
      </c>
      <c r="G7306" s="6" t="str">
        <f>IF('BCT Template'!R7305&gt;F7306,"Yes","No")</f>
        <v>No</v>
      </c>
      <c r="H7306" s="5" t="s">
        <v>182</v>
      </c>
      <c r="I7306" s="5" t="s">
        <v>183</v>
      </c>
      <c r="J7306" s="5" t="s">
        <v>200</v>
      </c>
      <c r="K7306" s="5" t="s">
        <v>201</v>
      </c>
      <c r="L7306" s="7" t="s">
        <v>164</v>
      </c>
      <c r="M7306" t="str">
        <f t="shared" si="344"/>
        <v>Yes</v>
      </c>
    </row>
    <row r="7307" spans="1:13" ht="15" thickBot="1" x14ac:dyDescent="0.4">
      <c r="A7307" s="5" t="s">
        <v>175</v>
      </c>
      <c r="B7307" s="5" t="s">
        <v>176</v>
      </c>
      <c r="C7307" s="5" t="s">
        <v>7508</v>
      </c>
      <c r="D7307" s="5">
        <f t="shared" si="343"/>
        <v>57387</v>
      </c>
      <c r="E7307" s="6">
        <v>43646</v>
      </c>
      <c r="F7307" s="6">
        <f t="shared" si="342"/>
        <v>43736</v>
      </c>
      <c r="G7307" s="6" t="str">
        <f>IF('BCT Template'!R7306&gt;F7307,"Yes","No")</f>
        <v>No</v>
      </c>
      <c r="H7307" s="5" t="s">
        <v>189</v>
      </c>
      <c r="I7307" s="5" t="s">
        <v>190</v>
      </c>
      <c r="J7307" s="5" t="s">
        <v>184</v>
      </c>
      <c r="K7307" s="5" t="s">
        <v>185</v>
      </c>
      <c r="L7307" s="7" t="s">
        <v>164</v>
      </c>
      <c r="M7307" t="str">
        <f t="shared" si="344"/>
        <v>No</v>
      </c>
    </row>
    <row r="7308" spans="1:13" ht="15" thickBot="1" x14ac:dyDescent="0.4">
      <c r="A7308" s="5" t="s">
        <v>175</v>
      </c>
      <c r="B7308" s="5" t="s">
        <v>176</v>
      </c>
      <c r="C7308" s="5" t="s">
        <v>7509</v>
      </c>
      <c r="D7308" s="5">
        <f t="shared" si="343"/>
        <v>78573</v>
      </c>
      <c r="E7308" s="6">
        <v>42185</v>
      </c>
      <c r="F7308" s="6">
        <f t="shared" si="342"/>
        <v>42275</v>
      </c>
      <c r="G7308" s="6" t="str">
        <f>IF('BCT Template'!R7307&gt;F7308,"Yes","No")</f>
        <v>No</v>
      </c>
      <c r="H7308" s="5" t="s">
        <v>210</v>
      </c>
      <c r="I7308" s="5" t="s">
        <v>211</v>
      </c>
      <c r="J7308" s="5" t="s">
        <v>184</v>
      </c>
      <c r="K7308" s="5" t="s">
        <v>185</v>
      </c>
      <c r="L7308" s="7" t="s">
        <v>164</v>
      </c>
      <c r="M7308" t="str">
        <f t="shared" si="344"/>
        <v>No</v>
      </c>
    </row>
    <row r="7309" spans="1:13" ht="15" thickBot="1" x14ac:dyDescent="0.4">
      <c r="A7309" s="5" t="s">
        <v>175</v>
      </c>
      <c r="B7309" s="5" t="s">
        <v>176</v>
      </c>
      <c r="C7309" s="5" t="s">
        <v>7510</v>
      </c>
      <c r="D7309" s="5">
        <f t="shared" si="343"/>
        <v>29331</v>
      </c>
      <c r="E7309" s="6">
        <v>43921</v>
      </c>
      <c r="F7309" s="6">
        <f t="shared" si="342"/>
        <v>44011</v>
      </c>
      <c r="G7309" s="6" t="str">
        <f>IF('BCT Template'!R7308&gt;F7309,"Yes","No")</f>
        <v>No</v>
      </c>
      <c r="H7309" s="5" t="s">
        <v>178</v>
      </c>
      <c r="I7309" s="5" t="s">
        <v>179</v>
      </c>
      <c r="J7309" s="5" t="s">
        <v>35</v>
      </c>
      <c r="K7309" s="5" t="s">
        <v>180</v>
      </c>
      <c r="L7309" s="7" t="s">
        <v>164</v>
      </c>
      <c r="M7309" t="str">
        <f t="shared" si="344"/>
        <v>Yes</v>
      </c>
    </row>
    <row r="7310" spans="1:13" ht="15" thickBot="1" x14ac:dyDescent="0.4">
      <c r="A7310" s="5" t="s">
        <v>175</v>
      </c>
      <c r="B7310" s="5" t="s">
        <v>176</v>
      </c>
      <c r="C7310" s="5" t="s">
        <v>7511</v>
      </c>
      <c r="D7310" s="5">
        <f t="shared" si="343"/>
        <v>21367</v>
      </c>
      <c r="E7310" s="6">
        <v>39021</v>
      </c>
      <c r="F7310" s="6">
        <f t="shared" si="342"/>
        <v>39111</v>
      </c>
      <c r="G7310" s="6" t="str">
        <f>IF('BCT Template'!R7309&gt;F7310,"Yes","No")</f>
        <v>No</v>
      </c>
      <c r="H7310" s="5" t="s">
        <v>178</v>
      </c>
      <c r="I7310" s="5" t="s">
        <v>179</v>
      </c>
      <c r="J7310" s="5" t="s">
        <v>35</v>
      </c>
      <c r="K7310" s="5" t="s">
        <v>180</v>
      </c>
      <c r="L7310" s="7" t="s">
        <v>164</v>
      </c>
      <c r="M7310" t="str">
        <f t="shared" si="344"/>
        <v>Yes</v>
      </c>
    </row>
    <row r="7311" spans="1:13" ht="15" thickBot="1" x14ac:dyDescent="0.4">
      <c r="A7311" s="5" t="s">
        <v>175</v>
      </c>
      <c r="B7311" s="5" t="s">
        <v>176</v>
      </c>
      <c r="C7311" s="5" t="s">
        <v>7512</v>
      </c>
      <c r="D7311" s="5">
        <f t="shared" si="343"/>
        <v>21122</v>
      </c>
      <c r="E7311" s="6">
        <v>43616</v>
      </c>
      <c r="F7311" s="6">
        <f t="shared" si="342"/>
        <v>43706</v>
      </c>
      <c r="G7311" s="6" t="str">
        <f>IF('BCT Template'!R7310&gt;F7311,"Yes","No")</f>
        <v>No</v>
      </c>
      <c r="H7311" s="5" t="s">
        <v>178</v>
      </c>
      <c r="I7311" s="5" t="s">
        <v>179</v>
      </c>
      <c r="J7311" s="5" t="s">
        <v>35</v>
      </c>
      <c r="K7311" s="5" t="s">
        <v>180</v>
      </c>
      <c r="L7311" s="7" t="s">
        <v>164</v>
      </c>
      <c r="M7311" t="str">
        <f t="shared" si="344"/>
        <v>Yes</v>
      </c>
    </row>
    <row r="7312" spans="1:13" ht="15" thickBot="1" x14ac:dyDescent="0.4">
      <c r="A7312" s="5" t="s">
        <v>175</v>
      </c>
      <c r="B7312" s="5" t="s">
        <v>176</v>
      </c>
      <c r="C7312" s="5" t="s">
        <v>7513</v>
      </c>
      <c r="D7312" s="5">
        <f t="shared" si="343"/>
        <v>18305</v>
      </c>
      <c r="E7312" s="6">
        <v>43616</v>
      </c>
      <c r="F7312" s="6">
        <f t="shared" si="342"/>
        <v>43706</v>
      </c>
      <c r="G7312" s="6" t="str">
        <f>IF('BCT Template'!R7311&gt;F7312,"Yes","No")</f>
        <v>No</v>
      </c>
      <c r="H7312" s="5" t="s">
        <v>234</v>
      </c>
      <c r="I7312" s="5" t="s">
        <v>235</v>
      </c>
      <c r="J7312" s="5" t="s">
        <v>184</v>
      </c>
      <c r="K7312" s="5" t="s">
        <v>185</v>
      </c>
      <c r="L7312" s="7" t="s">
        <v>164</v>
      </c>
      <c r="M7312" t="str">
        <f t="shared" si="344"/>
        <v>No</v>
      </c>
    </row>
    <row r="7313" spans="1:13" ht="15" thickBot="1" x14ac:dyDescent="0.4">
      <c r="A7313" s="5" t="s">
        <v>175</v>
      </c>
      <c r="B7313" s="5" t="s">
        <v>176</v>
      </c>
      <c r="C7313" s="5" t="s">
        <v>7514</v>
      </c>
      <c r="D7313" s="5">
        <f t="shared" si="343"/>
        <v>20704</v>
      </c>
      <c r="E7313" s="6">
        <v>42766</v>
      </c>
      <c r="F7313" s="6">
        <f t="shared" si="342"/>
        <v>42856</v>
      </c>
      <c r="G7313" s="6" t="str">
        <f>IF('BCT Template'!R7312&gt;F7313,"Yes","No")</f>
        <v>No</v>
      </c>
      <c r="H7313" s="5" t="s">
        <v>197</v>
      </c>
      <c r="I7313" s="5" t="s">
        <v>198</v>
      </c>
      <c r="J7313" s="5" t="s">
        <v>184</v>
      </c>
      <c r="K7313" s="5" t="s">
        <v>185</v>
      </c>
      <c r="L7313" s="7" t="s">
        <v>164</v>
      </c>
      <c r="M7313" t="str">
        <f t="shared" si="344"/>
        <v>No</v>
      </c>
    </row>
    <row r="7314" spans="1:13" ht="15" thickBot="1" x14ac:dyDescent="0.4">
      <c r="A7314" s="5" t="s">
        <v>175</v>
      </c>
      <c r="B7314" s="5" t="s">
        <v>176</v>
      </c>
      <c r="C7314" s="5" t="s">
        <v>7515</v>
      </c>
      <c r="D7314" s="5">
        <f t="shared" si="343"/>
        <v>29425</v>
      </c>
      <c r="E7314" s="6">
        <v>44458</v>
      </c>
      <c r="F7314" s="6">
        <f t="shared" si="342"/>
        <v>44548</v>
      </c>
      <c r="G7314" s="6" t="str">
        <f>IF('BCT Template'!R7313&gt;F7314,"Yes","No")</f>
        <v>No</v>
      </c>
      <c r="H7314" s="5" t="s">
        <v>178</v>
      </c>
      <c r="I7314" s="5" t="s">
        <v>179</v>
      </c>
      <c r="J7314" s="5" t="s">
        <v>35</v>
      </c>
      <c r="K7314" s="5" t="s">
        <v>180</v>
      </c>
      <c r="L7314" s="7" t="s">
        <v>164</v>
      </c>
      <c r="M7314" t="str">
        <f t="shared" si="344"/>
        <v>Yes</v>
      </c>
    </row>
    <row r="7315" spans="1:13" ht="15" thickBot="1" x14ac:dyDescent="0.4">
      <c r="A7315" s="5" t="s">
        <v>175</v>
      </c>
      <c r="B7315" s="5" t="s">
        <v>176</v>
      </c>
      <c r="C7315" s="5" t="s">
        <v>7516</v>
      </c>
      <c r="D7315" s="5">
        <f t="shared" si="343"/>
        <v>22470</v>
      </c>
      <c r="E7315" s="6">
        <v>44712</v>
      </c>
      <c r="F7315" s="6">
        <f t="shared" si="342"/>
        <v>44802</v>
      </c>
      <c r="G7315" s="6" t="str">
        <f>IF('BCT Template'!R7314&gt;F7315,"Yes","No")</f>
        <v>No</v>
      </c>
      <c r="H7315" s="5" t="s">
        <v>178</v>
      </c>
      <c r="I7315" s="5" t="s">
        <v>179</v>
      </c>
      <c r="J7315" s="5" t="s">
        <v>35</v>
      </c>
      <c r="K7315" s="5" t="s">
        <v>180</v>
      </c>
      <c r="L7315" s="7" t="s">
        <v>164</v>
      </c>
      <c r="M7315" t="str">
        <f t="shared" si="344"/>
        <v>Yes</v>
      </c>
    </row>
    <row r="7316" spans="1:13" ht="15" thickBot="1" x14ac:dyDescent="0.4">
      <c r="A7316" s="5" t="s">
        <v>175</v>
      </c>
      <c r="B7316" s="5" t="s">
        <v>176</v>
      </c>
      <c r="C7316" s="5" t="s">
        <v>7517</v>
      </c>
      <c r="D7316" s="5">
        <f t="shared" si="343"/>
        <v>22320</v>
      </c>
      <c r="E7316" s="6">
        <v>44104</v>
      </c>
      <c r="F7316" s="6">
        <f t="shared" si="342"/>
        <v>44194</v>
      </c>
      <c r="G7316" s="6" t="str">
        <f>IF('BCT Template'!R7315&gt;F7316,"Yes","No")</f>
        <v>No</v>
      </c>
      <c r="H7316" s="5" t="s">
        <v>178</v>
      </c>
      <c r="I7316" s="5" t="s">
        <v>179</v>
      </c>
      <c r="J7316" s="5" t="s">
        <v>35</v>
      </c>
      <c r="K7316" s="5" t="s">
        <v>180</v>
      </c>
      <c r="L7316" s="7" t="s">
        <v>164</v>
      </c>
      <c r="M7316" t="str">
        <f t="shared" si="344"/>
        <v>Yes</v>
      </c>
    </row>
    <row r="7317" spans="1:13" ht="15" thickBot="1" x14ac:dyDescent="0.4">
      <c r="A7317" s="5" t="s">
        <v>175</v>
      </c>
      <c r="B7317" s="5" t="s">
        <v>176</v>
      </c>
      <c r="C7317" s="5" t="s">
        <v>7518</v>
      </c>
      <c r="D7317" s="5">
        <f t="shared" si="343"/>
        <v>20613</v>
      </c>
      <c r="E7317" s="6">
        <v>39490</v>
      </c>
      <c r="F7317" s="6">
        <f t="shared" si="342"/>
        <v>39580</v>
      </c>
      <c r="G7317" s="6" t="str">
        <f>IF('BCT Template'!R7316&gt;F7317,"Yes","No")</f>
        <v>No</v>
      </c>
      <c r="H7317" s="5" t="s">
        <v>197</v>
      </c>
      <c r="I7317" s="5" t="s">
        <v>198</v>
      </c>
      <c r="J7317" s="5" t="s">
        <v>184</v>
      </c>
      <c r="K7317" s="5" t="s">
        <v>185</v>
      </c>
      <c r="L7317" s="7" t="s">
        <v>164</v>
      </c>
      <c r="M7317" t="str">
        <f t="shared" si="344"/>
        <v>No</v>
      </c>
    </row>
    <row r="7318" spans="1:13" ht="15" thickBot="1" x14ac:dyDescent="0.4">
      <c r="A7318" s="5" t="s">
        <v>175</v>
      </c>
      <c r="B7318" s="5" t="s">
        <v>176</v>
      </c>
      <c r="C7318" s="5" t="s">
        <v>7519</v>
      </c>
      <c r="D7318" s="5">
        <f t="shared" si="343"/>
        <v>23750</v>
      </c>
      <c r="E7318" s="6">
        <v>43799</v>
      </c>
      <c r="F7318" s="6">
        <f t="shared" ref="F7318:F7381" si="345">E7318+90</f>
        <v>43889</v>
      </c>
      <c r="G7318" s="6" t="str">
        <f>IF('BCT Template'!R7317&gt;F7318,"Yes","No")</f>
        <v>No</v>
      </c>
      <c r="H7318" s="5" t="s">
        <v>178</v>
      </c>
      <c r="I7318" s="5" t="s">
        <v>179</v>
      </c>
      <c r="J7318" s="5" t="s">
        <v>35</v>
      </c>
      <c r="K7318" s="5" t="s">
        <v>180</v>
      </c>
      <c r="L7318" s="7" t="s">
        <v>164</v>
      </c>
      <c r="M7318" t="str">
        <f t="shared" si="344"/>
        <v>Yes</v>
      </c>
    </row>
    <row r="7319" spans="1:13" ht="15" thickBot="1" x14ac:dyDescent="0.4">
      <c r="A7319" s="5" t="s">
        <v>175</v>
      </c>
      <c r="B7319" s="5" t="s">
        <v>176</v>
      </c>
      <c r="C7319" s="5" t="s">
        <v>7520</v>
      </c>
      <c r="D7319" s="5">
        <f t="shared" si="343"/>
        <v>57276</v>
      </c>
      <c r="E7319" s="6">
        <v>43890</v>
      </c>
      <c r="F7319" s="6">
        <f t="shared" si="345"/>
        <v>43980</v>
      </c>
      <c r="G7319" s="6" t="str">
        <f>IF('BCT Template'!R7318&gt;F7319,"Yes","No")</f>
        <v>No</v>
      </c>
      <c r="H7319" s="5" t="s">
        <v>189</v>
      </c>
      <c r="I7319" s="5" t="s">
        <v>190</v>
      </c>
      <c r="J7319" s="5" t="s">
        <v>200</v>
      </c>
      <c r="K7319" s="5" t="s">
        <v>201</v>
      </c>
      <c r="L7319" s="7" t="s">
        <v>164</v>
      </c>
      <c r="M7319" t="str">
        <f t="shared" si="344"/>
        <v>Yes</v>
      </c>
    </row>
    <row r="7320" spans="1:13" ht="15" thickBot="1" x14ac:dyDescent="0.4">
      <c r="A7320" s="5" t="s">
        <v>175</v>
      </c>
      <c r="B7320" s="5" t="s">
        <v>176</v>
      </c>
      <c r="C7320" s="5" t="s">
        <v>7521</v>
      </c>
      <c r="D7320" s="5">
        <f t="shared" si="343"/>
        <v>25055</v>
      </c>
      <c r="E7320" s="6">
        <v>43373</v>
      </c>
      <c r="F7320" s="6">
        <f t="shared" si="345"/>
        <v>43463</v>
      </c>
      <c r="G7320" s="6" t="str">
        <f>IF('BCT Template'!R7319&gt;F7320,"Yes","No")</f>
        <v>No</v>
      </c>
      <c r="H7320" s="5" t="s">
        <v>240</v>
      </c>
      <c r="I7320" s="5" t="s">
        <v>241</v>
      </c>
      <c r="J7320" s="5" t="s">
        <v>35</v>
      </c>
      <c r="K7320" s="5" t="s">
        <v>180</v>
      </c>
      <c r="L7320" s="7" t="s">
        <v>164</v>
      </c>
      <c r="M7320" t="str">
        <f t="shared" si="344"/>
        <v>Yes</v>
      </c>
    </row>
    <row r="7321" spans="1:13" ht="15" thickBot="1" x14ac:dyDescent="0.4">
      <c r="A7321" s="5" t="s">
        <v>175</v>
      </c>
      <c r="B7321" s="5" t="s">
        <v>176</v>
      </c>
      <c r="C7321" s="5" t="s">
        <v>7522</v>
      </c>
      <c r="D7321" s="5">
        <f t="shared" si="343"/>
        <v>79933</v>
      </c>
      <c r="E7321" s="6">
        <v>44043</v>
      </c>
      <c r="F7321" s="6">
        <f t="shared" si="345"/>
        <v>44133</v>
      </c>
      <c r="G7321" s="6" t="str">
        <f>IF('BCT Template'!R7320&gt;F7321,"Yes","No")</f>
        <v>No</v>
      </c>
      <c r="H7321" s="5" t="s">
        <v>182</v>
      </c>
      <c r="I7321" s="5" t="s">
        <v>183</v>
      </c>
      <c r="J7321" s="5" t="s">
        <v>200</v>
      </c>
      <c r="K7321" s="5" t="s">
        <v>201</v>
      </c>
      <c r="L7321" s="7" t="s">
        <v>164</v>
      </c>
      <c r="M7321" t="str">
        <f t="shared" si="344"/>
        <v>Yes</v>
      </c>
    </row>
    <row r="7322" spans="1:13" ht="15" thickBot="1" x14ac:dyDescent="0.4">
      <c r="A7322" s="5" t="s">
        <v>175</v>
      </c>
      <c r="B7322" s="5" t="s">
        <v>176</v>
      </c>
      <c r="C7322" s="5" t="s">
        <v>7523</v>
      </c>
      <c r="D7322" s="5">
        <f t="shared" si="343"/>
        <v>79264</v>
      </c>
      <c r="E7322" s="6">
        <v>42451</v>
      </c>
      <c r="F7322" s="6">
        <f t="shared" si="345"/>
        <v>42541</v>
      </c>
      <c r="G7322" s="6" t="str">
        <f>IF('BCT Template'!R7321&gt;F7322,"Yes","No")</f>
        <v>No</v>
      </c>
      <c r="H7322" s="5" t="s">
        <v>189</v>
      </c>
      <c r="I7322" s="5" t="s">
        <v>190</v>
      </c>
      <c r="J7322" s="5" t="s">
        <v>200</v>
      </c>
      <c r="K7322" s="5" t="s">
        <v>201</v>
      </c>
      <c r="L7322" s="7" t="s">
        <v>164</v>
      </c>
      <c r="M7322" t="str">
        <f t="shared" si="344"/>
        <v>Yes</v>
      </c>
    </row>
    <row r="7323" spans="1:13" ht="15" thickBot="1" x14ac:dyDescent="0.4">
      <c r="A7323" s="5" t="s">
        <v>175</v>
      </c>
      <c r="B7323" s="5" t="s">
        <v>176</v>
      </c>
      <c r="C7323" s="5" t="s">
        <v>7524</v>
      </c>
      <c r="D7323" s="5">
        <f t="shared" si="343"/>
        <v>81530</v>
      </c>
      <c r="E7323" s="6">
        <v>43616</v>
      </c>
      <c r="F7323" s="6">
        <f t="shared" si="345"/>
        <v>43706</v>
      </c>
      <c r="G7323" s="6" t="str">
        <f>IF('BCT Template'!R7322&gt;F7323,"Yes","No")</f>
        <v>No</v>
      </c>
      <c r="H7323" s="5" t="s">
        <v>182</v>
      </c>
      <c r="I7323" s="5" t="s">
        <v>183</v>
      </c>
      <c r="J7323" s="5" t="s">
        <v>200</v>
      </c>
      <c r="K7323" s="5" t="s">
        <v>201</v>
      </c>
      <c r="L7323" s="7" t="s">
        <v>164</v>
      </c>
      <c r="M7323" t="str">
        <f t="shared" si="344"/>
        <v>Yes</v>
      </c>
    </row>
    <row r="7324" spans="1:13" ht="15" thickBot="1" x14ac:dyDescent="0.4">
      <c r="A7324" s="5" t="s">
        <v>175</v>
      </c>
      <c r="B7324" s="5" t="s">
        <v>176</v>
      </c>
      <c r="C7324" s="5" t="s">
        <v>7525</v>
      </c>
      <c r="D7324" s="5">
        <f t="shared" si="343"/>
        <v>29843</v>
      </c>
      <c r="E7324" s="6">
        <v>39872</v>
      </c>
      <c r="F7324" s="6">
        <f t="shared" si="345"/>
        <v>39962</v>
      </c>
      <c r="G7324" s="6" t="str">
        <f>IF('BCT Template'!R7323&gt;F7324,"Yes","No")</f>
        <v>No</v>
      </c>
      <c r="H7324" s="5" t="s">
        <v>178</v>
      </c>
      <c r="I7324" s="5" t="s">
        <v>179</v>
      </c>
      <c r="J7324" s="5" t="s">
        <v>35</v>
      </c>
      <c r="K7324" s="5" t="s">
        <v>180</v>
      </c>
      <c r="L7324" s="7" t="s">
        <v>164</v>
      </c>
      <c r="M7324" t="str">
        <f t="shared" si="344"/>
        <v>Yes</v>
      </c>
    </row>
    <row r="7325" spans="1:13" ht="15" thickBot="1" x14ac:dyDescent="0.4">
      <c r="A7325" s="5" t="s">
        <v>175</v>
      </c>
      <c r="B7325" s="5" t="s">
        <v>176</v>
      </c>
      <c r="C7325" s="5" t="s">
        <v>7526</v>
      </c>
      <c r="D7325" s="5">
        <f t="shared" si="343"/>
        <v>79397</v>
      </c>
      <c r="E7325" s="6">
        <v>42895</v>
      </c>
      <c r="F7325" s="6">
        <f t="shared" si="345"/>
        <v>42985</v>
      </c>
      <c r="G7325" s="6" t="str">
        <f>IF('BCT Template'!R7324&gt;F7325,"Yes","No")</f>
        <v>No</v>
      </c>
      <c r="H7325" s="5" t="s">
        <v>189</v>
      </c>
      <c r="I7325" s="5" t="s">
        <v>190</v>
      </c>
      <c r="J7325" s="5" t="s">
        <v>200</v>
      </c>
      <c r="K7325" s="5" t="s">
        <v>201</v>
      </c>
      <c r="L7325" s="7" t="s">
        <v>164</v>
      </c>
      <c r="M7325" t="str">
        <f t="shared" si="344"/>
        <v>Yes</v>
      </c>
    </row>
    <row r="7326" spans="1:13" ht="15" thickBot="1" x14ac:dyDescent="0.4">
      <c r="A7326" s="5" t="s">
        <v>175</v>
      </c>
      <c r="B7326" s="5" t="s">
        <v>176</v>
      </c>
      <c r="C7326" s="5" t="s">
        <v>7527</v>
      </c>
      <c r="D7326" s="5">
        <f t="shared" si="343"/>
        <v>31201</v>
      </c>
      <c r="E7326" s="6">
        <v>44043</v>
      </c>
      <c r="F7326" s="6">
        <f t="shared" si="345"/>
        <v>44133</v>
      </c>
      <c r="G7326" s="6" t="str">
        <f>IF('BCT Template'!R7325&gt;F7326,"Yes","No")</f>
        <v>No</v>
      </c>
      <c r="H7326" s="5" t="s">
        <v>178</v>
      </c>
      <c r="I7326" s="5" t="s">
        <v>179</v>
      </c>
      <c r="J7326" s="5" t="s">
        <v>35</v>
      </c>
      <c r="K7326" s="5" t="s">
        <v>180</v>
      </c>
      <c r="L7326" s="7" t="s">
        <v>164</v>
      </c>
      <c r="M7326" t="str">
        <f t="shared" si="344"/>
        <v>Yes</v>
      </c>
    </row>
    <row r="7327" spans="1:13" ht="15" thickBot="1" x14ac:dyDescent="0.4">
      <c r="A7327" s="5" t="s">
        <v>175</v>
      </c>
      <c r="B7327" s="5" t="s">
        <v>176</v>
      </c>
      <c r="C7327" s="5" t="s">
        <v>7528</v>
      </c>
      <c r="D7327" s="5">
        <f t="shared" si="343"/>
        <v>18616</v>
      </c>
      <c r="E7327" s="6">
        <v>43373</v>
      </c>
      <c r="F7327" s="6">
        <f t="shared" si="345"/>
        <v>43463</v>
      </c>
      <c r="G7327" s="6" t="str">
        <f>IF('BCT Template'!R7326&gt;F7327,"Yes","No")</f>
        <v>No</v>
      </c>
      <c r="H7327" s="5" t="s">
        <v>234</v>
      </c>
      <c r="I7327" s="5" t="s">
        <v>235</v>
      </c>
      <c r="J7327" s="5" t="s">
        <v>184</v>
      </c>
      <c r="K7327" s="5" t="s">
        <v>185</v>
      </c>
      <c r="L7327" s="7" t="s">
        <v>164</v>
      </c>
      <c r="M7327" t="str">
        <f t="shared" si="344"/>
        <v>No</v>
      </c>
    </row>
    <row r="7328" spans="1:13" ht="15" thickBot="1" x14ac:dyDescent="0.4">
      <c r="A7328" s="5" t="s">
        <v>175</v>
      </c>
      <c r="B7328" s="5" t="s">
        <v>176</v>
      </c>
      <c r="C7328" s="5" t="s">
        <v>7529</v>
      </c>
      <c r="D7328" s="5">
        <f t="shared" si="343"/>
        <v>80088</v>
      </c>
      <c r="E7328" s="6">
        <v>44178</v>
      </c>
      <c r="F7328" s="6">
        <f t="shared" si="345"/>
        <v>44268</v>
      </c>
      <c r="G7328" s="6" t="str">
        <f>IF('BCT Template'!R7327&gt;F7328,"Yes","No")</f>
        <v>No</v>
      </c>
      <c r="H7328" s="5" t="s">
        <v>182</v>
      </c>
      <c r="I7328" s="5" t="s">
        <v>183</v>
      </c>
      <c r="J7328" s="5" t="s">
        <v>184</v>
      </c>
      <c r="K7328" s="5" t="s">
        <v>185</v>
      </c>
      <c r="L7328" s="7" t="s">
        <v>164</v>
      </c>
      <c r="M7328" t="str">
        <f t="shared" si="344"/>
        <v>No</v>
      </c>
    </row>
    <row r="7329" spans="1:13" ht="15" thickBot="1" x14ac:dyDescent="0.4">
      <c r="A7329" s="5" t="s">
        <v>175</v>
      </c>
      <c r="B7329" s="5" t="s">
        <v>176</v>
      </c>
      <c r="C7329" s="5" t="s">
        <v>7530</v>
      </c>
      <c r="D7329" s="5">
        <f t="shared" si="343"/>
        <v>29045</v>
      </c>
      <c r="E7329" s="6">
        <v>44074</v>
      </c>
      <c r="F7329" s="6">
        <f t="shared" si="345"/>
        <v>44164</v>
      </c>
      <c r="G7329" s="6" t="str">
        <f>IF('BCT Template'!R7328&gt;F7329,"Yes","No")</f>
        <v>No</v>
      </c>
      <c r="H7329" s="5" t="s">
        <v>178</v>
      </c>
      <c r="I7329" s="5" t="s">
        <v>179</v>
      </c>
      <c r="J7329" s="5" t="s">
        <v>35</v>
      </c>
      <c r="K7329" s="5" t="s">
        <v>180</v>
      </c>
      <c r="L7329" s="7" t="s">
        <v>164</v>
      </c>
      <c r="M7329" t="str">
        <f t="shared" si="344"/>
        <v>Yes</v>
      </c>
    </row>
    <row r="7330" spans="1:13" ht="15" thickBot="1" x14ac:dyDescent="0.4">
      <c r="A7330" s="5" t="s">
        <v>175</v>
      </c>
      <c r="B7330" s="5" t="s">
        <v>176</v>
      </c>
      <c r="C7330" s="5" t="s">
        <v>7531</v>
      </c>
      <c r="D7330" s="5">
        <f t="shared" si="343"/>
        <v>77007</v>
      </c>
      <c r="E7330" s="6">
        <v>43921</v>
      </c>
      <c r="F7330" s="6">
        <f t="shared" si="345"/>
        <v>44011</v>
      </c>
      <c r="G7330" s="6" t="str">
        <f>IF('BCT Template'!R7329&gt;F7330,"Yes","No")</f>
        <v>No</v>
      </c>
      <c r="H7330" s="5" t="s">
        <v>197</v>
      </c>
      <c r="I7330" s="5" t="s">
        <v>198</v>
      </c>
      <c r="J7330" s="5" t="s">
        <v>184</v>
      </c>
      <c r="K7330" s="5" t="s">
        <v>185</v>
      </c>
      <c r="L7330" s="7" t="s">
        <v>164</v>
      </c>
      <c r="M7330" t="str">
        <f t="shared" si="344"/>
        <v>No</v>
      </c>
    </row>
    <row r="7331" spans="1:13" ht="15" thickBot="1" x14ac:dyDescent="0.4">
      <c r="A7331" s="5" t="s">
        <v>175</v>
      </c>
      <c r="B7331" s="5" t="s">
        <v>176</v>
      </c>
      <c r="C7331" s="5" t="s">
        <v>7532</v>
      </c>
      <c r="D7331" s="5">
        <f t="shared" si="343"/>
        <v>57723</v>
      </c>
      <c r="E7331" s="6">
        <v>41182</v>
      </c>
      <c r="F7331" s="6">
        <f t="shared" si="345"/>
        <v>41272</v>
      </c>
      <c r="G7331" s="6" t="str">
        <f>IF('BCT Template'!R7330&gt;F7331,"Yes","No")</f>
        <v>No</v>
      </c>
      <c r="H7331" s="5" t="s">
        <v>189</v>
      </c>
      <c r="I7331" s="5" t="s">
        <v>190</v>
      </c>
      <c r="J7331" s="5" t="s">
        <v>200</v>
      </c>
      <c r="K7331" s="5" t="s">
        <v>201</v>
      </c>
      <c r="L7331" s="7" t="s">
        <v>164</v>
      </c>
      <c r="M7331" t="str">
        <f t="shared" si="344"/>
        <v>Yes</v>
      </c>
    </row>
    <row r="7332" spans="1:13" ht="15" thickBot="1" x14ac:dyDescent="0.4">
      <c r="A7332" s="5" t="s">
        <v>175</v>
      </c>
      <c r="B7332" s="5" t="s">
        <v>176</v>
      </c>
      <c r="C7332" s="5" t="s">
        <v>7533</v>
      </c>
      <c r="D7332" s="5">
        <f t="shared" si="343"/>
        <v>78822</v>
      </c>
      <c r="E7332" s="6">
        <v>43604</v>
      </c>
      <c r="F7332" s="6">
        <f t="shared" si="345"/>
        <v>43694</v>
      </c>
      <c r="G7332" s="6" t="str">
        <f>IF('BCT Template'!R7331&gt;F7332,"Yes","No")</f>
        <v>No</v>
      </c>
      <c r="H7332" s="5" t="s">
        <v>210</v>
      </c>
      <c r="I7332" s="5" t="s">
        <v>211</v>
      </c>
      <c r="J7332" s="5" t="s">
        <v>184</v>
      </c>
      <c r="K7332" s="5" t="s">
        <v>185</v>
      </c>
      <c r="L7332" s="7" t="s">
        <v>164</v>
      </c>
      <c r="M7332" t="str">
        <f t="shared" si="344"/>
        <v>No</v>
      </c>
    </row>
    <row r="7333" spans="1:13" ht="15" thickBot="1" x14ac:dyDescent="0.4">
      <c r="A7333" s="5" t="s">
        <v>175</v>
      </c>
      <c r="B7333" s="5" t="s">
        <v>176</v>
      </c>
      <c r="C7333" s="5" t="s">
        <v>7534</v>
      </c>
      <c r="D7333" s="5">
        <f t="shared" si="343"/>
        <v>79798</v>
      </c>
      <c r="E7333" s="6">
        <v>42766</v>
      </c>
      <c r="F7333" s="6">
        <f t="shared" si="345"/>
        <v>42856</v>
      </c>
      <c r="G7333" s="6" t="str">
        <f>IF('BCT Template'!R7332&gt;F7333,"Yes","No")</f>
        <v>No</v>
      </c>
      <c r="H7333" s="5" t="s">
        <v>182</v>
      </c>
      <c r="I7333" s="5" t="s">
        <v>183</v>
      </c>
      <c r="J7333" s="5" t="s">
        <v>200</v>
      </c>
      <c r="K7333" s="5" t="s">
        <v>201</v>
      </c>
      <c r="L7333" s="7" t="s">
        <v>164</v>
      </c>
      <c r="M7333" t="str">
        <f t="shared" si="344"/>
        <v>Yes</v>
      </c>
    </row>
    <row r="7334" spans="1:13" ht="15" thickBot="1" x14ac:dyDescent="0.4">
      <c r="A7334" s="5" t="s">
        <v>175</v>
      </c>
      <c r="B7334" s="5" t="s">
        <v>176</v>
      </c>
      <c r="C7334" s="5" t="s">
        <v>7535</v>
      </c>
      <c r="D7334" s="5">
        <f t="shared" si="343"/>
        <v>81783</v>
      </c>
      <c r="E7334" s="6">
        <v>44165</v>
      </c>
      <c r="F7334" s="6">
        <f t="shared" si="345"/>
        <v>44255</v>
      </c>
      <c r="G7334" s="6" t="str">
        <f>IF('BCT Template'!R7333&gt;F7334,"Yes","No")</f>
        <v>No</v>
      </c>
      <c r="H7334" s="5" t="s">
        <v>182</v>
      </c>
      <c r="I7334" s="5" t="s">
        <v>183</v>
      </c>
      <c r="J7334" s="5" t="s">
        <v>200</v>
      </c>
      <c r="K7334" s="5" t="s">
        <v>201</v>
      </c>
      <c r="L7334" s="7" t="s">
        <v>164</v>
      </c>
      <c r="M7334" t="str">
        <f t="shared" si="344"/>
        <v>Yes</v>
      </c>
    </row>
    <row r="7335" spans="1:13" ht="15" thickBot="1" x14ac:dyDescent="0.4">
      <c r="A7335" s="5" t="s">
        <v>175</v>
      </c>
      <c r="B7335" s="5" t="s">
        <v>176</v>
      </c>
      <c r="C7335" s="5" t="s">
        <v>7536</v>
      </c>
      <c r="D7335" s="5">
        <f t="shared" si="343"/>
        <v>58115</v>
      </c>
      <c r="E7335" s="6">
        <v>44012</v>
      </c>
      <c r="F7335" s="6">
        <f t="shared" si="345"/>
        <v>44102</v>
      </c>
      <c r="G7335" s="6" t="str">
        <f>IF('BCT Template'!R7334&gt;F7335,"Yes","No")</f>
        <v>No</v>
      </c>
      <c r="H7335" s="5" t="s">
        <v>182</v>
      </c>
      <c r="I7335" s="5" t="s">
        <v>183</v>
      </c>
      <c r="J7335" s="5" t="s">
        <v>184</v>
      </c>
      <c r="K7335" s="5" t="s">
        <v>185</v>
      </c>
      <c r="L7335" s="7" t="s">
        <v>164</v>
      </c>
      <c r="M7335" t="str">
        <f t="shared" si="344"/>
        <v>No</v>
      </c>
    </row>
    <row r="7336" spans="1:13" ht="15" thickBot="1" x14ac:dyDescent="0.4">
      <c r="A7336" s="5" t="s">
        <v>175</v>
      </c>
      <c r="B7336" s="5" t="s">
        <v>176</v>
      </c>
      <c r="C7336" s="5" t="s">
        <v>7537</v>
      </c>
      <c r="D7336" s="5">
        <f t="shared" si="343"/>
        <v>22400</v>
      </c>
      <c r="E7336" s="6">
        <v>43343</v>
      </c>
      <c r="F7336" s="6">
        <f t="shared" si="345"/>
        <v>43433</v>
      </c>
      <c r="G7336" s="6" t="str">
        <f>IF('BCT Template'!R7335&gt;F7336,"Yes","No")</f>
        <v>No</v>
      </c>
      <c r="H7336" s="5" t="s">
        <v>178</v>
      </c>
      <c r="I7336" s="5" t="s">
        <v>179</v>
      </c>
      <c r="J7336" s="5" t="s">
        <v>35</v>
      </c>
      <c r="K7336" s="5" t="s">
        <v>180</v>
      </c>
      <c r="L7336" s="7" t="s">
        <v>164</v>
      </c>
      <c r="M7336" t="str">
        <f t="shared" si="344"/>
        <v>Yes</v>
      </c>
    </row>
    <row r="7337" spans="1:13" ht="15" thickBot="1" x14ac:dyDescent="0.4">
      <c r="A7337" s="5" t="s">
        <v>175</v>
      </c>
      <c r="B7337" s="5" t="s">
        <v>176</v>
      </c>
      <c r="C7337" s="5" t="s">
        <v>7538</v>
      </c>
      <c r="D7337" s="5">
        <f t="shared" si="343"/>
        <v>79307</v>
      </c>
      <c r="E7337" s="6">
        <v>44165</v>
      </c>
      <c r="F7337" s="6">
        <f t="shared" si="345"/>
        <v>44255</v>
      </c>
      <c r="G7337" s="6" t="str">
        <f>IF('BCT Template'!R7336&gt;F7337,"Yes","No")</f>
        <v>No</v>
      </c>
      <c r="H7337" s="5" t="s">
        <v>189</v>
      </c>
      <c r="I7337" s="5" t="s">
        <v>190</v>
      </c>
      <c r="J7337" s="5" t="s">
        <v>200</v>
      </c>
      <c r="K7337" s="5" t="s">
        <v>201</v>
      </c>
      <c r="L7337" s="7" t="s">
        <v>164</v>
      </c>
      <c r="M7337" t="str">
        <f t="shared" si="344"/>
        <v>Yes</v>
      </c>
    </row>
    <row r="7338" spans="1:13" ht="15" thickBot="1" x14ac:dyDescent="0.4">
      <c r="A7338" s="5" t="s">
        <v>175</v>
      </c>
      <c r="B7338" s="5" t="s">
        <v>176</v>
      </c>
      <c r="C7338" s="5" t="s">
        <v>7539</v>
      </c>
      <c r="D7338" s="5">
        <f t="shared" si="343"/>
        <v>18250</v>
      </c>
      <c r="E7338" s="6">
        <v>43555</v>
      </c>
      <c r="F7338" s="6">
        <f t="shared" si="345"/>
        <v>43645</v>
      </c>
      <c r="G7338" s="6" t="str">
        <f>IF('BCT Template'!R7337&gt;F7338,"Yes","No")</f>
        <v>No</v>
      </c>
      <c r="H7338" s="5" t="s">
        <v>234</v>
      </c>
      <c r="I7338" s="5" t="s">
        <v>235</v>
      </c>
      <c r="J7338" s="5" t="s">
        <v>200</v>
      </c>
      <c r="K7338" s="5" t="s">
        <v>201</v>
      </c>
      <c r="L7338" s="7" t="s">
        <v>164</v>
      </c>
      <c r="M7338" t="str">
        <f t="shared" si="344"/>
        <v>Yes</v>
      </c>
    </row>
    <row r="7339" spans="1:13" ht="15" thickBot="1" x14ac:dyDescent="0.4">
      <c r="A7339" s="5" t="s">
        <v>175</v>
      </c>
      <c r="B7339" s="5" t="s">
        <v>176</v>
      </c>
      <c r="C7339" s="5" t="s">
        <v>7540</v>
      </c>
      <c r="D7339" s="5">
        <f t="shared" si="343"/>
        <v>30549</v>
      </c>
      <c r="E7339" s="6">
        <v>42582</v>
      </c>
      <c r="F7339" s="6">
        <f t="shared" si="345"/>
        <v>42672</v>
      </c>
      <c r="G7339" s="6" t="str">
        <f>IF('BCT Template'!R7338&gt;F7339,"Yes","No")</f>
        <v>No</v>
      </c>
      <c r="H7339" s="5" t="s">
        <v>178</v>
      </c>
      <c r="I7339" s="5" t="s">
        <v>179</v>
      </c>
      <c r="J7339" s="5" t="s">
        <v>35</v>
      </c>
      <c r="K7339" s="5" t="s">
        <v>180</v>
      </c>
      <c r="L7339" s="7" t="s">
        <v>164</v>
      </c>
      <c r="M7339" t="str">
        <f t="shared" si="344"/>
        <v>Yes</v>
      </c>
    </row>
    <row r="7340" spans="1:13" ht="15" thickBot="1" x14ac:dyDescent="0.4">
      <c r="A7340" s="5" t="s">
        <v>175</v>
      </c>
      <c r="B7340" s="5" t="s">
        <v>176</v>
      </c>
      <c r="C7340" s="5" t="s">
        <v>7541</v>
      </c>
      <c r="D7340" s="5">
        <f t="shared" si="343"/>
        <v>58693</v>
      </c>
      <c r="E7340" s="6">
        <v>44043</v>
      </c>
      <c r="F7340" s="6">
        <f t="shared" si="345"/>
        <v>44133</v>
      </c>
      <c r="G7340" s="6" t="str">
        <f>IF('BCT Template'!R7339&gt;F7340,"Yes","No")</f>
        <v>No</v>
      </c>
      <c r="H7340" s="5" t="s">
        <v>182</v>
      </c>
      <c r="I7340" s="5" t="s">
        <v>183</v>
      </c>
      <c r="J7340" s="5" t="s">
        <v>200</v>
      </c>
      <c r="K7340" s="5" t="s">
        <v>201</v>
      </c>
      <c r="L7340" s="7" t="s">
        <v>164</v>
      </c>
      <c r="M7340" t="str">
        <f t="shared" si="344"/>
        <v>Yes</v>
      </c>
    </row>
    <row r="7341" spans="1:13" ht="15" thickBot="1" x14ac:dyDescent="0.4">
      <c r="A7341" s="5" t="s">
        <v>175</v>
      </c>
      <c r="B7341" s="5" t="s">
        <v>176</v>
      </c>
      <c r="C7341" s="5" t="s">
        <v>7542</v>
      </c>
      <c r="D7341" s="5">
        <f t="shared" si="343"/>
        <v>57837</v>
      </c>
      <c r="E7341" s="6">
        <v>44280</v>
      </c>
      <c r="F7341" s="6">
        <f t="shared" si="345"/>
        <v>44370</v>
      </c>
      <c r="G7341" s="6" t="str">
        <f>IF('BCT Template'!R7340&gt;F7341,"Yes","No")</f>
        <v>No</v>
      </c>
      <c r="H7341" s="5" t="s">
        <v>189</v>
      </c>
      <c r="I7341" s="5" t="s">
        <v>190</v>
      </c>
      <c r="J7341" s="5" t="s">
        <v>184</v>
      </c>
      <c r="K7341" s="5" t="s">
        <v>185</v>
      </c>
      <c r="L7341" s="7" t="s">
        <v>164</v>
      </c>
      <c r="M7341" t="str">
        <f t="shared" si="344"/>
        <v>No</v>
      </c>
    </row>
    <row r="7342" spans="1:13" ht="15" thickBot="1" x14ac:dyDescent="0.4">
      <c r="A7342" s="5" t="s">
        <v>175</v>
      </c>
      <c r="B7342" s="5" t="s">
        <v>176</v>
      </c>
      <c r="C7342" s="5" t="s">
        <v>7543</v>
      </c>
      <c r="D7342" s="5">
        <f t="shared" si="343"/>
        <v>58555</v>
      </c>
      <c r="E7342" s="6">
        <v>43830</v>
      </c>
      <c r="F7342" s="6">
        <f t="shared" si="345"/>
        <v>43920</v>
      </c>
      <c r="G7342" s="6" t="str">
        <f>IF('BCT Template'!R7341&gt;F7342,"Yes","No")</f>
        <v>No</v>
      </c>
      <c r="H7342" s="5" t="s">
        <v>182</v>
      </c>
      <c r="I7342" s="5" t="s">
        <v>183</v>
      </c>
      <c r="J7342" s="5" t="s">
        <v>184</v>
      </c>
      <c r="K7342" s="5" t="s">
        <v>185</v>
      </c>
      <c r="L7342" s="7" t="s">
        <v>164</v>
      </c>
      <c r="M7342" t="str">
        <f t="shared" si="344"/>
        <v>No</v>
      </c>
    </row>
    <row r="7343" spans="1:13" ht="15" thickBot="1" x14ac:dyDescent="0.4">
      <c r="A7343" s="5" t="s">
        <v>175</v>
      </c>
      <c r="B7343" s="5" t="s">
        <v>176</v>
      </c>
      <c r="C7343" s="5" t="s">
        <v>7544</v>
      </c>
      <c r="D7343" s="5">
        <f t="shared" si="343"/>
        <v>59216</v>
      </c>
      <c r="E7343" s="6">
        <v>43616</v>
      </c>
      <c r="F7343" s="6">
        <f t="shared" si="345"/>
        <v>43706</v>
      </c>
      <c r="G7343" s="6" t="str">
        <f>IF('BCT Template'!R7342&gt;F7343,"Yes","No")</f>
        <v>No</v>
      </c>
      <c r="H7343" s="5" t="s">
        <v>182</v>
      </c>
      <c r="I7343" s="5" t="s">
        <v>183</v>
      </c>
      <c r="J7343" s="5" t="s">
        <v>184</v>
      </c>
      <c r="K7343" s="5" t="s">
        <v>185</v>
      </c>
      <c r="L7343" s="7" t="s">
        <v>164</v>
      </c>
      <c r="M7343" t="str">
        <f t="shared" si="344"/>
        <v>No</v>
      </c>
    </row>
    <row r="7344" spans="1:13" ht="15" thickBot="1" x14ac:dyDescent="0.4">
      <c r="A7344" s="5" t="s">
        <v>175</v>
      </c>
      <c r="B7344" s="5" t="s">
        <v>176</v>
      </c>
      <c r="C7344" s="5" t="s">
        <v>7545</v>
      </c>
      <c r="D7344" s="5">
        <f t="shared" si="343"/>
        <v>22133</v>
      </c>
      <c r="E7344" s="6">
        <v>44074</v>
      </c>
      <c r="F7344" s="6">
        <f t="shared" si="345"/>
        <v>44164</v>
      </c>
      <c r="G7344" s="6" t="str">
        <f>IF('BCT Template'!R7343&gt;F7344,"Yes","No")</f>
        <v>No</v>
      </c>
      <c r="H7344" s="5" t="s">
        <v>178</v>
      </c>
      <c r="I7344" s="5" t="s">
        <v>179</v>
      </c>
      <c r="J7344" s="5" t="s">
        <v>35</v>
      </c>
      <c r="K7344" s="5" t="s">
        <v>180</v>
      </c>
      <c r="L7344" s="7" t="s">
        <v>164</v>
      </c>
      <c r="M7344" t="str">
        <f t="shared" si="344"/>
        <v>Yes</v>
      </c>
    </row>
    <row r="7345" spans="1:13" ht="15" thickBot="1" x14ac:dyDescent="0.4">
      <c r="A7345" s="5" t="s">
        <v>175</v>
      </c>
      <c r="B7345" s="5" t="s">
        <v>176</v>
      </c>
      <c r="C7345" s="5" t="s">
        <v>7546</v>
      </c>
      <c r="D7345" s="5">
        <f t="shared" si="343"/>
        <v>80734</v>
      </c>
      <c r="E7345" s="6">
        <v>43708</v>
      </c>
      <c r="F7345" s="6">
        <f t="shared" si="345"/>
        <v>43798</v>
      </c>
      <c r="G7345" s="6" t="str">
        <f>IF('BCT Template'!R7344&gt;F7345,"Yes","No")</f>
        <v>No</v>
      </c>
      <c r="H7345" s="5" t="s">
        <v>182</v>
      </c>
      <c r="I7345" s="5" t="s">
        <v>183</v>
      </c>
      <c r="J7345" s="5" t="s">
        <v>200</v>
      </c>
      <c r="K7345" s="5" t="s">
        <v>201</v>
      </c>
      <c r="L7345" s="7" t="s">
        <v>164</v>
      </c>
      <c r="M7345" t="str">
        <f t="shared" si="344"/>
        <v>Yes</v>
      </c>
    </row>
    <row r="7346" spans="1:13" ht="15" thickBot="1" x14ac:dyDescent="0.4">
      <c r="A7346" s="5" t="s">
        <v>175</v>
      </c>
      <c r="B7346" s="5" t="s">
        <v>176</v>
      </c>
      <c r="C7346" s="5" t="s">
        <v>7547</v>
      </c>
      <c r="D7346" s="5">
        <f t="shared" si="343"/>
        <v>30552</v>
      </c>
      <c r="E7346" s="6">
        <v>44255</v>
      </c>
      <c r="F7346" s="6">
        <f t="shared" si="345"/>
        <v>44345</v>
      </c>
      <c r="G7346" s="6" t="str">
        <f>IF('BCT Template'!R7345&gt;F7346,"Yes","No")</f>
        <v>No</v>
      </c>
      <c r="H7346" s="5" t="s">
        <v>178</v>
      </c>
      <c r="I7346" s="5" t="s">
        <v>179</v>
      </c>
      <c r="J7346" s="5" t="s">
        <v>35</v>
      </c>
      <c r="K7346" s="5" t="s">
        <v>180</v>
      </c>
      <c r="L7346" s="7" t="s">
        <v>164</v>
      </c>
      <c r="M7346" t="str">
        <f t="shared" si="344"/>
        <v>Yes</v>
      </c>
    </row>
    <row r="7347" spans="1:13" ht="15" thickBot="1" x14ac:dyDescent="0.4">
      <c r="A7347" s="5" t="s">
        <v>175</v>
      </c>
      <c r="B7347" s="5" t="s">
        <v>176</v>
      </c>
      <c r="C7347" s="5" t="s">
        <v>7548</v>
      </c>
      <c r="D7347" s="5">
        <f t="shared" si="343"/>
        <v>22302</v>
      </c>
      <c r="E7347" s="6">
        <v>42216</v>
      </c>
      <c r="F7347" s="6">
        <f t="shared" si="345"/>
        <v>42306</v>
      </c>
      <c r="G7347" s="6" t="str">
        <f>IF('BCT Template'!R7346&gt;F7347,"Yes","No")</f>
        <v>No</v>
      </c>
      <c r="H7347" s="5" t="s">
        <v>178</v>
      </c>
      <c r="I7347" s="5" t="s">
        <v>179</v>
      </c>
      <c r="J7347" s="5" t="s">
        <v>35</v>
      </c>
      <c r="K7347" s="5" t="s">
        <v>180</v>
      </c>
      <c r="L7347" s="7" t="s">
        <v>164</v>
      </c>
      <c r="M7347" t="str">
        <f t="shared" si="344"/>
        <v>Yes</v>
      </c>
    </row>
    <row r="7348" spans="1:13" ht="15" thickBot="1" x14ac:dyDescent="0.4">
      <c r="A7348" s="5" t="s">
        <v>175</v>
      </c>
      <c r="B7348" s="5" t="s">
        <v>176</v>
      </c>
      <c r="C7348" s="5" t="s">
        <v>7549</v>
      </c>
      <c r="D7348" s="5">
        <f t="shared" si="343"/>
        <v>57262</v>
      </c>
      <c r="E7348" s="6">
        <v>42735</v>
      </c>
      <c r="F7348" s="6">
        <f t="shared" si="345"/>
        <v>42825</v>
      </c>
      <c r="G7348" s="6" t="str">
        <f>IF('BCT Template'!R7347&gt;F7348,"Yes","No")</f>
        <v>No</v>
      </c>
      <c r="H7348" s="5" t="s">
        <v>189</v>
      </c>
      <c r="I7348" s="5" t="s">
        <v>190</v>
      </c>
      <c r="J7348" s="5" t="s">
        <v>184</v>
      </c>
      <c r="K7348" s="5" t="s">
        <v>185</v>
      </c>
      <c r="L7348" s="7" t="s">
        <v>164</v>
      </c>
      <c r="M7348" t="str">
        <f t="shared" si="344"/>
        <v>No</v>
      </c>
    </row>
    <row r="7349" spans="1:13" ht="15" thickBot="1" x14ac:dyDescent="0.4">
      <c r="A7349" s="5" t="s">
        <v>175</v>
      </c>
      <c r="B7349" s="5" t="s">
        <v>176</v>
      </c>
      <c r="C7349" s="5" t="s">
        <v>7550</v>
      </c>
      <c r="D7349" s="5">
        <f t="shared" si="343"/>
        <v>81739</v>
      </c>
      <c r="E7349" s="6">
        <v>44582</v>
      </c>
      <c r="F7349" s="6">
        <f t="shared" si="345"/>
        <v>44672</v>
      </c>
      <c r="G7349" s="6" t="str">
        <f>IF('BCT Template'!R7348&gt;F7349,"Yes","No")</f>
        <v>No</v>
      </c>
      <c r="H7349" s="5" t="s">
        <v>182</v>
      </c>
      <c r="I7349" s="5" t="s">
        <v>183</v>
      </c>
      <c r="J7349" s="5" t="s">
        <v>184</v>
      </c>
      <c r="K7349" s="5" t="s">
        <v>185</v>
      </c>
      <c r="L7349" s="7" t="s">
        <v>164</v>
      </c>
      <c r="M7349" t="str">
        <f t="shared" si="344"/>
        <v>No</v>
      </c>
    </row>
    <row r="7350" spans="1:13" ht="15" thickBot="1" x14ac:dyDescent="0.4">
      <c r="A7350" s="5" t="s">
        <v>175</v>
      </c>
      <c r="B7350" s="5" t="s">
        <v>176</v>
      </c>
      <c r="C7350" s="5" t="s">
        <v>7551</v>
      </c>
      <c r="D7350" s="5">
        <f t="shared" si="343"/>
        <v>79877</v>
      </c>
      <c r="E7350" s="6">
        <v>44043</v>
      </c>
      <c r="F7350" s="6">
        <f t="shared" si="345"/>
        <v>44133</v>
      </c>
      <c r="G7350" s="6" t="str">
        <f>IF('BCT Template'!R7349&gt;F7350,"Yes","No")</f>
        <v>No</v>
      </c>
      <c r="H7350" s="5" t="s">
        <v>182</v>
      </c>
      <c r="I7350" s="5" t="s">
        <v>183</v>
      </c>
      <c r="J7350" s="5" t="s">
        <v>184</v>
      </c>
      <c r="K7350" s="5" t="s">
        <v>185</v>
      </c>
      <c r="L7350" s="7" t="s">
        <v>164</v>
      </c>
      <c r="M7350" t="str">
        <f t="shared" si="344"/>
        <v>No</v>
      </c>
    </row>
    <row r="7351" spans="1:13" ht="15" thickBot="1" x14ac:dyDescent="0.4">
      <c r="A7351" s="5" t="s">
        <v>175</v>
      </c>
      <c r="B7351" s="5" t="s">
        <v>176</v>
      </c>
      <c r="C7351" s="5" t="s">
        <v>7552</v>
      </c>
      <c r="D7351" s="5">
        <f t="shared" si="343"/>
        <v>18490</v>
      </c>
      <c r="E7351" s="6">
        <v>43281</v>
      </c>
      <c r="F7351" s="6">
        <f t="shared" si="345"/>
        <v>43371</v>
      </c>
      <c r="G7351" s="6" t="str">
        <f>IF('BCT Template'!R7350&gt;F7351,"Yes","No")</f>
        <v>No</v>
      </c>
      <c r="H7351" s="5" t="s">
        <v>234</v>
      </c>
      <c r="I7351" s="5" t="s">
        <v>235</v>
      </c>
      <c r="J7351" s="5" t="s">
        <v>184</v>
      </c>
      <c r="K7351" s="5" t="s">
        <v>185</v>
      </c>
      <c r="L7351" s="7" t="s">
        <v>164</v>
      </c>
      <c r="M7351" t="str">
        <f t="shared" si="344"/>
        <v>No</v>
      </c>
    </row>
    <row r="7352" spans="1:13" ht="15" thickBot="1" x14ac:dyDescent="0.4">
      <c r="A7352" s="5" t="s">
        <v>175</v>
      </c>
      <c r="B7352" s="5" t="s">
        <v>176</v>
      </c>
      <c r="C7352" s="5" t="s">
        <v>7553</v>
      </c>
      <c r="D7352" s="5">
        <f t="shared" si="343"/>
        <v>79032</v>
      </c>
      <c r="E7352" s="6">
        <v>42642</v>
      </c>
      <c r="F7352" s="6">
        <f t="shared" si="345"/>
        <v>42732</v>
      </c>
      <c r="G7352" s="6" t="str">
        <f>IF('BCT Template'!R7351&gt;F7352,"Yes","No")</f>
        <v>No</v>
      </c>
      <c r="H7352" s="5" t="s">
        <v>189</v>
      </c>
      <c r="I7352" s="5" t="s">
        <v>190</v>
      </c>
      <c r="J7352" s="5" t="s">
        <v>200</v>
      </c>
      <c r="K7352" s="5" t="s">
        <v>201</v>
      </c>
      <c r="L7352" s="7" t="s">
        <v>164</v>
      </c>
      <c r="M7352" t="str">
        <f t="shared" si="344"/>
        <v>Yes</v>
      </c>
    </row>
    <row r="7353" spans="1:13" ht="15" thickBot="1" x14ac:dyDescent="0.4">
      <c r="A7353" s="5" t="s">
        <v>175</v>
      </c>
      <c r="B7353" s="5" t="s">
        <v>176</v>
      </c>
      <c r="C7353" s="5" t="s">
        <v>7554</v>
      </c>
      <c r="D7353" s="5">
        <f t="shared" si="343"/>
        <v>23017</v>
      </c>
      <c r="E7353" s="6">
        <v>44439</v>
      </c>
      <c r="F7353" s="6">
        <f t="shared" si="345"/>
        <v>44529</v>
      </c>
      <c r="G7353" s="6" t="str">
        <f>IF('BCT Template'!R7352&gt;F7353,"Yes","No")</f>
        <v>No</v>
      </c>
      <c r="H7353" s="5" t="s">
        <v>178</v>
      </c>
      <c r="I7353" s="5" t="s">
        <v>179</v>
      </c>
      <c r="J7353" s="5" t="s">
        <v>35</v>
      </c>
      <c r="K7353" s="5" t="s">
        <v>180</v>
      </c>
      <c r="L7353" s="7" t="s">
        <v>164</v>
      </c>
      <c r="M7353" t="str">
        <f t="shared" si="344"/>
        <v>Yes</v>
      </c>
    </row>
    <row r="7354" spans="1:13" ht="15" thickBot="1" x14ac:dyDescent="0.4">
      <c r="A7354" s="5" t="s">
        <v>175</v>
      </c>
      <c r="B7354" s="5" t="s">
        <v>176</v>
      </c>
      <c r="C7354" s="5" t="s">
        <v>7555</v>
      </c>
      <c r="D7354" s="5">
        <f t="shared" si="343"/>
        <v>18605</v>
      </c>
      <c r="E7354" s="6">
        <v>43281</v>
      </c>
      <c r="F7354" s="6">
        <f t="shared" si="345"/>
        <v>43371</v>
      </c>
      <c r="G7354" s="6" t="str">
        <f>IF('BCT Template'!R7353&gt;F7354,"Yes","No")</f>
        <v>No</v>
      </c>
      <c r="H7354" s="5" t="s">
        <v>234</v>
      </c>
      <c r="I7354" s="5" t="s">
        <v>235</v>
      </c>
      <c r="J7354" s="5" t="s">
        <v>184</v>
      </c>
      <c r="K7354" s="5" t="s">
        <v>185</v>
      </c>
      <c r="L7354" s="7" t="s">
        <v>164</v>
      </c>
      <c r="M7354" t="str">
        <f t="shared" si="344"/>
        <v>No</v>
      </c>
    </row>
    <row r="7355" spans="1:13" ht="15" thickBot="1" x14ac:dyDescent="0.4">
      <c r="A7355" s="5" t="s">
        <v>175</v>
      </c>
      <c r="B7355" s="5" t="s">
        <v>176</v>
      </c>
      <c r="C7355" s="5" t="s">
        <v>7556</v>
      </c>
      <c r="D7355" s="5">
        <f t="shared" si="343"/>
        <v>57136</v>
      </c>
      <c r="E7355" s="6">
        <v>41901</v>
      </c>
      <c r="F7355" s="6">
        <f t="shared" si="345"/>
        <v>41991</v>
      </c>
      <c r="G7355" s="6" t="str">
        <f>IF('BCT Template'!R7354&gt;F7355,"Yes","No")</f>
        <v>No</v>
      </c>
      <c r="H7355" s="5" t="s">
        <v>189</v>
      </c>
      <c r="I7355" s="5" t="s">
        <v>190</v>
      </c>
      <c r="J7355" s="5" t="s">
        <v>184</v>
      </c>
      <c r="K7355" s="5" t="s">
        <v>185</v>
      </c>
      <c r="L7355" s="7" t="s">
        <v>164</v>
      </c>
      <c r="M7355" t="str">
        <f t="shared" si="344"/>
        <v>No</v>
      </c>
    </row>
    <row r="7356" spans="1:13" ht="15" thickBot="1" x14ac:dyDescent="0.4">
      <c r="A7356" s="5" t="s">
        <v>175</v>
      </c>
      <c r="B7356" s="5" t="s">
        <v>176</v>
      </c>
      <c r="C7356" s="5" t="s">
        <v>7557</v>
      </c>
      <c r="D7356" s="5">
        <f t="shared" si="343"/>
        <v>57725</v>
      </c>
      <c r="E7356" s="6">
        <v>42369</v>
      </c>
      <c r="F7356" s="6">
        <f t="shared" si="345"/>
        <v>42459</v>
      </c>
      <c r="G7356" s="6" t="str">
        <f>IF('BCT Template'!R7355&gt;F7356,"Yes","No")</f>
        <v>No</v>
      </c>
      <c r="H7356" s="5" t="s">
        <v>189</v>
      </c>
      <c r="I7356" s="5" t="s">
        <v>190</v>
      </c>
      <c r="J7356" s="5" t="s">
        <v>184</v>
      </c>
      <c r="K7356" s="5" t="s">
        <v>185</v>
      </c>
      <c r="L7356" s="7" t="s">
        <v>164</v>
      </c>
      <c r="M7356" t="str">
        <f t="shared" si="344"/>
        <v>No</v>
      </c>
    </row>
    <row r="7357" spans="1:13" ht="15" thickBot="1" x14ac:dyDescent="0.4">
      <c r="A7357" s="5" t="s">
        <v>175</v>
      </c>
      <c r="B7357" s="5" t="s">
        <v>176</v>
      </c>
      <c r="C7357" s="5" t="s">
        <v>7558</v>
      </c>
      <c r="D7357" s="5">
        <f t="shared" si="343"/>
        <v>29917</v>
      </c>
      <c r="E7357" s="6">
        <v>44377</v>
      </c>
      <c r="F7357" s="6">
        <f t="shared" si="345"/>
        <v>44467</v>
      </c>
      <c r="G7357" s="6" t="str">
        <f>IF('BCT Template'!R7356&gt;F7357,"Yes","No")</f>
        <v>No</v>
      </c>
      <c r="H7357" s="5" t="s">
        <v>178</v>
      </c>
      <c r="I7357" s="5" t="s">
        <v>179</v>
      </c>
      <c r="J7357" s="5" t="s">
        <v>35</v>
      </c>
      <c r="K7357" s="5" t="s">
        <v>180</v>
      </c>
      <c r="L7357" s="7" t="s">
        <v>164</v>
      </c>
      <c r="M7357" t="str">
        <f t="shared" si="344"/>
        <v>Yes</v>
      </c>
    </row>
    <row r="7358" spans="1:13" ht="15" thickBot="1" x14ac:dyDescent="0.4">
      <c r="A7358" s="5" t="s">
        <v>175</v>
      </c>
      <c r="B7358" s="5" t="s">
        <v>176</v>
      </c>
      <c r="C7358" s="5" t="s">
        <v>7559</v>
      </c>
      <c r="D7358" s="5">
        <f t="shared" si="343"/>
        <v>18342</v>
      </c>
      <c r="E7358" s="6">
        <v>43951</v>
      </c>
      <c r="F7358" s="6">
        <f t="shared" si="345"/>
        <v>44041</v>
      </c>
      <c r="G7358" s="6" t="str">
        <f>IF('BCT Template'!R7357&gt;F7358,"Yes","No")</f>
        <v>No</v>
      </c>
      <c r="H7358" s="5" t="s">
        <v>234</v>
      </c>
      <c r="I7358" s="5" t="s">
        <v>235</v>
      </c>
      <c r="J7358" s="5" t="s">
        <v>184</v>
      </c>
      <c r="K7358" s="5" t="s">
        <v>185</v>
      </c>
      <c r="L7358" s="7" t="s">
        <v>164</v>
      </c>
      <c r="M7358" t="str">
        <f t="shared" si="344"/>
        <v>No</v>
      </c>
    </row>
    <row r="7359" spans="1:13" ht="15" thickBot="1" x14ac:dyDescent="0.4">
      <c r="A7359" s="5" t="s">
        <v>175</v>
      </c>
      <c r="B7359" s="5" t="s">
        <v>176</v>
      </c>
      <c r="C7359" s="5" t="s">
        <v>7560</v>
      </c>
      <c r="D7359" s="5">
        <f t="shared" si="343"/>
        <v>82802</v>
      </c>
      <c r="E7359" s="6">
        <v>44491</v>
      </c>
      <c r="F7359" s="6">
        <f t="shared" si="345"/>
        <v>44581</v>
      </c>
      <c r="G7359" s="6" t="str">
        <f>IF('BCT Template'!R7358&gt;F7359,"Yes","No")</f>
        <v>No</v>
      </c>
      <c r="H7359" s="5" t="s">
        <v>210</v>
      </c>
      <c r="I7359" s="5" t="s">
        <v>211</v>
      </c>
      <c r="J7359" s="5" t="s">
        <v>184</v>
      </c>
      <c r="K7359" s="5" t="s">
        <v>185</v>
      </c>
      <c r="L7359" s="7" t="s">
        <v>164</v>
      </c>
      <c r="M7359" t="str">
        <f t="shared" si="344"/>
        <v>No</v>
      </c>
    </row>
    <row r="7360" spans="1:13" ht="15" thickBot="1" x14ac:dyDescent="0.4">
      <c r="A7360" s="5" t="s">
        <v>175</v>
      </c>
      <c r="B7360" s="5" t="s">
        <v>176</v>
      </c>
      <c r="C7360" s="5" t="s">
        <v>7561</v>
      </c>
      <c r="D7360" s="5">
        <f t="shared" si="343"/>
        <v>57690</v>
      </c>
      <c r="E7360" s="6">
        <v>43581</v>
      </c>
      <c r="F7360" s="6">
        <f t="shared" si="345"/>
        <v>43671</v>
      </c>
      <c r="G7360" s="6" t="str">
        <f>IF('BCT Template'!R7359&gt;F7360,"Yes","No")</f>
        <v>No</v>
      </c>
      <c r="H7360" s="5" t="s">
        <v>189</v>
      </c>
      <c r="I7360" s="5" t="s">
        <v>190</v>
      </c>
      <c r="J7360" s="5" t="s">
        <v>184</v>
      </c>
      <c r="K7360" s="5" t="s">
        <v>185</v>
      </c>
      <c r="L7360" s="7" t="s">
        <v>164</v>
      </c>
      <c r="M7360" t="str">
        <f t="shared" si="344"/>
        <v>No</v>
      </c>
    </row>
    <row r="7361" spans="1:13" ht="15" thickBot="1" x14ac:dyDescent="0.4">
      <c r="A7361" s="5" t="s">
        <v>175</v>
      </c>
      <c r="B7361" s="5" t="s">
        <v>176</v>
      </c>
      <c r="C7361" s="5" t="s">
        <v>7562</v>
      </c>
      <c r="D7361" s="5">
        <f t="shared" si="343"/>
        <v>84568</v>
      </c>
      <c r="E7361" s="6">
        <v>42459</v>
      </c>
      <c r="F7361" s="6">
        <f t="shared" si="345"/>
        <v>42549</v>
      </c>
      <c r="G7361" s="6" t="str">
        <f>IF('BCT Template'!R7360&gt;F7361,"Yes","No")</f>
        <v>No</v>
      </c>
      <c r="H7361" s="5" t="s">
        <v>210</v>
      </c>
      <c r="I7361" s="5" t="s">
        <v>211</v>
      </c>
      <c r="J7361" s="5" t="s">
        <v>184</v>
      </c>
      <c r="K7361" s="5" t="s">
        <v>185</v>
      </c>
      <c r="L7361" s="7" t="s">
        <v>164</v>
      </c>
      <c r="M7361" t="str">
        <f t="shared" si="344"/>
        <v>No</v>
      </c>
    </row>
    <row r="7362" spans="1:13" ht="15" thickBot="1" x14ac:dyDescent="0.4">
      <c r="A7362" s="5" t="s">
        <v>175</v>
      </c>
      <c r="B7362" s="5" t="s">
        <v>176</v>
      </c>
      <c r="C7362" s="5" t="s">
        <v>7563</v>
      </c>
      <c r="D7362" s="5">
        <f t="shared" si="343"/>
        <v>77588</v>
      </c>
      <c r="E7362" s="6">
        <v>43404</v>
      </c>
      <c r="F7362" s="6">
        <f t="shared" si="345"/>
        <v>43494</v>
      </c>
      <c r="G7362" s="6" t="str">
        <f>IF('BCT Template'!R7361&gt;F7362,"Yes","No")</f>
        <v>No</v>
      </c>
      <c r="H7362" s="5" t="s">
        <v>189</v>
      </c>
      <c r="I7362" s="5" t="s">
        <v>190</v>
      </c>
      <c r="J7362" s="5" t="s">
        <v>184</v>
      </c>
      <c r="K7362" s="5" t="s">
        <v>185</v>
      </c>
      <c r="L7362" s="7" t="s">
        <v>164</v>
      </c>
      <c r="M7362" t="str">
        <f t="shared" si="344"/>
        <v>No</v>
      </c>
    </row>
    <row r="7363" spans="1:13" ht="15" thickBot="1" x14ac:dyDescent="0.4">
      <c r="A7363" s="5" t="s">
        <v>175</v>
      </c>
      <c r="B7363" s="5" t="s">
        <v>176</v>
      </c>
      <c r="C7363" s="5" t="s">
        <v>7564</v>
      </c>
      <c r="D7363" s="5">
        <f t="shared" ref="D7363:D7426" si="346">C7363*1</f>
        <v>21634</v>
      </c>
      <c r="E7363" s="6">
        <v>44439</v>
      </c>
      <c r="F7363" s="6">
        <f t="shared" si="345"/>
        <v>44529</v>
      </c>
      <c r="G7363" s="6" t="str">
        <f>IF('BCT Template'!R7362&gt;F7363,"Yes","No")</f>
        <v>No</v>
      </c>
      <c r="H7363" s="5" t="s">
        <v>178</v>
      </c>
      <c r="I7363" s="5" t="s">
        <v>179</v>
      </c>
      <c r="J7363" s="5" t="s">
        <v>35</v>
      </c>
      <c r="K7363" s="5" t="s">
        <v>180</v>
      </c>
      <c r="L7363" s="7" t="s">
        <v>164</v>
      </c>
      <c r="M7363" t="str">
        <f t="shared" ref="M7363:M7426" si="347">IF(J7363=" ","Yes",IF(J7363="3","Yes","No"))</f>
        <v>Yes</v>
      </c>
    </row>
    <row r="7364" spans="1:13" ht="15" thickBot="1" x14ac:dyDescent="0.4">
      <c r="A7364" s="5" t="s">
        <v>175</v>
      </c>
      <c r="B7364" s="5" t="s">
        <v>176</v>
      </c>
      <c r="C7364" s="5" t="s">
        <v>7565</v>
      </c>
      <c r="D7364" s="5">
        <f t="shared" si="346"/>
        <v>81644</v>
      </c>
      <c r="E7364" s="6">
        <v>43585</v>
      </c>
      <c r="F7364" s="6">
        <f t="shared" si="345"/>
        <v>43675</v>
      </c>
      <c r="G7364" s="6" t="str">
        <f>IF('BCT Template'!R7363&gt;F7364,"Yes","No")</f>
        <v>No</v>
      </c>
      <c r="H7364" s="5" t="s">
        <v>182</v>
      </c>
      <c r="I7364" s="5" t="s">
        <v>183</v>
      </c>
      <c r="J7364" s="5" t="s">
        <v>184</v>
      </c>
      <c r="K7364" s="5" t="s">
        <v>185</v>
      </c>
      <c r="L7364" s="7" t="s">
        <v>164</v>
      </c>
      <c r="M7364" t="str">
        <f t="shared" si="347"/>
        <v>No</v>
      </c>
    </row>
    <row r="7365" spans="1:13" ht="15" thickBot="1" x14ac:dyDescent="0.4">
      <c r="A7365" s="5" t="s">
        <v>175</v>
      </c>
      <c r="B7365" s="5" t="s">
        <v>176</v>
      </c>
      <c r="C7365" s="5" t="s">
        <v>7566</v>
      </c>
      <c r="D7365" s="5">
        <f t="shared" si="346"/>
        <v>79590</v>
      </c>
      <c r="E7365" s="6">
        <v>44196</v>
      </c>
      <c r="F7365" s="6">
        <f t="shared" si="345"/>
        <v>44286</v>
      </c>
      <c r="G7365" s="6" t="str">
        <f>IF('BCT Template'!R7364&gt;F7365,"Yes","No")</f>
        <v>No</v>
      </c>
      <c r="H7365" s="5" t="s">
        <v>182</v>
      </c>
      <c r="I7365" s="5" t="s">
        <v>183</v>
      </c>
      <c r="J7365" s="5" t="s">
        <v>184</v>
      </c>
      <c r="K7365" s="5" t="s">
        <v>185</v>
      </c>
      <c r="L7365" s="7" t="s">
        <v>164</v>
      </c>
      <c r="M7365" t="str">
        <f t="shared" si="347"/>
        <v>No</v>
      </c>
    </row>
    <row r="7366" spans="1:13" ht="15" thickBot="1" x14ac:dyDescent="0.4">
      <c r="A7366" s="5" t="s">
        <v>175</v>
      </c>
      <c r="B7366" s="5" t="s">
        <v>176</v>
      </c>
      <c r="C7366" s="5" t="s">
        <v>7567</v>
      </c>
      <c r="D7366" s="5">
        <f t="shared" si="346"/>
        <v>22687</v>
      </c>
      <c r="E7366" s="6">
        <v>44104</v>
      </c>
      <c r="F7366" s="6">
        <f t="shared" si="345"/>
        <v>44194</v>
      </c>
      <c r="G7366" s="6" t="str">
        <f>IF('BCT Template'!R7365&gt;F7366,"Yes","No")</f>
        <v>No</v>
      </c>
      <c r="H7366" s="5" t="s">
        <v>178</v>
      </c>
      <c r="I7366" s="5" t="s">
        <v>179</v>
      </c>
      <c r="J7366" s="5" t="s">
        <v>35</v>
      </c>
      <c r="K7366" s="5" t="s">
        <v>180</v>
      </c>
      <c r="L7366" s="7" t="s">
        <v>164</v>
      </c>
      <c r="M7366" t="str">
        <f t="shared" si="347"/>
        <v>Yes</v>
      </c>
    </row>
    <row r="7367" spans="1:13" ht="15" thickBot="1" x14ac:dyDescent="0.4">
      <c r="A7367" s="5" t="s">
        <v>175</v>
      </c>
      <c r="B7367" s="5" t="s">
        <v>176</v>
      </c>
      <c r="C7367" s="5" t="s">
        <v>7568</v>
      </c>
      <c r="D7367" s="5">
        <f t="shared" si="346"/>
        <v>83002</v>
      </c>
      <c r="E7367" s="6">
        <v>43815</v>
      </c>
      <c r="F7367" s="6">
        <f t="shared" si="345"/>
        <v>43905</v>
      </c>
      <c r="G7367" s="6" t="str">
        <f>IF('BCT Template'!R7366&gt;F7367,"Yes","No")</f>
        <v>No</v>
      </c>
      <c r="H7367" s="5" t="s">
        <v>210</v>
      </c>
      <c r="I7367" s="5" t="s">
        <v>211</v>
      </c>
      <c r="J7367" s="5" t="s">
        <v>184</v>
      </c>
      <c r="K7367" s="5" t="s">
        <v>185</v>
      </c>
      <c r="L7367" s="7" t="s">
        <v>164</v>
      </c>
      <c r="M7367" t="str">
        <f t="shared" si="347"/>
        <v>No</v>
      </c>
    </row>
    <row r="7368" spans="1:13" ht="15" thickBot="1" x14ac:dyDescent="0.4">
      <c r="A7368" s="5" t="s">
        <v>175</v>
      </c>
      <c r="B7368" s="5" t="s">
        <v>176</v>
      </c>
      <c r="C7368" s="5" t="s">
        <v>7569</v>
      </c>
      <c r="D7368" s="5">
        <f t="shared" si="346"/>
        <v>23492</v>
      </c>
      <c r="E7368" s="6">
        <v>42551</v>
      </c>
      <c r="F7368" s="6">
        <f t="shared" si="345"/>
        <v>42641</v>
      </c>
      <c r="G7368" s="6" t="str">
        <f>IF('BCT Template'!R7367&gt;F7368,"Yes","No")</f>
        <v>No</v>
      </c>
      <c r="H7368" s="5" t="s">
        <v>178</v>
      </c>
      <c r="I7368" s="5" t="s">
        <v>179</v>
      </c>
      <c r="J7368" s="5" t="s">
        <v>35</v>
      </c>
      <c r="K7368" s="5" t="s">
        <v>180</v>
      </c>
      <c r="L7368" s="7" t="s">
        <v>164</v>
      </c>
      <c r="M7368" t="str">
        <f t="shared" si="347"/>
        <v>Yes</v>
      </c>
    </row>
    <row r="7369" spans="1:13" ht="15" thickBot="1" x14ac:dyDescent="0.4">
      <c r="A7369" s="5" t="s">
        <v>175</v>
      </c>
      <c r="B7369" s="5" t="s">
        <v>176</v>
      </c>
      <c r="C7369" s="5" t="s">
        <v>7570</v>
      </c>
      <c r="D7369" s="5">
        <f t="shared" si="346"/>
        <v>77975</v>
      </c>
      <c r="E7369" s="6">
        <v>43554</v>
      </c>
      <c r="F7369" s="6">
        <f t="shared" si="345"/>
        <v>43644</v>
      </c>
      <c r="G7369" s="6" t="str">
        <f>IF('BCT Template'!R7368&gt;F7369,"Yes","No")</f>
        <v>No</v>
      </c>
      <c r="H7369" s="5" t="s">
        <v>189</v>
      </c>
      <c r="I7369" s="5" t="s">
        <v>190</v>
      </c>
      <c r="J7369" s="5" t="s">
        <v>184</v>
      </c>
      <c r="K7369" s="5" t="s">
        <v>185</v>
      </c>
      <c r="L7369" s="7" t="s">
        <v>164</v>
      </c>
      <c r="M7369" t="str">
        <f t="shared" si="347"/>
        <v>No</v>
      </c>
    </row>
    <row r="7370" spans="1:13" ht="15" thickBot="1" x14ac:dyDescent="0.4">
      <c r="A7370" s="5" t="s">
        <v>175</v>
      </c>
      <c r="B7370" s="5" t="s">
        <v>176</v>
      </c>
      <c r="C7370" s="5" t="s">
        <v>7571</v>
      </c>
      <c r="D7370" s="5">
        <f t="shared" si="346"/>
        <v>78191</v>
      </c>
      <c r="E7370" s="6">
        <v>44226</v>
      </c>
      <c r="F7370" s="6">
        <f t="shared" si="345"/>
        <v>44316</v>
      </c>
      <c r="G7370" s="6" t="str">
        <f>IF('BCT Template'!R7369&gt;F7370,"Yes","No")</f>
        <v>No</v>
      </c>
      <c r="H7370" s="5" t="s">
        <v>189</v>
      </c>
      <c r="I7370" s="5" t="s">
        <v>190</v>
      </c>
      <c r="J7370" s="5" t="s">
        <v>200</v>
      </c>
      <c r="K7370" s="5" t="s">
        <v>201</v>
      </c>
      <c r="L7370" s="7" t="s">
        <v>164</v>
      </c>
      <c r="M7370" t="str">
        <f t="shared" si="347"/>
        <v>Yes</v>
      </c>
    </row>
    <row r="7371" spans="1:13" ht="15" thickBot="1" x14ac:dyDescent="0.4">
      <c r="A7371" s="5" t="s">
        <v>175</v>
      </c>
      <c r="B7371" s="5" t="s">
        <v>176</v>
      </c>
      <c r="C7371" s="5" t="s">
        <v>7572</v>
      </c>
      <c r="D7371" s="5">
        <f t="shared" si="346"/>
        <v>82089</v>
      </c>
      <c r="E7371" s="6">
        <v>44125</v>
      </c>
      <c r="F7371" s="6">
        <f t="shared" si="345"/>
        <v>44215</v>
      </c>
      <c r="G7371" s="6" t="str">
        <f>IF('BCT Template'!R7370&gt;F7371,"Yes","No")</f>
        <v>No</v>
      </c>
      <c r="H7371" s="5" t="s">
        <v>210</v>
      </c>
      <c r="I7371" s="5" t="s">
        <v>211</v>
      </c>
      <c r="J7371" s="5" t="s">
        <v>184</v>
      </c>
      <c r="K7371" s="5" t="s">
        <v>185</v>
      </c>
      <c r="L7371" s="7" t="s">
        <v>164</v>
      </c>
      <c r="M7371" t="str">
        <f t="shared" si="347"/>
        <v>No</v>
      </c>
    </row>
    <row r="7372" spans="1:13" ht="15" thickBot="1" x14ac:dyDescent="0.4">
      <c r="A7372" s="5" t="s">
        <v>175</v>
      </c>
      <c r="B7372" s="5" t="s">
        <v>176</v>
      </c>
      <c r="C7372" s="5" t="s">
        <v>7573</v>
      </c>
      <c r="D7372" s="5">
        <f t="shared" si="346"/>
        <v>25052</v>
      </c>
      <c r="E7372" s="6">
        <v>43738</v>
      </c>
      <c r="F7372" s="6">
        <f t="shared" si="345"/>
        <v>43828</v>
      </c>
      <c r="G7372" s="6" t="str">
        <f>IF('BCT Template'!R7371&gt;F7372,"Yes","No")</f>
        <v>No</v>
      </c>
      <c r="H7372" s="5" t="s">
        <v>240</v>
      </c>
      <c r="I7372" s="5" t="s">
        <v>241</v>
      </c>
      <c r="J7372" s="5" t="s">
        <v>35</v>
      </c>
      <c r="K7372" s="5" t="s">
        <v>180</v>
      </c>
      <c r="L7372" s="7" t="s">
        <v>164</v>
      </c>
      <c r="M7372" t="str">
        <f t="shared" si="347"/>
        <v>Yes</v>
      </c>
    </row>
    <row r="7373" spans="1:13" ht="15" thickBot="1" x14ac:dyDescent="0.4">
      <c r="A7373" s="5" t="s">
        <v>175</v>
      </c>
      <c r="B7373" s="5" t="s">
        <v>176</v>
      </c>
      <c r="C7373" s="5" t="s">
        <v>7574</v>
      </c>
      <c r="D7373" s="5">
        <f t="shared" si="346"/>
        <v>58544</v>
      </c>
      <c r="E7373" s="6">
        <v>43343</v>
      </c>
      <c r="F7373" s="6">
        <f t="shared" si="345"/>
        <v>43433</v>
      </c>
      <c r="G7373" s="6" t="str">
        <f>IF('BCT Template'!R7372&gt;F7373,"Yes","No")</f>
        <v>No</v>
      </c>
      <c r="H7373" s="5" t="s">
        <v>182</v>
      </c>
      <c r="I7373" s="5" t="s">
        <v>183</v>
      </c>
      <c r="J7373" s="5" t="s">
        <v>184</v>
      </c>
      <c r="K7373" s="5" t="s">
        <v>185</v>
      </c>
      <c r="L7373" s="7" t="s">
        <v>164</v>
      </c>
      <c r="M7373" t="str">
        <f t="shared" si="347"/>
        <v>No</v>
      </c>
    </row>
    <row r="7374" spans="1:13" ht="15" thickBot="1" x14ac:dyDescent="0.4">
      <c r="A7374" s="5" t="s">
        <v>175</v>
      </c>
      <c r="B7374" s="5" t="s">
        <v>176</v>
      </c>
      <c r="C7374" s="5" t="s">
        <v>7575</v>
      </c>
      <c r="D7374" s="5">
        <f t="shared" si="346"/>
        <v>21898</v>
      </c>
      <c r="E7374" s="6">
        <v>43220</v>
      </c>
      <c r="F7374" s="6">
        <f t="shared" si="345"/>
        <v>43310</v>
      </c>
      <c r="G7374" s="6" t="str">
        <f>IF('BCT Template'!R7373&gt;F7374,"Yes","No")</f>
        <v>No</v>
      </c>
      <c r="H7374" s="5" t="s">
        <v>178</v>
      </c>
      <c r="I7374" s="5" t="s">
        <v>179</v>
      </c>
      <c r="J7374" s="5" t="s">
        <v>35</v>
      </c>
      <c r="K7374" s="5" t="s">
        <v>180</v>
      </c>
      <c r="L7374" s="7" t="s">
        <v>164</v>
      </c>
      <c r="M7374" t="str">
        <f t="shared" si="347"/>
        <v>Yes</v>
      </c>
    </row>
    <row r="7375" spans="1:13" ht="15" thickBot="1" x14ac:dyDescent="0.4">
      <c r="A7375" s="5" t="s">
        <v>175</v>
      </c>
      <c r="B7375" s="5" t="s">
        <v>176</v>
      </c>
      <c r="C7375" s="5" t="s">
        <v>7576</v>
      </c>
      <c r="D7375" s="5">
        <f t="shared" si="346"/>
        <v>18393</v>
      </c>
      <c r="E7375" s="6">
        <v>41851</v>
      </c>
      <c r="F7375" s="6">
        <f t="shared" si="345"/>
        <v>41941</v>
      </c>
      <c r="G7375" s="6" t="str">
        <f>IF('BCT Template'!R7374&gt;F7375,"Yes","No")</f>
        <v>No</v>
      </c>
      <c r="H7375" s="5" t="s">
        <v>234</v>
      </c>
      <c r="I7375" s="5" t="s">
        <v>235</v>
      </c>
      <c r="J7375" s="5" t="s">
        <v>184</v>
      </c>
      <c r="K7375" s="5" t="s">
        <v>185</v>
      </c>
      <c r="L7375" s="7" t="s">
        <v>164</v>
      </c>
      <c r="M7375" t="str">
        <f t="shared" si="347"/>
        <v>No</v>
      </c>
    </row>
    <row r="7376" spans="1:13" ht="15" thickBot="1" x14ac:dyDescent="0.4">
      <c r="A7376" s="5" t="s">
        <v>175</v>
      </c>
      <c r="B7376" s="5" t="s">
        <v>176</v>
      </c>
      <c r="C7376" s="5" t="s">
        <v>7577</v>
      </c>
      <c r="D7376" s="5">
        <f t="shared" si="346"/>
        <v>81972</v>
      </c>
      <c r="E7376" s="6">
        <v>44210</v>
      </c>
      <c r="F7376" s="6">
        <f t="shared" si="345"/>
        <v>44300</v>
      </c>
      <c r="G7376" s="6" t="str">
        <f>IF('BCT Template'!R7375&gt;F7376,"Yes","No")</f>
        <v>No</v>
      </c>
      <c r="H7376" s="5" t="s">
        <v>182</v>
      </c>
      <c r="I7376" s="5" t="s">
        <v>183</v>
      </c>
      <c r="J7376" s="5" t="s">
        <v>184</v>
      </c>
      <c r="K7376" s="5" t="s">
        <v>185</v>
      </c>
      <c r="L7376" s="7" t="s">
        <v>164</v>
      </c>
      <c r="M7376" t="str">
        <f t="shared" si="347"/>
        <v>No</v>
      </c>
    </row>
    <row r="7377" spans="1:13" ht="15" thickBot="1" x14ac:dyDescent="0.4">
      <c r="A7377" s="5" t="s">
        <v>175</v>
      </c>
      <c r="B7377" s="5" t="s">
        <v>176</v>
      </c>
      <c r="C7377" s="5" t="s">
        <v>7578</v>
      </c>
      <c r="D7377" s="5">
        <f t="shared" si="346"/>
        <v>78674</v>
      </c>
      <c r="E7377" s="6">
        <v>44257</v>
      </c>
      <c r="F7377" s="6">
        <f t="shared" si="345"/>
        <v>44347</v>
      </c>
      <c r="G7377" s="6" t="str">
        <f>IF('BCT Template'!R7376&gt;F7377,"Yes","No")</f>
        <v>No</v>
      </c>
      <c r="H7377" s="5" t="s">
        <v>210</v>
      </c>
      <c r="I7377" s="5" t="s">
        <v>211</v>
      </c>
      <c r="J7377" s="5" t="s">
        <v>184</v>
      </c>
      <c r="K7377" s="5" t="s">
        <v>185</v>
      </c>
      <c r="L7377" s="7" t="s">
        <v>164</v>
      </c>
      <c r="M7377" t="str">
        <f t="shared" si="347"/>
        <v>No</v>
      </c>
    </row>
    <row r="7378" spans="1:13" ht="15" thickBot="1" x14ac:dyDescent="0.4">
      <c r="A7378" s="5" t="s">
        <v>175</v>
      </c>
      <c r="B7378" s="5" t="s">
        <v>176</v>
      </c>
      <c r="C7378" s="5" t="s">
        <v>7579</v>
      </c>
      <c r="D7378" s="5">
        <f t="shared" si="346"/>
        <v>78721</v>
      </c>
      <c r="E7378" s="6">
        <v>41325</v>
      </c>
      <c r="F7378" s="6">
        <f t="shared" si="345"/>
        <v>41415</v>
      </c>
      <c r="G7378" s="6" t="str">
        <f>IF('BCT Template'!R7377&gt;F7378,"Yes","No")</f>
        <v>No</v>
      </c>
      <c r="H7378" s="5" t="s">
        <v>210</v>
      </c>
      <c r="I7378" s="5" t="s">
        <v>211</v>
      </c>
      <c r="J7378" s="5" t="s">
        <v>184</v>
      </c>
      <c r="K7378" s="5" t="s">
        <v>185</v>
      </c>
      <c r="L7378" s="7" t="s">
        <v>164</v>
      </c>
      <c r="M7378" t="str">
        <f t="shared" si="347"/>
        <v>No</v>
      </c>
    </row>
    <row r="7379" spans="1:13" ht="15" thickBot="1" x14ac:dyDescent="0.4">
      <c r="A7379" s="5" t="s">
        <v>175</v>
      </c>
      <c r="B7379" s="5" t="s">
        <v>176</v>
      </c>
      <c r="C7379" s="5" t="s">
        <v>7580</v>
      </c>
      <c r="D7379" s="5">
        <f t="shared" si="346"/>
        <v>81434</v>
      </c>
      <c r="E7379" s="6">
        <v>43555</v>
      </c>
      <c r="F7379" s="6">
        <f t="shared" si="345"/>
        <v>43645</v>
      </c>
      <c r="G7379" s="6" t="str">
        <f>IF('BCT Template'!R7378&gt;F7379,"Yes","No")</f>
        <v>No</v>
      </c>
      <c r="H7379" s="5" t="s">
        <v>182</v>
      </c>
      <c r="I7379" s="5" t="s">
        <v>183</v>
      </c>
      <c r="J7379" s="5" t="s">
        <v>184</v>
      </c>
      <c r="K7379" s="5" t="s">
        <v>185</v>
      </c>
      <c r="L7379" s="7" t="s">
        <v>164</v>
      </c>
      <c r="M7379" t="str">
        <f t="shared" si="347"/>
        <v>No</v>
      </c>
    </row>
    <row r="7380" spans="1:13" ht="15" thickBot="1" x14ac:dyDescent="0.4">
      <c r="A7380" s="5" t="s">
        <v>175</v>
      </c>
      <c r="B7380" s="5" t="s">
        <v>176</v>
      </c>
      <c r="C7380" s="5" t="s">
        <v>7581</v>
      </c>
      <c r="D7380" s="5">
        <f t="shared" si="346"/>
        <v>82097</v>
      </c>
      <c r="E7380" s="6">
        <v>44119</v>
      </c>
      <c r="F7380" s="6">
        <f t="shared" si="345"/>
        <v>44209</v>
      </c>
      <c r="G7380" s="6" t="str">
        <f>IF('BCT Template'!R7379&gt;F7380,"Yes","No")</f>
        <v>No</v>
      </c>
      <c r="H7380" s="5" t="s">
        <v>210</v>
      </c>
      <c r="I7380" s="5" t="s">
        <v>211</v>
      </c>
      <c r="J7380" s="5" t="s">
        <v>184</v>
      </c>
      <c r="K7380" s="5" t="s">
        <v>185</v>
      </c>
      <c r="L7380" s="7" t="s">
        <v>164</v>
      </c>
      <c r="M7380" t="str">
        <f t="shared" si="347"/>
        <v>No</v>
      </c>
    </row>
    <row r="7381" spans="1:13" ht="15" thickBot="1" x14ac:dyDescent="0.4">
      <c r="A7381" s="5" t="s">
        <v>175</v>
      </c>
      <c r="B7381" s="5" t="s">
        <v>176</v>
      </c>
      <c r="C7381" s="5" t="s">
        <v>7582</v>
      </c>
      <c r="D7381" s="5">
        <f t="shared" si="346"/>
        <v>29306</v>
      </c>
      <c r="E7381" s="6">
        <v>38929</v>
      </c>
      <c r="F7381" s="6">
        <f t="shared" si="345"/>
        <v>39019</v>
      </c>
      <c r="G7381" s="6" t="str">
        <f>IF('BCT Template'!R7380&gt;F7381,"Yes","No")</f>
        <v>No</v>
      </c>
      <c r="H7381" s="5" t="s">
        <v>178</v>
      </c>
      <c r="I7381" s="5" t="s">
        <v>179</v>
      </c>
      <c r="J7381" s="5" t="s">
        <v>35</v>
      </c>
      <c r="K7381" s="5" t="s">
        <v>180</v>
      </c>
      <c r="L7381" s="7" t="s">
        <v>164</v>
      </c>
      <c r="M7381" t="str">
        <f t="shared" si="347"/>
        <v>Yes</v>
      </c>
    </row>
    <row r="7382" spans="1:13" ht="15" thickBot="1" x14ac:dyDescent="0.4">
      <c r="A7382" s="5" t="s">
        <v>175</v>
      </c>
      <c r="B7382" s="5" t="s">
        <v>176</v>
      </c>
      <c r="C7382" s="5" t="s">
        <v>7583</v>
      </c>
      <c r="D7382" s="5">
        <f t="shared" si="346"/>
        <v>29097</v>
      </c>
      <c r="E7382" s="6">
        <v>43799</v>
      </c>
      <c r="F7382" s="6">
        <f t="shared" ref="F7382:F7445" si="348">E7382+90</f>
        <v>43889</v>
      </c>
      <c r="G7382" s="6" t="str">
        <f>IF('BCT Template'!R7381&gt;F7382,"Yes","No")</f>
        <v>No</v>
      </c>
      <c r="H7382" s="5" t="s">
        <v>178</v>
      </c>
      <c r="I7382" s="5" t="s">
        <v>179</v>
      </c>
      <c r="J7382" s="5" t="s">
        <v>35</v>
      </c>
      <c r="K7382" s="5" t="s">
        <v>180</v>
      </c>
      <c r="L7382" s="7" t="s">
        <v>164</v>
      </c>
      <c r="M7382" t="str">
        <f t="shared" si="347"/>
        <v>Yes</v>
      </c>
    </row>
    <row r="7383" spans="1:13" ht="15" thickBot="1" x14ac:dyDescent="0.4">
      <c r="A7383" s="5" t="s">
        <v>175</v>
      </c>
      <c r="B7383" s="5" t="s">
        <v>176</v>
      </c>
      <c r="C7383" s="5" t="s">
        <v>7584</v>
      </c>
      <c r="D7383" s="5">
        <f t="shared" si="346"/>
        <v>81941</v>
      </c>
      <c r="E7383" s="6">
        <v>44210</v>
      </c>
      <c r="F7383" s="6">
        <f t="shared" si="348"/>
        <v>44300</v>
      </c>
      <c r="G7383" s="6" t="str">
        <f>IF('BCT Template'!R7382&gt;F7383,"Yes","No")</f>
        <v>No</v>
      </c>
      <c r="H7383" s="5" t="s">
        <v>182</v>
      </c>
      <c r="I7383" s="5" t="s">
        <v>183</v>
      </c>
      <c r="J7383" s="5" t="s">
        <v>184</v>
      </c>
      <c r="K7383" s="5" t="s">
        <v>185</v>
      </c>
      <c r="L7383" s="7" t="s">
        <v>164</v>
      </c>
      <c r="M7383" t="str">
        <f t="shared" si="347"/>
        <v>No</v>
      </c>
    </row>
    <row r="7384" spans="1:13" ht="15" thickBot="1" x14ac:dyDescent="0.4">
      <c r="A7384" s="5" t="s">
        <v>175</v>
      </c>
      <c r="B7384" s="5" t="s">
        <v>176</v>
      </c>
      <c r="C7384" s="5" t="s">
        <v>7585</v>
      </c>
      <c r="D7384" s="5">
        <f t="shared" si="346"/>
        <v>57461</v>
      </c>
      <c r="E7384" s="6">
        <v>44074</v>
      </c>
      <c r="F7384" s="6">
        <f t="shared" si="348"/>
        <v>44164</v>
      </c>
      <c r="G7384" s="6" t="str">
        <f>IF('BCT Template'!R7383&gt;F7384,"Yes","No")</f>
        <v>No</v>
      </c>
      <c r="H7384" s="5" t="s">
        <v>189</v>
      </c>
      <c r="I7384" s="5" t="s">
        <v>190</v>
      </c>
      <c r="J7384" s="5" t="s">
        <v>184</v>
      </c>
      <c r="K7384" s="5" t="s">
        <v>185</v>
      </c>
      <c r="L7384" s="7" t="s">
        <v>164</v>
      </c>
      <c r="M7384" t="str">
        <f t="shared" si="347"/>
        <v>No</v>
      </c>
    </row>
    <row r="7385" spans="1:13" ht="15" thickBot="1" x14ac:dyDescent="0.4">
      <c r="A7385" s="5" t="s">
        <v>175</v>
      </c>
      <c r="B7385" s="5" t="s">
        <v>176</v>
      </c>
      <c r="C7385" s="5" t="s">
        <v>7586</v>
      </c>
      <c r="D7385" s="5">
        <f t="shared" si="346"/>
        <v>78114</v>
      </c>
      <c r="E7385" s="6">
        <v>44196</v>
      </c>
      <c r="F7385" s="6">
        <f t="shared" si="348"/>
        <v>44286</v>
      </c>
      <c r="G7385" s="6" t="str">
        <f>IF('BCT Template'!R7384&gt;F7385,"Yes","No")</f>
        <v>No</v>
      </c>
      <c r="H7385" s="5" t="s">
        <v>189</v>
      </c>
      <c r="I7385" s="5" t="s">
        <v>190</v>
      </c>
      <c r="J7385" s="5" t="s">
        <v>200</v>
      </c>
      <c r="K7385" s="5" t="s">
        <v>201</v>
      </c>
      <c r="L7385" s="7" t="s">
        <v>164</v>
      </c>
      <c r="M7385" t="str">
        <f t="shared" si="347"/>
        <v>Yes</v>
      </c>
    </row>
    <row r="7386" spans="1:13" ht="15" thickBot="1" x14ac:dyDescent="0.4">
      <c r="A7386" s="5" t="s">
        <v>175</v>
      </c>
      <c r="B7386" s="5" t="s">
        <v>176</v>
      </c>
      <c r="C7386" s="5" t="s">
        <v>7587</v>
      </c>
      <c r="D7386" s="5">
        <f t="shared" si="346"/>
        <v>57350</v>
      </c>
      <c r="E7386" s="6">
        <v>44012</v>
      </c>
      <c r="F7386" s="6">
        <f t="shared" si="348"/>
        <v>44102</v>
      </c>
      <c r="G7386" s="6" t="str">
        <f>IF('BCT Template'!R7385&gt;F7386,"Yes","No")</f>
        <v>No</v>
      </c>
      <c r="H7386" s="5" t="s">
        <v>189</v>
      </c>
      <c r="I7386" s="5" t="s">
        <v>190</v>
      </c>
      <c r="J7386" s="5" t="s">
        <v>184</v>
      </c>
      <c r="K7386" s="5" t="s">
        <v>185</v>
      </c>
      <c r="L7386" s="7" t="s">
        <v>164</v>
      </c>
      <c r="M7386" t="str">
        <f t="shared" si="347"/>
        <v>No</v>
      </c>
    </row>
    <row r="7387" spans="1:13" ht="15" thickBot="1" x14ac:dyDescent="0.4">
      <c r="A7387" s="5" t="s">
        <v>175</v>
      </c>
      <c r="B7387" s="5" t="s">
        <v>176</v>
      </c>
      <c r="C7387" s="5" t="s">
        <v>7588</v>
      </c>
      <c r="D7387" s="5">
        <f t="shared" si="346"/>
        <v>57270</v>
      </c>
      <c r="E7387" s="6">
        <v>43951</v>
      </c>
      <c r="F7387" s="6">
        <f t="shared" si="348"/>
        <v>44041</v>
      </c>
      <c r="G7387" s="6" t="str">
        <f>IF('BCT Template'!R7386&gt;F7387,"Yes","No")</f>
        <v>No</v>
      </c>
      <c r="H7387" s="5" t="s">
        <v>189</v>
      </c>
      <c r="I7387" s="5" t="s">
        <v>190</v>
      </c>
      <c r="J7387" s="5" t="s">
        <v>184</v>
      </c>
      <c r="K7387" s="5" t="s">
        <v>185</v>
      </c>
      <c r="L7387" s="7" t="s">
        <v>164</v>
      </c>
      <c r="M7387" t="str">
        <f t="shared" si="347"/>
        <v>No</v>
      </c>
    </row>
    <row r="7388" spans="1:13" ht="15" thickBot="1" x14ac:dyDescent="0.4">
      <c r="A7388" s="5" t="s">
        <v>175</v>
      </c>
      <c r="B7388" s="5" t="s">
        <v>176</v>
      </c>
      <c r="C7388" s="5" t="s">
        <v>7589</v>
      </c>
      <c r="D7388" s="5">
        <f t="shared" si="346"/>
        <v>31447</v>
      </c>
      <c r="E7388" s="6">
        <v>43951</v>
      </c>
      <c r="F7388" s="6">
        <f t="shared" si="348"/>
        <v>44041</v>
      </c>
      <c r="G7388" s="6" t="str">
        <f>IF('BCT Template'!R7387&gt;F7388,"Yes","No")</f>
        <v>No</v>
      </c>
      <c r="H7388" s="5" t="s">
        <v>178</v>
      </c>
      <c r="I7388" s="5" t="s">
        <v>179</v>
      </c>
      <c r="J7388" s="5" t="s">
        <v>35</v>
      </c>
      <c r="K7388" s="5" t="s">
        <v>180</v>
      </c>
      <c r="L7388" s="7" t="s">
        <v>164</v>
      </c>
      <c r="M7388" t="str">
        <f t="shared" si="347"/>
        <v>Yes</v>
      </c>
    </row>
    <row r="7389" spans="1:13" ht="15" thickBot="1" x14ac:dyDescent="0.4">
      <c r="A7389" s="5" t="s">
        <v>175</v>
      </c>
      <c r="B7389" s="5" t="s">
        <v>176</v>
      </c>
      <c r="C7389" s="5" t="s">
        <v>7590</v>
      </c>
      <c r="D7389" s="5">
        <f t="shared" si="346"/>
        <v>80307</v>
      </c>
      <c r="E7389" s="6">
        <v>43173</v>
      </c>
      <c r="F7389" s="6">
        <f t="shared" si="348"/>
        <v>43263</v>
      </c>
      <c r="G7389" s="6" t="str">
        <f>IF('BCT Template'!R7388&gt;F7389,"Yes","No")</f>
        <v>No</v>
      </c>
      <c r="H7389" s="5" t="s">
        <v>182</v>
      </c>
      <c r="I7389" s="5" t="s">
        <v>183</v>
      </c>
      <c r="J7389" s="5" t="s">
        <v>184</v>
      </c>
      <c r="K7389" s="5" t="s">
        <v>185</v>
      </c>
      <c r="L7389" s="7" t="s">
        <v>164</v>
      </c>
      <c r="M7389" t="str">
        <f t="shared" si="347"/>
        <v>No</v>
      </c>
    </row>
    <row r="7390" spans="1:13" ht="15" thickBot="1" x14ac:dyDescent="0.4">
      <c r="A7390" s="5" t="s">
        <v>175</v>
      </c>
      <c r="B7390" s="5" t="s">
        <v>176</v>
      </c>
      <c r="C7390" s="5" t="s">
        <v>7591</v>
      </c>
      <c r="D7390" s="5">
        <f t="shared" si="346"/>
        <v>78526</v>
      </c>
      <c r="E7390" s="6">
        <v>43633</v>
      </c>
      <c r="F7390" s="6">
        <f t="shared" si="348"/>
        <v>43723</v>
      </c>
      <c r="G7390" s="6" t="str">
        <f>IF('BCT Template'!R7389&gt;F7390,"Yes","No")</f>
        <v>No</v>
      </c>
      <c r="H7390" s="5" t="s">
        <v>210</v>
      </c>
      <c r="I7390" s="5" t="s">
        <v>211</v>
      </c>
      <c r="J7390" s="5" t="s">
        <v>184</v>
      </c>
      <c r="K7390" s="5" t="s">
        <v>185</v>
      </c>
      <c r="L7390" s="7" t="s">
        <v>164</v>
      </c>
      <c r="M7390" t="str">
        <f t="shared" si="347"/>
        <v>No</v>
      </c>
    </row>
    <row r="7391" spans="1:13" ht="15" thickBot="1" x14ac:dyDescent="0.4">
      <c r="A7391" s="5" t="s">
        <v>175</v>
      </c>
      <c r="B7391" s="5" t="s">
        <v>176</v>
      </c>
      <c r="C7391" s="5" t="s">
        <v>7592</v>
      </c>
      <c r="D7391" s="5">
        <f t="shared" si="346"/>
        <v>59104</v>
      </c>
      <c r="E7391" s="6">
        <v>42521</v>
      </c>
      <c r="F7391" s="6">
        <f t="shared" si="348"/>
        <v>42611</v>
      </c>
      <c r="G7391" s="6" t="str">
        <f>IF('BCT Template'!R7390&gt;F7391,"Yes","No")</f>
        <v>No</v>
      </c>
      <c r="H7391" s="5" t="s">
        <v>182</v>
      </c>
      <c r="I7391" s="5" t="s">
        <v>183</v>
      </c>
      <c r="J7391" s="5" t="s">
        <v>184</v>
      </c>
      <c r="K7391" s="5" t="s">
        <v>185</v>
      </c>
      <c r="L7391" s="7" t="s">
        <v>164</v>
      </c>
      <c r="M7391" t="str">
        <f t="shared" si="347"/>
        <v>No</v>
      </c>
    </row>
    <row r="7392" spans="1:13" ht="15" thickBot="1" x14ac:dyDescent="0.4">
      <c r="A7392" s="5" t="s">
        <v>175</v>
      </c>
      <c r="B7392" s="5" t="s">
        <v>176</v>
      </c>
      <c r="C7392" s="5" t="s">
        <v>7593</v>
      </c>
      <c r="D7392" s="5">
        <f t="shared" si="346"/>
        <v>33894</v>
      </c>
      <c r="E7392" s="6">
        <v>37225</v>
      </c>
      <c r="F7392" s="6">
        <f t="shared" si="348"/>
        <v>37315</v>
      </c>
      <c r="G7392" s="6" t="str">
        <f>IF('BCT Template'!R7391&gt;F7392,"Yes","No")</f>
        <v>No</v>
      </c>
      <c r="H7392" s="5" t="s">
        <v>178</v>
      </c>
      <c r="I7392" s="5" t="s">
        <v>179</v>
      </c>
      <c r="J7392" s="5" t="s">
        <v>200</v>
      </c>
      <c r="K7392" s="5" t="s">
        <v>201</v>
      </c>
      <c r="L7392" s="7" t="s">
        <v>164</v>
      </c>
      <c r="M7392" t="str">
        <f t="shared" si="347"/>
        <v>Yes</v>
      </c>
    </row>
    <row r="7393" spans="1:13" ht="15" thickBot="1" x14ac:dyDescent="0.4">
      <c r="A7393" s="5" t="s">
        <v>175</v>
      </c>
      <c r="B7393" s="5" t="s">
        <v>176</v>
      </c>
      <c r="C7393" s="5" t="s">
        <v>7594</v>
      </c>
      <c r="D7393" s="5">
        <f t="shared" si="346"/>
        <v>25008</v>
      </c>
      <c r="E7393" s="6">
        <v>43769</v>
      </c>
      <c r="F7393" s="6">
        <f t="shared" si="348"/>
        <v>43859</v>
      </c>
      <c r="G7393" s="6" t="str">
        <f>IF('BCT Template'!R7392&gt;F7393,"Yes","No")</f>
        <v>No</v>
      </c>
      <c r="H7393" s="5" t="s">
        <v>240</v>
      </c>
      <c r="I7393" s="5" t="s">
        <v>241</v>
      </c>
      <c r="J7393" s="5" t="s">
        <v>35</v>
      </c>
      <c r="K7393" s="5" t="s">
        <v>180</v>
      </c>
      <c r="L7393" s="7" t="s">
        <v>164</v>
      </c>
      <c r="M7393" t="str">
        <f t="shared" si="347"/>
        <v>Yes</v>
      </c>
    </row>
    <row r="7394" spans="1:13" ht="15" thickBot="1" x14ac:dyDescent="0.4">
      <c r="A7394" s="5" t="s">
        <v>175</v>
      </c>
      <c r="B7394" s="5" t="s">
        <v>176</v>
      </c>
      <c r="C7394" s="5" t="s">
        <v>7595</v>
      </c>
      <c r="D7394" s="5">
        <f t="shared" si="346"/>
        <v>21914</v>
      </c>
      <c r="E7394" s="6">
        <v>44026</v>
      </c>
      <c r="F7394" s="6">
        <f t="shared" si="348"/>
        <v>44116</v>
      </c>
      <c r="G7394" s="6" t="str">
        <f>IF('BCT Template'!R7393&gt;F7394,"Yes","No")</f>
        <v>No</v>
      </c>
      <c r="H7394" s="5" t="s">
        <v>178</v>
      </c>
      <c r="I7394" s="5" t="s">
        <v>179</v>
      </c>
      <c r="J7394" s="5" t="s">
        <v>35</v>
      </c>
      <c r="K7394" s="5" t="s">
        <v>180</v>
      </c>
      <c r="L7394" s="7" t="s">
        <v>164</v>
      </c>
      <c r="M7394" t="str">
        <f t="shared" si="347"/>
        <v>Yes</v>
      </c>
    </row>
    <row r="7395" spans="1:13" ht="15" thickBot="1" x14ac:dyDescent="0.4">
      <c r="A7395" s="5" t="s">
        <v>175</v>
      </c>
      <c r="B7395" s="5" t="s">
        <v>176</v>
      </c>
      <c r="C7395" s="5" t="s">
        <v>7596</v>
      </c>
      <c r="D7395" s="5">
        <f t="shared" si="346"/>
        <v>21817</v>
      </c>
      <c r="E7395" s="6">
        <v>44043</v>
      </c>
      <c r="F7395" s="6">
        <f t="shared" si="348"/>
        <v>44133</v>
      </c>
      <c r="G7395" s="6" t="str">
        <f>IF('BCT Template'!R7394&gt;F7395,"Yes","No")</f>
        <v>No</v>
      </c>
      <c r="H7395" s="5" t="s">
        <v>178</v>
      </c>
      <c r="I7395" s="5" t="s">
        <v>179</v>
      </c>
      <c r="J7395" s="5" t="s">
        <v>35</v>
      </c>
      <c r="K7395" s="5" t="s">
        <v>180</v>
      </c>
      <c r="L7395" s="7" t="s">
        <v>164</v>
      </c>
      <c r="M7395" t="str">
        <f t="shared" si="347"/>
        <v>Yes</v>
      </c>
    </row>
    <row r="7396" spans="1:13" ht="15" thickBot="1" x14ac:dyDescent="0.4">
      <c r="A7396" s="5" t="s">
        <v>175</v>
      </c>
      <c r="B7396" s="5" t="s">
        <v>176</v>
      </c>
      <c r="C7396" s="5" t="s">
        <v>7597</v>
      </c>
      <c r="D7396" s="5">
        <f t="shared" si="346"/>
        <v>31329</v>
      </c>
      <c r="E7396" s="6">
        <v>43343</v>
      </c>
      <c r="F7396" s="6">
        <f t="shared" si="348"/>
        <v>43433</v>
      </c>
      <c r="G7396" s="6" t="str">
        <f>IF('BCT Template'!R7395&gt;F7396,"Yes","No")</f>
        <v>No</v>
      </c>
      <c r="H7396" s="5" t="s">
        <v>178</v>
      </c>
      <c r="I7396" s="5" t="s">
        <v>179</v>
      </c>
      <c r="J7396" s="5" t="s">
        <v>35</v>
      </c>
      <c r="K7396" s="5" t="s">
        <v>180</v>
      </c>
      <c r="L7396" s="7" t="s">
        <v>164</v>
      </c>
      <c r="M7396" t="str">
        <f t="shared" si="347"/>
        <v>Yes</v>
      </c>
    </row>
    <row r="7397" spans="1:13" ht="15" thickBot="1" x14ac:dyDescent="0.4">
      <c r="A7397" s="5" t="s">
        <v>175</v>
      </c>
      <c r="B7397" s="5" t="s">
        <v>176</v>
      </c>
      <c r="C7397" s="5" t="s">
        <v>7598</v>
      </c>
      <c r="D7397" s="5">
        <f t="shared" si="346"/>
        <v>23495</v>
      </c>
      <c r="E7397" s="6">
        <v>42185</v>
      </c>
      <c r="F7397" s="6">
        <f t="shared" si="348"/>
        <v>42275</v>
      </c>
      <c r="G7397" s="6" t="str">
        <f>IF('BCT Template'!R7396&gt;F7397,"Yes","No")</f>
        <v>No</v>
      </c>
      <c r="H7397" s="5" t="s">
        <v>178</v>
      </c>
      <c r="I7397" s="5" t="s">
        <v>179</v>
      </c>
      <c r="J7397" s="5" t="s">
        <v>35</v>
      </c>
      <c r="K7397" s="5" t="s">
        <v>180</v>
      </c>
      <c r="L7397" s="7" t="s">
        <v>164</v>
      </c>
      <c r="M7397" t="str">
        <f t="shared" si="347"/>
        <v>Yes</v>
      </c>
    </row>
    <row r="7398" spans="1:13" ht="15" thickBot="1" x14ac:dyDescent="0.4">
      <c r="A7398" s="5" t="s">
        <v>175</v>
      </c>
      <c r="B7398" s="5" t="s">
        <v>176</v>
      </c>
      <c r="C7398" s="5" t="s">
        <v>7599</v>
      </c>
      <c r="D7398" s="5">
        <f t="shared" si="346"/>
        <v>82668</v>
      </c>
      <c r="E7398" s="6">
        <v>44283</v>
      </c>
      <c r="F7398" s="6">
        <f t="shared" si="348"/>
        <v>44373</v>
      </c>
      <c r="G7398" s="6" t="str">
        <f>IF('BCT Template'!R7397&gt;F7398,"Yes","No")</f>
        <v>No</v>
      </c>
      <c r="H7398" s="5" t="s">
        <v>210</v>
      </c>
      <c r="I7398" s="5" t="s">
        <v>211</v>
      </c>
      <c r="J7398" s="5" t="s">
        <v>184</v>
      </c>
      <c r="K7398" s="5" t="s">
        <v>185</v>
      </c>
      <c r="L7398" s="7" t="s">
        <v>164</v>
      </c>
      <c r="M7398" t="str">
        <f t="shared" si="347"/>
        <v>No</v>
      </c>
    </row>
    <row r="7399" spans="1:13" ht="15" thickBot="1" x14ac:dyDescent="0.4">
      <c r="A7399" s="5" t="s">
        <v>175</v>
      </c>
      <c r="B7399" s="5" t="s">
        <v>176</v>
      </c>
      <c r="C7399" s="5" t="s">
        <v>7600</v>
      </c>
      <c r="D7399" s="5">
        <f t="shared" si="346"/>
        <v>59509</v>
      </c>
      <c r="E7399" s="6">
        <v>43982</v>
      </c>
      <c r="F7399" s="6">
        <f t="shared" si="348"/>
        <v>44072</v>
      </c>
      <c r="G7399" s="6" t="str">
        <f>IF('BCT Template'!R7398&gt;F7399,"Yes","No")</f>
        <v>No</v>
      </c>
      <c r="H7399" s="5" t="s">
        <v>182</v>
      </c>
      <c r="I7399" s="5" t="s">
        <v>183</v>
      </c>
      <c r="J7399" s="5" t="s">
        <v>184</v>
      </c>
      <c r="K7399" s="5" t="s">
        <v>185</v>
      </c>
      <c r="L7399" s="7" t="s">
        <v>164</v>
      </c>
      <c r="M7399" t="str">
        <f t="shared" si="347"/>
        <v>No</v>
      </c>
    </row>
    <row r="7400" spans="1:13" ht="15" thickBot="1" x14ac:dyDescent="0.4">
      <c r="A7400" s="5" t="s">
        <v>175</v>
      </c>
      <c r="B7400" s="5" t="s">
        <v>176</v>
      </c>
      <c r="C7400" s="5" t="s">
        <v>7601</v>
      </c>
      <c r="D7400" s="5">
        <f t="shared" si="346"/>
        <v>81335</v>
      </c>
      <c r="E7400" s="6">
        <v>44197</v>
      </c>
      <c r="F7400" s="6">
        <f t="shared" si="348"/>
        <v>44287</v>
      </c>
      <c r="G7400" s="6" t="str">
        <f>IF('BCT Template'!R7399&gt;F7400,"Yes","No")</f>
        <v>No</v>
      </c>
      <c r="H7400" s="5" t="s">
        <v>182</v>
      </c>
      <c r="I7400" s="5" t="s">
        <v>183</v>
      </c>
      <c r="J7400" s="5" t="s">
        <v>184</v>
      </c>
      <c r="K7400" s="5" t="s">
        <v>185</v>
      </c>
      <c r="L7400" s="7" t="s">
        <v>164</v>
      </c>
      <c r="M7400" t="str">
        <f t="shared" si="347"/>
        <v>No</v>
      </c>
    </row>
    <row r="7401" spans="1:13" ht="15" thickBot="1" x14ac:dyDescent="0.4">
      <c r="A7401" s="5" t="s">
        <v>175</v>
      </c>
      <c r="B7401" s="5" t="s">
        <v>176</v>
      </c>
      <c r="C7401" s="5" t="s">
        <v>7602</v>
      </c>
      <c r="D7401" s="5">
        <f t="shared" si="346"/>
        <v>79963</v>
      </c>
      <c r="E7401" s="6">
        <v>44012</v>
      </c>
      <c r="F7401" s="6">
        <f t="shared" si="348"/>
        <v>44102</v>
      </c>
      <c r="G7401" s="6" t="str">
        <f>IF('BCT Template'!R7400&gt;F7401,"Yes","No")</f>
        <v>No</v>
      </c>
      <c r="H7401" s="5" t="s">
        <v>182</v>
      </c>
      <c r="I7401" s="5" t="s">
        <v>183</v>
      </c>
      <c r="J7401" s="5" t="s">
        <v>184</v>
      </c>
      <c r="K7401" s="5" t="s">
        <v>185</v>
      </c>
      <c r="L7401" s="7" t="s">
        <v>164</v>
      </c>
      <c r="M7401" t="str">
        <f t="shared" si="347"/>
        <v>No</v>
      </c>
    </row>
    <row r="7402" spans="1:13" ht="15" thickBot="1" x14ac:dyDescent="0.4">
      <c r="A7402" s="5" t="s">
        <v>175</v>
      </c>
      <c r="B7402" s="5" t="s">
        <v>176</v>
      </c>
      <c r="C7402" s="5" t="s">
        <v>7603</v>
      </c>
      <c r="D7402" s="5">
        <f t="shared" si="346"/>
        <v>57428</v>
      </c>
      <c r="E7402" s="6">
        <v>43408</v>
      </c>
      <c r="F7402" s="6">
        <f t="shared" si="348"/>
        <v>43498</v>
      </c>
      <c r="G7402" s="6" t="str">
        <f>IF('BCT Template'!R7401&gt;F7402,"Yes","No")</f>
        <v>No</v>
      </c>
      <c r="H7402" s="5" t="s">
        <v>189</v>
      </c>
      <c r="I7402" s="5" t="s">
        <v>190</v>
      </c>
      <c r="J7402" s="5" t="s">
        <v>184</v>
      </c>
      <c r="K7402" s="5" t="s">
        <v>185</v>
      </c>
      <c r="L7402" s="7" t="s">
        <v>164</v>
      </c>
      <c r="M7402" t="str">
        <f t="shared" si="347"/>
        <v>No</v>
      </c>
    </row>
    <row r="7403" spans="1:13" ht="15" thickBot="1" x14ac:dyDescent="0.4">
      <c r="A7403" s="5" t="s">
        <v>175</v>
      </c>
      <c r="B7403" s="5" t="s">
        <v>176</v>
      </c>
      <c r="C7403" s="5" t="s">
        <v>7604</v>
      </c>
      <c r="D7403" s="5">
        <f t="shared" si="346"/>
        <v>59710</v>
      </c>
      <c r="E7403" s="6">
        <v>44985</v>
      </c>
      <c r="F7403" s="6">
        <f t="shared" si="348"/>
        <v>45075</v>
      </c>
      <c r="G7403" s="6" t="str">
        <f>IF('BCT Template'!R7402&gt;F7403,"Yes","No")</f>
        <v>No</v>
      </c>
      <c r="H7403" s="5" t="s">
        <v>182</v>
      </c>
      <c r="I7403" s="5" t="s">
        <v>183</v>
      </c>
      <c r="J7403" s="5" t="s">
        <v>200</v>
      </c>
      <c r="K7403" s="5" t="s">
        <v>201</v>
      </c>
      <c r="L7403" s="7" t="s">
        <v>164</v>
      </c>
      <c r="M7403" t="str">
        <f t="shared" si="347"/>
        <v>Yes</v>
      </c>
    </row>
    <row r="7404" spans="1:13" ht="15" thickBot="1" x14ac:dyDescent="0.4">
      <c r="A7404" s="5" t="s">
        <v>175</v>
      </c>
      <c r="B7404" s="5" t="s">
        <v>176</v>
      </c>
      <c r="C7404" s="5" t="s">
        <v>7605</v>
      </c>
      <c r="D7404" s="5">
        <f t="shared" si="346"/>
        <v>81978</v>
      </c>
      <c r="E7404" s="6">
        <v>44712</v>
      </c>
      <c r="F7404" s="6">
        <f t="shared" si="348"/>
        <v>44802</v>
      </c>
      <c r="G7404" s="6" t="str">
        <f>IF('BCT Template'!R7403&gt;F7404,"Yes","No")</f>
        <v>No</v>
      </c>
      <c r="H7404" s="5" t="s">
        <v>182</v>
      </c>
      <c r="I7404" s="5" t="s">
        <v>183</v>
      </c>
      <c r="J7404" s="5" t="s">
        <v>184</v>
      </c>
      <c r="K7404" s="5" t="s">
        <v>185</v>
      </c>
      <c r="L7404" s="7" t="s">
        <v>164</v>
      </c>
      <c r="M7404" t="str">
        <f t="shared" si="347"/>
        <v>No</v>
      </c>
    </row>
    <row r="7405" spans="1:13" ht="15" thickBot="1" x14ac:dyDescent="0.4">
      <c r="A7405" s="5" t="s">
        <v>175</v>
      </c>
      <c r="B7405" s="5" t="s">
        <v>176</v>
      </c>
      <c r="C7405" s="5" t="s">
        <v>7606</v>
      </c>
      <c r="D7405" s="5">
        <f t="shared" si="346"/>
        <v>84839</v>
      </c>
      <c r="E7405" s="6">
        <v>43761</v>
      </c>
      <c r="F7405" s="6">
        <f t="shared" si="348"/>
        <v>43851</v>
      </c>
      <c r="G7405" s="6" t="str">
        <f>IF('BCT Template'!R7404&gt;F7405,"Yes","No")</f>
        <v>No</v>
      </c>
      <c r="H7405" s="5" t="s">
        <v>210</v>
      </c>
      <c r="I7405" s="5" t="s">
        <v>211</v>
      </c>
      <c r="J7405" s="5" t="s">
        <v>184</v>
      </c>
      <c r="K7405" s="5" t="s">
        <v>185</v>
      </c>
      <c r="L7405" s="7" t="s">
        <v>164</v>
      </c>
      <c r="M7405" t="str">
        <f t="shared" si="347"/>
        <v>No</v>
      </c>
    </row>
    <row r="7406" spans="1:13" ht="15" thickBot="1" x14ac:dyDescent="0.4">
      <c r="A7406" s="5" t="s">
        <v>175</v>
      </c>
      <c r="B7406" s="5" t="s">
        <v>176</v>
      </c>
      <c r="C7406" s="5" t="s">
        <v>7607</v>
      </c>
      <c r="D7406" s="5">
        <f t="shared" si="346"/>
        <v>79131</v>
      </c>
      <c r="E7406" s="6">
        <v>43889</v>
      </c>
      <c r="F7406" s="6">
        <f t="shared" si="348"/>
        <v>43979</v>
      </c>
      <c r="G7406" s="6" t="str">
        <f>IF('BCT Template'!R7405&gt;F7406,"Yes","No")</f>
        <v>No</v>
      </c>
      <c r="H7406" s="5" t="s">
        <v>189</v>
      </c>
      <c r="I7406" s="5" t="s">
        <v>190</v>
      </c>
      <c r="J7406" s="5" t="s">
        <v>200</v>
      </c>
      <c r="K7406" s="5" t="s">
        <v>201</v>
      </c>
      <c r="L7406" s="7" t="s">
        <v>164</v>
      </c>
      <c r="M7406" t="str">
        <f t="shared" si="347"/>
        <v>Yes</v>
      </c>
    </row>
    <row r="7407" spans="1:13" ht="15" thickBot="1" x14ac:dyDescent="0.4">
      <c r="A7407" s="5" t="s">
        <v>175</v>
      </c>
      <c r="B7407" s="5" t="s">
        <v>176</v>
      </c>
      <c r="C7407" s="5" t="s">
        <v>7608</v>
      </c>
      <c r="D7407" s="5">
        <f t="shared" si="346"/>
        <v>29047</v>
      </c>
      <c r="E7407" s="6">
        <v>42551</v>
      </c>
      <c r="F7407" s="6">
        <f t="shared" si="348"/>
        <v>42641</v>
      </c>
      <c r="G7407" s="6" t="str">
        <f>IF('BCT Template'!R7406&gt;F7407,"Yes","No")</f>
        <v>No</v>
      </c>
      <c r="H7407" s="5" t="s">
        <v>178</v>
      </c>
      <c r="I7407" s="5" t="s">
        <v>179</v>
      </c>
      <c r="J7407" s="5" t="s">
        <v>35</v>
      </c>
      <c r="K7407" s="5" t="s">
        <v>180</v>
      </c>
      <c r="L7407" s="7" t="s">
        <v>164</v>
      </c>
      <c r="M7407" t="str">
        <f t="shared" si="347"/>
        <v>Yes</v>
      </c>
    </row>
    <row r="7408" spans="1:13" ht="15" thickBot="1" x14ac:dyDescent="0.4">
      <c r="A7408" s="5" t="s">
        <v>175</v>
      </c>
      <c r="B7408" s="5" t="s">
        <v>176</v>
      </c>
      <c r="C7408" s="5" t="s">
        <v>7609</v>
      </c>
      <c r="D7408" s="5">
        <f t="shared" si="346"/>
        <v>20820</v>
      </c>
      <c r="E7408" s="6">
        <v>42185</v>
      </c>
      <c r="F7408" s="6">
        <f t="shared" si="348"/>
        <v>42275</v>
      </c>
      <c r="G7408" s="6" t="str">
        <f>IF('BCT Template'!R7407&gt;F7408,"Yes","No")</f>
        <v>No</v>
      </c>
      <c r="H7408" s="5" t="s">
        <v>197</v>
      </c>
      <c r="I7408" s="5" t="s">
        <v>198</v>
      </c>
      <c r="J7408" s="5" t="s">
        <v>184</v>
      </c>
      <c r="K7408" s="5" t="s">
        <v>185</v>
      </c>
      <c r="L7408" s="7" t="s">
        <v>164</v>
      </c>
      <c r="M7408" t="str">
        <f t="shared" si="347"/>
        <v>No</v>
      </c>
    </row>
    <row r="7409" spans="1:13" ht="15" thickBot="1" x14ac:dyDescent="0.4">
      <c r="A7409" s="5" t="s">
        <v>175</v>
      </c>
      <c r="B7409" s="5" t="s">
        <v>176</v>
      </c>
      <c r="C7409" s="5" t="s">
        <v>7610</v>
      </c>
      <c r="D7409" s="5">
        <f t="shared" si="346"/>
        <v>21183</v>
      </c>
      <c r="E7409" s="6">
        <v>44773</v>
      </c>
      <c r="F7409" s="6">
        <f t="shared" si="348"/>
        <v>44863</v>
      </c>
      <c r="G7409" s="6" t="str">
        <f>IF('BCT Template'!R7408&gt;F7409,"Yes","No")</f>
        <v>No</v>
      </c>
      <c r="H7409" s="5" t="s">
        <v>178</v>
      </c>
      <c r="I7409" s="5" t="s">
        <v>179</v>
      </c>
      <c r="J7409" s="5" t="s">
        <v>35</v>
      </c>
      <c r="K7409" s="5" t="s">
        <v>180</v>
      </c>
      <c r="L7409" s="7" t="s">
        <v>164</v>
      </c>
      <c r="M7409" t="str">
        <f t="shared" si="347"/>
        <v>Yes</v>
      </c>
    </row>
    <row r="7410" spans="1:13" ht="15" thickBot="1" x14ac:dyDescent="0.4">
      <c r="A7410" s="5" t="s">
        <v>175</v>
      </c>
      <c r="B7410" s="5" t="s">
        <v>176</v>
      </c>
      <c r="C7410" s="5" t="s">
        <v>7611</v>
      </c>
      <c r="D7410" s="5">
        <f t="shared" si="346"/>
        <v>59421</v>
      </c>
      <c r="E7410" s="6">
        <v>43737</v>
      </c>
      <c r="F7410" s="6">
        <f t="shared" si="348"/>
        <v>43827</v>
      </c>
      <c r="G7410" s="6" t="str">
        <f>IF('BCT Template'!R7409&gt;F7410,"Yes","No")</f>
        <v>No</v>
      </c>
      <c r="H7410" s="5" t="s">
        <v>182</v>
      </c>
      <c r="I7410" s="5" t="s">
        <v>183</v>
      </c>
      <c r="J7410" s="5" t="s">
        <v>200</v>
      </c>
      <c r="K7410" s="5" t="s">
        <v>201</v>
      </c>
      <c r="L7410" s="7" t="s">
        <v>164</v>
      </c>
      <c r="M7410" t="str">
        <f t="shared" si="347"/>
        <v>Yes</v>
      </c>
    </row>
    <row r="7411" spans="1:13" ht="15" thickBot="1" x14ac:dyDescent="0.4">
      <c r="A7411" s="5" t="s">
        <v>175</v>
      </c>
      <c r="B7411" s="5" t="s">
        <v>176</v>
      </c>
      <c r="C7411" s="5" t="s">
        <v>7612</v>
      </c>
      <c r="D7411" s="5">
        <f t="shared" si="346"/>
        <v>22804</v>
      </c>
      <c r="E7411" s="6">
        <v>44288</v>
      </c>
      <c r="F7411" s="6">
        <f t="shared" si="348"/>
        <v>44378</v>
      </c>
      <c r="G7411" s="6" t="str">
        <f>IF('BCT Template'!R7410&gt;F7411,"Yes","No")</f>
        <v>No</v>
      </c>
      <c r="H7411" s="5" t="s">
        <v>178</v>
      </c>
      <c r="I7411" s="5" t="s">
        <v>179</v>
      </c>
      <c r="J7411" s="5" t="s">
        <v>35</v>
      </c>
      <c r="K7411" s="5" t="s">
        <v>180</v>
      </c>
      <c r="L7411" s="7" t="s">
        <v>164</v>
      </c>
      <c r="M7411" t="str">
        <f t="shared" si="347"/>
        <v>Yes</v>
      </c>
    </row>
    <row r="7412" spans="1:13" ht="15" thickBot="1" x14ac:dyDescent="0.4">
      <c r="A7412" s="5" t="s">
        <v>175</v>
      </c>
      <c r="B7412" s="5" t="s">
        <v>176</v>
      </c>
      <c r="C7412" s="5" t="s">
        <v>7613</v>
      </c>
      <c r="D7412" s="5">
        <f t="shared" si="346"/>
        <v>77780</v>
      </c>
      <c r="E7412" s="6">
        <v>43921</v>
      </c>
      <c r="F7412" s="6">
        <f t="shared" si="348"/>
        <v>44011</v>
      </c>
      <c r="G7412" s="6" t="str">
        <f>IF('BCT Template'!R7411&gt;F7412,"Yes","No")</f>
        <v>No</v>
      </c>
      <c r="H7412" s="5" t="s">
        <v>189</v>
      </c>
      <c r="I7412" s="5" t="s">
        <v>190</v>
      </c>
      <c r="J7412" s="5" t="s">
        <v>184</v>
      </c>
      <c r="K7412" s="5" t="s">
        <v>185</v>
      </c>
      <c r="L7412" s="7" t="s">
        <v>164</v>
      </c>
      <c r="M7412" t="str">
        <f t="shared" si="347"/>
        <v>No</v>
      </c>
    </row>
    <row r="7413" spans="1:13" ht="15" thickBot="1" x14ac:dyDescent="0.4">
      <c r="A7413" s="5" t="s">
        <v>175</v>
      </c>
      <c r="B7413" s="5" t="s">
        <v>176</v>
      </c>
      <c r="C7413" s="5" t="s">
        <v>7614</v>
      </c>
      <c r="D7413" s="5">
        <f t="shared" si="346"/>
        <v>82720</v>
      </c>
      <c r="E7413" s="6">
        <v>44361</v>
      </c>
      <c r="F7413" s="6">
        <f t="shared" si="348"/>
        <v>44451</v>
      </c>
      <c r="G7413" s="6" t="str">
        <f>IF('BCT Template'!R7412&gt;F7413,"Yes","No")</f>
        <v>No</v>
      </c>
      <c r="H7413" s="5" t="s">
        <v>210</v>
      </c>
      <c r="I7413" s="5" t="s">
        <v>211</v>
      </c>
      <c r="J7413" s="5" t="s">
        <v>184</v>
      </c>
      <c r="K7413" s="5" t="s">
        <v>185</v>
      </c>
      <c r="L7413" s="7" t="s">
        <v>164</v>
      </c>
      <c r="M7413" t="str">
        <f t="shared" si="347"/>
        <v>No</v>
      </c>
    </row>
    <row r="7414" spans="1:13" ht="15" thickBot="1" x14ac:dyDescent="0.4">
      <c r="A7414" s="5" t="s">
        <v>175</v>
      </c>
      <c r="B7414" s="5" t="s">
        <v>176</v>
      </c>
      <c r="C7414" s="5" t="s">
        <v>7615</v>
      </c>
      <c r="D7414" s="5">
        <f t="shared" si="346"/>
        <v>58927</v>
      </c>
      <c r="E7414" s="6">
        <v>44012</v>
      </c>
      <c r="F7414" s="6">
        <f t="shared" si="348"/>
        <v>44102</v>
      </c>
      <c r="G7414" s="6" t="str">
        <f>IF('BCT Template'!R7413&gt;F7414,"Yes","No")</f>
        <v>No</v>
      </c>
      <c r="H7414" s="5" t="s">
        <v>182</v>
      </c>
      <c r="I7414" s="5" t="s">
        <v>183</v>
      </c>
      <c r="J7414" s="5" t="s">
        <v>200</v>
      </c>
      <c r="K7414" s="5" t="s">
        <v>201</v>
      </c>
      <c r="L7414" s="7" t="s">
        <v>164</v>
      </c>
      <c r="M7414" t="str">
        <f t="shared" si="347"/>
        <v>Yes</v>
      </c>
    </row>
    <row r="7415" spans="1:13" ht="15" thickBot="1" x14ac:dyDescent="0.4">
      <c r="A7415" s="5" t="s">
        <v>175</v>
      </c>
      <c r="B7415" s="5" t="s">
        <v>176</v>
      </c>
      <c r="C7415" s="5" t="s">
        <v>7616</v>
      </c>
      <c r="D7415" s="5">
        <f t="shared" si="346"/>
        <v>22199</v>
      </c>
      <c r="E7415" s="6">
        <v>43343</v>
      </c>
      <c r="F7415" s="6">
        <f t="shared" si="348"/>
        <v>43433</v>
      </c>
      <c r="G7415" s="6" t="str">
        <f>IF('BCT Template'!R7414&gt;F7415,"Yes","No")</f>
        <v>No</v>
      </c>
      <c r="H7415" s="5" t="s">
        <v>178</v>
      </c>
      <c r="I7415" s="5" t="s">
        <v>179</v>
      </c>
      <c r="J7415" s="5" t="s">
        <v>35</v>
      </c>
      <c r="K7415" s="5" t="s">
        <v>180</v>
      </c>
      <c r="L7415" s="7" t="s">
        <v>164</v>
      </c>
      <c r="M7415" t="str">
        <f t="shared" si="347"/>
        <v>Yes</v>
      </c>
    </row>
    <row r="7416" spans="1:13" ht="15" thickBot="1" x14ac:dyDescent="0.4">
      <c r="A7416" s="5" t="s">
        <v>175</v>
      </c>
      <c r="B7416" s="5" t="s">
        <v>176</v>
      </c>
      <c r="C7416" s="5" t="s">
        <v>7617</v>
      </c>
      <c r="D7416" s="5">
        <f t="shared" si="346"/>
        <v>80937</v>
      </c>
      <c r="E7416" s="6">
        <v>43982</v>
      </c>
      <c r="F7416" s="6">
        <f t="shared" si="348"/>
        <v>44072</v>
      </c>
      <c r="G7416" s="6" t="str">
        <f>IF('BCT Template'!R7415&gt;F7416,"Yes","No")</f>
        <v>No</v>
      </c>
      <c r="H7416" s="5" t="s">
        <v>182</v>
      </c>
      <c r="I7416" s="5" t="s">
        <v>183</v>
      </c>
      <c r="J7416" s="5" t="s">
        <v>184</v>
      </c>
      <c r="K7416" s="5" t="s">
        <v>185</v>
      </c>
      <c r="L7416" s="7" t="s">
        <v>164</v>
      </c>
      <c r="M7416" t="str">
        <f t="shared" si="347"/>
        <v>No</v>
      </c>
    </row>
    <row r="7417" spans="1:13" ht="15" thickBot="1" x14ac:dyDescent="0.4">
      <c r="A7417" s="5" t="s">
        <v>175</v>
      </c>
      <c r="B7417" s="5" t="s">
        <v>176</v>
      </c>
      <c r="C7417" s="5" t="s">
        <v>7618</v>
      </c>
      <c r="D7417" s="5">
        <f t="shared" si="346"/>
        <v>30763</v>
      </c>
      <c r="E7417" s="6">
        <v>40663</v>
      </c>
      <c r="F7417" s="6">
        <f t="shared" si="348"/>
        <v>40753</v>
      </c>
      <c r="G7417" s="6" t="str">
        <f>IF('BCT Template'!R7416&gt;F7417,"Yes","No")</f>
        <v>No</v>
      </c>
      <c r="H7417" s="5" t="s">
        <v>178</v>
      </c>
      <c r="I7417" s="5" t="s">
        <v>179</v>
      </c>
      <c r="J7417" s="5" t="s">
        <v>35</v>
      </c>
      <c r="K7417" s="5" t="s">
        <v>180</v>
      </c>
      <c r="L7417" s="7" t="s">
        <v>164</v>
      </c>
      <c r="M7417" t="str">
        <f t="shared" si="347"/>
        <v>Yes</v>
      </c>
    </row>
    <row r="7418" spans="1:13" ht="15" thickBot="1" x14ac:dyDescent="0.4">
      <c r="A7418" s="5" t="s">
        <v>175</v>
      </c>
      <c r="B7418" s="5" t="s">
        <v>176</v>
      </c>
      <c r="C7418" s="5" t="s">
        <v>7619</v>
      </c>
      <c r="D7418" s="5">
        <f t="shared" si="346"/>
        <v>77834</v>
      </c>
      <c r="E7418" s="6">
        <v>41520</v>
      </c>
      <c r="F7418" s="6">
        <f t="shared" si="348"/>
        <v>41610</v>
      </c>
      <c r="G7418" s="6" t="str">
        <f>IF('BCT Template'!R7417&gt;F7418,"Yes","No")</f>
        <v>No</v>
      </c>
      <c r="H7418" s="5" t="s">
        <v>189</v>
      </c>
      <c r="I7418" s="5" t="s">
        <v>190</v>
      </c>
      <c r="J7418" s="5" t="s">
        <v>200</v>
      </c>
      <c r="K7418" s="5" t="s">
        <v>201</v>
      </c>
      <c r="L7418" s="7" t="s">
        <v>164</v>
      </c>
      <c r="M7418" t="str">
        <f t="shared" si="347"/>
        <v>Yes</v>
      </c>
    </row>
    <row r="7419" spans="1:13" ht="15" thickBot="1" x14ac:dyDescent="0.4">
      <c r="A7419" s="5" t="s">
        <v>175</v>
      </c>
      <c r="B7419" s="5" t="s">
        <v>176</v>
      </c>
      <c r="C7419" s="5" t="s">
        <v>7620</v>
      </c>
      <c r="D7419" s="5">
        <f t="shared" si="346"/>
        <v>59259</v>
      </c>
      <c r="E7419" s="6">
        <v>44012</v>
      </c>
      <c r="F7419" s="6">
        <f t="shared" si="348"/>
        <v>44102</v>
      </c>
      <c r="G7419" s="6" t="str">
        <f>IF('BCT Template'!R7418&gt;F7419,"Yes","No")</f>
        <v>No</v>
      </c>
      <c r="H7419" s="5" t="s">
        <v>182</v>
      </c>
      <c r="I7419" s="5" t="s">
        <v>183</v>
      </c>
      <c r="J7419" s="5" t="s">
        <v>200</v>
      </c>
      <c r="K7419" s="5" t="s">
        <v>201</v>
      </c>
      <c r="L7419" s="7" t="s">
        <v>164</v>
      </c>
      <c r="M7419" t="str">
        <f t="shared" si="347"/>
        <v>Yes</v>
      </c>
    </row>
    <row r="7420" spans="1:13" ht="15" thickBot="1" x14ac:dyDescent="0.4">
      <c r="A7420" s="5" t="s">
        <v>175</v>
      </c>
      <c r="B7420" s="5" t="s">
        <v>176</v>
      </c>
      <c r="C7420" s="5" t="s">
        <v>7621</v>
      </c>
      <c r="D7420" s="5">
        <f t="shared" si="346"/>
        <v>80413</v>
      </c>
      <c r="E7420" s="6">
        <v>43646</v>
      </c>
      <c r="F7420" s="6">
        <f t="shared" si="348"/>
        <v>43736</v>
      </c>
      <c r="G7420" s="6" t="str">
        <f>IF('BCT Template'!R7419&gt;F7420,"Yes","No")</f>
        <v>No</v>
      </c>
      <c r="H7420" s="5" t="s">
        <v>182</v>
      </c>
      <c r="I7420" s="5" t="s">
        <v>183</v>
      </c>
      <c r="J7420" s="5" t="s">
        <v>184</v>
      </c>
      <c r="K7420" s="5" t="s">
        <v>185</v>
      </c>
      <c r="L7420" s="7" t="s">
        <v>164</v>
      </c>
      <c r="M7420" t="str">
        <f t="shared" si="347"/>
        <v>No</v>
      </c>
    </row>
    <row r="7421" spans="1:13" ht="15" thickBot="1" x14ac:dyDescent="0.4">
      <c r="A7421" s="5" t="s">
        <v>175</v>
      </c>
      <c r="B7421" s="5" t="s">
        <v>176</v>
      </c>
      <c r="C7421" s="5" t="s">
        <v>7622</v>
      </c>
      <c r="D7421" s="5">
        <f t="shared" si="346"/>
        <v>83016</v>
      </c>
      <c r="E7421" s="6">
        <v>45174</v>
      </c>
      <c r="F7421" s="6">
        <f t="shared" si="348"/>
        <v>45264</v>
      </c>
      <c r="G7421" s="6" t="str">
        <f>IF('BCT Template'!R7420&gt;F7421,"Yes","No")</f>
        <v>No</v>
      </c>
      <c r="H7421" s="5" t="s">
        <v>210</v>
      </c>
      <c r="I7421" s="5" t="s">
        <v>211</v>
      </c>
      <c r="J7421" s="5" t="s">
        <v>184</v>
      </c>
      <c r="K7421" s="5" t="s">
        <v>185</v>
      </c>
      <c r="L7421" s="7" t="s">
        <v>164</v>
      </c>
      <c r="M7421" t="str">
        <f t="shared" si="347"/>
        <v>No</v>
      </c>
    </row>
    <row r="7422" spans="1:13" ht="15" thickBot="1" x14ac:dyDescent="0.4">
      <c r="A7422" s="5" t="s">
        <v>175</v>
      </c>
      <c r="B7422" s="5" t="s">
        <v>176</v>
      </c>
      <c r="C7422" s="5" t="s">
        <v>7623</v>
      </c>
      <c r="D7422" s="5">
        <f t="shared" si="346"/>
        <v>81996</v>
      </c>
      <c r="E7422" s="6">
        <v>44196</v>
      </c>
      <c r="F7422" s="6">
        <f t="shared" si="348"/>
        <v>44286</v>
      </c>
      <c r="G7422" s="6" t="str">
        <f>IF('BCT Template'!R7421&gt;F7422,"Yes","No")</f>
        <v>No</v>
      </c>
      <c r="H7422" s="5" t="s">
        <v>182</v>
      </c>
      <c r="I7422" s="5" t="s">
        <v>183</v>
      </c>
      <c r="J7422" s="5" t="s">
        <v>184</v>
      </c>
      <c r="K7422" s="5" t="s">
        <v>185</v>
      </c>
      <c r="L7422" s="7" t="s">
        <v>164</v>
      </c>
      <c r="M7422" t="str">
        <f t="shared" si="347"/>
        <v>No</v>
      </c>
    </row>
    <row r="7423" spans="1:13" ht="15" thickBot="1" x14ac:dyDescent="0.4">
      <c r="A7423" s="5" t="s">
        <v>175</v>
      </c>
      <c r="B7423" s="5" t="s">
        <v>176</v>
      </c>
      <c r="C7423" s="5" t="s">
        <v>7624</v>
      </c>
      <c r="D7423" s="5">
        <f t="shared" si="346"/>
        <v>82573</v>
      </c>
      <c r="E7423" s="6">
        <v>44063</v>
      </c>
      <c r="F7423" s="6">
        <f t="shared" si="348"/>
        <v>44153</v>
      </c>
      <c r="G7423" s="6" t="str">
        <f>IF('BCT Template'!R7422&gt;F7423,"Yes","No")</f>
        <v>No</v>
      </c>
      <c r="H7423" s="5" t="s">
        <v>210</v>
      </c>
      <c r="I7423" s="5" t="s">
        <v>211</v>
      </c>
      <c r="J7423" s="5" t="s">
        <v>184</v>
      </c>
      <c r="K7423" s="5" t="s">
        <v>185</v>
      </c>
      <c r="L7423" s="7" t="s">
        <v>164</v>
      </c>
      <c r="M7423" t="str">
        <f t="shared" si="347"/>
        <v>No</v>
      </c>
    </row>
    <row r="7424" spans="1:13" ht="15" thickBot="1" x14ac:dyDescent="0.4">
      <c r="A7424" s="5" t="s">
        <v>175</v>
      </c>
      <c r="B7424" s="5" t="s">
        <v>176</v>
      </c>
      <c r="C7424" s="5" t="s">
        <v>7625</v>
      </c>
      <c r="D7424" s="5">
        <f t="shared" si="346"/>
        <v>22531</v>
      </c>
      <c r="E7424" s="6">
        <v>44439</v>
      </c>
      <c r="F7424" s="6">
        <f t="shared" si="348"/>
        <v>44529</v>
      </c>
      <c r="G7424" s="6" t="str">
        <f>IF('BCT Template'!R7423&gt;F7424,"Yes","No")</f>
        <v>No</v>
      </c>
      <c r="H7424" s="5" t="s">
        <v>178</v>
      </c>
      <c r="I7424" s="5" t="s">
        <v>179</v>
      </c>
      <c r="J7424" s="5" t="s">
        <v>35</v>
      </c>
      <c r="K7424" s="5" t="s">
        <v>180</v>
      </c>
      <c r="L7424" s="7" t="s">
        <v>164</v>
      </c>
      <c r="M7424" t="str">
        <f t="shared" si="347"/>
        <v>Yes</v>
      </c>
    </row>
    <row r="7425" spans="1:13" ht="15" thickBot="1" x14ac:dyDescent="0.4">
      <c r="A7425" s="5" t="s">
        <v>175</v>
      </c>
      <c r="B7425" s="5" t="s">
        <v>176</v>
      </c>
      <c r="C7425" s="5" t="s">
        <v>7626</v>
      </c>
      <c r="D7425" s="5">
        <f t="shared" si="346"/>
        <v>23085</v>
      </c>
      <c r="E7425" s="6">
        <v>44012</v>
      </c>
      <c r="F7425" s="6">
        <f t="shared" si="348"/>
        <v>44102</v>
      </c>
      <c r="G7425" s="6" t="str">
        <f>IF('BCT Template'!R7424&gt;F7425,"Yes","No")</f>
        <v>No</v>
      </c>
      <c r="H7425" s="5" t="s">
        <v>178</v>
      </c>
      <c r="I7425" s="5" t="s">
        <v>179</v>
      </c>
      <c r="J7425" s="5" t="s">
        <v>35</v>
      </c>
      <c r="K7425" s="5" t="s">
        <v>180</v>
      </c>
      <c r="L7425" s="7" t="s">
        <v>164</v>
      </c>
      <c r="M7425" t="str">
        <f t="shared" si="347"/>
        <v>Yes</v>
      </c>
    </row>
    <row r="7426" spans="1:13" ht="15" thickBot="1" x14ac:dyDescent="0.4">
      <c r="A7426" s="5" t="s">
        <v>175</v>
      </c>
      <c r="B7426" s="5" t="s">
        <v>176</v>
      </c>
      <c r="C7426" s="5" t="s">
        <v>7627</v>
      </c>
      <c r="D7426" s="5">
        <f t="shared" si="346"/>
        <v>83085</v>
      </c>
      <c r="E7426" s="6">
        <v>45275</v>
      </c>
      <c r="F7426" s="6">
        <f t="shared" si="348"/>
        <v>45365</v>
      </c>
      <c r="G7426" s="6" t="str">
        <f>IF('BCT Template'!R7425&gt;F7426,"Yes","No")</f>
        <v>No</v>
      </c>
      <c r="H7426" s="5" t="s">
        <v>210</v>
      </c>
      <c r="I7426" s="5" t="s">
        <v>211</v>
      </c>
      <c r="J7426" s="5" t="s">
        <v>184</v>
      </c>
      <c r="K7426" s="5" t="s">
        <v>185</v>
      </c>
      <c r="L7426" s="7" t="s">
        <v>164</v>
      </c>
      <c r="M7426" t="str">
        <f t="shared" si="347"/>
        <v>No</v>
      </c>
    </row>
    <row r="7427" spans="1:13" ht="15" thickBot="1" x14ac:dyDescent="0.4">
      <c r="A7427" s="5" t="s">
        <v>175</v>
      </c>
      <c r="B7427" s="5" t="s">
        <v>176</v>
      </c>
      <c r="C7427" s="5" t="s">
        <v>7628</v>
      </c>
      <c r="D7427" s="5">
        <f t="shared" ref="D7427:D7490" si="349">C7427*1</f>
        <v>59169</v>
      </c>
      <c r="E7427" s="6">
        <v>45163</v>
      </c>
      <c r="F7427" s="6">
        <f t="shared" si="348"/>
        <v>45253</v>
      </c>
      <c r="G7427" s="6" t="str">
        <f>IF('BCT Template'!R7426&gt;F7427,"Yes","No")</f>
        <v>No</v>
      </c>
      <c r="H7427" s="5" t="s">
        <v>182</v>
      </c>
      <c r="I7427" s="5" t="s">
        <v>183</v>
      </c>
      <c r="J7427" s="5" t="s">
        <v>200</v>
      </c>
      <c r="K7427" s="5" t="s">
        <v>201</v>
      </c>
      <c r="L7427" s="7" t="s">
        <v>164</v>
      </c>
      <c r="M7427" t="str">
        <f t="shared" ref="M7427:M7490" si="350">IF(J7427=" ","Yes",IF(J7427="3","Yes","No"))</f>
        <v>Yes</v>
      </c>
    </row>
    <row r="7428" spans="1:13" ht="15" thickBot="1" x14ac:dyDescent="0.4">
      <c r="A7428" s="5" t="s">
        <v>175</v>
      </c>
      <c r="B7428" s="5" t="s">
        <v>176</v>
      </c>
      <c r="C7428" s="5" t="s">
        <v>7629</v>
      </c>
      <c r="D7428" s="5">
        <f t="shared" si="349"/>
        <v>22086</v>
      </c>
      <c r="E7428" s="6">
        <v>44134</v>
      </c>
      <c r="F7428" s="6">
        <f t="shared" si="348"/>
        <v>44224</v>
      </c>
      <c r="G7428" s="6" t="str">
        <f>IF('BCT Template'!R7427&gt;F7428,"Yes","No")</f>
        <v>No</v>
      </c>
      <c r="H7428" s="5" t="s">
        <v>178</v>
      </c>
      <c r="I7428" s="5" t="s">
        <v>179</v>
      </c>
      <c r="J7428" s="5" t="s">
        <v>35</v>
      </c>
      <c r="K7428" s="5" t="s">
        <v>180</v>
      </c>
      <c r="L7428" s="7" t="s">
        <v>164</v>
      </c>
      <c r="M7428" t="str">
        <f t="shared" si="350"/>
        <v>Yes</v>
      </c>
    </row>
    <row r="7429" spans="1:13" ht="15" thickBot="1" x14ac:dyDescent="0.4">
      <c r="A7429" s="5" t="s">
        <v>175</v>
      </c>
      <c r="B7429" s="5" t="s">
        <v>176</v>
      </c>
      <c r="C7429" s="5" t="s">
        <v>7630</v>
      </c>
      <c r="D7429" s="5">
        <f t="shared" si="349"/>
        <v>29735</v>
      </c>
      <c r="E7429" s="6">
        <v>38017</v>
      </c>
      <c r="F7429" s="6">
        <f t="shared" si="348"/>
        <v>38107</v>
      </c>
      <c r="G7429" s="6" t="str">
        <f>IF('BCT Template'!R7428&gt;F7429,"Yes","No")</f>
        <v>No</v>
      </c>
      <c r="H7429" s="5" t="s">
        <v>178</v>
      </c>
      <c r="I7429" s="5" t="s">
        <v>179</v>
      </c>
      <c r="J7429" s="5" t="s">
        <v>35</v>
      </c>
      <c r="K7429" s="5" t="s">
        <v>180</v>
      </c>
      <c r="L7429" s="7" t="s">
        <v>164</v>
      </c>
      <c r="M7429" t="str">
        <f t="shared" si="350"/>
        <v>Yes</v>
      </c>
    </row>
    <row r="7430" spans="1:13" ht="15" thickBot="1" x14ac:dyDescent="0.4">
      <c r="A7430" s="5" t="s">
        <v>175</v>
      </c>
      <c r="B7430" s="5" t="s">
        <v>176</v>
      </c>
      <c r="C7430" s="5" t="s">
        <v>7631</v>
      </c>
      <c r="D7430" s="5">
        <f t="shared" si="349"/>
        <v>59119</v>
      </c>
      <c r="E7430" s="6">
        <v>44012</v>
      </c>
      <c r="F7430" s="6">
        <f t="shared" si="348"/>
        <v>44102</v>
      </c>
      <c r="G7430" s="6" t="str">
        <f>IF('BCT Template'!R7429&gt;F7430,"Yes","No")</f>
        <v>No</v>
      </c>
      <c r="H7430" s="5" t="s">
        <v>182</v>
      </c>
      <c r="I7430" s="5" t="s">
        <v>183</v>
      </c>
      <c r="J7430" s="5" t="s">
        <v>184</v>
      </c>
      <c r="K7430" s="5" t="s">
        <v>185</v>
      </c>
      <c r="L7430" s="7" t="s">
        <v>164</v>
      </c>
      <c r="M7430" t="str">
        <f t="shared" si="350"/>
        <v>No</v>
      </c>
    </row>
    <row r="7431" spans="1:13" ht="15" thickBot="1" x14ac:dyDescent="0.4">
      <c r="A7431" s="5" t="s">
        <v>175</v>
      </c>
      <c r="B7431" s="5" t="s">
        <v>176</v>
      </c>
      <c r="C7431" s="5" t="s">
        <v>7632</v>
      </c>
      <c r="D7431" s="5">
        <f t="shared" si="349"/>
        <v>30470</v>
      </c>
      <c r="E7431" s="6">
        <v>44074</v>
      </c>
      <c r="F7431" s="6">
        <f t="shared" si="348"/>
        <v>44164</v>
      </c>
      <c r="G7431" s="6" t="str">
        <f>IF('BCT Template'!R7430&gt;F7431,"Yes","No")</f>
        <v>No</v>
      </c>
      <c r="H7431" s="5" t="s">
        <v>178</v>
      </c>
      <c r="I7431" s="5" t="s">
        <v>179</v>
      </c>
      <c r="J7431" s="5" t="s">
        <v>35</v>
      </c>
      <c r="K7431" s="5" t="s">
        <v>180</v>
      </c>
      <c r="L7431" s="7" t="s">
        <v>164</v>
      </c>
      <c r="M7431" t="str">
        <f t="shared" si="350"/>
        <v>Yes</v>
      </c>
    </row>
    <row r="7432" spans="1:13" ht="15" thickBot="1" x14ac:dyDescent="0.4">
      <c r="A7432" s="5" t="s">
        <v>175</v>
      </c>
      <c r="B7432" s="5" t="s">
        <v>176</v>
      </c>
      <c r="C7432" s="5" t="s">
        <v>7633</v>
      </c>
      <c r="D7432" s="5">
        <f t="shared" si="349"/>
        <v>21472</v>
      </c>
      <c r="E7432" s="6">
        <v>44316</v>
      </c>
      <c r="F7432" s="6">
        <f t="shared" si="348"/>
        <v>44406</v>
      </c>
      <c r="G7432" s="6" t="str">
        <f>IF('BCT Template'!R7431&gt;F7432,"Yes","No")</f>
        <v>No</v>
      </c>
      <c r="H7432" s="5" t="s">
        <v>178</v>
      </c>
      <c r="I7432" s="5" t="s">
        <v>179</v>
      </c>
      <c r="J7432" s="5" t="s">
        <v>35</v>
      </c>
      <c r="K7432" s="5" t="s">
        <v>180</v>
      </c>
      <c r="L7432" s="7" t="s">
        <v>164</v>
      </c>
      <c r="M7432" t="str">
        <f t="shared" si="350"/>
        <v>Yes</v>
      </c>
    </row>
    <row r="7433" spans="1:13" ht="15" thickBot="1" x14ac:dyDescent="0.4">
      <c r="A7433" s="5" t="s">
        <v>175</v>
      </c>
      <c r="B7433" s="5" t="s">
        <v>176</v>
      </c>
      <c r="C7433" s="5" t="s">
        <v>7634</v>
      </c>
      <c r="D7433" s="5">
        <f t="shared" si="349"/>
        <v>59835</v>
      </c>
      <c r="E7433" s="6">
        <v>42261</v>
      </c>
      <c r="F7433" s="6">
        <f t="shared" si="348"/>
        <v>42351</v>
      </c>
      <c r="G7433" s="6" t="str">
        <f>IF('BCT Template'!R7432&gt;F7433,"Yes","No")</f>
        <v>No</v>
      </c>
      <c r="H7433" s="5" t="s">
        <v>182</v>
      </c>
      <c r="I7433" s="5" t="s">
        <v>183</v>
      </c>
      <c r="J7433" s="5" t="s">
        <v>200</v>
      </c>
      <c r="K7433" s="5" t="s">
        <v>201</v>
      </c>
      <c r="L7433" s="7" t="s">
        <v>164</v>
      </c>
      <c r="M7433" t="str">
        <f t="shared" si="350"/>
        <v>Yes</v>
      </c>
    </row>
    <row r="7434" spans="1:13" ht="15" thickBot="1" x14ac:dyDescent="0.4">
      <c r="A7434" s="5" t="s">
        <v>175</v>
      </c>
      <c r="B7434" s="5" t="s">
        <v>176</v>
      </c>
      <c r="C7434" s="5" t="s">
        <v>7635</v>
      </c>
      <c r="D7434" s="5">
        <f t="shared" si="349"/>
        <v>81060</v>
      </c>
      <c r="E7434" s="6">
        <v>43524</v>
      </c>
      <c r="F7434" s="6">
        <f t="shared" si="348"/>
        <v>43614</v>
      </c>
      <c r="G7434" s="6" t="str">
        <f>IF('BCT Template'!R7433&gt;F7434,"Yes","No")</f>
        <v>No</v>
      </c>
      <c r="H7434" s="5" t="s">
        <v>182</v>
      </c>
      <c r="I7434" s="5" t="s">
        <v>183</v>
      </c>
      <c r="J7434" s="5" t="s">
        <v>200</v>
      </c>
      <c r="K7434" s="5" t="s">
        <v>201</v>
      </c>
      <c r="L7434" s="7" t="s">
        <v>164</v>
      </c>
      <c r="M7434" t="str">
        <f t="shared" si="350"/>
        <v>Yes</v>
      </c>
    </row>
    <row r="7435" spans="1:13" ht="15" thickBot="1" x14ac:dyDescent="0.4">
      <c r="A7435" s="5" t="s">
        <v>175</v>
      </c>
      <c r="B7435" s="5" t="s">
        <v>176</v>
      </c>
      <c r="C7435" s="5" t="s">
        <v>7636</v>
      </c>
      <c r="D7435" s="5">
        <f t="shared" si="349"/>
        <v>57708</v>
      </c>
      <c r="E7435" s="6">
        <v>43708</v>
      </c>
      <c r="F7435" s="6">
        <f t="shared" si="348"/>
        <v>43798</v>
      </c>
      <c r="G7435" s="6" t="str">
        <f>IF('BCT Template'!R7434&gt;F7435,"Yes","No")</f>
        <v>No</v>
      </c>
      <c r="H7435" s="5" t="s">
        <v>189</v>
      </c>
      <c r="I7435" s="5" t="s">
        <v>190</v>
      </c>
      <c r="J7435" s="5" t="s">
        <v>184</v>
      </c>
      <c r="K7435" s="5" t="s">
        <v>185</v>
      </c>
      <c r="L7435" s="7" t="s">
        <v>164</v>
      </c>
      <c r="M7435" t="str">
        <f t="shared" si="350"/>
        <v>No</v>
      </c>
    </row>
    <row r="7436" spans="1:13" ht="15" thickBot="1" x14ac:dyDescent="0.4">
      <c r="A7436" s="5" t="s">
        <v>175</v>
      </c>
      <c r="B7436" s="5" t="s">
        <v>176</v>
      </c>
      <c r="C7436" s="5" t="s">
        <v>7637</v>
      </c>
      <c r="D7436" s="5">
        <f t="shared" si="349"/>
        <v>21271</v>
      </c>
      <c r="E7436" s="6">
        <v>44346</v>
      </c>
      <c r="F7436" s="6">
        <f t="shared" si="348"/>
        <v>44436</v>
      </c>
      <c r="G7436" s="6" t="str">
        <f>IF('BCT Template'!R7435&gt;F7436,"Yes","No")</f>
        <v>No</v>
      </c>
      <c r="H7436" s="5" t="s">
        <v>178</v>
      </c>
      <c r="I7436" s="5" t="s">
        <v>179</v>
      </c>
      <c r="J7436" s="5" t="s">
        <v>35</v>
      </c>
      <c r="K7436" s="5" t="s">
        <v>180</v>
      </c>
      <c r="L7436" s="7" t="s">
        <v>164</v>
      </c>
      <c r="M7436" t="str">
        <f t="shared" si="350"/>
        <v>Yes</v>
      </c>
    </row>
    <row r="7437" spans="1:13" ht="15" thickBot="1" x14ac:dyDescent="0.4">
      <c r="A7437" s="5" t="s">
        <v>175</v>
      </c>
      <c r="B7437" s="5" t="s">
        <v>176</v>
      </c>
      <c r="C7437" s="5" t="s">
        <v>7638</v>
      </c>
      <c r="D7437" s="5">
        <f t="shared" si="349"/>
        <v>31273</v>
      </c>
      <c r="E7437" s="6">
        <v>44012</v>
      </c>
      <c r="F7437" s="6">
        <f t="shared" si="348"/>
        <v>44102</v>
      </c>
      <c r="G7437" s="6" t="str">
        <f>IF('BCT Template'!R7436&gt;F7437,"Yes","No")</f>
        <v>No</v>
      </c>
      <c r="H7437" s="5" t="s">
        <v>178</v>
      </c>
      <c r="I7437" s="5" t="s">
        <v>179</v>
      </c>
      <c r="J7437" s="5" t="s">
        <v>35</v>
      </c>
      <c r="K7437" s="5" t="s">
        <v>180</v>
      </c>
      <c r="L7437" s="7" t="s">
        <v>164</v>
      </c>
      <c r="M7437" t="str">
        <f t="shared" si="350"/>
        <v>Yes</v>
      </c>
    </row>
    <row r="7438" spans="1:13" ht="15" thickBot="1" x14ac:dyDescent="0.4">
      <c r="A7438" s="5" t="s">
        <v>175</v>
      </c>
      <c r="B7438" s="5" t="s">
        <v>176</v>
      </c>
      <c r="C7438" s="5" t="s">
        <v>7639</v>
      </c>
      <c r="D7438" s="5">
        <f t="shared" si="349"/>
        <v>58863</v>
      </c>
      <c r="E7438" s="6">
        <v>43738</v>
      </c>
      <c r="F7438" s="6">
        <f t="shared" si="348"/>
        <v>43828</v>
      </c>
      <c r="G7438" s="6" t="str">
        <f>IF('BCT Template'!R7437&gt;F7438,"Yes","No")</f>
        <v>No</v>
      </c>
      <c r="H7438" s="5" t="s">
        <v>182</v>
      </c>
      <c r="I7438" s="5" t="s">
        <v>183</v>
      </c>
      <c r="J7438" s="5" t="s">
        <v>184</v>
      </c>
      <c r="K7438" s="5" t="s">
        <v>185</v>
      </c>
      <c r="L7438" s="7" t="s">
        <v>164</v>
      </c>
      <c r="M7438" t="str">
        <f t="shared" si="350"/>
        <v>No</v>
      </c>
    </row>
    <row r="7439" spans="1:13" ht="15" thickBot="1" x14ac:dyDescent="0.4">
      <c r="A7439" s="5" t="s">
        <v>175</v>
      </c>
      <c r="B7439" s="5" t="s">
        <v>176</v>
      </c>
      <c r="C7439" s="5" t="s">
        <v>7640</v>
      </c>
      <c r="D7439" s="5">
        <f t="shared" si="349"/>
        <v>80098</v>
      </c>
      <c r="E7439" s="6">
        <v>44074</v>
      </c>
      <c r="F7439" s="6">
        <f t="shared" si="348"/>
        <v>44164</v>
      </c>
      <c r="G7439" s="6" t="str">
        <f>IF('BCT Template'!R7438&gt;F7439,"Yes","No")</f>
        <v>No</v>
      </c>
      <c r="H7439" s="5" t="s">
        <v>182</v>
      </c>
      <c r="I7439" s="5" t="s">
        <v>183</v>
      </c>
      <c r="J7439" s="5" t="s">
        <v>200</v>
      </c>
      <c r="K7439" s="5" t="s">
        <v>201</v>
      </c>
      <c r="L7439" s="7" t="s">
        <v>164</v>
      </c>
      <c r="M7439" t="str">
        <f t="shared" si="350"/>
        <v>Yes</v>
      </c>
    </row>
    <row r="7440" spans="1:13" ht="15" thickBot="1" x14ac:dyDescent="0.4">
      <c r="A7440" s="5" t="s">
        <v>175</v>
      </c>
      <c r="B7440" s="5" t="s">
        <v>176</v>
      </c>
      <c r="C7440" s="5" t="s">
        <v>7641</v>
      </c>
      <c r="D7440" s="5">
        <f t="shared" si="349"/>
        <v>57426</v>
      </c>
      <c r="E7440" s="6">
        <v>43190</v>
      </c>
      <c r="F7440" s="6">
        <f t="shared" si="348"/>
        <v>43280</v>
      </c>
      <c r="G7440" s="6" t="str">
        <f>IF('BCT Template'!R7439&gt;F7440,"Yes","No")</f>
        <v>No</v>
      </c>
      <c r="H7440" s="5" t="s">
        <v>189</v>
      </c>
      <c r="I7440" s="5" t="s">
        <v>190</v>
      </c>
      <c r="J7440" s="5" t="s">
        <v>184</v>
      </c>
      <c r="K7440" s="5" t="s">
        <v>185</v>
      </c>
      <c r="L7440" s="7" t="s">
        <v>164</v>
      </c>
      <c r="M7440" t="str">
        <f t="shared" si="350"/>
        <v>No</v>
      </c>
    </row>
    <row r="7441" spans="1:13" ht="15" thickBot="1" x14ac:dyDescent="0.4">
      <c r="A7441" s="5" t="s">
        <v>175</v>
      </c>
      <c r="B7441" s="5" t="s">
        <v>176</v>
      </c>
      <c r="C7441" s="5" t="s">
        <v>7642</v>
      </c>
      <c r="D7441" s="5">
        <f t="shared" si="349"/>
        <v>59496</v>
      </c>
      <c r="E7441" s="6">
        <v>43799</v>
      </c>
      <c r="F7441" s="6">
        <f t="shared" si="348"/>
        <v>43889</v>
      </c>
      <c r="G7441" s="6" t="str">
        <f>IF('BCT Template'!R7440&gt;F7441,"Yes","No")</f>
        <v>No</v>
      </c>
      <c r="H7441" s="5" t="s">
        <v>182</v>
      </c>
      <c r="I7441" s="5" t="s">
        <v>183</v>
      </c>
      <c r="J7441" s="5" t="s">
        <v>200</v>
      </c>
      <c r="K7441" s="5" t="s">
        <v>201</v>
      </c>
      <c r="L7441" s="7" t="s">
        <v>164</v>
      </c>
      <c r="M7441" t="str">
        <f t="shared" si="350"/>
        <v>Yes</v>
      </c>
    </row>
    <row r="7442" spans="1:13" ht="15" thickBot="1" x14ac:dyDescent="0.4">
      <c r="A7442" s="5" t="s">
        <v>175</v>
      </c>
      <c r="B7442" s="5" t="s">
        <v>176</v>
      </c>
      <c r="C7442" s="5" t="s">
        <v>7643</v>
      </c>
      <c r="D7442" s="5">
        <f t="shared" si="349"/>
        <v>82614</v>
      </c>
      <c r="E7442" s="6">
        <v>44214</v>
      </c>
      <c r="F7442" s="6">
        <f t="shared" si="348"/>
        <v>44304</v>
      </c>
      <c r="G7442" s="6" t="str">
        <f>IF('BCT Template'!R7441&gt;F7442,"Yes","No")</f>
        <v>No</v>
      </c>
      <c r="H7442" s="5" t="s">
        <v>210</v>
      </c>
      <c r="I7442" s="5" t="s">
        <v>211</v>
      </c>
      <c r="J7442" s="5" t="s">
        <v>184</v>
      </c>
      <c r="K7442" s="5" t="s">
        <v>185</v>
      </c>
      <c r="L7442" s="7" t="s">
        <v>164</v>
      </c>
      <c r="M7442" t="str">
        <f t="shared" si="350"/>
        <v>No</v>
      </c>
    </row>
    <row r="7443" spans="1:13" ht="15" thickBot="1" x14ac:dyDescent="0.4">
      <c r="A7443" s="5" t="s">
        <v>175</v>
      </c>
      <c r="B7443" s="5" t="s">
        <v>176</v>
      </c>
      <c r="C7443" s="5" t="s">
        <v>7644</v>
      </c>
      <c r="D7443" s="5">
        <f t="shared" si="349"/>
        <v>57442</v>
      </c>
      <c r="E7443" s="6">
        <v>41547</v>
      </c>
      <c r="F7443" s="6">
        <f t="shared" si="348"/>
        <v>41637</v>
      </c>
      <c r="G7443" s="6" t="str">
        <f>IF('BCT Template'!R7442&gt;F7443,"Yes","No")</f>
        <v>No</v>
      </c>
      <c r="H7443" s="5" t="s">
        <v>189</v>
      </c>
      <c r="I7443" s="5" t="s">
        <v>190</v>
      </c>
      <c r="J7443" s="5" t="s">
        <v>184</v>
      </c>
      <c r="K7443" s="5" t="s">
        <v>185</v>
      </c>
      <c r="L7443" s="7" t="s">
        <v>164</v>
      </c>
      <c r="M7443" t="str">
        <f t="shared" si="350"/>
        <v>No</v>
      </c>
    </row>
    <row r="7444" spans="1:13" ht="15" thickBot="1" x14ac:dyDescent="0.4">
      <c r="A7444" s="5" t="s">
        <v>175</v>
      </c>
      <c r="B7444" s="5" t="s">
        <v>176</v>
      </c>
      <c r="C7444" s="5" t="s">
        <v>7645</v>
      </c>
      <c r="D7444" s="5">
        <f t="shared" si="349"/>
        <v>84668</v>
      </c>
      <c r="E7444" s="6">
        <v>43691</v>
      </c>
      <c r="F7444" s="6">
        <f t="shared" si="348"/>
        <v>43781</v>
      </c>
      <c r="G7444" s="6" t="str">
        <f>IF('BCT Template'!R7443&gt;F7444,"Yes","No")</f>
        <v>No</v>
      </c>
      <c r="H7444" s="5" t="s">
        <v>210</v>
      </c>
      <c r="I7444" s="5" t="s">
        <v>211</v>
      </c>
      <c r="J7444" s="5" t="s">
        <v>184</v>
      </c>
      <c r="K7444" s="5" t="s">
        <v>185</v>
      </c>
      <c r="L7444" s="7" t="s">
        <v>164</v>
      </c>
      <c r="M7444" t="str">
        <f t="shared" si="350"/>
        <v>No</v>
      </c>
    </row>
    <row r="7445" spans="1:13" ht="15" thickBot="1" x14ac:dyDescent="0.4">
      <c r="A7445" s="5" t="s">
        <v>175</v>
      </c>
      <c r="B7445" s="5" t="s">
        <v>176</v>
      </c>
      <c r="C7445" s="5" t="s">
        <v>7646</v>
      </c>
      <c r="D7445" s="5">
        <f t="shared" si="349"/>
        <v>29607</v>
      </c>
      <c r="E7445" s="6">
        <v>43677</v>
      </c>
      <c r="F7445" s="6">
        <f t="shared" si="348"/>
        <v>43767</v>
      </c>
      <c r="G7445" s="6" t="str">
        <f>IF('BCT Template'!R7444&gt;F7445,"Yes","No")</f>
        <v>No</v>
      </c>
      <c r="H7445" s="5" t="s">
        <v>178</v>
      </c>
      <c r="I7445" s="5" t="s">
        <v>179</v>
      </c>
      <c r="J7445" s="5" t="s">
        <v>35</v>
      </c>
      <c r="K7445" s="5" t="s">
        <v>180</v>
      </c>
      <c r="L7445" s="7" t="s">
        <v>164</v>
      </c>
      <c r="M7445" t="str">
        <f t="shared" si="350"/>
        <v>Yes</v>
      </c>
    </row>
    <row r="7446" spans="1:13" ht="15" thickBot="1" x14ac:dyDescent="0.4">
      <c r="A7446" s="5" t="s">
        <v>175</v>
      </c>
      <c r="B7446" s="5" t="s">
        <v>176</v>
      </c>
      <c r="C7446" s="5" t="s">
        <v>7647</v>
      </c>
      <c r="D7446" s="5">
        <f t="shared" si="349"/>
        <v>21193</v>
      </c>
      <c r="E7446" s="6">
        <v>44165</v>
      </c>
      <c r="F7446" s="6">
        <f t="shared" ref="F7446:F7509" si="351">E7446+90</f>
        <v>44255</v>
      </c>
      <c r="G7446" s="6" t="str">
        <f>IF('BCT Template'!R7445&gt;F7446,"Yes","No")</f>
        <v>No</v>
      </c>
      <c r="H7446" s="5" t="s">
        <v>178</v>
      </c>
      <c r="I7446" s="5" t="s">
        <v>179</v>
      </c>
      <c r="J7446" s="5" t="s">
        <v>35</v>
      </c>
      <c r="K7446" s="5" t="s">
        <v>180</v>
      </c>
      <c r="L7446" s="7" t="s">
        <v>164</v>
      </c>
      <c r="M7446" t="str">
        <f t="shared" si="350"/>
        <v>Yes</v>
      </c>
    </row>
    <row r="7447" spans="1:13" ht="15" thickBot="1" x14ac:dyDescent="0.4">
      <c r="A7447" s="5" t="s">
        <v>175</v>
      </c>
      <c r="B7447" s="5" t="s">
        <v>176</v>
      </c>
      <c r="C7447" s="5" t="s">
        <v>7648</v>
      </c>
      <c r="D7447" s="5">
        <f t="shared" si="349"/>
        <v>23463</v>
      </c>
      <c r="E7447" s="6">
        <v>42916</v>
      </c>
      <c r="F7447" s="6">
        <f t="shared" si="351"/>
        <v>43006</v>
      </c>
      <c r="G7447" s="6" t="str">
        <f>IF('BCT Template'!R7446&gt;F7447,"Yes","No")</f>
        <v>No</v>
      </c>
      <c r="H7447" s="5" t="s">
        <v>178</v>
      </c>
      <c r="I7447" s="5" t="s">
        <v>179</v>
      </c>
      <c r="J7447" s="5" t="s">
        <v>35</v>
      </c>
      <c r="K7447" s="5" t="s">
        <v>180</v>
      </c>
      <c r="L7447" s="7" t="s">
        <v>164</v>
      </c>
      <c r="M7447" t="str">
        <f t="shared" si="350"/>
        <v>Yes</v>
      </c>
    </row>
    <row r="7448" spans="1:13" ht="15" thickBot="1" x14ac:dyDescent="0.4">
      <c r="A7448" s="5" t="s">
        <v>175</v>
      </c>
      <c r="B7448" s="5" t="s">
        <v>176</v>
      </c>
      <c r="C7448" s="5" t="s">
        <v>7649</v>
      </c>
      <c r="D7448" s="5">
        <f t="shared" si="349"/>
        <v>21812</v>
      </c>
      <c r="E7448" s="6">
        <v>44316</v>
      </c>
      <c r="F7448" s="6">
        <f t="shared" si="351"/>
        <v>44406</v>
      </c>
      <c r="G7448" s="6" t="str">
        <f>IF('BCT Template'!R7447&gt;F7448,"Yes","No")</f>
        <v>No</v>
      </c>
      <c r="H7448" s="5" t="s">
        <v>178</v>
      </c>
      <c r="I7448" s="5" t="s">
        <v>179</v>
      </c>
      <c r="J7448" s="5" t="s">
        <v>35</v>
      </c>
      <c r="K7448" s="5" t="s">
        <v>180</v>
      </c>
      <c r="L7448" s="7" t="s">
        <v>164</v>
      </c>
      <c r="M7448" t="str">
        <f t="shared" si="350"/>
        <v>Yes</v>
      </c>
    </row>
    <row r="7449" spans="1:13" ht="15" thickBot="1" x14ac:dyDescent="0.4">
      <c r="A7449" s="5" t="s">
        <v>175</v>
      </c>
      <c r="B7449" s="5" t="s">
        <v>176</v>
      </c>
      <c r="C7449" s="5" t="s">
        <v>7650</v>
      </c>
      <c r="D7449" s="5">
        <f t="shared" si="349"/>
        <v>81825</v>
      </c>
      <c r="E7449" s="6">
        <v>43554</v>
      </c>
      <c r="F7449" s="6">
        <f t="shared" si="351"/>
        <v>43644</v>
      </c>
      <c r="G7449" s="6" t="str">
        <f>IF('BCT Template'!R7448&gt;F7449,"Yes","No")</f>
        <v>No</v>
      </c>
      <c r="H7449" s="5" t="s">
        <v>182</v>
      </c>
      <c r="I7449" s="5" t="s">
        <v>183</v>
      </c>
      <c r="J7449" s="5" t="s">
        <v>184</v>
      </c>
      <c r="K7449" s="5" t="s">
        <v>185</v>
      </c>
      <c r="L7449" s="7" t="s">
        <v>164</v>
      </c>
      <c r="M7449" t="str">
        <f t="shared" si="350"/>
        <v>No</v>
      </c>
    </row>
    <row r="7450" spans="1:13" ht="15" thickBot="1" x14ac:dyDescent="0.4">
      <c r="A7450" s="5" t="s">
        <v>175</v>
      </c>
      <c r="B7450" s="5" t="s">
        <v>176</v>
      </c>
      <c r="C7450" s="5" t="s">
        <v>7651</v>
      </c>
      <c r="D7450" s="5">
        <f t="shared" si="349"/>
        <v>57759</v>
      </c>
      <c r="E7450" s="6">
        <v>44768</v>
      </c>
      <c r="F7450" s="6">
        <f t="shared" si="351"/>
        <v>44858</v>
      </c>
      <c r="G7450" s="6" t="str">
        <f>IF('BCT Template'!R7449&gt;F7450,"Yes","No")</f>
        <v>No</v>
      </c>
      <c r="H7450" s="5" t="s">
        <v>189</v>
      </c>
      <c r="I7450" s="5" t="s">
        <v>190</v>
      </c>
      <c r="J7450" s="5" t="s">
        <v>184</v>
      </c>
      <c r="K7450" s="5" t="s">
        <v>185</v>
      </c>
      <c r="L7450" s="7" t="s">
        <v>164</v>
      </c>
      <c r="M7450" t="str">
        <f t="shared" si="350"/>
        <v>No</v>
      </c>
    </row>
    <row r="7451" spans="1:13" ht="15" thickBot="1" x14ac:dyDescent="0.4">
      <c r="A7451" s="5" t="s">
        <v>175</v>
      </c>
      <c r="B7451" s="5" t="s">
        <v>176</v>
      </c>
      <c r="C7451" s="5" t="s">
        <v>7652</v>
      </c>
      <c r="D7451" s="5">
        <f t="shared" si="349"/>
        <v>31226</v>
      </c>
      <c r="E7451" s="6">
        <v>44012</v>
      </c>
      <c r="F7451" s="6">
        <f t="shared" si="351"/>
        <v>44102</v>
      </c>
      <c r="G7451" s="6" t="str">
        <f>IF('BCT Template'!R7450&gt;F7451,"Yes","No")</f>
        <v>No</v>
      </c>
      <c r="H7451" s="5" t="s">
        <v>178</v>
      </c>
      <c r="I7451" s="5" t="s">
        <v>179</v>
      </c>
      <c r="J7451" s="5" t="s">
        <v>35</v>
      </c>
      <c r="K7451" s="5" t="s">
        <v>180</v>
      </c>
      <c r="L7451" s="7" t="s">
        <v>164</v>
      </c>
      <c r="M7451" t="str">
        <f t="shared" si="350"/>
        <v>Yes</v>
      </c>
    </row>
    <row r="7452" spans="1:13" ht="15" thickBot="1" x14ac:dyDescent="0.4">
      <c r="A7452" s="5" t="s">
        <v>175</v>
      </c>
      <c r="B7452" s="5" t="s">
        <v>176</v>
      </c>
      <c r="C7452" s="5" t="s">
        <v>7653</v>
      </c>
      <c r="D7452" s="5">
        <f t="shared" si="349"/>
        <v>31336</v>
      </c>
      <c r="E7452" s="6">
        <v>43343</v>
      </c>
      <c r="F7452" s="6">
        <f t="shared" si="351"/>
        <v>43433</v>
      </c>
      <c r="G7452" s="6" t="str">
        <f>IF('BCT Template'!R7451&gt;F7452,"Yes","No")</f>
        <v>No</v>
      </c>
      <c r="H7452" s="5" t="s">
        <v>178</v>
      </c>
      <c r="I7452" s="5" t="s">
        <v>179</v>
      </c>
      <c r="J7452" s="5" t="s">
        <v>35</v>
      </c>
      <c r="K7452" s="5" t="s">
        <v>180</v>
      </c>
      <c r="L7452" s="7" t="s">
        <v>164</v>
      </c>
      <c r="M7452" t="str">
        <f t="shared" si="350"/>
        <v>Yes</v>
      </c>
    </row>
    <row r="7453" spans="1:13" ht="15" thickBot="1" x14ac:dyDescent="0.4">
      <c r="A7453" s="5" t="s">
        <v>175</v>
      </c>
      <c r="B7453" s="5" t="s">
        <v>176</v>
      </c>
      <c r="C7453" s="5" t="s">
        <v>7654</v>
      </c>
      <c r="D7453" s="5">
        <f t="shared" si="349"/>
        <v>30024</v>
      </c>
      <c r="E7453" s="6">
        <v>44347</v>
      </c>
      <c r="F7453" s="6">
        <f t="shared" si="351"/>
        <v>44437</v>
      </c>
      <c r="G7453" s="6" t="str">
        <f>IF('BCT Template'!R7452&gt;F7453,"Yes","No")</f>
        <v>No</v>
      </c>
      <c r="H7453" s="5" t="s">
        <v>178</v>
      </c>
      <c r="I7453" s="5" t="s">
        <v>179</v>
      </c>
      <c r="J7453" s="5" t="s">
        <v>35</v>
      </c>
      <c r="K7453" s="5" t="s">
        <v>180</v>
      </c>
      <c r="L7453" s="7" t="s">
        <v>164</v>
      </c>
      <c r="M7453" t="str">
        <f t="shared" si="350"/>
        <v>Yes</v>
      </c>
    </row>
    <row r="7454" spans="1:13" ht="15" thickBot="1" x14ac:dyDescent="0.4">
      <c r="A7454" s="5" t="s">
        <v>175</v>
      </c>
      <c r="B7454" s="5" t="s">
        <v>176</v>
      </c>
      <c r="C7454" s="5" t="s">
        <v>7655</v>
      </c>
      <c r="D7454" s="5">
        <f t="shared" si="349"/>
        <v>18521</v>
      </c>
      <c r="E7454" s="6">
        <v>42551</v>
      </c>
      <c r="F7454" s="6">
        <f t="shared" si="351"/>
        <v>42641</v>
      </c>
      <c r="G7454" s="6" t="str">
        <f>IF('BCT Template'!R7453&gt;F7454,"Yes","No")</f>
        <v>No</v>
      </c>
      <c r="H7454" s="5" t="s">
        <v>234</v>
      </c>
      <c r="I7454" s="5" t="s">
        <v>235</v>
      </c>
      <c r="J7454" s="5" t="s">
        <v>184</v>
      </c>
      <c r="K7454" s="5" t="s">
        <v>185</v>
      </c>
      <c r="L7454" s="7" t="s">
        <v>164</v>
      </c>
      <c r="M7454" t="str">
        <f t="shared" si="350"/>
        <v>No</v>
      </c>
    </row>
    <row r="7455" spans="1:13" ht="15" thickBot="1" x14ac:dyDescent="0.4">
      <c r="A7455" s="5" t="s">
        <v>175</v>
      </c>
      <c r="B7455" s="5" t="s">
        <v>176</v>
      </c>
      <c r="C7455" s="5" t="s">
        <v>7656</v>
      </c>
      <c r="D7455" s="5">
        <f t="shared" si="349"/>
        <v>58454</v>
      </c>
      <c r="E7455" s="6">
        <v>43830</v>
      </c>
      <c r="F7455" s="6">
        <f t="shared" si="351"/>
        <v>43920</v>
      </c>
      <c r="G7455" s="6" t="str">
        <f>IF('BCT Template'!R7454&gt;F7455,"Yes","No")</f>
        <v>No</v>
      </c>
      <c r="H7455" s="5" t="s">
        <v>182</v>
      </c>
      <c r="I7455" s="5" t="s">
        <v>183</v>
      </c>
      <c r="J7455" s="5" t="s">
        <v>184</v>
      </c>
      <c r="K7455" s="5" t="s">
        <v>185</v>
      </c>
      <c r="L7455" s="7" t="s">
        <v>164</v>
      </c>
      <c r="M7455" t="str">
        <f t="shared" si="350"/>
        <v>No</v>
      </c>
    </row>
    <row r="7456" spans="1:13" ht="15" thickBot="1" x14ac:dyDescent="0.4">
      <c r="A7456" s="5" t="s">
        <v>175</v>
      </c>
      <c r="B7456" s="5" t="s">
        <v>176</v>
      </c>
      <c r="C7456" s="5" t="s">
        <v>7657</v>
      </c>
      <c r="D7456" s="5">
        <f t="shared" si="349"/>
        <v>21536</v>
      </c>
      <c r="E7456" s="6">
        <v>44074</v>
      </c>
      <c r="F7456" s="6">
        <f t="shared" si="351"/>
        <v>44164</v>
      </c>
      <c r="G7456" s="6" t="str">
        <f>IF('BCT Template'!R7455&gt;F7456,"Yes","No")</f>
        <v>No</v>
      </c>
      <c r="H7456" s="5" t="s">
        <v>178</v>
      </c>
      <c r="I7456" s="5" t="s">
        <v>179</v>
      </c>
      <c r="J7456" s="5" t="s">
        <v>35</v>
      </c>
      <c r="K7456" s="5" t="s">
        <v>180</v>
      </c>
      <c r="L7456" s="7" t="s">
        <v>164</v>
      </c>
      <c r="M7456" t="str">
        <f t="shared" si="350"/>
        <v>Yes</v>
      </c>
    </row>
    <row r="7457" spans="1:13" ht="15" thickBot="1" x14ac:dyDescent="0.4">
      <c r="A7457" s="5" t="s">
        <v>175</v>
      </c>
      <c r="B7457" s="5" t="s">
        <v>176</v>
      </c>
      <c r="C7457" s="5" t="s">
        <v>7658</v>
      </c>
      <c r="D7457" s="5">
        <f t="shared" si="349"/>
        <v>58168</v>
      </c>
      <c r="E7457" s="6">
        <v>42276</v>
      </c>
      <c r="F7457" s="6">
        <f t="shared" si="351"/>
        <v>42366</v>
      </c>
      <c r="G7457" s="6" t="str">
        <f>IF('BCT Template'!R7456&gt;F7457,"Yes","No")</f>
        <v>No</v>
      </c>
      <c r="H7457" s="5" t="s">
        <v>182</v>
      </c>
      <c r="I7457" s="5" t="s">
        <v>183</v>
      </c>
      <c r="J7457" s="5" t="s">
        <v>200</v>
      </c>
      <c r="K7457" s="5" t="s">
        <v>201</v>
      </c>
      <c r="L7457" s="7" t="s">
        <v>164</v>
      </c>
      <c r="M7457" t="str">
        <f t="shared" si="350"/>
        <v>Yes</v>
      </c>
    </row>
    <row r="7458" spans="1:13" ht="15" thickBot="1" x14ac:dyDescent="0.4">
      <c r="A7458" s="5" t="s">
        <v>175</v>
      </c>
      <c r="B7458" s="5" t="s">
        <v>176</v>
      </c>
      <c r="C7458" s="5" t="s">
        <v>7659</v>
      </c>
      <c r="D7458" s="5">
        <f t="shared" si="349"/>
        <v>57312</v>
      </c>
      <c r="E7458" s="6">
        <v>43358</v>
      </c>
      <c r="F7458" s="6">
        <f t="shared" si="351"/>
        <v>43448</v>
      </c>
      <c r="G7458" s="6" t="str">
        <f>IF('BCT Template'!R7457&gt;F7458,"Yes","No")</f>
        <v>No</v>
      </c>
      <c r="H7458" s="5" t="s">
        <v>189</v>
      </c>
      <c r="I7458" s="5" t="s">
        <v>190</v>
      </c>
      <c r="J7458" s="5" t="s">
        <v>184</v>
      </c>
      <c r="K7458" s="5" t="s">
        <v>185</v>
      </c>
      <c r="L7458" s="7" t="s">
        <v>164</v>
      </c>
      <c r="M7458" t="str">
        <f t="shared" si="350"/>
        <v>No</v>
      </c>
    </row>
    <row r="7459" spans="1:13" ht="15" thickBot="1" x14ac:dyDescent="0.4">
      <c r="A7459" s="5" t="s">
        <v>175</v>
      </c>
      <c r="B7459" s="5" t="s">
        <v>176</v>
      </c>
      <c r="C7459" s="5" t="s">
        <v>7660</v>
      </c>
      <c r="D7459" s="5">
        <f t="shared" si="349"/>
        <v>79074</v>
      </c>
      <c r="E7459" s="6">
        <v>43496</v>
      </c>
      <c r="F7459" s="6">
        <f t="shared" si="351"/>
        <v>43586</v>
      </c>
      <c r="G7459" s="6" t="str">
        <f>IF('BCT Template'!R7458&gt;F7459,"Yes","No")</f>
        <v>No</v>
      </c>
      <c r="H7459" s="5" t="s">
        <v>189</v>
      </c>
      <c r="I7459" s="5" t="s">
        <v>190</v>
      </c>
      <c r="J7459" s="5" t="s">
        <v>200</v>
      </c>
      <c r="K7459" s="5" t="s">
        <v>201</v>
      </c>
      <c r="L7459" s="7" t="s">
        <v>164</v>
      </c>
      <c r="M7459" t="str">
        <f t="shared" si="350"/>
        <v>Yes</v>
      </c>
    </row>
    <row r="7460" spans="1:13" ht="15" thickBot="1" x14ac:dyDescent="0.4">
      <c r="A7460" s="5" t="s">
        <v>175</v>
      </c>
      <c r="B7460" s="5" t="s">
        <v>176</v>
      </c>
      <c r="C7460" s="5" t="s">
        <v>7661</v>
      </c>
      <c r="D7460" s="5">
        <f t="shared" si="349"/>
        <v>80859</v>
      </c>
      <c r="E7460" s="6">
        <v>43305</v>
      </c>
      <c r="F7460" s="6">
        <f t="shared" si="351"/>
        <v>43395</v>
      </c>
      <c r="G7460" s="6" t="str">
        <f>IF('BCT Template'!R7459&gt;F7460,"Yes","No")</f>
        <v>No</v>
      </c>
      <c r="H7460" s="5" t="s">
        <v>182</v>
      </c>
      <c r="I7460" s="5" t="s">
        <v>183</v>
      </c>
      <c r="J7460" s="5" t="s">
        <v>200</v>
      </c>
      <c r="K7460" s="5" t="s">
        <v>201</v>
      </c>
      <c r="L7460" s="7" t="s">
        <v>164</v>
      </c>
      <c r="M7460" t="str">
        <f t="shared" si="350"/>
        <v>Yes</v>
      </c>
    </row>
    <row r="7461" spans="1:13" ht="15" thickBot="1" x14ac:dyDescent="0.4">
      <c r="A7461" s="5" t="s">
        <v>175</v>
      </c>
      <c r="B7461" s="5" t="s">
        <v>176</v>
      </c>
      <c r="C7461" s="5" t="s">
        <v>7662</v>
      </c>
      <c r="D7461" s="5">
        <f t="shared" si="349"/>
        <v>84606</v>
      </c>
      <c r="E7461" s="6">
        <v>43633</v>
      </c>
      <c r="F7461" s="6">
        <f t="shared" si="351"/>
        <v>43723</v>
      </c>
      <c r="G7461" s="6" t="str">
        <f>IF('BCT Template'!R7460&gt;F7461,"Yes","No")</f>
        <v>No</v>
      </c>
      <c r="H7461" s="5" t="s">
        <v>210</v>
      </c>
      <c r="I7461" s="5" t="s">
        <v>211</v>
      </c>
      <c r="J7461" s="5" t="s">
        <v>184</v>
      </c>
      <c r="K7461" s="5" t="s">
        <v>185</v>
      </c>
      <c r="L7461" s="7" t="s">
        <v>164</v>
      </c>
      <c r="M7461" t="str">
        <f t="shared" si="350"/>
        <v>No</v>
      </c>
    </row>
    <row r="7462" spans="1:13" ht="15" thickBot="1" x14ac:dyDescent="0.4">
      <c r="A7462" s="5" t="s">
        <v>175</v>
      </c>
      <c r="B7462" s="5" t="s">
        <v>176</v>
      </c>
      <c r="C7462" s="5" t="s">
        <v>7663</v>
      </c>
      <c r="D7462" s="5">
        <f t="shared" si="349"/>
        <v>58960</v>
      </c>
      <c r="E7462" s="6">
        <v>44104</v>
      </c>
      <c r="F7462" s="6">
        <f t="shared" si="351"/>
        <v>44194</v>
      </c>
      <c r="G7462" s="6" t="str">
        <f>IF('BCT Template'!R7461&gt;F7462,"Yes","No")</f>
        <v>No</v>
      </c>
      <c r="H7462" s="5" t="s">
        <v>182</v>
      </c>
      <c r="I7462" s="5" t="s">
        <v>183</v>
      </c>
      <c r="J7462" s="5" t="s">
        <v>184</v>
      </c>
      <c r="K7462" s="5" t="s">
        <v>185</v>
      </c>
      <c r="L7462" s="7" t="s">
        <v>164</v>
      </c>
      <c r="M7462" t="str">
        <f t="shared" si="350"/>
        <v>No</v>
      </c>
    </row>
    <row r="7463" spans="1:13" ht="15" thickBot="1" x14ac:dyDescent="0.4">
      <c r="A7463" s="5" t="s">
        <v>175</v>
      </c>
      <c r="B7463" s="5" t="s">
        <v>176</v>
      </c>
      <c r="C7463" s="5" t="s">
        <v>7664</v>
      </c>
      <c r="D7463" s="5">
        <f t="shared" si="349"/>
        <v>58380</v>
      </c>
      <c r="E7463" s="6">
        <v>42063</v>
      </c>
      <c r="F7463" s="6">
        <f t="shared" si="351"/>
        <v>42153</v>
      </c>
      <c r="G7463" s="6" t="str">
        <f>IF('BCT Template'!R7462&gt;F7463,"Yes","No")</f>
        <v>No</v>
      </c>
      <c r="H7463" s="5" t="s">
        <v>182</v>
      </c>
      <c r="I7463" s="5" t="s">
        <v>183</v>
      </c>
      <c r="J7463" s="5" t="s">
        <v>184</v>
      </c>
      <c r="K7463" s="5" t="s">
        <v>185</v>
      </c>
      <c r="L7463" s="7" t="s">
        <v>164</v>
      </c>
      <c r="M7463" t="str">
        <f t="shared" si="350"/>
        <v>No</v>
      </c>
    </row>
    <row r="7464" spans="1:13" ht="15" thickBot="1" x14ac:dyDescent="0.4">
      <c r="A7464" s="5" t="s">
        <v>175</v>
      </c>
      <c r="B7464" s="5" t="s">
        <v>176</v>
      </c>
      <c r="C7464" s="5" t="s">
        <v>7665</v>
      </c>
      <c r="D7464" s="5">
        <f t="shared" si="349"/>
        <v>78019</v>
      </c>
      <c r="E7464" s="6">
        <v>43790</v>
      </c>
      <c r="F7464" s="6">
        <f t="shared" si="351"/>
        <v>43880</v>
      </c>
      <c r="G7464" s="6" t="str">
        <f>IF('BCT Template'!R7463&gt;F7464,"Yes","No")</f>
        <v>No</v>
      </c>
      <c r="H7464" s="5" t="s">
        <v>189</v>
      </c>
      <c r="I7464" s="5" t="s">
        <v>190</v>
      </c>
      <c r="J7464" s="5" t="s">
        <v>184</v>
      </c>
      <c r="K7464" s="5" t="s">
        <v>185</v>
      </c>
      <c r="L7464" s="7" t="s">
        <v>164</v>
      </c>
      <c r="M7464" t="str">
        <f t="shared" si="350"/>
        <v>No</v>
      </c>
    </row>
    <row r="7465" spans="1:13" ht="15" thickBot="1" x14ac:dyDescent="0.4">
      <c r="A7465" s="5" t="s">
        <v>175</v>
      </c>
      <c r="B7465" s="5" t="s">
        <v>176</v>
      </c>
      <c r="C7465" s="5" t="s">
        <v>7666</v>
      </c>
      <c r="D7465" s="5">
        <f t="shared" si="349"/>
        <v>18685</v>
      </c>
      <c r="E7465" s="6">
        <v>44012</v>
      </c>
      <c r="F7465" s="6">
        <f t="shared" si="351"/>
        <v>44102</v>
      </c>
      <c r="G7465" s="6" t="str">
        <f>IF('BCT Template'!R7464&gt;F7465,"Yes","No")</f>
        <v>No</v>
      </c>
      <c r="H7465" s="5" t="s">
        <v>234</v>
      </c>
      <c r="I7465" s="5" t="s">
        <v>235</v>
      </c>
      <c r="J7465" s="5" t="s">
        <v>184</v>
      </c>
      <c r="K7465" s="5" t="s">
        <v>185</v>
      </c>
      <c r="L7465" s="7" t="s">
        <v>164</v>
      </c>
      <c r="M7465" t="str">
        <f t="shared" si="350"/>
        <v>No</v>
      </c>
    </row>
    <row r="7466" spans="1:13" ht="15" thickBot="1" x14ac:dyDescent="0.4">
      <c r="A7466" s="5" t="s">
        <v>175</v>
      </c>
      <c r="B7466" s="5" t="s">
        <v>176</v>
      </c>
      <c r="C7466" s="5" t="s">
        <v>7667</v>
      </c>
      <c r="D7466" s="5">
        <f t="shared" si="349"/>
        <v>22137</v>
      </c>
      <c r="E7466" s="6">
        <v>44074</v>
      </c>
      <c r="F7466" s="6">
        <f t="shared" si="351"/>
        <v>44164</v>
      </c>
      <c r="G7466" s="6" t="str">
        <f>IF('BCT Template'!R7465&gt;F7466,"Yes","No")</f>
        <v>No</v>
      </c>
      <c r="H7466" s="5" t="s">
        <v>178</v>
      </c>
      <c r="I7466" s="5" t="s">
        <v>179</v>
      </c>
      <c r="J7466" s="5" t="s">
        <v>35</v>
      </c>
      <c r="K7466" s="5" t="s">
        <v>180</v>
      </c>
      <c r="L7466" s="7" t="s">
        <v>164</v>
      </c>
      <c r="M7466" t="str">
        <f t="shared" si="350"/>
        <v>Yes</v>
      </c>
    </row>
    <row r="7467" spans="1:13" ht="15" thickBot="1" x14ac:dyDescent="0.4">
      <c r="A7467" s="5" t="s">
        <v>175</v>
      </c>
      <c r="B7467" s="5" t="s">
        <v>176</v>
      </c>
      <c r="C7467" s="5" t="s">
        <v>7668</v>
      </c>
      <c r="D7467" s="5">
        <f t="shared" si="349"/>
        <v>22952</v>
      </c>
      <c r="E7467" s="6">
        <v>43281</v>
      </c>
      <c r="F7467" s="6">
        <f t="shared" si="351"/>
        <v>43371</v>
      </c>
      <c r="G7467" s="6" t="str">
        <f>IF('BCT Template'!R7466&gt;F7467,"Yes","No")</f>
        <v>No</v>
      </c>
      <c r="H7467" s="5" t="s">
        <v>178</v>
      </c>
      <c r="I7467" s="5" t="s">
        <v>179</v>
      </c>
      <c r="J7467" s="5" t="s">
        <v>35</v>
      </c>
      <c r="K7467" s="5" t="s">
        <v>180</v>
      </c>
      <c r="L7467" s="7" t="s">
        <v>164</v>
      </c>
      <c r="M7467" t="str">
        <f t="shared" si="350"/>
        <v>Yes</v>
      </c>
    </row>
    <row r="7468" spans="1:13" ht="15" thickBot="1" x14ac:dyDescent="0.4">
      <c r="A7468" s="5" t="s">
        <v>175</v>
      </c>
      <c r="B7468" s="5" t="s">
        <v>176</v>
      </c>
      <c r="C7468" s="5" t="s">
        <v>7669</v>
      </c>
      <c r="D7468" s="5">
        <f t="shared" si="349"/>
        <v>81409</v>
      </c>
      <c r="E7468" s="6">
        <v>43921</v>
      </c>
      <c r="F7468" s="6">
        <f t="shared" si="351"/>
        <v>44011</v>
      </c>
      <c r="G7468" s="6" t="str">
        <f>IF('BCT Template'!R7467&gt;F7468,"Yes","No")</f>
        <v>No</v>
      </c>
      <c r="H7468" s="5" t="s">
        <v>182</v>
      </c>
      <c r="I7468" s="5" t="s">
        <v>183</v>
      </c>
      <c r="J7468" s="5" t="s">
        <v>200</v>
      </c>
      <c r="K7468" s="5" t="s">
        <v>201</v>
      </c>
      <c r="L7468" s="7" t="s">
        <v>164</v>
      </c>
      <c r="M7468" t="str">
        <f t="shared" si="350"/>
        <v>Yes</v>
      </c>
    </row>
    <row r="7469" spans="1:13" ht="15" thickBot="1" x14ac:dyDescent="0.4">
      <c r="A7469" s="5" t="s">
        <v>175</v>
      </c>
      <c r="B7469" s="5" t="s">
        <v>176</v>
      </c>
      <c r="C7469" s="5" t="s">
        <v>7670</v>
      </c>
      <c r="D7469" s="5">
        <f t="shared" si="349"/>
        <v>59816</v>
      </c>
      <c r="E7469" s="6">
        <v>44397</v>
      </c>
      <c r="F7469" s="6">
        <f t="shared" si="351"/>
        <v>44487</v>
      </c>
      <c r="G7469" s="6" t="str">
        <f>IF('BCT Template'!R7468&gt;F7469,"Yes","No")</f>
        <v>No</v>
      </c>
      <c r="H7469" s="5" t="s">
        <v>182</v>
      </c>
      <c r="I7469" s="5" t="s">
        <v>183</v>
      </c>
      <c r="J7469" s="5" t="s">
        <v>184</v>
      </c>
      <c r="K7469" s="5" t="s">
        <v>185</v>
      </c>
      <c r="L7469" s="7" t="s">
        <v>164</v>
      </c>
      <c r="M7469" t="str">
        <f t="shared" si="350"/>
        <v>No</v>
      </c>
    </row>
    <row r="7470" spans="1:13" ht="15" thickBot="1" x14ac:dyDescent="0.4">
      <c r="A7470" s="5" t="s">
        <v>175</v>
      </c>
      <c r="B7470" s="5" t="s">
        <v>176</v>
      </c>
      <c r="C7470" s="5" t="s">
        <v>7671</v>
      </c>
      <c r="D7470" s="5">
        <f t="shared" si="349"/>
        <v>80236</v>
      </c>
      <c r="E7470" s="6">
        <v>44316</v>
      </c>
      <c r="F7470" s="6">
        <f t="shared" si="351"/>
        <v>44406</v>
      </c>
      <c r="G7470" s="6" t="str">
        <f>IF('BCT Template'!R7469&gt;F7470,"Yes","No")</f>
        <v>No</v>
      </c>
      <c r="H7470" s="5" t="s">
        <v>182</v>
      </c>
      <c r="I7470" s="5" t="s">
        <v>183</v>
      </c>
      <c r="J7470" s="5" t="s">
        <v>184</v>
      </c>
      <c r="K7470" s="5" t="s">
        <v>185</v>
      </c>
      <c r="L7470" s="7" t="s">
        <v>164</v>
      </c>
      <c r="M7470" t="str">
        <f t="shared" si="350"/>
        <v>No</v>
      </c>
    </row>
    <row r="7471" spans="1:13" ht="15" thickBot="1" x14ac:dyDescent="0.4">
      <c r="A7471" s="5" t="s">
        <v>175</v>
      </c>
      <c r="B7471" s="5" t="s">
        <v>176</v>
      </c>
      <c r="C7471" s="5" t="s">
        <v>7672</v>
      </c>
      <c r="D7471" s="5">
        <f t="shared" si="349"/>
        <v>18628</v>
      </c>
      <c r="E7471" s="6">
        <v>43646</v>
      </c>
      <c r="F7471" s="6">
        <f t="shared" si="351"/>
        <v>43736</v>
      </c>
      <c r="G7471" s="6" t="str">
        <f>IF('BCT Template'!R7470&gt;F7471,"Yes","No")</f>
        <v>No</v>
      </c>
      <c r="H7471" s="5" t="s">
        <v>234</v>
      </c>
      <c r="I7471" s="5" t="s">
        <v>235</v>
      </c>
      <c r="J7471" s="5" t="s">
        <v>184</v>
      </c>
      <c r="K7471" s="5" t="s">
        <v>185</v>
      </c>
      <c r="L7471" s="7" t="s">
        <v>164</v>
      </c>
      <c r="M7471" t="str">
        <f t="shared" si="350"/>
        <v>No</v>
      </c>
    </row>
    <row r="7472" spans="1:13" ht="15" thickBot="1" x14ac:dyDescent="0.4">
      <c r="A7472" s="5" t="s">
        <v>175</v>
      </c>
      <c r="B7472" s="5" t="s">
        <v>176</v>
      </c>
      <c r="C7472" s="5" t="s">
        <v>7673</v>
      </c>
      <c r="D7472" s="5">
        <f t="shared" si="349"/>
        <v>31660</v>
      </c>
      <c r="E7472" s="6">
        <v>44074</v>
      </c>
      <c r="F7472" s="6">
        <f t="shared" si="351"/>
        <v>44164</v>
      </c>
      <c r="G7472" s="6" t="str">
        <f>IF('BCT Template'!R7471&gt;F7472,"Yes","No")</f>
        <v>No</v>
      </c>
      <c r="H7472" s="5" t="s">
        <v>178</v>
      </c>
      <c r="I7472" s="5" t="s">
        <v>179</v>
      </c>
      <c r="J7472" s="5" t="s">
        <v>35</v>
      </c>
      <c r="K7472" s="5" t="s">
        <v>180</v>
      </c>
      <c r="L7472" s="7" t="s">
        <v>164</v>
      </c>
      <c r="M7472" t="str">
        <f t="shared" si="350"/>
        <v>Yes</v>
      </c>
    </row>
    <row r="7473" spans="1:13" ht="15" thickBot="1" x14ac:dyDescent="0.4">
      <c r="A7473" s="5" t="s">
        <v>175</v>
      </c>
      <c r="B7473" s="5" t="s">
        <v>176</v>
      </c>
      <c r="C7473" s="5" t="s">
        <v>7674</v>
      </c>
      <c r="D7473" s="5">
        <f t="shared" si="349"/>
        <v>81712</v>
      </c>
      <c r="E7473" s="6">
        <v>44043</v>
      </c>
      <c r="F7473" s="6">
        <f t="shared" si="351"/>
        <v>44133</v>
      </c>
      <c r="G7473" s="6" t="str">
        <f>IF('BCT Template'!R7472&gt;F7473,"Yes","No")</f>
        <v>No</v>
      </c>
      <c r="H7473" s="5" t="s">
        <v>182</v>
      </c>
      <c r="I7473" s="5" t="s">
        <v>183</v>
      </c>
      <c r="J7473" s="5" t="s">
        <v>200</v>
      </c>
      <c r="K7473" s="5" t="s">
        <v>201</v>
      </c>
      <c r="L7473" s="7" t="s">
        <v>164</v>
      </c>
      <c r="M7473" t="str">
        <f t="shared" si="350"/>
        <v>Yes</v>
      </c>
    </row>
    <row r="7474" spans="1:13" ht="15" thickBot="1" x14ac:dyDescent="0.4">
      <c r="A7474" s="5" t="s">
        <v>175</v>
      </c>
      <c r="B7474" s="5" t="s">
        <v>176</v>
      </c>
      <c r="C7474" s="5" t="s">
        <v>7675</v>
      </c>
      <c r="D7474" s="5">
        <f t="shared" si="349"/>
        <v>22153</v>
      </c>
      <c r="E7474" s="6">
        <v>43677</v>
      </c>
      <c r="F7474" s="6">
        <f t="shared" si="351"/>
        <v>43767</v>
      </c>
      <c r="G7474" s="6" t="str">
        <f>IF('BCT Template'!R7473&gt;F7474,"Yes","No")</f>
        <v>No</v>
      </c>
      <c r="H7474" s="5" t="s">
        <v>178</v>
      </c>
      <c r="I7474" s="5" t="s">
        <v>179</v>
      </c>
      <c r="J7474" s="5" t="s">
        <v>35</v>
      </c>
      <c r="K7474" s="5" t="s">
        <v>180</v>
      </c>
      <c r="L7474" s="7" t="s">
        <v>164</v>
      </c>
      <c r="M7474" t="str">
        <f t="shared" si="350"/>
        <v>Yes</v>
      </c>
    </row>
    <row r="7475" spans="1:13" ht="15" thickBot="1" x14ac:dyDescent="0.4">
      <c r="A7475" s="5" t="s">
        <v>175</v>
      </c>
      <c r="B7475" s="5" t="s">
        <v>176</v>
      </c>
      <c r="C7475" s="5" t="s">
        <v>7676</v>
      </c>
      <c r="D7475" s="5">
        <f t="shared" si="349"/>
        <v>30998</v>
      </c>
      <c r="E7475" s="6">
        <v>44227</v>
      </c>
      <c r="F7475" s="6">
        <f t="shared" si="351"/>
        <v>44317</v>
      </c>
      <c r="G7475" s="6" t="str">
        <f>IF('BCT Template'!R7474&gt;F7475,"Yes","No")</f>
        <v>No</v>
      </c>
      <c r="H7475" s="5" t="s">
        <v>178</v>
      </c>
      <c r="I7475" s="5" t="s">
        <v>179</v>
      </c>
      <c r="J7475" s="5" t="s">
        <v>35</v>
      </c>
      <c r="K7475" s="5" t="s">
        <v>180</v>
      </c>
      <c r="L7475" s="7" t="s">
        <v>164</v>
      </c>
      <c r="M7475" t="str">
        <f t="shared" si="350"/>
        <v>Yes</v>
      </c>
    </row>
    <row r="7476" spans="1:13" ht="15" thickBot="1" x14ac:dyDescent="0.4">
      <c r="A7476" s="5" t="s">
        <v>175</v>
      </c>
      <c r="B7476" s="5" t="s">
        <v>176</v>
      </c>
      <c r="C7476" s="5" t="s">
        <v>7677</v>
      </c>
      <c r="D7476" s="5">
        <f t="shared" si="349"/>
        <v>59465</v>
      </c>
      <c r="E7476" s="6">
        <v>44165</v>
      </c>
      <c r="F7476" s="6">
        <f t="shared" si="351"/>
        <v>44255</v>
      </c>
      <c r="G7476" s="6" t="str">
        <f>IF('BCT Template'!R7475&gt;F7476,"Yes","No")</f>
        <v>No</v>
      </c>
      <c r="H7476" s="5" t="s">
        <v>182</v>
      </c>
      <c r="I7476" s="5" t="s">
        <v>183</v>
      </c>
      <c r="J7476" s="5" t="s">
        <v>200</v>
      </c>
      <c r="K7476" s="5" t="s">
        <v>201</v>
      </c>
      <c r="L7476" s="7" t="s">
        <v>164</v>
      </c>
      <c r="M7476" t="str">
        <f t="shared" si="350"/>
        <v>Yes</v>
      </c>
    </row>
    <row r="7477" spans="1:13" ht="15" thickBot="1" x14ac:dyDescent="0.4">
      <c r="A7477" s="5" t="s">
        <v>175</v>
      </c>
      <c r="B7477" s="5" t="s">
        <v>176</v>
      </c>
      <c r="C7477" s="5" t="s">
        <v>7678</v>
      </c>
      <c r="D7477" s="5">
        <f t="shared" si="349"/>
        <v>21797</v>
      </c>
      <c r="E7477" s="6">
        <v>42566</v>
      </c>
      <c r="F7477" s="6">
        <f t="shared" si="351"/>
        <v>42656</v>
      </c>
      <c r="G7477" s="6" t="str">
        <f>IF('BCT Template'!R7476&gt;F7477,"Yes","No")</f>
        <v>No</v>
      </c>
      <c r="H7477" s="5" t="s">
        <v>178</v>
      </c>
      <c r="I7477" s="5" t="s">
        <v>179</v>
      </c>
      <c r="J7477" s="5" t="s">
        <v>35</v>
      </c>
      <c r="K7477" s="5" t="s">
        <v>180</v>
      </c>
      <c r="L7477" s="7" t="s">
        <v>164</v>
      </c>
      <c r="M7477" t="str">
        <f t="shared" si="350"/>
        <v>Yes</v>
      </c>
    </row>
    <row r="7478" spans="1:13" ht="15" thickBot="1" x14ac:dyDescent="0.4">
      <c r="A7478" s="5" t="s">
        <v>175</v>
      </c>
      <c r="B7478" s="5" t="s">
        <v>176</v>
      </c>
      <c r="C7478" s="5" t="s">
        <v>7679</v>
      </c>
      <c r="D7478" s="5">
        <f t="shared" si="349"/>
        <v>23034</v>
      </c>
      <c r="E7478" s="6">
        <v>44255</v>
      </c>
      <c r="F7478" s="6">
        <f t="shared" si="351"/>
        <v>44345</v>
      </c>
      <c r="G7478" s="6" t="str">
        <f>IF('BCT Template'!R7477&gt;F7478,"Yes","No")</f>
        <v>No</v>
      </c>
      <c r="H7478" s="5" t="s">
        <v>178</v>
      </c>
      <c r="I7478" s="5" t="s">
        <v>179</v>
      </c>
      <c r="J7478" s="5" t="s">
        <v>35</v>
      </c>
      <c r="K7478" s="5" t="s">
        <v>180</v>
      </c>
      <c r="L7478" s="7" t="s">
        <v>164</v>
      </c>
      <c r="M7478" t="str">
        <f t="shared" si="350"/>
        <v>Yes</v>
      </c>
    </row>
    <row r="7479" spans="1:13" ht="15" thickBot="1" x14ac:dyDescent="0.4">
      <c r="A7479" s="5" t="s">
        <v>175</v>
      </c>
      <c r="B7479" s="5" t="s">
        <v>176</v>
      </c>
      <c r="C7479" s="5" t="s">
        <v>7680</v>
      </c>
      <c r="D7479" s="5">
        <f t="shared" si="349"/>
        <v>80200</v>
      </c>
      <c r="E7479" s="6">
        <v>44165</v>
      </c>
      <c r="F7479" s="6">
        <f t="shared" si="351"/>
        <v>44255</v>
      </c>
      <c r="G7479" s="6" t="str">
        <f>IF('BCT Template'!R7478&gt;F7479,"Yes","No")</f>
        <v>No</v>
      </c>
      <c r="H7479" s="5" t="s">
        <v>182</v>
      </c>
      <c r="I7479" s="5" t="s">
        <v>183</v>
      </c>
      <c r="J7479" s="5" t="s">
        <v>184</v>
      </c>
      <c r="K7479" s="5" t="s">
        <v>185</v>
      </c>
      <c r="L7479" s="7" t="s">
        <v>164</v>
      </c>
      <c r="M7479" t="str">
        <f t="shared" si="350"/>
        <v>No</v>
      </c>
    </row>
    <row r="7480" spans="1:13" ht="15" thickBot="1" x14ac:dyDescent="0.4">
      <c r="A7480" s="5" t="s">
        <v>175</v>
      </c>
      <c r="B7480" s="5" t="s">
        <v>176</v>
      </c>
      <c r="C7480" s="5" t="s">
        <v>7681</v>
      </c>
      <c r="D7480" s="5">
        <f t="shared" si="349"/>
        <v>59237</v>
      </c>
      <c r="E7480" s="6">
        <v>42124</v>
      </c>
      <c r="F7480" s="6">
        <f t="shared" si="351"/>
        <v>42214</v>
      </c>
      <c r="G7480" s="6" t="str">
        <f>IF('BCT Template'!R7479&gt;F7480,"Yes","No")</f>
        <v>No</v>
      </c>
      <c r="H7480" s="5" t="s">
        <v>182</v>
      </c>
      <c r="I7480" s="5" t="s">
        <v>183</v>
      </c>
      <c r="J7480" s="5" t="s">
        <v>200</v>
      </c>
      <c r="K7480" s="5" t="s">
        <v>201</v>
      </c>
      <c r="L7480" s="7" t="s">
        <v>164</v>
      </c>
      <c r="M7480" t="str">
        <f t="shared" si="350"/>
        <v>Yes</v>
      </c>
    </row>
    <row r="7481" spans="1:13" ht="15" thickBot="1" x14ac:dyDescent="0.4">
      <c r="A7481" s="5" t="s">
        <v>175</v>
      </c>
      <c r="B7481" s="5" t="s">
        <v>176</v>
      </c>
      <c r="C7481" s="5" t="s">
        <v>7682</v>
      </c>
      <c r="D7481" s="5">
        <f t="shared" si="349"/>
        <v>79399</v>
      </c>
      <c r="E7481" s="6">
        <v>43465</v>
      </c>
      <c r="F7481" s="6">
        <f t="shared" si="351"/>
        <v>43555</v>
      </c>
      <c r="G7481" s="6" t="str">
        <f>IF('BCT Template'!R7480&gt;F7481,"Yes","No")</f>
        <v>No</v>
      </c>
      <c r="H7481" s="5" t="s">
        <v>189</v>
      </c>
      <c r="I7481" s="5" t="s">
        <v>190</v>
      </c>
      <c r="J7481" s="5" t="s">
        <v>200</v>
      </c>
      <c r="K7481" s="5" t="s">
        <v>201</v>
      </c>
      <c r="L7481" s="7" t="s">
        <v>164</v>
      </c>
      <c r="M7481" t="str">
        <f t="shared" si="350"/>
        <v>Yes</v>
      </c>
    </row>
    <row r="7482" spans="1:13" ht="15" thickBot="1" x14ac:dyDescent="0.4">
      <c r="A7482" s="5" t="s">
        <v>175</v>
      </c>
      <c r="B7482" s="5" t="s">
        <v>176</v>
      </c>
      <c r="C7482" s="5" t="s">
        <v>7683</v>
      </c>
      <c r="D7482" s="5">
        <f t="shared" si="349"/>
        <v>84934</v>
      </c>
      <c r="E7482" s="6">
        <v>42429</v>
      </c>
      <c r="F7482" s="6">
        <f t="shared" si="351"/>
        <v>42519</v>
      </c>
      <c r="G7482" s="6" t="str">
        <f>IF('BCT Template'!R7481&gt;F7482,"Yes","No")</f>
        <v>No</v>
      </c>
      <c r="H7482" s="5" t="s">
        <v>210</v>
      </c>
      <c r="I7482" s="5" t="s">
        <v>211</v>
      </c>
      <c r="J7482" s="5" t="s">
        <v>184</v>
      </c>
      <c r="K7482" s="5" t="s">
        <v>185</v>
      </c>
      <c r="L7482" s="7" t="s">
        <v>164</v>
      </c>
      <c r="M7482" t="str">
        <f t="shared" si="350"/>
        <v>No</v>
      </c>
    </row>
    <row r="7483" spans="1:13" ht="15" thickBot="1" x14ac:dyDescent="0.4">
      <c r="A7483" s="5" t="s">
        <v>175</v>
      </c>
      <c r="B7483" s="5" t="s">
        <v>176</v>
      </c>
      <c r="C7483" s="5" t="s">
        <v>7684</v>
      </c>
      <c r="D7483" s="5">
        <f t="shared" si="349"/>
        <v>79402</v>
      </c>
      <c r="E7483" s="6">
        <v>43769</v>
      </c>
      <c r="F7483" s="6">
        <f t="shared" si="351"/>
        <v>43859</v>
      </c>
      <c r="G7483" s="6" t="str">
        <f>IF('BCT Template'!R7482&gt;F7483,"Yes","No")</f>
        <v>No</v>
      </c>
      <c r="H7483" s="5" t="s">
        <v>189</v>
      </c>
      <c r="I7483" s="5" t="s">
        <v>190</v>
      </c>
      <c r="J7483" s="5" t="s">
        <v>184</v>
      </c>
      <c r="K7483" s="5" t="s">
        <v>185</v>
      </c>
      <c r="L7483" s="7" t="s">
        <v>164</v>
      </c>
      <c r="M7483" t="str">
        <f t="shared" si="350"/>
        <v>No</v>
      </c>
    </row>
    <row r="7484" spans="1:13" ht="15" thickBot="1" x14ac:dyDescent="0.4">
      <c r="A7484" s="5" t="s">
        <v>175</v>
      </c>
      <c r="B7484" s="5" t="s">
        <v>176</v>
      </c>
      <c r="C7484" s="5" t="s">
        <v>7685</v>
      </c>
      <c r="D7484" s="5">
        <f t="shared" si="349"/>
        <v>20668</v>
      </c>
      <c r="E7484" s="6">
        <v>43921</v>
      </c>
      <c r="F7484" s="6">
        <f t="shared" si="351"/>
        <v>44011</v>
      </c>
      <c r="G7484" s="6" t="str">
        <f>IF('BCT Template'!R7483&gt;F7484,"Yes","No")</f>
        <v>No</v>
      </c>
      <c r="H7484" s="5" t="s">
        <v>197</v>
      </c>
      <c r="I7484" s="5" t="s">
        <v>198</v>
      </c>
      <c r="J7484" s="5" t="s">
        <v>184</v>
      </c>
      <c r="K7484" s="5" t="s">
        <v>185</v>
      </c>
      <c r="L7484" s="7" t="s">
        <v>164</v>
      </c>
      <c r="M7484" t="str">
        <f t="shared" si="350"/>
        <v>No</v>
      </c>
    </row>
    <row r="7485" spans="1:13" ht="15" thickBot="1" x14ac:dyDescent="0.4">
      <c r="A7485" s="5" t="s">
        <v>175</v>
      </c>
      <c r="B7485" s="5" t="s">
        <v>176</v>
      </c>
      <c r="C7485" s="5" t="s">
        <v>7686</v>
      </c>
      <c r="D7485" s="5">
        <f t="shared" si="349"/>
        <v>31522</v>
      </c>
      <c r="E7485" s="6">
        <v>44043</v>
      </c>
      <c r="F7485" s="6">
        <f t="shared" si="351"/>
        <v>44133</v>
      </c>
      <c r="G7485" s="6" t="str">
        <f>IF('BCT Template'!R7484&gt;F7485,"Yes","No")</f>
        <v>No</v>
      </c>
      <c r="H7485" s="5" t="s">
        <v>178</v>
      </c>
      <c r="I7485" s="5" t="s">
        <v>179</v>
      </c>
      <c r="J7485" s="5" t="s">
        <v>35</v>
      </c>
      <c r="K7485" s="5" t="s">
        <v>180</v>
      </c>
      <c r="L7485" s="7" t="s">
        <v>164</v>
      </c>
      <c r="M7485" t="str">
        <f t="shared" si="350"/>
        <v>Yes</v>
      </c>
    </row>
    <row r="7486" spans="1:13" ht="15" thickBot="1" x14ac:dyDescent="0.4">
      <c r="A7486" s="5" t="s">
        <v>175</v>
      </c>
      <c r="B7486" s="5" t="s">
        <v>176</v>
      </c>
      <c r="C7486" s="5" t="s">
        <v>7687</v>
      </c>
      <c r="D7486" s="5">
        <f t="shared" si="349"/>
        <v>82830</v>
      </c>
      <c r="E7486" s="6">
        <v>44453</v>
      </c>
      <c r="F7486" s="6">
        <f t="shared" si="351"/>
        <v>44543</v>
      </c>
      <c r="G7486" s="6" t="str">
        <f>IF('BCT Template'!R7485&gt;F7486,"Yes","No")</f>
        <v>No</v>
      </c>
      <c r="H7486" s="5" t="s">
        <v>210</v>
      </c>
      <c r="I7486" s="5" t="s">
        <v>211</v>
      </c>
      <c r="J7486" s="5" t="s">
        <v>184</v>
      </c>
      <c r="K7486" s="5" t="s">
        <v>185</v>
      </c>
      <c r="L7486" s="7" t="s">
        <v>164</v>
      </c>
      <c r="M7486" t="str">
        <f t="shared" si="350"/>
        <v>No</v>
      </c>
    </row>
    <row r="7487" spans="1:13" ht="15" thickBot="1" x14ac:dyDescent="0.4">
      <c r="A7487" s="5" t="s">
        <v>175</v>
      </c>
      <c r="B7487" s="5" t="s">
        <v>176</v>
      </c>
      <c r="C7487" s="5" t="s">
        <v>7688</v>
      </c>
      <c r="D7487" s="5">
        <f t="shared" si="349"/>
        <v>83091</v>
      </c>
      <c r="E7487" s="6">
        <v>45276</v>
      </c>
      <c r="F7487" s="6">
        <f t="shared" si="351"/>
        <v>45366</v>
      </c>
      <c r="G7487" s="6" t="str">
        <f>IF('BCT Template'!R7486&gt;F7487,"Yes","No")</f>
        <v>No</v>
      </c>
      <c r="H7487" s="5" t="s">
        <v>210</v>
      </c>
      <c r="I7487" s="5" t="s">
        <v>211</v>
      </c>
      <c r="J7487" s="5" t="s">
        <v>184</v>
      </c>
      <c r="K7487" s="5" t="s">
        <v>185</v>
      </c>
      <c r="L7487" s="7" t="s">
        <v>164</v>
      </c>
      <c r="M7487" t="str">
        <f t="shared" si="350"/>
        <v>No</v>
      </c>
    </row>
    <row r="7488" spans="1:13" ht="15" thickBot="1" x14ac:dyDescent="0.4">
      <c r="A7488" s="5" t="s">
        <v>175</v>
      </c>
      <c r="B7488" s="5" t="s">
        <v>176</v>
      </c>
      <c r="C7488" s="5" t="s">
        <v>7689</v>
      </c>
      <c r="D7488" s="5">
        <f t="shared" si="349"/>
        <v>80371</v>
      </c>
      <c r="E7488" s="6">
        <v>40724</v>
      </c>
      <c r="F7488" s="6">
        <f t="shared" si="351"/>
        <v>40814</v>
      </c>
      <c r="G7488" s="6" t="str">
        <f>IF('BCT Template'!R7487&gt;F7488,"Yes","No")</f>
        <v>No</v>
      </c>
      <c r="H7488" s="5" t="s">
        <v>182</v>
      </c>
      <c r="I7488" s="5" t="s">
        <v>183</v>
      </c>
      <c r="J7488" s="5" t="s">
        <v>184</v>
      </c>
      <c r="K7488" s="5" t="s">
        <v>185</v>
      </c>
      <c r="L7488" s="7" t="s">
        <v>164</v>
      </c>
      <c r="M7488" t="str">
        <f t="shared" si="350"/>
        <v>No</v>
      </c>
    </row>
    <row r="7489" spans="1:13" ht="15" thickBot="1" x14ac:dyDescent="0.4">
      <c r="A7489" s="5" t="s">
        <v>175</v>
      </c>
      <c r="B7489" s="5" t="s">
        <v>176</v>
      </c>
      <c r="C7489" s="5" t="s">
        <v>7690</v>
      </c>
      <c r="D7489" s="5">
        <f t="shared" si="349"/>
        <v>77900</v>
      </c>
      <c r="E7489" s="6">
        <v>42094</v>
      </c>
      <c r="F7489" s="6">
        <f t="shared" si="351"/>
        <v>42184</v>
      </c>
      <c r="G7489" s="6" t="str">
        <f>IF('BCT Template'!R7488&gt;F7489,"Yes","No")</f>
        <v>No</v>
      </c>
      <c r="H7489" s="5" t="s">
        <v>189</v>
      </c>
      <c r="I7489" s="5" t="s">
        <v>190</v>
      </c>
      <c r="J7489" s="5" t="s">
        <v>184</v>
      </c>
      <c r="K7489" s="5" t="s">
        <v>185</v>
      </c>
      <c r="L7489" s="7" t="s">
        <v>164</v>
      </c>
      <c r="M7489" t="str">
        <f t="shared" si="350"/>
        <v>No</v>
      </c>
    </row>
    <row r="7490" spans="1:13" ht="15" thickBot="1" x14ac:dyDescent="0.4">
      <c r="A7490" s="5" t="s">
        <v>175</v>
      </c>
      <c r="B7490" s="5" t="s">
        <v>176</v>
      </c>
      <c r="C7490" s="5" t="s">
        <v>7691</v>
      </c>
      <c r="D7490" s="5">
        <f t="shared" si="349"/>
        <v>30165</v>
      </c>
      <c r="E7490" s="6">
        <v>44165</v>
      </c>
      <c r="F7490" s="6">
        <f t="shared" si="351"/>
        <v>44255</v>
      </c>
      <c r="G7490" s="6" t="str">
        <f>IF('BCT Template'!R7489&gt;F7490,"Yes","No")</f>
        <v>No</v>
      </c>
      <c r="H7490" s="5" t="s">
        <v>178</v>
      </c>
      <c r="I7490" s="5" t="s">
        <v>179</v>
      </c>
      <c r="J7490" s="5" t="s">
        <v>35</v>
      </c>
      <c r="K7490" s="5" t="s">
        <v>180</v>
      </c>
      <c r="L7490" s="7" t="s">
        <v>164</v>
      </c>
      <c r="M7490" t="str">
        <f t="shared" si="350"/>
        <v>Yes</v>
      </c>
    </row>
    <row r="7491" spans="1:13" ht="15" thickBot="1" x14ac:dyDescent="0.4">
      <c r="A7491" s="5" t="s">
        <v>175</v>
      </c>
      <c r="B7491" s="5" t="s">
        <v>176</v>
      </c>
      <c r="C7491" s="5" t="s">
        <v>7692</v>
      </c>
      <c r="D7491" s="5">
        <f t="shared" ref="D7491:D7554" si="352">C7491*1</f>
        <v>20749</v>
      </c>
      <c r="E7491" s="6">
        <v>42886</v>
      </c>
      <c r="F7491" s="6">
        <f t="shared" si="351"/>
        <v>42976</v>
      </c>
      <c r="G7491" s="6" t="str">
        <f>IF('BCT Template'!R7490&gt;F7491,"Yes","No")</f>
        <v>No</v>
      </c>
      <c r="H7491" s="5" t="s">
        <v>197</v>
      </c>
      <c r="I7491" s="5" t="s">
        <v>198</v>
      </c>
      <c r="J7491" s="5" t="s">
        <v>184</v>
      </c>
      <c r="K7491" s="5" t="s">
        <v>185</v>
      </c>
      <c r="L7491" s="7" t="s">
        <v>164</v>
      </c>
      <c r="M7491" t="str">
        <f t="shared" ref="M7491:M7554" si="353">IF(J7491=" ","Yes",IF(J7491="3","Yes","No"))</f>
        <v>No</v>
      </c>
    </row>
    <row r="7492" spans="1:13" ht="15" thickBot="1" x14ac:dyDescent="0.4">
      <c r="A7492" s="5" t="s">
        <v>175</v>
      </c>
      <c r="B7492" s="5" t="s">
        <v>176</v>
      </c>
      <c r="C7492" s="5" t="s">
        <v>7693</v>
      </c>
      <c r="D7492" s="5">
        <f t="shared" si="352"/>
        <v>29687</v>
      </c>
      <c r="E7492" s="6">
        <v>43646</v>
      </c>
      <c r="F7492" s="6">
        <f t="shared" si="351"/>
        <v>43736</v>
      </c>
      <c r="G7492" s="6" t="str">
        <f>IF('BCT Template'!R7491&gt;F7492,"Yes","No")</f>
        <v>No</v>
      </c>
      <c r="H7492" s="5" t="s">
        <v>178</v>
      </c>
      <c r="I7492" s="5" t="s">
        <v>179</v>
      </c>
      <c r="J7492" s="5" t="s">
        <v>35</v>
      </c>
      <c r="K7492" s="5" t="s">
        <v>180</v>
      </c>
      <c r="L7492" s="7" t="s">
        <v>164</v>
      </c>
      <c r="M7492" t="str">
        <f t="shared" si="353"/>
        <v>Yes</v>
      </c>
    </row>
    <row r="7493" spans="1:13" ht="15" thickBot="1" x14ac:dyDescent="0.4">
      <c r="A7493" s="5" t="s">
        <v>175</v>
      </c>
      <c r="B7493" s="5" t="s">
        <v>176</v>
      </c>
      <c r="C7493" s="5" t="s">
        <v>7694</v>
      </c>
      <c r="D7493" s="5">
        <f t="shared" si="352"/>
        <v>30246</v>
      </c>
      <c r="E7493" s="6">
        <v>42886</v>
      </c>
      <c r="F7493" s="6">
        <f t="shared" si="351"/>
        <v>42976</v>
      </c>
      <c r="G7493" s="6" t="str">
        <f>IF('BCT Template'!R7492&gt;F7493,"Yes","No")</f>
        <v>No</v>
      </c>
      <c r="H7493" s="5" t="s">
        <v>178</v>
      </c>
      <c r="I7493" s="5" t="s">
        <v>179</v>
      </c>
      <c r="J7493" s="5" t="s">
        <v>35</v>
      </c>
      <c r="K7493" s="5" t="s">
        <v>180</v>
      </c>
      <c r="L7493" s="7" t="s">
        <v>164</v>
      </c>
      <c r="M7493" t="str">
        <f t="shared" si="353"/>
        <v>Yes</v>
      </c>
    </row>
    <row r="7494" spans="1:13" ht="15" thickBot="1" x14ac:dyDescent="0.4">
      <c r="A7494" s="5" t="s">
        <v>175</v>
      </c>
      <c r="B7494" s="5" t="s">
        <v>176</v>
      </c>
      <c r="C7494" s="5" t="s">
        <v>7695</v>
      </c>
      <c r="D7494" s="5">
        <f t="shared" si="352"/>
        <v>18226</v>
      </c>
      <c r="E7494" s="6">
        <v>44012</v>
      </c>
      <c r="F7494" s="6">
        <f t="shared" si="351"/>
        <v>44102</v>
      </c>
      <c r="G7494" s="6" t="str">
        <f>IF('BCT Template'!R7493&gt;F7494,"Yes","No")</f>
        <v>No</v>
      </c>
      <c r="H7494" s="5" t="s">
        <v>234</v>
      </c>
      <c r="I7494" s="5" t="s">
        <v>235</v>
      </c>
      <c r="J7494" s="5" t="s">
        <v>184</v>
      </c>
      <c r="K7494" s="5" t="s">
        <v>185</v>
      </c>
      <c r="L7494" s="7" t="s">
        <v>164</v>
      </c>
      <c r="M7494" t="str">
        <f t="shared" si="353"/>
        <v>No</v>
      </c>
    </row>
    <row r="7495" spans="1:13" ht="15" thickBot="1" x14ac:dyDescent="0.4">
      <c r="A7495" s="5" t="s">
        <v>175</v>
      </c>
      <c r="B7495" s="5" t="s">
        <v>176</v>
      </c>
      <c r="C7495" s="5" t="s">
        <v>7696</v>
      </c>
      <c r="D7495" s="5">
        <f t="shared" si="352"/>
        <v>25199</v>
      </c>
      <c r="E7495" s="6">
        <v>44104</v>
      </c>
      <c r="F7495" s="6">
        <f t="shared" si="351"/>
        <v>44194</v>
      </c>
      <c r="G7495" s="6" t="str">
        <f>IF('BCT Template'!R7494&gt;F7495,"Yes","No")</f>
        <v>No</v>
      </c>
      <c r="H7495" s="5" t="s">
        <v>240</v>
      </c>
      <c r="I7495" s="5" t="s">
        <v>241</v>
      </c>
      <c r="J7495" s="5" t="s">
        <v>35</v>
      </c>
      <c r="K7495" s="5" t="s">
        <v>180</v>
      </c>
      <c r="L7495" s="7" t="s">
        <v>164</v>
      </c>
      <c r="M7495" t="str">
        <f t="shared" si="353"/>
        <v>Yes</v>
      </c>
    </row>
    <row r="7496" spans="1:13" ht="15" thickBot="1" x14ac:dyDescent="0.4">
      <c r="A7496" s="5" t="s">
        <v>175</v>
      </c>
      <c r="B7496" s="5" t="s">
        <v>176</v>
      </c>
      <c r="C7496" s="5" t="s">
        <v>7697</v>
      </c>
      <c r="D7496" s="5">
        <f t="shared" si="352"/>
        <v>57650</v>
      </c>
      <c r="E7496" s="6">
        <v>44135</v>
      </c>
      <c r="F7496" s="6">
        <f t="shared" si="351"/>
        <v>44225</v>
      </c>
      <c r="G7496" s="6" t="str">
        <f>IF('BCT Template'!R7495&gt;F7496,"Yes","No")</f>
        <v>No</v>
      </c>
      <c r="H7496" s="5" t="s">
        <v>189</v>
      </c>
      <c r="I7496" s="5" t="s">
        <v>190</v>
      </c>
      <c r="J7496" s="5" t="s">
        <v>184</v>
      </c>
      <c r="K7496" s="5" t="s">
        <v>185</v>
      </c>
      <c r="L7496" s="7" t="s">
        <v>164</v>
      </c>
      <c r="M7496" t="str">
        <f t="shared" si="353"/>
        <v>No</v>
      </c>
    </row>
    <row r="7497" spans="1:13" ht="15" thickBot="1" x14ac:dyDescent="0.4">
      <c r="A7497" s="5" t="s">
        <v>175</v>
      </c>
      <c r="B7497" s="5" t="s">
        <v>176</v>
      </c>
      <c r="C7497" s="5" t="s">
        <v>7698</v>
      </c>
      <c r="D7497" s="5">
        <f t="shared" si="352"/>
        <v>23018</v>
      </c>
      <c r="E7497" s="6">
        <v>44255</v>
      </c>
      <c r="F7497" s="6">
        <f t="shared" si="351"/>
        <v>44345</v>
      </c>
      <c r="G7497" s="6" t="str">
        <f>IF('BCT Template'!R7496&gt;F7497,"Yes","No")</f>
        <v>No</v>
      </c>
      <c r="H7497" s="5" t="s">
        <v>178</v>
      </c>
      <c r="I7497" s="5" t="s">
        <v>179</v>
      </c>
      <c r="J7497" s="5" t="s">
        <v>35</v>
      </c>
      <c r="K7497" s="5" t="s">
        <v>180</v>
      </c>
      <c r="L7497" s="7" t="s">
        <v>164</v>
      </c>
      <c r="M7497" t="str">
        <f t="shared" si="353"/>
        <v>Yes</v>
      </c>
    </row>
    <row r="7498" spans="1:13" ht="15" thickBot="1" x14ac:dyDescent="0.4">
      <c r="A7498" s="5" t="s">
        <v>175</v>
      </c>
      <c r="B7498" s="5" t="s">
        <v>176</v>
      </c>
      <c r="C7498" s="5" t="s">
        <v>7699</v>
      </c>
      <c r="D7498" s="5">
        <f t="shared" si="352"/>
        <v>30703</v>
      </c>
      <c r="E7498" s="6">
        <v>43312</v>
      </c>
      <c r="F7498" s="6">
        <f t="shared" si="351"/>
        <v>43402</v>
      </c>
      <c r="G7498" s="6" t="str">
        <f>IF('BCT Template'!R7497&gt;F7498,"Yes","No")</f>
        <v>No</v>
      </c>
      <c r="H7498" s="5" t="s">
        <v>178</v>
      </c>
      <c r="I7498" s="5" t="s">
        <v>179</v>
      </c>
      <c r="J7498" s="5" t="s">
        <v>35</v>
      </c>
      <c r="K7498" s="5" t="s">
        <v>180</v>
      </c>
      <c r="L7498" s="7" t="s">
        <v>164</v>
      </c>
      <c r="M7498" t="str">
        <f t="shared" si="353"/>
        <v>Yes</v>
      </c>
    </row>
    <row r="7499" spans="1:13" ht="15" thickBot="1" x14ac:dyDescent="0.4">
      <c r="A7499" s="5" t="s">
        <v>175</v>
      </c>
      <c r="B7499" s="5" t="s">
        <v>176</v>
      </c>
      <c r="C7499" s="5" t="s">
        <v>7700</v>
      </c>
      <c r="D7499" s="5">
        <f t="shared" si="352"/>
        <v>18351</v>
      </c>
      <c r="E7499" s="6">
        <v>40147</v>
      </c>
      <c r="F7499" s="6">
        <f t="shared" si="351"/>
        <v>40237</v>
      </c>
      <c r="G7499" s="6" t="str">
        <f>IF('BCT Template'!R7498&gt;F7499,"Yes","No")</f>
        <v>No</v>
      </c>
      <c r="H7499" s="5" t="s">
        <v>234</v>
      </c>
      <c r="I7499" s="5" t="s">
        <v>235</v>
      </c>
      <c r="J7499" s="5" t="s">
        <v>184</v>
      </c>
      <c r="K7499" s="5" t="s">
        <v>185</v>
      </c>
      <c r="L7499" s="7" t="s">
        <v>164</v>
      </c>
      <c r="M7499" t="str">
        <f t="shared" si="353"/>
        <v>No</v>
      </c>
    </row>
    <row r="7500" spans="1:13" ht="15" thickBot="1" x14ac:dyDescent="0.4">
      <c r="A7500" s="5" t="s">
        <v>175</v>
      </c>
      <c r="B7500" s="5" t="s">
        <v>176</v>
      </c>
      <c r="C7500" s="5" t="s">
        <v>7701</v>
      </c>
      <c r="D7500" s="5">
        <f t="shared" si="352"/>
        <v>30880</v>
      </c>
      <c r="E7500" s="6">
        <v>44043</v>
      </c>
      <c r="F7500" s="6">
        <f t="shared" si="351"/>
        <v>44133</v>
      </c>
      <c r="G7500" s="6" t="str">
        <f>IF('BCT Template'!R7499&gt;F7500,"Yes","No")</f>
        <v>No</v>
      </c>
      <c r="H7500" s="5" t="s">
        <v>178</v>
      </c>
      <c r="I7500" s="5" t="s">
        <v>179</v>
      </c>
      <c r="J7500" s="5" t="s">
        <v>35</v>
      </c>
      <c r="K7500" s="5" t="s">
        <v>180</v>
      </c>
      <c r="L7500" s="7" t="s">
        <v>164</v>
      </c>
      <c r="M7500" t="str">
        <f t="shared" si="353"/>
        <v>Yes</v>
      </c>
    </row>
    <row r="7501" spans="1:13" ht="15" thickBot="1" x14ac:dyDescent="0.4">
      <c r="A7501" s="5" t="s">
        <v>175</v>
      </c>
      <c r="B7501" s="5" t="s">
        <v>176</v>
      </c>
      <c r="C7501" s="5" t="s">
        <v>7702</v>
      </c>
      <c r="D7501" s="5">
        <f t="shared" si="352"/>
        <v>31507</v>
      </c>
      <c r="E7501" s="6">
        <v>44074</v>
      </c>
      <c r="F7501" s="6">
        <f t="shared" si="351"/>
        <v>44164</v>
      </c>
      <c r="G7501" s="6" t="str">
        <f>IF('BCT Template'!R7500&gt;F7501,"Yes","No")</f>
        <v>No</v>
      </c>
      <c r="H7501" s="5" t="s">
        <v>178</v>
      </c>
      <c r="I7501" s="5" t="s">
        <v>179</v>
      </c>
      <c r="J7501" s="5" t="s">
        <v>35</v>
      </c>
      <c r="K7501" s="5" t="s">
        <v>180</v>
      </c>
      <c r="L7501" s="7" t="s">
        <v>164</v>
      </c>
      <c r="M7501" t="str">
        <f t="shared" si="353"/>
        <v>Yes</v>
      </c>
    </row>
    <row r="7502" spans="1:13" ht="15" thickBot="1" x14ac:dyDescent="0.4">
      <c r="A7502" s="5" t="s">
        <v>175</v>
      </c>
      <c r="B7502" s="5" t="s">
        <v>176</v>
      </c>
      <c r="C7502" s="5" t="s">
        <v>7703</v>
      </c>
      <c r="D7502" s="5">
        <f t="shared" si="352"/>
        <v>80002</v>
      </c>
      <c r="E7502" s="6">
        <v>41261</v>
      </c>
      <c r="F7502" s="6">
        <f t="shared" si="351"/>
        <v>41351</v>
      </c>
      <c r="G7502" s="6" t="str">
        <f>IF('BCT Template'!R7501&gt;F7502,"Yes","No")</f>
        <v>No</v>
      </c>
      <c r="H7502" s="5" t="s">
        <v>182</v>
      </c>
      <c r="I7502" s="5" t="s">
        <v>183</v>
      </c>
      <c r="J7502" s="5" t="s">
        <v>184</v>
      </c>
      <c r="K7502" s="5" t="s">
        <v>185</v>
      </c>
      <c r="L7502" s="7" t="s">
        <v>164</v>
      </c>
      <c r="M7502" t="str">
        <f t="shared" si="353"/>
        <v>No</v>
      </c>
    </row>
    <row r="7503" spans="1:13" ht="15" thickBot="1" x14ac:dyDescent="0.4">
      <c r="A7503" s="5" t="s">
        <v>175</v>
      </c>
      <c r="B7503" s="5" t="s">
        <v>176</v>
      </c>
      <c r="C7503" s="5" t="s">
        <v>7704</v>
      </c>
      <c r="D7503" s="5">
        <f t="shared" si="352"/>
        <v>58134</v>
      </c>
      <c r="E7503" s="6">
        <v>43646</v>
      </c>
      <c r="F7503" s="6">
        <f t="shared" si="351"/>
        <v>43736</v>
      </c>
      <c r="G7503" s="6" t="str">
        <f>IF('BCT Template'!R7502&gt;F7503,"Yes","No")</f>
        <v>No</v>
      </c>
      <c r="H7503" s="5" t="s">
        <v>182</v>
      </c>
      <c r="I7503" s="5" t="s">
        <v>183</v>
      </c>
      <c r="J7503" s="5" t="s">
        <v>184</v>
      </c>
      <c r="K7503" s="5" t="s">
        <v>185</v>
      </c>
      <c r="L7503" s="7" t="s">
        <v>164</v>
      </c>
      <c r="M7503" t="str">
        <f t="shared" si="353"/>
        <v>No</v>
      </c>
    </row>
    <row r="7504" spans="1:13" ht="15" thickBot="1" x14ac:dyDescent="0.4">
      <c r="A7504" s="5" t="s">
        <v>175</v>
      </c>
      <c r="B7504" s="5" t="s">
        <v>176</v>
      </c>
      <c r="C7504" s="5" t="s">
        <v>7705</v>
      </c>
      <c r="D7504" s="5">
        <f t="shared" si="352"/>
        <v>18422</v>
      </c>
      <c r="E7504" s="6">
        <v>42613</v>
      </c>
      <c r="F7504" s="6">
        <f t="shared" si="351"/>
        <v>42703</v>
      </c>
      <c r="G7504" s="6" t="str">
        <f>IF('BCT Template'!R7503&gt;F7504,"Yes","No")</f>
        <v>No</v>
      </c>
      <c r="H7504" s="5" t="s">
        <v>234</v>
      </c>
      <c r="I7504" s="5" t="s">
        <v>235</v>
      </c>
      <c r="J7504" s="5" t="s">
        <v>200</v>
      </c>
      <c r="K7504" s="5" t="s">
        <v>201</v>
      </c>
      <c r="L7504" s="7" t="s">
        <v>164</v>
      </c>
      <c r="M7504" t="str">
        <f t="shared" si="353"/>
        <v>Yes</v>
      </c>
    </row>
    <row r="7505" spans="1:13" ht="15" thickBot="1" x14ac:dyDescent="0.4">
      <c r="A7505" s="5" t="s">
        <v>175</v>
      </c>
      <c r="B7505" s="5" t="s">
        <v>176</v>
      </c>
      <c r="C7505" s="5" t="s">
        <v>7706</v>
      </c>
      <c r="D7505" s="5">
        <f t="shared" si="352"/>
        <v>31443</v>
      </c>
      <c r="E7505" s="6">
        <v>44316</v>
      </c>
      <c r="F7505" s="6">
        <f t="shared" si="351"/>
        <v>44406</v>
      </c>
      <c r="G7505" s="6" t="str">
        <f>IF('BCT Template'!R7504&gt;F7505,"Yes","No")</f>
        <v>No</v>
      </c>
      <c r="H7505" s="5" t="s">
        <v>178</v>
      </c>
      <c r="I7505" s="5" t="s">
        <v>179</v>
      </c>
      <c r="J7505" s="5" t="s">
        <v>35</v>
      </c>
      <c r="K7505" s="5" t="s">
        <v>180</v>
      </c>
      <c r="L7505" s="7" t="s">
        <v>164</v>
      </c>
      <c r="M7505" t="str">
        <f t="shared" si="353"/>
        <v>Yes</v>
      </c>
    </row>
    <row r="7506" spans="1:13" ht="15" thickBot="1" x14ac:dyDescent="0.4">
      <c r="A7506" s="5" t="s">
        <v>175</v>
      </c>
      <c r="B7506" s="5" t="s">
        <v>176</v>
      </c>
      <c r="C7506" s="5" t="s">
        <v>7707</v>
      </c>
      <c r="D7506" s="5">
        <f t="shared" si="352"/>
        <v>29996</v>
      </c>
      <c r="E7506" s="6">
        <v>40724</v>
      </c>
      <c r="F7506" s="6">
        <f t="shared" si="351"/>
        <v>40814</v>
      </c>
      <c r="G7506" s="6" t="str">
        <f>IF('BCT Template'!R7505&gt;F7506,"Yes","No")</f>
        <v>No</v>
      </c>
      <c r="H7506" s="5" t="s">
        <v>178</v>
      </c>
      <c r="I7506" s="5" t="s">
        <v>179</v>
      </c>
      <c r="J7506" s="5" t="s">
        <v>35</v>
      </c>
      <c r="K7506" s="5" t="s">
        <v>180</v>
      </c>
      <c r="L7506" s="7" t="s">
        <v>164</v>
      </c>
      <c r="M7506" t="str">
        <f t="shared" si="353"/>
        <v>Yes</v>
      </c>
    </row>
    <row r="7507" spans="1:13" ht="15" thickBot="1" x14ac:dyDescent="0.4">
      <c r="A7507" s="5" t="s">
        <v>175</v>
      </c>
      <c r="B7507" s="5" t="s">
        <v>176</v>
      </c>
      <c r="C7507" s="5" t="s">
        <v>7708</v>
      </c>
      <c r="D7507" s="5">
        <f t="shared" si="352"/>
        <v>57477</v>
      </c>
      <c r="E7507" s="6">
        <v>42185</v>
      </c>
      <c r="F7507" s="6">
        <f t="shared" si="351"/>
        <v>42275</v>
      </c>
      <c r="G7507" s="6" t="str">
        <f>IF('BCT Template'!R7506&gt;F7507,"Yes","No")</f>
        <v>No</v>
      </c>
      <c r="H7507" s="5" t="s">
        <v>189</v>
      </c>
      <c r="I7507" s="5" t="s">
        <v>190</v>
      </c>
      <c r="J7507" s="5" t="s">
        <v>184</v>
      </c>
      <c r="K7507" s="5" t="s">
        <v>185</v>
      </c>
      <c r="L7507" s="7" t="s">
        <v>164</v>
      </c>
      <c r="M7507" t="str">
        <f t="shared" si="353"/>
        <v>No</v>
      </c>
    </row>
    <row r="7508" spans="1:13" ht="15" thickBot="1" x14ac:dyDescent="0.4">
      <c r="A7508" s="5" t="s">
        <v>175</v>
      </c>
      <c r="B7508" s="5" t="s">
        <v>176</v>
      </c>
      <c r="C7508" s="5" t="s">
        <v>7709</v>
      </c>
      <c r="D7508" s="5">
        <f t="shared" si="352"/>
        <v>22266</v>
      </c>
      <c r="E7508" s="6">
        <v>43589</v>
      </c>
      <c r="F7508" s="6">
        <f t="shared" si="351"/>
        <v>43679</v>
      </c>
      <c r="G7508" s="6" t="str">
        <f>IF('BCT Template'!R7507&gt;F7508,"Yes","No")</f>
        <v>No</v>
      </c>
      <c r="H7508" s="5" t="s">
        <v>178</v>
      </c>
      <c r="I7508" s="5" t="s">
        <v>179</v>
      </c>
      <c r="J7508" s="5" t="s">
        <v>35</v>
      </c>
      <c r="K7508" s="5" t="s">
        <v>180</v>
      </c>
      <c r="L7508" s="7" t="s">
        <v>164</v>
      </c>
      <c r="M7508" t="str">
        <f t="shared" si="353"/>
        <v>Yes</v>
      </c>
    </row>
    <row r="7509" spans="1:13" ht="15" thickBot="1" x14ac:dyDescent="0.4">
      <c r="A7509" s="5" t="s">
        <v>175</v>
      </c>
      <c r="B7509" s="5" t="s">
        <v>176</v>
      </c>
      <c r="C7509" s="5" t="s">
        <v>7710</v>
      </c>
      <c r="D7509" s="5">
        <f t="shared" si="352"/>
        <v>22852</v>
      </c>
      <c r="E7509" s="6">
        <v>44377</v>
      </c>
      <c r="F7509" s="6">
        <f t="shared" si="351"/>
        <v>44467</v>
      </c>
      <c r="G7509" s="6" t="str">
        <f>IF('BCT Template'!R7508&gt;F7509,"Yes","No")</f>
        <v>No</v>
      </c>
      <c r="H7509" s="5" t="s">
        <v>178</v>
      </c>
      <c r="I7509" s="5" t="s">
        <v>179</v>
      </c>
      <c r="J7509" s="5" t="s">
        <v>35</v>
      </c>
      <c r="K7509" s="5" t="s">
        <v>180</v>
      </c>
      <c r="L7509" s="7" t="s">
        <v>164</v>
      </c>
      <c r="M7509" t="str">
        <f t="shared" si="353"/>
        <v>Yes</v>
      </c>
    </row>
    <row r="7510" spans="1:13" ht="15" thickBot="1" x14ac:dyDescent="0.4">
      <c r="A7510" s="5" t="s">
        <v>175</v>
      </c>
      <c r="B7510" s="5" t="s">
        <v>176</v>
      </c>
      <c r="C7510" s="5" t="s">
        <v>7711</v>
      </c>
      <c r="D7510" s="5">
        <f t="shared" si="352"/>
        <v>82689</v>
      </c>
      <c r="E7510" s="6">
        <v>44353</v>
      </c>
      <c r="F7510" s="6">
        <f t="shared" ref="F7510:F7573" si="354">E7510+90</f>
        <v>44443</v>
      </c>
      <c r="G7510" s="6" t="str">
        <f>IF('BCT Template'!R7509&gt;F7510,"Yes","No")</f>
        <v>No</v>
      </c>
      <c r="H7510" s="5" t="s">
        <v>210</v>
      </c>
      <c r="I7510" s="5" t="s">
        <v>211</v>
      </c>
      <c r="J7510" s="5" t="s">
        <v>184</v>
      </c>
      <c r="K7510" s="5" t="s">
        <v>185</v>
      </c>
      <c r="L7510" s="7" t="s">
        <v>164</v>
      </c>
      <c r="M7510" t="str">
        <f t="shared" si="353"/>
        <v>No</v>
      </c>
    </row>
    <row r="7511" spans="1:13" ht="15" thickBot="1" x14ac:dyDescent="0.4">
      <c r="A7511" s="5" t="s">
        <v>175</v>
      </c>
      <c r="B7511" s="5" t="s">
        <v>176</v>
      </c>
      <c r="C7511" s="5" t="s">
        <v>7712</v>
      </c>
      <c r="D7511" s="5">
        <f t="shared" si="352"/>
        <v>82710</v>
      </c>
      <c r="E7511" s="6">
        <v>44382</v>
      </c>
      <c r="F7511" s="6">
        <f t="shared" si="354"/>
        <v>44472</v>
      </c>
      <c r="G7511" s="6" t="str">
        <f>IF('BCT Template'!R7510&gt;F7511,"Yes","No")</f>
        <v>No</v>
      </c>
      <c r="H7511" s="5" t="s">
        <v>210</v>
      </c>
      <c r="I7511" s="5" t="s">
        <v>211</v>
      </c>
      <c r="J7511" s="5" t="s">
        <v>184</v>
      </c>
      <c r="K7511" s="5" t="s">
        <v>185</v>
      </c>
      <c r="L7511" s="7" t="s">
        <v>164</v>
      </c>
      <c r="M7511" t="str">
        <f t="shared" si="353"/>
        <v>No</v>
      </c>
    </row>
    <row r="7512" spans="1:13" ht="15" thickBot="1" x14ac:dyDescent="0.4">
      <c r="A7512" s="5" t="s">
        <v>175</v>
      </c>
      <c r="B7512" s="5" t="s">
        <v>176</v>
      </c>
      <c r="C7512" s="5" t="s">
        <v>7713</v>
      </c>
      <c r="D7512" s="5">
        <f t="shared" si="352"/>
        <v>58351</v>
      </c>
      <c r="E7512" s="6">
        <v>44439</v>
      </c>
      <c r="F7512" s="6">
        <f t="shared" si="354"/>
        <v>44529</v>
      </c>
      <c r="G7512" s="6" t="str">
        <f>IF('BCT Template'!R7511&gt;F7512,"Yes","No")</f>
        <v>No</v>
      </c>
      <c r="H7512" s="5" t="s">
        <v>182</v>
      </c>
      <c r="I7512" s="5" t="s">
        <v>183</v>
      </c>
      <c r="J7512" s="5" t="s">
        <v>184</v>
      </c>
      <c r="K7512" s="5" t="s">
        <v>185</v>
      </c>
      <c r="L7512" s="7" t="s">
        <v>164</v>
      </c>
      <c r="M7512" t="str">
        <f t="shared" si="353"/>
        <v>No</v>
      </c>
    </row>
    <row r="7513" spans="1:13" ht="15" thickBot="1" x14ac:dyDescent="0.4">
      <c r="A7513" s="5" t="s">
        <v>175</v>
      </c>
      <c r="B7513" s="5" t="s">
        <v>176</v>
      </c>
      <c r="C7513" s="5" t="s">
        <v>7714</v>
      </c>
      <c r="D7513" s="5">
        <f t="shared" si="352"/>
        <v>18303</v>
      </c>
      <c r="E7513" s="6">
        <v>44104</v>
      </c>
      <c r="F7513" s="6">
        <f t="shared" si="354"/>
        <v>44194</v>
      </c>
      <c r="G7513" s="6" t="str">
        <f>IF('BCT Template'!R7512&gt;F7513,"Yes","No")</f>
        <v>No</v>
      </c>
      <c r="H7513" s="5" t="s">
        <v>234</v>
      </c>
      <c r="I7513" s="5" t="s">
        <v>235</v>
      </c>
      <c r="J7513" s="5" t="s">
        <v>200</v>
      </c>
      <c r="K7513" s="5" t="s">
        <v>201</v>
      </c>
      <c r="L7513" s="7" t="s">
        <v>164</v>
      </c>
      <c r="M7513" t="str">
        <f t="shared" si="353"/>
        <v>Yes</v>
      </c>
    </row>
    <row r="7514" spans="1:13" ht="15" thickBot="1" x14ac:dyDescent="0.4">
      <c r="A7514" s="5" t="s">
        <v>175</v>
      </c>
      <c r="B7514" s="5" t="s">
        <v>176</v>
      </c>
      <c r="C7514" s="5" t="s">
        <v>7715</v>
      </c>
      <c r="D7514" s="5">
        <f t="shared" si="352"/>
        <v>18353</v>
      </c>
      <c r="E7514" s="6">
        <v>42551</v>
      </c>
      <c r="F7514" s="6">
        <f t="shared" si="354"/>
        <v>42641</v>
      </c>
      <c r="G7514" s="6" t="str">
        <f>IF('BCT Template'!R7513&gt;F7514,"Yes","No")</f>
        <v>No</v>
      </c>
      <c r="H7514" s="5" t="s">
        <v>234</v>
      </c>
      <c r="I7514" s="5" t="s">
        <v>235</v>
      </c>
      <c r="J7514" s="5" t="s">
        <v>184</v>
      </c>
      <c r="K7514" s="5" t="s">
        <v>185</v>
      </c>
      <c r="L7514" s="7" t="s">
        <v>164</v>
      </c>
      <c r="M7514" t="str">
        <f t="shared" si="353"/>
        <v>No</v>
      </c>
    </row>
    <row r="7515" spans="1:13" ht="15" thickBot="1" x14ac:dyDescent="0.4">
      <c r="A7515" s="5" t="s">
        <v>175</v>
      </c>
      <c r="B7515" s="5" t="s">
        <v>176</v>
      </c>
      <c r="C7515" s="5" t="s">
        <v>7716</v>
      </c>
      <c r="D7515" s="5">
        <f t="shared" si="352"/>
        <v>80351</v>
      </c>
      <c r="E7515" s="6">
        <v>39629</v>
      </c>
      <c r="F7515" s="6">
        <f t="shared" si="354"/>
        <v>39719</v>
      </c>
      <c r="G7515" s="6" t="str">
        <f>IF('BCT Template'!R7514&gt;F7515,"Yes","No")</f>
        <v>No</v>
      </c>
      <c r="H7515" s="5" t="s">
        <v>182</v>
      </c>
      <c r="I7515" s="5" t="s">
        <v>183</v>
      </c>
      <c r="J7515" s="5" t="s">
        <v>184</v>
      </c>
      <c r="K7515" s="5" t="s">
        <v>185</v>
      </c>
      <c r="L7515" s="7" t="s">
        <v>164</v>
      </c>
      <c r="M7515" t="str">
        <f t="shared" si="353"/>
        <v>No</v>
      </c>
    </row>
    <row r="7516" spans="1:13" ht="15" thickBot="1" x14ac:dyDescent="0.4">
      <c r="A7516" s="5" t="s">
        <v>175</v>
      </c>
      <c r="B7516" s="5" t="s">
        <v>176</v>
      </c>
      <c r="C7516" s="5" t="s">
        <v>7717</v>
      </c>
      <c r="D7516" s="5">
        <f t="shared" si="352"/>
        <v>78157</v>
      </c>
      <c r="E7516" s="6">
        <v>44135</v>
      </c>
      <c r="F7516" s="6">
        <f t="shared" si="354"/>
        <v>44225</v>
      </c>
      <c r="G7516" s="6" t="str">
        <f>IF('BCT Template'!R7515&gt;F7516,"Yes","No")</f>
        <v>No</v>
      </c>
      <c r="H7516" s="5" t="s">
        <v>189</v>
      </c>
      <c r="I7516" s="5" t="s">
        <v>190</v>
      </c>
      <c r="J7516" s="5" t="s">
        <v>184</v>
      </c>
      <c r="K7516" s="5" t="s">
        <v>185</v>
      </c>
      <c r="L7516" s="7" t="s">
        <v>164</v>
      </c>
      <c r="M7516" t="str">
        <f t="shared" si="353"/>
        <v>No</v>
      </c>
    </row>
    <row r="7517" spans="1:13" ht="15" thickBot="1" x14ac:dyDescent="0.4">
      <c r="A7517" s="5" t="s">
        <v>175</v>
      </c>
      <c r="B7517" s="5" t="s">
        <v>176</v>
      </c>
      <c r="C7517" s="5" t="s">
        <v>7718</v>
      </c>
      <c r="D7517" s="5">
        <f t="shared" si="352"/>
        <v>82084</v>
      </c>
      <c r="E7517" s="6">
        <v>44306</v>
      </c>
      <c r="F7517" s="6">
        <f t="shared" si="354"/>
        <v>44396</v>
      </c>
      <c r="G7517" s="6" t="str">
        <f>IF('BCT Template'!R7516&gt;F7517,"Yes","No")</f>
        <v>No</v>
      </c>
      <c r="H7517" s="5" t="s">
        <v>210</v>
      </c>
      <c r="I7517" s="5" t="s">
        <v>211</v>
      </c>
      <c r="J7517" s="5" t="s">
        <v>184</v>
      </c>
      <c r="K7517" s="5" t="s">
        <v>185</v>
      </c>
      <c r="L7517" s="7" t="s">
        <v>164</v>
      </c>
      <c r="M7517" t="str">
        <f t="shared" si="353"/>
        <v>No</v>
      </c>
    </row>
    <row r="7518" spans="1:13" ht="15" thickBot="1" x14ac:dyDescent="0.4">
      <c r="A7518" s="5" t="s">
        <v>175</v>
      </c>
      <c r="B7518" s="5" t="s">
        <v>176</v>
      </c>
      <c r="C7518" s="5" t="s">
        <v>7719</v>
      </c>
      <c r="D7518" s="5">
        <f t="shared" si="352"/>
        <v>31644</v>
      </c>
      <c r="E7518" s="6">
        <v>44043</v>
      </c>
      <c r="F7518" s="6">
        <f t="shared" si="354"/>
        <v>44133</v>
      </c>
      <c r="G7518" s="6" t="str">
        <f>IF('BCT Template'!R7517&gt;F7518,"Yes","No")</f>
        <v>No</v>
      </c>
      <c r="H7518" s="5" t="s">
        <v>178</v>
      </c>
      <c r="I7518" s="5" t="s">
        <v>179</v>
      </c>
      <c r="J7518" s="5" t="s">
        <v>35</v>
      </c>
      <c r="K7518" s="5" t="s">
        <v>180</v>
      </c>
      <c r="L7518" s="7" t="s">
        <v>164</v>
      </c>
      <c r="M7518" t="str">
        <f t="shared" si="353"/>
        <v>Yes</v>
      </c>
    </row>
    <row r="7519" spans="1:13" ht="15" thickBot="1" x14ac:dyDescent="0.4">
      <c r="A7519" s="5" t="s">
        <v>175</v>
      </c>
      <c r="B7519" s="5" t="s">
        <v>176</v>
      </c>
      <c r="C7519" s="5" t="s">
        <v>7720</v>
      </c>
      <c r="D7519" s="5">
        <f t="shared" si="352"/>
        <v>79084</v>
      </c>
      <c r="E7519" s="6">
        <v>41182</v>
      </c>
      <c r="F7519" s="6">
        <f t="shared" si="354"/>
        <v>41272</v>
      </c>
      <c r="G7519" s="6" t="str">
        <f>IF('BCT Template'!R7518&gt;F7519,"Yes","No")</f>
        <v>No</v>
      </c>
      <c r="H7519" s="5" t="s">
        <v>189</v>
      </c>
      <c r="I7519" s="5" t="s">
        <v>190</v>
      </c>
      <c r="J7519" s="5" t="s">
        <v>200</v>
      </c>
      <c r="K7519" s="5" t="s">
        <v>201</v>
      </c>
      <c r="L7519" s="7" t="s">
        <v>164</v>
      </c>
      <c r="M7519" t="str">
        <f t="shared" si="353"/>
        <v>Yes</v>
      </c>
    </row>
    <row r="7520" spans="1:13" ht="15" thickBot="1" x14ac:dyDescent="0.4">
      <c r="A7520" s="5" t="s">
        <v>175</v>
      </c>
      <c r="B7520" s="5" t="s">
        <v>176</v>
      </c>
      <c r="C7520" s="5" t="s">
        <v>7721</v>
      </c>
      <c r="D7520" s="5">
        <f t="shared" si="352"/>
        <v>25036</v>
      </c>
      <c r="E7520" s="6">
        <v>43496</v>
      </c>
      <c r="F7520" s="6">
        <f t="shared" si="354"/>
        <v>43586</v>
      </c>
      <c r="G7520" s="6" t="str">
        <f>IF('BCT Template'!R7519&gt;F7520,"Yes","No")</f>
        <v>No</v>
      </c>
      <c r="H7520" s="5" t="s">
        <v>240</v>
      </c>
      <c r="I7520" s="5" t="s">
        <v>241</v>
      </c>
      <c r="J7520" s="5" t="s">
        <v>35</v>
      </c>
      <c r="K7520" s="5" t="s">
        <v>180</v>
      </c>
      <c r="L7520" s="7" t="s">
        <v>164</v>
      </c>
      <c r="M7520" t="str">
        <f t="shared" si="353"/>
        <v>Yes</v>
      </c>
    </row>
    <row r="7521" spans="1:13" ht="15" thickBot="1" x14ac:dyDescent="0.4">
      <c r="A7521" s="5" t="s">
        <v>175</v>
      </c>
      <c r="B7521" s="5" t="s">
        <v>176</v>
      </c>
      <c r="C7521" s="5" t="s">
        <v>7722</v>
      </c>
      <c r="D7521" s="5">
        <f t="shared" si="352"/>
        <v>59210</v>
      </c>
      <c r="E7521" s="6">
        <v>44135</v>
      </c>
      <c r="F7521" s="6">
        <f t="shared" si="354"/>
        <v>44225</v>
      </c>
      <c r="G7521" s="6" t="str">
        <f>IF('BCT Template'!R7520&gt;F7521,"Yes","No")</f>
        <v>No</v>
      </c>
      <c r="H7521" s="5" t="s">
        <v>182</v>
      </c>
      <c r="I7521" s="5" t="s">
        <v>183</v>
      </c>
      <c r="J7521" s="5" t="s">
        <v>184</v>
      </c>
      <c r="K7521" s="5" t="s">
        <v>185</v>
      </c>
      <c r="L7521" s="7" t="s">
        <v>164</v>
      </c>
      <c r="M7521" t="str">
        <f t="shared" si="353"/>
        <v>No</v>
      </c>
    </row>
    <row r="7522" spans="1:13" ht="15" thickBot="1" x14ac:dyDescent="0.4">
      <c r="A7522" s="5" t="s">
        <v>175</v>
      </c>
      <c r="B7522" s="5" t="s">
        <v>176</v>
      </c>
      <c r="C7522" s="5" t="s">
        <v>7723</v>
      </c>
      <c r="D7522" s="5">
        <f t="shared" si="352"/>
        <v>59376</v>
      </c>
      <c r="E7522" s="6">
        <v>42185</v>
      </c>
      <c r="F7522" s="6">
        <f t="shared" si="354"/>
        <v>42275</v>
      </c>
      <c r="G7522" s="6" t="str">
        <f>IF('BCT Template'!R7521&gt;F7522,"Yes","No")</f>
        <v>No</v>
      </c>
      <c r="H7522" s="5" t="s">
        <v>182</v>
      </c>
      <c r="I7522" s="5" t="s">
        <v>183</v>
      </c>
      <c r="J7522" s="5" t="s">
        <v>184</v>
      </c>
      <c r="K7522" s="5" t="s">
        <v>185</v>
      </c>
      <c r="L7522" s="7" t="s">
        <v>164</v>
      </c>
      <c r="M7522" t="str">
        <f t="shared" si="353"/>
        <v>No</v>
      </c>
    </row>
    <row r="7523" spans="1:13" ht="15" thickBot="1" x14ac:dyDescent="0.4">
      <c r="A7523" s="5" t="s">
        <v>175</v>
      </c>
      <c r="B7523" s="5" t="s">
        <v>176</v>
      </c>
      <c r="C7523" s="5" t="s">
        <v>7724</v>
      </c>
      <c r="D7523" s="5">
        <f t="shared" si="352"/>
        <v>29048</v>
      </c>
      <c r="E7523" s="6">
        <v>39629</v>
      </c>
      <c r="F7523" s="6">
        <f t="shared" si="354"/>
        <v>39719</v>
      </c>
      <c r="G7523" s="6" t="str">
        <f>IF('BCT Template'!R7522&gt;F7523,"Yes","No")</f>
        <v>No</v>
      </c>
      <c r="H7523" s="5" t="s">
        <v>178</v>
      </c>
      <c r="I7523" s="5" t="s">
        <v>179</v>
      </c>
      <c r="J7523" s="5" t="s">
        <v>35</v>
      </c>
      <c r="K7523" s="5" t="s">
        <v>180</v>
      </c>
      <c r="L7523" s="7" t="s">
        <v>164</v>
      </c>
      <c r="M7523" t="str">
        <f t="shared" si="353"/>
        <v>Yes</v>
      </c>
    </row>
    <row r="7524" spans="1:13" ht="15" thickBot="1" x14ac:dyDescent="0.4">
      <c r="A7524" s="5" t="s">
        <v>175</v>
      </c>
      <c r="B7524" s="5" t="s">
        <v>176</v>
      </c>
      <c r="C7524" s="5" t="s">
        <v>7725</v>
      </c>
      <c r="D7524" s="5">
        <f t="shared" si="352"/>
        <v>83143</v>
      </c>
      <c r="E7524" s="6">
        <v>45726</v>
      </c>
      <c r="F7524" s="6">
        <f t="shared" si="354"/>
        <v>45816</v>
      </c>
      <c r="G7524" s="6" t="str">
        <f>IF('BCT Template'!R7523&gt;F7524,"Yes","No")</f>
        <v>No</v>
      </c>
      <c r="H7524" s="5" t="s">
        <v>210</v>
      </c>
      <c r="I7524" s="5" t="s">
        <v>211</v>
      </c>
      <c r="J7524" s="5" t="s">
        <v>184</v>
      </c>
      <c r="K7524" s="5" t="s">
        <v>185</v>
      </c>
      <c r="L7524" s="7" t="s">
        <v>164</v>
      </c>
      <c r="M7524" t="str">
        <f t="shared" si="353"/>
        <v>No</v>
      </c>
    </row>
    <row r="7525" spans="1:13" ht="15" thickBot="1" x14ac:dyDescent="0.4">
      <c r="A7525" s="5" t="s">
        <v>175</v>
      </c>
      <c r="B7525" s="5" t="s">
        <v>176</v>
      </c>
      <c r="C7525" s="5" t="s">
        <v>7726</v>
      </c>
      <c r="D7525" s="5">
        <f t="shared" si="352"/>
        <v>78074</v>
      </c>
      <c r="E7525" s="6">
        <v>44099</v>
      </c>
      <c r="F7525" s="6">
        <f t="shared" si="354"/>
        <v>44189</v>
      </c>
      <c r="G7525" s="6" t="str">
        <f>IF('BCT Template'!R7524&gt;F7525,"Yes","No")</f>
        <v>No</v>
      </c>
      <c r="H7525" s="5" t="s">
        <v>189</v>
      </c>
      <c r="I7525" s="5" t="s">
        <v>190</v>
      </c>
      <c r="J7525" s="5" t="s">
        <v>184</v>
      </c>
      <c r="K7525" s="5" t="s">
        <v>185</v>
      </c>
      <c r="L7525" s="7" t="s">
        <v>164</v>
      </c>
      <c r="M7525" t="str">
        <f t="shared" si="353"/>
        <v>No</v>
      </c>
    </row>
    <row r="7526" spans="1:13" ht="15" thickBot="1" x14ac:dyDescent="0.4">
      <c r="A7526" s="5" t="s">
        <v>175</v>
      </c>
      <c r="B7526" s="5" t="s">
        <v>176</v>
      </c>
      <c r="C7526" s="5" t="s">
        <v>7727</v>
      </c>
      <c r="D7526" s="5">
        <f t="shared" si="352"/>
        <v>78049</v>
      </c>
      <c r="E7526" s="6">
        <v>37621</v>
      </c>
      <c r="F7526" s="6">
        <f t="shared" si="354"/>
        <v>37711</v>
      </c>
      <c r="G7526" s="6" t="str">
        <f>IF('BCT Template'!R7525&gt;F7526,"Yes","No")</f>
        <v>No</v>
      </c>
      <c r="H7526" s="5" t="s">
        <v>182</v>
      </c>
      <c r="I7526" s="5" t="s">
        <v>183</v>
      </c>
      <c r="J7526" s="5" t="s">
        <v>184</v>
      </c>
      <c r="K7526" s="5" t="s">
        <v>185</v>
      </c>
      <c r="L7526" s="7" t="s">
        <v>164</v>
      </c>
      <c r="M7526" t="str">
        <f t="shared" si="353"/>
        <v>No</v>
      </c>
    </row>
    <row r="7527" spans="1:13" ht="15" thickBot="1" x14ac:dyDescent="0.4">
      <c r="A7527" s="5" t="s">
        <v>175</v>
      </c>
      <c r="B7527" s="5" t="s">
        <v>176</v>
      </c>
      <c r="C7527" s="5" t="s">
        <v>7728</v>
      </c>
      <c r="D7527" s="5">
        <f t="shared" si="352"/>
        <v>59544</v>
      </c>
      <c r="E7527" s="6">
        <v>41820</v>
      </c>
      <c r="F7527" s="6">
        <f t="shared" si="354"/>
        <v>41910</v>
      </c>
      <c r="G7527" s="6" t="str">
        <f>IF('BCT Template'!R7526&gt;F7527,"Yes","No")</f>
        <v>No</v>
      </c>
      <c r="H7527" s="5" t="s">
        <v>182</v>
      </c>
      <c r="I7527" s="5" t="s">
        <v>183</v>
      </c>
      <c r="J7527" s="5" t="s">
        <v>200</v>
      </c>
      <c r="K7527" s="5" t="s">
        <v>201</v>
      </c>
      <c r="L7527" s="7" t="s">
        <v>164</v>
      </c>
      <c r="M7527" t="str">
        <f t="shared" si="353"/>
        <v>Yes</v>
      </c>
    </row>
    <row r="7528" spans="1:13" ht="15" thickBot="1" x14ac:dyDescent="0.4">
      <c r="A7528" s="5" t="s">
        <v>175</v>
      </c>
      <c r="B7528" s="5" t="s">
        <v>176</v>
      </c>
      <c r="C7528" s="5" t="s">
        <v>7729</v>
      </c>
      <c r="D7528" s="5">
        <f t="shared" si="352"/>
        <v>30258</v>
      </c>
      <c r="E7528" s="6">
        <v>41790</v>
      </c>
      <c r="F7528" s="6">
        <f t="shared" si="354"/>
        <v>41880</v>
      </c>
      <c r="G7528" s="6" t="str">
        <f>IF('BCT Template'!R7527&gt;F7528,"Yes","No")</f>
        <v>No</v>
      </c>
      <c r="H7528" s="5" t="s">
        <v>178</v>
      </c>
      <c r="I7528" s="5" t="s">
        <v>179</v>
      </c>
      <c r="J7528" s="5" t="s">
        <v>35</v>
      </c>
      <c r="K7528" s="5" t="s">
        <v>180</v>
      </c>
      <c r="L7528" s="7" t="s">
        <v>164</v>
      </c>
      <c r="M7528" t="str">
        <f t="shared" si="353"/>
        <v>Yes</v>
      </c>
    </row>
    <row r="7529" spans="1:13" ht="15" thickBot="1" x14ac:dyDescent="0.4">
      <c r="A7529" s="5" t="s">
        <v>175</v>
      </c>
      <c r="B7529" s="5" t="s">
        <v>176</v>
      </c>
      <c r="C7529" s="5" t="s">
        <v>7730</v>
      </c>
      <c r="D7529" s="5">
        <f t="shared" si="352"/>
        <v>81533</v>
      </c>
      <c r="E7529" s="6">
        <v>43312</v>
      </c>
      <c r="F7529" s="6">
        <f t="shared" si="354"/>
        <v>43402</v>
      </c>
      <c r="G7529" s="6" t="str">
        <f>IF('BCT Template'!R7528&gt;F7529,"Yes","No")</f>
        <v>No</v>
      </c>
      <c r="H7529" s="5" t="s">
        <v>182</v>
      </c>
      <c r="I7529" s="5" t="s">
        <v>183</v>
      </c>
      <c r="J7529" s="5" t="s">
        <v>184</v>
      </c>
      <c r="K7529" s="5" t="s">
        <v>185</v>
      </c>
      <c r="L7529" s="7" t="s">
        <v>164</v>
      </c>
      <c r="M7529" t="str">
        <f t="shared" si="353"/>
        <v>No</v>
      </c>
    </row>
    <row r="7530" spans="1:13" ht="15" thickBot="1" x14ac:dyDescent="0.4">
      <c r="A7530" s="5" t="s">
        <v>175</v>
      </c>
      <c r="B7530" s="5" t="s">
        <v>176</v>
      </c>
      <c r="C7530" s="5" t="s">
        <v>7731</v>
      </c>
      <c r="D7530" s="5">
        <f t="shared" si="352"/>
        <v>22816</v>
      </c>
      <c r="E7530" s="6">
        <v>44468</v>
      </c>
      <c r="F7530" s="6">
        <f t="shared" si="354"/>
        <v>44558</v>
      </c>
      <c r="G7530" s="6" t="str">
        <f>IF('BCT Template'!R7529&gt;F7530,"Yes","No")</f>
        <v>No</v>
      </c>
      <c r="H7530" s="5" t="s">
        <v>178</v>
      </c>
      <c r="I7530" s="5" t="s">
        <v>179</v>
      </c>
      <c r="J7530" s="5" t="s">
        <v>35</v>
      </c>
      <c r="K7530" s="5" t="s">
        <v>180</v>
      </c>
      <c r="L7530" s="7" t="s">
        <v>164</v>
      </c>
      <c r="M7530" t="str">
        <f t="shared" si="353"/>
        <v>Yes</v>
      </c>
    </row>
    <row r="7531" spans="1:13" ht="15" thickBot="1" x14ac:dyDescent="0.4">
      <c r="A7531" s="5" t="s">
        <v>175</v>
      </c>
      <c r="B7531" s="5" t="s">
        <v>176</v>
      </c>
      <c r="C7531" s="5" t="s">
        <v>7732</v>
      </c>
      <c r="D7531" s="5">
        <f t="shared" si="352"/>
        <v>29983</v>
      </c>
      <c r="E7531" s="6">
        <v>44347</v>
      </c>
      <c r="F7531" s="6">
        <f t="shared" si="354"/>
        <v>44437</v>
      </c>
      <c r="G7531" s="6" t="str">
        <f>IF('BCT Template'!R7530&gt;F7531,"Yes","No")</f>
        <v>No</v>
      </c>
      <c r="H7531" s="5" t="s">
        <v>178</v>
      </c>
      <c r="I7531" s="5" t="s">
        <v>179</v>
      </c>
      <c r="J7531" s="5" t="s">
        <v>35</v>
      </c>
      <c r="K7531" s="5" t="s">
        <v>180</v>
      </c>
      <c r="L7531" s="7" t="s">
        <v>164</v>
      </c>
      <c r="M7531" t="str">
        <f t="shared" si="353"/>
        <v>Yes</v>
      </c>
    </row>
    <row r="7532" spans="1:13" ht="15" thickBot="1" x14ac:dyDescent="0.4">
      <c r="A7532" s="5" t="s">
        <v>175</v>
      </c>
      <c r="B7532" s="5" t="s">
        <v>176</v>
      </c>
      <c r="C7532" s="5" t="s">
        <v>7733</v>
      </c>
      <c r="D7532" s="5">
        <f t="shared" si="352"/>
        <v>21370</v>
      </c>
      <c r="E7532" s="6">
        <v>44742</v>
      </c>
      <c r="F7532" s="6">
        <f t="shared" si="354"/>
        <v>44832</v>
      </c>
      <c r="G7532" s="6" t="str">
        <f>IF('BCT Template'!R7531&gt;F7532,"Yes","No")</f>
        <v>No</v>
      </c>
      <c r="H7532" s="5" t="s">
        <v>178</v>
      </c>
      <c r="I7532" s="5" t="s">
        <v>179</v>
      </c>
      <c r="J7532" s="5" t="s">
        <v>35</v>
      </c>
      <c r="K7532" s="5" t="s">
        <v>180</v>
      </c>
      <c r="L7532" s="7" t="s">
        <v>164</v>
      </c>
      <c r="M7532" t="str">
        <f t="shared" si="353"/>
        <v>Yes</v>
      </c>
    </row>
    <row r="7533" spans="1:13" ht="15" thickBot="1" x14ac:dyDescent="0.4">
      <c r="A7533" s="5" t="s">
        <v>175</v>
      </c>
      <c r="B7533" s="5" t="s">
        <v>176</v>
      </c>
      <c r="C7533" s="5" t="s">
        <v>7734</v>
      </c>
      <c r="D7533" s="5">
        <f t="shared" si="352"/>
        <v>81779</v>
      </c>
      <c r="E7533" s="6">
        <v>43738</v>
      </c>
      <c r="F7533" s="6">
        <f t="shared" si="354"/>
        <v>43828</v>
      </c>
      <c r="G7533" s="6" t="str">
        <f>IF('BCT Template'!R7532&gt;F7533,"Yes","No")</f>
        <v>No</v>
      </c>
      <c r="H7533" s="5" t="s">
        <v>182</v>
      </c>
      <c r="I7533" s="5" t="s">
        <v>183</v>
      </c>
      <c r="J7533" s="5" t="s">
        <v>184</v>
      </c>
      <c r="K7533" s="5" t="s">
        <v>185</v>
      </c>
      <c r="L7533" s="7" t="s">
        <v>164</v>
      </c>
      <c r="M7533" t="str">
        <f t="shared" si="353"/>
        <v>No</v>
      </c>
    </row>
    <row r="7534" spans="1:13" ht="15" thickBot="1" x14ac:dyDescent="0.4">
      <c r="A7534" s="5" t="s">
        <v>175</v>
      </c>
      <c r="B7534" s="5" t="s">
        <v>176</v>
      </c>
      <c r="C7534" s="5" t="s">
        <v>7735</v>
      </c>
      <c r="D7534" s="5">
        <f t="shared" si="352"/>
        <v>57061</v>
      </c>
      <c r="E7534" s="6">
        <v>43830</v>
      </c>
      <c r="F7534" s="6">
        <f t="shared" si="354"/>
        <v>43920</v>
      </c>
      <c r="G7534" s="6" t="str">
        <f>IF('BCT Template'!R7533&gt;F7534,"Yes","No")</f>
        <v>No</v>
      </c>
      <c r="H7534" s="5" t="s">
        <v>189</v>
      </c>
      <c r="I7534" s="5" t="s">
        <v>190</v>
      </c>
      <c r="J7534" s="5" t="s">
        <v>184</v>
      </c>
      <c r="K7534" s="5" t="s">
        <v>185</v>
      </c>
      <c r="L7534" s="7" t="s">
        <v>164</v>
      </c>
      <c r="M7534" t="str">
        <f t="shared" si="353"/>
        <v>No</v>
      </c>
    </row>
    <row r="7535" spans="1:13" ht="15" thickBot="1" x14ac:dyDescent="0.4">
      <c r="A7535" s="5" t="s">
        <v>175</v>
      </c>
      <c r="B7535" s="5" t="s">
        <v>176</v>
      </c>
      <c r="C7535" s="5" t="s">
        <v>7736</v>
      </c>
      <c r="D7535" s="5">
        <f t="shared" si="352"/>
        <v>57150</v>
      </c>
      <c r="E7535" s="6">
        <v>44012</v>
      </c>
      <c r="F7535" s="6">
        <f t="shared" si="354"/>
        <v>44102</v>
      </c>
      <c r="G7535" s="6" t="str">
        <f>IF('BCT Template'!R7534&gt;F7535,"Yes","No")</f>
        <v>No</v>
      </c>
      <c r="H7535" s="5" t="s">
        <v>189</v>
      </c>
      <c r="I7535" s="5" t="s">
        <v>190</v>
      </c>
      <c r="J7535" s="5" t="s">
        <v>184</v>
      </c>
      <c r="K7535" s="5" t="s">
        <v>185</v>
      </c>
      <c r="L7535" s="7" t="s">
        <v>164</v>
      </c>
      <c r="M7535" t="str">
        <f t="shared" si="353"/>
        <v>No</v>
      </c>
    </row>
    <row r="7536" spans="1:13" ht="15" thickBot="1" x14ac:dyDescent="0.4">
      <c r="A7536" s="5" t="s">
        <v>175</v>
      </c>
      <c r="B7536" s="5" t="s">
        <v>176</v>
      </c>
      <c r="C7536" s="5" t="s">
        <v>7737</v>
      </c>
      <c r="D7536" s="5">
        <f t="shared" si="352"/>
        <v>83124</v>
      </c>
      <c r="E7536" s="6">
        <v>45360</v>
      </c>
      <c r="F7536" s="6">
        <f t="shared" si="354"/>
        <v>45450</v>
      </c>
      <c r="G7536" s="6" t="str">
        <f>IF('BCT Template'!R7535&gt;F7536,"Yes","No")</f>
        <v>No</v>
      </c>
      <c r="H7536" s="5" t="s">
        <v>210</v>
      </c>
      <c r="I7536" s="5" t="s">
        <v>211</v>
      </c>
      <c r="J7536" s="5" t="s">
        <v>184</v>
      </c>
      <c r="K7536" s="5" t="s">
        <v>185</v>
      </c>
      <c r="L7536" s="7" t="s">
        <v>164</v>
      </c>
      <c r="M7536" t="str">
        <f t="shared" si="353"/>
        <v>No</v>
      </c>
    </row>
    <row r="7537" spans="1:13" ht="15" thickBot="1" x14ac:dyDescent="0.4">
      <c r="A7537" s="5" t="s">
        <v>175</v>
      </c>
      <c r="B7537" s="5" t="s">
        <v>176</v>
      </c>
      <c r="C7537" s="5" t="s">
        <v>7738</v>
      </c>
      <c r="D7537" s="5">
        <f t="shared" si="352"/>
        <v>57368</v>
      </c>
      <c r="E7537" s="6">
        <v>37802</v>
      </c>
      <c r="F7537" s="6">
        <f t="shared" si="354"/>
        <v>37892</v>
      </c>
      <c r="G7537" s="6" t="str">
        <f>IF('BCT Template'!R7536&gt;F7537,"Yes","No")</f>
        <v>No</v>
      </c>
      <c r="H7537" s="5" t="s">
        <v>189</v>
      </c>
      <c r="I7537" s="5" t="s">
        <v>190</v>
      </c>
      <c r="J7537" s="5" t="s">
        <v>184</v>
      </c>
      <c r="K7537" s="5" t="s">
        <v>185</v>
      </c>
      <c r="L7537" s="7" t="s">
        <v>164</v>
      </c>
      <c r="M7537" t="str">
        <f t="shared" si="353"/>
        <v>No</v>
      </c>
    </row>
    <row r="7538" spans="1:13" ht="15" thickBot="1" x14ac:dyDescent="0.4">
      <c r="A7538" s="5" t="s">
        <v>175</v>
      </c>
      <c r="B7538" s="5" t="s">
        <v>176</v>
      </c>
      <c r="C7538" s="5" t="s">
        <v>7739</v>
      </c>
      <c r="D7538" s="5">
        <f t="shared" si="352"/>
        <v>30223</v>
      </c>
      <c r="E7538" s="6">
        <v>42978</v>
      </c>
      <c r="F7538" s="6">
        <f t="shared" si="354"/>
        <v>43068</v>
      </c>
      <c r="G7538" s="6" t="str">
        <f>IF('BCT Template'!R7537&gt;F7538,"Yes","No")</f>
        <v>No</v>
      </c>
      <c r="H7538" s="5" t="s">
        <v>178</v>
      </c>
      <c r="I7538" s="5" t="s">
        <v>179</v>
      </c>
      <c r="J7538" s="5" t="s">
        <v>35</v>
      </c>
      <c r="K7538" s="5" t="s">
        <v>180</v>
      </c>
      <c r="L7538" s="7" t="s">
        <v>164</v>
      </c>
      <c r="M7538" t="str">
        <f t="shared" si="353"/>
        <v>Yes</v>
      </c>
    </row>
    <row r="7539" spans="1:13" ht="15" thickBot="1" x14ac:dyDescent="0.4">
      <c r="A7539" s="5" t="s">
        <v>175</v>
      </c>
      <c r="B7539" s="5" t="s">
        <v>176</v>
      </c>
      <c r="C7539" s="5" t="s">
        <v>7740</v>
      </c>
      <c r="D7539" s="5">
        <f t="shared" si="352"/>
        <v>30218</v>
      </c>
      <c r="E7539" s="6">
        <v>40815</v>
      </c>
      <c r="F7539" s="6">
        <f t="shared" si="354"/>
        <v>40905</v>
      </c>
      <c r="G7539" s="6" t="str">
        <f>IF('BCT Template'!R7538&gt;F7539,"Yes","No")</f>
        <v>No</v>
      </c>
      <c r="H7539" s="5" t="s">
        <v>178</v>
      </c>
      <c r="I7539" s="5" t="s">
        <v>179</v>
      </c>
      <c r="J7539" s="5" t="s">
        <v>35</v>
      </c>
      <c r="K7539" s="5" t="s">
        <v>180</v>
      </c>
      <c r="L7539" s="7" t="s">
        <v>164</v>
      </c>
      <c r="M7539" t="str">
        <f t="shared" si="353"/>
        <v>Yes</v>
      </c>
    </row>
    <row r="7540" spans="1:13" ht="15" thickBot="1" x14ac:dyDescent="0.4">
      <c r="A7540" s="5" t="s">
        <v>175</v>
      </c>
      <c r="B7540" s="5" t="s">
        <v>176</v>
      </c>
      <c r="C7540" s="5" t="s">
        <v>7741</v>
      </c>
      <c r="D7540" s="5">
        <f t="shared" si="352"/>
        <v>57001</v>
      </c>
      <c r="E7540" s="6">
        <v>43391</v>
      </c>
      <c r="F7540" s="6">
        <f t="shared" si="354"/>
        <v>43481</v>
      </c>
      <c r="G7540" s="6" t="str">
        <f>IF('BCT Template'!R7539&gt;F7540,"Yes","No")</f>
        <v>No</v>
      </c>
      <c r="H7540" s="5" t="s">
        <v>189</v>
      </c>
      <c r="I7540" s="5" t="s">
        <v>190</v>
      </c>
      <c r="J7540" s="5" t="s">
        <v>184</v>
      </c>
      <c r="K7540" s="5" t="s">
        <v>185</v>
      </c>
      <c r="L7540" s="7" t="s">
        <v>164</v>
      </c>
      <c r="M7540" t="str">
        <f t="shared" si="353"/>
        <v>No</v>
      </c>
    </row>
    <row r="7541" spans="1:13" ht="15" thickBot="1" x14ac:dyDescent="0.4">
      <c r="A7541" s="5" t="s">
        <v>175</v>
      </c>
      <c r="B7541" s="5" t="s">
        <v>176</v>
      </c>
      <c r="C7541" s="5" t="s">
        <v>7742</v>
      </c>
      <c r="D7541" s="5">
        <f t="shared" si="352"/>
        <v>77772</v>
      </c>
      <c r="E7541" s="6">
        <v>43069</v>
      </c>
      <c r="F7541" s="6">
        <f t="shared" si="354"/>
        <v>43159</v>
      </c>
      <c r="G7541" s="6" t="str">
        <f>IF('BCT Template'!R7540&gt;F7541,"Yes","No")</f>
        <v>No</v>
      </c>
      <c r="H7541" s="5" t="s">
        <v>189</v>
      </c>
      <c r="I7541" s="5" t="s">
        <v>190</v>
      </c>
      <c r="J7541" s="5" t="s">
        <v>200</v>
      </c>
      <c r="K7541" s="5" t="s">
        <v>201</v>
      </c>
      <c r="L7541" s="7" t="s">
        <v>164</v>
      </c>
      <c r="M7541" t="str">
        <f t="shared" si="353"/>
        <v>Yes</v>
      </c>
    </row>
    <row r="7542" spans="1:13" ht="15" thickBot="1" x14ac:dyDescent="0.4">
      <c r="A7542" s="5" t="s">
        <v>175</v>
      </c>
      <c r="B7542" s="5" t="s">
        <v>176</v>
      </c>
      <c r="C7542" s="5" t="s">
        <v>7743</v>
      </c>
      <c r="D7542" s="5">
        <f t="shared" si="352"/>
        <v>81910</v>
      </c>
      <c r="E7542" s="6">
        <v>43982</v>
      </c>
      <c r="F7542" s="6">
        <f t="shared" si="354"/>
        <v>44072</v>
      </c>
      <c r="G7542" s="6" t="str">
        <f>IF('BCT Template'!R7541&gt;F7542,"Yes","No")</f>
        <v>No</v>
      </c>
      <c r="H7542" s="5" t="s">
        <v>182</v>
      </c>
      <c r="I7542" s="5" t="s">
        <v>183</v>
      </c>
      <c r="J7542" s="5" t="s">
        <v>200</v>
      </c>
      <c r="K7542" s="5" t="s">
        <v>201</v>
      </c>
      <c r="L7542" s="7" t="s">
        <v>164</v>
      </c>
      <c r="M7542" t="str">
        <f t="shared" si="353"/>
        <v>Yes</v>
      </c>
    </row>
    <row r="7543" spans="1:13" ht="15" thickBot="1" x14ac:dyDescent="0.4">
      <c r="A7543" s="5" t="s">
        <v>175</v>
      </c>
      <c r="B7543" s="5" t="s">
        <v>176</v>
      </c>
      <c r="C7543" s="5" t="s">
        <v>7744</v>
      </c>
      <c r="D7543" s="5">
        <f t="shared" si="352"/>
        <v>57792</v>
      </c>
      <c r="E7543" s="6">
        <v>43281</v>
      </c>
      <c r="F7543" s="6">
        <f t="shared" si="354"/>
        <v>43371</v>
      </c>
      <c r="G7543" s="6" t="str">
        <f>IF('BCT Template'!R7542&gt;F7543,"Yes","No")</f>
        <v>No</v>
      </c>
      <c r="H7543" s="5" t="s">
        <v>189</v>
      </c>
      <c r="I7543" s="5" t="s">
        <v>190</v>
      </c>
      <c r="J7543" s="5" t="s">
        <v>184</v>
      </c>
      <c r="K7543" s="5" t="s">
        <v>185</v>
      </c>
      <c r="L7543" s="7" t="s">
        <v>164</v>
      </c>
      <c r="M7543" t="str">
        <f t="shared" si="353"/>
        <v>No</v>
      </c>
    </row>
    <row r="7544" spans="1:13" ht="15" thickBot="1" x14ac:dyDescent="0.4">
      <c r="A7544" s="5" t="s">
        <v>175</v>
      </c>
      <c r="B7544" s="5" t="s">
        <v>176</v>
      </c>
      <c r="C7544" s="5" t="s">
        <v>7745</v>
      </c>
      <c r="D7544" s="5">
        <f t="shared" si="352"/>
        <v>80339</v>
      </c>
      <c r="E7544" s="6">
        <v>44196</v>
      </c>
      <c r="F7544" s="6">
        <f t="shared" si="354"/>
        <v>44286</v>
      </c>
      <c r="G7544" s="6" t="str">
        <f>IF('BCT Template'!R7543&gt;F7544,"Yes","No")</f>
        <v>No</v>
      </c>
      <c r="H7544" s="5" t="s">
        <v>182</v>
      </c>
      <c r="I7544" s="5" t="s">
        <v>183</v>
      </c>
      <c r="J7544" s="5" t="s">
        <v>184</v>
      </c>
      <c r="K7544" s="5" t="s">
        <v>185</v>
      </c>
      <c r="L7544" s="7" t="s">
        <v>164</v>
      </c>
      <c r="M7544" t="str">
        <f t="shared" si="353"/>
        <v>No</v>
      </c>
    </row>
    <row r="7545" spans="1:13" ht="15" thickBot="1" x14ac:dyDescent="0.4">
      <c r="A7545" s="5" t="s">
        <v>175</v>
      </c>
      <c r="B7545" s="5" t="s">
        <v>176</v>
      </c>
      <c r="C7545" s="5" t="s">
        <v>7746</v>
      </c>
      <c r="D7545" s="5">
        <f t="shared" si="352"/>
        <v>23438</v>
      </c>
      <c r="E7545" s="6">
        <v>39721</v>
      </c>
      <c r="F7545" s="6">
        <f t="shared" si="354"/>
        <v>39811</v>
      </c>
      <c r="G7545" s="6" t="str">
        <f>IF('BCT Template'!R7544&gt;F7545,"Yes","No")</f>
        <v>No</v>
      </c>
      <c r="H7545" s="5" t="s">
        <v>178</v>
      </c>
      <c r="I7545" s="5" t="s">
        <v>179</v>
      </c>
      <c r="J7545" s="5" t="s">
        <v>35</v>
      </c>
      <c r="K7545" s="5" t="s">
        <v>180</v>
      </c>
      <c r="L7545" s="7" t="s">
        <v>164</v>
      </c>
      <c r="M7545" t="str">
        <f t="shared" si="353"/>
        <v>Yes</v>
      </c>
    </row>
    <row r="7546" spans="1:13" ht="15" thickBot="1" x14ac:dyDescent="0.4">
      <c r="A7546" s="5" t="s">
        <v>175</v>
      </c>
      <c r="B7546" s="5" t="s">
        <v>176</v>
      </c>
      <c r="C7546" s="5" t="s">
        <v>7747</v>
      </c>
      <c r="D7546" s="5">
        <f t="shared" si="352"/>
        <v>30741</v>
      </c>
      <c r="E7546" s="6">
        <v>44347</v>
      </c>
      <c r="F7546" s="6">
        <f t="shared" si="354"/>
        <v>44437</v>
      </c>
      <c r="G7546" s="6" t="str">
        <f>IF('BCT Template'!R7545&gt;F7546,"Yes","No")</f>
        <v>No</v>
      </c>
      <c r="H7546" s="5" t="s">
        <v>178</v>
      </c>
      <c r="I7546" s="5" t="s">
        <v>179</v>
      </c>
      <c r="J7546" s="5" t="s">
        <v>35</v>
      </c>
      <c r="K7546" s="5" t="s">
        <v>180</v>
      </c>
      <c r="L7546" s="7" t="s">
        <v>164</v>
      </c>
      <c r="M7546" t="str">
        <f t="shared" si="353"/>
        <v>Yes</v>
      </c>
    </row>
    <row r="7547" spans="1:13" ht="15" thickBot="1" x14ac:dyDescent="0.4">
      <c r="A7547" s="5" t="s">
        <v>175</v>
      </c>
      <c r="B7547" s="5" t="s">
        <v>176</v>
      </c>
      <c r="C7547" s="5" t="s">
        <v>7748</v>
      </c>
      <c r="D7547" s="5">
        <f t="shared" si="352"/>
        <v>77659</v>
      </c>
      <c r="E7547" s="6">
        <v>44255</v>
      </c>
      <c r="F7547" s="6">
        <f t="shared" si="354"/>
        <v>44345</v>
      </c>
      <c r="G7547" s="6" t="str">
        <f>IF('BCT Template'!R7546&gt;F7547,"Yes","No")</f>
        <v>No</v>
      </c>
      <c r="H7547" s="5" t="s">
        <v>189</v>
      </c>
      <c r="I7547" s="5" t="s">
        <v>190</v>
      </c>
      <c r="J7547" s="5" t="s">
        <v>200</v>
      </c>
      <c r="K7547" s="5" t="s">
        <v>201</v>
      </c>
      <c r="L7547" s="7" t="s">
        <v>164</v>
      </c>
      <c r="M7547" t="str">
        <f t="shared" si="353"/>
        <v>Yes</v>
      </c>
    </row>
    <row r="7548" spans="1:13" ht="15" thickBot="1" x14ac:dyDescent="0.4">
      <c r="A7548" s="5" t="s">
        <v>175</v>
      </c>
      <c r="B7548" s="5" t="s">
        <v>176</v>
      </c>
      <c r="C7548" s="5" t="s">
        <v>7749</v>
      </c>
      <c r="D7548" s="5">
        <f t="shared" si="352"/>
        <v>80605</v>
      </c>
      <c r="E7548" s="6">
        <v>42735</v>
      </c>
      <c r="F7548" s="6">
        <f t="shared" si="354"/>
        <v>42825</v>
      </c>
      <c r="G7548" s="6" t="str">
        <f>IF('BCT Template'!R7547&gt;F7548,"Yes","No")</f>
        <v>No</v>
      </c>
      <c r="H7548" s="5" t="s">
        <v>182</v>
      </c>
      <c r="I7548" s="5" t="s">
        <v>183</v>
      </c>
      <c r="J7548" s="5" t="s">
        <v>184</v>
      </c>
      <c r="K7548" s="5" t="s">
        <v>185</v>
      </c>
      <c r="L7548" s="7" t="s">
        <v>164</v>
      </c>
      <c r="M7548" t="str">
        <f t="shared" si="353"/>
        <v>No</v>
      </c>
    </row>
    <row r="7549" spans="1:13" ht="15" thickBot="1" x14ac:dyDescent="0.4">
      <c r="A7549" s="5" t="s">
        <v>175</v>
      </c>
      <c r="B7549" s="5" t="s">
        <v>176</v>
      </c>
      <c r="C7549" s="5" t="s">
        <v>7750</v>
      </c>
      <c r="D7549" s="5">
        <f t="shared" si="352"/>
        <v>31057</v>
      </c>
      <c r="E7549" s="6">
        <v>43646</v>
      </c>
      <c r="F7549" s="6">
        <f t="shared" si="354"/>
        <v>43736</v>
      </c>
      <c r="G7549" s="6" t="str">
        <f>IF('BCT Template'!R7548&gt;F7549,"Yes","No")</f>
        <v>No</v>
      </c>
      <c r="H7549" s="5" t="s">
        <v>178</v>
      </c>
      <c r="I7549" s="5" t="s">
        <v>179</v>
      </c>
      <c r="J7549" s="5" t="s">
        <v>35</v>
      </c>
      <c r="K7549" s="5" t="s">
        <v>180</v>
      </c>
      <c r="L7549" s="7" t="s">
        <v>164</v>
      </c>
      <c r="M7549" t="str">
        <f t="shared" si="353"/>
        <v>Yes</v>
      </c>
    </row>
    <row r="7550" spans="1:13" ht="15" thickBot="1" x14ac:dyDescent="0.4">
      <c r="A7550" s="5" t="s">
        <v>175</v>
      </c>
      <c r="B7550" s="5" t="s">
        <v>176</v>
      </c>
      <c r="C7550" s="5" t="s">
        <v>7751</v>
      </c>
      <c r="D7550" s="5">
        <f t="shared" si="352"/>
        <v>81817</v>
      </c>
      <c r="E7550" s="6">
        <v>43646</v>
      </c>
      <c r="F7550" s="6">
        <f t="shared" si="354"/>
        <v>43736</v>
      </c>
      <c r="G7550" s="6" t="str">
        <f>IF('BCT Template'!R7549&gt;F7550,"Yes","No")</f>
        <v>No</v>
      </c>
      <c r="H7550" s="5" t="s">
        <v>182</v>
      </c>
      <c r="I7550" s="5" t="s">
        <v>183</v>
      </c>
      <c r="J7550" s="5" t="s">
        <v>184</v>
      </c>
      <c r="K7550" s="5" t="s">
        <v>185</v>
      </c>
      <c r="L7550" s="7" t="s">
        <v>164</v>
      </c>
      <c r="M7550" t="str">
        <f t="shared" si="353"/>
        <v>No</v>
      </c>
    </row>
    <row r="7551" spans="1:13" ht="15" thickBot="1" x14ac:dyDescent="0.4">
      <c r="A7551" s="5" t="s">
        <v>175</v>
      </c>
      <c r="B7551" s="5" t="s">
        <v>176</v>
      </c>
      <c r="C7551" s="5" t="s">
        <v>7752</v>
      </c>
      <c r="D7551" s="5">
        <f t="shared" si="352"/>
        <v>59008</v>
      </c>
      <c r="E7551" s="6">
        <v>43281</v>
      </c>
      <c r="F7551" s="6">
        <f t="shared" si="354"/>
        <v>43371</v>
      </c>
      <c r="G7551" s="6" t="str">
        <f>IF('BCT Template'!R7550&gt;F7551,"Yes","No")</f>
        <v>No</v>
      </c>
      <c r="H7551" s="5" t="s">
        <v>182</v>
      </c>
      <c r="I7551" s="5" t="s">
        <v>183</v>
      </c>
      <c r="J7551" s="5" t="s">
        <v>184</v>
      </c>
      <c r="K7551" s="5" t="s">
        <v>185</v>
      </c>
      <c r="L7551" s="7" t="s">
        <v>164</v>
      </c>
      <c r="M7551" t="str">
        <f t="shared" si="353"/>
        <v>No</v>
      </c>
    </row>
    <row r="7552" spans="1:13" ht="15" thickBot="1" x14ac:dyDescent="0.4">
      <c r="A7552" s="5" t="s">
        <v>175</v>
      </c>
      <c r="B7552" s="5" t="s">
        <v>176</v>
      </c>
      <c r="C7552" s="5" t="s">
        <v>7753</v>
      </c>
      <c r="D7552" s="5">
        <f t="shared" si="352"/>
        <v>30849</v>
      </c>
      <c r="E7552" s="6">
        <v>44074</v>
      </c>
      <c r="F7552" s="6">
        <f t="shared" si="354"/>
        <v>44164</v>
      </c>
      <c r="G7552" s="6" t="str">
        <f>IF('BCT Template'!R7551&gt;F7552,"Yes","No")</f>
        <v>No</v>
      </c>
      <c r="H7552" s="5" t="s">
        <v>178</v>
      </c>
      <c r="I7552" s="5" t="s">
        <v>179</v>
      </c>
      <c r="J7552" s="5" t="s">
        <v>35</v>
      </c>
      <c r="K7552" s="5" t="s">
        <v>180</v>
      </c>
      <c r="L7552" s="7" t="s">
        <v>164</v>
      </c>
      <c r="M7552" t="str">
        <f t="shared" si="353"/>
        <v>Yes</v>
      </c>
    </row>
    <row r="7553" spans="1:13" ht="15" thickBot="1" x14ac:dyDescent="0.4">
      <c r="A7553" s="5" t="s">
        <v>175</v>
      </c>
      <c r="B7553" s="5" t="s">
        <v>176</v>
      </c>
      <c r="C7553" s="5" t="s">
        <v>7754</v>
      </c>
      <c r="D7553" s="5">
        <f t="shared" si="352"/>
        <v>21254</v>
      </c>
      <c r="E7553" s="6">
        <v>44012</v>
      </c>
      <c r="F7553" s="6">
        <f t="shared" si="354"/>
        <v>44102</v>
      </c>
      <c r="G7553" s="6" t="str">
        <f>IF('BCT Template'!R7552&gt;F7553,"Yes","No")</f>
        <v>No</v>
      </c>
      <c r="H7553" s="5" t="s">
        <v>178</v>
      </c>
      <c r="I7553" s="5" t="s">
        <v>179</v>
      </c>
      <c r="J7553" s="5" t="s">
        <v>35</v>
      </c>
      <c r="K7553" s="5" t="s">
        <v>180</v>
      </c>
      <c r="L7553" s="7" t="s">
        <v>164</v>
      </c>
      <c r="M7553" t="str">
        <f t="shared" si="353"/>
        <v>Yes</v>
      </c>
    </row>
    <row r="7554" spans="1:13" ht="15" thickBot="1" x14ac:dyDescent="0.4">
      <c r="A7554" s="5" t="s">
        <v>175</v>
      </c>
      <c r="B7554" s="5" t="s">
        <v>176</v>
      </c>
      <c r="C7554" s="5" t="s">
        <v>7755</v>
      </c>
      <c r="D7554" s="5">
        <f t="shared" si="352"/>
        <v>22530</v>
      </c>
      <c r="E7554" s="6">
        <v>44310</v>
      </c>
      <c r="F7554" s="6">
        <f t="shared" si="354"/>
        <v>44400</v>
      </c>
      <c r="G7554" s="6" t="str">
        <f>IF('BCT Template'!R7553&gt;F7554,"Yes","No")</f>
        <v>No</v>
      </c>
      <c r="H7554" s="5" t="s">
        <v>178</v>
      </c>
      <c r="I7554" s="5" t="s">
        <v>179</v>
      </c>
      <c r="J7554" s="5" t="s">
        <v>35</v>
      </c>
      <c r="K7554" s="5" t="s">
        <v>180</v>
      </c>
      <c r="L7554" s="7" t="s">
        <v>164</v>
      </c>
      <c r="M7554" t="str">
        <f t="shared" si="353"/>
        <v>Yes</v>
      </c>
    </row>
    <row r="7555" spans="1:13" ht="15" thickBot="1" x14ac:dyDescent="0.4">
      <c r="A7555" s="5" t="s">
        <v>175</v>
      </c>
      <c r="B7555" s="5" t="s">
        <v>176</v>
      </c>
      <c r="C7555" s="5" t="s">
        <v>7756</v>
      </c>
      <c r="D7555" s="5">
        <f t="shared" ref="D7555:D7618" si="355">C7555*1</f>
        <v>58717</v>
      </c>
      <c r="E7555" s="6">
        <v>40543</v>
      </c>
      <c r="F7555" s="6">
        <f t="shared" si="354"/>
        <v>40633</v>
      </c>
      <c r="G7555" s="6" t="str">
        <f>IF('BCT Template'!R7554&gt;F7555,"Yes","No")</f>
        <v>No</v>
      </c>
      <c r="H7555" s="5" t="s">
        <v>182</v>
      </c>
      <c r="I7555" s="5" t="s">
        <v>183</v>
      </c>
      <c r="J7555" s="5" t="s">
        <v>184</v>
      </c>
      <c r="K7555" s="5" t="s">
        <v>185</v>
      </c>
      <c r="L7555" s="7" t="s">
        <v>164</v>
      </c>
      <c r="M7555" t="str">
        <f t="shared" ref="M7555:M7618" si="356">IF(J7555=" ","Yes",IF(J7555="3","Yes","No"))</f>
        <v>No</v>
      </c>
    </row>
    <row r="7556" spans="1:13" ht="15" thickBot="1" x14ac:dyDescent="0.4">
      <c r="A7556" s="5" t="s">
        <v>175</v>
      </c>
      <c r="B7556" s="5" t="s">
        <v>176</v>
      </c>
      <c r="C7556" s="5" t="s">
        <v>7757</v>
      </c>
      <c r="D7556" s="5">
        <f t="shared" si="355"/>
        <v>58468</v>
      </c>
      <c r="E7556" s="6">
        <v>41882</v>
      </c>
      <c r="F7556" s="6">
        <f t="shared" si="354"/>
        <v>41972</v>
      </c>
      <c r="G7556" s="6" t="str">
        <f>IF('BCT Template'!R7555&gt;F7556,"Yes","No")</f>
        <v>No</v>
      </c>
      <c r="H7556" s="5" t="s">
        <v>182</v>
      </c>
      <c r="I7556" s="5" t="s">
        <v>183</v>
      </c>
      <c r="J7556" s="5" t="s">
        <v>200</v>
      </c>
      <c r="K7556" s="5" t="s">
        <v>201</v>
      </c>
      <c r="L7556" s="7" t="s">
        <v>164</v>
      </c>
      <c r="M7556" t="str">
        <f t="shared" si="356"/>
        <v>Yes</v>
      </c>
    </row>
    <row r="7557" spans="1:13" ht="15" thickBot="1" x14ac:dyDescent="0.4">
      <c r="A7557" s="5" t="s">
        <v>175</v>
      </c>
      <c r="B7557" s="5" t="s">
        <v>176</v>
      </c>
      <c r="C7557" s="5" t="s">
        <v>7758</v>
      </c>
      <c r="D7557" s="5">
        <f t="shared" si="355"/>
        <v>31087</v>
      </c>
      <c r="E7557" s="6">
        <v>44347</v>
      </c>
      <c r="F7557" s="6">
        <f t="shared" si="354"/>
        <v>44437</v>
      </c>
      <c r="G7557" s="6" t="str">
        <f>IF('BCT Template'!R7556&gt;F7557,"Yes","No")</f>
        <v>No</v>
      </c>
      <c r="H7557" s="5" t="s">
        <v>178</v>
      </c>
      <c r="I7557" s="5" t="s">
        <v>179</v>
      </c>
      <c r="J7557" s="5" t="s">
        <v>35</v>
      </c>
      <c r="K7557" s="5" t="s">
        <v>180</v>
      </c>
      <c r="L7557" s="7" t="s">
        <v>164</v>
      </c>
      <c r="M7557" t="str">
        <f t="shared" si="356"/>
        <v>Yes</v>
      </c>
    </row>
    <row r="7558" spans="1:13" ht="15" thickBot="1" x14ac:dyDescent="0.4">
      <c r="A7558" s="5" t="s">
        <v>175</v>
      </c>
      <c r="B7558" s="5" t="s">
        <v>176</v>
      </c>
      <c r="C7558" s="5" t="s">
        <v>7759</v>
      </c>
      <c r="D7558" s="5">
        <f t="shared" si="355"/>
        <v>81108</v>
      </c>
      <c r="E7558" s="6">
        <v>44043</v>
      </c>
      <c r="F7558" s="6">
        <f t="shared" si="354"/>
        <v>44133</v>
      </c>
      <c r="G7558" s="6" t="str">
        <f>IF('BCT Template'!R7557&gt;F7558,"Yes","No")</f>
        <v>No</v>
      </c>
      <c r="H7558" s="5" t="s">
        <v>182</v>
      </c>
      <c r="I7558" s="5" t="s">
        <v>183</v>
      </c>
      <c r="J7558" s="5" t="s">
        <v>200</v>
      </c>
      <c r="K7558" s="5" t="s">
        <v>201</v>
      </c>
      <c r="L7558" s="7" t="s">
        <v>164</v>
      </c>
      <c r="M7558" t="str">
        <f t="shared" si="356"/>
        <v>Yes</v>
      </c>
    </row>
    <row r="7559" spans="1:13" ht="15" thickBot="1" x14ac:dyDescent="0.4">
      <c r="A7559" s="5" t="s">
        <v>175</v>
      </c>
      <c r="B7559" s="5" t="s">
        <v>176</v>
      </c>
      <c r="C7559" s="5" t="s">
        <v>7760</v>
      </c>
      <c r="D7559" s="5">
        <f t="shared" si="355"/>
        <v>57966</v>
      </c>
      <c r="E7559" s="6">
        <v>44316</v>
      </c>
      <c r="F7559" s="6">
        <f t="shared" si="354"/>
        <v>44406</v>
      </c>
      <c r="G7559" s="6" t="str">
        <f>IF('BCT Template'!R7558&gt;F7559,"Yes","No")</f>
        <v>No</v>
      </c>
      <c r="H7559" s="5" t="s">
        <v>189</v>
      </c>
      <c r="I7559" s="5" t="s">
        <v>190</v>
      </c>
      <c r="J7559" s="5" t="s">
        <v>184</v>
      </c>
      <c r="K7559" s="5" t="s">
        <v>185</v>
      </c>
      <c r="L7559" s="7" t="s">
        <v>164</v>
      </c>
      <c r="M7559" t="str">
        <f t="shared" si="356"/>
        <v>No</v>
      </c>
    </row>
    <row r="7560" spans="1:13" ht="15" thickBot="1" x14ac:dyDescent="0.4">
      <c r="A7560" s="5" t="s">
        <v>175</v>
      </c>
      <c r="B7560" s="5" t="s">
        <v>176</v>
      </c>
      <c r="C7560" s="5" t="s">
        <v>7761</v>
      </c>
      <c r="D7560" s="5">
        <f t="shared" si="355"/>
        <v>58993</v>
      </c>
      <c r="E7560" s="6">
        <v>43646</v>
      </c>
      <c r="F7560" s="6">
        <f t="shared" si="354"/>
        <v>43736</v>
      </c>
      <c r="G7560" s="6" t="str">
        <f>IF('BCT Template'!R7559&gt;F7560,"Yes","No")</f>
        <v>No</v>
      </c>
      <c r="H7560" s="5" t="s">
        <v>182</v>
      </c>
      <c r="I7560" s="5" t="s">
        <v>183</v>
      </c>
      <c r="J7560" s="5" t="s">
        <v>184</v>
      </c>
      <c r="K7560" s="5" t="s">
        <v>185</v>
      </c>
      <c r="L7560" s="7" t="s">
        <v>164</v>
      </c>
      <c r="M7560" t="str">
        <f t="shared" si="356"/>
        <v>No</v>
      </c>
    </row>
    <row r="7561" spans="1:13" ht="15" thickBot="1" x14ac:dyDescent="0.4">
      <c r="A7561" s="5" t="s">
        <v>175</v>
      </c>
      <c r="B7561" s="5" t="s">
        <v>176</v>
      </c>
      <c r="C7561" s="5" t="s">
        <v>7762</v>
      </c>
      <c r="D7561" s="5">
        <f t="shared" si="355"/>
        <v>31553</v>
      </c>
      <c r="E7561" s="6">
        <v>44012</v>
      </c>
      <c r="F7561" s="6">
        <f t="shared" si="354"/>
        <v>44102</v>
      </c>
      <c r="G7561" s="6" t="str">
        <f>IF('BCT Template'!R7560&gt;F7561,"Yes","No")</f>
        <v>No</v>
      </c>
      <c r="H7561" s="5" t="s">
        <v>178</v>
      </c>
      <c r="I7561" s="5" t="s">
        <v>179</v>
      </c>
      <c r="J7561" s="5" t="s">
        <v>35</v>
      </c>
      <c r="K7561" s="5" t="s">
        <v>180</v>
      </c>
      <c r="L7561" s="7" t="s">
        <v>164</v>
      </c>
      <c r="M7561" t="str">
        <f t="shared" si="356"/>
        <v>Yes</v>
      </c>
    </row>
    <row r="7562" spans="1:13" ht="15" thickBot="1" x14ac:dyDescent="0.4">
      <c r="A7562" s="5" t="s">
        <v>175</v>
      </c>
      <c r="B7562" s="5" t="s">
        <v>176</v>
      </c>
      <c r="C7562" s="5" t="s">
        <v>7763</v>
      </c>
      <c r="D7562" s="5">
        <f t="shared" si="355"/>
        <v>57593</v>
      </c>
      <c r="E7562" s="6">
        <v>39614</v>
      </c>
      <c r="F7562" s="6">
        <f t="shared" si="354"/>
        <v>39704</v>
      </c>
      <c r="G7562" s="6" t="str">
        <f>IF('BCT Template'!R7561&gt;F7562,"Yes","No")</f>
        <v>No</v>
      </c>
      <c r="H7562" s="5" t="s">
        <v>189</v>
      </c>
      <c r="I7562" s="5" t="s">
        <v>190</v>
      </c>
      <c r="J7562" s="5" t="s">
        <v>200</v>
      </c>
      <c r="K7562" s="5" t="s">
        <v>201</v>
      </c>
      <c r="L7562" s="7" t="s">
        <v>164</v>
      </c>
      <c r="M7562" t="str">
        <f t="shared" si="356"/>
        <v>Yes</v>
      </c>
    </row>
    <row r="7563" spans="1:13" ht="15" thickBot="1" x14ac:dyDescent="0.4">
      <c r="A7563" s="5" t="s">
        <v>175</v>
      </c>
      <c r="B7563" s="5" t="s">
        <v>176</v>
      </c>
      <c r="C7563" s="5" t="s">
        <v>7764</v>
      </c>
      <c r="D7563" s="5">
        <f t="shared" si="355"/>
        <v>80971</v>
      </c>
      <c r="E7563" s="6">
        <v>43799</v>
      </c>
      <c r="F7563" s="6">
        <f t="shared" si="354"/>
        <v>43889</v>
      </c>
      <c r="G7563" s="6" t="str">
        <f>IF('BCT Template'!R7562&gt;F7563,"Yes","No")</f>
        <v>No</v>
      </c>
      <c r="H7563" s="5" t="s">
        <v>182</v>
      </c>
      <c r="I7563" s="5" t="s">
        <v>183</v>
      </c>
      <c r="J7563" s="5" t="s">
        <v>200</v>
      </c>
      <c r="K7563" s="5" t="s">
        <v>201</v>
      </c>
      <c r="L7563" s="7" t="s">
        <v>164</v>
      </c>
      <c r="M7563" t="str">
        <f t="shared" si="356"/>
        <v>Yes</v>
      </c>
    </row>
    <row r="7564" spans="1:13" ht="15" thickBot="1" x14ac:dyDescent="0.4">
      <c r="A7564" s="5" t="s">
        <v>175</v>
      </c>
      <c r="B7564" s="5" t="s">
        <v>176</v>
      </c>
      <c r="C7564" s="5" t="s">
        <v>7765</v>
      </c>
      <c r="D7564" s="5">
        <f t="shared" si="355"/>
        <v>20787</v>
      </c>
      <c r="E7564" s="6">
        <v>42185</v>
      </c>
      <c r="F7564" s="6">
        <f t="shared" si="354"/>
        <v>42275</v>
      </c>
      <c r="G7564" s="6" t="str">
        <f>IF('BCT Template'!R7563&gt;F7564,"Yes","No")</f>
        <v>No</v>
      </c>
      <c r="H7564" s="5" t="s">
        <v>197</v>
      </c>
      <c r="I7564" s="5" t="s">
        <v>198</v>
      </c>
      <c r="J7564" s="5" t="s">
        <v>184</v>
      </c>
      <c r="K7564" s="5" t="s">
        <v>185</v>
      </c>
      <c r="L7564" s="7" t="s">
        <v>164</v>
      </c>
      <c r="M7564" t="str">
        <f t="shared" si="356"/>
        <v>No</v>
      </c>
    </row>
    <row r="7565" spans="1:13" ht="15" thickBot="1" x14ac:dyDescent="0.4">
      <c r="A7565" s="5" t="s">
        <v>175</v>
      </c>
      <c r="B7565" s="5" t="s">
        <v>176</v>
      </c>
      <c r="C7565" s="5" t="s">
        <v>7766</v>
      </c>
      <c r="D7565" s="5">
        <f t="shared" si="355"/>
        <v>30906</v>
      </c>
      <c r="E7565" s="6">
        <v>44074</v>
      </c>
      <c r="F7565" s="6">
        <f t="shared" si="354"/>
        <v>44164</v>
      </c>
      <c r="G7565" s="6" t="str">
        <f>IF('BCT Template'!R7564&gt;F7565,"Yes","No")</f>
        <v>No</v>
      </c>
      <c r="H7565" s="5" t="s">
        <v>178</v>
      </c>
      <c r="I7565" s="5" t="s">
        <v>179</v>
      </c>
      <c r="J7565" s="5" t="s">
        <v>35</v>
      </c>
      <c r="K7565" s="5" t="s">
        <v>180</v>
      </c>
      <c r="L7565" s="7" t="s">
        <v>164</v>
      </c>
      <c r="M7565" t="str">
        <f t="shared" si="356"/>
        <v>Yes</v>
      </c>
    </row>
    <row r="7566" spans="1:13" ht="15" thickBot="1" x14ac:dyDescent="0.4">
      <c r="A7566" s="5" t="s">
        <v>175</v>
      </c>
      <c r="B7566" s="5" t="s">
        <v>176</v>
      </c>
      <c r="C7566" s="5" t="s">
        <v>7767</v>
      </c>
      <c r="D7566" s="5">
        <f t="shared" si="355"/>
        <v>57929</v>
      </c>
      <c r="E7566" s="6">
        <v>44171</v>
      </c>
      <c r="F7566" s="6">
        <f t="shared" si="354"/>
        <v>44261</v>
      </c>
      <c r="G7566" s="6" t="str">
        <f>IF('BCT Template'!R7565&gt;F7566,"Yes","No")</f>
        <v>No</v>
      </c>
      <c r="H7566" s="5" t="s">
        <v>189</v>
      </c>
      <c r="I7566" s="5" t="s">
        <v>190</v>
      </c>
      <c r="J7566" s="5" t="s">
        <v>184</v>
      </c>
      <c r="K7566" s="5" t="s">
        <v>185</v>
      </c>
      <c r="L7566" s="7" t="s">
        <v>164</v>
      </c>
      <c r="M7566" t="str">
        <f t="shared" si="356"/>
        <v>No</v>
      </c>
    </row>
    <row r="7567" spans="1:13" ht="15" thickBot="1" x14ac:dyDescent="0.4">
      <c r="A7567" s="5" t="s">
        <v>175</v>
      </c>
      <c r="B7567" s="5" t="s">
        <v>176</v>
      </c>
      <c r="C7567" s="5" t="s">
        <v>7768</v>
      </c>
      <c r="D7567" s="5">
        <f t="shared" si="355"/>
        <v>80175</v>
      </c>
      <c r="E7567" s="6">
        <v>44043</v>
      </c>
      <c r="F7567" s="6">
        <f t="shared" si="354"/>
        <v>44133</v>
      </c>
      <c r="G7567" s="6" t="str">
        <f>IF('BCT Template'!R7566&gt;F7567,"Yes","No")</f>
        <v>No</v>
      </c>
      <c r="H7567" s="5" t="s">
        <v>182</v>
      </c>
      <c r="I7567" s="5" t="s">
        <v>183</v>
      </c>
      <c r="J7567" s="5" t="s">
        <v>200</v>
      </c>
      <c r="K7567" s="5" t="s">
        <v>201</v>
      </c>
      <c r="L7567" s="7" t="s">
        <v>164</v>
      </c>
      <c r="M7567" t="str">
        <f t="shared" si="356"/>
        <v>Yes</v>
      </c>
    </row>
    <row r="7568" spans="1:13" ht="15" thickBot="1" x14ac:dyDescent="0.4">
      <c r="A7568" s="5" t="s">
        <v>175</v>
      </c>
      <c r="B7568" s="5" t="s">
        <v>176</v>
      </c>
      <c r="C7568" s="5" t="s">
        <v>7769</v>
      </c>
      <c r="D7568" s="5">
        <f t="shared" si="355"/>
        <v>29415</v>
      </c>
      <c r="E7568" s="6">
        <v>39599</v>
      </c>
      <c r="F7568" s="6">
        <f t="shared" si="354"/>
        <v>39689</v>
      </c>
      <c r="G7568" s="6" t="str">
        <f>IF('BCT Template'!R7567&gt;F7568,"Yes","No")</f>
        <v>No</v>
      </c>
      <c r="H7568" s="5" t="s">
        <v>178</v>
      </c>
      <c r="I7568" s="5" t="s">
        <v>179</v>
      </c>
      <c r="J7568" s="5" t="s">
        <v>35</v>
      </c>
      <c r="K7568" s="5" t="s">
        <v>180</v>
      </c>
      <c r="L7568" s="7" t="s">
        <v>164</v>
      </c>
      <c r="M7568" t="str">
        <f t="shared" si="356"/>
        <v>Yes</v>
      </c>
    </row>
    <row r="7569" spans="1:13" ht="15" thickBot="1" x14ac:dyDescent="0.4">
      <c r="A7569" s="5" t="s">
        <v>175</v>
      </c>
      <c r="B7569" s="5" t="s">
        <v>176</v>
      </c>
      <c r="C7569" s="5" t="s">
        <v>7770</v>
      </c>
      <c r="D7569" s="5">
        <f t="shared" si="355"/>
        <v>18372</v>
      </c>
      <c r="E7569" s="6">
        <v>43524</v>
      </c>
      <c r="F7569" s="6">
        <f t="shared" si="354"/>
        <v>43614</v>
      </c>
      <c r="G7569" s="6" t="str">
        <f>IF('BCT Template'!R7568&gt;F7569,"Yes","No")</f>
        <v>No</v>
      </c>
      <c r="H7569" s="5" t="s">
        <v>234</v>
      </c>
      <c r="I7569" s="5" t="s">
        <v>235</v>
      </c>
      <c r="J7569" s="5" t="s">
        <v>200</v>
      </c>
      <c r="K7569" s="5" t="s">
        <v>201</v>
      </c>
      <c r="L7569" s="7" t="s">
        <v>164</v>
      </c>
      <c r="M7569" t="str">
        <f t="shared" si="356"/>
        <v>Yes</v>
      </c>
    </row>
    <row r="7570" spans="1:13" ht="15" thickBot="1" x14ac:dyDescent="0.4">
      <c r="A7570" s="5" t="s">
        <v>175</v>
      </c>
      <c r="B7570" s="5" t="s">
        <v>176</v>
      </c>
      <c r="C7570" s="5" t="s">
        <v>7771</v>
      </c>
      <c r="D7570" s="5">
        <f t="shared" si="355"/>
        <v>22471</v>
      </c>
      <c r="E7570" s="6">
        <v>42063</v>
      </c>
      <c r="F7570" s="6">
        <f t="shared" si="354"/>
        <v>42153</v>
      </c>
      <c r="G7570" s="6" t="str">
        <f>IF('BCT Template'!R7569&gt;F7570,"Yes","No")</f>
        <v>No</v>
      </c>
      <c r="H7570" s="5" t="s">
        <v>178</v>
      </c>
      <c r="I7570" s="5" t="s">
        <v>179</v>
      </c>
      <c r="J7570" s="5" t="s">
        <v>35</v>
      </c>
      <c r="K7570" s="5" t="s">
        <v>180</v>
      </c>
      <c r="L7570" s="7" t="s">
        <v>164</v>
      </c>
      <c r="M7570" t="str">
        <f t="shared" si="356"/>
        <v>Yes</v>
      </c>
    </row>
    <row r="7571" spans="1:13" ht="15" thickBot="1" x14ac:dyDescent="0.4">
      <c r="A7571" s="5" t="s">
        <v>175</v>
      </c>
      <c r="B7571" s="5" t="s">
        <v>176</v>
      </c>
      <c r="C7571" s="5" t="s">
        <v>7772</v>
      </c>
      <c r="D7571" s="5">
        <f t="shared" si="355"/>
        <v>29694</v>
      </c>
      <c r="E7571" s="6">
        <v>44286</v>
      </c>
      <c r="F7571" s="6">
        <f t="shared" si="354"/>
        <v>44376</v>
      </c>
      <c r="G7571" s="6" t="str">
        <f>IF('BCT Template'!R7570&gt;F7571,"Yes","No")</f>
        <v>No</v>
      </c>
      <c r="H7571" s="5" t="s">
        <v>178</v>
      </c>
      <c r="I7571" s="5" t="s">
        <v>179</v>
      </c>
      <c r="J7571" s="5" t="s">
        <v>35</v>
      </c>
      <c r="K7571" s="5" t="s">
        <v>180</v>
      </c>
      <c r="L7571" s="7" t="s">
        <v>164</v>
      </c>
      <c r="M7571" t="str">
        <f t="shared" si="356"/>
        <v>Yes</v>
      </c>
    </row>
    <row r="7572" spans="1:13" ht="15" thickBot="1" x14ac:dyDescent="0.4">
      <c r="A7572" s="5" t="s">
        <v>175</v>
      </c>
      <c r="B7572" s="5" t="s">
        <v>176</v>
      </c>
      <c r="C7572" s="5" t="s">
        <v>7773</v>
      </c>
      <c r="D7572" s="5">
        <f t="shared" si="355"/>
        <v>31159</v>
      </c>
      <c r="E7572" s="6">
        <v>44012</v>
      </c>
      <c r="F7572" s="6">
        <f t="shared" si="354"/>
        <v>44102</v>
      </c>
      <c r="G7572" s="6" t="str">
        <f>IF('BCT Template'!R7571&gt;F7572,"Yes","No")</f>
        <v>No</v>
      </c>
      <c r="H7572" s="5" t="s">
        <v>178</v>
      </c>
      <c r="I7572" s="5" t="s">
        <v>179</v>
      </c>
      <c r="J7572" s="5" t="s">
        <v>35</v>
      </c>
      <c r="K7572" s="5" t="s">
        <v>180</v>
      </c>
      <c r="L7572" s="7" t="s">
        <v>164</v>
      </c>
      <c r="M7572" t="str">
        <f t="shared" si="356"/>
        <v>Yes</v>
      </c>
    </row>
    <row r="7573" spans="1:13" ht="15" thickBot="1" x14ac:dyDescent="0.4">
      <c r="A7573" s="5" t="s">
        <v>175</v>
      </c>
      <c r="B7573" s="5" t="s">
        <v>176</v>
      </c>
      <c r="C7573" s="5" t="s">
        <v>7774</v>
      </c>
      <c r="D7573" s="5">
        <f t="shared" si="355"/>
        <v>58989</v>
      </c>
      <c r="E7573" s="6">
        <v>44012</v>
      </c>
      <c r="F7573" s="6">
        <f t="shared" si="354"/>
        <v>44102</v>
      </c>
      <c r="G7573" s="6" t="str">
        <f>IF('BCT Template'!R7572&gt;F7573,"Yes","No")</f>
        <v>No</v>
      </c>
      <c r="H7573" s="5" t="s">
        <v>182</v>
      </c>
      <c r="I7573" s="5" t="s">
        <v>183</v>
      </c>
      <c r="J7573" s="5" t="s">
        <v>184</v>
      </c>
      <c r="K7573" s="5" t="s">
        <v>185</v>
      </c>
      <c r="L7573" s="7" t="s">
        <v>164</v>
      </c>
      <c r="M7573" t="str">
        <f t="shared" si="356"/>
        <v>No</v>
      </c>
    </row>
    <row r="7574" spans="1:13" ht="15" thickBot="1" x14ac:dyDescent="0.4">
      <c r="A7574" s="5" t="s">
        <v>175</v>
      </c>
      <c r="B7574" s="5" t="s">
        <v>176</v>
      </c>
      <c r="C7574" s="5" t="s">
        <v>7775</v>
      </c>
      <c r="D7574" s="5">
        <f t="shared" si="355"/>
        <v>82241</v>
      </c>
      <c r="E7574" s="6">
        <v>44140</v>
      </c>
      <c r="F7574" s="6">
        <f t="shared" ref="F7574:F7637" si="357">E7574+90</f>
        <v>44230</v>
      </c>
      <c r="G7574" s="6" t="str">
        <f>IF('BCT Template'!R7573&gt;F7574,"Yes","No")</f>
        <v>No</v>
      </c>
      <c r="H7574" s="5" t="s">
        <v>210</v>
      </c>
      <c r="I7574" s="5" t="s">
        <v>211</v>
      </c>
      <c r="J7574" s="5" t="s">
        <v>184</v>
      </c>
      <c r="K7574" s="5" t="s">
        <v>185</v>
      </c>
      <c r="L7574" s="7" t="s">
        <v>164</v>
      </c>
      <c r="M7574" t="str">
        <f t="shared" si="356"/>
        <v>No</v>
      </c>
    </row>
    <row r="7575" spans="1:13" ht="15" thickBot="1" x14ac:dyDescent="0.4">
      <c r="A7575" s="5" t="s">
        <v>175</v>
      </c>
      <c r="B7575" s="5" t="s">
        <v>176</v>
      </c>
      <c r="C7575" s="5" t="s">
        <v>7776</v>
      </c>
      <c r="D7575" s="5">
        <f t="shared" si="355"/>
        <v>29910</v>
      </c>
      <c r="E7575" s="6">
        <v>44196</v>
      </c>
      <c r="F7575" s="6">
        <f t="shared" si="357"/>
        <v>44286</v>
      </c>
      <c r="G7575" s="6" t="str">
        <f>IF('BCT Template'!R7574&gt;F7575,"Yes","No")</f>
        <v>No</v>
      </c>
      <c r="H7575" s="5" t="s">
        <v>178</v>
      </c>
      <c r="I7575" s="5" t="s">
        <v>179</v>
      </c>
      <c r="J7575" s="5" t="s">
        <v>35</v>
      </c>
      <c r="K7575" s="5" t="s">
        <v>180</v>
      </c>
      <c r="L7575" s="7" t="s">
        <v>164</v>
      </c>
      <c r="M7575" t="str">
        <f t="shared" si="356"/>
        <v>Yes</v>
      </c>
    </row>
    <row r="7576" spans="1:13" ht="15" thickBot="1" x14ac:dyDescent="0.4">
      <c r="A7576" s="5" t="s">
        <v>175</v>
      </c>
      <c r="B7576" s="5" t="s">
        <v>176</v>
      </c>
      <c r="C7576" s="5" t="s">
        <v>7777</v>
      </c>
      <c r="D7576" s="5">
        <f t="shared" si="355"/>
        <v>22869</v>
      </c>
      <c r="E7576" s="6">
        <v>44074</v>
      </c>
      <c r="F7576" s="6">
        <f t="shared" si="357"/>
        <v>44164</v>
      </c>
      <c r="G7576" s="6" t="str">
        <f>IF('BCT Template'!R7575&gt;F7576,"Yes","No")</f>
        <v>No</v>
      </c>
      <c r="H7576" s="5" t="s">
        <v>178</v>
      </c>
      <c r="I7576" s="5" t="s">
        <v>179</v>
      </c>
      <c r="J7576" s="5" t="s">
        <v>35</v>
      </c>
      <c r="K7576" s="5" t="s">
        <v>180</v>
      </c>
      <c r="L7576" s="7" t="s">
        <v>164</v>
      </c>
      <c r="M7576" t="str">
        <f t="shared" si="356"/>
        <v>Yes</v>
      </c>
    </row>
    <row r="7577" spans="1:13" ht="15" thickBot="1" x14ac:dyDescent="0.4">
      <c r="A7577" s="5" t="s">
        <v>175</v>
      </c>
      <c r="B7577" s="5" t="s">
        <v>176</v>
      </c>
      <c r="C7577" s="5" t="s">
        <v>7778</v>
      </c>
      <c r="D7577" s="5">
        <f t="shared" si="355"/>
        <v>30155</v>
      </c>
      <c r="E7577" s="6">
        <v>43646</v>
      </c>
      <c r="F7577" s="6">
        <f t="shared" si="357"/>
        <v>43736</v>
      </c>
      <c r="G7577" s="6" t="str">
        <f>IF('BCT Template'!R7576&gt;F7577,"Yes","No")</f>
        <v>No</v>
      </c>
      <c r="H7577" s="5" t="s">
        <v>178</v>
      </c>
      <c r="I7577" s="5" t="s">
        <v>179</v>
      </c>
      <c r="J7577" s="5" t="s">
        <v>35</v>
      </c>
      <c r="K7577" s="5" t="s">
        <v>180</v>
      </c>
      <c r="L7577" s="7" t="s">
        <v>164</v>
      </c>
      <c r="M7577" t="str">
        <f t="shared" si="356"/>
        <v>Yes</v>
      </c>
    </row>
    <row r="7578" spans="1:13" ht="15" thickBot="1" x14ac:dyDescent="0.4">
      <c r="A7578" s="5" t="s">
        <v>175</v>
      </c>
      <c r="B7578" s="5" t="s">
        <v>176</v>
      </c>
      <c r="C7578" s="5" t="s">
        <v>7779</v>
      </c>
      <c r="D7578" s="5">
        <f t="shared" si="355"/>
        <v>77692</v>
      </c>
      <c r="E7578" s="6">
        <v>43312</v>
      </c>
      <c r="F7578" s="6">
        <f t="shared" si="357"/>
        <v>43402</v>
      </c>
      <c r="G7578" s="6" t="str">
        <f>IF('BCT Template'!R7577&gt;F7578,"Yes","No")</f>
        <v>No</v>
      </c>
      <c r="H7578" s="5" t="s">
        <v>189</v>
      </c>
      <c r="I7578" s="5" t="s">
        <v>190</v>
      </c>
      <c r="J7578" s="5" t="s">
        <v>200</v>
      </c>
      <c r="K7578" s="5" t="s">
        <v>201</v>
      </c>
      <c r="L7578" s="7" t="s">
        <v>164</v>
      </c>
      <c r="M7578" t="str">
        <f t="shared" si="356"/>
        <v>Yes</v>
      </c>
    </row>
    <row r="7579" spans="1:13" ht="15" thickBot="1" x14ac:dyDescent="0.4">
      <c r="A7579" s="5" t="s">
        <v>175</v>
      </c>
      <c r="B7579" s="5" t="s">
        <v>176</v>
      </c>
      <c r="C7579" s="5" t="s">
        <v>7780</v>
      </c>
      <c r="D7579" s="5">
        <f t="shared" si="355"/>
        <v>81619</v>
      </c>
      <c r="E7579" s="6">
        <v>43465</v>
      </c>
      <c r="F7579" s="6">
        <f t="shared" si="357"/>
        <v>43555</v>
      </c>
      <c r="G7579" s="6" t="str">
        <f>IF('BCT Template'!R7578&gt;F7579,"Yes","No")</f>
        <v>No</v>
      </c>
      <c r="H7579" s="5" t="s">
        <v>182</v>
      </c>
      <c r="I7579" s="5" t="s">
        <v>183</v>
      </c>
      <c r="J7579" s="5" t="s">
        <v>184</v>
      </c>
      <c r="K7579" s="5" t="s">
        <v>185</v>
      </c>
      <c r="L7579" s="7" t="s">
        <v>164</v>
      </c>
      <c r="M7579" t="str">
        <f t="shared" si="356"/>
        <v>No</v>
      </c>
    </row>
    <row r="7580" spans="1:13" ht="15" thickBot="1" x14ac:dyDescent="0.4">
      <c r="A7580" s="5" t="s">
        <v>175</v>
      </c>
      <c r="B7580" s="5" t="s">
        <v>176</v>
      </c>
      <c r="C7580" s="5" t="s">
        <v>7781</v>
      </c>
      <c r="D7580" s="5">
        <f t="shared" si="355"/>
        <v>77110</v>
      </c>
      <c r="E7580" s="6">
        <v>39629</v>
      </c>
      <c r="F7580" s="6">
        <f t="shared" si="357"/>
        <v>39719</v>
      </c>
      <c r="G7580" s="6" t="str">
        <f>IF('BCT Template'!R7579&gt;F7580,"Yes","No")</f>
        <v>No</v>
      </c>
      <c r="H7580" s="5" t="s">
        <v>197</v>
      </c>
      <c r="I7580" s="5" t="s">
        <v>198</v>
      </c>
      <c r="J7580" s="5" t="s">
        <v>184</v>
      </c>
      <c r="K7580" s="5" t="s">
        <v>185</v>
      </c>
      <c r="L7580" s="7" t="s">
        <v>164</v>
      </c>
      <c r="M7580" t="str">
        <f t="shared" si="356"/>
        <v>No</v>
      </c>
    </row>
    <row r="7581" spans="1:13" ht="15" thickBot="1" x14ac:dyDescent="0.4">
      <c r="A7581" s="5" t="s">
        <v>175</v>
      </c>
      <c r="B7581" s="5" t="s">
        <v>176</v>
      </c>
      <c r="C7581" s="5" t="s">
        <v>7782</v>
      </c>
      <c r="D7581" s="5">
        <f t="shared" si="355"/>
        <v>82787</v>
      </c>
      <c r="E7581" s="6">
        <v>44499</v>
      </c>
      <c r="F7581" s="6">
        <f t="shared" si="357"/>
        <v>44589</v>
      </c>
      <c r="G7581" s="6" t="str">
        <f>IF('BCT Template'!R7580&gt;F7581,"Yes","No")</f>
        <v>No</v>
      </c>
      <c r="H7581" s="5" t="s">
        <v>210</v>
      </c>
      <c r="I7581" s="5" t="s">
        <v>211</v>
      </c>
      <c r="J7581" s="5" t="s">
        <v>184</v>
      </c>
      <c r="K7581" s="5" t="s">
        <v>185</v>
      </c>
      <c r="L7581" s="7" t="s">
        <v>164</v>
      </c>
      <c r="M7581" t="str">
        <f t="shared" si="356"/>
        <v>No</v>
      </c>
    </row>
    <row r="7582" spans="1:13" ht="15" thickBot="1" x14ac:dyDescent="0.4">
      <c r="A7582" s="5" t="s">
        <v>175</v>
      </c>
      <c r="B7582" s="5" t="s">
        <v>176</v>
      </c>
      <c r="C7582" s="5" t="s">
        <v>7783</v>
      </c>
      <c r="D7582" s="5">
        <f t="shared" si="355"/>
        <v>82860</v>
      </c>
      <c r="E7582" s="6">
        <v>44970</v>
      </c>
      <c r="F7582" s="6">
        <f t="shared" si="357"/>
        <v>45060</v>
      </c>
      <c r="G7582" s="6" t="str">
        <f>IF('BCT Template'!R7581&gt;F7582,"Yes","No")</f>
        <v>No</v>
      </c>
      <c r="H7582" s="5" t="s">
        <v>210</v>
      </c>
      <c r="I7582" s="5" t="s">
        <v>211</v>
      </c>
      <c r="J7582" s="5" t="s">
        <v>184</v>
      </c>
      <c r="K7582" s="5" t="s">
        <v>185</v>
      </c>
      <c r="L7582" s="7" t="s">
        <v>164</v>
      </c>
      <c r="M7582" t="str">
        <f t="shared" si="356"/>
        <v>No</v>
      </c>
    </row>
    <row r="7583" spans="1:13" ht="15" thickBot="1" x14ac:dyDescent="0.4">
      <c r="A7583" s="5" t="s">
        <v>175</v>
      </c>
      <c r="B7583" s="5" t="s">
        <v>176</v>
      </c>
      <c r="C7583" s="5" t="s">
        <v>7784</v>
      </c>
      <c r="D7583" s="5">
        <f t="shared" si="355"/>
        <v>80590</v>
      </c>
      <c r="E7583" s="6">
        <v>43921</v>
      </c>
      <c r="F7583" s="6">
        <f t="shared" si="357"/>
        <v>44011</v>
      </c>
      <c r="G7583" s="6" t="str">
        <f>IF('BCT Template'!R7582&gt;F7583,"Yes","No")</f>
        <v>No</v>
      </c>
      <c r="H7583" s="5" t="s">
        <v>182</v>
      </c>
      <c r="I7583" s="5" t="s">
        <v>183</v>
      </c>
      <c r="J7583" s="5" t="s">
        <v>200</v>
      </c>
      <c r="K7583" s="5" t="s">
        <v>201</v>
      </c>
      <c r="L7583" s="7" t="s">
        <v>164</v>
      </c>
      <c r="M7583" t="str">
        <f t="shared" si="356"/>
        <v>Yes</v>
      </c>
    </row>
    <row r="7584" spans="1:13" ht="15" thickBot="1" x14ac:dyDescent="0.4">
      <c r="A7584" s="5" t="s">
        <v>175</v>
      </c>
      <c r="B7584" s="5" t="s">
        <v>176</v>
      </c>
      <c r="C7584" s="5" t="s">
        <v>7785</v>
      </c>
      <c r="D7584" s="5">
        <f t="shared" si="355"/>
        <v>80401</v>
      </c>
      <c r="E7584" s="6">
        <v>44128</v>
      </c>
      <c r="F7584" s="6">
        <f t="shared" si="357"/>
        <v>44218</v>
      </c>
      <c r="G7584" s="6" t="str">
        <f>IF('BCT Template'!R7583&gt;F7584,"Yes","No")</f>
        <v>No</v>
      </c>
      <c r="H7584" s="5" t="s">
        <v>182</v>
      </c>
      <c r="I7584" s="5" t="s">
        <v>183</v>
      </c>
      <c r="J7584" s="5" t="s">
        <v>184</v>
      </c>
      <c r="K7584" s="5" t="s">
        <v>185</v>
      </c>
      <c r="L7584" s="7" t="s">
        <v>164</v>
      </c>
      <c r="M7584" t="str">
        <f t="shared" si="356"/>
        <v>No</v>
      </c>
    </row>
    <row r="7585" spans="1:13" ht="15" thickBot="1" x14ac:dyDescent="0.4">
      <c r="A7585" s="5" t="s">
        <v>175</v>
      </c>
      <c r="B7585" s="5" t="s">
        <v>176</v>
      </c>
      <c r="C7585" s="5" t="s">
        <v>7786</v>
      </c>
      <c r="D7585" s="5">
        <f t="shared" si="355"/>
        <v>58256</v>
      </c>
      <c r="E7585" s="6">
        <v>43646</v>
      </c>
      <c r="F7585" s="6">
        <f t="shared" si="357"/>
        <v>43736</v>
      </c>
      <c r="G7585" s="6" t="str">
        <f>IF('BCT Template'!R7584&gt;F7585,"Yes","No")</f>
        <v>No</v>
      </c>
      <c r="H7585" s="5" t="s">
        <v>182</v>
      </c>
      <c r="I7585" s="5" t="s">
        <v>183</v>
      </c>
      <c r="J7585" s="5" t="s">
        <v>184</v>
      </c>
      <c r="K7585" s="5" t="s">
        <v>185</v>
      </c>
      <c r="L7585" s="7" t="s">
        <v>164</v>
      </c>
      <c r="M7585" t="str">
        <f t="shared" si="356"/>
        <v>No</v>
      </c>
    </row>
    <row r="7586" spans="1:13" ht="15" thickBot="1" x14ac:dyDescent="0.4">
      <c r="A7586" s="5" t="s">
        <v>175</v>
      </c>
      <c r="B7586" s="5" t="s">
        <v>176</v>
      </c>
      <c r="C7586" s="5" t="s">
        <v>7787</v>
      </c>
      <c r="D7586" s="5">
        <f t="shared" si="355"/>
        <v>29091</v>
      </c>
      <c r="E7586" s="6">
        <v>44074</v>
      </c>
      <c r="F7586" s="6">
        <f t="shared" si="357"/>
        <v>44164</v>
      </c>
      <c r="G7586" s="6" t="str">
        <f>IF('BCT Template'!R7585&gt;F7586,"Yes","No")</f>
        <v>No</v>
      </c>
      <c r="H7586" s="5" t="s">
        <v>178</v>
      </c>
      <c r="I7586" s="5" t="s">
        <v>179</v>
      </c>
      <c r="J7586" s="5" t="s">
        <v>35</v>
      </c>
      <c r="K7586" s="5" t="s">
        <v>180</v>
      </c>
      <c r="L7586" s="7" t="s">
        <v>164</v>
      </c>
      <c r="M7586" t="str">
        <f t="shared" si="356"/>
        <v>Yes</v>
      </c>
    </row>
    <row r="7587" spans="1:13" ht="15" thickBot="1" x14ac:dyDescent="0.4">
      <c r="A7587" s="5" t="s">
        <v>175</v>
      </c>
      <c r="B7587" s="5" t="s">
        <v>176</v>
      </c>
      <c r="C7587" s="5" t="s">
        <v>7788</v>
      </c>
      <c r="D7587" s="5">
        <f t="shared" si="355"/>
        <v>29716</v>
      </c>
      <c r="E7587" s="6">
        <v>41104</v>
      </c>
      <c r="F7587" s="6">
        <f t="shared" si="357"/>
        <v>41194</v>
      </c>
      <c r="G7587" s="6" t="str">
        <f>IF('BCT Template'!R7586&gt;F7587,"Yes","No")</f>
        <v>No</v>
      </c>
      <c r="H7587" s="5" t="s">
        <v>178</v>
      </c>
      <c r="I7587" s="5" t="s">
        <v>179</v>
      </c>
      <c r="J7587" s="5" t="s">
        <v>35</v>
      </c>
      <c r="K7587" s="5" t="s">
        <v>180</v>
      </c>
      <c r="L7587" s="7" t="s">
        <v>164</v>
      </c>
      <c r="M7587" t="str">
        <f t="shared" si="356"/>
        <v>Yes</v>
      </c>
    </row>
    <row r="7588" spans="1:13" ht="15" thickBot="1" x14ac:dyDescent="0.4">
      <c r="A7588" s="5" t="s">
        <v>175</v>
      </c>
      <c r="B7588" s="5" t="s">
        <v>176</v>
      </c>
      <c r="C7588" s="5" t="s">
        <v>7789</v>
      </c>
      <c r="D7588" s="5">
        <f t="shared" si="355"/>
        <v>29283</v>
      </c>
      <c r="E7588" s="6">
        <v>44074</v>
      </c>
      <c r="F7588" s="6">
        <f t="shared" si="357"/>
        <v>44164</v>
      </c>
      <c r="G7588" s="6" t="str">
        <f>IF('BCT Template'!R7587&gt;F7588,"Yes","No")</f>
        <v>No</v>
      </c>
      <c r="H7588" s="5" t="s">
        <v>178</v>
      </c>
      <c r="I7588" s="5" t="s">
        <v>179</v>
      </c>
      <c r="J7588" s="5" t="s">
        <v>35</v>
      </c>
      <c r="K7588" s="5" t="s">
        <v>180</v>
      </c>
      <c r="L7588" s="7" t="s">
        <v>164</v>
      </c>
      <c r="M7588" t="str">
        <f t="shared" si="356"/>
        <v>Yes</v>
      </c>
    </row>
    <row r="7589" spans="1:13" ht="15" thickBot="1" x14ac:dyDescent="0.4">
      <c r="A7589" s="5" t="s">
        <v>175</v>
      </c>
      <c r="B7589" s="5" t="s">
        <v>176</v>
      </c>
      <c r="C7589" s="5" t="s">
        <v>7790</v>
      </c>
      <c r="D7589" s="5">
        <f t="shared" si="355"/>
        <v>29808</v>
      </c>
      <c r="E7589" s="6">
        <v>40939</v>
      </c>
      <c r="F7589" s="6">
        <f t="shared" si="357"/>
        <v>41029</v>
      </c>
      <c r="G7589" s="6" t="str">
        <f>IF('BCT Template'!R7588&gt;F7589,"Yes","No")</f>
        <v>No</v>
      </c>
      <c r="H7589" s="5" t="s">
        <v>178</v>
      </c>
      <c r="I7589" s="5" t="s">
        <v>179</v>
      </c>
      <c r="J7589" s="5" t="s">
        <v>35</v>
      </c>
      <c r="K7589" s="5" t="s">
        <v>180</v>
      </c>
      <c r="L7589" s="7" t="s">
        <v>164</v>
      </c>
      <c r="M7589" t="str">
        <f t="shared" si="356"/>
        <v>Yes</v>
      </c>
    </row>
    <row r="7590" spans="1:13" ht="15" thickBot="1" x14ac:dyDescent="0.4">
      <c r="A7590" s="5" t="s">
        <v>175</v>
      </c>
      <c r="B7590" s="5" t="s">
        <v>176</v>
      </c>
      <c r="C7590" s="5" t="s">
        <v>7791</v>
      </c>
      <c r="D7590" s="5">
        <f t="shared" si="355"/>
        <v>58868</v>
      </c>
      <c r="E7590" s="6">
        <v>44196</v>
      </c>
      <c r="F7590" s="6">
        <f t="shared" si="357"/>
        <v>44286</v>
      </c>
      <c r="G7590" s="6" t="str">
        <f>IF('BCT Template'!R7589&gt;F7590,"Yes","No")</f>
        <v>No</v>
      </c>
      <c r="H7590" s="5" t="s">
        <v>182</v>
      </c>
      <c r="I7590" s="5" t="s">
        <v>183</v>
      </c>
      <c r="J7590" s="5" t="s">
        <v>184</v>
      </c>
      <c r="K7590" s="5" t="s">
        <v>185</v>
      </c>
      <c r="L7590" s="7" t="s">
        <v>164</v>
      </c>
      <c r="M7590" t="str">
        <f t="shared" si="356"/>
        <v>No</v>
      </c>
    </row>
    <row r="7591" spans="1:13" ht="15" thickBot="1" x14ac:dyDescent="0.4">
      <c r="A7591" s="5" t="s">
        <v>175</v>
      </c>
      <c r="B7591" s="5" t="s">
        <v>176</v>
      </c>
      <c r="C7591" s="5" t="s">
        <v>7792</v>
      </c>
      <c r="D7591" s="5">
        <f t="shared" si="355"/>
        <v>21446</v>
      </c>
      <c r="E7591" s="6">
        <v>44196</v>
      </c>
      <c r="F7591" s="6">
        <f t="shared" si="357"/>
        <v>44286</v>
      </c>
      <c r="G7591" s="6" t="str">
        <f>IF('BCT Template'!R7590&gt;F7591,"Yes","No")</f>
        <v>No</v>
      </c>
      <c r="H7591" s="5" t="s">
        <v>178</v>
      </c>
      <c r="I7591" s="5" t="s">
        <v>179</v>
      </c>
      <c r="J7591" s="5" t="s">
        <v>35</v>
      </c>
      <c r="K7591" s="5" t="s">
        <v>180</v>
      </c>
      <c r="L7591" s="7" t="s">
        <v>164</v>
      </c>
      <c r="M7591" t="str">
        <f t="shared" si="356"/>
        <v>Yes</v>
      </c>
    </row>
    <row r="7592" spans="1:13" ht="15" thickBot="1" x14ac:dyDescent="0.4">
      <c r="A7592" s="5" t="s">
        <v>175</v>
      </c>
      <c r="B7592" s="5" t="s">
        <v>176</v>
      </c>
      <c r="C7592" s="5" t="s">
        <v>7793</v>
      </c>
      <c r="D7592" s="5">
        <f t="shared" si="355"/>
        <v>29907</v>
      </c>
      <c r="E7592" s="6">
        <v>44227</v>
      </c>
      <c r="F7592" s="6">
        <f t="shared" si="357"/>
        <v>44317</v>
      </c>
      <c r="G7592" s="6" t="str">
        <f>IF('BCT Template'!R7591&gt;F7592,"Yes","No")</f>
        <v>No</v>
      </c>
      <c r="H7592" s="5" t="s">
        <v>178</v>
      </c>
      <c r="I7592" s="5" t="s">
        <v>179</v>
      </c>
      <c r="J7592" s="5" t="s">
        <v>35</v>
      </c>
      <c r="K7592" s="5" t="s">
        <v>180</v>
      </c>
      <c r="L7592" s="7" t="s">
        <v>164</v>
      </c>
      <c r="M7592" t="str">
        <f t="shared" si="356"/>
        <v>Yes</v>
      </c>
    </row>
    <row r="7593" spans="1:13" ht="15" thickBot="1" x14ac:dyDescent="0.4">
      <c r="A7593" s="5" t="s">
        <v>175</v>
      </c>
      <c r="B7593" s="5" t="s">
        <v>176</v>
      </c>
      <c r="C7593" s="5" t="s">
        <v>7794</v>
      </c>
      <c r="D7593" s="5">
        <f t="shared" si="355"/>
        <v>82141</v>
      </c>
      <c r="E7593" s="6">
        <v>44179</v>
      </c>
      <c r="F7593" s="6">
        <f t="shared" si="357"/>
        <v>44269</v>
      </c>
      <c r="G7593" s="6" t="str">
        <f>IF('BCT Template'!R7592&gt;F7593,"Yes","No")</f>
        <v>No</v>
      </c>
      <c r="H7593" s="5" t="s">
        <v>210</v>
      </c>
      <c r="I7593" s="5" t="s">
        <v>211</v>
      </c>
      <c r="J7593" s="5" t="s">
        <v>184</v>
      </c>
      <c r="K7593" s="5" t="s">
        <v>185</v>
      </c>
      <c r="L7593" s="7" t="s">
        <v>164</v>
      </c>
      <c r="M7593" t="str">
        <f t="shared" si="356"/>
        <v>No</v>
      </c>
    </row>
    <row r="7594" spans="1:13" ht="15" thickBot="1" x14ac:dyDescent="0.4">
      <c r="A7594" s="5" t="s">
        <v>175</v>
      </c>
      <c r="B7594" s="5" t="s">
        <v>176</v>
      </c>
      <c r="C7594" s="5" t="s">
        <v>7795</v>
      </c>
      <c r="D7594" s="5">
        <f t="shared" si="355"/>
        <v>78549</v>
      </c>
      <c r="E7594" s="6">
        <v>43283</v>
      </c>
      <c r="F7594" s="6">
        <f t="shared" si="357"/>
        <v>43373</v>
      </c>
      <c r="G7594" s="6" t="str">
        <f>IF('BCT Template'!R7593&gt;F7594,"Yes","No")</f>
        <v>No</v>
      </c>
      <c r="H7594" s="5" t="s">
        <v>210</v>
      </c>
      <c r="I7594" s="5" t="s">
        <v>211</v>
      </c>
      <c r="J7594" s="5" t="s">
        <v>184</v>
      </c>
      <c r="K7594" s="5" t="s">
        <v>185</v>
      </c>
      <c r="L7594" s="7" t="s">
        <v>164</v>
      </c>
      <c r="M7594" t="str">
        <f t="shared" si="356"/>
        <v>No</v>
      </c>
    </row>
    <row r="7595" spans="1:13" ht="15" thickBot="1" x14ac:dyDescent="0.4">
      <c r="A7595" s="5" t="s">
        <v>175</v>
      </c>
      <c r="B7595" s="5" t="s">
        <v>176</v>
      </c>
      <c r="C7595" s="5" t="s">
        <v>7796</v>
      </c>
      <c r="D7595" s="5">
        <f t="shared" si="355"/>
        <v>58279</v>
      </c>
      <c r="E7595" s="6">
        <v>42400</v>
      </c>
      <c r="F7595" s="6">
        <f t="shared" si="357"/>
        <v>42490</v>
      </c>
      <c r="G7595" s="6" t="str">
        <f>IF('BCT Template'!R7594&gt;F7595,"Yes","No")</f>
        <v>No</v>
      </c>
      <c r="H7595" s="5" t="s">
        <v>182</v>
      </c>
      <c r="I7595" s="5" t="s">
        <v>183</v>
      </c>
      <c r="J7595" s="5" t="s">
        <v>200</v>
      </c>
      <c r="K7595" s="5" t="s">
        <v>201</v>
      </c>
      <c r="L7595" s="7" t="s">
        <v>164</v>
      </c>
      <c r="M7595" t="str">
        <f t="shared" si="356"/>
        <v>Yes</v>
      </c>
    </row>
    <row r="7596" spans="1:13" ht="15" thickBot="1" x14ac:dyDescent="0.4">
      <c r="A7596" s="5" t="s">
        <v>175</v>
      </c>
      <c r="B7596" s="5" t="s">
        <v>176</v>
      </c>
      <c r="C7596" s="5" t="s">
        <v>7797</v>
      </c>
      <c r="D7596" s="5">
        <f t="shared" si="355"/>
        <v>59970</v>
      </c>
      <c r="E7596" s="6">
        <v>43982</v>
      </c>
      <c r="F7596" s="6">
        <f t="shared" si="357"/>
        <v>44072</v>
      </c>
      <c r="G7596" s="6" t="str">
        <f>IF('BCT Template'!R7595&gt;F7596,"Yes","No")</f>
        <v>No</v>
      </c>
      <c r="H7596" s="5" t="s">
        <v>182</v>
      </c>
      <c r="I7596" s="5" t="s">
        <v>183</v>
      </c>
      <c r="J7596" s="5" t="s">
        <v>200</v>
      </c>
      <c r="K7596" s="5" t="s">
        <v>201</v>
      </c>
      <c r="L7596" s="7" t="s">
        <v>164</v>
      </c>
      <c r="M7596" t="str">
        <f t="shared" si="356"/>
        <v>Yes</v>
      </c>
    </row>
    <row r="7597" spans="1:13" ht="15" thickBot="1" x14ac:dyDescent="0.4">
      <c r="A7597" s="5" t="s">
        <v>175</v>
      </c>
      <c r="B7597" s="5" t="s">
        <v>176</v>
      </c>
      <c r="C7597" s="5" t="s">
        <v>7798</v>
      </c>
      <c r="D7597" s="5">
        <f t="shared" si="355"/>
        <v>21858</v>
      </c>
      <c r="E7597" s="6">
        <v>44316</v>
      </c>
      <c r="F7597" s="6">
        <f t="shared" si="357"/>
        <v>44406</v>
      </c>
      <c r="G7597" s="6" t="str">
        <f>IF('BCT Template'!R7596&gt;F7597,"Yes","No")</f>
        <v>No</v>
      </c>
      <c r="H7597" s="5" t="s">
        <v>178</v>
      </c>
      <c r="I7597" s="5" t="s">
        <v>179</v>
      </c>
      <c r="J7597" s="5" t="s">
        <v>35</v>
      </c>
      <c r="K7597" s="5" t="s">
        <v>180</v>
      </c>
      <c r="L7597" s="7" t="s">
        <v>164</v>
      </c>
      <c r="M7597" t="str">
        <f t="shared" si="356"/>
        <v>Yes</v>
      </c>
    </row>
    <row r="7598" spans="1:13" ht="15" thickBot="1" x14ac:dyDescent="0.4">
      <c r="A7598" s="5" t="s">
        <v>175</v>
      </c>
      <c r="B7598" s="5" t="s">
        <v>176</v>
      </c>
      <c r="C7598" s="5" t="s">
        <v>7799</v>
      </c>
      <c r="D7598" s="5">
        <f t="shared" si="355"/>
        <v>59160</v>
      </c>
      <c r="E7598" s="6">
        <v>44227</v>
      </c>
      <c r="F7598" s="6">
        <f t="shared" si="357"/>
        <v>44317</v>
      </c>
      <c r="G7598" s="6" t="str">
        <f>IF('BCT Template'!R7597&gt;F7598,"Yes","No")</f>
        <v>No</v>
      </c>
      <c r="H7598" s="5" t="s">
        <v>182</v>
      </c>
      <c r="I7598" s="5" t="s">
        <v>183</v>
      </c>
      <c r="J7598" s="5" t="s">
        <v>184</v>
      </c>
      <c r="K7598" s="5" t="s">
        <v>185</v>
      </c>
      <c r="L7598" s="7" t="s">
        <v>164</v>
      </c>
      <c r="M7598" t="str">
        <f t="shared" si="356"/>
        <v>No</v>
      </c>
    </row>
    <row r="7599" spans="1:13" ht="15" thickBot="1" x14ac:dyDescent="0.4">
      <c r="A7599" s="5" t="s">
        <v>175</v>
      </c>
      <c r="B7599" s="5" t="s">
        <v>176</v>
      </c>
      <c r="C7599" s="5" t="s">
        <v>7800</v>
      </c>
      <c r="D7599" s="5">
        <f t="shared" si="355"/>
        <v>57411</v>
      </c>
      <c r="E7599" s="6">
        <v>41608</v>
      </c>
      <c r="F7599" s="6">
        <f t="shared" si="357"/>
        <v>41698</v>
      </c>
      <c r="G7599" s="6" t="str">
        <f>IF('BCT Template'!R7598&gt;F7599,"Yes","No")</f>
        <v>No</v>
      </c>
      <c r="H7599" s="5" t="s">
        <v>189</v>
      </c>
      <c r="I7599" s="5" t="s">
        <v>190</v>
      </c>
      <c r="J7599" s="5" t="s">
        <v>184</v>
      </c>
      <c r="K7599" s="5" t="s">
        <v>185</v>
      </c>
      <c r="L7599" s="7" t="s">
        <v>164</v>
      </c>
      <c r="M7599" t="str">
        <f t="shared" si="356"/>
        <v>No</v>
      </c>
    </row>
    <row r="7600" spans="1:13" ht="15" thickBot="1" x14ac:dyDescent="0.4">
      <c r="A7600" s="5" t="s">
        <v>175</v>
      </c>
      <c r="B7600" s="5" t="s">
        <v>176</v>
      </c>
      <c r="C7600" s="5" t="s">
        <v>7801</v>
      </c>
      <c r="D7600" s="5">
        <f t="shared" si="355"/>
        <v>29443</v>
      </c>
      <c r="E7600" s="6">
        <v>44316</v>
      </c>
      <c r="F7600" s="6">
        <f t="shared" si="357"/>
        <v>44406</v>
      </c>
      <c r="G7600" s="6" t="str">
        <f>IF('BCT Template'!R7599&gt;F7600,"Yes","No")</f>
        <v>No</v>
      </c>
      <c r="H7600" s="5" t="s">
        <v>178</v>
      </c>
      <c r="I7600" s="5" t="s">
        <v>179</v>
      </c>
      <c r="J7600" s="5" t="s">
        <v>35</v>
      </c>
      <c r="K7600" s="5" t="s">
        <v>180</v>
      </c>
      <c r="L7600" s="7" t="s">
        <v>164</v>
      </c>
      <c r="M7600" t="str">
        <f t="shared" si="356"/>
        <v>Yes</v>
      </c>
    </row>
    <row r="7601" spans="1:13" ht="15" thickBot="1" x14ac:dyDescent="0.4">
      <c r="A7601" s="5" t="s">
        <v>175</v>
      </c>
      <c r="B7601" s="5" t="s">
        <v>176</v>
      </c>
      <c r="C7601" s="5" t="s">
        <v>7802</v>
      </c>
      <c r="D7601" s="5">
        <f t="shared" si="355"/>
        <v>82940</v>
      </c>
      <c r="E7601" s="6">
        <v>44949</v>
      </c>
      <c r="F7601" s="6">
        <f t="shared" si="357"/>
        <v>45039</v>
      </c>
      <c r="G7601" s="6" t="str">
        <f>IF('BCT Template'!R7600&gt;F7601,"Yes","No")</f>
        <v>No</v>
      </c>
      <c r="H7601" s="5" t="s">
        <v>210</v>
      </c>
      <c r="I7601" s="5" t="s">
        <v>211</v>
      </c>
      <c r="J7601" s="5" t="s">
        <v>184</v>
      </c>
      <c r="K7601" s="5" t="s">
        <v>185</v>
      </c>
      <c r="L7601" s="7" t="s">
        <v>164</v>
      </c>
      <c r="M7601" t="str">
        <f t="shared" si="356"/>
        <v>No</v>
      </c>
    </row>
    <row r="7602" spans="1:13" ht="15" thickBot="1" x14ac:dyDescent="0.4">
      <c r="A7602" s="5" t="s">
        <v>175</v>
      </c>
      <c r="B7602" s="5" t="s">
        <v>176</v>
      </c>
      <c r="C7602" s="5" t="s">
        <v>7803</v>
      </c>
      <c r="D7602" s="5">
        <f t="shared" si="355"/>
        <v>59221</v>
      </c>
      <c r="E7602" s="6">
        <v>43921</v>
      </c>
      <c r="F7602" s="6">
        <f t="shared" si="357"/>
        <v>44011</v>
      </c>
      <c r="G7602" s="6" t="str">
        <f>IF('BCT Template'!R7601&gt;F7602,"Yes","No")</f>
        <v>No</v>
      </c>
      <c r="H7602" s="5" t="s">
        <v>182</v>
      </c>
      <c r="I7602" s="5" t="s">
        <v>183</v>
      </c>
      <c r="J7602" s="5" t="s">
        <v>184</v>
      </c>
      <c r="K7602" s="5" t="s">
        <v>185</v>
      </c>
      <c r="L7602" s="7" t="s">
        <v>164</v>
      </c>
      <c r="M7602" t="str">
        <f t="shared" si="356"/>
        <v>No</v>
      </c>
    </row>
    <row r="7603" spans="1:13" ht="15" thickBot="1" x14ac:dyDescent="0.4">
      <c r="A7603" s="5" t="s">
        <v>175</v>
      </c>
      <c r="B7603" s="5" t="s">
        <v>176</v>
      </c>
      <c r="C7603" s="5" t="s">
        <v>7804</v>
      </c>
      <c r="D7603" s="5">
        <f t="shared" si="355"/>
        <v>80223</v>
      </c>
      <c r="E7603" s="6">
        <v>41152</v>
      </c>
      <c r="F7603" s="6">
        <f t="shared" si="357"/>
        <v>41242</v>
      </c>
      <c r="G7603" s="6" t="str">
        <f>IF('BCT Template'!R7602&gt;F7603,"Yes","No")</f>
        <v>No</v>
      </c>
      <c r="H7603" s="5" t="s">
        <v>182</v>
      </c>
      <c r="I7603" s="5" t="s">
        <v>183</v>
      </c>
      <c r="J7603" s="5" t="s">
        <v>184</v>
      </c>
      <c r="K7603" s="5" t="s">
        <v>185</v>
      </c>
      <c r="L7603" s="7" t="s">
        <v>164</v>
      </c>
      <c r="M7603" t="str">
        <f t="shared" si="356"/>
        <v>No</v>
      </c>
    </row>
    <row r="7604" spans="1:13" ht="15" thickBot="1" x14ac:dyDescent="0.4">
      <c r="A7604" s="5" t="s">
        <v>175</v>
      </c>
      <c r="B7604" s="5" t="s">
        <v>176</v>
      </c>
      <c r="C7604" s="5" t="s">
        <v>7805</v>
      </c>
      <c r="D7604" s="5">
        <f t="shared" si="355"/>
        <v>79743</v>
      </c>
      <c r="E7604" s="6">
        <v>42308</v>
      </c>
      <c r="F7604" s="6">
        <f t="shared" si="357"/>
        <v>42398</v>
      </c>
      <c r="G7604" s="6" t="str">
        <f>IF('BCT Template'!R7603&gt;F7604,"Yes","No")</f>
        <v>No</v>
      </c>
      <c r="H7604" s="5" t="s">
        <v>182</v>
      </c>
      <c r="I7604" s="5" t="s">
        <v>183</v>
      </c>
      <c r="J7604" s="5" t="s">
        <v>184</v>
      </c>
      <c r="K7604" s="5" t="s">
        <v>185</v>
      </c>
      <c r="L7604" s="7" t="s">
        <v>164</v>
      </c>
      <c r="M7604" t="str">
        <f t="shared" si="356"/>
        <v>No</v>
      </c>
    </row>
    <row r="7605" spans="1:13" ht="15" thickBot="1" x14ac:dyDescent="0.4">
      <c r="A7605" s="5" t="s">
        <v>175</v>
      </c>
      <c r="B7605" s="5" t="s">
        <v>176</v>
      </c>
      <c r="C7605" s="5" t="s">
        <v>7806</v>
      </c>
      <c r="D7605" s="5">
        <f t="shared" si="355"/>
        <v>30405</v>
      </c>
      <c r="E7605" s="6">
        <v>44012</v>
      </c>
      <c r="F7605" s="6">
        <f t="shared" si="357"/>
        <v>44102</v>
      </c>
      <c r="G7605" s="6" t="str">
        <f>IF('BCT Template'!R7604&gt;F7605,"Yes","No")</f>
        <v>No</v>
      </c>
      <c r="H7605" s="5" t="s">
        <v>178</v>
      </c>
      <c r="I7605" s="5" t="s">
        <v>179</v>
      </c>
      <c r="J7605" s="5" t="s">
        <v>35</v>
      </c>
      <c r="K7605" s="5" t="s">
        <v>180</v>
      </c>
      <c r="L7605" s="7" t="s">
        <v>164</v>
      </c>
      <c r="M7605" t="str">
        <f t="shared" si="356"/>
        <v>Yes</v>
      </c>
    </row>
    <row r="7606" spans="1:13" ht="15" thickBot="1" x14ac:dyDescent="0.4">
      <c r="A7606" s="5" t="s">
        <v>175</v>
      </c>
      <c r="B7606" s="5" t="s">
        <v>176</v>
      </c>
      <c r="C7606" s="5" t="s">
        <v>7807</v>
      </c>
      <c r="D7606" s="5">
        <f t="shared" si="355"/>
        <v>80510</v>
      </c>
      <c r="E7606" s="6">
        <v>43343</v>
      </c>
      <c r="F7606" s="6">
        <f t="shared" si="357"/>
        <v>43433</v>
      </c>
      <c r="G7606" s="6" t="str">
        <f>IF('BCT Template'!R7605&gt;F7606,"Yes","No")</f>
        <v>No</v>
      </c>
      <c r="H7606" s="5" t="s">
        <v>182</v>
      </c>
      <c r="I7606" s="5" t="s">
        <v>183</v>
      </c>
      <c r="J7606" s="5" t="s">
        <v>200</v>
      </c>
      <c r="K7606" s="5" t="s">
        <v>201</v>
      </c>
      <c r="L7606" s="7" t="s">
        <v>164</v>
      </c>
      <c r="M7606" t="str">
        <f t="shared" si="356"/>
        <v>Yes</v>
      </c>
    </row>
    <row r="7607" spans="1:13" ht="15" thickBot="1" x14ac:dyDescent="0.4">
      <c r="A7607" s="5" t="s">
        <v>175</v>
      </c>
      <c r="B7607" s="5" t="s">
        <v>176</v>
      </c>
      <c r="C7607" s="5" t="s">
        <v>7808</v>
      </c>
      <c r="D7607" s="5">
        <f t="shared" si="355"/>
        <v>31143</v>
      </c>
      <c r="E7607" s="6">
        <v>43281</v>
      </c>
      <c r="F7607" s="6">
        <f t="shared" si="357"/>
        <v>43371</v>
      </c>
      <c r="G7607" s="6" t="str">
        <f>IF('BCT Template'!R7606&gt;F7607,"Yes","No")</f>
        <v>No</v>
      </c>
      <c r="H7607" s="5" t="s">
        <v>178</v>
      </c>
      <c r="I7607" s="5" t="s">
        <v>179</v>
      </c>
      <c r="J7607" s="5" t="s">
        <v>35</v>
      </c>
      <c r="K7607" s="5" t="s">
        <v>180</v>
      </c>
      <c r="L7607" s="7" t="s">
        <v>164</v>
      </c>
      <c r="M7607" t="str">
        <f t="shared" si="356"/>
        <v>Yes</v>
      </c>
    </row>
    <row r="7608" spans="1:13" ht="15" thickBot="1" x14ac:dyDescent="0.4">
      <c r="A7608" s="5" t="s">
        <v>175</v>
      </c>
      <c r="B7608" s="5" t="s">
        <v>176</v>
      </c>
      <c r="C7608" s="5" t="s">
        <v>7809</v>
      </c>
      <c r="D7608" s="5">
        <f t="shared" si="355"/>
        <v>23060</v>
      </c>
      <c r="E7608" s="6">
        <v>44804</v>
      </c>
      <c r="F7608" s="6">
        <f t="shared" si="357"/>
        <v>44894</v>
      </c>
      <c r="G7608" s="6" t="str">
        <f>IF('BCT Template'!R7607&gt;F7608,"Yes","No")</f>
        <v>No</v>
      </c>
      <c r="H7608" s="5" t="s">
        <v>178</v>
      </c>
      <c r="I7608" s="5" t="s">
        <v>179</v>
      </c>
      <c r="J7608" s="5" t="s">
        <v>35</v>
      </c>
      <c r="K7608" s="5" t="s">
        <v>180</v>
      </c>
      <c r="L7608" s="7" t="s">
        <v>164</v>
      </c>
      <c r="M7608" t="str">
        <f t="shared" si="356"/>
        <v>Yes</v>
      </c>
    </row>
    <row r="7609" spans="1:13" ht="15" thickBot="1" x14ac:dyDescent="0.4">
      <c r="A7609" s="5" t="s">
        <v>175</v>
      </c>
      <c r="B7609" s="5" t="s">
        <v>176</v>
      </c>
      <c r="C7609" s="5" t="s">
        <v>7810</v>
      </c>
      <c r="D7609" s="5">
        <f t="shared" si="355"/>
        <v>79041</v>
      </c>
      <c r="E7609" s="6">
        <v>44148</v>
      </c>
      <c r="F7609" s="6">
        <f t="shared" si="357"/>
        <v>44238</v>
      </c>
      <c r="G7609" s="6" t="str">
        <f>IF('BCT Template'!R7608&gt;F7609,"Yes","No")</f>
        <v>No</v>
      </c>
      <c r="H7609" s="5" t="s">
        <v>189</v>
      </c>
      <c r="I7609" s="5" t="s">
        <v>190</v>
      </c>
      <c r="J7609" s="5" t="s">
        <v>184</v>
      </c>
      <c r="K7609" s="5" t="s">
        <v>185</v>
      </c>
      <c r="L7609" s="7" t="s">
        <v>164</v>
      </c>
      <c r="M7609" t="str">
        <f t="shared" si="356"/>
        <v>No</v>
      </c>
    </row>
    <row r="7610" spans="1:13" ht="15" thickBot="1" x14ac:dyDescent="0.4">
      <c r="A7610" s="5" t="s">
        <v>175</v>
      </c>
      <c r="B7610" s="5" t="s">
        <v>176</v>
      </c>
      <c r="C7610" s="5" t="s">
        <v>7811</v>
      </c>
      <c r="D7610" s="5">
        <f t="shared" si="355"/>
        <v>18292</v>
      </c>
      <c r="E7610" s="6">
        <v>43646</v>
      </c>
      <c r="F7610" s="6">
        <f t="shared" si="357"/>
        <v>43736</v>
      </c>
      <c r="G7610" s="6" t="str">
        <f>IF('BCT Template'!R7609&gt;F7610,"Yes","No")</f>
        <v>No</v>
      </c>
      <c r="H7610" s="5" t="s">
        <v>234</v>
      </c>
      <c r="I7610" s="5" t="s">
        <v>235</v>
      </c>
      <c r="J7610" s="5" t="s">
        <v>184</v>
      </c>
      <c r="K7610" s="5" t="s">
        <v>185</v>
      </c>
      <c r="L7610" s="7" t="s">
        <v>164</v>
      </c>
      <c r="M7610" t="str">
        <f t="shared" si="356"/>
        <v>No</v>
      </c>
    </row>
    <row r="7611" spans="1:13" ht="15" thickBot="1" x14ac:dyDescent="0.4">
      <c r="A7611" s="5" t="s">
        <v>175</v>
      </c>
      <c r="B7611" s="5" t="s">
        <v>176</v>
      </c>
      <c r="C7611" s="5" t="s">
        <v>7812</v>
      </c>
      <c r="D7611" s="5">
        <f t="shared" si="355"/>
        <v>83142</v>
      </c>
      <c r="E7611" s="6">
        <v>45400</v>
      </c>
      <c r="F7611" s="6">
        <f t="shared" si="357"/>
        <v>45490</v>
      </c>
      <c r="G7611" s="6" t="str">
        <f>IF('BCT Template'!R7610&gt;F7611,"Yes","No")</f>
        <v>No</v>
      </c>
      <c r="H7611" s="5" t="s">
        <v>210</v>
      </c>
      <c r="I7611" s="5" t="s">
        <v>211</v>
      </c>
      <c r="J7611" s="5" t="s">
        <v>184</v>
      </c>
      <c r="K7611" s="5" t="s">
        <v>185</v>
      </c>
      <c r="L7611" s="7" t="s">
        <v>164</v>
      </c>
      <c r="M7611" t="str">
        <f t="shared" si="356"/>
        <v>No</v>
      </c>
    </row>
    <row r="7612" spans="1:13" ht="15" thickBot="1" x14ac:dyDescent="0.4">
      <c r="A7612" s="5" t="s">
        <v>175</v>
      </c>
      <c r="B7612" s="5" t="s">
        <v>176</v>
      </c>
      <c r="C7612" s="5" t="s">
        <v>7813</v>
      </c>
      <c r="D7612" s="5">
        <f t="shared" si="355"/>
        <v>29151</v>
      </c>
      <c r="E7612" s="6">
        <v>44316</v>
      </c>
      <c r="F7612" s="6">
        <f t="shared" si="357"/>
        <v>44406</v>
      </c>
      <c r="G7612" s="6" t="str">
        <f>IF('BCT Template'!R7611&gt;F7612,"Yes","No")</f>
        <v>No</v>
      </c>
      <c r="H7612" s="5" t="s">
        <v>178</v>
      </c>
      <c r="I7612" s="5" t="s">
        <v>179</v>
      </c>
      <c r="J7612" s="5" t="s">
        <v>35</v>
      </c>
      <c r="K7612" s="5" t="s">
        <v>180</v>
      </c>
      <c r="L7612" s="7" t="s">
        <v>164</v>
      </c>
      <c r="M7612" t="str">
        <f t="shared" si="356"/>
        <v>Yes</v>
      </c>
    </row>
    <row r="7613" spans="1:13" ht="15" thickBot="1" x14ac:dyDescent="0.4">
      <c r="A7613" s="5" t="s">
        <v>175</v>
      </c>
      <c r="B7613" s="5" t="s">
        <v>176</v>
      </c>
      <c r="C7613" s="5" t="s">
        <v>7814</v>
      </c>
      <c r="D7613" s="5">
        <f t="shared" si="355"/>
        <v>21738</v>
      </c>
      <c r="E7613" s="6">
        <v>43708</v>
      </c>
      <c r="F7613" s="6">
        <f t="shared" si="357"/>
        <v>43798</v>
      </c>
      <c r="G7613" s="6" t="str">
        <f>IF('BCT Template'!R7612&gt;F7613,"Yes","No")</f>
        <v>No</v>
      </c>
      <c r="H7613" s="5" t="s">
        <v>178</v>
      </c>
      <c r="I7613" s="5" t="s">
        <v>179</v>
      </c>
      <c r="J7613" s="5" t="s">
        <v>35</v>
      </c>
      <c r="K7613" s="5" t="s">
        <v>180</v>
      </c>
      <c r="L7613" s="7" t="s">
        <v>164</v>
      </c>
      <c r="M7613" t="str">
        <f t="shared" si="356"/>
        <v>Yes</v>
      </c>
    </row>
    <row r="7614" spans="1:13" ht="15" thickBot="1" x14ac:dyDescent="0.4">
      <c r="A7614" s="5" t="s">
        <v>175</v>
      </c>
      <c r="B7614" s="5" t="s">
        <v>176</v>
      </c>
      <c r="C7614" s="5" t="s">
        <v>7815</v>
      </c>
      <c r="D7614" s="5">
        <f t="shared" si="355"/>
        <v>79110</v>
      </c>
      <c r="E7614" s="6">
        <v>41940</v>
      </c>
      <c r="F7614" s="6">
        <f t="shared" si="357"/>
        <v>42030</v>
      </c>
      <c r="G7614" s="6" t="str">
        <f>IF('BCT Template'!R7613&gt;F7614,"Yes","No")</f>
        <v>No</v>
      </c>
      <c r="H7614" s="5" t="s">
        <v>189</v>
      </c>
      <c r="I7614" s="5" t="s">
        <v>190</v>
      </c>
      <c r="J7614" s="5" t="s">
        <v>200</v>
      </c>
      <c r="K7614" s="5" t="s">
        <v>201</v>
      </c>
      <c r="L7614" s="7" t="s">
        <v>164</v>
      </c>
      <c r="M7614" t="str">
        <f t="shared" si="356"/>
        <v>Yes</v>
      </c>
    </row>
    <row r="7615" spans="1:13" ht="15" thickBot="1" x14ac:dyDescent="0.4">
      <c r="A7615" s="5" t="s">
        <v>175</v>
      </c>
      <c r="B7615" s="5" t="s">
        <v>176</v>
      </c>
      <c r="C7615" s="5" t="s">
        <v>7816</v>
      </c>
      <c r="D7615" s="5">
        <f t="shared" si="355"/>
        <v>58980</v>
      </c>
      <c r="E7615" s="6">
        <v>43002</v>
      </c>
      <c r="F7615" s="6">
        <f t="shared" si="357"/>
        <v>43092</v>
      </c>
      <c r="G7615" s="6" t="str">
        <f>IF('BCT Template'!R7614&gt;F7615,"Yes","No")</f>
        <v>No</v>
      </c>
      <c r="H7615" s="5" t="s">
        <v>182</v>
      </c>
      <c r="I7615" s="5" t="s">
        <v>183</v>
      </c>
      <c r="J7615" s="5" t="s">
        <v>200</v>
      </c>
      <c r="K7615" s="5" t="s">
        <v>201</v>
      </c>
      <c r="L7615" s="7" t="s">
        <v>164</v>
      </c>
      <c r="M7615" t="str">
        <f t="shared" si="356"/>
        <v>Yes</v>
      </c>
    </row>
    <row r="7616" spans="1:13" ht="15" thickBot="1" x14ac:dyDescent="0.4">
      <c r="A7616" s="5" t="s">
        <v>175</v>
      </c>
      <c r="B7616" s="5" t="s">
        <v>176</v>
      </c>
      <c r="C7616" s="5" t="s">
        <v>7817</v>
      </c>
      <c r="D7616" s="5">
        <f t="shared" si="355"/>
        <v>58692</v>
      </c>
      <c r="E7616" s="6">
        <v>42735</v>
      </c>
      <c r="F7616" s="6">
        <f t="shared" si="357"/>
        <v>42825</v>
      </c>
      <c r="G7616" s="6" t="str">
        <f>IF('BCT Template'!R7615&gt;F7616,"Yes","No")</f>
        <v>No</v>
      </c>
      <c r="H7616" s="5" t="s">
        <v>182</v>
      </c>
      <c r="I7616" s="5" t="s">
        <v>183</v>
      </c>
      <c r="J7616" s="5" t="s">
        <v>184</v>
      </c>
      <c r="K7616" s="5" t="s">
        <v>185</v>
      </c>
      <c r="L7616" s="7" t="s">
        <v>164</v>
      </c>
      <c r="M7616" t="str">
        <f t="shared" si="356"/>
        <v>No</v>
      </c>
    </row>
    <row r="7617" spans="1:13" ht="15" thickBot="1" x14ac:dyDescent="0.4">
      <c r="A7617" s="5" t="s">
        <v>175</v>
      </c>
      <c r="B7617" s="5" t="s">
        <v>176</v>
      </c>
      <c r="C7617" s="5" t="s">
        <v>7818</v>
      </c>
      <c r="D7617" s="5">
        <f t="shared" si="355"/>
        <v>57503</v>
      </c>
      <c r="E7617" s="6">
        <v>43732</v>
      </c>
      <c r="F7617" s="6">
        <f t="shared" si="357"/>
        <v>43822</v>
      </c>
      <c r="G7617" s="6" t="str">
        <f>IF('BCT Template'!R7616&gt;F7617,"Yes","No")</f>
        <v>No</v>
      </c>
      <c r="H7617" s="5" t="s">
        <v>189</v>
      </c>
      <c r="I7617" s="5" t="s">
        <v>190</v>
      </c>
      <c r="J7617" s="5" t="s">
        <v>200</v>
      </c>
      <c r="K7617" s="5" t="s">
        <v>201</v>
      </c>
      <c r="L7617" s="7" t="s">
        <v>164</v>
      </c>
      <c r="M7617" t="str">
        <f t="shared" si="356"/>
        <v>Yes</v>
      </c>
    </row>
    <row r="7618" spans="1:13" ht="15" thickBot="1" x14ac:dyDescent="0.4">
      <c r="A7618" s="5" t="s">
        <v>175</v>
      </c>
      <c r="B7618" s="5" t="s">
        <v>176</v>
      </c>
      <c r="C7618" s="5" t="s">
        <v>7819</v>
      </c>
      <c r="D7618" s="5">
        <f t="shared" si="355"/>
        <v>57582</v>
      </c>
      <c r="E7618" s="6">
        <v>44104</v>
      </c>
      <c r="F7618" s="6">
        <f t="shared" si="357"/>
        <v>44194</v>
      </c>
      <c r="G7618" s="6" t="str">
        <f>IF('BCT Template'!R7617&gt;F7618,"Yes","No")</f>
        <v>No</v>
      </c>
      <c r="H7618" s="5" t="s">
        <v>189</v>
      </c>
      <c r="I7618" s="5" t="s">
        <v>190</v>
      </c>
      <c r="J7618" s="5" t="s">
        <v>200</v>
      </c>
      <c r="K7618" s="5" t="s">
        <v>201</v>
      </c>
      <c r="L7618" s="7" t="s">
        <v>164</v>
      </c>
      <c r="M7618" t="str">
        <f t="shared" si="356"/>
        <v>Yes</v>
      </c>
    </row>
    <row r="7619" spans="1:13" ht="15" thickBot="1" x14ac:dyDescent="0.4">
      <c r="A7619" s="5" t="s">
        <v>175</v>
      </c>
      <c r="B7619" s="5" t="s">
        <v>176</v>
      </c>
      <c r="C7619" s="5" t="s">
        <v>7820</v>
      </c>
      <c r="D7619" s="5">
        <f t="shared" ref="D7619:D7682" si="358">C7619*1</f>
        <v>18312</v>
      </c>
      <c r="E7619" s="6">
        <v>43100</v>
      </c>
      <c r="F7619" s="6">
        <f t="shared" si="357"/>
        <v>43190</v>
      </c>
      <c r="G7619" s="6" t="str">
        <f>IF('BCT Template'!R7618&gt;F7619,"Yes","No")</f>
        <v>No</v>
      </c>
      <c r="H7619" s="5" t="s">
        <v>234</v>
      </c>
      <c r="I7619" s="5" t="s">
        <v>235</v>
      </c>
      <c r="J7619" s="5" t="s">
        <v>184</v>
      </c>
      <c r="K7619" s="5" t="s">
        <v>185</v>
      </c>
      <c r="L7619" s="7" t="s">
        <v>164</v>
      </c>
      <c r="M7619" t="str">
        <f t="shared" ref="M7619:M7682" si="359">IF(J7619=" ","Yes",IF(J7619="3","Yes","No"))</f>
        <v>No</v>
      </c>
    </row>
    <row r="7620" spans="1:13" ht="15" thickBot="1" x14ac:dyDescent="0.4">
      <c r="A7620" s="5" t="s">
        <v>175</v>
      </c>
      <c r="B7620" s="5" t="s">
        <v>176</v>
      </c>
      <c r="C7620" s="5" t="s">
        <v>7821</v>
      </c>
      <c r="D7620" s="5">
        <f t="shared" si="358"/>
        <v>29423</v>
      </c>
      <c r="E7620" s="6">
        <v>40451</v>
      </c>
      <c r="F7620" s="6">
        <f t="shared" si="357"/>
        <v>40541</v>
      </c>
      <c r="G7620" s="6" t="str">
        <f>IF('BCT Template'!R7619&gt;F7620,"Yes","No")</f>
        <v>No</v>
      </c>
      <c r="H7620" s="5" t="s">
        <v>240</v>
      </c>
      <c r="I7620" s="5" t="s">
        <v>241</v>
      </c>
      <c r="J7620" s="5" t="s">
        <v>35</v>
      </c>
      <c r="K7620" s="5" t="s">
        <v>180</v>
      </c>
      <c r="L7620" s="7" t="s">
        <v>164</v>
      </c>
      <c r="M7620" t="str">
        <f t="shared" si="359"/>
        <v>Yes</v>
      </c>
    </row>
    <row r="7621" spans="1:13" ht="15" thickBot="1" x14ac:dyDescent="0.4">
      <c r="A7621" s="5" t="s">
        <v>175</v>
      </c>
      <c r="B7621" s="5" t="s">
        <v>176</v>
      </c>
      <c r="C7621" s="5" t="s">
        <v>7822</v>
      </c>
      <c r="D7621" s="5">
        <f t="shared" si="358"/>
        <v>79674</v>
      </c>
      <c r="E7621" s="6">
        <v>42247</v>
      </c>
      <c r="F7621" s="6">
        <f t="shared" si="357"/>
        <v>42337</v>
      </c>
      <c r="G7621" s="6" t="str">
        <f>IF('BCT Template'!R7620&gt;F7621,"Yes","No")</f>
        <v>No</v>
      </c>
      <c r="H7621" s="5" t="s">
        <v>182</v>
      </c>
      <c r="I7621" s="5" t="s">
        <v>183</v>
      </c>
      <c r="J7621" s="5" t="s">
        <v>200</v>
      </c>
      <c r="K7621" s="5" t="s">
        <v>201</v>
      </c>
      <c r="L7621" s="7" t="s">
        <v>164</v>
      </c>
      <c r="M7621" t="str">
        <f t="shared" si="359"/>
        <v>Yes</v>
      </c>
    </row>
    <row r="7622" spans="1:13" ht="15" thickBot="1" x14ac:dyDescent="0.4">
      <c r="A7622" s="5" t="s">
        <v>175</v>
      </c>
      <c r="B7622" s="5" t="s">
        <v>176</v>
      </c>
      <c r="C7622" s="5" t="s">
        <v>7823</v>
      </c>
      <c r="D7622" s="5">
        <f t="shared" si="358"/>
        <v>20641</v>
      </c>
      <c r="E7622" s="6">
        <v>42613</v>
      </c>
      <c r="F7622" s="6">
        <f t="shared" si="357"/>
        <v>42703</v>
      </c>
      <c r="G7622" s="6" t="str">
        <f>IF('BCT Template'!R7621&gt;F7622,"Yes","No")</f>
        <v>No</v>
      </c>
      <c r="H7622" s="5" t="s">
        <v>197</v>
      </c>
      <c r="I7622" s="5" t="s">
        <v>198</v>
      </c>
      <c r="J7622" s="5" t="s">
        <v>200</v>
      </c>
      <c r="K7622" s="5" t="s">
        <v>201</v>
      </c>
      <c r="L7622" s="7" t="s">
        <v>164</v>
      </c>
      <c r="M7622" t="str">
        <f t="shared" si="359"/>
        <v>Yes</v>
      </c>
    </row>
    <row r="7623" spans="1:13" ht="15" thickBot="1" x14ac:dyDescent="0.4">
      <c r="A7623" s="5" t="s">
        <v>175</v>
      </c>
      <c r="B7623" s="5" t="s">
        <v>176</v>
      </c>
      <c r="C7623" s="5" t="s">
        <v>7824</v>
      </c>
      <c r="D7623" s="5">
        <f t="shared" si="358"/>
        <v>77892</v>
      </c>
      <c r="E7623" s="6">
        <v>43281</v>
      </c>
      <c r="F7623" s="6">
        <f t="shared" si="357"/>
        <v>43371</v>
      </c>
      <c r="G7623" s="6" t="str">
        <f>IF('BCT Template'!R7622&gt;F7623,"Yes","No")</f>
        <v>No</v>
      </c>
      <c r="H7623" s="5" t="s">
        <v>189</v>
      </c>
      <c r="I7623" s="5" t="s">
        <v>190</v>
      </c>
      <c r="J7623" s="5" t="s">
        <v>184</v>
      </c>
      <c r="K7623" s="5" t="s">
        <v>185</v>
      </c>
      <c r="L7623" s="7" t="s">
        <v>164</v>
      </c>
      <c r="M7623" t="str">
        <f t="shared" si="359"/>
        <v>No</v>
      </c>
    </row>
    <row r="7624" spans="1:13" ht="15" thickBot="1" x14ac:dyDescent="0.4">
      <c r="A7624" s="5" t="s">
        <v>175</v>
      </c>
      <c r="B7624" s="5" t="s">
        <v>176</v>
      </c>
      <c r="C7624" s="5" t="s">
        <v>7825</v>
      </c>
      <c r="D7624" s="5">
        <f t="shared" si="358"/>
        <v>26203</v>
      </c>
      <c r="E7624" s="6">
        <v>37103</v>
      </c>
      <c r="F7624" s="6">
        <f t="shared" si="357"/>
        <v>37193</v>
      </c>
      <c r="G7624" s="6" t="str">
        <f>IF('BCT Template'!R7623&gt;F7624,"Yes","No")</f>
        <v>No</v>
      </c>
      <c r="H7624" s="5" t="s">
        <v>240</v>
      </c>
      <c r="I7624" s="5" t="s">
        <v>241</v>
      </c>
      <c r="J7624" s="5" t="s">
        <v>35</v>
      </c>
      <c r="K7624" s="5" t="s">
        <v>180</v>
      </c>
      <c r="L7624" s="7" t="s">
        <v>164</v>
      </c>
      <c r="M7624" t="str">
        <f t="shared" si="359"/>
        <v>Yes</v>
      </c>
    </row>
    <row r="7625" spans="1:13" ht="15" thickBot="1" x14ac:dyDescent="0.4">
      <c r="A7625" s="5" t="s">
        <v>175</v>
      </c>
      <c r="B7625" s="5" t="s">
        <v>176</v>
      </c>
      <c r="C7625" s="5" t="s">
        <v>7826</v>
      </c>
      <c r="D7625" s="5">
        <f t="shared" si="358"/>
        <v>29369</v>
      </c>
      <c r="E7625" s="6">
        <v>37315</v>
      </c>
      <c r="F7625" s="6">
        <f t="shared" si="357"/>
        <v>37405</v>
      </c>
      <c r="G7625" s="6" t="str">
        <f>IF('BCT Template'!R7624&gt;F7625,"Yes","No")</f>
        <v>No</v>
      </c>
      <c r="H7625" s="5" t="s">
        <v>178</v>
      </c>
      <c r="I7625" s="5" t="s">
        <v>179</v>
      </c>
      <c r="J7625" s="5" t="s">
        <v>35</v>
      </c>
      <c r="K7625" s="5" t="s">
        <v>180</v>
      </c>
      <c r="L7625" s="7" t="s">
        <v>164</v>
      </c>
      <c r="M7625" t="str">
        <f t="shared" si="359"/>
        <v>Yes</v>
      </c>
    </row>
    <row r="7626" spans="1:13" ht="15" thickBot="1" x14ac:dyDescent="0.4">
      <c r="A7626" s="5" t="s">
        <v>175</v>
      </c>
      <c r="B7626" s="5" t="s">
        <v>176</v>
      </c>
      <c r="C7626" s="5" t="s">
        <v>7827</v>
      </c>
      <c r="D7626" s="5">
        <f t="shared" si="358"/>
        <v>29127</v>
      </c>
      <c r="E7626" s="6">
        <v>44316</v>
      </c>
      <c r="F7626" s="6">
        <f t="shared" si="357"/>
        <v>44406</v>
      </c>
      <c r="G7626" s="6" t="str">
        <f>IF('BCT Template'!R7625&gt;F7626,"Yes","No")</f>
        <v>No</v>
      </c>
      <c r="H7626" s="5" t="s">
        <v>178</v>
      </c>
      <c r="I7626" s="5" t="s">
        <v>179</v>
      </c>
      <c r="J7626" s="5" t="s">
        <v>35</v>
      </c>
      <c r="K7626" s="5" t="s">
        <v>180</v>
      </c>
      <c r="L7626" s="7" t="s">
        <v>164</v>
      </c>
      <c r="M7626" t="str">
        <f t="shared" si="359"/>
        <v>Yes</v>
      </c>
    </row>
    <row r="7627" spans="1:13" ht="15" thickBot="1" x14ac:dyDescent="0.4">
      <c r="A7627" s="5" t="s">
        <v>175</v>
      </c>
      <c r="B7627" s="5" t="s">
        <v>176</v>
      </c>
      <c r="C7627" s="5" t="s">
        <v>7828</v>
      </c>
      <c r="D7627" s="5">
        <f t="shared" si="358"/>
        <v>57207</v>
      </c>
      <c r="E7627" s="6">
        <v>42321</v>
      </c>
      <c r="F7627" s="6">
        <f t="shared" si="357"/>
        <v>42411</v>
      </c>
      <c r="G7627" s="6" t="str">
        <f>IF('BCT Template'!R7626&gt;F7627,"Yes","No")</f>
        <v>No</v>
      </c>
      <c r="H7627" s="5" t="s">
        <v>189</v>
      </c>
      <c r="I7627" s="5" t="s">
        <v>190</v>
      </c>
      <c r="J7627" s="5" t="s">
        <v>184</v>
      </c>
      <c r="K7627" s="5" t="s">
        <v>185</v>
      </c>
      <c r="L7627" s="7" t="s">
        <v>164</v>
      </c>
      <c r="M7627" t="str">
        <f t="shared" si="359"/>
        <v>No</v>
      </c>
    </row>
    <row r="7628" spans="1:13" ht="15" thickBot="1" x14ac:dyDescent="0.4">
      <c r="A7628" s="5" t="s">
        <v>175</v>
      </c>
      <c r="B7628" s="5" t="s">
        <v>176</v>
      </c>
      <c r="C7628" s="5" t="s">
        <v>7829</v>
      </c>
      <c r="D7628" s="5">
        <f t="shared" si="358"/>
        <v>59526</v>
      </c>
      <c r="E7628" s="6">
        <v>42247</v>
      </c>
      <c r="F7628" s="6">
        <f t="shared" si="357"/>
        <v>42337</v>
      </c>
      <c r="G7628" s="6" t="str">
        <f>IF('BCT Template'!R7627&gt;F7628,"Yes","No")</f>
        <v>No</v>
      </c>
      <c r="H7628" s="5" t="s">
        <v>182</v>
      </c>
      <c r="I7628" s="5" t="s">
        <v>183</v>
      </c>
      <c r="J7628" s="5" t="s">
        <v>184</v>
      </c>
      <c r="K7628" s="5" t="s">
        <v>185</v>
      </c>
      <c r="L7628" s="7" t="s">
        <v>164</v>
      </c>
      <c r="M7628" t="str">
        <f t="shared" si="359"/>
        <v>No</v>
      </c>
    </row>
    <row r="7629" spans="1:13" ht="15" thickBot="1" x14ac:dyDescent="0.4">
      <c r="A7629" s="5" t="s">
        <v>175</v>
      </c>
      <c r="B7629" s="5" t="s">
        <v>176</v>
      </c>
      <c r="C7629" s="5" t="s">
        <v>7830</v>
      </c>
      <c r="D7629" s="5">
        <f t="shared" si="358"/>
        <v>83017</v>
      </c>
      <c r="E7629" s="6">
        <v>45130</v>
      </c>
      <c r="F7629" s="6">
        <f t="shared" si="357"/>
        <v>45220</v>
      </c>
      <c r="G7629" s="6" t="str">
        <f>IF('BCT Template'!R7628&gt;F7629,"Yes","No")</f>
        <v>No</v>
      </c>
      <c r="H7629" s="5" t="s">
        <v>210</v>
      </c>
      <c r="I7629" s="5" t="s">
        <v>211</v>
      </c>
      <c r="J7629" s="5" t="s">
        <v>184</v>
      </c>
      <c r="K7629" s="5" t="s">
        <v>185</v>
      </c>
      <c r="L7629" s="7" t="s">
        <v>164</v>
      </c>
      <c r="M7629" t="str">
        <f t="shared" si="359"/>
        <v>No</v>
      </c>
    </row>
    <row r="7630" spans="1:13" ht="15" thickBot="1" x14ac:dyDescent="0.4">
      <c r="A7630" s="5" t="s">
        <v>175</v>
      </c>
      <c r="B7630" s="5" t="s">
        <v>176</v>
      </c>
      <c r="C7630" s="5" t="s">
        <v>7831</v>
      </c>
      <c r="D7630" s="5">
        <f t="shared" si="358"/>
        <v>80029</v>
      </c>
      <c r="E7630" s="6">
        <v>43921</v>
      </c>
      <c r="F7630" s="6">
        <f t="shared" si="357"/>
        <v>44011</v>
      </c>
      <c r="G7630" s="6" t="str">
        <f>IF('BCT Template'!R7629&gt;F7630,"Yes","No")</f>
        <v>No</v>
      </c>
      <c r="H7630" s="5" t="s">
        <v>182</v>
      </c>
      <c r="I7630" s="5" t="s">
        <v>183</v>
      </c>
      <c r="J7630" s="5" t="s">
        <v>200</v>
      </c>
      <c r="K7630" s="5" t="s">
        <v>201</v>
      </c>
      <c r="L7630" s="7" t="s">
        <v>164</v>
      </c>
      <c r="M7630" t="str">
        <f t="shared" si="359"/>
        <v>Yes</v>
      </c>
    </row>
    <row r="7631" spans="1:13" ht="15" thickBot="1" x14ac:dyDescent="0.4">
      <c r="A7631" s="5" t="s">
        <v>175</v>
      </c>
      <c r="B7631" s="5" t="s">
        <v>176</v>
      </c>
      <c r="C7631" s="5" t="s">
        <v>7832</v>
      </c>
      <c r="D7631" s="5">
        <f t="shared" si="358"/>
        <v>29457</v>
      </c>
      <c r="E7631" s="6">
        <v>43555</v>
      </c>
      <c r="F7631" s="6">
        <f t="shared" si="357"/>
        <v>43645</v>
      </c>
      <c r="G7631" s="6" t="str">
        <f>IF('BCT Template'!R7630&gt;F7631,"Yes","No")</f>
        <v>No</v>
      </c>
      <c r="H7631" s="5" t="s">
        <v>178</v>
      </c>
      <c r="I7631" s="5" t="s">
        <v>179</v>
      </c>
      <c r="J7631" s="5" t="s">
        <v>35</v>
      </c>
      <c r="K7631" s="5" t="s">
        <v>180</v>
      </c>
      <c r="L7631" s="7" t="s">
        <v>164</v>
      </c>
      <c r="M7631" t="str">
        <f t="shared" si="359"/>
        <v>Yes</v>
      </c>
    </row>
    <row r="7632" spans="1:13" ht="15" thickBot="1" x14ac:dyDescent="0.4">
      <c r="A7632" s="5" t="s">
        <v>175</v>
      </c>
      <c r="B7632" s="5" t="s">
        <v>176</v>
      </c>
      <c r="C7632" s="5" t="s">
        <v>7833</v>
      </c>
      <c r="D7632" s="5">
        <f t="shared" si="358"/>
        <v>30775</v>
      </c>
      <c r="E7632" s="6">
        <v>44074</v>
      </c>
      <c r="F7632" s="6">
        <f t="shared" si="357"/>
        <v>44164</v>
      </c>
      <c r="G7632" s="6" t="str">
        <f>IF('BCT Template'!R7631&gt;F7632,"Yes","No")</f>
        <v>No</v>
      </c>
      <c r="H7632" s="5" t="s">
        <v>178</v>
      </c>
      <c r="I7632" s="5" t="s">
        <v>179</v>
      </c>
      <c r="J7632" s="5" t="s">
        <v>35</v>
      </c>
      <c r="K7632" s="5" t="s">
        <v>180</v>
      </c>
      <c r="L7632" s="7" t="s">
        <v>164</v>
      </c>
      <c r="M7632" t="str">
        <f t="shared" si="359"/>
        <v>Yes</v>
      </c>
    </row>
    <row r="7633" spans="1:13" ht="15" thickBot="1" x14ac:dyDescent="0.4">
      <c r="A7633" s="5" t="s">
        <v>175</v>
      </c>
      <c r="B7633" s="5" t="s">
        <v>176</v>
      </c>
      <c r="C7633" s="5" t="s">
        <v>7834</v>
      </c>
      <c r="D7633" s="5">
        <f t="shared" si="358"/>
        <v>78695</v>
      </c>
      <c r="E7633" s="6">
        <v>40408</v>
      </c>
      <c r="F7633" s="6">
        <f t="shared" si="357"/>
        <v>40498</v>
      </c>
      <c r="G7633" s="6" t="str">
        <f>IF('BCT Template'!R7632&gt;F7633,"Yes","No")</f>
        <v>No</v>
      </c>
      <c r="H7633" s="5" t="s">
        <v>210</v>
      </c>
      <c r="I7633" s="5" t="s">
        <v>211</v>
      </c>
      <c r="J7633" s="5" t="s">
        <v>184</v>
      </c>
      <c r="K7633" s="5" t="s">
        <v>185</v>
      </c>
      <c r="L7633" s="7" t="s">
        <v>164</v>
      </c>
      <c r="M7633" t="str">
        <f t="shared" si="359"/>
        <v>No</v>
      </c>
    </row>
    <row r="7634" spans="1:13" ht="15" thickBot="1" x14ac:dyDescent="0.4">
      <c r="A7634" s="5" t="s">
        <v>175</v>
      </c>
      <c r="B7634" s="5" t="s">
        <v>176</v>
      </c>
      <c r="C7634" s="5" t="s">
        <v>7835</v>
      </c>
      <c r="D7634" s="5">
        <f t="shared" si="358"/>
        <v>30011</v>
      </c>
      <c r="E7634" s="6">
        <v>44196</v>
      </c>
      <c r="F7634" s="6">
        <f t="shared" si="357"/>
        <v>44286</v>
      </c>
      <c r="G7634" s="6" t="str">
        <f>IF('BCT Template'!R7633&gt;F7634,"Yes","No")</f>
        <v>No</v>
      </c>
      <c r="H7634" s="5" t="s">
        <v>178</v>
      </c>
      <c r="I7634" s="5" t="s">
        <v>179</v>
      </c>
      <c r="J7634" s="5" t="s">
        <v>35</v>
      </c>
      <c r="K7634" s="5" t="s">
        <v>180</v>
      </c>
      <c r="L7634" s="7" t="s">
        <v>164</v>
      </c>
      <c r="M7634" t="str">
        <f t="shared" si="359"/>
        <v>Yes</v>
      </c>
    </row>
    <row r="7635" spans="1:13" ht="15" thickBot="1" x14ac:dyDescent="0.4">
      <c r="A7635" s="5" t="s">
        <v>175</v>
      </c>
      <c r="B7635" s="5" t="s">
        <v>176</v>
      </c>
      <c r="C7635" s="5" t="s">
        <v>7836</v>
      </c>
      <c r="D7635" s="5">
        <f t="shared" si="358"/>
        <v>79239</v>
      </c>
      <c r="E7635" s="6">
        <v>42247</v>
      </c>
      <c r="F7635" s="6">
        <f t="shared" si="357"/>
        <v>42337</v>
      </c>
      <c r="G7635" s="6" t="str">
        <f>IF('BCT Template'!R7634&gt;F7635,"Yes","No")</f>
        <v>No</v>
      </c>
      <c r="H7635" s="5" t="s">
        <v>189</v>
      </c>
      <c r="I7635" s="5" t="s">
        <v>190</v>
      </c>
      <c r="J7635" s="5" t="s">
        <v>200</v>
      </c>
      <c r="K7635" s="5" t="s">
        <v>201</v>
      </c>
      <c r="L7635" s="7" t="s">
        <v>164</v>
      </c>
      <c r="M7635" t="str">
        <f t="shared" si="359"/>
        <v>Yes</v>
      </c>
    </row>
    <row r="7636" spans="1:13" ht="15" thickBot="1" x14ac:dyDescent="0.4">
      <c r="A7636" s="5" t="s">
        <v>175</v>
      </c>
      <c r="B7636" s="5" t="s">
        <v>176</v>
      </c>
      <c r="C7636" s="5" t="s">
        <v>7837</v>
      </c>
      <c r="D7636" s="5">
        <f t="shared" si="358"/>
        <v>58313</v>
      </c>
      <c r="E7636" s="6">
        <v>41828</v>
      </c>
      <c r="F7636" s="6">
        <f t="shared" si="357"/>
        <v>41918</v>
      </c>
      <c r="G7636" s="6" t="str">
        <f>IF('BCT Template'!R7635&gt;F7636,"Yes","No")</f>
        <v>No</v>
      </c>
      <c r="H7636" s="5" t="s">
        <v>182</v>
      </c>
      <c r="I7636" s="5" t="s">
        <v>183</v>
      </c>
      <c r="J7636" s="5" t="s">
        <v>184</v>
      </c>
      <c r="K7636" s="5" t="s">
        <v>185</v>
      </c>
      <c r="L7636" s="7" t="s">
        <v>164</v>
      </c>
      <c r="M7636" t="str">
        <f t="shared" si="359"/>
        <v>No</v>
      </c>
    </row>
    <row r="7637" spans="1:13" ht="15" thickBot="1" x14ac:dyDescent="0.4">
      <c r="A7637" s="5" t="s">
        <v>175</v>
      </c>
      <c r="B7637" s="5" t="s">
        <v>176</v>
      </c>
      <c r="C7637" s="5" t="s">
        <v>7838</v>
      </c>
      <c r="D7637" s="5">
        <f t="shared" si="358"/>
        <v>18541</v>
      </c>
      <c r="E7637" s="6">
        <v>41455</v>
      </c>
      <c r="F7637" s="6">
        <f t="shared" si="357"/>
        <v>41545</v>
      </c>
      <c r="G7637" s="6" t="str">
        <f>IF('BCT Template'!R7636&gt;F7637,"Yes","No")</f>
        <v>No</v>
      </c>
      <c r="H7637" s="5" t="s">
        <v>234</v>
      </c>
      <c r="I7637" s="5" t="s">
        <v>235</v>
      </c>
      <c r="J7637" s="5" t="s">
        <v>184</v>
      </c>
      <c r="K7637" s="5" t="s">
        <v>185</v>
      </c>
      <c r="L7637" s="7" t="s">
        <v>164</v>
      </c>
      <c r="M7637" t="str">
        <f t="shared" si="359"/>
        <v>No</v>
      </c>
    </row>
    <row r="7638" spans="1:13" ht="15" thickBot="1" x14ac:dyDescent="0.4">
      <c r="A7638" s="5" t="s">
        <v>175</v>
      </c>
      <c r="B7638" s="5" t="s">
        <v>176</v>
      </c>
      <c r="C7638" s="5" t="s">
        <v>7839</v>
      </c>
      <c r="D7638" s="5">
        <f t="shared" si="358"/>
        <v>22639</v>
      </c>
      <c r="E7638" s="6">
        <v>43994</v>
      </c>
      <c r="F7638" s="6">
        <f t="shared" ref="F7638:F7701" si="360">E7638+90</f>
        <v>44084</v>
      </c>
      <c r="G7638" s="6" t="str">
        <f>IF('BCT Template'!R7637&gt;F7638,"Yes","No")</f>
        <v>No</v>
      </c>
      <c r="H7638" s="5" t="s">
        <v>178</v>
      </c>
      <c r="I7638" s="5" t="s">
        <v>179</v>
      </c>
      <c r="J7638" s="5" t="s">
        <v>35</v>
      </c>
      <c r="K7638" s="5" t="s">
        <v>180</v>
      </c>
      <c r="L7638" s="7" t="s">
        <v>164</v>
      </c>
      <c r="M7638" t="str">
        <f t="shared" si="359"/>
        <v>Yes</v>
      </c>
    </row>
    <row r="7639" spans="1:13" ht="15" thickBot="1" x14ac:dyDescent="0.4">
      <c r="A7639" s="5" t="s">
        <v>175</v>
      </c>
      <c r="B7639" s="5" t="s">
        <v>176</v>
      </c>
      <c r="C7639" s="5" t="s">
        <v>7840</v>
      </c>
      <c r="D7639" s="5">
        <f t="shared" si="358"/>
        <v>79159</v>
      </c>
      <c r="E7639" s="6">
        <v>44316</v>
      </c>
      <c r="F7639" s="6">
        <f t="shared" si="360"/>
        <v>44406</v>
      </c>
      <c r="G7639" s="6" t="str">
        <f>IF('BCT Template'!R7638&gt;F7639,"Yes","No")</f>
        <v>No</v>
      </c>
      <c r="H7639" s="5" t="s">
        <v>189</v>
      </c>
      <c r="I7639" s="5" t="s">
        <v>190</v>
      </c>
      <c r="J7639" s="5" t="s">
        <v>200</v>
      </c>
      <c r="K7639" s="5" t="s">
        <v>201</v>
      </c>
      <c r="L7639" s="7" t="s">
        <v>164</v>
      </c>
      <c r="M7639" t="str">
        <f t="shared" si="359"/>
        <v>Yes</v>
      </c>
    </row>
    <row r="7640" spans="1:13" ht="15" thickBot="1" x14ac:dyDescent="0.4">
      <c r="A7640" s="5" t="s">
        <v>175</v>
      </c>
      <c r="B7640" s="5" t="s">
        <v>176</v>
      </c>
      <c r="C7640" s="5" t="s">
        <v>7841</v>
      </c>
      <c r="D7640" s="5">
        <f t="shared" si="358"/>
        <v>22163</v>
      </c>
      <c r="E7640" s="6">
        <v>44104</v>
      </c>
      <c r="F7640" s="6">
        <f t="shared" si="360"/>
        <v>44194</v>
      </c>
      <c r="G7640" s="6" t="str">
        <f>IF('BCT Template'!R7639&gt;F7640,"Yes","No")</f>
        <v>No</v>
      </c>
      <c r="H7640" s="5" t="s">
        <v>178</v>
      </c>
      <c r="I7640" s="5" t="s">
        <v>179</v>
      </c>
      <c r="J7640" s="5" t="s">
        <v>35</v>
      </c>
      <c r="K7640" s="5" t="s">
        <v>180</v>
      </c>
      <c r="L7640" s="7" t="s">
        <v>164</v>
      </c>
      <c r="M7640" t="str">
        <f t="shared" si="359"/>
        <v>Yes</v>
      </c>
    </row>
    <row r="7641" spans="1:13" ht="15" thickBot="1" x14ac:dyDescent="0.4">
      <c r="A7641" s="5" t="s">
        <v>175</v>
      </c>
      <c r="B7641" s="5" t="s">
        <v>176</v>
      </c>
      <c r="C7641" s="5" t="s">
        <v>7842</v>
      </c>
      <c r="D7641" s="5">
        <f t="shared" si="358"/>
        <v>81485</v>
      </c>
      <c r="E7641" s="6">
        <v>43465</v>
      </c>
      <c r="F7641" s="6">
        <f t="shared" si="360"/>
        <v>43555</v>
      </c>
      <c r="G7641" s="6" t="str">
        <f>IF('BCT Template'!R7640&gt;F7641,"Yes","No")</f>
        <v>No</v>
      </c>
      <c r="H7641" s="5" t="s">
        <v>182</v>
      </c>
      <c r="I7641" s="5" t="s">
        <v>183</v>
      </c>
      <c r="J7641" s="5" t="s">
        <v>184</v>
      </c>
      <c r="K7641" s="5" t="s">
        <v>185</v>
      </c>
      <c r="L7641" s="7" t="s">
        <v>164</v>
      </c>
      <c r="M7641" t="str">
        <f t="shared" si="359"/>
        <v>No</v>
      </c>
    </row>
    <row r="7642" spans="1:13" ht="15" thickBot="1" x14ac:dyDescent="0.4">
      <c r="A7642" s="5" t="s">
        <v>175</v>
      </c>
      <c r="B7642" s="5" t="s">
        <v>176</v>
      </c>
      <c r="C7642" s="5" t="s">
        <v>7843</v>
      </c>
      <c r="D7642" s="5">
        <f t="shared" si="358"/>
        <v>18937</v>
      </c>
      <c r="E7642" s="6">
        <v>37802</v>
      </c>
      <c r="F7642" s="6">
        <f t="shared" si="360"/>
        <v>37892</v>
      </c>
      <c r="G7642" s="6" t="str">
        <f>IF('BCT Template'!R7641&gt;F7642,"Yes","No")</f>
        <v>No</v>
      </c>
      <c r="H7642" s="5" t="s">
        <v>234</v>
      </c>
      <c r="I7642" s="5" t="s">
        <v>235</v>
      </c>
      <c r="J7642" s="5" t="s">
        <v>184</v>
      </c>
      <c r="K7642" s="5" t="s">
        <v>185</v>
      </c>
      <c r="L7642" s="7" t="s">
        <v>164</v>
      </c>
      <c r="M7642" t="str">
        <f t="shared" si="359"/>
        <v>No</v>
      </c>
    </row>
    <row r="7643" spans="1:13" ht="15" thickBot="1" x14ac:dyDescent="0.4">
      <c r="A7643" s="5" t="s">
        <v>175</v>
      </c>
      <c r="B7643" s="5" t="s">
        <v>176</v>
      </c>
      <c r="C7643" s="5" t="s">
        <v>7844</v>
      </c>
      <c r="D7643" s="5">
        <f t="shared" si="358"/>
        <v>58230</v>
      </c>
      <c r="E7643" s="6">
        <v>42185</v>
      </c>
      <c r="F7643" s="6">
        <f t="shared" si="360"/>
        <v>42275</v>
      </c>
      <c r="G7643" s="6" t="str">
        <f>IF('BCT Template'!R7642&gt;F7643,"Yes","No")</f>
        <v>No</v>
      </c>
      <c r="H7643" s="5" t="s">
        <v>182</v>
      </c>
      <c r="I7643" s="5" t="s">
        <v>183</v>
      </c>
      <c r="J7643" s="5" t="s">
        <v>200</v>
      </c>
      <c r="K7643" s="5" t="s">
        <v>201</v>
      </c>
      <c r="L7643" s="7" t="s">
        <v>164</v>
      </c>
      <c r="M7643" t="str">
        <f t="shared" si="359"/>
        <v>Yes</v>
      </c>
    </row>
    <row r="7644" spans="1:13" ht="15" thickBot="1" x14ac:dyDescent="0.4">
      <c r="A7644" s="5" t="s">
        <v>175</v>
      </c>
      <c r="B7644" s="5" t="s">
        <v>176</v>
      </c>
      <c r="C7644" s="5" t="s">
        <v>7845</v>
      </c>
      <c r="D7644" s="5">
        <f t="shared" si="358"/>
        <v>77511</v>
      </c>
      <c r="E7644" s="6">
        <v>41759</v>
      </c>
      <c r="F7644" s="6">
        <f t="shared" si="360"/>
        <v>41849</v>
      </c>
      <c r="G7644" s="6" t="str">
        <f>IF('BCT Template'!R7643&gt;F7644,"Yes","No")</f>
        <v>No</v>
      </c>
      <c r="H7644" s="5" t="s">
        <v>189</v>
      </c>
      <c r="I7644" s="5" t="s">
        <v>190</v>
      </c>
      <c r="J7644" s="5" t="s">
        <v>184</v>
      </c>
      <c r="K7644" s="5" t="s">
        <v>185</v>
      </c>
      <c r="L7644" s="7" t="s">
        <v>164</v>
      </c>
      <c r="M7644" t="str">
        <f t="shared" si="359"/>
        <v>No</v>
      </c>
    </row>
    <row r="7645" spans="1:13" ht="15" thickBot="1" x14ac:dyDescent="0.4">
      <c r="A7645" s="5" t="s">
        <v>175</v>
      </c>
      <c r="B7645" s="5" t="s">
        <v>176</v>
      </c>
      <c r="C7645" s="5" t="s">
        <v>7846</v>
      </c>
      <c r="D7645" s="5">
        <f t="shared" si="358"/>
        <v>30544</v>
      </c>
      <c r="E7645" s="6">
        <v>43982</v>
      </c>
      <c r="F7645" s="6">
        <f t="shared" si="360"/>
        <v>44072</v>
      </c>
      <c r="G7645" s="6" t="str">
        <f>IF('BCT Template'!R7644&gt;F7645,"Yes","No")</f>
        <v>No</v>
      </c>
      <c r="H7645" s="5" t="s">
        <v>178</v>
      </c>
      <c r="I7645" s="5" t="s">
        <v>179</v>
      </c>
      <c r="J7645" s="5" t="s">
        <v>35</v>
      </c>
      <c r="K7645" s="5" t="s">
        <v>180</v>
      </c>
      <c r="L7645" s="7" t="s">
        <v>164</v>
      </c>
      <c r="M7645" t="str">
        <f t="shared" si="359"/>
        <v>Yes</v>
      </c>
    </row>
    <row r="7646" spans="1:13" ht="15" thickBot="1" x14ac:dyDescent="0.4">
      <c r="A7646" s="5" t="s">
        <v>175</v>
      </c>
      <c r="B7646" s="5" t="s">
        <v>176</v>
      </c>
      <c r="C7646" s="5" t="s">
        <v>7847</v>
      </c>
      <c r="D7646" s="5">
        <f t="shared" si="358"/>
        <v>58766</v>
      </c>
      <c r="E7646" s="6">
        <v>43677</v>
      </c>
      <c r="F7646" s="6">
        <f t="shared" si="360"/>
        <v>43767</v>
      </c>
      <c r="G7646" s="6" t="str">
        <f>IF('BCT Template'!R7645&gt;F7646,"Yes","No")</f>
        <v>No</v>
      </c>
      <c r="H7646" s="5" t="s">
        <v>182</v>
      </c>
      <c r="I7646" s="5" t="s">
        <v>183</v>
      </c>
      <c r="J7646" s="5" t="s">
        <v>200</v>
      </c>
      <c r="K7646" s="5" t="s">
        <v>201</v>
      </c>
      <c r="L7646" s="7" t="s">
        <v>164</v>
      </c>
      <c r="M7646" t="str">
        <f t="shared" si="359"/>
        <v>Yes</v>
      </c>
    </row>
    <row r="7647" spans="1:13" ht="15" thickBot="1" x14ac:dyDescent="0.4">
      <c r="A7647" s="5" t="s">
        <v>175</v>
      </c>
      <c r="B7647" s="5" t="s">
        <v>176</v>
      </c>
      <c r="C7647" s="5" t="s">
        <v>7848</v>
      </c>
      <c r="D7647" s="5">
        <f t="shared" si="358"/>
        <v>77843</v>
      </c>
      <c r="E7647" s="6">
        <v>44075</v>
      </c>
      <c r="F7647" s="6">
        <f t="shared" si="360"/>
        <v>44165</v>
      </c>
      <c r="G7647" s="6" t="str">
        <f>IF('BCT Template'!R7646&gt;F7647,"Yes","No")</f>
        <v>No</v>
      </c>
      <c r="H7647" s="5" t="s">
        <v>189</v>
      </c>
      <c r="I7647" s="5" t="s">
        <v>190</v>
      </c>
      <c r="J7647" s="5" t="s">
        <v>200</v>
      </c>
      <c r="K7647" s="5" t="s">
        <v>201</v>
      </c>
      <c r="L7647" s="7" t="s">
        <v>164</v>
      </c>
      <c r="M7647" t="str">
        <f t="shared" si="359"/>
        <v>Yes</v>
      </c>
    </row>
    <row r="7648" spans="1:13" ht="15" thickBot="1" x14ac:dyDescent="0.4">
      <c r="A7648" s="5" t="s">
        <v>175</v>
      </c>
      <c r="B7648" s="5" t="s">
        <v>176</v>
      </c>
      <c r="C7648" s="5" t="s">
        <v>7849</v>
      </c>
      <c r="D7648" s="5">
        <f t="shared" si="358"/>
        <v>84619</v>
      </c>
      <c r="E7648" s="6">
        <v>43683</v>
      </c>
      <c r="F7648" s="6">
        <f t="shared" si="360"/>
        <v>43773</v>
      </c>
      <c r="G7648" s="6" t="str">
        <f>IF('BCT Template'!R7647&gt;F7648,"Yes","No")</f>
        <v>No</v>
      </c>
      <c r="H7648" s="5" t="s">
        <v>210</v>
      </c>
      <c r="I7648" s="5" t="s">
        <v>211</v>
      </c>
      <c r="J7648" s="5" t="s">
        <v>184</v>
      </c>
      <c r="K7648" s="5" t="s">
        <v>185</v>
      </c>
      <c r="L7648" s="7" t="s">
        <v>164</v>
      </c>
      <c r="M7648" t="str">
        <f t="shared" si="359"/>
        <v>No</v>
      </c>
    </row>
    <row r="7649" spans="1:13" ht="15" thickBot="1" x14ac:dyDescent="0.4">
      <c r="A7649" s="5" t="s">
        <v>175</v>
      </c>
      <c r="B7649" s="5" t="s">
        <v>176</v>
      </c>
      <c r="C7649" s="5" t="s">
        <v>7850</v>
      </c>
      <c r="D7649" s="5">
        <f t="shared" si="358"/>
        <v>81895</v>
      </c>
      <c r="E7649" s="6">
        <v>43830</v>
      </c>
      <c r="F7649" s="6">
        <f t="shared" si="360"/>
        <v>43920</v>
      </c>
      <c r="G7649" s="6" t="str">
        <f>IF('BCT Template'!R7648&gt;F7649,"Yes","No")</f>
        <v>No</v>
      </c>
      <c r="H7649" s="5" t="s">
        <v>182</v>
      </c>
      <c r="I7649" s="5" t="s">
        <v>183</v>
      </c>
      <c r="J7649" s="5" t="s">
        <v>184</v>
      </c>
      <c r="K7649" s="5" t="s">
        <v>185</v>
      </c>
      <c r="L7649" s="7" t="s">
        <v>164</v>
      </c>
      <c r="M7649" t="str">
        <f t="shared" si="359"/>
        <v>No</v>
      </c>
    </row>
    <row r="7650" spans="1:13" ht="15" thickBot="1" x14ac:dyDescent="0.4">
      <c r="A7650" s="5" t="s">
        <v>175</v>
      </c>
      <c r="B7650" s="5" t="s">
        <v>176</v>
      </c>
      <c r="C7650" s="5" t="s">
        <v>7851</v>
      </c>
      <c r="D7650" s="5">
        <f t="shared" si="358"/>
        <v>31200</v>
      </c>
      <c r="E7650" s="6">
        <v>43646</v>
      </c>
      <c r="F7650" s="6">
        <f t="shared" si="360"/>
        <v>43736</v>
      </c>
      <c r="G7650" s="6" t="str">
        <f>IF('BCT Template'!R7649&gt;F7650,"Yes","No")</f>
        <v>No</v>
      </c>
      <c r="H7650" s="5" t="s">
        <v>178</v>
      </c>
      <c r="I7650" s="5" t="s">
        <v>179</v>
      </c>
      <c r="J7650" s="5" t="s">
        <v>35</v>
      </c>
      <c r="K7650" s="5" t="s">
        <v>180</v>
      </c>
      <c r="L7650" s="7" t="s">
        <v>164</v>
      </c>
      <c r="M7650" t="str">
        <f t="shared" si="359"/>
        <v>Yes</v>
      </c>
    </row>
    <row r="7651" spans="1:13" ht="15" thickBot="1" x14ac:dyDescent="0.4">
      <c r="A7651" s="5" t="s">
        <v>175</v>
      </c>
      <c r="B7651" s="5" t="s">
        <v>176</v>
      </c>
      <c r="C7651" s="5" t="s">
        <v>7852</v>
      </c>
      <c r="D7651" s="5">
        <f t="shared" si="358"/>
        <v>29333</v>
      </c>
      <c r="E7651" s="6">
        <v>43616</v>
      </c>
      <c r="F7651" s="6">
        <f t="shared" si="360"/>
        <v>43706</v>
      </c>
      <c r="G7651" s="6" t="str">
        <f>IF('BCT Template'!R7650&gt;F7651,"Yes","No")</f>
        <v>No</v>
      </c>
      <c r="H7651" s="5" t="s">
        <v>178</v>
      </c>
      <c r="I7651" s="5" t="s">
        <v>179</v>
      </c>
      <c r="J7651" s="5" t="s">
        <v>35</v>
      </c>
      <c r="K7651" s="5" t="s">
        <v>180</v>
      </c>
      <c r="L7651" s="7" t="s">
        <v>164</v>
      </c>
      <c r="M7651" t="str">
        <f t="shared" si="359"/>
        <v>Yes</v>
      </c>
    </row>
    <row r="7652" spans="1:13" ht="15" thickBot="1" x14ac:dyDescent="0.4">
      <c r="A7652" s="5" t="s">
        <v>175</v>
      </c>
      <c r="B7652" s="5" t="s">
        <v>176</v>
      </c>
      <c r="C7652" s="5" t="s">
        <v>7853</v>
      </c>
      <c r="D7652" s="5">
        <f t="shared" si="358"/>
        <v>30159</v>
      </c>
      <c r="E7652" s="6">
        <v>43799</v>
      </c>
      <c r="F7652" s="6">
        <f t="shared" si="360"/>
        <v>43889</v>
      </c>
      <c r="G7652" s="6" t="str">
        <f>IF('BCT Template'!R7651&gt;F7652,"Yes","No")</f>
        <v>No</v>
      </c>
      <c r="H7652" s="5" t="s">
        <v>178</v>
      </c>
      <c r="I7652" s="5" t="s">
        <v>179</v>
      </c>
      <c r="J7652" s="5" t="s">
        <v>35</v>
      </c>
      <c r="K7652" s="5" t="s">
        <v>180</v>
      </c>
      <c r="L7652" s="7" t="s">
        <v>164</v>
      </c>
      <c r="M7652" t="str">
        <f t="shared" si="359"/>
        <v>Yes</v>
      </c>
    </row>
    <row r="7653" spans="1:13" ht="15" thickBot="1" x14ac:dyDescent="0.4">
      <c r="A7653" s="5" t="s">
        <v>175</v>
      </c>
      <c r="B7653" s="5" t="s">
        <v>176</v>
      </c>
      <c r="C7653" s="5" t="s">
        <v>7854</v>
      </c>
      <c r="D7653" s="5">
        <f t="shared" si="358"/>
        <v>81875</v>
      </c>
      <c r="E7653" s="6">
        <v>44043</v>
      </c>
      <c r="F7653" s="6">
        <f t="shared" si="360"/>
        <v>44133</v>
      </c>
      <c r="G7653" s="6" t="str">
        <f>IF('BCT Template'!R7652&gt;F7653,"Yes","No")</f>
        <v>No</v>
      </c>
      <c r="H7653" s="5" t="s">
        <v>182</v>
      </c>
      <c r="I7653" s="5" t="s">
        <v>183</v>
      </c>
      <c r="J7653" s="5" t="s">
        <v>200</v>
      </c>
      <c r="K7653" s="5" t="s">
        <v>201</v>
      </c>
      <c r="L7653" s="7" t="s">
        <v>164</v>
      </c>
      <c r="M7653" t="str">
        <f t="shared" si="359"/>
        <v>Yes</v>
      </c>
    </row>
    <row r="7654" spans="1:13" ht="15" thickBot="1" x14ac:dyDescent="0.4">
      <c r="A7654" s="5" t="s">
        <v>175</v>
      </c>
      <c r="B7654" s="5" t="s">
        <v>176</v>
      </c>
      <c r="C7654" s="5" t="s">
        <v>7855</v>
      </c>
      <c r="D7654" s="5">
        <f t="shared" si="358"/>
        <v>57902</v>
      </c>
      <c r="E7654" s="6">
        <v>44012</v>
      </c>
      <c r="F7654" s="6">
        <f t="shared" si="360"/>
        <v>44102</v>
      </c>
      <c r="G7654" s="6" t="str">
        <f>IF('BCT Template'!R7653&gt;F7654,"Yes","No")</f>
        <v>No</v>
      </c>
      <c r="H7654" s="5" t="s">
        <v>189</v>
      </c>
      <c r="I7654" s="5" t="s">
        <v>190</v>
      </c>
      <c r="J7654" s="5" t="s">
        <v>184</v>
      </c>
      <c r="K7654" s="5" t="s">
        <v>185</v>
      </c>
      <c r="L7654" s="7" t="s">
        <v>164</v>
      </c>
      <c r="M7654" t="str">
        <f t="shared" si="359"/>
        <v>No</v>
      </c>
    </row>
    <row r="7655" spans="1:13" ht="15" thickBot="1" x14ac:dyDescent="0.4">
      <c r="A7655" s="5" t="s">
        <v>175</v>
      </c>
      <c r="B7655" s="5" t="s">
        <v>176</v>
      </c>
      <c r="C7655" s="5" t="s">
        <v>7856</v>
      </c>
      <c r="D7655" s="5">
        <f t="shared" si="358"/>
        <v>80267</v>
      </c>
      <c r="E7655" s="6">
        <v>43830</v>
      </c>
      <c r="F7655" s="6">
        <f t="shared" si="360"/>
        <v>43920</v>
      </c>
      <c r="G7655" s="6" t="str">
        <f>IF('BCT Template'!R7654&gt;F7655,"Yes","No")</f>
        <v>No</v>
      </c>
      <c r="H7655" s="5" t="s">
        <v>182</v>
      </c>
      <c r="I7655" s="5" t="s">
        <v>183</v>
      </c>
      <c r="J7655" s="5" t="s">
        <v>184</v>
      </c>
      <c r="K7655" s="5" t="s">
        <v>185</v>
      </c>
      <c r="L7655" s="7" t="s">
        <v>164</v>
      </c>
      <c r="M7655" t="str">
        <f t="shared" si="359"/>
        <v>No</v>
      </c>
    </row>
    <row r="7656" spans="1:13" ht="15" thickBot="1" x14ac:dyDescent="0.4">
      <c r="A7656" s="5" t="s">
        <v>175</v>
      </c>
      <c r="B7656" s="5" t="s">
        <v>176</v>
      </c>
      <c r="C7656" s="5" t="s">
        <v>7857</v>
      </c>
      <c r="D7656" s="5">
        <f t="shared" si="358"/>
        <v>29644</v>
      </c>
      <c r="E7656" s="6">
        <v>42428</v>
      </c>
      <c r="F7656" s="6">
        <f t="shared" si="360"/>
        <v>42518</v>
      </c>
      <c r="G7656" s="6" t="str">
        <f>IF('BCT Template'!R7655&gt;F7656,"Yes","No")</f>
        <v>No</v>
      </c>
      <c r="H7656" s="5" t="s">
        <v>178</v>
      </c>
      <c r="I7656" s="5" t="s">
        <v>179</v>
      </c>
      <c r="J7656" s="5" t="s">
        <v>35</v>
      </c>
      <c r="K7656" s="5" t="s">
        <v>180</v>
      </c>
      <c r="L7656" s="7" t="s">
        <v>164</v>
      </c>
      <c r="M7656" t="str">
        <f t="shared" si="359"/>
        <v>Yes</v>
      </c>
    </row>
    <row r="7657" spans="1:13" ht="15" thickBot="1" x14ac:dyDescent="0.4">
      <c r="A7657" s="5" t="s">
        <v>175</v>
      </c>
      <c r="B7657" s="5" t="s">
        <v>176</v>
      </c>
      <c r="C7657" s="5" t="s">
        <v>7858</v>
      </c>
      <c r="D7657" s="5">
        <f t="shared" si="358"/>
        <v>29999</v>
      </c>
      <c r="E7657" s="6">
        <v>43921</v>
      </c>
      <c r="F7657" s="6">
        <f t="shared" si="360"/>
        <v>44011</v>
      </c>
      <c r="G7657" s="6" t="str">
        <f>IF('BCT Template'!R7656&gt;F7657,"Yes","No")</f>
        <v>No</v>
      </c>
      <c r="H7657" s="5" t="s">
        <v>178</v>
      </c>
      <c r="I7657" s="5" t="s">
        <v>179</v>
      </c>
      <c r="J7657" s="5" t="s">
        <v>35</v>
      </c>
      <c r="K7657" s="5" t="s">
        <v>180</v>
      </c>
      <c r="L7657" s="7" t="s">
        <v>164</v>
      </c>
      <c r="M7657" t="str">
        <f t="shared" si="359"/>
        <v>Yes</v>
      </c>
    </row>
    <row r="7658" spans="1:13" ht="15" thickBot="1" x14ac:dyDescent="0.4">
      <c r="A7658" s="5" t="s">
        <v>175</v>
      </c>
      <c r="B7658" s="5" t="s">
        <v>176</v>
      </c>
      <c r="C7658" s="5" t="s">
        <v>7859</v>
      </c>
      <c r="D7658" s="5">
        <f t="shared" si="358"/>
        <v>29553</v>
      </c>
      <c r="E7658" s="6">
        <v>42678</v>
      </c>
      <c r="F7658" s="6">
        <f t="shared" si="360"/>
        <v>42768</v>
      </c>
      <c r="G7658" s="6" t="str">
        <f>IF('BCT Template'!R7657&gt;F7658,"Yes","No")</f>
        <v>No</v>
      </c>
      <c r="H7658" s="5" t="s">
        <v>178</v>
      </c>
      <c r="I7658" s="5" t="s">
        <v>179</v>
      </c>
      <c r="J7658" s="5" t="s">
        <v>35</v>
      </c>
      <c r="K7658" s="5" t="s">
        <v>180</v>
      </c>
      <c r="L7658" s="7" t="s">
        <v>164</v>
      </c>
      <c r="M7658" t="str">
        <f t="shared" si="359"/>
        <v>Yes</v>
      </c>
    </row>
    <row r="7659" spans="1:13" ht="15" thickBot="1" x14ac:dyDescent="0.4">
      <c r="A7659" s="5" t="s">
        <v>175</v>
      </c>
      <c r="B7659" s="5" t="s">
        <v>176</v>
      </c>
      <c r="C7659" s="5" t="s">
        <v>7860</v>
      </c>
      <c r="D7659" s="5">
        <f t="shared" si="358"/>
        <v>81002</v>
      </c>
      <c r="E7659" s="6">
        <v>44196</v>
      </c>
      <c r="F7659" s="6">
        <f t="shared" si="360"/>
        <v>44286</v>
      </c>
      <c r="G7659" s="6" t="str">
        <f>IF('BCT Template'!R7658&gt;F7659,"Yes","No")</f>
        <v>No</v>
      </c>
      <c r="H7659" s="5" t="s">
        <v>182</v>
      </c>
      <c r="I7659" s="5" t="s">
        <v>183</v>
      </c>
      <c r="J7659" s="5" t="s">
        <v>184</v>
      </c>
      <c r="K7659" s="5" t="s">
        <v>185</v>
      </c>
      <c r="L7659" s="7" t="s">
        <v>164</v>
      </c>
      <c r="M7659" t="str">
        <f t="shared" si="359"/>
        <v>No</v>
      </c>
    </row>
    <row r="7660" spans="1:13" ht="15" thickBot="1" x14ac:dyDescent="0.4">
      <c r="A7660" s="5" t="s">
        <v>175</v>
      </c>
      <c r="B7660" s="5" t="s">
        <v>176</v>
      </c>
      <c r="C7660" s="5" t="s">
        <v>7861</v>
      </c>
      <c r="D7660" s="5">
        <f t="shared" si="358"/>
        <v>79531</v>
      </c>
      <c r="E7660" s="6">
        <v>44043</v>
      </c>
      <c r="F7660" s="6">
        <f t="shared" si="360"/>
        <v>44133</v>
      </c>
      <c r="G7660" s="6" t="str">
        <f>IF('BCT Template'!R7659&gt;F7660,"Yes","No")</f>
        <v>No</v>
      </c>
      <c r="H7660" s="5" t="s">
        <v>182</v>
      </c>
      <c r="I7660" s="5" t="s">
        <v>183</v>
      </c>
      <c r="J7660" s="5" t="s">
        <v>184</v>
      </c>
      <c r="K7660" s="5" t="s">
        <v>185</v>
      </c>
      <c r="L7660" s="7" t="s">
        <v>164</v>
      </c>
      <c r="M7660" t="str">
        <f t="shared" si="359"/>
        <v>No</v>
      </c>
    </row>
    <row r="7661" spans="1:13" ht="15" thickBot="1" x14ac:dyDescent="0.4">
      <c r="A7661" s="5" t="s">
        <v>175</v>
      </c>
      <c r="B7661" s="5" t="s">
        <v>176</v>
      </c>
      <c r="C7661" s="5" t="s">
        <v>7862</v>
      </c>
      <c r="D7661" s="5">
        <f t="shared" si="358"/>
        <v>58589</v>
      </c>
      <c r="E7661" s="6">
        <v>38564</v>
      </c>
      <c r="F7661" s="6">
        <f t="shared" si="360"/>
        <v>38654</v>
      </c>
      <c r="G7661" s="6" t="str">
        <f>IF('BCT Template'!R7660&gt;F7661,"Yes","No")</f>
        <v>No</v>
      </c>
      <c r="H7661" s="5" t="s">
        <v>182</v>
      </c>
      <c r="I7661" s="5" t="s">
        <v>183</v>
      </c>
      <c r="J7661" s="5" t="s">
        <v>184</v>
      </c>
      <c r="K7661" s="5" t="s">
        <v>185</v>
      </c>
      <c r="L7661" s="7" t="s">
        <v>164</v>
      </c>
      <c r="M7661" t="str">
        <f t="shared" si="359"/>
        <v>No</v>
      </c>
    </row>
    <row r="7662" spans="1:13" ht="15" thickBot="1" x14ac:dyDescent="0.4">
      <c r="A7662" s="5" t="s">
        <v>175</v>
      </c>
      <c r="B7662" s="5" t="s">
        <v>176</v>
      </c>
      <c r="C7662" s="5" t="s">
        <v>7863</v>
      </c>
      <c r="D7662" s="5">
        <f t="shared" si="358"/>
        <v>30859</v>
      </c>
      <c r="E7662" s="6">
        <v>44347</v>
      </c>
      <c r="F7662" s="6">
        <f t="shared" si="360"/>
        <v>44437</v>
      </c>
      <c r="G7662" s="6" t="str">
        <f>IF('BCT Template'!R7661&gt;F7662,"Yes","No")</f>
        <v>No</v>
      </c>
      <c r="H7662" s="5" t="s">
        <v>178</v>
      </c>
      <c r="I7662" s="5" t="s">
        <v>179</v>
      </c>
      <c r="J7662" s="5" t="s">
        <v>35</v>
      </c>
      <c r="K7662" s="5" t="s">
        <v>180</v>
      </c>
      <c r="L7662" s="7" t="s">
        <v>164</v>
      </c>
      <c r="M7662" t="str">
        <f t="shared" si="359"/>
        <v>Yes</v>
      </c>
    </row>
    <row r="7663" spans="1:13" ht="15" thickBot="1" x14ac:dyDescent="0.4">
      <c r="A7663" s="5" t="s">
        <v>175</v>
      </c>
      <c r="B7663" s="5" t="s">
        <v>176</v>
      </c>
      <c r="C7663" s="5" t="s">
        <v>7864</v>
      </c>
      <c r="D7663" s="5">
        <f t="shared" si="358"/>
        <v>23044</v>
      </c>
      <c r="E7663" s="6">
        <v>44408</v>
      </c>
      <c r="F7663" s="6">
        <f t="shared" si="360"/>
        <v>44498</v>
      </c>
      <c r="G7663" s="6" t="str">
        <f>IF('BCT Template'!R7662&gt;F7663,"Yes","No")</f>
        <v>No</v>
      </c>
      <c r="H7663" s="5" t="s">
        <v>178</v>
      </c>
      <c r="I7663" s="5" t="s">
        <v>179</v>
      </c>
      <c r="J7663" s="5" t="s">
        <v>35</v>
      </c>
      <c r="K7663" s="5" t="s">
        <v>180</v>
      </c>
      <c r="L7663" s="7" t="s">
        <v>164</v>
      </c>
      <c r="M7663" t="str">
        <f t="shared" si="359"/>
        <v>Yes</v>
      </c>
    </row>
    <row r="7664" spans="1:13" ht="15" thickBot="1" x14ac:dyDescent="0.4">
      <c r="A7664" s="5" t="s">
        <v>175</v>
      </c>
      <c r="B7664" s="5" t="s">
        <v>176</v>
      </c>
      <c r="C7664" s="5" t="s">
        <v>7865</v>
      </c>
      <c r="D7664" s="5">
        <f t="shared" si="358"/>
        <v>57298</v>
      </c>
      <c r="E7664" s="6">
        <v>44166</v>
      </c>
      <c r="F7664" s="6">
        <f t="shared" si="360"/>
        <v>44256</v>
      </c>
      <c r="G7664" s="6" t="str">
        <f>IF('BCT Template'!R7663&gt;F7664,"Yes","No")</f>
        <v>No</v>
      </c>
      <c r="H7664" s="5" t="s">
        <v>189</v>
      </c>
      <c r="I7664" s="5" t="s">
        <v>190</v>
      </c>
      <c r="J7664" s="5" t="s">
        <v>200</v>
      </c>
      <c r="K7664" s="5" t="s">
        <v>201</v>
      </c>
      <c r="L7664" s="7" t="s">
        <v>164</v>
      </c>
      <c r="M7664" t="str">
        <f t="shared" si="359"/>
        <v>Yes</v>
      </c>
    </row>
    <row r="7665" spans="1:13" ht="15" thickBot="1" x14ac:dyDescent="0.4">
      <c r="A7665" s="5" t="s">
        <v>175</v>
      </c>
      <c r="B7665" s="5" t="s">
        <v>176</v>
      </c>
      <c r="C7665" s="5" t="s">
        <v>7866</v>
      </c>
      <c r="D7665" s="5">
        <f t="shared" si="358"/>
        <v>58208</v>
      </c>
      <c r="E7665" s="6">
        <v>44439</v>
      </c>
      <c r="F7665" s="6">
        <f t="shared" si="360"/>
        <v>44529</v>
      </c>
      <c r="G7665" s="6" t="str">
        <f>IF('BCT Template'!R7664&gt;F7665,"Yes","No")</f>
        <v>No</v>
      </c>
      <c r="H7665" s="5" t="s">
        <v>182</v>
      </c>
      <c r="I7665" s="5" t="s">
        <v>183</v>
      </c>
      <c r="J7665" s="5" t="s">
        <v>184</v>
      </c>
      <c r="K7665" s="5" t="s">
        <v>185</v>
      </c>
      <c r="L7665" s="7" t="s">
        <v>164</v>
      </c>
      <c r="M7665" t="str">
        <f t="shared" si="359"/>
        <v>No</v>
      </c>
    </row>
    <row r="7666" spans="1:13" ht="15" thickBot="1" x14ac:dyDescent="0.4">
      <c r="A7666" s="5" t="s">
        <v>175</v>
      </c>
      <c r="B7666" s="5" t="s">
        <v>176</v>
      </c>
      <c r="C7666" s="5" t="s">
        <v>7867</v>
      </c>
      <c r="D7666" s="5">
        <f t="shared" si="358"/>
        <v>30347</v>
      </c>
      <c r="E7666" s="6">
        <v>44074</v>
      </c>
      <c r="F7666" s="6">
        <f t="shared" si="360"/>
        <v>44164</v>
      </c>
      <c r="G7666" s="6" t="str">
        <f>IF('BCT Template'!R7665&gt;F7666,"Yes","No")</f>
        <v>No</v>
      </c>
      <c r="H7666" s="5" t="s">
        <v>178</v>
      </c>
      <c r="I7666" s="5" t="s">
        <v>179</v>
      </c>
      <c r="J7666" s="5" t="s">
        <v>35</v>
      </c>
      <c r="K7666" s="5" t="s">
        <v>180</v>
      </c>
      <c r="L7666" s="7" t="s">
        <v>164</v>
      </c>
      <c r="M7666" t="str">
        <f t="shared" si="359"/>
        <v>Yes</v>
      </c>
    </row>
    <row r="7667" spans="1:13" ht="15" thickBot="1" x14ac:dyDescent="0.4">
      <c r="A7667" s="5" t="s">
        <v>175</v>
      </c>
      <c r="B7667" s="5" t="s">
        <v>176</v>
      </c>
      <c r="C7667" s="5" t="s">
        <v>7868</v>
      </c>
      <c r="D7667" s="5">
        <f t="shared" si="358"/>
        <v>30690</v>
      </c>
      <c r="E7667" s="6">
        <v>40359</v>
      </c>
      <c r="F7667" s="6">
        <f t="shared" si="360"/>
        <v>40449</v>
      </c>
      <c r="G7667" s="6" t="str">
        <f>IF('BCT Template'!R7666&gt;F7667,"Yes","No")</f>
        <v>No</v>
      </c>
      <c r="H7667" s="5" t="s">
        <v>178</v>
      </c>
      <c r="I7667" s="5" t="s">
        <v>179</v>
      </c>
      <c r="J7667" s="5" t="s">
        <v>35</v>
      </c>
      <c r="K7667" s="5" t="s">
        <v>180</v>
      </c>
      <c r="L7667" s="7" t="s">
        <v>164</v>
      </c>
      <c r="M7667" t="str">
        <f t="shared" si="359"/>
        <v>Yes</v>
      </c>
    </row>
    <row r="7668" spans="1:13" ht="15" thickBot="1" x14ac:dyDescent="0.4">
      <c r="A7668" s="5" t="s">
        <v>175</v>
      </c>
      <c r="B7668" s="5" t="s">
        <v>176</v>
      </c>
      <c r="C7668" s="5" t="s">
        <v>7869</v>
      </c>
      <c r="D7668" s="5">
        <f t="shared" si="358"/>
        <v>57554</v>
      </c>
      <c r="E7668" s="6">
        <v>42139</v>
      </c>
      <c r="F7668" s="6">
        <f t="shared" si="360"/>
        <v>42229</v>
      </c>
      <c r="G7668" s="6" t="str">
        <f>IF('BCT Template'!R7667&gt;F7668,"Yes","No")</f>
        <v>No</v>
      </c>
      <c r="H7668" s="5" t="s">
        <v>189</v>
      </c>
      <c r="I7668" s="5" t="s">
        <v>190</v>
      </c>
      <c r="J7668" s="5" t="s">
        <v>200</v>
      </c>
      <c r="K7668" s="5" t="s">
        <v>201</v>
      </c>
      <c r="L7668" s="7" t="s">
        <v>164</v>
      </c>
      <c r="M7668" t="str">
        <f t="shared" si="359"/>
        <v>Yes</v>
      </c>
    </row>
    <row r="7669" spans="1:13" ht="15" thickBot="1" x14ac:dyDescent="0.4">
      <c r="A7669" s="5" t="s">
        <v>175</v>
      </c>
      <c r="B7669" s="5" t="s">
        <v>176</v>
      </c>
      <c r="C7669" s="5" t="s">
        <v>7870</v>
      </c>
      <c r="D7669" s="5">
        <f t="shared" si="358"/>
        <v>29964</v>
      </c>
      <c r="E7669" s="6">
        <v>43524</v>
      </c>
      <c r="F7669" s="6">
        <f t="shared" si="360"/>
        <v>43614</v>
      </c>
      <c r="G7669" s="6" t="str">
        <f>IF('BCT Template'!R7668&gt;F7669,"Yes","No")</f>
        <v>No</v>
      </c>
      <c r="H7669" s="5" t="s">
        <v>178</v>
      </c>
      <c r="I7669" s="5" t="s">
        <v>179</v>
      </c>
      <c r="J7669" s="5" t="s">
        <v>35</v>
      </c>
      <c r="K7669" s="5" t="s">
        <v>180</v>
      </c>
      <c r="L7669" s="7" t="s">
        <v>164</v>
      </c>
      <c r="M7669" t="str">
        <f t="shared" si="359"/>
        <v>Yes</v>
      </c>
    </row>
    <row r="7670" spans="1:13" ht="15" thickBot="1" x14ac:dyDescent="0.4">
      <c r="A7670" s="5" t="s">
        <v>175</v>
      </c>
      <c r="B7670" s="5" t="s">
        <v>176</v>
      </c>
      <c r="C7670" s="5" t="s">
        <v>7871</v>
      </c>
      <c r="D7670" s="5">
        <f t="shared" si="358"/>
        <v>81292</v>
      </c>
      <c r="E7670" s="6">
        <v>43003</v>
      </c>
      <c r="F7670" s="6">
        <f t="shared" si="360"/>
        <v>43093</v>
      </c>
      <c r="G7670" s="6" t="str">
        <f>IF('BCT Template'!R7669&gt;F7670,"Yes","No")</f>
        <v>No</v>
      </c>
      <c r="H7670" s="5" t="s">
        <v>182</v>
      </c>
      <c r="I7670" s="5" t="s">
        <v>183</v>
      </c>
      <c r="J7670" s="5" t="s">
        <v>200</v>
      </c>
      <c r="K7670" s="5" t="s">
        <v>201</v>
      </c>
      <c r="L7670" s="7" t="s">
        <v>164</v>
      </c>
      <c r="M7670" t="str">
        <f t="shared" si="359"/>
        <v>Yes</v>
      </c>
    </row>
    <row r="7671" spans="1:13" ht="15" thickBot="1" x14ac:dyDescent="0.4">
      <c r="A7671" s="5" t="s">
        <v>175</v>
      </c>
      <c r="B7671" s="5" t="s">
        <v>176</v>
      </c>
      <c r="C7671" s="5" t="s">
        <v>7872</v>
      </c>
      <c r="D7671" s="5">
        <f t="shared" si="358"/>
        <v>82994</v>
      </c>
      <c r="E7671" s="6">
        <v>45160</v>
      </c>
      <c r="F7671" s="6">
        <f t="shared" si="360"/>
        <v>45250</v>
      </c>
      <c r="G7671" s="6" t="str">
        <f>IF('BCT Template'!R7670&gt;F7671,"Yes","No")</f>
        <v>No</v>
      </c>
      <c r="H7671" s="5" t="s">
        <v>210</v>
      </c>
      <c r="I7671" s="5" t="s">
        <v>211</v>
      </c>
      <c r="J7671" s="5" t="s">
        <v>184</v>
      </c>
      <c r="K7671" s="5" t="s">
        <v>185</v>
      </c>
      <c r="L7671" s="7" t="s">
        <v>164</v>
      </c>
      <c r="M7671" t="str">
        <f t="shared" si="359"/>
        <v>No</v>
      </c>
    </row>
    <row r="7672" spans="1:13" ht="15" thickBot="1" x14ac:dyDescent="0.4">
      <c r="A7672" s="5" t="s">
        <v>175</v>
      </c>
      <c r="B7672" s="5" t="s">
        <v>176</v>
      </c>
      <c r="C7672" s="5" t="s">
        <v>7873</v>
      </c>
      <c r="D7672" s="5">
        <f t="shared" si="358"/>
        <v>57546</v>
      </c>
      <c r="E7672" s="6">
        <v>42735</v>
      </c>
      <c r="F7672" s="6">
        <f t="shared" si="360"/>
        <v>42825</v>
      </c>
      <c r="G7672" s="6" t="str">
        <f>IF('BCT Template'!R7671&gt;F7672,"Yes","No")</f>
        <v>No</v>
      </c>
      <c r="H7672" s="5" t="s">
        <v>189</v>
      </c>
      <c r="I7672" s="5" t="s">
        <v>190</v>
      </c>
      <c r="J7672" s="5" t="s">
        <v>184</v>
      </c>
      <c r="K7672" s="5" t="s">
        <v>185</v>
      </c>
      <c r="L7672" s="7" t="s">
        <v>164</v>
      </c>
      <c r="M7672" t="str">
        <f t="shared" si="359"/>
        <v>No</v>
      </c>
    </row>
    <row r="7673" spans="1:13" ht="15" thickBot="1" x14ac:dyDescent="0.4">
      <c r="A7673" s="5" t="s">
        <v>175</v>
      </c>
      <c r="B7673" s="5" t="s">
        <v>176</v>
      </c>
      <c r="C7673" s="5" t="s">
        <v>7874</v>
      </c>
      <c r="D7673" s="5">
        <f t="shared" si="358"/>
        <v>58371</v>
      </c>
      <c r="E7673" s="6">
        <v>43676</v>
      </c>
      <c r="F7673" s="6">
        <f t="shared" si="360"/>
        <v>43766</v>
      </c>
      <c r="G7673" s="6" t="str">
        <f>IF('BCT Template'!R7672&gt;F7673,"Yes","No")</f>
        <v>No</v>
      </c>
      <c r="H7673" s="5" t="s">
        <v>182</v>
      </c>
      <c r="I7673" s="5" t="s">
        <v>183</v>
      </c>
      <c r="J7673" s="5" t="s">
        <v>184</v>
      </c>
      <c r="K7673" s="5" t="s">
        <v>185</v>
      </c>
      <c r="L7673" s="7" t="s">
        <v>164</v>
      </c>
      <c r="M7673" t="str">
        <f t="shared" si="359"/>
        <v>No</v>
      </c>
    </row>
    <row r="7674" spans="1:13" ht="15" thickBot="1" x14ac:dyDescent="0.4">
      <c r="A7674" s="5" t="s">
        <v>175</v>
      </c>
      <c r="B7674" s="5" t="s">
        <v>176</v>
      </c>
      <c r="C7674" s="5" t="s">
        <v>7875</v>
      </c>
      <c r="D7674" s="5">
        <f t="shared" si="358"/>
        <v>29944</v>
      </c>
      <c r="E7674" s="6">
        <v>43465</v>
      </c>
      <c r="F7674" s="6">
        <f t="shared" si="360"/>
        <v>43555</v>
      </c>
      <c r="G7674" s="6" t="str">
        <f>IF('BCT Template'!R7673&gt;F7674,"Yes","No")</f>
        <v>No</v>
      </c>
      <c r="H7674" s="5" t="s">
        <v>178</v>
      </c>
      <c r="I7674" s="5" t="s">
        <v>179</v>
      </c>
      <c r="J7674" s="5" t="s">
        <v>35</v>
      </c>
      <c r="K7674" s="5" t="s">
        <v>180</v>
      </c>
      <c r="L7674" s="7" t="s">
        <v>164</v>
      </c>
      <c r="M7674" t="str">
        <f t="shared" si="359"/>
        <v>Yes</v>
      </c>
    </row>
    <row r="7675" spans="1:13" ht="15" thickBot="1" x14ac:dyDescent="0.4">
      <c r="A7675" s="5" t="s">
        <v>175</v>
      </c>
      <c r="B7675" s="5" t="s">
        <v>176</v>
      </c>
      <c r="C7675" s="5" t="s">
        <v>7876</v>
      </c>
      <c r="D7675" s="5">
        <f t="shared" si="358"/>
        <v>58941</v>
      </c>
      <c r="E7675" s="6">
        <v>44196</v>
      </c>
      <c r="F7675" s="6">
        <f t="shared" si="360"/>
        <v>44286</v>
      </c>
      <c r="G7675" s="6" t="str">
        <f>IF('BCT Template'!R7674&gt;F7675,"Yes","No")</f>
        <v>No</v>
      </c>
      <c r="H7675" s="5" t="s">
        <v>182</v>
      </c>
      <c r="I7675" s="5" t="s">
        <v>183</v>
      </c>
      <c r="J7675" s="5" t="s">
        <v>184</v>
      </c>
      <c r="K7675" s="5" t="s">
        <v>185</v>
      </c>
      <c r="L7675" s="7" t="s">
        <v>164</v>
      </c>
      <c r="M7675" t="str">
        <f t="shared" si="359"/>
        <v>No</v>
      </c>
    </row>
    <row r="7676" spans="1:13" ht="15" thickBot="1" x14ac:dyDescent="0.4">
      <c r="A7676" s="5" t="s">
        <v>175</v>
      </c>
      <c r="B7676" s="5" t="s">
        <v>176</v>
      </c>
      <c r="C7676" s="5" t="s">
        <v>7877</v>
      </c>
      <c r="D7676" s="5">
        <f t="shared" si="358"/>
        <v>57677</v>
      </c>
      <c r="E7676" s="6">
        <v>43920</v>
      </c>
      <c r="F7676" s="6">
        <f t="shared" si="360"/>
        <v>44010</v>
      </c>
      <c r="G7676" s="6" t="str">
        <f>IF('BCT Template'!R7675&gt;F7676,"Yes","No")</f>
        <v>No</v>
      </c>
      <c r="H7676" s="5" t="s">
        <v>189</v>
      </c>
      <c r="I7676" s="5" t="s">
        <v>190</v>
      </c>
      <c r="J7676" s="5" t="s">
        <v>184</v>
      </c>
      <c r="K7676" s="5" t="s">
        <v>185</v>
      </c>
      <c r="L7676" s="7" t="s">
        <v>164</v>
      </c>
      <c r="M7676" t="str">
        <f t="shared" si="359"/>
        <v>No</v>
      </c>
    </row>
    <row r="7677" spans="1:13" ht="15" thickBot="1" x14ac:dyDescent="0.4">
      <c r="A7677" s="5" t="s">
        <v>175</v>
      </c>
      <c r="B7677" s="5" t="s">
        <v>176</v>
      </c>
      <c r="C7677" s="5" t="s">
        <v>7878</v>
      </c>
      <c r="D7677" s="5">
        <f t="shared" si="358"/>
        <v>30482</v>
      </c>
      <c r="E7677" s="6">
        <v>40209</v>
      </c>
      <c r="F7677" s="6">
        <f t="shared" si="360"/>
        <v>40299</v>
      </c>
      <c r="G7677" s="6" t="str">
        <f>IF('BCT Template'!R7676&gt;F7677,"Yes","No")</f>
        <v>No</v>
      </c>
      <c r="H7677" s="5" t="s">
        <v>178</v>
      </c>
      <c r="I7677" s="5" t="s">
        <v>179</v>
      </c>
      <c r="J7677" s="5" t="s">
        <v>35</v>
      </c>
      <c r="K7677" s="5" t="s">
        <v>180</v>
      </c>
      <c r="L7677" s="7" t="s">
        <v>164</v>
      </c>
      <c r="M7677" t="str">
        <f t="shared" si="359"/>
        <v>Yes</v>
      </c>
    </row>
    <row r="7678" spans="1:13" ht="15" thickBot="1" x14ac:dyDescent="0.4">
      <c r="A7678" s="5" t="s">
        <v>175</v>
      </c>
      <c r="B7678" s="5" t="s">
        <v>176</v>
      </c>
      <c r="C7678" s="5" t="s">
        <v>7879</v>
      </c>
      <c r="D7678" s="5">
        <f t="shared" si="358"/>
        <v>23088</v>
      </c>
      <c r="E7678" s="6">
        <v>44074</v>
      </c>
      <c r="F7678" s="6">
        <f t="shared" si="360"/>
        <v>44164</v>
      </c>
      <c r="G7678" s="6" t="str">
        <f>IF('BCT Template'!R7677&gt;F7678,"Yes","No")</f>
        <v>No</v>
      </c>
      <c r="H7678" s="5" t="s">
        <v>178</v>
      </c>
      <c r="I7678" s="5" t="s">
        <v>179</v>
      </c>
      <c r="J7678" s="5" t="s">
        <v>35</v>
      </c>
      <c r="K7678" s="5" t="s">
        <v>180</v>
      </c>
      <c r="L7678" s="7" t="s">
        <v>164</v>
      </c>
      <c r="M7678" t="str">
        <f t="shared" si="359"/>
        <v>Yes</v>
      </c>
    </row>
    <row r="7679" spans="1:13" ht="15" thickBot="1" x14ac:dyDescent="0.4">
      <c r="A7679" s="5" t="s">
        <v>175</v>
      </c>
      <c r="B7679" s="5" t="s">
        <v>176</v>
      </c>
      <c r="C7679" s="5" t="s">
        <v>7880</v>
      </c>
      <c r="D7679" s="5">
        <f t="shared" si="358"/>
        <v>79060</v>
      </c>
      <c r="E7679" s="6">
        <v>41491</v>
      </c>
      <c r="F7679" s="6">
        <f t="shared" si="360"/>
        <v>41581</v>
      </c>
      <c r="G7679" s="6" t="str">
        <f>IF('BCT Template'!R7678&gt;F7679,"Yes","No")</f>
        <v>No</v>
      </c>
      <c r="H7679" s="5" t="s">
        <v>189</v>
      </c>
      <c r="I7679" s="5" t="s">
        <v>190</v>
      </c>
      <c r="J7679" s="5" t="s">
        <v>200</v>
      </c>
      <c r="K7679" s="5" t="s">
        <v>201</v>
      </c>
      <c r="L7679" s="7" t="s">
        <v>164</v>
      </c>
      <c r="M7679" t="str">
        <f t="shared" si="359"/>
        <v>Yes</v>
      </c>
    </row>
    <row r="7680" spans="1:13" ht="15" thickBot="1" x14ac:dyDescent="0.4">
      <c r="A7680" s="5" t="s">
        <v>175</v>
      </c>
      <c r="B7680" s="5" t="s">
        <v>176</v>
      </c>
      <c r="C7680" s="5" t="s">
        <v>7881</v>
      </c>
      <c r="D7680" s="5">
        <f t="shared" si="358"/>
        <v>77806</v>
      </c>
      <c r="E7680" s="6">
        <v>43159</v>
      </c>
      <c r="F7680" s="6">
        <f t="shared" si="360"/>
        <v>43249</v>
      </c>
      <c r="G7680" s="6" t="str">
        <f>IF('BCT Template'!R7679&gt;F7680,"Yes","No")</f>
        <v>No</v>
      </c>
      <c r="H7680" s="5" t="s">
        <v>189</v>
      </c>
      <c r="I7680" s="5" t="s">
        <v>190</v>
      </c>
      <c r="J7680" s="5" t="s">
        <v>184</v>
      </c>
      <c r="K7680" s="5" t="s">
        <v>185</v>
      </c>
      <c r="L7680" s="7" t="s">
        <v>164</v>
      </c>
      <c r="M7680" t="str">
        <f t="shared" si="359"/>
        <v>No</v>
      </c>
    </row>
    <row r="7681" spans="1:13" ht="15" thickBot="1" x14ac:dyDescent="0.4">
      <c r="A7681" s="5" t="s">
        <v>175</v>
      </c>
      <c r="B7681" s="5" t="s">
        <v>176</v>
      </c>
      <c r="C7681" s="5" t="s">
        <v>7882</v>
      </c>
      <c r="D7681" s="5">
        <f t="shared" si="358"/>
        <v>78435</v>
      </c>
      <c r="E7681" s="6">
        <v>43452</v>
      </c>
      <c r="F7681" s="6">
        <f t="shared" si="360"/>
        <v>43542</v>
      </c>
      <c r="G7681" s="6" t="str">
        <f>IF('BCT Template'!R7680&gt;F7681,"Yes","No")</f>
        <v>No</v>
      </c>
      <c r="H7681" s="5" t="s">
        <v>210</v>
      </c>
      <c r="I7681" s="5" t="s">
        <v>211</v>
      </c>
      <c r="J7681" s="5" t="s">
        <v>184</v>
      </c>
      <c r="K7681" s="5" t="s">
        <v>185</v>
      </c>
      <c r="L7681" s="7" t="s">
        <v>164</v>
      </c>
      <c r="M7681" t="str">
        <f t="shared" si="359"/>
        <v>No</v>
      </c>
    </row>
    <row r="7682" spans="1:13" ht="15" thickBot="1" x14ac:dyDescent="0.4">
      <c r="A7682" s="5" t="s">
        <v>175</v>
      </c>
      <c r="B7682" s="5" t="s">
        <v>176</v>
      </c>
      <c r="C7682" s="5" t="s">
        <v>7883</v>
      </c>
      <c r="D7682" s="5">
        <f t="shared" si="358"/>
        <v>22519</v>
      </c>
      <c r="E7682" s="6">
        <v>43646</v>
      </c>
      <c r="F7682" s="6">
        <f t="shared" si="360"/>
        <v>43736</v>
      </c>
      <c r="G7682" s="6" t="str">
        <f>IF('BCT Template'!R7681&gt;F7682,"Yes","No")</f>
        <v>No</v>
      </c>
      <c r="H7682" s="5" t="s">
        <v>178</v>
      </c>
      <c r="I7682" s="5" t="s">
        <v>179</v>
      </c>
      <c r="J7682" s="5" t="s">
        <v>35</v>
      </c>
      <c r="K7682" s="5" t="s">
        <v>180</v>
      </c>
      <c r="L7682" s="7" t="s">
        <v>164</v>
      </c>
      <c r="M7682" t="str">
        <f t="shared" si="359"/>
        <v>Yes</v>
      </c>
    </row>
    <row r="7683" spans="1:13" ht="15" thickBot="1" x14ac:dyDescent="0.4">
      <c r="A7683" s="5" t="s">
        <v>175</v>
      </c>
      <c r="B7683" s="5" t="s">
        <v>176</v>
      </c>
      <c r="C7683" s="5" t="s">
        <v>7884</v>
      </c>
      <c r="D7683" s="5">
        <f t="shared" ref="D7683:D7746" si="361">C7683*1</f>
        <v>58177</v>
      </c>
      <c r="E7683" s="6">
        <v>44196</v>
      </c>
      <c r="F7683" s="6">
        <f t="shared" si="360"/>
        <v>44286</v>
      </c>
      <c r="G7683" s="6" t="str">
        <f>IF('BCT Template'!R7682&gt;F7683,"Yes","No")</f>
        <v>No</v>
      </c>
      <c r="H7683" s="5" t="s">
        <v>182</v>
      </c>
      <c r="I7683" s="5" t="s">
        <v>183</v>
      </c>
      <c r="J7683" s="5" t="s">
        <v>184</v>
      </c>
      <c r="K7683" s="5" t="s">
        <v>185</v>
      </c>
      <c r="L7683" s="7" t="s">
        <v>164</v>
      </c>
      <c r="M7683" t="str">
        <f t="shared" ref="M7683:M7746" si="362">IF(J7683=" ","Yes",IF(J7683="3","Yes","No"))</f>
        <v>No</v>
      </c>
    </row>
    <row r="7684" spans="1:13" ht="15" thickBot="1" x14ac:dyDescent="0.4">
      <c r="A7684" s="5" t="s">
        <v>175</v>
      </c>
      <c r="B7684" s="5" t="s">
        <v>176</v>
      </c>
      <c r="C7684" s="5" t="s">
        <v>7885</v>
      </c>
      <c r="D7684" s="5">
        <f t="shared" si="361"/>
        <v>80591</v>
      </c>
      <c r="E7684" s="6">
        <v>43281</v>
      </c>
      <c r="F7684" s="6">
        <f t="shared" si="360"/>
        <v>43371</v>
      </c>
      <c r="G7684" s="6" t="str">
        <f>IF('BCT Template'!R7683&gt;F7684,"Yes","No")</f>
        <v>No</v>
      </c>
      <c r="H7684" s="5" t="s">
        <v>182</v>
      </c>
      <c r="I7684" s="5" t="s">
        <v>183</v>
      </c>
      <c r="J7684" s="5" t="s">
        <v>184</v>
      </c>
      <c r="K7684" s="5" t="s">
        <v>185</v>
      </c>
      <c r="L7684" s="7" t="s">
        <v>164</v>
      </c>
      <c r="M7684" t="str">
        <f t="shared" si="362"/>
        <v>No</v>
      </c>
    </row>
    <row r="7685" spans="1:13" ht="15" thickBot="1" x14ac:dyDescent="0.4">
      <c r="A7685" s="5" t="s">
        <v>175</v>
      </c>
      <c r="B7685" s="5" t="s">
        <v>176</v>
      </c>
      <c r="C7685" s="5" t="s">
        <v>7886</v>
      </c>
      <c r="D7685" s="5">
        <f t="shared" si="361"/>
        <v>83077</v>
      </c>
      <c r="E7685" s="6">
        <v>43909</v>
      </c>
      <c r="F7685" s="6">
        <f t="shared" si="360"/>
        <v>43999</v>
      </c>
      <c r="G7685" s="6" t="str">
        <f>IF('BCT Template'!R7684&gt;F7685,"Yes","No")</f>
        <v>No</v>
      </c>
      <c r="H7685" s="5" t="s">
        <v>210</v>
      </c>
      <c r="I7685" s="5" t="s">
        <v>211</v>
      </c>
      <c r="J7685" s="5" t="s">
        <v>184</v>
      </c>
      <c r="K7685" s="5" t="s">
        <v>185</v>
      </c>
      <c r="L7685" s="7" t="s">
        <v>164</v>
      </c>
      <c r="M7685" t="str">
        <f t="shared" si="362"/>
        <v>No</v>
      </c>
    </row>
    <row r="7686" spans="1:13" ht="15" thickBot="1" x14ac:dyDescent="0.4">
      <c r="A7686" s="5" t="s">
        <v>175</v>
      </c>
      <c r="B7686" s="5" t="s">
        <v>176</v>
      </c>
      <c r="C7686" s="5" t="s">
        <v>7887</v>
      </c>
      <c r="D7686" s="5">
        <f t="shared" si="361"/>
        <v>78158</v>
      </c>
      <c r="E7686" s="6">
        <v>44074</v>
      </c>
      <c r="F7686" s="6">
        <f t="shared" si="360"/>
        <v>44164</v>
      </c>
      <c r="G7686" s="6" t="str">
        <f>IF('BCT Template'!R7685&gt;F7686,"Yes","No")</f>
        <v>No</v>
      </c>
      <c r="H7686" s="5" t="s">
        <v>189</v>
      </c>
      <c r="I7686" s="5" t="s">
        <v>190</v>
      </c>
      <c r="J7686" s="5" t="s">
        <v>200</v>
      </c>
      <c r="K7686" s="5" t="s">
        <v>201</v>
      </c>
      <c r="L7686" s="7" t="s">
        <v>164</v>
      </c>
      <c r="M7686" t="str">
        <f t="shared" si="362"/>
        <v>Yes</v>
      </c>
    </row>
    <row r="7687" spans="1:13" ht="15" thickBot="1" x14ac:dyDescent="0.4">
      <c r="A7687" s="5" t="s">
        <v>175</v>
      </c>
      <c r="B7687" s="5" t="s">
        <v>176</v>
      </c>
      <c r="C7687" s="5" t="s">
        <v>7888</v>
      </c>
      <c r="D7687" s="5">
        <f t="shared" si="361"/>
        <v>82160</v>
      </c>
      <c r="E7687" s="6">
        <v>44182</v>
      </c>
      <c r="F7687" s="6">
        <f t="shared" si="360"/>
        <v>44272</v>
      </c>
      <c r="G7687" s="6" t="str">
        <f>IF('BCT Template'!R7686&gt;F7687,"Yes","No")</f>
        <v>No</v>
      </c>
      <c r="H7687" s="5" t="s">
        <v>210</v>
      </c>
      <c r="I7687" s="5" t="s">
        <v>211</v>
      </c>
      <c r="J7687" s="5" t="s">
        <v>184</v>
      </c>
      <c r="K7687" s="5" t="s">
        <v>185</v>
      </c>
      <c r="L7687" s="7" t="s">
        <v>164</v>
      </c>
      <c r="M7687" t="str">
        <f t="shared" si="362"/>
        <v>No</v>
      </c>
    </row>
    <row r="7688" spans="1:13" ht="15" thickBot="1" x14ac:dyDescent="0.4">
      <c r="A7688" s="5" t="s">
        <v>175</v>
      </c>
      <c r="B7688" s="5" t="s">
        <v>176</v>
      </c>
      <c r="C7688" s="5" t="s">
        <v>7889</v>
      </c>
      <c r="D7688" s="5">
        <f t="shared" si="361"/>
        <v>22435</v>
      </c>
      <c r="E7688" s="6">
        <v>41851</v>
      </c>
      <c r="F7688" s="6">
        <f t="shared" si="360"/>
        <v>41941</v>
      </c>
      <c r="G7688" s="6" t="str">
        <f>IF('BCT Template'!R7687&gt;F7688,"Yes","No")</f>
        <v>No</v>
      </c>
      <c r="H7688" s="5" t="s">
        <v>178</v>
      </c>
      <c r="I7688" s="5" t="s">
        <v>179</v>
      </c>
      <c r="J7688" s="5" t="s">
        <v>35</v>
      </c>
      <c r="K7688" s="5" t="s">
        <v>180</v>
      </c>
      <c r="L7688" s="7" t="s">
        <v>164</v>
      </c>
      <c r="M7688" t="str">
        <f t="shared" si="362"/>
        <v>Yes</v>
      </c>
    </row>
    <row r="7689" spans="1:13" ht="15" thickBot="1" x14ac:dyDescent="0.4">
      <c r="A7689" s="5" t="s">
        <v>175</v>
      </c>
      <c r="B7689" s="5" t="s">
        <v>176</v>
      </c>
      <c r="C7689" s="5" t="s">
        <v>7890</v>
      </c>
      <c r="D7689" s="5">
        <f t="shared" si="361"/>
        <v>81356</v>
      </c>
      <c r="E7689" s="6">
        <v>43646</v>
      </c>
      <c r="F7689" s="6">
        <f t="shared" si="360"/>
        <v>43736</v>
      </c>
      <c r="G7689" s="6" t="str">
        <f>IF('BCT Template'!R7688&gt;F7689,"Yes","No")</f>
        <v>No</v>
      </c>
      <c r="H7689" s="5" t="s">
        <v>182</v>
      </c>
      <c r="I7689" s="5" t="s">
        <v>183</v>
      </c>
      <c r="J7689" s="5" t="s">
        <v>184</v>
      </c>
      <c r="K7689" s="5" t="s">
        <v>185</v>
      </c>
      <c r="L7689" s="7" t="s">
        <v>164</v>
      </c>
      <c r="M7689" t="str">
        <f t="shared" si="362"/>
        <v>No</v>
      </c>
    </row>
    <row r="7690" spans="1:13" ht="15" thickBot="1" x14ac:dyDescent="0.4">
      <c r="A7690" s="5" t="s">
        <v>175</v>
      </c>
      <c r="B7690" s="5" t="s">
        <v>176</v>
      </c>
      <c r="C7690" s="5" t="s">
        <v>7891</v>
      </c>
      <c r="D7690" s="5">
        <f t="shared" si="361"/>
        <v>81572</v>
      </c>
      <c r="E7690" s="6">
        <v>43343</v>
      </c>
      <c r="F7690" s="6">
        <f t="shared" si="360"/>
        <v>43433</v>
      </c>
      <c r="G7690" s="6" t="str">
        <f>IF('BCT Template'!R7689&gt;F7690,"Yes","No")</f>
        <v>No</v>
      </c>
      <c r="H7690" s="5" t="s">
        <v>182</v>
      </c>
      <c r="I7690" s="5" t="s">
        <v>183</v>
      </c>
      <c r="J7690" s="5" t="s">
        <v>184</v>
      </c>
      <c r="K7690" s="5" t="s">
        <v>185</v>
      </c>
      <c r="L7690" s="7" t="s">
        <v>164</v>
      </c>
      <c r="M7690" t="str">
        <f t="shared" si="362"/>
        <v>No</v>
      </c>
    </row>
    <row r="7691" spans="1:13" ht="15" thickBot="1" x14ac:dyDescent="0.4">
      <c r="A7691" s="5" t="s">
        <v>175</v>
      </c>
      <c r="B7691" s="5" t="s">
        <v>176</v>
      </c>
      <c r="C7691" s="5" t="s">
        <v>7892</v>
      </c>
      <c r="D7691" s="5">
        <f t="shared" si="361"/>
        <v>57653</v>
      </c>
      <c r="E7691" s="6">
        <v>42855</v>
      </c>
      <c r="F7691" s="6">
        <f t="shared" si="360"/>
        <v>42945</v>
      </c>
      <c r="G7691" s="6" t="str">
        <f>IF('BCT Template'!R7690&gt;F7691,"Yes","No")</f>
        <v>No</v>
      </c>
      <c r="H7691" s="5" t="s">
        <v>189</v>
      </c>
      <c r="I7691" s="5" t="s">
        <v>190</v>
      </c>
      <c r="J7691" s="5" t="s">
        <v>184</v>
      </c>
      <c r="K7691" s="5" t="s">
        <v>185</v>
      </c>
      <c r="L7691" s="7" t="s">
        <v>164</v>
      </c>
      <c r="M7691" t="str">
        <f t="shared" si="362"/>
        <v>No</v>
      </c>
    </row>
    <row r="7692" spans="1:13" ht="15" thickBot="1" x14ac:dyDescent="0.4">
      <c r="A7692" s="5" t="s">
        <v>175</v>
      </c>
      <c r="B7692" s="5" t="s">
        <v>176</v>
      </c>
      <c r="C7692" s="5" t="s">
        <v>7893</v>
      </c>
      <c r="D7692" s="5">
        <f t="shared" si="361"/>
        <v>80110</v>
      </c>
      <c r="E7692" s="6">
        <v>42551</v>
      </c>
      <c r="F7692" s="6">
        <f t="shared" si="360"/>
        <v>42641</v>
      </c>
      <c r="G7692" s="6" t="str">
        <f>IF('BCT Template'!R7691&gt;F7692,"Yes","No")</f>
        <v>No</v>
      </c>
      <c r="H7692" s="5" t="s">
        <v>182</v>
      </c>
      <c r="I7692" s="5" t="s">
        <v>183</v>
      </c>
      <c r="J7692" s="5" t="s">
        <v>184</v>
      </c>
      <c r="K7692" s="5" t="s">
        <v>185</v>
      </c>
      <c r="L7692" s="7" t="s">
        <v>164</v>
      </c>
      <c r="M7692" t="str">
        <f t="shared" si="362"/>
        <v>No</v>
      </c>
    </row>
    <row r="7693" spans="1:13" ht="15" thickBot="1" x14ac:dyDescent="0.4">
      <c r="A7693" s="5" t="s">
        <v>175</v>
      </c>
      <c r="B7693" s="5" t="s">
        <v>176</v>
      </c>
      <c r="C7693" s="5" t="s">
        <v>7894</v>
      </c>
      <c r="D7693" s="5">
        <f t="shared" si="361"/>
        <v>81687</v>
      </c>
      <c r="E7693" s="6">
        <v>43281</v>
      </c>
      <c r="F7693" s="6">
        <f t="shared" si="360"/>
        <v>43371</v>
      </c>
      <c r="G7693" s="6" t="str">
        <f>IF('BCT Template'!R7692&gt;F7693,"Yes","No")</f>
        <v>No</v>
      </c>
      <c r="H7693" s="5" t="s">
        <v>182</v>
      </c>
      <c r="I7693" s="5" t="s">
        <v>183</v>
      </c>
      <c r="J7693" s="5" t="s">
        <v>200</v>
      </c>
      <c r="K7693" s="5" t="s">
        <v>201</v>
      </c>
      <c r="L7693" s="7" t="s">
        <v>164</v>
      </c>
      <c r="M7693" t="str">
        <f t="shared" si="362"/>
        <v>Yes</v>
      </c>
    </row>
    <row r="7694" spans="1:13" ht="15" thickBot="1" x14ac:dyDescent="0.4">
      <c r="A7694" s="5" t="s">
        <v>175</v>
      </c>
      <c r="B7694" s="5" t="s">
        <v>176</v>
      </c>
      <c r="C7694" s="5" t="s">
        <v>7895</v>
      </c>
      <c r="D7694" s="5">
        <f t="shared" si="361"/>
        <v>80089</v>
      </c>
      <c r="E7694" s="6">
        <v>44347</v>
      </c>
      <c r="F7694" s="6">
        <f t="shared" si="360"/>
        <v>44437</v>
      </c>
      <c r="G7694" s="6" t="str">
        <f>IF('BCT Template'!R7693&gt;F7694,"Yes","No")</f>
        <v>No</v>
      </c>
      <c r="H7694" s="5" t="s">
        <v>182</v>
      </c>
      <c r="I7694" s="5" t="s">
        <v>183</v>
      </c>
      <c r="J7694" s="5" t="s">
        <v>184</v>
      </c>
      <c r="K7694" s="5" t="s">
        <v>185</v>
      </c>
      <c r="L7694" s="7" t="s">
        <v>164</v>
      </c>
      <c r="M7694" t="str">
        <f t="shared" si="362"/>
        <v>No</v>
      </c>
    </row>
    <row r="7695" spans="1:13" ht="15" thickBot="1" x14ac:dyDescent="0.4">
      <c r="A7695" s="5" t="s">
        <v>175</v>
      </c>
      <c r="B7695" s="5" t="s">
        <v>176</v>
      </c>
      <c r="C7695" s="5" t="s">
        <v>7896</v>
      </c>
      <c r="D7695" s="5">
        <f t="shared" si="361"/>
        <v>57790</v>
      </c>
      <c r="E7695" s="6">
        <v>43259</v>
      </c>
      <c r="F7695" s="6">
        <f t="shared" si="360"/>
        <v>43349</v>
      </c>
      <c r="G7695" s="6" t="str">
        <f>IF('BCT Template'!R7694&gt;F7695,"Yes","No")</f>
        <v>No</v>
      </c>
      <c r="H7695" s="5" t="s">
        <v>189</v>
      </c>
      <c r="I7695" s="5" t="s">
        <v>190</v>
      </c>
      <c r="J7695" s="5" t="s">
        <v>184</v>
      </c>
      <c r="K7695" s="5" t="s">
        <v>185</v>
      </c>
      <c r="L7695" s="7" t="s">
        <v>164</v>
      </c>
      <c r="M7695" t="str">
        <f t="shared" si="362"/>
        <v>No</v>
      </c>
    </row>
    <row r="7696" spans="1:13" ht="15" thickBot="1" x14ac:dyDescent="0.4">
      <c r="A7696" s="5" t="s">
        <v>175</v>
      </c>
      <c r="B7696" s="5" t="s">
        <v>176</v>
      </c>
      <c r="C7696" s="5" t="s">
        <v>7897</v>
      </c>
      <c r="D7696" s="5">
        <f t="shared" si="361"/>
        <v>77774</v>
      </c>
      <c r="E7696" s="6">
        <v>41820</v>
      </c>
      <c r="F7696" s="6">
        <f t="shared" si="360"/>
        <v>41910</v>
      </c>
      <c r="G7696" s="6" t="str">
        <f>IF('BCT Template'!R7695&gt;F7696,"Yes","No")</f>
        <v>No</v>
      </c>
      <c r="H7696" s="5" t="s">
        <v>189</v>
      </c>
      <c r="I7696" s="5" t="s">
        <v>190</v>
      </c>
      <c r="J7696" s="5" t="s">
        <v>200</v>
      </c>
      <c r="K7696" s="5" t="s">
        <v>201</v>
      </c>
      <c r="L7696" s="7" t="s">
        <v>164</v>
      </c>
      <c r="M7696" t="str">
        <f t="shared" si="362"/>
        <v>Yes</v>
      </c>
    </row>
    <row r="7697" spans="1:13" ht="15" thickBot="1" x14ac:dyDescent="0.4">
      <c r="A7697" s="5" t="s">
        <v>175</v>
      </c>
      <c r="B7697" s="5" t="s">
        <v>176</v>
      </c>
      <c r="C7697" s="5" t="s">
        <v>7898</v>
      </c>
      <c r="D7697" s="5">
        <f t="shared" si="361"/>
        <v>18238</v>
      </c>
      <c r="E7697" s="6">
        <v>38168</v>
      </c>
      <c r="F7697" s="6">
        <f t="shared" si="360"/>
        <v>38258</v>
      </c>
      <c r="G7697" s="6" t="str">
        <f>IF('BCT Template'!R7696&gt;F7697,"Yes","No")</f>
        <v>No</v>
      </c>
      <c r="H7697" s="5" t="s">
        <v>234</v>
      </c>
      <c r="I7697" s="5" t="s">
        <v>235</v>
      </c>
      <c r="J7697" s="5" t="s">
        <v>184</v>
      </c>
      <c r="K7697" s="5" t="s">
        <v>185</v>
      </c>
      <c r="L7697" s="7" t="s">
        <v>164</v>
      </c>
      <c r="M7697" t="str">
        <f t="shared" si="362"/>
        <v>No</v>
      </c>
    </row>
    <row r="7698" spans="1:13" ht="15" thickBot="1" x14ac:dyDescent="0.4">
      <c r="A7698" s="5" t="s">
        <v>175</v>
      </c>
      <c r="B7698" s="5" t="s">
        <v>176</v>
      </c>
      <c r="C7698" s="5" t="s">
        <v>7899</v>
      </c>
      <c r="D7698" s="5">
        <f t="shared" si="361"/>
        <v>23475</v>
      </c>
      <c r="E7698" s="6">
        <v>42916</v>
      </c>
      <c r="F7698" s="6">
        <f t="shared" si="360"/>
        <v>43006</v>
      </c>
      <c r="G7698" s="6" t="str">
        <f>IF('BCT Template'!R7697&gt;F7698,"Yes","No")</f>
        <v>No</v>
      </c>
      <c r="H7698" s="5" t="s">
        <v>178</v>
      </c>
      <c r="I7698" s="5" t="s">
        <v>179</v>
      </c>
      <c r="J7698" s="5" t="s">
        <v>35</v>
      </c>
      <c r="K7698" s="5" t="s">
        <v>180</v>
      </c>
      <c r="L7698" s="7" t="s">
        <v>164</v>
      </c>
      <c r="M7698" t="str">
        <f t="shared" si="362"/>
        <v>Yes</v>
      </c>
    </row>
    <row r="7699" spans="1:13" ht="15" thickBot="1" x14ac:dyDescent="0.4">
      <c r="A7699" s="5" t="s">
        <v>175</v>
      </c>
      <c r="B7699" s="5" t="s">
        <v>176</v>
      </c>
      <c r="C7699" s="5" t="s">
        <v>7900</v>
      </c>
      <c r="D7699" s="5">
        <f t="shared" si="361"/>
        <v>20682</v>
      </c>
      <c r="E7699" s="6">
        <v>44196</v>
      </c>
      <c r="F7699" s="6">
        <f t="shared" si="360"/>
        <v>44286</v>
      </c>
      <c r="G7699" s="6" t="str">
        <f>IF('BCT Template'!R7698&gt;F7699,"Yes","No")</f>
        <v>No</v>
      </c>
      <c r="H7699" s="5" t="s">
        <v>197</v>
      </c>
      <c r="I7699" s="5" t="s">
        <v>198</v>
      </c>
      <c r="J7699" s="5" t="s">
        <v>200</v>
      </c>
      <c r="K7699" s="5" t="s">
        <v>201</v>
      </c>
      <c r="L7699" s="7" t="s">
        <v>164</v>
      </c>
      <c r="M7699" t="str">
        <f t="shared" si="362"/>
        <v>Yes</v>
      </c>
    </row>
    <row r="7700" spans="1:13" ht="15" thickBot="1" x14ac:dyDescent="0.4">
      <c r="A7700" s="5" t="s">
        <v>175</v>
      </c>
      <c r="B7700" s="5" t="s">
        <v>176</v>
      </c>
      <c r="C7700" s="5" t="s">
        <v>7901</v>
      </c>
      <c r="D7700" s="5">
        <f t="shared" si="361"/>
        <v>79562</v>
      </c>
      <c r="E7700" s="6">
        <v>43799</v>
      </c>
      <c r="F7700" s="6">
        <f t="shared" si="360"/>
        <v>43889</v>
      </c>
      <c r="G7700" s="6" t="str">
        <f>IF('BCT Template'!R7699&gt;F7700,"Yes","No")</f>
        <v>No</v>
      </c>
      <c r="H7700" s="5" t="s">
        <v>182</v>
      </c>
      <c r="I7700" s="5" t="s">
        <v>183</v>
      </c>
      <c r="J7700" s="5" t="s">
        <v>200</v>
      </c>
      <c r="K7700" s="5" t="s">
        <v>201</v>
      </c>
      <c r="L7700" s="7" t="s">
        <v>164</v>
      </c>
      <c r="M7700" t="str">
        <f t="shared" si="362"/>
        <v>Yes</v>
      </c>
    </row>
    <row r="7701" spans="1:13" ht="15" thickBot="1" x14ac:dyDescent="0.4">
      <c r="A7701" s="5" t="s">
        <v>175</v>
      </c>
      <c r="B7701" s="5" t="s">
        <v>176</v>
      </c>
      <c r="C7701" s="5" t="s">
        <v>7902</v>
      </c>
      <c r="D7701" s="5">
        <f t="shared" si="361"/>
        <v>31151</v>
      </c>
      <c r="E7701" s="6">
        <v>44012</v>
      </c>
      <c r="F7701" s="6">
        <f t="shared" si="360"/>
        <v>44102</v>
      </c>
      <c r="G7701" s="6" t="str">
        <f>IF('BCT Template'!R7700&gt;F7701,"Yes","No")</f>
        <v>No</v>
      </c>
      <c r="H7701" s="5" t="s">
        <v>178</v>
      </c>
      <c r="I7701" s="5" t="s">
        <v>179</v>
      </c>
      <c r="J7701" s="5" t="s">
        <v>35</v>
      </c>
      <c r="K7701" s="5" t="s">
        <v>180</v>
      </c>
      <c r="L7701" s="7" t="s">
        <v>164</v>
      </c>
      <c r="M7701" t="str">
        <f t="shared" si="362"/>
        <v>Yes</v>
      </c>
    </row>
    <row r="7702" spans="1:13" ht="15" thickBot="1" x14ac:dyDescent="0.4">
      <c r="A7702" s="5" t="s">
        <v>175</v>
      </c>
      <c r="B7702" s="5" t="s">
        <v>176</v>
      </c>
      <c r="C7702" s="5" t="s">
        <v>7903</v>
      </c>
      <c r="D7702" s="5">
        <f t="shared" si="361"/>
        <v>29667</v>
      </c>
      <c r="E7702" s="6">
        <v>43784</v>
      </c>
      <c r="F7702" s="6">
        <f t="shared" ref="F7702:F7765" si="363">E7702+90</f>
        <v>43874</v>
      </c>
      <c r="G7702" s="6" t="str">
        <f>IF('BCT Template'!R7701&gt;F7702,"Yes","No")</f>
        <v>No</v>
      </c>
      <c r="H7702" s="5" t="s">
        <v>178</v>
      </c>
      <c r="I7702" s="5" t="s">
        <v>179</v>
      </c>
      <c r="J7702" s="5" t="s">
        <v>35</v>
      </c>
      <c r="K7702" s="5" t="s">
        <v>180</v>
      </c>
      <c r="L7702" s="7" t="s">
        <v>164</v>
      </c>
      <c r="M7702" t="str">
        <f t="shared" si="362"/>
        <v>Yes</v>
      </c>
    </row>
    <row r="7703" spans="1:13" ht="15" thickBot="1" x14ac:dyDescent="0.4">
      <c r="A7703" s="5" t="s">
        <v>175</v>
      </c>
      <c r="B7703" s="5" t="s">
        <v>176</v>
      </c>
      <c r="C7703" s="5" t="s">
        <v>7904</v>
      </c>
      <c r="D7703" s="5">
        <f t="shared" si="361"/>
        <v>80250</v>
      </c>
      <c r="E7703" s="6">
        <v>44196</v>
      </c>
      <c r="F7703" s="6">
        <f t="shared" si="363"/>
        <v>44286</v>
      </c>
      <c r="G7703" s="6" t="str">
        <f>IF('BCT Template'!R7702&gt;F7703,"Yes","No")</f>
        <v>No</v>
      </c>
      <c r="H7703" s="5" t="s">
        <v>182</v>
      </c>
      <c r="I7703" s="5" t="s">
        <v>183</v>
      </c>
      <c r="J7703" s="5" t="s">
        <v>184</v>
      </c>
      <c r="K7703" s="5" t="s">
        <v>185</v>
      </c>
      <c r="L7703" s="7" t="s">
        <v>164</v>
      </c>
      <c r="M7703" t="str">
        <f t="shared" si="362"/>
        <v>No</v>
      </c>
    </row>
    <row r="7704" spans="1:13" ht="15" thickBot="1" x14ac:dyDescent="0.4">
      <c r="A7704" s="5" t="s">
        <v>175</v>
      </c>
      <c r="B7704" s="5" t="s">
        <v>176</v>
      </c>
      <c r="C7704" s="5" t="s">
        <v>7905</v>
      </c>
      <c r="D7704" s="5">
        <f t="shared" si="361"/>
        <v>57459</v>
      </c>
      <c r="E7704" s="6">
        <v>42735</v>
      </c>
      <c r="F7704" s="6">
        <f t="shared" si="363"/>
        <v>42825</v>
      </c>
      <c r="G7704" s="6" t="str">
        <f>IF('BCT Template'!R7703&gt;F7704,"Yes","No")</f>
        <v>No</v>
      </c>
      <c r="H7704" s="5" t="s">
        <v>189</v>
      </c>
      <c r="I7704" s="5" t="s">
        <v>190</v>
      </c>
      <c r="J7704" s="5" t="s">
        <v>184</v>
      </c>
      <c r="K7704" s="5" t="s">
        <v>185</v>
      </c>
      <c r="L7704" s="7" t="s">
        <v>164</v>
      </c>
      <c r="M7704" t="str">
        <f t="shared" si="362"/>
        <v>No</v>
      </c>
    </row>
    <row r="7705" spans="1:13" ht="15" thickBot="1" x14ac:dyDescent="0.4">
      <c r="A7705" s="5" t="s">
        <v>175</v>
      </c>
      <c r="B7705" s="5" t="s">
        <v>176</v>
      </c>
      <c r="C7705" s="5" t="s">
        <v>7906</v>
      </c>
      <c r="D7705" s="5">
        <f t="shared" si="361"/>
        <v>79106</v>
      </c>
      <c r="E7705" s="6">
        <v>43737</v>
      </c>
      <c r="F7705" s="6">
        <f t="shared" si="363"/>
        <v>43827</v>
      </c>
      <c r="G7705" s="6" t="str">
        <f>IF('BCT Template'!R7704&gt;F7705,"Yes","No")</f>
        <v>No</v>
      </c>
      <c r="H7705" s="5" t="s">
        <v>189</v>
      </c>
      <c r="I7705" s="5" t="s">
        <v>190</v>
      </c>
      <c r="J7705" s="5" t="s">
        <v>200</v>
      </c>
      <c r="K7705" s="5" t="s">
        <v>201</v>
      </c>
      <c r="L7705" s="7" t="s">
        <v>164</v>
      </c>
      <c r="M7705" t="str">
        <f t="shared" si="362"/>
        <v>Yes</v>
      </c>
    </row>
    <row r="7706" spans="1:13" ht="15" thickBot="1" x14ac:dyDescent="0.4">
      <c r="A7706" s="5" t="s">
        <v>175</v>
      </c>
      <c r="B7706" s="5" t="s">
        <v>176</v>
      </c>
      <c r="C7706" s="5" t="s">
        <v>7907</v>
      </c>
      <c r="D7706" s="5">
        <f t="shared" si="361"/>
        <v>84660</v>
      </c>
      <c r="E7706" s="6">
        <v>42962</v>
      </c>
      <c r="F7706" s="6">
        <f t="shared" si="363"/>
        <v>43052</v>
      </c>
      <c r="G7706" s="6" t="str">
        <f>IF('BCT Template'!R7705&gt;F7706,"Yes","No")</f>
        <v>No</v>
      </c>
      <c r="H7706" s="5" t="s">
        <v>210</v>
      </c>
      <c r="I7706" s="5" t="s">
        <v>211</v>
      </c>
      <c r="J7706" s="5" t="s">
        <v>184</v>
      </c>
      <c r="K7706" s="5" t="s">
        <v>185</v>
      </c>
      <c r="L7706" s="7" t="s">
        <v>164</v>
      </c>
      <c r="M7706" t="str">
        <f t="shared" si="362"/>
        <v>No</v>
      </c>
    </row>
    <row r="7707" spans="1:13" ht="15" thickBot="1" x14ac:dyDescent="0.4">
      <c r="A7707" s="5" t="s">
        <v>175</v>
      </c>
      <c r="B7707" s="5" t="s">
        <v>176</v>
      </c>
      <c r="C7707" s="5" t="s">
        <v>7908</v>
      </c>
      <c r="D7707" s="5">
        <f t="shared" si="361"/>
        <v>78044</v>
      </c>
      <c r="E7707" s="6">
        <v>44832</v>
      </c>
      <c r="F7707" s="6">
        <f t="shared" si="363"/>
        <v>44922</v>
      </c>
      <c r="G7707" s="6" t="str">
        <f>IF('BCT Template'!R7706&gt;F7707,"Yes","No")</f>
        <v>No</v>
      </c>
      <c r="H7707" s="5" t="s">
        <v>189</v>
      </c>
      <c r="I7707" s="5" t="s">
        <v>190</v>
      </c>
      <c r="J7707" s="5" t="s">
        <v>184</v>
      </c>
      <c r="K7707" s="5" t="s">
        <v>185</v>
      </c>
      <c r="L7707" s="7" t="s">
        <v>164</v>
      </c>
      <c r="M7707" t="str">
        <f t="shared" si="362"/>
        <v>No</v>
      </c>
    </row>
    <row r="7708" spans="1:13" ht="15" thickBot="1" x14ac:dyDescent="0.4">
      <c r="A7708" s="5" t="s">
        <v>175</v>
      </c>
      <c r="B7708" s="5" t="s">
        <v>176</v>
      </c>
      <c r="C7708" s="5" t="s">
        <v>7909</v>
      </c>
      <c r="D7708" s="5">
        <f t="shared" si="361"/>
        <v>21162</v>
      </c>
      <c r="E7708" s="6">
        <v>44377</v>
      </c>
      <c r="F7708" s="6">
        <f t="shared" si="363"/>
        <v>44467</v>
      </c>
      <c r="G7708" s="6" t="str">
        <f>IF('BCT Template'!R7707&gt;F7708,"Yes","No")</f>
        <v>No</v>
      </c>
      <c r="H7708" s="5" t="s">
        <v>178</v>
      </c>
      <c r="I7708" s="5" t="s">
        <v>179</v>
      </c>
      <c r="J7708" s="5" t="s">
        <v>35</v>
      </c>
      <c r="K7708" s="5" t="s">
        <v>180</v>
      </c>
      <c r="L7708" s="7" t="s">
        <v>164</v>
      </c>
      <c r="M7708" t="str">
        <f t="shared" si="362"/>
        <v>Yes</v>
      </c>
    </row>
    <row r="7709" spans="1:13" ht="15" thickBot="1" x14ac:dyDescent="0.4">
      <c r="A7709" s="5" t="s">
        <v>175</v>
      </c>
      <c r="B7709" s="5" t="s">
        <v>176</v>
      </c>
      <c r="C7709" s="5" t="s">
        <v>7910</v>
      </c>
      <c r="D7709" s="5">
        <f t="shared" si="361"/>
        <v>22727</v>
      </c>
      <c r="E7709" s="6">
        <v>44469</v>
      </c>
      <c r="F7709" s="6">
        <f t="shared" si="363"/>
        <v>44559</v>
      </c>
      <c r="G7709" s="6" t="str">
        <f>IF('BCT Template'!R7708&gt;F7709,"Yes","No")</f>
        <v>No</v>
      </c>
      <c r="H7709" s="5" t="s">
        <v>178</v>
      </c>
      <c r="I7709" s="5" t="s">
        <v>179</v>
      </c>
      <c r="J7709" s="5" t="s">
        <v>35</v>
      </c>
      <c r="K7709" s="5" t="s">
        <v>180</v>
      </c>
      <c r="L7709" s="7" t="s">
        <v>164</v>
      </c>
      <c r="M7709" t="str">
        <f t="shared" si="362"/>
        <v>Yes</v>
      </c>
    </row>
    <row r="7710" spans="1:13" ht="15" thickBot="1" x14ac:dyDescent="0.4">
      <c r="A7710" s="5" t="s">
        <v>175</v>
      </c>
      <c r="B7710" s="5" t="s">
        <v>176</v>
      </c>
      <c r="C7710" s="5" t="s">
        <v>7911</v>
      </c>
      <c r="D7710" s="5">
        <f t="shared" si="361"/>
        <v>22182</v>
      </c>
      <c r="E7710" s="6">
        <v>44074</v>
      </c>
      <c r="F7710" s="6">
        <f t="shared" si="363"/>
        <v>44164</v>
      </c>
      <c r="G7710" s="6" t="str">
        <f>IF('BCT Template'!R7709&gt;F7710,"Yes","No")</f>
        <v>No</v>
      </c>
      <c r="H7710" s="5" t="s">
        <v>178</v>
      </c>
      <c r="I7710" s="5" t="s">
        <v>179</v>
      </c>
      <c r="J7710" s="5" t="s">
        <v>35</v>
      </c>
      <c r="K7710" s="5" t="s">
        <v>180</v>
      </c>
      <c r="L7710" s="7" t="s">
        <v>164</v>
      </c>
      <c r="M7710" t="str">
        <f t="shared" si="362"/>
        <v>Yes</v>
      </c>
    </row>
    <row r="7711" spans="1:13" ht="15" thickBot="1" x14ac:dyDescent="0.4">
      <c r="A7711" s="5" t="s">
        <v>175</v>
      </c>
      <c r="B7711" s="5" t="s">
        <v>176</v>
      </c>
      <c r="C7711" s="5" t="s">
        <v>7912</v>
      </c>
      <c r="D7711" s="5">
        <f t="shared" si="361"/>
        <v>78502</v>
      </c>
      <c r="E7711" s="6">
        <v>43654</v>
      </c>
      <c r="F7711" s="6">
        <f t="shared" si="363"/>
        <v>43744</v>
      </c>
      <c r="G7711" s="6" t="str">
        <f>IF('BCT Template'!R7710&gt;F7711,"Yes","No")</f>
        <v>No</v>
      </c>
      <c r="H7711" s="5" t="s">
        <v>210</v>
      </c>
      <c r="I7711" s="5" t="s">
        <v>211</v>
      </c>
      <c r="J7711" s="5" t="s">
        <v>184</v>
      </c>
      <c r="K7711" s="5" t="s">
        <v>185</v>
      </c>
      <c r="L7711" s="7" t="s">
        <v>164</v>
      </c>
      <c r="M7711" t="str">
        <f t="shared" si="362"/>
        <v>No</v>
      </c>
    </row>
    <row r="7712" spans="1:13" ht="15" thickBot="1" x14ac:dyDescent="0.4">
      <c r="A7712" s="5" t="s">
        <v>175</v>
      </c>
      <c r="B7712" s="5" t="s">
        <v>176</v>
      </c>
      <c r="C7712" s="5" t="s">
        <v>7913</v>
      </c>
      <c r="D7712" s="5">
        <f t="shared" si="361"/>
        <v>21587</v>
      </c>
      <c r="E7712" s="6">
        <v>44377</v>
      </c>
      <c r="F7712" s="6">
        <f t="shared" si="363"/>
        <v>44467</v>
      </c>
      <c r="G7712" s="6" t="str">
        <f>IF('BCT Template'!R7711&gt;F7712,"Yes","No")</f>
        <v>No</v>
      </c>
      <c r="H7712" s="5" t="s">
        <v>178</v>
      </c>
      <c r="I7712" s="5" t="s">
        <v>179</v>
      </c>
      <c r="J7712" s="5" t="s">
        <v>35</v>
      </c>
      <c r="K7712" s="5" t="s">
        <v>180</v>
      </c>
      <c r="L7712" s="7" t="s">
        <v>164</v>
      </c>
      <c r="M7712" t="str">
        <f t="shared" si="362"/>
        <v>Yes</v>
      </c>
    </row>
    <row r="7713" spans="1:13" ht="15" thickBot="1" x14ac:dyDescent="0.4">
      <c r="A7713" s="5" t="s">
        <v>175</v>
      </c>
      <c r="B7713" s="5" t="s">
        <v>176</v>
      </c>
      <c r="C7713" s="5" t="s">
        <v>7914</v>
      </c>
      <c r="D7713" s="5">
        <f t="shared" si="361"/>
        <v>31642</v>
      </c>
      <c r="E7713" s="6">
        <v>42094</v>
      </c>
      <c r="F7713" s="6">
        <f t="shared" si="363"/>
        <v>42184</v>
      </c>
      <c r="G7713" s="6" t="str">
        <f>IF('BCT Template'!R7712&gt;F7713,"Yes","No")</f>
        <v>No</v>
      </c>
      <c r="H7713" s="5" t="s">
        <v>178</v>
      </c>
      <c r="I7713" s="5" t="s">
        <v>179</v>
      </c>
      <c r="J7713" s="5" t="s">
        <v>35</v>
      </c>
      <c r="K7713" s="5" t="s">
        <v>180</v>
      </c>
      <c r="L7713" s="7" t="s">
        <v>164</v>
      </c>
      <c r="M7713" t="str">
        <f t="shared" si="362"/>
        <v>Yes</v>
      </c>
    </row>
    <row r="7714" spans="1:13" ht="15" thickBot="1" x14ac:dyDescent="0.4">
      <c r="A7714" s="5" t="s">
        <v>175</v>
      </c>
      <c r="B7714" s="5" t="s">
        <v>176</v>
      </c>
      <c r="C7714" s="5" t="s">
        <v>7915</v>
      </c>
      <c r="D7714" s="5">
        <f t="shared" si="361"/>
        <v>21788</v>
      </c>
      <c r="E7714" s="6">
        <v>43646</v>
      </c>
      <c r="F7714" s="6">
        <f t="shared" si="363"/>
        <v>43736</v>
      </c>
      <c r="G7714" s="6" t="str">
        <f>IF('BCT Template'!R7713&gt;F7714,"Yes","No")</f>
        <v>No</v>
      </c>
      <c r="H7714" s="5" t="s">
        <v>178</v>
      </c>
      <c r="I7714" s="5" t="s">
        <v>179</v>
      </c>
      <c r="J7714" s="5" t="s">
        <v>35</v>
      </c>
      <c r="K7714" s="5" t="s">
        <v>180</v>
      </c>
      <c r="L7714" s="7" t="s">
        <v>164</v>
      </c>
      <c r="M7714" t="str">
        <f t="shared" si="362"/>
        <v>Yes</v>
      </c>
    </row>
    <row r="7715" spans="1:13" ht="15" thickBot="1" x14ac:dyDescent="0.4">
      <c r="A7715" s="5" t="s">
        <v>175</v>
      </c>
      <c r="B7715" s="5" t="s">
        <v>176</v>
      </c>
      <c r="C7715" s="5" t="s">
        <v>7916</v>
      </c>
      <c r="D7715" s="5">
        <f t="shared" si="361"/>
        <v>57230</v>
      </c>
      <c r="E7715" s="6">
        <v>43373</v>
      </c>
      <c r="F7715" s="6">
        <f t="shared" si="363"/>
        <v>43463</v>
      </c>
      <c r="G7715" s="6" t="str">
        <f>IF('BCT Template'!R7714&gt;F7715,"Yes","No")</f>
        <v>No</v>
      </c>
      <c r="H7715" s="5" t="s">
        <v>189</v>
      </c>
      <c r="I7715" s="5" t="s">
        <v>190</v>
      </c>
      <c r="J7715" s="5" t="s">
        <v>184</v>
      </c>
      <c r="K7715" s="5" t="s">
        <v>185</v>
      </c>
      <c r="L7715" s="7" t="s">
        <v>164</v>
      </c>
      <c r="M7715" t="str">
        <f t="shared" si="362"/>
        <v>No</v>
      </c>
    </row>
    <row r="7716" spans="1:13" ht="15" thickBot="1" x14ac:dyDescent="0.4">
      <c r="A7716" s="5" t="s">
        <v>175</v>
      </c>
      <c r="B7716" s="5" t="s">
        <v>176</v>
      </c>
      <c r="C7716" s="5" t="s">
        <v>7917</v>
      </c>
      <c r="D7716" s="5">
        <f t="shared" si="361"/>
        <v>21294</v>
      </c>
      <c r="E7716" s="6">
        <v>44377</v>
      </c>
      <c r="F7716" s="6">
        <f t="shared" si="363"/>
        <v>44467</v>
      </c>
      <c r="G7716" s="6" t="str">
        <f>IF('BCT Template'!R7715&gt;F7716,"Yes","No")</f>
        <v>No</v>
      </c>
      <c r="H7716" s="5" t="s">
        <v>178</v>
      </c>
      <c r="I7716" s="5" t="s">
        <v>179</v>
      </c>
      <c r="J7716" s="5" t="s">
        <v>35</v>
      </c>
      <c r="K7716" s="5" t="s">
        <v>180</v>
      </c>
      <c r="L7716" s="7" t="s">
        <v>164</v>
      </c>
      <c r="M7716" t="str">
        <f t="shared" si="362"/>
        <v>Yes</v>
      </c>
    </row>
    <row r="7717" spans="1:13" ht="15" thickBot="1" x14ac:dyDescent="0.4">
      <c r="A7717" s="5" t="s">
        <v>175</v>
      </c>
      <c r="B7717" s="5" t="s">
        <v>176</v>
      </c>
      <c r="C7717" s="5" t="s">
        <v>7918</v>
      </c>
      <c r="D7717" s="5">
        <f t="shared" si="361"/>
        <v>81430</v>
      </c>
      <c r="E7717" s="6">
        <v>43921</v>
      </c>
      <c r="F7717" s="6">
        <f t="shared" si="363"/>
        <v>44011</v>
      </c>
      <c r="G7717" s="6" t="str">
        <f>IF('BCT Template'!R7716&gt;F7717,"Yes","No")</f>
        <v>No</v>
      </c>
      <c r="H7717" s="5" t="s">
        <v>182</v>
      </c>
      <c r="I7717" s="5" t="s">
        <v>183</v>
      </c>
      <c r="J7717" s="5" t="s">
        <v>200</v>
      </c>
      <c r="K7717" s="5" t="s">
        <v>201</v>
      </c>
      <c r="L7717" s="7" t="s">
        <v>164</v>
      </c>
      <c r="M7717" t="str">
        <f t="shared" si="362"/>
        <v>Yes</v>
      </c>
    </row>
    <row r="7718" spans="1:13" ht="15" thickBot="1" x14ac:dyDescent="0.4">
      <c r="A7718" s="5" t="s">
        <v>175</v>
      </c>
      <c r="B7718" s="5" t="s">
        <v>176</v>
      </c>
      <c r="C7718" s="5" t="s">
        <v>7919</v>
      </c>
      <c r="D7718" s="5">
        <f t="shared" si="361"/>
        <v>80759</v>
      </c>
      <c r="E7718" s="6">
        <v>43555</v>
      </c>
      <c r="F7718" s="6">
        <f t="shared" si="363"/>
        <v>43645</v>
      </c>
      <c r="G7718" s="6" t="str">
        <f>IF('BCT Template'!R7717&gt;F7718,"Yes","No")</f>
        <v>No</v>
      </c>
      <c r="H7718" s="5" t="s">
        <v>182</v>
      </c>
      <c r="I7718" s="5" t="s">
        <v>183</v>
      </c>
      <c r="J7718" s="5" t="s">
        <v>200</v>
      </c>
      <c r="K7718" s="5" t="s">
        <v>201</v>
      </c>
      <c r="L7718" s="7" t="s">
        <v>164</v>
      </c>
      <c r="M7718" t="str">
        <f t="shared" si="362"/>
        <v>Yes</v>
      </c>
    </row>
    <row r="7719" spans="1:13" ht="15" thickBot="1" x14ac:dyDescent="0.4">
      <c r="A7719" s="5" t="s">
        <v>175</v>
      </c>
      <c r="B7719" s="5" t="s">
        <v>176</v>
      </c>
      <c r="C7719" s="5" t="s">
        <v>7920</v>
      </c>
      <c r="D7719" s="5">
        <f t="shared" si="361"/>
        <v>59398</v>
      </c>
      <c r="E7719" s="6">
        <v>44135</v>
      </c>
      <c r="F7719" s="6">
        <f t="shared" si="363"/>
        <v>44225</v>
      </c>
      <c r="G7719" s="6" t="str">
        <f>IF('BCT Template'!R7718&gt;F7719,"Yes","No")</f>
        <v>No</v>
      </c>
      <c r="H7719" s="5" t="s">
        <v>182</v>
      </c>
      <c r="I7719" s="5" t="s">
        <v>183</v>
      </c>
      <c r="J7719" s="5" t="s">
        <v>184</v>
      </c>
      <c r="K7719" s="5" t="s">
        <v>185</v>
      </c>
      <c r="L7719" s="7" t="s">
        <v>164</v>
      </c>
      <c r="M7719" t="str">
        <f t="shared" si="362"/>
        <v>No</v>
      </c>
    </row>
    <row r="7720" spans="1:13" ht="15" thickBot="1" x14ac:dyDescent="0.4">
      <c r="A7720" s="5" t="s">
        <v>175</v>
      </c>
      <c r="B7720" s="5" t="s">
        <v>176</v>
      </c>
      <c r="C7720" s="5" t="s">
        <v>7921</v>
      </c>
      <c r="D7720" s="5">
        <f t="shared" si="361"/>
        <v>78194</v>
      </c>
      <c r="E7720" s="6">
        <v>44377</v>
      </c>
      <c r="F7720" s="6">
        <f t="shared" si="363"/>
        <v>44467</v>
      </c>
      <c r="G7720" s="6" t="str">
        <f>IF('BCT Template'!R7719&gt;F7720,"Yes","No")</f>
        <v>No</v>
      </c>
      <c r="H7720" s="5" t="s">
        <v>189</v>
      </c>
      <c r="I7720" s="5" t="s">
        <v>190</v>
      </c>
      <c r="J7720" s="5" t="s">
        <v>184</v>
      </c>
      <c r="K7720" s="5" t="s">
        <v>185</v>
      </c>
      <c r="L7720" s="7" t="s">
        <v>164</v>
      </c>
      <c r="M7720" t="str">
        <f t="shared" si="362"/>
        <v>No</v>
      </c>
    </row>
    <row r="7721" spans="1:13" ht="15" thickBot="1" x14ac:dyDescent="0.4">
      <c r="A7721" s="5" t="s">
        <v>175</v>
      </c>
      <c r="B7721" s="5" t="s">
        <v>176</v>
      </c>
      <c r="C7721" s="5" t="s">
        <v>7922</v>
      </c>
      <c r="D7721" s="5">
        <f t="shared" si="361"/>
        <v>57352</v>
      </c>
      <c r="E7721" s="6">
        <v>44196</v>
      </c>
      <c r="F7721" s="6">
        <f t="shared" si="363"/>
        <v>44286</v>
      </c>
      <c r="G7721" s="6" t="str">
        <f>IF('BCT Template'!R7720&gt;F7721,"Yes","No")</f>
        <v>No</v>
      </c>
      <c r="H7721" s="5" t="s">
        <v>189</v>
      </c>
      <c r="I7721" s="5" t="s">
        <v>190</v>
      </c>
      <c r="J7721" s="5" t="s">
        <v>184</v>
      </c>
      <c r="K7721" s="5" t="s">
        <v>185</v>
      </c>
      <c r="L7721" s="7" t="s">
        <v>164</v>
      </c>
      <c r="M7721" t="str">
        <f t="shared" si="362"/>
        <v>No</v>
      </c>
    </row>
    <row r="7722" spans="1:13" ht="15" thickBot="1" x14ac:dyDescent="0.4">
      <c r="A7722" s="5" t="s">
        <v>175</v>
      </c>
      <c r="B7722" s="5" t="s">
        <v>176</v>
      </c>
      <c r="C7722" s="5" t="s">
        <v>7923</v>
      </c>
      <c r="D7722" s="5">
        <f t="shared" si="361"/>
        <v>58676</v>
      </c>
      <c r="E7722" s="6">
        <v>43982</v>
      </c>
      <c r="F7722" s="6">
        <f t="shared" si="363"/>
        <v>44072</v>
      </c>
      <c r="G7722" s="6" t="str">
        <f>IF('BCT Template'!R7721&gt;F7722,"Yes","No")</f>
        <v>No</v>
      </c>
      <c r="H7722" s="5" t="s">
        <v>182</v>
      </c>
      <c r="I7722" s="5" t="s">
        <v>183</v>
      </c>
      <c r="J7722" s="5" t="s">
        <v>200</v>
      </c>
      <c r="K7722" s="5" t="s">
        <v>201</v>
      </c>
      <c r="L7722" s="7" t="s">
        <v>164</v>
      </c>
      <c r="M7722" t="str">
        <f t="shared" si="362"/>
        <v>Yes</v>
      </c>
    </row>
    <row r="7723" spans="1:13" ht="15" thickBot="1" x14ac:dyDescent="0.4">
      <c r="A7723" s="5" t="s">
        <v>175</v>
      </c>
      <c r="B7723" s="5" t="s">
        <v>176</v>
      </c>
      <c r="C7723" s="5" t="s">
        <v>7924</v>
      </c>
      <c r="D7723" s="5">
        <f t="shared" si="361"/>
        <v>79776</v>
      </c>
      <c r="E7723" s="6">
        <v>43708</v>
      </c>
      <c r="F7723" s="6">
        <f t="shared" si="363"/>
        <v>43798</v>
      </c>
      <c r="G7723" s="6" t="str">
        <f>IF('BCT Template'!R7722&gt;F7723,"Yes","No")</f>
        <v>No</v>
      </c>
      <c r="H7723" s="5" t="s">
        <v>182</v>
      </c>
      <c r="I7723" s="5" t="s">
        <v>183</v>
      </c>
      <c r="J7723" s="5" t="s">
        <v>200</v>
      </c>
      <c r="K7723" s="5" t="s">
        <v>201</v>
      </c>
      <c r="L7723" s="7" t="s">
        <v>164</v>
      </c>
      <c r="M7723" t="str">
        <f t="shared" si="362"/>
        <v>Yes</v>
      </c>
    </row>
    <row r="7724" spans="1:13" ht="15" thickBot="1" x14ac:dyDescent="0.4">
      <c r="A7724" s="5" t="s">
        <v>175</v>
      </c>
      <c r="B7724" s="5" t="s">
        <v>176</v>
      </c>
      <c r="C7724" s="5" t="s">
        <v>7925</v>
      </c>
      <c r="D7724" s="5">
        <f t="shared" si="361"/>
        <v>20631</v>
      </c>
      <c r="E7724" s="6">
        <v>39325</v>
      </c>
      <c r="F7724" s="6">
        <f t="shared" si="363"/>
        <v>39415</v>
      </c>
      <c r="G7724" s="6" t="str">
        <f>IF('BCT Template'!R7723&gt;F7724,"Yes","No")</f>
        <v>No</v>
      </c>
      <c r="H7724" s="5" t="s">
        <v>197</v>
      </c>
      <c r="I7724" s="5" t="s">
        <v>198</v>
      </c>
      <c r="J7724" s="5" t="s">
        <v>200</v>
      </c>
      <c r="K7724" s="5" t="s">
        <v>201</v>
      </c>
      <c r="L7724" s="7" t="s">
        <v>164</v>
      </c>
      <c r="M7724" t="str">
        <f t="shared" si="362"/>
        <v>Yes</v>
      </c>
    </row>
    <row r="7725" spans="1:13" ht="15" thickBot="1" x14ac:dyDescent="0.4">
      <c r="A7725" s="5" t="s">
        <v>175</v>
      </c>
      <c r="B7725" s="5" t="s">
        <v>176</v>
      </c>
      <c r="C7725" s="5" t="s">
        <v>7926</v>
      </c>
      <c r="D7725" s="5">
        <f t="shared" si="361"/>
        <v>80531</v>
      </c>
      <c r="E7725" s="6">
        <v>42978</v>
      </c>
      <c r="F7725" s="6">
        <f t="shared" si="363"/>
        <v>43068</v>
      </c>
      <c r="G7725" s="6" t="str">
        <f>IF('BCT Template'!R7724&gt;F7725,"Yes","No")</f>
        <v>No</v>
      </c>
      <c r="H7725" s="5" t="s">
        <v>182</v>
      </c>
      <c r="I7725" s="5" t="s">
        <v>183</v>
      </c>
      <c r="J7725" s="5" t="s">
        <v>184</v>
      </c>
      <c r="K7725" s="5" t="s">
        <v>185</v>
      </c>
      <c r="L7725" s="7" t="s">
        <v>164</v>
      </c>
      <c r="M7725" t="str">
        <f t="shared" si="362"/>
        <v>No</v>
      </c>
    </row>
    <row r="7726" spans="1:13" ht="15" thickBot="1" x14ac:dyDescent="0.4">
      <c r="A7726" s="5" t="s">
        <v>175</v>
      </c>
      <c r="B7726" s="5" t="s">
        <v>176</v>
      </c>
      <c r="C7726" s="5" t="s">
        <v>7927</v>
      </c>
      <c r="D7726" s="5">
        <f t="shared" si="361"/>
        <v>79473</v>
      </c>
      <c r="E7726" s="6">
        <v>44817</v>
      </c>
      <c r="F7726" s="6">
        <f t="shared" si="363"/>
        <v>44907</v>
      </c>
      <c r="G7726" s="6" t="str">
        <f>IF('BCT Template'!R7725&gt;F7726,"Yes","No")</f>
        <v>No</v>
      </c>
      <c r="H7726" s="5" t="s">
        <v>189</v>
      </c>
      <c r="I7726" s="5" t="s">
        <v>190</v>
      </c>
      <c r="J7726" s="5" t="s">
        <v>200</v>
      </c>
      <c r="K7726" s="5" t="s">
        <v>201</v>
      </c>
      <c r="L7726" s="7" t="s">
        <v>164</v>
      </c>
      <c r="M7726" t="str">
        <f t="shared" si="362"/>
        <v>Yes</v>
      </c>
    </row>
    <row r="7727" spans="1:13" ht="15" thickBot="1" x14ac:dyDescent="0.4">
      <c r="A7727" s="5" t="s">
        <v>175</v>
      </c>
      <c r="B7727" s="5" t="s">
        <v>176</v>
      </c>
      <c r="C7727" s="5" t="s">
        <v>7928</v>
      </c>
      <c r="D7727" s="5">
        <f t="shared" si="361"/>
        <v>59768</v>
      </c>
      <c r="E7727" s="6">
        <v>44227</v>
      </c>
      <c r="F7727" s="6">
        <f t="shared" si="363"/>
        <v>44317</v>
      </c>
      <c r="G7727" s="6" t="str">
        <f>IF('BCT Template'!R7726&gt;F7727,"Yes","No")</f>
        <v>No</v>
      </c>
      <c r="H7727" s="5" t="s">
        <v>182</v>
      </c>
      <c r="I7727" s="5" t="s">
        <v>183</v>
      </c>
      <c r="J7727" s="5" t="s">
        <v>184</v>
      </c>
      <c r="K7727" s="5" t="s">
        <v>185</v>
      </c>
      <c r="L7727" s="7" t="s">
        <v>164</v>
      </c>
      <c r="M7727" t="str">
        <f t="shared" si="362"/>
        <v>No</v>
      </c>
    </row>
    <row r="7728" spans="1:13" ht="15" thickBot="1" x14ac:dyDescent="0.4">
      <c r="A7728" s="5" t="s">
        <v>175</v>
      </c>
      <c r="B7728" s="5" t="s">
        <v>176</v>
      </c>
      <c r="C7728" s="5" t="s">
        <v>7929</v>
      </c>
      <c r="D7728" s="5">
        <f t="shared" si="361"/>
        <v>22729</v>
      </c>
      <c r="E7728" s="6">
        <v>44196</v>
      </c>
      <c r="F7728" s="6">
        <f t="shared" si="363"/>
        <v>44286</v>
      </c>
      <c r="G7728" s="6" t="str">
        <f>IF('BCT Template'!R7727&gt;F7728,"Yes","No")</f>
        <v>No</v>
      </c>
      <c r="H7728" s="5" t="s">
        <v>178</v>
      </c>
      <c r="I7728" s="5" t="s">
        <v>179</v>
      </c>
      <c r="J7728" s="5" t="s">
        <v>35</v>
      </c>
      <c r="K7728" s="5" t="s">
        <v>180</v>
      </c>
      <c r="L7728" s="7" t="s">
        <v>164</v>
      </c>
      <c r="M7728" t="str">
        <f t="shared" si="362"/>
        <v>Yes</v>
      </c>
    </row>
    <row r="7729" spans="1:13" ht="15" thickBot="1" x14ac:dyDescent="0.4">
      <c r="A7729" s="5" t="s">
        <v>175</v>
      </c>
      <c r="B7729" s="5" t="s">
        <v>176</v>
      </c>
      <c r="C7729" s="5" t="s">
        <v>7930</v>
      </c>
      <c r="D7729" s="5">
        <f t="shared" si="361"/>
        <v>59866</v>
      </c>
      <c r="E7729" s="6">
        <v>44255</v>
      </c>
      <c r="F7729" s="6">
        <f t="shared" si="363"/>
        <v>44345</v>
      </c>
      <c r="G7729" s="6" t="str">
        <f>IF('BCT Template'!R7728&gt;F7729,"Yes","No")</f>
        <v>No</v>
      </c>
      <c r="H7729" s="5" t="s">
        <v>182</v>
      </c>
      <c r="I7729" s="5" t="s">
        <v>183</v>
      </c>
      <c r="J7729" s="5" t="s">
        <v>184</v>
      </c>
      <c r="K7729" s="5" t="s">
        <v>185</v>
      </c>
      <c r="L7729" s="7" t="s">
        <v>164</v>
      </c>
      <c r="M7729" t="str">
        <f t="shared" si="362"/>
        <v>No</v>
      </c>
    </row>
    <row r="7730" spans="1:13" ht="15" thickBot="1" x14ac:dyDescent="0.4">
      <c r="A7730" s="5" t="s">
        <v>175</v>
      </c>
      <c r="B7730" s="5" t="s">
        <v>176</v>
      </c>
      <c r="C7730" s="5" t="s">
        <v>7931</v>
      </c>
      <c r="D7730" s="5">
        <f t="shared" si="361"/>
        <v>30446</v>
      </c>
      <c r="E7730" s="6">
        <v>44165</v>
      </c>
      <c r="F7730" s="6">
        <f t="shared" si="363"/>
        <v>44255</v>
      </c>
      <c r="G7730" s="6" t="str">
        <f>IF('BCT Template'!R7729&gt;F7730,"Yes","No")</f>
        <v>No</v>
      </c>
      <c r="H7730" s="5" t="s">
        <v>178</v>
      </c>
      <c r="I7730" s="5" t="s">
        <v>179</v>
      </c>
      <c r="J7730" s="5" t="s">
        <v>35</v>
      </c>
      <c r="K7730" s="5" t="s">
        <v>180</v>
      </c>
      <c r="L7730" s="7" t="s">
        <v>164</v>
      </c>
      <c r="M7730" t="str">
        <f t="shared" si="362"/>
        <v>Yes</v>
      </c>
    </row>
    <row r="7731" spans="1:13" ht="15" thickBot="1" x14ac:dyDescent="0.4">
      <c r="A7731" s="5" t="s">
        <v>175</v>
      </c>
      <c r="B7731" s="5" t="s">
        <v>176</v>
      </c>
      <c r="C7731" s="5" t="s">
        <v>7932</v>
      </c>
      <c r="D7731" s="5">
        <f t="shared" si="361"/>
        <v>58143</v>
      </c>
      <c r="E7731" s="6">
        <v>43738</v>
      </c>
      <c r="F7731" s="6">
        <f t="shared" si="363"/>
        <v>43828</v>
      </c>
      <c r="G7731" s="6" t="str">
        <f>IF('BCT Template'!R7730&gt;F7731,"Yes","No")</f>
        <v>No</v>
      </c>
      <c r="H7731" s="5" t="s">
        <v>182</v>
      </c>
      <c r="I7731" s="5" t="s">
        <v>183</v>
      </c>
      <c r="J7731" s="5" t="s">
        <v>200</v>
      </c>
      <c r="K7731" s="5" t="s">
        <v>201</v>
      </c>
      <c r="L7731" s="7" t="s">
        <v>164</v>
      </c>
      <c r="M7731" t="str">
        <f t="shared" si="362"/>
        <v>Yes</v>
      </c>
    </row>
    <row r="7732" spans="1:13" ht="15" thickBot="1" x14ac:dyDescent="0.4">
      <c r="A7732" s="5" t="s">
        <v>175</v>
      </c>
      <c r="B7732" s="5" t="s">
        <v>176</v>
      </c>
      <c r="C7732" s="5" t="s">
        <v>7933</v>
      </c>
      <c r="D7732" s="5">
        <f t="shared" si="361"/>
        <v>30095</v>
      </c>
      <c r="E7732" s="6">
        <v>44165</v>
      </c>
      <c r="F7732" s="6">
        <f t="shared" si="363"/>
        <v>44255</v>
      </c>
      <c r="G7732" s="6" t="str">
        <f>IF('BCT Template'!R7731&gt;F7732,"Yes","No")</f>
        <v>No</v>
      </c>
      <c r="H7732" s="5" t="s">
        <v>178</v>
      </c>
      <c r="I7732" s="5" t="s">
        <v>179</v>
      </c>
      <c r="J7732" s="5" t="s">
        <v>35</v>
      </c>
      <c r="K7732" s="5" t="s">
        <v>180</v>
      </c>
      <c r="L7732" s="7" t="s">
        <v>164</v>
      </c>
      <c r="M7732" t="str">
        <f t="shared" si="362"/>
        <v>Yes</v>
      </c>
    </row>
    <row r="7733" spans="1:13" ht="15" thickBot="1" x14ac:dyDescent="0.4">
      <c r="A7733" s="5" t="s">
        <v>175</v>
      </c>
      <c r="B7733" s="5" t="s">
        <v>176</v>
      </c>
      <c r="C7733" s="5" t="s">
        <v>7934</v>
      </c>
      <c r="D7733" s="5">
        <f t="shared" si="361"/>
        <v>57491</v>
      </c>
      <c r="E7733" s="6">
        <v>43697</v>
      </c>
      <c r="F7733" s="6">
        <f t="shared" si="363"/>
        <v>43787</v>
      </c>
      <c r="G7733" s="6" t="str">
        <f>IF('BCT Template'!R7732&gt;F7733,"Yes","No")</f>
        <v>No</v>
      </c>
      <c r="H7733" s="5" t="s">
        <v>189</v>
      </c>
      <c r="I7733" s="5" t="s">
        <v>190</v>
      </c>
      <c r="J7733" s="5" t="s">
        <v>184</v>
      </c>
      <c r="K7733" s="5" t="s">
        <v>185</v>
      </c>
      <c r="L7733" s="7" t="s">
        <v>164</v>
      </c>
      <c r="M7733" t="str">
        <f t="shared" si="362"/>
        <v>No</v>
      </c>
    </row>
    <row r="7734" spans="1:13" ht="15" thickBot="1" x14ac:dyDescent="0.4">
      <c r="A7734" s="5" t="s">
        <v>175</v>
      </c>
      <c r="B7734" s="5" t="s">
        <v>176</v>
      </c>
      <c r="C7734" s="5" t="s">
        <v>7935</v>
      </c>
      <c r="D7734" s="5">
        <f t="shared" si="361"/>
        <v>58739</v>
      </c>
      <c r="E7734" s="6">
        <v>43935</v>
      </c>
      <c r="F7734" s="6">
        <f t="shared" si="363"/>
        <v>44025</v>
      </c>
      <c r="G7734" s="6" t="str">
        <f>IF('BCT Template'!R7733&gt;F7734,"Yes","No")</f>
        <v>No</v>
      </c>
      <c r="H7734" s="5" t="s">
        <v>182</v>
      </c>
      <c r="I7734" s="5" t="s">
        <v>183</v>
      </c>
      <c r="J7734" s="5" t="s">
        <v>184</v>
      </c>
      <c r="K7734" s="5" t="s">
        <v>185</v>
      </c>
      <c r="L7734" s="7" t="s">
        <v>164</v>
      </c>
      <c r="M7734" t="str">
        <f t="shared" si="362"/>
        <v>No</v>
      </c>
    </row>
    <row r="7735" spans="1:13" ht="15" thickBot="1" x14ac:dyDescent="0.4">
      <c r="A7735" s="5" t="s">
        <v>175</v>
      </c>
      <c r="B7735" s="5" t="s">
        <v>176</v>
      </c>
      <c r="C7735" s="5" t="s">
        <v>7936</v>
      </c>
      <c r="D7735" s="5">
        <f t="shared" si="361"/>
        <v>22720</v>
      </c>
      <c r="E7735" s="6">
        <v>44804</v>
      </c>
      <c r="F7735" s="6">
        <f t="shared" si="363"/>
        <v>44894</v>
      </c>
      <c r="G7735" s="6" t="str">
        <f>IF('BCT Template'!R7734&gt;F7735,"Yes","No")</f>
        <v>No</v>
      </c>
      <c r="H7735" s="5" t="s">
        <v>178</v>
      </c>
      <c r="I7735" s="5" t="s">
        <v>179</v>
      </c>
      <c r="J7735" s="5" t="s">
        <v>35</v>
      </c>
      <c r="K7735" s="5" t="s">
        <v>180</v>
      </c>
      <c r="L7735" s="7" t="s">
        <v>164</v>
      </c>
      <c r="M7735" t="str">
        <f t="shared" si="362"/>
        <v>Yes</v>
      </c>
    </row>
    <row r="7736" spans="1:13" ht="15" thickBot="1" x14ac:dyDescent="0.4">
      <c r="A7736" s="5" t="s">
        <v>175</v>
      </c>
      <c r="B7736" s="5" t="s">
        <v>176</v>
      </c>
      <c r="C7736" s="5" t="s">
        <v>7937</v>
      </c>
      <c r="D7736" s="5">
        <f t="shared" si="361"/>
        <v>81806</v>
      </c>
      <c r="E7736" s="6">
        <v>44012</v>
      </c>
      <c r="F7736" s="6">
        <f t="shared" si="363"/>
        <v>44102</v>
      </c>
      <c r="G7736" s="6" t="str">
        <f>IF('BCT Template'!R7735&gt;F7736,"Yes","No")</f>
        <v>No</v>
      </c>
      <c r="H7736" s="5" t="s">
        <v>182</v>
      </c>
      <c r="I7736" s="5" t="s">
        <v>183</v>
      </c>
      <c r="J7736" s="5" t="s">
        <v>184</v>
      </c>
      <c r="K7736" s="5" t="s">
        <v>185</v>
      </c>
      <c r="L7736" s="7" t="s">
        <v>164</v>
      </c>
      <c r="M7736" t="str">
        <f t="shared" si="362"/>
        <v>No</v>
      </c>
    </row>
    <row r="7737" spans="1:13" ht="15" thickBot="1" x14ac:dyDescent="0.4">
      <c r="A7737" s="5" t="s">
        <v>175</v>
      </c>
      <c r="B7737" s="5" t="s">
        <v>176</v>
      </c>
      <c r="C7737" s="5" t="s">
        <v>7938</v>
      </c>
      <c r="D7737" s="5">
        <f t="shared" si="361"/>
        <v>79218</v>
      </c>
      <c r="E7737" s="6">
        <v>41790</v>
      </c>
      <c r="F7737" s="6">
        <f t="shared" si="363"/>
        <v>41880</v>
      </c>
      <c r="G7737" s="6" t="str">
        <f>IF('BCT Template'!R7736&gt;F7737,"Yes","No")</f>
        <v>No</v>
      </c>
      <c r="H7737" s="5" t="s">
        <v>189</v>
      </c>
      <c r="I7737" s="5" t="s">
        <v>190</v>
      </c>
      <c r="J7737" s="5" t="s">
        <v>200</v>
      </c>
      <c r="K7737" s="5" t="s">
        <v>201</v>
      </c>
      <c r="L7737" s="7" t="s">
        <v>164</v>
      </c>
      <c r="M7737" t="str">
        <f t="shared" si="362"/>
        <v>Yes</v>
      </c>
    </row>
    <row r="7738" spans="1:13" ht="15" thickBot="1" x14ac:dyDescent="0.4">
      <c r="A7738" s="5" t="s">
        <v>175</v>
      </c>
      <c r="B7738" s="5" t="s">
        <v>176</v>
      </c>
      <c r="C7738" s="5" t="s">
        <v>7939</v>
      </c>
      <c r="D7738" s="5">
        <f t="shared" si="361"/>
        <v>30110</v>
      </c>
      <c r="E7738" s="6">
        <v>42613</v>
      </c>
      <c r="F7738" s="6">
        <f t="shared" si="363"/>
        <v>42703</v>
      </c>
      <c r="G7738" s="6" t="str">
        <f>IF('BCT Template'!R7737&gt;F7738,"Yes","No")</f>
        <v>No</v>
      </c>
      <c r="H7738" s="5" t="s">
        <v>178</v>
      </c>
      <c r="I7738" s="5" t="s">
        <v>179</v>
      </c>
      <c r="J7738" s="5" t="s">
        <v>35</v>
      </c>
      <c r="K7738" s="5" t="s">
        <v>180</v>
      </c>
      <c r="L7738" s="7" t="s">
        <v>164</v>
      </c>
      <c r="M7738" t="str">
        <f t="shared" si="362"/>
        <v>Yes</v>
      </c>
    </row>
    <row r="7739" spans="1:13" ht="15" thickBot="1" x14ac:dyDescent="0.4">
      <c r="A7739" s="5" t="s">
        <v>175</v>
      </c>
      <c r="B7739" s="5" t="s">
        <v>176</v>
      </c>
      <c r="C7739" s="5" t="s">
        <v>7940</v>
      </c>
      <c r="D7739" s="5">
        <f t="shared" si="361"/>
        <v>81933</v>
      </c>
      <c r="E7739" s="6">
        <v>44377</v>
      </c>
      <c r="F7739" s="6">
        <f t="shared" si="363"/>
        <v>44467</v>
      </c>
      <c r="G7739" s="6" t="str">
        <f>IF('BCT Template'!R7738&gt;F7739,"Yes","No")</f>
        <v>No</v>
      </c>
      <c r="H7739" s="5" t="s">
        <v>182</v>
      </c>
      <c r="I7739" s="5" t="s">
        <v>183</v>
      </c>
      <c r="J7739" s="5" t="s">
        <v>184</v>
      </c>
      <c r="K7739" s="5" t="s">
        <v>185</v>
      </c>
      <c r="L7739" s="7" t="s">
        <v>164</v>
      </c>
      <c r="M7739" t="str">
        <f t="shared" si="362"/>
        <v>No</v>
      </c>
    </row>
    <row r="7740" spans="1:13" ht="15" thickBot="1" x14ac:dyDescent="0.4">
      <c r="A7740" s="5" t="s">
        <v>175</v>
      </c>
      <c r="B7740" s="5" t="s">
        <v>176</v>
      </c>
      <c r="C7740" s="5" t="s">
        <v>7941</v>
      </c>
      <c r="D7740" s="5">
        <f t="shared" si="361"/>
        <v>82366</v>
      </c>
      <c r="E7740" s="6">
        <v>44286</v>
      </c>
      <c r="F7740" s="6">
        <f t="shared" si="363"/>
        <v>44376</v>
      </c>
      <c r="G7740" s="6" t="str">
        <f>IF('BCT Template'!R7739&gt;F7740,"Yes","No")</f>
        <v>No</v>
      </c>
      <c r="H7740" s="5" t="s">
        <v>210</v>
      </c>
      <c r="I7740" s="5" t="s">
        <v>211</v>
      </c>
      <c r="J7740" s="5" t="s">
        <v>184</v>
      </c>
      <c r="K7740" s="5" t="s">
        <v>185</v>
      </c>
      <c r="L7740" s="7" t="s">
        <v>164</v>
      </c>
      <c r="M7740" t="str">
        <f t="shared" si="362"/>
        <v>No</v>
      </c>
    </row>
    <row r="7741" spans="1:13" ht="15" thickBot="1" x14ac:dyDescent="0.4">
      <c r="A7741" s="5" t="s">
        <v>175</v>
      </c>
      <c r="B7741" s="5" t="s">
        <v>176</v>
      </c>
      <c r="C7741" s="5" t="s">
        <v>7942</v>
      </c>
      <c r="D7741" s="5">
        <f t="shared" si="361"/>
        <v>21541</v>
      </c>
      <c r="E7741" s="6">
        <v>44316</v>
      </c>
      <c r="F7741" s="6">
        <f t="shared" si="363"/>
        <v>44406</v>
      </c>
      <c r="G7741" s="6" t="str">
        <f>IF('BCT Template'!R7740&gt;F7741,"Yes","No")</f>
        <v>No</v>
      </c>
      <c r="H7741" s="5" t="s">
        <v>178</v>
      </c>
      <c r="I7741" s="5" t="s">
        <v>179</v>
      </c>
      <c r="J7741" s="5" t="s">
        <v>35</v>
      </c>
      <c r="K7741" s="5" t="s">
        <v>180</v>
      </c>
      <c r="L7741" s="7" t="s">
        <v>164</v>
      </c>
      <c r="M7741" t="str">
        <f t="shared" si="362"/>
        <v>Yes</v>
      </c>
    </row>
    <row r="7742" spans="1:13" ht="15" thickBot="1" x14ac:dyDescent="0.4">
      <c r="A7742" s="5" t="s">
        <v>175</v>
      </c>
      <c r="B7742" s="5" t="s">
        <v>176</v>
      </c>
      <c r="C7742" s="5" t="s">
        <v>7943</v>
      </c>
      <c r="D7742" s="5">
        <f t="shared" si="361"/>
        <v>59351</v>
      </c>
      <c r="E7742" s="6">
        <v>44300</v>
      </c>
      <c r="F7742" s="6">
        <f t="shared" si="363"/>
        <v>44390</v>
      </c>
      <c r="G7742" s="6" t="str">
        <f>IF('BCT Template'!R7741&gt;F7742,"Yes","No")</f>
        <v>No</v>
      </c>
      <c r="H7742" s="5" t="s">
        <v>182</v>
      </c>
      <c r="I7742" s="5" t="s">
        <v>183</v>
      </c>
      <c r="J7742" s="5" t="s">
        <v>184</v>
      </c>
      <c r="K7742" s="5" t="s">
        <v>185</v>
      </c>
      <c r="L7742" s="7" t="s">
        <v>164</v>
      </c>
      <c r="M7742" t="str">
        <f t="shared" si="362"/>
        <v>No</v>
      </c>
    </row>
    <row r="7743" spans="1:13" ht="15" thickBot="1" x14ac:dyDescent="0.4">
      <c r="A7743" s="5" t="s">
        <v>175</v>
      </c>
      <c r="B7743" s="5" t="s">
        <v>176</v>
      </c>
      <c r="C7743" s="5" t="s">
        <v>7944</v>
      </c>
      <c r="D7743" s="5">
        <f t="shared" si="361"/>
        <v>21714</v>
      </c>
      <c r="E7743" s="6">
        <v>44408</v>
      </c>
      <c r="F7743" s="6">
        <f t="shared" si="363"/>
        <v>44498</v>
      </c>
      <c r="G7743" s="6" t="str">
        <f>IF('BCT Template'!R7742&gt;F7743,"Yes","No")</f>
        <v>No</v>
      </c>
      <c r="H7743" s="5" t="s">
        <v>178</v>
      </c>
      <c r="I7743" s="5" t="s">
        <v>179</v>
      </c>
      <c r="J7743" s="5" t="s">
        <v>35</v>
      </c>
      <c r="K7743" s="5" t="s">
        <v>180</v>
      </c>
      <c r="L7743" s="7" t="s">
        <v>164</v>
      </c>
      <c r="M7743" t="str">
        <f t="shared" si="362"/>
        <v>Yes</v>
      </c>
    </row>
    <row r="7744" spans="1:13" ht="15" thickBot="1" x14ac:dyDescent="0.4">
      <c r="A7744" s="5" t="s">
        <v>175</v>
      </c>
      <c r="B7744" s="5" t="s">
        <v>176</v>
      </c>
      <c r="C7744" s="5" t="s">
        <v>7945</v>
      </c>
      <c r="D7744" s="5">
        <f t="shared" si="361"/>
        <v>57611</v>
      </c>
      <c r="E7744" s="6">
        <v>44209</v>
      </c>
      <c r="F7744" s="6">
        <f t="shared" si="363"/>
        <v>44299</v>
      </c>
      <c r="G7744" s="6" t="str">
        <f>IF('BCT Template'!R7743&gt;F7744,"Yes","No")</f>
        <v>No</v>
      </c>
      <c r="H7744" s="5" t="s">
        <v>189</v>
      </c>
      <c r="I7744" s="5" t="s">
        <v>190</v>
      </c>
      <c r="J7744" s="5" t="s">
        <v>184</v>
      </c>
      <c r="K7744" s="5" t="s">
        <v>185</v>
      </c>
      <c r="L7744" s="7" t="s">
        <v>164</v>
      </c>
      <c r="M7744" t="str">
        <f t="shared" si="362"/>
        <v>No</v>
      </c>
    </row>
    <row r="7745" spans="1:13" ht="15" thickBot="1" x14ac:dyDescent="0.4">
      <c r="A7745" s="5" t="s">
        <v>175</v>
      </c>
      <c r="B7745" s="5" t="s">
        <v>176</v>
      </c>
      <c r="C7745" s="5" t="s">
        <v>7946</v>
      </c>
      <c r="D7745" s="5">
        <f t="shared" si="361"/>
        <v>77122</v>
      </c>
      <c r="E7745" s="6">
        <v>44439</v>
      </c>
      <c r="F7745" s="6">
        <f t="shared" si="363"/>
        <v>44529</v>
      </c>
      <c r="G7745" s="6" t="str">
        <f>IF('BCT Template'!R7744&gt;F7745,"Yes","No")</f>
        <v>No</v>
      </c>
      <c r="H7745" s="5" t="s">
        <v>197</v>
      </c>
      <c r="I7745" s="5" t="s">
        <v>198</v>
      </c>
      <c r="J7745" s="5" t="s">
        <v>184</v>
      </c>
      <c r="K7745" s="5" t="s">
        <v>185</v>
      </c>
      <c r="L7745" s="7" t="s">
        <v>164</v>
      </c>
      <c r="M7745" t="str">
        <f t="shared" si="362"/>
        <v>No</v>
      </c>
    </row>
    <row r="7746" spans="1:13" ht="15" thickBot="1" x14ac:dyDescent="0.4">
      <c r="A7746" s="5" t="s">
        <v>175</v>
      </c>
      <c r="B7746" s="5" t="s">
        <v>176</v>
      </c>
      <c r="C7746" s="5" t="s">
        <v>7947</v>
      </c>
      <c r="D7746" s="5">
        <f t="shared" si="361"/>
        <v>78625</v>
      </c>
      <c r="E7746" s="6">
        <v>44218</v>
      </c>
      <c r="F7746" s="6">
        <f t="shared" si="363"/>
        <v>44308</v>
      </c>
      <c r="G7746" s="6" t="str">
        <f>IF('BCT Template'!R7745&gt;F7746,"Yes","No")</f>
        <v>No</v>
      </c>
      <c r="H7746" s="5" t="s">
        <v>210</v>
      </c>
      <c r="I7746" s="5" t="s">
        <v>211</v>
      </c>
      <c r="J7746" s="5" t="s">
        <v>184</v>
      </c>
      <c r="K7746" s="5" t="s">
        <v>185</v>
      </c>
      <c r="L7746" s="7" t="s">
        <v>164</v>
      </c>
      <c r="M7746" t="str">
        <f t="shared" si="362"/>
        <v>No</v>
      </c>
    </row>
    <row r="7747" spans="1:13" ht="15" thickBot="1" x14ac:dyDescent="0.4">
      <c r="A7747" s="5" t="s">
        <v>175</v>
      </c>
      <c r="B7747" s="5" t="s">
        <v>176</v>
      </c>
      <c r="C7747" s="5" t="s">
        <v>7948</v>
      </c>
      <c r="D7747" s="5">
        <f t="shared" ref="D7747:D7810" si="364">C7747*1</f>
        <v>81971</v>
      </c>
      <c r="E7747" s="6">
        <v>44196</v>
      </c>
      <c r="F7747" s="6">
        <f t="shared" si="363"/>
        <v>44286</v>
      </c>
      <c r="G7747" s="6" t="str">
        <f>IF('BCT Template'!R7746&gt;F7747,"Yes","No")</f>
        <v>No</v>
      </c>
      <c r="H7747" s="5" t="s">
        <v>182</v>
      </c>
      <c r="I7747" s="5" t="s">
        <v>183</v>
      </c>
      <c r="J7747" s="5" t="s">
        <v>184</v>
      </c>
      <c r="K7747" s="5" t="s">
        <v>185</v>
      </c>
      <c r="L7747" s="7" t="s">
        <v>164</v>
      </c>
      <c r="M7747" t="str">
        <f t="shared" ref="M7747:M7810" si="365">IF(J7747=" ","Yes",IF(J7747="3","Yes","No"))</f>
        <v>No</v>
      </c>
    </row>
    <row r="7748" spans="1:13" ht="15" thickBot="1" x14ac:dyDescent="0.4">
      <c r="A7748" s="5" t="s">
        <v>175</v>
      </c>
      <c r="B7748" s="5" t="s">
        <v>176</v>
      </c>
      <c r="C7748" s="5" t="s">
        <v>7949</v>
      </c>
      <c r="D7748" s="5">
        <f t="shared" si="364"/>
        <v>31433</v>
      </c>
      <c r="E7748" s="6">
        <v>43283</v>
      </c>
      <c r="F7748" s="6">
        <f t="shared" si="363"/>
        <v>43373</v>
      </c>
      <c r="G7748" s="6" t="str">
        <f>IF('BCT Template'!R7747&gt;F7748,"Yes","No")</f>
        <v>No</v>
      </c>
      <c r="H7748" s="5" t="s">
        <v>178</v>
      </c>
      <c r="I7748" s="5" t="s">
        <v>179</v>
      </c>
      <c r="J7748" s="5" t="s">
        <v>35</v>
      </c>
      <c r="K7748" s="5" t="s">
        <v>180</v>
      </c>
      <c r="L7748" s="7" t="s">
        <v>164</v>
      </c>
      <c r="M7748" t="str">
        <f t="shared" si="365"/>
        <v>Yes</v>
      </c>
    </row>
    <row r="7749" spans="1:13" ht="15" thickBot="1" x14ac:dyDescent="0.4">
      <c r="A7749" s="5" t="s">
        <v>175</v>
      </c>
      <c r="B7749" s="5" t="s">
        <v>176</v>
      </c>
      <c r="C7749" s="5" t="s">
        <v>7950</v>
      </c>
      <c r="D7749" s="5">
        <f t="shared" si="364"/>
        <v>82159</v>
      </c>
      <c r="E7749" s="6">
        <v>43881</v>
      </c>
      <c r="F7749" s="6">
        <f t="shared" si="363"/>
        <v>43971</v>
      </c>
      <c r="G7749" s="6" t="str">
        <f>IF('BCT Template'!R7748&gt;F7749,"Yes","No")</f>
        <v>No</v>
      </c>
      <c r="H7749" s="5" t="s">
        <v>210</v>
      </c>
      <c r="I7749" s="5" t="s">
        <v>211</v>
      </c>
      <c r="J7749" s="5" t="s">
        <v>184</v>
      </c>
      <c r="K7749" s="5" t="s">
        <v>185</v>
      </c>
      <c r="L7749" s="7" t="s">
        <v>164</v>
      </c>
      <c r="M7749" t="str">
        <f t="shared" si="365"/>
        <v>No</v>
      </c>
    </row>
    <row r="7750" spans="1:13" ht="15" thickBot="1" x14ac:dyDescent="0.4">
      <c r="A7750" s="5" t="s">
        <v>175</v>
      </c>
      <c r="B7750" s="5" t="s">
        <v>176</v>
      </c>
      <c r="C7750" s="5" t="s">
        <v>7951</v>
      </c>
      <c r="D7750" s="5">
        <f t="shared" si="364"/>
        <v>24970</v>
      </c>
      <c r="E7750" s="6">
        <v>38352</v>
      </c>
      <c r="F7750" s="6">
        <f t="shared" si="363"/>
        <v>38442</v>
      </c>
      <c r="G7750" s="6" t="str">
        <f>IF('BCT Template'!R7749&gt;F7750,"Yes","No")</f>
        <v>No</v>
      </c>
      <c r="H7750" s="5" t="s">
        <v>178</v>
      </c>
      <c r="I7750" s="5" t="s">
        <v>179</v>
      </c>
      <c r="J7750" s="5" t="s">
        <v>35</v>
      </c>
      <c r="K7750" s="5" t="s">
        <v>180</v>
      </c>
      <c r="L7750" s="7" t="s">
        <v>164</v>
      </c>
      <c r="M7750" t="str">
        <f t="shared" si="365"/>
        <v>Yes</v>
      </c>
    </row>
    <row r="7751" spans="1:13" ht="15" thickBot="1" x14ac:dyDescent="0.4">
      <c r="A7751" s="5" t="s">
        <v>175</v>
      </c>
      <c r="B7751" s="5" t="s">
        <v>176</v>
      </c>
      <c r="C7751" s="5" t="s">
        <v>7952</v>
      </c>
      <c r="D7751" s="5">
        <f t="shared" si="364"/>
        <v>29959</v>
      </c>
      <c r="E7751" s="6">
        <v>44377</v>
      </c>
      <c r="F7751" s="6">
        <f t="shared" si="363"/>
        <v>44467</v>
      </c>
      <c r="G7751" s="6" t="str">
        <f>IF('BCT Template'!R7750&gt;F7751,"Yes","No")</f>
        <v>No</v>
      </c>
      <c r="H7751" s="5" t="s">
        <v>178</v>
      </c>
      <c r="I7751" s="5" t="s">
        <v>179</v>
      </c>
      <c r="J7751" s="5" t="s">
        <v>35</v>
      </c>
      <c r="K7751" s="5" t="s">
        <v>180</v>
      </c>
      <c r="L7751" s="7" t="s">
        <v>164</v>
      </c>
      <c r="M7751" t="str">
        <f t="shared" si="365"/>
        <v>Yes</v>
      </c>
    </row>
    <row r="7752" spans="1:13" ht="15" thickBot="1" x14ac:dyDescent="0.4">
      <c r="A7752" s="5" t="s">
        <v>175</v>
      </c>
      <c r="B7752" s="5" t="s">
        <v>176</v>
      </c>
      <c r="C7752" s="5" t="s">
        <v>7953</v>
      </c>
      <c r="D7752" s="5">
        <f t="shared" si="364"/>
        <v>25001</v>
      </c>
      <c r="E7752" s="6">
        <v>43738</v>
      </c>
      <c r="F7752" s="6">
        <f t="shared" si="363"/>
        <v>43828</v>
      </c>
      <c r="G7752" s="6" t="str">
        <f>IF('BCT Template'!R7751&gt;F7752,"Yes","No")</f>
        <v>No</v>
      </c>
      <c r="H7752" s="5" t="s">
        <v>240</v>
      </c>
      <c r="I7752" s="5" t="s">
        <v>241</v>
      </c>
      <c r="J7752" s="5" t="s">
        <v>35</v>
      </c>
      <c r="K7752" s="5" t="s">
        <v>180</v>
      </c>
      <c r="L7752" s="7" t="s">
        <v>164</v>
      </c>
      <c r="M7752" t="str">
        <f t="shared" si="365"/>
        <v>Yes</v>
      </c>
    </row>
    <row r="7753" spans="1:13" ht="15" thickBot="1" x14ac:dyDescent="0.4">
      <c r="A7753" s="5" t="s">
        <v>175</v>
      </c>
      <c r="B7753" s="5" t="s">
        <v>176</v>
      </c>
      <c r="C7753" s="5" t="s">
        <v>7954</v>
      </c>
      <c r="D7753" s="5">
        <f t="shared" si="364"/>
        <v>21775</v>
      </c>
      <c r="E7753" s="6">
        <v>44012</v>
      </c>
      <c r="F7753" s="6">
        <f t="shared" si="363"/>
        <v>44102</v>
      </c>
      <c r="G7753" s="6" t="str">
        <f>IF('BCT Template'!R7752&gt;F7753,"Yes","No")</f>
        <v>No</v>
      </c>
      <c r="H7753" s="5" t="s">
        <v>178</v>
      </c>
      <c r="I7753" s="5" t="s">
        <v>179</v>
      </c>
      <c r="J7753" s="5" t="s">
        <v>35</v>
      </c>
      <c r="K7753" s="5" t="s">
        <v>180</v>
      </c>
      <c r="L7753" s="7" t="s">
        <v>164</v>
      </c>
      <c r="M7753" t="str">
        <f t="shared" si="365"/>
        <v>Yes</v>
      </c>
    </row>
    <row r="7754" spans="1:13" ht="15" thickBot="1" x14ac:dyDescent="0.4">
      <c r="A7754" s="5" t="s">
        <v>175</v>
      </c>
      <c r="B7754" s="5" t="s">
        <v>176</v>
      </c>
      <c r="C7754" s="5" t="s">
        <v>7955</v>
      </c>
      <c r="D7754" s="5">
        <f t="shared" si="364"/>
        <v>78120</v>
      </c>
      <c r="E7754" s="6">
        <v>44119</v>
      </c>
      <c r="F7754" s="6">
        <f t="shared" si="363"/>
        <v>44209</v>
      </c>
      <c r="G7754" s="6" t="str">
        <f>IF('BCT Template'!R7753&gt;F7754,"Yes","No")</f>
        <v>No</v>
      </c>
      <c r="H7754" s="5" t="s">
        <v>189</v>
      </c>
      <c r="I7754" s="5" t="s">
        <v>190</v>
      </c>
      <c r="J7754" s="5" t="s">
        <v>184</v>
      </c>
      <c r="K7754" s="5" t="s">
        <v>185</v>
      </c>
      <c r="L7754" s="7" t="s">
        <v>164</v>
      </c>
      <c r="M7754" t="str">
        <f t="shared" si="365"/>
        <v>No</v>
      </c>
    </row>
    <row r="7755" spans="1:13" ht="15" thickBot="1" x14ac:dyDescent="0.4">
      <c r="A7755" s="5" t="s">
        <v>175</v>
      </c>
      <c r="B7755" s="5" t="s">
        <v>176</v>
      </c>
      <c r="C7755" s="5" t="s">
        <v>7956</v>
      </c>
      <c r="D7755" s="5">
        <f t="shared" si="364"/>
        <v>80332</v>
      </c>
      <c r="E7755" s="6">
        <v>39629</v>
      </c>
      <c r="F7755" s="6">
        <f t="shared" si="363"/>
        <v>39719</v>
      </c>
      <c r="G7755" s="6" t="str">
        <f>IF('BCT Template'!R7754&gt;F7755,"Yes","No")</f>
        <v>No</v>
      </c>
      <c r="H7755" s="5" t="s">
        <v>182</v>
      </c>
      <c r="I7755" s="5" t="s">
        <v>183</v>
      </c>
      <c r="J7755" s="5" t="s">
        <v>184</v>
      </c>
      <c r="K7755" s="5" t="s">
        <v>185</v>
      </c>
      <c r="L7755" s="7" t="s">
        <v>164</v>
      </c>
      <c r="M7755" t="str">
        <f t="shared" si="365"/>
        <v>No</v>
      </c>
    </row>
    <row r="7756" spans="1:13" ht="15" thickBot="1" x14ac:dyDescent="0.4">
      <c r="A7756" s="5" t="s">
        <v>175</v>
      </c>
      <c r="B7756" s="5" t="s">
        <v>176</v>
      </c>
      <c r="C7756" s="5" t="s">
        <v>7957</v>
      </c>
      <c r="D7756" s="5">
        <f t="shared" si="364"/>
        <v>21815</v>
      </c>
      <c r="E7756" s="6">
        <v>44408</v>
      </c>
      <c r="F7756" s="6">
        <f t="shared" si="363"/>
        <v>44498</v>
      </c>
      <c r="G7756" s="6" t="str">
        <f>IF('BCT Template'!R7755&gt;F7756,"Yes","No")</f>
        <v>No</v>
      </c>
      <c r="H7756" s="5" t="s">
        <v>178</v>
      </c>
      <c r="I7756" s="5" t="s">
        <v>179</v>
      </c>
      <c r="J7756" s="5" t="s">
        <v>35</v>
      </c>
      <c r="K7756" s="5" t="s">
        <v>180</v>
      </c>
      <c r="L7756" s="7" t="s">
        <v>164</v>
      </c>
      <c r="M7756" t="str">
        <f t="shared" si="365"/>
        <v>Yes</v>
      </c>
    </row>
    <row r="7757" spans="1:13" ht="15" thickBot="1" x14ac:dyDescent="0.4">
      <c r="A7757" s="5" t="s">
        <v>175</v>
      </c>
      <c r="B7757" s="5" t="s">
        <v>176</v>
      </c>
      <c r="C7757" s="5" t="s">
        <v>7958</v>
      </c>
      <c r="D7757" s="5">
        <f t="shared" si="364"/>
        <v>25187</v>
      </c>
      <c r="E7757" s="6">
        <v>44104</v>
      </c>
      <c r="F7757" s="6">
        <f t="shared" si="363"/>
        <v>44194</v>
      </c>
      <c r="G7757" s="6" t="str">
        <f>IF('BCT Template'!R7756&gt;F7757,"Yes","No")</f>
        <v>No</v>
      </c>
      <c r="H7757" s="5" t="s">
        <v>240</v>
      </c>
      <c r="I7757" s="5" t="s">
        <v>241</v>
      </c>
      <c r="J7757" s="5" t="s">
        <v>35</v>
      </c>
      <c r="K7757" s="5" t="s">
        <v>180</v>
      </c>
      <c r="L7757" s="7" t="s">
        <v>164</v>
      </c>
      <c r="M7757" t="str">
        <f t="shared" si="365"/>
        <v>Yes</v>
      </c>
    </row>
    <row r="7758" spans="1:13" ht="15" thickBot="1" x14ac:dyDescent="0.4">
      <c r="A7758" s="5" t="s">
        <v>175</v>
      </c>
      <c r="B7758" s="5" t="s">
        <v>176</v>
      </c>
      <c r="C7758" s="5" t="s">
        <v>7959</v>
      </c>
      <c r="D7758" s="5">
        <f t="shared" si="364"/>
        <v>82284</v>
      </c>
      <c r="E7758" s="6">
        <v>43687</v>
      </c>
      <c r="F7758" s="6">
        <f t="shared" si="363"/>
        <v>43777</v>
      </c>
      <c r="G7758" s="6" t="str">
        <f>IF('BCT Template'!R7757&gt;F7758,"Yes","No")</f>
        <v>No</v>
      </c>
      <c r="H7758" s="5" t="s">
        <v>210</v>
      </c>
      <c r="I7758" s="5" t="s">
        <v>211</v>
      </c>
      <c r="J7758" s="5" t="s">
        <v>184</v>
      </c>
      <c r="K7758" s="5" t="s">
        <v>185</v>
      </c>
      <c r="L7758" s="7" t="s">
        <v>164</v>
      </c>
      <c r="M7758" t="str">
        <f t="shared" si="365"/>
        <v>No</v>
      </c>
    </row>
    <row r="7759" spans="1:13" ht="15" thickBot="1" x14ac:dyDescent="0.4">
      <c r="A7759" s="5" t="s">
        <v>175</v>
      </c>
      <c r="B7759" s="5" t="s">
        <v>176</v>
      </c>
      <c r="C7759" s="5" t="s">
        <v>7960</v>
      </c>
      <c r="D7759" s="5">
        <f t="shared" si="364"/>
        <v>80069</v>
      </c>
      <c r="E7759" s="6">
        <v>41759</v>
      </c>
      <c r="F7759" s="6">
        <f t="shared" si="363"/>
        <v>41849</v>
      </c>
      <c r="G7759" s="6" t="str">
        <f>IF('BCT Template'!R7758&gt;F7759,"Yes","No")</f>
        <v>No</v>
      </c>
      <c r="H7759" s="5" t="s">
        <v>182</v>
      </c>
      <c r="I7759" s="5" t="s">
        <v>183</v>
      </c>
      <c r="J7759" s="5" t="s">
        <v>200</v>
      </c>
      <c r="K7759" s="5" t="s">
        <v>201</v>
      </c>
      <c r="L7759" s="7" t="s">
        <v>164</v>
      </c>
      <c r="M7759" t="str">
        <f t="shared" si="365"/>
        <v>Yes</v>
      </c>
    </row>
    <row r="7760" spans="1:13" ht="15" thickBot="1" x14ac:dyDescent="0.4">
      <c r="A7760" s="5" t="s">
        <v>175</v>
      </c>
      <c r="B7760" s="5" t="s">
        <v>176</v>
      </c>
      <c r="C7760" s="5" t="s">
        <v>7961</v>
      </c>
      <c r="D7760" s="5">
        <f t="shared" si="364"/>
        <v>59632</v>
      </c>
      <c r="E7760" s="6">
        <v>44377</v>
      </c>
      <c r="F7760" s="6">
        <f t="shared" si="363"/>
        <v>44467</v>
      </c>
      <c r="G7760" s="6" t="str">
        <f>IF('BCT Template'!R7759&gt;F7760,"Yes","No")</f>
        <v>No</v>
      </c>
      <c r="H7760" s="5" t="s">
        <v>182</v>
      </c>
      <c r="I7760" s="5" t="s">
        <v>183</v>
      </c>
      <c r="J7760" s="5" t="s">
        <v>184</v>
      </c>
      <c r="K7760" s="5" t="s">
        <v>185</v>
      </c>
      <c r="L7760" s="7" t="s">
        <v>164</v>
      </c>
      <c r="M7760" t="str">
        <f t="shared" si="365"/>
        <v>No</v>
      </c>
    </row>
    <row r="7761" spans="1:13" ht="15" thickBot="1" x14ac:dyDescent="0.4">
      <c r="A7761" s="5" t="s">
        <v>175</v>
      </c>
      <c r="B7761" s="5" t="s">
        <v>176</v>
      </c>
      <c r="C7761" s="5" t="s">
        <v>7962</v>
      </c>
      <c r="D7761" s="5">
        <f t="shared" si="364"/>
        <v>77691</v>
      </c>
      <c r="E7761" s="6">
        <v>40999</v>
      </c>
      <c r="F7761" s="6">
        <f t="shared" si="363"/>
        <v>41089</v>
      </c>
      <c r="G7761" s="6" t="str">
        <f>IF('BCT Template'!R7760&gt;F7761,"Yes","No")</f>
        <v>No</v>
      </c>
      <c r="H7761" s="5" t="s">
        <v>189</v>
      </c>
      <c r="I7761" s="5" t="s">
        <v>190</v>
      </c>
      <c r="J7761" s="5" t="s">
        <v>184</v>
      </c>
      <c r="K7761" s="5" t="s">
        <v>185</v>
      </c>
      <c r="L7761" s="7" t="s">
        <v>164</v>
      </c>
      <c r="M7761" t="str">
        <f t="shared" si="365"/>
        <v>No</v>
      </c>
    </row>
    <row r="7762" spans="1:13" ht="15" thickBot="1" x14ac:dyDescent="0.4">
      <c r="A7762" s="5" t="s">
        <v>175</v>
      </c>
      <c r="B7762" s="5" t="s">
        <v>176</v>
      </c>
      <c r="C7762" s="5" t="s">
        <v>7963</v>
      </c>
      <c r="D7762" s="5">
        <f t="shared" si="364"/>
        <v>21457</v>
      </c>
      <c r="E7762" s="6">
        <v>43569</v>
      </c>
      <c r="F7762" s="6">
        <f t="shared" si="363"/>
        <v>43659</v>
      </c>
      <c r="G7762" s="6" t="str">
        <f>IF('BCT Template'!R7761&gt;F7762,"Yes","No")</f>
        <v>No</v>
      </c>
      <c r="H7762" s="5" t="s">
        <v>178</v>
      </c>
      <c r="I7762" s="5" t="s">
        <v>179</v>
      </c>
      <c r="J7762" s="5" t="s">
        <v>35</v>
      </c>
      <c r="K7762" s="5" t="s">
        <v>180</v>
      </c>
      <c r="L7762" s="7" t="s">
        <v>164</v>
      </c>
      <c r="M7762" t="str">
        <f t="shared" si="365"/>
        <v>Yes</v>
      </c>
    </row>
    <row r="7763" spans="1:13" ht="15" thickBot="1" x14ac:dyDescent="0.4">
      <c r="A7763" s="5" t="s">
        <v>175</v>
      </c>
      <c r="B7763" s="5" t="s">
        <v>176</v>
      </c>
      <c r="C7763" s="5" t="s">
        <v>7964</v>
      </c>
      <c r="D7763" s="5">
        <f t="shared" si="364"/>
        <v>31306</v>
      </c>
      <c r="E7763" s="6">
        <v>42916</v>
      </c>
      <c r="F7763" s="6">
        <f t="shared" si="363"/>
        <v>43006</v>
      </c>
      <c r="G7763" s="6" t="str">
        <f>IF('BCT Template'!R7762&gt;F7763,"Yes","No")</f>
        <v>No</v>
      </c>
      <c r="H7763" s="5" t="s">
        <v>178</v>
      </c>
      <c r="I7763" s="5" t="s">
        <v>179</v>
      </c>
      <c r="J7763" s="5" t="s">
        <v>35</v>
      </c>
      <c r="K7763" s="5" t="s">
        <v>180</v>
      </c>
      <c r="L7763" s="7" t="s">
        <v>164</v>
      </c>
      <c r="M7763" t="str">
        <f t="shared" si="365"/>
        <v>Yes</v>
      </c>
    </row>
    <row r="7764" spans="1:13" ht="15" thickBot="1" x14ac:dyDescent="0.4">
      <c r="A7764" s="5" t="s">
        <v>175</v>
      </c>
      <c r="B7764" s="5" t="s">
        <v>176</v>
      </c>
      <c r="C7764" s="5" t="s">
        <v>7965</v>
      </c>
      <c r="D7764" s="5">
        <f t="shared" si="364"/>
        <v>59194</v>
      </c>
      <c r="E7764" s="6">
        <v>44012</v>
      </c>
      <c r="F7764" s="6">
        <f t="shared" si="363"/>
        <v>44102</v>
      </c>
      <c r="G7764" s="6" t="str">
        <f>IF('BCT Template'!R7763&gt;F7764,"Yes","No")</f>
        <v>No</v>
      </c>
      <c r="H7764" s="5" t="s">
        <v>182</v>
      </c>
      <c r="I7764" s="5" t="s">
        <v>183</v>
      </c>
      <c r="J7764" s="5" t="s">
        <v>200</v>
      </c>
      <c r="K7764" s="5" t="s">
        <v>201</v>
      </c>
      <c r="L7764" s="7" t="s">
        <v>164</v>
      </c>
      <c r="M7764" t="str">
        <f t="shared" si="365"/>
        <v>Yes</v>
      </c>
    </row>
    <row r="7765" spans="1:13" ht="15" thickBot="1" x14ac:dyDescent="0.4">
      <c r="A7765" s="5" t="s">
        <v>175</v>
      </c>
      <c r="B7765" s="5" t="s">
        <v>176</v>
      </c>
      <c r="C7765" s="5" t="s">
        <v>7966</v>
      </c>
      <c r="D7765" s="5">
        <f t="shared" si="364"/>
        <v>79964</v>
      </c>
      <c r="E7765" s="6">
        <v>43810</v>
      </c>
      <c r="F7765" s="6">
        <f t="shared" si="363"/>
        <v>43900</v>
      </c>
      <c r="G7765" s="6" t="str">
        <f>IF('BCT Template'!R7764&gt;F7765,"Yes","No")</f>
        <v>No</v>
      </c>
      <c r="H7765" s="5" t="s">
        <v>182</v>
      </c>
      <c r="I7765" s="5" t="s">
        <v>183</v>
      </c>
      <c r="J7765" s="5" t="s">
        <v>184</v>
      </c>
      <c r="K7765" s="5" t="s">
        <v>185</v>
      </c>
      <c r="L7765" s="7" t="s">
        <v>164</v>
      </c>
      <c r="M7765" t="str">
        <f t="shared" si="365"/>
        <v>No</v>
      </c>
    </row>
    <row r="7766" spans="1:13" ht="15" thickBot="1" x14ac:dyDescent="0.4">
      <c r="A7766" s="5" t="s">
        <v>175</v>
      </c>
      <c r="B7766" s="5" t="s">
        <v>176</v>
      </c>
      <c r="C7766" s="5" t="s">
        <v>7967</v>
      </c>
      <c r="D7766" s="5">
        <f t="shared" si="364"/>
        <v>20819</v>
      </c>
      <c r="E7766" s="6">
        <v>43801</v>
      </c>
      <c r="F7766" s="6">
        <f t="shared" ref="F7766:F7829" si="366">E7766+90</f>
        <v>43891</v>
      </c>
      <c r="G7766" s="6" t="str">
        <f>IF('BCT Template'!R7765&gt;F7766,"Yes","No")</f>
        <v>No</v>
      </c>
      <c r="H7766" s="5" t="s">
        <v>197</v>
      </c>
      <c r="I7766" s="5" t="s">
        <v>198</v>
      </c>
      <c r="J7766" s="5" t="s">
        <v>184</v>
      </c>
      <c r="K7766" s="5" t="s">
        <v>185</v>
      </c>
      <c r="L7766" s="7" t="s">
        <v>164</v>
      </c>
      <c r="M7766" t="str">
        <f t="shared" si="365"/>
        <v>No</v>
      </c>
    </row>
    <row r="7767" spans="1:13" ht="15" thickBot="1" x14ac:dyDescent="0.4">
      <c r="A7767" s="5" t="s">
        <v>175</v>
      </c>
      <c r="B7767" s="5" t="s">
        <v>176</v>
      </c>
      <c r="C7767" s="5" t="s">
        <v>7968</v>
      </c>
      <c r="D7767" s="5">
        <f t="shared" si="364"/>
        <v>59558</v>
      </c>
      <c r="E7767" s="6">
        <v>41243</v>
      </c>
      <c r="F7767" s="6">
        <f t="shared" si="366"/>
        <v>41333</v>
      </c>
      <c r="G7767" s="6" t="str">
        <f>IF('BCT Template'!R7766&gt;F7767,"Yes","No")</f>
        <v>No</v>
      </c>
      <c r="H7767" s="5" t="s">
        <v>182</v>
      </c>
      <c r="I7767" s="5" t="s">
        <v>183</v>
      </c>
      <c r="J7767" s="5" t="s">
        <v>184</v>
      </c>
      <c r="K7767" s="5" t="s">
        <v>185</v>
      </c>
      <c r="L7767" s="7" t="s">
        <v>164</v>
      </c>
      <c r="M7767" t="str">
        <f t="shared" si="365"/>
        <v>No</v>
      </c>
    </row>
    <row r="7768" spans="1:13" ht="15" thickBot="1" x14ac:dyDescent="0.4">
      <c r="A7768" s="5" t="s">
        <v>175</v>
      </c>
      <c r="B7768" s="5" t="s">
        <v>176</v>
      </c>
      <c r="C7768" s="5" t="s">
        <v>7969</v>
      </c>
      <c r="D7768" s="5">
        <f t="shared" si="364"/>
        <v>82474</v>
      </c>
      <c r="E7768" s="6">
        <v>44204</v>
      </c>
      <c r="F7768" s="6">
        <f t="shared" si="366"/>
        <v>44294</v>
      </c>
      <c r="G7768" s="6" t="str">
        <f>IF('BCT Template'!R7767&gt;F7768,"Yes","No")</f>
        <v>No</v>
      </c>
      <c r="H7768" s="5" t="s">
        <v>210</v>
      </c>
      <c r="I7768" s="5" t="s">
        <v>211</v>
      </c>
      <c r="J7768" s="5" t="s">
        <v>184</v>
      </c>
      <c r="K7768" s="5" t="s">
        <v>185</v>
      </c>
      <c r="L7768" s="7" t="s">
        <v>164</v>
      </c>
      <c r="M7768" t="str">
        <f t="shared" si="365"/>
        <v>No</v>
      </c>
    </row>
    <row r="7769" spans="1:13" ht="15" thickBot="1" x14ac:dyDescent="0.4">
      <c r="A7769" s="5" t="s">
        <v>175</v>
      </c>
      <c r="B7769" s="5" t="s">
        <v>176</v>
      </c>
      <c r="C7769" s="5" t="s">
        <v>7970</v>
      </c>
      <c r="D7769" s="5">
        <f t="shared" si="364"/>
        <v>83131</v>
      </c>
      <c r="E7769" s="6">
        <v>44561</v>
      </c>
      <c r="F7769" s="6">
        <f t="shared" si="366"/>
        <v>44651</v>
      </c>
      <c r="G7769" s="6" t="str">
        <f>IF('BCT Template'!R7768&gt;F7769,"Yes","No")</f>
        <v>No</v>
      </c>
      <c r="H7769" s="5" t="s">
        <v>210</v>
      </c>
      <c r="I7769" s="5" t="s">
        <v>211</v>
      </c>
      <c r="J7769" s="5" t="s">
        <v>184</v>
      </c>
      <c r="K7769" s="5" t="s">
        <v>185</v>
      </c>
      <c r="L7769" s="7" t="s">
        <v>164</v>
      </c>
      <c r="M7769" t="str">
        <f t="shared" si="365"/>
        <v>No</v>
      </c>
    </row>
    <row r="7770" spans="1:13" ht="15" thickBot="1" x14ac:dyDescent="0.4">
      <c r="A7770" s="5" t="s">
        <v>175</v>
      </c>
      <c r="B7770" s="5" t="s">
        <v>176</v>
      </c>
      <c r="C7770" s="5" t="s">
        <v>7971</v>
      </c>
      <c r="D7770" s="5">
        <f t="shared" si="364"/>
        <v>57164</v>
      </c>
      <c r="E7770" s="6">
        <v>44135</v>
      </c>
      <c r="F7770" s="6">
        <f t="shared" si="366"/>
        <v>44225</v>
      </c>
      <c r="G7770" s="6" t="str">
        <f>IF('BCT Template'!R7769&gt;F7770,"Yes","No")</f>
        <v>No</v>
      </c>
      <c r="H7770" s="5" t="s">
        <v>189</v>
      </c>
      <c r="I7770" s="5" t="s">
        <v>190</v>
      </c>
      <c r="J7770" s="5" t="s">
        <v>184</v>
      </c>
      <c r="K7770" s="5" t="s">
        <v>185</v>
      </c>
      <c r="L7770" s="7" t="s">
        <v>164</v>
      </c>
      <c r="M7770" t="str">
        <f t="shared" si="365"/>
        <v>No</v>
      </c>
    </row>
    <row r="7771" spans="1:13" ht="15" thickBot="1" x14ac:dyDescent="0.4">
      <c r="A7771" s="5" t="s">
        <v>175</v>
      </c>
      <c r="B7771" s="5" t="s">
        <v>176</v>
      </c>
      <c r="C7771" s="5" t="s">
        <v>7972</v>
      </c>
      <c r="D7771" s="5">
        <f t="shared" si="364"/>
        <v>23664</v>
      </c>
      <c r="E7771" s="6">
        <v>43982</v>
      </c>
      <c r="F7771" s="6">
        <f t="shared" si="366"/>
        <v>44072</v>
      </c>
      <c r="G7771" s="6" t="str">
        <f>IF('BCT Template'!R7770&gt;F7771,"Yes","No")</f>
        <v>No</v>
      </c>
      <c r="H7771" s="5" t="s">
        <v>178</v>
      </c>
      <c r="I7771" s="5" t="s">
        <v>179</v>
      </c>
      <c r="J7771" s="5" t="s">
        <v>35</v>
      </c>
      <c r="K7771" s="5" t="s">
        <v>180</v>
      </c>
      <c r="L7771" s="7" t="s">
        <v>164</v>
      </c>
      <c r="M7771" t="str">
        <f t="shared" si="365"/>
        <v>Yes</v>
      </c>
    </row>
    <row r="7772" spans="1:13" ht="15" thickBot="1" x14ac:dyDescent="0.4">
      <c r="A7772" s="5" t="s">
        <v>175</v>
      </c>
      <c r="B7772" s="5" t="s">
        <v>176</v>
      </c>
      <c r="C7772" s="5" t="s">
        <v>7973</v>
      </c>
      <c r="D7772" s="5">
        <f t="shared" si="364"/>
        <v>79474</v>
      </c>
      <c r="E7772" s="6">
        <v>43002</v>
      </c>
      <c r="F7772" s="6">
        <f t="shared" si="366"/>
        <v>43092</v>
      </c>
      <c r="G7772" s="6" t="str">
        <f>IF('BCT Template'!R7771&gt;F7772,"Yes","No")</f>
        <v>No</v>
      </c>
      <c r="H7772" s="5" t="s">
        <v>189</v>
      </c>
      <c r="I7772" s="5" t="s">
        <v>190</v>
      </c>
      <c r="J7772" s="5" t="s">
        <v>200</v>
      </c>
      <c r="K7772" s="5" t="s">
        <v>201</v>
      </c>
      <c r="L7772" s="7" t="s">
        <v>164</v>
      </c>
      <c r="M7772" t="str">
        <f t="shared" si="365"/>
        <v>Yes</v>
      </c>
    </row>
    <row r="7773" spans="1:13" ht="15" thickBot="1" x14ac:dyDescent="0.4">
      <c r="A7773" s="5" t="s">
        <v>175</v>
      </c>
      <c r="B7773" s="5" t="s">
        <v>176</v>
      </c>
      <c r="C7773" s="5" t="s">
        <v>7974</v>
      </c>
      <c r="D7773" s="5">
        <f t="shared" si="364"/>
        <v>81162</v>
      </c>
      <c r="E7773" s="6">
        <v>44088</v>
      </c>
      <c r="F7773" s="6">
        <f t="shared" si="366"/>
        <v>44178</v>
      </c>
      <c r="G7773" s="6" t="str">
        <f>IF('BCT Template'!R7772&gt;F7773,"Yes","No")</f>
        <v>No</v>
      </c>
      <c r="H7773" s="5" t="s">
        <v>182</v>
      </c>
      <c r="I7773" s="5" t="s">
        <v>183</v>
      </c>
      <c r="J7773" s="5" t="s">
        <v>200</v>
      </c>
      <c r="K7773" s="5" t="s">
        <v>201</v>
      </c>
      <c r="L7773" s="7" t="s">
        <v>164</v>
      </c>
      <c r="M7773" t="str">
        <f t="shared" si="365"/>
        <v>Yes</v>
      </c>
    </row>
    <row r="7774" spans="1:13" ht="15" thickBot="1" x14ac:dyDescent="0.4">
      <c r="A7774" s="5" t="s">
        <v>175</v>
      </c>
      <c r="B7774" s="5" t="s">
        <v>176</v>
      </c>
      <c r="C7774" s="5" t="s">
        <v>7975</v>
      </c>
      <c r="D7774" s="5">
        <f t="shared" si="364"/>
        <v>79699</v>
      </c>
      <c r="E7774" s="6">
        <v>41639</v>
      </c>
      <c r="F7774" s="6">
        <f t="shared" si="366"/>
        <v>41729</v>
      </c>
      <c r="G7774" s="6" t="str">
        <f>IF('BCT Template'!R7773&gt;F7774,"Yes","No")</f>
        <v>No</v>
      </c>
      <c r="H7774" s="5" t="s">
        <v>182</v>
      </c>
      <c r="I7774" s="5" t="s">
        <v>183</v>
      </c>
      <c r="J7774" s="5" t="s">
        <v>184</v>
      </c>
      <c r="K7774" s="5" t="s">
        <v>185</v>
      </c>
      <c r="L7774" s="7" t="s">
        <v>164</v>
      </c>
      <c r="M7774" t="str">
        <f t="shared" si="365"/>
        <v>No</v>
      </c>
    </row>
    <row r="7775" spans="1:13" ht="15" thickBot="1" x14ac:dyDescent="0.4">
      <c r="A7775" s="5" t="s">
        <v>175</v>
      </c>
      <c r="B7775" s="5" t="s">
        <v>176</v>
      </c>
      <c r="C7775" s="5" t="s">
        <v>7976</v>
      </c>
      <c r="D7775" s="5">
        <f t="shared" si="364"/>
        <v>59717</v>
      </c>
      <c r="E7775" s="6">
        <v>40359</v>
      </c>
      <c r="F7775" s="6">
        <f t="shared" si="366"/>
        <v>40449</v>
      </c>
      <c r="G7775" s="6" t="str">
        <f>IF('BCT Template'!R7774&gt;F7775,"Yes","No")</f>
        <v>No</v>
      </c>
      <c r="H7775" s="5" t="s">
        <v>182</v>
      </c>
      <c r="I7775" s="5" t="s">
        <v>183</v>
      </c>
      <c r="J7775" s="5" t="s">
        <v>184</v>
      </c>
      <c r="K7775" s="5" t="s">
        <v>185</v>
      </c>
      <c r="L7775" s="7" t="s">
        <v>164</v>
      </c>
      <c r="M7775" t="str">
        <f t="shared" si="365"/>
        <v>No</v>
      </c>
    </row>
    <row r="7776" spans="1:13" ht="15" thickBot="1" x14ac:dyDescent="0.4">
      <c r="A7776" s="5" t="s">
        <v>175</v>
      </c>
      <c r="B7776" s="5" t="s">
        <v>176</v>
      </c>
      <c r="C7776" s="5" t="s">
        <v>7977</v>
      </c>
      <c r="D7776" s="5">
        <f t="shared" si="364"/>
        <v>82561</v>
      </c>
      <c r="E7776" s="6">
        <v>43736</v>
      </c>
      <c r="F7776" s="6">
        <f t="shared" si="366"/>
        <v>43826</v>
      </c>
      <c r="G7776" s="6" t="str">
        <f>IF('BCT Template'!R7775&gt;F7776,"Yes","No")</f>
        <v>No</v>
      </c>
      <c r="H7776" s="5" t="s">
        <v>210</v>
      </c>
      <c r="I7776" s="5" t="s">
        <v>211</v>
      </c>
      <c r="J7776" s="5" t="s">
        <v>184</v>
      </c>
      <c r="K7776" s="5" t="s">
        <v>185</v>
      </c>
      <c r="L7776" s="7" t="s">
        <v>164</v>
      </c>
      <c r="M7776" t="str">
        <f t="shared" si="365"/>
        <v>No</v>
      </c>
    </row>
    <row r="7777" spans="1:13" ht="15" thickBot="1" x14ac:dyDescent="0.4">
      <c r="A7777" s="5" t="s">
        <v>175</v>
      </c>
      <c r="B7777" s="5" t="s">
        <v>176</v>
      </c>
      <c r="C7777" s="5" t="s">
        <v>7978</v>
      </c>
      <c r="D7777" s="5">
        <f t="shared" si="364"/>
        <v>79752</v>
      </c>
      <c r="E7777" s="6">
        <v>43830</v>
      </c>
      <c r="F7777" s="6">
        <f t="shared" si="366"/>
        <v>43920</v>
      </c>
      <c r="G7777" s="6" t="str">
        <f>IF('BCT Template'!R7776&gt;F7777,"Yes","No")</f>
        <v>No</v>
      </c>
      <c r="H7777" s="5" t="s">
        <v>182</v>
      </c>
      <c r="I7777" s="5" t="s">
        <v>183</v>
      </c>
      <c r="J7777" s="5" t="s">
        <v>184</v>
      </c>
      <c r="K7777" s="5" t="s">
        <v>185</v>
      </c>
      <c r="L7777" s="7" t="s">
        <v>164</v>
      </c>
      <c r="M7777" t="str">
        <f t="shared" si="365"/>
        <v>No</v>
      </c>
    </row>
    <row r="7778" spans="1:13" ht="15" thickBot="1" x14ac:dyDescent="0.4">
      <c r="A7778" s="5" t="s">
        <v>175</v>
      </c>
      <c r="B7778" s="5" t="s">
        <v>176</v>
      </c>
      <c r="C7778" s="5" t="s">
        <v>7979</v>
      </c>
      <c r="D7778" s="5">
        <f t="shared" si="364"/>
        <v>81589</v>
      </c>
      <c r="E7778" s="6">
        <v>43830</v>
      </c>
      <c r="F7778" s="6">
        <f t="shared" si="366"/>
        <v>43920</v>
      </c>
      <c r="G7778" s="6" t="str">
        <f>IF('BCT Template'!R7777&gt;F7778,"Yes","No")</f>
        <v>No</v>
      </c>
      <c r="H7778" s="5" t="s">
        <v>182</v>
      </c>
      <c r="I7778" s="5" t="s">
        <v>183</v>
      </c>
      <c r="J7778" s="5" t="s">
        <v>184</v>
      </c>
      <c r="K7778" s="5" t="s">
        <v>185</v>
      </c>
      <c r="L7778" s="7" t="s">
        <v>164</v>
      </c>
      <c r="M7778" t="str">
        <f t="shared" si="365"/>
        <v>No</v>
      </c>
    </row>
    <row r="7779" spans="1:13" ht="15" thickBot="1" x14ac:dyDescent="0.4">
      <c r="A7779" s="5" t="s">
        <v>175</v>
      </c>
      <c r="B7779" s="5" t="s">
        <v>176</v>
      </c>
      <c r="C7779" s="5" t="s">
        <v>7980</v>
      </c>
      <c r="D7779" s="5">
        <f t="shared" si="364"/>
        <v>59228</v>
      </c>
      <c r="E7779" s="6">
        <v>37986</v>
      </c>
      <c r="F7779" s="6">
        <f t="shared" si="366"/>
        <v>38076</v>
      </c>
      <c r="G7779" s="6" t="str">
        <f>IF('BCT Template'!R7778&gt;F7779,"Yes","No")</f>
        <v>No</v>
      </c>
      <c r="H7779" s="5" t="s">
        <v>182</v>
      </c>
      <c r="I7779" s="5" t="s">
        <v>183</v>
      </c>
      <c r="J7779" s="5" t="s">
        <v>184</v>
      </c>
      <c r="K7779" s="5" t="s">
        <v>185</v>
      </c>
      <c r="L7779" s="7" t="s">
        <v>164</v>
      </c>
      <c r="M7779" t="str">
        <f t="shared" si="365"/>
        <v>No</v>
      </c>
    </row>
    <row r="7780" spans="1:13" ht="15" thickBot="1" x14ac:dyDescent="0.4">
      <c r="A7780" s="5" t="s">
        <v>175</v>
      </c>
      <c r="B7780" s="5" t="s">
        <v>176</v>
      </c>
      <c r="C7780" s="5" t="s">
        <v>7981</v>
      </c>
      <c r="D7780" s="5">
        <f t="shared" si="364"/>
        <v>30009</v>
      </c>
      <c r="E7780" s="6">
        <v>43646</v>
      </c>
      <c r="F7780" s="6">
        <f t="shared" si="366"/>
        <v>43736</v>
      </c>
      <c r="G7780" s="6" t="str">
        <f>IF('BCT Template'!R7779&gt;F7780,"Yes","No")</f>
        <v>No</v>
      </c>
      <c r="H7780" s="5" t="s">
        <v>178</v>
      </c>
      <c r="I7780" s="5" t="s">
        <v>179</v>
      </c>
      <c r="J7780" s="5" t="s">
        <v>35</v>
      </c>
      <c r="K7780" s="5" t="s">
        <v>180</v>
      </c>
      <c r="L7780" s="7" t="s">
        <v>164</v>
      </c>
      <c r="M7780" t="str">
        <f t="shared" si="365"/>
        <v>Yes</v>
      </c>
    </row>
    <row r="7781" spans="1:13" ht="15" thickBot="1" x14ac:dyDescent="0.4">
      <c r="A7781" s="5" t="s">
        <v>175</v>
      </c>
      <c r="B7781" s="5" t="s">
        <v>176</v>
      </c>
      <c r="C7781" s="5" t="s">
        <v>7982</v>
      </c>
      <c r="D7781" s="5">
        <f t="shared" si="364"/>
        <v>80096</v>
      </c>
      <c r="E7781" s="6">
        <v>42216</v>
      </c>
      <c r="F7781" s="6">
        <f t="shared" si="366"/>
        <v>42306</v>
      </c>
      <c r="G7781" s="6" t="str">
        <f>IF('BCT Template'!R7780&gt;F7781,"Yes","No")</f>
        <v>No</v>
      </c>
      <c r="H7781" s="5" t="s">
        <v>182</v>
      </c>
      <c r="I7781" s="5" t="s">
        <v>183</v>
      </c>
      <c r="J7781" s="5" t="s">
        <v>184</v>
      </c>
      <c r="K7781" s="5" t="s">
        <v>185</v>
      </c>
      <c r="L7781" s="7" t="s">
        <v>164</v>
      </c>
      <c r="M7781" t="str">
        <f t="shared" si="365"/>
        <v>No</v>
      </c>
    </row>
    <row r="7782" spans="1:13" ht="15" thickBot="1" x14ac:dyDescent="0.4">
      <c r="A7782" s="5" t="s">
        <v>175</v>
      </c>
      <c r="B7782" s="5" t="s">
        <v>176</v>
      </c>
      <c r="C7782" s="5" t="s">
        <v>7983</v>
      </c>
      <c r="D7782" s="5">
        <f t="shared" si="364"/>
        <v>57854</v>
      </c>
      <c r="E7782" s="6">
        <v>43300</v>
      </c>
      <c r="F7782" s="6">
        <f t="shared" si="366"/>
        <v>43390</v>
      </c>
      <c r="G7782" s="6" t="str">
        <f>IF('BCT Template'!R7781&gt;F7782,"Yes","No")</f>
        <v>No</v>
      </c>
      <c r="H7782" s="5" t="s">
        <v>189</v>
      </c>
      <c r="I7782" s="5" t="s">
        <v>190</v>
      </c>
      <c r="J7782" s="5" t="s">
        <v>184</v>
      </c>
      <c r="K7782" s="5" t="s">
        <v>185</v>
      </c>
      <c r="L7782" s="7" t="s">
        <v>164</v>
      </c>
      <c r="M7782" t="str">
        <f t="shared" si="365"/>
        <v>No</v>
      </c>
    </row>
    <row r="7783" spans="1:13" ht="15" thickBot="1" x14ac:dyDescent="0.4">
      <c r="A7783" s="5" t="s">
        <v>175</v>
      </c>
      <c r="B7783" s="5" t="s">
        <v>176</v>
      </c>
      <c r="C7783" s="5" t="s">
        <v>7984</v>
      </c>
      <c r="D7783" s="5">
        <f t="shared" si="364"/>
        <v>79408</v>
      </c>
      <c r="E7783" s="6">
        <v>44012</v>
      </c>
      <c r="F7783" s="6">
        <f t="shared" si="366"/>
        <v>44102</v>
      </c>
      <c r="G7783" s="6" t="str">
        <f>IF('BCT Template'!R7782&gt;F7783,"Yes","No")</f>
        <v>No</v>
      </c>
      <c r="H7783" s="5" t="s">
        <v>189</v>
      </c>
      <c r="I7783" s="5" t="s">
        <v>190</v>
      </c>
      <c r="J7783" s="5" t="s">
        <v>200</v>
      </c>
      <c r="K7783" s="5" t="s">
        <v>201</v>
      </c>
      <c r="L7783" s="7" t="s">
        <v>164</v>
      </c>
      <c r="M7783" t="str">
        <f t="shared" si="365"/>
        <v>Yes</v>
      </c>
    </row>
    <row r="7784" spans="1:13" ht="15" thickBot="1" x14ac:dyDescent="0.4">
      <c r="A7784" s="5" t="s">
        <v>175</v>
      </c>
      <c r="B7784" s="5" t="s">
        <v>176</v>
      </c>
      <c r="C7784" s="5" t="s">
        <v>7985</v>
      </c>
      <c r="D7784" s="5">
        <f t="shared" si="364"/>
        <v>57614</v>
      </c>
      <c r="E7784" s="6">
        <v>42794</v>
      </c>
      <c r="F7784" s="6">
        <f t="shared" si="366"/>
        <v>42884</v>
      </c>
      <c r="G7784" s="6" t="str">
        <f>IF('BCT Template'!R7783&gt;F7784,"Yes","No")</f>
        <v>No</v>
      </c>
      <c r="H7784" s="5" t="s">
        <v>189</v>
      </c>
      <c r="I7784" s="5" t="s">
        <v>190</v>
      </c>
      <c r="J7784" s="5" t="s">
        <v>184</v>
      </c>
      <c r="K7784" s="5" t="s">
        <v>185</v>
      </c>
      <c r="L7784" s="7" t="s">
        <v>164</v>
      </c>
      <c r="M7784" t="str">
        <f t="shared" si="365"/>
        <v>No</v>
      </c>
    </row>
    <row r="7785" spans="1:13" ht="15" thickBot="1" x14ac:dyDescent="0.4">
      <c r="A7785" s="5" t="s">
        <v>175</v>
      </c>
      <c r="B7785" s="5" t="s">
        <v>176</v>
      </c>
      <c r="C7785" s="5" t="s">
        <v>7986</v>
      </c>
      <c r="D7785" s="5">
        <f t="shared" si="364"/>
        <v>78615</v>
      </c>
      <c r="E7785" s="6">
        <v>41466</v>
      </c>
      <c r="F7785" s="6">
        <f t="shared" si="366"/>
        <v>41556</v>
      </c>
      <c r="G7785" s="6" t="str">
        <f>IF('BCT Template'!R7784&gt;F7785,"Yes","No")</f>
        <v>No</v>
      </c>
      <c r="H7785" s="5" t="s">
        <v>210</v>
      </c>
      <c r="I7785" s="5" t="s">
        <v>211</v>
      </c>
      <c r="J7785" s="5" t="s">
        <v>184</v>
      </c>
      <c r="K7785" s="5" t="s">
        <v>185</v>
      </c>
      <c r="L7785" s="7" t="s">
        <v>164</v>
      </c>
      <c r="M7785" t="str">
        <f t="shared" si="365"/>
        <v>No</v>
      </c>
    </row>
    <row r="7786" spans="1:13" ht="15" thickBot="1" x14ac:dyDescent="0.4">
      <c r="A7786" s="5" t="s">
        <v>175</v>
      </c>
      <c r="B7786" s="5" t="s">
        <v>176</v>
      </c>
      <c r="C7786" s="5" t="s">
        <v>7987</v>
      </c>
      <c r="D7786" s="5">
        <f t="shared" si="364"/>
        <v>29368</v>
      </c>
      <c r="E7786" s="6">
        <v>40404</v>
      </c>
      <c r="F7786" s="6">
        <f t="shared" si="366"/>
        <v>40494</v>
      </c>
      <c r="G7786" s="6" t="str">
        <f>IF('BCT Template'!R7785&gt;F7786,"Yes","No")</f>
        <v>No</v>
      </c>
      <c r="H7786" s="5" t="s">
        <v>178</v>
      </c>
      <c r="I7786" s="5" t="s">
        <v>179</v>
      </c>
      <c r="J7786" s="5" t="s">
        <v>35</v>
      </c>
      <c r="K7786" s="5" t="s">
        <v>180</v>
      </c>
      <c r="L7786" s="7" t="s">
        <v>164</v>
      </c>
      <c r="M7786" t="str">
        <f t="shared" si="365"/>
        <v>Yes</v>
      </c>
    </row>
    <row r="7787" spans="1:13" ht="15" thickBot="1" x14ac:dyDescent="0.4">
      <c r="A7787" s="5" t="s">
        <v>175</v>
      </c>
      <c r="B7787" s="5" t="s">
        <v>176</v>
      </c>
      <c r="C7787" s="5" t="s">
        <v>7988</v>
      </c>
      <c r="D7787" s="5">
        <f t="shared" si="364"/>
        <v>81853</v>
      </c>
      <c r="E7787" s="6">
        <v>44408</v>
      </c>
      <c r="F7787" s="6">
        <f t="shared" si="366"/>
        <v>44498</v>
      </c>
      <c r="G7787" s="6" t="str">
        <f>IF('BCT Template'!R7786&gt;F7787,"Yes","No")</f>
        <v>No</v>
      </c>
      <c r="H7787" s="5" t="s">
        <v>182</v>
      </c>
      <c r="I7787" s="5" t="s">
        <v>183</v>
      </c>
      <c r="J7787" s="5" t="s">
        <v>184</v>
      </c>
      <c r="K7787" s="5" t="s">
        <v>185</v>
      </c>
      <c r="L7787" s="7" t="s">
        <v>164</v>
      </c>
      <c r="M7787" t="str">
        <f t="shared" si="365"/>
        <v>No</v>
      </c>
    </row>
    <row r="7788" spans="1:13" ht="15" thickBot="1" x14ac:dyDescent="0.4">
      <c r="A7788" s="5" t="s">
        <v>175</v>
      </c>
      <c r="B7788" s="5" t="s">
        <v>176</v>
      </c>
      <c r="C7788" s="5" t="s">
        <v>7989</v>
      </c>
      <c r="D7788" s="5">
        <f t="shared" si="364"/>
        <v>23011</v>
      </c>
      <c r="E7788" s="6">
        <v>44347</v>
      </c>
      <c r="F7788" s="6">
        <f t="shared" si="366"/>
        <v>44437</v>
      </c>
      <c r="G7788" s="6" t="str">
        <f>IF('BCT Template'!R7787&gt;F7788,"Yes","No")</f>
        <v>No</v>
      </c>
      <c r="H7788" s="5" t="s">
        <v>178</v>
      </c>
      <c r="I7788" s="5" t="s">
        <v>179</v>
      </c>
      <c r="J7788" s="5" t="s">
        <v>35</v>
      </c>
      <c r="K7788" s="5" t="s">
        <v>180</v>
      </c>
      <c r="L7788" s="7" t="s">
        <v>164</v>
      </c>
      <c r="M7788" t="str">
        <f t="shared" si="365"/>
        <v>Yes</v>
      </c>
    </row>
    <row r="7789" spans="1:13" ht="15" thickBot="1" x14ac:dyDescent="0.4">
      <c r="A7789" s="5" t="s">
        <v>175</v>
      </c>
      <c r="B7789" s="5" t="s">
        <v>176</v>
      </c>
      <c r="C7789" s="5" t="s">
        <v>7990</v>
      </c>
      <c r="D7789" s="5">
        <f t="shared" si="364"/>
        <v>77942</v>
      </c>
      <c r="E7789" s="6">
        <v>44834</v>
      </c>
      <c r="F7789" s="6">
        <f t="shared" si="366"/>
        <v>44924</v>
      </c>
      <c r="G7789" s="6" t="str">
        <f>IF('BCT Template'!R7788&gt;F7789,"Yes","No")</f>
        <v>No</v>
      </c>
      <c r="H7789" s="5" t="s">
        <v>189</v>
      </c>
      <c r="I7789" s="5" t="s">
        <v>190</v>
      </c>
      <c r="J7789" s="5" t="s">
        <v>200</v>
      </c>
      <c r="K7789" s="5" t="s">
        <v>201</v>
      </c>
      <c r="L7789" s="7" t="s">
        <v>164</v>
      </c>
      <c r="M7789" t="str">
        <f t="shared" si="365"/>
        <v>Yes</v>
      </c>
    </row>
    <row r="7790" spans="1:13" ht="15" thickBot="1" x14ac:dyDescent="0.4">
      <c r="A7790" s="5" t="s">
        <v>175</v>
      </c>
      <c r="B7790" s="5" t="s">
        <v>176</v>
      </c>
      <c r="C7790" s="5" t="s">
        <v>7991</v>
      </c>
      <c r="D7790" s="5">
        <f t="shared" si="364"/>
        <v>25079</v>
      </c>
      <c r="E7790" s="6">
        <v>44196</v>
      </c>
      <c r="F7790" s="6">
        <f t="shared" si="366"/>
        <v>44286</v>
      </c>
      <c r="G7790" s="6" t="str">
        <f>IF('BCT Template'!R7789&gt;F7790,"Yes","No")</f>
        <v>No</v>
      </c>
      <c r="H7790" s="5" t="s">
        <v>240</v>
      </c>
      <c r="I7790" s="5" t="s">
        <v>241</v>
      </c>
      <c r="J7790" s="5" t="s">
        <v>35</v>
      </c>
      <c r="K7790" s="5" t="s">
        <v>180</v>
      </c>
      <c r="L7790" s="7" t="s">
        <v>164</v>
      </c>
      <c r="M7790" t="str">
        <f t="shared" si="365"/>
        <v>Yes</v>
      </c>
    </row>
    <row r="7791" spans="1:13" ht="15" thickBot="1" x14ac:dyDescent="0.4">
      <c r="A7791" s="5" t="s">
        <v>175</v>
      </c>
      <c r="B7791" s="5" t="s">
        <v>176</v>
      </c>
      <c r="C7791" s="5" t="s">
        <v>7992</v>
      </c>
      <c r="D7791" s="5">
        <f t="shared" si="364"/>
        <v>59249</v>
      </c>
      <c r="E7791" s="6">
        <v>44105</v>
      </c>
      <c r="F7791" s="6">
        <f t="shared" si="366"/>
        <v>44195</v>
      </c>
      <c r="G7791" s="6" t="str">
        <f>IF('BCT Template'!R7790&gt;F7791,"Yes","No")</f>
        <v>No</v>
      </c>
      <c r="H7791" s="5" t="s">
        <v>182</v>
      </c>
      <c r="I7791" s="5" t="s">
        <v>183</v>
      </c>
      <c r="J7791" s="5" t="s">
        <v>184</v>
      </c>
      <c r="K7791" s="5" t="s">
        <v>185</v>
      </c>
      <c r="L7791" s="7" t="s">
        <v>164</v>
      </c>
      <c r="M7791" t="str">
        <f t="shared" si="365"/>
        <v>No</v>
      </c>
    </row>
    <row r="7792" spans="1:13" ht="15" thickBot="1" x14ac:dyDescent="0.4">
      <c r="A7792" s="5" t="s">
        <v>175</v>
      </c>
      <c r="B7792" s="5" t="s">
        <v>176</v>
      </c>
      <c r="C7792" s="5" t="s">
        <v>7993</v>
      </c>
      <c r="D7792" s="5">
        <f t="shared" si="364"/>
        <v>29599</v>
      </c>
      <c r="E7792" s="6">
        <v>44012</v>
      </c>
      <c r="F7792" s="6">
        <f t="shared" si="366"/>
        <v>44102</v>
      </c>
      <c r="G7792" s="6" t="str">
        <f>IF('BCT Template'!R7791&gt;F7792,"Yes","No")</f>
        <v>No</v>
      </c>
      <c r="H7792" s="5" t="s">
        <v>178</v>
      </c>
      <c r="I7792" s="5" t="s">
        <v>179</v>
      </c>
      <c r="J7792" s="5" t="s">
        <v>35</v>
      </c>
      <c r="K7792" s="5" t="s">
        <v>180</v>
      </c>
      <c r="L7792" s="7" t="s">
        <v>164</v>
      </c>
      <c r="M7792" t="str">
        <f t="shared" si="365"/>
        <v>Yes</v>
      </c>
    </row>
    <row r="7793" spans="1:13" ht="15" thickBot="1" x14ac:dyDescent="0.4">
      <c r="A7793" s="5" t="s">
        <v>175</v>
      </c>
      <c r="B7793" s="5" t="s">
        <v>176</v>
      </c>
      <c r="C7793" s="5" t="s">
        <v>7994</v>
      </c>
      <c r="D7793" s="5">
        <f t="shared" si="364"/>
        <v>22757</v>
      </c>
      <c r="E7793" s="6">
        <v>43738</v>
      </c>
      <c r="F7793" s="6">
        <f t="shared" si="366"/>
        <v>43828</v>
      </c>
      <c r="G7793" s="6" t="str">
        <f>IF('BCT Template'!R7792&gt;F7793,"Yes","No")</f>
        <v>No</v>
      </c>
      <c r="H7793" s="5" t="s">
        <v>178</v>
      </c>
      <c r="I7793" s="5" t="s">
        <v>179</v>
      </c>
      <c r="J7793" s="5" t="s">
        <v>35</v>
      </c>
      <c r="K7793" s="5" t="s">
        <v>180</v>
      </c>
      <c r="L7793" s="7" t="s">
        <v>164</v>
      </c>
      <c r="M7793" t="str">
        <f t="shared" si="365"/>
        <v>Yes</v>
      </c>
    </row>
    <row r="7794" spans="1:13" ht="15" thickBot="1" x14ac:dyDescent="0.4">
      <c r="A7794" s="5" t="s">
        <v>175</v>
      </c>
      <c r="B7794" s="5" t="s">
        <v>176</v>
      </c>
      <c r="C7794" s="5" t="s">
        <v>7995</v>
      </c>
      <c r="D7794" s="5">
        <f t="shared" si="364"/>
        <v>57520</v>
      </c>
      <c r="E7794" s="6">
        <v>44101</v>
      </c>
      <c r="F7794" s="6">
        <f t="shared" si="366"/>
        <v>44191</v>
      </c>
      <c r="G7794" s="6" t="str">
        <f>IF('BCT Template'!R7793&gt;F7794,"Yes","No")</f>
        <v>No</v>
      </c>
      <c r="H7794" s="5" t="s">
        <v>189</v>
      </c>
      <c r="I7794" s="5" t="s">
        <v>190</v>
      </c>
      <c r="J7794" s="5" t="s">
        <v>200</v>
      </c>
      <c r="K7794" s="5" t="s">
        <v>201</v>
      </c>
      <c r="L7794" s="7" t="s">
        <v>164</v>
      </c>
      <c r="M7794" t="str">
        <f t="shared" si="365"/>
        <v>Yes</v>
      </c>
    </row>
    <row r="7795" spans="1:13" ht="15" thickBot="1" x14ac:dyDescent="0.4">
      <c r="A7795" s="5" t="s">
        <v>175</v>
      </c>
      <c r="B7795" s="5" t="s">
        <v>176</v>
      </c>
      <c r="C7795" s="5" t="s">
        <v>7996</v>
      </c>
      <c r="D7795" s="5">
        <f t="shared" si="364"/>
        <v>83036</v>
      </c>
      <c r="E7795" s="6">
        <v>45504</v>
      </c>
      <c r="F7795" s="6">
        <f t="shared" si="366"/>
        <v>45594</v>
      </c>
      <c r="G7795" s="6" t="str">
        <f>IF('BCT Template'!R7794&gt;F7795,"Yes","No")</f>
        <v>No</v>
      </c>
      <c r="H7795" s="5" t="s">
        <v>210</v>
      </c>
      <c r="I7795" s="5" t="s">
        <v>211</v>
      </c>
      <c r="J7795" s="5" t="s">
        <v>184</v>
      </c>
      <c r="K7795" s="5" t="s">
        <v>185</v>
      </c>
      <c r="L7795" s="7" t="s">
        <v>164</v>
      </c>
      <c r="M7795" t="str">
        <f t="shared" si="365"/>
        <v>No</v>
      </c>
    </row>
    <row r="7796" spans="1:13" ht="15" thickBot="1" x14ac:dyDescent="0.4">
      <c r="A7796" s="5" t="s">
        <v>175</v>
      </c>
      <c r="B7796" s="5" t="s">
        <v>176</v>
      </c>
      <c r="C7796" s="5" t="s">
        <v>7997</v>
      </c>
      <c r="D7796" s="5">
        <f t="shared" si="364"/>
        <v>82346</v>
      </c>
      <c r="E7796" s="6">
        <v>44210</v>
      </c>
      <c r="F7796" s="6">
        <f t="shared" si="366"/>
        <v>44300</v>
      </c>
      <c r="G7796" s="6" t="str">
        <f>IF('BCT Template'!R7795&gt;F7796,"Yes","No")</f>
        <v>No</v>
      </c>
      <c r="H7796" s="5" t="s">
        <v>210</v>
      </c>
      <c r="I7796" s="5" t="s">
        <v>211</v>
      </c>
      <c r="J7796" s="5" t="s">
        <v>184</v>
      </c>
      <c r="K7796" s="5" t="s">
        <v>185</v>
      </c>
      <c r="L7796" s="7" t="s">
        <v>164</v>
      </c>
      <c r="M7796" t="str">
        <f t="shared" si="365"/>
        <v>No</v>
      </c>
    </row>
    <row r="7797" spans="1:13" ht="15" thickBot="1" x14ac:dyDescent="0.4">
      <c r="A7797" s="5" t="s">
        <v>175</v>
      </c>
      <c r="B7797" s="5" t="s">
        <v>176</v>
      </c>
      <c r="C7797" s="5" t="s">
        <v>7998</v>
      </c>
      <c r="D7797" s="5">
        <f t="shared" si="364"/>
        <v>57606</v>
      </c>
      <c r="E7797" s="6">
        <v>41121</v>
      </c>
      <c r="F7797" s="6">
        <f t="shared" si="366"/>
        <v>41211</v>
      </c>
      <c r="G7797" s="6" t="str">
        <f>IF('BCT Template'!R7796&gt;F7797,"Yes","No")</f>
        <v>No</v>
      </c>
      <c r="H7797" s="5" t="s">
        <v>189</v>
      </c>
      <c r="I7797" s="5" t="s">
        <v>190</v>
      </c>
      <c r="J7797" s="5" t="s">
        <v>200</v>
      </c>
      <c r="K7797" s="5" t="s">
        <v>201</v>
      </c>
      <c r="L7797" s="7" t="s">
        <v>164</v>
      </c>
      <c r="M7797" t="str">
        <f t="shared" si="365"/>
        <v>Yes</v>
      </c>
    </row>
    <row r="7798" spans="1:13" ht="15" thickBot="1" x14ac:dyDescent="0.4">
      <c r="A7798" s="5" t="s">
        <v>175</v>
      </c>
      <c r="B7798" s="5" t="s">
        <v>176</v>
      </c>
      <c r="C7798" s="5" t="s">
        <v>7999</v>
      </c>
      <c r="D7798" s="5">
        <f t="shared" si="364"/>
        <v>22909</v>
      </c>
      <c r="E7798" s="6">
        <v>44043</v>
      </c>
      <c r="F7798" s="6">
        <f t="shared" si="366"/>
        <v>44133</v>
      </c>
      <c r="G7798" s="6" t="str">
        <f>IF('BCT Template'!R7797&gt;F7798,"Yes","No")</f>
        <v>No</v>
      </c>
      <c r="H7798" s="5" t="s">
        <v>178</v>
      </c>
      <c r="I7798" s="5" t="s">
        <v>179</v>
      </c>
      <c r="J7798" s="5" t="s">
        <v>35</v>
      </c>
      <c r="K7798" s="5" t="s">
        <v>180</v>
      </c>
      <c r="L7798" s="7" t="s">
        <v>164</v>
      </c>
      <c r="M7798" t="str">
        <f t="shared" si="365"/>
        <v>Yes</v>
      </c>
    </row>
    <row r="7799" spans="1:13" ht="15" thickBot="1" x14ac:dyDescent="0.4">
      <c r="A7799" s="5" t="s">
        <v>175</v>
      </c>
      <c r="B7799" s="5" t="s">
        <v>176</v>
      </c>
      <c r="C7799" s="5" t="s">
        <v>8000</v>
      </c>
      <c r="D7799" s="5">
        <f t="shared" si="364"/>
        <v>77530</v>
      </c>
      <c r="E7799" s="6">
        <v>43374</v>
      </c>
      <c r="F7799" s="6">
        <f t="shared" si="366"/>
        <v>43464</v>
      </c>
      <c r="G7799" s="6" t="str">
        <f>IF('BCT Template'!R7798&gt;F7799,"Yes","No")</f>
        <v>No</v>
      </c>
      <c r="H7799" s="5" t="s">
        <v>189</v>
      </c>
      <c r="I7799" s="5" t="s">
        <v>190</v>
      </c>
      <c r="J7799" s="5" t="s">
        <v>184</v>
      </c>
      <c r="K7799" s="5" t="s">
        <v>185</v>
      </c>
      <c r="L7799" s="7" t="s">
        <v>164</v>
      </c>
      <c r="M7799" t="str">
        <f t="shared" si="365"/>
        <v>No</v>
      </c>
    </row>
    <row r="7800" spans="1:13" ht="15" thickBot="1" x14ac:dyDescent="0.4">
      <c r="A7800" s="5" t="s">
        <v>175</v>
      </c>
      <c r="B7800" s="5" t="s">
        <v>176</v>
      </c>
      <c r="C7800" s="5" t="s">
        <v>8001</v>
      </c>
      <c r="D7800" s="5">
        <f t="shared" si="364"/>
        <v>81760</v>
      </c>
      <c r="E7800" s="6">
        <v>43769</v>
      </c>
      <c r="F7800" s="6">
        <f t="shared" si="366"/>
        <v>43859</v>
      </c>
      <c r="G7800" s="6" t="str">
        <f>IF('BCT Template'!R7799&gt;F7800,"Yes","No")</f>
        <v>No</v>
      </c>
      <c r="H7800" s="5" t="s">
        <v>182</v>
      </c>
      <c r="I7800" s="5" t="s">
        <v>183</v>
      </c>
      <c r="J7800" s="5" t="s">
        <v>184</v>
      </c>
      <c r="K7800" s="5" t="s">
        <v>185</v>
      </c>
      <c r="L7800" s="7" t="s">
        <v>164</v>
      </c>
      <c r="M7800" t="str">
        <f t="shared" si="365"/>
        <v>No</v>
      </c>
    </row>
    <row r="7801" spans="1:13" ht="15" thickBot="1" x14ac:dyDescent="0.4">
      <c r="A7801" s="5" t="s">
        <v>175</v>
      </c>
      <c r="B7801" s="5" t="s">
        <v>176</v>
      </c>
      <c r="C7801" s="5" t="s">
        <v>8002</v>
      </c>
      <c r="D7801" s="5">
        <f t="shared" si="364"/>
        <v>21501</v>
      </c>
      <c r="E7801" s="6">
        <v>43660</v>
      </c>
      <c r="F7801" s="6">
        <f t="shared" si="366"/>
        <v>43750</v>
      </c>
      <c r="G7801" s="6" t="str">
        <f>IF('BCT Template'!R7800&gt;F7801,"Yes","No")</f>
        <v>No</v>
      </c>
      <c r="H7801" s="5" t="s">
        <v>178</v>
      </c>
      <c r="I7801" s="5" t="s">
        <v>179</v>
      </c>
      <c r="J7801" s="5" t="s">
        <v>35</v>
      </c>
      <c r="K7801" s="5" t="s">
        <v>180</v>
      </c>
      <c r="L7801" s="7" t="s">
        <v>164</v>
      </c>
      <c r="M7801" t="str">
        <f t="shared" si="365"/>
        <v>Yes</v>
      </c>
    </row>
    <row r="7802" spans="1:13" ht="15" thickBot="1" x14ac:dyDescent="0.4">
      <c r="A7802" s="5" t="s">
        <v>175</v>
      </c>
      <c r="B7802" s="5" t="s">
        <v>176</v>
      </c>
      <c r="C7802" s="5" t="s">
        <v>8003</v>
      </c>
      <c r="D7802" s="5">
        <f t="shared" si="364"/>
        <v>30435</v>
      </c>
      <c r="E7802" s="6">
        <v>43251</v>
      </c>
      <c r="F7802" s="6">
        <f t="shared" si="366"/>
        <v>43341</v>
      </c>
      <c r="G7802" s="6" t="str">
        <f>IF('BCT Template'!R7801&gt;F7802,"Yes","No")</f>
        <v>No</v>
      </c>
      <c r="H7802" s="5" t="s">
        <v>178</v>
      </c>
      <c r="I7802" s="5" t="s">
        <v>179</v>
      </c>
      <c r="J7802" s="5" t="s">
        <v>35</v>
      </c>
      <c r="K7802" s="5" t="s">
        <v>180</v>
      </c>
      <c r="L7802" s="7" t="s">
        <v>164</v>
      </c>
      <c r="M7802" t="str">
        <f t="shared" si="365"/>
        <v>Yes</v>
      </c>
    </row>
    <row r="7803" spans="1:13" ht="15" thickBot="1" x14ac:dyDescent="0.4">
      <c r="A7803" s="5" t="s">
        <v>175</v>
      </c>
      <c r="B7803" s="5" t="s">
        <v>176</v>
      </c>
      <c r="C7803" s="5" t="s">
        <v>8004</v>
      </c>
      <c r="D7803" s="5">
        <f t="shared" si="364"/>
        <v>82610</v>
      </c>
      <c r="E7803" s="6">
        <v>43982</v>
      </c>
      <c r="F7803" s="6">
        <f t="shared" si="366"/>
        <v>44072</v>
      </c>
      <c r="G7803" s="6" t="str">
        <f>IF('BCT Template'!R7802&gt;F7803,"Yes","No")</f>
        <v>No</v>
      </c>
      <c r="H7803" s="5" t="s">
        <v>210</v>
      </c>
      <c r="I7803" s="5" t="s">
        <v>211</v>
      </c>
      <c r="J7803" s="5" t="s">
        <v>184</v>
      </c>
      <c r="K7803" s="5" t="s">
        <v>185</v>
      </c>
      <c r="L7803" s="7" t="s">
        <v>164</v>
      </c>
      <c r="M7803" t="str">
        <f t="shared" si="365"/>
        <v>No</v>
      </c>
    </row>
    <row r="7804" spans="1:13" ht="15" thickBot="1" x14ac:dyDescent="0.4">
      <c r="A7804" s="5" t="s">
        <v>175</v>
      </c>
      <c r="B7804" s="5" t="s">
        <v>176</v>
      </c>
      <c r="C7804" s="5" t="s">
        <v>8005</v>
      </c>
      <c r="D7804" s="5">
        <f t="shared" si="364"/>
        <v>18384</v>
      </c>
      <c r="E7804" s="6">
        <v>42643</v>
      </c>
      <c r="F7804" s="6">
        <f t="shared" si="366"/>
        <v>42733</v>
      </c>
      <c r="G7804" s="6" t="str">
        <f>IF('BCT Template'!R7803&gt;F7804,"Yes","No")</f>
        <v>No</v>
      </c>
      <c r="H7804" s="5" t="s">
        <v>234</v>
      </c>
      <c r="I7804" s="5" t="s">
        <v>235</v>
      </c>
      <c r="J7804" s="5" t="s">
        <v>184</v>
      </c>
      <c r="K7804" s="5" t="s">
        <v>185</v>
      </c>
      <c r="L7804" s="7" t="s">
        <v>164</v>
      </c>
      <c r="M7804" t="str">
        <f t="shared" si="365"/>
        <v>No</v>
      </c>
    </row>
    <row r="7805" spans="1:13" ht="15" thickBot="1" x14ac:dyDescent="0.4">
      <c r="A7805" s="5" t="s">
        <v>175</v>
      </c>
      <c r="B7805" s="5" t="s">
        <v>176</v>
      </c>
      <c r="C7805" s="5" t="s">
        <v>8006</v>
      </c>
      <c r="D7805" s="5">
        <f t="shared" si="364"/>
        <v>57873</v>
      </c>
      <c r="E7805" s="6">
        <v>44158</v>
      </c>
      <c r="F7805" s="6">
        <f t="shared" si="366"/>
        <v>44248</v>
      </c>
      <c r="G7805" s="6" t="str">
        <f>IF('BCT Template'!R7804&gt;F7805,"Yes","No")</f>
        <v>No</v>
      </c>
      <c r="H7805" s="5" t="s">
        <v>189</v>
      </c>
      <c r="I7805" s="5" t="s">
        <v>190</v>
      </c>
      <c r="J7805" s="5" t="s">
        <v>184</v>
      </c>
      <c r="K7805" s="5" t="s">
        <v>185</v>
      </c>
      <c r="L7805" s="7" t="s">
        <v>164</v>
      </c>
      <c r="M7805" t="str">
        <f t="shared" si="365"/>
        <v>No</v>
      </c>
    </row>
    <row r="7806" spans="1:13" ht="15" thickBot="1" x14ac:dyDescent="0.4">
      <c r="A7806" s="5" t="s">
        <v>175</v>
      </c>
      <c r="B7806" s="5" t="s">
        <v>176</v>
      </c>
      <c r="C7806" s="5" t="s">
        <v>8007</v>
      </c>
      <c r="D7806" s="5">
        <f t="shared" si="364"/>
        <v>57189</v>
      </c>
      <c r="E7806" s="6">
        <v>44773</v>
      </c>
      <c r="F7806" s="6">
        <f t="shared" si="366"/>
        <v>44863</v>
      </c>
      <c r="G7806" s="6" t="str">
        <f>IF('BCT Template'!R7805&gt;F7806,"Yes","No")</f>
        <v>No</v>
      </c>
      <c r="H7806" s="5" t="s">
        <v>189</v>
      </c>
      <c r="I7806" s="5" t="s">
        <v>190</v>
      </c>
      <c r="J7806" s="5" t="s">
        <v>184</v>
      </c>
      <c r="K7806" s="5" t="s">
        <v>185</v>
      </c>
      <c r="L7806" s="7" t="s">
        <v>164</v>
      </c>
      <c r="M7806" t="str">
        <f t="shared" si="365"/>
        <v>No</v>
      </c>
    </row>
    <row r="7807" spans="1:13" ht="15" thickBot="1" x14ac:dyDescent="0.4">
      <c r="A7807" s="5" t="s">
        <v>175</v>
      </c>
      <c r="B7807" s="5" t="s">
        <v>176</v>
      </c>
      <c r="C7807" s="5" t="s">
        <v>8008</v>
      </c>
      <c r="D7807" s="5">
        <f t="shared" si="364"/>
        <v>58620</v>
      </c>
      <c r="E7807" s="6">
        <v>39994</v>
      </c>
      <c r="F7807" s="6">
        <f t="shared" si="366"/>
        <v>40084</v>
      </c>
      <c r="G7807" s="6" t="str">
        <f>IF('BCT Template'!R7806&gt;F7807,"Yes","No")</f>
        <v>No</v>
      </c>
      <c r="H7807" s="5" t="s">
        <v>182</v>
      </c>
      <c r="I7807" s="5" t="s">
        <v>183</v>
      </c>
      <c r="J7807" s="5" t="s">
        <v>184</v>
      </c>
      <c r="K7807" s="5" t="s">
        <v>185</v>
      </c>
      <c r="L7807" s="7" t="s">
        <v>164</v>
      </c>
      <c r="M7807" t="str">
        <f t="shared" si="365"/>
        <v>No</v>
      </c>
    </row>
    <row r="7808" spans="1:13" ht="15" thickBot="1" x14ac:dyDescent="0.4">
      <c r="A7808" s="5" t="s">
        <v>175</v>
      </c>
      <c r="B7808" s="5" t="s">
        <v>176</v>
      </c>
      <c r="C7808" s="5" t="s">
        <v>8009</v>
      </c>
      <c r="D7808" s="5">
        <f t="shared" si="364"/>
        <v>84692</v>
      </c>
      <c r="E7808" s="6">
        <v>44140</v>
      </c>
      <c r="F7808" s="6">
        <f t="shared" si="366"/>
        <v>44230</v>
      </c>
      <c r="G7808" s="6" t="str">
        <f>IF('BCT Template'!R7807&gt;F7808,"Yes","No")</f>
        <v>No</v>
      </c>
      <c r="H7808" s="5" t="s">
        <v>210</v>
      </c>
      <c r="I7808" s="5" t="s">
        <v>211</v>
      </c>
      <c r="J7808" s="5" t="s">
        <v>184</v>
      </c>
      <c r="K7808" s="5" t="s">
        <v>185</v>
      </c>
      <c r="L7808" s="7" t="s">
        <v>164</v>
      </c>
      <c r="M7808" t="str">
        <f t="shared" si="365"/>
        <v>No</v>
      </c>
    </row>
    <row r="7809" spans="1:13" ht="15" thickBot="1" x14ac:dyDescent="0.4">
      <c r="A7809" s="5" t="s">
        <v>175</v>
      </c>
      <c r="B7809" s="5" t="s">
        <v>176</v>
      </c>
      <c r="C7809" s="5" t="s">
        <v>8010</v>
      </c>
      <c r="D7809" s="5">
        <f t="shared" si="364"/>
        <v>20778</v>
      </c>
      <c r="E7809" s="6">
        <v>39629</v>
      </c>
      <c r="F7809" s="6">
        <f t="shared" si="366"/>
        <v>39719</v>
      </c>
      <c r="G7809" s="6" t="str">
        <f>IF('BCT Template'!R7808&gt;F7809,"Yes","No")</f>
        <v>No</v>
      </c>
      <c r="H7809" s="5" t="s">
        <v>197</v>
      </c>
      <c r="I7809" s="5" t="s">
        <v>198</v>
      </c>
      <c r="J7809" s="5" t="s">
        <v>184</v>
      </c>
      <c r="K7809" s="5" t="s">
        <v>185</v>
      </c>
      <c r="L7809" s="7" t="s">
        <v>164</v>
      </c>
      <c r="M7809" t="str">
        <f t="shared" si="365"/>
        <v>No</v>
      </c>
    </row>
    <row r="7810" spans="1:13" ht="15" thickBot="1" x14ac:dyDescent="0.4">
      <c r="A7810" s="5" t="s">
        <v>175</v>
      </c>
      <c r="B7810" s="5" t="s">
        <v>176</v>
      </c>
      <c r="C7810" s="5" t="s">
        <v>8011</v>
      </c>
      <c r="D7810" s="5">
        <f t="shared" si="364"/>
        <v>30516</v>
      </c>
      <c r="E7810" s="6">
        <v>43982</v>
      </c>
      <c r="F7810" s="6">
        <f t="shared" si="366"/>
        <v>44072</v>
      </c>
      <c r="G7810" s="6" t="str">
        <f>IF('BCT Template'!R7809&gt;F7810,"Yes","No")</f>
        <v>No</v>
      </c>
      <c r="H7810" s="5" t="s">
        <v>178</v>
      </c>
      <c r="I7810" s="5" t="s">
        <v>179</v>
      </c>
      <c r="J7810" s="5" t="s">
        <v>35</v>
      </c>
      <c r="K7810" s="5" t="s">
        <v>180</v>
      </c>
      <c r="L7810" s="7" t="s">
        <v>164</v>
      </c>
      <c r="M7810" t="str">
        <f t="shared" si="365"/>
        <v>Yes</v>
      </c>
    </row>
    <row r="7811" spans="1:13" ht="15" thickBot="1" x14ac:dyDescent="0.4">
      <c r="A7811" s="5" t="s">
        <v>175</v>
      </c>
      <c r="B7811" s="5" t="s">
        <v>176</v>
      </c>
      <c r="C7811" s="5" t="s">
        <v>8012</v>
      </c>
      <c r="D7811" s="5">
        <f t="shared" ref="D7811:D7874" si="367">C7811*1</f>
        <v>58610</v>
      </c>
      <c r="E7811" s="6">
        <v>44104</v>
      </c>
      <c r="F7811" s="6">
        <f t="shared" si="366"/>
        <v>44194</v>
      </c>
      <c r="G7811" s="6" t="str">
        <f>IF('BCT Template'!R7810&gt;F7811,"Yes","No")</f>
        <v>No</v>
      </c>
      <c r="H7811" s="5" t="s">
        <v>182</v>
      </c>
      <c r="I7811" s="5" t="s">
        <v>183</v>
      </c>
      <c r="J7811" s="5" t="s">
        <v>184</v>
      </c>
      <c r="K7811" s="5" t="s">
        <v>185</v>
      </c>
      <c r="L7811" s="7" t="s">
        <v>164</v>
      </c>
      <c r="M7811" t="str">
        <f t="shared" ref="M7811:M7874" si="368">IF(J7811=" ","Yes",IF(J7811="3","Yes","No"))</f>
        <v>No</v>
      </c>
    </row>
    <row r="7812" spans="1:13" ht="15" thickBot="1" x14ac:dyDescent="0.4">
      <c r="A7812" s="5" t="s">
        <v>175</v>
      </c>
      <c r="B7812" s="5" t="s">
        <v>176</v>
      </c>
      <c r="C7812" s="5" t="s">
        <v>8013</v>
      </c>
      <c r="D7812" s="5">
        <f t="shared" si="367"/>
        <v>59611</v>
      </c>
      <c r="E7812" s="6">
        <v>43982</v>
      </c>
      <c r="F7812" s="6">
        <f t="shared" si="366"/>
        <v>44072</v>
      </c>
      <c r="G7812" s="6" t="str">
        <f>IF('BCT Template'!R7811&gt;F7812,"Yes","No")</f>
        <v>No</v>
      </c>
      <c r="H7812" s="5" t="s">
        <v>182</v>
      </c>
      <c r="I7812" s="5" t="s">
        <v>183</v>
      </c>
      <c r="J7812" s="5" t="s">
        <v>200</v>
      </c>
      <c r="K7812" s="5" t="s">
        <v>201</v>
      </c>
      <c r="L7812" s="7" t="s">
        <v>164</v>
      </c>
      <c r="M7812" t="str">
        <f t="shared" si="368"/>
        <v>Yes</v>
      </c>
    </row>
    <row r="7813" spans="1:13" ht="15" thickBot="1" x14ac:dyDescent="0.4">
      <c r="A7813" s="5" t="s">
        <v>175</v>
      </c>
      <c r="B7813" s="5" t="s">
        <v>176</v>
      </c>
      <c r="C7813" s="5" t="s">
        <v>8014</v>
      </c>
      <c r="D7813" s="5">
        <f t="shared" si="367"/>
        <v>30717</v>
      </c>
      <c r="E7813" s="6">
        <v>39691</v>
      </c>
      <c r="F7813" s="6">
        <f t="shared" si="366"/>
        <v>39781</v>
      </c>
      <c r="G7813" s="6" t="str">
        <f>IF('BCT Template'!R7812&gt;F7813,"Yes","No")</f>
        <v>No</v>
      </c>
      <c r="H7813" s="5" t="s">
        <v>178</v>
      </c>
      <c r="I7813" s="5" t="s">
        <v>179</v>
      </c>
      <c r="J7813" s="5" t="s">
        <v>35</v>
      </c>
      <c r="K7813" s="5" t="s">
        <v>180</v>
      </c>
      <c r="L7813" s="7" t="s">
        <v>164</v>
      </c>
      <c r="M7813" t="str">
        <f t="shared" si="368"/>
        <v>Yes</v>
      </c>
    </row>
    <row r="7814" spans="1:13" ht="15" thickBot="1" x14ac:dyDescent="0.4">
      <c r="A7814" s="5" t="s">
        <v>175</v>
      </c>
      <c r="B7814" s="5" t="s">
        <v>176</v>
      </c>
      <c r="C7814" s="5" t="s">
        <v>8015</v>
      </c>
      <c r="D7814" s="5">
        <f t="shared" si="367"/>
        <v>80488</v>
      </c>
      <c r="E7814" s="6">
        <v>43220</v>
      </c>
      <c r="F7814" s="6">
        <f t="shared" si="366"/>
        <v>43310</v>
      </c>
      <c r="G7814" s="6" t="str">
        <f>IF('BCT Template'!R7813&gt;F7814,"Yes","No")</f>
        <v>No</v>
      </c>
      <c r="H7814" s="5" t="s">
        <v>182</v>
      </c>
      <c r="I7814" s="5" t="s">
        <v>183</v>
      </c>
      <c r="J7814" s="5" t="s">
        <v>200</v>
      </c>
      <c r="K7814" s="5" t="s">
        <v>201</v>
      </c>
      <c r="L7814" s="7" t="s">
        <v>164</v>
      </c>
      <c r="M7814" t="str">
        <f t="shared" si="368"/>
        <v>Yes</v>
      </c>
    </row>
    <row r="7815" spans="1:13" ht="15" thickBot="1" x14ac:dyDescent="0.4">
      <c r="A7815" s="5" t="s">
        <v>175</v>
      </c>
      <c r="B7815" s="5" t="s">
        <v>176</v>
      </c>
      <c r="C7815" s="5" t="s">
        <v>8016</v>
      </c>
      <c r="D7815" s="5">
        <f t="shared" si="367"/>
        <v>22930</v>
      </c>
      <c r="E7815" s="6">
        <v>44074</v>
      </c>
      <c r="F7815" s="6">
        <f t="shared" si="366"/>
        <v>44164</v>
      </c>
      <c r="G7815" s="6" t="str">
        <f>IF('BCT Template'!R7814&gt;F7815,"Yes","No")</f>
        <v>No</v>
      </c>
      <c r="H7815" s="5" t="s">
        <v>178</v>
      </c>
      <c r="I7815" s="5" t="s">
        <v>179</v>
      </c>
      <c r="J7815" s="5" t="s">
        <v>35</v>
      </c>
      <c r="K7815" s="5" t="s">
        <v>180</v>
      </c>
      <c r="L7815" s="7" t="s">
        <v>164</v>
      </c>
      <c r="M7815" t="str">
        <f t="shared" si="368"/>
        <v>Yes</v>
      </c>
    </row>
    <row r="7816" spans="1:13" ht="15" thickBot="1" x14ac:dyDescent="0.4">
      <c r="A7816" s="5" t="s">
        <v>175</v>
      </c>
      <c r="B7816" s="5" t="s">
        <v>176</v>
      </c>
      <c r="C7816" s="5" t="s">
        <v>8017</v>
      </c>
      <c r="D7816" s="5">
        <f t="shared" si="367"/>
        <v>21546</v>
      </c>
      <c r="E7816" s="6">
        <v>43251</v>
      </c>
      <c r="F7816" s="6">
        <f t="shared" si="366"/>
        <v>43341</v>
      </c>
      <c r="G7816" s="6" t="str">
        <f>IF('BCT Template'!R7815&gt;F7816,"Yes","No")</f>
        <v>No</v>
      </c>
      <c r="H7816" s="5" t="s">
        <v>178</v>
      </c>
      <c r="I7816" s="5" t="s">
        <v>179</v>
      </c>
      <c r="J7816" s="5" t="s">
        <v>35</v>
      </c>
      <c r="K7816" s="5" t="s">
        <v>180</v>
      </c>
      <c r="L7816" s="7" t="s">
        <v>164</v>
      </c>
      <c r="M7816" t="str">
        <f t="shared" si="368"/>
        <v>Yes</v>
      </c>
    </row>
    <row r="7817" spans="1:13" ht="15" thickBot="1" x14ac:dyDescent="0.4">
      <c r="A7817" s="5" t="s">
        <v>175</v>
      </c>
      <c r="B7817" s="5" t="s">
        <v>176</v>
      </c>
      <c r="C7817" s="5" t="s">
        <v>8018</v>
      </c>
      <c r="D7817" s="5">
        <f t="shared" si="367"/>
        <v>22505</v>
      </c>
      <c r="E7817" s="6">
        <v>43677</v>
      </c>
      <c r="F7817" s="6">
        <f t="shared" si="366"/>
        <v>43767</v>
      </c>
      <c r="G7817" s="6" t="str">
        <f>IF('BCT Template'!R7816&gt;F7817,"Yes","No")</f>
        <v>No</v>
      </c>
      <c r="H7817" s="5" t="s">
        <v>178</v>
      </c>
      <c r="I7817" s="5" t="s">
        <v>179</v>
      </c>
      <c r="J7817" s="5" t="s">
        <v>35</v>
      </c>
      <c r="K7817" s="5" t="s">
        <v>180</v>
      </c>
      <c r="L7817" s="7" t="s">
        <v>164</v>
      </c>
      <c r="M7817" t="str">
        <f t="shared" si="368"/>
        <v>Yes</v>
      </c>
    </row>
    <row r="7818" spans="1:13" ht="15" thickBot="1" x14ac:dyDescent="0.4">
      <c r="A7818" s="5" t="s">
        <v>175</v>
      </c>
      <c r="B7818" s="5" t="s">
        <v>176</v>
      </c>
      <c r="C7818" s="5" t="s">
        <v>8019</v>
      </c>
      <c r="D7818" s="5">
        <f t="shared" si="367"/>
        <v>82620</v>
      </c>
      <c r="E7818" s="6">
        <v>43874</v>
      </c>
      <c r="F7818" s="6">
        <f t="shared" si="366"/>
        <v>43964</v>
      </c>
      <c r="G7818" s="6" t="str">
        <f>IF('BCT Template'!R7817&gt;F7818,"Yes","No")</f>
        <v>No</v>
      </c>
      <c r="H7818" s="5" t="s">
        <v>210</v>
      </c>
      <c r="I7818" s="5" t="s">
        <v>211</v>
      </c>
      <c r="J7818" s="5" t="s">
        <v>184</v>
      </c>
      <c r="K7818" s="5" t="s">
        <v>185</v>
      </c>
      <c r="L7818" s="7" t="s">
        <v>164</v>
      </c>
      <c r="M7818" t="str">
        <f t="shared" si="368"/>
        <v>No</v>
      </c>
    </row>
    <row r="7819" spans="1:13" ht="15" thickBot="1" x14ac:dyDescent="0.4">
      <c r="A7819" s="5" t="s">
        <v>175</v>
      </c>
      <c r="B7819" s="5" t="s">
        <v>176</v>
      </c>
      <c r="C7819" s="5" t="s">
        <v>8020</v>
      </c>
      <c r="D7819" s="5">
        <f t="shared" si="367"/>
        <v>31068</v>
      </c>
      <c r="E7819" s="6">
        <v>39904</v>
      </c>
      <c r="F7819" s="6">
        <f t="shared" si="366"/>
        <v>39994</v>
      </c>
      <c r="G7819" s="6" t="str">
        <f>IF('BCT Template'!R7818&gt;F7819,"Yes","No")</f>
        <v>No</v>
      </c>
      <c r="H7819" s="5" t="s">
        <v>178</v>
      </c>
      <c r="I7819" s="5" t="s">
        <v>179</v>
      </c>
      <c r="J7819" s="5" t="s">
        <v>35</v>
      </c>
      <c r="K7819" s="5" t="s">
        <v>180</v>
      </c>
      <c r="L7819" s="7" t="s">
        <v>164</v>
      </c>
      <c r="M7819" t="str">
        <f t="shared" si="368"/>
        <v>Yes</v>
      </c>
    </row>
    <row r="7820" spans="1:13" ht="15" thickBot="1" x14ac:dyDescent="0.4">
      <c r="A7820" s="5" t="s">
        <v>175</v>
      </c>
      <c r="B7820" s="5" t="s">
        <v>176</v>
      </c>
      <c r="C7820" s="5" t="s">
        <v>8021</v>
      </c>
      <c r="D7820" s="5">
        <f t="shared" si="367"/>
        <v>29446</v>
      </c>
      <c r="E7820" s="6">
        <v>44255</v>
      </c>
      <c r="F7820" s="6">
        <f t="shared" si="366"/>
        <v>44345</v>
      </c>
      <c r="G7820" s="6" t="str">
        <f>IF('BCT Template'!R7819&gt;F7820,"Yes","No")</f>
        <v>No</v>
      </c>
      <c r="H7820" s="5" t="s">
        <v>178</v>
      </c>
      <c r="I7820" s="5" t="s">
        <v>179</v>
      </c>
      <c r="J7820" s="5" t="s">
        <v>35</v>
      </c>
      <c r="K7820" s="5" t="s">
        <v>180</v>
      </c>
      <c r="L7820" s="7" t="s">
        <v>164</v>
      </c>
      <c r="M7820" t="str">
        <f t="shared" si="368"/>
        <v>Yes</v>
      </c>
    </row>
    <row r="7821" spans="1:13" ht="15" thickBot="1" x14ac:dyDescent="0.4">
      <c r="A7821" s="5" t="s">
        <v>175</v>
      </c>
      <c r="B7821" s="5" t="s">
        <v>176</v>
      </c>
      <c r="C7821" s="5" t="s">
        <v>8022</v>
      </c>
      <c r="D7821" s="5">
        <f t="shared" si="367"/>
        <v>83088</v>
      </c>
      <c r="E7821" s="6">
        <v>45300</v>
      </c>
      <c r="F7821" s="6">
        <f t="shared" si="366"/>
        <v>45390</v>
      </c>
      <c r="G7821" s="6" t="str">
        <f>IF('BCT Template'!R7820&gt;F7821,"Yes","No")</f>
        <v>No</v>
      </c>
      <c r="H7821" s="5" t="s">
        <v>210</v>
      </c>
      <c r="I7821" s="5" t="s">
        <v>211</v>
      </c>
      <c r="J7821" s="5" t="s">
        <v>184</v>
      </c>
      <c r="K7821" s="5" t="s">
        <v>185</v>
      </c>
      <c r="L7821" s="7" t="s">
        <v>164</v>
      </c>
      <c r="M7821" t="str">
        <f t="shared" si="368"/>
        <v>No</v>
      </c>
    </row>
    <row r="7822" spans="1:13" ht="15" thickBot="1" x14ac:dyDescent="0.4">
      <c r="A7822" s="5" t="s">
        <v>175</v>
      </c>
      <c r="B7822" s="5" t="s">
        <v>176</v>
      </c>
      <c r="C7822" s="5" t="s">
        <v>8023</v>
      </c>
      <c r="D7822" s="5">
        <f t="shared" si="367"/>
        <v>22768</v>
      </c>
      <c r="E7822" s="6">
        <v>43890</v>
      </c>
      <c r="F7822" s="6">
        <f t="shared" si="366"/>
        <v>43980</v>
      </c>
      <c r="G7822" s="6" t="str">
        <f>IF('BCT Template'!R7821&gt;F7822,"Yes","No")</f>
        <v>No</v>
      </c>
      <c r="H7822" s="5" t="s">
        <v>178</v>
      </c>
      <c r="I7822" s="5" t="s">
        <v>179</v>
      </c>
      <c r="J7822" s="5" t="s">
        <v>35</v>
      </c>
      <c r="K7822" s="5" t="s">
        <v>180</v>
      </c>
      <c r="L7822" s="7" t="s">
        <v>164</v>
      </c>
      <c r="M7822" t="str">
        <f t="shared" si="368"/>
        <v>Yes</v>
      </c>
    </row>
    <row r="7823" spans="1:13" ht="15" thickBot="1" x14ac:dyDescent="0.4">
      <c r="A7823" s="5" t="s">
        <v>175</v>
      </c>
      <c r="B7823" s="5" t="s">
        <v>176</v>
      </c>
      <c r="C7823" s="5" t="s">
        <v>8024</v>
      </c>
      <c r="D7823" s="5">
        <f t="shared" si="367"/>
        <v>57764</v>
      </c>
      <c r="E7823" s="6">
        <v>44561</v>
      </c>
      <c r="F7823" s="6">
        <f t="shared" si="366"/>
        <v>44651</v>
      </c>
      <c r="G7823" s="6" t="str">
        <f>IF('BCT Template'!R7822&gt;F7823,"Yes","No")</f>
        <v>No</v>
      </c>
      <c r="H7823" s="5" t="s">
        <v>189</v>
      </c>
      <c r="I7823" s="5" t="s">
        <v>190</v>
      </c>
      <c r="J7823" s="5" t="s">
        <v>184</v>
      </c>
      <c r="K7823" s="5" t="s">
        <v>185</v>
      </c>
      <c r="L7823" s="7" t="s">
        <v>164</v>
      </c>
      <c r="M7823" t="str">
        <f t="shared" si="368"/>
        <v>No</v>
      </c>
    </row>
    <row r="7824" spans="1:13" ht="15" thickBot="1" x14ac:dyDescent="0.4">
      <c r="A7824" s="5" t="s">
        <v>175</v>
      </c>
      <c r="B7824" s="5" t="s">
        <v>176</v>
      </c>
      <c r="C7824" s="5" t="s">
        <v>8025</v>
      </c>
      <c r="D7824" s="5">
        <f t="shared" si="367"/>
        <v>22005</v>
      </c>
      <c r="E7824" s="6">
        <v>44012</v>
      </c>
      <c r="F7824" s="6">
        <f t="shared" si="366"/>
        <v>44102</v>
      </c>
      <c r="G7824" s="6" t="str">
        <f>IF('BCT Template'!R7823&gt;F7824,"Yes","No")</f>
        <v>No</v>
      </c>
      <c r="H7824" s="5" t="s">
        <v>178</v>
      </c>
      <c r="I7824" s="5" t="s">
        <v>179</v>
      </c>
      <c r="J7824" s="5" t="s">
        <v>35</v>
      </c>
      <c r="K7824" s="5" t="s">
        <v>180</v>
      </c>
      <c r="L7824" s="7" t="s">
        <v>164</v>
      </c>
      <c r="M7824" t="str">
        <f t="shared" si="368"/>
        <v>Yes</v>
      </c>
    </row>
    <row r="7825" spans="1:13" ht="15" thickBot="1" x14ac:dyDescent="0.4">
      <c r="A7825" s="5" t="s">
        <v>175</v>
      </c>
      <c r="B7825" s="5" t="s">
        <v>176</v>
      </c>
      <c r="C7825" s="5" t="s">
        <v>8026</v>
      </c>
      <c r="D7825" s="5">
        <f t="shared" si="367"/>
        <v>22588</v>
      </c>
      <c r="E7825" s="6">
        <v>44012</v>
      </c>
      <c r="F7825" s="6">
        <f t="shared" si="366"/>
        <v>44102</v>
      </c>
      <c r="G7825" s="6" t="str">
        <f>IF('BCT Template'!R7824&gt;F7825,"Yes","No")</f>
        <v>No</v>
      </c>
      <c r="H7825" s="5" t="s">
        <v>178</v>
      </c>
      <c r="I7825" s="5" t="s">
        <v>179</v>
      </c>
      <c r="J7825" s="5" t="s">
        <v>35</v>
      </c>
      <c r="K7825" s="5" t="s">
        <v>180</v>
      </c>
      <c r="L7825" s="7" t="s">
        <v>164</v>
      </c>
      <c r="M7825" t="str">
        <f t="shared" si="368"/>
        <v>Yes</v>
      </c>
    </row>
    <row r="7826" spans="1:13" ht="15" thickBot="1" x14ac:dyDescent="0.4">
      <c r="A7826" s="5" t="s">
        <v>175</v>
      </c>
      <c r="B7826" s="5" t="s">
        <v>176</v>
      </c>
      <c r="C7826" s="5" t="s">
        <v>8027</v>
      </c>
      <c r="D7826" s="5">
        <f t="shared" si="367"/>
        <v>57125</v>
      </c>
      <c r="E7826" s="6">
        <v>43100</v>
      </c>
      <c r="F7826" s="6">
        <f t="shared" si="366"/>
        <v>43190</v>
      </c>
      <c r="G7826" s="6" t="str">
        <f>IF('BCT Template'!R7825&gt;F7826,"Yes","No")</f>
        <v>No</v>
      </c>
      <c r="H7826" s="5" t="s">
        <v>189</v>
      </c>
      <c r="I7826" s="5" t="s">
        <v>190</v>
      </c>
      <c r="J7826" s="5" t="s">
        <v>200</v>
      </c>
      <c r="K7826" s="5" t="s">
        <v>201</v>
      </c>
      <c r="L7826" s="7" t="s">
        <v>164</v>
      </c>
      <c r="M7826" t="str">
        <f t="shared" si="368"/>
        <v>Yes</v>
      </c>
    </row>
    <row r="7827" spans="1:13" ht="15" thickBot="1" x14ac:dyDescent="0.4">
      <c r="A7827" s="5" t="s">
        <v>175</v>
      </c>
      <c r="B7827" s="5" t="s">
        <v>176</v>
      </c>
      <c r="C7827" s="5" t="s">
        <v>8028</v>
      </c>
      <c r="D7827" s="5">
        <f t="shared" si="367"/>
        <v>58119</v>
      </c>
      <c r="E7827" s="6">
        <v>43981</v>
      </c>
      <c r="F7827" s="6">
        <f t="shared" si="366"/>
        <v>44071</v>
      </c>
      <c r="G7827" s="6" t="str">
        <f>IF('BCT Template'!R7826&gt;F7827,"Yes","No")</f>
        <v>No</v>
      </c>
      <c r="H7827" s="5" t="s">
        <v>182</v>
      </c>
      <c r="I7827" s="5" t="s">
        <v>183</v>
      </c>
      <c r="J7827" s="5" t="s">
        <v>184</v>
      </c>
      <c r="K7827" s="5" t="s">
        <v>185</v>
      </c>
      <c r="L7827" s="7" t="s">
        <v>164</v>
      </c>
      <c r="M7827" t="str">
        <f t="shared" si="368"/>
        <v>No</v>
      </c>
    </row>
    <row r="7828" spans="1:13" ht="15" thickBot="1" x14ac:dyDescent="0.4">
      <c r="A7828" s="5" t="s">
        <v>175</v>
      </c>
      <c r="B7828" s="5" t="s">
        <v>176</v>
      </c>
      <c r="C7828" s="5" t="s">
        <v>8029</v>
      </c>
      <c r="D7828" s="5">
        <f t="shared" si="367"/>
        <v>58035</v>
      </c>
      <c r="E7828" s="6">
        <v>40755</v>
      </c>
      <c r="F7828" s="6">
        <f t="shared" si="366"/>
        <v>40845</v>
      </c>
      <c r="G7828" s="6" t="str">
        <f>IF('BCT Template'!R7827&gt;F7828,"Yes","No")</f>
        <v>No</v>
      </c>
      <c r="H7828" s="5" t="s">
        <v>182</v>
      </c>
      <c r="I7828" s="5" t="s">
        <v>183</v>
      </c>
      <c r="J7828" s="5" t="s">
        <v>200</v>
      </c>
      <c r="K7828" s="5" t="s">
        <v>201</v>
      </c>
      <c r="L7828" s="7" t="s">
        <v>164</v>
      </c>
      <c r="M7828" t="str">
        <f t="shared" si="368"/>
        <v>Yes</v>
      </c>
    </row>
    <row r="7829" spans="1:13" ht="15" thickBot="1" x14ac:dyDescent="0.4">
      <c r="A7829" s="5" t="s">
        <v>175</v>
      </c>
      <c r="B7829" s="5" t="s">
        <v>176</v>
      </c>
      <c r="C7829" s="5" t="s">
        <v>8030</v>
      </c>
      <c r="D7829" s="5">
        <f t="shared" si="367"/>
        <v>80828</v>
      </c>
      <c r="E7829" s="6">
        <v>43299</v>
      </c>
      <c r="F7829" s="6">
        <f t="shared" si="366"/>
        <v>43389</v>
      </c>
      <c r="G7829" s="6" t="str">
        <f>IF('BCT Template'!R7828&gt;F7829,"Yes","No")</f>
        <v>No</v>
      </c>
      <c r="H7829" s="5" t="s">
        <v>182</v>
      </c>
      <c r="I7829" s="5" t="s">
        <v>183</v>
      </c>
      <c r="J7829" s="5" t="s">
        <v>184</v>
      </c>
      <c r="K7829" s="5" t="s">
        <v>185</v>
      </c>
      <c r="L7829" s="7" t="s">
        <v>164</v>
      </c>
      <c r="M7829" t="str">
        <f t="shared" si="368"/>
        <v>No</v>
      </c>
    </row>
    <row r="7830" spans="1:13" ht="15" thickBot="1" x14ac:dyDescent="0.4">
      <c r="A7830" s="5" t="s">
        <v>175</v>
      </c>
      <c r="B7830" s="5" t="s">
        <v>176</v>
      </c>
      <c r="C7830" s="5" t="s">
        <v>8031</v>
      </c>
      <c r="D7830" s="5">
        <f t="shared" si="367"/>
        <v>78537</v>
      </c>
      <c r="E7830" s="6">
        <v>44208</v>
      </c>
      <c r="F7830" s="6">
        <f t="shared" ref="F7830:F7893" si="369">E7830+90</f>
        <v>44298</v>
      </c>
      <c r="G7830" s="6" t="str">
        <f>IF('BCT Template'!R7829&gt;F7830,"Yes","No")</f>
        <v>No</v>
      </c>
      <c r="H7830" s="5" t="s">
        <v>210</v>
      </c>
      <c r="I7830" s="5" t="s">
        <v>211</v>
      </c>
      <c r="J7830" s="5" t="s">
        <v>184</v>
      </c>
      <c r="K7830" s="5" t="s">
        <v>185</v>
      </c>
      <c r="L7830" s="7" t="s">
        <v>164</v>
      </c>
      <c r="M7830" t="str">
        <f t="shared" si="368"/>
        <v>No</v>
      </c>
    </row>
    <row r="7831" spans="1:13" ht="15" thickBot="1" x14ac:dyDescent="0.4">
      <c r="A7831" s="5" t="s">
        <v>175</v>
      </c>
      <c r="B7831" s="5" t="s">
        <v>176</v>
      </c>
      <c r="C7831" s="5" t="s">
        <v>8032</v>
      </c>
      <c r="D7831" s="5">
        <f t="shared" si="367"/>
        <v>29975</v>
      </c>
      <c r="E7831" s="6">
        <v>43373</v>
      </c>
      <c r="F7831" s="6">
        <f t="shared" si="369"/>
        <v>43463</v>
      </c>
      <c r="G7831" s="6" t="str">
        <f>IF('BCT Template'!R7830&gt;F7831,"Yes","No")</f>
        <v>No</v>
      </c>
      <c r="H7831" s="5" t="s">
        <v>178</v>
      </c>
      <c r="I7831" s="5" t="s">
        <v>179</v>
      </c>
      <c r="J7831" s="5" t="s">
        <v>35</v>
      </c>
      <c r="K7831" s="5" t="s">
        <v>180</v>
      </c>
      <c r="L7831" s="7" t="s">
        <v>164</v>
      </c>
      <c r="M7831" t="str">
        <f t="shared" si="368"/>
        <v>Yes</v>
      </c>
    </row>
    <row r="7832" spans="1:13" ht="15" thickBot="1" x14ac:dyDescent="0.4">
      <c r="A7832" s="5" t="s">
        <v>175</v>
      </c>
      <c r="B7832" s="5" t="s">
        <v>176</v>
      </c>
      <c r="C7832" s="5" t="s">
        <v>8033</v>
      </c>
      <c r="D7832" s="5">
        <f t="shared" si="367"/>
        <v>22925</v>
      </c>
      <c r="E7832" s="6">
        <v>44012</v>
      </c>
      <c r="F7832" s="6">
        <f t="shared" si="369"/>
        <v>44102</v>
      </c>
      <c r="G7832" s="6" t="str">
        <f>IF('BCT Template'!R7831&gt;F7832,"Yes","No")</f>
        <v>No</v>
      </c>
      <c r="H7832" s="5" t="s">
        <v>178</v>
      </c>
      <c r="I7832" s="5" t="s">
        <v>179</v>
      </c>
      <c r="J7832" s="5" t="s">
        <v>35</v>
      </c>
      <c r="K7832" s="5" t="s">
        <v>180</v>
      </c>
      <c r="L7832" s="7" t="s">
        <v>164</v>
      </c>
      <c r="M7832" t="str">
        <f t="shared" si="368"/>
        <v>Yes</v>
      </c>
    </row>
    <row r="7833" spans="1:13" ht="15" thickBot="1" x14ac:dyDescent="0.4">
      <c r="A7833" s="5" t="s">
        <v>175</v>
      </c>
      <c r="B7833" s="5" t="s">
        <v>176</v>
      </c>
      <c r="C7833" s="5" t="s">
        <v>8034</v>
      </c>
      <c r="D7833" s="5">
        <f t="shared" si="367"/>
        <v>84849</v>
      </c>
      <c r="E7833" s="6">
        <v>44279</v>
      </c>
      <c r="F7833" s="6">
        <f t="shared" si="369"/>
        <v>44369</v>
      </c>
      <c r="G7833" s="6" t="str">
        <f>IF('BCT Template'!R7832&gt;F7833,"Yes","No")</f>
        <v>No</v>
      </c>
      <c r="H7833" s="5" t="s">
        <v>210</v>
      </c>
      <c r="I7833" s="5" t="s">
        <v>211</v>
      </c>
      <c r="J7833" s="5" t="s">
        <v>184</v>
      </c>
      <c r="K7833" s="5" t="s">
        <v>185</v>
      </c>
      <c r="L7833" s="7" t="s">
        <v>164</v>
      </c>
      <c r="M7833" t="str">
        <f t="shared" si="368"/>
        <v>No</v>
      </c>
    </row>
    <row r="7834" spans="1:13" ht="15" thickBot="1" x14ac:dyDescent="0.4">
      <c r="A7834" s="5" t="s">
        <v>175</v>
      </c>
      <c r="B7834" s="5" t="s">
        <v>176</v>
      </c>
      <c r="C7834" s="5" t="s">
        <v>8035</v>
      </c>
      <c r="D7834" s="5">
        <f t="shared" si="367"/>
        <v>77048</v>
      </c>
      <c r="E7834" s="6">
        <v>37802</v>
      </c>
      <c r="F7834" s="6">
        <f t="shared" si="369"/>
        <v>37892</v>
      </c>
      <c r="G7834" s="6" t="str">
        <f>IF('BCT Template'!R7833&gt;F7834,"Yes","No")</f>
        <v>No</v>
      </c>
      <c r="H7834" s="5" t="s">
        <v>197</v>
      </c>
      <c r="I7834" s="5" t="s">
        <v>198</v>
      </c>
      <c r="J7834" s="5" t="s">
        <v>184</v>
      </c>
      <c r="K7834" s="5" t="s">
        <v>185</v>
      </c>
      <c r="L7834" s="7" t="s">
        <v>164</v>
      </c>
      <c r="M7834" t="str">
        <f t="shared" si="368"/>
        <v>No</v>
      </c>
    </row>
    <row r="7835" spans="1:13" ht="15" thickBot="1" x14ac:dyDescent="0.4">
      <c r="A7835" s="5" t="s">
        <v>175</v>
      </c>
      <c r="B7835" s="5" t="s">
        <v>176</v>
      </c>
      <c r="C7835" s="5" t="s">
        <v>8036</v>
      </c>
      <c r="D7835" s="5">
        <f t="shared" si="367"/>
        <v>81069</v>
      </c>
      <c r="E7835" s="6">
        <v>43555</v>
      </c>
      <c r="F7835" s="6">
        <f t="shared" si="369"/>
        <v>43645</v>
      </c>
      <c r="G7835" s="6" t="str">
        <f>IF('BCT Template'!R7834&gt;F7835,"Yes","No")</f>
        <v>No</v>
      </c>
      <c r="H7835" s="5" t="s">
        <v>182</v>
      </c>
      <c r="I7835" s="5" t="s">
        <v>183</v>
      </c>
      <c r="J7835" s="5" t="s">
        <v>200</v>
      </c>
      <c r="K7835" s="5" t="s">
        <v>201</v>
      </c>
      <c r="L7835" s="7" t="s">
        <v>164</v>
      </c>
      <c r="M7835" t="str">
        <f t="shared" si="368"/>
        <v>Yes</v>
      </c>
    </row>
    <row r="7836" spans="1:13" ht="15" thickBot="1" x14ac:dyDescent="0.4">
      <c r="A7836" s="5" t="s">
        <v>175</v>
      </c>
      <c r="B7836" s="5" t="s">
        <v>176</v>
      </c>
      <c r="C7836" s="5" t="s">
        <v>8037</v>
      </c>
      <c r="D7836" s="5">
        <f t="shared" si="367"/>
        <v>21539</v>
      </c>
      <c r="E7836" s="6">
        <v>44408</v>
      </c>
      <c r="F7836" s="6">
        <f t="shared" si="369"/>
        <v>44498</v>
      </c>
      <c r="G7836" s="6" t="str">
        <f>IF('BCT Template'!R7835&gt;F7836,"Yes","No")</f>
        <v>No</v>
      </c>
      <c r="H7836" s="5" t="s">
        <v>178</v>
      </c>
      <c r="I7836" s="5" t="s">
        <v>179</v>
      </c>
      <c r="J7836" s="5" t="s">
        <v>35</v>
      </c>
      <c r="K7836" s="5" t="s">
        <v>180</v>
      </c>
      <c r="L7836" s="7" t="s">
        <v>164</v>
      </c>
      <c r="M7836" t="str">
        <f t="shared" si="368"/>
        <v>Yes</v>
      </c>
    </row>
    <row r="7837" spans="1:13" ht="15" thickBot="1" x14ac:dyDescent="0.4">
      <c r="A7837" s="5" t="s">
        <v>175</v>
      </c>
      <c r="B7837" s="5" t="s">
        <v>176</v>
      </c>
      <c r="C7837" s="5" t="s">
        <v>8038</v>
      </c>
      <c r="D7837" s="5">
        <f t="shared" si="367"/>
        <v>77912</v>
      </c>
      <c r="E7837" s="6">
        <v>44104</v>
      </c>
      <c r="F7837" s="6">
        <f t="shared" si="369"/>
        <v>44194</v>
      </c>
      <c r="G7837" s="6" t="str">
        <f>IF('BCT Template'!R7836&gt;F7837,"Yes","No")</f>
        <v>No</v>
      </c>
      <c r="H7837" s="5" t="s">
        <v>189</v>
      </c>
      <c r="I7837" s="5" t="s">
        <v>190</v>
      </c>
      <c r="J7837" s="5" t="s">
        <v>200</v>
      </c>
      <c r="K7837" s="5" t="s">
        <v>201</v>
      </c>
      <c r="L7837" s="7" t="s">
        <v>164</v>
      </c>
      <c r="M7837" t="str">
        <f t="shared" si="368"/>
        <v>Yes</v>
      </c>
    </row>
    <row r="7838" spans="1:13" ht="15" thickBot="1" x14ac:dyDescent="0.4">
      <c r="A7838" s="5" t="s">
        <v>175</v>
      </c>
      <c r="B7838" s="5" t="s">
        <v>176</v>
      </c>
      <c r="C7838" s="5" t="s">
        <v>8039</v>
      </c>
      <c r="D7838" s="5">
        <f t="shared" si="367"/>
        <v>82195</v>
      </c>
      <c r="E7838" s="6">
        <v>44119</v>
      </c>
      <c r="F7838" s="6">
        <f t="shared" si="369"/>
        <v>44209</v>
      </c>
      <c r="G7838" s="6" t="str">
        <f>IF('BCT Template'!R7837&gt;F7838,"Yes","No")</f>
        <v>No</v>
      </c>
      <c r="H7838" s="5" t="s">
        <v>210</v>
      </c>
      <c r="I7838" s="5" t="s">
        <v>211</v>
      </c>
      <c r="J7838" s="5" t="s">
        <v>184</v>
      </c>
      <c r="K7838" s="5" t="s">
        <v>185</v>
      </c>
      <c r="L7838" s="7" t="s">
        <v>164</v>
      </c>
      <c r="M7838" t="str">
        <f t="shared" si="368"/>
        <v>No</v>
      </c>
    </row>
    <row r="7839" spans="1:13" ht="15" thickBot="1" x14ac:dyDescent="0.4">
      <c r="A7839" s="5" t="s">
        <v>175</v>
      </c>
      <c r="B7839" s="5" t="s">
        <v>176</v>
      </c>
      <c r="C7839" s="5" t="s">
        <v>8040</v>
      </c>
      <c r="D7839" s="5">
        <f t="shared" si="367"/>
        <v>57637</v>
      </c>
      <c r="E7839" s="6">
        <v>39721</v>
      </c>
      <c r="F7839" s="6">
        <f t="shared" si="369"/>
        <v>39811</v>
      </c>
      <c r="G7839" s="6" t="str">
        <f>IF('BCT Template'!R7838&gt;F7839,"Yes","No")</f>
        <v>No</v>
      </c>
      <c r="H7839" s="5" t="s">
        <v>189</v>
      </c>
      <c r="I7839" s="5" t="s">
        <v>190</v>
      </c>
      <c r="J7839" s="5" t="s">
        <v>200</v>
      </c>
      <c r="K7839" s="5" t="s">
        <v>201</v>
      </c>
      <c r="L7839" s="7" t="s">
        <v>164</v>
      </c>
      <c r="M7839" t="str">
        <f t="shared" si="368"/>
        <v>Yes</v>
      </c>
    </row>
    <row r="7840" spans="1:13" ht="15" thickBot="1" x14ac:dyDescent="0.4">
      <c r="A7840" s="5" t="s">
        <v>175</v>
      </c>
      <c r="B7840" s="5" t="s">
        <v>176</v>
      </c>
      <c r="C7840" s="5" t="s">
        <v>8041</v>
      </c>
      <c r="D7840" s="5">
        <f t="shared" si="367"/>
        <v>18321</v>
      </c>
      <c r="E7840" s="6">
        <v>41820</v>
      </c>
      <c r="F7840" s="6">
        <f t="shared" si="369"/>
        <v>41910</v>
      </c>
      <c r="G7840" s="6" t="str">
        <f>IF('BCT Template'!R7839&gt;F7840,"Yes","No")</f>
        <v>No</v>
      </c>
      <c r="H7840" s="5" t="s">
        <v>234</v>
      </c>
      <c r="I7840" s="5" t="s">
        <v>235</v>
      </c>
      <c r="J7840" s="5" t="s">
        <v>200</v>
      </c>
      <c r="K7840" s="5" t="s">
        <v>201</v>
      </c>
      <c r="L7840" s="7" t="s">
        <v>164</v>
      </c>
      <c r="M7840" t="str">
        <f t="shared" si="368"/>
        <v>Yes</v>
      </c>
    </row>
    <row r="7841" spans="1:13" ht="15" thickBot="1" x14ac:dyDescent="0.4">
      <c r="A7841" s="5" t="s">
        <v>175</v>
      </c>
      <c r="B7841" s="5" t="s">
        <v>176</v>
      </c>
      <c r="C7841" s="5" t="s">
        <v>8042</v>
      </c>
      <c r="D7841" s="5">
        <f t="shared" si="367"/>
        <v>57240</v>
      </c>
      <c r="E7841" s="6">
        <v>41639</v>
      </c>
      <c r="F7841" s="6">
        <f t="shared" si="369"/>
        <v>41729</v>
      </c>
      <c r="G7841" s="6" t="str">
        <f>IF('BCT Template'!R7840&gt;F7841,"Yes","No")</f>
        <v>No</v>
      </c>
      <c r="H7841" s="5" t="s">
        <v>189</v>
      </c>
      <c r="I7841" s="5" t="s">
        <v>190</v>
      </c>
      <c r="J7841" s="5" t="s">
        <v>184</v>
      </c>
      <c r="K7841" s="5" t="s">
        <v>185</v>
      </c>
      <c r="L7841" s="7" t="s">
        <v>164</v>
      </c>
      <c r="M7841" t="str">
        <f t="shared" si="368"/>
        <v>No</v>
      </c>
    </row>
    <row r="7842" spans="1:13" ht="15" thickBot="1" x14ac:dyDescent="0.4">
      <c r="A7842" s="5" t="s">
        <v>175</v>
      </c>
      <c r="B7842" s="5" t="s">
        <v>176</v>
      </c>
      <c r="C7842" s="5" t="s">
        <v>8043</v>
      </c>
      <c r="D7842" s="5">
        <f t="shared" si="367"/>
        <v>25062</v>
      </c>
      <c r="E7842" s="6">
        <v>41912</v>
      </c>
      <c r="F7842" s="6">
        <f t="shared" si="369"/>
        <v>42002</v>
      </c>
      <c r="G7842" s="6" t="str">
        <f>IF('BCT Template'!R7841&gt;F7842,"Yes","No")</f>
        <v>No</v>
      </c>
      <c r="H7842" s="5" t="s">
        <v>240</v>
      </c>
      <c r="I7842" s="5" t="s">
        <v>241</v>
      </c>
      <c r="J7842" s="5" t="s">
        <v>35</v>
      </c>
      <c r="K7842" s="5" t="s">
        <v>180</v>
      </c>
      <c r="L7842" s="7" t="s">
        <v>164</v>
      </c>
      <c r="M7842" t="str">
        <f t="shared" si="368"/>
        <v>Yes</v>
      </c>
    </row>
    <row r="7843" spans="1:13" ht="15" thickBot="1" x14ac:dyDescent="0.4">
      <c r="A7843" s="5" t="s">
        <v>175</v>
      </c>
      <c r="B7843" s="5" t="s">
        <v>176</v>
      </c>
      <c r="C7843" s="5" t="s">
        <v>8044</v>
      </c>
      <c r="D7843" s="5">
        <f t="shared" si="367"/>
        <v>78802</v>
      </c>
      <c r="E7843" s="6">
        <v>43904</v>
      </c>
      <c r="F7843" s="6">
        <f t="shared" si="369"/>
        <v>43994</v>
      </c>
      <c r="G7843" s="6" t="str">
        <f>IF('BCT Template'!R7842&gt;F7843,"Yes","No")</f>
        <v>No</v>
      </c>
      <c r="H7843" s="5" t="s">
        <v>210</v>
      </c>
      <c r="I7843" s="5" t="s">
        <v>211</v>
      </c>
      <c r="J7843" s="5" t="s">
        <v>184</v>
      </c>
      <c r="K7843" s="5" t="s">
        <v>185</v>
      </c>
      <c r="L7843" s="7" t="s">
        <v>164</v>
      </c>
      <c r="M7843" t="str">
        <f t="shared" si="368"/>
        <v>No</v>
      </c>
    </row>
    <row r="7844" spans="1:13" ht="15" thickBot="1" x14ac:dyDescent="0.4">
      <c r="A7844" s="5" t="s">
        <v>175</v>
      </c>
      <c r="B7844" s="5" t="s">
        <v>176</v>
      </c>
      <c r="C7844" s="5" t="s">
        <v>8045</v>
      </c>
      <c r="D7844" s="5">
        <f t="shared" si="367"/>
        <v>82248</v>
      </c>
      <c r="E7844" s="6">
        <v>43852</v>
      </c>
      <c r="F7844" s="6">
        <f t="shared" si="369"/>
        <v>43942</v>
      </c>
      <c r="G7844" s="6" t="str">
        <f>IF('BCT Template'!R7843&gt;F7844,"Yes","No")</f>
        <v>No</v>
      </c>
      <c r="H7844" s="5" t="s">
        <v>210</v>
      </c>
      <c r="I7844" s="5" t="s">
        <v>211</v>
      </c>
      <c r="J7844" s="5" t="s">
        <v>184</v>
      </c>
      <c r="K7844" s="5" t="s">
        <v>185</v>
      </c>
      <c r="L7844" s="7" t="s">
        <v>164</v>
      </c>
      <c r="M7844" t="str">
        <f t="shared" si="368"/>
        <v>No</v>
      </c>
    </row>
    <row r="7845" spans="1:13" ht="15" thickBot="1" x14ac:dyDescent="0.4">
      <c r="A7845" s="5" t="s">
        <v>175</v>
      </c>
      <c r="B7845" s="5" t="s">
        <v>176</v>
      </c>
      <c r="C7845" s="5" t="s">
        <v>8046</v>
      </c>
      <c r="D7845" s="5">
        <f t="shared" si="367"/>
        <v>82981</v>
      </c>
      <c r="E7845" s="6">
        <v>45121</v>
      </c>
      <c r="F7845" s="6">
        <f t="shared" si="369"/>
        <v>45211</v>
      </c>
      <c r="G7845" s="6" t="str">
        <f>IF('BCT Template'!R7844&gt;F7845,"Yes","No")</f>
        <v>No</v>
      </c>
      <c r="H7845" s="5" t="s">
        <v>210</v>
      </c>
      <c r="I7845" s="5" t="s">
        <v>211</v>
      </c>
      <c r="J7845" s="5" t="s">
        <v>184</v>
      </c>
      <c r="K7845" s="5" t="s">
        <v>185</v>
      </c>
      <c r="L7845" s="7" t="s">
        <v>164</v>
      </c>
      <c r="M7845" t="str">
        <f t="shared" si="368"/>
        <v>No</v>
      </c>
    </row>
    <row r="7846" spans="1:13" ht="15" thickBot="1" x14ac:dyDescent="0.4">
      <c r="A7846" s="5" t="s">
        <v>175</v>
      </c>
      <c r="B7846" s="5" t="s">
        <v>176</v>
      </c>
      <c r="C7846" s="5" t="s">
        <v>8047</v>
      </c>
      <c r="D7846" s="5">
        <f t="shared" si="367"/>
        <v>57201</v>
      </c>
      <c r="E7846" s="6">
        <v>44043</v>
      </c>
      <c r="F7846" s="6">
        <f t="shared" si="369"/>
        <v>44133</v>
      </c>
      <c r="G7846" s="6" t="str">
        <f>IF('BCT Template'!R7845&gt;F7846,"Yes","No")</f>
        <v>No</v>
      </c>
      <c r="H7846" s="5" t="s">
        <v>189</v>
      </c>
      <c r="I7846" s="5" t="s">
        <v>190</v>
      </c>
      <c r="J7846" s="5" t="s">
        <v>200</v>
      </c>
      <c r="K7846" s="5" t="s">
        <v>201</v>
      </c>
      <c r="L7846" s="7" t="s">
        <v>164</v>
      </c>
      <c r="M7846" t="str">
        <f t="shared" si="368"/>
        <v>Yes</v>
      </c>
    </row>
    <row r="7847" spans="1:13" ht="15" thickBot="1" x14ac:dyDescent="0.4">
      <c r="A7847" s="5" t="s">
        <v>175</v>
      </c>
      <c r="B7847" s="5" t="s">
        <v>176</v>
      </c>
      <c r="C7847" s="5" t="s">
        <v>8048</v>
      </c>
      <c r="D7847" s="5">
        <f t="shared" si="367"/>
        <v>30823</v>
      </c>
      <c r="E7847" s="6">
        <v>41820</v>
      </c>
      <c r="F7847" s="6">
        <f t="shared" si="369"/>
        <v>41910</v>
      </c>
      <c r="G7847" s="6" t="str">
        <f>IF('BCT Template'!R7846&gt;F7847,"Yes","No")</f>
        <v>No</v>
      </c>
      <c r="H7847" s="5" t="s">
        <v>178</v>
      </c>
      <c r="I7847" s="5" t="s">
        <v>179</v>
      </c>
      <c r="J7847" s="5" t="s">
        <v>35</v>
      </c>
      <c r="K7847" s="5" t="s">
        <v>180</v>
      </c>
      <c r="L7847" s="7" t="s">
        <v>164</v>
      </c>
      <c r="M7847" t="str">
        <f t="shared" si="368"/>
        <v>Yes</v>
      </c>
    </row>
    <row r="7848" spans="1:13" ht="15" thickBot="1" x14ac:dyDescent="0.4">
      <c r="A7848" s="5" t="s">
        <v>175</v>
      </c>
      <c r="B7848" s="5" t="s">
        <v>176</v>
      </c>
      <c r="C7848" s="5" t="s">
        <v>8049</v>
      </c>
      <c r="D7848" s="5">
        <f t="shared" si="367"/>
        <v>83121</v>
      </c>
      <c r="E7848" s="6">
        <v>44988</v>
      </c>
      <c r="F7848" s="6">
        <f t="shared" si="369"/>
        <v>45078</v>
      </c>
      <c r="G7848" s="6" t="str">
        <f>IF('BCT Template'!R7847&gt;F7848,"Yes","No")</f>
        <v>No</v>
      </c>
      <c r="H7848" s="5" t="s">
        <v>210</v>
      </c>
      <c r="I7848" s="5" t="s">
        <v>211</v>
      </c>
      <c r="J7848" s="5" t="s">
        <v>184</v>
      </c>
      <c r="K7848" s="5" t="s">
        <v>185</v>
      </c>
      <c r="L7848" s="7" t="s">
        <v>164</v>
      </c>
      <c r="M7848" t="str">
        <f t="shared" si="368"/>
        <v>No</v>
      </c>
    </row>
    <row r="7849" spans="1:13" ht="15" thickBot="1" x14ac:dyDescent="0.4">
      <c r="A7849" s="5" t="s">
        <v>175</v>
      </c>
      <c r="B7849" s="5" t="s">
        <v>176</v>
      </c>
      <c r="C7849" s="5" t="s">
        <v>8050</v>
      </c>
      <c r="D7849" s="5">
        <f t="shared" si="367"/>
        <v>82859</v>
      </c>
      <c r="E7849" s="6">
        <v>44651</v>
      </c>
      <c r="F7849" s="6">
        <f t="shared" si="369"/>
        <v>44741</v>
      </c>
      <c r="G7849" s="6" t="str">
        <f>IF('BCT Template'!R7848&gt;F7849,"Yes","No")</f>
        <v>No</v>
      </c>
      <c r="H7849" s="5" t="s">
        <v>210</v>
      </c>
      <c r="I7849" s="5" t="s">
        <v>211</v>
      </c>
      <c r="J7849" s="5" t="s">
        <v>184</v>
      </c>
      <c r="K7849" s="5" t="s">
        <v>185</v>
      </c>
      <c r="L7849" s="7" t="s">
        <v>164</v>
      </c>
      <c r="M7849" t="str">
        <f t="shared" si="368"/>
        <v>No</v>
      </c>
    </row>
    <row r="7850" spans="1:13" ht="15" thickBot="1" x14ac:dyDescent="0.4">
      <c r="A7850" s="5" t="s">
        <v>175</v>
      </c>
      <c r="B7850" s="5" t="s">
        <v>176</v>
      </c>
      <c r="C7850" s="5" t="s">
        <v>8051</v>
      </c>
      <c r="D7850" s="5">
        <f t="shared" si="367"/>
        <v>21182</v>
      </c>
      <c r="E7850" s="6">
        <v>43796</v>
      </c>
      <c r="F7850" s="6">
        <f t="shared" si="369"/>
        <v>43886</v>
      </c>
      <c r="G7850" s="6" t="str">
        <f>IF('BCT Template'!R7849&gt;F7850,"Yes","No")</f>
        <v>No</v>
      </c>
      <c r="H7850" s="5" t="s">
        <v>178</v>
      </c>
      <c r="I7850" s="5" t="s">
        <v>179</v>
      </c>
      <c r="J7850" s="5" t="s">
        <v>35</v>
      </c>
      <c r="K7850" s="5" t="s">
        <v>180</v>
      </c>
      <c r="L7850" s="7" t="s">
        <v>164</v>
      </c>
      <c r="M7850" t="str">
        <f t="shared" si="368"/>
        <v>Yes</v>
      </c>
    </row>
    <row r="7851" spans="1:13" ht="15" thickBot="1" x14ac:dyDescent="0.4">
      <c r="A7851" s="5" t="s">
        <v>175</v>
      </c>
      <c r="B7851" s="5" t="s">
        <v>176</v>
      </c>
      <c r="C7851" s="5" t="s">
        <v>8052</v>
      </c>
      <c r="D7851" s="5">
        <f t="shared" si="367"/>
        <v>79802</v>
      </c>
      <c r="E7851" s="6">
        <v>41455</v>
      </c>
      <c r="F7851" s="6">
        <f t="shared" si="369"/>
        <v>41545</v>
      </c>
      <c r="G7851" s="6" t="str">
        <f>IF('BCT Template'!R7850&gt;F7851,"Yes","No")</f>
        <v>No</v>
      </c>
      <c r="H7851" s="5" t="s">
        <v>182</v>
      </c>
      <c r="I7851" s="5" t="s">
        <v>183</v>
      </c>
      <c r="J7851" s="5" t="s">
        <v>184</v>
      </c>
      <c r="K7851" s="5" t="s">
        <v>185</v>
      </c>
      <c r="L7851" s="7" t="s">
        <v>164</v>
      </c>
      <c r="M7851" t="str">
        <f t="shared" si="368"/>
        <v>No</v>
      </c>
    </row>
    <row r="7852" spans="1:13" ht="15" thickBot="1" x14ac:dyDescent="0.4">
      <c r="A7852" s="5" t="s">
        <v>175</v>
      </c>
      <c r="B7852" s="5" t="s">
        <v>176</v>
      </c>
      <c r="C7852" s="5" t="s">
        <v>8053</v>
      </c>
      <c r="D7852" s="5">
        <f t="shared" si="367"/>
        <v>30129</v>
      </c>
      <c r="E7852" s="6">
        <v>44165</v>
      </c>
      <c r="F7852" s="6">
        <f t="shared" si="369"/>
        <v>44255</v>
      </c>
      <c r="G7852" s="6" t="str">
        <f>IF('BCT Template'!R7851&gt;F7852,"Yes","No")</f>
        <v>No</v>
      </c>
      <c r="H7852" s="5" t="s">
        <v>178</v>
      </c>
      <c r="I7852" s="5" t="s">
        <v>179</v>
      </c>
      <c r="J7852" s="5" t="s">
        <v>35</v>
      </c>
      <c r="K7852" s="5" t="s">
        <v>180</v>
      </c>
      <c r="L7852" s="7" t="s">
        <v>164</v>
      </c>
      <c r="M7852" t="str">
        <f t="shared" si="368"/>
        <v>Yes</v>
      </c>
    </row>
    <row r="7853" spans="1:13" ht="15" thickBot="1" x14ac:dyDescent="0.4">
      <c r="A7853" s="5" t="s">
        <v>175</v>
      </c>
      <c r="B7853" s="5" t="s">
        <v>176</v>
      </c>
      <c r="C7853" s="5" t="s">
        <v>8054</v>
      </c>
      <c r="D7853" s="5">
        <f t="shared" si="367"/>
        <v>59877</v>
      </c>
      <c r="E7853" s="6">
        <v>44957</v>
      </c>
      <c r="F7853" s="6">
        <f t="shared" si="369"/>
        <v>45047</v>
      </c>
      <c r="G7853" s="6" t="str">
        <f>IF('BCT Template'!R7852&gt;F7853,"Yes","No")</f>
        <v>No</v>
      </c>
      <c r="H7853" s="5" t="s">
        <v>182</v>
      </c>
      <c r="I7853" s="5" t="s">
        <v>183</v>
      </c>
      <c r="J7853" s="5" t="s">
        <v>200</v>
      </c>
      <c r="K7853" s="5" t="s">
        <v>201</v>
      </c>
      <c r="L7853" s="7" t="s">
        <v>164</v>
      </c>
      <c r="M7853" t="str">
        <f t="shared" si="368"/>
        <v>Yes</v>
      </c>
    </row>
    <row r="7854" spans="1:13" ht="15" thickBot="1" x14ac:dyDescent="0.4">
      <c r="A7854" s="5" t="s">
        <v>175</v>
      </c>
      <c r="B7854" s="5" t="s">
        <v>176</v>
      </c>
      <c r="C7854" s="5" t="s">
        <v>8055</v>
      </c>
      <c r="D7854" s="5">
        <f t="shared" si="367"/>
        <v>77065</v>
      </c>
      <c r="E7854" s="6">
        <v>43951</v>
      </c>
      <c r="F7854" s="6">
        <f t="shared" si="369"/>
        <v>44041</v>
      </c>
      <c r="G7854" s="6" t="str">
        <f>IF('BCT Template'!R7853&gt;F7854,"Yes","No")</f>
        <v>No</v>
      </c>
      <c r="H7854" s="5" t="s">
        <v>197</v>
      </c>
      <c r="I7854" s="5" t="s">
        <v>198</v>
      </c>
      <c r="J7854" s="5" t="s">
        <v>184</v>
      </c>
      <c r="K7854" s="5" t="s">
        <v>185</v>
      </c>
      <c r="L7854" s="7" t="s">
        <v>164</v>
      </c>
      <c r="M7854" t="str">
        <f t="shared" si="368"/>
        <v>No</v>
      </c>
    </row>
    <row r="7855" spans="1:13" ht="15" thickBot="1" x14ac:dyDescent="0.4">
      <c r="A7855" s="5" t="s">
        <v>175</v>
      </c>
      <c r="B7855" s="5" t="s">
        <v>176</v>
      </c>
      <c r="C7855" s="5" t="s">
        <v>8056</v>
      </c>
      <c r="D7855" s="5">
        <f t="shared" si="367"/>
        <v>18413</v>
      </c>
      <c r="E7855" s="6">
        <v>44196</v>
      </c>
      <c r="F7855" s="6">
        <f t="shared" si="369"/>
        <v>44286</v>
      </c>
      <c r="G7855" s="6" t="str">
        <f>IF('BCT Template'!R7854&gt;F7855,"Yes","No")</f>
        <v>No</v>
      </c>
      <c r="H7855" s="5" t="s">
        <v>234</v>
      </c>
      <c r="I7855" s="5" t="s">
        <v>235</v>
      </c>
      <c r="J7855" s="5" t="s">
        <v>184</v>
      </c>
      <c r="K7855" s="5" t="s">
        <v>185</v>
      </c>
      <c r="L7855" s="7" t="s">
        <v>164</v>
      </c>
      <c r="M7855" t="str">
        <f t="shared" si="368"/>
        <v>No</v>
      </c>
    </row>
    <row r="7856" spans="1:13" ht="15" thickBot="1" x14ac:dyDescent="0.4">
      <c r="A7856" s="5" t="s">
        <v>175</v>
      </c>
      <c r="B7856" s="5" t="s">
        <v>176</v>
      </c>
      <c r="C7856" s="5" t="s">
        <v>8057</v>
      </c>
      <c r="D7856" s="5">
        <f t="shared" si="367"/>
        <v>21154</v>
      </c>
      <c r="E7856" s="6">
        <v>44091</v>
      </c>
      <c r="F7856" s="6">
        <f t="shared" si="369"/>
        <v>44181</v>
      </c>
      <c r="G7856" s="6" t="str">
        <f>IF('BCT Template'!R7855&gt;F7856,"Yes","No")</f>
        <v>No</v>
      </c>
      <c r="H7856" s="5" t="s">
        <v>178</v>
      </c>
      <c r="I7856" s="5" t="s">
        <v>179</v>
      </c>
      <c r="J7856" s="5" t="s">
        <v>35</v>
      </c>
      <c r="K7856" s="5" t="s">
        <v>180</v>
      </c>
      <c r="L7856" s="7" t="s">
        <v>164</v>
      </c>
      <c r="M7856" t="str">
        <f t="shared" si="368"/>
        <v>Yes</v>
      </c>
    </row>
    <row r="7857" spans="1:13" ht="15" thickBot="1" x14ac:dyDescent="0.4">
      <c r="A7857" s="5" t="s">
        <v>175</v>
      </c>
      <c r="B7857" s="5" t="s">
        <v>176</v>
      </c>
      <c r="C7857" s="5" t="s">
        <v>8058</v>
      </c>
      <c r="D7857" s="5">
        <f t="shared" si="367"/>
        <v>57648</v>
      </c>
      <c r="E7857" s="6">
        <v>44175</v>
      </c>
      <c r="F7857" s="6">
        <f t="shared" si="369"/>
        <v>44265</v>
      </c>
      <c r="G7857" s="6" t="str">
        <f>IF('BCT Template'!R7856&gt;F7857,"Yes","No")</f>
        <v>No</v>
      </c>
      <c r="H7857" s="5" t="s">
        <v>189</v>
      </c>
      <c r="I7857" s="5" t="s">
        <v>190</v>
      </c>
      <c r="J7857" s="5" t="s">
        <v>184</v>
      </c>
      <c r="K7857" s="5" t="s">
        <v>185</v>
      </c>
      <c r="L7857" s="7" t="s">
        <v>164</v>
      </c>
      <c r="M7857" t="str">
        <f t="shared" si="368"/>
        <v>No</v>
      </c>
    </row>
    <row r="7858" spans="1:13" ht="15" thickBot="1" x14ac:dyDescent="0.4">
      <c r="A7858" s="5" t="s">
        <v>175</v>
      </c>
      <c r="B7858" s="5" t="s">
        <v>176</v>
      </c>
      <c r="C7858" s="5" t="s">
        <v>8059</v>
      </c>
      <c r="D7858" s="5">
        <f t="shared" si="367"/>
        <v>31539</v>
      </c>
      <c r="E7858" s="6">
        <v>44074</v>
      </c>
      <c r="F7858" s="6">
        <f t="shared" si="369"/>
        <v>44164</v>
      </c>
      <c r="G7858" s="6" t="str">
        <f>IF('BCT Template'!R7857&gt;F7858,"Yes","No")</f>
        <v>No</v>
      </c>
      <c r="H7858" s="5" t="s">
        <v>178</v>
      </c>
      <c r="I7858" s="5" t="s">
        <v>179</v>
      </c>
      <c r="J7858" s="5" t="s">
        <v>35</v>
      </c>
      <c r="K7858" s="5" t="s">
        <v>180</v>
      </c>
      <c r="L7858" s="7" t="s">
        <v>164</v>
      </c>
      <c r="M7858" t="str">
        <f t="shared" si="368"/>
        <v>Yes</v>
      </c>
    </row>
    <row r="7859" spans="1:13" ht="15" thickBot="1" x14ac:dyDescent="0.4">
      <c r="A7859" s="5" t="s">
        <v>175</v>
      </c>
      <c r="B7859" s="5" t="s">
        <v>176</v>
      </c>
      <c r="C7859" s="5" t="s">
        <v>8060</v>
      </c>
      <c r="D7859" s="5">
        <f t="shared" si="367"/>
        <v>59885</v>
      </c>
      <c r="E7859" s="6">
        <v>44012</v>
      </c>
      <c r="F7859" s="6">
        <f t="shared" si="369"/>
        <v>44102</v>
      </c>
      <c r="G7859" s="6" t="str">
        <f>IF('BCT Template'!R7858&gt;F7859,"Yes","No")</f>
        <v>No</v>
      </c>
      <c r="H7859" s="5" t="s">
        <v>182</v>
      </c>
      <c r="I7859" s="5" t="s">
        <v>183</v>
      </c>
      <c r="J7859" s="5" t="s">
        <v>184</v>
      </c>
      <c r="K7859" s="5" t="s">
        <v>185</v>
      </c>
      <c r="L7859" s="7" t="s">
        <v>164</v>
      </c>
      <c r="M7859" t="str">
        <f t="shared" si="368"/>
        <v>No</v>
      </c>
    </row>
    <row r="7860" spans="1:13" ht="15" thickBot="1" x14ac:dyDescent="0.4">
      <c r="A7860" s="5" t="s">
        <v>175</v>
      </c>
      <c r="B7860" s="5" t="s">
        <v>176</v>
      </c>
      <c r="C7860" s="5" t="s">
        <v>8061</v>
      </c>
      <c r="D7860" s="5">
        <f t="shared" si="367"/>
        <v>79747</v>
      </c>
      <c r="E7860" s="6">
        <v>43434</v>
      </c>
      <c r="F7860" s="6">
        <f t="shared" si="369"/>
        <v>43524</v>
      </c>
      <c r="G7860" s="6" t="str">
        <f>IF('BCT Template'!R7859&gt;F7860,"Yes","No")</f>
        <v>No</v>
      </c>
      <c r="H7860" s="5" t="s">
        <v>182</v>
      </c>
      <c r="I7860" s="5" t="s">
        <v>183</v>
      </c>
      <c r="J7860" s="5" t="s">
        <v>200</v>
      </c>
      <c r="K7860" s="5" t="s">
        <v>201</v>
      </c>
      <c r="L7860" s="7" t="s">
        <v>164</v>
      </c>
      <c r="M7860" t="str">
        <f t="shared" si="368"/>
        <v>Yes</v>
      </c>
    </row>
    <row r="7861" spans="1:13" ht="15" thickBot="1" x14ac:dyDescent="0.4">
      <c r="A7861" s="5" t="s">
        <v>175</v>
      </c>
      <c r="B7861" s="5" t="s">
        <v>176</v>
      </c>
      <c r="C7861" s="5" t="s">
        <v>8062</v>
      </c>
      <c r="D7861" s="5">
        <f t="shared" si="367"/>
        <v>30257</v>
      </c>
      <c r="E7861" s="6">
        <v>43343</v>
      </c>
      <c r="F7861" s="6">
        <f t="shared" si="369"/>
        <v>43433</v>
      </c>
      <c r="G7861" s="6" t="str">
        <f>IF('BCT Template'!R7860&gt;F7861,"Yes","No")</f>
        <v>No</v>
      </c>
      <c r="H7861" s="5" t="s">
        <v>178</v>
      </c>
      <c r="I7861" s="5" t="s">
        <v>179</v>
      </c>
      <c r="J7861" s="5" t="s">
        <v>35</v>
      </c>
      <c r="K7861" s="5" t="s">
        <v>180</v>
      </c>
      <c r="L7861" s="7" t="s">
        <v>164</v>
      </c>
      <c r="M7861" t="str">
        <f t="shared" si="368"/>
        <v>Yes</v>
      </c>
    </row>
    <row r="7862" spans="1:13" ht="15" thickBot="1" x14ac:dyDescent="0.4">
      <c r="A7862" s="5" t="s">
        <v>175</v>
      </c>
      <c r="B7862" s="5" t="s">
        <v>176</v>
      </c>
      <c r="C7862" s="5" t="s">
        <v>8063</v>
      </c>
      <c r="D7862" s="5">
        <f t="shared" si="367"/>
        <v>18660</v>
      </c>
      <c r="E7862" s="6">
        <v>41090</v>
      </c>
      <c r="F7862" s="6">
        <f t="shared" si="369"/>
        <v>41180</v>
      </c>
      <c r="G7862" s="6" t="str">
        <f>IF('BCT Template'!R7861&gt;F7862,"Yes","No")</f>
        <v>No</v>
      </c>
      <c r="H7862" s="5" t="s">
        <v>234</v>
      </c>
      <c r="I7862" s="5" t="s">
        <v>235</v>
      </c>
      <c r="J7862" s="5" t="s">
        <v>184</v>
      </c>
      <c r="K7862" s="5" t="s">
        <v>185</v>
      </c>
      <c r="L7862" s="7" t="s">
        <v>164</v>
      </c>
      <c r="M7862" t="str">
        <f t="shared" si="368"/>
        <v>No</v>
      </c>
    </row>
    <row r="7863" spans="1:13" ht="15" thickBot="1" x14ac:dyDescent="0.4">
      <c r="A7863" s="5" t="s">
        <v>175</v>
      </c>
      <c r="B7863" s="5" t="s">
        <v>176</v>
      </c>
      <c r="C7863" s="5" t="s">
        <v>8064</v>
      </c>
      <c r="D7863" s="5">
        <f t="shared" si="367"/>
        <v>30034</v>
      </c>
      <c r="E7863" s="6">
        <v>40209</v>
      </c>
      <c r="F7863" s="6">
        <f t="shared" si="369"/>
        <v>40299</v>
      </c>
      <c r="G7863" s="6" t="str">
        <f>IF('BCT Template'!R7862&gt;F7863,"Yes","No")</f>
        <v>No</v>
      </c>
      <c r="H7863" s="5" t="s">
        <v>178</v>
      </c>
      <c r="I7863" s="5" t="s">
        <v>179</v>
      </c>
      <c r="J7863" s="5" t="s">
        <v>35</v>
      </c>
      <c r="K7863" s="5" t="s">
        <v>180</v>
      </c>
      <c r="L7863" s="7" t="s">
        <v>164</v>
      </c>
      <c r="M7863" t="str">
        <f t="shared" si="368"/>
        <v>Yes</v>
      </c>
    </row>
    <row r="7864" spans="1:13" ht="15" thickBot="1" x14ac:dyDescent="0.4">
      <c r="A7864" s="5" t="s">
        <v>175</v>
      </c>
      <c r="B7864" s="5" t="s">
        <v>176</v>
      </c>
      <c r="C7864" s="5" t="s">
        <v>8065</v>
      </c>
      <c r="D7864" s="5">
        <f t="shared" si="367"/>
        <v>21706</v>
      </c>
      <c r="E7864" s="6">
        <v>44074</v>
      </c>
      <c r="F7864" s="6">
        <f t="shared" si="369"/>
        <v>44164</v>
      </c>
      <c r="G7864" s="6" t="str">
        <f>IF('BCT Template'!R7863&gt;F7864,"Yes","No")</f>
        <v>No</v>
      </c>
      <c r="H7864" s="5" t="s">
        <v>178</v>
      </c>
      <c r="I7864" s="5" t="s">
        <v>179</v>
      </c>
      <c r="J7864" s="5" t="s">
        <v>35</v>
      </c>
      <c r="K7864" s="5" t="s">
        <v>180</v>
      </c>
      <c r="L7864" s="7" t="s">
        <v>164</v>
      </c>
      <c r="M7864" t="str">
        <f t="shared" si="368"/>
        <v>Yes</v>
      </c>
    </row>
    <row r="7865" spans="1:13" ht="15" thickBot="1" x14ac:dyDescent="0.4">
      <c r="A7865" s="5" t="s">
        <v>175</v>
      </c>
      <c r="B7865" s="5" t="s">
        <v>176</v>
      </c>
      <c r="C7865" s="5" t="s">
        <v>8066</v>
      </c>
      <c r="D7865" s="5">
        <f t="shared" si="367"/>
        <v>57269</v>
      </c>
      <c r="E7865" s="6">
        <v>44561</v>
      </c>
      <c r="F7865" s="6">
        <f t="shared" si="369"/>
        <v>44651</v>
      </c>
      <c r="G7865" s="6" t="str">
        <f>IF('BCT Template'!R7864&gt;F7865,"Yes","No")</f>
        <v>No</v>
      </c>
      <c r="H7865" s="5" t="s">
        <v>189</v>
      </c>
      <c r="I7865" s="5" t="s">
        <v>190</v>
      </c>
      <c r="J7865" s="5" t="s">
        <v>184</v>
      </c>
      <c r="K7865" s="5" t="s">
        <v>185</v>
      </c>
      <c r="L7865" s="7" t="s">
        <v>164</v>
      </c>
      <c r="M7865" t="str">
        <f t="shared" si="368"/>
        <v>No</v>
      </c>
    </row>
    <row r="7866" spans="1:13" ht="15" thickBot="1" x14ac:dyDescent="0.4">
      <c r="A7866" s="5" t="s">
        <v>175</v>
      </c>
      <c r="B7866" s="5" t="s">
        <v>176</v>
      </c>
      <c r="C7866" s="5" t="s">
        <v>8067</v>
      </c>
      <c r="D7866" s="5">
        <f t="shared" si="367"/>
        <v>79814</v>
      </c>
      <c r="E7866" s="6">
        <v>43982</v>
      </c>
      <c r="F7866" s="6">
        <f t="shared" si="369"/>
        <v>44072</v>
      </c>
      <c r="G7866" s="6" t="str">
        <f>IF('BCT Template'!R7865&gt;F7866,"Yes","No")</f>
        <v>No</v>
      </c>
      <c r="H7866" s="5" t="s">
        <v>182</v>
      </c>
      <c r="I7866" s="5" t="s">
        <v>183</v>
      </c>
      <c r="J7866" s="5" t="s">
        <v>184</v>
      </c>
      <c r="K7866" s="5" t="s">
        <v>185</v>
      </c>
      <c r="L7866" s="7" t="s">
        <v>164</v>
      </c>
      <c r="M7866" t="str">
        <f t="shared" si="368"/>
        <v>No</v>
      </c>
    </row>
    <row r="7867" spans="1:13" ht="15" thickBot="1" x14ac:dyDescent="0.4">
      <c r="A7867" s="5" t="s">
        <v>175</v>
      </c>
      <c r="B7867" s="5" t="s">
        <v>176</v>
      </c>
      <c r="C7867" s="5" t="s">
        <v>8068</v>
      </c>
      <c r="D7867" s="5">
        <f t="shared" si="367"/>
        <v>57449</v>
      </c>
      <c r="E7867" s="6">
        <v>42050</v>
      </c>
      <c r="F7867" s="6">
        <f t="shared" si="369"/>
        <v>42140</v>
      </c>
      <c r="G7867" s="6" t="str">
        <f>IF('BCT Template'!R7866&gt;F7867,"Yes","No")</f>
        <v>No</v>
      </c>
      <c r="H7867" s="5" t="s">
        <v>189</v>
      </c>
      <c r="I7867" s="5" t="s">
        <v>190</v>
      </c>
      <c r="J7867" s="5" t="s">
        <v>184</v>
      </c>
      <c r="K7867" s="5" t="s">
        <v>185</v>
      </c>
      <c r="L7867" s="7" t="s">
        <v>164</v>
      </c>
      <c r="M7867" t="str">
        <f t="shared" si="368"/>
        <v>No</v>
      </c>
    </row>
    <row r="7868" spans="1:13" ht="15" thickBot="1" x14ac:dyDescent="0.4">
      <c r="A7868" s="5" t="s">
        <v>175</v>
      </c>
      <c r="B7868" s="5" t="s">
        <v>176</v>
      </c>
      <c r="C7868" s="5" t="s">
        <v>8069</v>
      </c>
      <c r="D7868" s="5">
        <f t="shared" si="367"/>
        <v>59450</v>
      </c>
      <c r="E7868" s="6">
        <v>44561</v>
      </c>
      <c r="F7868" s="6">
        <f t="shared" si="369"/>
        <v>44651</v>
      </c>
      <c r="G7868" s="6" t="str">
        <f>IF('BCT Template'!R7867&gt;F7868,"Yes","No")</f>
        <v>No</v>
      </c>
      <c r="H7868" s="5" t="s">
        <v>182</v>
      </c>
      <c r="I7868" s="5" t="s">
        <v>183</v>
      </c>
      <c r="J7868" s="5" t="s">
        <v>184</v>
      </c>
      <c r="K7868" s="5" t="s">
        <v>185</v>
      </c>
      <c r="L7868" s="7" t="s">
        <v>164</v>
      </c>
      <c r="M7868" t="str">
        <f t="shared" si="368"/>
        <v>No</v>
      </c>
    </row>
    <row r="7869" spans="1:13" ht="15" thickBot="1" x14ac:dyDescent="0.4">
      <c r="A7869" s="5" t="s">
        <v>175</v>
      </c>
      <c r="B7869" s="5" t="s">
        <v>176</v>
      </c>
      <c r="C7869" s="5" t="s">
        <v>8070</v>
      </c>
      <c r="D7869" s="5">
        <f t="shared" si="367"/>
        <v>81956</v>
      </c>
      <c r="E7869" s="6">
        <v>43760</v>
      </c>
      <c r="F7869" s="6">
        <f t="shared" si="369"/>
        <v>43850</v>
      </c>
      <c r="G7869" s="6" t="str">
        <f>IF('BCT Template'!R7868&gt;F7869,"Yes","No")</f>
        <v>No</v>
      </c>
      <c r="H7869" s="5" t="s">
        <v>182</v>
      </c>
      <c r="I7869" s="5" t="s">
        <v>183</v>
      </c>
      <c r="J7869" s="5" t="s">
        <v>184</v>
      </c>
      <c r="K7869" s="5" t="s">
        <v>185</v>
      </c>
      <c r="L7869" s="7" t="s">
        <v>164</v>
      </c>
      <c r="M7869" t="str">
        <f t="shared" si="368"/>
        <v>No</v>
      </c>
    </row>
    <row r="7870" spans="1:13" ht="15" thickBot="1" x14ac:dyDescent="0.4">
      <c r="A7870" s="5" t="s">
        <v>175</v>
      </c>
      <c r="B7870" s="5" t="s">
        <v>176</v>
      </c>
      <c r="C7870" s="5" t="s">
        <v>8071</v>
      </c>
      <c r="D7870" s="5">
        <f t="shared" si="367"/>
        <v>81023</v>
      </c>
      <c r="E7870" s="6">
        <v>44196</v>
      </c>
      <c r="F7870" s="6">
        <f t="shared" si="369"/>
        <v>44286</v>
      </c>
      <c r="G7870" s="6" t="str">
        <f>IF('BCT Template'!R7869&gt;F7870,"Yes","No")</f>
        <v>No</v>
      </c>
      <c r="H7870" s="5" t="s">
        <v>182</v>
      </c>
      <c r="I7870" s="5" t="s">
        <v>183</v>
      </c>
      <c r="J7870" s="5" t="s">
        <v>184</v>
      </c>
      <c r="K7870" s="5" t="s">
        <v>185</v>
      </c>
      <c r="L7870" s="7" t="s">
        <v>164</v>
      </c>
      <c r="M7870" t="str">
        <f t="shared" si="368"/>
        <v>No</v>
      </c>
    </row>
    <row r="7871" spans="1:13" ht="15" thickBot="1" x14ac:dyDescent="0.4">
      <c r="A7871" s="5" t="s">
        <v>175</v>
      </c>
      <c r="B7871" s="5" t="s">
        <v>176</v>
      </c>
      <c r="C7871" s="5" t="s">
        <v>8072</v>
      </c>
      <c r="D7871" s="5">
        <f t="shared" si="367"/>
        <v>21413</v>
      </c>
      <c r="E7871" s="6">
        <v>41882</v>
      </c>
      <c r="F7871" s="6">
        <f t="shared" si="369"/>
        <v>41972</v>
      </c>
      <c r="G7871" s="6" t="str">
        <f>IF('BCT Template'!R7870&gt;F7871,"Yes","No")</f>
        <v>No</v>
      </c>
      <c r="H7871" s="5" t="s">
        <v>178</v>
      </c>
      <c r="I7871" s="5" t="s">
        <v>179</v>
      </c>
      <c r="J7871" s="5" t="s">
        <v>35</v>
      </c>
      <c r="K7871" s="5" t="s">
        <v>180</v>
      </c>
      <c r="L7871" s="7" t="s">
        <v>164</v>
      </c>
      <c r="M7871" t="str">
        <f t="shared" si="368"/>
        <v>Yes</v>
      </c>
    </row>
    <row r="7872" spans="1:13" ht="15" thickBot="1" x14ac:dyDescent="0.4">
      <c r="A7872" s="5" t="s">
        <v>175</v>
      </c>
      <c r="B7872" s="5" t="s">
        <v>176</v>
      </c>
      <c r="C7872" s="5" t="s">
        <v>8073</v>
      </c>
      <c r="D7872" s="5">
        <f t="shared" si="367"/>
        <v>78334</v>
      </c>
      <c r="E7872" s="6">
        <v>43206</v>
      </c>
      <c r="F7872" s="6">
        <f t="shared" si="369"/>
        <v>43296</v>
      </c>
      <c r="G7872" s="6" t="str">
        <f>IF('BCT Template'!R7871&gt;F7872,"Yes","No")</f>
        <v>No</v>
      </c>
      <c r="H7872" s="5" t="s">
        <v>210</v>
      </c>
      <c r="I7872" s="5" t="s">
        <v>211</v>
      </c>
      <c r="J7872" s="5" t="s">
        <v>184</v>
      </c>
      <c r="K7872" s="5" t="s">
        <v>185</v>
      </c>
      <c r="L7872" s="7" t="s">
        <v>164</v>
      </c>
      <c r="M7872" t="str">
        <f t="shared" si="368"/>
        <v>No</v>
      </c>
    </row>
    <row r="7873" spans="1:13" ht="15" thickBot="1" x14ac:dyDescent="0.4">
      <c r="A7873" s="5" t="s">
        <v>175</v>
      </c>
      <c r="B7873" s="5" t="s">
        <v>176</v>
      </c>
      <c r="C7873" s="5" t="s">
        <v>8074</v>
      </c>
      <c r="D7873" s="5">
        <f t="shared" si="367"/>
        <v>20620</v>
      </c>
      <c r="E7873" s="6">
        <v>41494</v>
      </c>
      <c r="F7873" s="6">
        <f t="shared" si="369"/>
        <v>41584</v>
      </c>
      <c r="G7873" s="6" t="str">
        <f>IF('BCT Template'!R7872&gt;F7873,"Yes","No")</f>
        <v>No</v>
      </c>
      <c r="H7873" s="5" t="s">
        <v>197</v>
      </c>
      <c r="I7873" s="5" t="s">
        <v>198</v>
      </c>
      <c r="J7873" s="5" t="s">
        <v>184</v>
      </c>
      <c r="K7873" s="5" t="s">
        <v>185</v>
      </c>
      <c r="L7873" s="7" t="s">
        <v>164</v>
      </c>
      <c r="M7873" t="str">
        <f t="shared" si="368"/>
        <v>No</v>
      </c>
    </row>
    <row r="7874" spans="1:13" ht="15" thickBot="1" x14ac:dyDescent="0.4">
      <c r="A7874" s="5" t="s">
        <v>175</v>
      </c>
      <c r="B7874" s="5" t="s">
        <v>176</v>
      </c>
      <c r="C7874" s="5" t="s">
        <v>8075</v>
      </c>
      <c r="D7874" s="5">
        <f t="shared" si="367"/>
        <v>78551</v>
      </c>
      <c r="E7874" s="6">
        <v>44089</v>
      </c>
      <c r="F7874" s="6">
        <f t="shared" si="369"/>
        <v>44179</v>
      </c>
      <c r="G7874" s="6" t="str">
        <f>IF('BCT Template'!R7873&gt;F7874,"Yes","No")</f>
        <v>No</v>
      </c>
      <c r="H7874" s="5" t="s">
        <v>210</v>
      </c>
      <c r="I7874" s="5" t="s">
        <v>211</v>
      </c>
      <c r="J7874" s="5" t="s">
        <v>184</v>
      </c>
      <c r="K7874" s="5" t="s">
        <v>185</v>
      </c>
      <c r="L7874" s="7" t="s">
        <v>164</v>
      </c>
      <c r="M7874" t="str">
        <f t="shared" si="368"/>
        <v>No</v>
      </c>
    </row>
    <row r="7875" spans="1:13" ht="15" thickBot="1" x14ac:dyDescent="0.4">
      <c r="A7875" s="5" t="s">
        <v>175</v>
      </c>
      <c r="B7875" s="5" t="s">
        <v>176</v>
      </c>
      <c r="C7875" s="5" t="s">
        <v>8076</v>
      </c>
      <c r="D7875" s="5">
        <f t="shared" ref="D7875:D7938" si="370">C7875*1</f>
        <v>59406</v>
      </c>
      <c r="E7875" s="6">
        <v>42643</v>
      </c>
      <c r="F7875" s="6">
        <f t="shared" si="369"/>
        <v>42733</v>
      </c>
      <c r="G7875" s="6" t="str">
        <f>IF('BCT Template'!R7874&gt;F7875,"Yes","No")</f>
        <v>No</v>
      </c>
      <c r="H7875" s="5" t="s">
        <v>182</v>
      </c>
      <c r="I7875" s="5" t="s">
        <v>183</v>
      </c>
      <c r="J7875" s="5" t="s">
        <v>200</v>
      </c>
      <c r="K7875" s="5" t="s">
        <v>201</v>
      </c>
      <c r="L7875" s="7" t="s">
        <v>164</v>
      </c>
      <c r="M7875" t="str">
        <f t="shared" ref="M7875:M7938" si="371">IF(J7875=" ","Yes",IF(J7875="3","Yes","No"))</f>
        <v>Yes</v>
      </c>
    </row>
    <row r="7876" spans="1:13" ht="15" thickBot="1" x14ac:dyDescent="0.4">
      <c r="A7876" s="5" t="s">
        <v>175</v>
      </c>
      <c r="B7876" s="5" t="s">
        <v>176</v>
      </c>
      <c r="C7876" s="5" t="s">
        <v>8077</v>
      </c>
      <c r="D7876" s="5">
        <f t="shared" si="370"/>
        <v>30412</v>
      </c>
      <c r="E7876" s="6">
        <v>44196</v>
      </c>
      <c r="F7876" s="6">
        <f t="shared" si="369"/>
        <v>44286</v>
      </c>
      <c r="G7876" s="6" t="str">
        <f>IF('BCT Template'!R7875&gt;F7876,"Yes","No")</f>
        <v>No</v>
      </c>
      <c r="H7876" s="5" t="s">
        <v>178</v>
      </c>
      <c r="I7876" s="5" t="s">
        <v>179</v>
      </c>
      <c r="J7876" s="5" t="s">
        <v>35</v>
      </c>
      <c r="K7876" s="5" t="s">
        <v>180</v>
      </c>
      <c r="L7876" s="7" t="s">
        <v>164</v>
      </c>
      <c r="M7876" t="str">
        <f t="shared" si="371"/>
        <v>Yes</v>
      </c>
    </row>
    <row r="7877" spans="1:13" ht="15" thickBot="1" x14ac:dyDescent="0.4">
      <c r="A7877" s="5" t="s">
        <v>175</v>
      </c>
      <c r="B7877" s="5" t="s">
        <v>176</v>
      </c>
      <c r="C7877" s="5" t="s">
        <v>8078</v>
      </c>
      <c r="D7877" s="5">
        <f t="shared" si="370"/>
        <v>80602</v>
      </c>
      <c r="E7877" s="6">
        <v>43677</v>
      </c>
      <c r="F7877" s="6">
        <f t="shared" si="369"/>
        <v>43767</v>
      </c>
      <c r="G7877" s="6" t="str">
        <f>IF('BCT Template'!R7876&gt;F7877,"Yes","No")</f>
        <v>No</v>
      </c>
      <c r="H7877" s="5" t="s">
        <v>182</v>
      </c>
      <c r="I7877" s="5" t="s">
        <v>183</v>
      </c>
      <c r="J7877" s="5" t="s">
        <v>200</v>
      </c>
      <c r="K7877" s="5" t="s">
        <v>201</v>
      </c>
      <c r="L7877" s="7" t="s">
        <v>164</v>
      </c>
      <c r="M7877" t="str">
        <f t="shared" si="371"/>
        <v>Yes</v>
      </c>
    </row>
    <row r="7878" spans="1:13" ht="15" thickBot="1" x14ac:dyDescent="0.4">
      <c r="A7878" s="5" t="s">
        <v>175</v>
      </c>
      <c r="B7878" s="5" t="s">
        <v>176</v>
      </c>
      <c r="C7878" s="5" t="s">
        <v>8079</v>
      </c>
      <c r="D7878" s="5">
        <f t="shared" si="370"/>
        <v>83089</v>
      </c>
      <c r="E7878" s="6">
        <v>45279</v>
      </c>
      <c r="F7878" s="6">
        <f t="shared" si="369"/>
        <v>45369</v>
      </c>
      <c r="G7878" s="6" t="str">
        <f>IF('BCT Template'!R7877&gt;F7878,"Yes","No")</f>
        <v>No</v>
      </c>
      <c r="H7878" s="5" t="s">
        <v>210</v>
      </c>
      <c r="I7878" s="5" t="s">
        <v>211</v>
      </c>
      <c r="J7878" s="5" t="s">
        <v>184</v>
      </c>
      <c r="K7878" s="5" t="s">
        <v>185</v>
      </c>
      <c r="L7878" s="7" t="s">
        <v>164</v>
      </c>
      <c r="M7878" t="str">
        <f t="shared" si="371"/>
        <v>No</v>
      </c>
    </row>
    <row r="7879" spans="1:13" ht="15" thickBot="1" x14ac:dyDescent="0.4">
      <c r="A7879" s="5" t="s">
        <v>175</v>
      </c>
      <c r="B7879" s="5" t="s">
        <v>176</v>
      </c>
      <c r="C7879" s="5" t="s">
        <v>8080</v>
      </c>
      <c r="D7879" s="5">
        <f t="shared" si="370"/>
        <v>22815</v>
      </c>
      <c r="E7879" s="6">
        <v>44121</v>
      </c>
      <c r="F7879" s="6">
        <f t="shared" si="369"/>
        <v>44211</v>
      </c>
      <c r="G7879" s="6" t="str">
        <f>IF('BCT Template'!R7878&gt;F7879,"Yes","No")</f>
        <v>No</v>
      </c>
      <c r="H7879" s="5" t="s">
        <v>178</v>
      </c>
      <c r="I7879" s="5" t="s">
        <v>179</v>
      </c>
      <c r="J7879" s="5" t="s">
        <v>35</v>
      </c>
      <c r="K7879" s="5" t="s">
        <v>180</v>
      </c>
      <c r="L7879" s="7" t="s">
        <v>164</v>
      </c>
      <c r="M7879" t="str">
        <f t="shared" si="371"/>
        <v>Yes</v>
      </c>
    </row>
    <row r="7880" spans="1:13" ht="15" thickBot="1" x14ac:dyDescent="0.4">
      <c r="A7880" s="5" t="s">
        <v>175</v>
      </c>
      <c r="B7880" s="5" t="s">
        <v>176</v>
      </c>
      <c r="C7880" s="5" t="s">
        <v>8081</v>
      </c>
      <c r="D7880" s="5">
        <f t="shared" si="370"/>
        <v>79502</v>
      </c>
      <c r="E7880" s="6">
        <v>41896</v>
      </c>
      <c r="F7880" s="6">
        <f t="shared" si="369"/>
        <v>41986</v>
      </c>
      <c r="G7880" s="6" t="str">
        <f>IF('BCT Template'!R7879&gt;F7880,"Yes","No")</f>
        <v>No</v>
      </c>
      <c r="H7880" s="5" t="s">
        <v>182</v>
      </c>
      <c r="I7880" s="5" t="s">
        <v>183</v>
      </c>
      <c r="J7880" s="5" t="s">
        <v>184</v>
      </c>
      <c r="K7880" s="5" t="s">
        <v>185</v>
      </c>
      <c r="L7880" s="7" t="s">
        <v>164</v>
      </c>
      <c r="M7880" t="str">
        <f t="shared" si="371"/>
        <v>No</v>
      </c>
    </row>
    <row r="7881" spans="1:13" ht="15" thickBot="1" x14ac:dyDescent="0.4">
      <c r="A7881" s="5" t="s">
        <v>175</v>
      </c>
      <c r="B7881" s="5" t="s">
        <v>176</v>
      </c>
      <c r="C7881" s="5" t="s">
        <v>8082</v>
      </c>
      <c r="D7881" s="5">
        <f t="shared" si="370"/>
        <v>29032</v>
      </c>
      <c r="E7881" s="6">
        <v>42613</v>
      </c>
      <c r="F7881" s="6">
        <f t="shared" si="369"/>
        <v>42703</v>
      </c>
      <c r="G7881" s="6" t="str">
        <f>IF('BCT Template'!R7880&gt;F7881,"Yes","No")</f>
        <v>No</v>
      </c>
      <c r="H7881" s="5" t="s">
        <v>178</v>
      </c>
      <c r="I7881" s="5" t="s">
        <v>179</v>
      </c>
      <c r="J7881" s="5" t="s">
        <v>35</v>
      </c>
      <c r="K7881" s="5" t="s">
        <v>180</v>
      </c>
      <c r="L7881" s="7" t="s">
        <v>164</v>
      </c>
      <c r="M7881" t="str">
        <f t="shared" si="371"/>
        <v>Yes</v>
      </c>
    </row>
    <row r="7882" spans="1:13" ht="15" thickBot="1" x14ac:dyDescent="0.4">
      <c r="A7882" s="5" t="s">
        <v>175</v>
      </c>
      <c r="B7882" s="5" t="s">
        <v>176</v>
      </c>
      <c r="C7882" s="5" t="s">
        <v>8083</v>
      </c>
      <c r="D7882" s="5">
        <f t="shared" si="370"/>
        <v>79585</v>
      </c>
      <c r="E7882" s="6">
        <v>42216</v>
      </c>
      <c r="F7882" s="6">
        <f t="shared" si="369"/>
        <v>42306</v>
      </c>
      <c r="G7882" s="6" t="str">
        <f>IF('BCT Template'!R7881&gt;F7882,"Yes","No")</f>
        <v>No</v>
      </c>
      <c r="H7882" s="5" t="s">
        <v>182</v>
      </c>
      <c r="I7882" s="5" t="s">
        <v>183</v>
      </c>
      <c r="J7882" s="5" t="s">
        <v>184</v>
      </c>
      <c r="K7882" s="5" t="s">
        <v>185</v>
      </c>
      <c r="L7882" s="7" t="s">
        <v>164</v>
      </c>
      <c r="M7882" t="str">
        <f t="shared" si="371"/>
        <v>No</v>
      </c>
    </row>
    <row r="7883" spans="1:13" ht="15" thickBot="1" x14ac:dyDescent="0.4">
      <c r="A7883" s="5" t="s">
        <v>175</v>
      </c>
      <c r="B7883" s="5" t="s">
        <v>176</v>
      </c>
      <c r="C7883" s="5" t="s">
        <v>8084</v>
      </c>
      <c r="D7883" s="5">
        <f t="shared" si="370"/>
        <v>30277</v>
      </c>
      <c r="E7883" s="6">
        <v>42490</v>
      </c>
      <c r="F7883" s="6">
        <f t="shared" si="369"/>
        <v>42580</v>
      </c>
      <c r="G7883" s="6" t="str">
        <f>IF('BCT Template'!R7882&gt;F7883,"Yes","No")</f>
        <v>No</v>
      </c>
      <c r="H7883" s="5" t="s">
        <v>178</v>
      </c>
      <c r="I7883" s="5" t="s">
        <v>179</v>
      </c>
      <c r="J7883" s="5" t="s">
        <v>35</v>
      </c>
      <c r="K7883" s="5" t="s">
        <v>180</v>
      </c>
      <c r="L7883" s="7" t="s">
        <v>164</v>
      </c>
      <c r="M7883" t="str">
        <f t="shared" si="371"/>
        <v>Yes</v>
      </c>
    </row>
    <row r="7884" spans="1:13" ht="15" thickBot="1" x14ac:dyDescent="0.4">
      <c r="A7884" s="5" t="s">
        <v>175</v>
      </c>
      <c r="B7884" s="5" t="s">
        <v>176</v>
      </c>
      <c r="C7884" s="5" t="s">
        <v>8085</v>
      </c>
      <c r="D7884" s="5">
        <f t="shared" si="370"/>
        <v>81237</v>
      </c>
      <c r="E7884" s="6">
        <v>43722</v>
      </c>
      <c r="F7884" s="6">
        <f t="shared" si="369"/>
        <v>43812</v>
      </c>
      <c r="G7884" s="6" t="str">
        <f>IF('BCT Template'!R7883&gt;F7884,"Yes","No")</f>
        <v>No</v>
      </c>
      <c r="H7884" s="5" t="s">
        <v>182</v>
      </c>
      <c r="I7884" s="5" t="s">
        <v>183</v>
      </c>
      <c r="J7884" s="5" t="s">
        <v>184</v>
      </c>
      <c r="K7884" s="5" t="s">
        <v>185</v>
      </c>
      <c r="L7884" s="7" t="s">
        <v>164</v>
      </c>
      <c r="M7884" t="str">
        <f t="shared" si="371"/>
        <v>No</v>
      </c>
    </row>
    <row r="7885" spans="1:13" ht="15" thickBot="1" x14ac:dyDescent="0.4">
      <c r="A7885" s="5" t="s">
        <v>175</v>
      </c>
      <c r="B7885" s="5" t="s">
        <v>176</v>
      </c>
      <c r="C7885" s="5" t="s">
        <v>8086</v>
      </c>
      <c r="D7885" s="5">
        <f t="shared" si="370"/>
        <v>83159</v>
      </c>
      <c r="E7885" s="6">
        <v>45430</v>
      </c>
      <c r="F7885" s="6">
        <f t="shared" si="369"/>
        <v>45520</v>
      </c>
      <c r="G7885" s="6" t="str">
        <f>IF('BCT Template'!R7884&gt;F7885,"Yes","No")</f>
        <v>No</v>
      </c>
      <c r="H7885" s="5" t="s">
        <v>210</v>
      </c>
      <c r="I7885" s="5" t="s">
        <v>211</v>
      </c>
      <c r="J7885" s="5" t="s">
        <v>184</v>
      </c>
      <c r="K7885" s="5" t="s">
        <v>185</v>
      </c>
      <c r="L7885" s="7" t="s">
        <v>164</v>
      </c>
      <c r="M7885" t="str">
        <f t="shared" si="371"/>
        <v>No</v>
      </c>
    </row>
    <row r="7886" spans="1:13" ht="15" thickBot="1" x14ac:dyDescent="0.4">
      <c r="A7886" s="5" t="s">
        <v>175</v>
      </c>
      <c r="B7886" s="5" t="s">
        <v>176</v>
      </c>
      <c r="C7886" s="5" t="s">
        <v>8087</v>
      </c>
      <c r="D7886" s="5">
        <f t="shared" si="370"/>
        <v>82702</v>
      </c>
      <c r="E7886" s="6">
        <v>44373</v>
      </c>
      <c r="F7886" s="6">
        <f t="shared" si="369"/>
        <v>44463</v>
      </c>
      <c r="G7886" s="6" t="str">
        <f>IF('BCT Template'!R7885&gt;F7886,"Yes","No")</f>
        <v>No</v>
      </c>
      <c r="H7886" s="5" t="s">
        <v>210</v>
      </c>
      <c r="I7886" s="5" t="s">
        <v>211</v>
      </c>
      <c r="J7886" s="5" t="s">
        <v>184</v>
      </c>
      <c r="K7886" s="5" t="s">
        <v>185</v>
      </c>
      <c r="L7886" s="7" t="s">
        <v>164</v>
      </c>
      <c r="M7886" t="str">
        <f t="shared" si="371"/>
        <v>No</v>
      </c>
    </row>
    <row r="7887" spans="1:13" ht="15" thickBot="1" x14ac:dyDescent="0.4">
      <c r="A7887" s="5" t="s">
        <v>175</v>
      </c>
      <c r="B7887" s="5" t="s">
        <v>176</v>
      </c>
      <c r="C7887" s="5" t="s">
        <v>8088</v>
      </c>
      <c r="D7887" s="5">
        <f t="shared" si="370"/>
        <v>59875</v>
      </c>
      <c r="E7887" s="6">
        <v>44256</v>
      </c>
      <c r="F7887" s="6">
        <f t="shared" si="369"/>
        <v>44346</v>
      </c>
      <c r="G7887" s="6" t="str">
        <f>IF('BCT Template'!R7886&gt;F7887,"Yes","No")</f>
        <v>No</v>
      </c>
      <c r="H7887" s="5" t="s">
        <v>182</v>
      </c>
      <c r="I7887" s="5" t="s">
        <v>183</v>
      </c>
      <c r="J7887" s="5" t="s">
        <v>184</v>
      </c>
      <c r="K7887" s="5" t="s">
        <v>185</v>
      </c>
      <c r="L7887" s="7" t="s">
        <v>164</v>
      </c>
      <c r="M7887" t="str">
        <f t="shared" si="371"/>
        <v>No</v>
      </c>
    </row>
    <row r="7888" spans="1:13" ht="15" thickBot="1" x14ac:dyDescent="0.4">
      <c r="A7888" s="5" t="s">
        <v>175</v>
      </c>
      <c r="B7888" s="5" t="s">
        <v>176</v>
      </c>
      <c r="C7888" s="5" t="s">
        <v>8089</v>
      </c>
      <c r="D7888" s="5">
        <f t="shared" si="370"/>
        <v>59453</v>
      </c>
      <c r="E7888" s="6">
        <v>44196</v>
      </c>
      <c r="F7888" s="6">
        <f t="shared" si="369"/>
        <v>44286</v>
      </c>
      <c r="G7888" s="6" t="str">
        <f>IF('BCT Template'!R7887&gt;F7888,"Yes","No")</f>
        <v>No</v>
      </c>
      <c r="H7888" s="5" t="s">
        <v>182</v>
      </c>
      <c r="I7888" s="5" t="s">
        <v>183</v>
      </c>
      <c r="J7888" s="5" t="s">
        <v>184</v>
      </c>
      <c r="K7888" s="5" t="s">
        <v>185</v>
      </c>
      <c r="L7888" s="7" t="s">
        <v>164</v>
      </c>
      <c r="M7888" t="str">
        <f t="shared" si="371"/>
        <v>No</v>
      </c>
    </row>
    <row r="7889" spans="1:13" ht="15" thickBot="1" x14ac:dyDescent="0.4">
      <c r="A7889" s="5" t="s">
        <v>175</v>
      </c>
      <c r="B7889" s="5" t="s">
        <v>176</v>
      </c>
      <c r="C7889" s="5" t="s">
        <v>8090</v>
      </c>
      <c r="D7889" s="5">
        <f t="shared" si="370"/>
        <v>77887</v>
      </c>
      <c r="E7889" s="6">
        <v>43738</v>
      </c>
      <c r="F7889" s="6">
        <f t="shared" si="369"/>
        <v>43828</v>
      </c>
      <c r="G7889" s="6" t="str">
        <f>IF('BCT Template'!R7888&gt;F7889,"Yes","No")</f>
        <v>No</v>
      </c>
      <c r="H7889" s="5" t="s">
        <v>189</v>
      </c>
      <c r="I7889" s="5" t="s">
        <v>190</v>
      </c>
      <c r="J7889" s="5" t="s">
        <v>184</v>
      </c>
      <c r="K7889" s="5" t="s">
        <v>185</v>
      </c>
      <c r="L7889" s="7" t="s">
        <v>164</v>
      </c>
      <c r="M7889" t="str">
        <f t="shared" si="371"/>
        <v>No</v>
      </c>
    </row>
    <row r="7890" spans="1:13" ht="15" thickBot="1" x14ac:dyDescent="0.4">
      <c r="A7890" s="5" t="s">
        <v>175</v>
      </c>
      <c r="B7890" s="5" t="s">
        <v>176</v>
      </c>
      <c r="C7890" s="5" t="s">
        <v>8091</v>
      </c>
      <c r="D7890" s="5">
        <f t="shared" si="370"/>
        <v>59333</v>
      </c>
      <c r="E7890" s="6">
        <v>43830</v>
      </c>
      <c r="F7890" s="6">
        <f t="shared" si="369"/>
        <v>43920</v>
      </c>
      <c r="G7890" s="6" t="str">
        <f>IF('BCT Template'!R7889&gt;F7890,"Yes","No")</f>
        <v>No</v>
      </c>
      <c r="H7890" s="5" t="s">
        <v>182</v>
      </c>
      <c r="I7890" s="5" t="s">
        <v>183</v>
      </c>
      <c r="J7890" s="5" t="s">
        <v>200</v>
      </c>
      <c r="K7890" s="5" t="s">
        <v>201</v>
      </c>
      <c r="L7890" s="7" t="s">
        <v>164</v>
      </c>
      <c r="M7890" t="str">
        <f t="shared" si="371"/>
        <v>Yes</v>
      </c>
    </row>
    <row r="7891" spans="1:13" ht="15" thickBot="1" x14ac:dyDescent="0.4">
      <c r="A7891" s="5" t="s">
        <v>175</v>
      </c>
      <c r="B7891" s="5" t="s">
        <v>176</v>
      </c>
      <c r="C7891" s="5" t="s">
        <v>8092</v>
      </c>
      <c r="D7891" s="5">
        <f t="shared" si="370"/>
        <v>82054</v>
      </c>
      <c r="E7891" s="6">
        <v>43896</v>
      </c>
      <c r="F7891" s="6">
        <f t="shared" si="369"/>
        <v>43986</v>
      </c>
      <c r="G7891" s="6" t="str">
        <f>IF('BCT Template'!R7890&gt;F7891,"Yes","No")</f>
        <v>No</v>
      </c>
      <c r="H7891" s="5" t="s">
        <v>210</v>
      </c>
      <c r="I7891" s="5" t="s">
        <v>211</v>
      </c>
      <c r="J7891" s="5" t="s">
        <v>184</v>
      </c>
      <c r="K7891" s="5" t="s">
        <v>185</v>
      </c>
      <c r="L7891" s="7" t="s">
        <v>164</v>
      </c>
      <c r="M7891" t="str">
        <f t="shared" si="371"/>
        <v>No</v>
      </c>
    </row>
    <row r="7892" spans="1:13" ht="15" thickBot="1" x14ac:dyDescent="0.4">
      <c r="A7892" s="5" t="s">
        <v>175</v>
      </c>
      <c r="B7892" s="5" t="s">
        <v>176</v>
      </c>
      <c r="C7892" s="5" t="s">
        <v>8093</v>
      </c>
      <c r="D7892" s="5">
        <f t="shared" si="370"/>
        <v>58811</v>
      </c>
      <c r="E7892" s="6">
        <v>44012</v>
      </c>
      <c r="F7892" s="6">
        <f t="shared" si="369"/>
        <v>44102</v>
      </c>
      <c r="G7892" s="6" t="str">
        <f>IF('BCT Template'!R7891&gt;F7892,"Yes","No")</f>
        <v>No</v>
      </c>
      <c r="H7892" s="5" t="s">
        <v>182</v>
      </c>
      <c r="I7892" s="5" t="s">
        <v>183</v>
      </c>
      <c r="J7892" s="5" t="s">
        <v>184</v>
      </c>
      <c r="K7892" s="5" t="s">
        <v>185</v>
      </c>
      <c r="L7892" s="7" t="s">
        <v>164</v>
      </c>
      <c r="M7892" t="str">
        <f t="shared" si="371"/>
        <v>No</v>
      </c>
    </row>
    <row r="7893" spans="1:13" ht="15" thickBot="1" x14ac:dyDescent="0.4">
      <c r="A7893" s="5" t="s">
        <v>175</v>
      </c>
      <c r="B7893" s="5" t="s">
        <v>176</v>
      </c>
      <c r="C7893" s="5" t="s">
        <v>8094</v>
      </c>
      <c r="D7893" s="5">
        <f t="shared" si="370"/>
        <v>18908</v>
      </c>
      <c r="E7893" s="6">
        <v>41455</v>
      </c>
      <c r="F7893" s="6">
        <f t="shared" si="369"/>
        <v>41545</v>
      </c>
      <c r="G7893" s="6" t="str">
        <f>IF('BCT Template'!R7892&gt;F7893,"Yes","No")</f>
        <v>No</v>
      </c>
      <c r="H7893" s="5" t="s">
        <v>234</v>
      </c>
      <c r="I7893" s="5" t="s">
        <v>235</v>
      </c>
      <c r="J7893" s="5" t="s">
        <v>184</v>
      </c>
      <c r="K7893" s="5" t="s">
        <v>185</v>
      </c>
      <c r="L7893" s="7" t="s">
        <v>164</v>
      </c>
      <c r="M7893" t="str">
        <f t="shared" si="371"/>
        <v>No</v>
      </c>
    </row>
    <row r="7894" spans="1:13" ht="15" thickBot="1" x14ac:dyDescent="0.4">
      <c r="A7894" s="5" t="s">
        <v>175</v>
      </c>
      <c r="B7894" s="5" t="s">
        <v>176</v>
      </c>
      <c r="C7894" s="5" t="s">
        <v>8095</v>
      </c>
      <c r="D7894" s="5">
        <f t="shared" si="370"/>
        <v>77952</v>
      </c>
      <c r="E7894" s="6">
        <v>44095</v>
      </c>
      <c r="F7894" s="6">
        <f t="shared" ref="F7894:F7957" si="372">E7894+90</f>
        <v>44185</v>
      </c>
      <c r="G7894" s="6" t="str">
        <f>IF('BCT Template'!R7893&gt;F7894,"Yes","No")</f>
        <v>No</v>
      </c>
      <c r="H7894" s="5" t="s">
        <v>189</v>
      </c>
      <c r="I7894" s="5" t="s">
        <v>190</v>
      </c>
      <c r="J7894" s="5" t="s">
        <v>184</v>
      </c>
      <c r="K7894" s="5" t="s">
        <v>185</v>
      </c>
      <c r="L7894" s="7" t="s">
        <v>164</v>
      </c>
      <c r="M7894" t="str">
        <f t="shared" si="371"/>
        <v>No</v>
      </c>
    </row>
    <row r="7895" spans="1:13" ht="15" thickBot="1" x14ac:dyDescent="0.4">
      <c r="A7895" s="5" t="s">
        <v>175</v>
      </c>
      <c r="B7895" s="5" t="s">
        <v>176</v>
      </c>
      <c r="C7895" s="5" t="s">
        <v>8096</v>
      </c>
      <c r="D7895" s="5">
        <f t="shared" si="370"/>
        <v>59066</v>
      </c>
      <c r="E7895" s="6">
        <v>43844</v>
      </c>
      <c r="F7895" s="6">
        <f t="shared" si="372"/>
        <v>43934</v>
      </c>
      <c r="G7895" s="6" t="str">
        <f>IF('BCT Template'!R7894&gt;F7895,"Yes","No")</f>
        <v>No</v>
      </c>
      <c r="H7895" s="5" t="s">
        <v>182</v>
      </c>
      <c r="I7895" s="5" t="s">
        <v>183</v>
      </c>
      <c r="J7895" s="5" t="s">
        <v>184</v>
      </c>
      <c r="K7895" s="5" t="s">
        <v>185</v>
      </c>
      <c r="L7895" s="7" t="s">
        <v>164</v>
      </c>
      <c r="M7895" t="str">
        <f t="shared" si="371"/>
        <v>No</v>
      </c>
    </row>
    <row r="7896" spans="1:13" ht="15" thickBot="1" x14ac:dyDescent="0.4">
      <c r="A7896" s="5" t="s">
        <v>175</v>
      </c>
      <c r="B7896" s="5" t="s">
        <v>176</v>
      </c>
      <c r="C7896" s="5" t="s">
        <v>8097</v>
      </c>
      <c r="D7896" s="5">
        <f t="shared" si="370"/>
        <v>59239</v>
      </c>
      <c r="E7896" s="6">
        <v>44347</v>
      </c>
      <c r="F7896" s="6">
        <f t="shared" si="372"/>
        <v>44437</v>
      </c>
      <c r="G7896" s="6" t="str">
        <f>IF('BCT Template'!R7895&gt;F7896,"Yes","No")</f>
        <v>No</v>
      </c>
      <c r="H7896" s="5" t="s">
        <v>182</v>
      </c>
      <c r="I7896" s="5" t="s">
        <v>183</v>
      </c>
      <c r="J7896" s="5" t="s">
        <v>184</v>
      </c>
      <c r="K7896" s="5" t="s">
        <v>185</v>
      </c>
      <c r="L7896" s="7" t="s">
        <v>164</v>
      </c>
      <c r="M7896" t="str">
        <f t="shared" si="371"/>
        <v>No</v>
      </c>
    </row>
    <row r="7897" spans="1:13" ht="15" thickBot="1" x14ac:dyDescent="0.4">
      <c r="A7897" s="5" t="s">
        <v>175</v>
      </c>
      <c r="B7897" s="5" t="s">
        <v>176</v>
      </c>
      <c r="C7897" s="5" t="s">
        <v>8098</v>
      </c>
      <c r="D7897" s="5">
        <f t="shared" si="370"/>
        <v>18084</v>
      </c>
      <c r="E7897" s="6">
        <v>45838</v>
      </c>
      <c r="F7897" s="6">
        <f t="shared" si="372"/>
        <v>45928</v>
      </c>
      <c r="G7897" s="6" t="str">
        <f>IF('BCT Template'!R7896&gt;F7897,"Yes","No")</f>
        <v>No</v>
      </c>
      <c r="H7897" s="5" t="s">
        <v>193</v>
      </c>
      <c r="I7897" s="5" t="s">
        <v>194</v>
      </c>
      <c r="J7897" s="5" t="s">
        <v>35</v>
      </c>
      <c r="K7897" s="5" t="s">
        <v>180</v>
      </c>
      <c r="L7897" s="7" t="s">
        <v>164</v>
      </c>
      <c r="M7897" t="str">
        <f t="shared" si="371"/>
        <v>Yes</v>
      </c>
    </row>
    <row r="7898" spans="1:13" ht="15" thickBot="1" x14ac:dyDescent="0.4">
      <c r="A7898" s="5" t="s">
        <v>175</v>
      </c>
      <c r="B7898" s="5" t="s">
        <v>176</v>
      </c>
      <c r="C7898" s="5" t="s">
        <v>8099</v>
      </c>
      <c r="D7898" s="5">
        <f t="shared" si="370"/>
        <v>82456</v>
      </c>
      <c r="E7898" s="6">
        <v>43312</v>
      </c>
      <c r="F7898" s="6">
        <f t="shared" si="372"/>
        <v>43402</v>
      </c>
      <c r="G7898" s="6" t="str">
        <f>IF('BCT Template'!R7897&gt;F7898,"Yes","No")</f>
        <v>No</v>
      </c>
      <c r="H7898" s="5" t="s">
        <v>210</v>
      </c>
      <c r="I7898" s="5" t="s">
        <v>211</v>
      </c>
      <c r="J7898" s="5" t="s">
        <v>184</v>
      </c>
      <c r="K7898" s="5" t="s">
        <v>185</v>
      </c>
      <c r="L7898" s="7" t="s">
        <v>164</v>
      </c>
      <c r="M7898" t="str">
        <f t="shared" si="371"/>
        <v>No</v>
      </c>
    </row>
    <row r="7899" spans="1:13" ht="15" thickBot="1" x14ac:dyDescent="0.4">
      <c r="A7899" s="5" t="s">
        <v>175</v>
      </c>
      <c r="B7899" s="5" t="s">
        <v>176</v>
      </c>
      <c r="C7899" s="5" t="s">
        <v>8100</v>
      </c>
      <c r="D7899" s="5">
        <f t="shared" si="370"/>
        <v>82976</v>
      </c>
      <c r="E7899" s="6">
        <v>45090</v>
      </c>
      <c r="F7899" s="6">
        <f t="shared" si="372"/>
        <v>45180</v>
      </c>
      <c r="G7899" s="6" t="str">
        <f>IF('BCT Template'!R7898&gt;F7899,"Yes","No")</f>
        <v>No</v>
      </c>
      <c r="H7899" s="5" t="s">
        <v>210</v>
      </c>
      <c r="I7899" s="5" t="s">
        <v>211</v>
      </c>
      <c r="J7899" s="5" t="s">
        <v>184</v>
      </c>
      <c r="K7899" s="5" t="s">
        <v>185</v>
      </c>
      <c r="L7899" s="7" t="s">
        <v>164</v>
      </c>
      <c r="M7899" t="str">
        <f t="shared" si="371"/>
        <v>No</v>
      </c>
    </row>
    <row r="7900" spans="1:13" ht="15" thickBot="1" x14ac:dyDescent="0.4">
      <c r="A7900" s="5" t="s">
        <v>175</v>
      </c>
      <c r="B7900" s="5" t="s">
        <v>176</v>
      </c>
      <c r="C7900" s="5" t="s">
        <v>8101</v>
      </c>
      <c r="D7900" s="5">
        <f t="shared" si="370"/>
        <v>30304</v>
      </c>
      <c r="E7900" s="6">
        <v>44165</v>
      </c>
      <c r="F7900" s="6">
        <f t="shared" si="372"/>
        <v>44255</v>
      </c>
      <c r="G7900" s="6" t="str">
        <f>IF('BCT Template'!R7899&gt;F7900,"Yes","No")</f>
        <v>No</v>
      </c>
      <c r="H7900" s="5" t="s">
        <v>178</v>
      </c>
      <c r="I7900" s="5" t="s">
        <v>179</v>
      </c>
      <c r="J7900" s="5" t="s">
        <v>35</v>
      </c>
      <c r="K7900" s="5" t="s">
        <v>180</v>
      </c>
      <c r="L7900" s="7" t="s">
        <v>164</v>
      </c>
      <c r="M7900" t="str">
        <f t="shared" si="371"/>
        <v>Yes</v>
      </c>
    </row>
    <row r="7901" spans="1:13" ht="15" thickBot="1" x14ac:dyDescent="0.4">
      <c r="A7901" s="5" t="s">
        <v>175</v>
      </c>
      <c r="B7901" s="5" t="s">
        <v>176</v>
      </c>
      <c r="C7901" s="5" t="s">
        <v>8102</v>
      </c>
      <c r="D7901" s="5">
        <f t="shared" si="370"/>
        <v>59344</v>
      </c>
      <c r="E7901" s="6">
        <v>43830</v>
      </c>
      <c r="F7901" s="6">
        <f t="shared" si="372"/>
        <v>43920</v>
      </c>
      <c r="G7901" s="6" t="str">
        <f>IF('BCT Template'!R7900&gt;F7901,"Yes","No")</f>
        <v>No</v>
      </c>
      <c r="H7901" s="5" t="s">
        <v>182</v>
      </c>
      <c r="I7901" s="5" t="s">
        <v>183</v>
      </c>
      <c r="J7901" s="5" t="s">
        <v>184</v>
      </c>
      <c r="K7901" s="5" t="s">
        <v>185</v>
      </c>
      <c r="L7901" s="7" t="s">
        <v>164</v>
      </c>
      <c r="M7901" t="str">
        <f t="shared" si="371"/>
        <v>No</v>
      </c>
    </row>
    <row r="7902" spans="1:13" ht="15" thickBot="1" x14ac:dyDescent="0.4">
      <c r="A7902" s="5" t="s">
        <v>175</v>
      </c>
      <c r="B7902" s="5" t="s">
        <v>176</v>
      </c>
      <c r="C7902" s="5" t="s">
        <v>8103</v>
      </c>
      <c r="D7902" s="5">
        <f t="shared" si="370"/>
        <v>81700</v>
      </c>
      <c r="E7902" s="6">
        <v>43646</v>
      </c>
      <c r="F7902" s="6">
        <f t="shared" si="372"/>
        <v>43736</v>
      </c>
      <c r="G7902" s="6" t="str">
        <f>IF('BCT Template'!R7901&gt;F7902,"Yes","No")</f>
        <v>No</v>
      </c>
      <c r="H7902" s="5" t="s">
        <v>182</v>
      </c>
      <c r="I7902" s="5" t="s">
        <v>183</v>
      </c>
      <c r="J7902" s="5" t="s">
        <v>184</v>
      </c>
      <c r="K7902" s="5" t="s">
        <v>185</v>
      </c>
      <c r="L7902" s="7" t="s">
        <v>164</v>
      </c>
      <c r="M7902" t="str">
        <f t="shared" si="371"/>
        <v>No</v>
      </c>
    </row>
    <row r="7903" spans="1:13" ht="15" thickBot="1" x14ac:dyDescent="0.4">
      <c r="A7903" s="5" t="s">
        <v>175</v>
      </c>
      <c r="B7903" s="5" t="s">
        <v>176</v>
      </c>
      <c r="C7903" s="5" t="s">
        <v>8104</v>
      </c>
      <c r="D7903" s="5">
        <f t="shared" si="370"/>
        <v>81886</v>
      </c>
      <c r="E7903" s="6">
        <v>43738</v>
      </c>
      <c r="F7903" s="6">
        <f t="shared" si="372"/>
        <v>43828</v>
      </c>
      <c r="G7903" s="6" t="str">
        <f>IF('BCT Template'!R7902&gt;F7903,"Yes","No")</f>
        <v>No</v>
      </c>
      <c r="H7903" s="5" t="s">
        <v>182</v>
      </c>
      <c r="I7903" s="5" t="s">
        <v>183</v>
      </c>
      <c r="J7903" s="5" t="s">
        <v>200</v>
      </c>
      <c r="K7903" s="5" t="s">
        <v>201</v>
      </c>
      <c r="L7903" s="7" t="s">
        <v>164</v>
      </c>
      <c r="M7903" t="str">
        <f t="shared" si="371"/>
        <v>Yes</v>
      </c>
    </row>
    <row r="7904" spans="1:13" ht="15" thickBot="1" x14ac:dyDescent="0.4">
      <c r="A7904" s="5" t="s">
        <v>175</v>
      </c>
      <c r="B7904" s="5" t="s">
        <v>176</v>
      </c>
      <c r="C7904" s="5" t="s">
        <v>8105</v>
      </c>
      <c r="D7904" s="5">
        <f t="shared" si="370"/>
        <v>79523</v>
      </c>
      <c r="E7904" s="6">
        <v>43830</v>
      </c>
      <c r="F7904" s="6">
        <f t="shared" si="372"/>
        <v>43920</v>
      </c>
      <c r="G7904" s="6" t="str">
        <f>IF('BCT Template'!R7903&gt;F7904,"Yes","No")</f>
        <v>No</v>
      </c>
      <c r="H7904" s="5" t="s">
        <v>182</v>
      </c>
      <c r="I7904" s="5" t="s">
        <v>183</v>
      </c>
      <c r="J7904" s="5" t="s">
        <v>200</v>
      </c>
      <c r="K7904" s="5" t="s">
        <v>201</v>
      </c>
      <c r="L7904" s="7" t="s">
        <v>164</v>
      </c>
      <c r="M7904" t="str">
        <f t="shared" si="371"/>
        <v>Yes</v>
      </c>
    </row>
    <row r="7905" spans="1:13" ht="15" thickBot="1" x14ac:dyDescent="0.4">
      <c r="A7905" s="5" t="s">
        <v>175</v>
      </c>
      <c r="B7905" s="5" t="s">
        <v>176</v>
      </c>
      <c r="C7905" s="5" t="s">
        <v>8106</v>
      </c>
      <c r="D7905" s="5">
        <f t="shared" si="370"/>
        <v>81523</v>
      </c>
      <c r="E7905" s="6">
        <v>43281</v>
      </c>
      <c r="F7905" s="6">
        <f t="shared" si="372"/>
        <v>43371</v>
      </c>
      <c r="G7905" s="6" t="str">
        <f>IF('BCT Template'!R7904&gt;F7905,"Yes","No")</f>
        <v>No</v>
      </c>
      <c r="H7905" s="5" t="s">
        <v>182</v>
      </c>
      <c r="I7905" s="5" t="s">
        <v>183</v>
      </c>
      <c r="J7905" s="5" t="s">
        <v>184</v>
      </c>
      <c r="K7905" s="5" t="s">
        <v>185</v>
      </c>
      <c r="L7905" s="7" t="s">
        <v>164</v>
      </c>
      <c r="M7905" t="str">
        <f t="shared" si="371"/>
        <v>No</v>
      </c>
    </row>
    <row r="7906" spans="1:13" ht="15" thickBot="1" x14ac:dyDescent="0.4">
      <c r="A7906" s="5" t="s">
        <v>175</v>
      </c>
      <c r="B7906" s="5" t="s">
        <v>176</v>
      </c>
      <c r="C7906" s="5" t="s">
        <v>8107</v>
      </c>
      <c r="D7906" s="5">
        <f t="shared" si="370"/>
        <v>29546</v>
      </c>
      <c r="E7906" s="6">
        <v>38868</v>
      </c>
      <c r="F7906" s="6">
        <f t="shared" si="372"/>
        <v>38958</v>
      </c>
      <c r="G7906" s="6" t="str">
        <f>IF('BCT Template'!R7905&gt;F7906,"Yes","No")</f>
        <v>No</v>
      </c>
      <c r="H7906" s="5" t="s">
        <v>178</v>
      </c>
      <c r="I7906" s="5" t="s">
        <v>179</v>
      </c>
      <c r="J7906" s="5" t="s">
        <v>35</v>
      </c>
      <c r="K7906" s="5" t="s">
        <v>180</v>
      </c>
      <c r="L7906" s="7" t="s">
        <v>164</v>
      </c>
      <c r="M7906" t="str">
        <f t="shared" si="371"/>
        <v>Yes</v>
      </c>
    </row>
    <row r="7907" spans="1:13" ht="15" thickBot="1" x14ac:dyDescent="0.4">
      <c r="A7907" s="5" t="s">
        <v>175</v>
      </c>
      <c r="B7907" s="5" t="s">
        <v>176</v>
      </c>
      <c r="C7907" s="5" t="s">
        <v>8108</v>
      </c>
      <c r="D7907" s="5">
        <f t="shared" si="370"/>
        <v>78106</v>
      </c>
      <c r="E7907" s="6">
        <v>43281</v>
      </c>
      <c r="F7907" s="6">
        <f t="shared" si="372"/>
        <v>43371</v>
      </c>
      <c r="G7907" s="6" t="str">
        <f>IF('BCT Template'!R7906&gt;F7907,"Yes","No")</f>
        <v>No</v>
      </c>
      <c r="H7907" s="5" t="s">
        <v>189</v>
      </c>
      <c r="I7907" s="5" t="s">
        <v>190</v>
      </c>
      <c r="J7907" s="5" t="s">
        <v>184</v>
      </c>
      <c r="K7907" s="5" t="s">
        <v>185</v>
      </c>
      <c r="L7907" s="7" t="s">
        <v>164</v>
      </c>
      <c r="M7907" t="str">
        <f t="shared" si="371"/>
        <v>No</v>
      </c>
    </row>
    <row r="7908" spans="1:13" ht="15" thickBot="1" x14ac:dyDescent="0.4">
      <c r="A7908" s="5" t="s">
        <v>175</v>
      </c>
      <c r="B7908" s="5" t="s">
        <v>176</v>
      </c>
      <c r="C7908" s="5" t="s">
        <v>8109</v>
      </c>
      <c r="D7908" s="5">
        <f t="shared" si="370"/>
        <v>30029</v>
      </c>
      <c r="E7908" s="6">
        <v>44286</v>
      </c>
      <c r="F7908" s="6">
        <f t="shared" si="372"/>
        <v>44376</v>
      </c>
      <c r="G7908" s="6" t="str">
        <f>IF('BCT Template'!R7907&gt;F7908,"Yes","No")</f>
        <v>No</v>
      </c>
      <c r="H7908" s="5" t="s">
        <v>178</v>
      </c>
      <c r="I7908" s="5" t="s">
        <v>179</v>
      </c>
      <c r="J7908" s="5" t="s">
        <v>35</v>
      </c>
      <c r="K7908" s="5" t="s">
        <v>180</v>
      </c>
      <c r="L7908" s="7" t="s">
        <v>164</v>
      </c>
      <c r="M7908" t="str">
        <f t="shared" si="371"/>
        <v>Yes</v>
      </c>
    </row>
    <row r="7909" spans="1:13" ht="15" thickBot="1" x14ac:dyDescent="0.4">
      <c r="A7909" s="5" t="s">
        <v>175</v>
      </c>
      <c r="B7909" s="5" t="s">
        <v>176</v>
      </c>
      <c r="C7909" s="5" t="s">
        <v>8110</v>
      </c>
      <c r="D7909" s="5">
        <f t="shared" si="370"/>
        <v>18497</v>
      </c>
      <c r="E7909" s="6">
        <v>39994</v>
      </c>
      <c r="F7909" s="6">
        <f t="shared" si="372"/>
        <v>40084</v>
      </c>
      <c r="G7909" s="6" t="str">
        <f>IF('BCT Template'!R7908&gt;F7909,"Yes","No")</f>
        <v>No</v>
      </c>
      <c r="H7909" s="5" t="s">
        <v>234</v>
      </c>
      <c r="I7909" s="5" t="s">
        <v>235</v>
      </c>
      <c r="J7909" s="5" t="s">
        <v>184</v>
      </c>
      <c r="K7909" s="5" t="s">
        <v>185</v>
      </c>
      <c r="L7909" s="7" t="s">
        <v>164</v>
      </c>
      <c r="M7909" t="str">
        <f t="shared" si="371"/>
        <v>No</v>
      </c>
    </row>
    <row r="7910" spans="1:13" ht="15" thickBot="1" x14ac:dyDescent="0.4">
      <c r="A7910" s="5" t="s">
        <v>175</v>
      </c>
      <c r="B7910" s="5" t="s">
        <v>176</v>
      </c>
      <c r="C7910" s="5" t="s">
        <v>8111</v>
      </c>
      <c r="D7910" s="5">
        <f t="shared" si="370"/>
        <v>57515</v>
      </c>
      <c r="E7910" s="6">
        <v>42247</v>
      </c>
      <c r="F7910" s="6">
        <f t="shared" si="372"/>
        <v>42337</v>
      </c>
      <c r="G7910" s="6" t="str">
        <f>IF('BCT Template'!R7909&gt;F7910,"Yes","No")</f>
        <v>No</v>
      </c>
      <c r="H7910" s="5" t="s">
        <v>189</v>
      </c>
      <c r="I7910" s="5" t="s">
        <v>190</v>
      </c>
      <c r="J7910" s="5" t="s">
        <v>200</v>
      </c>
      <c r="K7910" s="5" t="s">
        <v>201</v>
      </c>
      <c r="L7910" s="7" t="s">
        <v>164</v>
      </c>
      <c r="M7910" t="str">
        <f t="shared" si="371"/>
        <v>Yes</v>
      </c>
    </row>
    <row r="7911" spans="1:13" ht="15" thickBot="1" x14ac:dyDescent="0.4">
      <c r="A7911" s="5" t="s">
        <v>175</v>
      </c>
      <c r="B7911" s="5" t="s">
        <v>176</v>
      </c>
      <c r="C7911" s="5" t="s">
        <v>8112</v>
      </c>
      <c r="D7911" s="5">
        <f t="shared" si="370"/>
        <v>30757</v>
      </c>
      <c r="E7911" s="6">
        <v>43708</v>
      </c>
      <c r="F7911" s="6">
        <f t="shared" si="372"/>
        <v>43798</v>
      </c>
      <c r="G7911" s="6" t="str">
        <f>IF('BCT Template'!R7910&gt;F7911,"Yes","No")</f>
        <v>No</v>
      </c>
      <c r="H7911" s="5" t="s">
        <v>178</v>
      </c>
      <c r="I7911" s="5" t="s">
        <v>179</v>
      </c>
      <c r="J7911" s="5" t="s">
        <v>35</v>
      </c>
      <c r="K7911" s="5" t="s">
        <v>180</v>
      </c>
      <c r="L7911" s="7" t="s">
        <v>164</v>
      </c>
      <c r="M7911" t="str">
        <f t="shared" si="371"/>
        <v>Yes</v>
      </c>
    </row>
    <row r="7912" spans="1:13" ht="15" thickBot="1" x14ac:dyDescent="0.4">
      <c r="A7912" s="5" t="s">
        <v>175</v>
      </c>
      <c r="B7912" s="5" t="s">
        <v>176</v>
      </c>
      <c r="C7912" s="5" t="s">
        <v>8113</v>
      </c>
      <c r="D7912" s="5">
        <f t="shared" si="370"/>
        <v>30995</v>
      </c>
      <c r="E7912" s="6">
        <v>43159</v>
      </c>
      <c r="F7912" s="6">
        <f t="shared" si="372"/>
        <v>43249</v>
      </c>
      <c r="G7912" s="6" t="str">
        <f>IF('BCT Template'!R7911&gt;F7912,"Yes","No")</f>
        <v>No</v>
      </c>
      <c r="H7912" s="5" t="s">
        <v>178</v>
      </c>
      <c r="I7912" s="5" t="s">
        <v>179</v>
      </c>
      <c r="J7912" s="5" t="s">
        <v>35</v>
      </c>
      <c r="K7912" s="5" t="s">
        <v>180</v>
      </c>
      <c r="L7912" s="7" t="s">
        <v>164</v>
      </c>
      <c r="M7912" t="str">
        <f t="shared" si="371"/>
        <v>Yes</v>
      </c>
    </row>
    <row r="7913" spans="1:13" ht="15" thickBot="1" x14ac:dyDescent="0.4">
      <c r="A7913" s="5" t="s">
        <v>175</v>
      </c>
      <c r="B7913" s="5" t="s">
        <v>176</v>
      </c>
      <c r="C7913" s="5" t="s">
        <v>8114</v>
      </c>
      <c r="D7913" s="5">
        <f t="shared" si="370"/>
        <v>57224</v>
      </c>
      <c r="E7913" s="6">
        <v>44012</v>
      </c>
      <c r="F7913" s="6">
        <f t="shared" si="372"/>
        <v>44102</v>
      </c>
      <c r="G7913" s="6" t="str">
        <f>IF('BCT Template'!R7912&gt;F7913,"Yes","No")</f>
        <v>No</v>
      </c>
      <c r="H7913" s="5" t="s">
        <v>189</v>
      </c>
      <c r="I7913" s="5" t="s">
        <v>190</v>
      </c>
      <c r="J7913" s="5" t="s">
        <v>200</v>
      </c>
      <c r="K7913" s="5" t="s">
        <v>201</v>
      </c>
      <c r="L7913" s="7" t="s">
        <v>164</v>
      </c>
      <c r="M7913" t="str">
        <f t="shared" si="371"/>
        <v>Yes</v>
      </c>
    </row>
    <row r="7914" spans="1:13" ht="15" thickBot="1" x14ac:dyDescent="0.4">
      <c r="A7914" s="5" t="s">
        <v>175</v>
      </c>
      <c r="B7914" s="5" t="s">
        <v>176</v>
      </c>
      <c r="C7914" s="5" t="s">
        <v>8115</v>
      </c>
      <c r="D7914" s="5">
        <f t="shared" si="370"/>
        <v>22368</v>
      </c>
      <c r="E7914" s="6">
        <v>44043</v>
      </c>
      <c r="F7914" s="6">
        <f t="shared" si="372"/>
        <v>44133</v>
      </c>
      <c r="G7914" s="6" t="str">
        <f>IF('BCT Template'!R7913&gt;F7914,"Yes","No")</f>
        <v>No</v>
      </c>
      <c r="H7914" s="5" t="s">
        <v>178</v>
      </c>
      <c r="I7914" s="5" t="s">
        <v>179</v>
      </c>
      <c r="J7914" s="5" t="s">
        <v>35</v>
      </c>
      <c r="K7914" s="5" t="s">
        <v>180</v>
      </c>
      <c r="L7914" s="7" t="s">
        <v>164</v>
      </c>
      <c r="M7914" t="str">
        <f t="shared" si="371"/>
        <v>Yes</v>
      </c>
    </row>
    <row r="7915" spans="1:13" ht="15" thickBot="1" x14ac:dyDescent="0.4">
      <c r="A7915" s="5" t="s">
        <v>175</v>
      </c>
      <c r="B7915" s="5" t="s">
        <v>176</v>
      </c>
      <c r="C7915" s="5" t="s">
        <v>8116</v>
      </c>
      <c r="D7915" s="5">
        <f t="shared" si="370"/>
        <v>31117</v>
      </c>
      <c r="E7915" s="6">
        <v>40390</v>
      </c>
      <c r="F7915" s="6">
        <f t="shared" si="372"/>
        <v>40480</v>
      </c>
      <c r="G7915" s="6" t="str">
        <f>IF('BCT Template'!R7914&gt;F7915,"Yes","No")</f>
        <v>No</v>
      </c>
      <c r="H7915" s="5" t="s">
        <v>178</v>
      </c>
      <c r="I7915" s="5" t="s">
        <v>179</v>
      </c>
      <c r="J7915" s="5" t="s">
        <v>35</v>
      </c>
      <c r="K7915" s="5" t="s">
        <v>180</v>
      </c>
      <c r="L7915" s="7" t="s">
        <v>164</v>
      </c>
      <c r="M7915" t="str">
        <f t="shared" si="371"/>
        <v>Yes</v>
      </c>
    </row>
    <row r="7916" spans="1:13" ht="15" thickBot="1" x14ac:dyDescent="0.4">
      <c r="A7916" s="5" t="s">
        <v>175</v>
      </c>
      <c r="B7916" s="5" t="s">
        <v>176</v>
      </c>
      <c r="C7916" s="5" t="s">
        <v>8117</v>
      </c>
      <c r="D7916" s="5">
        <f t="shared" si="370"/>
        <v>77561</v>
      </c>
      <c r="E7916" s="6">
        <v>42916</v>
      </c>
      <c r="F7916" s="6">
        <f t="shared" si="372"/>
        <v>43006</v>
      </c>
      <c r="G7916" s="6" t="str">
        <f>IF('BCT Template'!R7915&gt;F7916,"Yes","No")</f>
        <v>No</v>
      </c>
      <c r="H7916" s="5" t="s">
        <v>189</v>
      </c>
      <c r="I7916" s="5" t="s">
        <v>190</v>
      </c>
      <c r="J7916" s="5" t="s">
        <v>184</v>
      </c>
      <c r="K7916" s="5" t="s">
        <v>185</v>
      </c>
      <c r="L7916" s="7" t="s">
        <v>164</v>
      </c>
      <c r="M7916" t="str">
        <f t="shared" si="371"/>
        <v>No</v>
      </c>
    </row>
    <row r="7917" spans="1:13" ht="15" thickBot="1" x14ac:dyDescent="0.4">
      <c r="A7917" s="5" t="s">
        <v>175</v>
      </c>
      <c r="B7917" s="5" t="s">
        <v>176</v>
      </c>
      <c r="C7917" s="5" t="s">
        <v>8118</v>
      </c>
      <c r="D7917" s="5">
        <f t="shared" si="370"/>
        <v>22866</v>
      </c>
      <c r="E7917" s="6">
        <v>43373</v>
      </c>
      <c r="F7917" s="6">
        <f t="shared" si="372"/>
        <v>43463</v>
      </c>
      <c r="G7917" s="6" t="str">
        <f>IF('BCT Template'!R7916&gt;F7917,"Yes","No")</f>
        <v>No</v>
      </c>
      <c r="H7917" s="5" t="s">
        <v>178</v>
      </c>
      <c r="I7917" s="5" t="s">
        <v>179</v>
      </c>
      <c r="J7917" s="5" t="s">
        <v>35</v>
      </c>
      <c r="K7917" s="5" t="s">
        <v>180</v>
      </c>
      <c r="L7917" s="7" t="s">
        <v>164</v>
      </c>
      <c r="M7917" t="str">
        <f t="shared" si="371"/>
        <v>Yes</v>
      </c>
    </row>
    <row r="7918" spans="1:13" ht="15" thickBot="1" x14ac:dyDescent="0.4">
      <c r="A7918" s="5" t="s">
        <v>175</v>
      </c>
      <c r="B7918" s="5" t="s">
        <v>176</v>
      </c>
      <c r="C7918" s="5" t="s">
        <v>8119</v>
      </c>
      <c r="D7918" s="5">
        <f t="shared" si="370"/>
        <v>21778</v>
      </c>
      <c r="E7918" s="6">
        <v>44377</v>
      </c>
      <c r="F7918" s="6">
        <f t="shared" si="372"/>
        <v>44467</v>
      </c>
      <c r="G7918" s="6" t="str">
        <f>IF('BCT Template'!R7917&gt;F7918,"Yes","No")</f>
        <v>No</v>
      </c>
      <c r="H7918" s="5" t="s">
        <v>178</v>
      </c>
      <c r="I7918" s="5" t="s">
        <v>179</v>
      </c>
      <c r="J7918" s="5" t="s">
        <v>35</v>
      </c>
      <c r="K7918" s="5" t="s">
        <v>180</v>
      </c>
      <c r="L7918" s="7" t="s">
        <v>164</v>
      </c>
      <c r="M7918" t="str">
        <f t="shared" si="371"/>
        <v>Yes</v>
      </c>
    </row>
    <row r="7919" spans="1:13" ht="15" thickBot="1" x14ac:dyDescent="0.4">
      <c r="A7919" s="5" t="s">
        <v>175</v>
      </c>
      <c r="B7919" s="5" t="s">
        <v>176</v>
      </c>
      <c r="C7919" s="5" t="s">
        <v>8120</v>
      </c>
      <c r="D7919" s="5">
        <f t="shared" si="370"/>
        <v>58227</v>
      </c>
      <c r="E7919" s="6">
        <v>41243</v>
      </c>
      <c r="F7919" s="6">
        <f t="shared" si="372"/>
        <v>41333</v>
      </c>
      <c r="G7919" s="6" t="str">
        <f>IF('BCT Template'!R7918&gt;F7919,"Yes","No")</f>
        <v>No</v>
      </c>
      <c r="H7919" s="5" t="s">
        <v>182</v>
      </c>
      <c r="I7919" s="5" t="s">
        <v>183</v>
      </c>
      <c r="J7919" s="5" t="s">
        <v>200</v>
      </c>
      <c r="K7919" s="5" t="s">
        <v>201</v>
      </c>
      <c r="L7919" s="7" t="s">
        <v>164</v>
      </c>
      <c r="M7919" t="str">
        <f t="shared" si="371"/>
        <v>Yes</v>
      </c>
    </row>
    <row r="7920" spans="1:13" ht="15" thickBot="1" x14ac:dyDescent="0.4">
      <c r="A7920" s="5" t="s">
        <v>175</v>
      </c>
      <c r="B7920" s="5" t="s">
        <v>176</v>
      </c>
      <c r="C7920" s="5" t="s">
        <v>8121</v>
      </c>
      <c r="D7920" s="5">
        <f t="shared" si="370"/>
        <v>79902</v>
      </c>
      <c r="E7920" s="6">
        <v>41973</v>
      </c>
      <c r="F7920" s="6">
        <f t="shared" si="372"/>
        <v>42063</v>
      </c>
      <c r="G7920" s="6" t="str">
        <f>IF('BCT Template'!R7919&gt;F7920,"Yes","No")</f>
        <v>No</v>
      </c>
      <c r="H7920" s="5" t="s">
        <v>182</v>
      </c>
      <c r="I7920" s="5" t="s">
        <v>183</v>
      </c>
      <c r="J7920" s="5" t="s">
        <v>184</v>
      </c>
      <c r="K7920" s="5" t="s">
        <v>185</v>
      </c>
      <c r="L7920" s="7" t="s">
        <v>164</v>
      </c>
      <c r="M7920" t="str">
        <f t="shared" si="371"/>
        <v>No</v>
      </c>
    </row>
    <row r="7921" spans="1:13" ht="15" thickBot="1" x14ac:dyDescent="0.4">
      <c r="A7921" s="5" t="s">
        <v>175</v>
      </c>
      <c r="B7921" s="5" t="s">
        <v>176</v>
      </c>
      <c r="C7921" s="5" t="s">
        <v>8122</v>
      </c>
      <c r="D7921" s="5">
        <f t="shared" si="370"/>
        <v>80881</v>
      </c>
      <c r="E7921" s="6">
        <v>43251</v>
      </c>
      <c r="F7921" s="6">
        <f t="shared" si="372"/>
        <v>43341</v>
      </c>
      <c r="G7921" s="6" t="str">
        <f>IF('BCT Template'!R7920&gt;F7921,"Yes","No")</f>
        <v>No</v>
      </c>
      <c r="H7921" s="5" t="s">
        <v>182</v>
      </c>
      <c r="I7921" s="5" t="s">
        <v>183</v>
      </c>
      <c r="J7921" s="5" t="s">
        <v>200</v>
      </c>
      <c r="K7921" s="5" t="s">
        <v>201</v>
      </c>
      <c r="L7921" s="7" t="s">
        <v>164</v>
      </c>
      <c r="M7921" t="str">
        <f t="shared" si="371"/>
        <v>Yes</v>
      </c>
    </row>
    <row r="7922" spans="1:13" ht="15" thickBot="1" x14ac:dyDescent="0.4">
      <c r="A7922" s="5" t="s">
        <v>175</v>
      </c>
      <c r="B7922" s="5" t="s">
        <v>176</v>
      </c>
      <c r="C7922" s="5" t="s">
        <v>8123</v>
      </c>
      <c r="D7922" s="5">
        <f t="shared" si="370"/>
        <v>29920</v>
      </c>
      <c r="E7922" s="6">
        <v>44043</v>
      </c>
      <c r="F7922" s="6">
        <f t="shared" si="372"/>
        <v>44133</v>
      </c>
      <c r="G7922" s="6" t="str">
        <f>IF('BCT Template'!R7921&gt;F7922,"Yes","No")</f>
        <v>No</v>
      </c>
      <c r="H7922" s="5" t="s">
        <v>178</v>
      </c>
      <c r="I7922" s="5" t="s">
        <v>179</v>
      </c>
      <c r="J7922" s="5" t="s">
        <v>35</v>
      </c>
      <c r="K7922" s="5" t="s">
        <v>180</v>
      </c>
      <c r="L7922" s="7" t="s">
        <v>164</v>
      </c>
      <c r="M7922" t="str">
        <f t="shared" si="371"/>
        <v>Yes</v>
      </c>
    </row>
    <row r="7923" spans="1:13" ht="15" thickBot="1" x14ac:dyDescent="0.4">
      <c r="A7923" s="5" t="s">
        <v>175</v>
      </c>
      <c r="B7923" s="5" t="s">
        <v>176</v>
      </c>
      <c r="C7923" s="5" t="s">
        <v>8124</v>
      </c>
      <c r="D7923" s="5">
        <f t="shared" si="370"/>
        <v>23046</v>
      </c>
      <c r="E7923" s="6">
        <v>44063</v>
      </c>
      <c r="F7923" s="6">
        <f t="shared" si="372"/>
        <v>44153</v>
      </c>
      <c r="G7923" s="6" t="str">
        <f>IF('BCT Template'!R7922&gt;F7923,"Yes","No")</f>
        <v>No</v>
      </c>
      <c r="H7923" s="5" t="s">
        <v>178</v>
      </c>
      <c r="I7923" s="5" t="s">
        <v>179</v>
      </c>
      <c r="J7923" s="5" t="s">
        <v>35</v>
      </c>
      <c r="K7923" s="5" t="s">
        <v>180</v>
      </c>
      <c r="L7923" s="7" t="s">
        <v>164</v>
      </c>
      <c r="M7923" t="str">
        <f t="shared" si="371"/>
        <v>Yes</v>
      </c>
    </row>
    <row r="7924" spans="1:13" ht="15" thickBot="1" x14ac:dyDescent="0.4">
      <c r="A7924" s="5" t="s">
        <v>175</v>
      </c>
      <c r="B7924" s="5" t="s">
        <v>176</v>
      </c>
      <c r="C7924" s="5" t="s">
        <v>8125</v>
      </c>
      <c r="D7924" s="5">
        <f t="shared" si="370"/>
        <v>22328</v>
      </c>
      <c r="E7924" s="6">
        <v>44834</v>
      </c>
      <c r="F7924" s="6">
        <f t="shared" si="372"/>
        <v>44924</v>
      </c>
      <c r="G7924" s="6" t="str">
        <f>IF('BCT Template'!R7923&gt;F7924,"Yes","No")</f>
        <v>No</v>
      </c>
      <c r="H7924" s="5" t="s">
        <v>178</v>
      </c>
      <c r="I7924" s="5" t="s">
        <v>179</v>
      </c>
      <c r="J7924" s="5" t="s">
        <v>35</v>
      </c>
      <c r="K7924" s="5" t="s">
        <v>180</v>
      </c>
      <c r="L7924" s="7" t="s">
        <v>164</v>
      </c>
      <c r="M7924" t="str">
        <f t="shared" si="371"/>
        <v>Yes</v>
      </c>
    </row>
    <row r="7925" spans="1:13" ht="15" thickBot="1" x14ac:dyDescent="0.4">
      <c r="A7925" s="5" t="s">
        <v>175</v>
      </c>
      <c r="B7925" s="5" t="s">
        <v>176</v>
      </c>
      <c r="C7925" s="5" t="s">
        <v>8126</v>
      </c>
      <c r="D7925" s="5">
        <f t="shared" si="370"/>
        <v>80848</v>
      </c>
      <c r="E7925" s="6">
        <v>43920</v>
      </c>
      <c r="F7925" s="6">
        <f t="shared" si="372"/>
        <v>44010</v>
      </c>
      <c r="G7925" s="6" t="str">
        <f>IF('BCT Template'!R7924&gt;F7925,"Yes","No")</f>
        <v>No</v>
      </c>
      <c r="H7925" s="5" t="s">
        <v>182</v>
      </c>
      <c r="I7925" s="5" t="s">
        <v>183</v>
      </c>
      <c r="J7925" s="5" t="s">
        <v>200</v>
      </c>
      <c r="K7925" s="5" t="s">
        <v>201</v>
      </c>
      <c r="L7925" s="7" t="s">
        <v>164</v>
      </c>
      <c r="M7925" t="str">
        <f t="shared" si="371"/>
        <v>Yes</v>
      </c>
    </row>
    <row r="7926" spans="1:13" ht="15" thickBot="1" x14ac:dyDescent="0.4">
      <c r="A7926" s="5" t="s">
        <v>175</v>
      </c>
      <c r="B7926" s="5" t="s">
        <v>176</v>
      </c>
      <c r="C7926" s="5" t="s">
        <v>8127</v>
      </c>
      <c r="D7926" s="5">
        <f t="shared" si="370"/>
        <v>30445</v>
      </c>
      <c r="E7926" s="6">
        <v>43982</v>
      </c>
      <c r="F7926" s="6">
        <f t="shared" si="372"/>
        <v>44072</v>
      </c>
      <c r="G7926" s="6" t="str">
        <f>IF('BCT Template'!R7925&gt;F7926,"Yes","No")</f>
        <v>No</v>
      </c>
      <c r="H7926" s="5" t="s">
        <v>178</v>
      </c>
      <c r="I7926" s="5" t="s">
        <v>179</v>
      </c>
      <c r="J7926" s="5" t="s">
        <v>35</v>
      </c>
      <c r="K7926" s="5" t="s">
        <v>180</v>
      </c>
      <c r="L7926" s="7" t="s">
        <v>164</v>
      </c>
      <c r="M7926" t="str">
        <f t="shared" si="371"/>
        <v>Yes</v>
      </c>
    </row>
    <row r="7927" spans="1:13" ht="15" thickBot="1" x14ac:dyDescent="0.4">
      <c r="A7927" s="5" t="s">
        <v>175</v>
      </c>
      <c r="B7927" s="5" t="s">
        <v>176</v>
      </c>
      <c r="C7927" s="5" t="s">
        <v>8128</v>
      </c>
      <c r="D7927" s="5">
        <f t="shared" si="370"/>
        <v>82622</v>
      </c>
      <c r="E7927" s="6">
        <v>44618</v>
      </c>
      <c r="F7927" s="6">
        <f t="shared" si="372"/>
        <v>44708</v>
      </c>
      <c r="G7927" s="6" t="str">
        <f>IF('BCT Template'!R7926&gt;F7927,"Yes","No")</f>
        <v>No</v>
      </c>
      <c r="H7927" s="5" t="s">
        <v>210</v>
      </c>
      <c r="I7927" s="5" t="s">
        <v>211</v>
      </c>
      <c r="J7927" s="5" t="s">
        <v>184</v>
      </c>
      <c r="K7927" s="5" t="s">
        <v>185</v>
      </c>
      <c r="L7927" s="7" t="s">
        <v>164</v>
      </c>
      <c r="M7927" t="str">
        <f t="shared" si="371"/>
        <v>No</v>
      </c>
    </row>
    <row r="7928" spans="1:13" ht="15" thickBot="1" x14ac:dyDescent="0.4">
      <c r="A7928" s="5" t="s">
        <v>175</v>
      </c>
      <c r="B7928" s="5" t="s">
        <v>176</v>
      </c>
      <c r="C7928" s="5" t="s">
        <v>8129</v>
      </c>
      <c r="D7928" s="5">
        <f t="shared" si="370"/>
        <v>22104</v>
      </c>
      <c r="E7928" s="6">
        <v>44074</v>
      </c>
      <c r="F7928" s="6">
        <f t="shared" si="372"/>
        <v>44164</v>
      </c>
      <c r="G7928" s="6" t="str">
        <f>IF('BCT Template'!R7927&gt;F7928,"Yes","No")</f>
        <v>No</v>
      </c>
      <c r="H7928" s="5" t="s">
        <v>178</v>
      </c>
      <c r="I7928" s="5" t="s">
        <v>179</v>
      </c>
      <c r="J7928" s="5" t="s">
        <v>35</v>
      </c>
      <c r="K7928" s="5" t="s">
        <v>180</v>
      </c>
      <c r="L7928" s="7" t="s">
        <v>164</v>
      </c>
      <c r="M7928" t="str">
        <f t="shared" si="371"/>
        <v>Yes</v>
      </c>
    </row>
    <row r="7929" spans="1:13" ht="15" thickBot="1" x14ac:dyDescent="0.4">
      <c r="A7929" s="5" t="s">
        <v>175</v>
      </c>
      <c r="B7929" s="5" t="s">
        <v>176</v>
      </c>
      <c r="C7929" s="5" t="s">
        <v>8130</v>
      </c>
      <c r="D7929" s="5">
        <f t="shared" si="370"/>
        <v>59255</v>
      </c>
      <c r="E7929" s="6">
        <v>44196</v>
      </c>
      <c r="F7929" s="6">
        <f t="shared" si="372"/>
        <v>44286</v>
      </c>
      <c r="G7929" s="6" t="str">
        <f>IF('BCT Template'!R7928&gt;F7929,"Yes","No")</f>
        <v>No</v>
      </c>
      <c r="H7929" s="5" t="s">
        <v>182</v>
      </c>
      <c r="I7929" s="5" t="s">
        <v>183</v>
      </c>
      <c r="J7929" s="5" t="s">
        <v>184</v>
      </c>
      <c r="K7929" s="5" t="s">
        <v>185</v>
      </c>
      <c r="L7929" s="7" t="s">
        <v>164</v>
      </c>
      <c r="M7929" t="str">
        <f t="shared" si="371"/>
        <v>No</v>
      </c>
    </row>
    <row r="7930" spans="1:13" ht="15" thickBot="1" x14ac:dyDescent="0.4">
      <c r="A7930" s="5" t="s">
        <v>175</v>
      </c>
      <c r="B7930" s="5" t="s">
        <v>176</v>
      </c>
      <c r="C7930" s="5" t="s">
        <v>8131</v>
      </c>
      <c r="D7930" s="5">
        <f t="shared" si="370"/>
        <v>21332</v>
      </c>
      <c r="E7930" s="6">
        <v>43555</v>
      </c>
      <c r="F7930" s="6">
        <f t="shared" si="372"/>
        <v>43645</v>
      </c>
      <c r="G7930" s="6" t="str">
        <f>IF('BCT Template'!R7929&gt;F7930,"Yes","No")</f>
        <v>No</v>
      </c>
      <c r="H7930" s="5" t="s">
        <v>178</v>
      </c>
      <c r="I7930" s="5" t="s">
        <v>179</v>
      </c>
      <c r="J7930" s="5" t="s">
        <v>35</v>
      </c>
      <c r="K7930" s="5" t="s">
        <v>180</v>
      </c>
      <c r="L7930" s="7" t="s">
        <v>164</v>
      </c>
      <c r="M7930" t="str">
        <f t="shared" si="371"/>
        <v>Yes</v>
      </c>
    </row>
    <row r="7931" spans="1:13" ht="15" thickBot="1" x14ac:dyDescent="0.4">
      <c r="A7931" s="5" t="s">
        <v>175</v>
      </c>
      <c r="B7931" s="5" t="s">
        <v>176</v>
      </c>
      <c r="C7931" s="5" t="s">
        <v>8132</v>
      </c>
      <c r="D7931" s="5">
        <f t="shared" si="370"/>
        <v>77749</v>
      </c>
      <c r="E7931" s="6">
        <v>44286</v>
      </c>
      <c r="F7931" s="6">
        <f t="shared" si="372"/>
        <v>44376</v>
      </c>
      <c r="G7931" s="6" t="str">
        <f>IF('BCT Template'!R7930&gt;F7931,"Yes","No")</f>
        <v>No</v>
      </c>
      <c r="H7931" s="5" t="s">
        <v>189</v>
      </c>
      <c r="I7931" s="5" t="s">
        <v>190</v>
      </c>
      <c r="J7931" s="5" t="s">
        <v>184</v>
      </c>
      <c r="K7931" s="5" t="s">
        <v>185</v>
      </c>
      <c r="L7931" s="7" t="s">
        <v>164</v>
      </c>
      <c r="M7931" t="str">
        <f t="shared" si="371"/>
        <v>No</v>
      </c>
    </row>
    <row r="7932" spans="1:13" ht="15" thickBot="1" x14ac:dyDescent="0.4">
      <c r="A7932" s="5" t="s">
        <v>175</v>
      </c>
      <c r="B7932" s="5" t="s">
        <v>176</v>
      </c>
      <c r="C7932" s="5" t="s">
        <v>8133</v>
      </c>
      <c r="D7932" s="5">
        <f t="shared" si="370"/>
        <v>80304</v>
      </c>
      <c r="E7932" s="6">
        <v>43982</v>
      </c>
      <c r="F7932" s="6">
        <f t="shared" si="372"/>
        <v>44072</v>
      </c>
      <c r="G7932" s="6" t="str">
        <f>IF('BCT Template'!R7931&gt;F7932,"Yes","No")</f>
        <v>No</v>
      </c>
      <c r="H7932" s="5" t="s">
        <v>182</v>
      </c>
      <c r="I7932" s="5" t="s">
        <v>183</v>
      </c>
      <c r="J7932" s="5" t="s">
        <v>200</v>
      </c>
      <c r="K7932" s="5" t="s">
        <v>201</v>
      </c>
      <c r="L7932" s="7" t="s">
        <v>164</v>
      </c>
      <c r="M7932" t="str">
        <f t="shared" si="371"/>
        <v>Yes</v>
      </c>
    </row>
    <row r="7933" spans="1:13" ht="15" thickBot="1" x14ac:dyDescent="0.4">
      <c r="A7933" s="5" t="s">
        <v>175</v>
      </c>
      <c r="B7933" s="5" t="s">
        <v>176</v>
      </c>
      <c r="C7933" s="5" t="s">
        <v>8134</v>
      </c>
      <c r="D7933" s="5">
        <f t="shared" si="370"/>
        <v>58939</v>
      </c>
      <c r="E7933" s="6">
        <v>42460</v>
      </c>
      <c r="F7933" s="6">
        <f t="shared" si="372"/>
        <v>42550</v>
      </c>
      <c r="G7933" s="6" t="str">
        <f>IF('BCT Template'!R7932&gt;F7933,"Yes","No")</f>
        <v>No</v>
      </c>
      <c r="H7933" s="5" t="s">
        <v>182</v>
      </c>
      <c r="I7933" s="5" t="s">
        <v>183</v>
      </c>
      <c r="J7933" s="5" t="s">
        <v>184</v>
      </c>
      <c r="K7933" s="5" t="s">
        <v>185</v>
      </c>
      <c r="L7933" s="7" t="s">
        <v>164</v>
      </c>
      <c r="M7933" t="str">
        <f t="shared" si="371"/>
        <v>No</v>
      </c>
    </row>
    <row r="7934" spans="1:13" ht="15" thickBot="1" x14ac:dyDescent="0.4">
      <c r="A7934" s="5" t="s">
        <v>175</v>
      </c>
      <c r="B7934" s="5" t="s">
        <v>176</v>
      </c>
      <c r="C7934" s="5" t="s">
        <v>8135</v>
      </c>
      <c r="D7934" s="5">
        <f t="shared" si="370"/>
        <v>25063</v>
      </c>
      <c r="E7934" s="6">
        <v>44104</v>
      </c>
      <c r="F7934" s="6">
        <f t="shared" si="372"/>
        <v>44194</v>
      </c>
      <c r="G7934" s="6" t="str">
        <f>IF('BCT Template'!R7933&gt;F7934,"Yes","No")</f>
        <v>No</v>
      </c>
      <c r="H7934" s="5" t="s">
        <v>240</v>
      </c>
      <c r="I7934" s="5" t="s">
        <v>241</v>
      </c>
      <c r="J7934" s="5" t="s">
        <v>35</v>
      </c>
      <c r="K7934" s="5" t="s">
        <v>180</v>
      </c>
      <c r="L7934" s="7" t="s">
        <v>164</v>
      </c>
      <c r="M7934" t="str">
        <f t="shared" si="371"/>
        <v>Yes</v>
      </c>
    </row>
    <row r="7935" spans="1:13" ht="15" thickBot="1" x14ac:dyDescent="0.4">
      <c r="A7935" s="5" t="s">
        <v>175</v>
      </c>
      <c r="B7935" s="5" t="s">
        <v>176</v>
      </c>
      <c r="C7935" s="5" t="s">
        <v>8136</v>
      </c>
      <c r="D7935" s="5">
        <f t="shared" si="370"/>
        <v>57474</v>
      </c>
      <c r="E7935" s="6">
        <v>43646</v>
      </c>
      <c r="F7935" s="6">
        <f t="shared" si="372"/>
        <v>43736</v>
      </c>
      <c r="G7935" s="6" t="str">
        <f>IF('BCT Template'!R7934&gt;F7935,"Yes","No")</f>
        <v>No</v>
      </c>
      <c r="H7935" s="5" t="s">
        <v>189</v>
      </c>
      <c r="I7935" s="5" t="s">
        <v>190</v>
      </c>
      <c r="J7935" s="5" t="s">
        <v>184</v>
      </c>
      <c r="K7935" s="5" t="s">
        <v>185</v>
      </c>
      <c r="L7935" s="7" t="s">
        <v>164</v>
      </c>
      <c r="M7935" t="str">
        <f t="shared" si="371"/>
        <v>No</v>
      </c>
    </row>
    <row r="7936" spans="1:13" ht="15" thickBot="1" x14ac:dyDescent="0.4">
      <c r="A7936" s="5" t="s">
        <v>175</v>
      </c>
      <c r="B7936" s="5" t="s">
        <v>176</v>
      </c>
      <c r="C7936" s="5" t="s">
        <v>8137</v>
      </c>
      <c r="D7936" s="5">
        <f t="shared" si="370"/>
        <v>79578</v>
      </c>
      <c r="E7936" s="6">
        <v>43982</v>
      </c>
      <c r="F7936" s="6">
        <f t="shared" si="372"/>
        <v>44072</v>
      </c>
      <c r="G7936" s="6" t="str">
        <f>IF('BCT Template'!R7935&gt;F7936,"Yes","No")</f>
        <v>No</v>
      </c>
      <c r="H7936" s="5" t="s">
        <v>182</v>
      </c>
      <c r="I7936" s="5" t="s">
        <v>183</v>
      </c>
      <c r="J7936" s="5" t="s">
        <v>200</v>
      </c>
      <c r="K7936" s="5" t="s">
        <v>201</v>
      </c>
      <c r="L7936" s="7" t="s">
        <v>164</v>
      </c>
      <c r="M7936" t="str">
        <f t="shared" si="371"/>
        <v>Yes</v>
      </c>
    </row>
    <row r="7937" spans="1:13" ht="15" thickBot="1" x14ac:dyDescent="0.4">
      <c r="A7937" s="5" t="s">
        <v>175</v>
      </c>
      <c r="B7937" s="5" t="s">
        <v>176</v>
      </c>
      <c r="C7937" s="5" t="s">
        <v>8138</v>
      </c>
      <c r="D7937" s="5">
        <f t="shared" si="370"/>
        <v>57347</v>
      </c>
      <c r="E7937" s="6">
        <v>44012</v>
      </c>
      <c r="F7937" s="6">
        <f t="shared" si="372"/>
        <v>44102</v>
      </c>
      <c r="G7937" s="6" t="str">
        <f>IF('BCT Template'!R7936&gt;F7937,"Yes","No")</f>
        <v>No</v>
      </c>
      <c r="H7937" s="5" t="s">
        <v>189</v>
      </c>
      <c r="I7937" s="5" t="s">
        <v>190</v>
      </c>
      <c r="J7937" s="5" t="s">
        <v>184</v>
      </c>
      <c r="K7937" s="5" t="s">
        <v>185</v>
      </c>
      <c r="L7937" s="7" t="s">
        <v>164</v>
      </c>
      <c r="M7937" t="str">
        <f t="shared" si="371"/>
        <v>No</v>
      </c>
    </row>
    <row r="7938" spans="1:13" ht="15" thickBot="1" x14ac:dyDescent="0.4">
      <c r="A7938" s="5" t="s">
        <v>175</v>
      </c>
      <c r="B7938" s="5" t="s">
        <v>176</v>
      </c>
      <c r="C7938" s="5" t="s">
        <v>8139</v>
      </c>
      <c r="D7938" s="5">
        <f t="shared" si="370"/>
        <v>30428</v>
      </c>
      <c r="E7938" s="6">
        <v>44074</v>
      </c>
      <c r="F7938" s="6">
        <f t="shared" si="372"/>
        <v>44164</v>
      </c>
      <c r="G7938" s="6" t="str">
        <f>IF('BCT Template'!R7937&gt;F7938,"Yes","No")</f>
        <v>No</v>
      </c>
      <c r="H7938" s="5" t="s">
        <v>178</v>
      </c>
      <c r="I7938" s="5" t="s">
        <v>179</v>
      </c>
      <c r="J7938" s="5" t="s">
        <v>35</v>
      </c>
      <c r="K7938" s="5" t="s">
        <v>180</v>
      </c>
      <c r="L7938" s="7" t="s">
        <v>164</v>
      </c>
      <c r="M7938" t="str">
        <f t="shared" si="371"/>
        <v>Yes</v>
      </c>
    </row>
    <row r="7939" spans="1:13" ht="15" thickBot="1" x14ac:dyDescent="0.4">
      <c r="A7939" s="5" t="s">
        <v>175</v>
      </c>
      <c r="B7939" s="5" t="s">
        <v>176</v>
      </c>
      <c r="C7939" s="5" t="s">
        <v>8140</v>
      </c>
      <c r="D7939" s="5">
        <f t="shared" ref="D7939:D8002" si="373">C7939*1</f>
        <v>81495</v>
      </c>
      <c r="E7939" s="6">
        <v>42978</v>
      </c>
      <c r="F7939" s="6">
        <f t="shared" si="372"/>
        <v>43068</v>
      </c>
      <c r="G7939" s="6" t="str">
        <f>IF('BCT Template'!R7938&gt;F7939,"Yes","No")</f>
        <v>No</v>
      </c>
      <c r="H7939" s="5" t="s">
        <v>182</v>
      </c>
      <c r="I7939" s="5" t="s">
        <v>183</v>
      </c>
      <c r="J7939" s="5" t="s">
        <v>184</v>
      </c>
      <c r="K7939" s="5" t="s">
        <v>185</v>
      </c>
      <c r="L7939" s="7" t="s">
        <v>164</v>
      </c>
      <c r="M7939" t="str">
        <f t="shared" ref="M7939:M8002" si="374">IF(J7939=" ","Yes",IF(J7939="3","Yes","No"))</f>
        <v>No</v>
      </c>
    </row>
    <row r="7940" spans="1:13" ht="15" thickBot="1" x14ac:dyDescent="0.4">
      <c r="A7940" s="5" t="s">
        <v>175</v>
      </c>
      <c r="B7940" s="5" t="s">
        <v>176</v>
      </c>
      <c r="C7940" s="5" t="s">
        <v>8141</v>
      </c>
      <c r="D7940" s="5">
        <f t="shared" si="373"/>
        <v>79101</v>
      </c>
      <c r="E7940" s="6">
        <v>43889</v>
      </c>
      <c r="F7940" s="6">
        <f t="shared" si="372"/>
        <v>43979</v>
      </c>
      <c r="G7940" s="6" t="str">
        <f>IF('BCT Template'!R7939&gt;F7940,"Yes","No")</f>
        <v>No</v>
      </c>
      <c r="H7940" s="5" t="s">
        <v>189</v>
      </c>
      <c r="I7940" s="5" t="s">
        <v>190</v>
      </c>
      <c r="J7940" s="5" t="s">
        <v>200</v>
      </c>
      <c r="K7940" s="5" t="s">
        <v>201</v>
      </c>
      <c r="L7940" s="7" t="s">
        <v>164</v>
      </c>
      <c r="M7940" t="str">
        <f t="shared" si="374"/>
        <v>Yes</v>
      </c>
    </row>
    <row r="7941" spans="1:13" ht="15" thickBot="1" x14ac:dyDescent="0.4">
      <c r="A7941" s="5" t="s">
        <v>175</v>
      </c>
      <c r="B7941" s="5" t="s">
        <v>176</v>
      </c>
      <c r="C7941" s="5" t="s">
        <v>8142</v>
      </c>
      <c r="D7941" s="5">
        <f t="shared" si="373"/>
        <v>20712</v>
      </c>
      <c r="E7941" s="6">
        <v>44196</v>
      </c>
      <c r="F7941" s="6">
        <f t="shared" si="372"/>
        <v>44286</v>
      </c>
      <c r="G7941" s="6" t="str">
        <f>IF('BCT Template'!R7940&gt;F7941,"Yes","No")</f>
        <v>No</v>
      </c>
      <c r="H7941" s="5" t="s">
        <v>197</v>
      </c>
      <c r="I7941" s="5" t="s">
        <v>198</v>
      </c>
      <c r="J7941" s="5" t="s">
        <v>200</v>
      </c>
      <c r="K7941" s="5" t="s">
        <v>201</v>
      </c>
      <c r="L7941" s="7" t="s">
        <v>164</v>
      </c>
      <c r="M7941" t="str">
        <f t="shared" si="374"/>
        <v>Yes</v>
      </c>
    </row>
    <row r="7942" spans="1:13" ht="15" thickBot="1" x14ac:dyDescent="0.4">
      <c r="A7942" s="5" t="s">
        <v>175</v>
      </c>
      <c r="B7942" s="5" t="s">
        <v>176</v>
      </c>
      <c r="C7942" s="5" t="s">
        <v>8143</v>
      </c>
      <c r="D7942" s="5">
        <f t="shared" si="373"/>
        <v>82549</v>
      </c>
      <c r="E7942" s="6">
        <v>43887</v>
      </c>
      <c r="F7942" s="6">
        <f t="shared" si="372"/>
        <v>43977</v>
      </c>
      <c r="G7942" s="6" t="str">
        <f>IF('BCT Template'!R7941&gt;F7942,"Yes","No")</f>
        <v>No</v>
      </c>
      <c r="H7942" s="5" t="s">
        <v>210</v>
      </c>
      <c r="I7942" s="5" t="s">
        <v>211</v>
      </c>
      <c r="J7942" s="5" t="s">
        <v>184</v>
      </c>
      <c r="K7942" s="5" t="s">
        <v>185</v>
      </c>
      <c r="L7942" s="7" t="s">
        <v>164</v>
      </c>
      <c r="M7942" t="str">
        <f t="shared" si="374"/>
        <v>No</v>
      </c>
    </row>
    <row r="7943" spans="1:13" ht="15" thickBot="1" x14ac:dyDescent="0.4">
      <c r="A7943" s="5" t="s">
        <v>175</v>
      </c>
      <c r="B7943" s="5" t="s">
        <v>176</v>
      </c>
      <c r="C7943" s="5" t="s">
        <v>8144</v>
      </c>
      <c r="D7943" s="5">
        <f t="shared" si="373"/>
        <v>21773</v>
      </c>
      <c r="E7943" s="6">
        <v>43677</v>
      </c>
      <c r="F7943" s="6">
        <f t="shared" si="372"/>
        <v>43767</v>
      </c>
      <c r="G7943" s="6" t="str">
        <f>IF('BCT Template'!R7942&gt;F7943,"Yes","No")</f>
        <v>No</v>
      </c>
      <c r="H7943" s="5" t="s">
        <v>178</v>
      </c>
      <c r="I7943" s="5" t="s">
        <v>179</v>
      </c>
      <c r="J7943" s="5" t="s">
        <v>35</v>
      </c>
      <c r="K7943" s="5" t="s">
        <v>180</v>
      </c>
      <c r="L7943" s="7" t="s">
        <v>164</v>
      </c>
      <c r="M7943" t="str">
        <f t="shared" si="374"/>
        <v>Yes</v>
      </c>
    </row>
    <row r="7944" spans="1:13" ht="15" thickBot="1" x14ac:dyDescent="0.4">
      <c r="A7944" s="5" t="s">
        <v>175</v>
      </c>
      <c r="B7944" s="5" t="s">
        <v>176</v>
      </c>
      <c r="C7944" s="5" t="s">
        <v>8145</v>
      </c>
      <c r="D7944" s="5">
        <f t="shared" si="373"/>
        <v>29079</v>
      </c>
      <c r="E7944" s="6">
        <v>43616</v>
      </c>
      <c r="F7944" s="6">
        <f t="shared" si="372"/>
        <v>43706</v>
      </c>
      <c r="G7944" s="6" t="str">
        <f>IF('BCT Template'!R7943&gt;F7944,"Yes","No")</f>
        <v>No</v>
      </c>
      <c r="H7944" s="5" t="s">
        <v>178</v>
      </c>
      <c r="I7944" s="5" t="s">
        <v>179</v>
      </c>
      <c r="J7944" s="5" t="s">
        <v>35</v>
      </c>
      <c r="K7944" s="5" t="s">
        <v>180</v>
      </c>
      <c r="L7944" s="7" t="s">
        <v>164</v>
      </c>
      <c r="M7944" t="str">
        <f t="shared" si="374"/>
        <v>Yes</v>
      </c>
    </row>
    <row r="7945" spans="1:13" ht="15" thickBot="1" x14ac:dyDescent="0.4">
      <c r="A7945" s="5" t="s">
        <v>175</v>
      </c>
      <c r="B7945" s="5" t="s">
        <v>176</v>
      </c>
      <c r="C7945" s="5" t="s">
        <v>8146</v>
      </c>
      <c r="D7945" s="5">
        <f t="shared" si="373"/>
        <v>59972</v>
      </c>
      <c r="E7945" s="6">
        <v>44469</v>
      </c>
      <c r="F7945" s="6">
        <f t="shared" si="372"/>
        <v>44559</v>
      </c>
      <c r="G7945" s="6" t="str">
        <f>IF('BCT Template'!R7944&gt;F7945,"Yes","No")</f>
        <v>No</v>
      </c>
      <c r="H7945" s="5" t="s">
        <v>182</v>
      </c>
      <c r="I7945" s="5" t="s">
        <v>183</v>
      </c>
      <c r="J7945" s="5" t="s">
        <v>184</v>
      </c>
      <c r="K7945" s="5" t="s">
        <v>185</v>
      </c>
      <c r="L7945" s="7" t="s">
        <v>164</v>
      </c>
      <c r="M7945" t="str">
        <f t="shared" si="374"/>
        <v>No</v>
      </c>
    </row>
    <row r="7946" spans="1:13" ht="15" thickBot="1" x14ac:dyDescent="0.4">
      <c r="A7946" s="5" t="s">
        <v>175</v>
      </c>
      <c r="B7946" s="5" t="s">
        <v>176</v>
      </c>
      <c r="C7946" s="5" t="s">
        <v>8147</v>
      </c>
      <c r="D7946" s="5">
        <f t="shared" si="373"/>
        <v>81371</v>
      </c>
      <c r="E7946" s="6">
        <v>44012</v>
      </c>
      <c r="F7946" s="6">
        <f t="shared" si="372"/>
        <v>44102</v>
      </c>
      <c r="G7946" s="6" t="str">
        <f>IF('BCT Template'!R7945&gt;F7946,"Yes","No")</f>
        <v>No</v>
      </c>
      <c r="H7946" s="5" t="s">
        <v>182</v>
      </c>
      <c r="I7946" s="5" t="s">
        <v>183</v>
      </c>
      <c r="J7946" s="5" t="s">
        <v>184</v>
      </c>
      <c r="K7946" s="5" t="s">
        <v>185</v>
      </c>
      <c r="L7946" s="7" t="s">
        <v>164</v>
      </c>
      <c r="M7946" t="str">
        <f t="shared" si="374"/>
        <v>No</v>
      </c>
    </row>
    <row r="7947" spans="1:13" ht="15" thickBot="1" x14ac:dyDescent="0.4">
      <c r="A7947" s="5" t="s">
        <v>175</v>
      </c>
      <c r="B7947" s="5" t="s">
        <v>176</v>
      </c>
      <c r="C7947" s="5" t="s">
        <v>8148</v>
      </c>
      <c r="D7947" s="5">
        <f t="shared" si="373"/>
        <v>21118</v>
      </c>
      <c r="E7947" s="6">
        <v>38230</v>
      </c>
      <c r="F7947" s="6">
        <f t="shared" si="372"/>
        <v>38320</v>
      </c>
      <c r="G7947" s="6" t="str">
        <f>IF('BCT Template'!R7946&gt;F7947,"Yes","No")</f>
        <v>No</v>
      </c>
      <c r="H7947" s="5" t="s">
        <v>178</v>
      </c>
      <c r="I7947" s="5" t="s">
        <v>179</v>
      </c>
      <c r="J7947" s="5" t="s">
        <v>35</v>
      </c>
      <c r="K7947" s="5" t="s">
        <v>180</v>
      </c>
      <c r="L7947" s="7" t="s">
        <v>164</v>
      </c>
      <c r="M7947" t="str">
        <f t="shared" si="374"/>
        <v>Yes</v>
      </c>
    </row>
    <row r="7948" spans="1:13" ht="15" thickBot="1" x14ac:dyDescent="0.4">
      <c r="A7948" s="5" t="s">
        <v>175</v>
      </c>
      <c r="B7948" s="5" t="s">
        <v>176</v>
      </c>
      <c r="C7948" s="5" t="s">
        <v>8149</v>
      </c>
      <c r="D7948" s="5">
        <f t="shared" si="373"/>
        <v>58911</v>
      </c>
      <c r="E7948" s="6">
        <v>43738</v>
      </c>
      <c r="F7948" s="6">
        <f t="shared" si="372"/>
        <v>43828</v>
      </c>
      <c r="G7948" s="6" t="str">
        <f>IF('BCT Template'!R7947&gt;F7948,"Yes","No")</f>
        <v>No</v>
      </c>
      <c r="H7948" s="5" t="s">
        <v>182</v>
      </c>
      <c r="I7948" s="5" t="s">
        <v>183</v>
      </c>
      <c r="J7948" s="5" t="s">
        <v>184</v>
      </c>
      <c r="K7948" s="5" t="s">
        <v>185</v>
      </c>
      <c r="L7948" s="7" t="s">
        <v>164</v>
      </c>
      <c r="M7948" t="str">
        <f t="shared" si="374"/>
        <v>No</v>
      </c>
    </row>
    <row r="7949" spans="1:13" ht="15" thickBot="1" x14ac:dyDescent="0.4">
      <c r="A7949" s="5" t="s">
        <v>175</v>
      </c>
      <c r="B7949" s="5" t="s">
        <v>176</v>
      </c>
      <c r="C7949" s="5" t="s">
        <v>8150</v>
      </c>
      <c r="D7949" s="5">
        <f t="shared" si="373"/>
        <v>30053</v>
      </c>
      <c r="E7949" s="6">
        <v>44377</v>
      </c>
      <c r="F7949" s="6">
        <f t="shared" si="372"/>
        <v>44467</v>
      </c>
      <c r="G7949" s="6" t="str">
        <f>IF('BCT Template'!R7948&gt;F7949,"Yes","No")</f>
        <v>No</v>
      </c>
      <c r="H7949" s="5" t="s">
        <v>178</v>
      </c>
      <c r="I7949" s="5" t="s">
        <v>179</v>
      </c>
      <c r="J7949" s="5" t="s">
        <v>35</v>
      </c>
      <c r="K7949" s="5" t="s">
        <v>180</v>
      </c>
      <c r="L7949" s="7" t="s">
        <v>164</v>
      </c>
      <c r="M7949" t="str">
        <f t="shared" si="374"/>
        <v>Yes</v>
      </c>
    </row>
    <row r="7950" spans="1:13" ht="15" thickBot="1" x14ac:dyDescent="0.4">
      <c r="A7950" s="5" t="s">
        <v>175</v>
      </c>
      <c r="B7950" s="5" t="s">
        <v>176</v>
      </c>
      <c r="C7950" s="5" t="s">
        <v>8151</v>
      </c>
      <c r="D7950" s="5">
        <f t="shared" si="373"/>
        <v>84624</v>
      </c>
      <c r="E7950" s="6">
        <v>43153</v>
      </c>
      <c r="F7950" s="6">
        <f t="shared" si="372"/>
        <v>43243</v>
      </c>
      <c r="G7950" s="6" t="str">
        <f>IF('BCT Template'!R7949&gt;F7950,"Yes","No")</f>
        <v>No</v>
      </c>
      <c r="H7950" s="5" t="s">
        <v>210</v>
      </c>
      <c r="I7950" s="5" t="s">
        <v>211</v>
      </c>
      <c r="J7950" s="5" t="s">
        <v>184</v>
      </c>
      <c r="K7950" s="5" t="s">
        <v>185</v>
      </c>
      <c r="L7950" s="7" t="s">
        <v>164</v>
      </c>
      <c r="M7950" t="str">
        <f t="shared" si="374"/>
        <v>No</v>
      </c>
    </row>
    <row r="7951" spans="1:13" ht="15" thickBot="1" x14ac:dyDescent="0.4">
      <c r="A7951" s="5" t="s">
        <v>175</v>
      </c>
      <c r="B7951" s="5" t="s">
        <v>176</v>
      </c>
      <c r="C7951" s="5" t="s">
        <v>8152</v>
      </c>
      <c r="D7951" s="5">
        <f t="shared" si="373"/>
        <v>21349</v>
      </c>
      <c r="E7951" s="6">
        <v>44074</v>
      </c>
      <c r="F7951" s="6">
        <f t="shared" si="372"/>
        <v>44164</v>
      </c>
      <c r="G7951" s="6" t="str">
        <f>IF('BCT Template'!R7950&gt;F7951,"Yes","No")</f>
        <v>No</v>
      </c>
      <c r="H7951" s="5" t="s">
        <v>178</v>
      </c>
      <c r="I7951" s="5" t="s">
        <v>179</v>
      </c>
      <c r="J7951" s="5" t="s">
        <v>35</v>
      </c>
      <c r="K7951" s="5" t="s">
        <v>180</v>
      </c>
      <c r="L7951" s="7" t="s">
        <v>164</v>
      </c>
      <c r="M7951" t="str">
        <f t="shared" si="374"/>
        <v>Yes</v>
      </c>
    </row>
    <row r="7952" spans="1:13" ht="15" thickBot="1" x14ac:dyDescent="0.4">
      <c r="A7952" s="5" t="s">
        <v>175</v>
      </c>
      <c r="B7952" s="5" t="s">
        <v>176</v>
      </c>
      <c r="C7952" s="5" t="s">
        <v>8153</v>
      </c>
      <c r="D7952" s="5">
        <f t="shared" si="373"/>
        <v>81121</v>
      </c>
      <c r="E7952" s="6">
        <v>44043</v>
      </c>
      <c r="F7952" s="6">
        <f t="shared" si="372"/>
        <v>44133</v>
      </c>
      <c r="G7952" s="6" t="str">
        <f>IF('BCT Template'!R7951&gt;F7952,"Yes","No")</f>
        <v>No</v>
      </c>
      <c r="H7952" s="5" t="s">
        <v>182</v>
      </c>
      <c r="I7952" s="5" t="s">
        <v>183</v>
      </c>
      <c r="J7952" s="5" t="s">
        <v>200</v>
      </c>
      <c r="K7952" s="5" t="s">
        <v>201</v>
      </c>
      <c r="L7952" s="7" t="s">
        <v>164</v>
      </c>
      <c r="M7952" t="str">
        <f t="shared" si="374"/>
        <v>Yes</v>
      </c>
    </row>
    <row r="7953" spans="1:13" ht="15" thickBot="1" x14ac:dyDescent="0.4">
      <c r="A7953" s="5" t="s">
        <v>175</v>
      </c>
      <c r="B7953" s="5" t="s">
        <v>176</v>
      </c>
      <c r="C7953" s="5" t="s">
        <v>8154</v>
      </c>
      <c r="D7953" s="5">
        <f t="shared" si="373"/>
        <v>81951</v>
      </c>
      <c r="E7953" s="6">
        <v>43951</v>
      </c>
      <c r="F7953" s="6">
        <f t="shared" si="372"/>
        <v>44041</v>
      </c>
      <c r="G7953" s="6" t="str">
        <f>IF('BCT Template'!R7952&gt;F7953,"Yes","No")</f>
        <v>No</v>
      </c>
      <c r="H7953" s="5" t="s">
        <v>182</v>
      </c>
      <c r="I7953" s="5" t="s">
        <v>183</v>
      </c>
      <c r="J7953" s="5" t="s">
        <v>184</v>
      </c>
      <c r="K7953" s="5" t="s">
        <v>185</v>
      </c>
      <c r="L7953" s="7" t="s">
        <v>164</v>
      </c>
      <c r="M7953" t="str">
        <f t="shared" si="374"/>
        <v>No</v>
      </c>
    </row>
    <row r="7954" spans="1:13" ht="15" thickBot="1" x14ac:dyDescent="0.4">
      <c r="A7954" s="5" t="s">
        <v>175</v>
      </c>
      <c r="B7954" s="5" t="s">
        <v>176</v>
      </c>
      <c r="C7954" s="5" t="s">
        <v>8155</v>
      </c>
      <c r="D7954" s="5">
        <f t="shared" si="373"/>
        <v>29864</v>
      </c>
      <c r="E7954" s="6">
        <v>41820</v>
      </c>
      <c r="F7954" s="6">
        <f t="shared" si="372"/>
        <v>41910</v>
      </c>
      <c r="G7954" s="6" t="str">
        <f>IF('BCT Template'!R7953&gt;F7954,"Yes","No")</f>
        <v>No</v>
      </c>
      <c r="H7954" s="5" t="s">
        <v>178</v>
      </c>
      <c r="I7954" s="5" t="s">
        <v>179</v>
      </c>
      <c r="J7954" s="5" t="s">
        <v>35</v>
      </c>
      <c r="K7954" s="5" t="s">
        <v>180</v>
      </c>
      <c r="L7954" s="7" t="s">
        <v>164</v>
      </c>
      <c r="M7954" t="str">
        <f t="shared" si="374"/>
        <v>Yes</v>
      </c>
    </row>
    <row r="7955" spans="1:13" ht="15" thickBot="1" x14ac:dyDescent="0.4">
      <c r="A7955" s="5" t="s">
        <v>175</v>
      </c>
      <c r="B7955" s="5" t="s">
        <v>176</v>
      </c>
      <c r="C7955" s="5" t="s">
        <v>8156</v>
      </c>
      <c r="D7955" s="5">
        <f t="shared" si="373"/>
        <v>23204</v>
      </c>
      <c r="E7955" s="6">
        <v>40543</v>
      </c>
      <c r="F7955" s="6">
        <f t="shared" si="372"/>
        <v>40633</v>
      </c>
      <c r="G7955" s="6" t="str">
        <f>IF('BCT Template'!R7954&gt;F7955,"Yes","No")</f>
        <v>No</v>
      </c>
      <c r="H7955" s="5" t="s">
        <v>178</v>
      </c>
      <c r="I7955" s="5" t="s">
        <v>179</v>
      </c>
      <c r="J7955" s="5" t="s">
        <v>35</v>
      </c>
      <c r="K7955" s="5" t="s">
        <v>180</v>
      </c>
      <c r="L7955" s="7" t="s">
        <v>164</v>
      </c>
      <c r="M7955" t="str">
        <f t="shared" si="374"/>
        <v>Yes</v>
      </c>
    </row>
    <row r="7956" spans="1:13" ht="15" thickBot="1" x14ac:dyDescent="0.4">
      <c r="A7956" s="5" t="s">
        <v>175</v>
      </c>
      <c r="B7956" s="5" t="s">
        <v>176</v>
      </c>
      <c r="C7956" s="5" t="s">
        <v>8157</v>
      </c>
      <c r="D7956" s="5">
        <f t="shared" si="373"/>
        <v>57707</v>
      </c>
      <c r="E7956" s="6">
        <v>42124</v>
      </c>
      <c r="F7956" s="6">
        <f t="shared" si="372"/>
        <v>42214</v>
      </c>
      <c r="G7956" s="6" t="str">
        <f>IF('BCT Template'!R7955&gt;F7956,"Yes","No")</f>
        <v>No</v>
      </c>
      <c r="H7956" s="5" t="s">
        <v>189</v>
      </c>
      <c r="I7956" s="5" t="s">
        <v>190</v>
      </c>
      <c r="J7956" s="5" t="s">
        <v>184</v>
      </c>
      <c r="K7956" s="5" t="s">
        <v>185</v>
      </c>
      <c r="L7956" s="7" t="s">
        <v>164</v>
      </c>
      <c r="M7956" t="str">
        <f t="shared" si="374"/>
        <v>No</v>
      </c>
    </row>
    <row r="7957" spans="1:13" ht="15" thickBot="1" x14ac:dyDescent="0.4">
      <c r="A7957" s="5" t="s">
        <v>175</v>
      </c>
      <c r="B7957" s="5" t="s">
        <v>176</v>
      </c>
      <c r="C7957" s="5" t="s">
        <v>8158</v>
      </c>
      <c r="D7957" s="5">
        <f t="shared" si="373"/>
        <v>58763</v>
      </c>
      <c r="E7957" s="6">
        <v>42237</v>
      </c>
      <c r="F7957" s="6">
        <f t="shared" si="372"/>
        <v>42327</v>
      </c>
      <c r="G7957" s="6" t="str">
        <f>IF('BCT Template'!R7956&gt;F7957,"Yes","No")</f>
        <v>No</v>
      </c>
      <c r="H7957" s="5" t="s">
        <v>182</v>
      </c>
      <c r="I7957" s="5" t="s">
        <v>183</v>
      </c>
      <c r="J7957" s="5" t="s">
        <v>184</v>
      </c>
      <c r="K7957" s="5" t="s">
        <v>185</v>
      </c>
      <c r="L7957" s="7" t="s">
        <v>164</v>
      </c>
      <c r="M7957" t="str">
        <f t="shared" si="374"/>
        <v>No</v>
      </c>
    </row>
    <row r="7958" spans="1:13" ht="15" thickBot="1" x14ac:dyDescent="0.4">
      <c r="A7958" s="5" t="s">
        <v>175</v>
      </c>
      <c r="B7958" s="5" t="s">
        <v>176</v>
      </c>
      <c r="C7958" s="5" t="s">
        <v>8159</v>
      </c>
      <c r="D7958" s="5">
        <f t="shared" si="373"/>
        <v>21125</v>
      </c>
      <c r="E7958" s="6">
        <v>43553</v>
      </c>
      <c r="F7958" s="6">
        <f t="shared" ref="F7958:F8021" si="375">E7958+90</f>
        <v>43643</v>
      </c>
      <c r="G7958" s="6" t="str">
        <f>IF('BCT Template'!R7957&gt;F7958,"Yes","No")</f>
        <v>No</v>
      </c>
      <c r="H7958" s="5" t="s">
        <v>178</v>
      </c>
      <c r="I7958" s="5" t="s">
        <v>179</v>
      </c>
      <c r="J7958" s="5" t="s">
        <v>35</v>
      </c>
      <c r="K7958" s="5" t="s">
        <v>180</v>
      </c>
      <c r="L7958" s="7" t="s">
        <v>164</v>
      </c>
      <c r="M7958" t="str">
        <f t="shared" si="374"/>
        <v>Yes</v>
      </c>
    </row>
    <row r="7959" spans="1:13" ht="15" thickBot="1" x14ac:dyDescent="0.4">
      <c r="A7959" s="5" t="s">
        <v>175</v>
      </c>
      <c r="B7959" s="5" t="s">
        <v>176</v>
      </c>
      <c r="C7959" s="5" t="s">
        <v>8160</v>
      </c>
      <c r="D7959" s="5">
        <f t="shared" si="373"/>
        <v>21765</v>
      </c>
      <c r="E7959" s="6">
        <v>42917</v>
      </c>
      <c r="F7959" s="6">
        <f t="shared" si="375"/>
        <v>43007</v>
      </c>
      <c r="G7959" s="6" t="str">
        <f>IF('BCT Template'!R7958&gt;F7959,"Yes","No")</f>
        <v>No</v>
      </c>
      <c r="H7959" s="5" t="s">
        <v>178</v>
      </c>
      <c r="I7959" s="5" t="s">
        <v>179</v>
      </c>
      <c r="J7959" s="5" t="s">
        <v>35</v>
      </c>
      <c r="K7959" s="5" t="s">
        <v>180</v>
      </c>
      <c r="L7959" s="7" t="s">
        <v>164</v>
      </c>
      <c r="M7959" t="str">
        <f t="shared" si="374"/>
        <v>Yes</v>
      </c>
    </row>
    <row r="7960" spans="1:13" ht="15" thickBot="1" x14ac:dyDescent="0.4">
      <c r="A7960" s="5" t="s">
        <v>175</v>
      </c>
      <c r="B7960" s="5" t="s">
        <v>176</v>
      </c>
      <c r="C7960" s="5" t="s">
        <v>8161</v>
      </c>
      <c r="D7960" s="5">
        <f t="shared" si="373"/>
        <v>21257</v>
      </c>
      <c r="E7960" s="6">
        <v>43616</v>
      </c>
      <c r="F7960" s="6">
        <f t="shared" si="375"/>
        <v>43706</v>
      </c>
      <c r="G7960" s="6" t="str">
        <f>IF('BCT Template'!R7959&gt;F7960,"Yes","No")</f>
        <v>No</v>
      </c>
      <c r="H7960" s="5" t="s">
        <v>178</v>
      </c>
      <c r="I7960" s="5" t="s">
        <v>179</v>
      </c>
      <c r="J7960" s="5" t="s">
        <v>35</v>
      </c>
      <c r="K7960" s="5" t="s">
        <v>180</v>
      </c>
      <c r="L7960" s="7" t="s">
        <v>164</v>
      </c>
      <c r="M7960" t="str">
        <f t="shared" si="374"/>
        <v>Yes</v>
      </c>
    </row>
    <row r="7961" spans="1:13" ht="15" thickBot="1" x14ac:dyDescent="0.4">
      <c r="A7961" s="5" t="s">
        <v>175</v>
      </c>
      <c r="B7961" s="5" t="s">
        <v>176</v>
      </c>
      <c r="C7961" s="5" t="s">
        <v>8162</v>
      </c>
      <c r="D7961" s="5">
        <f t="shared" si="373"/>
        <v>82339</v>
      </c>
      <c r="E7961" s="6">
        <v>44217</v>
      </c>
      <c r="F7961" s="6">
        <f t="shared" si="375"/>
        <v>44307</v>
      </c>
      <c r="G7961" s="6" t="str">
        <f>IF('BCT Template'!R7960&gt;F7961,"Yes","No")</f>
        <v>No</v>
      </c>
      <c r="H7961" s="5" t="s">
        <v>210</v>
      </c>
      <c r="I7961" s="5" t="s">
        <v>211</v>
      </c>
      <c r="J7961" s="5" t="s">
        <v>184</v>
      </c>
      <c r="K7961" s="5" t="s">
        <v>185</v>
      </c>
      <c r="L7961" s="7" t="s">
        <v>164</v>
      </c>
      <c r="M7961" t="str">
        <f t="shared" si="374"/>
        <v>No</v>
      </c>
    </row>
    <row r="7962" spans="1:13" ht="15" thickBot="1" x14ac:dyDescent="0.4">
      <c r="A7962" s="5" t="s">
        <v>175</v>
      </c>
      <c r="B7962" s="5" t="s">
        <v>176</v>
      </c>
      <c r="C7962" s="5" t="s">
        <v>8163</v>
      </c>
      <c r="D7962" s="5">
        <f t="shared" si="373"/>
        <v>79255</v>
      </c>
      <c r="E7962" s="6">
        <v>43802</v>
      </c>
      <c r="F7962" s="6">
        <f t="shared" si="375"/>
        <v>43892</v>
      </c>
      <c r="G7962" s="6" t="str">
        <f>IF('BCT Template'!R7961&gt;F7962,"Yes","No")</f>
        <v>No</v>
      </c>
      <c r="H7962" s="5" t="s">
        <v>189</v>
      </c>
      <c r="I7962" s="5" t="s">
        <v>190</v>
      </c>
      <c r="J7962" s="5" t="s">
        <v>200</v>
      </c>
      <c r="K7962" s="5" t="s">
        <v>201</v>
      </c>
      <c r="L7962" s="7" t="s">
        <v>164</v>
      </c>
      <c r="M7962" t="str">
        <f t="shared" si="374"/>
        <v>Yes</v>
      </c>
    </row>
    <row r="7963" spans="1:13" ht="15" thickBot="1" x14ac:dyDescent="0.4">
      <c r="A7963" s="5" t="s">
        <v>175</v>
      </c>
      <c r="B7963" s="5" t="s">
        <v>176</v>
      </c>
      <c r="C7963" s="5" t="s">
        <v>8164</v>
      </c>
      <c r="D7963" s="5">
        <f t="shared" si="373"/>
        <v>83117</v>
      </c>
      <c r="E7963" s="6">
        <v>45235</v>
      </c>
      <c r="F7963" s="6">
        <f t="shared" si="375"/>
        <v>45325</v>
      </c>
      <c r="G7963" s="6" t="str">
        <f>IF('BCT Template'!R7962&gt;F7963,"Yes","No")</f>
        <v>No</v>
      </c>
      <c r="H7963" s="5" t="s">
        <v>210</v>
      </c>
      <c r="I7963" s="5" t="s">
        <v>211</v>
      </c>
      <c r="J7963" s="5" t="s">
        <v>184</v>
      </c>
      <c r="K7963" s="5" t="s">
        <v>185</v>
      </c>
      <c r="L7963" s="7" t="s">
        <v>164</v>
      </c>
      <c r="M7963" t="str">
        <f t="shared" si="374"/>
        <v>No</v>
      </c>
    </row>
    <row r="7964" spans="1:13" ht="15" thickBot="1" x14ac:dyDescent="0.4">
      <c r="A7964" s="5" t="s">
        <v>175</v>
      </c>
      <c r="B7964" s="5" t="s">
        <v>176</v>
      </c>
      <c r="C7964" s="5" t="s">
        <v>8165</v>
      </c>
      <c r="D7964" s="5">
        <f t="shared" si="373"/>
        <v>57171</v>
      </c>
      <c r="E7964" s="6">
        <v>41670</v>
      </c>
      <c r="F7964" s="6">
        <f t="shared" si="375"/>
        <v>41760</v>
      </c>
      <c r="G7964" s="6" t="str">
        <f>IF('BCT Template'!R7963&gt;F7964,"Yes","No")</f>
        <v>No</v>
      </c>
      <c r="H7964" s="5" t="s">
        <v>189</v>
      </c>
      <c r="I7964" s="5" t="s">
        <v>190</v>
      </c>
      <c r="J7964" s="5" t="s">
        <v>184</v>
      </c>
      <c r="K7964" s="5" t="s">
        <v>185</v>
      </c>
      <c r="L7964" s="7" t="s">
        <v>164</v>
      </c>
      <c r="M7964" t="str">
        <f t="shared" si="374"/>
        <v>No</v>
      </c>
    </row>
    <row r="7965" spans="1:13" ht="15" thickBot="1" x14ac:dyDescent="0.4">
      <c r="A7965" s="5" t="s">
        <v>175</v>
      </c>
      <c r="B7965" s="5" t="s">
        <v>176</v>
      </c>
      <c r="C7965" s="5" t="s">
        <v>8166</v>
      </c>
      <c r="D7965" s="5">
        <f t="shared" si="373"/>
        <v>57782</v>
      </c>
      <c r="E7965" s="6">
        <v>44196</v>
      </c>
      <c r="F7965" s="6">
        <f t="shared" si="375"/>
        <v>44286</v>
      </c>
      <c r="G7965" s="6" t="str">
        <f>IF('BCT Template'!R7964&gt;F7965,"Yes","No")</f>
        <v>No</v>
      </c>
      <c r="H7965" s="5" t="s">
        <v>189</v>
      </c>
      <c r="I7965" s="5" t="s">
        <v>190</v>
      </c>
      <c r="J7965" s="5" t="s">
        <v>184</v>
      </c>
      <c r="K7965" s="5" t="s">
        <v>185</v>
      </c>
      <c r="L7965" s="7" t="s">
        <v>164</v>
      </c>
      <c r="M7965" t="str">
        <f t="shared" si="374"/>
        <v>No</v>
      </c>
    </row>
    <row r="7966" spans="1:13" ht="15" thickBot="1" x14ac:dyDescent="0.4">
      <c r="A7966" s="5" t="s">
        <v>175</v>
      </c>
      <c r="B7966" s="5" t="s">
        <v>176</v>
      </c>
      <c r="C7966" s="5" t="s">
        <v>8167</v>
      </c>
      <c r="D7966" s="5">
        <f t="shared" si="373"/>
        <v>81404</v>
      </c>
      <c r="E7966" s="6">
        <v>43069</v>
      </c>
      <c r="F7966" s="6">
        <f t="shared" si="375"/>
        <v>43159</v>
      </c>
      <c r="G7966" s="6" t="str">
        <f>IF('BCT Template'!R7965&gt;F7966,"Yes","No")</f>
        <v>No</v>
      </c>
      <c r="H7966" s="5" t="s">
        <v>182</v>
      </c>
      <c r="I7966" s="5" t="s">
        <v>183</v>
      </c>
      <c r="J7966" s="5" t="s">
        <v>184</v>
      </c>
      <c r="K7966" s="5" t="s">
        <v>185</v>
      </c>
      <c r="L7966" s="7" t="s">
        <v>164</v>
      </c>
      <c r="M7966" t="str">
        <f t="shared" si="374"/>
        <v>No</v>
      </c>
    </row>
    <row r="7967" spans="1:13" ht="15" thickBot="1" x14ac:dyDescent="0.4">
      <c r="A7967" s="5" t="s">
        <v>175</v>
      </c>
      <c r="B7967" s="5" t="s">
        <v>176</v>
      </c>
      <c r="C7967" s="5" t="s">
        <v>8168</v>
      </c>
      <c r="D7967" s="5">
        <f t="shared" si="373"/>
        <v>31334</v>
      </c>
      <c r="E7967" s="6">
        <v>44043</v>
      </c>
      <c r="F7967" s="6">
        <f t="shared" si="375"/>
        <v>44133</v>
      </c>
      <c r="G7967" s="6" t="str">
        <f>IF('BCT Template'!R7966&gt;F7967,"Yes","No")</f>
        <v>No</v>
      </c>
      <c r="H7967" s="5" t="s">
        <v>178</v>
      </c>
      <c r="I7967" s="5" t="s">
        <v>179</v>
      </c>
      <c r="J7967" s="5" t="s">
        <v>35</v>
      </c>
      <c r="K7967" s="5" t="s">
        <v>180</v>
      </c>
      <c r="L7967" s="7" t="s">
        <v>164</v>
      </c>
      <c r="M7967" t="str">
        <f t="shared" si="374"/>
        <v>Yes</v>
      </c>
    </row>
    <row r="7968" spans="1:13" ht="15" thickBot="1" x14ac:dyDescent="0.4">
      <c r="A7968" s="5" t="s">
        <v>175</v>
      </c>
      <c r="B7968" s="5" t="s">
        <v>176</v>
      </c>
      <c r="C7968" s="5" t="s">
        <v>8169</v>
      </c>
      <c r="D7968" s="5">
        <f t="shared" si="373"/>
        <v>83087</v>
      </c>
      <c r="E7968" s="6">
        <v>45277</v>
      </c>
      <c r="F7968" s="6">
        <f t="shared" si="375"/>
        <v>45367</v>
      </c>
      <c r="G7968" s="6" t="str">
        <f>IF('BCT Template'!R7967&gt;F7968,"Yes","No")</f>
        <v>No</v>
      </c>
      <c r="H7968" s="5" t="s">
        <v>210</v>
      </c>
      <c r="I7968" s="5" t="s">
        <v>211</v>
      </c>
      <c r="J7968" s="5" t="s">
        <v>184</v>
      </c>
      <c r="K7968" s="5" t="s">
        <v>185</v>
      </c>
      <c r="L7968" s="7" t="s">
        <v>164</v>
      </c>
      <c r="M7968" t="str">
        <f t="shared" si="374"/>
        <v>No</v>
      </c>
    </row>
    <row r="7969" spans="1:13" ht="15" thickBot="1" x14ac:dyDescent="0.4">
      <c r="A7969" s="5" t="s">
        <v>175</v>
      </c>
      <c r="B7969" s="5" t="s">
        <v>176</v>
      </c>
      <c r="C7969" s="5" t="s">
        <v>8170</v>
      </c>
      <c r="D7969" s="5">
        <f t="shared" si="373"/>
        <v>31536</v>
      </c>
      <c r="E7969" s="6">
        <v>41759</v>
      </c>
      <c r="F7969" s="6">
        <f t="shared" si="375"/>
        <v>41849</v>
      </c>
      <c r="G7969" s="6" t="str">
        <f>IF('BCT Template'!R7968&gt;F7969,"Yes","No")</f>
        <v>No</v>
      </c>
      <c r="H7969" s="5" t="s">
        <v>178</v>
      </c>
      <c r="I7969" s="5" t="s">
        <v>179</v>
      </c>
      <c r="J7969" s="5" t="s">
        <v>35</v>
      </c>
      <c r="K7969" s="5" t="s">
        <v>180</v>
      </c>
      <c r="L7969" s="7" t="s">
        <v>164</v>
      </c>
      <c r="M7969" t="str">
        <f t="shared" si="374"/>
        <v>Yes</v>
      </c>
    </row>
    <row r="7970" spans="1:13" ht="15" thickBot="1" x14ac:dyDescent="0.4">
      <c r="A7970" s="5" t="s">
        <v>175</v>
      </c>
      <c r="B7970" s="5" t="s">
        <v>176</v>
      </c>
      <c r="C7970" s="5" t="s">
        <v>8171</v>
      </c>
      <c r="D7970" s="5">
        <f t="shared" si="373"/>
        <v>84706</v>
      </c>
      <c r="E7970" s="6">
        <v>43602</v>
      </c>
      <c r="F7970" s="6">
        <f t="shared" si="375"/>
        <v>43692</v>
      </c>
      <c r="G7970" s="6" t="str">
        <f>IF('BCT Template'!R7969&gt;F7970,"Yes","No")</f>
        <v>No</v>
      </c>
      <c r="H7970" s="5" t="s">
        <v>210</v>
      </c>
      <c r="I7970" s="5" t="s">
        <v>211</v>
      </c>
      <c r="J7970" s="5" t="s">
        <v>184</v>
      </c>
      <c r="K7970" s="5" t="s">
        <v>185</v>
      </c>
      <c r="L7970" s="7" t="s">
        <v>164</v>
      </c>
      <c r="M7970" t="str">
        <f t="shared" si="374"/>
        <v>No</v>
      </c>
    </row>
    <row r="7971" spans="1:13" ht="15" thickBot="1" x14ac:dyDescent="0.4">
      <c r="A7971" s="5" t="s">
        <v>175</v>
      </c>
      <c r="B7971" s="5" t="s">
        <v>176</v>
      </c>
      <c r="C7971" s="5" t="s">
        <v>8172</v>
      </c>
      <c r="D7971" s="5">
        <f t="shared" si="373"/>
        <v>81808</v>
      </c>
      <c r="E7971" s="6">
        <v>44196</v>
      </c>
      <c r="F7971" s="6">
        <f t="shared" si="375"/>
        <v>44286</v>
      </c>
      <c r="G7971" s="6" t="str">
        <f>IF('BCT Template'!R7970&gt;F7971,"Yes","No")</f>
        <v>No</v>
      </c>
      <c r="H7971" s="5" t="s">
        <v>182</v>
      </c>
      <c r="I7971" s="5" t="s">
        <v>183</v>
      </c>
      <c r="J7971" s="5" t="s">
        <v>184</v>
      </c>
      <c r="K7971" s="5" t="s">
        <v>185</v>
      </c>
      <c r="L7971" s="7" t="s">
        <v>164</v>
      </c>
      <c r="M7971" t="str">
        <f t="shared" si="374"/>
        <v>No</v>
      </c>
    </row>
    <row r="7972" spans="1:13" ht="15" thickBot="1" x14ac:dyDescent="0.4">
      <c r="A7972" s="5" t="s">
        <v>175</v>
      </c>
      <c r="B7972" s="5" t="s">
        <v>176</v>
      </c>
      <c r="C7972" s="5" t="s">
        <v>8173</v>
      </c>
      <c r="D7972" s="5">
        <f t="shared" si="373"/>
        <v>57435</v>
      </c>
      <c r="E7972" s="6">
        <v>42277</v>
      </c>
      <c r="F7972" s="6">
        <f t="shared" si="375"/>
        <v>42367</v>
      </c>
      <c r="G7972" s="6" t="str">
        <f>IF('BCT Template'!R7971&gt;F7972,"Yes","No")</f>
        <v>No</v>
      </c>
      <c r="H7972" s="5" t="s">
        <v>189</v>
      </c>
      <c r="I7972" s="5" t="s">
        <v>190</v>
      </c>
      <c r="J7972" s="5" t="s">
        <v>184</v>
      </c>
      <c r="K7972" s="5" t="s">
        <v>185</v>
      </c>
      <c r="L7972" s="7" t="s">
        <v>164</v>
      </c>
      <c r="M7972" t="str">
        <f t="shared" si="374"/>
        <v>No</v>
      </c>
    </row>
    <row r="7973" spans="1:13" ht="15" thickBot="1" x14ac:dyDescent="0.4">
      <c r="A7973" s="5" t="s">
        <v>175</v>
      </c>
      <c r="B7973" s="5" t="s">
        <v>176</v>
      </c>
      <c r="C7973" s="5" t="s">
        <v>8174</v>
      </c>
      <c r="D7973" s="5">
        <f t="shared" si="373"/>
        <v>80860</v>
      </c>
      <c r="E7973" s="6">
        <v>43281</v>
      </c>
      <c r="F7973" s="6">
        <f t="shared" si="375"/>
        <v>43371</v>
      </c>
      <c r="G7973" s="6" t="str">
        <f>IF('BCT Template'!R7972&gt;F7973,"Yes","No")</f>
        <v>No</v>
      </c>
      <c r="H7973" s="5" t="s">
        <v>182</v>
      </c>
      <c r="I7973" s="5" t="s">
        <v>183</v>
      </c>
      <c r="J7973" s="5" t="s">
        <v>184</v>
      </c>
      <c r="K7973" s="5" t="s">
        <v>185</v>
      </c>
      <c r="L7973" s="7" t="s">
        <v>164</v>
      </c>
      <c r="M7973" t="str">
        <f t="shared" si="374"/>
        <v>No</v>
      </c>
    </row>
    <row r="7974" spans="1:13" ht="15" thickBot="1" x14ac:dyDescent="0.4">
      <c r="A7974" s="5" t="s">
        <v>175</v>
      </c>
      <c r="B7974" s="5" t="s">
        <v>176</v>
      </c>
      <c r="C7974" s="5" t="s">
        <v>8175</v>
      </c>
      <c r="D7974" s="5">
        <f t="shared" si="373"/>
        <v>29500</v>
      </c>
      <c r="E7974" s="6">
        <v>44012</v>
      </c>
      <c r="F7974" s="6">
        <f t="shared" si="375"/>
        <v>44102</v>
      </c>
      <c r="G7974" s="6" t="str">
        <f>IF('BCT Template'!R7973&gt;F7974,"Yes","No")</f>
        <v>No</v>
      </c>
      <c r="H7974" s="5" t="s">
        <v>178</v>
      </c>
      <c r="I7974" s="5" t="s">
        <v>179</v>
      </c>
      <c r="J7974" s="5" t="s">
        <v>35</v>
      </c>
      <c r="K7974" s="5" t="s">
        <v>180</v>
      </c>
      <c r="L7974" s="7" t="s">
        <v>164</v>
      </c>
      <c r="M7974" t="str">
        <f t="shared" si="374"/>
        <v>Yes</v>
      </c>
    </row>
    <row r="7975" spans="1:13" ht="15" thickBot="1" x14ac:dyDescent="0.4">
      <c r="A7975" s="5" t="s">
        <v>175</v>
      </c>
      <c r="B7975" s="5" t="s">
        <v>176</v>
      </c>
      <c r="C7975" s="5" t="s">
        <v>8176</v>
      </c>
      <c r="D7975" s="5">
        <f t="shared" si="373"/>
        <v>80411</v>
      </c>
      <c r="E7975" s="6">
        <v>44012</v>
      </c>
      <c r="F7975" s="6">
        <f t="shared" si="375"/>
        <v>44102</v>
      </c>
      <c r="G7975" s="6" t="str">
        <f>IF('BCT Template'!R7974&gt;F7975,"Yes","No")</f>
        <v>No</v>
      </c>
      <c r="H7975" s="5" t="s">
        <v>182</v>
      </c>
      <c r="I7975" s="5" t="s">
        <v>183</v>
      </c>
      <c r="J7975" s="5" t="s">
        <v>200</v>
      </c>
      <c r="K7975" s="5" t="s">
        <v>201</v>
      </c>
      <c r="L7975" s="7" t="s">
        <v>164</v>
      </c>
      <c r="M7975" t="str">
        <f t="shared" si="374"/>
        <v>Yes</v>
      </c>
    </row>
    <row r="7976" spans="1:13" ht="15" thickBot="1" x14ac:dyDescent="0.4">
      <c r="A7976" s="5" t="s">
        <v>175</v>
      </c>
      <c r="B7976" s="5" t="s">
        <v>176</v>
      </c>
      <c r="C7976" s="5" t="s">
        <v>8177</v>
      </c>
      <c r="D7976" s="5">
        <f t="shared" si="373"/>
        <v>77823</v>
      </c>
      <c r="E7976" s="6">
        <v>44469</v>
      </c>
      <c r="F7976" s="6">
        <f t="shared" si="375"/>
        <v>44559</v>
      </c>
      <c r="G7976" s="6" t="str">
        <f>IF('BCT Template'!R7975&gt;F7976,"Yes","No")</f>
        <v>No</v>
      </c>
      <c r="H7976" s="5" t="s">
        <v>189</v>
      </c>
      <c r="I7976" s="5" t="s">
        <v>190</v>
      </c>
      <c r="J7976" s="5" t="s">
        <v>200</v>
      </c>
      <c r="K7976" s="5" t="s">
        <v>201</v>
      </c>
      <c r="L7976" s="7" t="s">
        <v>164</v>
      </c>
      <c r="M7976" t="str">
        <f t="shared" si="374"/>
        <v>Yes</v>
      </c>
    </row>
    <row r="7977" spans="1:13" ht="15" thickBot="1" x14ac:dyDescent="0.4">
      <c r="A7977" s="5" t="s">
        <v>175</v>
      </c>
      <c r="B7977" s="5" t="s">
        <v>176</v>
      </c>
      <c r="C7977" s="5" t="s">
        <v>8178</v>
      </c>
      <c r="D7977" s="5">
        <f t="shared" si="373"/>
        <v>59736</v>
      </c>
      <c r="E7977" s="6">
        <v>44255</v>
      </c>
      <c r="F7977" s="6">
        <f t="shared" si="375"/>
        <v>44345</v>
      </c>
      <c r="G7977" s="6" t="str">
        <f>IF('BCT Template'!R7976&gt;F7977,"Yes","No")</f>
        <v>No</v>
      </c>
      <c r="H7977" s="5" t="s">
        <v>182</v>
      </c>
      <c r="I7977" s="5" t="s">
        <v>183</v>
      </c>
      <c r="J7977" s="5" t="s">
        <v>184</v>
      </c>
      <c r="K7977" s="5" t="s">
        <v>185</v>
      </c>
      <c r="L7977" s="7" t="s">
        <v>164</v>
      </c>
      <c r="M7977" t="str">
        <f t="shared" si="374"/>
        <v>No</v>
      </c>
    </row>
    <row r="7978" spans="1:13" ht="15" thickBot="1" x14ac:dyDescent="0.4">
      <c r="A7978" s="5" t="s">
        <v>175</v>
      </c>
      <c r="B7978" s="5" t="s">
        <v>176</v>
      </c>
      <c r="C7978" s="5" t="s">
        <v>8179</v>
      </c>
      <c r="D7978" s="5">
        <f t="shared" si="373"/>
        <v>77760</v>
      </c>
      <c r="E7978" s="6">
        <v>43281</v>
      </c>
      <c r="F7978" s="6">
        <f t="shared" si="375"/>
        <v>43371</v>
      </c>
      <c r="G7978" s="6" t="str">
        <f>IF('BCT Template'!R7977&gt;F7978,"Yes","No")</f>
        <v>No</v>
      </c>
      <c r="H7978" s="5" t="s">
        <v>189</v>
      </c>
      <c r="I7978" s="5" t="s">
        <v>190</v>
      </c>
      <c r="J7978" s="5" t="s">
        <v>184</v>
      </c>
      <c r="K7978" s="5" t="s">
        <v>185</v>
      </c>
      <c r="L7978" s="7" t="s">
        <v>164</v>
      </c>
      <c r="M7978" t="str">
        <f t="shared" si="374"/>
        <v>No</v>
      </c>
    </row>
    <row r="7979" spans="1:13" ht="15" thickBot="1" x14ac:dyDescent="0.4">
      <c r="A7979" s="5" t="s">
        <v>175</v>
      </c>
      <c r="B7979" s="5" t="s">
        <v>176</v>
      </c>
      <c r="C7979" s="5" t="s">
        <v>8180</v>
      </c>
      <c r="D7979" s="5">
        <f t="shared" si="373"/>
        <v>23004</v>
      </c>
      <c r="E7979" s="6">
        <v>43343</v>
      </c>
      <c r="F7979" s="6">
        <f t="shared" si="375"/>
        <v>43433</v>
      </c>
      <c r="G7979" s="6" t="str">
        <f>IF('BCT Template'!R7978&gt;F7979,"Yes","No")</f>
        <v>No</v>
      </c>
      <c r="H7979" s="5" t="s">
        <v>178</v>
      </c>
      <c r="I7979" s="5" t="s">
        <v>179</v>
      </c>
      <c r="J7979" s="5" t="s">
        <v>35</v>
      </c>
      <c r="K7979" s="5" t="s">
        <v>180</v>
      </c>
      <c r="L7979" s="7" t="s">
        <v>164</v>
      </c>
      <c r="M7979" t="str">
        <f t="shared" si="374"/>
        <v>Yes</v>
      </c>
    </row>
    <row r="7980" spans="1:13" ht="15" thickBot="1" x14ac:dyDescent="0.4">
      <c r="A7980" s="5" t="s">
        <v>175</v>
      </c>
      <c r="B7980" s="5" t="s">
        <v>176</v>
      </c>
      <c r="C7980" s="5" t="s">
        <v>8181</v>
      </c>
      <c r="D7980" s="5">
        <f t="shared" si="373"/>
        <v>59369</v>
      </c>
      <c r="E7980" s="6">
        <v>42185</v>
      </c>
      <c r="F7980" s="6">
        <f t="shared" si="375"/>
        <v>42275</v>
      </c>
      <c r="G7980" s="6" t="str">
        <f>IF('BCT Template'!R7979&gt;F7980,"Yes","No")</f>
        <v>No</v>
      </c>
      <c r="H7980" s="5" t="s">
        <v>182</v>
      </c>
      <c r="I7980" s="5" t="s">
        <v>183</v>
      </c>
      <c r="J7980" s="5" t="s">
        <v>184</v>
      </c>
      <c r="K7980" s="5" t="s">
        <v>185</v>
      </c>
      <c r="L7980" s="7" t="s">
        <v>164</v>
      </c>
      <c r="M7980" t="str">
        <f t="shared" si="374"/>
        <v>No</v>
      </c>
    </row>
    <row r="7981" spans="1:13" ht="15" thickBot="1" x14ac:dyDescent="0.4">
      <c r="A7981" s="5" t="s">
        <v>175</v>
      </c>
      <c r="B7981" s="5" t="s">
        <v>176</v>
      </c>
      <c r="C7981" s="5" t="s">
        <v>8182</v>
      </c>
      <c r="D7981" s="5">
        <f t="shared" si="373"/>
        <v>27016</v>
      </c>
      <c r="E7981" s="6">
        <v>43734</v>
      </c>
      <c r="F7981" s="6">
        <f t="shared" si="375"/>
        <v>43824</v>
      </c>
      <c r="G7981" s="6" t="str">
        <f>IF('BCT Template'!R7980&gt;F7981,"Yes","No")</f>
        <v>No</v>
      </c>
      <c r="H7981" s="5" t="s">
        <v>240</v>
      </c>
      <c r="I7981" s="5" t="s">
        <v>241</v>
      </c>
      <c r="J7981" s="5" t="s">
        <v>35</v>
      </c>
      <c r="K7981" s="5" t="s">
        <v>180</v>
      </c>
      <c r="L7981" s="7" t="s">
        <v>164</v>
      </c>
      <c r="M7981" t="str">
        <f t="shared" si="374"/>
        <v>Yes</v>
      </c>
    </row>
    <row r="7982" spans="1:13" ht="15" thickBot="1" x14ac:dyDescent="0.4">
      <c r="A7982" s="5" t="s">
        <v>175</v>
      </c>
      <c r="B7982" s="5" t="s">
        <v>176</v>
      </c>
      <c r="C7982" s="5" t="s">
        <v>8183</v>
      </c>
      <c r="D7982" s="5">
        <f t="shared" si="373"/>
        <v>80464</v>
      </c>
      <c r="E7982" s="6">
        <v>43343</v>
      </c>
      <c r="F7982" s="6">
        <f t="shared" si="375"/>
        <v>43433</v>
      </c>
      <c r="G7982" s="6" t="str">
        <f>IF('BCT Template'!R7981&gt;F7982,"Yes","No")</f>
        <v>No</v>
      </c>
      <c r="H7982" s="5" t="s">
        <v>182</v>
      </c>
      <c r="I7982" s="5" t="s">
        <v>183</v>
      </c>
      <c r="J7982" s="5" t="s">
        <v>200</v>
      </c>
      <c r="K7982" s="5" t="s">
        <v>201</v>
      </c>
      <c r="L7982" s="7" t="s">
        <v>164</v>
      </c>
      <c r="M7982" t="str">
        <f t="shared" si="374"/>
        <v>Yes</v>
      </c>
    </row>
    <row r="7983" spans="1:13" ht="15" thickBot="1" x14ac:dyDescent="0.4">
      <c r="A7983" s="5" t="s">
        <v>175</v>
      </c>
      <c r="B7983" s="5" t="s">
        <v>176</v>
      </c>
      <c r="C7983" s="5" t="s">
        <v>8184</v>
      </c>
      <c r="D7983" s="5">
        <f t="shared" si="373"/>
        <v>77627</v>
      </c>
      <c r="E7983" s="6">
        <v>42094</v>
      </c>
      <c r="F7983" s="6">
        <f t="shared" si="375"/>
        <v>42184</v>
      </c>
      <c r="G7983" s="6" t="str">
        <f>IF('BCT Template'!R7982&gt;F7983,"Yes","No")</f>
        <v>No</v>
      </c>
      <c r="H7983" s="5" t="s">
        <v>189</v>
      </c>
      <c r="I7983" s="5" t="s">
        <v>190</v>
      </c>
      <c r="J7983" s="5" t="s">
        <v>184</v>
      </c>
      <c r="K7983" s="5" t="s">
        <v>185</v>
      </c>
      <c r="L7983" s="7" t="s">
        <v>164</v>
      </c>
      <c r="M7983" t="str">
        <f t="shared" si="374"/>
        <v>No</v>
      </c>
    </row>
    <row r="7984" spans="1:13" ht="15" thickBot="1" x14ac:dyDescent="0.4">
      <c r="A7984" s="5" t="s">
        <v>175</v>
      </c>
      <c r="B7984" s="5" t="s">
        <v>176</v>
      </c>
      <c r="C7984" s="5" t="s">
        <v>8185</v>
      </c>
      <c r="D7984" s="5">
        <f t="shared" si="373"/>
        <v>80660</v>
      </c>
      <c r="E7984" s="6">
        <v>44074</v>
      </c>
      <c r="F7984" s="6">
        <f t="shared" si="375"/>
        <v>44164</v>
      </c>
      <c r="G7984" s="6" t="str">
        <f>IF('BCT Template'!R7983&gt;F7984,"Yes","No")</f>
        <v>No</v>
      </c>
      <c r="H7984" s="5" t="s">
        <v>182</v>
      </c>
      <c r="I7984" s="5" t="s">
        <v>183</v>
      </c>
      <c r="J7984" s="5" t="s">
        <v>200</v>
      </c>
      <c r="K7984" s="5" t="s">
        <v>201</v>
      </c>
      <c r="L7984" s="7" t="s">
        <v>164</v>
      </c>
      <c r="M7984" t="str">
        <f t="shared" si="374"/>
        <v>Yes</v>
      </c>
    </row>
    <row r="7985" spans="1:13" ht="15" thickBot="1" x14ac:dyDescent="0.4">
      <c r="A7985" s="5" t="s">
        <v>175</v>
      </c>
      <c r="B7985" s="5" t="s">
        <v>176</v>
      </c>
      <c r="C7985" s="5" t="s">
        <v>8186</v>
      </c>
      <c r="D7985" s="5">
        <f t="shared" si="373"/>
        <v>31403</v>
      </c>
      <c r="E7985" s="6">
        <v>41820</v>
      </c>
      <c r="F7985" s="6">
        <f t="shared" si="375"/>
        <v>41910</v>
      </c>
      <c r="G7985" s="6" t="str">
        <f>IF('BCT Template'!R7984&gt;F7985,"Yes","No")</f>
        <v>No</v>
      </c>
      <c r="H7985" s="5" t="s">
        <v>178</v>
      </c>
      <c r="I7985" s="5" t="s">
        <v>179</v>
      </c>
      <c r="J7985" s="5" t="s">
        <v>35</v>
      </c>
      <c r="K7985" s="5" t="s">
        <v>180</v>
      </c>
      <c r="L7985" s="7" t="s">
        <v>164</v>
      </c>
      <c r="M7985" t="str">
        <f t="shared" si="374"/>
        <v>Yes</v>
      </c>
    </row>
    <row r="7986" spans="1:13" ht="15" thickBot="1" x14ac:dyDescent="0.4">
      <c r="A7986" s="5" t="s">
        <v>175</v>
      </c>
      <c r="B7986" s="5" t="s">
        <v>176</v>
      </c>
      <c r="C7986" s="5" t="s">
        <v>8187</v>
      </c>
      <c r="D7986" s="5">
        <f t="shared" si="373"/>
        <v>81420</v>
      </c>
      <c r="E7986" s="6">
        <v>43951</v>
      </c>
      <c r="F7986" s="6">
        <f t="shared" si="375"/>
        <v>44041</v>
      </c>
      <c r="G7986" s="6" t="str">
        <f>IF('BCT Template'!R7985&gt;F7986,"Yes","No")</f>
        <v>No</v>
      </c>
      <c r="H7986" s="5" t="s">
        <v>182</v>
      </c>
      <c r="I7986" s="5" t="s">
        <v>183</v>
      </c>
      <c r="J7986" s="5" t="s">
        <v>184</v>
      </c>
      <c r="K7986" s="5" t="s">
        <v>185</v>
      </c>
      <c r="L7986" s="7" t="s">
        <v>164</v>
      </c>
      <c r="M7986" t="str">
        <f t="shared" si="374"/>
        <v>No</v>
      </c>
    </row>
    <row r="7987" spans="1:13" ht="15" thickBot="1" x14ac:dyDescent="0.4">
      <c r="A7987" s="5" t="s">
        <v>175</v>
      </c>
      <c r="B7987" s="5" t="s">
        <v>176</v>
      </c>
      <c r="C7987" s="5" t="s">
        <v>8188</v>
      </c>
      <c r="D7987" s="5">
        <f t="shared" si="373"/>
        <v>82143</v>
      </c>
      <c r="E7987" s="6">
        <v>42674</v>
      </c>
      <c r="F7987" s="6">
        <f t="shared" si="375"/>
        <v>42764</v>
      </c>
      <c r="G7987" s="6" t="str">
        <f>IF('BCT Template'!R7986&gt;F7987,"Yes","No")</f>
        <v>No</v>
      </c>
      <c r="H7987" s="5" t="s">
        <v>210</v>
      </c>
      <c r="I7987" s="5" t="s">
        <v>211</v>
      </c>
      <c r="J7987" s="5" t="s">
        <v>184</v>
      </c>
      <c r="K7987" s="5" t="s">
        <v>185</v>
      </c>
      <c r="L7987" s="7" t="s">
        <v>164</v>
      </c>
      <c r="M7987" t="str">
        <f t="shared" si="374"/>
        <v>No</v>
      </c>
    </row>
    <row r="7988" spans="1:13" ht="15" thickBot="1" x14ac:dyDescent="0.4">
      <c r="A7988" s="5" t="s">
        <v>175</v>
      </c>
      <c r="B7988" s="5" t="s">
        <v>176</v>
      </c>
      <c r="C7988" s="5" t="s">
        <v>8189</v>
      </c>
      <c r="D7988" s="5">
        <f t="shared" si="373"/>
        <v>57266</v>
      </c>
      <c r="E7988" s="6">
        <v>41820</v>
      </c>
      <c r="F7988" s="6">
        <f t="shared" si="375"/>
        <v>41910</v>
      </c>
      <c r="G7988" s="6" t="str">
        <f>IF('BCT Template'!R7987&gt;F7988,"Yes","No")</f>
        <v>No</v>
      </c>
      <c r="H7988" s="5" t="s">
        <v>189</v>
      </c>
      <c r="I7988" s="5" t="s">
        <v>190</v>
      </c>
      <c r="J7988" s="5" t="s">
        <v>184</v>
      </c>
      <c r="K7988" s="5" t="s">
        <v>185</v>
      </c>
      <c r="L7988" s="7" t="s">
        <v>164</v>
      </c>
      <c r="M7988" t="str">
        <f t="shared" si="374"/>
        <v>No</v>
      </c>
    </row>
    <row r="7989" spans="1:13" ht="15" thickBot="1" x14ac:dyDescent="0.4">
      <c r="A7989" s="5" t="s">
        <v>175</v>
      </c>
      <c r="B7989" s="5" t="s">
        <v>176</v>
      </c>
      <c r="C7989" s="5" t="s">
        <v>8190</v>
      </c>
      <c r="D7989" s="5">
        <f t="shared" si="373"/>
        <v>79838</v>
      </c>
      <c r="E7989" s="6">
        <v>41744</v>
      </c>
      <c r="F7989" s="6">
        <f t="shared" si="375"/>
        <v>41834</v>
      </c>
      <c r="G7989" s="6" t="str">
        <f>IF('BCT Template'!R7988&gt;F7989,"Yes","No")</f>
        <v>No</v>
      </c>
      <c r="H7989" s="5" t="s">
        <v>182</v>
      </c>
      <c r="I7989" s="5" t="s">
        <v>183</v>
      </c>
      <c r="J7989" s="5" t="s">
        <v>200</v>
      </c>
      <c r="K7989" s="5" t="s">
        <v>201</v>
      </c>
      <c r="L7989" s="7" t="s">
        <v>164</v>
      </c>
      <c r="M7989" t="str">
        <f t="shared" si="374"/>
        <v>Yes</v>
      </c>
    </row>
    <row r="7990" spans="1:13" ht="15" thickBot="1" x14ac:dyDescent="0.4">
      <c r="A7990" s="5" t="s">
        <v>175</v>
      </c>
      <c r="B7990" s="5" t="s">
        <v>176</v>
      </c>
      <c r="C7990" s="5" t="s">
        <v>8191</v>
      </c>
      <c r="D7990" s="5">
        <f t="shared" si="373"/>
        <v>29401</v>
      </c>
      <c r="E7990" s="6">
        <v>41698</v>
      </c>
      <c r="F7990" s="6">
        <f t="shared" si="375"/>
        <v>41788</v>
      </c>
      <c r="G7990" s="6" t="str">
        <f>IF('BCT Template'!R7989&gt;F7990,"Yes","No")</f>
        <v>No</v>
      </c>
      <c r="H7990" s="5" t="s">
        <v>178</v>
      </c>
      <c r="I7990" s="5" t="s">
        <v>179</v>
      </c>
      <c r="J7990" s="5" t="s">
        <v>35</v>
      </c>
      <c r="K7990" s="5" t="s">
        <v>180</v>
      </c>
      <c r="L7990" s="7" t="s">
        <v>164</v>
      </c>
      <c r="M7990" t="str">
        <f t="shared" si="374"/>
        <v>Yes</v>
      </c>
    </row>
    <row r="7991" spans="1:13" ht="15" thickBot="1" x14ac:dyDescent="0.4">
      <c r="A7991" s="5" t="s">
        <v>175</v>
      </c>
      <c r="B7991" s="5" t="s">
        <v>176</v>
      </c>
      <c r="C7991" s="5" t="s">
        <v>8192</v>
      </c>
      <c r="D7991" s="5">
        <f t="shared" si="373"/>
        <v>20676</v>
      </c>
      <c r="E7991" s="6">
        <v>43646</v>
      </c>
      <c r="F7991" s="6">
        <f t="shared" si="375"/>
        <v>43736</v>
      </c>
      <c r="G7991" s="6" t="str">
        <f>IF('BCT Template'!R7990&gt;F7991,"Yes","No")</f>
        <v>No</v>
      </c>
      <c r="H7991" s="5" t="s">
        <v>197</v>
      </c>
      <c r="I7991" s="5" t="s">
        <v>198</v>
      </c>
      <c r="J7991" s="5" t="s">
        <v>184</v>
      </c>
      <c r="K7991" s="5" t="s">
        <v>185</v>
      </c>
      <c r="L7991" s="7" t="s">
        <v>164</v>
      </c>
      <c r="M7991" t="str">
        <f t="shared" si="374"/>
        <v>No</v>
      </c>
    </row>
    <row r="7992" spans="1:13" ht="15" thickBot="1" x14ac:dyDescent="0.4">
      <c r="A7992" s="5" t="s">
        <v>175</v>
      </c>
      <c r="B7992" s="5" t="s">
        <v>176</v>
      </c>
      <c r="C7992" s="5" t="s">
        <v>8193</v>
      </c>
      <c r="D7992" s="5">
        <f t="shared" si="373"/>
        <v>79275</v>
      </c>
      <c r="E7992" s="6">
        <v>43738</v>
      </c>
      <c r="F7992" s="6">
        <f t="shared" si="375"/>
        <v>43828</v>
      </c>
      <c r="G7992" s="6" t="str">
        <f>IF('BCT Template'!R7991&gt;F7992,"Yes","No")</f>
        <v>No</v>
      </c>
      <c r="H7992" s="5" t="s">
        <v>189</v>
      </c>
      <c r="I7992" s="5" t="s">
        <v>190</v>
      </c>
      <c r="J7992" s="5" t="s">
        <v>200</v>
      </c>
      <c r="K7992" s="5" t="s">
        <v>201</v>
      </c>
      <c r="L7992" s="7" t="s">
        <v>164</v>
      </c>
      <c r="M7992" t="str">
        <f t="shared" si="374"/>
        <v>Yes</v>
      </c>
    </row>
    <row r="7993" spans="1:13" ht="15" thickBot="1" x14ac:dyDescent="0.4">
      <c r="A7993" s="5" t="s">
        <v>175</v>
      </c>
      <c r="B7993" s="5" t="s">
        <v>176</v>
      </c>
      <c r="C7993" s="5" t="s">
        <v>8194</v>
      </c>
      <c r="D7993" s="5">
        <f t="shared" si="373"/>
        <v>81202</v>
      </c>
      <c r="E7993" s="6">
        <v>43830</v>
      </c>
      <c r="F7993" s="6">
        <f t="shared" si="375"/>
        <v>43920</v>
      </c>
      <c r="G7993" s="6" t="str">
        <f>IF('BCT Template'!R7992&gt;F7993,"Yes","No")</f>
        <v>No</v>
      </c>
      <c r="H7993" s="5" t="s">
        <v>182</v>
      </c>
      <c r="I7993" s="5" t="s">
        <v>183</v>
      </c>
      <c r="J7993" s="5" t="s">
        <v>184</v>
      </c>
      <c r="K7993" s="5" t="s">
        <v>185</v>
      </c>
      <c r="L7993" s="7" t="s">
        <v>164</v>
      </c>
      <c r="M7993" t="str">
        <f t="shared" si="374"/>
        <v>No</v>
      </c>
    </row>
    <row r="7994" spans="1:13" ht="15" thickBot="1" x14ac:dyDescent="0.4">
      <c r="A7994" s="5" t="s">
        <v>175</v>
      </c>
      <c r="B7994" s="5" t="s">
        <v>176</v>
      </c>
      <c r="C7994" s="5" t="s">
        <v>8195</v>
      </c>
      <c r="D7994" s="5">
        <f t="shared" si="373"/>
        <v>82132</v>
      </c>
      <c r="E7994" s="6">
        <v>43917</v>
      </c>
      <c r="F7994" s="6">
        <f t="shared" si="375"/>
        <v>44007</v>
      </c>
      <c r="G7994" s="6" t="str">
        <f>IF('BCT Template'!R7993&gt;F7994,"Yes","No")</f>
        <v>No</v>
      </c>
      <c r="H7994" s="5" t="s">
        <v>210</v>
      </c>
      <c r="I7994" s="5" t="s">
        <v>211</v>
      </c>
      <c r="J7994" s="5" t="s">
        <v>184</v>
      </c>
      <c r="K7994" s="5" t="s">
        <v>185</v>
      </c>
      <c r="L7994" s="7" t="s">
        <v>164</v>
      </c>
      <c r="M7994" t="str">
        <f t="shared" si="374"/>
        <v>No</v>
      </c>
    </row>
    <row r="7995" spans="1:13" ht="15" thickBot="1" x14ac:dyDescent="0.4">
      <c r="A7995" s="5" t="s">
        <v>175</v>
      </c>
      <c r="B7995" s="5" t="s">
        <v>176</v>
      </c>
      <c r="C7995" s="5" t="s">
        <v>8196</v>
      </c>
      <c r="D7995" s="5">
        <f t="shared" si="373"/>
        <v>79317</v>
      </c>
      <c r="E7995" s="6">
        <v>43013</v>
      </c>
      <c r="F7995" s="6">
        <f t="shared" si="375"/>
        <v>43103</v>
      </c>
      <c r="G7995" s="6" t="str">
        <f>IF('BCT Template'!R7994&gt;F7995,"Yes","No")</f>
        <v>No</v>
      </c>
      <c r="H7995" s="5" t="s">
        <v>189</v>
      </c>
      <c r="I7995" s="5" t="s">
        <v>190</v>
      </c>
      <c r="J7995" s="5" t="s">
        <v>200</v>
      </c>
      <c r="K7995" s="5" t="s">
        <v>201</v>
      </c>
      <c r="L7995" s="7" t="s">
        <v>164</v>
      </c>
      <c r="M7995" t="str">
        <f t="shared" si="374"/>
        <v>Yes</v>
      </c>
    </row>
    <row r="7996" spans="1:13" ht="15" thickBot="1" x14ac:dyDescent="0.4">
      <c r="A7996" s="5" t="s">
        <v>175</v>
      </c>
      <c r="B7996" s="5" t="s">
        <v>176</v>
      </c>
      <c r="C7996" s="5" t="s">
        <v>8197</v>
      </c>
      <c r="D7996" s="5">
        <f t="shared" si="373"/>
        <v>29974</v>
      </c>
      <c r="E7996" s="6">
        <v>40526</v>
      </c>
      <c r="F7996" s="6">
        <f t="shared" si="375"/>
        <v>40616</v>
      </c>
      <c r="G7996" s="6" t="str">
        <f>IF('BCT Template'!R7995&gt;F7996,"Yes","No")</f>
        <v>No</v>
      </c>
      <c r="H7996" s="5" t="s">
        <v>178</v>
      </c>
      <c r="I7996" s="5" t="s">
        <v>179</v>
      </c>
      <c r="J7996" s="5" t="s">
        <v>35</v>
      </c>
      <c r="K7996" s="5" t="s">
        <v>180</v>
      </c>
      <c r="L7996" s="7" t="s">
        <v>164</v>
      </c>
      <c r="M7996" t="str">
        <f t="shared" si="374"/>
        <v>Yes</v>
      </c>
    </row>
    <row r="7997" spans="1:13" ht="15" thickBot="1" x14ac:dyDescent="0.4">
      <c r="A7997" s="5" t="s">
        <v>175</v>
      </c>
      <c r="B7997" s="5" t="s">
        <v>176</v>
      </c>
      <c r="C7997" s="5" t="s">
        <v>8198</v>
      </c>
      <c r="D7997" s="5">
        <f t="shared" si="373"/>
        <v>81635</v>
      </c>
      <c r="E7997" s="6">
        <v>43281</v>
      </c>
      <c r="F7997" s="6">
        <f t="shared" si="375"/>
        <v>43371</v>
      </c>
      <c r="G7997" s="6" t="str">
        <f>IF('BCT Template'!R7996&gt;F7997,"Yes","No")</f>
        <v>No</v>
      </c>
      <c r="H7997" s="5" t="s">
        <v>182</v>
      </c>
      <c r="I7997" s="5" t="s">
        <v>183</v>
      </c>
      <c r="J7997" s="5" t="s">
        <v>184</v>
      </c>
      <c r="K7997" s="5" t="s">
        <v>185</v>
      </c>
      <c r="L7997" s="7" t="s">
        <v>164</v>
      </c>
      <c r="M7997" t="str">
        <f t="shared" si="374"/>
        <v>No</v>
      </c>
    </row>
    <row r="7998" spans="1:13" ht="15" thickBot="1" x14ac:dyDescent="0.4">
      <c r="A7998" s="5" t="s">
        <v>175</v>
      </c>
      <c r="B7998" s="5" t="s">
        <v>176</v>
      </c>
      <c r="C7998" s="5" t="s">
        <v>8199</v>
      </c>
      <c r="D7998" s="5">
        <f t="shared" si="373"/>
        <v>58183</v>
      </c>
      <c r="E7998" s="6">
        <v>44347</v>
      </c>
      <c r="F7998" s="6">
        <f t="shared" si="375"/>
        <v>44437</v>
      </c>
      <c r="G7998" s="6" t="str">
        <f>IF('BCT Template'!R7997&gt;F7998,"Yes","No")</f>
        <v>No</v>
      </c>
      <c r="H7998" s="5" t="s">
        <v>182</v>
      </c>
      <c r="I7998" s="5" t="s">
        <v>183</v>
      </c>
      <c r="J7998" s="5" t="s">
        <v>184</v>
      </c>
      <c r="K7998" s="5" t="s">
        <v>185</v>
      </c>
      <c r="L7998" s="7" t="s">
        <v>164</v>
      </c>
      <c r="M7998" t="str">
        <f t="shared" si="374"/>
        <v>No</v>
      </c>
    </row>
    <row r="7999" spans="1:13" ht="15" thickBot="1" x14ac:dyDescent="0.4">
      <c r="A7999" s="5" t="s">
        <v>175</v>
      </c>
      <c r="B7999" s="5" t="s">
        <v>176</v>
      </c>
      <c r="C7999" s="5" t="s">
        <v>8200</v>
      </c>
      <c r="D7999" s="5">
        <f t="shared" si="373"/>
        <v>57985</v>
      </c>
      <c r="E7999" s="6">
        <v>43700</v>
      </c>
      <c r="F7999" s="6">
        <f t="shared" si="375"/>
        <v>43790</v>
      </c>
      <c r="G7999" s="6" t="str">
        <f>IF('BCT Template'!R7998&gt;F7999,"Yes","No")</f>
        <v>No</v>
      </c>
      <c r="H7999" s="5" t="s">
        <v>189</v>
      </c>
      <c r="I7999" s="5" t="s">
        <v>190</v>
      </c>
      <c r="J7999" s="5" t="s">
        <v>184</v>
      </c>
      <c r="K7999" s="5" t="s">
        <v>185</v>
      </c>
      <c r="L7999" s="7" t="s">
        <v>164</v>
      </c>
      <c r="M7999" t="str">
        <f t="shared" si="374"/>
        <v>No</v>
      </c>
    </row>
    <row r="8000" spans="1:13" ht="15" thickBot="1" x14ac:dyDescent="0.4">
      <c r="A8000" s="5" t="s">
        <v>175</v>
      </c>
      <c r="B8000" s="5" t="s">
        <v>176</v>
      </c>
      <c r="C8000" s="5" t="s">
        <v>8201</v>
      </c>
      <c r="D8000" s="5">
        <f t="shared" si="373"/>
        <v>29886</v>
      </c>
      <c r="E8000" s="6">
        <v>44074</v>
      </c>
      <c r="F8000" s="6">
        <f t="shared" si="375"/>
        <v>44164</v>
      </c>
      <c r="G8000" s="6" t="str">
        <f>IF('BCT Template'!R7999&gt;F8000,"Yes","No")</f>
        <v>No</v>
      </c>
      <c r="H8000" s="5" t="s">
        <v>178</v>
      </c>
      <c r="I8000" s="5" t="s">
        <v>179</v>
      </c>
      <c r="J8000" s="5" t="s">
        <v>35</v>
      </c>
      <c r="K8000" s="5" t="s">
        <v>180</v>
      </c>
      <c r="L8000" s="7" t="s">
        <v>164</v>
      </c>
      <c r="M8000" t="str">
        <f t="shared" si="374"/>
        <v>Yes</v>
      </c>
    </row>
    <row r="8001" spans="1:13" ht="15" thickBot="1" x14ac:dyDescent="0.4">
      <c r="A8001" s="5" t="s">
        <v>175</v>
      </c>
      <c r="B8001" s="5" t="s">
        <v>176</v>
      </c>
      <c r="C8001" s="5" t="s">
        <v>8202</v>
      </c>
      <c r="D8001" s="5">
        <f t="shared" si="373"/>
        <v>58731</v>
      </c>
      <c r="E8001" s="6">
        <v>44012</v>
      </c>
      <c r="F8001" s="6">
        <f t="shared" si="375"/>
        <v>44102</v>
      </c>
      <c r="G8001" s="6" t="str">
        <f>IF('BCT Template'!R8000&gt;F8001,"Yes","No")</f>
        <v>No</v>
      </c>
      <c r="H8001" s="5" t="s">
        <v>182</v>
      </c>
      <c r="I8001" s="5" t="s">
        <v>183</v>
      </c>
      <c r="J8001" s="5" t="s">
        <v>200</v>
      </c>
      <c r="K8001" s="5" t="s">
        <v>201</v>
      </c>
      <c r="L8001" s="7" t="s">
        <v>164</v>
      </c>
      <c r="M8001" t="str">
        <f t="shared" si="374"/>
        <v>Yes</v>
      </c>
    </row>
    <row r="8002" spans="1:13" ht="15" thickBot="1" x14ac:dyDescent="0.4">
      <c r="A8002" s="5" t="s">
        <v>175</v>
      </c>
      <c r="B8002" s="5" t="s">
        <v>176</v>
      </c>
      <c r="C8002" s="5" t="s">
        <v>8203</v>
      </c>
      <c r="D8002" s="5">
        <f t="shared" si="373"/>
        <v>79931</v>
      </c>
      <c r="E8002" s="6">
        <v>43830</v>
      </c>
      <c r="F8002" s="6">
        <f t="shared" si="375"/>
        <v>43920</v>
      </c>
      <c r="G8002" s="6" t="str">
        <f>IF('BCT Template'!R8001&gt;F8002,"Yes","No")</f>
        <v>No</v>
      </c>
      <c r="H8002" s="5" t="s">
        <v>182</v>
      </c>
      <c r="I8002" s="5" t="s">
        <v>183</v>
      </c>
      <c r="J8002" s="5" t="s">
        <v>200</v>
      </c>
      <c r="K8002" s="5" t="s">
        <v>201</v>
      </c>
      <c r="L8002" s="7" t="s">
        <v>164</v>
      </c>
      <c r="M8002" t="str">
        <f t="shared" si="374"/>
        <v>Yes</v>
      </c>
    </row>
    <row r="8003" spans="1:13" ht="15" thickBot="1" x14ac:dyDescent="0.4">
      <c r="A8003" s="5" t="s">
        <v>175</v>
      </c>
      <c r="B8003" s="5" t="s">
        <v>176</v>
      </c>
      <c r="C8003" s="5" t="s">
        <v>8204</v>
      </c>
      <c r="D8003" s="5">
        <f t="shared" ref="D8003:D8066" si="376">C8003*1</f>
        <v>80358</v>
      </c>
      <c r="E8003" s="6">
        <v>45291</v>
      </c>
      <c r="F8003" s="6">
        <f t="shared" si="375"/>
        <v>45381</v>
      </c>
      <c r="G8003" s="6" t="str">
        <f>IF('BCT Template'!R8002&gt;F8003,"Yes","No")</f>
        <v>No</v>
      </c>
      <c r="H8003" s="5" t="s">
        <v>182</v>
      </c>
      <c r="I8003" s="5" t="s">
        <v>183</v>
      </c>
      <c r="J8003" s="5" t="s">
        <v>200</v>
      </c>
      <c r="K8003" s="5" t="s">
        <v>201</v>
      </c>
      <c r="L8003" s="7" t="s">
        <v>164</v>
      </c>
      <c r="M8003" t="str">
        <f t="shared" ref="M8003:M8066" si="377">IF(J8003=" ","Yes",IF(J8003="3","Yes","No"))</f>
        <v>Yes</v>
      </c>
    </row>
    <row r="8004" spans="1:13" ht="15" thickBot="1" x14ac:dyDescent="0.4">
      <c r="A8004" s="5" t="s">
        <v>175</v>
      </c>
      <c r="B8004" s="5" t="s">
        <v>176</v>
      </c>
      <c r="C8004" s="5" t="s">
        <v>8205</v>
      </c>
      <c r="D8004" s="5">
        <f t="shared" si="376"/>
        <v>81795</v>
      </c>
      <c r="E8004" s="6">
        <v>44098</v>
      </c>
      <c r="F8004" s="6">
        <f t="shared" si="375"/>
        <v>44188</v>
      </c>
      <c r="G8004" s="6" t="str">
        <f>IF('BCT Template'!R8003&gt;F8004,"Yes","No")</f>
        <v>No</v>
      </c>
      <c r="H8004" s="5" t="s">
        <v>182</v>
      </c>
      <c r="I8004" s="5" t="s">
        <v>183</v>
      </c>
      <c r="J8004" s="5" t="s">
        <v>200</v>
      </c>
      <c r="K8004" s="5" t="s">
        <v>201</v>
      </c>
      <c r="L8004" s="7" t="s">
        <v>164</v>
      </c>
      <c r="M8004" t="str">
        <f t="shared" si="377"/>
        <v>Yes</v>
      </c>
    </row>
    <row r="8005" spans="1:13" ht="15" thickBot="1" x14ac:dyDescent="0.4">
      <c r="A8005" s="5" t="s">
        <v>175</v>
      </c>
      <c r="B8005" s="5" t="s">
        <v>176</v>
      </c>
      <c r="C8005" s="5" t="s">
        <v>8206</v>
      </c>
      <c r="D8005" s="5">
        <f t="shared" si="376"/>
        <v>29723</v>
      </c>
      <c r="E8005" s="6">
        <v>44316</v>
      </c>
      <c r="F8005" s="6">
        <f t="shared" si="375"/>
        <v>44406</v>
      </c>
      <c r="G8005" s="6" t="str">
        <f>IF('BCT Template'!R8004&gt;F8005,"Yes","No")</f>
        <v>No</v>
      </c>
      <c r="H8005" s="5" t="s">
        <v>178</v>
      </c>
      <c r="I8005" s="5" t="s">
        <v>179</v>
      </c>
      <c r="J8005" s="5" t="s">
        <v>35</v>
      </c>
      <c r="K8005" s="5" t="s">
        <v>180</v>
      </c>
      <c r="L8005" s="7" t="s">
        <v>164</v>
      </c>
      <c r="M8005" t="str">
        <f t="shared" si="377"/>
        <v>Yes</v>
      </c>
    </row>
    <row r="8006" spans="1:13" ht="15" thickBot="1" x14ac:dyDescent="0.4">
      <c r="A8006" s="5" t="s">
        <v>175</v>
      </c>
      <c r="B8006" s="5" t="s">
        <v>176</v>
      </c>
      <c r="C8006" s="5" t="s">
        <v>8207</v>
      </c>
      <c r="D8006" s="5">
        <f t="shared" si="376"/>
        <v>79461</v>
      </c>
      <c r="E8006" s="6">
        <v>43646</v>
      </c>
      <c r="F8006" s="6">
        <f t="shared" si="375"/>
        <v>43736</v>
      </c>
      <c r="G8006" s="6" t="str">
        <f>IF('BCT Template'!R8005&gt;F8006,"Yes","No")</f>
        <v>No</v>
      </c>
      <c r="H8006" s="5" t="s">
        <v>189</v>
      </c>
      <c r="I8006" s="5" t="s">
        <v>190</v>
      </c>
      <c r="J8006" s="5" t="s">
        <v>184</v>
      </c>
      <c r="K8006" s="5" t="s">
        <v>185</v>
      </c>
      <c r="L8006" s="7" t="s">
        <v>164</v>
      </c>
      <c r="M8006" t="str">
        <f t="shared" si="377"/>
        <v>No</v>
      </c>
    </row>
    <row r="8007" spans="1:13" ht="15" thickBot="1" x14ac:dyDescent="0.4">
      <c r="A8007" s="5" t="s">
        <v>175</v>
      </c>
      <c r="B8007" s="5" t="s">
        <v>176</v>
      </c>
      <c r="C8007" s="5" t="s">
        <v>8208</v>
      </c>
      <c r="D8007" s="5">
        <f t="shared" si="376"/>
        <v>78641</v>
      </c>
      <c r="E8007" s="6">
        <v>43830</v>
      </c>
      <c r="F8007" s="6">
        <f t="shared" si="375"/>
        <v>43920</v>
      </c>
      <c r="G8007" s="6" t="str">
        <f>IF('BCT Template'!R8006&gt;F8007,"Yes","No")</f>
        <v>No</v>
      </c>
      <c r="H8007" s="5" t="s">
        <v>210</v>
      </c>
      <c r="I8007" s="5" t="s">
        <v>211</v>
      </c>
      <c r="J8007" s="5" t="s">
        <v>184</v>
      </c>
      <c r="K8007" s="5" t="s">
        <v>185</v>
      </c>
      <c r="L8007" s="7" t="s">
        <v>164</v>
      </c>
      <c r="M8007" t="str">
        <f t="shared" si="377"/>
        <v>No</v>
      </c>
    </row>
    <row r="8008" spans="1:13" ht="15" thickBot="1" x14ac:dyDescent="0.4">
      <c r="A8008" s="5" t="s">
        <v>175</v>
      </c>
      <c r="B8008" s="5" t="s">
        <v>176</v>
      </c>
      <c r="C8008" s="5" t="s">
        <v>8209</v>
      </c>
      <c r="D8008" s="5">
        <f t="shared" si="376"/>
        <v>21511</v>
      </c>
      <c r="E8008" s="6">
        <v>44012</v>
      </c>
      <c r="F8008" s="6">
        <f t="shared" si="375"/>
        <v>44102</v>
      </c>
      <c r="G8008" s="6" t="str">
        <f>IF('BCT Template'!R8007&gt;F8008,"Yes","No")</f>
        <v>No</v>
      </c>
      <c r="H8008" s="5" t="s">
        <v>178</v>
      </c>
      <c r="I8008" s="5" t="s">
        <v>179</v>
      </c>
      <c r="J8008" s="5" t="s">
        <v>35</v>
      </c>
      <c r="K8008" s="5" t="s">
        <v>180</v>
      </c>
      <c r="L8008" s="7" t="s">
        <v>164</v>
      </c>
      <c r="M8008" t="str">
        <f t="shared" si="377"/>
        <v>Yes</v>
      </c>
    </row>
    <row r="8009" spans="1:13" ht="15" thickBot="1" x14ac:dyDescent="0.4">
      <c r="A8009" s="5" t="s">
        <v>175</v>
      </c>
      <c r="B8009" s="5" t="s">
        <v>176</v>
      </c>
      <c r="C8009" s="5" t="s">
        <v>8210</v>
      </c>
      <c r="D8009" s="5">
        <f t="shared" si="376"/>
        <v>21944</v>
      </c>
      <c r="E8009" s="6">
        <v>44927</v>
      </c>
      <c r="F8009" s="6">
        <f t="shared" si="375"/>
        <v>45017</v>
      </c>
      <c r="G8009" s="6" t="str">
        <f>IF('BCT Template'!R8008&gt;F8009,"Yes","No")</f>
        <v>No</v>
      </c>
      <c r="H8009" s="5" t="s">
        <v>178</v>
      </c>
      <c r="I8009" s="5" t="s">
        <v>179</v>
      </c>
      <c r="J8009" s="5" t="s">
        <v>35</v>
      </c>
      <c r="K8009" s="5" t="s">
        <v>180</v>
      </c>
      <c r="L8009" s="7" t="s">
        <v>164</v>
      </c>
      <c r="M8009" t="str">
        <f t="shared" si="377"/>
        <v>Yes</v>
      </c>
    </row>
    <row r="8010" spans="1:13" ht="15" thickBot="1" x14ac:dyDescent="0.4">
      <c r="A8010" s="5" t="s">
        <v>175</v>
      </c>
      <c r="B8010" s="5" t="s">
        <v>176</v>
      </c>
      <c r="C8010" s="5" t="s">
        <v>8211</v>
      </c>
      <c r="D8010" s="5">
        <f t="shared" si="376"/>
        <v>23122</v>
      </c>
      <c r="E8010" s="6">
        <v>44074</v>
      </c>
      <c r="F8010" s="6">
        <f t="shared" si="375"/>
        <v>44164</v>
      </c>
      <c r="G8010" s="6" t="str">
        <f>IF('BCT Template'!R8009&gt;F8010,"Yes","No")</f>
        <v>No</v>
      </c>
      <c r="H8010" s="5" t="s">
        <v>178</v>
      </c>
      <c r="I8010" s="5" t="s">
        <v>179</v>
      </c>
      <c r="J8010" s="5" t="s">
        <v>35</v>
      </c>
      <c r="K8010" s="5" t="s">
        <v>180</v>
      </c>
      <c r="L8010" s="7" t="s">
        <v>164</v>
      </c>
      <c r="M8010" t="str">
        <f t="shared" si="377"/>
        <v>Yes</v>
      </c>
    </row>
    <row r="8011" spans="1:13" ht="15" thickBot="1" x14ac:dyDescent="0.4">
      <c r="A8011" s="5" t="s">
        <v>175</v>
      </c>
      <c r="B8011" s="5" t="s">
        <v>176</v>
      </c>
      <c r="C8011" s="5" t="s">
        <v>8212</v>
      </c>
      <c r="D8011" s="5">
        <f t="shared" si="376"/>
        <v>59934</v>
      </c>
      <c r="E8011" s="6">
        <v>43344</v>
      </c>
      <c r="F8011" s="6">
        <f t="shared" si="375"/>
        <v>43434</v>
      </c>
      <c r="G8011" s="6" t="str">
        <f>IF('BCT Template'!R8010&gt;F8011,"Yes","No")</f>
        <v>No</v>
      </c>
      <c r="H8011" s="5" t="s">
        <v>182</v>
      </c>
      <c r="I8011" s="5" t="s">
        <v>183</v>
      </c>
      <c r="J8011" s="5" t="s">
        <v>184</v>
      </c>
      <c r="K8011" s="5" t="s">
        <v>185</v>
      </c>
      <c r="L8011" s="7" t="s">
        <v>164</v>
      </c>
      <c r="M8011" t="str">
        <f t="shared" si="377"/>
        <v>No</v>
      </c>
    </row>
    <row r="8012" spans="1:13" ht="15" thickBot="1" x14ac:dyDescent="0.4">
      <c r="A8012" s="5" t="s">
        <v>175</v>
      </c>
      <c r="B8012" s="5" t="s">
        <v>176</v>
      </c>
      <c r="C8012" s="5" t="s">
        <v>8213</v>
      </c>
      <c r="D8012" s="5">
        <f t="shared" si="376"/>
        <v>77771</v>
      </c>
      <c r="E8012" s="6">
        <v>43100</v>
      </c>
      <c r="F8012" s="6">
        <f t="shared" si="375"/>
        <v>43190</v>
      </c>
      <c r="G8012" s="6" t="str">
        <f>IF('BCT Template'!R8011&gt;F8012,"Yes","No")</f>
        <v>No</v>
      </c>
      <c r="H8012" s="5" t="s">
        <v>189</v>
      </c>
      <c r="I8012" s="5" t="s">
        <v>190</v>
      </c>
      <c r="J8012" s="5" t="s">
        <v>200</v>
      </c>
      <c r="K8012" s="5" t="s">
        <v>201</v>
      </c>
      <c r="L8012" s="7" t="s">
        <v>164</v>
      </c>
      <c r="M8012" t="str">
        <f t="shared" si="377"/>
        <v>Yes</v>
      </c>
    </row>
    <row r="8013" spans="1:13" ht="15" thickBot="1" x14ac:dyDescent="0.4">
      <c r="A8013" s="5" t="s">
        <v>175</v>
      </c>
      <c r="B8013" s="5" t="s">
        <v>176</v>
      </c>
      <c r="C8013" s="5" t="s">
        <v>8214</v>
      </c>
      <c r="D8013" s="5">
        <f t="shared" si="376"/>
        <v>21603</v>
      </c>
      <c r="E8013" s="6">
        <v>43646</v>
      </c>
      <c r="F8013" s="6">
        <f t="shared" si="375"/>
        <v>43736</v>
      </c>
      <c r="G8013" s="6" t="str">
        <f>IF('BCT Template'!R8012&gt;F8013,"Yes","No")</f>
        <v>No</v>
      </c>
      <c r="H8013" s="5" t="s">
        <v>178</v>
      </c>
      <c r="I8013" s="5" t="s">
        <v>179</v>
      </c>
      <c r="J8013" s="5" t="s">
        <v>35</v>
      </c>
      <c r="K8013" s="5" t="s">
        <v>180</v>
      </c>
      <c r="L8013" s="7" t="s">
        <v>164</v>
      </c>
      <c r="M8013" t="str">
        <f t="shared" si="377"/>
        <v>Yes</v>
      </c>
    </row>
    <row r="8014" spans="1:13" ht="15" thickBot="1" x14ac:dyDescent="0.4">
      <c r="A8014" s="5" t="s">
        <v>175</v>
      </c>
      <c r="B8014" s="5" t="s">
        <v>176</v>
      </c>
      <c r="C8014" s="5" t="s">
        <v>8215</v>
      </c>
      <c r="D8014" s="5">
        <f t="shared" si="376"/>
        <v>30790</v>
      </c>
      <c r="E8014" s="6">
        <v>44012</v>
      </c>
      <c r="F8014" s="6">
        <f t="shared" si="375"/>
        <v>44102</v>
      </c>
      <c r="G8014" s="6" t="str">
        <f>IF('BCT Template'!R8013&gt;F8014,"Yes","No")</f>
        <v>No</v>
      </c>
      <c r="H8014" s="5" t="s">
        <v>178</v>
      </c>
      <c r="I8014" s="5" t="s">
        <v>179</v>
      </c>
      <c r="J8014" s="5" t="s">
        <v>35</v>
      </c>
      <c r="K8014" s="5" t="s">
        <v>180</v>
      </c>
      <c r="L8014" s="7" t="s">
        <v>164</v>
      </c>
      <c r="M8014" t="str">
        <f t="shared" si="377"/>
        <v>Yes</v>
      </c>
    </row>
    <row r="8015" spans="1:13" ht="15" thickBot="1" x14ac:dyDescent="0.4">
      <c r="A8015" s="5" t="s">
        <v>175</v>
      </c>
      <c r="B8015" s="5" t="s">
        <v>176</v>
      </c>
      <c r="C8015" s="5" t="s">
        <v>8216</v>
      </c>
      <c r="D8015" s="5">
        <f t="shared" si="376"/>
        <v>30096</v>
      </c>
      <c r="E8015" s="6">
        <v>44012</v>
      </c>
      <c r="F8015" s="6">
        <f t="shared" si="375"/>
        <v>44102</v>
      </c>
      <c r="G8015" s="6" t="str">
        <f>IF('BCT Template'!R8014&gt;F8015,"Yes","No")</f>
        <v>No</v>
      </c>
      <c r="H8015" s="5" t="s">
        <v>178</v>
      </c>
      <c r="I8015" s="5" t="s">
        <v>179</v>
      </c>
      <c r="J8015" s="5" t="s">
        <v>35</v>
      </c>
      <c r="K8015" s="5" t="s">
        <v>180</v>
      </c>
      <c r="L8015" s="7" t="s">
        <v>164</v>
      </c>
      <c r="M8015" t="str">
        <f t="shared" si="377"/>
        <v>Yes</v>
      </c>
    </row>
    <row r="8016" spans="1:13" ht="15" thickBot="1" x14ac:dyDescent="0.4">
      <c r="A8016" s="5" t="s">
        <v>175</v>
      </c>
      <c r="B8016" s="5" t="s">
        <v>176</v>
      </c>
      <c r="C8016" s="5" t="s">
        <v>8217</v>
      </c>
      <c r="D8016" s="5">
        <f t="shared" si="376"/>
        <v>83014</v>
      </c>
      <c r="E8016" s="6">
        <v>45657</v>
      </c>
      <c r="F8016" s="6">
        <f t="shared" si="375"/>
        <v>45747</v>
      </c>
      <c r="G8016" s="6" t="str">
        <f>IF('BCT Template'!R8015&gt;F8016,"Yes","No")</f>
        <v>No</v>
      </c>
      <c r="H8016" s="5" t="s">
        <v>210</v>
      </c>
      <c r="I8016" s="5" t="s">
        <v>211</v>
      </c>
      <c r="J8016" s="5" t="s">
        <v>184</v>
      </c>
      <c r="K8016" s="5" t="s">
        <v>185</v>
      </c>
      <c r="L8016" s="7" t="s">
        <v>164</v>
      </c>
      <c r="M8016" t="str">
        <f t="shared" si="377"/>
        <v>No</v>
      </c>
    </row>
    <row r="8017" spans="1:13" ht="15" thickBot="1" x14ac:dyDescent="0.4">
      <c r="A8017" s="5" t="s">
        <v>175</v>
      </c>
      <c r="B8017" s="5" t="s">
        <v>176</v>
      </c>
      <c r="C8017" s="5" t="s">
        <v>8218</v>
      </c>
      <c r="D8017" s="5">
        <f t="shared" si="376"/>
        <v>57446</v>
      </c>
      <c r="E8017" s="6">
        <v>40633</v>
      </c>
      <c r="F8017" s="6">
        <f t="shared" si="375"/>
        <v>40723</v>
      </c>
      <c r="G8017" s="6" t="str">
        <f>IF('BCT Template'!R8016&gt;F8017,"Yes","No")</f>
        <v>No</v>
      </c>
      <c r="H8017" s="5" t="s">
        <v>189</v>
      </c>
      <c r="I8017" s="5" t="s">
        <v>190</v>
      </c>
      <c r="J8017" s="5" t="s">
        <v>184</v>
      </c>
      <c r="K8017" s="5" t="s">
        <v>185</v>
      </c>
      <c r="L8017" s="7" t="s">
        <v>164</v>
      </c>
      <c r="M8017" t="str">
        <f t="shared" si="377"/>
        <v>No</v>
      </c>
    </row>
    <row r="8018" spans="1:13" ht="15" thickBot="1" x14ac:dyDescent="0.4">
      <c r="A8018" s="5" t="s">
        <v>175</v>
      </c>
      <c r="B8018" s="5" t="s">
        <v>176</v>
      </c>
      <c r="C8018" s="5" t="s">
        <v>8219</v>
      </c>
      <c r="D8018" s="5">
        <f t="shared" si="376"/>
        <v>57886</v>
      </c>
      <c r="E8018" s="6">
        <v>43100</v>
      </c>
      <c r="F8018" s="6">
        <f t="shared" si="375"/>
        <v>43190</v>
      </c>
      <c r="G8018" s="6" t="str">
        <f>IF('BCT Template'!R8017&gt;F8018,"Yes","No")</f>
        <v>No</v>
      </c>
      <c r="H8018" s="5" t="s">
        <v>189</v>
      </c>
      <c r="I8018" s="5" t="s">
        <v>190</v>
      </c>
      <c r="J8018" s="5" t="s">
        <v>184</v>
      </c>
      <c r="K8018" s="5" t="s">
        <v>185</v>
      </c>
      <c r="L8018" s="7" t="s">
        <v>164</v>
      </c>
      <c r="M8018" t="str">
        <f t="shared" si="377"/>
        <v>No</v>
      </c>
    </row>
    <row r="8019" spans="1:13" ht="15" thickBot="1" x14ac:dyDescent="0.4">
      <c r="A8019" s="5" t="s">
        <v>175</v>
      </c>
      <c r="B8019" s="5" t="s">
        <v>176</v>
      </c>
      <c r="C8019" s="5" t="s">
        <v>8220</v>
      </c>
      <c r="D8019" s="5">
        <f t="shared" si="376"/>
        <v>79866</v>
      </c>
      <c r="E8019" s="6">
        <v>43373</v>
      </c>
      <c r="F8019" s="6">
        <f t="shared" si="375"/>
        <v>43463</v>
      </c>
      <c r="G8019" s="6" t="str">
        <f>IF('BCT Template'!R8018&gt;F8019,"Yes","No")</f>
        <v>No</v>
      </c>
      <c r="H8019" s="5" t="s">
        <v>182</v>
      </c>
      <c r="I8019" s="5" t="s">
        <v>183</v>
      </c>
      <c r="J8019" s="5" t="s">
        <v>184</v>
      </c>
      <c r="K8019" s="5" t="s">
        <v>185</v>
      </c>
      <c r="L8019" s="7" t="s">
        <v>164</v>
      </c>
      <c r="M8019" t="str">
        <f t="shared" si="377"/>
        <v>No</v>
      </c>
    </row>
    <row r="8020" spans="1:13" ht="15" thickBot="1" x14ac:dyDescent="0.4">
      <c r="A8020" s="5" t="s">
        <v>175</v>
      </c>
      <c r="B8020" s="5" t="s">
        <v>176</v>
      </c>
      <c r="C8020" s="5" t="s">
        <v>8221</v>
      </c>
      <c r="D8020" s="5">
        <f t="shared" si="376"/>
        <v>79906</v>
      </c>
      <c r="E8020" s="6">
        <v>43465</v>
      </c>
      <c r="F8020" s="6">
        <f t="shared" si="375"/>
        <v>43555</v>
      </c>
      <c r="G8020" s="6" t="str">
        <f>IF('BCT Template'!R8019&gt;F8020,"Yes","No")</f>
        <v>No</v>
      </c>
      <c r="H8020" s="5" t="s">
        <v>182</v>
      </c>
      <c r="I8020" s="5" t="s">
        <v>183</v>
      </c>
      <c r="J8020" s="5" t="s">
        <v>184</v>
      </c>
      <c r="K8020" s="5" t="s">
        <v>185</v>
      </c>
      <c r="L8020" s="7" t="s">
        <v>164</v>
      </c>
      <c r="M8020" t="str">
        <f t="shared" si="377"/>
        <v>No</v>
      </c>
    </row>
    <row r="8021" spans="1:13" ht="15" thickBot="1" x14ac:dyDescent="0.4">
      <c r="A8021" s="5" t="s">
        <v>175</v>
      </c>
      <c r="B8021" s="5" t="s">
        <v>176</v>
      </c>
      <c r="C8021" s="5" t="s">
        <v>8222</v>
      </c>
      <c r="D8021" s="5">
        <f t="shared" si="376"/>
        <v>31275</v>
      </c>
      <c r="E8021" s="6">
        <v>41455</v>
      </c>
      <c r="F8021" s="6">
        <f t="shared" si="375"/>
        <v>41545</v>
      </c>
      <c r="G8021" s="6" t="str">
        <f>IF('BCT Template'!R8020&gt;F8021,"Yes","No")</f>
        <v>No</v>
      </c>
      <c r="H8021" s="5" t="s">
        <v>178</v>
      </c>
      <c r="I8021" s="5" t="s">
        <v>179</v>
      </c>
      <c r="J8021" s="5" t="s">
        <v>35</v>
      </c>
      <c r="K8021" s="5" t="s">
        <v>180</v>
      </c>
      <c r="L8021" s="7" t="s">
        <v>164</v>
      </c>
      <c r="M8021" t="str">
        <f t="shared" si="377"/>
        <v>Yes</v>
      </c>
    </row>
    <row r="8022" spans="1:13" ht="15" thickBot="1" x14ac:dyDescent="0.4">
      <c r="A8022" s="5" t="s">
        <v>175</v>
      </c>
      <c r="B8022" s="5" t="s">
        <v>176</v>
      </c>
      <c r="C8022" s="5" t="s">
        <v>8223</v>
      </c>
      <c r="D8022" s="5">
        <f t="shared" si="376"/>
        <v>59098</v>
      </c>
      <c r="E8022" s="6">
        <v>42459</v>
      </c>
      <c r="F8022" s="6">
        <f t="shared" ref="F8022:F8085" si="378">E8022+90</f>
        <v>42549</v>
      </c>
      <c r="G8022" s="6" t="str">
        <f>IF('BCT Template'!R8021&gt;F8022,"Yes","No")</f>
        <v>No</v>
      </c>
      <c r="H8022" s="5" t="s">
        <v>182</v>
      </c>
      <c r="I8022" s="5" t="s">
        <v>183</v>
      </c>
      <c r="J8022" s="5" t="s">
        <v>184</v>
      </c>
      <c r="K8022" s="5" t="s">
        <v>185</v>
      </c>
      <c r="L8022" s="7" t="s">
        <v>164</v>
      </c>
      <c r="M8022" t="str">
        <f t="shared" si="377"/>
        <v>No</v>
      </c>
    </row>
    <row r="8023" spans="1:13" ht="15" thickBot="1" x14ac:dyDescent="0.4">
      <c r="A8023" s="5" t="s">
        <v>175</v>
      </c>
      <c r="B8023" s="5" t="s">
        <v>176</v>
      </c>
      <c r="C8023" s="5" t="s">
        <v>8224</v>
      </c>
      <c r="D8023" s="5">
        <f t="shared" si="376"/>
        <v>59358</v>
      </c>
      <c r="E8023" s="6">
        <v>42247</v>
      </c>
      <c r="F8023" s="6">
        <f t="shared" si="378"/>
        <v>42337</v>
      </c>
      <c r="G8023" s="6" t="str">
        <f>IF('BCT Template'!R8022&gt;F8023,"Yes","No")</f>
        <v>No</v>
      </c>
      <c r="H8023" s="5" t="s">
        <v>182</v>
      </c>
      <c r="I8023" s="5" t="s">
        <v>183</v>
      </c>
      <c r="J8023" s="5" t="s">
        <v>200</v>
      </c>
      <c r="K8023" s="5" t="s">
        <v>201</v>
      </c>
      <c r="L8023" s="7" t="s">
        <v>164</v>
      </c>
      <c r="M8023" t="str">
        <f t="shared" si="377"/>
        <v>Yes</v>
      </c>
    </row>
    <row r="8024" spans="1:13" ht="15" thickBot="1" x14ac:dyDescent="0.4">
      <c r="A8024" s="5" t="s">
        <v>175</v>
      </c>
      <c r="B8024" s="5" t="s">
        <v>176</v>
      </c>
      <c r="C8024" s="5" t="s">
        <v>8225</v>
      </c>
      <c r="D8024" s="5">
        <f t="shared" si="376"/>
        <v>82722</v>
      </c>
      <c r="E8024" s="6">
        <v>43404</v>
      </c>
      <c r="F8024" s="6">
        <f t="shared" si="378"/>
        <v>43494</v>
      </c>
      <c r="G8024" s="6" t="str">
        <f>IF('BCT Template'!R8023&gt;F8024,"Yes","No")</f>
        <v>No</v>
      </c>
      <c r="H8024" s="5" t="s">
        <v>210</v>
      </c>
      <c r="I8024" s="5" t="s">
        <v>211</v>
      </c>
      <c r="J8024" s="5" t="s">
        <v>184</v>
      </c>
      <c r="K8024" s="5" t="s">
        <v>185</v>
      </c>
      <c r="L8024" s="7" t="s">
        <v>164</v>
      </c>
      <c r="M8024" t="str">
        <f t="shared" si="377"/>
        <v>No</v>
      </c>
    </row>
    <row r="8025" spans="1:13" ht="15" thickBot="1" x14ac:dyDescent="0.4">
      <c r="A8025" s="5" t="s">
        <v>175</v>
      </c>
      <c r="B8025" s="5" t="s">
        <v>176</v>
      </c>
      <c r="C8025" s="5" t="s">
        <v>8226</v>
      </c>
      <c r="D8025" s="5">
        <f t="shared" si="376"/>
        <v>25034</v>
      </c>
      <c r="E8025" s="6">
        <v>43373</v>
      </c>
      <c r="F8025" s="6">
        <f t="shared" si="378"/>
        <v>43463</v>
      </c>
      <c r="G8025" s="6" t="str">
        <f>IF('BCT Template'!R8024&gt;F8025,"Yes","No")</f>
        <v>No</v>
      </c>
      <c r="H8025" s="5" t="s">
        <v>240</v>
      </c>
      <c r="I8025" s="5" t="s">
        <v>241</v>
      </c>
      <c r="J8025" s="5" t="s">
        <v>35</v>
      </c>
      <c r="K8025" s="5" t="s">
        <v>180</v>
      </c>
      <c r="L8025" s="7" t="s">
        <v>164</v>
      </c>
      <c r="M8025" t="str">
        <f t="shared" si="377"/>
        <v>Yes</v>
      </c>
    </row>
    <row r="8026" spans="1:13" ht="15" thickBot="1" x14ac:dyDescent="0.4">
      <c r="A8026" s="5" t="s">
        <v>175</v>
      </c>
      <c r="B8026" s="5" t="s">
        <v>176</v>
      </c>
      <c r="C8026" s="5" t="s">
        <v>8227</v>
      </c>
      <c r="D8026" s="5">
        <f t="shared" si="376"/>
        <v>31047</v>
      </c>
      <c r="E8026" s="6">
        <v>41486</v>
      </c>
      <c r="F8026" s="6">
        <f t="shared" si="378"/>
        <v>41576</v>
      </c>
      <c r="G8026" s="6" t="str">
        <f>IF('BCT Template'!R8025&gt;F8026,"Yes","No")</f>
        <v>No</v>
      </c>
      <c r="H8026" s="5" t="s">
        <v>178</v>
      </c>
      <c r="I8026" s="5" t="s">
        <v>179</v>
      </c>
      <c r="J8026" s="5" t="s">
        <v>35</v>
      </c>
      <c r="K8026" s="5" t="s">
        <v>180</v>
      </c>
      <c r="L8026" s="7" t="s">
        <v>164</v>
      </c>
      <c r="M8026" t="str">
        <f t="shared" si="377"/>
        <v>Yes</v>
      </c>
    </row>
    <row r="8027" spans="1:13" ht="15" thickBot="1" x14ac:dyDescent="0.4">
      <c r="A8027" s="5" t="s">
        <v>175</v>
      </c>
      <c r="B8027" s="5" t="s">
        <v>176</v>
      </c>
      <c r="C8027" s="5" t="s">
        <v>8228</v>
      </c>
      <c r="D8027" s="5">
        <f t="shared" si="376"/>
        <v>80810</v>
      </c>
      <c r="E8027" s="6">
        <v>43312</v>
      </c>
      <c r="F8027" s="6">
        <f t="shared" si="378"/>
        <v>43402</v>
      </c>
      <c r="G8027" s="6" t="str">
        <f>IF('BCT Template'!R8026&gt;F8027,"Yes","No")</f>
        <v>No</v>
      </c>
      <c r="H8027" s="5" t="s">
        <v>182</v>
      </c>
      <c r="I8027" s="5" t="s">
        <v>183</v>
      </c>
      <c r="J8027" s="5" t="s">
        <v>184</v>
      </c>
      <c r="K8027" s="5" t="s">
        <v>185</v>
      </c>
      <c r="L8027" s="7" t="s">
        <v>164</v>
      </c>
      <c r="M8027" t="str">
        <f t="shared" si="377"/>
        <v>No</v>
      </c>
    </row>
    <row r="8028" spans="1:13" ht="15" thickBot="1" x14ac:dyDescent="0.4">
      <c r="A8028" s="5" t="s">
        <v>175</v>
      </c>
      <c r="B8028" s="5" t="s">
        <v>176</v>
      </c>
      <c r="C8028" s="5" t="s">
        <v>8229</v>
      </c>
      <c r="D8028" s="5">
        <f t="shared" si="376"/>
        <v>22980</v>
      </c>
      <c r="E8028" s="6">
        <v>44056</v>
      </c>
      <c r="F8028" s="6">
        <f t="shared" si="378"/>
        <v>44146</v>
      </c>
      <c r="G8028" s="6" t="str">
        <f>IF('BCT Template'!R8027&gt;F8028,"Yes","No")</f>
        <v>No</v>
      </c>
      <c r="H8028" s="5" t="s">
        <v>178</v>
      </c>
      <c r="I8028" s="5" t="s">
        <v>179</v>
      </c>
      <c r="J8028" s="5" t="s">
        <v>35</v>
      </c>
      <c r="K8028" s="5" t="s">
        <v>180</v>
      </c>
      <c r="L8028" s="7" t="s">
        <v>164</v>
      </c>
      <c r="M8028" t="str">
        <f t="shared" si="377"/>
        <v>Yes</v>
      </c>
    </row>
    <row r="8029" spans="1:13" ht="15" thickBot="1" x14ac:dyDescent="0.4">
      <c r="A8029" s="5" t="s">
        <v>175</v>
      </c>
      <c r="B8029" s="5" t="s">
        <v>176</v>
      </c>
      <c r="C8029" s="5" t="s">
        <v>8230</v>
      </c>
      <c r="D8029" s="5">
        <f t="shared" si="376"/>
        <v>21950</v>
      </c>
      <c r="E8029" s="6">
        <v>43982</v>
      </c>
      <c r="F8029" s="6">
        <f t="shared" si="378"/>
        <v>44072</v>
      </c>
      <c r="G8029" s="6" t="str">
        <f>IF('BCT Template'!R8028&gt;F8029,"Yes","No")</f>
        <v>No</v>
      </c>
      <c r="H8029" s="5" t="s">
        <v>178</v>
      </c>
      <c r="I8029" s="5" t="s">
        <v>179</v>
      </c>
      <c r="J8029" s="5" t="s">
        <v>35</v>
      </c>
      <c r="K8029" s="5" t="s">
        <v>180</v>
      </c>
      <c r="L8029" s="7" t="s">
        <v>164</v>
      </c>
      <c r="M8029" t="str">
        <f t="shared" si="377"/>
        <v>Yes</v>
      </c>
    </row>
    <row r="8030" spans="1:13" ht="15" thickBot="1" x14ac:dyDescent="0.4">
      <c r="A8030" s="5" t="s">
        <v>175</v>
      </c>
      <c r="B8030" s="5" t="s">
        <v>176</v>
      </c>
      <c r="C8030" s="5" t="s">
        <v>8231</v>
      </c>
      <c r="D8030" s="5">
        <f t="shared" si="376"/>
        <v>77520</v>
      </c>
      <c r="E8030" s="6">
        <v>44439</v>
      </c>
      <c r="F8030" s="6">
        <f t="shared" si="378"/>
        <v>44529</v>
      </c>
      <c r="G8030" s="6" t="str">
        <f>IF('BCT Template'!R8029&gt;F8030,"Yes","No")</f>
        <v>No</v>
      </c>
      <c r="H8030" s="5" t="s">
        <v>189</v>
      </c>
      <c r="I8030" s="5" t="s">
        <v>190</v>
      </c>
      <c r="J8030" s="5" t="s">
        <v>184</v>
      </c>
      <c r="K8030" s="5" t="s">
        <v>185</v>
      </c>
      <c r="L8030" s="7" t="s">
        <v>164</v>
      </c>
      <c r="M8030" t="str">
        <f t="shared" si="377"/>
        <v>No</v>
      </c>
    </row>
    <row r="8031" spans="1:13" ht="15" thickBot="1" x14ac:dyDescent="0.4">
      <c r="A8031" s="5" t="s">
        <v>175</v>
      </c>
      <c r="B8031" s="5" t="s">
        <v>176</v>
      </c>
      <c r="C8031" s="5" t="s">
        <v>8232</v>
      </c>
      <c r="D8031" s="5">
        <f t="shared" si="376"/>
        <v>77901</v>
      </c>
      <c r="E8031" s="6">
        <v>43830</v>
      </c>
      <c r="F8031" s="6">
        <f t="shared" si="378"/>
        <v>43920</v>
      </c>
      <c r="G8031" s="6" t="str">
        <f>IF('BCT Template'!R8030&gt;F8031,"Yes","No")</f>
        <v>No</v>
      </c>
      <c r="H8031" s="5" t="s">
        <v>189</v>
      </c>
      <c r="I8031" s="5" t="s">
        <v>190</v>
      </c>
      <c r="J8031" s="5" t="s">
        <v>184</v>
      </c>
      <c r="K8031" s="5" t="s">
        <v>185</v>
      </c>
      <c r="L8031" s="7" t="s">
        <v>164</v>
      </c>
      <c r="M8031" t="str">
        <f t="shared" si="377"/>
        <v>No</v>
      </c>
    </row>
    <row r="8032" spans="1:13" ht="15" thickBot="1" x14ac:dyDescent="0.4">
      <c r="A8032" s="5" t="s">
        <v>175</v>
      </c>
      <c r="B8032" s="5" t="s">
        <v>176</v>
      </c>
      <c r="C8032" s="5" t="s">
        <v>8233</v>
      </c>
      <c r="D8032" s="5">
        <f t="shared" si="376"/>
        <v>84972</v>
      </c>
      <c r="E8032" s="6">
        <v>43370</v>
      </c>
      <c r="F8032" s="6">
        <f t="shared" si="378"/>
        <v>43460</v>
      </c>
      <c r="G8032" s="6" t="str">
        <f>IF('BCT Template'!R8031&gt;F8032,"Yes","No")</f>
        <v>No</v>
      </c>
      <c r="H8032" s="5" t="s">
        <v>210</v>
      </c>
      <c r="I8032" s="5" t="s">
        <v>211</v>
      </c>
      <c r="J8032" s="5" t="s">
        <v>184</v>
      </c>
      <c r="K8032" s="5" t="s">
        <v>185</v>
      </c>
      <c r="L8032" s="7" t="s">
        <v>164</v>
      </c>
      <c r="M8032" t="str">
        <f t="shared" si="377"/>
        <v>No</v>
      </c>
    </row>
    <row r="8033" spans="1:13" ht="15" thickBot="1" x14ac:dyDescent="0.4">
      <c r="A8033" s="5" t="s">
        <v>175</v>
      </c>
      <c r="B8033" s="5" t="s">
        <v>176</v>
      </c>
      <c r="C8033" s="5" t="s">
        <v>8234</v>
      </c>
      <c r="D8033" s="5">
        <f t="shared" si="376"/>
        <v>81803</v>
      </c>
      <c r="E8033" s="6">
        <v>44012</v>
      </c>
      <c r="F8033" s="6">
        <f t="shared" si="378"/>
        <v>44102</v>
      </c>
      <c r="G8033" s="6" t="str">
        <f>IF('BCT Template'!R8032&gt;F8033,"Yes","No")</f>
        <v>No</v>
      </c>
      <c r="H8033" s="5" t="s">
        <v>182</v>
      </c>
      <c r="I8033" s="5" t="s">
        <v>183</v>
      </c>
      <c r="J8033" s="5" t="s">
        <v>200</v>
      </c>
      <c r="K8033" s="5" t="s">
        <v>201</v>
      </c>
      <c r="L8033" s="7" t="s">
        <v>164</v>
      </c>
      <c r="M8033" t="str">
        <f t="shared" si="377"/>
        <v>Yes</v>
      </c>
    </row>
    <row r="8034" spans="1:13" ht="15" thickBot="1" x14ac:dyDescent="0.4">
      <c r="A8034" s="5" t="s">
        <v>175</v>
      </c>
      <c r="B8034" s="5" t="s">
        <v>176</v>
      </c>
      <c r="C8034" s="5" t="s">
        <v>8235</v>
      </c>
      <c r="D8034" s="5">
        <f t="shared" si="376"/>
        <v>31075</v>
      </c>
      <c r="E8034" s="6">
        <v>44286</v>
      </c>
      <c r="F8034" s="6">
        <f t="shared" si="378"/>
        <v>44376</v>
      </c>
      <c r="G8034" s="6" t="str">
        <f>IF('BCT Template'!R8033&gt;F8034,"Yes","No")</f>
        <v>No</v>
      </c>
      <c r="H8034" s="5" t="s">
        <v>178</v>
      </c>
      <c r="I8034" s="5" t="s">
        <v>179</v>
      </c>
      <c r="J8034" s="5" t="s">
        <v>35</v>
      </c>
      <c r="K8034" s="5" t="s">
        <v>180</v>
      </c>
      <c r="L8034" s="7" t="s">
        <v>164</v>
      </c>
      <c r="M8034" t="str">
        <f t="shared" si="377"/>
        <v>Yes</v>
      </c>
    </row>
    <row r="8035" spans="1:13" ht="15" thickBot="1" x14ac:dyDescent="0.4">
      <c r="A8035" s="5" t="s">
        <v>175</v>
      </c>
      <c r="B8035" s="5" t="s">
        <v>176</v>
      </c>
      <c r="C8035" s="5" t="s">
        <v>8236</v>
      </c>
      <c r="D8035" s="5">
        <f t="shared" si="376"/>
        <v>58861</v>
      </c>
      <c r="E8035" s="6">
        <v>43830</v>
      </c>
      <c r="F8035" s="6">
        <f t="shared" si="378"/>
        <v>43920</v>
      </c>
      <c r="G8035" s="6" t="str">
        <f>IF('BCT Template'!R8034&gt;F8035,"Yes","No")</f>
        <v>No</v>
      </c>
      <c r="H8035" s="5" t="s">
        <v>182</v>
      </c>
      <c r="I8035" s="5" t="s">
        <v>183</v>
      </c>
      <c r="J8035" s="5" t="s">
        <v>184</v>
      </c>
      <c r="K8035" s="5" t="s">
        <v>185</v>
      </c>
      <c r="L8035" s="7" t="s">
        <v>164</v>
      </c>
      <c r="M8035" t="str">
        <f t="shared" si="377"/>
        <v>No</v>
      </c>
    </row>
    <row r="8036" spans="1:13" ht="15" thickBot="1" x14ac:dyDescent="0.4">
      <c r="A8036" s="5" t="s">
        <v>175</v>
      </c>
      <c r="B8036" s="5" t="s">
        <v>176</v>
      </c>
      <c r="C8036" s="5" t="s">
        <v>8237</v>
      </c>
      <c r="D8036" s="5">
        <f t="shared" si="376"/>
        <v>21146</v>
      </c>
      <c r="E8036" s="6">
        <v>45169</v>
      </c>
      <c r="F8036" s="6">
        <f t="shared" si="378"/>
        <v>45259</v>
      </c>
      <c r="G8036" s="6" t="str">
        <f>IF('BCT Template'!R8035&gt;F8036,"Yes","No")</f>
        <v>No</v>
      </c>
      <c r="H8036" s="5" t="s">
        <v>178</v>
      </c>
      <c r="I8036" s="5" t="s">
        <v>179</v>
      </c>
      <c r="J8036" s="5" t="s">
        <v>35</v>
      </c>
      <c r="K8036" s="5" t="s">
        <v>180</v>
      </c>
      <c r="L8036" s="7" t="s">
        <v>164</v>
      </c>
      <c r="M8036" t="str">
        <f t="shared" si="377"/>
        <v>Yes</v>
      </c>
    </row>
    <row r="8037" spans="1:13" ht="15" thickBot="1" x14ac:dyDescent="0.4">
      <c r="A8037" s="5" t="s">
        <v>175</v>
      </c>
      <c r="B8037" s="5" t="s">
        <v>176</v>
      </c>
      <c r="C8037" s="5" t="s">
        <v>8238</v>
      </c>
      <c r="D8037" s="5">
        <f t="shared" si="376"/>
        <v>30647</v>
      </c>
      <c r="E8037" s="6">
        <v>44012</v>
      </c>
      <c r="F8037" s="6">
        <f t="shared" si="378"/>
        <v>44102</v>
      </c>
      <c r="G8037" s="6" t="str">
        <f>IF('BCT Template'!R8036&gt;F8037,"Yes","No")</f>
        <v>No</v>
      </c>
      <c r="H8037" s="5" t="s">
        <v>178</v>
      </c>
      <c r="I8037" s="5" t="s">
        <v>179</v>
      </c>
      <c r="J8037" s="5" t="s">
        <v>35</v>
      </c>
      <c r="K8037" s="5" t="s">
        <v>180</v>
      </c>
      <c r="L8037" s="7" t="s">
        <v>164</v>
      </c>
      <c r="M8037" t="str">
        <f t="shared" si="377"/>
        <v>Yes</v>
      </c>
    </row>
    <row r="8038" spans="1:13" ht="15" thickBot="1" x14ac:dyDescent="0.4">
      <c r="A8038" s="5" t="s">
        <v>175</v>
      </c>
      <c r="B8038" s="5" t="s">
        <v>176</v>
      </c>
      <c r="C8038" s="5" t="s">
        <v>8239</v>
      </c>
      <c r="D8038" s="5">
        <f t="shared" si="376"/>
        <v>59964</v>
      </c>
      <c r="E8038" s="6">
        <v>44012</v>
      </c>
      <c r="F8038" s="6">
        <f t="shared" si="378"/>
        <v>44102</v>
      </c>
      <c r="G8038" s="6" t="str">
        <f>IF('BCT Template'!R8037&gt;F8038,"Yes","No")</f>
        <v>No</v>
      </c>
      <c r="H8038" s="5" t="s">
        <v>182</v>
      </c>
      <c r="I8038" s="5" t="s">
        <v>183</v>
      </c>
      <c r="J8038" s="5" t="s">
        <v>200</v>
      </c>
      <c r="K8038" s="5" t="s">
        <v>201</v>
      </c>
      <c r="L8038" s="7" t="s">
        <v>164</v>
      </c>
      <c r="M8038" t="str">
        <f t="shared" si="377"/>
        <v>Yes</v>
      </c>
    </row>
    <row r="8039" spans="1:13" ht="15" thickBot="1" x14ac:dyDescent="0.4">
      <c r="A8039" s="5" t="s">
        <v>175</v>
      </c>
      <c r="B8039" s="5" t="s">
        <v>176</v>
      </c>
      <c r="C8039" s="5" t="s">
        <v>8240</v>
      </c>
      <c r="D8039" s="5">
        <f t="shared" si="376"/>
        <v>77730</v>
      </c>
      <c r="E8039" s="6">
        <v>43921</v>
      </c>
      <c r="F8039" s="6">
        <f t="shared" si="378"/>
        <v>44011</v>
      </c>
      <c r="G8039" s="6" t="str">
        <f>IF('BCT Template'!R8038&gt;F8039,"Yes","No")</f>
        <v>No</v>
      </c>
      <c r="H8039" s="5" t="s">
        <v>189</v>
      </c>
      <c r="I8039" s="5" t="s">
        <v>190</v>
      </c>
      <c r="J8039" s="5" t="s">
        <v>184</v>
      </c>
      <c r="K8039" s="5" t="s">
        <v>185</v>
      </c>
      <c r="L8039" s="7" t="s">
        <v>164</v>
      </c>
      <c r="M8039" t="str">
        <f t="shared" si="377"/>
        <v>No</v>
      </c>
    </row>
    <row r="8040" spans="1:13" ht="15" thickBot="1" x14ac:dyDescent="0.4">
      <c r="A8040" s="5" t="s">
        <v>175</v>
      </c>
      <c r="B8040" s="5" t="s">
        <v>176</v>
      </c>
      <c r="C8040" s="5" t="s">
        <v>8241</v>
      </c>
      <c r="D8040" s="5">
        <f t="shared" si="376"/>
        <v>82388</v>
      </c>
      <c r="E8040" s="6">
        <v>44217</v>
      </c>
      <c r="F8040" s="6">
        <f t="shared" si="378"/>
        <v>44307</v>
      </c>
      <c r="G8040" s="6" t="str">
        <f>IF('BCT Template'!R8039&gt;F8040,"Yes","No")</f>
        <v>No</v>
      </c>
      <c r="H8040" s="5" t="s">
        <v>210</v>
      </c>
      <c r="I8040" s="5" t="s">
        <v>211</v>
      </c>
      <c r="J8040" s="5" t="s">
        <v>184</v>
      </c>
      <c r="K8040" s="5" t="s">
        <v>185</v>
      </c>
      <c r="L8040" s="7" t="s">
        <v>164</v>
      </c>
      <c r="M8040" t="str">
        <f t="shared" si="377"/>
        <v>No</v>
      </c>
    </row>
    <row r="8041" spans="1:13" ht="15" thickBot="1" x14ac:dyDescent="0.4">
      <c r="A8041" s="5" t="s">
        <v>175</v>
      </c>
      <c r="B8041" s="5" t="s">
        <v>176</v>
      </c>
      <c r="C8041" s="5" t="s">
        <v>8242</v>
      </c>
      <c r="D8041" s="5">
        <f t="shared" si="376"/>
        <v>77667</v>
      </c>
      <c r="E8041" s="6">
        <v>41639</v>
      </c>
      <c r="F8041" s="6">
        <f t="shared" si="378"/>
        <v>41729</v>
      </c>
      <c r="G8041" s="6" t="str">
        <f>IF('BCT Template'!R8040&gt;F8041,"Yes","No")</f>
        <v>No</v>
      </c>
      <c r="H8041" s="5" t="s">
        <v>189</v>
      </c>
      <c r="I8041" s="5" t="s">
        <v>190</v>
      </c>
      <c r="J8041" s="5" t="s">
        <v>184</v>
      </c>
      <c r="K8041" s="5" t="s">
        <v>185</v>
      </c>
      <c r="L8041" s="7" t="s">
        <v>164</v>
      </c>
      <c r="M8041" t="str">
        <f t="shared" si="377"/>
        <v>No</v>
      </c>
    </row>
    <row r="8042" spans="1:13" ht="15" thickBot="1" x14ac:dyDescent="0.4">
      <c r="A8042" s="5" t="s">
        <v>175</v>
      </c>
      <c r="B8042" s="5" t="s">
        <v>176</v>
      </c>
      <c r="C8042" s="5" t="s">
        <v>8243</v>
      </c>
      <c r="D8042" s="5">
        <f t="shared" si="376"/>
        <v>79067</v>
      </c>
      <c r="E8042" s="6">
        <v>42094</v>
      </c>
      <c r="F8042" s="6">
        <f t="shared" si="378"/>
        <v>42184</v>
      </c>
      <c r="G8042" s="6" t="str">
        <f>IF('BCT Template'!R8041&gt;F8042,"Yes","No")</f>
        <v>No</v>
      </c>
      <c r="H8042" s="5" t="s">
        <v>189</v>
      </c>
      <c r="I8042" s="5" t="s">
        <v>190</v>
      </c>
      <c r="J8042" s="5" t="s">
        <v>200</v>
      </c>
      <c r="K8042" s="5" t="s">
        <v>201</v>
      </c>
      <c r="L8042" s="7" t="s">
        <v>164</v>
      </c>
      <c r="M8042" t="str">
        <f t="shared" si="377"/>
        <v>Yes</v>
      </c>
    </row>
    <row r="8043" spans="1:13" ht="15" thickBot="1" x14ac:dyDescent="0.4">
      <c r="A8043" s="5" t="s">
        <v>175</v>
      </c>
      <c r="B8043" s="5" t="s">
        <v>176</v>
      </c>
      <c r="C8043" s="5" t="s">
        <v>8244</v>
      </c>
      <c r="D8043" s="5">
        <f t="shared" si="376"/>
        <v>29725</v>
      </c>
      <c r="E8043" s="6">
        <v>39538</v>
      </c>
      <c r="F8043" s="6">
        <f t="shared" si="378"/>
        <v>39628</v>
      </c>
      <c r="G8043" s="6" t="str">
        <f>IF('BCT Template'!R8042&gt;F8043,"Yes","No")</f>
        <v>No</v>
      </c>
      <c r="H8043" s="5" t="s">
        <v>178</v>
      </c>
      <c r="I8043" s="5" t="s">
        <v>179</v>
      </c>
      <c r="J8043" s="5" t="s">
        <v>35</v>
      </c>
      <c r="K8043" s="5" t="s">
        <v>180</v>
      </c>
      <c r="L8043" s="7" t="s">
        <v>164</v>
      </c>
      <c r="M8043" t="str">
        <f t="shared" si="377"/>
        <v>Yes</v>
      </c>
    </row>
    <row r="8044" spans="1:13" ht="15" thickBot="1" x14ac:dyDescent="0.4">
      <c r="A8044" s="5" t="s">
        <v>175</v>
      </c>
      <c r="B8044" s="5" t="s">
        <v>176</v>
      </c>
      <c r="C8044" s="5" t="s">
        <v>8245</v>
      </c>
      <c r="D8044" s="5">
        <f t="shared" si="376"/>
        <v>77716</v>
      </c>
      <c r="E8044" s="6">
        <v>40482</v>
      </c>
      <c r="F8044" s="6">
        <f t="shared" si="378"/>
        <v>40572</v>
      </c>
      <c r="G8044" s="6" t="str">
        <f>IF('BCT Template'!R8043&gt;F8044,"Yes","No")</f>
        <v>No</v>
      </c>
      <c r="H8044" s="5" t="s">
        <v>189</v>
      </c>
      <c r="I8044" s="5" t="s">
        <v>190</v>
      </c>
      <c r="J8044" s="5" t="s">
        <v>184</v>
      </c>
      <c r="K8044" s="5" t="s">
        <v>185</v>
      </c>
      <c r="L8044" s="7" t="s">
        <v>164</v>
      </c>
      <c r="M8044" t="str">
        <f t="shared" si="377"/>
        <v>No</v>
      </c>
    </row>
    <row r="8045" spans="1:13" ht="15" thickBot="1" x14ac:dyDescent="0.4">
      <c r="A8045" s="5" t="s">
        <v>175</v>
      </c>
      <c r="B8045" s="5" t="s">
        <v>176</v>
      </c>
      <c r="C8045" s="5" t="s">
        <v>8246</v>
      </c>
      <c r="D8045" s="5">
        <f t="shared" si="376"/>
        <v>30447</v>
      </c>
      <c r="E8045" s="6">
        <v>44196</v>
      </c>
      <c r="F8045" s="6">
        <f t="shared" si="378"/>
        <v>44286</v>
      </c>
      <c r="G8045" s="6" t="str">
        <f>IF('BCT Template'!R8044&gt;F8045,"Yes","No")</f>
        <v>No</v>
      </c>
      <c r="H8045" s="5" t="s">
        <v>178</v>
      </c>
      <c r="I8045" s="5" t="s">
        <v>179</v>
      </c>
      <c r="J8045" s="5" t="s">
        <v>35</v>
      </c>
      <c r="K8045" s="5" t="s">
        <v>180</v>
      </c>
      <c r="L8045" s="7" t="s">
        <v>164</v>
      </c>
      <c r="M8045" t="str">
        <f t="shared" si="377"/>
        <v>Yes</v>
      </c>
    </row>
    <row r="8046" spans="1:13" ht="15" thickBot="1" x14ac:dyDescent="0.4">
      <c r="A8046" s="5" t="s">
        <v>175</v>
      </c>
      <c r="B8046" s="5" t="s">
        <v>176</v>
      </c>
      <c r="C8046" s="5" t="s">
        <v>8247</v>
      </c>
      <c r="D8046" s="5">
        <f t="shared" si="376"/>
        <v>21245</v>
      </c>
      <c r="E8046" s="6">
        <v>43830</v>
      </c>
      <c r="F8046" s="6">
        <f t="shared" si="378"/>
        <v>43920</v>
      </c>
      <c r="G8046" s="6" t="str">
        <f>IF('BCT Template'!R8045&gt;F8046,"Yes","No")</f>
        <v>No</v>
      </c>
      <c r="H8046" s="5" t="s">
        <v>178</v>
      </c>
      <c r="I8046" s="5" t="s">
        <v>179</v>
      </c>
      <c r="J8046" s="5" t="s">
        <v>35</v>
      </c>
      <c r="K8046" s="5" t="s">
        <v>180</v>
      </c>
      <c r="L8046" s="7" t="s">
        <v>164</v>
      </c>
      <c r="M8046" t="str">
        <f t="shared" si="377"/>
        <v>Yes</v>
      </c>
    </row>
    <row r="8047" spans="1:13" ht="15" thickBot="1" x14ac:dyDescent="0.4">
      <c r="A8047" s="5" t="s">
        <v>175</v>
      </c>
      <c r="B8047" s="5" t="s">
        <v>176</v>
      </c>
      <c r="C8047" s="5" t="s">
        <v>8248</v>
      </c>
      <c r="D8047" s="5">
        <f t="shared" si="376"/>
        <v>57843</v>
      </c>
      <c r="E8047" s="6">
        <v>44346</v>
      </c>
      <c r="F8047" s="6">
        <f t="shared" si="378"/>
        <v>44436</v>
      </c>
      <c r="G8047" s="6" t="str">
        <f>IF('BCT Template'!R8046&gt;F8047,"Yes","No")</f>
        <v>No</v>
      </c>
      <c r="H8047" s="5" t="s">
        <v>189</v>
      </c>
      <c r="I8047" s="5" t="s">
        <v>190</v>
      </c>
      <c r="J8047" s="5" t="s">
        <v>184</v>
      </c>
      <c r="K8047" s="5" t="s">
        <v>185</v>
      </c>
      <c r="L8047" s="7" t="s">
        <v>164</v>
      </c>
      <c r="M8047" t="str">
        <f t="shared" si="377"/>
        <v>No</v>
      </c>
    </row>
    <row r="8048" spans="1:13" ht="15" thickBot="1" x14ac:dyDescent="0.4">
      <c r="A8048" s="5" t="s">
        <v>175</v>
      </c>
      <c r="B8048" s="5" t="s">
        <v>176</v>
      </c>
      <c r="C8048" s="5" t="s">
        <v>8249</v>
      </c>
      <c r="D8048" s="5">
        <f t="shared" si="376"/>
        <v>77702</v>
      </c>
      <c r="E8048" s="6">
        <v>43524</v>
      </c>
      <c r="F8048" s="6">
        <f t="shared" si="378"/>
        <v>43614</v>
      </c>
      <c r="G8048" s="6" t="str">
        <f>IF('BCT Template'!R8047&gt;F8048,"Yes","No")</f>
        <v>No</v>
      </c>
      <c r="H8048" s="5" t="s">
        <v>189</v>
      </c>
      <c r="I8048" s="5" t="s">
        <v>190</v>
      </c>
      <c r="J8048" s="5" t="s">
        <v>184</v>
      </c>
      <c r="K8048" s="5" t="s">
        <v>185</v>
      </c>
      <c r="L8048" s="7" t="s">
        <v>164</v>
      </c>
      <c r="M8048" t="str">
        <f t="shared" si="377"/>
        <v>No</v>
      </c>
    </row>
    <row r="8049" spans="1:13" ht="15" thickBot="1" x14ac:dyDescent="0.4">
      <c r="A8049" s="5" t="s">
        <v>175</v>
      </c>
      <c r="B8049" s="5" t="s">
        <v>176</v>
      </c>
      <c r="C8049" s="5" t="s">
        <v>8250</v>
      </c>
      <c r="D8049" s="5">
        <f t="shared" si="376"/>
        <v>30121</v>
      </c>
      <c r="E8049" s="6">
        <v>43708</v>
      </c>
      <c r="F8049" s="6">
        <f t="shared" si="378"/>
        <v>43798</v>
      </c>
      <c r="G8049" s="6" t="str">
        <f>IF('BCT Template'!R8048&gt;F8049,"Yes","No")</f>
        <v>No</v>
      </c>
      <c r="H8049" s="5" t="s">
        <v>178</v>
      </c>
      <c r="I8049" s="5" t="s">
        <v>179</v>
      </c>
      <c r="J8049" s="5" t="s">
        <v>35</v>
      </c>
      <c r="K8049" s="5" t="s">
        <v>180</v>
      </c>
      <c r="L8049" s="7" t="s">
        <v>164</v>
      </c>
      <c r="M8049" t="str">
        <f t="shared" si="377"/>
        <v>Yes</v>
      </c>
    </row>
    <row r="8050" spans="1:13" ht="15" thickBot="1" x14ac:dyDescent="0.4">
      <c r="A8050" s="5" t="s">
        <v>175</v>
      </c>
      <c r="B8050" s="5" t="s">
        <v>176</v>
      </c>
      <c r="C8050" s="5" t="s">
        <v>8251</v>
      </c>
      <c r="D8050" s="5">
        <f t="shared" si="376"/>
        <v>21249</v>
      </c>
      <c r="E8050" s="6">
        <v>43982</v>
      </c>
      <c r="F8050" s="6">
        <f t="shared" si="378"/>
        <v>44072</v>
      </c>
      <c r="G8050" s="6" t="str">
        <f>IF('BCT Template'!R8049&gt;F8050,"Yes","No")</f>
        <v>No</v>
      </c>
      <c r="H8050" s="5" t="s">
        <v>178</v>
      </c>
      <c r="I8050" s="5" t="s">
        <v>179</v>
      </c>
      <c r="J8050" s="5" t="s">
        <v>35</v>
      </c>
      <c r="K8050" s="5" t="s">
        <v>180</v>
      </c>
      <c r="L8050" s="7" t="s">
        <v>164</v>
      </c>
      <c r="M8050" t="str">
        <f t="shared" si="377"/>
        <v>Yes</v>
      </c>
    </row>
    <row r="8051" spans="1:13" ht="15" thickBot="1" x14ac:dyDescent="0.4">
      <c r="A8051" s="5" t="s">
        <v>175</v>
      </c>
      <c r="B8051" s="5" t="s">
        <v>176</v>
      </c>
      <c r="C8051" s="5" t="s">
        <v>8252</v>
      </c>
      <c r="D8051" s="5">
        <f t="shared" si="376"/>
        <v>29319</v>
      </c>
      <c r="E8051" s="6">
        <v>44377</v>
      </c>
      <c r="F8051" s="6">
        <f t="shared" si="378"/>
        <v>44467</v>
      </c>
      <c r="G8051" s="6" t="str">
        <f>IF('BCT Template'!R8050&gt;F8051,"Yes","No")</f>
        <v>No</v>
      </c>
      <c r="H8051" s="5" t="s">
        <v>178</v>
      </c>
      <c r="I8051" s="5" t="s">
        <v>179</v>
      </c>
      <c r="J8051" s="5" t="s">
        <v>35</v>
      </c>
      <c r="K8051" s="5" t="s">
        <v>180</v>
      </c>
      <c r="L8051" s="7" t="s">
        <v>164</v>
      </c>
      <c r="M8051" t="str">
        <f t="shared" si="377"/>
        <v>Yes</v>
      </c>
    </row>
    <row r="8052" spans="1:13" ht="15" thickBot="1" x14ac:dyDescent="0.4">
      <c r="A8052" s="5" t="s">
        <v>175</v>
      </c>
      <c r="B8052" s="5" t="s">
        <v>176</v>
      </c>
      <c r="C8052" s="5" t="s">
        <v>8253</v>
      </c>
      <c r="D8052" s="5">
        <f t="shared" si="376"/>
        <v>82628</v>
      </c>
      <c r="E8052" s="6">
        <v>44263</v>
      </c>
      <c r="F8052" s="6">
        <f t="shared" si="378"/>
        <v>44353</v>
      </c>
      <c r="G8052" s="6" t="str">
        <f>IF('BCT Template'!R8051&gt;F8052,"Yes","No")</f>
        <v>No</v>
      </c>
      <c r="H8052" s="5" t="s">
        <v>210</v>
      </c>
      <c r="I8052" s="5" t="s">
        <v>211</v>
      </c>
      <c r="J8052" s="5" t="s">
        <v>184</v>
      </c>
      <c r="K8052" s="5" t="s">
        <v>185</v>
      </c>
      <c r="L8052" s="7" t="s">
        <v>164</v>
      </c>
      <c r="M8052" t="str">
        <f t="shared" si="377"/>
        <v>No</v>
      </c>
    </row>
    <row r="8053" spans="1:13" ht="15" thickBot="1" x14ac:dyDescent="0.4">
      <c r="A8053" s="5" t="s">
        <v>175</v>
      </c>
      <c r="B8053" s="5" t="s">
        <v>176</v>
      </c>
      <c r="C8053" s="5" t="s">
        <v>8254</v>
      </c>
      <c r="D8053" s="5">
        <f t="shared" si="376"/>
        <v>77233</v>
      </c>
      <c r="E8053" s="6">
        <v>43585</v>
      </c>
      <c r="F8053" s="6">
        <f t="shared" si="378"/>
        <v>43675</v>
      </c>
      <c r="G8053" s="6" t="str">
        <f>IF('BCT Template'!R8052&gt;F8053,"Yes","No")</f>
        <v>No</v>
      </c>
      <c r="H8053" s="5" t="s">
        <v>197</v>
      </c>
      <c r="I8053" s="5" t="s">
        <v>198</v>
      </c>
      <c r="J8053" s="5" t="s">
        <v>184</v>
      </c>
      <c r="K8053" s="5" t="s">
        <v>185</v>
      </c>
      <c r="L8053" s="7" t="s">
        <v>164</v>
      </c>
      <c r="M8053" t="str">
        <f t="shared" si="377"/>
        <v>No</v>
      </c>
    </row>
    <row r="8054" spans="1:13" ht="15" thickBot="1" x14ac:dyDescent="0.4">
      <c r="A8054" s="5" t="s">
        <v>175</v>
      </c>
      <c r="B8054" s="5" t="s">
        <v>176</v>
      </c>
      <c r="C8054" s="5" t="s">
        <v>8255</v>
      </c>
      <c r="D8054" s="5">
        <f t="shared" si="376"/>
        <v>84818</v>
      </c>
      <c r="E8054" s="6">
        <v>44239</v>
      </c>
      <c r="F8054" s="6">
        <f t="shared" si="378"/>
        <v>44329</v>
      </c>
      <c r="G8054" s="6" t="str">
        <f>IF('BCT Template'!R8053&gt;F8054,"Yes","No")</f>
        <v>No</v>
      </c>
      <c r="H8054" s="5" t="s">
        <v>210</v>
      </c>
      <c r="I8054" s="5" t="s">
        <v>211</v>
      </c>
      <c r="J8054" s="5" t="s">
        <v>184</v>
      </c>
      <c r="K8054" s="5" t="s">
        <v>185</v>
      </c>
      <c r="L8054" s="7" t="s">
        <v>164</v>
      </c>
      <c r="M8054" t="str">
        <f t="shared" si="377"/>
        <v>No</v>
      </c>
    </row>
    <row r="8055" spans="1:13" ht="15" thickBot="1" x14ac:dyDescent="0.4">
      <c r="A8055" s="5" t="s">
        <v>175</v>
      </c>
      <c r="B8055" s="5" t="s">
        <v>176</v>
      </c>
      <c r="C8055" s="5" t="s">
        <v>8256</v>
      </c>
      <c r="D8055" s="5">
        <f t="shared" si="376"/>
        <v>82369</v>
      </c>
      <c r="E8055" s="6">
        <v>43435</v>
      </c>
      <c r="F8055" s="6">
        <f t="shared" si="378"/>
        <v>43525</v>
      </c>
      <c r="G8055" s="6" t="str">
        <f>IF('BCT Template'!R8054&gt;F8055,"Yes","No")</f>
        <v>No</v>
      </c>
      <c r="H8055" s="5" t="s">
        <v>210</v>
      </c>
      <c r="I8055" s="5" t="s">
        <v>211</v>
      </c>
      <c r="J8055" s="5" t="s">
        <v>184</v>
      </c>
      <c r="K8055" s="5" t="s">
        <v>185</v>
      </c>
      <c r="L8055" s="7" t="s">
        <v>164</v>
      </c>
      <c r="M8055" t="str">
        <f t="shared" si="377"/>
        <v>No</v>
      </c>
    </row>
    <row r="8056" spans="1:13" ht="15" thickBot="1" x14ac:dyDescent="0.4">
      <c r="A8056" s="5" t="s">
        <v>175</v>
      </c>
      <c r="B8056" s="5" t="s">
        <v>176</v>
      </c>
      <c r="C8056" s="5" t="s">
        <v>8257</v>
      </c>
      <c r="D8056" s="5">
        <f t="shared" si="376"/>
        <v>30646</v>
      </c>
      <c r="E8056" s="6">
        <v>44316</v>
      </c>
      <c r="F8056" s="6">
        <f t="shared" si="378"/>
        <v>44406</v>
      </c>
      <c r="G8056" s="6" t="str">
        <f>IF('BCT Template'!R8055&gt;F8056,"Yes","No")</f>
        <v>No</v>
      </c>
      <c r="H8056" s="5" t="s">
        <v>178</v>
      </c>
      <c r="I8056" s="5" t="s">
        <v>179</v>
      </c>
      <c r="J8056" s="5" t="s">
        <v>35</v>
      </c>
      <c r="K8056" s="5" t="s">
        <v>180</v>
      </c>
      <c r="L8056" s="7" t="s">
        <v>164</v>
      </c>
      <c r="M8056" t="str">
        <f t="shared" si="377"/>
        <v>Yes</v>
      </c>
    </row>
    <row r="8057" spans="1:13" ht="15" thickBot="1" x14ac:dyDescent="0.4">
      <c r="A8057" s="5" t="s">
        <v>175</v>
      </c>
      <c r="B8057" s="5" t="s">
        <v>176</v>
      </c>
      <c r="C8057" s="5" t="s">
        <v>8258</v>
      </c>
      <c r="D8057" s="5">
        <f t="shared" si="376"/>
        <v>81329</v>
      </c>
      <c r="E8057" s="6">
        <v>43646</v>
      </c>
      <c r="F8057" s="6">
        <f t="shared" si="378"/>
        <v>43736</v>
      </c>
      <c r="G8057" s="6" t="str">
        <f>IF('BCT Template'!R8056&gt;F8057,"Yes","No")</f>
        <v>No</v>
      </c>
      <c r="H8057" s="5" t="s">
        <v>182</v>
      </c>
      <c r="I8057" s="5" t="s">
        <v>183</v>
      </c>
      <c r="J8057" s="5" t="s">
        <v>184</v>
      </c>
      <c r="K8057" s="5" t="s">
        <v>185</v>
      </c>
      <c r="L8057" s="7" t="s">
        <v>164</v>
      </c>
      <c r="M8057" t="str">
        <f t="shared" si="377"/>
        <v>No</v>
      </c>
    </row>
    <row r="8058" spans="1:13" ht="15" thickBot="1" x14ac:dyDescent="0.4">
      <c r="A8058" s="5" t="s">
        <v>175</v>
      </c>
      <c r="B8058" s="5" t="s">
        <v>176</v>
      </c>
      <c r="C8058" s="5" t="s">
        <v>8259</v>
      </c>
      <c r="D8058" s="5">
        <f t="shared" si="376"/>
        <v>82886</v>
      </c>
      <c r="E8058" s="6">
        <v>45378</v>
      </c>
      <c r="F8058" s="6">
        <f t="shared" si="378"/>
        <v>45468</v>
      </c>
      <c r="G8058" s="6" t="str">
        <f>IF('BCT Template'!R8057&gt;F8058,"Yes","No")</f>
        <v>No</v>
      </c>
      <c r="H8058" s="5" t="s">
        <v>210</v>
      </c>
      <c r="I8058" s="5" t="s">
        <v>211</v>
      </c>
      <c r="J8058" s="5" t="s">
        <v>184</v>
      </c>
      <c r="K8058" s="5" t="s">
        <v>185</v>
      </c>
      <c r="L8058" s="7" t="s">
        <v>164</v>
      </c>
      <c r="M8058" t="str">
        <f t="shared" si="377"/>
        <v>No</v>
      </c>
    </row>
    <row r="8059" spans="1:13" ht="15" thickBot="1" x14ac:dyDescent="0.4">
      <c r="A8059" s="5" t="s">
        <v>175</v>
      </c>
      <c r="B8059" s="5" t="s">
        <v>176</v>
      </c>
      <c r="C8059" s="5" t="s">
        <v>8260</v>
      </c>
      <c r="D8059" s="5">
        <f t="shared" si="376"/>
        <v>83027</v>
      </c>
      <c r="E8059" s="6">
        <v>44479</v>
      </c>
      <c r="F8059" s="6">
        <f t="shared" si="378"/>
        <v>44569</v>
      </c>
      <c r="G8059" s="6" t="str">
        <f>IF('BCT Template'!R8058&gt;F8059,"Yes","No")</f>
        <v>No</v>
      </c>
      <c r="H8059" s="5" t="s">
        <v>210</v>
      </c>
      <c r="I8059" s="5" t="s">
        <v>211</v>
      </c>
      <c r="J8059" s="5" t="s">
        <v>184</v>
      </c>
      <c r="K8059" s="5" t="s">
        <v>185</v>
      </c>
      <c r="L8059" s="7" t="s">
        <v>164</v>
      </c>
      <c r="M8059" t="str">
        <f t="shared" si="377"/>
        <v>No</v>
      </c>
    </row>
    <row r="8060" spans="1:13" ht="15" thickBot="1" x14ac:dyDescent="0.4">
      <c r="A8060" s="5" t="s">
        <v>175</v>
      </c>
      <c r="B8060" s="5" t="s">
        <v>176</v>
      </c>
      <c r="C8060" s="5" t="s">
        <v>8261</v>
      </c>
      <c r="D8060" s="5">
        <f t="shared" si="376"/>
        <v>18317</v>
      </c>
      <c r="E8060" s="6">
        <v>40633</v>
      </c>
      <c r="F8060" s="6">
        <f t="shared" si="378"/>
        <v>40723</v>
      </c>
      <c r="G8060" s="6" t="str">
        <f>IF('BCT Template'!R8059&gt;F8060,"Yes","No")</f>
        <v>No</v>
      </c>
      <c r="H8060" s="5" t="s">
        <v>234</v>
      </c>
      <c r="I8060" s="5" t="s">
        <v>235</v>
      </c>
      <c r="J8060" s="5" t="s">
        <v>184</v>
      </c>
      <c r="K8060" s="5" t="s">
        <v>185</v>
      </c>
      <c r="L8060" s="7" t="s">
        <v>164</v>
      </c>
      <c r="M8060" t="str">
        <f t="shared" si="377"/>
        <v>No</v>
      </c>
    </row>
    <row r="8061" spans="1:13" ht="15" thickBot="1" x14ac:dyDescent="0.4">
      <c r="A8061" s="5" t="s">
        <v>175</v>
      </c>
      <c r="B8061" s="5" t="s">
        <v>176</v>
      </c>
      <c r="C8061" s="5" t="s">
        <v>8262</v>
      </c>
      <c r="D8061" s="5">
        <f t="shared" si="376"/>
        <v>79769</v>
      </c>
      <c r="E8061" s="6">
        <v>42216</v>
      </c>
      <c r="F8061" s="6">
        <f t="shared" si="378"/>
        <v>42306</v>
      </c>
      <c r="G8061" s="6" t="str">
        <f>IF('BCT Template'!R8060&gt;F8061,"Yes","No")</f>
        <v>No</v>
      </c>
      <c r="H8061" s="5" t="s">
        <v>182</v>
      </c>
      <c r="I8061" s="5" t="s">
        <v>183</v>
      </c>
      <c r="J8061" s="5" t="s">
        <v>200</v>
      </c>
      <c r="K8061" s="5" t="s">
        <v>201</v>
      </c>
      <c r="L8061" s="7" t="s">
        <v>164</v>
      </c>
      <c r="M8061" t="str">
        <f t="shared" si="377"/>
        <v>Yes</v>
      </c>
    </row>
    <row r="8062" spans="1:13" ht="15" thickBot="1" x14ac:dyDescent="0.4">
      <c r="A8062" s="5" t="s">
        <v>175</v>
      </c>
      <c r="B8062" s="5" t="s">
        <v>176</v>
      </c>
      <c r="C8062" s="5" t="s">
        <v>8263</v>
      </c>
      <c r="D8062" s="5">
        <f t="shared" si="376"/>
        <v>59811</v>
      </c>
      <c r="E8062" s="6">
        <v>42886</v>
      </c>
      <c r="F8062" s="6">
        <f t="shared" si="378"/>
        <v>42976</v>
      </c>
      <c r="G8062" s="6" t="str">
        <f>IF('BCT Template'!R8061&gt;F8062,"Yes","No")</f>
        <v>No</v>
      </c>
      <c r="H8062" s="5" t="s">
        <v>182</v>
      </c>
      <c r="I8062" s="5" t="s">
        <v>183</v>
      </c>
      <c r="J8062" s="5" t="s">
        <v>200</v>
      </c>
      <c r="K8062" s="5" t="s">
        <v>201</v>
      </c>
      <c r="L8062" s="7" t="s">
        <v>164</v>
      </c>
      <c r="M8062" t="str">
        <f t="shared" si="377"/>
        <v>Yes</v>
      </c>
    </row>
    <row r="8063" spans="1:13" ht="15" thickBot="1" x14ac:dyDescent="0.4">
      <c r="A8063" s="5" t="s">
        <v>175</v>
      </c>
      <c r="B8063" s="5" t="s">
        <v>176</v>
      </c>
      <c r="C8063" s="5" t="s">
        <v>8264</v>
      </c>
      <c r="D8063" s="5">
        <f t="shared" si="376"/>
        <v>59038</v>
      </c>
      <c r="E8063" s="6">
        <v>42185</v>
      </c>
      <c r="F8063" s="6">
        <f t="shared" si="378"/>
        <v>42275</v>
      </c>
      <c r="G8063" s="6" t="str">
        <f>IF('BCT Template'!R8062&gt;F8063,"Yes","No")</f>
        <v>No</v>
      </c>
      <c r="H8063" s="5" t="s">
        <v>182</v>
      </c>
      <c r="I8063" s="5" t="s">
        <v>183</v>
      </c>
      <c r="J8063" s="5" t="s">
        <v>184</v>
      </c>
      <c r="K8063" s="5" t="s">
        <v>185</v>
      </c>
      <c r="L8063" s="7" t="s">
        <v>164</v>
      </c>
      <c r="M8063" t="str">
        <f t="shared" si="377"/>
        <v>No</v>
      </c>
    </row>
    <row r="8064" spans="1:13" ht="15" thickBot="1" x14ac:dyDescent="0.4">
      <c r="A8064" s="5" t="s">
        <v>175</v>
      </c>
      <c r="B8064" s="5" t="s">
        <v>176</v>
      </c>
      <c r="C8064" s="5" t="s">
        <v>8265</v>
      </c>
      <c r="D8064" s="5">
        <f t="shared" si="376"/>
        <v>18366</v>
      </c>
      <c r="E8064" s="6">
        <v>42185</v>
      </c>
      <c r="F8064" s="6">
        <f t="shared" si="378"/>
        <v>42275</v>
      </c>
      <c r="G8064" s="6" t="str">
        <f>IF('BCT Template'!R8063&gt;F8064,"Yes","No")</f>
        <v>No</v>
      </c>
      <c r="H8064" s="5" t="s">
        <v>234</v>
      </c>
      <c r="I8064" s="5" t="s">
        <v>235</v>
      </c>
      <c r="J8064" s="5" t="s">
        <v>184</v>
      </c>
      <c r="K8064" s="5" t="s">
        <v>185</v>
      </c>
      <c r="L8064" s="7" t="s">
        <v>164</v>
      </c>
      <c r="M8064" t="str">
        <f t="shared" si="377"/>
        <v>No</v>
      </c>
    </row>
    <row r="8065" spans="1:13" ht="15" thickBot="1" x14ac:dyDescent="0.4">
      <c r="A8065" s="5" t="s">
        <v>175</v>
      </c>
      <c r="B8065" s="5" t="s">
        <v>176</v>
      </c>
      <c r="C8065" s="5" t="s">
        <v>8266</v>
      </c>
      <c r="D8065" s="5">
        <f t="shared" si="376"/>
        <v>80893</v>
      </c>
      <c r="E8065" s="6">
        <v>43266</v>
      </c>
      <c r="F8065" s="6">
        <f t="shared" si="378"/>
        <v>43356</v>
      </c>
      <c r="G8065" s="6" t="str">
        <f>IF('BCT Template'!R8064&gt;F8065,"Yes","No")</f>
        <v>No</v>
      </c>
      <c r="H8065" s="5" t="s">
        <v>182</v>
      </c>
      <c r="I8065" s="5" t="s">
        <v>183</v>
      </c>
      <c r="J8065" s="5" t="s">
        <v>184</v>
      </c>
      <c r="K8065" s="5" t="s">
        <v>185</v>
      </c>
      <c r="L8065" s="7" t="s">
        <v>164</v>
      </c>
      <c r="M8065" t="str">
        <f t="shared" si="377"/>
        <v>No</v>
      </c>
    </row>
    <row r="8066" spans="1:13" ht="15" thickBot="1" x14ac:dyDescent="0.4">
      <c r="A8066" s="5" t="s">
        <v>175</v>
      </c>
      <c r="B8066" s="5" t="s">
        <v>176</v>
      </c>
      <c r="C8066" s="5" t="s">
        <v>8267</v>
      </c>
      <c r="D8066" s="5">
        <f t="shared" si="376"/>
        <v>31372</v>
      </c>
      <c r="E8066" s="6">
        <v>43616</v>
      </c>
      <c r="F8066" s="6">
        <f t="shared" si="378"/>
        <v>43706</v>
      </c>
      <c r="G8066" s="6" t="str">
        <f>IF('BCT Template'!R8065&gt;F8066,"Yes","No")</f>
        <v>No</v>
      </c>
      <c r="H8066" s="5" t="s">
        <v>178</v>
      </c>
      <c r="I8066" s="5" t="s">
        <v>179</v>
      </c>
      <c r="J8066" s="5" t="s">
        <v>35</v>
      </c>
      <c r="K8066" s="5" t="s">
        <v>180</v>
      </c>
      <c r="L8066" s="7" t="s">
        <v>164</v>
      </c>
      <c r="M8066" t="str">
        <f t="shared" si="377"/>
        <v>Yes</v>
      </c>
    </row>
    <row r="8067" spans="1:13" ht="15" thickBot="1" x14ac:dyDescent="0.4">
      <c r="A8067" s="5" t="s">
        <v>175</v>
      </c>
      <c r="B8067" s="5" t="s">
        <v>176</v>
      </c>
      <c r="C8067" s="5" t="s">
        <v>8268</v>
      </c>
      <c r="D8067" s="5">
        <f t="shared" ref="D8067:D8130" si="379">C8067*1</f>
        <v>83015</v>
      </c>
      <c r="E8067" s="6">
        <v>45382</v>
      </c>
      <c r="F8067" s="6">
        <f t="shared" si="378"/>
        <v>45472</v>
      </c>
      <c r="G8067" s="6" t="str">
        <f>IF('BCT Template'!R8066&gt;F8067,"Yes","No")</f>
        <v>No</v>
      </c>
      <c r="H8067" s="5" t="s">
        <v>210</v>
      </c>
      <c r="I8067" s="5" t="s">
        <v>211</v>
      </c>
      <c r="J8067" s="5" t="s">
        <v>184</v>
      </c>
      <c r="K8067" s="5" t="s">
        <v>185</v>
      </c>
      <c r="L8067" s="7" t="s">
        <v>164</v>
      </c>
      <c r="M8067" t="str">
        <f t="shared" ref="M8067:M8130" si="380">IF(J8067=" ","Yes",IF(J8067="3","Yes","No"))</f>
        <v>No</v>
      </c>
    </row>
    <row r="8068" spans="1:13" ht="15" thickBot="1" x14ac:dyDescent="0.4">
      <c r="A8068" s="5" t="s">
        <v>175</v>
      </c>
      <c r="B8068" s="5" t="s">
        <v>176</v>
      </c>
      <c r="C8068" s="5" t="s">
        <v>8269</v>
      </c>
      <c r="D8068" s="5">
        <f t="shared" si="379"/>
        <v>22988</v>
      </c>
      <c r="E8068" s="6">
        <v>44012</v>
      </c>
      <c r="F8068" s="6">
        <f t="shared" si="378"/>
        <v>44102</v>
      </c>
      <c r="G8068" s="6" t="str">
        <f>IF('BCT Template'!R8067&gt;F8068,"Yes","No")</f>
        <v>No</v>
      </c>
      <c r="H8068" s="5" t="s">
        <v>178</v>
      </c>
      <c r="I8068" s="5" t="s">
        <v>179</v>
      </c>
      <c r="J8068" s="5" t="s">
        <v>35</v>
      </c>
      <c r="K8068" s="5" t="s">
        <v>180</v>
      </c>
      <c r="L8068" s="7" t="s">
        <v>164</v>
      </c>
      <c r="M8068" t="str">
        <f t="shared" si="380"/>
        <v>Yes</v>
      </c>
    </row>
    <row r="8069" spans="1:13" ht="15" thickBot="1" x14ac:dyDescent="0.4">
      <c r="A8069" s="5" t="s">
        <v>175</v>
      </c>
      <c r="B8069" s="5" t="s">
        <v>176</v>
      </c>
      <c r="C8069" s="5" t="s">
        <v>8270</v>
      </c>
      <c r="D8069" s="5">
        <f t="shared" si="379"/>
        <v>30136</v>
      </c>
      <c r="E8069" s="6">
        <v>44286</v>
      </c>
      <c r="F8069" s="6">
        <f t="shared" si="378"/>
        <v>44376</v>
      </c>
      <c r="G8069" s="6" t="str">
        <f>IF('BCT Template'!R8068&gt;F8069,"Yes","No")</f>
        <v>No</v>
      </c>
      <c r="H8069" s="5" t="s">
        <v>178</v>
      </c>
      <c r="I8069" s="5" t="s">
        <v>179</v>
      </c>
      <c r="J8069" s="5" t="s">
        <v>35</v>
      </c>
      <c r="K8069" s="5" t="s">
        <v>180</v>
      </c>
      <c r="L8069" s="7" t="s">
        <v>164</v>
      </c>
      <c r="M8069" t="str">
        <f t="shared" si="380"/>
        <v>Yes</v>
      </c>
    </row>
    <row r="8070" spans="1:13" ht="15" thickBot="1" x14ac:dyDescent="0.4">
      <c r="A8070" s="5" t="s">
        <v>175</v>
      </c>
      <c r="B8070" s="5" t="s">
        <v>176</v>
      </c>
      <c r="C8070" s="5" t="s">
        <v>8271</v>
      </c>
      <c r="D8070" s="5">
        <f t="shared" si="379"/>
        <v>82921</v>
      </c>
      <c r="E8070" s="6">
        <v>45058</v>
      </c>
      <c r="F8070" s="6">
        <f t="shared" si="378"/>
        <v>45148</v>
      </c>
      <c r="G8070" s="6" t="str">
        <f>IF('BCT Template'!R8069&gt;F8070,"Yes","No")</f>
        <v>No</v>
      </c>
      <c r="H8070" s="5" t="s">
        <v>210</v>
      </c>
      <c r="I8070" s="5" t="s">
        <v>211</v>
      </c>
      <c r="J8070" s="5" t="s">
        <v>184</v>
      </c>
      <c r="K8070" s="5" t="s">
        <v>185</v>
      </c>
      <c r="L8070" s="7" t="s">
        <v>164</v>
      </c>
      <c r="M8070" t="str">
        <f t="shared" si="380"/>
        <v>No</v>
      </c>
    </row>
    <row r="8071" spans="1:13" ht="15" thickBot="1" x14ac:dyDescent="0.4">
      <c r="A8071" s="5" t="s">
        <v>175</v>
      </c>
      <c r="B8071" s="5" t="s">
        <v>176</v>
      </c>
      <c r="C8071" s="5" t="s">
        <v>8272</v>
      </c>
      <c r="D8071" s="5">
        <f t="shared" si="379"/>
        <v>83022</v>
      </c>
      <c r="E8071" s="6">
        <v>45567</v>
      </c>
      <c r="F8071" s="6">
        <f t="shared" si="378"/>
        <v>45657</v>
      </c>
      <c r="G8071" s="6" t="str">
        <f>IF('BCT Template'!R8070&gt;F8071,"Yes","No")</f>
        <v>No</v>
      </c>
      <c r="H8071" s="5" t="s">
        <v>210</v>
      </c>
      <c r="I8071" s="5" t="s">
        <v>211</v>
      </c>
      <c r="J8071" s="5" t="s">
        <v>184</v>
      </c>
      <c r="K8071" s="5" t="s">
        <v>185</v>
      </c>
      <c r="L8071" s="7" t="s">
        <v>164</v>
      </c>
      <c r="M8071" t="str">
        <f t="shared" si="380"/>
        <v>No</v>
      </c>
    </row>
    <row r="8072" spans="1:13" ht="15" thickBot="1" x14ac:dyDescent="0.4">
      <c r="A8072" s="5" t="s">
        <v>175</v>
      </c>
      <c r="B8072" s="5" t="s">
        <v>176</v>
      </c>
      <c r="C8072" s="5" t="s">
        <v>8273</v>
      </c>
      <c r="D8072" s="5">
        <f t="shared" si="379"/>
        <v>20684</v>
      </c>
      <c r="E8072" s="6">
        <v>40117</v>
      </c>
      <c r="F8072" s="6">
        <f t="shared" si="378"/>
        <v>40207</v>
      </c>
      <c r="G8072" s="6" t="str">
        <f>IF('BCT Template'!R8071&gt;F8072,"Yes","No")</f>
        <v>No</v>
      </c>
      <c r="H8072" s="5" t="s">
        <v>197</v>
      </c>
      <c r="I8072" s="5" t="s">
        <v>198</v>
      </c>
      <c r="J8072" s="5" t="s">
        <v>2412</v>
      </c>
      <c r="K8072" s="5" t="s">
        <v>2413</v>
      </c>
      <c r="L8072" s="7" t="s">
        <v>164</v>
      </c>
      <c r="M8072" t="str">
        <f t="shared" si="380"/>
        <v>No</v>
      </c>
    </row>
    <row r="8073" spans="1:13" ht="15" thickBot="1" x14ac:dyDescent="0.4">
      <c r="A8073" s="5" t="s">
        <v>175</v>
      </c>
      <c r="B8073" s="5" t="s">
        <v>176</v>
      </c>
      <c r="C8073" s="5" t="s">
        <v>8274</v>
      </c>
      <c r="D8073" s="5">
        <f t="shared" si="379"/>
        <v>77535</v>
      </c>
      <c r="E8073" s="6">
        <v>43465</v>
      </c>
      <c r="F8073" s="6">
        <f t="shared" si="378"/>
        <v>43555</v>
      </c>
      <c r="G8073" s="6" t="str">
        <f>IF('BCT Template'!R8072&gt;F8073,"Yes","No")</f>
        <v>No</v>
      </c>
      <c r="H8073" s="5" t="s">
        <v>189</v>
      </c>
      <c r="I8073" s="5" t="s">
        <v>190</v>
      </c>
      <c r="J8073" s="5" t="s">
        <v>184</v>
      </c>
      <c r="K8073" s="5" t="s">
        <v>185</v>
      </c>
      <c r="L8073" s="7" t="s">
        <v>164</v>
      </c>
      <c r="M8073" t="str">
        <f t="shared" si="380"/>
        <v>No</v>
      </c>
    </row>
    <row r="8074" spans="1:13" ht="15" thickBot="1" x14ac:dyDescent="0.4">
      <c r="A8074" s="5" t="s">
        <v>175</v>
      </c>
      <c r="B8074" s="5" t="s">
        <v>176</v>
      </c>
      <c r="C8074" s="5" t="s">
        <v>8275</v>
      </c>
      <c r="D8074" s="5">
        <f t="shared" si="379"/>
        <v>77673</v>
      </c>
      <c r="E8074" s="6">
        <v>44012</v>
      </c>
      <c r="F8074" s="6">
        <f t="shared" si="378"/>
        <v>44102</v>
      </c>
      <c r="G8074" s="6" t="str">
        <f>IF('BCT Template'!R8073&gt;F8074,"Yes","No")</f>
        <v>No</v>
      </c>
      <c r="H8074" s="5" t="s">
        <v>189</v>
      </c>
      <c r="I8074" s="5" t="s">
        <v>190</v>
      </c>
      <c r="J8074" s="5" t="s">
        <v>184</v>
      </c>
      <c r="K8074" s="5" t="s">
        <v>185</v>
      </c>
      <c r="L8074" s="7" t="s">
        <v>164</v>
      </c>
      <c r="M8074" t="str">
        <f t="shared" si="380"/>
        <v>No</v>
      </c>
    </row>
    <row r="8075" spans="1:13" ht="15" thickBot="1" x14ac:dyDescent="0.4">
      <c r="A8075" s="5" t="s">
        <v>175</v>
      </c>
      <c r="B8075" s="5" t="s">
        <v>176</v>
      </c>
      <c r="C8075" s="5" t="s">
        <v>8276</v>
      </c>
      <c r="D8075" s="5">
        <f t="shared" si="379"/>
        <v>21853</v>
      </c>
      <c r="E8075" s="6">
        <v>43585</v>
      </c>
      <c r="F8075" s="6">
        <f t="shared" si="378"/>
        <v>43675</v>
      </c>
      <c r="G8075" s="6" t="str">
        <f>IF('BCT Template'!R8074&gt;F8075,"Yes","No")</f>
        <v>No</v>
      </c>
      <c r="H8075" s="5" t="s">
        <v>178</v>
      </c>
      <c r="I8075" s="5" t="s">
        <v>179</v>
      </c>
      <c r="J8075" s="5" t="s">
        <v>35</v>
      </c>
      <c r="K8075" s="5" t="s">
        <v>180</v>
      </c>
      <c r="L8075" s="7" t="s">
        <v>164</v>
      </c>
      <c r="M8075" t="str">
        <f t="shared" si="380"/>
        <v>Yes</v>
      </c>
    </row>
    <row r="8076" spans="1:13" ht="15" thickBot="1" x14ac:dyDescent="0.4">
      <c r="A8076" s="5" t="s">
        <v>175</v>
      </c>
      <c r="B8076" s="5" t="s">
        <v>176</v>
      </c>
      <c r="C8076" s="5" t="s">
        <v>8277</v>
      </c>
      <c r="D8076" s="5">
        <f t="shared" si="379"/>
        <v>30048</v>
      </c>
      <c r="E8076" s="6">
        <v>44286</v>
      </c>
      <c r="F8076" s="6">
        <f t="shared" si="378"/>
        <v>44376</v>
      </c>
      <c r="G8076" s="6" t="str">
        <f>IF('BCT Template'!R8075&gt;F8076,"Yes","No")</f>
        <v>No</v>
      </c>
      <c r="H8076" s="5" t="s">
        <v>178</v>
      </c>
      <c r="I8076" s="5" t="s">
        <v>179</v>
      </c>
      <c r="J8076" s="5" t="s">
        <v>35</v>
      </c>
      <c r="K8076" s="5" t="s">
        <v>180</v>
      </c>
      <c r="L8076" s="7" t="s">
        <v>164</v>
      </c>
      <c r="M8076" t="str">
        <f t="shared" si="380"/>
        <v>Yes</v>
      </c>
    </row>
    <row r="8077" spans="1:13" ht="15" thickBot="1" x14ac:dyDescent="0.4">
      <c r="A8077" s="5" t="s">
        <v>175</v>
      </c>
      <c r="B8077" s="5" t="s">
        <v>176</v>
      </c>
      <c r="C8077" s="5" t="s">
        <v>8278</v>
      </c>
      <c r="D8077" s="5">
        <f t="shared" si="379"/>
        <v>20635</v>
      </c>
      <c r="E8077" s="6">
        <v>44012</v>
      </c>
      <c r="F8077" s="6">
        <f t="shared" si="378"/>
        <v>44102</v>
      </c>
      <c r="G8077" s="6" t="str">
        <f>IF('BCT Template'!R8076&gt;F8077,"Yes","No")</f>
        <v>No</v>
      </c>
      <c r="H8077" s="5" t="s">
        <v>197</v>
      </c>
      <c r="I8077" s="5" t="s">
        <v>198</v>
      </c>
      <c r="J8077" s="5" t="s">
        <v>184</v>
      </c>
      <c r="K8077" s="5" t="s">
        <v>185</v>
      </c>
      <c r="L8077" s="7" t="s">
        <v>164</v>
      </c>
      <c r="M8077" t="str">
        <f t="shared" si="380"/>
        <v>No</v>
      </c>
    </row>
    <row r="8078" spans="1:13" ht="15" thickBot="1" x14ac:dyDescent="0.4">
      <c r="A8078" s="5" t="s">
        <v>175</v>
      </c>
      <c r="B8078" s="5" t="s">
        <v>176</v>
      </c>
      <c r="C8078" s="5" t="s">
        <v>8279</v>
      </c>
      <c r="D8078" s="5">
        <f t="shared" si="379"/>
        <v>79764</v>
      </c>
      <c r="E8078" s="6">
        <v>44104</v>
      </c>
      <c r="F8078" s="6">
        <f t="shared" si="378"/>
        <v>44194</v>
      </c>
      <c r="G8078" s="6" t="str">
        <f>IF('BCT Template'!R8077&gt;F8078,"Yes","No")</f>
        <v>No</v>
      </c>
      <c r="H8078" s="5" t="s">
        <v>182</v>
      </c>
      <c r="I8078" s="5" t="s">
        <v>183</v>
      </c>
      <c r="J8078" s="5" t="s">
        <v>184</v>
      </c>
      <c r="K8078" s="5" t="s">
        <v>185</v>
      </c>
      <c r="L8078" s="7" t="s">
        <v>164</v>
      </c>
      <c r="M8078" t="str">
        <f t="shared" si="380"/>
        <v>No</v>
      </c>
    </row>
    <row r="8079" spans="1:13" ht="15" thickBot="1" x14ac:dyDescent="0.4">
      <c r="A8079" s="5" t="s">
        <v>175</v>
      </c>
      <c r="B8079" s="5" t="s">
        <v>176</v>
      </c>
      <c r="C8079" s="5" t="s">
        <v>8280</v>
      </c>
      <c r="D8079" s="5">
        <f t="shared" si="379"/>
        <v>80337</v>
      </c>
      <c r="E8079" s="6">
        <v>43008</v>
      </c>
      <c r="F8079" s="6">
        <f t="shared" si="378"/>
        <v>43098</v>
      </c>
      <c r="G8079" s="6" t="str">
        <f>IF('BCT Template'!R8078&gt;F8079,"Yes","No")</f>
        <v>No</v>
      </c>
      <c r="H8079" s="5" t="s">
        <v>182</v>
      </c>
      <c r="I8079" s="5" t="s">
        <v>183</v>
      </c>
      <c r="J8079" s="5" t="s">
        <v>184</v>
      </c>
      <c r="K8079" s="5" t="s">
        <v>185</v>
      </c>
      <c r="L8079" s="7" t="s">
        <v>164</v>
      </c>
      <c r="M8079" t="str">
        <f t="shared" si="380"/>
        <v>No</v>
      </c>
    </row>
    <row r="8080" spans="1:13" ht="15" thickBot="1" x14ac:dyDescent="0.4">
      <c r="A8080" s="5" t="s">
        <v>175</v>
      </c>
      <c r="B8080" s="5" t="s">
        <v>176</v>
      </c>
      <c r="C8080" s="5" t="s">
        <v>8281</v>
      </c>
      <c r="D8080" s="5">
        <f t="shared" si="379"/>
        <v>81991</v>
      </c>
      <c r="E8080" s="6">
        <v>43738</v>
      </c>
      <c r="F8080" s="6">
        <f t="shared" si="378"/>
        <v>43828</v>
      </c>
      <c r="G8080" s="6" t="str">
        <f>IF('BCT Template'!R8079&gt;F8080,"Yes","No")</f>
        <v>No</v>
      </c>
      <c r="H8080" s="5" t="s">
        <v>182</v>
      </c>
      <c r="I8080" s="5" t="s">
        <v>183</v>
      </c>
      <c r="J8080" s="5" t="s">
        <v>184</v>
      </c>
      <c r="K8080" s="5" t="s">
        <v>185</v>
      </c>
      <c r="L8080" s="7" t="s">
        <v>164</v>
      </c>
      <c r="M8080" t="str">
        <f t="shared" si="380"/>
        <v>No</v>
      </c>
    </row>
    <row r="8081" spans="1:13" ht="15" thickBot="1" x14ac:dyDescent="0.4">
      <c r="A8081" s="5" t="s">
        <v>175</v>
      </c>
      <c r="B8081" s="5" t="s">
        <v>176</v>
      </c>
      <c r="C8081" s="5" t="s">
        <v>8282</v>
      </c>
      <c r="D8081" s="5">
        <f t="shared" si="379"/>
        <v>83040</v>
      </c>
      <c r="E8081" s="6">
        <v>45219</v>
      </c>
      <c r="F8081" s="6">
        <f t="shared" si="378"/>
        <v>45309</v>
      </c>
      <c r="G8081" s="6" t="str">
        <f>IF('BCT Template'!R8080&gt;F8081,"Yes","No")</f>
        <v>No</v>
      </c>
      <c r="H8081" s="5" t="s">
        <v>210</v>
      </c>
      <c r="I8081" s="5" t="s">
        <v>211</v>
      </c>
      <c r="J8081" s="5" t="s">
        <v>184</v>
      </c>
      <c r="K8081" s="5" t="s">
        <v>185</v>
      </c>
      <c r="L8081" s="7" t="s">
        <v>164</v>
      </c>
      <c r="M8081" t="str">
        <f t="shared" si="380"/>
        <v>No</v>
      </c>
    </row>
    <row r="8082" spans="1:13" ht="15" thickBot="1" x14ac:dyDescent="0.4">
      <c r="A8082" s="5" t="s">
        <v>175</v>
      </c>
      <c r="B8082" s="5" t="s">
        <v>176</v>
      </c>
      <c r="C8082" s="5" t="s">
        <v>8283</v>
      </c>
      <c r="D8082" s="5">
        <f t="shared" si="379"/>
        <v>22843</v>
      </c>
      <c r="E8082" s="6">
        <v>44074</v>
      </c>
      <c r="F8082" s="6">
        <f t="shared" si="378"/>
        <v>44164</v>
      </c>
      <c r="G8082" s="6" t="str">
        <f>IF('BCT Template'!R8081&gt;F8082,"Yes","No")</f>
        <v>No</v>
      </c>
      <c r="H8082" s="5" t="s">
        <v>178</v>
      </c>
      <c r="I8082" s="5" t="s">
        <v>179</v>
      </c>
      <c r="J8082" s="5" t="s">
        <v>35</v>
      </c>
      <c r="K8082" s="5" t="s">
        <v>180</v>
      </c>
      <c r="L8082" s="7" t="s">
        <v>164</v>
      </c>
      <c r="M8082" t="str">
        <f t="shared" si="380"/>
        <v>Yes</v>
      </c>
    </row>
    <row r="8083" spans="1:13" ht="15" thickBot="1" x14ac:dyDescent="0.4">
      <c r="A8083" s="5" t="s">
        <v>175</v>
      </c>
      <c r="B8083" s="5" t="s">
        <v>176</v>
      </c>
      <c r="C8083" s="5" t="s">
        <v>8284</v>
      </c>
      <c r="D8083" s="5">
        <f t="shared" si="379"/>
        <v>58048</v>
      </c>
      <c r="E8083" s="6">
        <v>42582</v>
      </c>
      <c r="F8083" s="6">
        <f t="shared" si="378"/>
        <v>42672</v>
      </c>
      <c r="G8083" s="6" t="str">
        <f>IF('BCT Template'!R8082&gt;F8083,"Yes","No")</f>
        <v>No</v>
      </c>
      <c r="H8083" s="5" t="s">
        <v>182</v>
      </c>
      <c r="I8083" s="5" t="s">
        <v>183</v>
      </c>
      <c r="J8083" s="5" t="s">
        <v>184</v>
      </c>
      <c r="K8083" s="5" t="s">
        <v>185</v>
      </c>
      <c r="L8083" s="7" t="s">
        <v>164</v>
      </c>
      <c r="M8083" t="str">
        <f t="shared" si="380"/>
        <v>No</v>
      </c>
    </row>
    <row r="8084" spans="1:13" ht="15" thickBot="1" x14ac:dyDescent="0.4">
      <c r="A8084" s="5" t="s">
        <v>175</v>
      </c>
      <c r="B8084" s="5" t="s">
        <v>176</v>
      </c>
      <c r="C8084" s="5" t="s">
        <v>8285</v>
      </c>
      <c r="D8084" s="5">
        <f t="shared" si="379"/>
        <v>22957</v>
      </c>
      <c r="E8084" s="6">
        <v>43281</v>
      </c>
      <c r="F8084" s="6">
        <f t="shared" si="378"/>
        <v>43371</v>
      </c>
      <c r="G8084" s="6" t="str">
        <f>IF('BCT Template'!R8083&gt;F8084,"Yes","No")</f>
        <v>No</v>
      </c>
      <c r="H8084" s="5" t="s">
        <v>178</v>
      </c>
      <c r="I8084" s="5" t="s">
        <v>179</v>
      </c>
      <c r="J8084" s="5" t="s">
        <v>35</v>
      </c>
      <c r="K8084" s="5" t="s">
        <v>180</v>
      </c>
      <c r="L8084" s="7" t="s">
        <v>164</v>
      </c>
      <c r="M8084" t="str">
        <f t="shared" si="380"/>
        <v>Yes</v>
      </c>
    </row>
    <row r="8085" spans="1:13" ht="15" thickBot="1" x14ac:dyDescent="0.4">
      <c r="A8085" s="5" t="s">
        <v>175</v>
      </c>
      <c r="B8085" s="5" t="s">
        <v>176</v>
      </c>
      <c r="C8085" s="5" t="s">
        <v>8286</v>
      </c>
      <c r="D8085" s="5">
        <f t="shared" si="379"/>
        <v>80906</v>
      </c>
      <c r="E8085" s="6">
        <v>44043</v>
      </c>
      <c r="F8085" s="6">
        <f t="shared" si="378"/>
        <v>44133</v>
      </c>
      <c r="G8085" s="6" t="str">
        <f>IF('BCT Template'!R8084&gt;F8085,"Yes","No")</f>
        <v>No</v>
      </c>
      <c r="H8085" s="5" t="s">
        <v>182</v>
      </c>
      <c r="I8085" s="5" t="s">
        <v>183</v>
      </c>
      <c r="J8085" s="5" t="s">
        <v>200</v>
      </c>
      <c r="K8085" s="5" t="s">
        <v>201</v>
      </c>
      <c r="L8085" s="7" t="s">
        <v>164</v>
      </c>
      <c r="M8085" t="str">
        <f t="shared" si="380"/>
        <v>Yes</v>
      </c>
    </row>
    <row r="8086" spans="1:13" ht="15" thickBot="1" x14ac:dyDescent="0.4">
      <c r="A8086" s="5" t="s">
        <v>175</v>
      </c>
      <c r="B8086" s="5" t="s">
        <v>176</v>
      </c>
      <c r="C8086" s="5" t="s">
        <v>8287</v>
      </c>
      <c r="D8086" s="5">
        <f t="shared" si="379"/>
        <v>22962</v>
      </c>
      <c r="E8086" s="6">
        <v>44074</v>
      </c>
      <c r="F8086" s="6">
        <f t="shared" ref="F8086:F8149" si="381">E8086+90</f>
        <v>44164</v>
      </c>
      <c r="G8086" s="6" t="str">
        <f>IF('BCT Template'!R8085&gt;F8086,"Yes","No")</f>
        <v>No</v>
      </c>
      <c r="H8086" s="5" t="s">
        <v>178</v>
      </c>
      <c r="I8086" s="5" t="s">
        <v>179</v>
      </c>
      <c r="J8086" s="5" t="s">
        <v>35</v>
      </c>
      <c r="K8086" s="5" t="s">
        <v>180</v>
      </c>
      <c r="L8086" s="7" t="s">
        <v>164</v>
      </c>
      <c r="M8086" t="str">
        <f t="shared" si="380"/>
        <v>Yes</v>
      </c>
    </row>
    <row r="8087" spans="1:13" ht="15" thickBot="1" x14ac:dyDescent="0.4">
      <c r="A8087" s="5" t="s">
        <v>175</v>
      </c>
      <c r="B8087" s="5" t="s">
        <v>176</v>
      </c>
      <c r="C8087" s="5" t="s">
        <v>8288</v>
      </c>
      <c r="D8087" s="5">
        <f t="shared" si="379"/>
        <v>79049</v>
      </c>
      <c r="E8087" s="6">
        <v>44012</v>
      </c>
      <c r="F8087" s="6">
        <f t="shared" si="381"/>
        <v>44102</v>
      </c>
      <c r="G8087" s="6" t="str">
        <f>IF('BCT Template'!R8086&gt;F8087,"Yes","No")</f>
        <v>No</v>
      </c>
      <c r="H8087" s="5" t="s">
        <v>189</v>
      </c>
      <c r="I8087" s="5" t="s">
        <v>190</v>
      </c>
      <c r="J8087" s="5" t="s">
        <v>200</v>
      </c>
      <c r="K8087" s="5" t="s">
        <v>201</v>
      </c>
      <c r="L8087" s="7" t="s">
        <v>164</v>
      </c>
      <c r="M8087" t="str">
        <f t="shared" si="380"/>
        <v>Yes</v>
      </c>
    </row>
    <row r="8088" spans="1:13" ht="15" thickBot="1" x14ac:dyDescent="0.4">
      <c r="A8088" s="5" t="s">
        <v>175</v>
      </c>
      <c r="B8088" s="5" t="s">
        <v>176</v>
      </c>
      <c r="C8088" s="5" t="s">
        <v>8289</v>
      </c>
      <c r="D8088" s="5">
        <f t="shared" si="379"/>
        <v>29908</v>
      </c>
      <c r="E8088" s="6">
        <v>41729</v>
      </c>
      <c r="F8088" s="6">
        <f t="shared" si="381"/>
        <v>41819</v>
      </c>
      <c r="G8088" s="6" t="str">
        <f>IF('BCT Template'!R8087&gt;F8088,"Yes","No")</f>
        <v>No</v>
      </c>
      <c r="H8088" s="5" t="s">
        <v>178</v>
      </c>
      <c r="I8088" s="5" t="s">
        <v>179</v>
      </c>
      <c r="J8088" s="5" t="s">
        <v>35</v>
      </c>
      <c r="K8088" s="5" t="s">
        <v>180</v>
      </c>
      <c r="L8088" s="7" t="s">
        <v>164</v>
      </c>
      <c r="M8088" t="str">
        <f t="shared" si="380"/>
        <v>Yes</v>
      </c>
    </row>
    <row r="8089" spans="1:13" ht="15" thickBot="1" x14ac:dyDescent="0.4">
      <c r="A8089" s="5" t="s">
        <v>175</v>
      </c>
      <c r="B8089" s="5" t="s">
        <v>176</v>
      </c>
      <c r="C8089" s="5" t="s">
        <v>8290</v>
      </c>
      <c r="D8089" s="5">
        <f t="shared" si="379"/>
        <v>78316</v>
      </c>
      <c r="E8089" s="6">
        <v>43564</v>
      </c>
      <c r="F8089" s="6">
        <f t="shared" si="381"/>
        <v>43654</v>
      </c>
      <c r="G8089" s="6" t="str">
        <f>IF('BCT Template'!R8088&gt;F8089,"Yes","No")</f>
        <v>No</v>
      </c>
      <c r="H8089" s="5" t="s">
        <v>210</v>
      </c>
      <c r="I8089" s="5" t="s">
        <v>211</v>
      </c>
      <c r="J8089" s="5" t="s">
        <v>184</v>
      </c>
      <c r="K8089" s="5" t="s">
        <v>185</v>
      </c>
      <c r="L8089" s="7" t="s">
        <v>164</v>
      </c>
      <c r="M8089" t="str">
        <f t="shared" si="380"/>
        <v>No</v>
      </c>
    </row>
    <row r="8090" spans="1:13" ht="15" thickBot="1" x14ac:dyDescent="0.4">
      <c r="A8090" s="5" t="s">
        <v>175</v>
      </c>
      <c r="B8090" s="5" t="s">
        <v>176</v>
      </c>
      <c r="C8090" s="5" t="s">
        <v>8291</v>
      </c>
      <c r="D8090" s="5">
        <f t="shared" si="379"/>
        <v>29783</v>
      </c>
      <c r="E8090" s="6">
        <v>41820</v>
      </c>
      <c r="F8090" s="6">
        <f t="shared" si="381"/>
        <v>41910</v>
      </c>
      <c r="G8090" s="6" t="str">
        <f>IF('BCT Template'!R8089&gt;F8090,"Yes","No")</f>
        <v>No</v>
      </c>
      <c r="H8090" s="5" t="s">
        <v>178</v>
      </c>
      <c r="I8090" s="5" t="s">
        <v>179</v>
      </c>
      <c r="J8090" s="5" t="s">
        <v>35</v>
      </c>
      <c r="K8090" s="5" t="s">
        <v>180</v>
      </c>
      <c r="L8090" s="7" t="s">
        <v>164</v>
      </c>
      <c r="M8090" t="str">
        <f t="shared" si="380"/>
        <v>Yes</v>
      </c>
    </row>
    <row r="8091" spans="1:13" ht="15" thickBot="1" x14ac:dyDescent="0.4">
      <c r="A8091" s="5" t="s">
        <v>175</v>
      </c>
      <c r="B8091" s="5" t="s">
        <v>176</v>
      </c>
      <c r="C8091" s="5" t="s">
        <v>8292</v>
      </c>
      <c r="D8091" s="5">
        <f t="shared" si="379"/>
        <v>82985</v>
      </c>
      <c r="E8091" s="6">
        <v>45163</v>
      </c>
      <c r="F8091" s="6">
        <f t="shared" si="381"/>
        <v>45253</v>
      </c>
      <c r="G8091" s="6" t="str">
        <f>IF('BCT Template'!R8090&gt;F8091,"Yes","No")</f>
        <v>No</v>
      </c>
      <c r="H8091" s="5" t="s">
        <v>210</v>
      </c>
      <c r="I8091" s="5" t="s">
        <v>211</v>
      </c>
      <c r="J8091" s="5" t="s">
        <v>184</v>
      </c>
      <c r="K8091" s="5" t="s">
        <v>185</v>
      </c>
      <c r="L8091" s="7" t="s">
        <v>164</v>
      </c>
      <c r="M8091" t="str">
        <f t="shared" si="380"/>
        <v>No</v>
      </c>
    </row>
    <row r="8092" spans="1:13" ht="15" thickBot="1" x14ac:dyDescent="0.4">
      <c r="A8092" s="5" t="s">
        <v>175</v>
      </c>
      <c r="B8092" s="5" t="s">
        <v>176</v>
      </c>
      <c r="C8092" s="5" t="s">
        <v>8293</v>
      </c>
      <c r="D8092" s="5">
        <f t="shared" si="379"/>
        <v>82276</v>
      </c>
      <c r="E8092" s="6">
        <v>44561</v>
      </c>
      <c r="F8092" s="6">
        <f t="shared" si="381"/>
        <v>44651</v>
      </c>
      <c r="G8092" s="6" t="str">
        <f>IF('BCT Template'!R8091&gt;F8092,"Yes","No")</f>
        <v>No</v>
      </c>
      <c r="H8092" s="5" t="s">
        <v>210</v>
      </c>
      <c r="I8092" s="5" t="s">
        <v>211</v>
      </c>
      <c r="J8092" s="5" t="s">
        <v>184</v>
      </c>
      <c r="K8092" s="5" t="s">
        <v>185</v>
      </c>
      <c r="L8092" s="7" t="s">
        <v>164</v>
      </c>
      <c r="M8092" t="str">
        <f t="shared" si="380"/>
        <v>No</v>
      </c>
    </row>
    <row r="8093" spans="1:13" ht="15" thickBot="1" x14ac:dyDescent="0.4">
      <c r="A8093" s="5" t="s">
        <v>175</v>
      </c>
      <c r="B8093" s="5" t="s">
        <v>176</v>
      </c>
      <c r="C8093" s="5" t="s">
        <v>8294</v>
      </c>
      <c r="D8093" s="5">
        <f t="shared" si="379"/>
        <v>57242</v>
      </c>
      <c r="E8093" s="6">
        <v>44043</v>
      </c>
      <c r="F8093" s="6">
        <f t="shared" si="381"/>
        <v>44133</v>
      </c>
      <c r="G8093" s="6" t="str">
        <f>IF('BCT Template'!R8092&gt;F8093,"Yes","No")</f>
        <v>No</v>
      </c>
      <c r="H8093" s="5" t="s">
        <v>189</v>
      </c>
      <c r="I8093" s="5" t="s">
        <v>190</v>
      </c>
      <c r="J8093" s="5" t="s">
        <v>184</v>
      </c>
      <c r="K8093" s="5" t="s">
        <v>185</v>
      </c>
      <c r="L8093" s="7" t="s">
        <v>164</v>
      </c>
      <c r="M8093" t="str">
        <f t="shared" si="380"/>
        <v>No</v>
      </c>
    </row>
    <row r="8094" spans="1:13" ht="15" thickBot="1" x14ac:dyDescent="0.4">
      <c r="A8094" s="5" t="s">
        <v>175</v>
      </c>
      <c r="B8094" s="5" t="s">
        <v>176</v>
      </c>
      <c r="C8094" s="5" t="s">
        <v>8295</v>
      </c>
      <c r="D8094" s="5">
        <f t="shared" si="379"/>
        <v>79829</v>
      </c>
      <c r="E8094" s="6">
        <v>43404</v>
      </c>
      <c r="F8094" s="6">
        <f t="shared" si="381"/>
        <v>43494</v>
      </c>
      <c r="G8094" s="6" t="str">
        <f>IF('BCT Template'!R8093&gt;F8094,"Yes","No")</f>
        <v>No</v>
      </c>
      <c r="H8094" s="5" t="s">
        <v>182</v>
      </c>
      <c r="I8094" s="5" t="s">
        <v>183</v>
      </c>
      <c r="J8094" s="5" t="s">
        <v>184</v>
      </c>
      <c r="K8094" s="5" t="s">
        <v>185</v>
      </c>
      <c r="L8094" s="7" t="s">
        <v>164</v>
      </c>
      <c r="M8094" t="str">
        <f t="shared" si="380"/>
        <v>No</v>
      </c>
    </row>
    <row r="8095" spans="1:13" ht="15" thickBot="1" x14ac:dyDescent="0.4">
      <c r="A8095" s="5" t="s">
        <v>175</v>
      </c>
      <c r="B8095" s="5" t="s">
        <v>176</v>
      </c>
      <c r="C8095" s="5" t="s">
        <v>8296</v>
      </c>
      <c r="D8095" s="5">
        <f t="shared" si="379"/>
        <v>22019</v>
      </c>
      <c r="E8095" s="6">
        <v>44043</v>
      </c>
      <c r="F8095" s="6">
        <f t="shared" si="381"/>
        <v>44133</v>
      </c>
      <c r="G8095" s="6" t="str">
        <f>IF('BCT Template'!R8094&gt;F8095,"Yes","No")</f>
        <v>No</v>
      </c>
      <c r="H8095" s="5" t="s">
        <v>178</v>
      </c>
      <c r="I8095" s="5" t="s">
        <v>179</v>
      </c>
      <c r="J8095" s="5" t="s">
        <v>35</v>
      </c>
      <c r="K8095" s="5" t="s">
        <v>180</v>
      </c>
      <c r="L8095" s="7" t="s">
        <v>164</v>
      </c>
      <c r="M8095" t="str">
        <f t="shared" si="380"/>
        <v>Yes</v>
      </c>
    </row>
    <row r="8096" spans="1:13" ht="15" thickBot="1" x14ac:dyDescent="0.4">
      <c r="A8096" s="5" t="s">
        <v>175</v>
      </c>
      <c r="B8096" s="5" t="s">
        <v>176</v>
      </c>
      <c r="C8096" s="5" t="s">
        <v>8297</v>
      </c>
      <c r="D8096" s="5">
        <f t="shared" si="379"/>
        <v>21613</v>
      </c>
      <c r="E8096" s="6">
        <v>40404</v>
      </c>
      <c r="F8096" s="6">
        <f t="shared" si="381"/>
        <v>40494</v>
      </c>
      <c r="G8096" s="6" t="str">
        <f>IF('BCT Template'!R8095&gt;F8096,"Yes","No")</f>
        <v>No</v>
      </c>
      <c r="H8096" s="5" t="s">
        <v>178</v>
      </c>
      <c r="I8096" s="5" t="s">
        <v>179</v>
      </c>
      <c r="J8096" s="5" t="s">
        <v>35</v>
      </c>
      <c r="K8096" s="5" t="s">
        <v>180</v>
      </c>
      <c r="L8096" s="7" t="s">
        <v>164</v>
      </c>
      <c r="M8096" t="str">
        <f t="shared" si="380"/>
        <v>Yes</v>
      </c>
    </row>
    <row r="8097" spans="1:13" ht="15" thickBot="1" x14ac:dyDescent="0.4">
      <c r="A8097" s="5" t="s">
        <v>175</v>
      </c>
      <c r="B8097" s="5" t="s">
        <v>176</v>
      </c>
      <c r="C8097" s="5" t="s">
        <v>8298</v>
      </c>
      <c r="D8097" s="5">
        <f t="shared" si="379"/>
        <v>77068</v>
      </c>
      <c r="E8097" s="6">
        <v>44104</v>
      </c>
      <c r="F8097" s="6">
        <f t="shared" si="381"/>
        <v>44194</v>
      </c>
      <c r="G8097" s="6" t="str">
        <f>IF('BCT Template'!R8096&gt;F8097,"Yes","No")</f>
        <v>No</v>
      </c>
      <c r="H8097" s="5" t="s">
        <v>197</v>
      </c>
      <c r="I8097" s="5" t="s">
        <v>198</v>
      </c>
      <c r="J8097" s="5" t="s">
        <v>184</v>
      </c>
      <c r="K8097" s="5" t="s">
        <v>185</v>
      </c>
      <c r="L8097" s="7" t="s">
        <v>164</v>
      </c>
      <c r="M8097" t="str">
        <f t="shared" si="380"/>
        <v>No</v>
      </c>
    </row>
    <row r="8098" spans="1:13" ht="15" thickBot="1" x14ac:dyDescent="0.4">
      <c r="A8098" s="5" t="s">
        <v>175</v>
      </c>
      <c r="B8098" s="5" t="s">
        <v>176</v>
      </c>
      <c r="C8098" s="5" t="s">
        <v>8299</v>
      </c>
      <c r="D8098" s="5">
        <f t="shared" si="379"/>
        <v>78210</v>
      </c>
      <c r="E8098" s="6">
        <v>44330</v>
      </c>
      <c r="F8098" s="6">
        <f t="shared" si="381"/>
        <v>44420</v>
      </c>
      <c r="G8098" s="6" t="str">
        <f>IF('BCT Template'!R8097&gt;F8098,"Yes","No")</f>
        <v>No</v>
      </c>
      <c r="H8098" s="5" t="s">
        <v>189</v>
      </c>
      <c r="I8098" s="5" t="s">
        <v>190</v>
      </c>
      <c r="J8098" s="5" t="s">
        <v>184</v>
      </c>
      <c r="K8098" s="5" t="s">
        <v>185</v>
      </c>
      <c r="L8098" s="7" t="s">
        <v>164</v>
      </c>
      <c r="M8098" t="str">
        <f t="shared" si="380"/>
        <v>No</v>
      </c>
    </row>
    <row r="8099" spans="1:13" ht="15" thickBot="1" x14ac:dyDescent="0.4">
      <c r="A8099" s="5" t="s">
        <v>175</v>
      </c>
      <c r="B8099" s="5" t="s">
        <v>176</v>
      </c>
      <c r="C8099" s="5" t="s">
        <v>8300</v>
      </c>
      <c r="D8099" s="5">
        <f t="shared" si="379"/>
        <v>77787</v>
      </c>
      <c r="E8099" s="6">
        <v>43210</v>
      </c>
      <c r="F8099" s="6">
        <f t="shared" si="381"/>
        <v>43300</v>
      </c>
      <c r="G8099" s="6" t="str">
        <f>IF('BCT Template'!R8098&gt;F8099,"Yes","No")</f>
        <v>No</v>
      </c>
      <c r="H8099" s="5" t="s">
        <v>189</v>
      </c>
      <c r="I8099" s="5" t="s">
        <v>190</v>
      </c>
      <c r="J8099" s="5" t="s">
        <v>200</v>
      </c>
      <c r="K8099" s="5" t="s">
        <v>201</v>
      </c>
      <c r="L8099" s="7" t="s">
        <v>164</v>
      </c>
      <c r="M8099" t="str">
        <f t="shared" si="380"/>
        <v>Yes</v>
      </c>
    </row>
    <row r="8100" spans="1:13" ht="15" thickBot="1" x14ac:dyDescent="0.4">
      <c r="A8100" s="5" t="s">
        <v>175</v>
      </c>
      <c r="B8100" s="5" t="s">
        <v>176</v>
      </c>
      <c r="C8100" s="5" t="s">
        <v>8301</v>
      </c>
      <c r="D8100" s="5">
        <f t="shared" si="379"/>
        <v>57349</v>
      </c>
      <c r="E8100" s="6">
        <v>44403</v>
      </c>
      <c r="F8100" s="6">
        <f t="shared" si="381"/>
        <v>44493</v>
      </c>
      <c r="G8100" s="6" t="str">
        <f>IF('BCT Template'!R8099&gt;F8100,"Yes","No")</f>
        <v>No</v>
      </c>
      <c r="H8100" s="5" t="s">
        <v>189</v>
      </c>
      <c r="I8100" s="5" t="s">
        <v>190</v>
      </c>
      <c r="J8100" s="5" t="s">
        <v>184</v>
      </c>
      <c r="K8100" s="5" t="s">
        <v>185</v>
      </c>
      <c r="L8100" s="7" t="s">
        <v>164</v>
      </c>
      <c r="M8100" t="str">
        <f t="shared" si="380"/>
        <v>No</v>
      </c>
    </row>
    <row r="8101" spans="1:13" ht="15" thickBot="1" x14ac:dyDescent="0.4">
      <c r="A8101" s="5" t="s">
        <v>175</v>
      </c>
      <c r="B8101" s="5" t="s">
        <v>176</v>
      </c>
      <c r="C8101" s="5" t="s">
        <v>8302</v>
      </c>
      <c r="D8101" s="5">
        <f t="shared" si="379"/>
        <v>23144</v>
      </c>
      <c r="E8101" s="6">
        <v>43708</v>
      </c>
      <c r="F8101" s="6">
        <f t="shared" si="381"/>
        <v>43798</v>
      </c>
      <c r="G8101" s="6" t="str">
        <f>IF('BCT Template'!R8100&gt;F8101,"Yes","No")</f>
        <v>No</v>
      </c>
      <c r="H8101" s="5" t="s">
        <v>178</v>
      </c>
      <c r="I8101" s="5" t="s">
        <v>179</v>
      </c>
      <c r="J8101" s="5" t="s">
        <v>35</v>
      </c>
      <c r="K8101" s="5" t="s">
        <v>180</v>
      </c>
      <c r="L8101" s="7" t="s">
        <v>164</v>
      </c>
      <c r="M8101" t="str">
        <f t="shared" si="380"/>
        <v>Yes</v>
      </c>
    </row>
    <row r="8102" spans="1:13" ht="15" thickBot="1" x14ac:dyDescent="0.4">
      <c r="A8102" s="5" t="s">
        <v>175</v>
      </c>
      <c r="B8102" s="5" t="s">
        <v>176</v>
      </c>
      <c r="C8102" s="5" t="s">
        <v>8303</v>
      </c>
      <c r="D8102" s="5">
        <f t="shared" si="379"/>
        <v>81682</v>
      </c>
      <c r="E8102" s="6">
        <v>44408</v>
      </c>
      <c r="F8102" s="6">
        <f t="shared" si="381"/>
        <v>44498</v>
      </c>
      <c r="G8102" s="6" t="str">
        <f>IF('BCT Template'!R8101&gt;F8102,"Yes","No")</f>
        <v>No</v>
      </c>
      <c r="H8102" s="5" t="s">
        <v>182</v>
      </c>
      <c r="I8102" s="5" t="s">
        <v>183</v>
      </c>
      <c r="J8102" s="5" t="s">
        <v>200</v>
      </c>
      <c r="K8102" s="5" t="s">
        <v>201</v>
      </c>
      <c r="L8102" s="7" t="s">
        <v>164</v>
      </c>
      <c r="M8102" t="str">
        <f t="shared" si="380"/>
        <v>Yes</v>
      </c>
    </row>
    <row r="8103" spans="1:13" ht="15" thickBot="1" x14ac:dyDescent="0.4">
      <c r="A8103" s="5" t="s">
        <v>175</v>
      </c>
      <c r="B8103" s="5" t="s">
        <v>176</v>
      </c>
      <c r="C8103" s="5" t="s">
        <v>8304</v>
      </c>
      <c r="D8103" s="5">
        <f t="shared" si="379"/>
        <v>59817</v>
      </c>
      <c r="E8103" s="6">
        <v>44196</v>
      </c>
      <c r="F8103" s="6">
        <f t="shared" si="381"/>
        <v>44286</v>
      </c>
      <c r="G8103" s="6" t="str">
        <f>IF('BCT Template'!R8102&gt;F8103,"Yes","No")</f>
        <v>No</v>
      </c>
      <c r="H8103" s="5" t="s">
        <v>182</v>
      </c>
      <c r="I8103" s="5" t="s">
        <v>183</v>
      </c>
      <c r="J8103" s="5" t="s">
        <v>184</v>
      </c>
      <c r="K8103" s="5" t="s">
        <v>185</v>
      </c>
      <c r="L8103" s="7" t="s">
        <v>164</v>
      </c>
      <c r="M8103" t="str">
        <f t="shared" si="380"/>
        <v>No</v>
      </c>
    </row>
    <row r="8104" spans="1:13" ht="15" thickBot="1" x14ac:dyDescent="0.4">
      <c r="A8104" s="5" t="s">
        <v>175</v>
      </c>
      <c r="B8104" s="5" t="s">
        <v>176</v>
      </c>
      <c r="C8104" s="5" t="s">
        <v>8305</v>
      </c>
      <c r="D8104" s="5">
        <f t="shared" si="379"/>
        <v>82986</v>
      </c>
      <c r="E8104" s="6">
        <v>45150</v>
      </c>
      <c r="F8104" s="6">
        <f t="shared" si="381"/>
        <v>45240</v>
      </c>
      <c r="G8104" s="6" t="str">
        <f>IF('BCT Template'!R8103&gt;F8104,"Yes","No")</f>
        <v>No</v>
      </c>
      <c r="H8104" s="5" t="s">
        <v>210</v>
      </c>
      <c r="I8104" s="5" t="s">
        <v>211</v>
      </c>
      <c r="J8104" s="5" t="s">
        <v>184</v>
      </c>
      <c r="K8104" s="5" t="s">
        <v>185</v>
      </c>
      <c r="L8104" s="7" t="s">
        <v>164</v>
      </c>
      <c r="M8104" t="str">
        <f t="shared" si="380"/>
        <v>No</v>
      </c>
    </row>
    <row r="8105" spans="1:13" ht="15" thickBot="1" x14ac:dyDescent="0.4">
      <c r="A8105" s="5" t="s">
        <v>175</v>
      </c>
      <c r="B8105" s="5" t="s">
        <v>176</v>
      </c>
      <c r="C8105" s="5" t="s">
        <v>8306</v>
      </c>
      <c r="D8105" s="5">
        <f t="shared" si="379"/>
        <v>59427</v>
      </c>
      <c r="E8105" s="6">
        <v>40694</v>
      </c>
      <c r="F8105" s="6">
        <f t="shared" si="381"/>
        <v>40784</v>
      </c>
      <c r="G8105" s="6" t="str">
        <f>IF('BCT Template'!R8104&gt;F8105,"Yes","No")</f>
        <v>No</v>
      </c>
      <c r="H8105" s="5" t="s">
        <v>182</v>
      </c>
      <c r="I8105" s="5" t="s">
        <v>183</v>
      </c>
      <c r="J8105" s="5" t="s">
        <v>184</v>
      </c>
      <c r="K8105" s="5" t="s">
        <v>185</v>
      </c>
      <c r="L8105" s="7" t="s">
        <v>164</v>
      </c>
      <c r="M8105" t="str">
        <f t="shared" si="380"/>
        <v>No</v>
      </c>
    </row>
    <row r="8106" spans="1:13" ht="15" thickBot="1" x14ac:dyDescent="0.4">
      <c r="A8106" s="5" t="s">
        <v>175</v>
      </c>
      <c r="B8106" s="5" t="s">
        <v>176</v>
      </c>
      <c r="C8106" s="5" t="s">
        <v>8307</v>
      </c>
      <c r="D8106" s="5">
        <f t="shared" si="379"/>
        <v>81403</v>
      </c>
      <c r="E8106" s="6">
        <v>43279</v>
      </c>
      <c r="F8106" s="6">
        <f t="shared" si="381"/>
        <v>43369</v>
      </c>
      <c r="G8106" s="6" t="str">
        <f>IF('BCT Template'!R8105&gt;F8106,"Yes","No")</f>
        <v>No</v>
      </c>
      <c r="H8106" s="5" t="s">
        <v>182</v>
      </c>
      <c r="I8106" s="5" t="s">
        <v>183</v>
      </c>
      <c r="J8106" s="5" t="s">
        <v>184</v>
      </c>
      <c r="K8106" s="5" t="s">
        <v>185</v>
      </c>
      <c r="L8106" s="7" t="s">
        <v>164</v>
      </c>
      <c r="M8106" t="str">
        <f t="shared" si="380"/>
        <v>No</v>
      </c>
    </row>
    <row r="8107" spans="1:13" ht="15" thickBot="1" x14ac:dyDescent="0.4">
      <c r="A8107" s="5" t="s">
        <v>175</v>
      </c>
      <c r="B8107" s="5" t="s">
        <v>176</v>
      </c>
      <c r="C8107" s="5" t="s">
        <v>8308</v>
      </c>
      <c r="D8107" s="5">
        <f t="shared" si="379"/>
        <v>22405</v>
      </c>
      <c r="E8107" s="6">
        <v>43465</v>
      </c>
      <c r="F8107" s="6">
        <f t="shared" si="381"/>
        <v>43555</v>
      </c>
      <c r="G8107" s="6" t="str">
        <f>IF('BCT Template'!R8106&gt;F8107,"Yes","No")</f>
        <v>No</v>
      </c>
      <c r="H8107" s="5" t="s">
        <v>178</v>
      </c>
      <c r="I8107" s="5" t="s">
        <v>179</v>
      </c>
      <c r="J8107" s="5" t="s">
        <v>35</v>
      </c>
      <c r="K8107" s="5" t="s">
        <v>180</v>
      </c>
      <c r="L8107" s="7" t="s">
        <v>164</v>
      </c>
      <c r="M8107" t="str">
        <f t="shared" si="380"/>
        <v>Yes</v>
      </c>
    </row>
    <row r="8108" spans="1:13" ht="15" thickBot="1" x14ac:dyDescent="0.4">
      <c r="A8108" s="5" t="s">
        <v>175</v>
      </c>
      <c r="B8108" s="5" t="s">
        <v>176</v>
      </c>
      <c r="C8108" s="5" t="s">
        <v>8309</v>
      </c>
      <c r="D8108" s="5">
        <f t="shared" si="379"/>
        <v>21676</v>
      </c>
      <c r="E8108" s="6">
        <v>43738</v>
      </c>
      <c r="F8108" s="6">
        <f t="shared" si="381"/>
        <v>43828</v>
      </c>
      <c r="G8108" s="6" t="str">
        <f>IF('BCT Template'!R8107&gt;F8108,"Yes","No")</f>
        <v>No</v>
      </c>
      <c r="H8108" s="5" t="s">
        <v>178</v>
      </c>
      <c r="I8108" s="5" t="s">
        <v>179</v>
      </c>
      <c r="J8108" s="5" t="s">
        <v>35</v>
      </c>
      <c r="K8108" s="5" t="s">
        <v>180</v>
      </c>
      <c r="L8108" s="7" t="s">
        <v>164</v>
      </c>
      <c r="M8108" t="str">
        <f t="shared" si="380"/>
        <v>Yes</v>
      </c>
    </row>
    <row r="8109" spans="1:13" ht="15" thickBot="1" x14ac:dyDescent="0.4">
      <c r="A8109" s="5" t="s">
        <v>175</v>
      </c>
      <c r="B8109" s="5" t="s">
        <v>176</v>
      </c>
      <c r="C8109" s="5" t="s">
        <v>8310</v>
      </c>
      <c r="D8109" s="5">
        <f t="shared" si="379"/>
        <v>80676</v>
      </c>
      <c r="E8109" s="6">
        <v>42472</v>
      </c>
      <c r="F8109" s="6">
        <f t="shared" si="381"/>
        <v>42562</v>
      </c>
      <c r="G8109" s="6" t="str">
        <f>IF('BCT Template'!R8108&gt;F8109,"Yes","No")</f>
        <v>No</v>
      </c>
      <c r="H8109" s="5" t="s">
        <v>182</v>
      </c>
      <c r="I8109" s="5" t="s">
        <v>183</v>
      </c>
      <c r="J8109" s="5" t="s">
        <v>184</v>
      </c>
      <c r="K8109" s="5" t="s">
        <v>185</v>
      </c>
      <c r="L8109" s="7" t="s">
        <v>164</v>
      </c>
      <c r="M8109" t="str">
        <f t="shared" si="380"/>
        <v>No</v>
      </c>
    </row>
    <row r="8110" spans="1:13" ht="15" thickBot="1" x14ac:dyDescent="0.4">
      <c r="A8110" s="5" t="s">
        <v>175</v>
      </c>
      <c r="B8110" s="5" t="s">
        <v>176</v>
      </c>
      <c r="C8110" s="5" t="s">
        <v>8311</v>
      </c>
      <c r="D8110" s="5">
        <f t="shared" si="379"/>
        <v>79727</v>
      </c>
      <c r="E8110" s="6">
        <v>41820</v>
      </c>
      <c r="F8110" s="6">
        <f t="shared" si="381"/>
        <v>41910</v>
      </c>
      <c r="G8110" s="6" t="str">
        <f>IF('BCT Template'!R8109&gt;F8110,"Yes","No")</f>
        <v>No</v>
      </c>
      <c r="H8110" s="5" t="s">
        <v>182</v>
      </c>
      <c r="I8110" s="5" t="s">
        <v>183</v>
      </c>
      <c r="J8110" s="5" t="s">
        <v>200</v>
      </c>
      <c r="K8110" s="5" t="s">
        <v>201</v>
      </c>
      <c r="L8110" s="7" t="s">
        <v>164</v>
      </c>
      <c r="M8110" t="str">
        <f t="shared" si="380"/>
        <v>Yes</v>
      </c>
    </row>
    <row r="8111" spans="1:13" ht="15" thickBot="1" x14ac:dyDescent="0.4">
      <c r="A8111" s="5" t="s">
        <v>175</v>
      </c>
      <c r="B8111" s="5" t="s">
        <v>176</v>
      </c>
      <c r="C8111" s="5" t="s">
        <v>8312</v>
      </c>
      <c r="D8111" s="5">
        <f t="shared" si="379"/>
        <v>84623</v>
      </c>
      <c r="E8111" s="6">
        <v>43579</v>
      </c>
      <c r="F8111" s="6">
        <f t="shared" si="381"/>
        <v>43669</v>
      </c>
      <c r="G8111" s="6" t="str">
        <f>IF('BCT Template'!R8110&gt;F8111,"Yes","No")</f>
        <v>No</v>
      </c>
      <c r="H8111" s="5" t="s">
        <v>210</v>
      </c>
      <c r="I8111" s="5" t="s">
        <v>211</v>
      </c>
      <c r="J8111" s="5" t="s">
        <v>184</v>
      </c>
      <c r="K8111" s="5" t="s">
        <v>185</v>
      </c>
      <c r="L8111" s="7" t="s">
        <v>164</v>
      </c>
      <c r="M8111" t="str">
        <f t="shared" si="380"/>
        <v>No</v>
      </c>
    </row>
    <row r="8112" spans="1:13" ht="15" thickBot="1" x14ac:dyDescent="0.4">
      <c r="A8112" s="5" t="s">
        <v>175</v>
      </c>
      <c r="B8112" s="5" t="s">
        <v>176</v>
      </c>
      <c r="C8112" s="5" t="s">
        <v>8313</v>
      </c>
      <c r="D8112" s="5">
        <f t="shared" si="379"/>
        <v>58781</v>
      </c>
      <c r="E8112" s="6">
        <v>43708</v>
      </c>
      <c r="F8112" s="6">
        <f t="shared" si="381"/>
        <v>43798</v>
      </c>
      <c r="G8112" s="6" t="str">
        <f>IF('BCT Template'!R8111&gt;F8112,"Yes","No")</f>
        <v>No</v>
      </c>
      <c r="H8112" s="5" t="s">
        <v>182</v>
      </c>
      <c r="I8112" s="5" t="s">
        <v>183</v>
      </c>
      <c r="J8112" s="5" t="s">
        <v>200</v>
      </c>
      <c r="K8112" s="5" t="s">
        <v>201</v>
      </c>
      <c r="L8112" s="7" t="s">
        <v>164</v>
      </c>
      <c r="M8112" t="str">
        <f t="shared" si="380"/>
        <v>Yes</v>
      </c>
    </row>
    <row r="8113" spans="1:13" ht="15" thickBot="1" x14ac:dyDescent="0.4">
      <c r="A8113" s="5" t="s">
        <v>175</v>
      </c>
      <c r="B8113" s="5" t="s">
        <v>176</v>
      </c>
      <c r="C8113" s="5" t="s">
        <v>8314</v>
      </c>
      <c r="D8113" s="5">
        <f t="shared" si="379"/>
        <v>79016</v>
      </c>
      <c r="E8113" s="6">
        <v>42582</v>
      </c>
      <c r="F8113" s="6">
        <f t="shared" si="381"/>
        <v>42672</v>
      </c>
      <c r="G8113" s="6" t="str">
        <f>IF('BCT Template'!R8112&gt;F8113,"Yes","No")</f>
        <v>No</v>
      </c>
      <c r="H8113" s="5" t="s">
        <v>189</v>
      </c>
      <c r="I8113" s="5" t="s">
        <v>190</v>
      </c>
      <c r="J8113" s="5" t="s">
        <v>200</v>
      </c>
      <c r="K8113" s="5" t="s">
        <v>201</v>
      </c>
      <c r="L8113" s="7" t="s">
        <v>164</v>
      </c>
      <c r="M8113" t="str">
        <f t="shared" si="380"/>
        <v>Yes</v>
      </c>
    </row>
    <row r="8114" spans="1:13" ht="15" thickBot="1" x14ac:dyDescent="0.4">
      <c r="A8114" s="5" t="s">
        <v>175</v>
      </c>
      <c r="B8114" s="5" t="s">
        <v>176</v>
      </c>
      <c r="C8114" s="5" t="s">
        <v>8315</v>
      </c>
      <c r="D8114" s="5">
        <f t="shared" si="379"/>
        <v>58275</v>
      </c>
      <c r="E8114" s="6">
        <v>42369</v>
      </c>
      <c r="F8114" s="6">
        <f t="shared" si="381"/>
        <v>42459</v>
      </c>
      <c r="G8114" s="6" t="str">
        <f>IF('BCT Template'!R8113&gt;F8114,"Yes","No")</f>
        <v>No</v>
      </c>
      <c r="H8114" s="5" t="s">
        <v>182</v>
      </c>
      <c r="I8114" s="5" t="s">
        <v>183</v>
      </c>
      <c r="J8114" s="5" t="s">
        <v>200</v>
      </c>
      <c r="K8114" s="5" t="s">
        <v>201</v>
      </c>
      <c r="L8114" s="7" t="s">
        <v>164</v>
      </c>
      <c r="M8114" t="str">
        <f t="shared" si="380"/>
        <v>Yes</v>
      </c>
    </row>
    <row r="8115" spans="1:13" ht="15" thickBot="1" x14ac:dyDescent="0.4">
      <c r="A8115" s="5" t="s">
        <v>175</v>
      </c>
      <c r="B8115" s="5" t="s">
        <v>176</v>
      </c>
      <c r="C8115" s="5" t="s">
        <v>8316</v>
      </c>
      <c r="D8115" s="5">
        <f t="shared" si="379"/>
        <v>59939</v>
      </c>
      <c r="E8115" s="6">
        <v>43979</v>
      </c>
      <c r="F8115" s="6">
        <f t="shared" si="381"/>
        <v>44069</v>
      </c>
      <c r="G8115" s="6" t="str">
        <f>IF('BCT Template'!R8114&gt;F8115,"Yes","No")</f>
        <v>No</v>
      </c>
      <c r="H8115" s="5" t="s">
        <v>182</v>
      </c>
      <c r="I8115" s="5" t="s">
        <v>183</v>
      </c>
      <c r="J8115" s="5" t="s">
        <v>184</v>
      </c>
      <c r="K8115" s="5" t="s">
        <v>185</v>
      </c>
      <c r="L8115" s="7" t="s">
        <v>164</v>
      </c>
      <c r="M8115" t="str">
        <f t="shared" si="380"/>
        <v>No</v>
      </c>
    </row>
    <row r="8116" spans="1:13" ht="15" thickBot="1" x14ac:dyDescent="0.4">
      <c r="A8116" s="5" t="s">
        <v>175</v>
      </c>
      <c r="B8116" s="5" t="s">
        <v>176</v>
      </c>
      <c r="C8116" s="5" t="s">
        <v>8317</v>
      </c>
      <c r="D8116" s="5">
        <f t="shared" si="379"/>
        <v>21293</v>
      </c>
      <c r="E8116" s="6">
        <v>44377</v>
      </c>
      <c r="F8116" s="6">
        <f t="shared" si="381"/>
        <v>44467</v>
      </c>
      <c r="G8116" s="6" t="str">
        <f>IF('BCT Template'!R8115&gt;F8116,"Yes","No")</f>
        <v>No</v>
      </c>
      <c r="H8116" s="5" t="s">
        <v>178</v>
      </c>
      <c r="I8116" s="5" t="s">
        <v>179</v>
      </c>
      <c r="J8116" s="5" t="s">
        <v>35</v>
      </c>
      <c r="K8116" s="5" t="s">
        <v>180</v>
      </c>
      <c r="L8116" s="7" t="s">
        <v>164</v>
      </c>
      <c r="M8116" t="str">
        <f t="shared" si="380"/>
        <v>Yes</v>
      </c>
    </row>
    <row r="8117" spans="1:13" ht="15" thickBot="1" x14ac:dyDescent="0.4">
      <c r="A8117" s="5" t="s">
        <v>175</v>
      </c>
      <c r="B8117" s="5" t="s">
        <v>176</v>
      </c>
      <c r="C8117" s="5" t="s">
        <v>8318</v>
      </c>
      <c r="D8117" s="5">
        <f t="shared" si="379"/>
        <v>81746</v>
      </c>
      <c r="E8117" s="6">
        <v>44165</v>
      </c>
      <c r="F8117" s="6">
        <f t="shared" si="381"/>
        <v>44255</v>
      </c>
      <c r="G8117" s="6" t="str">
        <f>IF('BCT Template'!R8116&gt;F8117,"Yes","No")</f>
        <v>No</v>
      </c>
      <c r="H8117" s="5" t="s">
        <v>182</v>
      </c>
      <c r="I8117" s="5" t="s">
        <v>183</v>
      </c>
      <c r="J8117" s="5" t="s">
        <v>200</v>
      </c>
      <c r="K8117" s="5" t="s">
        <v>201</v>
      </c>
      <c r="L8117" s="7" t="s">
        <v>164</v>
      </c>
      <c r="M8117" t="str">
        <f t="shared" si="380"/>
        <v>Yes</v>
      </c>
    </row>
    <row r="8118" spans="1:13" ht="15" thickBot="1" x14ac:dyDescent="0.4">
      <c r="A8118" s="5" t="s">
        <v>175</v>
      </c>
      <c r="B8118" s="5" t="s">
        <v>176</v>
      </c>
      <c r="C8118" s="5" t="s">
        <v>8319</v>
      </c>
      <c r="D8118" s="5">
        <f t="shared" si="379"/>
        <v>84689</v>
      </c>
      <c r="E8118" s="6">
        <v>44091</v>
      </c>
      <c r="F8118" s="6">
        <f t="shared" si="381"/>
        <v>44181</v>
      </c>
      <c r="G8118" s="6" t="str">
        <f>IF('BCT Template'!R8117&gt;F8118,"Yes","No")</f>
        <v>No</v>
      </c>
      <c r="H8118" s="5" t="s">
        <v>210</v>
      </c>
      <c r="I8118" s="5" t="s">
        <v>211</v>
      </c>
      <c r="J8118" s="5" t="s">
        <v>184</v>
      </c>
      <c r="K8118" s="5" t="s">
        <v>185</v>
      </c>
      <c r="L8118" s="7" t="s">
        <v>164</v>
      </c>
      <c r="M8118" t="str">
        <f t="shared" si="380"/>
        <v>No</v>
      </c>
    </row>
    <row r="8119" spans="1:13" ht="15" thickBot="1" x14ac:dyDescent="0.4">
      <c r="A8119" s="5" t="s">
        <v>175</v>
      </c>
      <c r="B8119" s="5" t="s">
        <v>176</v>
      </c>
      <c r="C8119" s="5" t="s">
        <v>8320</v>
      </c>
      <c r="D8119" s="5">
        <f t="shared" si="379"/>
        <v>59525</v>
      </c>
      <c r="E8119" s="6">
        <v>41912</v>
      </c>
      <c r="F8119" s="6">
        <f t="shared" si="381"/>
        <v>42002</v>
      </c>
      <c r="G8119" s="6" t="str">
        <f>IF('BCT Template'!R8118&gt;F8119,"Yes","No")</f>
        <v>No</v>
      </c>
      <c r="H8119" s="5" t="s">
        <v>182</v>
      </c>
      <c r="I8119" s="5" t="s">
        <v>183</v>
      </c>
      <c r="J8119" s="5" t="s">
        <v>200</v>
      </c>
      <c r="K8119" s="5" t="s">
        <v>201</v>
      </c>
      <c r="L8119" s="7" t="s">
        <v>164</v>
      </c>
      <c r="M8119" t="str">
        <f t="shared" si="380"/>
        <v>Yes</v>
      </c>
    </row>
    <row r="8120" spans="1:13" ht="15" thickBot="1" x14ac:dyDescent="0.4">
      <c r="A8120" s="5" t="s">
        <v>175</v>
      </c>
      <c r="B8120" s="5" t="s">
        <v>176</v>
      </c>
      <c r="C8120" s="5" t="s">
        <v>8321</v>
      </c>
      <c r="D8120" s="5">
        <f t="shared" si="379"/>
        <v>58369</v>
      </c>
      <c r="E8120" s="6">
        <v>43646</v>
      </c>
      <c r="F8120" s="6">
        <f t="shared" si="381"/>
        <v>43736</v>
      </c>
      <c r="G8120" s="6" t="str">
        <f>IF('BCT Template'!R8119&gt;F8120,"Yes","No")</f>
        <v>No</v>
      </c>
      <c r="H8120" s="5" t="s">
        <v>182</v>
      </c>
      <c r="I8120" s="5" t="s">
        <v>183</v>
      </c>
      <c r="J8120" s="5" t="s">
        <v>184</v>
      </c>
      <c r="K8120" s="5" t="s">
        <v>185</v>
      </c>
      <c r="L8120" s="7" t="s">
        <v>164</v>
      </c>
      <c r="M8120" t="str">
        <f t="shared" si="380"/>
        <v>No</v>
      </c>
    </row>
    <row r="8121" spans="1:13" ht="15" thickBot="1" x14ac:dyDescent="0.4">
      <c r="A8121" s="5" t="s">
        <v>175</v>
      </c>
      <c r="B8121" s="5" t="s">
        <v>176</v>
      </c>
      <c r="C8121" s="5" t="s">
        <v>8322</v>
      </c>
      <c r="D8121" s="5">
        <f t="shared" si="379"/>
        <v>20885</v>
      </c>
      <c r="E8121" s="6">
        <v>43496</v>
      </c>
      <c r="F8121" s="6">
        <f t="shared" si="381"/>
        <v>43586</v>
      </c>
      <c r="G8121" s="6" t="str">
        <f>IF('BCT Template'!R8120&gt;F8121,"Yes","No")</f>
        <v>No</v>
      </c>
      <c r="H8121" s="5" t="s">
        <v>197</v>
      </c>
      <c r="I8121" s="5" t="s">
        <v>198</v>
      </c>
      <c r="J8121" s="5" t="s">
        <v>184</v>
      </c>
      <c r="K8121" s="5" t="s">
        <v>185</v>
      </c>
      <c r="L8121" s="7" t="s">
        <v>164</v>
      </c>
      <c r="M8121" t="str">
        <f t="shared" si="380"/>
        <v>No</v>
      </c>
    </row>
    <row r="8122" spans="1:13" ht="15" thickBot="1" x14ac:dyDescent="0.4">
      <c r="A8122" s="5" t="s">
        <v>175</v>
      </c>
      <c r="B8122" s="5" t="s">
        <v>176</v>
      </c>
      <c r="C8122" s="5" t="s">
        <v>8323</v>
      </c>
      <c r="D8122" s="5">
        <f t="shared" si="379"/>
        <v>80049</v>
      </c>
      <c r="E8122" s="6">
        <v>44043</v>
      </c>
      <c r="F8122" s="6">
        <f t="shared" si="381"/>
        <v>44133</v>
      </c>
      <c r="G8122" s="6" t="str">
        <f>IF('BCT Template'!R8121&gt;F8122,"Yes","No")</f>
        <v>No</v>
      </c>
      <c r="H8122" s="5" t="s">
        <v>182</v>
      </c>
      <c r="I8122" s="5" t="s">
        <v>183</v>
      </c>
      <c r="J8122" s="5" t="s">
        <v>200</v>
      </c>
      <c r="K8122" s="5" t="s">
        <v>201</v>
      </c>
      <c r="L8122" s="7" t="s">
        <v>164</v>
      </c>
      <c r="M8122" t="str">
        <f t="shared" si="380"/>
        <v>Yes</v>
      </c>
    </row>
    <row r="8123" spans="1:13" ht="15" thickBot="1" x14ac:dyDescent="0.4">
      <c r="A8123" s="5" t="s">
        <v>175</v>
      </c>
      <c r="B8123" s="5" t="s">
        <v>176</v>
      </c>
      <c r="C8123" s="5" t="s">
        <v>8324</v>
      </c>
      <c r="D8123" s="5">
        <f t="shared" si="379"/>
        <v>80039</v>
      </c>
      <c r="E8123" s="6">
        <v>43982</v>
      </c>
      <c r="F8123" s="6">
        <f t="shared" si="381"/>
        <v>44072</v>
      </c>
      <c r="G8123" s="6" t="str">
        <f>IF('BCT Template'!R8122&gt;F8123,"Yes","No")</f>
        <v>No</v>
      </c>
      <c r="H8123" s="5" t="s">
        <v>182</v>
      </c>
      <c r="I8123" s="5" t="s">
        <v>183</v>
      </c>
      <c r="J8123" s="5" t="s">
        <v>200</v>
      </c>
      <c r="K8123" s="5" t="s">
        <v>201</v>
      </c>
      <c r="L8123" s="7" t="s">
        <v>164</v>
      </c>
      <c r="M8123" t="str">
        <f t="shared" si="380"/>
        <v>Yes</v>
      </c>
    </row>
    <row r="8124" spans="1:13" ht="15" thickBot="1" x14ac:dyDescent="0.4">
      <c r="A8124" s="5" t="s">
        <v>175</v>
      </c>
      <c r="B8124" s="5" t="s">
        <v>176</v>
      </c>
      <c r="C8124" s="5" t="s">
        <v>8325</v>
      </c>
      <c r="D8124" s="5">
        <f t="shared" si="379"/>
        <v>57700</v>
      </c>
      <c r="E8124" s="6">
        <v>43861</v>
      </c>
      <c r="F8124" s="6">
        <f t="shared" si="381"/>
        <v>43951</v>
      </c>
      <c r="G8124" s="6" t="str">
        <f>IF('BCT Template'!R8123&gt;F8124,"Yes","No")</f>
        <v>No</v>
      </c>
      <c r="H8124" s="5" t="s">
        <v>189</v>
      </c>
      <c r="I8124" s="5" t="s">
        <v>190</v>
      </c>
      <c r="J8124" s="5" t="s">
        <v>200</v>
      </c>
      <c r="K8124" s="5" t="s">
        <v>201</v>
      </c>
      <c r="L8124" s="7" t="s">
        <v>164</v>
      </c>
      <c r="M8124" t="str">
        <f t="shared" si="380"/>
        <v>Yes</v>
      </c>
    </row>
    <row r="8125" spans="1:13" ht="15" thickBot="1" x14ac:dyDescent="0.4">
      <c r="A8125" s="5" t="s">
        <v>175</v>
      </c>
      <c r="B8125" s="5" t="s">
        <v>176</v>
      </c>
      <c r="C8125" s="5" t="s">
        <v>8326</v>
      </c>
      <c r="D8125" s="5">
        <f t="shared" si="379"/>
        <v>58924</v>
      </c>
      <c r="E8125" s="6">
        <v>39994</v>
      </c>
      <c r="F8125" s="6">
        <f t="shared" si="381"/>
        <v>40084</v>
      </c>
      <c r="G8125" s="6" t="str">
        <f>IF('BCT Template'!R8124&gt;F8125,"Yes","No")</f>
        <v>No</v>
      </c>
      <c r="H8125" s="5" t="s">
        <v>182</v>
      </c>
      <c r="I8125" s="5" t="s">
        <v>183</v>
      </c>
      <c r="J8125" s="5" t="s">
        <v>184</v>
      </c>
      <c r="K8125" s="5" t="s">
        <v>185</v>
      </c>
      <c r="L8125" s="7" t="s">
        <v>164</v>
      </c>
      <c r="M8125" t="str">
        <f t="shared" si="380"/>
        <v>No</v>
      </c>
    </row>
    <row r="8126" spans="1:13" ht="15" thickBot="1" x14ac:dyDescent="0.4">
      <c r="A8126" s="5" t="s">
        <v>175</v>
      </c>
      <c r="B8126" s="5" t="s">
        <v>176</v>
      </c>
      <c r="C8126" s="5" t="s">
        <v>8327</v>
      </c>
      <c r="D8126" s="5">
        <f t="shared" si="379"/>
        <v>22076</v>
      </c>
      <c r="E8126" s="6">
        <v>41759</v>
      </c>
      <c r="F8126" s="6">
        <f t="shared" si="381"/>
        <v>41849</v>
      </c>
      <c r="G8126" s="6" t="str">
        <f>IF('BCT Template'!R8125&gt;F8126,"Yes","No")</f>
        <v>No</v>
      </c>
      <c r="H8126" s="5" t="s">
        <v>178</v>
      </c>
      <c r="I8126" s="5" t="s">
        <v>179</v>
      </c>
      <c r="J8126" s="5" t="s">
        <v>35</v>
      </c>
      <c r="K8126" s="5" t="s">
        <v>180</v>
      </c>
      <c r="L8126" s="7" t="s">
        <v>164</v>
      </c>
      <c r="M8126" t="str">
        <f t="shared" si="380"/>
        <v>Yes</v>
      </c>
    </row>
    <row r="8127" spans="1:13" ht="15" thickBot="1" x14ac:dyDescent="0.4">
      <c r="A8127" s="5" t="s">
        <v>175</v>
      </c>
      <c r="B8127" s="5" t="s">
        <v>176</v>
      </c>
      <c r="C8127" s="5" t="s">
        <v>8328</v>
      </c>
      <c r="D8127" s="5">
        <f t="shared" si="379"/>
        <v>59609</v>
      </c>
      <c r="E8127" s="6">
        <v>43312</v>
      </c>
      <c r="F8127" s="6">
        <f t="shared" si="381"/>
        <v>43402</v>
      </c>
      <c r="G8127" s="6" t="str">
        <f>IF('BCT Template'!R8126&gt;F8127,"Yes","No")</f>
        <v>No</v>
      </c>
      <c r="H8127" s="5" t="s">
        <v>182</v>
      </c>
      <c r="I8127" s="5" t="s">
        <v>183</v>
      </c>
      <c r="J8127" s="5" t="s">
        <v>200</v>
      </c>
      <c r="K8127" s="5" t="s">
        <v>201</v>
      </c>
      <c r="L8127" s="7" t="s">
        <v>164</v>
      </c>
      <c r="M8127" t="str">
        <f t="shared" si="380"/>
        <v>Yes</v>
      </c>
    </row>
    <row r="8128" spans="1:13" ht="15" thickBot="1" x14ac:dyDescent="0.4">
      <c r="A8128" s="5" t="s">
        <v>175</v>
      </c>
      <c r="B8128" s="5" t="s">
        <v>176</v>
      </c>
      <c r="C8128" s="5" t="s">
        <v>8329</v>
      </c>
      <c r="D8128" s="5">
        <f t="shared" si="379"/>
        <v>58975</v>
      </c>
      <c r="E8128" s="6">
        <v>43783</v>
      </c>
      <c r="F8128" s="6">
        <f t="shared" si="381"/>
        <v>43873</v>
      </c>
      <c r="G8128" s="6" t="str">
        <f>IF('BCT Template'!R8127&gt;F8128,"Yes","No")</f>
        <v>No</v>
      </c>
      <c r="H8128" s="5" t="s">
        <v>182</v>
      </c>
      <c r="I8128" s="5" t="s">
        <v>183</v>
      </c>
      <c r="J8128" s="5" t="s">
        <v>184</v>
      </c>
      <c r="K8128" s="5" t="s">
        <v>185</v>
      </c>
      <c r="L8128" s="7" t="s">
        <v>164</v>
      </c>
      <c r="M8128" t="str">
        <f t="shared" si="380"/>
        <v>No</v>
      </c>
    </row>
    <row r="8129" spans="1:13" ht="15" thickBot="1" x14ac:dyDescent="0.4">
      <c r="A8129" s="5" t="s">
        <v>175</v>
      </c>
      <c r="B8129" s="5" t="s">
        <v>176</v>
      </c>
      <c r="C8129" s="5" t="s">
        <v>8330</v>
      </c>
      <c r="D8129" s="5">
        <f t="shared" si="379"/>
        <v>82125</v>
      </c>
      <c r="E8129" s="6">
        <v>44179</v>
      </c>
      <c r="F8129" s="6">
        <f t="shared" si="381"/>
        <v>44269</v>
      </c>
      <c r="G8129" s="6" t="str">
        <f>IF('BCT Template'!R8128&gt;F8129,"Yes","No")</f>
        <v>No</v>
      </c>
      <c r="H8129" s="5" t="s">
        <v>210</v>
      </c>
      <c r="I8129" s="5" t="s">
        <v>211</v>
      </c>
      <c r="J8129" s="5" t="s">
        <v>184</v>
      </c>
      <c r="K8129" s="5" t="s">
        <v>185</v>
      </c>
      <c r="L8129" s="7" t="s">
        <v>164</v>
      </c>
      <c r="M8129" t="str">
        <f t="shared" si="380"/>
        <v>No</v>
      </c>
    </row>
    <row r="8130" spans="1:13" ht="15" thickBot="1" x14ac:dyDescent="0.4">
      <c r="A8130" s="5" t="s">
        <v>175</v>
      </c>
      <c r="B8130" s="5" t="s">
        <v>176</v>
      </c>
      <c r="C8130" s="5" t="s">
        <v>8331</v>
      </c>
      <c r="D8130" s="5">
        <f t="shared" si="379"/>
        <v>57047</v>
      </c>
      <c r="E8130" s="6">
        <v>43646</v>
      </c>
      <c r="F8130" s="6">
        <f t="shared" si="381"/>
        <v>43736</v>
      </c>
      <c r="G8130" s="6" t="str">
        <f>IF('BCT Template'!R8129&gt;F8130,"Yes","No")</f>
        <v>No</v>
      </c>
      <c r="H8130" s="5" t="s">
        <v>189</v>
      </c>
      <c r="I8130" s="5" t="s">
        <v>190</v>
      </c>
      <c r="J8130" s="5" t="s">
        <v>184</v>
      </c>
      <c r="K8130" s="5" t="s">
        <v>185</v>
      </c>
      <c r="L8130" s="7" t="s">
        <v>164</v>
      </c>
      <c r="M8130" t="str">
        <f t="shared" si="380"/>
        <v>No</v>
      </c>
    </row>
    <row r="8131" spans="1:13" ht="15" thickBot="1" x14ac:dyDescent="0.4">
      <c r="A8131" s="5" t="s">
        <v>175</v>
      </c>
      <c r="B8131" s="5" t="s">
        <v>176</v>
      </c>
      <c r="C8131" s="5" t="s">
        <v>8332</v>
      </c>
      <c r="D8131" s="5">
        <f t="shared" ref="D8131:D8194" si="382">C8131*1</f>
        <v>26206</v>
      </c>
      <c r="E8131" s="6">
        <v>40543</v>
      </c>
      <c r="F8131" s="6">
        <f t="shared" si="381"/>
        <v>40633</v>
      </c>
      <c r="G8131" s="6" t="str">
        <f>IF('BCT Template'!R8130&gt;F8131,"Yes","No")</f>
        <v>No</v>
      </c>
      <c r="H8131" s="5" t="s">
        <v>240</v>
      </c>
      <c r="I8131" s="5" t="s">
        <v>241</v>
      </c>
      <c r="J8131" s="5" t="s">
        <v>35</v>
      </c>
      <c r="K8131" s="5" t="s">
        <v>180</v>
      </c>
      <c r="L8131" s="7" t="s">
        <v>164</v>
      </c>
      <c r="M8131" t="str">
        <f t="shared" ref="M8131:M8194" si="383">IF(J8131=" ","Yes",IF(J8131="3","Yes","No"))</f>
        <v>Yes</v>
      </c>
    </row>
    <row r="8132" spans="1:13" ht="15" thickBot="1" x14ac:dyDescent="0.4">
      <c r="A8132" s="5" t="s">
        <v>175</v>
      </c>
      <c r="B8132" s="5" t="s">
        <v>176</v>
      </c>
      <c r="C8132" s="5" t="s">
        <v>8333</v>
      </c>
      <c r="D8132" s="5">
        <f t="shared" si="382"/>
        <v>81198</v>
      </c>
      <c r="E8132" s="6">
        <v>43404</v>
      </c>
      <c r="F8132" s="6">
        <f t="shared" si="381"/>
        <v>43494</v>
      </c>
      <c r="G8132" s="6" t="str">
        <f>IF('BCT Template'!R8131&gt;F8132,"Yes","No")</f>
        <v>No</v>
      </c>
      <c r="H8132" s="5" t="s">
        <v>182</v>
      </c>
      <c r="I8132" s="5" t="s">
        <v>183</v>
      </c>
      <c r="J8132" s="5" t="s">
        <v>184</v>
      </c>
      <c r="K8132" s="5" t="s">
        <v>185</v>
      </c>
      <c r="L8132" s="7" t="s">
        <v>164</v>
      </c>
      <c r="M8132" t="str">
        <f t="shared" si="383"/>
        <v>No</v>
      </c>
    </row>
    <row r="8133" spans="1:13" ht="15" thickBot="1" x14ac:dyDescent="0.4">
      <c r="A8133" s="5" t="s">
        <v>175</v>
      </c>
      <c r="B8133" s="5" t="s">
        <v>176</v>
      </c>
      <c r="C8133" s="5" t="s">
        <v>8334</v>
      </c>
      <c r="D8133" s="5">
        <f t="shared" si="382"/>
        <v>78776</v>
      </c>
      <c r="E8133" s="6">
        <v>39082</v>
      </c>
      <c r="F8133" s="6">
        <f t="shared" si="381"/>
        <v>39172</v>
      </c>
      <c r="G8133" s="6" t="str">
        <f>IF('BCT Template'!R8132&gt;F8133,"Yes","No")</f>
        <v>No</v>
      </c>
      <c r="H8133" s="5" t="s">
        <v>210</v>
      </c>
      <c r="I8133" s="5" t="s">
        <v>211</v>
      </c>
      <c r="J8133" s="5" t="s">
        <v>184</v>
      </c>
      <c r="K8133" s="5" t="s">
        <v>185</v>
      </c>
      <c r="L8133" s="7" t="s">
        <v>164</v>
      </c>
      <c r="M8133" t="str">
        <f t="shared" si="383"/>
        <v>No</v>
      </c>
    </row>
    <row r="8134" spans="1:13" ht="15" thickBot="1" x14ac:dyDescent="0.4">
      <c r="A8134" s="5" t="s">
        <v>175</v>
      </c>
      <c r="B8134" s="5" t="s">
        <v>176</v>
      </c>
      <c r="C8134" s="5" t="s">
        <v>8335</v>
      </c>
      <c r="D8134" s="5">
        <f t="shared" si="382"/>
        <v>58591</v>
      </c>
      <c r="E8134" s="6">
        <v>41182</v>
      </c>
      <c r="F8134" s="6">
        <f t="shared" si="381"/>
        <v>41272</v>
      </c>
      <c r="G8134" s="6" t="str">
        <f>IF('BCT Template'!R8133&gt;F8134,"Yes","No")</f>
        <v>No</v>
      </c>
      <c r="H8134" s="5" t="s">
        <v>182</v>
      </c>
      <c r="I8134" s="5" t="s">
        <v>183</v>
      </c>
      <c r="J8134" s="5" t="s">
        <v>184</v>
      </c>
      <c r="K8134" s="5" t="s">
        <v>185</v>
      </c>
      <c r="L8134" s="7" t="s">
        <v>164</v>
      </c>
      <c r="M8134" t="str">
        <f t="shared" si="383"/>
        <v>No</v>
      </c>
    </row>
    <row r="8135" spans="1:13" ht="15" thickBot="1" x14ac:dyDescent="0.4">
      <c r="A8135" s="5" t="s">
        <v>175</v>
      </c>
      <c r="B8135" s="5" t="s">
        <v>176</v>
      </c>
      <c r="C8135" s="5" t="s">
        <v>8336</v>
      </c>
      <c r="D8135" s="5">
        <f t="shared" si="382"/>
        <v>77612</v>
      </c>
      <c r="E8135" s="6">
        <v>44012</v>
      </c>
      <c r="F8135" s="6">
        <f t="shared" si="381"/>
        <v>44102</v>
      </c>
      <c r="G8135" s="6" t="str">
        <f>IF('BCT Template'!R8134&gt;F8135,"Yes","No")</f>
        <v>No</v>
      </c>
      <c r="H8135" s="5" t="s">
        <v>189</v>
      </c>
      <c r="I8135" s="5" t="s">
        <v>190</v>
      </c>
      <c r="J8135" s="5" t="s">
        <v>184</v>
      </c>
      <c r="K8135" s="5" t="s">
        <v>185</v>
      </c>
      <c r="L8135" s="7" t="s">
        <v>164</v>
      </c>
      <c r="M8135" t="str">
        <f t="shared" si="383"/>
        <v>No</v>
      </c>
    </row>
    <row r="8136" spans="1:13" ht="15" thickBot="1" x14ac:dyDescent="0.4">
      <c r="A8136" s="5" t="s">
        <v>175</v>
      </c>
      <c r="B8136" s="5" t="s">
        <v>176</v>
      </c>
      <c r="C8136" s="5" t="s">
        <v>8337</v>
      </c>
      <c r="D8136" s="5">
        <f t="shared" si="382"/>
        <v>80751</v>
      </c>
      <c r="E8136" s="6">
        <v>43738</v>
      </c>
      <c r="F8136" s="6">
        <f t="shared" si="381"/>
        <v>43828</v>
      </c>
      <c r="G8136" s="6" t="str">
        <f>IF('BCT Template'!R8135&gt;F8136,"Yes","No")</f>
        <v>No</v>
      </c>
      <c r="H8136" s="5" t="s">
        <v>182</v>
      </c>
      <c r="I8136" s="5" t="s">
        <v>183</v>
      </c>
      <c r="J8136" s="5" t="s">
        <v>200</v>
      </c>
      <c r="K8136" s="5" t="s">
        <v>201</v>
      </c>
      <c r="L8136" s="7" t="s">
        <v>164</v>
      </c>
      <c r="M8136" t="str">
        <f t="shared" si="383"/>
        <v>Yes</v>
      </c>
    </row>
    <row r="8137" spans="1:13" ht="15" thickBot="1" x14ac:dyDescent="0.4">
      <c r="A8137" s="5" t="s">
        <v>175</v>
      </c>
      <c r="B8137" s="5" t="s">
        <v>176</v>
      </c>
      <c r="C8137" s="5" t="s">
        <v>8338</v>
      </c>
      <c r="D8137" s="5">
        <f t="shared" si="382"/>
        <v>58914</v>
      </c>
      <c r="E8137" s="6">
        <v>44377</v>
      </c>
      <c r="F8137" s="6">
        <f t="shared" si="381"/>
        <v>44467</v>
      </c>
      <c r="G8137" s="6" t="str">
        <f>IF('BCT Template'!R8136&gt;F8137,"Yes","No")</f>
        <v>No</v>
      </c>
      <c r="H8137" s="5" t="s">
        <v>182</v>
      </c>
      <c r="I8137" s="5" t="s">
        <v>183</v>
      </c>
      <c r="J8137" s="5" t="s">
        <v>184</v>
      </c>
      <c r="K8137" s="5" t="s">
        <v>185</v>
      </c>
      <c r="L8137" s="7" t="s">
        <v>164</v>
      </c>
      <c r="M8137" t="str">
        <f t="shared" si="383"/>
        <v>No</v>
      </c>
    </row>
    <row r="8138" spans="1:13" ht="15" thickBot="1" x14ac:dyDescent="0.4">
      <c r="A8138" s="5" t="s">
        <v>175</v>
      </c>
      <c r="B8138" s="5" t="s">
        <v>176</v>
      </c>
      <c r="C8138" s="5" t="s">
        <v>8339</v>
      </c>
      <c r="D8138" s="5">
        <f t="shared" si="382"/>
        <v>31256</v>
      </c>
      <c r="E8138" s="6">
        <v>44043</v>
      </c>
      <c r="F8138" s="6">
        <f t="shared" si="381"/>
        <v>44133</v>
      </c>
      <c r="G8138" s="6" t="str">
        <f>IF('BCT Template'!R8137&gt;F8138,"Yes","No")</f>
        <v>No</v>
      </c>
      <c r="H8138" s="5" t="s">
        <v>178</v>
      </c>
      <c r="I8138" s="5" t="s">
        <v>179</v>
      </c>
      <c r="J8138" s="5" t="s">
        <v>35</v>
      </c>
      <c r="K8138" s="5" t="s">
        <v>180</v>
      </c>
      <c r="L8138" s="7" t="s">
        <v>164</v>
      </c>
      <c r="M8138" t="str">
        <f t="shared" si="383"/>
        <v>Yes</v>
      </c>
    </row>
    <row r="8139" spans="1:13" ht="15" thickBot="1" x14ac:dyDescent="0.4">
      <c r="A8139" s="5" t="s">
        <v>175</v>
      </c>
      <c r="B8139" s="5" t="s">
        <v>176</v>
      </c>
      <c r="C8139" s="5" t="s">
        <v>8340</v>
      </c>
      <c r="D8139" s="5">
        <f t="shared" si="382"/>
        <v>30953</v>
      </c>
      <c r="E8139" s="6">
        <v>39599</v>
      </c>
      <c r="F8139" s="6">
        <f t="shared" si="381"/>
        <v>39689</v>
      </c>
      <c r="G8139" s="6" t="str">
        <f>IF('BCT Template'!R8138&gt;F8139,"Yes","No")</f>
        <v>No</v>
      </c>
      <c r="H8139" s="5" t="s">
        <v>178</v>
      </c>
      <c r="I8139" s="5" t="s">
        <v>179</v>
      </c>
      <c r="J8139" s="5" t="s">
        <v>35</v>
      </c>
      <c r="K8139" s="5" t="s">
        <v>180</v>
      </c>
      <c r="L8139" s="7" t="s">
        <v>164</v>
      </c>
      <c r="M8139" t="str">
        <f t="shared" si="383"/>
        <v>Yes</v>
      </c>
    </row>
    <row r="8140" spans="1:13" ht="15" thickBot="1" x14ac:dyDescent="0.4">
      <c r="A8140" s="5" t="s">
        <v>175</v>
      </c>
      <c r="B8140" s="5" t="s">
        <v>176</v>
      </c>
      <c r="C8140" s="5" t="s">
        <v>8341</v>
      </c>
      <c r="D8140" s="5">
        <f t="shared" si="382"/>
        <v>21966</v>
      </c>
      <c r="E8140" s="6">
        <v>44408</v>
      </c>
      <c r="F8140" s="6">
        <f t="shared" si="381"/>
        <v>44498</v>
      </c>
      <c r="G8140" s="6" t="str">
        <f>IF('BCT Template'!R8139&gt;F8140,"Yes","No")</f>
        <v>No</v>
      </c>
      <c r="H8140" s="5" t="s">
        <v>178</v>
      </c>
      <c r="I8140" s="5" t="s">
        <v>179</v>
      </c>
      <c r="J8140" s="5" t="s">
        <v>35</v>
      </c>
      <c r="K8140" s="5" t="s">
        <v>180</v>
      </c>
      <c r="L8140" s="7" t="s">
        <v>164</v>
      </c>
      <c r="M8140" t="str">
        <f t="shared" si="383"/>
        <v>Yes</v>
      </c>
    </row>
    <row r="8141" spans="1:13" ht="15" thickBot="1" x14ac:dyDescent="0.4">
      <c r="A8141" s="5" t="s">
        <v>175</v>
      </c>
      <c r="B8141" s="5" t="s">
        <v>176</v>
      </c>
      <c r="C8141" s="5" t="s">
        <v>8342</v>
      </c>
      <c r="D8141" s="5">
        <f t="shared" si="382"/>
        <v>57940</v>
      </c>
      <c r="E8141" s="6">
        <v>44135</v>
      </c>
      <c r="F8141" s="6">
        <f t="shared" si="381"/>
        <v>44225</v>
      </c>
      <c r="G8141" s="6" t="str">
        <f>IF('BCT Template'!R8140&gt;F8141,"Yes","No")</f>
        <v>No</v>
      </c>
      <c r="H8141" s="5" t="s">
        <v>189</v>
      </c>
      <c r="I8141" s="5" t="s">
        <v>190</v>
      </c>
      <c r="J8141" s="5" t="s">
        <v>184</v>
      </c>
      <c r="K8141" s="5" t="s">
        <v>185</v>
      </c>
      <c r="L8141" s="7" t="s">
        <v>164</v>
      </c>
      <c r="M8141" t="str">
        <f t="shared" si="383"/>
        <v>No</v>
      </c>
    </row>
    <row r="8142" spans="1:13" ht="15" thickBot="1" x14ac:dyDescent="0.4">
      <c r="A8142" s="5" t="s">
        <v>175</v>
      </c>
      <c r="B8142" s="5" t="s">
        <v>176</v>
      </c>
      <c r="C8142" s="5" t="s">
        <v>8343</v>
      </c>
      <c r="D8142" s="5">
        <f t="shared" si="382"/>
        <v>82355</v>
      </c>
      <c r="E8142" s="6">
        <v>43784</v>
      </c>
      <c r="F8142" s="6">
        <f t="shared" si="381"/>
        <v>43874</v>
      </c>
      <c r="G8142" s="6" t="str">
        <f>IF('BCT Template'!R8141&gt;F8142,"Yes","No")</f>
        <v>No</v>
      </c>
      <c r="H8142" s="5" t="s">
        <v>210</v>
      </c>
      <c r="I8142" s="5" t="s">
        <v>211</v>
      </c>
      <c r="J8142" s="5" t="s">
        <v>184</v>
      </c>
      <c r="K8142" s="5" t="s">
        <v>185</v>
      </c>
      <c r="L8142" s="7" t="s">
        <v>164</v>
      </c>
      <c r="M8142" t="str">
        <f t="shared" si="383"/>
        <v>No</v>
      </c>
    </row>
    <row r="8143" spans="1:13" ht="15" thickBot="1" x14ac:dyDescent="0.4">
      <c r="A8143" s="5" t="s">
        <v>175</v>
      </c>
      <c r="B8143" s="5" t="s">
        <v>176</v>
      </c>
      <c r="C8143" s="5" t="s">
        <v>8344</v>
      </c>
      <c r="D8143" s="5">
        <f t="shared" si="382"/>
        <v>22735</v>
      </c>
      <c r="E8143" s="6">
        <v>44074</v>
      </c>
      <c r="F8143" s="6">
        <f t="shared" si="381"/>
        <v>44164</v>
      </c>
      <c r="G8143" s="6" t="str">
        <f>IF('BCT Template'!R8142&gt;F8143,"Yes","No")</f>
        <v>No</v>
      </c>
      <c r="H8143" s="5" t="s">
        <v>178</v>
      </c>
      <c r="I8143" s="5" t="s">
        <v>179</v>
      </c>
      <c r="J8143" s="5" t="s">
        <v>35</v>
      </c>
      <c r="K8143" s="5" t="s">
        <v>180</v>
      </c>
      <c r="L8143" s="7" t="s">
        <v>164</v>
      </c>
      <c r="M8143" t="str">
        <f t="shared" si="383"/>
        <v>Yes</v>
      </c>
    </row>
    <row r="8144" spans="1:13" ht="15" thickBot="1" x14ac:dyDescent="0.4">
      <c r="A8144" s="5" t="s">
        <v>175</v>
      </c>
      <c r="B8144" s="5" t="s">
        <v>176</v>
      </c>
      <c r="C8144" s="5" t="s">
        <v>8345</v>
      </c>
      <c r="D8144" s="5">
        <f t="shared" si="382"/>
        <v>80000</v>
      </c>
      <c r="E8144" s="6">
        <v>41912</v>
      </c>
      <c r="F8144" s="6">
        <f t="shared" si="381"/>
        <v>42002</v>
      </c>
      <c r="G8144" s="6" t="str">
        <f>IF('BCT Template'!R8143&gt;F8144,"Yes","No")</f>
        <v>No</v>
      </c>
      <c r="H8144" s="5" t="s">
        <v>182</v>
      </c>
      <c r="I8144" s="5" t="s">
        <v>183</v>
      </c>
      <c r="J8144" s="5" t="s">
        <v>184</v>
      </c>
      <c r="K8144" s="5" t="s">
        <v>185</v>
      </c>
      <c r="L8144" s="7" t="s">
        <v>164</v>
      </c>
      <c r="M8144" t="str">
        <f t="shared" si="383"/>
        <v>No</v>
      </c>
    </row>
    <row r="8145" spans="1:13" ht="15" thickBot="1" x14ac:dyDescent="0.4">
      <c r="A8145" s="5" t="s">
        <v>175</v>
      </c>
      <c r="B8145" s="5" t="s">
        <v>176</v>
      </c>
      <c r="C8145" s="5" t="s">
        <v>8346</v>
      </c>
      <c r="D8145" s="5">
        <f t="shared" si="382"/>
        <v>81441</v>
      </c>
      <c r="E8145" s="6">
        <v>43313</v>
      </c>
      <c r="F8145" s="6">
        <f t="shared" si="381"/>
        <v>43403</v>
      </c>
      <c r="G8145" s="6" t="str">
        <f>IF('BCT Template'!R8144&gt;F8145,"Yes","No")</f>
        <v>No</v>
      </c>
      <c r="H8145" s="5" t="s">
        <v>182</v>
      </c>
      <c r="I8145" s="5" t="s">
        <v>183</v>
      </c>
      <c r="J8145" s="5" t="s">
        <v>184</v>
      </c>
      <c r="K8145" s="5" t="s">
        <v>185</v>
      </c>
      <c r="L8145" s="7" t="s">
        <v>164</v>
      </c>
      <c r="M8145" t="str">
        <f t="shared" si="383"/>
        <v>No</v>
      </c>
    </row>
    <row r="8146" spans="1:13" ht="15" thickBot="1" x14ac:dyDescent="0.4">
      <c r="A8146" s="5" t="s">
        <v>175</v>
      </c>
      <c r="B8146" s="5" t="s">
        <v>176</v>
      </c>
      <c r="C8146" s="5" t="s">
        <v>8347</v>
      </c>
      <c r="D8146" s="5">
        <f t="shared" si="382"/>
        <v>58491</v>
      </c>
      <c r="E8146" s="6">
        <v>43100</v>
      </c>
      <c r="F8146" s="6">
        <f t="shared" si="381"/>
        <v>43190</v>
      </c>
      <c r="G8146" s="6" t="str">
        <f>IF('BCT Template'!R8145&gt;F8146,"Yes","No")</f>
        <v>No</v>
      </c>
      <c r="H8146" s="5" t="s">
        <v>182</v>
      </c>
      <c r="I8146" s="5" t="s">
        <v>183</v>
      </c>
      <c r="J8146" s="5" t="s">
        <v>184</v>
      </c>
      <c r="K8146" s="5" t="s">
        <v>185</v>
      </c>
      <c r="L8146" s="7" t="s">
        <v>164</v>
      </c>
      <c r="M8146" t="str">
        <f t="shared" si="383"/>
        <v>No</v>
      </c>
    </row>
    <row r="8147" spans="1:13" ht="15" thickBot="1" x14ac:dyDescent="0.4">
      <c r="A8147" s="5" t="s">
        <v>175</v>
      </c>
      <c r="B8147" s="5" t="s">
        <v>176</v>
      </c>
      <c r="C8147" s="5" t="s">
        <v>8348</v>
      </c>
      <c r="D8147" s="5">
        <f t="shared" si="382"/>
        <v>57382</v>
      </c>
      <c r="E8147" s="6">
        <v>44440</v>
      </c>
      <c r="F8147" s="6">
        <f t="shared" si="381"/>
        <v>44530</v>
      </c>
      <c r="G8147" s="6" t="str">
        <f>IF('BCT Template'!R8146&gt;F8147,"Yes","No")</f>
        <v>No</v>
      </c>
      <c r="H8147" s="5" t="s">
        <v>189</v>
      </c>
      <c r="I8147" s="5" t="s">
        <v>190</v>
      </c>
      <c r="J8147" s="5" t="s">
        <v>184</v>
      </c>
      <c r="K8147" s="5" t="s">
        <v>185</v>
      </c>
      <c r="L8147" s="7" t="s">
        <v>164</v>
      </c>
      <c r="M8147" t="str">
        <f t="shared" si="383"/>
        <v>No</v>
      </c>
    </row>
    <row r="8148" spans="1:13" ht="15" thickBot="1" x14ac:dyDescent="0.4">
      <c r="A8148" s="5" t="s">
        <v>175</v>
      </c>
      <c r="B8148" s="5" t="s">
        <v>176</v>
      </c>
      <c r="C8148" s="5" t="s">
        <v>8349</v>
      </c>
      <c r="D8148" s="5">
        <f t="shared" si="382"/>
        <v>22984</v>
      </c>
      <c r="E8148" s="6">
        <v>44135</v>
      </c>
      <c r="F8148" s="6">
        <f t="shared" si="381"/>
        <v>44225</v>
      </c>
      <c r="G8148" s="6" t="str">
        <f>IF('BCT Template'!R8147&gt;F8148,"Yes","No")</f>
        <v>No</v>
      </c>
      <c r="H8148" s="5" t="s">
        <v>178</v>
      </c>
      <c r="I8148" s="5" t="s">
        <v>179</v>
      </c>
      <c r="J8148" s="5" t="s">
        <v>35</v>
      </c>
      <c r="K8148" s="5" t="s">
        <v>180</v>
      </c>
      <c r="L8148" s="7" t="s">
        <v>164</v>
      </c>
      <c r="M8148" t="str">
        <f t="shared" si="383"/>
        <v>Yes</v>
      </c>
    </row>
    <row r="8149" spans="1:13" ht="15" thickBot="1" x14ac:dyDescent="0.4">
      <c r="A8149" s="5" t="s">
        <v>175</v>
      </c>
      <c r="B8149" s="5" t="s">
        <v>176</v>
      </c>
      <c r="C8149" s="5" t="s">
        <v>8350</v>
      </c>
      <c r="D8149" s="5">
        <f t="shared" si="382"/>
        <v>31327</v>
      </c>
      <c r="E8149" s="6">
        <v>44196</v>
      </c>
      <c r="F8149" s="6">
        <f t="shared" si="381"/>
        <v>44286</v>
      </c>
      <c r="G8149" s="6" t="str">
        <f>IF('BCT Template'!R8148&gt;F8149,"Yes","No")</f>
        <v>No</v>
      </c>
      <c r="H8149" s="5" t="s">
        <v>178</v>
      </c>
      <c r="I8149" s="5" t="s">
        <v>179</v>
      </c>
      <c r="J8149" s="5" t="s">
        <v>35</v>
      </c>
      <c r="K8149" s="5" t="s">
        <v>180</v>
      </c>
      <c r="L8149" s="7" t="s">
        <v>164</v>
      </c>
      <c r="M8149" t="str">
        <f t="shared" si="383"/>
        <v>Yes</v>
      </c>
    </row>
    <row r="8150" spans="1:13" ht="15" thickBot="1" x14ac:dyDescent="0.4">
      <c r="A8150" s="5" t="s">
        <v>175</v>
      </c>
      <c r="B8150" s="5" t="s">
        <v>176</v>
      </c>
      <c r="C8150" s="5" t="s">
        <v>8351</v>
      </c>
      <c r="D8150" s="5">
        <f t="shared" si="382"/>
        <v>25188</v>
      </c>
      <c r="E8150" s="6">
        <v>44104</v>
      </c>
      <c r="F8150" s="6">
        <f t="shared" ref="F8150:F8213" si="384">E8150+90</f>
        <v>44194</v>
      </c>
      <c r="G8150" s="6" t="str">
        <f>IF('BCT Template'!R8149&gt;F8150,"Yes","No")</f>
        <v>No</v>
      </c>
      <c r="H8150" s="5" t="s">
        <v>240</v>
      </c>
      <c r="I8150" s="5" t="s">
        <v>241</v>
      </c>
      <c r="J8150" s="5" t="s">
        <v>35</v>
      </c>
      <c r="K8150" s="5" t="s">
        <v>180</v>
      </c>
      <c r="L8150" s="7" t="s">
        <v>164</v>
      </c>
      <c r="M8150" t="str">
        <f t="shared" si="383"/>
        <v>Yes</v>
      </c>
    </row>
    <row r="8151" spans="1:13" ht="15" thickBot="1" x14ac:dyDescent="0.4">
      <c r="A8151" s="5" t="s">
        <v>175</v>
      </c>
      <c r="B8151" s="5" t="s">
        <v>176</v>
      </c>
      <c r="C8151" s="5" t="s">
        <v>8352</v>
      </c>
      <c r="D8151" s="5">
        <f t="shared" si="382"/>
        <v>80522</v>
      </c>
      <c r="E8151" s="6">
        <v>44135</v>
      </c>
      <c r="F8151" s="6">
        <f t="shared" si="384"/>
        <v>44225</v>
      </c>
      <c r="G8151" s="6" t="str">
        <f>IF('BCT Template'!R8150&gt;F8151,"Yes","No")</f>
        <v>No</v>
      </c>
      <c r="H8151" s="5" t="s">
        <v>182</v>
      </c>
      <c r="I8151" s="5" t="s">
        <v>183</v>
      </c>
      <c r="J8151" s="5" t="s">
        <v>184</v>
      </c>
      <c r="K8151" s="5" t="s">
        <v>185</v>
      </c>
      <c r="L8151" s="7" t="s">
        <v>164</v>
      </c>
      <c r="M8151" t="str">
        <f t="shared" si="383"/>
        <v>No</v>
      </c>
    </row>
    <row r="8152" spans="1:13" ht="15" thickBot="1" x14ac:dyDescent="0.4">
      <c r="A8152" s="5" t="s">
        <v>175</v>
      </c>
      <c r="B8152" s="5" t="s">
        <v>176</v>
      </c>
      <c r="C8152" s="5" t="s">
        <v>8353</v>
      </c>
      <c r="D8152" s="5">
        <f t="shared" si="382"/>
        <v>22881</v>
      </c>
      <c r="E8152" s="6">
        <v>43281</v>
      </c>
      <c r="F8152" s="6">
        <f t="shared" si="384"/>
        <v>43371</v>
      </c>
      <c r="G8152" s="6" t="str">
        <f>IF('BCT Template'!R8151&gt;F8152,"Yes","No")</f>
        <v>No</v>
      </c>
      <c r="H8152" s="5" t="s">
        <v>178</v>
      </c>
      <c r="I8152" s="5" t="s">
        <v>179</v>
      </c>
      <c r="J8152" s="5" t="s">
        <v>35</v>
      </c>
      <c r="K8152" s="5" t="s">
        <v>180</v>
      </c>
      <c r="L8152" s="7" t="s">
        <v>164</v>
      </c>
      <c r="M8152" t="str">
        <f t="shared" si="383"/>
        <v>Yes</v>
      </c>
    </row>
    <row r="8153" spans="1:13" ht="15" thickBot="1" x14ac:dyDescent="0.4">
      <c r="A8153" s="5" t="s">
        <v>175</v>
      </c>
      <c r="B8153" s="5" t="s">
        <v>176</v>
      </c>
      <c r="C8153" s="5" t="s">
        <v>8354</v>
      </c>
      <c r="D8153" s="5">
        <f t="shared" si="382"/>
        <v>59925</v>
      </c>
      <c r="E8153" s="6">
        <v>42246</v>
      </c>
      <c r="F8153" s="6">
        <f t="shared" si="384"/>
        <v>42336</v>
      </c>
      <c r="G8153" s="6" t="str">
        <f>IF('BCT Template'!R8152&gt;F8153,"Yes","No")</f>
        <v>No</v>
      </c>
      <c r="H8153" s="5" t="s">
        <v>182</v>
      </c>
      <c r="I8153" s="5" t="s">
        <v>183</v>
      </c>
      <c r="J8153" s="5" t="s">
        <v>200</v>
      </c>
      <c r="K8153" s="5" t="s">
        <v>201</v>
      </c>
      <c r="L8153" s="7" t="s">
        <v>164</v>
      </c>
      <c r="M8153" t="str">
        <f t="shared" si="383"/>
        <v>Yes</v>
      </c>
    </row>
    <row r="8154" spans="1:13" ht="15" thickBot="1" x14ac:dyDescent="0.4">
      <c r="A8154" s="5" t="s">
        <v>175</v>
      </c>
      <c r="B8154" s="5" t="s">
        <v>176</v>
      </c>
      <c r="C8154" s="5" t="s">
        <v>8355</v>
      </c>
      <c r="D8154" s="5">
        <f t="shared" si="382"/>
        <v>81923</v>
      </c>
      <c r="E8154" s="6">
        <v>44012</v>
      </c>
      <c r="F8154" s="6">
        <f t="shared" si="384"/>
        <v>44102</v>
      </c>
      <c r="G8154" s="6" t="str">
        <f>IF('BCT Template'!R8153&gt;F8154,"Yes","No")</f>
        <v>No</v>
      </c>
      <c r="H8154" s="5" t="s">
        <v>182</v>
      </c>
      <c r="I8154" s="5" t="s">
        <v>183</v>
      </c>
      <c r="J8154" s="5" t="s">
        <v>200</v>
      </c>
      <c r="K8154" s="5" t="s">
        <v>201</v>
      </c>
      <c r="L8154" s="7" t="s">
        <v>164</v>
      </c>
      <c r="M8154" t="str">
        <f t="shared" si="383"/>
        <v>Yes</v>
      </c>
    </row>
    <row r="8155" spans="1:13" ht="15" thickBot="1" x14ac:dyDescent="0.4">
      <c r="A8155" s="5" t="s">
        <v>175</v>
      </c>
      <c r="B8155" s="5" t="s">
        <v>176</v>
      </c>
      <c r="C8155" s="5" t="s">
        <v>8356</v>
      </c>
      <c r="D8155" s="5">
        <f t="shared" si="382"/>
        <v>30875</v>
      </c>
      <c r="E8155" s="6">
        <v>43890</v>
      </c>
      <c r="F8155" s="6">
        <f t="shared" si="384"/>
        <v>43980</v>
      </c>
      <c r="G8155" s="6" t="str">
        <f>IF('BCT Template'!R8154&gt;F8155,"Yes","No")</f>
        <v>No</v>
      </c>
      <c r="H8155" s="5" t="s">
        <v>178</v>
      </c>
      <c r="I8155" s="5" t="s">
        <v>179</v>
      </c>
      <c r="J8155" s="5" t="s">
        <v>35</v>
      </c>
      <c r="K8155" s="5" t="s">
        <v>180</v>
      </c>
      <c r="L8155" s="7" t="s">
        <v>164</v>
      </c>
      <c r="M8155" t="str">
        <f t="shared" si="383"/>
        <v>Yes</v>
      </c>
    </row>
    <row r="8156" spans="1:13" ht="15" thickBot="1" x14ac:dyDescent="0.4">
      <c r="A8156" s="5" t="s">
        <v>175</v>
      </c>
      <c r="B8156" s="5" t="s">
        <v>176</v>
      </c>
      <c r="C8156" s="5" t="s">
        <v>8357</v>
      </c>
      <c r="D8156" s="5">
        <f t="shared" si="382"/>
        <v>82519</v>
      </c>
      <c r="E8156" s="6">
        <v>43951</v>
      </c>
      <c r="F8156" s="6">
        <f t="shared" si="384"/>
        <v>44041</v>
      </c>
      <c r="G8156" s="6" t="str">
        <f>IF('BCT Template'!R8155&gt;F8156,"Yes","No")</f>
        <v>No</v>
      </c>
      <c r="H8156" s="5" t="s">
        <v>210</v>
      </c>
      <c r="I8156" s="5" t="s">
        <v>211</v>
      </c>
      <c r="J8156" s="5" t="s">
        <v>184</v>
      </c>
      <c r="K8156" s="5" t="s">
        <v>185</v>
      </c>
      <c r="L8156" s="7" t="s">
        <v>164</v>
      </c>
      <c r="M8156" t="str">
        <f t="shared" si="383"/>
        <v>No</v>
      </c>
    </row>
    <row r="8157" spans="1:13" ht="15" thickBot="1" x14ac:dyDescent="0.4">
      <c r="A8157" s="5" t="s">
        <v>175</v>
      </c>
      <c r="B8157" s="5" t="s">
        <v>176</v>
      </c>
      <c r="C8157" s="5" t="s">
        <v>8358</v>
      </c>
      <c r="D8157" s="5">
        <f t="shared" si="382"/>
        <v>31488</v>
      </c>
      <c r="E8157" s="6">
        <v>44074</v>
      </c>
      <c r="F8157" s="6">
        <f t="shared" si="384"/>
        <v>44164</v>
      </c>
      <c r="G8157" s="6" t="str">
        <f>IF('BCT Template'!R8156&gt;F8157,"Yes","No")</f>
        <v>No</v>
      </c>
      <c r="H8157" s="5" t="s">
        <v>178</v>
      </c>
      <c r="I8157" s="5" t="s">
        <v>179</v>
      </c>
      <c r="J8157" s="5" t="s">
        <v>35</v>
      </c>
      <c r="K8157" s="5" t="s">
        <v>180</v>
      </c>
      <c r="L8157" s="7" t="s">
        <v>164</v>
      </c>
      <c r="M8157" t="str">
        <f t="shared" si="383"/>
        <v>Yes</v>
      </c>
    </row>
    <row r="8158" spans="1:13" ht="15" thickBot="1" x14ac:dyDescent="0.4">
      <c r="A8158" s="5" t="s">
        <v>175</v>
      </c>
      <c r="B8158" s="5" t="s">
        <v>176</v>
      </c>
      <c r="C8158" s="5" t="s">
        <v>8359</v>
      </c>
      <c r="D8158" s="5">
        <f t="shared" si="382"/>
        <v>80795</v>
      </c>
      <c r="E8158" s="6">
        <v>43189</v>
      </c>
      <c r="F8158" s="6">
        <f t="shared" si="384"/>
        <v>43279</v>
      </c>
      <c r="G8158" s="6" t="str">
        <f>IF('BCT Template'!R8157&gt;F8158,"Yes","No")</f>
        <v>No</v>
      </c>
      <c r="H8158" s="5" t="s">
        <v>182</v>
      </c>
      <c r="I8158" s="5" t="s">
        <v>183</v>
      </c>
      <c r="J8158" s="5" t="s">
        <v>184</v>
      </c>
      <c r="K8158" s="5" t="s">
        <v>185</v>
      </c>
      <c r="L8158" s="7" t="s">
        <v>164</v>
      </c>
      <c r="M8158" t="str">
        <f t="shared" si="383"/>
        <v>No</v>
      </c>
    </row>
    <row r="8159" spans="1:13" ht="15" thickBot="1" x14ac:dyDescent="0.4">
      <c r="A8159" s="5" t="s">
        <v>175</v>
      </c>
      <c r="B8159" s="5" t="s">
        <v>176</v>
      </c>
      <c r="C8159" s="5" t="s">
        <v>8360</v>
      </c>
      <c r="D8159" s="5">
        <f t="shared" si="382"/>
        <v>18480</v>
      </c>
      <c r="E8159" s="6">
        <v>42369</v>
      </c>
      <c r="F8159" s="6">
        <f t="shared" si="384"/>
        <v>42459</v>
      </c>
      <c r="G8159" s="6" t="str">
        <f>IF('BCT Template'!R8158&gt;F8159,"Yes","No")</f>
        <v>No</v>
      </c>
      <c r="H8159" s="5" t="s">
        <v>234</v>
      </c>
      <c r="I8159" s="5" t="s">
        <v>235</v>
      </c>
      <c r="J8159" s="5" t="s">
        <v>184</v>
      </c>
      <c r="K8159" s="5" t="s">
        <v>185</v>
      </c>
      <c r="L8159" s="7" t="s">
        <v>164</v>
      </c>
      <c r="M8159" t="str">
        <f t="shared" si="383"/>
        <v>No</v>
      </c>
    </row>
    <row r="8160" spans="1:13" ht="15" thickBot="1" x14ac:dyDescent="0.4">
      <c r="A8160" s="5" t="s">
        <v>175</v>
      </c>
      <c r="B8160" s="5" t="s">
        <v>176</v>
      </c>
      <c r="C8160" s="5" t="s">
        <v>8361</v>
      </c>
      <c r="D8160" s="5">
        <f t="shared" si="382"/>
        <v>22500</v>
      </c>
      <c r="E8160" s="6">
        <v>44377</v>
      </c>
      <c r="F8160" s="6">
        <f t="shared" si="384"/>
        <v>44467</v>
      </c>
      <c r="G8160" s="6" t="str">
        <f>IF('BCT Template'!R8159&gt;F8160,"Yes","No")</f>
        <v>No</v>
      </c>
      <c r="H8160" s="5" t="s">
        <v>178</v>
      </c>
      <c r="I8160" s="5" t="s">
        <v>179</v>
      </c>
      <c r="J8160" s="5" t="s">
        <v>35</v>
      </c>
      <c r="K8160" s="5" t="s">
        <v>180</v>
      </c>
      <c r="L8160" s="7" t="s">
        <v>164</v>
      </c>
      <c r="M8160" t="str">
        <f t="shared" si="383"/>
        <v>Yes</v>
      </c>
    </row>
    <row r="8161" spans="1:13" ht="15" thickBot="1" x14ac:dyDescent="0.4">
      <c r="A8161" s="5" t="s">
        <v>175</v>
      </c>
      <c r="B8161" s="5" t="s">
        <v>176</v>
      </c>
      <c r="C8161" s="5" t="s">
        <v>8362</v>
      </c>
      <c r="D8161" s="5">
        <f t="shared" si="382"/>
        <v>30399</v>
      </c>
      <c r="E8161" s="6">
        <v>44316</v>
      </c>
      <c r="F8161" s="6">
        <f t="shared" si="384"/>
        <v>44406</v>
      </c>
      <c r="G8161" s="6" t="str">
        <f>IF('BCT Template'!R8160&gt;F8161,"Yes","No")</f>
        <v>No</v>
      </c>
      <c r="H8161" s="5" t="s">
        <v>178</v>
      </c>
      <c r="I8161" s="5" t="s">
        <v>179</v>
      </c>
      <c r="J8161" s="5" t="s">
        <v>35</v>
      </c>
      <c r="K8161" s="5" t="s">
        <v>180</v>
      </c>
      <c r="L8161" s="7" t="s">
        <v>164</v>
      </c>
      <c r="M8161" t="str">
        <f t="shared" si="383"/>
        <v>Yes</v>
      </c>
    </row>
    <row r="8162" spans="1:13" ht="15" thickBot="1" x14ac:dyDescent="0.4">
      <c r="A8162" s="5" t="s">
        <v>175</v>
      </c>
      <c r="B8162" s="5" t="s">
        <v>176</v>
      </c>
      <c r="C8162" s="5" t="s">
        <v>8363</v>
      </c>
      <c r="D8162" s="5">
        <f t="shared" si="382"/>
        <v>30046</v>
      </c>
      <c r="E8162" s="6">
        <v>40724</v>
      </c>
      <c r="F8162" s="6">
        <f t="shared" si="384"/>
        <v>40814</v>
      </c>
      <c r="G8162" s="6" t="str">
        <f>IF('BCT Template'!R8161&gt;F8162,"Yes","No")</f>
        <v>No</v>
      </c>
      <c r="H8162" s="5" t="s">
        <v>178</v>
      </c>
      <c r="I8162" s="5" t="s">
        <v>179</v>
      </c>
      <c r="J8162" s="5" t="s">
        <v>35</v>
      </c>
      <c r="K8162" s="5" t="s">
        <v>180</v>
      </c>
      <c r="L8162" s="7" t="s">
        <v>164</v>
      </c>
      <c r="M8162" t="str">
        <f t="shared" si="383"/>
        <v>Yes</v>
      </c>
    </row>
    <row r="8163" spans="1:13" ht="15" thickBot="1" x14ac:dyDescent="0.4">
      <c r="A8163" s="5" t="s">
        <v>175</v>
      </c>
      <c r="B8163" s="5" t="s">
        <v>176</v>
      </c>
      <c r="C8163" s="5" t="s">
        <v>8364</v>
      </c>
      <c r="D8163" s="5">
        <f t="shared" si="382"/>
        <v>31394</v>
      </c>
      <c r="E8163" s="6">
        <v>44286</v>
      </c>
      <c r="F8163" s="6">
        <f t="shared" si="384"/>
        <v>44376</v>
      </c>
      <c r="G8163" s="6" t="str">
        <f>IF('BCT Template'!R8162&gt;F8163,"Yes","No")</f>
        <v>No</v>
      </c>
      <c r="H8163" s="5" t="s">
        <v>178</v>
      </c>
      <c r="I8163" s="5" t="s">
        <v>179</v>
      </c>
      <c r="J8163" s="5" t="s">
        <v>35</v>
      </c>
      <c r="K8163" s="5" t="s">
        <v>180</v>
      </c>
      <c r="L8163" s="7" t="s">
        <v>164</v>
      </c>
      <c r="M8163" t="str">
        <f t="shared" si="383"/>
        <v>Yes</v>
      </c>
    </row>
    <row r="8164" spans="1:13" ht="15" thickBot="1" x14ac:dyDescent="0.4">
      <c r="A8164" s="5" t="s">
        <v>175</v>
      </c>
      <c r="B8164" s="5" t="s">
        <v>176</v>
      </c>
      <c r="C8164" s="5" t="s">
        <v>8365</v>
      </c>
      <c r="D8164" s="5">
        <f t="shared" si="382"/>
        <v>57127</v>
      </c>
      <c r="E8164" s="6">
        <v>42004</v>
      </c>
      <c r="F8164" s="6">
        <f t="shared" si="384"/>
        <v>42094</v>
      </c>
      <c r="G8164" s="6" t="str">
        <f>IF('BCT Template'!R8163&gt;F8164,"Yes","No")</f>
        <v>No</v>
      </c>
      <c r="H8164" s="5" t="s">
        <v>189</v>
      </c>
      <c r="I8164" s="5" t="s">
        <v>190</v>
      </c>
      <c r="J8164" s="5" t="s">
        <v>184</v>
      </c>
      <c r="K8164" s="5" t="s">
        <v>185</v>
      </c>
      <c r="L8164" s="7" t="s">
        <v>164</v>
      </c>
      <c r="M8164" t="str">
        <f t="shared" si="383"/>
        <v>No</v>
      </c>
    </row>
    <row r="8165" spans="1:13" ht="15" thickBot="1" x14ac:dyDescent="0.4">
      <c r="A8165" s="5" t="s">
        <v>175</v>
      </c>
      <c r="B8165" s="5" t="s">
        <v>176</v>
      </c>
      <c r="C8165" s="5" t="s">
        <v>8366</v>
      </c>
      <c r="D8165" s="5">
        <f t="shared" si="382"/>
        <v>21628</v>
      </c>
      <c r="E8165" s="6">
        <v>44007</v>
      </c>
      <c r="F8165" s="6">
        <f t="shared" si="384"/>
        <v>44097</v>
      </c>
      <c r="G8165" s="6" t="str">
        <f>IF('BCT Template'!R8164&gt;F8165,"Yes","No")</f>
        <v>No</v>
      </c>
      <c r="H8165" s="5" t="s">
        <v>178</v>
      </c>
      <c r="I8165" s="5" t="s">
        <v>179</v>
      </c>
      <c r="J8165" s="5" t="s">
        <v>35</v>
      </c>
      <c r="K8165" s="5" t="s">
        <v>180</v>
      </c>
      <c r="L8165" s="7" t="s">
        <v>164</v>
      </c>
      <c r="M8165" t="str">
        <f t="shared" si="383"/>
        <v>Yes</v>
      </c>
    </row>
    <row r="8166" spans="1:13" ht="15" thickBot="1" x14ac:dyDescent="0.4">
      <c r="A8166" s="5" t="s">
        <v>175</v>
      </c>
      <c r="B8166" s="5" t="s">
        <v>176</v>
      </c>
      <c r="C8166" s="5" t="s">
        <v>8367</v>
      </c>
      <c r="D8166" s="5">
        <f t="shared" si="382"/>
        <v>81361</v>
      </c>
      <c r="E8166" s="6">
        <v>43952</v>
      </c>
      <c r="F8166" s="6">
        <f t="shared" si="384"/>
        <v>44042</v>
      </c>
      <c r="G8166" s="6" t="str">
        <f>IF('BCT Template'!R8165&gt;F8166,"Yes","No")</f>
        <v>No</v>
      </c>
      <c r="H8166" s="5" t="s">
        <v>182</v>
      </c>
      <c r="I8166" s="5" t="s">
        <v>183</v>
      </c>
      <c r="J8166" s="5" t="s">
        <v>184</v>
      </c>
      <c r="K8166" s="5" t="s">
        <v>185</v>
      </c>
      <c r="L8166" s="7" t="s">
        <v>164</v>
      </c>
      <c r="M8166" t="str">
        <f t="shared" si="383"/>
        <v>No</v>
      </c>
    </row>
    <row r="8167" spans="1:13" ht="15" thickBot="1" x14ac:dyDescent="0.4">
      <c r="A8167" s="5" t="s">
        <v>175</v>
      </c>
      <c r="B8167" s="5" t="s">
        <v>176</v>
      </c>
      <c r="C8167" s="5" t="s">
        <v>8368</v>
      </c>
      <c r="D8167" s="5">
        <f t="shared" si="382"/>
        <v>21919</v>
      </c>
      <c r="E8167" s="6">
        <v>42185</v>
      </c>
      <c r="F8167" s="6">
        <f t="shared" si="384"/>
        <v>42275</v>
      </c>
      <c r="G8167" s="6" t="str">
        <f>IF('BCT Template'!R8166&gt;F8167,"Yes","No")</f>
        <v>No</v>
      </c>
      <c r="H8167" s="5" t="s">
        <v>178</v>
      </c>
      <c r="I8167" s="5" t="s">
        <v>179</v>
      </c>
      <c r="J8167" s="5" t="s">
        <v>35</v>
      </c>
      <c r="K8167" s="5" t="s">
        <v>180</v>
      </c>
      <c r="L8167" s="7" t="s">
        <v>164</v>
      </c>
      <c r="M8167" t="str">
        <f t="shared" si="383"/>
        <v>Yes</v>
      </c>
    </row>
    <row r="8168" spans="1:13" ht="15" thickBot="1" x14ac:dyDescent="0.4">
      <c r="A8168" s="5" t="s">
        <v>175</v>
      </c>
      <c r="B8168" s="5" t="s">
        <v>176</v>
      </c>
      <c r="C8168" s="5" t="s">
        <v>8369</v>
      </c>
      <c r="D8168" s="5">
        <f t="shared" si="382"/>
        <v>57280</v>
      </c>
      <c r="E8168" s="6">
        <v>41820</v>
      </c>
      <c r="F8168" s="6">
        <f t="shared" si="384"/>
        <v>41910</v>
      </c>
      <c r="G8168" s="6" t="str">
        <f>IF('BCT Template'!R8167&gt;F8168,"Yes","No")</f>
        <v>No</v>
      </c>
      <c r="H8168" s="5" t="s">
        <v>189</v>
      </c>
      <c r="I8168" s="5" t="s">
        <v>190</v>
      </c>
      <c r="J8168" s="5" t="s">
        <v>184</v>
      </c>
      <c r="K8168" s="5" t="s">
        <v>185</v>
      </c>
      <c r="L8168" s="7" t="s">
        <v>164</v>
      </c>
      <c r="M8168" t="str">
        <f t="shared" si="383"/>
        <v>No</v>
      </c>
    </row>
    <row r="8169" spans="1:13" ht="15" thickBot="1" x14ac:dyDescent="0.4">
      <c r="A8169" s="5" t="s">
        <v>175</v>
      </c>
      <c r="B8169" s="5" t="s">
        <v>176</v>
      </c>
      <c r="C8169" s="5" t="s">
        <v>8370</v>
      </c>
      <c r="D8169" s="5">
        <f t="shared" si="382"/>
        <v>80404</v>
      </c>
      <c r="E8169" s="6">
        <v>44985</v>
      </c>
      <c r="F8169" s="6">
        <f t="shared" si="384"/>
        <v>45075</v>
      </c>
      <c r="G8169" s="6" t="str">
        <f>IF('BCT Template'!R8168&gt;F8169,"Yes","No")</f>
        <v>No</v>
      </c>
      <c r="H8169" s="5" t="s">
        <v>182</v>
      </c>
      <c r="I8169" s="5" t="s">
        <v>183</v>
      </c>
      <c r="J8169" s="5" t="s">
        <v>200</v>
      </c>
      <c r="K8169" s="5" t="s">
        <v>201</v>
      </c>
      <c r="L8169" s="7" t="s">
        <v>164</v>
      </c>
      <c r="M8169" t="str">
        <f t="shared" si="383"/>
        <v>Yes</v>
      </c>
    </row>
    <row r="8170" spans="1:13" ht="15" thickBot="1" x14ac:dyDescent="0.4">
      <c r="A8170" s="5" t="s">
        <v>175</v>
      </c>
      <c r="B8170" s="5" t="s">
        <v>176</v>
      </c>
      <c r="C8170" s="5" t="s">
        <v>8371</v>
      </c>
      <c r="D8170" s="5">
        <f t="shared" si="382"/>
        <v>81664</v>
      </c>
      <c r="E8170" s="6">
        <v>44104</v>
      </c>
      <c r="F8170" s="6">
        <f t="shared" si="384"/>
        <v>44194</v>
      </c>
      <c r="G8170" s="6" t="str">
        <f>IF('BCT Template'!R8169&gt;F8170,"Yes","No")</f>
        <v>No</v>
      </c>
      <c r="H8170" s="5" t="s">
        <v>182</v>
      </c>
      <c r="I8170" s="5" t="s">
        <v>183</v>
      </c>
      <c r="J8170" s="5" t="s">
        <v>184</v>
      </c>
      <c r="K8170" s="5" t="s">
        <v>185</v>
      </c>
      <c r="L8170" s="7" t="s">
        <v>164</v>
      </c>
      <c r="M8170" t="str">
        <f t="shared" si="383"/>
        <v>No</v>
      </c>
    </row>
    <row r="8171" spans="1:13" ht="15" thickBot="1" x14ac:dyDescent="0.4">
      <c r="A8171" s="5" t="s">
        <v>175</v>
      </c>
      <c r="B8171" s="5" t="s">
        <v>176</v>
      </c>
      <c r="C8171" s="5" t="s">
        <v>8372</v>
      </c>
      <c r="D8171" s="5">
        <f t="shared" si="382"/>
        <v>29867</v>
      </c>
      <c r="E8171" s="6">
        <v>43799</v>
      </c>
      <c r="F8171" s="6">
        <f t="shared" si="384"/>
        <v>43889</v>
      </c>
      <c r="G8171" s="6" t="str">
        <f>IF('BCT Template'!R8170&gt;F8171,"Yes","No")</f>
        <v>No</v>
      </c>
      <c r="H8171" s="5" t="s">
        <v>178</v>
      </c>
      <c r="I8171" s="5" t="s">
        <v>179</v>
      </c>
      <c r="J8171" s="5" t="s">
        <v>35</v>
      </c>
      <c r="K8171" s="5" t="s">
        <v>180</v>
      </c>
      <c r="L8171" s="7" t="s">
        <v>164</v>
      </c>
      <c r="M8171" t="str">
        <f t="shared" si="383"/>
        <v>Yes</v>
      </c>
    </row>
    <row r="8172" spans="1:13" ht="15" thickBot="1" x14ac:dyDescent="0.4">
      <c r="A8172" s="5" t="s">
        <v>175</v>
      </c>
      <c r="B8172" s="5" t="s">
        <v>176</v>
      </c>
      <c r="C8172" s="5" t="s">
        <v>8373</v>
      </c>
      <c r="D8172" s="5">
        <f t="shared" si="382"/>
        <v>57634</v>
      </c>
      <c r="E8172" s="6">
        <v>44074</v>
      </c>
      <c r="F8172" s="6">
        <f t="shared" si="384"/>
        <v>44164</v>
      </c>
      <c r="G8172" s="6" t="str">
        <f>IF('BCT Template'!R8171&gt;F8172,"Yes","No")</f>
        <v>No</v>
      </c>
      <c r="H8172" s="5" t="s">
        <v>189</v>
      </c>
      <c r="I8172" s="5" t="s">
        <v>190</v>
      </c>
      <c r="J8172" s="5" t="s">
        <v>200</v>
      </c>
      <c r="K8172" s="5" t="s">
        <v>201</v>
      </c>
      <c r="L8172" s="7" t="s">
        <v>164</v>
      </c>
      <c r="M8172" t="str">
        <f t="shared" si="383"/>
        <v>Yes</v>
      </c>
    </row>
    <row r="8173" spans="1:13" ht="15" thickBot="1" x14ac:dyDescent="0.4">
      <c r="A8173" s="5" t="s">
        <v>175</v>
      </c>
      <c r="B8173" s="5" t="s">
        <v>176</v>
      </c>
      <c r="C8173" s="5" t="s">
        <v>8374</v>
      </c>
      <c r="D8173" s="5">
        <f t="shared" si="382"/>
        <v>20828</v>
      </c>
      <c r="E8173" s="6">
        <v>43373</v>
      </c>
      <c r="F8173" s="6">
        <f t="shared" si="384"/>
        <v>43463</v>
      </c>
      <c r="G8173" s="6" t="str">
        <f>IF('BCT Template'!R8172&gt;F8173,"Yes","No")</f>
        <v>No</v>
      </c>
      <c r="H8173" s="5" t="s">
        <v>197</v>
      </c>
      <c r="I8173" s="5" t="s">
        <v>198</v>
      </c>
      <c r="J8173" s="5" t="s">
        <v>200</v>
      </c>
      <c r="K8173" s="5" t="s">
        <v>201</v>
      </c>
      <c r="L8173" s="7" t="s">
        <v>164</v>
      </c>
      <c r="M8173" t="str">
        <f t="shared" si="383"/>
        <v>Yes</v>
      </c>
    </row>
    <row r="8174" spans="1:13" ht="15" thickBot="1" x14ac:dyDescent="0.4">
      <c r="A8174" s="5" t="s">
        <v>175</v>
      </c>
      <c r="B8174" s="5" t="s">
        <v>176</v>
      </c>
      <c r="C8174" s="5" t="s">
        <v>8375</v>
      </c>
      <c r="D8174" s="5">
        <f t="shared" si="382"/>
        <v>31142</v>
      </c>
      <c r="E8174" s="6">
        <v>44316</v>
      </c>
      <c r="F8174" s="6">
        <f t="shared" si="384"/>
        <v>44406</v>
      </c>
      <c r="G8174" s="6" t="str">
        <f>IF('BCT Template'!R8173&gt;F8174,"Yes","No")</f>
        <v>No</v>
      </c>
      <c r="H8174" s="5" t="s">
        <v>178</v>
      </c>
      <c r="I8174" s="5" t="s">
        <v>179</v>
      </c>
      <c r="J8174" s="5" t="s">
        <v>35</v>
      </c>
      <c r="K8174" s="5" t="s">
        <v>180</v>
      </c>
      <c r="L8174" s="7" t="s">
        <v>164</v>
      </c>
      <c r="M8174" t="str">
        <f t="shared" si="383"/>
        <v>Yes</v>
      </c>
    </row>
    <row r="8175" spans="1:13" ht="15" thickBot="1" x14ac:dyDescent="0.4">
      <c r="A8175" s="5" t="s">
        <v>175</v>
      </c>
      <c r="B8175" s="5" t="s">
        <v>176</v>
      </c>
      <c r="C8175" s="5" t="s">
        <v>8376</v>
      </c>
      <c r="D8175" s="5">
        <f t="shared" si="382"/>
        <v>82747</v>
      </c>
      <c r="E8175" s="6">
        <v>44446</v>
      </c>
      <c r="F8175" s="6">
        <f t="shared" si="384"/>
        <v>44536</v>
      </c>
      <c r="G8175" s="6" t="str">
        <f>IF('BCT Template'!R8174&gt;F8175,"Yes","No")</f>
        <v>No</v>
      </c>
      <c r="H8175" s="5" t="s">
        <v>210</v>
      </c>
      <c r="I8175" s="5" t="s">
        <v>211</v>
      </c>
      <c r="J8175" s="5" t="s">
        <v>184</v>
      </c>
      <c r="K8175" s="5" t="s">
        <v>185</v>
      </c>
      <c r="L8175" s="7" t="s">
        <v>164</v>
      </c>
      <c r="M8175" t="str">
        <f t="shared" si="383"/>
        <v>No</v>
      </c>
    </row>
    <row r="8176" spans="1:13" ht="15" thickBot="1" x14ac:dyDescent="0.4">
      <c r="A8176" s="5" t="s">
        <v>175</v>
      </c>
      <c r="B8176" s="5" t="s">
        <v>176</v>
      </c>
      <c r="C8176" s="5" t="s">
        <v>8377</v>
      </c>
      <c r="D8176" s="5">
        <f t="shared" si="382"/>
        <v>77554</v>
      </c>
      <c r="E8176" s="6">
        <v>43434</v>
      </c>
      <c r="F8176" s="6">
        <f t="shared" si="384"/>
        <v>43524</v>
      </c>
      <c r="G8176" s="6" t="str">
        <f>IF('BCT Template'!R8175&gt;F8176,"Yes","No")</f>
        <v>No</v>
      </c>
      <c r="H8176" s="5" t="s">
        <v>189</v>
      </c>
      <c r="I8176" s="5" t="s">
        <v>190</v>
      </c>
      <c r="J8176" s="5" t="s">
        <v>184</v>
      </c>
      <c r="K8176" s="5" t="s">
        <v>185</v>
      </c>
      <c r="L8176" s="7" t="s">
        <v>164</v>
      </c>
      <c r="M8176" t="str">
        <f t="shared" si="383"/>
        <v>No</v>
      </c>
    </row>
    <row r="8177" spans="1:13" ht="15" thickBot="1" x14ac:dyDescent="0.4">
      <c r="A8177" s="5" t="s">
        <v>175</v>
      </c>
      <c r="B8177" s="5" t="s">
        <v>176</v>
      </c>
      <c r="C8177" s="5" t="s">
        <v>8378</v>
      </c>
      <c r="D8177" s="5">
        <f t="shared" si="382"/>
        <v>82209</v>
      </c>
      <c r="E8177" s="6">
        <v>43875</v>
      </c>
      <c r="F8177" s="6">
        <f t="shared" si="384"/>
        <v>43965</v>
      </c>
      <c r="G8177" s="6" t="str">
        <f>IF('BCT Template'!R8176&gt;F8177,"Yes","No")</f>
        <v>No</v>
      </c>
      <c r="H8177" s="5" t="s">
        <v>210</v>
      </c>
      <c r="I8177" s="5" t="s">
        <v>211</v>
      </c>
      <c r="J8177" s="5" t="s">
        <v>184</v>
      </c>
      <c r="K8177" s="5" t="s">
        <v>185</v>
      </c>
      <c r="L8177" s="7" t="s">
        <v>164</v>
      </c>
      <c r="M8177" t="str">
        <f t="shared" si="383"/>
        <v>No</v>
      </c>
    </row>
    <row r="8178" spans="1:13" ht="15" thickBot="1" x14ac:dyDescent="0.4">
      <c r="A8178" s="5" t="s">
        <v>175</v>
      </c>
      <c r="B8178" s="5" t="s">
        <v>176</v>
      </c>
      <c r="C8178" s="5" t="s">
        <v>8379</v>
      </c>
      <c r="D8178" s="5">
        <f t="shared" si="382"/>
        <v>57626</v>
      </c>
      <c r="E8178" s="6">
        <v>41911</v>
      </c>
      <c r="F8178" s="6">
        <f t="shared" si="384"/>
        <v>42001</v>
      </c>
      <c r="G8178" s="6" t="str">
        <f>IF('BCT Template'!R8177&gt;F8178,"Yes","No")</f>
        <v>No</v>
      </c>
      <c r="H8178" s="5" t="s">
        <v>189</v>
      </c>
      <c r="I8178" s="5" t="s">
        <v>190</v>
      </c>
      <c r="J8178" s="5" t="s">
        <v>200</v>
      </c>
      <c r="K8178" s="5" t="s">
        <v>201</v>
      </c>
      <c r="L8178" s="7" t="s">
        <v>164</v>
      </c>
      <c r="M8178" t="str">
        <f t="shared" si="383"/>
        <v>Yes</v>
      </c>
    </row>
    <row r="8179" spans="1:13" ht="15" thickBot="1" x14ac:dyDescent="0.4">
      <c r="A8179" s="5" t="s">
        <v>175</v>
      </c>
      <c r="B8179" s="5" t="s">
        <v>176</v>
      </c>
      <c r="C8179" s="5" t="s">
        <v>8380</v>
      </c>
      <c r="D8179" s="5">
        <f t="shared" si="382"/>
        <v>21776</v>
      </c>
      <c r="E8179" s="6">
        <v>44341</v>
      </c>
      <c r="F8179" s="6">
        <f t="shared" si="384"/>
        <v>44431</v>
      </c>
      <c r="G8179" s="6" t="str">
        <f>IF('BCT Template'!R8178&gt;F8179,"Yes","No")</f>
        <v>No</v>
      </c>
      <c r="H8179" s="5" t="s">
        <v>178</v>
      </c>
      <c r="I8179" s="5" t="s">
        <v>179</v>
      </c>
      <c r="J8179" s="5" t="s">
        <v>35</v>
      </c>
      <c r="K8179" s="5" t="s">
        <v>180</v>
      </c>
      <c r="L8179" s="7" t="s">
        <v>164</v>
      </c>
      <c r="M8179" t="str">
        <f t="shared" si="383"/>
        <v>Yes</v>
      </c>
    </row>
    <row r="8180" spans="1:13" ht="15" thickBot="1" x14ac:dyDescent="0.4">
      <c r="A8180" s="5" t="s">
        <v>175</v>
      </c>
      <c r="B8180" s="5" t="s">
        <v>176</v>
      </c>
      <c r="C8180" s="5" t="s">
        <v>8381</v>
      </c>
      <c r="D8180" s="5">
        <f t="shared" si="382"/>
        <v>31267</v>
      </c>
      <c r="E8180" s="6">
        <v>43830</v>
      </c>
      <c r="F8180" s="6">
        <f t="shared" si="384"/>
        <v>43920</v>
      </c>
      <c r="G8180" s="6" t="str">
        <f>IF('BCT Template'!R8179&gt;F8180,"Yes","No")</f>
        <v>No</v>
      </c>
      <c r="H8180" s="5" t="s">
        <v>178</v>
      </c>
      <c r="I8180" s="5" t="s">
        <v>179</v>
      </c>
      <c r="J8180" s="5" t="s">
        <v>35</v>
      </c>
      <c r="K8180" s="5" t="s">
        <v>180</v>
      </c>
      <c r="L8180" s="7" t="s">
        <v>164</v>
      </c>
      <c r="M8180" t="str">
        <f t="shared" si="383"/>
        <v>Yes</v>
      </c>
    </row>
    <row r="8181" spans="1:13" ht="15" thickBot="1" x14ac:dyDescent="0.4">
      <c r="A8181" s="5" t="s">
        <v>175</v>
      </c>
      <c r="B8181" s="5" t="s">
        <v>176</v>
      </c>
      <c r="C8181" s="5" t="s">
        <v>8382</v>
      </c>
      <c r="D8181" s="5">
        <f t="shared" si="382"/>
        <v>79108</v>
      </c>
      <c r="E8181" s="6">
        <v>41943</v>
      </c>
      <c r="F8181" s="6">
        <f t="shared" si="384"/>
        <v>42033</v>
      </c>
      <c r="G8181" s="6" t="str">
        <f>IF('BCT Template'!R8180&gt;F8181,"Yes","No")</f>
        <v>No</v>
      </c>
      <c r="H8181" s="5" t="s">
        <v>189</v>
      </c>
      <c r="I8181" s="5" t="s">
        <v>190</v>
      </c>
      <c r="J8181" s="5" t="s">
        <v>200</v>
      </c>
      <c r="K8181" s="5" t="s">
        <v>201</v>
      </c>
      <c r="L8181" s="7" t="s">
        <v>164</v>
      </c>
      <c r="M8181" t="str">
        <f t="shared" si="383"/>
        <v>Yes</v>
      </c>
    </row>
    <row r="8182" spans="1:13" ht="15" thickBot="1" x14ac:dyDescent="0.4">
      <c r="A8182" s="5" t="s">
        <v>175</v>
      </c>
      <c r="B8182" s="5" t="s">
        <v>176</v>
      </c>
      <c r="C8182" s="5" t="s">
        <v>8383</v>
      </c>
      <c r="D8182" s="5">
        <f t="shared" si="382"/>
        <v>82138</v>
      </c>
      <c r="E8182" s="6">
        <v>43834</v>
      </c>
      <c r="F8182" s="6">
        <f t="shared" si="384"/>
        <v>43924</v>
      </c>
      <c r="G8182" s="6" t="str">
        <f>IF('BCT Template'!R8181&gt;F8182,"Yes","No")</f>
        <v>No</v>
      </c>
      <c r="H8182" s="5" t="s">
        <v>210</v>
      </c>
      <c r="I8182" s="5" t="s">
        <v>211</v>
      </c>
      <c r="J8182" s="5" t="s">
        <v>184</v>
      </c>
      <c r="K8182" s="5" t="s">
        <v>185</v>
      </c>
      <c r="L8182" s="7" t="s">
        <v>164</v>
      </c>
      <c r="M8182" t="str">
        <f t="shared" si="383"/>
        <v>No</v>
      </c>
    </row>
    <row r="8183" spans="1:13" ht="15" thickBot="1" x14ac:dyDescent="0.4">
      <c r="A8183" s="5" t="s">
        <v>175</v>
      </c>
      <c r="B8183" s="5" t="s">
        <v>176</v>
      </c>
      <c r="C8183" s="5" t="s">
        <v>8384</v>
      </c>
      <c r="D8183" s="5">
        <f t="shared" si="382"/>
        <v>23362</v>
      </c>
      <c r="E8183" s="6">
        <v>36708</v>
      </c>
      <c r="F8183" s="6">
        <f t="shared" si="384"/>
        <v>36798</v>
      </c>
      <c r="G8183" s="6" t="str">
        <f>IF('BCT Template'!R8182&gt;F8183,"Yes","No")</f>
        <v>No</v>
      </c>
      <c r="H8183" s="5" t="s">
        <v>178</v>
      </c>
      <c r="I8183" s="5" t="s">
        <v>179</v>
      </c>
      <c r="J8183" s="5" t="s">
        <v>35</v>
      </c>
      <c r="K8183" s="5" t="s">
        <v>180</v>
      </c>
      <c r="L8183" s="7" t="s">
        <v>164</v>
      </c>
      <c r="M8183" t="str">
        <f t="shared" si="383"/>
        <v>Yes</v>
      </c>
    </row>
    <row r="8184" spans="1:13" ht="15" thickBot="1" x14ac:dyDescent="0.4">
      <c r="A8184" s="5" t="s">
        <v>175</v>
      </c>
      <c r="B8184" s="5" t="s">
        <v>176</v>
      </c>
      <c r="C8184" s="5" t="s">
        <v>8385</v>
      </c>
      <c r="D8184" s="5">
        <f t="shared" si="382"/>
        <v>58438</v>
      </c>
      <c r="E8184" s="6">
        <v>42429</v>
      </c>
      <c r="F8184" s="6">
        <f t="shared" si="384"/>
        <v>42519</v>
      </c>
      <c r="G8184" s="6" t="str">
        <f>IF('BCT Template'!R8183&gt;F8184,"Yes","No")</f>
        <v>No</v>
      </c>
      <c r="H8184" s="5" t="s">
        <v>182</v>
      </c>
      <c r="I8184" s="5" t="s">
        <v>183</v>
      </c>
      <c r="J8184" s="5" t="s">
        <v>200</v>
      </c>
      <c r="K8184" s="5" t="s">
        <v>201</v>
      </c>
      <c r="L8184" s="7" t="s">
        <v>164</v>
      </c>
      <c r="M8184" t="str">
        <f t="shared" si="383"/>
        <v>Yes</v>
      </c>
    </row>
    <row r="8185" spans="1:13" ht="15" thickBot="1" x14ac:dyDescent="0.4">
      <c r="A8185" s="5" t="s">
        <v>175</v>
      </c>
      <c r="B8185" s="5" t="s">
        <v>176</v>
      </c>
      <c r="C8185" s="5" t="s">
        <v>8386</v>
      </c>
      <c r="D8185" s="5">
        <f t="shared" si="382"/>
        <v>57043</v>
      </c>
      <c r="E8185" s="6">
        <v>42566</v>
      </c>
      <c r="F8185" s="6">
        <f t="shared" si="384"/>
        <v>42656</v>
      </c>
      <c r="G8185" s="6" t="str">
        <f>IF('BCT Template'!R8184&gt;F8185,"Yes","No")</f>
        <v>No</v>
      </c>
      <c r="H8185" s="5" t="s">
        <v>189</v>
      </c>
      <c r="I8185" s="5" t="s">
        <v>190</v>
      </c>
      <c r="J8185" s="5" t="s">
        <v>200</v>
      </c>
      <c r="K8185" s="5" t="s">
        <v>201</v>
      </c>
      <c r="L8185" s="7" t="s">
        <v>164</v>
      </c>
      <c r="M8185" t="str">
        <f t="shared" si="383"/>
        <v>Yes</v>
      </c>
    </row>
    <row r="8186" spans="1:13" ht="15" thickBot="1" x14ac:dyDescent="0.4">
      <c r="A8186" s="5" t="s">
        <v>175</v>
      </c>
      <c r="B8186" s="5" t="s">
        <v>176</v>
      </c>
      <c r="C8186" s="5" t="s">
        <v>8387</v>
      </c>
      <c r="D8186" s="5">
        <f t="shared" si="382"/>
        <v>24910</v>
      </c>
      <c r="E8186" s="6">
        <v>41090</v>
      </c>
      <c r="F8186" s="6">
        <f t="shared" si="384"/>
        <v>41180</v>
      </c>
      <c r="G8186" s="6" t="str">
        <f>IF('BCT Template'!R8185&gt;F8186,"Yes","No")</f>
        <v>No</v>
      </c>
      <c r="H8186" s="5" t="s">
        <v>178</v>
      </c>
      <c r="I8186" s="5" t="s">
        <v>179</v>
      </c>
      <c r="J8186" s="5" t="s">
        <v>35</v>
      </c>
      <c r="K8186" s="5" t="s">
        <v>180</v>
      </c>
      <c r="L8186" s="7" t="s">
        <v>164</v>
      </c>
      <c r="M8186" t="str">
        <f t="shared" si="383"/>
        <v>Yes</v>
      </c>
    </row>
    <row r="8187" spans="1:13" ht="15" thickBot="1" x14ac:dyDescent="0.4">
      <c r="A8187" s="5" t="s">
        <v>175</v>
      </c>
      <c r="B8187" s="5" t="s">
        <v>176</v>
      </c>
      <c r="C8187" s="5" t="s">
        <v>8388</v>
      </c>
      <c r="D8187" s="5">
        <f t="shared" si="382"/>
        <v>31413</v>
      </c>
      <c r="E8187" s="6">
        <v>43861</v>
      </c>
      <c r="F8187" s="6">
        <f t="shared" si="384"/>
        <v>43951</v>
      </c>
      <c r="G8187" s="6" t="str">
        <f>IF('BCT Template'!R8186&gt;F8187,"Yes","No")</f>
        <v>No</v>
      </c>
      <c r="H8187" s="5" t="s">
        <v>178</v>
      </c>
      <c r="I8187" s="5" t="s">
        <v>179</v>
      </c>
      <c r="J8187" s="5" t="s">
        <v>35</v>
      </c>
      <c r="K8187" s="5" t="s">
        <v>180</v>
      </c>
      <c r="L8187" s="7" t="s">
        <v>164</v>
      </c>
      <c r="M8187" t="str">
        <f t="shared" si="383"/>
        <v>Yes</v>
      </c>
    </row>
    <row r="8188" spans="1:13" ht="15" thickBot="1" x14ac:dyDescent="0.4">
      <c r="A8188" s="5" t="s">
        <v>175</v>
      </c>
      <c r="B8188" s="5" t="s">
        <v>176</v>
      </c>
      <c r="C8188" s="5" t="s">
        <v>8389</v>
      </c>
      <c r="D8188" s="5">
        <f t="shared" si="382"/>
        <v>79846</v>
      </c>
      <c r="E8188" s="6">
        <v>41820</v>
      </c>
      <c r="F8188" s="6">
        <f t="shared" si="384"/>
        <v>41910</v>
      </c>
      <c r="G8188" s="6" t="str">
        <f>IF('BCT Template'!R8187&gt;F8188,"Yes","No")</f>
        <v>No</v>
      </c>
      <c r="H8188" s="5" t="s">
        <v>182</v>
      </c>
      <c r="I8188" s="5" t="s">
        <v>183</v>
      </c>
      <c r="J8188" s="5" t="s">
        <v>184</v>
      </c>
      <c r="K8188" s="5" t="s">
        <v>185</v>
      </c>
      <c r="L8188" s="7" t="s">
        <v>164</v>
      </c>
      <c r="M8188" t="str">
        <f t="shared" si="383"/>
        <v>No</v>
      </c>
    </row>
    <row r="8189" spans="1:13" ht="15" thickBot="1" x14ac:dyDescent="0.4">
      <c r="A8189" s="5" t="s">
        <v>175</v>
      </c>
      <c r="B8189" s="5" t="s">
        <v>176</v>
      </c>
      <c r="C8189" s="5" t="s">
        <v>8390</v>
      </c>
      <c r="D8189" s="5">
        <f t="shared" si="382"/>
        <v>59845</v>
      </c>
      <c r="E8189" s="6">
        <v>44316</v>
      </c>
      <c r="F8189" s="6">
        <f t="shared" si="384"/>
        <v>44406</v>
      </c>
      <c r="G8189" s="6" t="str">
        <f>IF('BCT Template'!R8188&gt;F8189,"Yes","No")</f>
        <v>No</v>
      </c>
      <c r="H8189" s="5" t="s">
        <v>182</v>
      </c>
      <c r="I8189" s="5" t="s">
        <v>183</v>
      </c>
      <c r="J8189" s="5" t="s">
        <v>184</v>
      </c>
      <c r="K8189" s="5" t="s">
        <v>185</v>
      </c>
      <c r="L8189" s="7" t="s">
        <v>164</v>
      </c>
      <c r="M8189" t="str">
        <f t="shared" si="383"/>
        <v>No</v>
      </c>
    </row>
    <row r="8190" spans="1:13" ht="15" thickBot="1" x14ac:dyDescent="0.4">
      <c r="A8190" s="5" t="s">
        <v>175</v>
      </c>
      <c r="B8190" s="5" t="s">
        <v>176</v>
      </c>
      <c r="C8190" s="5" t="s">
        <v>8391</v>
      </c>
      <c r="D8190" s="5">
        <f t="shared" si="382"/>
        <v>59488</v>
      </c>
      <c r="E8190" s="6">
        <v>44074</v>
      </c>
      <c r="F8190" s="6">
        <f t="shared" si="384"/>
        <v>44164</v>
      </c>
      <c r="G8190" s="6" t="str">
        <f>IF('BCT Template'!R8189&gt;F8190,"Yes","No")</f>
        <v>No</v>
      </c>
      <c r="H8190" s="5" t="s">
        <v>182</v>
      </c>
      <c r="I8190" s="5" t="s">
        <v>183</v>
      </c>
      <c r="J8190" s="5" t="s">
        <v>200</v>
      </c>
      <c r="K8190" s="5" t="s">
        <v>201</v>
      </c>
      <c r="L8190" s="7" t="s">
        <v>164</v>
      </c>
      <c r="M8190" t="str">
        <f t="shared" si="383"/>
        <v>Yes</v>
      </c>
    </row>
    <row r="8191" spans="1:13" ht="15" thickBot="1" x14ac:dyDescent="0.4">
      <c r="A8191" s="5" t="s">
        <v>175</v>
      </c>
      <c r="B8191" s="5" t="s">
        <v>176</v>
      </c>
      <c r="C8191" s="5" t="s">
        <v>8392</v>
      </c>
      <c r="D8191" s="5">
        <f t="shared" si="382"/>
        <v>30954</v>
      </c>
      <c r="E8191" s="6">
        <v>44255</v>
      </c>
      <c r="F8191" s="6">
        <f t="shared" si="384"/>
        <v>44345</v>
      </c>
      <c r="G8191" s="6" t="str">
        <f>IF('BCT Template'!R8190&gt;F8191,"Yes","No")</f>
        <v>No</v>
      </c>
      <c r="H8191" s="5" t="s">
        <v>178</v>
      </c>
      <c r="I8191" s="5" t="s">
        <v>179</v>
      </c>
      <c r="J8191" s="5" t="s">
        <v>35</v>
      </c>
      <c r="K8191" s="5" t="s">
        <v>180</v>
      </c>
      <c r="L8191" s="7" t="s">
        <v>164</v>
      </c>
      <c r="M8191" t="str">
        <f t="shared" si="383"/>
        <v>Yes</v>
      </c>
    </row>
    <row r="8192" spans="1:13" ht="15" thickBot="1" x14ac:dyDescent="0.4">
      <c r="A8192" s="5" t="s">
        <v>175</v>
      </c>
      <c r="B8192" s="5" t="s">
        <v>176</v>
      </c>
      <c r="C8192" s="5" t="s">
        <v>8393</v>
      </c>
      <c r="D8192" s="5">
        <f t="shared" si="382"/>
        <v>80921</v>
      </c>
      <c r="E8192" s="6">
        <v>43524</v>
      </c>
      <c r="F8192" s="6">
        <f t="shared" si="384"/>
        <v>43614</v>
      </c>
      <c r="G8192" s="6" t="str">
        <f>IF('BCT Template'!R8191&gt;F8192,"Yes","No")</f>
        <v>No</v>
      </c>
      <c r="H8192" s="5" t="s">
        <v>182</v>
      </c>
      <c r="I8192" s="5" t="s">
        <v>183</v>
      </c>
      <c r="J8192" s="5" t="s">
        <v>184</v>
      </c>
      <c r="K8192" s="5" t="s">
        <v>185</v>
      </c>
      <c r="L8192" s="7" t="s">
        <v>164</v>
      </c>
      <c r="M8192" t="str">
        <f t="shared" si="383"/>
        <v>No</v>
      </c>
    </row>
    <row r="8193" spans="1:13" ht="15" thickBot="1" x14ac:dyDescent="0.4">
      <c r="A8193" s="5" t="s">
        <v>175</v>
      </c>
      <c r="B8193" s="5" t="s">
        <v>176</v>
      </c>
      <c r="C8193" s="5" t="s">
        <v>8394</v>
      </c>
      <c r="D8193" s="5">
        <f t="shared" si="382"/>
        <v>77961</v>
      </c>
      <c r="E8193" s="6">
        <v>43281</v>
      </c>
      <c r="F8193" s="6">
        <f t="shared" si="384"/>
        <v>43371</v>
      </c>
      <c r="G8193" s="6" t="str">
        <f>IF('BCT Template'!R8192&gt;F8193,"Yes","No")</f>
        <v>No</v>
      </c>
      <c r="H8193" s="5" t="s">
        <v>189</v>
      </c>
      <c r="I8193" s="5" t="s">
        <v>190</v>
      </c>
      <c r="J8193" s="5" t="s">
        <v>184</v>
      </c>
      <c r="K8193" s="5" t="s">
        <v>185</v>
      </c>
      <c r="L8193" s="7" t="s">
        <v>164</v>
      </c>
      <c r="M8193" t="str">
        <f t="shared" si="383"/>
        <v>No</v>
      </c>
    </row>
    <row r="8194" spans="1:13" ht="15" thickBot="1" x14ac:dyDescent="0.4">
      <c r="A8194" s="5" t="s">
        <v>175</v>
      </c>
      <c r="B8194" s="5" t="s">
        <v>176</v>
      </c>
      <c r="C8194" s="5" t="s">
        <v>8395</v>
      </c>
      <c r="D8194" s="5">
        <f t="shared" si="382"/>
        <v>58395</v>
      </c>
      <c r="E8194" s="6">
        <v>44012</v>
      </c>
      <c r="F8194" s="6">
        <f t="shared" si="384"/>
        <v>44102</v>
      </c>
      <c r="G8194" s="6" t="str">
        <f>IF('BCT Template'!R8193&gt;F8194,"Yes","No")</f>
        <v>No</v>
      </c>
      <c r="H8194" s="5" t="s">
        <v>182</v>
      </c>
      <c r="I8194" s="5" t="s">
        <v>183</v>
      </c>
      <c r="J8194" s="5" t="s">
        <v>184</v>
      </c>
      <c r="K8194" s="5" t="s">
        <v>185</v>
      </c>
      <c r="L8194" s="7" t="s">
        <v>164</v>
      </c>
      <c r="M8194" t="str">
        <f t="shared" si="383"/>
        <v>No</v>
      </c>
    </row>
    <row r="8195" spans="1:13" ht="15" thickBot="1" x14ac:dyDescent="0.4">
      <c r="A8195" s="5" t="s">
        <v>175</v>
      </c>
      <c r="B8195" s="5" t="s">
        <v>176</v>
      </c>
      <c r="C8195" s="5" t="s">
        <v>8396</v>
      </c>
      <c r="D8195" s="5">
        <f t="shared" ref="D8195:D8258" si="385">C8195*1</f>
        <v>81539</v>
      </c>
      <c r="E8195" s="6">
        <v>44119</v>
      </c>
      <c r="F8195" s="6">
        <f t="shared" si="384"/>
        <v>44209</v>
      </c>
      <c r="G8195" s="6" t="str">
        <f>IF('BCT Template'!R8194&gt;F8195,"Yes","No")</f>
        <v>No</v>
      </c>
      <c r="H8195" s="5" t="s">
        <v>182</v>
      </c>
      <c r="I8195" s="5" t="s">
        <v>183</v>
      </c>
      <c r="J8195" s="5" t="s">
        <v>184</v>
      </c>
      <c r="K8195" s="5" t="s">
        <v>185</v>
      </c>
      <c r="L8195" s="7" t="s">
        <v>164</v>
      </c>
      <c r="M8195" t="str">
        <f t="shared" ref="M8195:M8258" si="386">IF(J8195=" ","Yes",IF(J8195="3","Yes","No"))</f>
        <v>No</v>
      </c>
    </row>
    <row r="8196" spans="1:13" ht="15" thickBot="1" x14ac:dyDescent="0.4">
      <c r="A8196" s="5" t="s">
        <v>175</v>
      </c>
      <c r="B8196" s="5" t="s">
        <v>176</v>
      </c>
      <c r="C8196" s="5" t="s">
        <v>8397</v>
      </c>
      <c r="D8196" s="5">
        <f t="shared" si="385"/>
        <v>83000</v>
      </c>
      <c r="E8196" s="6">
        <v>45160</v>
      </c>
      <c r="F8196" s="6">
        <f t="shared" si="384"/>
        <v>45250</v>
      </c>
      <c r="G8196" s="6" t="str">
        <f>IF('BCT Template'!R8195&gt;F8196,"Yes","No")</f>
        <v>No</v>
      </c>
      <c r="H8196" s="5" t="s">
        <v>210</v>
      </c>
      <c r="I8196" s="5" t="s">
        <v>211</v>
      </c>
      <c r="J8196" s="5" t="s">
        <v>184</v>
      </c>
      <c r="K8196" s="5" t="s">
        <v>185</v>
      </c>
      <c r="L8196" s="7" t="s">
        <v>164</v>
      </c>
      <c r="M8196" t="str">
        <f t="shared" si="386"/>
        <v>No</v>
      </c>
    </row>
    <row r="8197" spans="1:13" ht="15" thickBot="1" x14ac:dyDescent="0.4">
      <c r="A8197" s="5" t="s">
        <v>175</v>
      </c>
      <c r="B8197" s="5" t="s">
        <v>176</v>
      </c>
      <c r="C8197" s="5" t="s">
        <v>8398</v>
      </c>
      <c r="D8197" s="5">
        <f t="shared" si="385"/>
        <v>31448</v>
      </c>
      <c r="E8197" s="6">
        <v>44012</v>
      </c>
      <c r="F8197" s="6">
        <f t="shared" si="384"/>
        <v>44102</v>
      </c>
      <c r="G8197" s="6" t="str">
        <f>IF('BCT Template'!R8196&gt;F8197,"Yes","No")</f>
        <v>No</v>
      </c>
      <c r="H8197" s="5" t="s">
        <v>178</v>
      </c>
      <c r="I8197" s="5" t="s">
        <v>179</v>
      </c>
      <c r="J8197" s="5" t="s">
        <v>35</v>
      </c>
      <c r="K8197" s="5" t="s">
        <v>180</v>
      </c>
      <c r="L8197" s="7" t="s">
        <v>164</v>
      </c>
      <c r="M8197" t="str">
        <f t="shared" si="386"/>
        <v>Yes</v>
      </c>
    </row>
    <row r="8198" spans="1:13" ht="15" thickBot="1" x14ac:dyDescent="0.4">
      <c r="A8198" s="5" t="s">
        <v>175</v>
      </c>
      <c r="B8198" s="5" t="s">
        <v>176</v>
      </c>
      <c r="C8198" s="5" t="s">
        <v>8399</v>
      </c>
      <c r="D8198" s="5">
        <f t="shared" si="385"/>
        <v>57555</v>
      </c>
      <c r="E8198" s="6">
        <v>44196</v>
      </c>
      <c r="F8198" s="6">
        <f t="shared" si="384"/>
        <v>44286</v>
      </c>
      <c r="G8198" s="6" t="str">
        <f>IF('BCT Template'!R8197&gt;F8198,"Yes","No")</f>
        <v>No</v>
      </c>
      <c r="H8198" s="5" t="s">
        <v>189</v>
      </c>
      <c r="I8198" s="5" t="s">
        <v>190</v>
      </c>
      <c r="J8198" s="5" t="s">
        <v>184</v>
      </c>
      <c r="K8198" s="5" t="s">
        <v>185</v>
      </c>
      <c r="L8198" s="7" t="s">
        <v>164</v>
      </c>
      <c r="M8198" t="str">
        <f t="shared" si="386"/>
        <v>No</v>
      </c>
    </row>
    <row r="8199" spans="1:13" ht="15" thickBot="1" x14ac:dyDescent="0.4">
      <c r="A8199" s="5" t="s">
        <v>175</v>
      </c>
      <c r="B8199" s="5" t="s">
        <v>176</v>
      </c>
      <c r="C8199" s="5" t="s">
        <v>8400</v>
      </c>
      <c r="D8199" s="5">
        <f t="shared" si="385"/>
        <v>58293</v>
      </c>
      <c r="E8199" s="6">
        <v>42766</v>
      </c>
      <c r="F8199" s="6">
        <f t="shared" si="384"/>
        <v>42856</v>
      </c>
      <c r="G8199" s="6" t="str">
        <f>IF('BCT Template'!R8198&gt;F8199,"Yes","No")</f>
        <v>No</v>
      </c>
      <c r="H8199" s="5" t="s">
        <v>182</v>
      </c>
      <c r="I8199" s="5" t="s">
        <v>183</v>
      </c>
      <c r="J8199" s="5" t="s">
        <v>200</v>
      </c>
      <c r="K8199" s="5" t="s">
        <v>201</v>
      </c>
      <c r="L8199" s="7" t="s">
        <v>164</v>
      </c>
      <c r="M8199" t="str">
        <f t="shared" si="386"/>
        <v>Yes</v>
      </c>
    </row>
    <row r="8200" spans="1:13" ht="15" thickBot="1" x14ac:dyDescent="0.4">
      <c r="A8200" s="5" t="s">
        <v>175</v>
      </c>
      <c r="B8200" s="5" t="s">
        <v>176</v>
      </c>
      <c r="C8200" s="5" t="s">
        <v>8401</v>
      </c>
      <c r="D8200" s="5">
        <f t="shared" si="385"/>
        <v>29224</v>
      </c>
      <c r="E8200" s="6">
        <v>43159</v>
      </c>
      <c r="F8200" s="6">
        <f t="shared" si="384"/>
        <v>43249</v>
      </c>
      <c r="G8200" s="6" t="str">
        <f>IF('BCT Template'!R8199&gt;F8200,"Yes","No")</f>
        <v>No</v>
      </c>
      <c r="H8200" s="5" t="s">
        <v>178</v>
      </c>
      <c r="I8200" s="5" t="s">
        <v>179</v>
      </c>
      <c r="J8200" s="5" t="s">
        <v>35</v>
      </c>
      <c r="K8200" s="5" t="s">
        <v>180</v>
      </c>
      <c r="L8200" s="7" t="s">
        <v>164</v>
      </c>
      <c r="M8200" t="str">
        <f t="shared" si="386"/>
        <v>Yes</v>
      </c>
    </row>
    <row r="8201" spans="1:13" ht="15" thickBot="1" x14ac:dyDescent="0.4">
      <c r="A8201" s="5" t="s">
        <v>175</v>
      </c>
      <c r="B8201" s="5" t="s">
        <v>176</v>
      </c>
      <c r="C8201" s="5" t="s">
        <v>8402</v>
      </c>
      <c r="D8201" s="5">
        <f t="shared" si="385"/>
        <v>29168</v>
      </c>
      <c r="E8201" s="6">
        <v>43159</v>
      </c>
      <c r="F8201" s="6">
        <f t="shared" si="384"/>
        <v>43249</v>
      </c>
      <c r="G8201" s="6" t="str">
        <f>IF('BCT Template'!R8200&gt;F8201,"Yes","No")</f>
        <v>No</v>
      </c>
      <c r="H8201" s="5" t="s">
        <v>178</v>
      </c>
      <c r="I8201" s="5" t="s">
        <v>179</v>
      </c>
      <c r="J8201" s="5" t="s">
        <v>35</v>
      </c>
      <c r="K8201" s="5" t="s">
        <v>180</v>
      </c>
      <c r="L8201" s="7" t="s">
        <v>164</v>
      </c>
      <c r="M8201" t="str">
        <f t="shared" si="386"/>
        <v>Yes</v>
      </c>
    </row>
    <row r="8202" spans="1:13" ht="15" thickBot="1" x14ac:dyDescent="0.4">
      <c r="A8202" s="5" t="s">
        <v>175</v>
      </c>
      <c r="B8202" s="5" t="s">
        <v>176</v>
      </c>
      <c r="C8202" s="5" t="s">
        <v>8403</v>
      </c>
      <c r="D8202" s="5">
        <f t="shared" si="385"/>
        <v>78069</v>
      </c>
      <c r="E8202" s="6">
        <v>43368</v>
      </c>
      <c r="F8202" s="6">
        <f t="shared" si="384"/>
        <v>43458</v>
      </c>
      <c r="G8202" s="6" t="str">
        <f>IF('BCT Template'!R8201&gt;F8202,"Yes","No")</f>
        <v>No</v>
      </c>
      <c r="H8202" s="5" t="s">
        <v>189</v>
      </c>
      <c r="I8202" s="5" t="s">
        <v>190</v>
      </c>
      <c r="J8202" s="5" t="s">
        <v>184</v>
      </c>
      <c r="K8202" s="5" t="s">
        <v>185</v>
      </c>
      <c r="L8202" s="7" t="s">
        <v>164</v>
      </c>
      <c r="M8202" t="str">
        <f t="shared" si="386"/>
        <v>No</v>
      </c>
    </row>
    <row r="8203" spans="1:13" ht="15" thickBot="1" x14ac:dyDescent="0.4">
      <c r="A8203" s="5" t="s">
        <v>175</v>
      </c>
      <c r="B8203" s="5" t="s">
        <v>176</v>
      </c>
      <c r="C8203" s="5" t="s">
        <v>8404</v>
      </c>
      <c r="D8203" s="5">
        <f t="shared" si="385"/>
        <v>30385</v>
      </c>
      <c r="E8203" s="6">
        <v>43708</v>
      </c>
      <c r="F8203" s="6">
        <f t="shared" si="384"/>
        <v>43798</v>
      </c>
      <c r="G8203" s="6" t="str">
        <f>IF('BCT Template'!R8202&gt;F8203,"Yes","No")</f>
        <v>No</v>
      </c>
      <c r="H8203" s="5" t="s">
        <v>178</v>
      </c>
      <c r="I8203" s="5" t="s">
        <v>179</v>
      </c>
      <c r="J8203" s="5" t="s">
        <v>35</v>
      </c>
      <c r="K8203" s="5" t="s">
        <v>180</v>
      </c>
      <c r="L8203" s="7" t="s">
        <v>164</v>
      </c>
      <c r="M8203" t="str">
        <f t="shared" si="386"/>
        <v>Yes</v>
      </c>
    </row>
    <row r="8204" spans="1:13" ht="15" thickBot="1" x14ac:dyDescent="0.4">
      <c r="A8204" s="5" t="s">
        <v>175</v>
      </c>
      <c r="B8204" s="5" t="s">
        <v>176</v>
      </c>
      <c r="C8204" s="5" t="s">
        <v>8405</v>
      </c>
      <c r="D8204" s="5">
        <f t="shared" si="385"/>
        <v>79086</v>
      </c>
      <c r="E8204" s="6">
        <v>43737</v>
      </c>
      <c r="F8204" s="6">
        <f t="shared" si="384"/>
        <v>43827</v>
      </c>
      <c r="G8204" s="6" t="str">
        <f>IF('BCT Template'!R8203&gt;F8204,"Yes","No")</f>
        <v>No</v>
      </c>
      <c r="H8204" s="5" t="s">
        <v>189</v>
      </c>
      <c r="I8204" s="5" t="s">
        <v>190</v>
      </c>
      <c r="J8204" s="5" t="s">
        <v>200</v>
      </c>
      <c r="K8204" s="5" t="s">
        <v>201</v>
      </c>
      <c r="L8204" s="7" t="s">
        <v>164</v>
      </c>
      <c r="M8204" t="str">
        <f t="shared" si="386"/>
        <v>Yes</v>
      </c>
    </row>
    <row r="8205" spans="1:13" ht="15" thickBot="1" x14ac:dyDescent="0.4">
      <c r="A8205" s="5" t="s">
        <v>175</v>
      </c>
      <c r="B8205" s="5" t="s">
        <v>176</v>
      </c>
      <c r="C8205" s="5" t="s">
        <v>8406</v>
      </c>
      <c r="D8205" s="5">
        <f t="shared" si="385"/>
        <v>78561</v>
      </c>
      <c r="E8205" s="6">
        <v>39456</v>
      </c>
      <c r="F8205" s="6">
        <f t="shared" si="384"/>
        <v>39546</v>
      </c>
      <c r="G8205" s="6" t="str">
        <f>IF('BCT Template'!R8204&gt;F8205,"Yes","No")</f>
        <v>No</v>
      </c>
      <c r="H8205" s="5" t="s">
        <v>210</v>
      </c>
      <c r="I8205" s="5" t="s">
        <v>211</v>
      </c>
      <c r="J8205" s="5" t="s">
        <v>184</v>
      </c>
      <c r="K8205" s="5" t="s">
        <v>185</v>
      </c>
      <c r="L8205" s="7" t="s">
        <v>164</v>
      </c>
      <c r="M8205" t="str">
        <f t="shared" si="386"/>
        <v>No</v>
      </c>
    </row>
    <row r="8206" spans="1:13" ht="15" thickBot="1" x14ac:dyDescent="0.4">
      <c r="A8206" s="5" t="s">
        <v>175</v>
      </c>
      <c r="B8206" s="5" t="s">
        <v>176</v>
      </c>
      <c r="C8206" s="5" t="s">
        <v>8407</v>
      </c>
      <c r="D8206" s="5">
        <f t="shared" si="385"/>
        <v>57228</v>
      </c>
      <c r="E8206" s="6">
        <v>42330</v>
      </c>
      <c r="F8206" s="6">
        <f t="shared" si="384"/>
        <v>42420</v>
      </c>
      <c r="G8206" s="6" t="str">
        <f>IF('BCT Template'!R8205&gt;F8206,"Yes","No")</f>
        <v>No</v>
      </c>
      <c r="H8206" s="5" t="s">
        <v>189</v>
      </c>
      <c r="I8206" s="5" t="s">
        <v>190</v>
      </c>
      <c r="J8206" s="5" t="s">
        <v>184</v>
      </c>
      <c r="K8206" s="5" t="s">
        <v>185</v>
      </c>
      <c r="L8206" s="7" t="s">
        <v>164</v>
      </c>
      <c r="M8206" t="str">
        <f t="shared" si="386"/>
        <v>No</v>
      </c>
    </row>
    <row r="8207" spans="1:13" ht="15" thickBot="1" x14ac:dyDescent="0.4">
      <c r="A8207" s="5" t="s">
        <v>175</v>
      </c>
      <c r="B8207" s="5" t="s">
        <v>176</v>
      </c>
      <c r="C8207" s="5" t="s">
        <v>8408</v>
      </c>
      <c r="D8207" s="5">
        <f t="shared" si="385"/>
        <v>30487</v>
      </c>
      <c r="E8207" s="6">
        <v>43646</v>
      </c>
      <c r="F8207" s="6">
        <f t="shared" si="384"/>
        <v>43736</v>
      </c>
      <c r="G8207" s="6" t="str">
        <f>IF('BCT Template'!R8206&gt;F8207,"Yes","No")</f>
        <v>No</v>
      </c>
      <c r="H8207" s="5" t="s">
        <v>178</v>
      </c>
      <c r="I8207" s="5" t="s">
        <v>179</v>
      </c>
      <c r="J8207" s="5" t="s">
        <v>35</v>
      </c>
      <c r="K8207" s="5" t="s">
        <v>180</v>
      </c>
      <c r="L8207" s="7" t="s">
        <v>164</v>
      </c>
      <c r="M8207" t="str">
        <f t="shared" si="386"/>
        <v>Yes</v>
      </c>
    </row>
    <row r="8208" spans="1:13" ht="15" thickBot="1" x14ac:dyDescent="0.4">
      <c r="A8208" s="5" t="s">
        <v>175</v>
      </c>
      <c r="B8208" s="5" t="s">
        <v>176</v>
      </c>
      <c r="C8208" s="5" t="s">
        <v>8409</v>
      </c>
      <c r="D8208" s="5">
        <f t="shared" si="385"/>
        <v>83129</v>
      </c>
      <c r="E8208" s="6">
        <v>44097</v>
      </c>
      <c r="F8208" s="6">
        <f t="shared" si="384"/>
        <v>44187</v>
      </c>
      <c r="G8208" s="6" t="str">
        <f>IF('BCT Template'!R8207&gt;F8208,"Yes","No")</f>
        <v>No</v>
      </c>
      <c r="H8208" s="5" t="s">
        <v>210</v>
      </c>
      <c r="I8208" s="5" t="s">
        <v>211</v>
      </c>
      <c r="J8208" s="5" t="s">
        <v>184</v>
      </c>
      <c r="K8208" s="5" t="s">
        <v>185</v>
      </c>
      <c r="L8208" s="7" t="s">
        <v>164</v>
      </c>
      <c r="M8208" t="str">
        <f t="shared" si="386"/>
        <v>No</v>
      </c>
    </row>
    <row r="8209" spans="1:13" ht="15" thickBot="1" x14ac:dyDescent="0.4">
      <c r="A8209" s="5" t="s">
        <v>175</v>
      </c>
      <c r="B8209" s="5" t="s">
        <v>176</v>
      </c>
      <c r="C8209" s="5" t="s">
        <v>8410</v>
      </c>
      <c r="D8209" s="5">
        <f t="shared" si="385"/>
        <v>82213</v>
      </c>
      <c r="E8209" s="6">
        <v>44321</v>
      </c>
      <c r="F8209" s="6">
        <f t="shared" si="384"/>
        <v>44411</v>
      </c>
      <c r="G8209" s="6" t="str">
        <f>IF('BCT Template'!R8208&gt;F8209,"Yes","No")</f>
        <v>No</v>
      </c>
      <c r="H8209" s="5" t="s">
        <v>210</v>
      </c>
      <c r="I8209" s="5" t="s">
        <v>211</v>
      </c>
      <c r="J8209" s="5" t="s">
        <v>184</v>
      </c>
      <c r="K8209" s="5" t="s">
        <v>185</v>
      </c>
      <c r="L8209" s="7" t="s">
        <v>164</v>
      </c>
      <c r="M8209" t="str">
        <f t="shared" si="386"/>
        <v>No</v>
      </c>
    </row>
    <row r="8210" spans="1:13" ht="15" thickBot="1" x14ac:dyDescent="0.4">
      <c r="A8210" s="5" t="s">
        <v>175</v>
      </c>
      <c r="B8210" s="5" t="s">
        <v>176</v>
      </c>
      <c r="C8210" s="5" t="s">
        <v>8411</v>
      </c>
      <c r="D8210" s="5">
        <f t="shared" si="385"/>
        <v>22914</v>
      </c>
      <c r="E8210" s="6">
        <v>44030</v>
      </c>
      <c r="F8210" s="6">
        <f t="shared" si="384"/>
        <v>44120</v>
      </c>
      <c r="G8210" s="6" t="str">
        <f>IF('BCT Template'!R8209&gt;F8210,"Yes","No")</f>
        <v>No</v>
      </c>
      <c r="H8210" s="5" t="s">
        <v>178</v>
      </c>
      <c r="I8210" s="5" t="s">
        <v>179</v>
      </c>
      <c r="J8210" s="5" t="s">
        <v>35</v>
      </c>
      <c r="K8210" s="5" t="s">
        <v>180</v>
      </c>
      <c r="L8210" s="7" t="s">
        <v>164</v>
      </c>
      <c r="M8210" t="str">
        <f t="shared" si="386"/>
        <v>Yes</v>
      </c>
    </row>
    <row r="8211" spans="1:13" ht="15" thickBot="1" x14ac:dyDescent="0.4">
      <c r="A8211" s="5" t="s">
        <v>175</v>
      </c>
      <c r="B8211" s="5" t="s">
        <v>176</v>
      </c>
      <c r="C8211" s="5" t="s">
        <v>8412</v>
      </c>
      <c r="D8211" s="5">
        <f t="shared" si="385"/>
        <v>77059</v>
      </c>
      <c r="E8211" s="6">
        <v>44104</v>
      </c>
      <c r="F8211" s="6">
        <f t="shared" si="384"/>
        <v>44194</v>
      </c>
      <c r="G8211" s="6" t="str">
        <f>IF('BCT Template'!R8210&gt;F8211,"Yes","No")</f>
        <v>No</v>
      </c>
      <c r="H8211" s="5" t="s">
        <v>197</v>
      </c>
      <c r="I8211" s="5" t="s">
        <v>198</v>
      </c>
      <c r="J8211" s="5" t="s">
        <v>184</v>
      </c>
      <c r="K8211" s="5" t="s">
        <v>185</v>
      </c>
      <c r="L8211" s="7" t="s">
        <v>164</v>
      </c>
      <c r="M8211" t="str">
        <f t="shared" si="386"/>
        <v>No</v>
      </c>
    </row>
    <row r="8212" spans="1:13" ht="15" thickBot="1" x14ac:dyDescent="0.4">
      <c r="A8212" s="5" t="s">
        <v>175</v>
      </c>
      <c r="B8212" s="5" t="s">
        <v>176</v>
      </c>
      <c r="C8212" s="5" t="s">
        <v>8413</v>
      </c>
      <c r="D8212" s="5">
        <f t="shared" si="385"/>
        <v>59938</v>
      </c>
      <c r="E8212" s="6">
        <v>43804</v>
      </c>
      <c r="F8212" s="6">
        <f t="shared" si="384"/>
        <v>43894</v>
      </c>
      <c r="G8212" s="6" t="str">
        <f>IF('BCT Template'!R8211&gt;F8212,"Yes","No")</f>
        <v>No</v>
      </c>
      <c r="H8212" s="5" t="s">
        <v>182</v>
      </c>
      <c r="I8212" s="5" t="s">
        <v>183</v>
      </c>
      <c r="J8212" s="5" t="s">
        <v>184</v>
      </c>
      <c r="K8212" s="5" t="s">
        <v>185</v>
      </c>
      <c r="L8212" s="7" t="s">
        <v>164</v>
      </c>
      <c r="M8212" t="str">
        <f t="shared" si="386"/>
        <v>No</v>
      </c>
    </row>
    <row r="8213" spans="1:13" ht="15" thickBot="1" x14ac:dyDescent="0.4">
      <c r="A8213" s="5" t="s">
        <v>175</v>
      </c>
      <c r="B8213" s="5" t="s">
        <v>176</v>
      </c>
      <c r="C8213" s="5" t="s">
        <v>8414</v>
      </c>
      <c r="D8213" s="5">
        <f t="shared" si="385"/>
        <v>21416</v>
      </c>
      <c r="E8213" s="6">
        <v>42825</v>
      </c>
      <c r="F8213" s="6">
        <f t="shared" si="384"/>
        <v>42915</v>
      </c>
      <c r="G8213" s="6" t="str">
        <f>IF('BCT Template'!R8212&gt;F8213,"Yes","No")</f>
        <v>No</v>
      </c>
      <c r="H8213" s="5" t="s">
        <v>178</v>
      </c>
      <c r="I8213" s="5" t="s">
        <v>179</v>
      </c>
      <c r="J8213" s="5" t="s">
        <v>35</v>
      </c>
      <c r="K8213" s="5" t="s">
        <v>180</v>
      </c>
      <c r="L8213" s="7" t="s">
        <v>164</v>
      </c>
      <c r="M8213" t="str">
        <f t="shared" si="386"/>
        <v>Yes</v>
      </c>
    </row>
    <row r="8214" spans="1:13" ht="15" thickBot="1" x14ac:dyDescent="0.4">
      <c r="A8214" s="5" t="s">
        <v>175</v>
      </c>
      <c r="B8214" s="5" t="s">
        <v>176</v>
      </c>
      <c r="C8214" s="5" t="s">
        <v>8415</v>
      </c>
      <c r="D8214" s="5">
        <f t="shared" si="385"/>
        <v>58089</v>
      </c>
      <c r="E8214" s="6">
        <v>44453</v>
      </c>
      <c r="F8214" s="6">
        <f t="shared" ref="F8214:F8277" si="387">E8214+90</f>
        <v>44543</v>
      </c>
      <c r="G8214" s="6" t="str">
        <f>IF('BCT Template'!R8213&gt;F8214,"Yes","No")</f>
        <v>No</v>
      </c>
      <c r="H8214" s="5" t="s">
        <v>182</v>
      </c>
      <c r="I8214" s="5" t="s">
        <v>183</v>
      </c>
      <c r="J8214" s="5" t="s">
        <v>184</v>
      </c>
      <c r="K8214" s="5" t="s">
        <v>185</v>
      </c>
      <c r="L8214" s="7" t="s">
        <v>164</v>
      </c>
      <c r="M8214" t="str">
        <f t="shared" si="386"/>
        <v>No</v>
      </c>
    </row>
    <row r="8215" spans="1:13" ht="15" thickBot="1" x14ac:dyDescent="0.4">
      <c r="A8215" s="5" t="s">
        <v>175</v>
      </c>
      <c r="B8215" s="5" t="s">
        <v>176</v>
      </c>
      <c r="C8215" s="5" t="s">
        <v>8416</v>
      </c>
      <c r="D8215" s="5">
        <f t="shared" si="385"/>
        <v>18460</v>
      </c>
      <c r="E8215" s="6">
        <v>42457</v>
      </c>
      <c r="F8215" s="6">
        <f t="shared" si="387"/>
        <v>42547</v>
      </c>
      <c r="G8215" s="6" t="str">
        <f>IF('BCT Template'!R8214&gt;F8215,"Yes","No")</f>
        <v>No</v>
      </c>
      <c r="H8215" s="5" t="s">
        <v>234</v>
      </c>
      <c r="I8215" s="5" t="s">
        <v>235</v>
      </c>
      <c r="J8215" s="5" t="s">
        <v>184</v>
      </c>
      <c r="K8215" s="5" t="s">
        <v>185</v>
      </c>
      <c r="L8215" s="7" t="s">
        <v>164</v>
      </c>
      <c r="M8215" t="str">
        <f t="shared" si="386"/>
        <v>No</v>
      </c>
    </row>
    <row r="8216" spans="1:13" ht="15" thickBot="1" x14ac:dyDescent="0.4">
      <c r="A8216" s="5" t="s">
        <v>175</v>
      </c>
      <c r="B8216" s="5" t="s">
        <v>176</v>
      </c>
      <c r="C8216" s="5" t="s">
        <v>8417</v>
      </c>
      <c r="D8216" s="5">
        <f t="shared" si="385"/>
        <v>20659</v>
      </c>
      <c r="E8216" s="6">
        <v>44012</v>
      </c>
      <c r="F8216" s="6">
        <f t="shared" si="387"/>
        <v>44102</v>
      </c>
      <c r="G8216" s="6" t="str">
        <f>IF('BCT Template'!R8215&gt;F8216,"Yes","No")</f>
        <v>No</v>
      </c>
      <c r="H8216" s="5" t="s">
        <v>197</v>
      </c>
      <c r="I8216" s="5" t="s">
        <v>198</v>
      </c>
      <c r="J8216" s="5" t="s">
        <v>184</v>
      </c>
      <c r="K8216" s="5" t="s">
        <v>185</v>
      </c>
      <c r="L8216" s="7" t="s">
        <v>164</v>
      </c>
      <c r="M8216" t="str">
        <f t="shared" si="386"/>
        <v>No</v>
      </c>
    </row>
    <row r="8217" spans="1:13" ht="15" thickBot="1" x14ac:dyDescent="0.4">
      <c r="A8217" s="5" t="s">
        <v>175</v>
      </c>
      <c r="B8217" s="5" t="s">
        <v>176</v>
      </c>
      <c r="C8217" s="5" t="s">
        <v>8418</v>
      </c>
      <c r="D8217" s="5">
        <f t="shared" si="385"/>
        <v>78903</v>
      </c>
      <c r="E8217" s="6">
        <v>43468</v>
      </c>
      <c r="F8217" s="6">
        <f t="shared" si="387"/>
        <v>43558</v>
      </c>
      <c r="G8217" s="6" t="str">
        <f>IF('BCT Template'!R8216&gt;F8217,"Yes","No")</f>
        <v>No</v>
      </c>
      <c r="H8217" s="5" t="s">
        <v>210</v>
      </c>
      <c r="I8217" s="5" t="s">
        <v>211</v>
      </c>
      <c r="J8217" s="5" t="s">
        <v>184</v>
      </c>
      <c r="K8217" s="5" t="s">
        <v>185</v>
      </c>
      <c r="L8217" s="7" t="s">
        <v>164</v>
      </c>
      <c r="M8217" t="str">
        <f t="shared" si="386"/>
        <v>No</v>
      </c>
    </row>
    <row r="8218" spans="1:13" ht="15" thickBot="1" x14ac:dyDescent="0.4">
      <c r="A8218" s="5" t="s">
        <v>175</v>
      </c>
      <c r="B8218" s="5" t="s">
        <v>176</v>
      </c>
      <c r="C8218" s="5" t="s">
        <v>8419</v>
      </c>
      <c r="D8218" s="5">
        <f t="shared" si="385"/>
        <v>59422</v>
      </c>
      <c r="E8218" s="6">
        <v>42551</v>
      </c>
      <c r="F8218" s="6">
        <f t="shared" si="387"/>
        <v>42641</v>
      </c>
      <c r="G8218" s="6" t="str">
        <f>IF('BCT Template'!R8217&gt;F8218,"Yes","No")</f>
        <v>No</v>
      </c>
      <c r="H8218" s="5" t="s">
        <v>182</v>
      </c>
      <c r="I8218" s="5" t="s">
        <v>183</v>
      </c>
      <c r="J8218" s="5" t="s">
        <v>184</v>
      </c>
      <c r="K8218" s="5" t="s">
        <v>185</v>
      </c>
      <c r="L8218" s="7" t="s">
        <v>164</v>
      </c>
      <c r="M8218" t="str">
        <f t="shared" si="386"/>
        <v>No</v>
      </c>
    </row>
    <row r="8219" spans="1:13" ht="15" thickBot="1" x14ac:dyDescent="0.4">
      <c r="A8219" s="5" t="s">
        <v>175</v>
      </c>
      <c r="B8219" s="5" t="s">
        <v>176</v>
      </c>
      <c r="C8219" s="5" t="s">
        <v>8420</v>
      </c>
      <c r="D8219" s="5">
        <f t="shared" si="385"/>
        <v>30689</v>
      </c>
      <c r="E8219" s="6">
        <v>44347</v>
      </c>
      <c r="F8219" s="6">
        <f t="shared" si="387"/>
        <v>44437</v>
      </c>
      <c r="G8219" s="6" t="str">
        <f>IF('BCT Template'!R8218&gt;F8219,"Yes","No")</f>
        <v>No</v>
      </c>
      <c r="H8219" s="5" t="s">
        <v>178</v>
      </c>
      <c r="I8219" s="5" t="s">
        <v>179</v>
      </c>
      <c r="J8219" s="5" t="s">
        <v>35</v>
      </c>
      <c r="K8219" s="5" t="s">
        <v>180</v>
      </c>
      <c r="L8219" s="7" t="s">
        <v>164</v>
      </c>
      <c r="M8219" t="str">
        <f t="shared" si="386"/>
        <v>Yes</v>
      </c>
    </row>
    <row r="8220" spans="1:13" ht="15" thickBot="1" x14ac:dyDescent="0.4">
      <c r="A8220" s="5" t="s">
        <v>175</v>
      </c>
      <c r="B8220" s="5" t="s">
        <v>176</v>
      </c>
      <c r="C8220" s="5" t="s">
        <v>8421</v>
      </c>
      <c r="D8220" s="5">
        <f t="shared" si="385"/>
        <v>82009</v>
      </c>
      <c r="E8220" s="6">
        <v>44000</v>
      </c>
      <c r="F8220" s="6">
        <f t="shared" si="387"/>
        <v>44090</v>
      </c>
      <c r="G8220" s="6" t="str">
        <f>IF('BCT Template'!R8219&gt;F8220,"Yes","No")</f>
        <v>No</v>
      </c>
      <c r="H8220" s="5" t="s">
        <v>210</v>
      </c>
      <c r="I8220" s="5" t="s">
        <v>211</v>
      </c>
      <c r="J8220" s="5" t="s">
        <v>184</v>
      </c>
      <c r="K8220" s="5" t="s">
        <v>185</v>
      </c>
      <c r="L8220" s="7" t="s">
        <v>164</v>
      </c>
      <c r="M8220" t="str">
        <f t="shared" si="386"/>
        <v>No</v>
      </c>
    </row>
    <row r="8221" spans="1:13" ht="15" thickBot="1" x14ac:dyDescent="0.4">
      <c r="A8221" s="5" t="s">
        <v>175</v>
      </c>
      <c r="B8221" s="5" t="s">
        <v>176</v>
      </c>
      <c r="C8221" s="5" t="s">
        <v>8422</v>
      </c>
      <c r="D8221" s="5">
        <f t="shared" si="385"/>
        <v>22611</v>
      </c>
      <c r="E8221" s="6">
        <v>44012</v>
      </c>
      <c r="F8221" s="6">
        <f t="shared" si="387"/>
        <v>44102</v>
      </c>
      <c r="G8221" s="6" t="str">
        <f>IF('BCT Template'!R8220&gt;F8221,"Yes","No")</f>
        <v>No</v>
      </c>
      <c r="H8221" s="5" t="s">
        <v>178</v>
      </c>
      <c r="I8221" s="5" t="s">
        <v>179</v>
      </c>
      <c r="J8221" s="5" t="s">
        <v>35</v>
      </c>
      <c r="K8221" s="5" t="s">
        <v>180</v>
      </c>
      <c r="L8221" s="7" t="s">
        <v>164</v>
      </c>
      <c r="M8221" t="str">
        <f t="shared" si="386"/>
        <v>Yes</v>
      </c>
    </row>
    <row r="8222" spans="1:13" ht="15" thickBot="1" x14ac:dyDescent="0.4">
      <c r="A8222" s="5" t="s">
        <v>175</v>
      </c>
      <c r="B8222" s="5" t="s">
        <v>176</v>
      </c>
      <c r="C8222" s="5" t="s">
        <v>8423</v>
      </c>
      <c r="D8222" s="5">
        <f t="shared" si="385"/>
        <v>21323</v>
      </c>
      <c r="E8222" s="6">
        <v>44074</v>
      </c>
      <c r="F8222" s="6">
        <f t="shared" si="387"/>
        <v>44164</v>
      </c>
      <c r="G8222" s="6" t="str">
        <f>IF('BCT Template'!R8221&gt;F8222,"Yes","No")</f>
        <v>No</v>
      </c>
      <c r="H8222" s="5" t="s">
        <v>178</v>
      </c>
      <c r="I8222" s="5" t="s">
        <v>179</v>
      </c>
      <c r="J8222" s="5" t="s">
        <v>35</v>
      </c>
      <c r="K8222" s="5" t="s">
        <v>180</v>
      </c>
      <c r="L8222" s="7" t="s">
        <v>164</v>
      </c>
      <c r="M8222" t="str">
        <f t="shared" si="386"/>
        <v>Yes</v>
      </c>
    </row>
    <row r="8223" spans="1:13" ht="15" thickBot="1" x14ac:dyDescent="0.4">
      <c r="A8223" s="5" t="s">
        <v>175</v>
      </c>
      <c r="B8223" s="5" t="s">
        <v>176</v>
      </c>
      <c r="C8223" s="5" t="s">
        <v>8424</v>
      </c>
      <c r="D8223" s="5">
        <f t="shared" si="385"/>
        <v>30969</v>
      </c>
      <c r="E8223" s="6">
        <v>41121</v>
      </c>
      <c r="F8223" s="6">
        <f t="shared" si="387"/>
        <v>41211</v>
      </c>
      <c r="G8223" s="6" t="str">
        <f>IF('BCT Template'!R8222&gt;F8223,"Yes","No")</f>
        <v>No</v>
      </c>
      <c r="H8223" s="5" t="s">
        <v>178</v>
      </c>
      <c r="I8223" s="5" t="s">
        <v>179</v>
      </c>
      <c r="J8223" s="5" t="s">
        <v>35</v>
      </c>
      <c r="K8223" s="5" t="s">
        <v>180</v>
      </c>
      <c r="L8223" s="7" t="s">
        <v>164</v>
      </c>
      <c r="M8223" t="str">
        <f t="shared" si="386"/>
        <v>Yes</v>
      </c>
    </row>
    <row r="8224" spans="1:13" ht="15" thickBot="1" x14ac:dyDescent="0.4">
      <c r="A8224" s="5" t="s">
        <v>175</v>
      </c>
      <c r="B8224" s="5" t="s">
        <v>176</v>
      </c>
      <c r="C8224" s="5" t="s">
        <v>8425</v>
      </c>
      <c r="D8224" s="5">
        <f t="shared" si="385"/>
        <v>77671</v>
      </c>
      <c r="E8224" s="6">
        <v>44100</v>
      </c>
      <c r="F8224" s="6">
        <f t="shared" si="387"/>
        <v>44190</v>
      </c>
      <c r="G8224" s="6" t="str">
        <f>IF('BCT Template'!R8223&gt;F8224,"Yes","No")</f>
        <v>No</v>
      </c>
      <c r="H8224" s="5" t="s">
        <v>189</v>
      </c>
      <c r="I8224" s="5" t="s">
        <v>190</v>
      </c>
      <c r="J8224" s="5" t="s">
        <v>200</v>
      </c>
      <c r="K8224" s="5" t="s">
        <v>201</v>
      </c>
      <c r="L8224" s="7" t="s">
        <v>164</v>
      </c>
      <c r="M8224" t="str">
        <f t="shared" si="386"/>
        <v>Yes</v>
      </c>
    </row>
    <row r="8225" spans="1:13" ht="15" thickBot="1" x14ac:dyDescent="0.4">
      <c r="A8225" s="5" t="s">
        <v>175</v>
      </c>
      <c r="B8225" s="5" t="s">
        <v>176</v>
      </c>
      <c r="C8225" s="5" t="s">
        <v>8426</v>
      </c>
      <c r="D8225" s="5">
        <f t="shared" si="385"/>
        <v>82045</v>
      </c>
      <c r="E8225" s="6">
        <v>43696</v>
      </c>
      <c r="F8225" s="6">
        <f t="shared" si="387"/>
        <v>43786</v>
      </c>
      <c r="G8225" s="6" t="str">
        <f>IF('BCT Template'!R8224&gt;F8225,"Yes","No")</f>
        <v>No</v>
      </c>
      <c r="H8225" s="5" t="s">
        <v>210</v>
      </c>
      <c r="I8225" s="5" t="s">
        <v>211</v>
      </c>
      <c r="J8225" s="5" t="s">
        <v>184</v>
      </c>
      <c r="K8225" s="5" t="s">
        <v>185</v>
      </c>
      <c r="L8225" s="7" t="s">
        <v>164</v>
      </c>
      <c r="M8225" t="str">
        <f t="shared" si="386"/>
        <v>No</v>
      </c>
    </row>
    <row r="8226" spans="1:13" ht="15" thickBot="1" x14ac:dyDescent="0.4">
      <c r="A8226" s="5" t="s">
        <v>175</v>
      </c>
      <c r="B8226" s="5" t="s">
        <v>176</v>
      </c>
      <c r="C8226" s="5" t="s">
        <v>8427</v>
      </c>
      <c r="D8226" s="5">
        <f t="shared" si="385"/>
        <v>59429</v>
      </c>
      <c r="E8226" s="6">
        <v>44012</v>
      </c>
      <c r="F8226" s="6">
        <f t="shared" si="387"/>
        <v>44102</v>
      </c>
      <c r="G8226" s="6" t="str">
        <f>IF('BCT Template'!R8225&gt;F8226,"Yes","No")</f>
        <v>No</v>
      </c>
      <c r="H8226" s="5" t="s">
        <v>182</v>
      </c>
      <c r="I8226" s="5" t="s">
        <v>183</v>
      </c>
      <c r="J8226" s="5" t="s">
        <v>184</v>
      </c>
      <c r="K8226" s="5" t="s">
        <v>185</v>
      </c>
      <c r="L8226" s="7" t="s">
        <v>164</v>
      </c>
      <c r="M8226" t="str">
        <f t="shared" si="386"/>
        <v>No</v>
      </c>
    </row>
    <row r="8227" spans="1:13" ht="15" thickBot="1" x14ac:dyDescent="0.4">
      <c r="A8227" s="5" t="s">
        <v>175</v>
      </c>
      <c r="B8227" s="5" t="s">
        <v>176</v>
      </c>
      <c r="C8227" s="5" t="s">
        <v>8428</v>
      </c>
      <c r="D8227" s="5">
        <f t="shared" si="385"/>
        <v>57772</v>
      </c>
      <c r="E8227" s="6">
        <v>43861</v>
      </c>
      <c r="F8227" s="6">
        <f t="shared" si="387"/>
        <v>43951</v>
      </c>
      <c r="G8227" s="6" t="str">
        <f>IF('BCT Template'!R8226&gt;F8227,"Yes","No")</f>
        <v>No</v>
      </c>
      <c r="H8227" s="5" t="s">
        <v>189</v>
      </c>
      <c r="I8227" s="5" t="s">
        <v>190</v>
      </c>
      <c r="J8227" s="5" t="s">
        <v>184</v>
      </c>
      <c r="K8227" s="5" t="s">
        <v>185</v>
      </c>
      <c r="L8227" s="7" t="s">
        <v>164</v>
      </c>
      <c r="M8227" t="str">
        <f t="shared" si="386"/>
        <v>No</v>
      </c>
    </row>
    <row r="8228" spans="1:13" ht="15" thickBot="1" x14ac:dyDescent="0.4">
      <c r="A8228" s="5" t="s">
        <v>175</v>
      </c>
      <c r="B8228" s="5" t="s">
        <v>176</v>
      </c>
      <c r="C8228" s="5" t="s">
        <v>8429</v>
      </c>
      <c r="D8228" s="5">
        <f t="shared" si="385"/>
        <v>79862</v>
      </c>
      <c r="E8228" s="6">
        <v>44439</v>
      </c>
      <c r="F8228" s="6">
        <f t="shared" si="387"/>
        <v>44529</v>
      </c>
      <c r="G8228" s="6" t="str">
        <f>IF('BCT Template'!R8227&gt;F8228,"Yes","No")</f>
        <v>No</v>
      </c>
      <c r="H8228" s="5" t="s">
        <v>182</v>
      </c>
      <c r="I8228" s="5" t="s">
        <v>183</v>
      </c>
      <c r="J8228" s="5" t="s">
        <v>200</v>
      </c>
      <c r="K8228" s="5" t="s">
        <v>201</v>
      </c>
      <c r="L8228" s="7" t="s">
        <v>164</v>
      </c>
      <c r="M8228" t="str">
        <f t="shared" si="386"/>
        <v>Yes</v>
      </c>
    </row>
    <row r="8229" spans="1:13" ht="15" thickBot="1" x14ac:dyDescent="0.4">
      <c r="A8229" s="5" t="s">
        <v>175</v>
      </c>
      <c r="B8229" s="5" t="s">
        <v>176</v>
      </c>
      <c r="C8229" s="5" t="s">
        <v>8430</v>
      </c>
      <c r="D8229" s="5">
        <f t="shared" si="385"/>
        <v>21235</v>
      </c>
      <c r="E8229" s="6">
        <v>44803</v>
      </c>
      <c r="F8229" s="6">
        <f t="shared" si="387"/>
        <v>44893</v>
      </c>
      <c r="G8229" s="6" t="str">
        <f>IF('BCT Template'!R8228&gt;F8229,"Yes","No")</f>
        <v>No</v>
      </c>
      <c r="H8229" s="5" t="s">
        <v>178</v>
      </c>
      <c r="I8229" s="5" t="s">
        <v>179</v>
      </c>
      <c r="J8229" s="5" t="s">
        <v>35</v>
      </c>
      <c r="K8229" s="5" t="s">
        <v>180</v>
      </c>
      <c r="L8229" s="7" t="s">
        <v>164</v>
      </c>
      <c r="M8229" t="str">
        <f t="shared" si="386"/>
        <v>Yes</v>
      </c>
    </row>
    <row r="8230" spans="1:13" ht="15" thickBot="1" x14ac:dyDescent="0.4">
      <c r="A8230" s="5" t="s">
        <v>175</v>
      </c>
      <c r="B8230" s="5" t="s">
        <v>176</v>
      </c>
      <c r="C8230" s="5" t="s">
        <v>8431</v>
      </c>
      <c r="D8230" s="5">
        <f t="shared" si="385"/>
        <v>57980</v>
      </c>
      <c r="E8230" s="6">
        <v>43997</v>
      </c>
      <c r="F8230" s="6">
        <f t="shared" si="387"/>
        <v>44087</v>
      </c>
      <c r="G8230" s="6" t="str">
        <f>IF('BCT Template'!R8229&gt;F8230,"Yes","No")</f>
        <v>No</v>
      </c>
      <c r="H8230" s="5" t="s">
        <v>189</v>
      </c>
      <c r="I8230" s="5" t="s">
        <v>190</v>
      </c>
      <c r="J8230" s="5" t="s">
        <v>200</v>
      </c>
      <c r="K8230" s="5" t="s">
        <v>201</v>
      </c>
      <c r="L8230" s="7" t="s">
        <v>164</v>
      </c>
      <c r="M8230" t="str">
        <f t="shared" si="386"/>
        <v>Yes</v>
      </c>
    </row>
    <row r="8231" spans="1:13" ht="15" thickBot="1" x14ac:dyDescent="0.4">
      <c r="A8231" s="5" t="s">
        <v>175</v>
      </c>
      <c r="B8231" s="5" t="s">
        <v>176</v>
      </c>
      <c r="C8231" s="5" t="s">
        <v>8432</v>
      </c>
      <c r="D8231" s="5">
        <f t="shared" si="385"/>
        <v>59321</v>
      </c>
      <c r="E8231" s="6">
        <v>40724</v>
      </c>
      <c r="F8231" s="6">
        <f t="shared" si="387"/>
        <v>40814</v>
      </c>
      <c r="G8231" s="6" t="str">
        <f>IF('BCT Template'!R8230&gt;F8231,"Yes","No")</f>
        <v>No</v>
      </c>
      <c r="H8231" s="5" t="s">
        <v>182</v>
      </c>
      <c r="I8231" s="5" t="s">
        <v>183</v>
      </c>
      <c r="J8231" s="5" t="s">
        <v>200</v>
      </c>
      <c r="K8231" s="5" t="s">
        <v>201</v>
      </c>
      <c r="L8231" s="7" t="s">
        <v>164</v>
      </c>
      <c r="M8231" t="str">
        <f t="shared" si="386"/>
        <v>Yes</v>
      </c>
    </row>
    <row r="8232" spans="1:13" ht="15" thickBot="1" x14ac:dyDescent="0.4">
      <c r="A8232" s="5" t="s">
        <v>175</v>
      </c>
      <c r="B8232" s="5" t="s">
        <v>176</v>
      </c>
      <c r="C8232" s="5" t="s">
        <v>8433</v>
      </c>
      <c r="D8232" s="5">
        <f t="shared" si="385"/>
        <v>82257</v>
      </c>
      <c r="E8232" s="6">
        <v>44562</v>
      </c>
      <c r="F8232" s="6">
        <f t="shared" si="387"/>
        <v>44652</v>
      </c>
      <c r="G8232" s="6" t="str">
        <f>IF('BCT Template'!R8231&gt;F8232,"Yes","No")</f>
        <v>No</v>
      </c>
      <c r="H8232" s="5" t="s">
        <v>210</v>
      </c>
      <c r="I8232" s="5" t="s">
        <v>211</v>
      </c>
      <c r="J8232" s="5" t="s">
        <v>184</v>
      </c>
      <c r="K8232" s="5" t="s">
        <v>185</v>
      </c>
      <c r="L8232" s="7" t="s">
        <v>164</v>
      </c>
      <c r="M8232" t="str">
        <f t="shared" si="386"/>
        <v>No</v>
      </c>
    </row>
    <row r="8233" spans="1:13" ht="15" thickBot="1" x14ac:dyDescent="0.4">
      <c r="A8233" s="5" t="s">
        <v>175</v>
      </c>
      <c r="B8233" s="5" t="s">
        <v>176</v>
      </c>
      <c r="C8233" s="5" t="s">
        <v>8434</v>
      </c>
      <c r="D8233" s="5">
        <f t="shared" si="385"/>
        <v>84734</v>
      </c>
      <c r="E8233" s="6">
        <v>41213</v>
      </c>
      <c r="F8233" s="6">
        <f t="shared" si="387"/>
        <v>41303</v>
      </c>
      <c r="G8233" s="6" t="str">
        <f>IF('BCT Template'!R8232&gt;F8233,"Yes","No")</f>
        <v>No</v>
      </c>
      <c r="H8233" s="5" t="s">
        <v>210</v>
      </c>
      <c r="I8233" s="5" t="s">
        <v>211</v>
      </c>
      <c r="J8233" s="5" t="s">
        <v>184</v>
      </c>
      <c r="K8233" s="5" t="s">
        <v>185</v>
      </c>
      <c r="L8233" s="7" t="s">
        <v>164</v>
      </c>
      <c r="M8233" t="str">
        <f t="shared" si="386"/>
        <v>No</v>
      </c>
    </row>
    <row r="8234" spans="1:13" ht="15" thickBot="1" x14ac:dyDescent="0.4">
      <c r="A8234" s="5" t="s">
        <v>175</v>
      </c>
      <c r="B8234" s="5" t="s">
        <v>176</v>
      </c>
      <c r="C8234" s="5" t="s">
        <v>8435</v>
      </c>
      <c r="D8234" s="5">
        <f t="shared" si="385"/>
        <v>58055</v>
      </c>
      <c r="E8234" s="6">
        <v>44196</v>
      </c>
      <c r="F8234" s="6">
        <f t="shared" si="387"/>
        <v>44286</v>
      </c>
      <c r="G8234" s="6" t="str">
        <f>IF('BCT Template'!R8233&gt;F8234,"Yes","No")</f>
        <v>No</v>
      </c>
      <c r="H8234" s="5" t="s">
        <v>182</v>
      </c>
      <c r="I8234" s="5" t="s">
        <v>183</v>
      </c>
      <c r="J8234" s="5" t="s">
        <v>184</v>
      </c>
      <c r="K8234" s="5" t="s">
        <v>185</v>
      </c>
      <c r="L8234" s="7" t="s">
        <v>164</v>
      </c>
      <c r="M8234" t="str">
        <f t="shared" si="386"/>
        <v>No</v>
      </c>
    </row>
    <row r="8235" spans="1:13" ht="15" thickBot="1" x14ac:dyDescent="0.4">
      <c r="A8235" s="5" t="s">
        <v>175</v>
      </c>
      <c r="B8235" s="5" t="s">
        <v>176</v>
      </c>
      <c r="C8235" s="5" t="s">
        <v>8436</v>
      </c>
      <c r="D8235" s="5">
        <f t="shared" si="385"/>
        <v>58072</v>
      </c>
      <c r="E8235" s="6">
        <v>42905</v>
      </c>
      <c r="F8235" s="6">
        <f t="shared" si="387"/>
        <v>42995</v>
      </c>
      <c r="G8235" s="6" t="str">
        <f>IF('BCT Template'!R8234&gt;F8235,"Yes","No")</f>
        <v>No</v>
      </c>
      <c r="H8235" s="5" t="s">
        <v>182</v>
      </c>
      <c r="I8235" s="5" t="s">
        <v>183</v>
      </c>
      <c r="J8235" s="5" t="s">
        <v>200</v>
      </c>
      <c r="K8235" s="5" t="s">
        <v>201</v>
      </c>
      <c r="L8235" s="7" t="s">
        <v>164</v>
      </c>
      <c r="M8235" t="str">
        <f t="shared" si="386"/>
        <v>Yes</v>
      </c>
    </row>
    <row r="8236" spans="1:13" ht="15" thickBot="1" x14ac:dyDescent="0.4">
      <c r="A8236" s="5" t="s">
        <v>175</v>
      </c>
      <c r="B8236" s="5" t="s">
        <v>176</v>
      </c>
      <c r="C8236" s="5" t="s">
        <v>8437</v>
      </c>
      <c r="D8236" s="5">
        <f t="shared" si="385"/>
        <v>31469</v>
      </c>
      <c r="E8236" s="6">
        <v>44043</v>
      </c>
      <c r="F8236" s="6">
        <f t="shared" si="387"/>
        <v>44133</v>
      </c>
      <c r="G8236" s="6" t="str">
        <f>IF('BCT Template'!R8235&gt;F8236,"Yes","No")</f>
        <v>No</v>
      </c>
      <c r="H8236" s="5" t="s">
        <v>178</v>
      </c>
      <c r="I8236" s="5" t="s">
        <v>179</v>
      </c>
      <c r="J8236" s="5" t="s">
        <v>35</v>
      </c>
      <c r="K8236" s="5" t="s">
        <v>180</v>
      </c>
      <c r="L8236" s="7" t="s">
        <v>164</v>
      </c>
      <c r="M8236" t="str">
        <f t="shared" si="386"/>
        <v>Yes</v>
      </c>
    </row>
    <row r="8237" spans="1:13" ht="15" thickBot="1" x14ac:dyDescent="0.4">
      <c r="A8237" s="5" t="s">
        <v>175</v>
      </c>
      <c r="B8237" s="5" t="s">
        <v>176</v>
      </c>
      <c r="C8237" s="5" t="s">
        <v>8438</v>
      </c>
      <c r="D8237" s="5">
        <f t="shared" si="385"/>
        <v>20714</v>
      </c>
      <c r="E8237" s="6">
        <v>41455</v>
      </c>
      <c r="F8237" s="6">
        <f t="shared" si="387"/>
        <v>41545</v>
      </c>
      <c r="G8237" s="6" t="str">
        <f>IF('BCT Template'!R8236&gt;F8237,"Yes","No")</f>
        <v>No</v>
      </c>
      <c r="H8237" s="5" t="s">
        <v>197</v>
      </c>
      <c r="I8237" s="5" t="s">
        <v>198</v>
      </c>
      <c r="J8237" s="5" t="s">
        <v>184</v>
      </c>
      <c r="K8237" s="5" t="s">
        <v>185</v>
      </c>
      <c r="L8237" s="7" t="s">
        <v>164</v>
      </c>
      <c r="M8237" t="str">
        <f t="shared" si="386"/>
        <v>No</v>
      </c>
    </row>
    <row r="8238" spans="1:13" ht="15" thickBot="1" x14ac:dyDescent="0.4">
      <c r="A8238" s="5" t="s">
        <v>175</v>
      </c>
      <c r="B8238" s="5" t="s">
        <v>176</v>
      </c>
      <c r="C8238" s="5" t="s">
        <v>8439</v>
      </c>
      <c r="D8238" s="5">
        <f t="shared" si="385"/>
        <v>31375</v>
      </c>
      <c r="E8238" s="6">
        <v>44074</v>
      </c>
      <c r="F8238" s="6">
        <f t="shared" si="387"/>
        <v>44164</v>
      </c>
      <c r="G8238" s="6" t="str">
        <f>IF('BCT Template'!R8237&gt;F8238,"Yes","No")</f>
        <v>No</v>
      </c>
      <c r="H8238" s="5" t="s">
        <v>178</v>
      </c>
      <c r="I8238" s="5" t="s">
        <v>179</v>
      </c>
      <c r="J8238" s="5" t="s">
        <v>35</v>
      </c>
      <c r="K8238" s="5" t="s">
        <v>180</v>
      </c>
      <c r="L8238" s="7" t="s">
        <v>164</v>
      </c>
      <c r="M8238" t="str">
        <f t="shared" si="386"/>
        <v>Yes</v>
      </c>
    </row>
    <row r="8239" spans="1:13" ht="15" thickBot="1" x14ac:dyDescent="0.4">
      <c r="A8239" s="5" t="s">
        <v>175</v>
      </c>
      <c r="B8239" s="5" t="s">
        <v>176</v>
      </c>
      <c r="C8239" s="5" t="s">
        <v>8440</v>
      </c>
      <c r="D8239" s="5">
        <f t="shared" si="385"/>
        <v>59308</v>
      </c>
      <c r="E8239" s="6">
        <v>44196</v>
      </c>
      <c r="F8239" s="6">
        <f t="shared" si="387"/>
        <v>44286</v>
      </c>
      <c r="G8239" s="6" t="str">
        <f>IF('BCT Template'!R8238&gt;F8239,"Yes","No")</f>
        <v>No</v>
      </c>
      <c r="H8239" s="5" t="s">
        <v>182</v>
      </c>
      <c r="I8239" s="5" t="s">
        <v>183</v>
      </c>
      <c r="J8239" s="5" t="s">
        <v>184</v>
      </c>
      <c r="K8239" s="5" t="s">
        <v>185</v>
      </c>
      <c r="L8239" s="7" t="s">
        <v>164</v>
      </c>
      <c r="M8239" t="str">
        <f t="shared" si="386"/>
        <v>No</v>
      </c>
    </row>
    <row r="8240" spans="1:13" ht="15" thickBot="1" x14ac:dyDescent="0.4">
      <c r="A8240" s="5" t="s">
        <v>175</v>
      </c>
      <c r="B8240" s="5" t="s">
        <v>176</v>
      </c>
      <c r="C8240" s="5" t="s">
        <v>8441</v>
      </c>
      <c r="D8240" s="5">
        <f t="shared" si="385"/>
        <v>21178</v>
      </c>
      <c r="E8240" s="6">
        <v>37437</v>
      </c>
      <c r="F8240" s="6">
        <f t="shared" si="387"/>
        <v>37527</v>
      </c>
      <c r="G8240" s="6" t="str">
        <f>IF('BCT Template'!R8239&gt;F8240,"Yes","No")</f>
        <v>No</v>
      </c>
      <c r="H8240" s="5" t="s">
        <v>178</v>
      </c>
      <c r="I8240" s="5" t="s">
        <v>179</v>
      </c>
      <c r="J8240" s="5" t="s">
        <v>35</v>
      </c>
      <c r="K8240" s="5" t="s">
        <v>180</v>
      </c>
      <c r="L8240" s="7" t="s">
        <v>164</v>
      </c>
      <c r="M8240" t="str">
        <f t="shared" si="386"/>
        <v>Yes</v>
      </c>
    </row>
    <row r="8241" spans="1:13" ht="15" thickBot="1" x14ac:dyDescent="0.4">
      <c r="A8241" s="5" t="s">
        <v>175</v>
      </c>
      <c r="B8241" s="5" t="s">
        <v>176</v>
      </c>
      <c r="C8241" s="5" t="s">
        <v>8442</v>
      </c>
      <c r="D8241" s="5">
        <f t="shared" si="385"/>
        <v>79759</v>
      </c>
      <c r="E8241" s="6">
        <v>42063</v>
      </c>
      <c r="F8241" s="6">
        <f t="shared" si="387"/>
        <v>42153</v>
      </c>
      <c r="G8241" s="6" t="str">
        <f>IF('BCT Template'!R8240&gt;F8241,"Yes","No")</f>
        <v>No</v>
      </c>
      <c r="H8241" s="5" t="s">
        <v>182</v>
      </c>
      <c r="I8241" s="5" t="s">
        <v>183</v>
      </c>
      <c r="J8241" s="5" t="s">
        <v>200</v>
      </c>
      <c r="K8241" s="5" t="s">
        <v>201</v>
      </c>
      <c r="L8241" s="7" t="s">
        <v>164</v>
      </c>
      <c r="M8241" t="str">
        <f t="shared" si="386"/>
        <v>Yes</v>
      </c>
    </row>
    <row r="8242" spans="1:13" ht="15" thickBot="1" x14ac:dyDescent="0.4">
      <c r="A8242" s="5" t="s">
        <v>175</v>
      </c>
      <c r="B8242" s="5" t="s">
        <v>176</v>
      </c>
      <c r="C8242" s="5" t="s">
        <v>8443</v>
      </c>
      <c r="D8242" s="5">
        <f t="shared" si="385"/>
        <v>57691</v>
      </c>
      <c r="E8242" s="6">
        <v>43822</v>
      </c>
      <c r="F8242" s="6">
        <f t="shared" si="387"/>
        <v>43912</v>
      </c>
      <c r="G8242" s="6" t="str">
        <f>IF('BCT Template'!R8241&gt;F8242,"Yes","No")</f>
        <v>No</v>
      </c>
      <c r="H8242" s="5" t="s">
        <v>189</v>
      </c>
      <c r="I8242" s="5" t="s">
        <v>190</v>
      </c>
      <c r="J8242" s="5" t="s">
        <v>184</v>
      </c>
      <c r="K8242" s="5" t="s">
        <v>185</v>
      </c>
      <c r="L8242" s="7" t="s">
        <v>164</v>
      </c>
      <c r="M8242" t="str">
        <f t="shared" si="386"/>
        <v>No</v>
      </c>
    </row>
    <row r="8243" spans="1:13" ht="15" thickBot="1" x14ac:dyDescent="0.4">
      <c r="A8243" s="5" t="s">
        <v>175</v>
      </c>
      <c r="B8243" s="5" t="s">
        <v>176</v>
      </c>
      <c r="C8243" s="5" t="s">
        <v>8444</v>
      </c>
      <c r="D8243" s="5">
        <f t="shared" si="385"/>
        <v>30214</v>
      </c>
      <c r="E8243" s="6">
        <v>44074</v>
      </c>
      <c r="F8243" s="6">
        <f t="shared" si="387"/>
        <v>44164</v>
      </c>
      <c r="G8243" s="6" t="str">
        <f>IF('BCT Template'!R8242&gt;F8243,"Yes","No")</f>
        <v>No</v>
      </c>
      <c r="H8243" s="5" t="s">
        <v>178</v>
      </c>
      <c r="I8243" s="5" t="s">
        <v>179</v>
      </c>
      <c r="J8243" s="5" t="s">
        <v>35</v>
      </c>
      <c r="K8243" s="5" t="s">
        <v>180</v>
      </c>
      <c r="L8243" s="7" t="s">
        <v>164</v>
      </c>
      <c r="M8243" t="str">
        <f t="shared" si="386"/>
        <v>Yes</v>
      </c>
    </row>
    <row r="8244" spans="1:13" ht="15" thickBot="1" x14ac:dyDescent="0.4">
      <c r="A8244" s="5" t="s">
        <v>175</v>
      </c>
      <c r="B8244" s="5" t="s">
        <v>176</v>
      </c>
      <c r="C8244" s="5" t="s">
        <v>8445</v>
      </c>
      <c r="D8244" s="5">
        <f t="shared" si="385"/>
        <v>57882</v>
      </c>
      <c r="E8244" s="6">
        <v>42727</v>
      </c>
      <c r="F8244" s="6">
        <f t="shared" si="387"/>
        <v>42817</v>
      </c>
      <c r="G8244" s="6" t="str">
        <f>IF('BCT Template'!R8243&gt;F8244,"Yes","No")</f>
        <v>No</v>
      </c>
      <c r="H8244" s="5" t="s">
        <v>189</v>
      </c>
      <c r="I8244" s="5" t="s">
        <v>190</v>
      </c>
      <c r="J8244" s="5" t="s">
        <v>184</v>
      </c>
      <c r="K8244" s="5" t="s">
        <v>185</v>
      </c>
      <c r="L8244" s="7" t="s">
        <v>164</v>
      </c>
      <c r="M8244" t="str">
        <f t="shared" si="386"/>
        <v>No</v>
      </c>
    </row>
    <row r="8245" spans="1:13" ht="15" thickBot="1" x14ac:dyDescent="0.4">
      <c r="A8245" s="5" t="s">
        <v>175</v>
      </c>
      <c r="B8245" s="5" t="s">
        <v>176</v>
      </c>
      <c r="C8245" s="5" t="s">
        <v>8446</v>
      </c>
      <c r="D8245" s="5">
        <f t="shared" si="385"/>
        <v>30967</v>
      </c>
      <c r="E8245" s="6">
        <v>39354</v>
      </c>
      <c r="F8245" s="6">
        <f t="shared" si="387"/>
        <v>39444</v>
      </c>
      <c r="G8245" s="6" t="str">
        <f>IF('BCT Template'!R8244&gt;F8245,"Yes","No")</f>
        <v>No</v>
      </c>
      <c r="H8245" s="5" t="s">
        <v>178</v>
      </c>
      <c r="I8245" s="5" t="s">
        <v>179</v>
      </c>
      <c r="J8245" s="5" t="s">
        <v>35</v>
      </c>
      <c r="K8245" s="5" t="s">
        <v>180</v>
      </c>
      <c r="L8245" s="7" t="s">
        <v>164</v>
      </c>
      <c r="M8245" t="str">
        <f t="shared" si="386"/>
        <v>Yes</v>
      </c>
    </row>
    <row r="8246" spans="1:13" ht="15" thickBot="1" x14ac:dyDescent="0.4">
      <c r="A8246" s="5" t="s">
        <v>175</v>
      </c>
      <c r="B8246" s="5" t="s">
        <v>176</v>
      </c>
      <c r="C8246" s="5" t="s">
        <v>8447</v>
      </c>
      <c r="D8246" s="5">
        <f t="shared" si="385"/>
        <v>57196</v>
      </c>
      <c r="E8246" s="6">
        <v>42004</v>
      </c>
      <c r="F8246" s="6">
        <f t="shared" si="387"/>
        <v>42094</v>
      </c>
      <c r="G8246" s="6" t="str">
        <f>IF('BCT Template'!R8245&gt;F8246,"Yes","No")</f>
        <v>No</v>
      </c>
      <c r="H8246" s="5" t="s">
        <v>189</v>
      </c>
      <c r="I8246" s="5" t="s">
        <v>190</v>
      </c>
      <c r="J8246" s="5" t="s">
        <v>184</v>
      </c>
      <c r="K8246" s="5" t="s">
        <v>185</v>
      </c>
      <c r="L8246" s="7" t="s">
        <v>164</v>
      </c>
      <c r="M8246" t="str">
        <f t="shared" si="386"/>
        <v>No</v>
      </c>
    </row>
    <row r="8247" spans="1:13" ht="15" thickBot="1" x14ac:dyDescent="0.4">
      <c r="A8247" s="5" t="s">
        <v>175</v>
      </c>
      <c r="B8247" s="5" t="s">
        <v>176</v>
      </c>
      <c r="C8247" s="5" t="s">
        <v>8448</v>
      </c>
      <c r="D8247" s="5">
        <f t="shared" si="385"/>
        <v>80417</v>
      </c>
      <c r="E8247" s="6">
        <v>43555</v>
      </c>
      <c r="F8247" s="6">
        <f t="shared" si="387"/>
        <v>43645</v>
      </c>
      <c r="G8247" s="6" t="str">
        <f>IF('BCT Template'!R8246&gt;F8247,"Yes","No")</f>
        <v>No</v>
      </c>
      <c r="H8247" s="5" t="s">
        <v>182</v>
      </c>
      <c r="I8247" s="5" t="s">
        <v>183</v>
      </c>
      <c r="J8247" s="5" t="s">
        <v>200</v>
      </c>
      <c r="K8247" s="5" t="s">
        <v>201</v>
      </c>
      <c r="L8247" s="7" t="s">
        <v>164</v>
      </c>
      <c r="M8247" t="str">
        <f t="shared" si="386"/>
        <v>Yes</v>
      </c>
    </row>
    <row r="8248" spans="1:13" ht="15" thickBot="1" x14ac:dyDescent="0.4">
      <c r="A8248" s="5" t="s">
        <v>175</v>
      </c>
      <c r="B8248" s="5" t="s">
        <v>176</v>
      </c>
      <c r="C8248" s="5" t="s">
        <v>8449</v>
      </c>
      <c r="D8248" s="5">
        <f t="shared" si="385"/>
        <v>31437</v>
      </c>
      <c r="E8248" s="6">
        <v>44165</v>
      </c>
      <c r="F8248" s="6">
        <f t="shared" si="387"/>
        <v>44255</v>
      </c>
      <c r="G8248" s="6" t="str">
        <f>IF('BCT Template'!R8247&gt;F8248,"Yes","No")</f>
        <v>No</v>
      </c>
      <c r="H8248" s="5" t="s">
        <v>178</v>
      </c>
      <c r="I8248" s="5" t="s">
        <v>179</v>
      </c>
      <c r="J8248" s="5" t="s">
        <v>35</v>
      </c>
      <c r="K8248" s="5" t="s">
        <v>180</v>
      </c>
      <c r="L8248" s="7" t="s">
        <v>164</v>
      </c>
      <c r="M8248" t="str">
        <f t="shared" si="386"/>
        <v>Yes</v>
      </c>
    </row>
    <row r="8249" spans="1:13" ht="15" thickBot="1" x14ac:dyDescent="0.4">
      <c r="A8249" s="5" t="s">
        <v>175</v>
      </c>
      <c r="B8249" s="5" t="s">
        <v>176</v>
      </c>
      <c r="C8249" s="5" t="s">
        <v>8450</v>
      </c>
      <c r="D8249" s="5">
        <f t="shared" si="385"/>
        <v>18217</v>
      </c>
      <c r="E8249" s="6">
        <v>43585</v>
      </c>
      <c r="F8249" s="6">
        <f t="shared" si="387"/>
        <v>43675</v>
      </c>
      <c r="G8249" s="6" t="str">
        <f>IF('BCT Template'!R8248&gt;F8249,"Yes","No")</f>
        <v>No</v>
      </c>
      <c r="H8249" s="5" t="s">
        <v>234</v>
      </c>
      <c r="I8249" s="5" t="s">
        <v>235</v>
      </c>
      <c r="J8249" s="5" t="s">
        <v>184</v>
      </c>
      <c r="K8249" s="5" t="s">
        <v>185</v>
      </c>
      <c r="L8249" s="7" t="s">
        <v>164</v>
      </c>
      <c r="M8249" t="str">
        <f t="shared" si="386"/>
        <v>No</v>
      </c>
    </row>
    <row r="8250" spans="1:13" ht="15" thickBot="1" x14ac:dyDescent="0.4">
      <c r="A8250" s="5" t="s">
        <v>175</v>
      </c>
      <c r="B8250" s="5" t="s">
        <v>176</v>
      </c>
      <c r="C8250" s="5" t="s">
        <v>8451</v>
      </c>
      <c r="D8250" s="5">
        <f t="shared" si="385"/>
        <v>57383</v>
      </c>
      <c r="E8250" s="6">
        <v>43281</v>
      </c>
      <c r="F8250" s="6">
        <f t="shared" si="387"/>
        <v>43371</v>
      </c>
      <c r="G8250" s="6" t="str">
        <f>IF('BCT Template'!R8249&gt;F8250,"Yes","No")</f>
        <v>No</v>
      </c>
      <c r="H8250" s="5" t="s">
        <v>189</v>
      </c>
      <c r="I8250" s="5" t="s">
        <v>190</v>
      </c>
      <c r="J8250" s="5" t="s">
        <v>184</v>
      </c>
      <c r="K8250" s="5" t="s">
        <v>185</v>
      </c>
      <c r="L8250" s="7" t="s">
        <v>164</v>
      </c>
      <c r="M8250" t="str">
        <f t="shared" si="386"/>
        <v>No</v>
      </c>
    </row>
    <row r="8251" spans="1:13" ht="15" thickBot="1" x14ac:dyDescent="0.4">
      <c r="A8251" s="5" t="s">
        <v>175</v>
      </c>
      <c r="B8251" s="5" t="s">
        <v>176</v>
      </c>
      <c r="C8251" s="5" t="s">
        <v>8452</v>
      </c>
      <c r="D8251" s="5">
        <f t="shared" si="385"/>
        <v>57093</v>
      </c>
      <c r="E8251" s="6">
        <v>43465</v>
      </c>
      <c r="F8251" s="6">
        <f t="shared" si="387"/>
        <v>43555</v>
      </c>
      <c r="G8251" s="6" t="str">
        <f>IF('BCT Template'!R8250&gt;F8251,"Yes","No")</f>
        <v>No</v>
      </c>
      <c r="H8251" s="5" t="s">
        <v>189</v>
      </c>
      <c r="I8251" s="5" t="s">
        <v>190</v>
      </c>
      <c r="J8251" s="5" t="s">
        <v>200</v>
      </c>
      <c r="K8251" s="5" t="s">
        <v>201</v>
      </c>
      <c r="L8251" s="7" t="s">
        <v>164</v>
      </c>
      <c r="M8251" t="str">
        <f t="shared" si="386"/>
        <v>Yes</v>
      </c>
    </row>
    <row r="8252" spans="1:13" ht="15" thickBot="1" x14ac:dyDescent="0.4">
      <c r="A8252" s="5" t="s">
        <v>175</v>
      </c>
      <c r="B8252" s="5" t="s">
        <v>176</v>
      </c>
      <c r="C8252" s="5" t="s">
        <v>8453</v>
      </c>
      <c r="D8252" s="5">
        <f t="shared" si="385"/>
        <v>31380</v>
      </c>
      <c r="E8252" s="6">
        <v>44074</v>
      </c>
      <c r="F8252" s="6">
        <f t="shared" si="387"/>
        <v>44164</v>
      </c>
      <c r="G8252" s="6" t="str">
        <f>IF('BCT Template'!R8251&gt;F8252,"Yes","No")</f>
        <v>No</v>
      </c>
      <c r="H8252" s="5" t="s">
        <v>178</v>
      </c>
      <c r="I8252" s="5" t="s">
        <v>179</v>
      </c>
      <c r="J8252" s="5" t="s">
        <v>35</v>
      </c>
      <c r="K8252" s="5" t="s">
        <v>180</v>
      </c>
      <c r="L8252" s="7" t="s">
        <v>164</v>
      </c>
      <c r="M8252" t="str">
        <f t="shared" si="386"/>
        <v>Yes</v>
      </c>
    </row>
    <row r="8253" spans="1:13" ht="15" thickBot="1" x14ac:dyDescent="0.4">
      <c r="A8253" s="5" t="s">
        <v>175</v>
      </c>
      <c r="B8253" s="5" t="s">
        <v>176</v>
      </c>
      <c r="C8253" s="5" t="s">
        <v>8454</v>
      </c>
      <c r="D8253" s="5">
        <f t="shared" si="385"/>
        <v>81093</v>
      </c>
      <c r="E8253" s="6">
        <v>43861</v>
      </c>
      <c r="F8253" s="6">
        <f t="shared" si="387"/>
        <v>43951</v>
      </c>
      <c r="G8253" s="6" t="str">
        <f>IF('BCT Template'!R8252&gt;F8253,"Yes","No")</f>
        <v>No</v>
      </c>
      <c r="H8253" s="5" t="s">
        <v>182</v>
      </c>
      <c r="I8253" s="5" t="s">
        <v>183</v>
      </c>
      <c r="J8253" s="5" t="s">
        <v>200</v>
      </c>
      <c r="K8253" s="5" t="s">
        <v>201</v>
      </c>
      <c r="L8253" s="7" t="s">
        <v>164</v>
      </c>
      <c r="M8253" t="str">
        <f t="shared" si="386"/>
        <v>Yes</v>
      </c>
    </row>
    <row r="8254" spans="1:13" ht="15" thickBot="1" x14ac:dyDescent="0.4">
      <c r="A8254" s="5" t="s">
        <v>175</v>
      </c>
      <c r="B8254" s="5" t="s">
        <v>176</v>
      </c>
      <c r="C8254" s="5" t="s">
        <v>8455</v>
      </c>
      <c r="D8254" s="5">
        <f t="shared" si="385"/>
        <v>21577</v>
      </c>
      <c r="E8254" s="6">
        <v>44377</v>
      </c>
      <c r="F8254" s="6">
        <f t="shared" si="387"/>
        <v>44467</v>
      </c>
      <c r="G8254" s="6" t="str">
        <f>IF('BCT Template'!R8253&gt;F8254,"Yes","No")</f>
        <v>No</v>
      </c>
      <c r="H8254" s="5" t="s">
        <v>178</v>
      </c>
      <c r="I8254" s="5" t="s">
        <v>179</v>
      </c>
      <c r="J8254" s="5" t="s">
        <v>35</v>
      </c>
      <c r="K8254" s="5" t="s">
        <v>180</v>
      </c>
      <c r="L8254" s="7" t="s">
        <v>164</v>
      </c>
      <c r="M8254" t="str">
        <f t="shared" si="386"/>
        <v>Yes</v>
      </c>
    </row>
    <row r="8255" spans="1:13" ht="15" thickBot="1" x14ac:dyDescent="0.4">
      <c r="A8255" s="5" t="s">
        <v>175</v>
      </c>
      <c r="B8255" s="5" t="s">
        <v>176</v>
      </c>
      <c r="C8255" s="5" t="s">
        <v>8456</v>
      </c>
      <c r="D8255" s="5">
        <f t="shared" si="385"/>
        <v>31213</v>
      </c>
      <c r="E8255" s="6">
        <v>39720</v>
      </c>
      <c r="F8255" s="6">
        <f t="shared" si="387"/>
        <v>39810</v>
      </c>
      <c r="G8255" s="6" t="str">
        <f>IF('BCT Template'!R8254&gt;F8255,"Yes","No")</f>
        <v>No</v>
      </c>
      <c r="H8255" s="5" t="s">
        <v>178</v>
      </c>
      <c r="I8255" s="5" t="s">
        <v>179</v>
      </c>
      <c r="J8255" s="5" t="s">
        <v>35</v>
      </c>
      <c r="K8255" s="5" t="s">
        <v>180</v>
      </c>
      <c r="L8255" s="7" t="s">
        <v>164</v>
      </c>
      <c r="M8255" t="str">
        <f t="shared" si="386"/>
        <v>Yes</v>
      </c>
    </row>
    <row r="8256" spans="1:13" ht="15" thickBot="1" x14ac:dyDescent="0.4">
      <c r="A8256" s="5" t="s">
        <v>175</v>
      </c>
      <c r="B8256" s="5" t="s">
        <v>176</v>
      </c>
      <c r="C8256" s="5" t="s">
        <v>8457</v>
      </c>
      <c r="D8256" s="5">
        <f t="shared" si="385"/>
        <v>20605</v>
      </c>
      <c r="E8256" s="6">
        <v>42174</v>
      </c>
      <c r="F8256" s="6">
        <f t="shared" si="387"/>
        <v>42264</v>
      </c>
      <c r="G8256" s="6" t="str">
        <f>IF('BCT Template'!R8255&gt;F8256,"Yes","No")</f>
        <v>No</v>
      </c>
      <c r="H8256" s="5" t="s">
        <v>197</v>
      </c>
      <c r="I8256" s="5" t="s">
        <v>198</v>
      </c>
      <c r="J8256" s="5" t="s">
        <v>184</v>
      </c>
      <c r="K8256" s="5" t="s">
        <v>185</v>
      </c>
      <c r="L8256" s="7" t="s">
        <v>164</v>
      </c>
      <c r="M8256" t="str">
        <f t="shared" si="386"/>
        <v>No</v>
      </c>
    </row>
    <row r="8257" spans="1:13" ht="15" thickBot="1" x14ac:dyDescent="0.4">
      <c r="A8257" s="5" t="s">
        <v>175</v>
      </c>
      <c r="B8257" s="5" t="s">
        <v>176</v>
      </c>
      <c r="C8257" s="5" t="s">
        <v>8458</v>
      </c>
      <c r="D8257" s="5">
        <f t="shared" si="385"/>
        <v>80940</v>
      </c>
      <c r="E8257" s="6">
        <v>43373</v>
      </c>
      <c r="F8257" s="6">
        <f t="shared" si="387"/>
        <v>43463</v>
      </c>
      <c r="G8257" s="6" t="str">
        <f>IF('BCT Template'!R8256&gt;F8257,"Yes","No")</f>
        <v>No</v>
      </c>
      <c r="H8257" s="5" t="s">
        <v>182</v>
      </c>
      <c r="I8257" s="5" t="s">
        <v>183</v>
      </c>
      <c r="J8257" s="5" t="s">
        <v>200</v>
      </c>
      <c r="K8257" s="5" t="s">
        <v>201</v>
      </c>
      <c r="L8257" s="7" t="s">
        <v>164</v>
      </c>
      <c r="M8257" t="str">
        <f t="shared" si="386"/>
        <v>Yes</v>
      </c>
    </row>
    <row r="8258" spans="1:13" ht="15" thickBot="1" x14ac:dyDescent="0.4">
      <c r="A8258" s="5" t="s">
        <v>175</v>
      </c>
      <c r="B8258" s="5" t="s">
        <v>176</v>
      </c>
      <c r="C8258" s="5" t="s">
        <v>8459</v>
      </c>
      <c r="D8258" s="5">
        <f t="shared" si="385"/>
        <v>81889</v>
      </c>
      <c r="E8258" s="6">
        <v>43921</v>
      </c>
      <c r="F8258" s="6">
        <f t="shared" si="387"/>
        <v>44011</v>
      </c>
      <c r="G8258" s="6" t="str">
        <f>IF('BCT Template'!R8257&gt;F8258,"Yes","No")</f>
        <v>No</v>
      </c>
      <c r="H8258" s="5" t="s">
        <v>182</v>
      </c>
      <c r="I8258" s="5" t="s">
        <v>183</v>
      </c>
      <c r="J8258" s="5" t="s">
        <v>184</v>
      </c>
      <c r="K8258" s="5" t="s">
        <v>185</v>
      </c>
      <c r="L8258" s="7" t="s">
        <v>164</v>
      </c>
      <c r="M8258" t="str">
        <f t="shared" si="386"/>
        <v>No</v>
      </c>
    </row>
    <row r="8259" spans="1:13" ht="15" thickBot="1" x14ac:dyDescent="0.4">
      <c r="A8259" s="5" t="s">
        <v>175</v>
      </c>
      <c r="B8259" s="5" t="s">
        <v>176</v>
      </c>
      <c r="C8259" s="5" t="s">
        <v>8460</v>
      </c>
      <c r="D8259" s="5">
        <f t="shared" ref="D8259:D8322" si="388">C8259*1</f>
        <v>22525</v>
      </c>
      <c r="E8259" s="6">
        <v>38821</v>
      </c>
      <c r="F8259" s="6">
        <f t="shared" si="387"/>
        <v>38911</v>
      </c>
      <c r="G8259" s="6" t="str">
        <f>IF('BCT Template'!R8258&gt;F8259,"Yes","No")</f>
        <v>No</v>
      </c>
      <c r="H8259" s="5" t="s">
        <v>178</v>
      </c>
      <c r="I8259" s="5" t="s">
        <v>179</v>
      </c>
      <c r="J8259" s="5" t="s">
        <v>35</v>
      </c>
      <c r="K8259" s="5" t="s">
        <v>180</v>
      </c>
      <c r="L8259" s="7" t="s">
        <v>164</v>
      </c>
      <c r="M8259" t="str">
        <f t="shared" ref="M8259:M8322" si="389">IF(J8259=" ","Yes",IF(J8259="3","Yes","No"))</f>
        <v>Yes</v>
      </c>
    </row>
    <row r="8260" spans="1:13" ht="15" thickBot="1" x14ac:dyDescent="0.4">
      <c r="A8260" s="5" t="s">
        <v>175</v>
      </c>
      <c r="B8260" s="5" t="s">
        <v>176</v>
      </c>
      <c r="C8260" s="5" t="s">
        <v>8461</v>
      </c>
      <c r="D8260" s="5">
        <f t="shared" si="388"/>
        <v>57438</v>
      </c>
      <c r="E8260" s="6">
        <v>41761</v>
      </c>
      <c r="F8260" s="6">
        <f t="shared" si="387"/>
        <v>41851</v>
      </c>
      <c r="G8260" s="6" t="str">
        <f>IF('BCT Template'!R8259&gt;F8260,"Yes","No")</f>
        <v>No</v>
      </c>
      <c r="H8260" s="5" t="s">
        <v>189</v>
      </c>
      <c r="I8260" s="5" t="s">
        <v>190</v>
      </c>
      <c r="J8260" s="5" t="s">
        <v>184</v>
      </c>
      <c r="K8260" s="5" t="s">
        <v>185</v>
      </c>
      <c r="L8260" s="7" t="s">
        <v>164</v>
      </c>
      <c r="M8260" t="str">
        <f t="shared" si="389"/>
        <v>No</v>
      </c>
    </row>
    <row r="8261" spans="1:13" ht="15" thickBot="1" x14ac:dyDescent="0.4">
      <c r="A8261" s="5" t="s">
        <v>175</v>
      </c>
      <c r="B8261" s="5" t="s">
        <v>176</v>
      </c>
      <c r="C8261" s="5" t="s">
        <v>8462</v>
      </c>
      <c r="D8261" s="5">
        <f t="shared" si="388"/>
        <v>20751</v>
      </c>
      <c r="E8261" s="6">
        <v>43646</v>
      </c>
      <c r="F8261" s="6">
        <f t="shared" si="387"/>
        <v>43736</v>
      </c>
      <c r="G8261" s="6" t="str">
        <f>IF('BCT Template'!R8260&gt;F8261,"Yes","No")</f>
        <v>No</v>
      </c>
      <c r="H8261" s="5" t="s">
        <v>197</v>
      </c>
      <c r="I8261" s="5" t="s">
        <v>198</v>
      </c>
      <c r="J8261" s="5" t="s">
        <v>184</v>
      </c>
      <c r="K8261" s="5" t="s">
        <v>185</v>
      </c>
      <c r="L8261" s="7" t="s">
        <v>164</v>
      </c>
      <c r="M8261" t="str">
        <f t="shared" si="389"/>
        <v>No</v>
      </c>
    </row>
    <row r="8262" spans="1:13" ht="15" thickBot="1" x14ac:dyDescent="0.4">
      <c r="A8262" s="5" t="s">
        <v>175</v>
      </c>
      <c r="B8262" s="5" t="s">
        <v>176</v>
      </c>
      <c r="C8262" s="5" t="s">
        <v>8463</v>
      </c>
      <c r="D8262" s="5">
        <f t="shared" si="388"/>
        <v>80879</v>
      </c>
      <c r="E8262" s="6">
        <v>44104</v>
      </c>
      <c r="F8262" s="6">
        <f t="shared" si="387"/>
        <v>44194</v>
      </c>
      <c r="G8262" s="6" t="str">
        <f>IF('BCT Template'!R8261&gt;F8262,"Yes","No")</f>
        <v>No</v>
      </c>
      <c r="H8262" s="5" t="s">
        <v>182</v>
      </c>
      <c r="I8262" s="5" t="s">
        <v>183</v>
      </c>
      <c r="J8262" s="5" t="s">
        <v>200</v>
      </c>
      <c r="K8262" s="5" t="s">
        <v>201</v>
      </c>
      <c r="L8262" s="7" t="s">
        <v>164</v>
      </c>
      <c r="M8262" t="str">
        <f t="shared" si="389"/>
        <v>Yes</v>
      </c>
    </row>
    <row r="8263" spans="1:13" ht="15" thickBot="1" x14ac:dyDescent="0.4">
      <c r="A8263" s="5" t="s">
        <v>175</v>
      </c>
      <c r="B8263" s="5" t="s">
        <v>176</v>
      </c>
      <c r="C8263" s="5" t="s">
        <v>8464</v>
      </c>
      <c r="D8263" s="5">
        <f t="shared" si="388"/>
        <v>58247</v>
      </c>
      <c r="E8263" s="6">
        <v>43373</v>
      </c>
      <c r="F8263" s="6">
        <f t="shared" si="387"/>
        <v>43463</v>
      </c>
      <c r="G8263" s="6" t="str">
        <f>IF('BCT Template'!R8262&gt;F8263,"Yes","No")</f>
        <v>No</v>
      </c>
      <c r="H8263" s="5" t="s">
        <v>182</v>
      </c>
      <c r="I8263" s="5" t="s">
        <v>183</v>
      </c>
      <c r="J8263" s="5" t="s">
        <v>184</v>
      </c>
      <c r="K8263" s="5" t="s">
        <v>185</v>
      </c>
      <c r="L8263" s="7" t="s">
        <v>164</v>
      </c>
      <c r="M8263" t="str">
        <f t="shared" si="389"/>
        <v>No</v>
      </c>
    </row>
    <row r="8264" spans="1:13" ht="15" thickBot="1" x14ac:dyDescent="0.4">
      <c r="A8264" s="5" t="s">
        <v>175</v>
      </c>
      <c r="B8264" s="5" t="s">
        <v>176</v>
      </c>
      <c r="C8264" s="5" t="s">
        <v>8465</v>
      </c>
      <c r="D8264" s="5">
        <f t="shared" si="388"/>
        <v>31514</v>
      </c>
      <c r="E8264" s="6">
        <v>44012</v>
      </c>
      <c r="F8264" s="6">
        <f t="shared" si="387"/>
        <v>44102</v>
      </c>
      <c r="G8264" s="6" t="str">
        <f>IF('BCT Template'!R8263&gt;F8264,"Yes","No")</f>
        <v>No</v>
      </c>
      <c r="H8264" s="5" t="s">
        <v>178</v>
      </c>
      <c r="I8264" s="5" t="s">
        <v>179</v>
      </c>
      <c r="J8264" s="5" t="s">
        <v>35</v>
      </c>
      <c r="K8264" s="5" t="s">
        <v>180</v>
      </c>
      <c r="L8264" s="7" t="s">
        <v>164</v>
      </c>
      <c r="M8264" t="str">
        <f t="shared" si="389"/>
        <v>Yes</v>
      </c>
    </row>
    <row r="8265" spans="1:13" ht="15" thickBot="1" x14ac:dyDescent="0.4">
      <c r="A8265" s="5" t="s">
        <v>175</v>
      </c>
      <c r="B8265" s="5" t="s">
        <v>176</v>
      </c>
      <c r="C8265" s="5" t="s">
        <v>8466</v>
      </c>
      <c r="D8265" s="5">
        <f t="shared" si="388"/>
        <v>31493</v>
      </c>
      <c r="E8265" s="6">
        <v>44012</v>
      </c>
      <c r="F8265" s="6">
        <f t="shared" si="387"/>
        <v>44102</v>
      </c>
      <c r="G8265" s="6" t="str">
        <f>IF('BCT Template'!R8264&gt;F8265,"Yes","No")</f>
        <v>No</v>
      </c>
      <c r="H8265" s="5" t="s">
        <v>178</v>
      </c>
      <c r="I8265" s="5" t="s">
        <v>179</v>
      </c>
      <c r="J8265" s="5" t="s">
        <v>35</v>
      </c>
      <c r="K8265" s="5" t="s">
        <v>180</v>
      </c>
      <c r="L8265" s="7" t="s">
        <v>164</v>
      </c>
      <c r="M8265" t="str">
        <f t="shared" si="389"/>
        <v>Yes</v>
      </c>
    </row>
    <row r="8266" spans="1:13" ht="15" thickBot="1" x14ac:dyDescent="0.4">
      <c r="A8266" s="5" t="s">
        <v>175</v>
      </c>
      <c r="B8266" s="5" t="s">
        <v>176</v>
      </c>
      <c r="C8266" s="5" t="s">
        <v>8467</v>
      </c>
      <c r="D8266" s="5">
        <f t="shared" si="388"/>
        <v>59529</v>
      </c>
      <c r="E8266" s="6">
        <v>44074</v>
      </c>
      <c r="F8266" s="6">
        <f t="shared" si="387"/>
        <v>44164</v>
      </c>
      <c r="G8266" s="6" t="str">
        <f>IF('BCT Template'!R8265&gt;F8266,"Yes","No")</f>
        <v>No</v>
      </c>
      <c r="H8266" s="5" t="s">
        <v>182</v>
      </c>
      <c r="I8266" s="5" t="s">
        <v>183</v>
      </c>
      <c r="J8266" s="5" t="s">
        <v>200</v>
      </c>
      <c r="K8266" s="5" t="s">
        <v>201</v>
      </c>
      <c r="L8266" s="7" t="s">
        <v>164</v>
      </c>
      <c r="M8266" t="str">
        <f t="shared" si="389"/>
        <v>Yes</v>
      </c>
    </row>
    <row r="8267" spans="1:13" ht="15" thickBot="1" x14ac:dyDescent="0.4">
      <c r="A8267" s="5" t="s">
        <v>175</v>
      </c>
      <c r="B8267" s="5" t="s">
        <v>176</v>
      </c>
      <c r="C8267" s="5" t="s">
        <v>8468</v>
      </c>
      <c r="D8267" s="5">
        <f t="shared" si="388"/>
        <v>21623</v>
      </c>
      <c r="E8267" s="6">
        <v>44104</v>
      </c>
      <c r="F8267" s="6">
        <f t="shared" si="387"/>
        <v>44194</v>
      </c>
      <c r="G8267" s="6" t="str">
        <f>IF('BCT Template'!R8266&gt;F8267,"Yes","No")</f>
        <v>No</v>
      </c>
      <c r="H8267" s="5" t="s">
        <v>178</v>
      </c>
      <c r="I8267" s="5" t="s">
        <v>179</v>
      </c>
      <c r="J8267" s="5" t="s">
        <v>35</v>
      </c>
      <c r="K8267" s="5" t="s">
        <v>180</v>
      </c>
      <c r="L8267" s="7" t="s">
        <v>164</v>
      </c>
      <c r="M8267" t="str">
        <f t="shared" si="389"/>
        <v>Yes</v>
      </c>
    </row>
    <row r="8268" spans="1:13" ht="15" thickBot="1" x14ac:dyDescent="0.4">
      <c r="A8268" s="5" t="s">
        <v>175</v>
      </c>
      <c r="B8268" s="5" t="s">
        <v>176</v>
      </c>
      <c r="C8268" s="5" t="s">
        <v>8469</v>
      </c>
      <c r="D8268" s="5">
        <f t="shared" si="388"/>
        <v>58372</v>
      </c>
      <c r="E8268" s="6">
        <v>44377</v>
      </c>
      <c r="F8268" s="6">
        <f t="shared" si="387"/>
        <v>44467</v>
      </c>
      <c r="G8268" s="6" t="str">
        <f>IF('BCT Template'!R8267&gt;F8268,"Yes","No")</f>
        <v>No</v>
      </c>
      <c r="H8268" s="5" t="s">
        <v>182</v>
      </c>
      <c r="I8268" s="5" t="s">
        <v>183</v>
      </c>
      <c r="J8268" s="5" t="s">
        <v>184</v>
      </c>
      <c r="K8268" s="5" t="s">
        <v>185</v>
      </c>
      <c r="L8268" s="7" t="s">
        <v>164</v>
      </c>
      <c r="M8268" t="str">
        <f t="shared" si="389"/>
        <v>No</v>
      </c>
    </row>
    <row r="8269" spans="1:13" ht="15" thickBot="1" x14ac:dyDescent="0.4">
      <c r="A8269" s="5" t="s">
        <v>175</v>
      </c>
      <c r="B8269" s="5" t="s">
        <v>176</v>
      </c>
      <c r="C8269" s="5" t="s">
        <v>8470</v>
      </c>
      <c r="D8269" s="5">
        <f t="shared" si="388"/>
        <v>20651</v>
      </c>
      <c r="E8269" s="6">
        <v>43871</v>
      </c>
      <c r="F8269" s="6">
        <f t="shared" si="387"/>
        <v>43961</v>
      </c>
      <c r="G8269" s="6" t="str">
        <f>IF('BCT Template'!R8268&gt;F8269,"Yes","No")</f>
        <v>No</v>
      </c>
      <c r="H8269" s="5" t="s">
        <v>197</v>
      </c>
      <c r="I8269" s="5" t="s">
        <v>198</v>
      </c>
      <c r="J8269" s="5" t="s">
        <v>184</v>
      </c>
      <c r="K8269" s="5" t="s">
        <v>185</v>
      </c>
      <c r="L8269" s="7" t="s">
        <v>164</v>
      </c>
      <c r="M8269" t="str">
        <f t="shared" si="389"/>
        <v>No</v>
      </c>
    </row>
    <row r="8270" spans="1:13" ht="15" thickBot="1" x14ac:dyDescent="0.4">
      <c r="A8270" s="5" t="s">
        <v>175</v>
      </c>
      <c r="B8270" s="5" t="s">
        <v>176</v>
      </c>
      <c r="C8270" s="5" t="s">
        <v>8471</v>
      </c>
      <c r="D8270" s="5">
        <f t="shared" si="388"/>
        <v>79928</v>
      </c>
      <c r="E8270" s="6">
        <v>41639</v>
      </c>
      <c r="F8270" s="6">
        <f t="shared" si="387"/>
        <v>41729</v>
      </c>
      <c r="G8270" s="6" t="str">
        <f>IF('BCT Template'!R8269&gt;F8270,"Yes","No")</f>
        <v>No</v>
      </c>
      <c r="H8270" s="5" t="s">
        <v>182</v>
      </c>
      <c r="I8270" s="5" t="s">
        <v>183</v>
      </c>
      <c r="J8270" s="5" t="s">
        <v>184</v>
      </c>
      <c r="K8270" s="5" t="s">
        <v>185</v>
      </c>
      <c r="L8270" s="7" t="s">
        <v>164</v>
      </c>
      <c r="M8270" t="str">
        <f t="shared" si="389"/>
        <v>No</v>
      </c>
    </row>
    <row r="8271" spans="1:13" ht="15" thickBot="1" x14ac:dyDescent="0.4">
      <c r="A8271" s="5" t="s">
        <v>175</v>
      </c>
      <c r="B8271" s="5" t="s">
        <v>176</v>
      </c>
      <c r="C8271" s="5" t="s">
        <v>8472</v>
      </c>
      <c r="D8271" s="5">
        <f t="shared" si="388"/>
        <v>22853</v>
      </c>
      <c r="E8271" s="6">
        <v>44043</v>
      </c>
      <c r="F8271" s="6">
        <f t="shared" si="387"/>
        <v>44133</v>
      </c>
      <c r="G8271" s="6" t="str">
        <f>IF('BCT Template'!R8270&gt;F8271,"Yes","No")</f>
        <v>No</v>
      </c>
      <c r="H8271" s="5" t="s">
        <v>178</v>
      </c>
      <c r="I8271" s="5" t="s">
        <v>179</v>
      </c>
      <c r="J8271" s="5" t="s">
        <v>35</v>
      </c>
      <c r="K8271" s="5" t="s">
        <v>180</v>
      </c>
      <c r="L8271" s="7" t="s">
        <v>164</v>
      </c>
      <c r="M8271" t="str">
        <f t="shared" si="389"/>
        <v>Yes</v>
      </c>
    </row>
    <row r="8272" spans="1:13" ht="15" thickBot="1" x14ac:dyDescent="0.4">
      <c r="A8272" s="5" t="s">
        <v>175</v>
      </c>
      <c r="B8272" s="5" t="s">
        <v>176</v>
      </c>
      <c r="C8272" s="5" t="s">
        <v>8473</v>
      </c>
      <c r="D8272" s="5">
        <f t="shared" si="388"/>
        <v>80525</v>
      </c>
      <c r="E8272" s="6">
        <v>43585</v>
      </c>
      <c r="F8272" s="6">
        <f t="shared" si="387"/>
        <v>43675</v>
      </c>
      <c r="G8272" s="6" t="str">
        <f>IF('BCT Template'!R8271&gt;F8272,"Yes","No")</f>
        <v>No</v>
      </c>
      <c r="H8272" s="5" t="s">
        <v>182</v>
      </c>
      <c r="I8272" s="5" t="s">
        <v>183</v>
      </c>
      <c r="J8272" s="5" t="s">
        <v>200</v>
      </c>
      <c r="K8272" s="5" t="s">
        <v>201</v>
      </c>
      <c r="L8272" s="7" t="s">
        <v>164</v>
      </c>
      <c r="M8272" t="str">
        <f t="shared" si="389"/>
        <v>Yes</v>
      </c>
    </row>
    <row r="8273" spans="1:13" ht="15" thickBot="1" x14ac:dyDescent="0.4">
      <c r="A8273" s="5" t="s">
        <v>175</v>
      </c>
      <c r="B8273" s="5" t="s">
        <v>176</v>
      </c>
      <c r="C8273" s="5" t="s">
        <v>8474</v>
      </c>
      <c r="D8273" s="5">
        <f t="shared" si="388"/>
        <v>80811</v>
      </c>
      <c r="E8273" s="6">
        <v>44255</v>
      </c>
      <c r="F8273" s="6">
        <f t="shared" si="387"/>
        <v>44345</v>
      </c>
      <c r="G8273" s="6" t="str">
        <f>IF('BCT Template'!R8272&gt;F8273,"Yes","No")</f>
        <v>No</v>
      </c>
      <c r="H8273" s="5" t="s">
        <v>182</v>
      </c>
      <c r="I8273" s="5" t="s">
        <v>183</v>
      </c>
      <c r="J8273" s="5" t="s">
        <v>184</v>
      </c>
      <c r="K8273" s="5" t="s">
        <v>185</v>
      </c>
      <c r="L8273" s="7" t="s">
        <v>164</v>
      </c>
      <c r="M8273" t="str">
        <f t="shared" si="389"/>
        <v>No</v>
      </c>
    </row>
    <row r="8274" spans="1:13" ht="15" thickBot="1" x14ac:dyDescent="0.4">
      <c r="A8274" s="5" t="s">
        <v>175</v>
      </c>
      <c r="B8274" s="5" t="s">
        <v>176</v>
      </c>
      <c r="C8274" s="5" t="s">
        <v>8475</v>
      </c>
      <c r="D8274" s="5">
        <f t="shared" si="388"/>
        <v>83136</v>
      </c>
      <c r="E8274" s="6">
        <v>45391</v>
      </c>
      <c r="F8274" s="6">
        <f t="shared" si="387"/>
        <v>45481</v>
      </c>
      <c r="G8274" s="6" t="str">
        <f>IF('BCT Template'!R8273&gt;F8274,"Yes","No")</f>
        <v>No</v>
      </c>
      <c r="H8274" s="5" t="s">
        <v>210</v>
      </c>
      <c r="I8274" s="5" t="s">
        <v>211</v>
      </c>
      <c r="J8274" s="5" t="s">
        <v>184</v>
      </c>
      <c r="K8274" s="5" t="s">
        <v>185</v>
      </c>
      <c r="L8274" s="7" t="s">
        <v>164</v>
      </c>
      <c r="M8274" t="str">
        <f t="shared" si="389"/>
        <v>No</v>
      </c>
    </row>
    <row r="8275" spans="1:13" ht="15" thickBot="1" x14ac:dyDescent="0.4">
      <c r="A8275" s="5" t="s">
        <v>175</v>
      </c>
      <c r="B8275" s="5" t="s">
        <v>176</v>
      </c>
      <c r="C8275" s="5" t="s">
        <v>8476</v>
      </c>
      <c r="D8275" s="5">
        <f t="shared" si="388"/>
        <v>80705</v>
      </c>
      <c r="E8275" s="6">
        <v>43769</v>
      </c>
      <c r="F8275" s="6">
        <f t="shared" si="387"/>
        <v>43859</v>
      </c>
      <c r="G8275" s="6" t="str">
        <f>IF('BCT Template'!R8274&gt;F8275,"Yes","No")</f>
        <v>No</v>
      </c>
      <c r="H8275" s="5" t="s">
        <v>182</v>
      </c>
      <c r="I8275" s="5" t="s">
        <v>183</v>
      </c>
      <c r="J8275" s="5" t="s">
        <v>200</v>
      </c>
      <c r="K8275" s="5" t="s">
        <v>201</v>
      </c>
      <c r="L8275" s="7" t="s">
        <v>164</v>
      </c>
      <c r="M8275" t="str">
        <f t="shared" si="389"/>
        <v>Yes</v>
      </c>
    </row>
    <row r="8276" spans="1:13" ht="15" thickBot="1" x14ac:dyDescent="0.4">
      <c r="A8276" s="5" t="s">
        <v>175</v>
      </c>
      <c r="B8276" s="5" t="s">
        <v>176</v>
      </c>
      <c r="C8276" s="5" t="s">
        <v>8477</v>
      </c>
      <c r="D8276" s="5">
        <f t="shared" si="388"/>
        <v>77029</v>
      </c>
      <c r="E8276" s="6">
        <v>43616</v>
      </c>
      <c r="F8276" s="6">
        <f t="shared" si="387"/>
        <v>43706</v>
      </c>
      <c r="G8276" s="6" t="str">
        <f>IF('BCT Template'!R8275&gt;F8276,"Yes","No")</f>
        <v>No</v>
      </c>
      <c r="H8276" s="5" t="s">
        <v>197</v>
      </c>
      <c r="I8276" s="5" t="s">
        <v>198</v>
      </c>
      <c r="J8276" s="5" t="s">
        <v>184</v>
      </c>
      <c r="K8276" s="5" t="s">
        <v>185</v>
      </c>
      <c r="L8276" s="7" t="s">
        <v>164</v>
      </c>
      <c r="M8276" t="str">
        <f t="shared" si="389"/>
        <v>No</v>
      </c>
    </row>
    <row r="8277" spans="1:13" ht="15" thickBot="1" x14ac:dyDescent="0.4">
      <c r="A8277" s="5" t="s">
        <v>175</v>
      </c>
      <c r="B8277" s="5" t="s">
        <v>176</v>
      </c>
      <c r="C8277" s="5" t="s">
        <v>8478</v>
      </c>
      <c r="D8277" s="5">
        <f t="shared" si="388"/>
        <v>77788</v>
      </c>
      <c r="E8277" s="6">
        <v>42109</v>
      </c>
      <c r="F8277" s="6">
        <f t="shared" si="387"/>
        <v>42199</v>
      </c>
      <c r="G8277" s="6" t="str">
        <f>IF('BCT Template'!R8276&gt;F8277,"Yes","No")</f>
        <v>No</v>
      </c>
      <c r="H8277" s="5" t="s">
        <v>189</v>
      </c>
      <c r="I8277" s="5" t="s">
        <v>190</v>
      </c>
      <c r="J8277" s="5" t="s">
        <v>184</v>
      </c>
      <c r="K8277" s="5" t="s">
        <v>185</v>
      </c>
      <c r="L8277" s="7" t="s">
        <v>164</v>
      </c>
      <c r="M8277" t="str">
        <f t="shared" si="389"/>
        <v>No</v>
      </c>
    </row>
    <row r="8278" spans="1:13" ht="15" thickBot="1" x14ac:dyDescent="0.4">
      <c r="A8278" s="5" t="s">
        <v>175</v>
      </c>
      <c r="B8278" s="5" t="s">
        <v>176</v>
      </c>
      <c r="C8278" s="5" t="s">
        <v>8479</v>
      </c>
      <c r="D8278" s="5">
        <f t="shared" si="388"/>
        <v>25180</v>
      </c>
      <c r="E8278" s="6">
        <v>44818</v>
      </c>
      <c r="F8278" s="6">
        <f t="shared" ref="F8278:F8341" si="390">E8278+90</f>
        <v>44908</v>
      </c>
      <c r="G8278" s="6" t="str">
        <f>IF('BCT Template'!R8277&gt;F8278,"Yes","No")</f>
        <v>No</v>
      </c>
      <c r="H8278" s="5" t="s">
        <v>240</v>
      </c>
      <c r="I8278" s="5" t="s">
        <v>241</v>
      </c>
      <c r="J8278" s="5" t="s">
        <v>35</v>
      </c>
      <c r="K8278" s="5" t="s">
        <v>180</v>
      </c>
      <c r="L8278" s="7" t="s">
        <v>164</v>
      </c>
      <c r="M8278" t="str">
        <f t="shared" si="389"/>
        <v>Yes</v>
      </c>
    </row>
    <row r="8279" spans="1:13" ht="15" thickBot="1" x14ac:dyDescent="0.4">
      <c r="A8279" s="5" t="s">
        <v>175</v>
      </c>
      <c r="B8279" s="5" t="s">
        <v>176</v>
      </c>
      <c r="C8279" s="5" t="s">
        <v>8480</v>
      </c>
      <c r="D8279" s="5">
        <f t="shared" si="388"/>
        <v>78692</v>
      </c>
      <c r="E8279" s="6">
        <v>43944</v>
      </c>
      <c r="F8279" s="6">
        <f t="shared" si="390"/>
        <v>44034</v>
      </c>
      <c r="G8279" s="6" t="str">
        <f>IF('BCT Template'!R8278&gt;F8279,"Yes","No")</f>
        <v>No</v>
      </c>
      <c r="H8279" s="5" t="s">
        <v>210</v>
      </c>
      <c r="I8279" s="5" t="s">
        <v>211</v>
      </c>
      <c r="J8279" s="5" t="s">
        <v>184</v>
      </c>
      <c r="K8279" s="5" t="s">
        <v>185</v>
      </c>
      <c r="L8279" s="7" t="s">
        <v>164</v>
      </c>
      <c r="M8279" t="str">
        <f t="shared" si="389"/>
        <v>No</v>
      </c>
    </row>
    <row r="8280" spans="1:13" ht="15" thickBot="1" x14ac:dyDescent="0.4">
      <c r="A8280" s="5" t="s">
        <v>175</v>
      </c>
      <c r="B8280" s="5" t="s">
        <v>176</v>
      </c>
      <c r="C8280" s="5" t="s">
        <v>8481</v>
      </c>
      <c r="D8280" s="5">
        <f t="shared" si="388"/>
        <v>78190</v>
      </c>
      <c r="E8280" s="6">
        <v>43890</v>
      </c>
      <c r="F8280" s="6">
        <f t="shared" si="390"/>
        <v>43980</v>
      </c>
      <c r="G8280" s="6" t="str">
        <f>IF('BCT Template'!R8279&gt;F8280,"Yes","No")</f>
        <v>No</v>
      </c>
      <c r="H8280" s="5" t="s">
        <v>189</v>
      </c>
      <c r="I8280" s="5" t="s">
        <v>190</v>
      </c>
      <c r="J8280" s="5" t="s">
        <v>184</v>
      </c>
      <c r="K8280" s="5" t="s">
        <v>185</v>
      </c>
      <c r="L8280" s="7" t="s">
        <v>164</v>
      </c>
      <c r="M8280" t="str">
        <f t="shared" si="389"/>
        <v>No</v>
      </c>
    </row>
    <row r="8281" spans="1:13" ht="15" thickBot="1" x14ac:dyDescent="0.4">
      <c r="A8281" s="5" t="s">
        <v>175</v>
      </c>
      <c r="B8281" s="5" t="s">
        <v>176</v>
      </c>
      <c r="C8281" s="5" t="s">
        <v>8482</v>
      </c>
      <c r="D8281" s="5">
        <f t="shared" si="388"/>
        <v>78000</v>
      </c>
      <c r="E8281" s="6">
        <v>44074</v>
      </c>
      <c r="F8281" s="6">
        <f t="shared" si="390"/>
        <v>44164</v>
      </c>
      <c r="G8281" s="6" t="str">
        <f>IF('BCT Template'!R8280&gt;F8281,"Yes","No")</f>
        <v>No</v>
      </c>
      <c r="H8281" s="5" t="s">
        <v>189</v>
      </c>
      <c r="I8281" s="5" t="s">
        <v>190</v>
      </c>
      <c r="J8281" s="5" t="s">
        <v>184</v>
      </c>
      <c r="K8281" s="5" t="s">
        <v>185</v>
      </c>
      <c r="L8281" s="7" t="s">
        <v>164</v>
      </c>
      <c r="M8281" t="str">
        <f t="shared" si="389"/>
        <v>No</v>
      </c>
    </row>
    <row r="8282" spans="1:13" ht="15" thickBot="1" x14ac:dyDescent="0.4">
      <c r="A8282" s="5" t="s">
        <v>175</v>
      </c>
      <c r="B8282" s="5" t="s">
        <v>176</v>
      </c>
      <c r="C8282" s="5" t="s">
        <v>8483</v>
      </c>
      <c r="D8282" s="5">
        <f t="shared" si="388"/>
        <v>77705</v>
      </c>
      <c r="E8282" s="6">
        <v>44196</v>
      </c>
      <c r="F8282" s="6">
        <f t="shared" si="390"/>
        <v>44286</v>
      </c>
      <c r="G8282" s="6" t="str">
        <f>IF('BCT Template'!R8281&gt;F8282,"Yes","No")</f>
        <v>No</v>
      </c>
      <c r="H8282" s="5" t="s">
        <v>189</v>
      </c>
      <c r="I8282" s="5" t="s">
        <v>190</v>
      </c>
      <c r="J8282" s="5" t="s">
        <v>184</v>
      </c>
      <c r="K8282" s="5" t="s">
        <v>185</v>
      </c>
      <c r="L8282" s="7" t="s">
        <v>164</v>
      </c>
      <c r="M8282" t="str">
        <f t="shared" si="389"/>
        <v>No</v>
      </c>
    </row>
    <row r="8283" spans="1:13" ht="15" thickBot="1" x14ac:dyDescent="0.4">
      <c r="A8283" s="5" t="s">
        <v>175</v>
      </c>
      <c r="B8283" s="5" t="s">
        <v>176</v>
      </c>
      <c r="C8283" s="5" t="s">
        <v>8484</v>
      </c>
      <c r="D8283" s="5">
        <f t="shared" si="388"/>
        <v>84796</v>
      </c>
      <c r="E8283" s="6">
        <v>44100</v>
      </c>
      <c r="F8283" s="6">
        <f t="shared" si="390"/>
        <v>44190</v>
      </c>
      <c r="G8283" s="6" t="str">
        <f>IF('BCT Template'!R8282&gt;F8283,"Yes","No")</f>
        <v>No</v>
      </c>
      <c r="H8283" s="5" t="s">
        <v>210</v>
      </c>
      <c r="I8283" s="5" t="s">
        <v>211</v>
      </c>
      <c r="J8283" s="5" t="s">
        <v>184</v>
      </c>
      <c r="K8283" s="5" t="s">
        <v>185</v>
      </c>
      <c r="L8283" s="7" t="s">
        <v>164</v>
      </c>
      <c r="M8283" t="str">
        <f t="shared" si="389"/>
        <v>No</v>
      </c>
    </row>
    <row r="8284" spans="1:13" ht="15" thickBot="1" x14ac:dyDescent="0.4">
      <c r="A8284" s="5" t="s">
        <v>175</v>
      </c>
      <c r="B8284" s="5" t="s">
        <v>176</v>
      </c>
      <c r="C8284" s="5" t="s">
        <v>8485</v>
      </c>
      <c r="D8284" s="5">
        <f t="shared" si="388"/>
        <v>81471</v>
      </c>
      <c r="E8284" s="6">
        <v>43873</v>
      </c>
      <c r="F8284" s="6">
        <f t="shared" si="390"/>
        <v>43963</v>
      </c>
      <c r="G8284" s="6" t="str">
        <f>IF('BCT Template'!R8283&gt;F8284,"Yes","No")</f>
        <v>No</v>
      </c>
      <c r="H8284" s="5" t="s">
        <v>182</v>
      </c>
      <c r="I8284" s="5" t="s">
        <v>183</v>
      </c>
      <c r="J8284" s="5" t="s">
        <v>184</v>
      </c>
      <c r="K8284" s="5" t="s">
        <v>185</v>
      </c>
      <c r="L8284" s="7" t="s">
        <v>164</v>
      </c>
      <c r="M8284" t="str">
        <f t="shared" si="389"/>
        <v>No</v>
      </c>
    </row>
    <row r="8285" spans="1:13" ht="15" thickBot="1" x14ac:dyDescent="0.4">
      <c r="A8285" s="5" t="s">
        <v>175</v>
      </c>
      <c r="B8285" s="5" t="s">
        <v>176</v>
      </c>
      <c r="C8285" s="5" t="s">
        <v>8486</v>
      </c>
      <c r="D8285" s="5">
        <f t="shared" si="388"/>
        <v>78556</v>
      </c>
      <c r="E8285" s="6">
        <v>43693</v>
      </c>
      <c r="F8285" s="6">
        <f t="shared" si="390"/>
        <v>43783</v>
      </c>
      <c r="G8285" s="6" t="str">
        <f>IF('BCT Template'!R8284&gt;F8285,"Yes","No")</f>
        <v>No</v>
      </c>
      <c r="H8285" s="5" t="s">
        <v>210</v>
      </c>
      <c r="I8285" s="5" t="s">
        <v>211</v>
      </c>
      <c r="J8285" s="5" t="s">
        <v>184</v>
      </c>
      <c r="K8285" s="5" t="s">
        <v>185</v>
      </c>
      <c r="L8285" s="7" t="s">
        <v>164</v>
      </c>
      <c r="M8285" t="str">
        <f t="shared" si="389"/>
        <v>No</v>
      </c>
    </row>
    <row r="8286" spans="1:13" ht="15" thickBot="1" x14ac:dyDescent="0.4">
      <c r="A8286" s="5" t="s">
        <v>175</v>
      </c>
      <c r="B8286" s="5" t="s">
        <v>176</v>
      </c>
      <c r="C8286" s="5" t="s">
        <v>8487</v>
      </c>
      <c r="D8286" s="5">
        <f t="shared" si="388"/>
        <v>82509</v>
      </c>
      <c r="E8286" s="6">
        <v>44023</v>
      </c>
      <c r="F8286" s="6">
        <f t="shared" si="390"/>
        <v>44113</v>
      </c>
      <c r="G8286" s="6" t="str">
        <f>IF('BCT Template'!R8285&gt;F8286,"Yes","No")</f>
        <v>No</v>
      </c>
      <c r="H8286" s="5" t="s">
        <v>210</v>
      </c>
      <c r="I8286" s="5" t="s">
        <v>211</v>
      </c>
      <c r="J8286" s="5" t="s">
        <v>184</v>
      </c>
      <c r="K8286" s="5" t="s">
        <v>185</v>
      </c>
      <c r="L8286" s="7" t="s">
        <v>164</v>
      </c>
      <c r="M8286" t="str">
        <f t="shared" si="389"/>
        <v>No</v>
      </c>
    </row>
    <row r="8287" spans="1:13" ht="15" thickBot="1" x14ac:dyDescent="0.4">
      <c r="A8287" s="5" t="s">
        <v>175</v>
      </c>
      <c r="B8287" s="5" t="s">
        <v>176</v>
      </c>
      <c r="C8287" s="5" t="s">
        <v>8488</v>
      </c>
      <c r="D8287" s="5">
        <f t="shared" si="388"/>
        <v>80390</v>
      </c>
      <c r="E8287" s="6">
        <v>44196</v>
      </c>
      <c r="F8287" s="6">
        <f t="shared" si="390"/>
        <v>44286</v>
      </c>
      <c r="G8287" s="6" t="str">
        <f>IF('BCT Template'!R8286&gt;F8287,"Yes","No")</f>
        <v>No</v>
      </c>
      <c r="H8287" s="5" t="s">
        <v>182</v>
      </c>
      <c r="I8287" s="5" t="s">
        <v>183</v>
      </c>
      <c r="J8287" s="5" t="s">
        <v>184</v>
      </c>
      <c r="K8287" s="5" t="s">
        <v>185</v>
      </c>
      <c r="L8287" s="7" t="s">
        <v>164</v>
      </c>
      <c r="M8287" t="str">
        <f t="shared" si="389"/>
        <v>No</v>
      </c>
    </row>
    <row r="8288" spans="1:13" ht="15" thickBot="1" x14ac:dyDescent="0.4">
      <c r="A8288" s="5" t="s">
        <v>175</v>
      </c>
      <c r="B8288" s="5" t="s">
        <v>176</v>
      </c>
      <c r="C8288" s="5" t="s">
        <v>8489</v>
      </c>
      <c r="D8288" s="5">
        <f t="shared" si="388"/>
        <v>25104</v>
      </c>
      <c r="E8288" s="6">
        <v>44119</v>
      </c>
      <c r="F8288" s="6">
        <f t="shared" si="390"/>
        <v>44209</v>
      </c>
      <c r="G8288" s="6" t="str">
        <f>IF('BCT Template'!R8287&gt;F8288,"Yes","No")</f>
        <v>No</v>
      </c>
      <c r="H8288" s="5" t="s">
        <v>240</v>
      </c>
      <c r="I8288" s="5" t="s">
        <v>241</v>
      </c>
      <c r="J8288" s="5" t="s">
        <v>35</v>
      </c>
      <c r="K8288" s="5" t="s">
        <v>180</v>
      </c>
      <c r="L8288" s="7" t="s">
        <v>164</v>
      </c>
      <c r="M8288" t="str">
        <f t="shared" si="389"/>
        <v>Yes</v>
      </c>
    </row>
    <row r="8289" spans="1:13" ht="15" thickBot="1" x14ac:dyDescent="0.4">
      <c r="A8289" s="5" t="s">
        <v>175</v>
      </c>
      <c r="B8289" s="5" t="s">
        <v>176</v>
      </c>
      <c r="C8289" s="5" t="s">
        <v>8490</v>
      </c>
      <c r="D8289" s="5">
        <f t="shared" si="388"/>
        <v>22826</v>
      </c>
      <c r="E8289" s="6">
        <v>44319</v>
      </c>
      <c r="F8289" s="6">
        <f t="shared" si="390"/>
        <v>44409</v>
      </c>
      <c r="G8289" s="6" t="str">
        <f>IF('BCT Template'!R8288&gt;F8289,"Yes","No")</f>
        <v>No</v>
      </c>
      <c r="H8289" s="5" t="s">
        <v>178</v>
      </c>
      <c r="I8289" s="5" t="s">
        <v>179</v>
      </c>
      <c r="J8289" s="5" t="s">
        <v>35</v>
      </c>
      <c r="K8289" s="5" t="s">
        <v>180</v>
      </c>
      <c r="L8289" s="7" t="s">
        <v>164</v>
      </c>
      <c r="M8289" t="str">
        <f t="shared" si="389"/>
        <v>Yes</v>
      </c>
    </row>
    <row r="8290" spans="1:13" ht="15" thickBot="1" x14ac:dyDescent="0.4">
      <c r="A8290" s="5" t="s">
        <v>175</v>
      </c>
      <c r="B8290" s="5" t="s">
        <v>176</v>
      </c>
      <c r="C8290" s="5" t="s">
        <v>8491</v>
      </c>
      <c r="D8290" s="5">
        <f t="shared" si="388"/>
        <v>30724</v>
      </c>
      <c r="E8290" s="6">
        <v>38898</v>
      </c>
      <c r="F8290" s="6">
        <f t="shared" si="390"/>
        <v>38988</v>
      </c>
      <c r="G8290" s="6" t="str">
        <f>IF('BCT Template'!R8289&gt;F8290,"Yes","No")</f>
        <v>No</v>
      </c>
      <c r="H8290" s="5" t="s">
        <v>178</v>
      </c>
      <c r="I8290" s="5" t="s">
        <v>179</v>
      </c>
      <c r="J8290" s="5" t="s">
        <v>35</v>
      </c>
      <c r="K8290" s="5" t="s">
        <v>180</v>
      </c>
      <c r="L8290" s="7" t="s">
        <v>164</v>
      </c>
      <c r="M8290" t="str">
        <f t="shared" si="389"/>
        <v>Yes</v>
      </c>
    </row>
    <row r="8291" spans="1:13" ht="15" thickBot="1" x14ac:dyDescent="0.4">
      <c r="A8291" s="5" t="s">
        <v>175</v>
      </c>
      <c r="B8291" s="5" t="s">
        <v>176</v>
      </c>
      <c r="C8291" s="5" t="s">
        <v>8492</v>
      </c>
      <c r="D8291" s="5">
        <f t="shared" si="388"/>
        <v>80973</v>
      </c>
      <c r="E8291" s="6">
        <v>42735</v>
      </c>
      <c r="F8291" s="6">
        <f t="shared" si="390"/>
        <v>42825</v>
      </c>
      <c r="G8291" s="6" t="str">
        <f>IF('BCT Template'!R8290&gt;F8291,"Yes","No")</f>
        <v>No</v>
      </c>
      <c r="H8291" s="5" t="s">
        <v>182</v>
      </c>
      <c r="I8291" s="5" t="s">
        <v>183</v>
      </c>
      <c r="J8291" s="5" t="s">
        <v>184</v>
      </c>
      <c r="K8291" s="5" t="s">
        <v>185</v>
      </c>
      <c r="L8291" s="7" t="s">
        <v>164</v>
      </c>
      <c r="M8291" t="str">
        <f t="shared" si="389"/>
        <v>No</v>
      </c>
    </row>
    <row r="8292" spans="1:13" ht="15" thickBot="1" x14ac:dyDescent="0.4">
      <c r="A8292" s="5" t="s">
        <v>175</v>
      </c>
      <c r="B8292" s="5" t="s">
        <v>176</v>
      </c>
      <c r="C8292" s="5" t="s">
        <v>8493</v>
      </c>
      <c r="D8292" s="5">
        <f t="shared" si="388"/>
        <v>79430</v>
      </c>
      <c r="E8292" s="6">
        <v>41897</v>
      </c>
      <c r="F8292" s="6">
        <f t="shared" si="390"/>
        <v>41987</v>
      </c>
      <c r="G8292" s="6" t="str">
        <f>IF('BCT Template'!R8291&gt;F8292,"Yes","No")</f>
        <v>No</v>
      </c>
      <c r="H8292" s="5" t="s">
        <v>189</v>
      </c>
      <c r="I8292" s="5" t="s">
        <v>190</v>
      </c>
      <c r="J8292" s="5" t="s">
        <v>200</v>
      </c>
      <c r="K8292" s="5" t="s">
        <v>201</v>
      </c>
      <c r="L8292" s="7" t="s">
        <v>164</v>
      </c>
      <c r="M8292" t="str">
        <f t="shared" si="389"/>
        <v>Yes</v>
      </c>
    </row>
    <row r="8293" spans="1:13" ht="15" thickBot="1" x14ac:dyDescent="0.4">
      <c r="A8293" s="5" t="s">
        <v>175</v>
      </c>
      <c r="B8293" s="5" t="s">
        <v>176</v>
      </c>
      <c r="C8293" s="5" t="s">
        <v>8494</v>
      </c>
      <c r="D8293" s="5">
        <f t="shared" si="388"/>
        <v>81306</v>
      </c>
      <c r="E8293" s="6">
        <v>43312</v>
      </c>
      <c r="F8293" s="6">
        <f t="shared" si="390"/>
        <v>43402</v>
      </c>
      <c r="G8293" s="6" t="str">
        <f>IF('BCT Template'!R8292&gt;F8293,"Yes","No")</f>
        <v>No</v>
      </c>
      <c r="H8293" s="5" t="s">
        <v>182</v>
      </c>
      <c r="I8293" s="5" t="s">
        <v>183</v>
      </c>
      <c r="J8293" s="5" t="s">
        <v>184</v>
      </c>
      <c r="K8293" s="5" t="s">
        <v>185</v>
      </c>
      <c r="L8293" s="7" t="s">
        <v>164</v>
      </c>
      <c r="M8293" t="str">
        <f t="shared" si="389"/>
        <v>No</v>
      </c>
    </row>
    <row r="8294" spans="1:13" ht="15" thickBot="1" x14ac:dyDescent="0.4">
      <c r="A8294" s="5" t="s">
        <v>175</v>
      </c>
      <c r="B8294" s="5" t="s">
        <v>176</v>
      </c>
      <c r="C8294" s="5" t="s">
        <v>8495</v>
      </c>
      <c r="D8294" s="5">
        <f t="shared" si="388"/>
        <v>58621</v>
      </c>
      <c r="E8294" s="6">
        <v>43861</v>
      </c>
      <c r="F8294" s="6">
        <f t="shared" si="390"/>
        <v>43951</v>
      </c>
      <c r="G8294" s="6" t="str">
        <f>IF('BCT Template'!R8293&gt;F8294,"Yes","No")</f>
        <v>No</v>
      </c>
      <c r="H8294" s="5" t="s">
        <v>182</v>
      </c>
      <c r="I8294" s="5" t="s">
        <v>183</v>
      </c>
      <c r="J8294" s="5" t="s">
        <v>184</v>
      </c>
      <c r="K8294" s="5" t="s">
        <v>185</v>
      </c>
      <c r="L8294" s="7" t="s">
        <v>164</v>
      </c>
      <c r="M8294" t="str">
        <f t="shared" si="389"/>
        <v>No</v>
      </c>
    </row>
    <row r="8295" spans="1:13" ht="15" thickBot="1" x14ac:dyDescent="0.4">
      <c r="A8295" s="5" t="s">
        <v>175</v>
      </c>
      <c r="B8295" s="5" t="s">
        <v>176</v>
      </c>
      <c r="C8295" s="5" t="s">
        <v>8496</v>
      </c>
      <c r="D8295" s="5">
        <f t="shared" si="388"/>
        <v>58063</v>
      </c>
      <c r="E8295" s="6">
        <v>42521</v>
      </c>
      <c r="F8295" s="6">
        <f t="shared" si="390"/>
        <v>42611</v>
      </c>
      <c r="G8295" s="6" t="str">
        <f>IF('BCT Template'!R8294&gt;F8295,"Yes","No")</f>
        <v>No</v>
      </c>
      <c r="H8295" s="5" t="s">
        <v>182</v>
      </c>
      <c r="I8295" s="5" t="s">
        <v>183</v>
      </c>
      <c r="J8295" s="5" t="s">
        <v>200</v>
      </c>
      <c r="K8295" s="5" t="s">
        <v>201</v>
      </c>
      <c r="L8295" s="7" t="s">
        <v>164</v>
      </c>
      <c r="M8295" t="str">
        <f t="shared" si="389"/>
        <v>Yes</v>
      </c>
    </row>
    <row r="8296" spans="1:13" ht="15" thickBot="1" x14ac:dyDescent="0.4">
      <c r="A8296" s="5" t="s">
        <v>175</v>
      </c>
      <c r="B8296" s="5" t="s">
        <v>176</v>
      </c>
      <c r="C8296" s="5" t="s">
        <v>8497</v>
      </c>
      <c r="D8296" s="5">
        <f t="shared" si="388"/>
        <v>80017</v>
      </c>
      <c r="E8296" s="6">
        <v>43465</v>
      </c>
      <c r="F8296" s="6">
        <f t="shared" si="390"/>
        <v>43555</v>
      </c>
      <c r="G8296" s="6" t="str">
        <f>IF('BCT Template'!R8295&gt;F8296,"Yes","No")</f>
        <v>No</v>
      </c>
      <c r="H8296" s="5" t="s">
        <v>182</v>
      </c>
      <c r="I8296" s="5" t="s">
        <v>183</v>
      </c>
      <c r="J8296" s="5" t="s">
        <v>200</v>
      </c>
      <c r="K8296" s="5" t="s">
        <v>201</v>
      </c>
      <c r="L8296" s="7" t="s">
        <v>164</v>
      </c>
      <c r="M8296" t="str">
        <f t="shared" si="389"/>
        <v>Yes</v>
      </c>
    </row>
    <row r="8297" spans="1:13" ht="15" thickBot="1" x14ac:dyDescent="0.4">
      <c r="A8297" s="5" t="s">
        <v>175</v>
      </c>
      <c r="B8297" s="5" t="s">
        <v>176</v>
      </c>
      <c r="C8297" s="5" t="s">
        <v>8498</v>
      </c>
      <c r="D8297" s="5">
        <f t="shared" si="388"/>
        <v>21589</v>
      </c>
      <c r="E8297" s="6">
        <v>45077</v>
      </c>
      <c r="F8297" s="6">
        <f t="shared" si="390"/>
        <v>45167</v>
      </c>
      <c r="G8297" s="6" t="str">
        <f>IF('BCT Template'!R8296&gt;F8297,"Yes","No")</f>
        <v>No</v>
      </c>
      <c r="H8297" s="5" t="s">
        <v>178</v>
      </c>
      <c r="I8297" s="5" t="s">
        <v>179</v>
      </c>
      <c r="J8297" s="5" t="s">
        <v>35</v>
      </c>
      <c r="K8297" s="5" t="s">
        <v>180</v>
      </c>
      <c r="L8297" s="7" t="s">
        <v>164</v>
      </c>
      <c r="M8297" t="str">
        <f t="shared" si="389"/>
        <v>Yes</v>
      </c>
    </row>
    <row r="8298" spans="1:13" ht="15" thickBot="1" x14ac:dyDescent="0.4">
      <c r="A8298" s="5" t="s">
        <v>175</v>
      </c>
      <c r="B8298" s="5" t="s">
        <v>176</v>
      </c>
      <c r="C8298" s="5" t="s">
        <v>8499</v>
      </c>
      <c r="D8298" s="5">
        <f t="shared" si="388"/>
        <v>57955</v>
      </c>
      <c r="E8298" s="6">
        <v>44074</v>
      </c>
      <c r="F8298" s="6">
        <f t="shared" si="390"/>
        <v>44164</v>
      </c>
      <c r="G8298" s="6" t="str">
        <f>IF('BCT Template'!R8297&gt;F8298,"Yes","No")</f>
        <v>No</v>
      </c>
      <c r="H8298" s="5" t="s">
        <v>189</v>
      </c>
      <c r="I8298" s="5" t="s">
        <v>190</v>
      </c>
      <c r="J8298" s="5" t="s">
        <v>184</v>
      </c>
      <c r="K8298" s="5" t="s">
        <v>185</v>
      </c>
      <c r="L8298" s="7" t="s">
        <v>164</v>
      </c>
      <c r="M8298" t="str">
        <f t="shared" si="389"/>
        <v>No</v>
      </c>
    </row>
    <row r="8299" spans="1:13" ht="15" thickBot="1" x14ac:dyDescent="0.4">
      <c r="A8299" s="5" t="s">
        <v>175</v>
      </c>
      <c r="B8299" s="5" t="s">
        <v>176</v>
      </c>
      <c r="C8299" s="5" t="s">
        <v>8500</v>
      </c>
      <c r="D8299" s="5">
        <f t="shared" si="388"/>
        <v>81459</v>
      </c>
      <c r="E8299" s="6">
        <v>44074</v>
      </c>
      <c r="F8299" s="6">
        <f t="shared" si="390"/>
        <v>44164</v>
      </c>
      <c r="G8299" s="6" t="str">
        <f>IF('BCT Template'!R8298&gt;F8299,"Yes","No")</f>
        <v>No</v>
      </c>
      <c r="H8299" s="5" t="s">
        <v>182</v>
      </c>
      <c r="I8299" s="5" t="s">
        <v>183</v>
      </c>
      <c r="J8299" s="5" t="s">
        <v>184</v>
      </c>
      <c r="K8299" s="5" t="s">
        <v>185</v>
      </c>
      <c r="L8299" s="7" t="s">
        <v>164</v>
      </c>
      <c r="M8299" t="str">
        <f t="shared" si="389"/>
        <v>No</v>
      </c>
    </row>
    <row r="8300" spans="1:13" ht="15" thickBot="1" x14ac:dyDescent="0.4">
      <c r="A8300" s="5" t="s">
        <v>175</v>
      </c>
      <c r="B8300" s="5" t="s">
        <v>176</v>
      </c>
      <c r="C8300" s="5" t="s">
        <v>8501</v>
      </c>
      <c r="D8300" s="5">
        <f t="shared" si="388"/>
        <v>59007</v>
      </c>
      <c r="E8300" s="6">
        <v>44012</v>
      </c>
      <c r="F8300" s="6">
        <f t="shared" si="390"/>
        <v>44102</v>
      </c>
      <c r="G8300" s="6" t="str">
        <f>IF('BCT Template'!R8299&gt;F8300,"Yes","No")</f>
        <v>No</v>
      </c>
      <c r="H8300" s="5" t="s">
        <v>182</v>
      </c>
      <c r="I8300" s="5" t="s">
        <v>183</v>
      </c>
      <c r="J8300" s="5" t="s">
        <v>184</v>
      </c>
      <c r="K8300" s="5" t="s">
        <v>185</v>
      </c>
      <c r="L8300" s="7" t="s">
        <v>164</v>
      </c>
      <c r="M8300" t="str">
        <f t="shared" si="389"/>
        <v>No</v>
      </c>
    </row>
    <row r="8301" spans="1:13" ht="15" thickBot="1" x14ac:dyDescent="0.4">
      <c r="A8301" s="5" t="s">
        <v>175</v>
      </c>
      <c r="B8301" s="5" t="s">
        <v>176</v>
      </c>
      <c r="C8301" s="5" t="s">
        <v>8502</v>
      </c>
      <c r="D8301" s="5">
        <f t="shared" si="388"/>
        <v>59078</v>
      </c>
      <c r="E8301" s="6">
        <v>41060</v>
      </c>
      <c r="F8301" s="6">
        <f t="shared" si="390"/>
        <v>41150</v>
      </c>
      <c r="G8301" s="6" t="str">
        <f>IF('BCT Template'!R8300&gt;F8301,"Yes","No")</f>
        <v>No</v>
      </c>
      <c r="H8301" s="5" t="s">
        <v>182</v>
      </c>
      <c r="I8301" s="5" t="s">
        <v>183</v>
      </c>
      <c r="J8301" s="5" t="s">
        <v>184</v>
      </c>
      <c r="K8301" s="5" t="s">
        <v>185</v>
      </c>
      <c r="L8301" s="7" t="s">
        <v>164</v>
      </c>
      <c r="M8301" t="str">
        <f t="shared" si="389"/>
        <v>No</v>
      </c>
    </row>
    <row r="8302" spans="1:13" ht="15" thickBot="1" x14ac:dyDescent="0.4">
      <c r="A8302" s="5" t="s">
        <v>175</v>
      </c>
      <c r="B8302" s="5" t="s">
        <v>176</v>
      </c>
      <c r="C8302" s="5" t="s">
        <v>8503</v>
      </c>
      <c r="D8302" s="5">
        <f t="shared" si="388"/>
        <v>21767</v>
      </c>
      <c r="E8302" s="6">
        <v>43646</v>
      </c>
      <c r="F8302" s="6">
        <f t="shared" si="390"/>
        <v>43736</v>
      </c>
      <c r="G8302" s="6" t="str">
        <f>IF('BCT Template'!R8301&gt;F8302,"Yes","No")</f>
        <v>No</v>
      </c>
      <c r="H8302" s="5" t="s">
        <v>178</v>
      </c>
      <c r="I8302" s="5" t="s">
        <v>179</v>
      </c>
      <c r="J8302" s="5" t="s">
        <v>35</v>
      </c>
      <c r="K8302" s="5" t="s">
        <v>180</v>
      </c>
      <c r="L8302" s="7" t="s">
        <v>164</v>
      </c>
      <c r="M8302" t="str">
        <f t="shared" si="389"/>
        <v>Yes</v>
      </c>
    </row>
    <row r="8303" spans="1:13" ht="15" thickBot="1" x14ac:dyDescent="0.4">
      <c r="A8303" s="5" t="s">
        <v>175</v>
      </c>
      <c r="B8303" s="5" t="s">
        <v>176</v>
      </c>
      <c r="C8303" s="5" t="s">
        <v>8504</v>
      </c>
      <c r="D8303" s="5">
        <f t="shared" si="388"/>
        <v>30960</v>
      </c>
      <c r="E8303" s="6">
        <v>43312</v>
      </c>
      <c r="F8303" s="6">
        <f t="shared" si="390"/>
        <v>43402</v>
      </c>
      <c r="G8303" s="6" t="str">
        <f>IF('BCT Template'!R8302&gt;F8303,"Yes","No")</f>
        <v>No</v>
      </c>
      <c r="H8303" s="5" t="s">
        <v>178</v>
      </c>
      <c r="I8303" s="5" t="s">
        <v>179</v>
      </c>
      <c r="J8303" s="5" t="s">
        <v>200</v>
      </c>
      <c r="K8303" s="5" t="s">
        <v>201</v>
      </c>
      <c r="L8303" s="7" t="s">
        <v>164</v>
      </c>
      <c r="M8303" t="str">
        <f t="shared" si="389"/>
        <v>Yes</v>
      </c>
    </row>
    <row r="8304" spans="1:13" ht="15" thickBot="1" x14ac:dyDescent="0.4">
      <c r="A8304" s="5" t="s">
        <v>175</v>
      </c>
      <c r="B8304" s="5" t="s">
        <v>176</v>
      </c>
      <c r="C8304" s="5" t="s">
        <v>8505</v>
      </c>
      <c r="D8304" s="5">
        <f t="shared" si="388"/>
        <v>57139</v>
      </c>
      <c r="E8304" s="6">
        <v>39813</v>
      </c>
      <c r="F8304" s="6">
        <f t="shared" si="390"/>
        <v>39903</v>
      </c>
      <c r="G8304" s="6" t="str">
        <f>IF('BCT Template'!R8303&gt;F8304,"Yes","No")</f>
        <v>No</v>
      </c>
      <c r="H8304" s="5" t="s">
        <v>189</v>
      </c>
      <c r="I8304" s="5" t="s">
        <v>190</v>
      </c>
      <c r="J8304" s="5" t="s">
        <v>184</v>
      </c>
      <c r="K8304" s="5" t="s">
        <v>185</v>
      </c>
      <c r="L8304" s="7" t="s">
        <v>164</v>
      </c>
      <c r="M8304" t="str">
        <f t="shared" si="389"/>
        <v>No</v>
      </c>
    </row>
    <row r="8305" spans="1:13" ht="15" thickBot="1" x14ac:dyDescent="0.4">
      <c r="A8305" s="5" t="s">
        <v>175</v>
      </c>
      <c r="B8305" s="5" t="s">
        <v>176</v>
      </c>
      <c r="C8305" s="5" t="s">
        <v>8506</v>
      </c>
      <c r="D8305" s="5">
        <f t="shared" si="388"/>
        <v>57595</v>
      </c>
      <c r="E8305" s="6">
        <v>44250</v>
      </c>
      <c r="F8305" s="6">
        <f t="shared" si="390"/>
        <v>44340</v>
      </c>
      <c r="G8305" s="6" t="str">
        <f>IF('BCT Template'!R8304&gt;F8305,"Yes","No")</f>
        <v>No</v>
      </c>
      <c r="H8305" s="5" t="s">
        <v>189</v>
      </c>
      <c r="I8305" s="5" t="s">
        <v>190</v>
      </c>
      <c r="J8305" s="5" t="s">
        <v>200</v>
      </c>
      <c r="K8305" s="5" t="s">
        <v>201</v>
      </c>
      <c r="L8305" s="7" t="s">
        <v>164</v>
      </c>
      <c r="M8305" t="str">
        <f t="shared" si="389"/>
        <v>Yes</v>
      </c>
    </row>
    <row r="8306" spans="1:13" ht="15" thickBot="1" x14ac:dyDescent="0.4">
      <c r="A8306" s="5" t="s">
        <v>175</v>
      </c>
      <c r="B8306" s="5" t="s">
        <v>176</v>
      </c>
      <c r="C8306" s="5" t="s">
        <v>8507</v>
      </c>
      <c r="D8306" s="5">
        <f t="shared" si="388"/>
        <v>78472</v>
      </c>
      <c r="E8306" s="6">
        <v>43742</v>
      </c>
      <c r="F8306" s="6">
        <f t="shared" si="390"/>
        <v>43832</v>
      </c>
      <c r="G8306" s="6" t="str">
        <f>IF('BCT Template'!R8305&gt;F8306,"Yes","No")</f>
        <v>No</v>
      </c>
      <c r="H8306" s="5" t="s">
        <v>210</v>
      </c>
      <c r="I8306" s="5" t="s">
        <v>211</v>
      </c>
      <c r="J8306" s="5" t="s">
        <v>184</v>
      </c>
      <c r="K8306" s="5" t="s">
        <v>185</v>
      </c>
      <c r="L8306" s="7" t="s">
        <v>164</v>
      </c>
      <c r="M8306" t="str">
        <f t="shared" si="389"/>
        <v>No</v>
      </c>
    </row>
    <row r="8307" spans="1:13" ht="15" thickBot="1" x14ac:dyDescent="0.4">
      <c r="A8307" s="5" t="s">
        <v>175</v>
      </c>
      <c r="B8307" s="5" t="s">
        <v>176</v>
      </c>
      <c r="C8307" s="5" t="s">
        <v>8508</v>
      </c>
      <c r="D8307" s="5">
        <f t="shared" si="388"/>
        <v>80632</v>
      </c>
      <c r="E8307" s="6">
        <v>44012</v>
      </c>
      <c r="F8307" s="6">
        <f t="shared" si="390"/>
        <v>44102</v>
      </c>
      <c r="G8307" s="6" t="str">
        <f>IF('BCT Template'!R8306&gt;F8307,"Yes","No")</f>
        <v>No</v>
      </c>
      <c r="H8307" s="5" t="s">
        <v>182</v>
      </c>
      <c r="I8307" s="5" t="s">
        <v>183</v>
      </c>
      <c r="J8307" s="5" t="s">
        <v>200</v>
      </c>
      <c r="K8307" s="5" t="s">
        <v>201</v>
      </c>
      <c r="L8307" s="7" t="s">
        <v>164</v>
      </c>
      <c r="M8307" t="str">
        <f t="shared" si="389"/>
        <v>Yes</v>
      </c>
    </row>
    <row r="8308" spans="1:13" ht="15" thickBot="1" x14ac:dyDescent="0.4">
      <c r="A8308" s="5" t="s">
        <v>175</v>
      </c>
      <c r="B8308" s="5" t="s">
        <v>176</v>
      </c>
      <c r="C8308" s="5" t="s">
        <v>8509</v>
      </c>
      <c r="D8308" s="5">
        <f t="shared" si="388"/>
        <v>81924</v>
      </c>
      <c r="E8308" s="6">
        <v>44012</v>
      </c>
      <c r="F8308" s="6">
        <f t="shared" si="390"/>
        <v>44102</v>
      </c>
      <c r="G8308" s="6" t="str">
        <f>IF('BCT Template'!R8307&gt;F8308,"Yes","No")</f>
        <v>No</v>
      </c>
      <c r="H8308" s="5" t="s">
        <v>182</v>
      </c>
      <c r="I8308" s="5" t="s">
        <v>183</v>
      </c>
      <c r="J8308" s="5" t="s">
        <v>200</v>
      </c>
      <c r="K8308" s="5" t="s">
        <v>201</v>
      </c>
      <c r="L8308" s="7" t="s">
        <v>164</v>
      </c>
      <c r="M8308" t="str">
        <f t="shared" si="389"/>
        <v>Yes</v>
      </c>
    </row>
    <row r="8309" spans="1:13" ht="15" thickBot="1" x14ac:dyDescent="0.4">
      <c r="A8309" s="5" t="s">
        <v>175</v>
      </c>
      <c r="B8309" s="5" t="s">
        <v>176</v>
      </c>
      <c r="C8309" s="5" t="s">
        <v>8510</v>
      </c>
      <c r="D8309" s="5">
        <f t="shared" si="388"/>
        <v>21666</v>
      </c>
      <c r="E8309" s="6">
        <v>43979</v>
      </c>
      <c r="F8309" s="6">
        <f t="shared" si="390"/>
        <v>44069</v>
      </c>
      <c r="G8309" s="6" t="str">
        <f>IF('BCT Template'!R8308&gt;F8309,"Yes","No")</f>
        <v>No</v>
      </c>
      <c r="H8309" s="5" t="s">
        <v>178</v>
      </c>
      <c r="I8309" s="5" t="s">
        <v>179</v>
      </c>
      <c r="J8309" s="5" t="s">
        <v>35</v>
      </c>
      <c r="K8309" s="5" t="s">
        <v>180</v>
      </c>
      <c r="L8309" s="7" t="s">
        <v>164</v>
      </c>
      <c r="M8309" t="str">
        <f t="shared" si="389"/>
        <v>Yes</v>
      </c>
    </row>
    <row r="8310" spans="1:13" ht="15" thickBot="1" x14ac:dyDescent="0.4">
      <c r="A8310" s="5" t="s">
        <v>175</v>
      </c>
      <c r="B8310" s="5" t="s">
        <v>176</v>
      </c>
      <c r="C8310" s="5" t="s">
        <v>8511</v>
      </c>
      <c r="D8310" s="5">
        <f t="shared" si="388"/>
        <v>79537</v>
      </c>
      <c r="E8310" s="6">
        <v>44165</v>
      </c>
      <c r="F8310" s="6">
        <f t="shared" si="390"/>
        <v>44255</v>
      </c>
      <c r="G8310" s="6" t="str">
        <f>IF('BCT Template'!R8309&gt;F8310,"Yes","No")</f>
        <v>No</v>
      </c>
      <c r="H8310" s="5" t="s">
        <v>182</v>
      </c>
      <c r="I8310" s="5" t="s">
        <v>183</v>
      </c>
      <c r="J8310" s="5" t="s">
        <v>200</v>
      </c>
      <c r="K8310" s="5" t="s">
        <v>201</v>
      </c>
      <c r="L8310" s="7" t="s">
        <v>164</v>
      </c>
      <c r="M8310" t="str">
        <f t="shared" si="389"/>
        <v>Yes</v>
      </c>
    </row>
    <row r="8311" spans="1:13" ht="15" thickBot="1" x14ac:dyDescent="0.4">
      <c r="A8311" s="5" t="s">
        <v>175</v>
      </c>
      <c r="B8311" s="5" t="s">
        <v>176</v>
      </c>
      <c r="C8311" s="5" t="s">
        <v>8512</v>
      </c>
      <c r="D8311" s="5">
        <f t="shared" si="388"/>
        <v>18436</v>
      </c>
      <c r="E8311" s="6">
        <v>40086</v>
      </c>
      <c r="F8311" s="6">
        <f t="shared" si="390"/>
        <v>40176</v>
      </c>
      <c r="G8311" s="6" t="str">
        <f>IF('BCT Template'!R8310&gt;F8311,"Yes","No")</f>
        <v>No</v>
      </c>
      <c r="H8311" s="5" t="s">
        <v>234</v>
      </c>
      <c r="I8311" s="5" t="s">
        <v>235</v>
      </c>
      <c r="J8311" s="5" t="s">
        <v>184</v>
      </c>
      <c r="K8311" s="5" t="s">
        <v>185</v>
      </c>
      <c r="L8311" s="7" t="s">
        <v>164</v>
      </c>
      <c r="M8311" t="str">
        <f t="shared" si="389"/>
        <v>No</v>
      </c>
    </row>
    <row r="8312" spans="1:13" ht="15" thickBot="1" x14ac:dyDescent="0.4">
      <c r="A8312" s="5" t="s">
        <v>175</v>
      </c>
      <c r="B8312" s="5" t="s">
        <v>176</v>
      </c>
      <c r="C8312" s="5" t="s">
        <v>8513</v>
      </c>
      <c r="D8312" s="5">
        <f t="shared" si="388"/>
        <v>78118</v>
      </c>
      <c r="E8312" s="6">
        <v>43373</v>
      </c>
      <c r="F8312" s="6">
        <f t="shared" si="390"/>
        <v>43463</v>
      </c>
      <c r="G8312" s="6" t="str">
        <f>IF('BCT Template'!R8311&gt;F8312,"Yes","No")</f>
        <v>No</v>
      </c>
      <c r="H8312" s="5" t="s">
        <v>189</v>
      </c>
      <c r="I8312" s="5" t="s">
        <v>190</v>
      </c>
      <c r="J8312" s="5" t="s">
        <v>184</v>
      </c>
      <c r="K8312" s="5" t="s">
        <v>185</v>
      </c>
      <c r="L8312" s="7" t="s">
        <v>164</v>
      </c>
      <c r="M8312" t="str">
        <f t="shared" si="389"/>
        <v>No</v>
      </c>
    </row>
    <row r="8313" spans="1:13" ht="15" thickBot="1" x14ac:dyDescent="0.4">
      <c r="A8313" s="5" t="s">
        <v>175</v>
      </c>
      <c r="B8313" s="5" t="s">
        <v>176</v>
      </c>
      <c r="C8313" s="5" t="s">
        <v>8514</v>
      </c>
      <c r="D8313" s="5">
        <f t="shared" si="388"/>
        <v>22828</v>
      </c>
      <c r="E8313" s="6">
        <v>43677</v>
      </c>
      <c r="F8313" s="6">
        <f t="shared" si="390"/>
        <v>43767</v>
      </c>
      <c r="G8313" s="6" t="str">
        <f>IF('BCT Template'!R8312&gt;F8313,"Yes","No")</f>
        <v>No</v>
      </c>
      <c r="H8313" s="5" t="s">
        <v>178</v>
      </c>
      <c r="I8313" s="5" t="s">
        <v>179</v>
      </c>
      <c r="J8313" s="5" t="s">
        <v>35</v>
      </c>
      <c r="K8313" s="5" t="s">
        <v>180</v>
      </c>
      <c r="L8313" s="7" t="s">
        <v>164</v>
      </c>
      <c r="M8313" t="str">
        <f t="shared" si="389"/>
        <v>Yes</v>
      </c>
    </row>
    <row r="8314" spans="1:13" ht="15" thickBot="1" x14ac:dyDescent="0.4">
      <c r="A8314" s="5" t="s">
        <v>175</v>
      </c>
      <c r="B8314" s="5" t="s">
        <v>176</v>
      </c>
      <c r="C8314" s="5" t="s">
        <v>8515</v>
      </c>
      <c r="D8314" s="5">
        <f t="shared" si="388"/>
        <v>80232</v>
      </c>
      <c r="E8314" s="6">
        <v>43738</v>
      </c>
      <c r="F8314" s="6">
        <f t="shared" si="390"/>
        <v>43828</v>
      </c>
      <c r="G8314" s="6" t="str">
        <f>IF('BCT Template'!R8313&gt;F8314,"Yes","No")</f>
        <v>No</v>
      </c>
      <c r="H8314" s="5" t="s">
        <v>182</v>
      </c>
      <c r="I8314" s="5" t="s">
        <v>183</v>
      </c>
      <c r="J8314" s="5" t="s">
        <v>200</v>
      </c>
      <c r="K8314" s="5" t="s">
        <v>201</v>
      </c>
      <c r="L8314" s="7" t="s">
        <v>164</v>
      </c>
      <c r="M8314" t="str">
        <f t="shared" si="389"/>
        <v>Yes</v>
      </c>
    </row>
    <row r="8315" spans="1:13" ht="15" thickBot="1" x14ac:dyDescent="0.4">
      <c r="A8315" s="5" t="s">
        <v>175</v>
      </c>
      <c r="B8315" s="5" t="s">
        <v>176</v>
      </c>
      <c r="C8315" s="5" t="s">
        <v>8516</v>
      </c>
      <c r="D8315" s="5">
        <f t="shared" si="388"/>
        <v>57111</v>
      </c>
      <c r="E8315" s="6">
        <v>42353</v>
      </c>
      <c r="F8315" s="6">
        <f t="shared" si="390"/>
        <v>42443</v>
      </c>
      <c r="G8315" s="6" t="str">
        <f>IF('BCT Template'!R8314&gt;F8315,"Yes","No")</f>
        <v>No</v>
      </c>
      <c r="H8315" s="5" t="s">
        <v>189</v>
      </c>
      <c r="I8315" s="5" t="s">
        <v>190</v>
      </c>
      <c r="J8315" s="5" t="s">
        <v>184</v>
      </c>
      <c r="K8315" s="5" t="s">
        <v>185</v>
      </c>
      <c r="L8315" s="7" t="s">
        <v>164</v>
      </c>
      <c r="M8315" t="str">
        <f t="shared" si="389"/>
        <v>No</v>
      </c>
    </row>
    <row r="8316" spans="1:13" ht="15" thickBot="1" x14ac:dyDescent="0.4">
      <c r="A8316" s="5" t="s">
        <v>175</v>
      </c>
      <c r="B8316" s="5" t="s">
        <v>176</v>
      </c>
      <c r="C8316" s="5" t="s">
        <v>8517</v>
      </c>
      <c r="D8316" s="5">
        <f t="shared" si="388"/>
        <v>31245</v>
      </c>
      <c r="E8316" s="6">
        <v>43616</v>
      </c>
      <c r="F8316" s="6">
        <f t="shared" si="390"/>
        <v>43706</v>
      </c>
      <c r="G8316" s="6" t="str">
        <f>IF('BCT Template'!R8315&gt;F8316,"Yes","No")</f>
        <v>No</v>
      </c>
      <c r="H8316" s="5" t="s">
        <v>178</v>
      </c>
      <c r="I8316" s="5" t="s">
        <v>179</v>
      </c>
      <c r="J8316" s="5" t="s">
        <v>35</v>
      </c>
      <c r="K8316" s="5" t="s">
        <v>180</v>
      </c>
      <c r="L8316" s="7" t="s">
        <v>164</v>
      </c>
      <c r="M8316" t="str">
        <f t="shared" si="389"/>
        <v>Yes</v>
      </c>
    </row>
    <row r="8317" spans="1:13" ht="15" thickBot="1" x14ac:dyDescent="0.4">
      <c r="A8317" s="5" t="s">
        <v>175</v>
      </c>
      <c r="B8317" s="5" t="s">
        <v>176</v>
      </c>
      <c r="C8317" s="5" t="s">
        <v>8518</v>
      </c>
      <c r="D8317" s="5">
        <f t="shared" si="388"/>
        <v>59135</v>
      </c>
      <c r="E8317" s="6">
        <v>44227</v>
      </c>
      <c r="F8317" s="6">
        <f t="shared" si="390"/>
        <v>44317</v>
      </c>
      <c r="G8317" s="6" t="str">
        <f>IF('BCT Template'!R8316&gt;F8317,"Yes","No")</f>
        <v>No</v>
      </c>
      <c r="H8317" s="5" t="s">
        <v>182</v>
      </c>
      <c r="I8317" s="5" t="s">
        <v>183</v>
      </c>
      <c r="J8317" s="5" t="s">
        <v>184</v>
      </c>
      <c r="K8317" s="5" t="s">
        <v>185</v>
      </c>
      <c r="L8317" s="7" t="s">
        <v>164</v>
      </c>
      <c r="M8317" t="str">
        <f t="shared" si="389"/>
        <v>No</v>
      </c>
    </row>
    <row r="8318" spans="1:13" ht="15" thickBot="1" x14ac:dyDescent="0.4">
      <c r="A8318" s="5" t="s">
        <v>175</v>
      </c>
      <c r="B8318" s="5" t="s">
        <v>176</v>
      </c>
      <c r="C8318" s="5" t="s">
        <v>8519</v>
      </c>
      <c r="D8318" s="5">
        <f t="shared" si="388"/>
        <v>30534</v>
      </c>
      <c r="E8318" s="6">
        <v>44255</v>
      </c>
      <c r="F8318" s="6">
        <f t="shared" si="390"/>
        <v>44345</v>
      </c>
      <c r="G8318" s="6" t="str">
        <f>IF('BCT Template'!R8317&gt;F8318,"Yes","No")</f>
        <v>No</v>
      </c>
      <c r="H8318" s="5" t="s">
        <v>178</v>
      </c>
      <c r="I8318" s="5" t="s">
        <v>179</v>
      </c>
      <c r="J8318" s="5" t="s">
        <v>35</v>
      </c>
      <c r="K8318" s="5" t="s">
        <v>180</v>
      </c>
      <c r="L8318" s="7" t="s">
        <v>164</v>
      </c>
      <c r="M8318" t="str">
        <f t="shared" si="389"/>
        <v>Yes</v>
      </c>
    </row>
    <row r="8319" spans="1:13" ht="15" thickBot="1" x14ac:dyDescent="0.4">
      <c r="A8319" s="5" t="s">
        <v>175</v>
      </c>
      <c r="B8319" s="5" t="s">
        <v>176</v>
      </c>
      <c r="C8319" s="5" t="s">
        <v>8520</v>
      </c>
      <c r="D8319" s="5">
        <f t="shared" si="388"/>
        <v>22253</v>
      </c>
      <c r="E8319" s="6">
        <v>43890</v>
      </c>
      <c r="F8319" s="6">
        <f t="shared" si="390"/>
        <v>43980</v>
      </c>
      <c r="G8319" s="6" t="str">
        <f>IF('BCT Template'!R8318&gt;F8319,"Yes","No")</f>
        <v>No</v>
      </c>
      <c r="H8319" s="5" t="s">
        <v>178</v>
      </c>
      <c r="I8319" s="5" t="s">
        <v>179</v>
      </c>
      <c r="J8319" s="5" t="s">
        <v>35</v>
      </c>
      <c r="K8319" s="5" t="s">
        <v>180</v>
      </c>
      <c r="L8319" s="7" t="s">
        <v>164</v>
      </c>
      <c r="M8319" t="str">
        <f t="shared" si="389"/>
        <v>Yes</v>
      </c>
    </row>
    <row r="8320" spans="1:13" ht="15" thickBot="1" x14ac:dyDescent="0.4">
      <c r="A8320" s="5" t="s">
        <v>175</v>
      </c>
      <c r="B8320" s="5" t="s">
        <v>176</v>
      </c>
      <c r="C8320" s="5" t="s">
        <v>8521</v>
      </c>
      <c r="D8320" s="5">
        <f t="shared" si="388"/>
        <v>22719</v>
      </c>
      <c r="E8320" s="6">
        <v>44179</v>
      </c>
      <c r="F8320" s="6">
        <f t="shared" si="390"/>
        <v>44269</v>
      </c>
      <c r="G8320" s="6" t="str">
        <f>IF('BCT Template'!R8319&gt;F8320,"Yes","No")</f>
        <v>No</v>
      </c>
      <c r="H8320" s="5" t="s">
        <v>178</v>
      </c>
      <c r="I8320" s="5" t="s">
        <v>179</v>
      </c>
      <c r="J8320" s="5" t="s">
        <v>35</v>
      </c>
      <c r="K8320" s="5" t="s">
        <v>180</v>
      </c>
      <c r="L8320" s="7" t="s">
        <v>164</v>
      </c>
      <c r="M8320" t="str">
        <f t="shared" si="389"/>
        <v>Yes</v>
      </c>
    </row>
    <row r="8321" spans="1:13" ht="15" thickBot="1" x14ac:dyDescent="0.4">
      <c r="A8321" s="5" t="s">
        <v>175</v>
      </c>
      <c r="B8321" s="5" t="s">
        <v>176</v>
      </c>
      <c r="C8321" s="5" t="s">
        <v>8522</v>
      </c>
      <c r="D8321" s="5">
        <f t="shared" si="388"/>
        <v>29022</v>
      </c>
      <c r="E8321" s="6">
        <v>43465</v>
      </c>
      <c r="F8321" s="6">
        <f t="shared" si="390"/>
        <v>43555</v>
      </c>
      <c r="G8321" s="6" t="str">
        <f>IF('BCT Template'!R8320&gt;F8321,"Yes","No")</f>
        <v>No</v>
      </c>
      <c r="H8321" s="5" t="s">
        <v>178</v>
      </c>
      <c r="I8321" s="5" t="s">
        <v>179</v>
      </c>
      <c r="J8321" s="5" t="s">
        <v>35</v>
      </c>
      <c r="K8321" s="5" t="s">
        <v>180</v>
      </c>
      <c r="L8321" s="7" t="s">
        <v>164</v>
      </c>
      <c r="M8321" t="str">
        <f t="shared" si="389"/>
        <v>Yes</v>
      </c>
    </row>
    <row r="8322" spans="1:13" ht="15" thickBot="1" x14ac:dyDescent="0.4">
      <c r="A8322" s="5" t="s">
        <v>175</v>
      </c>
      <c r="B8322" s="5" t="s">
        <v>176</v>
      </c>
      <c r="C8322" s="5" t="s">
        <v>8523</v>
      </c>
      <c r="D8322" s="5">
        <f t="shared" si="388"/>
        <v>22692</v>
      </c>
      <c r="E8322" s="6">
        <v>44024</v>
      </c>
      <c r="F8322" s="6">
        <f t="shared" si="390"/>
        <v>44114</v>
      </c>
      <c r="G8322" s="6" t="str">
        <f>IF('BCT Template'!R8321&gt;F8322,"Yes","No")</f>
        <v>No</v>
      </c>
      <c r="H8322" s="5" t="s">
        <v>178</v>
      </c>
      <c r="I8322" s="5" t="s">
        <v>179</v>
      </c>
      <c r="J8322" s="5" t="s">
        <v>35</v>
      </c>
      <c r="K8322" s="5" t="s">
        <v>180</v>
      </c>
      <c r="L8322" s="7" t="s">
        <v>164</v>
      </c>
      <c r="M8322" t="str">
        <f t="shared" si="389"/>
        <v>Yes</v>
      </c>
    </row>
    <row r="8323" spans="1:13" ht="15" thickBot="1" x14ac:dyDescent="0.4">
      <c r="A8323" s="5" t="s">
        <v>175</v>
      </c>
      <c r="B8323" s="5" t="s">
        <v>176</v>
      </c>
      <c r="C8323" s="5" t="s">
        <v>8524</v>
      </c>
      <c r="D8323" s="5">
        <f t="shared" ref="D8323:D8386" si="391">C8323*1</f>
        <v>81413</v>
      </c>
      <c r="E8323" s="6">
        <v>43677</v>
      </c>
      <c r="F8323" s="6">
        <f t="shared" si="390"/>
        <v>43767</v>
      </c>
      <c r="G8323" s="6" t="str">
        <f>IF('BCT Template'!R8322&gt;F8323,"Yes","No")</f>
        <v>No</v>
      </c>
      <c r="H8323" s="5" t="s">
        <v>182</v>
      </c>
      <c r="I8323" s="5" t="s">
        <v>183</v>
      </c>
      <c r="J8323" s="5" t="s">
        <v>184</v>
      </c>
      <c r="K8323" s="5" t="s">
        <v>185</v>
      </c>
      <c r="L8323" s="7" t="s">
        <v>164</v>
      </c>
      <c r="M8323" t="str">
        <f t="shared" ref="M8323:M8386" si="392">IF(J8323=" ","Yes",IF(J8323="3","Yes","No"))</f>
        <v>No</v>
      </c>
    </row>
    <row r="8324" spans="1:13" ht="15" thickBot="1" x14ac:dyDescent="0.4">
      <c r="A8324" s="5" t="s">
        <v>175</v>
      </c>
      <c r="B8324" s="5" t="s">
        <v>176</v>
      </c>
      <c r="C8324" s="5" t="s">
        <v>8525</v>
      </c>
      <c r="D8324" s="5">
        <f t="shared" si="391"/>
        <v>80397</v>
      </c>
      <c r="E8324" s="6">
        <v>43951</v>
      </c>
      <c r="F8324" s="6">
        <f t="shared" si="390"/>
        <v>44041</v>
      </c>
      <c r="G8324" s="6" t="str">
        <f>IF('BCT Template'!R8323&gt;F8324,"Yes","No")</f>
        <v>No</v>
      </c>
      <c r="H8324" s="5" t="s">
        <v>182</v>
      </c>
      <c r="I8324" s="5" t="s">
        <v>183</v>
      </c>
      <c r="J8324" s="5" t="s">
        <v>200</v>
      </c>
      <c r="K8324" s="5" t="s">
        <v>201</v>
      </c>
      <c r="L8324" s="7" t="s">
        <v>164</v>
      </c>
      <c r="M8324" t="str">
        <f t="shared" si="392"/>
        <v>Yes</v>
      </c>
    </row>
    <row r="8325" spans="1:13" ht="15" thickBot="1" x14ac:dyDescent="0.4">
      <c r="A8325" s="5" t="s">
        <v>175</v>
      </c>
      <c r="B8325" s="5" t="s">
        <v>176</v>
      </c>
      <c r="C8325" s="5" t="s">
        <v>8526</v>
      </c>
      <c r="D8325" s="5">
        <f t="shared" si="391"/>
        <v>26570</v>
      </c>
      <c r="E8325" s="6">
        <v>44012</v>
      </c>
      <c r="F8325" s="6">
        <f t="shared" si="390"/>
        <v>44102</v>
      </c>
      <c r="G8325" s="6" t="str">
        <f>IF('BCT Template'!R8324&gt;F8325,"Yes","No")</f>
        <v>No</v>
      </c>
      <c r="H8325" s="5" t="s">
        <v>240</v>
      </c>
      <c r="I8325" s="5" t="s">
        <v>241</v>
      </c>
      <c r="J8325" s="5" t="s">
        <v>35</v>
      </c>
      <c r="K8325" s="5" t="s">
        <v>180</v>
      </c>
      <c r="L8325" s="7" t="s">
        <v>164</v>
      </c>
      <c r="M8325" t="str">
        <f t="shared" si="392"/>
        <v>Yes</v>
      </c>
    </row>
    <row r="8326" spans="1:13" ht="15" thickBot="1" x14ac:dyDescent="0.4">
      <c r="A8326" s="5" t="s">
        <v>175</v>
      </c>
      <c r="B8326" s="5" t="s">
        <v>176</v>
      </c>
      <c r="C8326" s="5" t="s">
        <v>8527</v>
      </c>
      <c r="D8326" s="5">
        <f t="shared" si="391"/>
        <v>58901</v>
      </c>
      <c r="E8326" s="6">
        <v>42521</v>
      </c>
      <c r="F8326" s="6">
        <f t="shared" si="390"/>
        <v>42611</v>
      </c>
      <c r="G8326" s="6" t="str">
        <f>IF('BCT Template'!R8325&gt;F8326,"Yes","No")</f>
        <v>No</v>
      </c>
      <c r="H8326" s="5" t="s">
        <v>182</v>
      </c>
      <c r="I8326" s="5" t="s">
        <v>183</v>
      </c>
      <c r="J8326" s="5" t="s">
        <v>184</v>
      </c>
      <c r="K8326" s="5" t="s">
        <v>185</v>
      </c>
      <c r="L8326" s="7" t="s">
        <v>164</v>
      </c>
      <c r="M8326" t="str">
        <f t="shared" si="392"/>
        <v>No</v>
      </c>
    </row>
    <row r="8327" spans="1:13" ht="15" thickBot="1" x14ac:dyDescent="0.4">
      <c r="A8327" s="5" t="s">
        <v>175</v>
      </c>
      <c r="B8327" s="5" t="s">
        <v>176</v>
      </c>
      <c r="C8327" s="5" t="s">
        <v>8528</v>
      </c>
      <c r="D8327" s="5">
        <f t="shared" si="391"/>
        <v>78918</v>
      </c>
      <c r="E8327" s="6">
        <v>44056</v>
      </c>
      <c r="F8327" s="6">
        <f t="shared" si="390"/>
        <v>44146</v>
      </c>
      <c r="G8327" s="6" t="str">
        <f>IF('BCT Template'!R8326&gt;F8327,"Yes","No")</f>
        <v>No</v>
      </c>
      <c r="H8327" s="5" t="s">
        <v>210</v>
      </c>
      <c r="I8327" s="5" t="s">
        <v>211</v>
      </c>
      <c r="J8327" s="5" t="s">
        <v>184</v>
      </c>
      <c r="K8327" s="5" t="s">
        <v>185</v>
      </c>
      <c r="L8327" s="7" t="s">
        <v>164</v>
      </c>
      <c r="M8327" t="str">
        <f t="shared" si="392"/>
        <v>No</v>
      </c>
    </row>
    <row r="8328" spans="1:13" ht="15" thickBot="1" x14ac:dyDescent="0.4">
      <c r="A8328" s="5" t="s">
        <v>175</v>
      </c>
      <c r="B8328" s="5" t="s">
        <v>176</v>
      </c>
      <c r="C8328" s="5" t="s">
        <v>8529</v>
      </c>
      <c r="D8328" s="5">
        <f t="shared" si="391"/>
        <v>29024</v>
      </c>
      <c r="E8328" s="6">
        <v>43799</v>
      </c>
      <c r="F8328" s="6">
        <f t="shared" si="390"/>
        <v>43889</v>
      </c>
      <c r="G8328" s="6" t="str">
        <f>IF('BCT Template'!R8327&gt;F8328,"Yes","No")</f>
        <v>No</v>
      </c>
      <c r="H8328" s="5" t="s">
        <v>178</v>
      </c>
      <c r="I8328" s="5" t="s">
        <v>179</v>
      </c>
      <c r="J8328" s="5" t="s">
        <v>35</v>
      </c>
      <c r="K8328" s="5" t="s">
        <v>180</v>
      </c>
      <c r="L8328" s="7" t="s">
        <v>164</v>
      </c>
      <c r="M8328" t="str">
        <f t="shared" si="392"/>
        <v>Yes</v>
      </c>
    </row>
    <row r="8329" spans="1:13" ht="15" thickBot="1" x14ac:dyDescent="0.4">
      <c r="A8329" s="5" t="s">
        <v>175</v>
      </c>
      <c r="B8329" s="5" t="s">
        <v>176</v>
      </c>
      <c r="C8329" s="5" t="s">
        <v>8530</v>
      </c>
      <c r="D8329" s="5">
        <f t="shared" si="391"/>
        <v>31286</v>
      </c>
      <c r="E8329" s="6">
        <v>44012</v>
      </c>
      <c r="F8329" s="6">
        <f t="shared" si="390"/>
        <v>44102</v>
      </c>
      <c r="G8329" s="6" t="str">
        <f>IF('BCT Template'!R8328&gt;F8329,"Yes","No")</f>
        <v>No</v>
      </c>
      <c r="H8329" s="5" t="s">
        <v>178</v>
      </c>
      <c r="I8329" s="5" t="s">
        <v>179</v>
      </c>
      <c r="J8329" s="5" t="s">
        <v>35</v>
      </c>
      <c r="K8329" s="5" t="s">
        <v>180</v>
      </c>
      <c r="L8329" s="7" t="s">
        <v>164</v>
      </c>
      <c r="M8329" t="str">
        <f t="shared" si="392"/>
        <v>Yes</v>
      </c>
    </row>
    <row r="8330" spans="1:13" ht="15" thickBot="1" x14ac:dyDescent="0.4">
      <c r="A8330" s="5" t="s">
        <v>175</v>
      </c>
      <c r="B8330" s="5" t="s">
        <v>176</v>
      </c>
      <c r="C8330" s="5" t="s">
        <v>8531</v>
      </c>
      <c r="D8330" s="5">
        <f t="shared" si="391"/>
        <v>82880</v>
      </c>
      <c r="E8330" s="6">
        <v>44898</v>
      </c>
      <c r="F8330" s="6">
        <f t="shared" si="390"/>
        <v>44988</v>
      </c>
      <c r="G8330" s="6" t="str">
        <f>IF('BCT Template'!R8329&gt;F8330,"Yes","No")</f>
        <v>No</v>
      </c>
      <c r="H8330" s="5" t="s">
        <v>210</v>
      </c>
      <c r="I8330" s="5" t="s">
        <v>211</v>
      </c>
      <c r="J8330" s="5" t="s">
        <v>184</v>
      </c>
      <c r="K8330" s="5" t="s">
        <v>185</v>
      </c>
      <c r="L8330" s="7" t="s">
        <v>164</v>
      </c>
      <c r="M8330" t="str">
        <f t="shared" si="392"/>
        <v>No</v>
      </c>
    </row>
    <row r="8331" spans="1:13" ht="15" thickBot="1" x14ac:dyDescent="0.4">
      <c r="A8331" s="5" t="s">
        <v>175</v>
      </c>
      <c r="B8331" s="5" t="s">
        <v>176</v>
      </c>
      <c r="C8331" s="5" t="s">
        <v>8532</v>
      </c>
      <c r="D8331" s="5">
        <f t="shared" si="391"/>
        <v>21434</v>
      </c>
      <c r="E8331" s="6">
        <v>44088</v>
      </c>
      <c r="F8331" s="6">
        <f t="shared" si="390"/>
        <v>44178</v>
      </c>
      <c r="G8331" s="6" t="str">
        <f>IF('BCT Template'!R8330&gt;F8331,"Yes","No")</f>
        <v>No</v>
      </c>
      <c r="H8331" s="5" t="s">
        <v>178</v>
      </c>
      <c r="I8331" s="5" t="s">
        <v>179</v>
      </c>
      <c r="J8331" s="5" t="s">
        <v>35</v>
      </c>
      <c r="K8331" s="5" t="s">
        <v>180</v>
      </c>
      <c r="L8331" s="7" t="s">
        <v>164</v>
      </c>
      <c r="M8331" t="str">
        <f t="shared" si="392"/>
        <v>Yes</v>
      </c>
    </row>
    <row r="8332" spans="1:13" ht="15" thickBot="1" x14ac:dyDescent="0.4">
      <c r="A8332" s="5" t="s">
        <v>175</v>
      </c>
      <c r="B8332" s="5" t="s">
        <v>176</v>
      </c>
      <c r="C8332" s="5" t="s">
        <v>8533</v>
      </c>
      <c r="D8332" s="5">
        <f t="shared" si="391"/>
        <v>18326</v>
      </c>
      <c r="E8332" s="6">
        <v>42185</v>
      </c>
      <c r="F8332" s="6">
        <f t="shared" si="390"/>
        <v>42275</v>
      </c>
      <c r="G8332" s="6" t="str">
        <f>IF('BCT Template'!R8331&gt;F8332,"Yes","No")</f>
        <v>No</v>
      </c>
      <c r="H8332" s="5" t="s">
        <v>234</v>
      </c>
      <c r="I8332" s="5" t="s">
        <v>235</v>
      </c>
      <c r="J8332" s="5" t="s">
        <v>184</v>
      </c>
      <c r="K8332" s="5" t="s">
        <v>185</v>
      </c>
      <c r="L8332" s="7" t="s">
        <v>164</v>
      </c>
      <c r="M8332" t="str">
        <f t="shared" si="392"/>
        <v>No</v>
      </c>
    </row>
    <row r="8333" spans="1:13" ht="15" thickBot="1" x14ac:dyDescent="0.4">
      <c r="A8333" s="5" t="s">
        <v>175</v>
      </c>
      <c r="B8333" s="5" t="s">
        <v>176</v>
      </c>
      <c r="C8333" s="5" t="s">
        <v>8534</v>
      </c>
      <c r="D8333" s="5">
        <f t="shared" si="391"/>
        <v>79856</v>
      </c>
      <c r="E8333" s="6">
        <v>43830</v>
      </c>
      <c r="F8333" s="6">
        <f t="shared" si="390"/>
        <v>43920</v>
      </c>
      <c r="G8333" s="6" t="str">
        <f>IF('BCT Template'!R8332&gt;F8333,"Yes","No")</f>
        <v>No</v>
      </c>
      <c r="H8333" s="5" t="s">
        <v>182</v>
      </c>
      <c r="I8333" s="5" t="s">
        <v>183</v>
      </c>
      <c r="J8333" s="5" t="s">
        <v>184</v>
      </c>
      <c r="K8333" s="5" t="s">
        <v>185</v>
      </c>
      <c r="L8333" s="7" t="s">
        <v>164</v>
      </c>
      <c r="M8333" t="str">
        <f t="shared" si="392"/>
        <v>No</v>
      </c>
    </row>
    <row r="8334" spans="1:13" ht="15" thickBot="1" x14ac:dyDescent="0.4">
      <c r="A8334" s="5" t="s">
        <v>175</v>
      </c>
      <c r="B8334" s="5" t="s">
        <v>176</v>
      </c>
      <c r="C8334" s="5" t="s">
        <v>8535</v>
      </c>
      <c r="D8334" s="5">
        <f t="shared" si="391"/>
        <v>29836</v>
      </c>
      <c r="E8334" s="6">
        <v>44043</v>
      </c>
      <c r="F8334" s="6">
        <f t="shared" si="390"/>
        <v>44133</v>
      </c>
      <c r="G8334" s="6" t="str">
        <f>IF('BCT Template'!R8333&gt;F8334,"Yes","No")</f>
        <v>No</v>
      </c>
      <c r="H8334" s="5" t="s">
        <v>178</v>
      </c>
      <c r="I8334" s="5" t="s">
        <v>179</v>
      </c>
      <c r="J8334" s="5" t="s">
        <v>35</v>
      </c>
      <c r="K8334" s="5" t="s">
        <v>180</v>
      </c>
      <c r="L8334" s="7" t="s">
        <v>164</v>
      </c>
      <c r="M8334" t="str">
        <f t="shared" si="392"/>
        <v>Yes</v>
      </c>
    </row>
    <row r="8335" spans="1:13" ht="15" thickBot="1" x14ac:dyDescent="0.4">
      <c r="A8335" s="5" t="s">
        <v>175</v>
      </c>
      <c r="B8335" s="5" t="s">
        <v>176</v>
      </c>
      <c r="C8335" s="5" t="s">
        <v>8536</v>
      </c>
      <c r="D8335" s="5">
        <f t="shared" si="391"/>
        <v>21557</v>
      </c>
      <c r="E8335" s="6">
        <v>43569</v>
      </c>
      <c r="F8335" s="6">
        <f t="shared" si="390"/>
        <v>43659</v>
      </c>
      <c r="G8335" s="6" t="str">
        <f>IF('BCT Template'!R8334&gt;F8335,"Yes","No")</f>
        <v>No</v>
      </c>
      <c r="H8335" s="5" t="s">
        <v>178</v>
      </c>
      <c r="I8335" s="5" t="s">
        <v>179</v>
      </c>
      <c r="J8335" s="5" t="s">
        <v>35</v>
      </c>
      <c r="K8335" s="5" t="s">
        <v>180</v>
      </c>
      <c r="L8335" s="7" t="s">
        <v>164</v>
      </c>
      <c r="M8335" t="str">
        <f t="shared" si="392"/>
        <v>Yes</v>
      </c>
    </row>
    <row r="8336" spans="1:13" ht="15" thickBot="1" x14ac:dyDescent="0.4">
      <c r="A8336" s="5" t="s">
        <v>175</v>
      </c>
      <c r="B8336" s="5" t="s">
        <v>176</v>
      </c>
      <c r="C8336" s="5" t="s">
        <v>8537</v>
      </c>
      <c r="D8336" s="5">
        <f t="shared" si="391"/>
        <v>81887</v>
      </c>
      <c r="E8336" s="6">
        <v>44372</v>
      </c>
      <c r="F8336" s="6">
        <f t="shared" si="390"/>
        <v>44462</v>
      </c>
      <c r="G8336" s="6" t="str">
        <f>IF('BCT Template'!R8335&gt;F8336,"Yes","No")</f>
        <v>No</v>
      </c>
      <c r="H8336" s="5" t="s">
        <v>182</v>
      </c>
      <c r="I8336" s="5" t="s">
        <v>183</v>
      </c>
      <c r="J8336" s="5" t="s">
        <v>200</v>
      </c>
      <c r="K8336" s="5" t="s">
        <v>201</v>
      </c>
      <c r="L8336" s="7" t="s">
        <v>164</v>
      </c>
      <c r="M8336" t="str">
        <f t="shared" si="392"/>
        <v>Yes</v>
      </c>
    </row>
    <row r="8337" spans="1:13" ht="15" thickBot="1" x14ac:dyDescent="0.4">
      <c r="A8337" s="5" t="s">
        <v>175</v>
      </c>
      <c r="B8337" s="5" t="s">
        <v>176</v>
      </c>
      <c r="C8337" s="5" t="s">
        <v>8538</v>
      </c>
      <c r="D8337" s="5">
        <f t="shared" si="391"/>
        <v>81027</v>
      </c>
      <c r="E8337" s="6">
        <v>43131</v>
      </c>
      <c r="F8337" s="6">
        <f t="shared" si="390"/>
        <v>43221</v>
      </c>
      <c r="G8337" s="6" t="str">
        <f>IF('BCT Template'!R8336&gt;F8337,"Yes","No")</f>
        <v>No</v>
      </c>
      <c r="H8337" s="5" t="s">
        <v>182</v>
      </c>
      <c r="I8337" s="5" t="s">
        <v>183</v>
      </c>
      <c r="J8337" s="5" t="s">
        <v>184</v>
      </c>
      <c r="K8337" s="5" t="s">
        <v>185</v>
      </c>
      <c r="L8337" s="7" t="s">
        <v>164</v>
      </c>
      <c r="M8337" t="str">
        <f t="shared" si="392"/>
        <v>No</v>
      </c>
    </row>
    <row r="8338" spans="1:13" ht="15" thickBot="1" x14ac:dyDescent="0.4">
      <c r="A8338" s="5" t="s">
        <v>175</v>
      </c>
      <c r="B8338" s="5" t="s">
        <v>176</v>
      </c>
      <c r="C8338" s="5" t="s">
        <v>8539</v>
      </c>
      <c r="D8338" s="5">
        <f t="shared" si="391"/>
        <v>81698</v>
      </c>
      <c r="E8338" s="6">
        <v>44043</v>
      </c>
      <c r="F8338" s="6">
        <f t="shared" si="390"/>
        <v>44133</v>
      </c>
      <c r="G8338" s="6" t="str">
        <f>IF('BCT Template'!R8337&gt;F8338,"Yes","No")</f>
        <v>No</v>
      </c>
      <c r="H8338" s="5" t="s">
        <v>182</v>
      </c>
      <c r="I8338" s="5" t="s">
        <v>183</v>
      </c>
      <c r="J8338" s="5" t="s">
        <v>200</v>
      </c>
      <c r="K8338" s="5" t="s">
        <v>201</v>
      </c>
      <c r="L8338" s="7" t="s">
        <v>164</v>
      </c>
      <c r="M8338" t="str">
        <f t="shared" si="392"/>
        <v>Yes</v>
      </c>
    </row>
    <row r="8339" spans="1:13" ht="15" thickBot="1" x14ac:dyDescent="0.4">
      <c r="A8339" s="5" t="s">
        <v>175</v>
      </c>
      <c r="B8339" s="5" t="s">
        <v>176</v>
      </c>
      <c r="C8339" s="5" t="s">
        <v>8540</v>
      </c>
      <c r="D8339" s="5">
        <f t="shared" si="391"/>
        <v>77036</v>
      </c>
      <c r="E8339" s="6">
        <v>43646</v>
      </c>
      <c r="F8339" s="6">
        <f t="shared" si="390"/>
        <v>43736</v>
      </c>
      <c r="G8339" s="6" t="str">
        <f>IF('BCT Template'!R8338&gt;F8339,"Yes","No")</f>
        <v>No</v>
      </c>
      <c r="H8339" s="5" t="s">
        <v>197</v>
      </c>
      <c r="I8339" s="5" t="s">
        <v>198</v>
      </c>
      <c r="J8339" s="5" t="s">
        <v>184</v>
      </c>
      <c r="K8339" s="5" t="s">
        <v>185</v>
      </c>
      <c r="L8339" s="7" t="s">
        <v>164</v>
      </c>
      <c r="M8339" t="str">
        <f t="shared" si="392"/>
        <v>No</v>
      </c>
    </row>
    <row r="8340" spans="1:13" ht="15" thickBot="1" x14ac:dyDescent="0.4">
      <c r="A8340" s="5" t="s">
        <v>175</v>
      </c>
      <c r="B8340" s="5" t="s">
        <v>176</v>
      </c>
      <c r="C8340" s="5" t="s">
        <v>8541</v>
      </c>
      <c r="D8340" s="5">
        <f t="shared" si="391"/>
        <v>59791</v>
      </c>
      <c r="E8340" s="6">
        <v>39263</v>
      </c>
      <c r="F8340" s="6">
        <f t="shared" si="390"/>
        <v>39353</v>
      </c>
      <c r="G8340" s="6" t="str">
        <f>IF('BCT Template'!R8339&gt;F8340,"Yes","No")</f>
        <v>No</v>
      </c>
      <c r="H8340" s="5" t="s">
        <v>182</v>
      </c>
      <c r="I8340" s="5" t="s">
        <v>183</v>
      </c>
      <c r="J8340" s="5" t="s">
        <v>184</v>
      </c>
      <c r="K8340" s="5" t="s">
        <v>185</v>
      </c>
      <c r="L8340" s="7" t="s">
        <v>164</v>
      </c>
      <c r="M8340" t="str">
        <f t="shared" si="392"/>
        <v>No</v>
      </c>
    </row>
    <row r="8341" spans="1:13" ht="15" thickBot="1" x14ac:dyDescent="0.4">
      <c r="A8341" s="5" t="s">
        <v>175</v>
      </c>
      <c r="B8341" s="5" t="s">
        <v>176</v>
      </c>
      <c r="C8341" s="5" t="s">
        <v>8542</v>
      </c>
      <c r="D8341" s="5">
        <f t="shared" si="391"/>
        <v>58304</v>
      </c>
      <c r="E8341" s="6">
        <v>36160</v>
      </c>
      <c r="F8341" s="6">
        <f t="shared" si="390"/>
        <v>36250</v>
      </c>
      <c r="G8341" s="6" t="str">
        <f>IF('BCT Template'!R8340&gt;F8341,"Yes","No")</f>
        <v>No</v>
      </c>
      <c r="H8341" s="5" t="s">
        <v>182</v>
      </c>
      <c r="I8341" s="5" t="s">
        <v>183</v>
      </c>
      <c r="J8341" s="5" t="s">
        <v>184</v>
      </c>
      <c r="K8341" s="5" t="s">
        <v>185</v>
      </c>
      <c r="L8341" s="7" t="s">
        <v>164</v>
      </c>
      <c r="M8341" t="str">
        <f t="shared" si="392"/>
        <v>No</v>
      </c>
    </row>
    <row r="8342" spans="1:13" ht="15" thickBot="1" x14ac:dyDescent="0.4">
      <c r="A8342" s="5" t="s">
        <v>175</v>
      </c>
      <c r="B8342" s="5" t="s">
        <v>176</v>
      </c>
      <c r="C8342" s="5" t="s">
        <v>8543</v>
      </c>
      <c r="D8342" s="5">
        <f t="shared" si="391"/>
        <v>78001</v>
      </c>
      <c r="E8342" s="6">
        <v>41882</v>
      </c>
      <c r="F8342" s="6">
        <f t="shared" ref="F8342:F8405" si="393">E8342+90</f>
        <v>41972</v>
      </c>
      <c r="G8342" s="6" t="str">
        <f>IF('BCT Template'!R8341&gt;F8342,"Yes","No")</f>
        <v>No</v>
      </c>
      <c r="H8342" s="5" t="s">
        <v>189</v>
      </c>
      <c r="I8342" s="5" t="s">
        <v>190</v>
      </c>
      <c r="J8342" s="5" t="s">
        <v>200</v>
      </c>
      <c r="K8342" s="5" t="s">
        <v>201</v>
      </c>
      <c r="L8342" s="7" t="s">
        <v>164</v>
      </c>
      <c r="M8342" t="str">
        <f t="shared" si="392"/>
        <v>Yes</v>
      </c>
    </row>
    <row r="8343" spans="1:13" ht="15" thickBot="1" x14ac:dyDescent="0.4">
      <c r="A8343" s="5" t="s">
        <v>175</v>
      </c>
      <c r="B8343" s="5" t="s">
        <v>176</v>
      </c>
      <c r="C8343" s="5" t="s">
        <v>8544</v>
      </c>
      <c r="D8343" s="5">
        <f t="shared" si="391"/>
        <v>57021</v>
      </c>
      <c r="E8343" s="6">
        <v>42644</v>
      </c>
      <c r="F8343" s="6">
        <f t="shared" si="393"/>
        <v>42734</v>
      </c>
      <c r="G8343" s="6" t="str">
        <f>IF('BCT Template'!R8342&gt;F8343,"Yes","No")</f>
        <v>No</v>
      </c>
      <c r="H8343" s="5" t="s">
        <v>189</v>
      </c>
      <c r="I8343" s="5" t="s">
        <v>190</v>
      </c>
      <c r="J8343" s="5" t="s">
        <v>184</v>
      </c>
      <c r="K8343" s="5" t="s">
        <v>185</v>
      </c>
      <c r="L8343" s="7" t="s">
        <v>164</v>
      </c>
      <c r="M8343" t="str">
        <f t="shared" si="392"/>
        <v>No</v>
      </c>
    </row>
    <row r="8344" spans="1:13" ht="15" thickBot="1" x14ac:dyDescent="0.4">
      <c r="A8344" s="5" t="s">
        <v>175</v>
      </c>
      <c r="B8344" s="5" t="s">
        <v>176</v>
      </c>
      <c r="C8344" s="5" t="s">
        <v>8545</v>
      </c>
      <c r="D8344" s="5">
        <f t="shared" si="391"/>
        <v>21806</v>
      </c>
      <c r="E8344" s="6">
        <v>42185</v>
      </c>
      <c r="F8344" s="6">
        <f t="shared" si="393"/>
        <v>42275</v>
      </c>
      <c r="G8344" s="6" t="str">
        <f>IF('BCT Template'!R8343&gt;F8344,"Yes","No")</f>
        <v>No</v>
      </c>
      <c r="H8344" s="5" t="s">
        <v>178</v>
      </c>
      <c r="I8344" s="5" t="s">
        <v>179</v>
      </c>
      <c r="J8344" s="5" t="s">
        <v>35</v>
      </c>
      <c r="K8344" s="5" t="s">
        <v>180</v>
      </c>
      <c r="L8344" s="7" t="s">
        <v>164</v>
      </c>
      <c r="M8344" t="str">
        <f t="shared" si="392"/>
        <v>Yes</v>
      </c>
    </row>
    <row r="8345" spans="1:13" ht="15" thickBot="1" x14ac:dyDescent="0.4">
      <c r="A8345" s="5" t="s">
        <v>175</v>
      </c>
      <c r="B8345" s="5" t="s">
        <v>176</v>
      </c>
      <c r="C8345" s="5" t="s">
        <v>8546</v>
      </c>
      <c r="D8345" s="5">
        <f t="shared" si="391"/>
        <v>81706</v>
      </c>
      <c r="E8345" s="6">
        <v>44043</v>
      </c>
      <c r="F8345" s="6">
        <f t="shared" si="393"/>
        <v>44133</v>
      </c>
      <c r="G8345" s="6" t="str">
        <f>IF('BCT Template'!R8344&gt;F8345,"Yes","No")</f>
        <v>No</v>
      </c>
      <c r="H8345" s="5" t="s">
        <v>182</v>
      </c>
      <c r="I8345" s="5" t="s">
        <v>183</v>
      </c>
      <c r="J8345" s="5" t="s">
        <v>200</v>
      </c>
      <c r="K8345" s="5" t="s">
        <v>201</v>
      </c>
      <c r="L8345" s="7" t="s">
        <v>164</v>
      </c>
      <c r="M8345" t="str">
        <f t="shared" si="392"/>
        <v>Yes</v>
      </c>
    </row>
    <row r="8346" spans="1:13" ht="15" thickBot="1" x14ac:dyDescent="0.4">
      <c r="A8346" s="5" t="s">
        <v>175</v>
      </c>
      <c r="B8346" s="5" t="s">
        <v>176</v>
      </c>
      <c r="C8346" s="5" t="s">
        <v>8547</v>
      </c>
      <c r="D8346" s="5">
        <f t="shared" si="391"/>
        <v>78453</v>
      </c>
      <c r="E8346" s="6">
        <v>43547</v>
      </c>
      <c r="F8346" s="6">
        <f t="shared" si="393"/>
        <v>43637</v>
      </c>
      <c r="G8346" s="6" t="str">
        <f>IF('BCT Template'!R8345&gt;F8346,"Yes","No")</f>
        <v>No</v>
      </c>
      <c r="H8346" s="5" t="s">
        <v>210</v>
      </c>
      <c r="I8346" s="5" t="s">
        <v>211</v>
      </c>
      <c r="J8346" s="5" t="s">
        <v>184</v>
      </c>
      <c r="K8346" s="5" t="s">
        <v>185</v>
      </c>
      <c r="L8346" s="7" t="s">
        <v>164</v>
      </c>
      <c r="M8346" t="str">
        <f t="shared" si="392"/>
        <v>No</v>
      </c>
    </row>
    <row r="8347" spans="1:13" ht="15" thickBot="1" x14ac:dyDescent="0.4">
      <c r="A8347" s="5" t="s">
        <v>175</v>
      </c>
      <c r="B8347" s="5" t="s">
        <v>176</v>
      </c>
      <c r="C8347" s="5" t="s">
        <v>8548</v>
      </c>
      <c r="D8347" s="5">
        <f t="shared" si="391"/>
        <v>22946</v>
      </c>
      <c r="E8347" s="6">
        <v>44074</v>
      </c>
      <c r="F8347" s="6">
        <f t="shared" si="393"/>
        <v>44164</v>
      </c>
      <c r="G8347" s="6" t="str">
        <f>IF('BCT Template'!R8346&gt;F8347,"Yes","No")</f>
        <v>No</v>
      </c>
      <c r="H8347" s="5" t="s">
        <v>178</v>
      </c>
      <c r="I8347" s="5" t="s">
        <v>179</v>
      </c>
      <c r="J8347" s="5" t="s">
        <v>35</v>
      </c>
      <c r="K8347" s="5" t="s">
        <v>180</v>
      </c>
      <c r="L8347" s="7" t="s">
        <v>164</v>
      </c>
      <c r="M8347" t="str">
        <f t="shared" si="392"/>
        <v>Yes</v>
      </c>
    </row>
    <row r="8348" spans="1:13" ht="15" thickBot="1" x14ac:dyDescent="0.4">
      <c r="A8348" s="5" t="s">
        <v>175</v>
      </c>
      <c r="B8348" s="5" t="s">
        <v>176</v>
      </c>
      <c r="C8348" s="5" t="s">
        <v>8549</v>
      </c>
      <c r="D8348" s="5">
        <f t="shared" si="391"/>
        <v>18667</v>
      </c>
      <c r="E8348" s="6">
        <v>43938</v>
      </c>
      <c r="F8348" s="6">
        <f t="shared" si="393"/>
        <v>44028</v>
      </c>
      <c r="G8348" s="6" t="str">
        <f>IF('BCT Template'!R8347&gt;F8348,"Yes","No")</f>
        <v>No</v>
      </c>
      <c r="H8348" s="5" t="s">
        <v>234</v>
      </c>
      <c r="I8348" s="5" t="s">
        <v>235</v>
      </c>
      <c r="J8348" s="5" t="s">
        <v>184</v>
      </c>
      <c r="K8348" s="5" t="s">
        <v>185</v>
      </c>
      <c r="L8348" s="7" t="s">
        <v>164</v>
      </c>
      <c r="M8348" t="str">
        <f t="shared" si="392"/>
        <v>No</v>
      </c>
    </row>
    <row r="8349" spans="1:13" ht="15" thickBot="1" x14ac:dyDescent="0.4">
      <c r="A8349" s="5" t="s">
        <v>175</v>
      </c>
      <c r="B8349" s="5" t="s">
        <v>176</v>
      </c>
      <c r="C8349" s="5" t="s">
        <v>8550</v>
      </c>
      <c r="D8349" s="5">
        <f t="shared" si="391"/>
        <v>58303</v>
      </c>
      <c r="E8349" s="6">
        <v>43993</v>
      </c>
      <c r="F8349" s="6">
        <f t="shared" si="393"/>
        <v>44083</v>
      </c>
      <c r="G8349" s="6" t="str">
        <f>IF('BCT Template'!R8348&gt;F8349,"Yes","No")</f>
        <v>No</v>
      </c>
      <c r="H8349" s="5" t="s">
        <v>182</v>
      </c>
      <c r="I8349" s="5" t="s">
        <v>183</v>
      </c>
      <c r="J8349" s="5" t="s">
        <v>184</v>
      </c>
      <c r="K8349" s="5" t="s">
        <v>185</v>
      </c>
      <c r="L8349" s="7" t="s">
        <v>164</v>
      </c>
      <c r="M8349" t="str">
        <f t="shared" si="392"/>
        <v>No</v>
      </c>
    </row>
    <row r="8350" spans="1:13" ht="15" thickBot="1" x14ac:dyDescent="0.4">
      <c r="A8350" s="5" t="s">
        <v>175</v>
      </c>
      <c r="B8350" s="5" t="s">
        <v>176</v>
      </c>
      <c r="C8350" s="5" t="s">
        <v>8551</v>
      </c>
      <c r="D8350" s="5">
        <f t="shared" si="391"/>
        <v>59469</v>
      </c>
      <c r="E8350" s="6">
        <v>44377</v>
      </c>
      <c r="F8350" s="6">
        <f t="shared" si="393"/>
        <v>44467</v>
      </c>
      <c r="G8350" s="6" t="str">
        <f>IF('BCT Template'!R8349&gt;F8350,"Yes","No")</f>
        <v>No</v>
      </c>
      <c r="H8350" s="5" t="s">
        <v>182</v>
      </c>
      <c r="I8350" s="5" t="s">
        <v>183</v>
      </c>
      <c r="J8350" s="5" t="s">
        <v>184</v>
      </c>
      <c r="K8350" s="5" t="s">
        <v>185</v>
      </c>
      <c r="L8350" s="7" t="s">
        <v>164</v>
      </c>
      <c r="M8350" t="str">
        <f t="shared" si="392"/>
        <v>No</v>
      </c>
    </row>
    <row r="8351" spans="1:13" ht="15" thickBot="1" x14ac:dyDescent="0.4">
      <c r="A8351" s="5" t="s">
        <v>175</v>
      </c>
      <c r="B8351" s="5" t="s">
        <v>176</v>
      </c>
      <c r="C8351" s="5" t="s">
        <v>8552</v>
      </c>
      <c r="D8351" s="5">
        <f t="shared" si="391"/>
        <v>18274</v>
      </c>
      <c r="E8351" s="6">
        <v>42718</v>
      </c>
      <c r="F8351" s="6">
        <f t="shared" si="393"/>
        <v>42808</v>
      </c>
      <c r="G8351" s="6" t="str">
        <f>IF('BCT Template'!R8350&gt;F8351,"Yes","No")</f>
        <v>No</v>
      </c>
      <c r="H8351" s="5" t="s">
        <v>234</v>
      </c>
      <c r="I8351" s="5" t="s">
        <v>235</v>
      </c>
      <c r="J8351" s="5" t="s">
        <v>184</v>
      </c>
      <c r="K8351" s="5" t="s">
        <v>185</v>
      </c>
      <c r="L8351" s="7" t="s">
        <v>164</v>
      </c>
      <c r="M8351" t="str">
        <f t="shared" si="392"/>
        <v>No</v>
      </c>
    </row>
    <row r="8352" spans="1:13" ht="15" thickBot="1" x14ac:dyDescent="0.4">
      <c r="A8352" s="5" t="s">
        <v>175</v>
      </c>
      <c r="B8352" s="5" t="s">
        <v>176</v>
      </c>
      <c r="C8352" s="5" t="s">
        <v>8553</v>
      </c>
      <c r="D8352" s="5">
        <f t="shared" si="391"/>
        <v>33895</v>
      </c>
      <c r="E8352" s="6">
        <v>37225</v>
      </c>
      <c r="F8352" s="6">
        <f t="shared" si="393"/>
        <v>37315</v>
      </c>
      <c r="G8352" s="6" t="str">
        <f>IF('BCT Template'!R8351&gt;F8352,"Yes","No")</f>
        <v>No</v>
      </c>
      <c r="H8352" s="5" t="s">
        <v>178</v>
      </c>
      <c r="I8352" s="5" t="s">
        <v>179</v>
      </c>
      <c r="J8352" s="5" t="s">
        <v>35</v>
      </c>
      <c r="K8352" s="5" t="s">
        <v>180</v>
      </c>
      <c r="L8352" s="7" t="s">
        <v>164</v>
      </c>
      <c r="M8352" t="str">
        <f t="shared" si="392"/>
        <v>Yes</v>
      </c>
    </row>
    <row r="8353" spans="1:13" ht="15" thickBot="1" x14ac:dyDescent="0.4">
      <c r="A8353" s="5" t="s">
        <v>175</v>
      </c>
      <c r="B8353" s="5" t="s">
        <v>176</v>
      </c>
      <c r="C8353" s="5" t="s">
        <v>8554</v>
      </c>
      <c r="D8353" s="5">
        <f t="shared" si="391"/>
        <v>59864</v>
      </c>
      <c r="E8353" s="6">
        <v>43738</v>
      </c>
      <c r="F8353" s="6">
        <f t="shared" si="393"/>
        <v>43828</v>
      </c>
      <c r="G8353" s="6" t="str">
        <f>IF('BCT Template'!R8352&gt;F8353,"Yes","No")</f>
        <v>No</v>
      </c>
      <c r="H8353" s="5" t="s">
        <v>182</v>
      </c>
      <c r="I8353" s="5" t="s">
        <v>183</v>
      </c>
      <c r="J8353" s="5" t="s">
        <v>200</v>
      </c>
      <c r="K8353" s="5" t="s">
        <v>201</v>
      </c>
      <c r="L8353" s="7" t="s">
        <v>164</v>
      </c>
      <c r="M8353" t="str">
        <f t="shared" si="392"/>
        <v>Yes</v>
      </c>
    </row>
    <row r="8354" spans="1:13" ht="15" thickBot="1" x14ac:dyDescent="0.4">
      <c r="A8354" s="5" t="s">
        <v>175</v>
      </c>
      <c r="B8354" s="5" t="s">
        <v>176</v>
      </c>
      <c r="C8354" s="5" t="s">
        <v>8555</v>
      </c>
      <c r="D8354" s="5">
        <f t="shared" si="391"/>
        <v>82596</v>
      </c>
      <c r="E8354" s="6">
        <v>44201</v>
      </c>
      <c r="F8354" s="6">
        <f t="shared" si="393"/>
        <v>44291</v>
      </c>
      <c r="G8354" s="6" t="str">
        <f>IF('BCT Template'!R8353&gt;F8354,"Yes","No")</f>
        <v>No</v>
      </c>
      <c r="H8354" s="5" t="s">
        <v>210</v>
      </c>
      <c r="I8354" s="5" t="s">
        <v>211</v>
      </c>
      <c r="J8354" s="5" t="s">
        <v>184</v>
      </c>
      <c r="K8354" s="5" t="s">
        <v>185</v>
      </c>
      <c r="L8354" s="7" t="s">
        <v>164</v>
      </c>
      <c r="M8354" t="str">
        <f t="shared" si="392"/>
        <v>No</v>
      </c>
    </row>
    <row r="8355" spans="1:13" ht="15" thickBot="1" x14ac:dyDescent="0.4">
      <c r="A8355" s="5" t="s">
        <v>175</v>
      </c>
      <c r="B8355" s="5" t="s">
        <v>176</v>
      </c>
      <c r="C8355" s="5" t="s">
        <v>8556</v>
      </c>
      <c r="D8355" s="5">
        <f t="shared" si="391"/>
        <v>57560</v>
      </c>
      <c r="E8355" s="6">
        <v>44150</v>
      </c>
      <c r="F8355" s="6">
        <f t="shared" si="393"/>
        <v>44240</v>
      </c>
      <c r="G8355" s="6" t="str">
        <f>IF('BCT Template'!R8354&gt;F8355,"Yes","No")</f>
        <v>No</v>
      </c>
      <c r="H8355" s="5" t="s">
        <v>189</v>
      </c>
      <c r="I8355" s="5" t="s">
        <v>190</v>
      </c>
      <c r="J8355" s="5" t="s">
        <v>184</v>
      </c>
      <c r="K8355" s="5" t="s">
        <v>185</v>
      </c>
      <c r="L8355" s="7" t="s">
        <v>164</v>
      </c>
      <c r="M8355" t="str">
        <f t="shared" si="392"/>
        <v>No</v>
      </c>
    </row>
    <row r="8356" spans="1:13" ht="15" thickBot="1" x14ac:dyDescent="0.4">
      <c r="A8356" s="5" t="s">
        <v>175</v>
      </c>
      <c r="B8356" s="5" t="s">
        <v>176</v>
      </c>
      <c r="C8356" s="5" t="s">
        <v>8557</v>
      </c>
      <c r="D8356" s="5">
        <f t="shared" si="391"/>
        <v>57215</v>
      </c>
      <c r="E8356" s="6">
        <v>44211</v>
      </c>
      <c r="F8356" s="6">
        <f t="shared" si="393"/>
        <v>44301</v>
      </c>
      <c r="G8356" s="6" t="str">
        <f>IF('BCT Template'!R8355&gt;F8356,"Yes","No")</f>
        <v>No</v>
      </c>
      <c r="H8356" s="5" t="s">
        <v>189</v>
      </c>
      <c r="I8356" s="5" t="s">
        <v>190</v>
      </c>
      <c r="J8356" s="5" t="s">
        <v>184</v>
      </c>
      <c r="K8356" s="5" t="s">
        <v>185</v>
      </c>
      <c r="L8356" s="7" t="s">
        <v>164</v>
      </c>
      <c r="M8356" t="str">
        <f t="shared" si="392"/>
        <v>No</v>
      </c>
    </row>
    <row r="8357" spans="1:13" ht="15" thickBot="1" x14ac:dyDescent="0.4">
      <c r="A8357" s="5" t="s">
        <v>175</v>
      </c>
      <c r="B8357" s="5" t="s">
        <v>176</v>
      </c>
      <c r="C8357" s="5" t="s">
        <v>8558</v>
      </c>
      <c r="D8357" s="5">
        <f t="shared" si="391"/>
        <v>57908</v>
      </c>
      <c r="E8357" s="6">
        <v>42947</v>
      </c>
      <c r="F8357" s="6">
        <f t="shared" si="393"/>
        <v>43037</v>
      </c>
      <c r="G8357" s="6" t="str">
        <f>IF('BCT Template'!R8356&gt;F8357,"Yes","No")</f>
        <v>No</v>
      </c>
      <c r="H8357" s="5" t="s">
        <v>189</v>
      </c>
      <c r="I8357" s="5" t="s">
        <v>190</v>
      </c>
      <c r="J8357" s="5" t="s">
        <v>184</v>
      </c>
      <c r="K8357" s="5" t="s">
        <v>185</v>
      </c>
      <c r="L8357" s="7" t="s">
        <v>164</v>
      </c>
      <c r="M8357" t="str">
        <f t="shared" si="392"/>
        <v>No</v>
      </c>
    </row>
    <row r="8358" spans="1:13" ht="15" thickBot="1" x14ac:dyDescent="0.4">
      <c r="A8358" s="5" t="s">
        <v>175</v>
      </c>
      <c r="B8358" s="5" t="s">
        <v>176</v>
      </c>
      <c r="C8358" s="5" t="s">
        <v>8559</v>
      </c>
      <c r="D8358" s="5">
        <f t="shared" si="391"/>
        <v>21225</v>
      </c>
      <c r="E8358" s="6">
        <v>43629</v>
      </c>
      <c r="F8358" s="6">
        <f t="shared" si="393"/>
        <v>43719</v>
      </c>
      <c r="G8358" s="6" t="str">
        <f>IF('BCT Template'!R8357&gt;F8358,"Yes","No")</f>
        <v>No</v>
      </c>
      <c r="H8358" s="5" t="s">
        <v>178</v>
      </c>
      <c r="I8358" s="5" t="s">
        <v>179</v>
      </c>
      <c r="J8358" s="5" t="s">
        <v>35</v>
      </c>
      <c r="K8358" s="5" t="s">
        <v>180</v>
      </c>
      <c r="L8358" s="7" t="s">
        <v>164</v>
      </c>
      <c r="M8358" t="str">
        <f t="shared" si="392"/>
        <v>Yes</v>
      </c>
    </row>
    <row r="8359" spans="1:13" ht="15" thickBot="1" x14ac:dyDescent="0.4">
      <c r="A8359" s="5" t="s">
        <v>175</v>
      </c>
      <c r="B8359" s="5" t="s">
        <v>176</v>
      </c>
      <c r="C8359" s="5" t="s">
        <v>8560</v>
      </c>
      <c r="D8359" s="5">
        <f t="shared" si="391"/>
        <v>18995</v>
      </c>
      <c r="E8359" s="6">
        <v>45838</v>
      </c>
      <c r="F8359" s="6">
        <f t="shared" si="393"/>
        <v>45928</v>
      </c>
      <c r="G8359" s="6" t="str">
        <f>IF('BCT Template'!R8358&gt;F8359,"Yes","No")</f>
        <v>No</v>
      </c>
      <c r="H8359" s="5" t="s">
        <v>234</v>
      </c>
      <c r="I8359" s="5" t="s">
        <v>235</v>
      </c>
      <c r="J8359" s="5" t="s">
        <v>184</v>
      </c>
      <c r="K8359" s="5" t="s">
        <v>185</v>
      </c>
      <c r="L8359" s="7" t="s">
        <v>164</v>
      </c>
      <c r="M8359" t="str">
        <f t="shared" si="392"/>
        <v>No</v>
      </c>
    </row>
    <row r="8360" spans="1:13" ht="15" thickBot="1" x14ac:dyDescent="0.4">
      <c r="A8360" s="5" t="s">
        <v>175</v>
      </c>
      <c r="B8360" s="5" t="s">
        <v>176</v>
      </c>
      <c r="C8360" s="5" t="s">
        <v>8561</v>
      </c>
      <c r="D8360" s="5">
        <f t="shared" si="391"/>
        <v>20835</v>
      </c>
      <c r="E8360" s="6">
        <v>42916</v>
      </c>
      <c r="F8360" s="6">
        <f t="shared" si="393"/>
        <v>43006</v>
      </c>
      <c r="G8360" s="6" t="str">
        <f>IF('BCT Template'!R8359&gt;F8360,"Yes","No")</f>
        <v>No</v>
      </c>
      <c r="H8360" s="5" t="s">
        <v>197</v>
      </c>
      <c r="I8360" s="5" t="s">
        <v>198</v>
      </c>
      <c r="J8360" s="5" t="s">
        <v>184</v>
      </c>
      <c r="K8360" s="5" t="s">
        <v>185</v>
      </c>
      <c r="L8360" s="7" t="s">
        <v>164</v>
      </c>
      <c r="M8360" t="str">
        <f t="shared" si="392"/>
        <v>No</v>
      </c>
    </row>
    <row r="8361" spans="1:13" ht="15" thickBot="1" x14ac:dyDescent="0.4">
      <c r="A8361" s="5" t="s">
        <v>175</v>
      </c>
      <c r="B8361" s="5" t="s">
        <v>176</v>
      </c>
      <c r="C8361" s="5" t="s">
        <v>8562</v>
      </c>
      <c r="D8361" s="5">
        <f t="shared" si="391"/>
        <v>57974</v>
      </c>
      <c r="E8361" s="6">
        <v>43716</v>
      </c>
      <c r="F8361" s="6">
        <f t="shared" si="393"/>
        <v>43806</v>
      </c>
      <c r="G8361" s="6" t="str">
        <f>IF('BCT Template'!R8360&gt;F8361,"Yes","No")</f>
        <v>No</v>
      </c>
      <c r="H8361" s="5" t="s">
        <v>189</v>
      </c>
      <c r="I8361" s="5" t="s">
        <v>190</v>
      </c>
      <c r="J8361" s="5" t="s">
        <v>184</v>
      </c>
      <c r="K8361" s="5" t="s">
        <v>185</v>
      </c>
      <c r="L8361" s="7" t="s">
        <v>164</v>
      </c>
      <c r="M8361" t="str">
        <f t="shared" si="392"/>
        <v>No</v>
      </c>
    </row>
    <row r="8362" spans="1:13" ht="15" thickBot="1" x14ac:dyDescent="0.4">
      <c r="A8362" s="5" t="s">
        <v>175</v>
      </c>
      <c r="B8362" s="5" t="s">
        <v>176</v>
      </c>
      <c r="C8362" s="5" t="s">
        <v>8563</v>
      </c>
      <c r="D8362" s="5">
        <f t="shared" si="391"/>
        <v>79222</v>
      </c>
      <c r="E8362" s="6">
        <v>43736</v>
      </c>
      <c r="F8362" s="6">
        <f t="shared" si="393"/>
        <v>43826</v>
      </c>
      <c r="G8362" s="6" t="str">
        <f>IF('BCT Template'!R8361&gt;F8362,"Yes","No")</f>
        <v>No</v>
      </c>
      <c r="H8362" s="5" t="s">
        <v>189</v>
      </c>
      <c r="I8362" s="5" t="s">
        <v>190</v>
      </c>
      <c r="J8362" s="5" t="s">
        <v>200</v>
      </c>
      <c r="K8362" s="5" t="s">
        <v>201</v>
      </c>
      <c r="L8362" s="7" t="s">
        <v>164</v>
      </c>
      <c r="M8362" t="str">
        <f t="shared" si="392"/>
        <v>Yes</v>
      </c>
    </row>
    <row r="8363" spans="1:13" ht="15" thickBot="1" x14ac:dyDescent="0.4">
      <c r="A8363" s="5" t="s">
        <v>175</v>
      </c>
      <c r="B8363" s="5" t="s">
        <v>176</v>
      </c>
      <c r="C8363" s="5" t="s">
        <v>8564</v>
      </c>
      <c r="D8363" s="5">
        <f t="shared" si="391"/>
        <v>58510</v>
      </c>
      <c r="E8363" s="6">
        <v>41090</v>
      </c>
      <c r="F8363" s="6">
        <f t="shared" si="393"/>
        <v>41180</v>
      </c>
      <c r="G8363" s="6" t="str">
        <f>IF('BCT Template'!R8362&gt;F8363,"Yes","No")</f>
        <v>No</v>
      </c>
      <c r="H8363" s="5" t="s">
        <v>182</v>
      </c>
      <c r="I8363" s="5" t="s">
        <v>183</v>
      </c>
      <c r="J8363" s="5" t="s">
        <v>184</v>
      </c>
      <c r="K8363" s="5" t="s">
        <v>185</v>
      </c>
      <c r="L8363" s="7" t="s">
        <v>164</v>
      </c>
      <c r="M8363" t="str">
        <f t="shared" si="392"/>
        <v>No</v>
      </c>
    </row>
    <row r="8364" spans="1:13" ht="15" thickBot="1" x14ac:dyDescent="0.4">
      <c r="A8364" s="5" t="s">
        <v>175</v>
      </c>
      <c r="B8364" s="5" t="s">
        <v>176</v>
      </c>
      <c r="C8364" s="5" t="s">
        <v>8565</v>
      </c>
      <c r="D8364" s="5">
        <f t="shared" si="391"/>
        <v>57044</v>
      </c>
      <c r="E8364" s="6">
        <v>43100</v>
      </c>
      <c r="F8364" s="6">
        <f t="shared" si="393"/>
        <v>43190</v>
      </c>
      <c r="G8364" s="6" t="str">
        <f>IF('BCT Template'!R8363&gt;F8364,"Yes","No")</f>
        <v>No</v>
      </c>
      <c r="H8364" s="5" t="s">
        <v>189</v>
      </c>
      <c r="I8364" s="5" t="s">
        <v>190</v>
      </c>
      <c r="J8364" s="5" t="s">
        <v>200</v>
      </c>
      <c r="K8364" s="5" t="s">
        <v>201</v>
      </c>
      <c r="L8364" s="7" t="s">
        <v>164</v>
      </c>
      <c r="M8364" t="str">
        <f t="shared" si="392"/>
        <v>Yes</v>
      </c>
    </row>
    <row r="8365" spans="1:13" ht="15" thickBot="1" x14ac:dyDescent="0.4">
      <c r="A8365" s="5" t="s">
        <v>175</v>
      </c>
      <c r="B8365" s="5" t="s">
        <v>176</v>
      </c>
      <c r="C8365" s="5" t="s">
        <v>8566</v>
      </c>
      <c r="D8365" s="5">
        <f t="shared" si="391"/>
        <v>57800</v>
      </c>
      <c r="E8365" s="6">
        <v>42578</v>
      </c>
      <c r="F8365" s="6">
        <f t="shared" si="393"/>
        <v>42668</v>
      </c>
      <c r="G8365" s="6" t="str">
        <f>IF('BCT Template'!R8364&gt;F8365,"Yes","No")</f>
        <v>No</v>
      </c>
      <c r="H8365" s="5" t="s">
        <v>189</v>
      </c>
      <c r="I8365" s="5" t="s">
        <v>190</v>
      </c>
      <c r="J8365" s="5" t="s">
        <v>184</v>
      </c>
      <c r="K8365" s="5" t="s">
        <v>185</v>
      </c>
      <c r="L8365" s="7" t="s">
        <v>164</v>
      </c>
      <c r="M8365" t="str">
        <f t="shared" si="392"/>
        <v>No</v>
      </c>
    </row>
    <row r="8366" spans="1:13" ht="15" thickBot="1" x14ac:dyDescent="0.4">
      <c r="A8366" s="5" t="s">
        <v>175</v>
      </c>
      <c r="B8366" s="5" t="s">
        <v>176</v>
      </c>
      <c r="C8366" s="5" t="s">
        <v>8567</v>
      </c>
      <c r="D8366" s="5">
        <f t="shared" si="391"/>
        <v>78109</v>
      </c>
      <c r="E8366" s="6">
        <v>43590</v>
      </c>
      <c r="F8366" s="6">
        <f t="shared" si="393"/>
        <v>43680</v>
      </c>
      <c r="G8366" s="6" t="str">
        <f>IF('BCT Template'!R8365&gt;F8366,"Yes","No")</f>
        <v>No</v>
      </c>
      <c r="H8366" s="5" t="s">
        <v>189</v>
      </c>
      <c r="I8366" s="5" t="s">
        <v>190</v>
      </c>
      <c r="J8366" s="5" t="s">
        <v>184</v>
      </c>
      <c r="K8366" s="5" t="s">
        <v>185</v>
      </c>
      <c r="L8366" s="7" t="s">
        <v>164</v>
      </c>
      <c r="M8366" t="str">
        <f t="shared" si="392"/>
        <v>No</v>
      </c>
    </row>
    <row r="8367" spans="1:13" ht="15" thickBot="1" x14ac:dyDescent="0.4">
      <c r="A8367" s="5" t="s">
        <v>175</v>
      </c>
      <c r="B8367" s="5" t="s">
        <v>176</v>
      </c>
      <c r="C8367" s="5" t="s">
        <v>8568</v>
      </c>
      <c r="D8367" s="5">
        <f t="shared" si="391"/>
        <v>79167</v>
      </c>
      <c r="E8367" s="6">
        <v>43980</v>
      </c>
      <c r="F8367" s="6">
        <f t="shared" si="393"/>
        <v>44070</v>
      </c>
      <c r="G8367" s="6" t="str">
        <f>IF('BCT Template'!R8366&gt;F8367,"Yes","No")</f>
        <v>No</v>
      </c>
      <c r="H8367" s="5" t="s">
        <v>189</v>
      </c>
      <c r="I8367" s="5" t="s">
        <v>190</v>
      </c>
      <c r="J8367" s="5" t="s">
        <v>200</v>
      </c>
      <c r="K8367" s="5" t="s">
        <v>201</v>
      </c>
      <c r="L8367" s="7" t="s">
        <v>164</v>
      </c>
      <c r="M8367" t="str">
        <f t="shared" si="392"/>
        <v>Yes</v>
      </c>
    </row>
    <row r="8368" spans="1:13" ht="15" thickBot="1" x14ac:dyDescent="0.4">
      <c r="A8368" s="5" t="s">
        <v>175</v>
      </c>
      <c r="B8368" s="5" t="s">
        <v>176</v>
      </c>
      <c r="C8368" s="5" t="s">
        <v>8569</v>
      </c>
      <c r="D8368" s="5">
        <f t="shared" si="391"/>
        <v>21481</v>
      </c>
      <c r="E8368" s="6">
        <v>43919</v>
      </c>
      <c r="F8368" s="6">
        <f t="shared" si="393"/>
        <v>44009</v>
      </c>
      <c r="G8368" s="6" t="str">
        <f>IF('BCT Template'!R8367&gt;F8368,"Yes","No")</f>
        <v>No</v>
      </c>
      <c r="H8368" s="5" t="s">
        <v>178</v>
      </c>
      <c r="I8368" s="5" t="s">
        <v>179</v>
      </c>
      <c r="J8368" s="5" t="s">
        <v>35</v>
      </c>
      <c r="K8368" s="5" t="s">
        <v>180</v>
      </c>
      <c r="L8368" s="7" t="s">
        <v>164</v>
      </c>
      <c r="M8368" t="str">
        <f t="shared" si="392"/>
        <v>Yes</v>
      </c>
    </row>
    <row r="8369" spans="1:13" ht="15" thickBot="1" x14ac:dyDescent="0.4">
      <c r="A8369" s="5" t="s">
        <v>175</v>
      </c>
      <c r="B8369" s="5" t="s">
        <v>176</v>
      </c>
      <c r="C8369" s="5" t="s">
        <v>8570</v>
      </c>
      <c r="D8369" s="5">
        <f t="shared" si="391"/>
        <v>58700</v>
      </c>
      <c r="E8369" s="6">
        <v>44088</v>
      </c>
      <c r="F8369" s="6">
        <f t="shared" si="393"/>
        <v>44178</v>
      </c>
      <c r="G8369" s="6" t="str">
        <f>IF('BCT Template'!R8368&gt;F8369,"Yes","No")</f>
        <v>No</v>
      </c>
      <c r="H8369" s="5" t="s">
        <v>182</v>
      </c>
      <c r="I8369" s="5" t="s">
        <v>183</v>
      </c>
      <c r="J8369" s="5" t="s">
        <v>184</v>
      </c>
      <c r="K8369" s="5" t="s">
        <v>185</v>
      </c>
      <c r="L8369" s="7" t="s">
        <v>164</v>
      </c>
      <c r="M8369" t="str">
        <f t="shared" si="392"/>
        <v>No</v>
      </c>
    </row>
    <row r="8370" spans="1:13" ht="15" thickBot="1" x14ac:dyDescent="0.4">
      <c r="A8370" s="5" t="s">
        <v>175</v>
      </c>
      <c r="B8370" s="5" t="s">
        <v>176</v>
      </c>
      <c r="C8370" s="5" t="s">
        <v>8571</v>
      </c>
      <c r="D8370" s="5">
        <f t="shared" si="391"/>
        <v>57434</v>
      </c>
      <c r="E8370" s="6">
        <v>41638</v>
      </c>
      <c r="F8370" s="6">
        <f t="shared" si="393"/>
        <v>41728</v>
      </c>
      <c r="G8370" s="6" t="str">
        <f>IF('BCT Template'!R8369&gt;F8370,"Yes","No")</f>
        <v>No</v>
      </c>
      <c r="H8370" s="5" t="s">
        <v>189</v>
      </c>
      <c r="I8370" s="5" t="s">
        <v>190</v>
      </c>
      <c r="J8370" s="5" t="s">
        <v>184</v>
      </c>
      <c r="K8370" s="5" t="s">
        <v>185</v>
      </c>
      <c r="L8370" s="7" t="s">
        <v>164</v>
      </c>
      <c r="M8370" t="str">
        <f t="shared" si="392"/>
        <v>No</v>
      </c>
    </row>
    <row r="8371" spans="1:13" ht="15" thickBot="1" x14ac:dyDescent="0.4">
      <c r="A8371" s="5" t="s">
        <v>175</v>
      </c>
      <c r="B8371" s="5" t="s">
        <v>176</v>
      </c>
      <c r="C8371" s="5" t="s">
        <v>8572</v>
      </c>
      <c r="D8371" s="5">
        <f t="shared" si="391"/>
        <v>31099</v>
      </c>
      <c r="E8371" s="6">
        <v>41790</v>
      </c>
      <c r="F8371" s="6">
        <f t="shared" si="393"/>
        <v>41880</v>
      </c>
      <c r="G8371" s="6" t="str">
        <f>IF('BCT Template'!R8370&gt;F8371,"Yes","No")</f>
        <v>No</v>
      </c>
      <c r="H8371" s="5" t="s">
        <v>178</v>
      </c>
      <c r="I8371" s="5" t="s">
        <v>179</v>
      </c>
      <c r="J8371" s="5" t="s">
        <v>35</v>
      </c>
      <c r="K8371" s="5" t="s">
        <v>180</v>
      </c>
      <c r="L8371" s="7" t="s">
        <v>164</v>
      </c>
      <c r="M8371" t="str">
        <f t="shared" si="392"/>
        <v>Yes</v>
      </c>
    </row>
    <row r="8372" spans="1:13" ht="15" thickBot="1" x14ac:dyDescent="0.4">
      <c r="A8372" s="5" t="s">
        <v>175</v>
      </c>
      <c r="B8372" s="5" t="s">
        <v>176</v>
      </c>
      <c r="C8372" s="5" t="s">
        <v>8573</v>
      </c>
      <c r="D8372" s="5">
        <f t="shared" si="391"/>
        <v>82207</v>
      </c>
      <c r="E8372" s="6">
        <v>43753</v>
      </c>
      <c r="F8372" s="6">
        <f t="shared" si="393"/>
        <v>43843</v>
      </c>
      <c r="G8372" s="6" t="str">
        <f>IF('BCT Template'!R8371&gt;F8372,"Yes","No")</f>
        <v>No</v>
      </c>
      <c r="H8372" s="5" t="s">
        <v>210</v>
      </c>
      <c r="I8372" s="5" t="s">
        <v>211</v>
      </c>
      <c r="J8372" s="5" t="s">
        <v>184</v>
      </c>
      <c r="K8372" s="5" t="s">
        <v>185</v>
      </c>
      <c r="L8372" s="7" t="s">
        <v>164</v>
      </c>
      <c r="M8372" t="str">
        <f t="shared" si="392"/>
        <v>No</v>
      </c>
    </row>
    <row r="8373" spans="1:13" ht="15" thickBot="1" x14ac:dyDescent="0.4">
      <c r="A8373" s="5" t="s">
        <v>175</v>
      </c>
      <c r="B8373" s="5" t="s">
        <v>176</v>
      </c>
      <c r="C8373" s="5" t="s">
        <v>8574</v>
      </c>
      <c r="D8373" s="5">
        <f t="shared" si="391"/>
        <v>22722</v>
      </c>
      <c r="E8373" s="6">
        <v>44773</v>
      </c>
      <c r="F8373" s="6">
        <f t="shared" si="393"/>
        <v>44863</v>
      </c>
      <c r="G8373" s="6" t="str">
        <f>IF('BCT Template'!R8372&gt;F8373,"Yes","No")</f>
        <v>No</v>
      </c>
      <c r="H8373" s="5" t="s">
        <v>178</v>
      </c>
      <c r="I8373" s="5" t="s">
        <v>179</v>
      </c>
      <c r="J8373" s="5" t="s">
        <v>35</v>
      </c>
      <c r="K8373" s="5" t="s">
        <v>180</v>
      </c>
      <c r="L8373" s="7" t="s">
        <v>164</v>
      </c>
      <c r="M8373" t="str">
        <f t="shared" si="392"/>
        <v>Yes</v>
      </c>
    </row>
    <row r="8374" spans="1:13" ht="15" thickBot="1" x14ac:dyDescent="0.4">
      <c r="A8374" s="5" t="s">
        <v>175</v>
      </c>
      <c r="B8374" s="5" t="s">
        <v>176</v>
      </c>
      <c r="C8374" s="5" t="s">
        <v>8575</v>
      </c>
      <c r="D8374" s="5">
        <f t="shared" si="391"/>
        <v>29073</v>
      </c>
      <c r="E8374" s="6">
        <v>44074</v>
      </c>
      <c r="F8374" s="6">
        <f t="shared" si="393"/>
        <v>44164</v>
      </c>
      <c r="G8374" s="6" t="str">
        <f>IF('BCT Template'!R8373&gt;F8374,"Yes","No")</f>
        <v>No</v>
      </c>
      <c r="H8374" s="5" t="s">
        <v>178</v>
      </c>
      <c r="I8374" s="5" t="s">
        <v>179</v>
      </c>
      <c r="J8374" s="5" t="s">
        <v>35</v>
      </c>
      <c r="K8374" s="5" t="s">
        <v>180</v>
      </c>
      <c r="L8374" s="7" t="s">
        <v>164</v>
      </c>
      <c r="M8374" t="str">
        <f t="shared" si="392"/>
        <v>Yes</v>
      </c>
    </row>
    <row r="8375" spans="1:13" ht="15" thickBot="1" x14ac:dyDescent="0.4">
      <c r="A8375" s="5" t="s">
        <v>175</v>
      </c>
      <c r="B8375" s="5" t="s">
        <v>176</v>
      </c>
      <c r="C8375" s="5" t="s">
        <v>8576</v>
      </c>
      <c r="D8375" s="5">
        <f t="shared" si="391"/>
        <v>22931</v>
      </c>
      <c r="E8375" s="6">
        <v>44135</v>
      </c>
      <c r="F8375" s="6">
        <f t="shared" si="393"/>
        <v>44225</v>
      </c>
      <c r="G8375" s="6" t="str">
        <f>IF('BCT Template'!R8374&gt;F8375,"Yes","No")</f>
        <v>No</v>
      </c>
      <c r="H8375" s="5" t="s">
        <v>178</v>
      </c>
      <c r="I8375" s="5" t="s">
        <v>179</v>
      </c>
      <c r="J8375" s="5" t="s">
        <v>35</v>
      </c>
      <c r="K8375" s="5" t="s">
        <v>180</v>
      </c>
      <c r="L8375" s="7" t="s">
        <v>164</v>
      </c>
      <c r="M8375" t="str">
        <f t="shared" si="392"/>
        <v>Yes</v>
      </c>
    </row>
    <row r="8376" spans="1:13" ht="15" thickBot="1" x14ac:dyDescent="0.4">
      <c r="A8376" s="5" t="s">
        <v>175</v>
      </c>
      <c r="B8376" s="5" t="s">
        <v>176</v>
      </c>
      <c r="C8376" s="5" t="s">
        <v>8577</v>
      </c>
      <c r="D8376" s="5">
        <f t="shared" si="391"/>
        <v>80719</v>
      </c>
      <c r="E8376" s="6">
        <v>43343</v>
      </c>
      <c r="F8376" s="6">
        <f t="shared" si="393"/>
        <v>43433</v>
      </c>
      <c r="G8376" s="6" t="str">
        <f>IF('BCT Template'!R8375&gt;F8376,"Yes","No")</f>
        <v>No</v>
      </c>
      <c r="H8376" s="5" t="s">
        <v>182</v>
      </c>
      <c r="I8376" s="5" t="s">
        <v>183</v>
      </c>
      <c r="J8376" s="5" t="s">
        <v>184</v>
      </c>
      <c r="K8376" s="5" t="s">
        <v>185</v>
      </c>
      <c r="L8376" s="7" t="s">
        <v>164</v>
      </c>
      <c r="M8376" t="str">
        <f t="shared" si="392"/>
        <v>No</v>
      </c>
    </row>
    <row r="8377" spans="1:13" ht="15" thickBot="1" x14ac:dyDescent="0.4">
      <c r="A8377" s="5" t="s">
        <v>175</v>
      </c>
      <c r="B8377" s="5" t="s">
        <v>176</v>
      </c>
      <c r="C8377" s="5" t="s">
        <v>8578</v>
      </c>
      <c r="D8377" s="5">
        <f t="shared" si="391"/>
        <v>57816</v>
      </c>
      <c r="E8377" s="6">
        <v>43039</v>
      </c>
      <c r="F8377" s="6">
        <f t="shared" si="393"/>
        <v>43129</v>
      </c>
      <c r="G8377" s="6" t="str">
        <f>IF('BCT Template'!R8376&gt;F8377,"Yes","No")</f>
        <v>No</v>
      </c>
      <c r="H8377" s="5" t="s">
        <v>189</v>
      </c>
      <c r="I8377" s="5" t="s">
        <v>190</v>
      </c>
      <c r="J8377" s="5" t="s">
        <v>184</v>
      </c>
      <c r="K8377" s="5" t="s">
        <v>185</v>
      </c>
      <c r="L8377" s="7" t="s">
        <v>164</v>
      </c>
      <c r="M8377" t="str">
        <f t="shared" si="392"/>
        <v>No</v>
      </c>
    </row>
    <row r="8378" spans="1:13" ht="15" thickBot="1" x14ac:dyDescent="0.4">
      <c r="A8378" s="5" t="s">
        <v>175</v>
      </c>
      <c r="B8378" s="5" t="s">
        <v>176</v>
      </c>
      <c r="C8378" s="5" t="s">
        <v>8579</v>
      </c>
      <c r="D8378" s="5">
        <f t="shared" si="391"/>
        <v>29284</v>
      </c>
      <c r="E8378" s="6">
        <v>42124</v>
      </c>
      <c r="F8378" s="6">
        <f t="shared" si="393"/>
        <v>42214</v>
      </c>
      <c r="G8378" s="6" t="str">
        <f>IF('BCT Template'!R8377&gt;F8378,"Yes","No")</f>
        <v>No</v>
      </c>
      <c r="H8378" s="5" t="s">
        <v>178</v>
      </c>
      <c r="I8378" s="5" t="s">
        <v>179</v>
      </c>
      <c r="J8378" s="5" t="s">
        <v>35</v>
      </c>
      <c r="K8378" s="5" t="s">
        <v>180</v>
      </c>
      <c r="L8378" s="7" t="s">
        <v>164</v>
      </c>
      <c r="M8378" t="str">
        <f t="shared" si="392"/>
        <v>Yes</v>
      </c>
    </row>
    <row r="8379" spans="1:13" ht="15" thickBot="1" x14ac:dyDescent="0.4">
      <c r="A8379" s="5" t="s">
        <v>175</v>
      </c>
      <c r="B8379" s="5" t="s">
        <v>176</v>
      </c>
      <c r="C8379" s="5" t="s">
        <v>8580</v>
      </c>
      <c r="D8379" s="5">
        <f t="shared" si="391"/>
        <v>59946</v>
      </c>
      <c r="E8379" s="6">
        <v>44255</v>
      </c>
      <c r="F8379" s="6">
        <f t="shared" si="393"/>
        <v>44345</v>
      </c>
      <c r="G8379" s="6" t="str">
        <f>IF('BCT Template'!R8378&gt;F8379,"Yes","No")</f>
        <v>No</v>
      </c>
      <c r="H8379" s="5" t="s">
        <v>182</v>
      </c>
      <c r="I8379" s="5" t="s">
        <v>183</v>
      </c>
      <c r="J8379" s="5" t="s">
        <v>200</v>
      </c>
      <c r="K8379" s="5" t="s">
        <v>201</v>
      </c>
      <c r="L8379" s="7" t="s">
        <v>164</v>
      </c>
      <c r="M8379" t="str">
        <f t="shared" si="392"/>
        <v>Yes</v>
      </c>
    </row>
    <row r="8380" spans="1:13" ht="15" thickBot="1" x14ac:dyDescent="0.4">
      <c r="A8380" s="5" t="s">
        <v>175</v>
      </c>
      <c r="B8380" s="5" t="s">
        <v>176</v>
      </c>
      <c r="C8380" s="5" t="s">
        <v>8581</v>
      </c>
      <c r="D8380" s="5">
        <f t="shared" si="391"/>
        <v>21669</v>
      </c>
      <c r="E8380" s="6">
        <v>36412</v>
      </c>
      <c r="F8380" s="6">
        <f t="shared" si="393"/>
        <v>36502</v>
      </c>
      <c r="G8380" s="6" t="str">
        <f>IF('BCT Template'!R8379&gt;F8380,"Yes","No")</f>
        <v>No</v>
      </c>
      <c r="H8380" s="5" t="s">
        <v>178</v>
      </c>
      <c r="I8380" s="5" t="s">
        <v>179</v>
      </c>
      <c r="J8380" s="5" t="s">
        <v>35</v>
      </c>
      <c r="K8380" s="5" t="s">
        <v>180</v>
      </c>
      <c r="L8380" s="7" t="s">
        <v>164</v>
      </c>
      <c r="M8380" t="str">
        <f t="shared" si="392"/>
        <v>Yes</v>
      </c>
    </row>
    <row r="8381" spans="1:13" ht="15" thickBot="1" x14ac:dyDescent="0.4">
      <c r="A8381" s="5" t="s">
        <v>175</v>
      </c>
      <c r="B8381" s="5" t="s">
        <v>176</v>
      </c>
      <c r="C8381" s="5" t="s">
        <v>8582</v>
      </c>
      <c r="D8381" s="5">
        <f t="shared" si="391"/>
        <v>21841</v>
      </c>
      <c r="E8381" s="6">
        <v>43920</v>
      </c>
      <c r="F8381" s="6">
        <f t="shared" si="393"/>
        <v>44010</v>
      </c>
      <c r="G8381" s="6" t="str">
        <f>IF('BCT Template'!R8380&gt;F8381,"Yes","No")</f>
        <v>No</v>
      </c>
      <c r="H8381" s="5" t="s">
        <v>178</v>
      </c>
      <c r="I8381" s="5" t="s">
        <v>179</v>
      </c>
      <c r="J8381" s="5" t="s">
        <v>35</v>
      </c>
      <c r="K8381" s="5" t="s">
        <v>180</v>
      </c>
      <c r="L8381" s="7" t="s">
        <v>164</v>
      </c>
      <c r="M8381" t="str">
        <f t="shared" si="392"/>
        <v>Yes</v>
      </c>
    </row>
    <row r="8382" spans="1:13" ht="15" thickBot="1" x14ac:dyDescent="0.4">
      <c r="A8382" s="5" t="s">
        <v>175</v>
      </c>
      <c r="B8382" s="5" t="s">
        <v>176</v>
      </c>
      <c r="C8382" s="5" t="s">
        <v>8583</v>
      </c>
      <c r="D8382" s="5">
        <f t="shared" si="391"/>
        <v>18606</v>
      </c>
      <c r="E8382" s="6">
        <v>43327</v>
      </c>
      <c r="F8382" s="6">
        <f t="shared" si="393"/>
        <v>43417</v>
      </c>
      <c r="G8382" s="6" t="str">
        <f>IF('BCT Template'!R8381&gt;F8382,"Yes","No")</f>
        <v>No</v>
      </c>
      <c r="H8382" s="5" t="s">
        <v>234</v>
      </c>
      <c r="I8382" s="5" t="s">
        <v>235</v>
      </c>
      <c r="J8382" s="5" t="s">
        <v>184</v>
      </c>
      <c r="K8382" s="5" t="s">
        <v>185</v>
      </c>
      <c r="L8382" s="7" t="s">
        <v>164</v>
      </c>
      <c r="M8382" t="str">
        <f t="shared" si="392"/>
        <v>No</v>
      </c>
    </row>
    <row r="8383" spans="1:13" ht="15" thickBot="1" x14ac:dyDescent="0.4">
      <c r="A8383" s="5" t="s">
        <v>175</v>
      </c>
      <c r="B8383" s="5" t="s">
        <v>176</v>
      </c>
      <c r="C8383" s="5" t="s">
        <v>8584</v>
      </c>
      <c r="D8383" s="5">
        <f t="shared" si="391"/>
        <v>31265</v>
      </c>
      <c r="E8383" s="6">
        <v>44012</v>
      </c>
      <c r="F8383" s="6">
        <f t="shared" si="393"/>
        <v>44102</v>
      </c>
      <c r="G8383" s="6" t="str">
        <f>IF('BCT Template'!R8382&gt;F8383,"Yes","No")</f>
        <v>No</v>
      </c>
      <c r="H8383" s="5" t="s">
        <v>178</v>
      </c>
      <c r="I8383" s="5" t="s">
        <v>179</v>
      </c>
      <c r="J8383" s="5" t="s">
        <v>35</v>
      </c>
      <c r="K8383" s="5" t="s">
        <v>180</v>
      </c>
      <c r="L8383" s="7" t="s">
        <v>164</v>
      </c>
      <c r="M8383" t="str">
        <f t="shared" si="392"/>
        <v>Yes</v>
      </c>
    </row>
    <row r="8384" spans="1:13" ht="15" thickBot="1" x14ac:dyDescent="0.4">
      <c r="A8384" s="5" t="s">
        <v>175</v>
      </c>
      <c r="B8384" s="5" t="s">
        <v>176</v>
      </c>
      <c r="C8384" s="5" t="s">
        <v>8585</v>
      </c>
      <c r="D8384" s="5">
        <f t="shared" si="391"/>
        <v>57938</v>
      </c>
      <c r="E8384" s="6">
        <v>44135</v>
      </c>
      <c r="F8384" s="6">
        <f t="shared" si="393"/>
        <v>44225</v>
      </c>
      <c r="G8384" s="6" t="str">
        <f>IF('BCT Template'!R8383&gt;F8384,"Yes","No")</f>
        <v>No</v>
      </c>
      <c r="H8384" s="5" t="s">
        <v>189</v>
      </c>
      <c r="I8384" s="5" t="s">
        <v>190</v>
      </c>
      <c r="J8384" s="5" t="s">
        <v>184</v>
      </c>
      <c r="K8384" s="5" t="s">
        <v>185</v>
      </c>
      <c r="L8384" s="7" t="s">
        <v>164</v>
      </c>
      <c r="M8384" t="str">
        <f t="shared" si="392"/>
        <v>No</v>
      </c>
    </row>
    <row r="8385" spans="1:13" ht="15" thickBot="1" x14ac:dyDescent="0.4">
      <c r="A8385" s="5" t="s">
        <v>175</v>
      </c>
      <c r="B8385" s="5" t="s">
        <v>176</v>
      </c>
      <c r="C8385" s="5" t="s">
        <v>8586</v>
      </c>
      <c r="D8385" s="5">
        <f t="shared" si="391"/>
        <v>22304</v>
      </c>
      <c r="E8385" s="6">
        <v>37621</v>
      </c>
      <c r="F8385" s="6">
        <f t="shared" si="393"/>
        <v>37711</v>
      </c>
      <c r="G8385" s="6" t="str">
        <f>IF('BCT Template'!R8384&gt;F8385,"Yes","No")</f>
        <v>No</v>
      </c>
      <c r="H8385" s="5" t="s">
        <v>178</v>
      </c>
      <c r="I8385" s="5" t="s">
        <v>179</v>
      </c>
      <c r="J8385" s="5" t="s">
        <v>35</v>
      </c>
      <c r="K8385" s="5" t="s">
        <v>180</v>
      </c>
      <c r="L8385" s="7" t="s">
        <v>164</v>
      </c>
      <c r="M8385" t="str">
        <f t="shared" si="392"/>
        <v>Yes</v>
      </c>
    </row>
    <row r="8386" spans="1:13" ht="15" thickBot="1" x14ac:dyDescent="0.4">
      <c r="A8386" s="5" t="s">
        <v>175</v>
      </c>
      <c r="B8386" s="5" t="s">
        <v>176</v>
      </c>
      <c r="C8386" s="5" t="s">
        <v>8587</v>
      </c>
      <c r="D8386" s="5">
        <f t="shared" si="391"/>
        <v>22986</v>
      </c>
      <c r="E8386" s="6">
        <v>43617</v>
      </c>
      <c r="F8386" s="6">
        <f t="shared" si="393"/>
        <v>43707</v>
      </c>
      <c r="G8386" s="6" t="str">
        <f>IF('BCT Template'!R8385&gt;F8386,"Yes","No")</f>
        <v>No</v>
      </c>
      <c r="H8386" s="5" t="s">
        <v>178</v>
      </c>
      <c r="I8386" s="5" t="s">
        <v>179</v>
      </c>
      <c r="J8386" s="5" t="s">
        <v>35</v>
      </c>
      <c r="K8386" s="5" t="s">
        <v>180</v>
      </c>
      <c r="L8386" s="7" t="s">
        <v>164</v>
      </c>
      <c r="M8386" t="str">
        <f t="shared" si="392"/>
        <v>Yes</v>
      </c>
    </row>
    <row r="8387" spans="1:13" ht="15" thickBot="1" x14ac:dyDescent="0.4">
      <c r="A8387" s="5" t="s">
        <v>175</v>
      </c>
      <c r="B8387" s="5" t="s">
        <v>176</v>
      </c>
      <c r="C8387" s="5" t="s">
        <v>8588</v>
      </c>
      <c r="D8387" s="5">
        <f t="shared" ref="D8387:D8450" si="394">C8387*1</f>
        <v>78920</v>
      </c>
      <c r="E8387" s="6">
        <v>42635</v>
      </c>
      <c r="F8387" s="6">
        <f t="shared" si="393"/>
        <v>42725</v>
      </c>
      <c r="G8387" s="6" t="str">
        <f>IF('BCT Template'!R8386&gt;F8387,"Yes","No")</f>
        <v>No</v>
      </c>
      <c r="H8387" s="5" t="s">
        <v>210</v>
      </c>
      <c r="I8387" s="5" t="s">
        <v>211</v>
      </c>
      <c r="J8387" s="5" t="s">
        <v>184</v>
      </c>
      <c r="K8387" s="5" t="s">
        <v>185</v>
      </c>
      <c r="L8387" s="7" t="s">
        <v>164</v>
      </c>
      <c r="M8387" t="str">
        <f t="shared" ref="M8387:M8450" si="395">IF(J8387=" ","Yes",IF(J8387="3","Yes","No"))</f>
        <v>No</v>
      </c>
    </row>
    <row r="8388" spans="1:13" ht="15" thickBot="1" x14ac:dyDescent="0.4">
      <c r="A8388" s="5" t="s">
        <v>175</v>
      </c>
      <c r="B8388" s="5" t="s">
        <v>176</v>
      </c>
      <c r="C8388" s="5" t="s">
        <v>8589</v>
      </c>
      <c r="D8388" s="5">
        <f t="shared" si="394"/>
        <v>82500</v>
      </c>
      <c r="E8388" s="6">
        <v>44397</v>
      </c>
      <c r="F8388" s="6">
        <f t="shared" si="393"/>
        <v>44487</v>
      </c>
      <c r="G8388" s="6" t="str">
        <f>IF('BCT Template'!R8387&gt;F8388,"Yes","No")</f>
        <v>No</v>
      </c>
      <c r="H8388" s="5" t="s">
        <v>210</v>
      </c>
      <c r="I8388" s="5" t="s">
        <v>211</v>
      </c>
      <c r="J8388" s="5" t="s">
        <v>184</v>
      </c>
      <c r="K8388" s="5" t="s">
        <v>185</v>
      </c>
      <c r="L8388" s="7" t="s">
        <v>164</v>
      </c>
      <c r="M8388" t="str">
        <f t="shared" si="395"/>
        <v>No</v>
      </c>
    </row>
    <row r="8389" spans="1:13" ht="15" thickBot="1" x14ac:dyDescent="0.4">
      <c r="A8389" s="5" t="s">
        <v>175</v>
      </c>
      <c r="B8389" s="5" t="s">
        <v>176</v>
      </c>
      <c r="C8389" s="5" t="s">
        <v>8590</v>
      </c>
      <c r="D8389" s="5">
        <f t="shared" si="394"/>
        <v>29549</v>
      </c>
      <c r="E8389" s="6">
        <v>43982</v>
      </c>
      <c r="F8389" s="6">
        <f t="shared" si="393"/>
        <v>44072</v>
      </c>
      <c r="G8389" s="6" t="str">
        <f>IF('BCT Template'!R8388&gt;F8389,"Yes","No")</f>
        <v>No</v>
      </c>
      <c r="H8389" s="5" t="s">
        <v>178</v>
      </c>
      <c r="I8389" s="5" t="s">
        <v>179</v>
      </c>
      <c r="J8389" s="5" t="s">
        <v>35</v>
      </c>
      <c r="K8389" s="5" t="s">
        <v>180</v>
      </c>
      <c r="L8389" s="7" t="s">
        <v>164</v>
      </c>
      <c r="M8389" t="str">
        <f t="shared" si="395"/>
        <v>Yes</v>
      </c>
    </row>
    <row r="8390" spans="1:13" ht="15" thickBot="1" x14ac:dyDescent="0.4">
      <c r="A8390" s="5" t="s">
        <v>175</v>
      </c>
      <c r="B8390" s="5" t="s">
        <v>176</v>
      </c>
      <c r="C8390" s="5" t="s">
        <v>8591</v>
      </c>
      <c r="D8390" s="5">
        <f t="shared" si="394"/>
        <v>58909</v>
      </c>
      <c r="E8390" s="6">
        <v>44012</v>
      </c>
      <c r="F8390" s="6">
        <f t="shared" si="393"/>
        <v>44102</v>
      </c>
      <c r="G8390" s="6" t="str">
        <f>IF('BCT Template'!R8389&gt;F8390,"Yes","No")</f>
        <v>No</v>
      </c>
      <c r="H8390" s="5" t="s">
        <v>182</v>
      </c>
      <c r="I8390" s="5" t="s">
        <v>183</v>
      </c>
      <c r="J8390" s="5" t="s">
        <v>184</v>
      </c>
      <c r="K8390" s="5" t="s">
        <v>185</v>
      </c>
      <c r="L8390" s="7" t="s">
        <v>164</v>
      </c>
      <c r="M8390" t="str">
        <f t="shared" si="395"/>
        <v>No</v>
      </c>
    </row>
    <row r="8391" spans="1:13" ht="15" thickBot="1" x14ac:dyDescent="0.4">
      <c r="A8391" s="5" t="s">
        <v>175</v>
      </c>
      <c r="B8391" s="5" t="s">
        <v>176</v>
      </c>
      <c r="C8391" s="5" t="s">
        <v>8592</v>
      </c>
      <c r="D8391" s="5">
        <f t="shared" si="394"/>
        <v>21378</v>
      </c>
      <c r="E8391" s="6">
        <v>44074</v>
      </c>
      <c r="F8391" s="6">
        <f t="shared" si="393"/>
        <v>44164</v>
      </c>
      <c r="G8391" s="6" t="str">
        <f>IF('BCT Template'!R8390&gt;F8391,"Yes","No")</f>
        <v>No</v>
      </c>
      <c r="H8391" s="5" t="s">
        <v>178</v>
      </c>
      <c r="I8391" s="5" t="s">
        <v>179</v>
      </c>
      <c r="J8391" s="5" t="s">
        <v>35</v>
      </c>
      <c r="K8391" s="5" t="s">
        <v>180</v>
      </c>
      <c r="L8391" s="7" t="s">
        <v>164</v>
      </c>
      <c r="M8391" t="str">
        <f t="shared" si="395"/>
        <v>Yes</v>
      </c>
    </row>
    <row r="8392" spans="1:13" ht="15" thickBot="1" x14ac:dyDescent="0.4">
      <c r="A8392" s="5" t="s">
        <v>175</v>
      </c>
      <c r="B8392" s="5" t="s">
        <v>176</v>
      </c>
      <c r="C8392" s="5" t="s">
        <v>8593</v>
      </c>
      <c r="D8392" s="5">
        <f t="shared" si="394"/>
        <v>84626</v>
      </c>
      <c r="E8392" s="6">
        <v>44149</v>
      </c>
      <c r="F8392" s="6">
        <f t="shared" si="393"/>
        <v>44239</v>
      </c>
      <c r="G8392" s="6" t="str">
        <f>IF('BCT Template'!R8391&gt;F8392,"Yes","No")</f>
        <v>No</v>
      </c>
      <c r="H8392" s="5" t="s">
        <v>210</v>
      </c>
      <c r="I8392" s="5" t="s">
        <v>211</v>
      </c>
      <c r="J8392" s="5" t="s">
        <v>184</v>
      </c>
      <c r="K8392" s="5" t="s">
        <v>185</v>
      </c>
      <c r="L8392" s="7" t="s">
        <v>164</v>
      </c>
      <c r="M8392" t="str">
        <f t="shared" si="395"/>
        <v>No</v>
      </c>
    </row>
    <row r="8393" spans="1:13" ht="15" thickBot="1" x14ac:dyDescent="0.4">
      <c r="A8393" s="5" t="s">
        <v>175</v>
      </c>
      <c r="B8393" s="5" t="s">
        <v>176</v>
      </c>
      <c r="C8393" s="5" t="s">
        <v>8594</v>
      </c>
      <c r="D8393" s="5">
        <f t="shared" si="394"/>
        <v>78105</v>
      </c>
      <c r="E8393" s="6">
        <v>44179</v>
      </c>
      <c r="F8393" s="6">
        <f t="shared" si="393"/>
        <v>44269</v>
      </c>
      <c r="G8393" s="6" t="str">
        <f>IF('BCT Template'!R8392&gt;F8393,"Yes","No")</f>
        <v>No</v>
      </c>
      <c r="H8393" s="5" t="s">
        <v>189</v>
      </c>
      <c r="I8393" s="5" t="s">
        <v>190</v>
      </c>
      <c r="J8393" s="5" t="s">
        <v>184</v>
      </c>
      <c r="K8393" s="5" t="s">
        <v>185</v>
      </c>
      <c r="L8393" s="7" t="s">
        <v>164</v>
      </c>
      <c r="M8393" t="str">
        <f t="shared" si="395"/>
        <v>No</v>
      </c>
    </row>
    <row r="8394" spans="1:13" ht="15" thickBot="1" x14ac:dyDescent="0.4">
      <c r="A8394" s="5" t="s">
        <v>175</v>
      </c>
      <c r="B8394" s="5" t="s">
        <v>176</v>
      </c>
      <c r="C8394" s="5" t="s">
        <v>8595</v>
      </c>
      <c r="D8394" s="5">
        <f t="shared" si="394"/>
        <v>82673</v>
      </c>
      <c r="E8394" s="6">
        <v>45061</v>
      </c>
      <c r="F8394" s="6">
        <f t="shared" si="393"/>
        <v>45151</v>
      </c>
      <c r="G8394" s="6" t="str">
        <f>IF('BCT Template'!R8393&gt;F8394,"Yes","No")</f>
        <v>No</v>
      </c>
      <c r="H8394" s="5" t="s">
        <v>210</v>
      </c>
      <c r="I8394" s="5" t="s">
        <v>211</v>
      </c>
      <c r="J8394" s="5" t="s">
        <v>184</v>
      </c>
      <c r="K8394" s="5" t="s">
        <v>185</v>
      </c>
      <c r="L8394" s="7" t="s">
        <v>164</v>
      </c>
      <c r="M8394" t="str">
        <f t="shared" si="395"/>
        <v>No</v>
      </c>
    </row>
    <row r="8395" spans="1:13" ht="15" thickBot="1" x14ac:dyDescent="0.4">
      <c r="A8395" s="5" t="s">
        <v>175</v>
      </c>
      <c r="B8395" s="5" t="s">
        <v>176</v>
      </c>
      <c r="C8395" s="5" t="s">
        <v>8596</v>
      </c>
      <c r="D8395" s="5">
        <f t="shared" si="394"/>
        <v>22232</v>
      </c>
      <c r="E8395" s="6">
        <v>43708</v>
      </c>
      <c r="F8395" s="6">
        <f t="shared" si="393"/>
        <v>43798</v>
      </c>
      <c r="G8395" s="6" t="str">
        <f>IF('BCT Template'!R8394&gt;F8395,"Yes","No")</f>
        <v>No</v>
      </c>
      <c r="H8395" s="5" t="s">
        <v>178</v>
      </c>
      <c r="I8395" s="5" t="s">
        <v>179</v>
      </c>
      <c r="J8395" s="5" t="s">
        <v>35</v>
      </c>
      <c r="K8395" s="5" t="s">
        <v>180</v>
      </c>
      <c r="L8395" s="7" t="s">
        <v>164</v>
      </c>
      <c r="M8395" t="str">
        <f t="shared" si="395"/>
        <v>Yes</v>
      </c>
    </row>
    <row r="8396" spans="1:13" ht="15" thickBot="1" x14ac:dyDescent="0.4">
      <c r="A8396" s="5" t="s">
        <v>175</v>
      </c>
      <c r="B8396" s="5" t="s">
        <v>176</v>
      </c>
      <c r="C8396" s="5" t="s">
        <v>8597</v>
      </c>
      <c r="D8396" s="5">
        <f t="shared" si="394"/>
        <v>82699</v>
      </c>
      <c r="E8396" s="6">
        <v>43959</v>
      </c>
      <c r="F8396" s="6">
        <f t="shared" si="393"/>
        <v>44049</v>
      </c>
      <c r="G8396" s="6" t="str">
        <f>IF('BCT Template'!R8395&gt;F8396,"Yes","No")</f>
        <v>No</v>
      </c>
      <c r="H8396" s="5" t="s">
        <v>210</v>
      </c>
      <c r="I8396" s="5" t="s">
        <v>211</v>
      </c>
      <c r="J8396" s="5" t="s">
        <v>184</v>
      </c>
      <c r="K8396" s="5" t="s">
        <v>185</v>
      </c>
      <c r="L8396" s="7" t="s">
        <v>164</v>
      </c>
      <c r="M8396" t="str">
        <f t="shared" si="395"/>
        <v>No</v>
      </c>
    </row>
    <row r="8397" spans="1:13" ht="15" thickBot="1" x14ac:dyDescent="0.4">
      <c r="A8397" s="5" t="s">
        <v>175</v>
      </c>
      <c r="B8397" s="5" t="s">
        <v>176</v>
      </c>
      <c r="C8397" s="5" t="s">
        <v>8598</v>
      </c>
      <c r="D8397" s="5">
        <f t="shared" si="394"/>
        <v>77898</v>
      </c>
      <c r="E8397" s="6">
        <v>43830</v>
      </c>
      <c r="F8397" s="6">
        <f t="shared" si="393"/>
        <v>43920</v>
      </c>
      <c r="G8397" s="6" t="str">
        <f>IF('BCT Template'!R8396&gt;F8397,"Yes","No")</f>
        <v>No</v>
      </c>
      <c r="H8397" s="5" t="s">
        <v>189</v>
      </c>
      <c r="I8397" s="5" t="s">
        <v>190</v>
      </c>
      <c r="J8397" s="5" t="s">
        <v>184</v>
      </c>
      <c r="K8397" s="5" t="s">
        <v>185</v>
      </c>
      <c r="L8397" s="7" t="s">
        <v>164</v>
      </c>
      <c r="M8397" t="str">
        <f t="shared" si="395"/>
        <v>No</v>
      </c>
    </row>
    <row r="8398" spans="1:13" ht="15" thickBot="1" x14ac:dyDescent="0.4">
      <c r="A8398" s="5" t="s">
        <v>175</v>
      </c>
      <c r="B8398" s="5" t="s">
        <v>176</v>
      </c>
      <c r="C8398" s="5" t="s">
        <v>8599</v>
      </c>
      <c r="D8398" s="5">
        <f t="shared" si="394"/>
        <v>18503</v>
      </c>
      <c r="E8398" s="6">
        <v>43281</v>
      </c>
      <c r="F8398" s="6">
        <f t="shared" si="393"/>
        <v>43371</v>
      </c>
      <c r="G8398" s="6" t="str">
        <f>IF('BCT Template'!R8397&gt;F8398,"Yes","No")</f>
        <v>No</v>
      </c>
      <c r="H8398" s="5" t="s">
        <v>234</v>
      </c>
      <c r="I8398" s="5" t="s">
        <v>235</v>
      </c>
      <c r="J8398" s="5" t="s">
        <v>184</v>
      </c>
      <c r="K8398" s="5" t="s">
        <v>185</v>
      </c>
      <c r="L8398" s="7" t="s">
        <v>164</v>
      </c>
      <c r="M8398" t="str">
        <f t="shared" si="395"/>
        <v>No</v>
      </c>
    </row>
    <row r="8399" spans="1:13" ht="15" thickBot="1" x14ac:dyDescent="0.4">
      <c r="A8399" s="5" t="s">
        <v>175</v>
      </c>
      <c r="B8399" s="5" t="s">
        <v>176</v>
      </c>
      <c r="C8399" s="5" t="s">
        <v>8600</v>
      </c>
      <c r="D8399" s="5">
        <f t="shared" si="394"/>
        <v>18510</v>
      </c>
      <c r="E8399" s="6">
        <v>43646</v>
      </c>
      <c r="F8399" s="6">
        <f t="shared" si="393"/>
        <v>43736</v>
      </c>
      <c r="G8399" s="6" t="str">
        <f>IF('BCT Template'!R8398&gt;F8399,"Yes","No")</f>
        <v>No</v>
      </c>
      <c r="H8399" s="5" t="s">
        <v>234</v>
      </c>
      <c r="I8399" s="5" t="s">
        <v>235</v>
      </c>
      <c r="J8399" s="5" t="s">
        <v>184</v>
      </c>
      <c r="K8399" s="5" t="s">
        <v>185</v>
      </c>
      <c r="L8399" s="7" t="s">
        <v>164</v>
      </c>
      <c r="M8399" t="str">
        <f t="shared" si="395"/>
        <v>No</v>
      </c>
    </row>
    <row r="8400" spans="1:13" ht="15" thickBot="1" x14ac:dyDescent="0.4">
      <c r="A8400" s="5" t="s">
        <v>175</v>
      </c>
      <c r="B8400" s="5" t="s">
        <v>176</v>
      </c>
      <c r="C8400" s="5" t="s">
        <v>8601</v>
      </c>
      <c r="D8400" s="5">
        <f t="shared" si="394"/>
        <v>22855</v>
      </c>
      <c r="E8400" s="6">
        <v>44074</v>
      </c>
      <c r="F8400" s="6">
        <f t="shared" si="393"/>
        <v>44164</v>
      </c>
      <c r="G8400" s="6" t="str">
        <f>IF('BCT Template'!R8399&gt;F8400,"Yes","No")</f>
        <v>No</v>
      </c>
      <c r="H8400" s="5" t="s">
        <v>178</v>
      </c>
      <c r="I8400" s="5" t="s">
        <v>179</v>
      </c>
      <c r="J8400" s="5" t="s">
        <v>35</v>
      </c>
      <c r="K8400" s="5" t="s">
        <v>180</v>
      </c>
      <c r="L8400" s="7" t="s">
        <v>164</v>
      </c>
      <c r="M8400" t="str">
        <f t="shared" si="395"/>
        <v>Yes</v>
      </c>
    </row>
    <row r="8401" spans="1:13" ht="15" thickBot="1" x14ac:dyDescent="0.4">
      <c r="A8401" s="5" t="s">
        <v>175</v>
      </c>
      <c r="B8401" s="5" t="s">
        <v>176</v>
      </c>
      <c r="C8401" s="5" t="s">
        <v>8602</v>
      </c>
      <c r="D8401" s="5">
        <f t="shared" si="394"/>
        <v>31477</v>
      </c>
      <c r="E8401" s="6">
        <v>43404</v>
      </c>
      <c r="F8401" s="6">
        <f t="shared" si="393"/>
        <v>43494</v>
      </c>
      <c r="G8401" s="6" t="str">
        <f>IF('BCT Template'!R8400&gt;F8401,"Yes","No")</f>
        <v>No</v>
      </c>
      <c r="H8401" s="5" t="s">
        <v>178</v>
      </c>
      <c r="I8401" s="5" t="s">
        <v>179</v>
      </c>
      <c r="J8401" s="5" t="s">
        <v>35</v>
      </c>
      <c r="K8401" s="5" t="s">
        <v>180</v>
      </c>
      <c r="L8401" s="7" t="s">
        <v>164</v>
      </c>
      <c r="M8401" t="str">
        <f t="shared" si="395"/>
        <v>Yes</v>
      </c>
    </row>
    <row r="8402" spans="1:13" ht="15" thickBot="1" x14ac:dyDescent="0.4">
      <c r="A8402" s="5" t="s">
        <v>175</v>
      </c>
      <c r="B8402" s="5" t="s">
        <v>176</v>
      </c>
      <c r="C8402" s="5" t="s">
        <v>8603</v>
      </c>
      <c r="D8402" s="5">
        <f t="shared" si="394"/>
        <v>79047</v>
      </c>
      <c r="E8402" s="6">
        <v>41670</v>
      </c>
      <c r="F8402" s="6">
        <f t="shared" si="393"/>
        <v>41760</v>
      </c>
      <c r="G8402" s="6" t="str">
        <f>IF('BCT Template'!R8401&gt;F8402,"Yes","No")</f>
        <v>No</v>
      </c>
      <c r="H8402" s="5" t="s">
        <v>189</v>
      </c>
      <c r="I8402" s="5" t="s">
        <v>190</v>
      </c>
      <c r="J8402" s="5" t="s">
        <v>200</v>
      </c>
      <c r="K8402" s="5" t="s">
        <v>201</v>
      </c>
      <c r="L8402" s="7" t="s">
        <v>164</v>
      </c>
      <c r="M8402" t="str">
        <f t="shared" si="395"/>
        <v>Yes</v>
      </c>
    </row>
    <row r="8403" spans="1:13" ht="15" thickBot="1" x14ac:dyDescent="0.4">
      <c r="A8403" s="5" t="s">
        <v>175</v>
      </c>
      <c r="B8403" s="5" t="s">
        <v>176</v>
      </c>
      <c r="C8403" s="5" t="s">
        <v>8604</v>
      </c>
      <c r="D8403" s="5">
        <f t="shared" si="394"/>
        <v>29779</v>
      </c>
      <c r="E8403" s="6">
        <v>44255</v>
      </c>
      <c r="F8403" s="6">
        <f t="shared" si="393"/>
        <v>44345</v>
      </c>
      <c r="G8403" s="6" t="str">
        <f>IF('BCT Template'!R8402&gt;F8403,"Yes","No")</f>
        <v>No</v>
      </c>
      <c r="H8403" s="5" t="s">
        <v>178</v>
      </c>
      <c r="I8403" s="5" t="s">
        <v>179</v>
      </c>
      <c r="J8403" s="5" t="s">
        <v>35</v>
      </c>
      <c r="K8403" s="5" t="s">
        <v>180</v>
      </c>
      <c r="L8403" s="7" t="s">
        <v>164</v>
      </c>
      <c r="M8403" t="str">
        <f t="shared" si="395"/>
        <v>Yes</v>
      </c>
    </row>
    <row r="8404" spans="1:13" ht="15" thickBot="1" x14ac:dyDescent="0.4">
      <c r="A8404" s="5" t="s">
        <v>175</v>
      </c>
      <c r="B8404" s="5" t="s">
        <v>176</v>
      </c>
      <c r="C8404" s="5" t="s">
        <v>8605</v>
      </c>
      <c r="D8404" s="5">
        <f t="shared" si="394"/>
        <v>79543</v>
      </c>
      <c r="E8404" s="6">
        <v>41152</v>
      </c>
      <c r="F8404" s="6">
        <f t="shared" si="393"/>
        <v>41242</v>
      </c>
      <c r="G8404" s="6" t="str">
        <f>IF('BCT Template'!R8403&gt;F8404,"Yes","No")</f>
        <v>No</v>
      </c>
      <c r="H8404" s="5" t="s">
        <v>182</v>
      </c>
      <c r="I8404" s="5" t="s">
        <v>183</v>
      </c>
      <c r="J8404" s="5" t="s">
        <v>184</v>
      </c>
      <c r="K8404" s="5" t="s">
        <v>185</v>
      </c>
      <c r="L8404" s="7" t="s">
        <v>164</v>
      </c>
      <c r="M8404" t="str">
        <f t="shared" si="395"/>
        <v>No</v>
      </c>
    </row>
    <row r="8405" spans="1:13" ht="15" thickBot="1" x14ac:dyDescent="0.4">
      <c r="A8405" s="5" t="s">
        <v>175</v>
      </c>
      <c r="B8405" s="5" t="s">
        <v>176</v>
      </c>
      <c r="C8405" s="5" t="s">
        <v>8606</v>
      </c>
      <c r="D8405" s="5">
        <f t="shared" si="394"/>
        <v>59607</v>
      </c>
      <c r="E8405" s="6">
        <v>43100</v>
      </c>
      <c r="F8405" s="6">
        <f t="shared" si="393"/>
        <v>43190</v>
      </c>
      <c r="G8405" s="6" t="str">
        <f>IF('BCT Template'!R8404&gt;F8405,"Yes","No")</f>
        <v>No</v>
      </c>
      <c r="H8405" s="5" t="s">
        <v>182</v>
      </c>
      <c r="I8405" s="5" t="s">
        <v>183</v>
      </c>
      <c r="J8405" s="5" t="s">
        <v>200</v>
      </c>
      <c r="K8405" s="5" t="s">
        <v>201</v>
      </c>
      <c r="L8405" s="7" t="s">
        <v>164</v>
      </c>
      <c r="M8405" t="str">
        <f t="shared" si="395"/>
        <v>Yes</v>
      </c>
    </row>
    <row r="8406" spans="1:13" ht="15" thickBot="1" x14ac:dyDescent="0.4">
      <c r="A8406" s="5" t="s">
        <v>175</v>
      </c>
      <c r="B8406" s="5" t="s">
        <v>176</v>
      </c>
      <c r="C8406" s="5" t="s">
        <v>8607</v>
      </c>
      <c r="D8406" s="5">
        <f t="shared" si="394"/>
        <v>81215</v>
      </c>
      <c r="E8406" s="6">
        <v>43982</v>
      </c>
      <c r="F8406" s="6">
        <f t="shared" ref="F8406:F8469" si="396">E8406+90</f>
        <v>44072</v>
      </c>
      <c r="G8406" s="6" t="str">
        <f>IF('BCT Template'!R8405&gt;F8406,"Yes","No")</f>
        <v>No</v>
      </c>
      <c r="H8406" s="5" t="s">
        <v>182</v>
      </c>
      <c r="I8406" s="5" t="s">
        <v>183</v>
      </c>
      <c r="J8406" s="5" t="s">
        <v>200</v>
      </c>
      <c r="K8406" s="5" t="s">
        <v>201</v>
      </c>
      <c r="L8406" s="7" t="s">
        <v>164</v>
      </c>
      <c r="M8406" t="str">
        <f t="shared" si="395"/>
        <v>Yes</v>
      </c>
    </row>
    <row r="8407" spans="1:13" ht="15" thickBot="1" x14ac:dyDescent="0.4">
      <c r="A8407" s="5" t="s">
        <v>175</v>
      </c>
      <c r="B8407" s="5" t="s">
        <v>176</v>
      </c>
      <c r="C8407" s="5" t="s">
        <v>8608</v>
      </c>
      <c r="D8407" s="5">
        <f t="shared" si="394"/>
        <v>22800</v>
      </c>
      <c r="E8407" s="6">
        <v>44012</v>
      </c>
      <c r="F8407" s="6">
        <f t="shared" si="396"/>
        <v>44102</v>
      </c>
      <c r="G8407" s="6" t="str">
        <f>IF('BCT Template'!R8406&gt;F8407,"Yes","No")</f>
        <v>No</v>
      </c>
      <c r="H8407" s="5" t="s">
        <v>178</v>
      </c>
      <c r="I8407" s="5" t="s">
        <v>179</v>
      </c>
      <c r="J8407" s="5" t="s">
        <v>35</v>
      </c>
      <c r="K8407" s="5" t="s">
        <v>180</v>
      </c>
      <c r="L8407" s="7" t="s">
        <v>164</v>
      </c>
      <c r="M8407" t="str">
        <f t="shared" si="395"/>
        <v>Yes</v>
      </c>
    </row>
    <row r="8408" spans="1:13" ht="15" thickBot="1" x14ac:dyDescent="0.4">
      <c r="A8408" s="5" t="s">
        <v>175</v>
      </c>
      <c r="B8408" s="5" t="s">
        <v>176</v>
      </c>
      <c r="C8408" s="5" t="s">
        <v>8609</v>
      </c>
      <c r="D8408" s="5">
        <f t="shared" si="394"/>
        <v>79034</v>
      </c>
      <c r="E8408" s="6">
        <v>42277</v>
      </c>
      <c r="F8408" s="6">
        <f t="shared" si="396"/>
        <v>42367</v>
      </c>
      <c r="G8408" s="6" t="str">
        <f>IF('BCT Template'!R8407&gt;F8408,"Yes","No")</f>
        <v>No</v>
      </c>
      <c r="H8408" s="5" t="s">
        <v>189</v>
      </c>
      <c r="I8408" s="5" t="s">
        <v>190</v>
      </c>
      <c r="J8408" s="5" t="s">
        <v>200</v>
      </c>
      <c r="K8408" s="5" t="s">
        <v>201</v>
      </c>
      <c r="L8408" s="7" t="s">
        <v>164</v>
      </c>
      <c r="M8408" t="str">
        <f t="shared" si="395"/>
        <v>Yes</v>
      </c>
    </row>
    <row r="8409" spans="1:13" ht="15" thickBot="1" x14ac:dyDescent="0.4">
      <c r="A8409" s="5" t="s">
        <v>175</v>
      </c>
      <c r="B8409" s="5" t="s">
        <v>176</v>
      </c>
      <c r="C8409" s="5" t="s">
        <v>8610</v>
      </c>
      <c r="D8409" s="5">
        <f t="shared" si="394"/>
        <v>30164</v>
      </c>
      <c r="E8409" s="6">
        <v>44165</v>
      </c>
      <c r="F8409" s="6">
        <f t="shared" si="396"/>
        <v>44255</v>
      </c>
      <c r="G8409" s="6" t="str">
        <f>IF('BCT Template'!R8408&gt;F8409,"Yes","No")</f>
        <v>No</v>
      </c>
      <c r="H8409" s="5" t="s">
        <v>178</v>
      </c>
      <c r="I8409" s="5" t="s">
        <v>179</v>
      </c>
      <c r="J8409" s="5" t="s">
        <v>35</v>
      </c>
      <c r="K8409" s="5" t="s">
        <v>180</v>
      </c>
      <c r="L8409" s="7" t="s">
        <v>164</v>
      </c>
      <c r="M8409" t="str">
        <f t="shared" si="395"/>
        <v>Yes</v>
      </c>
    </row>
    <row r="8410" spans="1:13" ht="15" thickBot="1" x14ac:dyDescent="0.4">
      <c r="A8410" s="5" t="s">
        <v>175</v>
      </c>
      <c r="B8410" s="5" t="s">
        <v>176</v>
      </c>
      <c r="C8410" s="5" t="s">
        <v>8611</v>
      </c>
      <c r="D8410" s="5">
        <f t="shared" si="394"/>
        <v>82919</v>
      </c>
      <c r="E8410" s="6">
        <v>45052</v>
      </c>
      <c r="F8410" s="6">
        <f t="shared" si="396"/>
        <v>45142</v>
      </c>
      <c r="G8410" s="6" t="str">
        <f>IF('BCT Template'!R8409&gt;F8410,"Yes","No")</f>
        <v>No</v>
      </c>
      <c r="H8410" s="5" t="s">
        <v>210</v>
      </c>
      <c r="I8410" s="5" t="s">
        <v>211</v>
      </c>
      <c r="J8410" s="5" t="s">
        <v>184</v>
      </c>
      <c r="K8410" s="5" t="s">
        <v>185</v>
      </c>
      <c r="L8410" s="7" t="s">
        <v>164</v>
      </c>
      <c r="M8410" t="str">
        <f t="shared" si="395"/>
        <v>No</v>
      </c>
    </row>
    <row r="8411" spans="1:13" ht="15" thickBot="1" x14ac:dyDescent="0.4">
      <c r="A8411" s="5" t="s">
        <v>175</v>
      </c>
      <c r="B8411" s="5" t="s">
        <v>176</v>
      </c>
      <c r="C8411" s="5" t="s">
        <v>8612</v>
      </c>
      <c r="D8411" s="5">
        <f t="shared" si="394"/>
        <v>31513</v>
      </c>
      <c r="E8411" s="6">
        <v>44074</v>
      </c>
      <c r="F8411" s="6">
        <f t="shared" si="396"/>
        <v>44164</v>
      </c>
      <c r="G8411" s="6" t="str">
        <f>IF('BCT Template'!R8410&gt;F8411,"Yes","No")</f>
        <v>No</v>
      </c>
      <c r="H8411" s="5" t="s">
        <v>178</v>
      </c>
      <c r="I8411" s="5" t="s">
        <v>179</v>
      </c>
      <c r="J8411" s="5" t="s">
        <v>35</v>
      </c>
      <c r="K8411" s="5" t="s">
        <v>180</v>
      </c>
      <c r="L8411" s="7" t="s">
        <v>164</v>
      </c>
      <c r="M8411" t="str">
        <f t="shared" si="395"/>
        <v>Yes</v>
      </c>
    </row>
    <row r="8412" spans="1:13" ht="15" thickBot="1" x14ac:dyDescent="0.4">
      <c r="A8412" s="5" t="s">
        <v>175</v>
      </c>
      <c r="B8412" s="5" t="s">
        <v>176</v>
      </c>
      <c r="C8412" s="5" t="s">
        <v>8613</v>
      </c>
      <c r="D8412" s="5">
        <f t="shared" si="394"/>
        <v>57429</v>
      </c>
      <c r="E8412" s="6">
        <v>44012</v>
      </c>
      <c r="F8412" s="6">
        <f t="shared" si="396"/>
        <v>44102</v>
      </c>
      <c r="G8412" s="6" t="str">
        <f>IF('BCT Template'!R8411&gt;F8412,"Yes","No")</f>
        <v>No</v>
      </c>
      <c r="H8412" s="5" t="s">
        <v>189</v>
      </c>
      <c r="I8412" s="5" t="s">
        <v>190</v>
      </c>
      <c r="J8412" s="5" t="s">
        <v>200</v>
      </c>
      <c r="K8412" s="5" t="s">
        <v>201</v>
      </c>
      <c r="L8412" s="7" t="s">
        <v>164</v>
      </c>
      <c r="M8412" t="str">
        <f t="shared" si="395"/>
        <v>Yes</v>
      </c>
    </row>
    <row r="8413" spans="1:13" ht="15" thickBot="1" x14ac:dyDescent="0.4">
      <c r="A8413" s="5" t="s">
        <v>175</v>
      </c>
      <c r="B8413" s="5" t="s">
        <v>176</v>
      </c>
      <c r="C8413" s="5" t="s">
        <v>8614</v>
      </c>
      <c r="D8413" s="5">
        <f t="shared" si="394"/>
        <v>78603</v>
      </c>
      <c r="E8413" s="6">
        <v>44264</v>
      </c>
      <c r="F8413" s="6">
        <f t="shared" si="396"/>
        <v>44354</v>
      </c>
      <c r="G8413" s="6" t="str">
        <f>IF('BCT Template'!R8412&gt;F8413,"Yes","No")</f>
        <v>No</v>
      </c>
      <c r="H8413" s="5" t="s">
        <v>210</v>
      </c>
      <c r="I8413" s="5" t="s">
        <v>211</v>
      </c>
      <c r="J8413" s="5" t="s">
        <v>184</v>
      </c>
      <c r="K8413" s="5" t="s">
        <v>185</v>
      </c>
      <c r="L8413" s="7" t="s">
        <v>164</v>
      </c>
      <c r="M8413" t="str">
        <f t="shared" si="395"/>
        <v>No</v>
      </c>
    </row>
    <row r="8414" spans="1:13" ht="15" thickBot="1" x14ac:dyDescent="0.4">
      <c r="A8414" s="5" t="s">
        <v>175</v>
      </c>
      <c r="B8414" s="5" t="s">
        <v>176</v>
      </c>
      <c r="C8414" s="5" t="s">
        <v>8615</v>
      </c>
      <c r="D8414" s="5">
        <f t="shared" si="394"/>
        <v>31119</v>
      </c>
      <c r="E8414" s="6">
        <v>44012</v>
      </c>
      <c r="F8414" s="6">
        <f t="shared" si="396"/>
        <v>44102</v>
      </c>
      <c r="G8414" s="6" t="str">
        <f>IF('BCT Template'!R8413&gt;F8414,"Yes","No")</f>
        <v>No</v>
      </c>
      <c r="H8414" s="5" t="s">
        <v>178</v>
      </c>
      <c r="I8414" s="5" t="s">
        <v>179</v>
      </c>
      <c r="J8414" s="5" t="s">
        <v>35</v>
      </c>
      <c r="K8414" s="5" t="s">
        <v>180</v>
      </c>
      <c r="L8414" s="7" t="s">
        <v>164</v>
      </c>
      <c r="M8414" t="str">
        <f t="shared" si="395"/>
        <v>Yes</v>
      </c>
    </row>
    <row r="8415" spans="1:13" ht="15" thickBot="1" x14ac:dyDescent="0.4">
      <c r="A8415" s="5" t="s">
        <v>175</v>
      </c>
      <c r="B8415" s="5" t="s">
        <v>176</v>
      </c>
      <c r="C8415" s="5" t="s">
        <v>8616</v>
      </c>
      <c r="D8415" s="5">
        <f t="shared" si="394"/>
        <v>23722</v>
      </c>
      <c r="E8415" s="6">
        <v>43715</v>
      </c>
      <c r="F8415" s="6">
        <f t="shared" si="396"/>
        <v>43805</v>
      </c>
      <c r="G8415" s="6" t="str">
        <f>IF('BCT Template'!R8414&gt;F8415,"Yes","No")</f>
        <v>No</v>
      </c>
      <c r="H8415" s="5" t="s">
        <v>178</v>
      </c>
      <c r="I8415" s="5" t="s">
        <v>179</v>
      </c>
      <c r="J8415" s="5" t="s">
        <v>35</v>
      </c>
      <c r="K8415" s="5" t="s">
        <v>180</v>
      </c>
      <c r="L8415" s="7" t="s">
        <v>164</v>
      </c>
      <c r="M8415" t="str">
        <f t="shared" si="395"/>
        <v>Yes</v>
      </c>
    </row>
    <row r="8416" spans="1:13" ht="15" thickBot="1" x14ac:dyDescent="0.4">
      <c r="A8416" s="5" t="s">
        <v>175</v>
      </c>
      <c r="B8416" s="5" t="s">
        <v>176</v>
      </c>
      <c r="C8416" s="5" t="s">
        <v>8617</v>
      </c>
      <c r="D8416" s="5">
        <f t="shared" si="394"/>
        <v>29713</v>
      </c>
      <c r="E8416" s="6">
        <v>43616</v>
      </c>
      <c r="F8416" s="6">
        <f t="shared" si="396"/>
        <v>43706</v>
      </c>
      <c r="G8416" s="6" t="str">
        <f>IF('BCT Template'!R8415&gt;F8416,"Yes","No")</f>
        <v>No</v>
      </c>
      <c r="H8416" s="5" t="s">
        <v>178</v>
      </c>
      <c r="I8416" s="5" t="s">
        <v>179</v>
      </c>
      <c r="J8416" s="5" t="s">
        <v>35</v>
      </c>
      <c r="K8416" s="5" t="s">
        <v>180</v>
      </c>
      <c r="L8416" s="7" t="s">
        <v>164</v>
      </c>
      <c r="M8416" t="str">
        <f t="shared" si="395"/>
        <v>Yes</v>
      </c>
    </row>
    <row r="8417" spans="1:13" ht="15" thickBot="1" x14ac:dyDescent="0.4">
      <c r="A8417" s="5" t="s">
        <v>175</v>
      </c>
      <c r="B8417" s="5" t="s">
        <v>176</v>
      </c>
      <c r="C8417" s="5" t="s">
        <v>8618</v>
      </c>
      <c r="D8417" s="5">
        <f t="shared" si="394"/>
        <v>22851</v>
      </c>
      <c r="E8417" s="6">
        <v>38986</v>
      </c>
      <c r="F8417" s="6">
        <f t="shared" si="396"/>
        <v>39076</v>
      </c>
      <c r="G8417" s="6" t="str">
        <f>IF('BCT Template'!R8416&gt;F8417,"Yes","No")</f>
        <v>No</v>
      </c>
      <c r="H8417" s="5" t="s">
        <v>178</v>
      </c>
      <c r="I8417" s="5" t="s">
        <v>179</v>
      </c>
      <c r="J8417" s="5" t="s">
        <v>35</v>
      </c>
      <c r="K8417" s="5" t="s">
        <v>180</v>
      </c>
      <c r="L8417" s="7" t="s">
        <v>164</v>
      </c>
      <c r="M8417" t="str">
        <f t="shared" si="395"/>
        <v>Yes</v>
      </c>
    </row>
    <row r="8418" spans="1:13" ht="15" thickBot="1" x14ac:dyDescent="0.4">
      <c r="A8418" s="5" t="s">
        <v>175</v>
      </c>
      <c r="B8418" s="5" t="s">
        <v>176</v>
      </c>
      <c r="C8418" s="5" t="s">
        <v>8619</v>
      </c>
      <c r="D8418" s="5">
        <f t="shared" si="394"/>
        <v>79251</v>
      </c>
      <c r="E8418" s="6">
        <v>41790</v>
      </c>
      <c r="F8418" s="6">
        <f t="shared" si="396"/>
        <v>41880</v>
      </c>
      <c r="G8418" s="6" t="str">
        <f>IF('BCT Template'!R8417&gt;F8418,"Yes","No")</f>
        <v>No</v>
      </c>
      <c r="H8418" s="5" t="s">
        <v>189</v>
      </c>
      <c r="I8418" s="5" t="s">
        <v>190</v>
      </c>
      <c r="J8418" s="5" t="s">
        <v>200</v>
      </c>
      <c r="K8418" s="5" t="s">
        <v>201</v>
      </c>
      <c r="L8418" s="7" t="s">
        <v>164</v>
      </c>
      <c r="M8418" t="str">
        <f t="shared" si="395"/>
        <v>Yes</v>
      </c>
    </row>
    <row r="8419" spans="1:13" ht="15" thickBot="1" x14ac:dyDescent="0.4">
      <c r="A8419" s="5" t="s">
        <v>175</v>
      </c>
      <c r="B8419" s="5" t="s">
        <v>176</v>
      </c>
      <c r="C8419" s="5" t="s">
        <v>8620</v>
      </c>
      <c r="D8419" s="5">
        <f t="shared" si="394"/>
        <v>57356</v>
      </c>
      <c r="E8419" s="6">
        <v>35976</v>
      </c>
      <c r="F8419" s="6">
        <f t="shared" si="396"/>
        <v>36066</v>
      </c>
      <c r="G8419" s="6" t="str">
        <f>IF('BCT Template'!R8418&gt;F8419,"Yes","No")</f>
        <v>No</v>
      </c>
      <c r="H8419" s="5" t="s">
        <v>210</v>
      </c>
      <c r="I8419" s="5" t="s">
        <v>211</v>
      </c>
      <c r="J8419" s="5" t="s">
        <v>184</v>
      </c>
      <c r="K8419" s="5" t="s">
        <v>185</v>
      </c>
      <c r="L8419" s="7" t="s">
        <v>164</v>
      </c>
      <c r="M8419" t="str">
        <f t="shared" si="395"/>
        <v>No</v>
      </c>
    </row>
    <row r="8420" spans="1:13" ht="15" thickBot="1" x14ac:dyDescent="0.4">
      <c r="A8420" s="5" t="s">
        <v>175</v>
      </c>
      <c r="B8420" s="5" t="s">
        <v>176</v>
      </c>
      <c r="C8420" s="5" t="s">
        <v>8621</v>
      </c>
      <c r="D8420" s="5">
        <f t="shared" si="394"/>
        <v>29427</v>
      </c>
      <c r="E8420" s="6">
        <v>43646</v>
      </c>
      <c r="F8420" s="6">
        <f t="shared" si="396"/>
        <v>43736</v>
      </c>
      <c r="G8420" s="6" t="str">
        <f>IF('BCT Template'!R8419&gt;F8420,"Yes","No")</f>
        <v>No</v>
      </c>
      <c r="H8420" s="5" t="s">
        <v>178</v>
      </c>
      <c r="I8420" s="5" t="s">
        <v>179</v>
      </c>
      <c r="J8420" s="5" t="s">
        <v>35</v>
      </c>
      <c r="K8420" s="5" t="s">
        <v>180</v>
      </c>
      <c r="L8420" s="7" t="s">
        <v>164</v>
      </c>
      <c r="M8420" t="str">
        <f t="shared" si="395"/>
        <v>Yes</v>
      </c>
    </row>
    <row r="8421" spans="1:13" ht="15" thickBot="1" x14ac:dyDescent="0.4">
      <c r="A8421" s="5" t="s">
        <v>175</v>
      </c>
      <c r="B8421" s="5" t="s">
        <v>176</v>
      </c>
      <c r="C8421" s="5" t="s">
        <v>8622</v>
      </c>
      <c r="D8421" s="5">
        <f t="shared" si="394"/>
        <v>21987</v>
      </c>
      <c r="E8421" s="6">
        <v>43387</v>
      </c>
      <c r="F8421" s="6">
        <f t="shared" si="396"/>
        <v>43477</v>
      </c>
      <c r="G8421" s="6" t="str">
        <f>IF('BCT Template'!R8420&gt;F8421,"Yes","No")</f>
        <v>No</v>
      </c>
      <c r="H8421" s="5" t="s">
        <v>178</v>
      </c>
      <c r="I8421" s="5" t="s">
        <v>179</v>
      </c>
      <c r="J8421" s="5" t="s">
        <v>35</v>
      </c>
      <c r="K8421" s="5" t="s">
        <v>180</v>
      </c>
      <c r="L8421" s="7" t="s">
        <v>164</v>
      </c>
      <c r="M8421" t="str">
        <f t="shared" si="395"/>
        <v>Yes</v>
      </c>
    </row>
    <row r="8422" spans="1:13" ht="15" thickBot="1" x14ac:dyDescent="0.4">
      <c r="A8422" s="5" t="s">
        <v>175</v>
      </c>
      <c r="B8422" s="5" t="s">
        <v>176</v>
      </c>
      <c r="C8422" s="5" t="s">
        <v>8623</v>
      </c>
      <c r="D8422" s="5">
        <f t="shared" si="394"/>
        <v>25081</v>
      </c>
      <c r="E8422" s="6">
        <v>44347</v>
      </c>
      <c r="F8422" s="6">
        <f t="shared" si="396"/>
        <v>44437</v>
      </c>
      <c r="G8422" s="6" t="str">
        <f>IF('BCT Template'!R8421&gt;F8422,"Yes","No")</f>
        <v>No</v>
      </c>
      <c r="H8422" s="5" t="s">
        <v>240</v>
      </c>
      <c r="I8422" s="5" t="s">
        <v>241</v>
      </c>
      <c r="J8422" s="5" t="s">
        <v>35</v>
      </c>
      <c r="K8422" s="5" t="s">
        <v>180</v>
      </c>
      <c r="L8422" s="7" t="s">
        <v>164</v>
      </c>
      <c r="M8422" t="str">
        <f t="shared" si="395"/>
        <v>Yes</v>
      </c>
    </row>
    <row r="8423" spans="1:13" ht="15" thickBot="1" x14ac:dyDescent="0.4">
      <c r="A8423" s="5" t="s">
        <v>175</v>
      </c>
      <c r="B8423" s="5" t="s">
        <v>176</v>
      </c>
      <c r="C8423" s="5" t="s">
        <v>8624</v>
      </c>
      <c r="D8423" s="5">
        <f t="shared" si="394"/>
        <v>31254</v>
      </c>
      <c r="E8423" s="6">
        <v>44043</v>
      </c>
      <c r="F8423" s="6">
        <f t="shared" si="396"/>
        <v>44133</v>
      </c>
      <c r="G8423" s="6" t="str">
        <f>IF('BCT Template'!R8422&gt;F8423,"Yes","No")</f>
        <v>No</v>
      </c>
      <c r="H8423" s="5" t="s">
        <v>178</v>
      </c>
      <c r="I8423" s="5" t="s">
        <v>179</v>
      </c>
      <c r="J8423" s="5" t="s">
        <v>35</v>
      </c>
      <c r="K8423" s="5" t="s">
        <v>180</v>
      </c>
      <c r="L8423" s="7" t="s">
        <v>164</v>
      </c>
      <c r="M8423" t="str">
        <f t="shared" si="395"/>
        <v>Yes</v>
      </c>
    </row>
    <row r="8424" spans="1:13" ht="15" thickBot="1" x14ac:dyDescent="0.4">
      <c r="A8424" s="5" t="s">
        <v>175</v>
      </c>
      <c r="B8424" s="5" t="s">
        <v>176</v>
      </c>
      <c r="C8424" s="5" t="s">
        <v>8625</v>
      </c>
      <c r="D8424" s="5">
        <f t="shared" si="394"/>
        <v>18251</v>
      </c>
      <c r="E8424" s="6">
        <v>43465</v>
      </c>
      <c r="F8424" s="6">
        <f t="shared" si="396"/>
        <v>43555</v>
      </c>
      <c r="G8424" s="6" t="str">
        <f>IF('BCT Template'!R8423&gt;F8424,"Yes","No")</f>
        <v>No</v>
      </c>
      <c r="H8424" s="5" t="s">
        <v>234</v>
      </c>
      <c r="I8424" s="5" t="s">
        <v>235</v>
      </c>
      <c r="J8424" s="5" t="s">
        <v>184</v>
      </c>
      <c r="K8424" s="5" t="s">
        <v>185</v>
      </c>
      <c r="L8424" s="7" t="s">
        <v>164</v>
      </c>
      <c r="M8424" t="str">
        <f t="shared" si="395"/>
        <v>No</v>
      </c>
    </row>
    <row r="8425" spans="1:13" ht="15" thickBot="1" x14ac:dyDescent="0.4">
      <c r="A8425" s="5" t="s">
        <v>175</v>
      </c>
      <c r="B8425" s="5" t="s">
        <v>176</v>
      </c>
      <c r="C8425" s="5" t="s">
        <v>8626</v>
      </c>
      <c r="D8425" s="5">
        <f t="shared" si="394"/>
        <v>57943</v>
      </c>
      <c r="E8425" s="6">
        <v>44012</v>
      </c>
      <c r="F8425" s="6">
        <f t="shared" si="396"/>
        <v>44102</v>
      </c>
      <c r="G8425" s="6" t="str">
        <f>IF('BCT Template'!R8424&gt;F8425,"Yes","No")</f>
        <v>No</v>
      </c>
      <c r="H8425" s="5" t="s">
        <v>189</v>
      </c>
      <c r="I8425" s="5" t="s">
        <v>190</v>
      </c>
      <c r="J8425" s="5" t="s">
        <v>184</v>
      </c>
      <c r="K8425" s="5" t="s">
        <v>185</v>
      </c>
      <c r="L8425" s="7" t="s">
        <v>164</v>
      </c>
      <c r="M8425" t="str">
        <f t="shared" si="395"/>
        <v>No</v>
      </c>
    </row>
    <row r="8426" spans="1:13" ht="15" thickBot="1" x14ac:dyDescent="0.4">
      <c r="A8426" s="5" t="s">
        <v>175</v>
      </c>
      <c r="B8426" s="5" t="s">
        <v>176</v>
      </c>
      <c r="C8426" s="5" t="s">
        <v>8627</v>
      </c>
      <c r="D8426" s="5">
        <f t="shared" si="394"/>
        <v>59164</v>
      </c>
      <c r="E8426" s="6">
        <v>44012</v>
      </c>
      <c r="F8426" s="6">
        <f t="shared" si="396"/>
        <v>44102</v>
      </c>
      <c r="G8426" s="6" t="str">
        <f>IF('BCT Template'!R8425&gt;F8426,"Yes","No")</f>
        <v>No</v>
      </c>
      <c r="H8426" s="5" t="s">
        <v>182</v>
      </c>
      <c r="I8426" s="5" t="s">
        <v>183</v>
      </c>
      <c r="J8426" s="5" t="s">
        <v>184</v>
      </c>
      <c r="K8426" s="5" t="s">
        <v>185</v>
      </c>
      <c r="L8426" s="7" t="s">
        <v>164</v>
      </c>
      <c r="M8426" t="str">
        <f t="shared" si="395"/>
        <v>No</v>
      </c>
    </row>
    <row r="8427" spans="1:13" ht="15" thickBot="1" x14ac:dyDescent="0.4">
      <c r="A8427" s="5" t="s">
        <v>175</v>
      </c>
      <c r="B8427" s="5" t="s">
        <v>176</v>
      </c>
      <c r="C8427" s="5" t="s">
        <v>8628</v>
      </c>
      <c r="D8427" s="5">
        <f t="shared" si="394"/>
        <v>58495</v>
      </c>
      <c r="E8427" s="6">
        <v>41425</v>
      </c>
      <c r="F8427" s="6">
        <f t="shared" si="396"/>
        <v>41515</v>
      </c>
      <c r="G8427" s="6" t="str">
        <f>IF('BCT Template'!R8426&gt;F8427,"Yes","No")</f>
        <v>No</v>
      </c>
      <c r="H8427" s="5" t="s">
        <v>182</v>
      </c>
      <c r="I8427" s="5" t="s">
        <v>183</v>
      </c>
      <c r="J8427" s="5" t="s">
        <v>200</v>
      </c>
      <c r="K8427" s="5" t="s">
        <v>201</v>
      </c>
      <c r="L8427" s="7" t="s">
        <v>164</v>
      </c>
      <c r="M8427" t="str">
        <f t="shared" si="395"/>
        <v>Yes</v>
      </c>
    </row>
    <row r="8428" spans="1:13" ht="15" thickBot="1" x14ac:dyDescent="0.4">
      <c r="A8428" s="5" t="s">
        <v>175</v>
      </c>
      <c r="B8428" s="5" t="s">
        <v>176</v>
      </c>
      <c r="C8428" s="5" t="s">
        <v>8629</v>
      </c>
      <c r="D8428" s="5">
        <f t="shared" si="394"/>
        <v>58810</v>
      </c>
      <c r="E8428" s="6">
        <v>42766</v>
      </c>
      <c r="F8428" s="6">
        <f t="shared" si="396"/>
        <v>42856</v>
      </c>
      <c r="G8428" s="6" t="str">
        <f>IF('BCT Template'!R8427&gt;F8428,"Yes","No")</f>
        <v>No</v>
      </c>
      <c r="H8428" s="5" t="s">
        <v>182</v>
      </c>
      <c r="I8428" s="5" t="s">
        <v>183</v>
      </c>
      <c r="J8428" s="5" t="s">
        <v>200</v>
      </c>
      <c r="K8428" s="5" t="s">
        <v>201</v>
      </c>
      <c r="L8428" s="7" t="s">
        <v>164</v>
      </c>
      <c r="M8428" t="str">
        <f t="shared" si="395"/>
        <v>Yes</v>
      </c>
    </row>
    <row r="8429" spans="1:13" ht="15" thickBot="1" x14ac:dyDescent="0.4">
      <c r="A8429" s="5" t="s">
        <v>175</v>
      </c>
      <c r="B8429" s="5" t="s">
        <v>176</v>
      </c>
      <c r="C8429" s="5" t="s">
        <v>8630</v>
      </c>
      <c r="D8429" s="5">
        <f t="shared" si="394"/>
        <v>58565</v>
      </c>
      <c r="E8429" s="6">
        <v>43982</v>
      </c>
      <c r="F8429" s="6">
        <f t="shared" si="396"/>
        <v>44072</v>
      </c>
      <c r="G8429" s="6" t="str">
        <f>IF('BCT Template'!R8428&gt;F8429,"Yes","No")</f>
        <v>No</v>
      </c>
      <c r="H8429" s="5" t="s">
        <v>182</v>
      </c>
      <c r="I8429" s="5" t="s">
        <v>183</v>
      </c>
      <c r="J8429" s="5" t="s">
        <v>184</v>
      </c>
      <c r="K8429" s="5" t="s">
        <v>185</v>
      </c>
      <c r="L8429" s="7" t="s">
        <v>164</v>
      </c>
      <c r="M8429" t="str">
        <f t="shared" si="395"/>
        <v>No</v>
      </c>
    </row>
    <row r="8430" spans="1:13" ht="15" thickBot="1" x14ac:dyDescent="0.4">
      <c r="A8430" s="5" t="s">
        <v>175</v>
      </c>
      <c r="B8430" s="5" t="s">
        <v>176</v>
      </c>
      <c r="C8430" s="5" t="s">
        <v>8631</v>
      </c>
      <c r="D8430" s="5">
        <f t="shared" si="394"/>
        <v>59757</v>
      </c>
      <c r="E8430" s="6">
        <v>43434</v>
      </c>
      <c r="F8430" s="6">
        <f t="shared" si="396"/>
        <v>43524</v>
      </c>
      <c r="G8430" s="6" t="str">
        <f>IF('BCT Template'!R8429&gt;F8430,"Yes","No")</f>
        <v>No</v>
      </c>
      <c r="H8430" s="5" t="s">
        <v>182</v>
      </c>
      <c r="I8430" s="5" t="s">
        <v>183</v>
      </c>
      <c r="J8430" s="5" t="s">
        <v>200</v>
      </c>
      <c r="K8430" s="5" t="s">
        <v>201</v>
      </c>
      <c r="L8430" s="7" t="s">
        <v>164</v>
      </c>
      <c r="M8430" t="str">
        <f t="shared" si="395"/>
        <v>Yes</v>
      </c>
    </row>
    <row r="8431" spans="1:13" ht="15" thickBot="1" x14ac:dyDescent="0.4">
      <c r="A8431" s="5" t="s">
        <v>175</v>
      </c>
      <c r="B8431" s="5" t="s">
        <v>176</v>
      </c>
      <c r="C8431" s="5" t="s">
        <v>8632</v>
      </c>
      <c r="D8431" s="5">
        <f t="shared" si="394"/>
        <v>57859</v>
      </c>
      <c r="E8431" s="6">
        <v>43466</v>
      </c>
      <c r="F8431" s="6">
        <f t="shared" si="396"/>
        <v>43556</v>
      </c>
      <c r="G8431" s="6" t="str">
        <f>IF('BCT Template'!R8430&gt;F8431,"Yes","No")</f>
        <v>No</v>
      </c>
      <c r="H8431" s="5" t="s">
        <v>189</v>
      </c>
      <c r="I8431" s="5" t="s">
        <v>190</v>
      </c>
      <c r="J8431" s="5" t="s">
        <v>184</v>
      </c>
      <c r="K8431" s="5" t="s">
        <v>185</v>
      </c>
      <c r="L8431" s="7" t="s">
        <v>164</v>
      </c>
      <c r="M8431" t="str">
        <f t="shared" si="395"/>
        <v>No</v>
      </c>
    </row>
    <row r="8432" spans="1:13" ht="15" thickBot="1" x14ac:dyDescent="0.4">
      <c r="A8432" s="5" t="s">
        <v>175</v>
      </c>
      <c r="B8432" s="5" t="s">
        <v>176</v>
      </c>
      <c r="C8432" s="5" t="s">
        <v>8633</v>
      </c>
      <c r="D8432" s="5">
        <f t="shared" si="394"/>
        <v>18744</v>
      </c>
      <c r="E8432" s="6">
        <v>44012</v>
      </c>
      <c r="F8432" s="6">
        <f t="shared" si="396"/>
        <v>44102</v>
      </c>
      <c r="G8432" s="6" t="str">
        <f>IF('BCT Template'!R8431&gt;F8432,"Yes","No")</f>
        <v>No</v>
      </c>
      <c r="H8432" s="5" t="s">
        <v>234</v>
      </c>
      <c r="I8432" s="5" t="s">
        <v>235</v>
      </c>
      <c r="J8432" s="5" t="s">
        <v>184</v>
      </c>
      <c r="K8432" s="5" t="s">
        <v>185</v>
      </c>
      <c r="L8432" s="7" t="s">
        <v>164</v>
      </c>
      <c r="M8432" t="str">
        <f t="shared" si="395"/>
        <v>No</v>
      </c>
    </row>
    <row r="8433" spans="1:13" ht="15" thickBot="1" x14ac:dyDescent="0.4">
      <c r="A8433" s="5" t="s">
        <v>175</v>
      </c>
      <c r="B8433" s="5" t="s">
        <v>176</v>
      </c>
      <c r="C8433" s="5" t="s">
        <v>8634</v>
      </c>
      <c r="D8433" s="5">
        <f t="shared" si="394"/>
        <v>22219</v>
      </c>
      <c r="E8433" s="6">
        <v>43738</v>
      </c>
      <c r="F8433" s="6">
        <f t="shared" si="396"/>
        <v>43828</v>
      </c>
      <c r="G8433" s="6" t="str">
        <f>IF('BCT Template'!R8432&gt;F8433,"Yes","No")</f>
        <v>No</v>
      </c>
      <c r="H8433" s="5" t="s">
        <v>178</v>
      </c>
      <c r="I8433" s="5" t="s">
        <v>179</v>
      </c>
      <c r="J8433" s="5" t="s">
        <v>35</v>
      </c>
      <c r="K8433" s="5" t="s">
        <v>180</v>
      </c>
      <c r="L8433" s="7" t="s">
        <v>164</v>
      </c>
      <c r="M8433" t="str">
        <f t="shared" si="395"/>
        <v>Yes</v>
      </c>
    </row>
    <row r="8434" spans="1:13" ht="15" thickBot="1" x14ac:dyDescent="0.4">
      <c r="A8434" s="5" t="s">
        <v>175</v>
      </c>
      <c r="B8434" s="5" t="s">
        <v>176</v>
      </c>
      <c r="C8434" s="5" t="s">
        <v>8635</v>
      </c>
      <c r="D8434" s="5">
        <f t="shared" si="394"/>
        <v>25303</v>
      </c>
      <c r="E8434" s="6">
        <v>41882</v>
      </c>
      <c r="F8434" s="6">
        <f t="shared" si="396"/>
        <v>41972</v>
      </c>
      <c r="G8434" s="6" t="str">
        <f>IF('BCT Template'!R8433&gt;F8434,"Yes","No")</f>
        <v>No</v>
      </c>
      <c r="H8434" s="5" t="s">
        <v>240</v>
      </c>
      <c r="I8434" s="5" t="s">
        <v>241</v>
      </c>
      <c r="J8434" s="5" t="s">
        <v>35</v>
      </c>
      <c r="K8434" s="5" t="s">
        <v>180</v>
      </c>
      <c r="L8434" s="7" t="s">
        <v>164</v>
      </c>
      <c r="M8434" t="str">
        <f t="shared" si="395"/>
        <v>Yes</v>
      </c>
    </row>
    <row r="8435" spans="1:13" ht="15" thickBot="1" x14ac:dyDescent="0.4">
      <c r="A8435" s="5" t="s">
        <v>175</v>
      </c>
      <c r="B8435" s="5" t="s">
        <v>176</v>
      </c>
      <c r="C8435" s="5" t="s">
        <v>8636</v>
      </c>
      <c r="D8435" s="5">
        <f t="shared" si="394"/>
        <v>84903</v>
      </c>
      <c r="E8435" s="6">
        <v>43984</v>
      </c>
      <c r="F8435" s="6">
        <f t="shared" si="396"/>
        <v>44074</v>
      </c>
      <c r="G8435" s="6" t="str">
        <f>IF('BCT Template'!R8434&gt;F8435,"Yes","No")</f>
        <v>No</v>
      </c>
      <c r="H8435" s="5" t="s">
        <v>210</v>
      </c>
      <c r="I8435" s="5" t="s">
        <v>211</v>
      </c>
      <c r="J8435" s="5" t="s">
        <v>184</v>
      </c>
      <c r="K8435" s="5" t="s">
        <v>185</v>
      </c>
      <c r="L8435" s="7" t="s">
        <v>164</v>
      </c>
      <c r="M8435" t="str">
        <f t="shared" si="395"/>
        <v>No</v>
      </c>
    </row>
    <row r="8436" spans="1:13" ht="15" thickBot="1" x14ac:dyDescent="0.4">
      <c r="A8436" s="5" t="s">
        <v>175</v>
      </c>
      <c r="B8436" s="5" t="s">
        <v>176</v>
      </c>
      <c r="C8436" s="5" t="s">
        <v>8637</v>
      </c>
      <c r="D8436" s="5">
        <f t="shared" si="394"/>
        <v>82889</v>
      </c>
      <c r="E8436" s="6">
        <v>45016</v>
      </c>
      <c r="F8436" s="6">
        <f t="shared" si="396"/>
        <v>45106</v>
      </c>
      <c r="G8436" s="6" t="str">
        <f>IF('BCT Template'!R8435&gt;F8436,"Yes","No")</f>
        <v>No</v>
      </c>
      <c r="H8436" s="5" t="s">
        <v>210</v>
      </c>
      <c r="I8436" s="5" t="s">
        <v>211</v>
      </c>
      <c r="J8436" s="5" t="s">
        <v>184</v>
      </c>
      <c r="K8436" s="5" t="s">
        <v>185</v>
      </c>
      <c r="L8436" s="7" t="s">
        <v>164</v>
      </c>
      <c r="M8436" t="str">
        <f t="shared" si="395"/>
        <v>No</v>
      </c>
    </row>
    <row r="8437" spans="1:13" ht="15" thickBot="1" x14ac:dyDescent="0.4">
      <c r="A8437" s="5" t="s">
        <v>175</v>
      </c>
      <c r="B8437" s="5" t="s">
        <v>176</v>
      </c>
      <c r="C8437" s="5" t="s">
        <v>8638</v>
      </c>
      <c r="D8437" s="5">
        <f t="shared" si="394"/>
        <v>58077</v>
      </c>
      <c r="E8437" s="6">
        <v>42521</v>
      </c>
      <c r="F8437" s="6">
        <f t="shared" si="396"/>
        <v>42611</v>
      </c>
      <c r="G8437" s="6" t="str">
        <f>IF('BCT Template'!R8436&gt;F8437,"Yes","No")</f>
        <v>No</v>
      </c>
      <c r="H8437" s="5" t="s">
        <v>182</v>
      </c>
      <c r="I8437" s="5" t="s">
        <v>183</v>
      </c>
      <c r="J8437" s="5" t="s">
        <v>200</v>
      </c>
      <c r="K8437" s="5" t="s">
        <v>201</v>
      </c>
      <c r="L8437" s="7" t="s">
        <v>164</v>
      </c>
      <c r="M8437" t="str">
        <f t="shared" si="395"/>
        <v>Yes</v>
      </c>
    </row>
    <row r="8438" spans="1:13" ht="15" thickBot="1" x14ac:dyDescent="0.4">
      <c r="A8438" s="5" t="s">
        <v>175</v>
      </c>
      <c r="B8438" s="5" t="s">
        <v>176</v>
      </c>
      <c r="C8438" s="5" t="s">
        <v>8639</v>
      </c>
      <c r="D8438" s="5">
        <f t="shared" si="394"/>
        <v>31495</v>
      </c>
      <c r="E8438" s="6">
        <v>44098</v>
      </c>
      <c r="F8438" s="6">
        <f t="shared" si="396"/>
        <v>44188</v>
      </c>
      <c r="G8438" s="6" t="str">
        <f>IF('BCT Template'!R8437&gt;F8438,"Yes","No")</f>
        <v>No</v>
      </c>
      <c r="H8438" s="5" t="s">
        <v>178</v>
      </c>
      <c r="I8438" s="5" t="s">
        <v>179</v>
      </c>
      <c r="J8438" s="5" t="s">
        <v>35</v>
      </c>
      <c r="K8438" s="5" t="s">
        <v>180</v>
      </c>
      <c r="L8438" s="7" t="s">
        <v>164</v>
      </c>
      <c r="M8438" t="str">
        <f t="shared" si="395"/>
        <v>Yes</v>
      </c>
    </row>
    <row r="8439" spans="1:13" ht="15" thickBot="1" x14ac:dyDescent="0.4">
      <c r="A8439" s="5" t="s">
        <v>175</v>
      </c>
      <c r="B8439" s="5" t="s">
        <v>176</v>
      </c>
      <c r="C8439" s="5" t="s">
        <v>8640</v>
      </c>
      <c r="D8439" s="5">
        <f t="shared" si="394"/>
        <v>57757</v>
      </c>
      <c r="E8439" s="6">
        <v>43646</v>
      </c>
      <c r="F8439" s="6">
        <f t="shared" si="396"/>
        <v>43736</v>
      </c>
      <c r="G8439" s="6" t="str">
        <f>IF('BCT Template'!R8438&gt;F8439,"Yes","No")</f>
        <v>No</v>
      </c>
      <c r="H8439" s="5" t="s">
        <v>189</v>
      </c>
      <c r="I8439" s="5" t="s">
        <v>190</v>
      </c>
      <c r="J8439" s="5" t="s">
        <v>184</v>
      </c>
      <c r="K8439" s="5" t="s">
        <v>185</v>
      </c>
      <c r="L8439" s="7" t="s">
        <v>164</v>
      </c>
      <c r="M8439" t="str">
        <f t="shared" si="395"/>
        <v>No</v>
      </c>
    </row>
    <row r="8440" spans="1:13" ht="15" thickBot="1" x14ac:dyDescent="0.4">
      <c r="A8440" s="5" t="s">
        <v>175</v>
      </c>
      <c r="B8440" s="5" t="s">
        <v>176</v>
      </c>
      <c r="C8440" s="5" t="s">
        <v>8641</v>
      </c>
      <c r="D8440" s="5">
        <f t="shared" si="394"/>
        <v>79298</v>
      </c>
      <c r="E8440" s="6">
        <v>42582</v>
      </c>
      <c r="F8440" s="6">
        <f t="shared" si="396"/>
        <v>42672</v>
      </c>
      <c r="G8440" s="6" t="str">
        <f>IF('BCT Template'!R8439&gt;F8440,"Yes","No")</f>
        <v>No</v>
      </c>
      <c r="H8440" s="5" t="s">
        <v>189</v>
      </c>
      <c r="I8440" s="5" t="s">
        <v>190</v>
      </c>
      <c r="J8440" s="5" t="s">
        <v>200</v>
      </c>
      <c r="K8440" s="5" t="s">
        <v>201</v>
      </c>
      <c r="L8440" s="7" t="s">
        <v>164</v>
      </c>
      <c r="M8440" t="str">
        <f t="shared" si="395"/>
        <v>Yes</v>
      </c>
    </row>
    <row r="8441" spans="1:13" ht="15" thickBot="1" x14ac:dyDescent="0.4">
      <c r="A8441" s="5" t="s">
        <v>175</v>
      </c>
      <c r="B8441" s="5" t="s">
        <v>176</v>
      </c>
      <c r="C8441" s="5" t="s">
        <v>8642</v>
      </c>
      <c r="D8441" s="5">
        <f t="shared" si="394"/>
        <v>58988</v>
      </c>
      <c r="E8441" s="6">
        <v>41820</v>
      </c>
      <c r="F8441" s="6">
        <f t="shared" si="396"/>
        <v>41910</v>
      </c>
      <c r="G8441" s="6" t="str">
        <f>IF('BCT Template'!R8440&gt;F8441,"Yes","No")</f>
        <v>No</v>
      </c>
      <c r="H8441" s="5" t="s">
        <v>182</v>
      </c>
      <c r="I8441" s="5" t="s">
        <v>183</v>
      </c>
      <c r="J8441" s="5" t="s">
        <v>184</v>
      </c>
      <c r="K8441" s="5" t="s">
        <v>185</v>
      </c>
      <c r="L8441" s="7" t="s">
        <v>164</v>
      </c>
      <c r="M8441" t="str">
        <f t="shared" si="395"/>
        <v>No</v>
      </c>
    </row>
    <row r="8442" spans="1:13" ht="15" thickBot="1" x14ac:dyDescent="0.4">
      <c r="A8442" s="5" t="s">
        <v>175</v>
      </c>
      <c r="B8442" s="5" t="s">
        <v>176</v>
      </c>
      <c r="C8442" s="5" t="s">
        <v>8643</v>
      </c>
      <c r="D8442" s="5">
        <f t="shared" si="394"/>
        <v>84512</v>
      </c>
      <c r="E8442" s="6">
        <v>43280</v>
      </c>
      <c r="F8442" s="6">
        <f t="shared" si="396"/>
        <v>43370</v>
      </c>
      <c r="G8442" s="6" t="str">
        <f>IF('BCT Template'!R8441&gt;F8442,"Yes","No")</f>
        <v>No</v>
      </c>
      <c r="H8442" s="5" t="s">
        <v>210</v>
      </c>
      <c r="I8442" s="5" t="s">
        <v>211</v>
      </c>
      <c r="J8442" s="5" t="s">
        <v>184</v>
      </c>
      <c r="K8442" s="5" t="s">
        <v>185</v>
      </c>
      <c r="L8442" s="7" t="s">
        <v>164</v>
      </c>
      <c r="M8442" t="str">
        <f t="shared" si="395"/>
        <v>No</v>
      </c>
    </row>
    <row r="8443" spans="1:13" ht="15" thickBot="1" x14ac:dyDescent="0.4">
      <c r="A8443" s="5" t="s">
        <v>175</v>
      </c>
      <c r="B8443" s="5" t="s">
        <v>176</v>
      </c>
      <c r="C8443" s="5" t="s">
        <v>8644</v>
      </c>
      <c r="D8443" s="5">
        <f t="shared" si="394"/>
        <v>82493</v>
      </c>
      <c r="E8443" s="6">
        <v>43938</v>
      </c>
      <c r="F8443" s="6">
        <f t="shared" si="396"/>
        <v>44028</v>
      </c>
      <c r="G8443" s="6" t="str">
        <f>IF('BCT Template'!R8442&gt;F8443,"Yes","No")</f>
        <v>No</v>
      </c>
      <c r="H8443" s="5" t="s">
        <v>210</v>
      </c>
      <c r="I8443" s="5" t="s">
        <v>211</v>
      </c>
      <c r="J8443" s="5" t="s">
        <v>184</v>
      </c>
      <c r="K8443" s="5" t="s">
        <v>185</v>
      </c>
      <c r="L8443" s="7" t="s">
        <v>164</v>
      </c>
      <c r="M8443" t="str">
        <f t="shared" si="395"/>
        <v>No</v>
      </c>
    </row>
    <row r="8444" spans="1:13" ht="15" thickBot="1" x14ac:dyDescent="0.4">
      <c r="A8444" s="5" t="s">
        <v>175</v>
      </c>
      <c r="B8444" s="5" t="s">
        <v>176</v>
      </c>
      <c r="C8444" s="5" t="s">
        <v>8645</v>
      </c>
      <c r="D8444" s="5">
        <f t="shared" si="394"/>
        <v>31666</v>
      </c>
      <c r="E8444" s="6">
        <v>43982</v>
      </c>
      <c r="F8444" s="6">
        <f t="shared" si="396"/>
        <v>44072</v>
      </c>
      <c r="G8444" s="6" t="str">
        <f>IF('BCT Template'!R8443&gt;F8444,"Yes","No")</f>
        <v>No</v>
      </c>
      <c r="H8444" s="5" t="s">
        <v>178</v>
      </c>
      <c r="I8444" s="5" t="s">
        <v>179</v>
      </c>
      <c r="J8444" s="5" t="s">
        <v>35</v>
      </c>
      <c r="K8444" s="5" t="s">
        <v>180</v>
      </c>
      <c r="L8444" s="7" t="s">
        <v>164</v>
      </c>
      <c r="M8444" t="str">
        <f t="shared" si="395"/>
        <v>Yes</v>
      </c>
    </row>
    <row r="8445" spans="1:13" ht="15" thickBot="1" x14ac:dyDescent="0.4">
      <c r="A8445" s="5" t="s">
        <v>175</v>
      </c>
      <c r="B8445" s="5" t="s">
        <v>176</v>
      </c>
      <c r="C8445" s="5" t="s">
        <v>8646</v>
      </c>
      <c r="D8445" s="5">
        <f t="shared" si="394"/>
        <v>77998</v>
      </c>
      <c r="E8445" s="6">
        <v>43367</v>
      </c>
      <c r="F8445" s="6">
        <f t="shared" si="396"/>
        <v>43457</v>
      </c>
      <c r="G8445" s="6" t="str">
        <f>IF('BCT Template'!R8444&gt;F8445,"Yes","No")</f>
        <v>No</v>
      </c>
      <c r="H8445" s="5" t="s">
        <v>189</v>
      </c>
      <c r="I8445" s="5" t="s">
        <v>190</v>
      </c>
      <c r="J8445" s="5" t="s">
        <v>184</v>
      </c>
      <c r="K8445" s="5" t="s">
        <v>185</v>
      </c>
      <c r="L8445" s="7" t="s">
        <v>164</v>
      </c>
      <c r="M8445" t="str">
        <f t="shared" si="395"/>
        <v>No</v>
      </c>
    </row>
    <row r="8446" spans="1:13" ht="15" thickBot="1" x14ac:dyDescent="0.4">
      <c r="A8446" s="5" t="s">
        <v>175</v>
      </c>
      <c r="B8446" s="5" t="s">
        <v>176</v>
      </c>
      <c r="C8446" s="5" t="s">
        <v>8647</v>
      </c>
      <c r="D8446" s="5">
        <f t="shared" si="394"/>
        <v>58198</v>
      </c>
      <c r="E8446" s="6">
        <v>43555</v>
      </c>
      <c r="F8446" s="6">
        <f t="shared" si="396"/>
        <v>43645</v>
      </c>
      <c r="G8446" s="6" t="str">
        <f>IF('BCT Template'!R8445&gt;F8446,"Yes","No")</f>
        <v>No</v>
      </c>
      <c r="H8446" s="5" t="s">
        <v>182</v>
      </c>
      <c r="I8446" s="5" t="s">
        <v>183</v>
      </c>
      <c r="J8446" s="5" t="s">
        <v>184</v>
      </c>
      <c r="K8446" s="5" t="s">
        <v>185</v>
      </c>
      <c r="L8446" s="7" t="s">
        <v>164</v>
      </c>
      <c r="M8446" t="str">
        <f t="shared" si="395"/>
        <v>No</v>
      </c>
    </row>
    <row r="8447" spans="1:13" ht="15" thickBot="1" x14ac:dyDescent="0.4">
      <c r="A8447" s="5" t="s">
        <v>175</v>
      </c>
      <c r="B8447" s="5" t="s">
        <v>176</v>
      </c>
      <c r="C8447" s="5" t="s">
        <v>8648</v>
      </c>
      <c r="D8447" s="5">
        <f t="shared" si="394"/>
        <v>79512</v>
      </c>
      <c r="E8447" s="6">
        <v>43646</v>
      </c>
      <c r="F8447" s="6">
        <f t="shared" si="396"/>
        <v>43736</v>
      </c>
      <c r="G8447" s="6" t="str">
        <f>IF('BCT Template'!R8446&gt;F8447,"Yes","No")</f>
        <v>No</v>
      </c>
      <c r="H8447" s="5" t="s">
        <v>182</v>
      </c>
      <c r="I8447" s="5" t="s">
        <v>183</v>
      </c>
      <c r="J8447" s="5" t="s">
        <v>184</v>
      </c>
      <c r="K8447" s="5" t="s">
        <v>185</v>
      </c>
      <c r="L8447" s="7" t="s">
        <v>164</v>
      </c>
      <c r="M8447" t="str">
        <f t="shared" si="395"/>
        <v>No</v>
      </c>
    </row>
    <row r="8448" spans="1:13" ht="15" thickBot="1" x14ac:dyDescent="0.4">
      <c r="A8448" s="5" t="s">
        <v>175</v>
      </c>
      <c r="B8448" s="5" t="s">
        <v>176</v>
      </c>
      <c r="C8448" s="5" t="s">
        <v>8649</v>
      </c>
      <c r="D8448" s="5">
        <f t="shared" si="394"/>
        <v>59173</v>
      </c>
      <c r="E8448" s="6">
        <v>42004</v>
      </c>
      <c r="F8448" s="6">
        <f t="shared" si="396"/>
        <v>42094</v>
      </c>
      <c r="G8448" s="6" t="str">
        <f>IF('BCT Template'!R8447&gt;F8448,"Yes","No")</f>
        <v>No</v>
      </c>
      <c r="H8448" s="5" t="s">
        <v>182</v>
      </c>
      <c r="I8448" s="5" t="s">
        <v>183</v>
      </c>
      <c r="J8448" s="5" t="s">
        <v>184</v>
      </c>
      <c r="K8448" s="5" t="s">
        <v>185</v>
      </c>
      <c r="L8448" s="7" t="s">
        <v>164</v>
      </c>
      <c r="M8448" t="str">
        <f t="shared" si="395"/>
        <v>No</v>
      </c>
    </row>
    <row r="8449" spans="1:13" ht="15" thickBot="1" x14ac:dyDescent="0.4">
      <c r="A8449" s="5" t="s">
        <v>175</v>
      </c>
      <c r="B8449" s="5" t="s">
        <v>176</v>
      </c>
      <c r="C8449" s="5" t="s">
        <v>8650</v>
      </c>
      <c r="D8449" s="5">
        <f t="shared" si="394"/>
        <v>26211</v>
      </c>
      <c r="E8449" s="6">
        <v>40663</v>
      </c>
      <c r="F8449" s="6">
        <f t="shared" si="396"/>
        <v>40753</v>
      </c>
      <c r="G8449" s="6" t="str">
        <f>IF('BCT Template'!R8448&gt;F8449,"Yes","No")</f>
        <v>No</v>
      </c>
      <c r="H8449" s="5" t="s">
        <v>240</v>
      </c>
      <c r="I8449" s="5" t="s">
        <v>241</v>
      </c>
      <c r="J8449" s="5" t="s">
        <v>35</v>
      </c>
      <c r="K8449" s="5" t="s">
        <v>180</v>
      </c>
      <c r="L8449" s="7" t="s">
        <v>164</v>
      </c>
      <c r="M8449" t="str">
        <f t="shared" si="395"/>
        <v>Yes</v>
      </c>
    </row>
    <row r="8450" spans="1:13" ht="15" thickBot="1" x14ac:dyDescent="0.4">
      <c r="A8450" s="5" t="s">
        <v>175</v>
      </c>
      <c r="B8450" s="5" t="s">
        <v>176</v>
      </c>
      <c r="C8450" s="5" t="s">
        <v>8651</v>
      </c>
      <c r="D8450" s="5">
        <f t="shared" si="394"/>
        <v>82754</v>
      </c>
      <c r="E8450" s="6">
        <v>43818</v>
      </c>
      <c r="F8450" s="6">
        <f t="shared" si="396"/>
        <v>43908</v>
      </c>
      <c r="G8450" s="6" t="str">
        <f>IF('BCT Template'!R8449&gt;F8450,"Yes","No")</f>
        <v>No</v>
      </c>
      <c r="H8450" s="5" t="s">
        <v>210</v>
      </c>
      <c r="I8450" s="5" t="s">
        <v>211</v>
      </c>
      <c r="J8450" s="5" t="s">
        <v>184</v>
      </c>
      <c r="K8450" s="5" t="s">
        <v>185</v>
      </c>
      <c r="L8450" s="7" t="s">
        <v>164</v>
      </c>
      <c r="M8450" t="str">
        <f t="shared" si="395"/>
        <v>No</v>
      </c>
    </row>
    <row r="8451" spans="1:13" ht="15" thickBot="1" x14ac:dyDescent="0.4">
      <c r="A8451" s="5" t="s">
        <v>175</v>
      </c>
      <c r="B8451" s="5" t="s">
        <v>176</v>
      </c>
      <c r="C8451" s="5" t="s">
        <v>8652</v>
      </c>
      <c r="D8451" s="5">
        <f t="shared" ref="D8451:D8514" si="397">C8451*1</f>
        <v>78301</v>
      </c>
      <c r="E8451" s="6">
        <v>43617</v>
      </c>
      <c r="F8451" s="6">
        <f t="shared" si="396"/>
        <v>43707</v>
      </c>
      <c r="G8451" s="6" t="str">
        <f>IF('BCT Template'!R8450&gt;F8451,"Yes","No")</f>
        <v>No</v>
      </c>
      <c r="H8451" s="5" t="s">
        <v>210</v>
      </c>
      <c r="I8451" s="5" t="s">
        <v>211</v>
      </c>
      <c r="J8451" s="5" t="s">
        <v>184</v>
      </c>
      <c r="K8451" s="5" t="s">
        <v>185</v>
      </c>
      <c r="L8451" s="7" t="s">
        <v>164</v>
      </c>
      <c r="M8451" t="str">
        <f t="shared" ref="M8451:M8514" si="398">IF(J8451=" ","Yes",IF(J8451="3","Yes","No"))</f>
        <v>No</v>
      </c>
    </row>
    <row r="8452" spans="1:13" ht="15" thickBot="1" x14ac:dyDescent="0.4">
      <c r="A8452" s="5" t="s">
        <v>175</v>
      </c>
      <c r="B8452" s="5" t="s">
        <v>176</v>
      </c>
      <c r="C8452" s="5" t="s">
        <v>8653</v>
      </c>
      <c r="D8452" s="5">
        <f t="shared" si="397"/>
        <v>84697</v>
      </c>
      <c r="E8452" s="6">
        <v>40267</v>
      </c>
      <c r="F8452" s="6">
        <f t="shared" si="396"/>
        <v>40357</v>
      </c>
      <c r="G8452" s="6" t="str">
        <f>IF('BCT Template'!R8451&gt;F8452,"Yes","No")</f>
        <v>No</v>
      </c>
      <c r="H8452" s="5" t="s">
        <v>210</v>
      </c>
      <c r="I8452" s="5" t="s">
        <v>211</v>
      </c>
      <c r="J8452" s="5" t="s">
        <v>184</v>
      </c>
      <c r="K8452" s="5" t="s">
        <v>185</v>
      </c>
      <c r="L8452" s="7" t="s">
        <v>164</v>
      </c>
      <c r="M8452" t="str">
        <f t="shared" si="398"/>
        <v>No</v>
      </c>
    </row>
    <row r="8453" spans="1:13" ht="15" thickBot="1" x14ac:dyDescent="0.4">
      <c r="A8453" s="5" t="s">
        <v>175</v>
      </c>
      <c r="B8453" s="5" t="s">
        <v>176</v>
      </c>
      <c r="C8453" s="5" t="s">
        <v>8654</v>
      </c>
      <c r="D8453" s="5">
        <f t="shared" si="397"/>
        <v>59380</v>
      </c>
      <c r="E8453" s="6">
        <v>43799</v>
      </c>
      <c r="F8453" s="6">
        <f t="shared" si="396"/>
        <v>43889</v>
      </c>
      <c r="G8453" s="6" t="str">
        <f>IF('BCT Template'!R8452&gt;F8453,"Yes","No")</f>
        <v>No</v>
      </c>
      <c r="H8453" s="5" t="s">
        <v>182</v>
      </c>
      <c r="I8453" s="5" t="s">
        <v>183</v>
      </c>
      <c r="J8453" s="5" t="s">
        <v>200</v>
      </c>
      <c r="K8453" s="5" t="s">
        <v>201</v>
      </c>
      <c r="L8453" s="7" t="s">
        <v>164</v>
      </c>
      <c r="M8453" t="str">
        <f t="shared" si="398"/>
        <v>Yes</v>
      </c>
    </row>
    <row r="8454" spans="1:13" ht="15" thickBot="1" x14ac:dyDescent="0.4">
      <c r="A8454" s="5" t="s">
        <v>175</v>
      </c>
      <c r="B8454" s="5" t="s">
        <v>176</v>
      </c>
      <c r="C8454" s="5" t="s">
        <v>8655</v>
      </c>
      <c r="D8454" s="5">
        <f t="shared" si="397"/>
        <v>59566</v>
      </c>
      <c r="E8454" s="6">
        <v>43190</v>
      </c>
      <c r="F8454" s="6">
        <f t="shared" si="396"/>
        <v>43280</v>
      </c>
      <c r="G8454" s="6" t="str">
        <f>IF('BCT Template'!R8453&gt;F8454,"Yes","No")</f>
        <v>No</v>
      </c>
      <c r="H8454" s="5" t="s">
        <v>182</v>
      </c>
      <c r="I8454" s="5" t="s">
        <v>183</v>
      </c>
      <c r="J8454" s="5" t="s">
        <v>200</v>
      </c>
      <c r="K8454" s="5" t="s">
        <v>201</v>
      </c>
      <c r="L8454" s="7" t="s">
        <v>164</v>
      </c>
      <c r="M8454" t="str">
        <f t="shared" si="398"/>
        <v>Yes</v>
      </c>
    </row>
    <row r="8455" spans="1:13" ht="15" thickBot="1" x14ac:dyDescent="0.4">
      <c r="A8455" s="5" t="s">
        <v>175</v>
      </c>
      <c r="B8455" s="5" t="s">
        <v>176</v>
      </c>
      <c r="C8455" s="5" t="s">
        <v>8656</v>
      </c>
      <c r="D8455" s="5">
        <f t="shared" si="397"/>
        <v>58296</v>
      </c>
      <c r="E8455" s="6">
        <v>44196</v>
      </c>
      <c r="F8455" s="6">
        <f t="shared" si="396"/>
        <v>44286</v>
      </c>
      <c r="G8455" s="6" t="str">
        <f>IF('BCT Template'!R8454&gt;F8455,"Yes","No")</f>
        <v>No</v>
      </c>
      <c r="H8455" s="5" t="s">
        <v>182</v>
      </c>
      <c r="I8455" s="5" t="s">
        <v>183</v>
      </c>
      <c r="J8455" s="5" t="s">
        <v>184</v>
      </c>
      <c r="K8455" s="5" t="s">
        <v>185</v>
      </c>
      <c r="L8455" s="7" t="s">
        <v>164</v>
      </c>
      <c r="M8455" t="str">
        <f t="shared" si="398"/>
        <v>No</v>
      </c>
    </row>
    <row r="8456" spans="1:13" ht="15" thickBot="1" x14ac:dyDescent="0.4">
      <c r="A8456" s="5" t="s">
        <v>175</v>
      </c>
      <c r="B8456" s="5" t="s">
        <v>176</v>
      </c>
      <c r="C8456" s="5" t="s">
        <v>8657</v>
      </c>
      <c r="D8456" s="5">
        <f t="shared" si="397"/>
        <v>82583</v>
      </c>
      <c r="E8456" s="6">
        <v>44196</v>
      </c>
      <c r="F8456" s="6">
        <f t="shared" si="396"/>
        <v>44286</v>
      </c>
      <c r="G8456" s="6" t="str">
        <f>IF('BCT Template'!R8455&gt;F8456,"Yes","No")</f>
        <v>No</v>
      </c>
      <c r="H8456" s="5" t="s">
        <v>210</v>
      </c>
      <c r="I8456" s="5" t="s">
        <v>211</v>
      </c>
      <c r="J8456" s="5" t="s">
        <v>184</v>
      </c>
      <c r="K8456" s="5" t="s">
        <v>185</v>
      </c>
      <c r="L8456" s="7" t="s">
        <v>164</v>
      </c>
      <c r="M8456" t="str">
        <f t="shared" si="398"/>
        <v>No</v>
      </c>
    </row>
    <row r="8457" spans="1:13" ht="15" thickBot="1" x14ac:dyDescent="0.4">
      <c r="A8457" s="5" t="s">
        <v>175</v>
      </c>
      <c r="B8457" s="5" t="s">
        <v>176</v>
      </c>
      <c r="C8457" s="5" t="s">
        <v>8658</v>
      </c>
      <c r="D8457" s="5">
        <f t="shared" si="397"/>
        <v>82590</v>
      </c>
      <c r="E8457" s="6">
        <v>44196</v>
      </c>
      <c r="F8457" s="6">
        <f t="shared" si="396"/>
        <v>44286</v>
      </c>
      <c r="G8457" s="6" t="str">
        <f>IF('BCT Template'!R8456&gt;F8457,"Yes","No")</f>
        <v>No</v>
      </c>
      <c r="H8457" s="5" t="s">
        <v>210</v>
      </c>
      <c r="I8457" s="5" t="s">
        <v>211</v>
      </c>
      <c r="J8457" s="5" t="s">
        <v>184</v>
      </c>
      <c r="K8457" s="5" t="s">
        <v>185</v>
      </c>
      <c r="L8457" s="7" t="s">
        <v>164</v>
      </c>
      <c r="M8457" t="str">
        <f t="shared" si="398"/>
        <v>No</v>
      </c>
    </row>
    <row r="8458" spans="1:13" ht="15" thickBot="1" x14ac:dyDescent="0.4">
      <c r="A8458" s="5" t="s">
        <v>175</v>
      </c>
      <c r="B8458" s="5" t="s">
        <v>176</v>
      </c>
      <c r="C8458" s="5" t="s">
        <v>8659</v>
      </c>
      <c r="D8458" s="5">
        <f t="shared" si="397"/>
        <v>82249</v>
      </c>
      <c r="E8458" s="6">
        <v>44051</v>
      </c>
      <c r="F8458" s="6">
        <f t="shared" si="396"/>
        <v>44141</v>
      </c>
      <c r="G8458" s="6" t="str">
        <f>IF('BCT Template'!R8457&gt;F8458,"Yes","No")</f>
        <v>No</v>
      </c>
      <c r="H8458" s="5" t="s">
        <v>210</v>
      </c>
      <c r="I8458" s="5" t="s">
        <v>211</v>
      </c>
      <c r="J8458" s="5" t="s">
        <v>184</v>
      </c>
      <c r="K8458" s="5" t="s">
        <v>185</v>
      </c>
      <c r="L8458" s="7" t="s">
        <v>164</v>
      </c>
      <c r="M8458" t="str">
        <f t="shared" si="398"/>
        <v>No</v>
      </c>
    </row>
    <row r="8459" spans="1:13" ht="15" thickBot="1" x14ac:dyDescent="0.4">
      <c r="A8459" s="5" t="s">
        <v>175</v>
      </c>
      <c r="B8459" s="5" t="s">
        <v>176</v>
      </c>
      <c r="C8459" s="5" t="s">
        <v>8660</v>
      </c>
      <c r="D8459" s="5">
        <f t="shared" si="397"/>
        <v>58145</v>
      </c>
      <c r="E8459" s="6">
        <v>43799</v>
      </c>
      <c r="F8459" s="6">
        <f t="shared" si="396"/>
        <v>43889</v>
      </c>
      <c r="G8459" s="6" t="str">
        <f>IF('BCT Template'!R8458&gt;F8459,"Yes","No")</f>
        <v>No</v>
      </c>
      <c r="H8459" s="5" t="s">
        <v>182</v>
      </c>
      <c r="I8459" s="5" t="s">
        <v>183</v>
      </c>
      <c r="J8459" s="5" t="s">
        <v>200</v>
      </c>
      <c r="K8459" s="5" t="s">
        <v>201</v>
      </c>
      <c r="L8459" s="7" t="s">
        <v>164</v>
      </c>
      <c r="M8459" t="str">
        <f t="shared" si="398"/>
        <v>Yes</v>
      </c>
    </row>
    <row r="8460" spans="1:13" ht="15" thickBot="1" x14ac:dyDescent="0.4">
      <c r="A8460" s="5" t="s">
        <v>175</v>
      </c>
      <c r="B8460" s="5" t="s">
        <v>176</v>
      </c>
      <c r="C8460" s="5" t="s">
        <v>8661</v>
      </c>
      <c r="D8460" s="5">
        <f t="shared" si="397"/>
        <v>81019</v>
      </c>
      <c r="E8460" s="6">
        <v>43008</v>
      </c>
      <c r="F8460" s="6">
        <f t="shared" si="396"/>
        <v>43098</v>
      </c>
      <c r="G8460" s="6" t="str">
        <f>IF('BCT Template'!R8459&gt;F8460,"Yes","No")</f>
        <v>No</v>
      </c>
      <c r="H8460" s="5" t="s">
        <v>182</v>
      </c>
      <c r="I8460" s="5" t="s">
        <v>183</v>
      </c>
      <c r="J8460" s="5" t="s">
        <v>200</v>
      </c>
      <c r="K8460" s="5" t="s">
        <v>201</v>
      </c>
      <c r="L8460" s="7" t="s">
        <v>164</v>
      </c>
      <c r="M8460" t="str">
        <f t="shared" si="398"/>
        <v>Yes</v>
      </c>
    </row>
    <row r="8461" spans="1:13" ht="15" thickBot="1" x14ac:dyDescent="0.4">
      <c r="A8461" s="5" t="s">
        <v>175</v>
      </c>
      <c r="B8461" s="5" t="s">
        <v>176</v>
      </c>
      <c r="C8461" s="5" t="s">
        <v>8662</v>
      </c>
      <c r="D8461" s="5">
        <f t="shared" si="397"/>
        <v>79290</v>
      </c>
      <c r="E8461" s="6">
        <v>43728</v>
      </c>
      <c r="F8461" s="6">
        <f t="shared" si="396"/>
        <v>43818</v>
      </c>
      <c r="G8461" s="6" t="str">
        <f>IF('BCT Template'!R8460&gt;F8461,"Yes","No")</f>
        <v>No</v>
      </c>
      <c r="H8461" s="5" t="s">
        <v>189</v>
      </c>
      <c r="I8461" s="5" t="s">
        <v>190</v>
      </c>
      <c r="J8461" s="5" t="s">
        <v>200</v>
      </c>
      <c r="K8461" s="5" t="s">
        <v>201</v>
      </c>
      <c r="L8461" s="7" t="s">
        <v>164</v>
      </c>
      <c r="M8461" t="str">
        <f t="shared" si="398"/>
        <v>Yes</v>
      </c>
    </row>
    <row r="8462" spans="1:13" ht="15" thickBot="1" x14ac:dyDescent="0.4">
      <c r="A8462" s="5" t="s">
        <v>175</v>
      </c>
      <c r="B8462" s="5" t="s">
        <v>176</v>
      </c>
      <c r="C8462" s="5" t="s">
        <v>8663</v>
      </c>
      <c r="D8462" s="5">
        <f t="shared" si="397"/>
        <v>80227</v>
      </c>
      <c r="E8462" s="6">
        <v>41578</v>
      </c>
      <c r="F8462" s="6">
        <f t="shared" si="396"/>
        <v>41668</v>
      </c>
      <c r="G8462" s="6" t="str">
        <f>IF('BCT Template'!R8461&gt;F8462,"Yes","No")</f>
        <v>No</v>
      </c>
      <c r="H8462" s="5" t="s">
        <v>182</v>
      </c>
      <c r="I8462" s="5" t="s">
        <v>183</v>
      </c>
      <c r="J8462" s="5" t="s">
        <v>184</v>
      </c>
      <c r="K8462" s="5" t="s">
        <v>185</v>
      </c>
      <c r="L8462" s="7" t="s">
        <v>164</v>
      </c>
      <c r="M8462" t="str">
        <f t="shared" si="398"/>
        <v>No</v>
      </c>
    </row>
    <row r="8463" spans="1:13" ht="15" thickBot="1" x14ac:dyDescent="0.4">
      <c r="A8463" s="5" t="s">
        <v>175</v>
      </c>
      <c r="B8463" s="5" t="s">
        <v>176</v>
      </c>
      <c r="C8463" s="5" t="s">
        <v>8664</v>
      </c>
      <c r="D8463" s="5">
        <f t="shared" si="397"/>
        <v>59960</v>
      </c>
      <c r="E8463" s="6">
        <v>43326</v>
      </c>
      <c r="F8463" s="6">
        <f t="shared" si="396"/>
        <v>43416</v>
      </c>
      <c r="G8463" s="6" t="str">
        <f>IF('BCT Template'!R8462&gt;F8463,"Yes","No")</f>
        <v>No</v>
      </c>
      <c r="H8463" s="5" t="s">
        <v>182</v>
      </c>
      <c r="I8463" s="5" t="s">
        <v>183</v>
      </c>
      <c r="J8463" s="5" t="s">
        <v>200</v>
      </c>
      <c r="K8463" s="5" t="s">
        <v>201</v>
      </c>
      <c r="L8463" s="7" t="s">
        <v>164</v>
      </c>
      <c r="M8463" t="str">
        <f t="shared" si="398"/>
        <v>Yes</v>
      </c>
    </row>
    <row r="8464" spans="1:13" ht="15" thickBot="1" x14ac:dyDescent="0.4">
      <c r="A8464" s="5" t="s">
        <v>175</v>
      </c>
      <c r="B8464" s="5" t="s">
        <v>176</v>
      </c>
      <c r="C8464" s="5" t="s">
        <v>8665</v>
      </c>
      <c r="D8464" s="5">
        <f t="shared" si="397"/>
        <v>21190</v>
      </c>
      <c r="E8464" s="6">
        <v>44104</v>
      </c>
      <c r="F8464" s="6">
        <f t="shared" si="396"/>
        <v>44194</v>
      </c>
      <c r="G8464" s="6" t="str">
        <f>IF('BCT Template'!R8463&gt;F8464,"Yes","No")</f>
        <v>No</v>
      </c>
      <c r="H8464" s="5" t="s">
        <v>178</v>
      </c>
      <c r="I8464" s="5" t="s">
        <v>179</v>
      </c>
      <c r="J8464" s="5" t="s">
        <v>35</v>
      </c>
      <c r="K8464" s="5" t="s">
        <v>180</v>
      </c>
      <c r="L8464" s="7" t="s">
        <v>164</v>
      </c>
      <c r="M8464" t="str">
        <f t="shared" si="398"/>
        <v>Yes</v>
      </c>
    </row>
    <row r="8465" spans="1:13" ht="15" thickBot="1" x14ac:dyDescent="0.4">
      <c r="A8465" s="5" t="s">
        <v>175</v>
      </c>
      <c r="B8465" s="5" t="s">
        <v>176</v>
      </c>
      <c r="C8465" s="5" t="s">
        <v>8666</v>
      </c>
      <c r="D8465" s="5">
        <f t="shared" si="397"/>
        <v>82463</v>
      </c>
      <c r="E8465" s="6">
        <v>44258</v>
      </c>
      <c r="F8465" s="6">
        <f t="shared" si="396"/>
        <v>44348</v>
      </c>
      <c r="G8465" s="6" t="str">
        <f>IF('BCT Template'!R8464&gt;F8465,"Yes","No")</f>
        <v>No</v>
      </c>
      <c r="H8465" s="5" t="s">
        <v>210</v>
      </c>
      <c r="I8465" s="5" t="s">
        <v>211</v>
      </c>
      <c r="J8465" s="5" t="s">
        <v>184</v>
      </c>
      <c r="K8465" s="5" t="s">
        <v>185</v>
      </c>
      <c r="L8465" s="7" t="s">
        <v>164</v>
      </c>
      <c r="M8465" t="str">
        <f t="shared" si="398"/>
        <v>No</v>
      </c>
    </row>
    <row r="8466" spans="1:13" ht="15" thickBot="1" x14ac:dyDescent="0.4">
      <c r="A8466" s="5" t="s">
        <v>175</v>
      </c>
      <c r="B8466" s="5" t="s">
        <v>176</v>
      </c>
      <c r="C8466" s="5" t="s">
        <v>8667</v>
      </c>
      <c r="D8466" s="5">
        <f t="shared" si="397"/>
        <v>81341</v>
      </c>
      <c r="E8466" s="6">
        <v>43646</v>
      </c>
      <c r="F8466" s="6">
        <f t="shared" si="396"/>
        <v>43736</v>
      </c>
      <c r="G8466" s="6" t="str">
        <f>IF('BCT Template'!R8465&gt;F8466,"Yes","No")</f>
        <v>No</v>
      </c>
      <c r="H8466" s="5" t="s">
        <v>182</v>
      </c>
      <c r="I8466" s="5" t="s">
        <v>183</v>
      </c>
      <c r="J8466" s="5" t="s">
        <v>184</v>
      </c>
      <c r="K8466" s="5" t="s">
        <v>185</v>
      </c>
      <c r="L8466" s="7" t="s">
        <v>164</v>
      </c>
      <c r="M8466" t="str">
        <f t="shared" si="398"/>
        <v>No</v>
      </c>
    </row>
    <row r="8467" spans="1:13" ht="15" thickBot="1" x14ac:dyDescent="0.4">
      <c r="A8467" s="5" t="s">
        <v>175</v>
      </c>
      <c r="B8467" s="5" t="s">
        <v>176</v>
      </c>
      <c r="C8467" s="5" t="s">
        <v>8668</v>
      </c>
      <c r="D8467" s="5">
        <f t="shared" si="397"/>
        <v>20647</v>
      </c>
      <c r="E8467" s="6">
        <v>43373</v>
      </c>
      <c r="F8467" s="6">
        <f t="shared" si="396"/>
        <v>43463</v>
      </c>
      <c r="G8467" s="6" t="str">
        <f>IF('BCT Template'!R8466&gt;F8467,"Yes","No")</f>
        <v>No</v>
      </c>
      <c r="H8467" s="5" t="s">
        <v>197</v>
      </c>
      <c r="I8467" s="5" t="s">
        <v>198</v>
      </c>
      <c r="J8467" s="5" t="s">
        <v>184</v>
      </c>
      <c r="K8467" s="5" t="s">
        <v>185</v>
      </c>
      <c r="L8467" s="7" t="s">
        <v>164</v>
      </c>
      <c r="M8467" t="str">
        <f t="shared" si="398"/>
        <v>No</v>
      </c>
    </row>
    <row r="8468" spans="1:13" ht="15" thickBot="1" x14ac:dyDescent="0.4">
      <c r="A8468" s="5" t="s">
        <v>175</v>
      </c>
      <c r="B8468" s="5" t="s">
        <v>176</v>
      </c>
      <c r="C8468" s="5" t="s">
        <v>8669</v>
      </c>
      <c r="D8468" s="5">
        <f t="shared" si="397"/>
        <v>29642</v>
      </c>
      <c r="E8468" s="6">
        <v>41790</v>
      </c>
      <c r="F8468" s="6">
        <f t="shared" si="396"/>
        <v>41880</v>
      </c>
      <c r="G8468" s="6" t="str">
        <f>IF('BCT Template'!R8467&gt;F8468,"Yes","No")</f>
        <v>No</v>
      </c>
      <c r="H8468" s="5" t="s">
        <v>178</v>
      </c>
      <c r="I8468" s="5" t="s">
        <v>179</v>
      </c>
      <c r="J8468" s="5" t="s">
        <v>35</v>
      </c>
      <c r="K8468" s="5" t="s">
        <v>180</v>
      </c>
      <c r="L8468" s="7" t="s">
        <v>164</v>
      </c>
      <c r="M8468" t="str">
        <f t="shared" si="398"/>
        <v>Yes</v>
      </c>
    </row>
    <row r="8469" spans="1:13" ht="15" thickBot="1" x14ac:dyDescent="0.4">
      <c r="A8469" s="5" t="s">
        <v>175</v>
      </c>
      <c r="B8469" s="5" t="s">
        <v>176</v>
      </c>
      <c r="C8469" s="5" t="s">
        <v>8670</v>
      </c>
      <c r="D8469" s="5">
        <f t="shared" si="397"/>
        <v>77757</v>
      </c>
      <c r="E8469" s="6">
        <v>43538</v>
      </c>
      <c r="F8469" s="6">
        <f t="shared" si="396"/>
        <v>43628</v>
      </c>
      <c r="G8469" s="6" t="str">
        <f>IF('BCT Template'!R8468&gt;F8469,"Yes","No")</f>
        <v>No</v>
      </c>
      <c r="H8469" s="5" t="s">
        <v>189</v>
      </c>
      <c r="I8469" s="5" t="s">
        <v>190</v>
      </c>
      <c r="J8469" s="5" t="s">
        <v>200</v>
      </c>
      <c r="K8469" s="5" t="s">
        <v>201</v>
      </c>
      <c r="L8469" s="7" t="s">
        <v>164</v>
      </c>
      <c r="M8469" t="str">
        <f t="shared" si="398"/>
        <v>Yes</v>
      </c>
    </row>
    <row r="8470" spans="1:13" ht="15" thickBot="1" x14ac:dyDescent="0.4">
      <c r="A8470" s="5" t="s">
        <v>175</v>
      </c>
      <c r="B8470" s="5" t="s">
        <v>176</v>
      </c>
      <c r="C8470" s="5" t="s">
        <v>8671</v>
      </c>
      <c r="D8470" s="5">
        <f t="shared" si="397"/>
        <v>22022</v>
      </c>
      <c r="E8470" s="6">
        <v>44043</v>
      </c>
      <c r="F8470" s="6">
        <f t="shared" ref="F8470:F8533" si="399">E8470+90</f>
        <v>44133</v>
      </c>
      <c r="G8470" s="6" t="str">
        <f>IF('BCT Template'!R8469&gt;F8470,"Yes","No")</f>
        <v>No</v>
      </c>
      <c r="H8470" s="5" t="s">
        <v>178</v>
      </c>
      <c r="I8470" s="5" t="s">
        <v>179</v>
      </c>
      <c r="J8470" s="5" t="s">
        <v>35</v>
      </c>
      <c r="K8470" s="5" t="s">
        <v>180</v>
      </c>
      <c r="L8470" s="7" t="s">
        <v>164</v>
      </c>
      <c r="M8470" t="str">
        <f t="shared" si="398"/>
        <v>Yes</v>
      </c>
    </row>
    <row r="8471" spans="1:13" ht="15" thickBot="1" x14ac:dyDescent="0.4">
      <c r="A8471" s="5" t="s">
        <v>175</v>
      </c>
      <c r="B8471" s="5" t="s">
        <v>176</v>
      </c>
      <c r="C8471" s="5" t="s">
        <v>8672</v>
      </c>
      <c r="D8471" s="5">
        <f t="shared" si="397"/>
        <v>77603</v>
      </c>
      <c r="E8471" s="6">
        <v>44196</v>
      </c>
      <c r="F8471" s="6">
        <f t="shared" si="399"/>
        <v>44286</v>
      </c>
      <c r="G8471" s="6" t="str">
        <f>IF('BCT Template'!R8470&gt;F8471,"Yes","No")</f>
        <v>No</v>
      </c>
      <c r="H8471" s="5" t="s">
        <v>189</v>
      </c>
      <c r="I8471" s="5" t="s">
        <v>190</v>
      </c>
      <c r="J8471" s="5" t="s">
        <v>184</v>
      </c>
      <c r="K8471" s="5" t="s">
        <v>185</v>
      </c>
      <c r="L8471" s="7" t="s">
        <v>164</v>
      </c>
      <c r="M8471" t="str">
        <f t="shared" si="398"/>
        <v>No</v>
      </c>
    </row>
    <row r="8472" spans="1:13" ht="15" thickBot="1" x14ac:dyDescent="0.4">
      <c r="A8472" s="5" t="s">
        <v>175</v>
      </c>
      <c r="B8472" s="5" t="s">
        <v>176</v>
      </c>
      <c r="C8472" s="5" t="s">
        <v>8673</v>
      </c>
      <c r="D8472" s="5">
        <f t="shared" si="397"/>
        <v>78866</v>
      </c>
      <c r="E8472" s="6">
        <v>43558</v>
      </c>
      <c r="F8472" s="6">
        <f t="shared" si="399"/>
        <v>43648</v>
      </c>
      <c r="G8472" s="6" t="str">
        <f>IF('BCT Template'!R8471&gt;F8472,"Yes","No")</f>
        <v>No</v>
      </c>
      <c r="H8472" s="5" t="s">
        <v>210</v>
      </c>
      <c r="I8472" s="5" t="s">
        <v>211</v>
      </c>
      <c r="J8472" s="5" t="s">
        <v>184</v>
      </c>
      <c r="K8472" s="5" t="s">
        <v>185</v>
      </c>
      <c r="L8472" s="7" t="s">
        <v>164</v>
      </c>
      <c r="M8472" t="str">
        <f t="shared" si="398"/>
        <v>No</v>
      </c>
    </row>
    <row r="8473" spans="1:13" ht="15" thickBot="1" x14ac:dyDescent="0.4">
      <c r="A8473" s="5" t="s">
        <v>175</v>
      </c>
      <c r="B8473" s="5" t="s">
        <v>176</v>
      </c>
      <c r="C8473" s="5" t="s">
        <v>8674</v>
      </c>
      <c r="D8473" s="5">
        <f t="shared" si="397"/>
        <v>59942</v>
      </c>
      <c r="E8473" s="6">
        <v>42978</v>
      </c>
      <c r="F8473" s="6">
        <f t="shared" si="399"/>
        <v>43068</v>
      </c>
      <c r="G8473" s="6" t="str">
        <f>IF('BCT Template'!R8472&gt;F8473,"Yes","No")</f>
        <v>No</v>
      </c>
      <c r="H8473" s="5" t="s">
        <v>182</v>
      </c>
      <c r="I8473" s="5" t="s">
        <v>183</v>
      </c>
      <c r="J8473" s="5" t="s">
        <v>200</v>
      </c>
      <c r="K8473" s="5" t="s">
        <v>201</v>
      </c>
      <c r="L8473" s="7" t="s">
        <v>164</v>
      </c>
      <c r="M8473" t="str">
        <f t="shared" si="398"/>
        <v>Yes</v>
      </c>
    </row>
    <row r="8474" spans="1:13" ht="15" thickBot="1" x14ac:dyDescent="0.4">
      <c r="A8474" s="5" t="s">
        <v>175</v>
      </c>
      <c r="B8474" s="5" t="s">
        <v>176</v>
      </c>
      <c r="C8474" s="5" t="s">
        <v>8675</v>
      </c>
      <c r="D8474" s="5">
        <f t="shared" si="397"/>
        <v>18534</v>
      </c>
      <c r="E8474" s="6">
        <v>42962</v>
      </c>
      <c r="F8474" s="6">
        <f t="shared" si="399"/>
        <v>43052</v>
      </c>
      <c r="G8474" s="6" t="str">
        <f>IF('BCT Template'!R8473&gt;F8474,"Yes","No")</f>
        <v>No</v>
      </c>
      <c r="H8474" s="5" t="s">
        <v>234</v>
      </c>
      <c r="I8474" s="5" t="s">
        <v>235</v>
      </c>
      <c r="J8474" s="5" t="s">
        <v>184</v>
      </c>
      <c r="K8474" s="5" t="s">
        <v>185</v>
      </c>
      <c r="L8474" s="7" t="s">
        <v>164</v>
      </c>
      <c r="M8474" t="str">
        <f t="shared" si="398"/>
        <v>No</v>
      </c>
    </row>
    <row r="8475" spans="1:13" ht="15" thickBot="1" x14ac:dyDescent="0.4">
      <c r="A8475" s="5" t="s">
        <v>175</v>
      </c>
      <c r="B8475" s="5" t="s">
        <v>176</v>
      </c>
      <c r="C8475" s="5" t="s">
        <v>8676</v>
      </c>
      <c r="D8475" s="5">
        <f t="shared" si="397"/>
        <v>79092</v>
      </c>
      <c r="E8475" s="6">
        <v>42766</v>
      </c>
      <c r="F8475" s="6">
        <f t="shared" si="399"/>
        <v>42856</v>
      </c>
      <c r="G8475" s="6" t="str">
        <f>IF('BCT Template'!R8474&gt;F8475,"Yes","No")</f>
        <v>No</v>
      </c>
      <c r="H8475" s="5" t="s">
        <v>189</v>
      </c>
      <c r="I8475" s="5" t="s">
        <v>190</v>
      </c>
      <c r="J8475" s="5" t="s">
        <v>200</v>
      </c>
      <c r="K8475" s="5" t="s">
        <v>201</v>
      </c>
      <c r="L8475" s="7" t="s">
        <v>164</v>
      </c>
      <c r="M8475" t="str">
        <f t="shared" si="398"/>
        <v>Yes</v>
      </c>
    </row>
    <row r="8476" spans="1:13" ht="15" thickBot="1" x14ac:dyDescent="0.4">
      <c r="A8476" s="5" t="s">
        <v>175</v>
      </c>
      <c r="B8476" s="5" t="s">
        <v>176</v>
      </c>
      <c r="C8476" s="5" t="s">
        <v>8677</v>
      </c>
      <c r="D8476" s="5">
        <f t="shared" si="397"/>
        <v>29541</v>
      </c>
      <c r="E8476" s="6">
        <v>42582</v>
      </c>
      <c r="F8476" s="6">
        <f t="shared" si="399"/>
        <v>42672</v>
      </c>
      <c r="G8476" s="6" t="str">
        <f>IF('BCT Template'!R8475&gt;F8476,"Yes","No")</f>
        <v>No</v>
      </c>
      <c r="H8476" s="5" t="s">
        <v>178</v>
      </c>
      <c r="I8476" s="5" t="s">
        <v>179</v>
      </c>
      <c r="J8476" s="5" t="s">
        <v>35</v>
      </c>
      <c r="K8476" s="5" t="s">
        <v>180</v>
      </c>
      <c r="L8476" s="7" t="s">
        <v>164</v>
      </c>
      <c r="M8476" t="str">
        <f t="shared" si="398"/>
        <v>Yes</v>
      </c>
    </row>
    <row r="8477" spans="1:13" ht="15" thickBot="1" x14ac:dyDescent="0.4">
      <c r="A8477" s="5" t="s">
        <v>175</v>
      </c>
      <c r="B8477" s="5" t="s">
        <v>176</v>
      </c>
      <c r="C8477" s="5" t="s">
        <v>8678</v>
      </c>
      <c r="D8477" s="5">
        <f t="shared" si="397"/>
        <v>23320</v>
      </c>
      <c r="E8477" s="6">
        <v>37894</v>
      </c>
      <c r="F8477" s="6">
        <f t="shared" si="399"/>
        <v>37984</v>
      </c>
      <c r="G8477" s="6" t="str">
        <f>IF('BCT Template'!R8476&gt;F8477,"Yes","No")</f>
        <v>No</v>
      </c>
      <c r="H8477" s="5" t="s">
        <v>178</v>
      </c>
      <c r="I8477" s="5" t="s">
        <v>179</v>
      </c>
      <c r="J8477" s="5" t="s">
        <v>35</v>
      </c>
      <c r="K8477" s="5" t="s">
        <v>180</v>
      </c>
      <c r="L8477" s="7" t="s">
        <v>164</v>
      </c>
      <c r="M8477" t="str">
        <f t="shared" si="398"/>
        <v>Yes</v>
      </c>
    </row>
    <row r="8478" spans="1:13" ht="15" thickBot="1" x14ac:dyDescent="0.4">
      <c r="A8478" s="5" t="s">
        <v>175</v>
      </c>
      <c r="B8478" s="5" t="s">
        <v>176</v>
      </c>
      <c r="C8478" s="5" t="s">
        <v>8679</v>
      </c>
      <c r="D8478" s="5">
        <f t="shared" si="397"/>
        <v>21255</v>
      </c>
      <c r="E8478" s="6">
        <v>40268</v>
      </c>
      <c r="F8478" s="6">
        <f t="shared" si="399"/>
        <v>40358</v>
      </c>
      <c r="G8478" s="6" t="str">
        <f>IF('BCT Template'!R8477&gt;F8478,"Yes","No")</f>
        <v>No</v>
      </c>
      <c r="H8478" s="5" t="s">
        <v>178</v>
      </c>
      <c r="I8478" s="5" t="s">
        <v>179</v>
      </c>
      <c r="J8478" s="5" t="s">
        <v>35</v>
      </c>
      <c r="K8478" s="5" t="s">
        <v>180</v>
      </c>
      <c r="L8478" s="7" t="s">
        <v>164</v>
      </c>
      <c r="M8478" t="str">
        <f t="shared" si="398"/>
        <v>Yes</v>
      </c>
    </row>
    <row r="8479" spans="1:13" ht="15" thickBot="1" x14ac:dyDescent="0.4">
      <c r="A8479" s="5" t="s">
        <v>175</v>
      </c>
      <c r="B8479" s="5" t="s">
        <v>176</v>
      </c>
      <c r="C8479" s="5" t="s">
        <v>8680</v>
      </c>
      <c r="D8479" s="5">
        <f t="shared" si="397"/>
        <v>29405</v>
      </c>
      <c r="E8479" s="6">
        <v>42521</v>
      </c>
      <c r="F8479" s="6">
        <f t="shared" si="399"/>
        <v>42611</v>
      </c>
      <c r="G8479" s="6" t="str">
        <f>IF('BCT Template'!R8478&gt;F8479,"Yes","No")</f>
        <v>No</v>
      </c>
      <c r="H8479" s="5" t="s">
        <v>178</v>
      </c>
      <c r="I8479" s="5" t="s">
        <v>179</v>
      </c>
      <c r="J8479" s="5" t="s">
        <v>35</v>
      </c>
      <c r="K8479" s="5" t="s">
        <v>180</v>
      </c>
      <c r="L8479" s="7" t="s">
        <v>164</v>
      </c>
      <c r="M8479" t="str">
        <f t="shared" si="398"/>
        <v>Yes</v>
      </c>
    </row>
    <row r="8480" spans="1:13" ht="15" thickBot="1" x14ac:dyDescent="0.4">
      <c r="A8480" s="5" t="s">
        <v>175</v>
      </c>
      <c r="B8480" s="5" t="s">
        <v>176</v>
      </c>
      <c r="C8480" s="5" t="s">
        <v>8681</v>
      </c>
      <c r="D8480" s="5">
        <f t="shared" si="397"/>
        <v>80172</v>
      </c>
      <c r="E8480" s="6">
        <v>44012</v>
      </c>
      <c r="F8480" s="6">
        <f t="shared" si="399"/>
        <v>44102</v>
      </c>
      <c r="G8480" s="6" t="str">
        <f>IF('BCT Template'!R8479&gt;F8480,"Yes","No")</f>
        <v>No</v>
      </c>
      <c r="H8480" s="5" t="s">
        <v>182</v>
      </c>
      <c r="I8480" s="5" t="s">
        <v>183</v>
      </c>
      <c r="J8480" s="5" t="s">
        <v>184</v>
      </c>
      <c r="K8480" s="5" t="s">
        <v>185</v>
      </c>
      <c r="L8480" s="7" t="s">
        <v>164</v>
      </c>
      <c r="M8480" t="str">
        <f t="shared" si="398"/>
        <v>No</v>
      </c>
    </row>
    <row r="8481" spans="1:13" ht="15" thickBot="1" x14ac:dyDescent="0.4">
      <c r="A8481" s="5" t="s">
        <v>175</v>
      </c>
      <c r="B8481" s="5" t="s">
        <v>176</v>
      </c>
      <c r="C8481" s="5" t="s">
        <v>8682</v>
      </c>
      <c r="D8481" s="5">
        <f t="shared" si="397"/>
        <v>79313</v>
      </c>
      <c r="E8481" s="6">
        <v>44070</v>
      </c>
      <c r="F8481" s="6">
        <f t="shared" si="399"/>
        <v>44160</v>
      </c>
      <c r="G8481" s="6" t="str">
        <f>IF('BCT Template'!R8480&gt;F8481,"Yes","No")</f>
        <v>No</v>
      </c>
      <c r="H8481" s="5" t="s">
        <v>189</v>
      </c>
      <c r="I8481" s="5" t="s">
        <v>190</v>
      </c>
      <c r="J8481" s="5" t="s">
        <v>184</v>
      </c>
      <c r="K8481" s="5" t="s">
        <v>185</v>
      </c>
      <c r="L8481" s="7" t="s">
        <v>164</v>
      </c>
      <c r="M8481" t="str">
        <f t="shared" si="398"/>
        <v>No</v>
      </c>
    </row>
    <row r="8482" spans="1:13" ht="15" thickBot="1" x14ac:dyDescent="0.4">
      <c r="A8482" s="5" t="s">
        <v>175</v>
      </c>
      <c r="B8482" s="5" t="s">
        <v>176</v>
      </c>
      <c r="C8482" s="5" t="s">
        <v>8683</v>
      </c>
      <c r="D8482" s="5">
        <f t="shared" si="397"/>
        <v>79332</v>
      </c>
      <c r="E8482" s="6">
        <v>42355</v>
      </c>
      <c r="F8482" s="6">
        <f t="shared" si="399"/>
        <v>42445</v>
      </c>
      <c r="G8482" s="6" t="str">
        <f>IF('BCT Template'!R8481&gt;F8482,"Yes","No")</f>
        <v>No</v>
      </c>
      <c r="H8482" s="5" t="s">
        <v>189</v>
      </c>
      <c r="I8482" s="5" t="s">
        <v>190</v>
      </c>
      <c r="J8482" s="5" t="s">
        <v>200</v>
      </c>
      <c r="K8482" s="5" t="s">
        <v>201</v>
      </c>
      <c r="L8482" s="7" t="s">
        <v>164</v>
      </c>
      <c r="M8482" t="str">
        <f t="shared" si="398"/>
        <v>Yes</v>
      </c>
    </row>
    <row r="8483" spans="1:13" ht="15" thickBot="1" x14ac:dyDescent="0.4">
      <c r="A8483" s="5" t="s">
        <v>175</v>
      </c>
      <c r="B8483" s="5" t="s">
        <v>176</v>
      </c>
      <c r="C8483" s="5" t="s">
        <v>8684</v>
      </c>
      <c r="D8483" s="5">
        <f t="shared" si="397"/>
        <v>21192</v>
      </c>
      <c r="E8483" s="6">
        <v>38168</v>
      </c>
      <c r="F8483" s="6">
        <f t="shared" si="399"/>
        <v>38258</v>
      </c>
      <c r="G8483" s="6" t="str">
        <f>IF('BCT Template'!R8482&gt;F8483,"Yes","No")</f>
        <v>No</v>
      </c>
      <c r="H8483" s="5" t="s">
        <v>178</v>
      </c>
      <c r="I8483" s="5" t="s">
        <v>179</v>
      </c>
      <c r="J8483" s="5" t="s">
        <v>35</v>
      </c>
      <c r="K8483" s="5" t="s">
        <v>180</v>
      </c>
      <c r="L8483" s="7" t="s">
        <v>164</v>
      </c>
      <c r="M8483" t="str">
        <f t="shared" si="398"/>
        <v>Yes</v>
      </c>
    </row>
    <row r="8484" spans="1:13" ht="15" thickBot="1" x14ac:dyDescent="0.4">
      <c r="A8484" s="5" t="s">
        <v>175</v>
      </c>
      <c r="B8484" s="5" t="s">
        <v>176</v>
      </c>
      <c r="C8484" s="5" t="s">
        <v>8685</v>
      </c>
      <c r="D8484" s="5">
        <f t="shared" si="397"/>
        <v>59054</v>
      </c>
      <c r="E8484" s="6">
        <v>40482</v>
      </c>
      <c r="F8484" s="6">
        <f t="shared" si="399"/>
        <v>40572</v>
      </c>
      <c r="G8484" s="6" t="str">
        <f>IF('BCT Template'!R8483&gt;F8484,"Yes","No")</f>
        <v>No</v>
      </c>
      <c r="H8484" s="5" t="s">
        <v>182</v>
      </c>
      <c r="I8484" s="5" t="s">
        <v>183</v>
      </c>
      <c r="J8484" s="5" t="s">
        <v>200</v>
      </c>
      <c r="K8484" s="5" t="s">
        <v>201</v>
      </c>
      <c r="L8484" s="7" t="s">
        <v>164</v>
      </c>
      <c r="M8484" t="str">
        <f t="shared" si="398"/>
        <v>Yes</v>
      </c>
    </row>
    <row r="8485" spans="1:13" ht="15" thickBot="1" x14ac:dyDescent="0.4">
      <c r="A8485" s="5" t="s">
        <v>175</v>
      </c>
      <c r="B8485" s="5" t="s">
        <v>176</v>
      </c>
      <c r="C8485" s="5" t="s">
        <v>8686</v>
      </c>
      <c r="D8485" s="5">
        <f t="shared" si="397"/>
        <v>59977</v>
      </c>
      <c r="E8485" s="6">
        <v>41953</v>
      </c>
      <c r="F8485" s="6">
        <f t="shared" si="399"/>
        <v>42043</v>
      </c>
      <c r="G8485" s="6" t="str">
        <f>IF('BCT Template'!R8484&gt;F8485,"Yes","No")</f>
        <v>No</v>
      </c>
      <c r="H8485" s="5" t="s">
        <v>182</v>
      </c>
      <c r="I8485" s="5" t="s">
        <v>183</v>
      </c>
      <c r="J8485" s="5" t="s">
        <v>184</v>
      </c>
      <c r="K8485" s="5" t="s">
        <v>185</v>
      </c>
      <c r="L8485" s="7" t="s">
        <v>164</v>
      </c>
      <c r="M8485" t="str">
        <f t="shared" si="398"/>
        <v>No</v>
      </c>
    </row>
    <row r="8486" spans="1:13" ht="15" thickBot="1" x14ac:dyDescent="0.4">
      <c r="A8486" s="5" t="s">
        <v>175</v>
      </c>
      <c r="B8486" s="5" t="s">
        <v>176</v>
      </c>
      <c r="C8486" s="5" t="s">
        <v>8687</v>
      </c>
      <c r="D8486" s="5">
        <f t="shared" si="397"/>
        <v>18646</v>
      </c>
      <c r="E8486" s="6">
        <v>44165</v>
      </c>
      <c r="F8486" s="6">
        <f t="shared" si="399"/>
        <v>44255</v>
      </c>
      <c r="G8486" s="6" t="str">
        <f>IF('BCT Template'!R8485&gt;F8486,"Yes","No")</f>
        <v>No</v>
      </c>
      <c r="H8486" s="5" t="s">
        <v>234</v>
      </c>
      <c r="I8486" s="5" t="s">
        <v>235</v>
      </c>
      <c r="J8486" s="5" t="s">
        <v>184</v>
      </c>
      <c r="K8486" s="5" t="s">
        <v>185</v>
      </c>
      <c r="L8486" s="7" t="s">
        <v>164</v>
      </c>
      <c r="M8486" t="str">
        <f t="shared" si="398"/>
        <v>No</v>
      </c>
    </row>
    <row r="8487" spans="1:13" ht="15" thickBot="1" x14ac:dyDescent="0.4">
      <c r="A8487" s="5" t="s">
        <v>175</v>
      </c>
      <c r="B8487" s="5" t="s">
        <v>176</v>
      </c>
      <c r="C8487" s="5" t="s">
        <v>8688</v>
      </c>
      <c r="D8487" s="5">
        <f t="shared" si="397"/>
        <v>82631</v>
      </c>
      <c r="E8487" s="6">
        <v>44269</v>
      </c>
      <c r="F8487" s="6">
        <f t="shared" si="399"/>
        <v>44359</v>
      </c>
      <c r="G8487" s="6" t="str">
        <f>IF('BCT Template'!R8486&gt;F8487,"Yes","No")</f>
        <v>No</v>
      </c>
      <c r="H8487" s="5" t="s">
        <v>210</v>
      </c>
      <c r="I8487" s="5" t="s">
        <v>211</v>
      </c>
      <c r="J8487" s="5" t="s">
        <v>184</v>
      </c>
      <c r="K8487" s="5" t="s">
        <v>185</v>
      </c>
      <c r="L8487" s="7" t="s">
        <v>164</v>
      </c>
      <c r="M8487" t="str">
        <f t="shared" si="398"/>
        <v>No</v>
      </c>
    </row>
    <row r="8488" spans="1:13" ht="15" thickBot="1" x14ac:dyDescent="0.4">
      <c r="A8488" s="5" t="s">
        <v>175</v>
      </c>
      <c r="B8488" s="5" t="s">
        <v>176</v>
      </c>
      <c r="C8488" s="5" t="s">
        <v>8689</v>
      </c>
      <c r="D8488" s="5">
        <f t="shared" si="397"/>
        <v>83012</v>
      </c>
      <c r="E8488" s="6">
        <v>45184</v>
      </c>
      <c r="F8488" s="6">
        <f t="shared" si="399"/>
        <v>45274</v>
      </c>
      <c r="G8488" s="6" t="str">
        <f>IF('BCT Template'!R8487&gt;F8488,"Yes","No")</f>
        <v>No</v>
      </c>
      <c r="H8488" s="5" t="s">
        <v>210</v>
      </c>
      <c r="I8488" s="5" t="s">
        <v>211</v>
      </c>
      <c r="J8488" s="5" t="s">
        <v>184</v>
      </c>
      <c r="K8488" s="5" t="s">
        <v>185</v>
      </c>
      <c r="L8488" s="7" t="s">
        <v>164</v>
      </c>
      <c r="M8488" t="str">
        <f t="shared" si="398"/>
        <v>No</v>
      </c>
    </row>
    <row r="8489" spans="1:13" ht="15" thickBot="1" x14ac:dyDescent="0.4">
      <c r="A8489" s="5" t="s">
        <v>175</v>
      </c>
      <c r="B8489" s="5" t="s">
        <v>176</v>
      </c>
      <c r="C8489" s="5" t="s">
        <v>8690</v>
      </c>
      <c r="D8489" s="5">
        <f t="shared" si="397"/>
        <v>80393</v>
      </c>
      <c r="E8489" s="6">
        <v>42916</v>
      </c>
      <c r="F8489" s="6">
        <f t="shared" si="399"/>
        <v>43006</v>
      </c>
      <c r="G8489" s="6" t="str">
        <f>IF('BCT Template'!R8488&gt;F8489,"Yes","No")</f>
        <v>No</v>
      </c>
      <c r="H8489" s="5" t="s">
        <v>182</v>
      </c>
      <c r="I8489" s="5" t="s">
        <v>183</v>
      </c>
      <c r="J8489" s="5" t="s">
        <v>184</v>
      </c>
      <c r="K8489" s="5" t="s">
        <v>185</v>
      </c>
      <c r="L8489" s="7" t="s">
        <v>164</v>
      </c>
      <c r="M8489" t="str">
        <f t="shared" si="398"/>
        <v>No</v>
      </c>
    </row>
    <row r="8490" spans="1:13" ht="15" thickBot="1" x14ac:dyDescent="0.4">
      <c r="A8490" s="5" t="s">
        <v>175</v>
      </c>
      <c r="B8490" s="5" t="s">
        <v>176</v>
      </c>
      <c r="C8490" s="5" t="s">
        <v>8691</v>
      </c>
      <c r="D8490" s="5">
        <f t="shared" si="397"/>
        <v>81118</v>
      </c>
      <c r="E8490" s="6">
        <v>44012</v>
      </c>
      <c r="F8490" s="6">
        <f t="shared" si="399"/>
        <v>44102</v>
      </c>
      <c r="G8490" s="6" t="str">
        <f>IF('BCT Template'!R8489&gt;F8490,"Yes","No")</f>
        <v>No</v>
      </c>
      <c r="H8490" s="5" t="s">
        <v>182</v>
      </c>
      <c r="I8490" s="5" t="s">
        <v>183</v>
      </c>
      <c r="J8490" s="5" t="s">
        <v>184</v>
      </c>
      <c r="K8490" s="5" t="s">
        <v>185</v>
      </c>
      <c r="L8490" s="7" t="s">
        <v>164</v>
      </c>
      <c r="M8490" t="str">
        <f t="shared" si="398"/>
        <v>No</v>
      </c>
    </row>
    <row r="8491" spans="1:13" ht="15" thickBot="1" x14ac:dyDescent="0.4">
      <c r="A8491" s="5" t="s">
        <v>175</v>
      </c>
      <c r="B8491" s="5" t="s">
        <v>176</v>
      </c>
      <c r="C8491" s="5" t="s">
        <v>8692</v>
      </c>
      <c r="D8491" s="5">
        <f t="shared" si="397"/>
        <v>30651</v>
      </c>
      <c r="E8491" s="6">
        <v>43677</v>
      </c>
      <c r="F8491" s="6">
        <f t="shared" si="399"/>
        <v>43767</v>
      </c>
      <c r="G8491" s="6" t="str">
        <f>IF('BCT Template'!R8490&gt;F8491,"Yes","No")</f>
        <v>No</v>
      </c>
      <c r="H8491" s="5" t="s">
        <v>178</v>
      </c>
      <c r="I8491" s="5" t="s">
        <v>179</v>
      </c>
      <c r="J8491" s="5" t="s">
        <v>35</v>
      </c>
      <c r="K8491" s="5" t="s">
        <v>180</v>
      </c>
      <c r="L8491" s="7" t="s">
        <v>164</v>
      </c>
      <c r="M8491" t="str">
        <f t="shared" si="398"/>
        <v>Yes</v>
      </c>
    </row>
    <row r="8492" spans="1:13" ht="15" thickBot="1" x14ac:dyDescent="0.4">
      <c r="A8492" s="5" t="s">
        <v>175</v>
      </c>
      <c r="B8492" s="5" t="s">
        <v>176</v>
      </c>
      <c r="C8492" s="5" t="s">
        <v>8693</v>
      </c>
      <c r="D8492" s="5">
        <f t="shared" si="397"/>
        <v>29161</v>
      </c>
      <c r="E8492" s="6">
        <v>39782</v>
      </c>
      <c r="F8492" s="6">
        <f t="shared" si="399"/>
        <v>39872</v>
      </c>
      <c r="G8492" s="6" t="str">
        <f>IF('BCT Template'!R8491&gt;F8492,"Yes","No")</f>
        <v>No</v>
      </c>
      <c r="H8492" s="5" t="s">
        <v>178</v>
      </c>
      <c r="I8492" s="5" t="s">
        <v>179</v>
      </c>
      <c r="J8492" s="5" t="s">
        <v>35</v>
      </c>
      <c r="K8492" s="5" t="s">
        <v>180</v>
      </c>
      <c r="L8492" s="7" t="s">
        <v>164</v>
      </c>
      <c r="M8492" t="str">
        <f t="shared" si="398"/>
        <v>Yes</v>
      </c>
    </row>
    <row r="8493" spans="1:13" ht="15" thickBot="1" x14ac:dyDescent="0.4">
      <c r="A8493" s="5" t="s">
        <v>175</v>
      </c>
      <c r="B8493" s="5" t="s">
        <v>176</v>
      </c>
      <c r="C8493" s="5" t="s">
        <v>8694</v>
      </c>
      <c r="D8493" s="5">
        <f t="shared" si="397"/>
        <v>57874</v>
      </c>
      <c r="E8493" s="6">
        <v>43189</v>
      </c>
      <c r="F8493" s="6">
        <f t="shared" si="399"/>
        <v>43279</v>
      </c>
      <c r="G8493" s="6" t="str">
        <f>IF('BCT Template'!R8492&gt;F8493,"Yes","No")</f>
        <v>No</v>
      </c>
      <c r="H8493" s="5" t="s">
        <v>189</v>
      </c>
      <c r="I8493" s="5" t="s">
        <v>190</v>
      </c>
      <c r="J8493" s="5" t="s">
        <v>184</v>
      </c>
      <c r="K8493" s="5" t="s">
        <v>185</v>
      </c>
      <c r="L8493" s="7" t="s">
        <v>164</v>
      </c>
      <c r="M8493" t="str">
        <f t="shared" si="398"/>
        <v>No</v>
      </c>
    </row>
    <row r="8494" spans="1:13" ht="15" thickBot="1" x14ac:dyDescent="0.4">
      <c r="A8494" s="5" t="s">
        <v>175</v>
      </c>
      <c r="B8494" s="5" t="s">
        <v>176</v>
      </c>
      <c r="C8494" s="5" t="s">
        <v>8695</v>
      </c>
      <c r="D8494" s="5">
        <f t="shared" si="397"/>
        <v>80507</v>
      </c>
      <c r="E8494" s="6">
        <v>44043</v>
      </c>
      <c r="F8494" s="6">
        <f t="shared" si="399"/>
        <v>44133</v>
      </c>
      <c r="G8494" s="6" t="str">
        <f>IF('BCT Template'!R8493&gt;F8494,"Yes","No")</f>
        <v>No</v>
      </c>
      <c r="H8494" s="5" t="s">
        <v>182</v>
      </c>
      <c r="I8494" s="5" t="s">
        <v>183</v>
      </c>
      <c r="J8494" s="5" t="s">
        <v>200</v>
      </c>
      <c r="K8494" s="5" t="s">
        <v>201</v>
      </c>
      <c r="L8494" s="7" t="s">
        <v>164</v>
      </c>
      <c r="M8494" t="str">
        <f t="shared" si="398"/>
        <v>Yes</v>
      </c>
    </row>
    <row r="8495" spans="1:13" ht="15" thickBot="1" x14ac:dyDescent="0.4">
      <c r="A8495" s="5" t="s">
        <v>175</v>
      </c>
      <c r="B8495" s="5" t="s">
        <v>176</v>
      </c>
      <c r="C8495" s="5" t="s">
        <v>8696</v>
      </c>
      <c r="D8495" s="5">
        <f t="shared" si="397"/>
        <v>21905</v>
      </c>
      <c r="E8495" s="6">
        <v>43982</v>
      </c>
      <c r="F8495" s="6">
        <f t="shared" si="399"/>
        <v>44072</v>
      </c>
      <c r="G8495" s="6" t="str">
        <f>IF('BCT Template'!R8494&gt;F8495,"Yes","No")</f>
        <v>No</v>
      </c>
      <c r="H8495" s="5" t="s">
        <v>178</v>
      </c>
      <c r="I8495" s="5" t="s">
        <v>179</v>
      </c>
      <c r="J8495" s="5" t="s">
        <v>35</v>
      </c>
      <c r="K8495" s="5" t="s">
        <v>180</v>
      </c>
      <c r="L8495" s="7" t="s">
        <v>164</v>
      </c>
      <c r="M8495" t="str">
        <f t="shared" si="398"/>
        <v>Yes</v>
      </c>
    </row>
    <row r="8496" spans="1:13" ht="15" thickBot="1" x14ac:dyDescent="0.4">
      <c r="A8496" s="5" t="s">
        <v>175</v>
      </c>
      <c r="B8496" s="5" t="s">
        <v>176</v>
      </c>
      <c r="C8496" s="5" t="s">
        <v>8697</v>
      </c>
      <c r="D8496" s="5">
        <f t="shared" si="397"/>
        <v>81639</v>
      </c>
      <c r="E8496" s="6">
        <v>43646</v>
      </c>
      <c r="F8496" s="6">
        <f t="shared" si="399"/>
        <v>43736</v>
      </c>
      <c r="G8496" s="6" t="str">
        <f>IF('BCT Template'!R8495&gt;F8496,"Yes","No")</f>
        <v>No</v>
      </c>
      <c r="H8496" s="5" t="s">
        <v>182</v>
      </c>
      <c r="I8496" s="5" t="s">
        <v>183</v>
      </c>
      <c r="J8496" s="5" t="s">
        <v>184</v>
      </c>
      <c r="K8496" s="5" t="s">
        <v>185</v>
      </c>
      <c r="L8496" s="7" t="s">
        <v>164</v>
      </c>
      <c r="M8496" t="str">
        <f t="shared" si="398"/>
        <v>No</v>
      </c>
    </row>
    <row r="8497" spans="1:13" ht="15" thickBot="1" x14ac:dyDescent="0.4">
      <c r="A8497" s="5" t="s">
        <v>175</v>
      </c>
      <c r="B8497" s="5" t="s">
        <v>176</v>
      </c>
      <c r="C8497" s="5" t="s">
        <v>8698</v>
      </c>
      <c r="D8497" s="5">
        <f t="shared" si="397"/>
        <v>21495</v>
      </c>
      <c r="E8497" s="6">
        <v>44007</v>
      </c>
      <c r="F8497" s="6">
        <f t="shared" si="399"/>
        <v>44097</v>
      </c>
      <c r="G8497" s="6" t="str">
        <f>IF('BCT Template'!R8496&gt;F8497,"Yes","No")</f>
        <v>No</v>
      </c>
      <c r="H8497" s="5" t="s">
        <v>178</v>
      </c>
      <c r="I8497" s="5" t="s">
        <v>179</v>
      </c>
      <c r="J8497" s="5" t="s">
        <v>35</v>
      </c>
      <c r="K8497" s="5" t="s">
        <v>180</v>
      </c>
      <c r="L8497" s="7" t="s">
        <v>164</v>
      </c>
      <c r="M8497" t="str">
        <f t="shared" si="398"/>
        <v>Yes</v>
      </c>
    </row>
    <row r="8498" spans="1:13" ht="15" thickBot="1" x14ac:dyDescent="0.4">
      <c r="A8498" s="5" t="s">
        <v>175</v>
      </c>
      <c r="B8498" s="5" t="s">
        <v>176</v>
      </c>
      <c r="C8498" s="5" t="s">
        <v>8699</v>
      </c>
      <c r="D8498" s="5">
        <f t="shared" si="397"/>
        <v>81793</v>
      </c>
      <c r="E8498" s="6">
        <v>43799</v>
      </c>
      <c r="F8498" s="6">
        <f t="shared" si="399"/>
        <v>43889</v>
      </c>
      <c r="G8498" s="6" t="str">
        <f>IF('BCT Template'!R8497&gt;F8498,"Yes","No")</f>
        <v>No</v>
      </c>
      <c r="H8498" s="5" t="s">
        <v>182</v>
      </c>
      <c r="I8498" s="5" t="s">
        <v>183</v>
      </c>
      <c r="J8498" s="5" t="s">
        <v>200</v>
      </c>
      <c r="K8498" s="5" t="s">
        <v>201</v>
      </c>
      <c r="L8498" s="7" t="s">
        <v>164</v>
      </c>
      <c r="M8498" t="str">
        <f t="shared" si="398"/>
        <v>Yes</v>
      </c>
    </row>
    <row r="8499" spans="1:13" ht="15" thickBot="1" x14ac:dyDescent="0.4">
      <c r="A8499" s="5" t="s">
        <v>175</v>
      </c>
      <c r="B8499" s="5" t="s">
        <v>176</v>
      </c>
      <c r="C8499" s="5" t="s">
        <v>8700</v>
      </c>
      <c r="D8499" s="5">
        <f t="shared" si="397"/>
        <v>81661</v>
      </c>
      <c r="E8499" s="6">
        <v>44074</v>
      </c>
      <c r="F8499" s="6">
        <f t="shared" si="399"/>
        <v>44164</v>
      </c>
      <c r="G8499" s="6" t="str">
        <f>IF('BCT Template'!R8498&gt;F8499,"Yes","No")</f>
        <v>No</v>
      </c>
      <c r="H8499" s="5" t="s">
        <v>182</v>
      </c>
      <c r="I8499" s="5" t="s">
        <v>183</v>
      </c>
      <c r="J8499" s="5" t="s">
        <v>200</v>
      </c>
      <c r="K8499" s="5" t="s">
        <v>201</v>
      </c>
      <c r="L8499" s="7" t="s">
        <v>164</v>
      </c>
      <c r="M8499" t="str">
        <f t="shared" si="398"/>
        <v>Yes</v>
      </c>
    </row>
    <row r="8500" spans="1:13" ht="15" thickBot="1" x14ac:dyDescent="0.4">
      <c r="A8500" s="5" t="s">
        <v>175</v>
      </c>
      <c r="B8500" s="5" t="s">
        <v>176</v>
      </c>
      <c r="C8500" s="5" t="s">
        <v>8701</v>
      </c>
      <c r="D8500" s="5">
        <f t="shared" si="397"/>
        <v>29923</v>
      </c>
      <c r="E8500" s="6">
        <v>44408</v>
      </c>
      <c r="F8500" s="6">
        <f t="shared" si="399"/>
        <v>44498</v>
      </c>
      <c r="G8500" s="6" t="str">
        <f>IF('BCT Template'!R8499&gt;F8500,"Yes","No")</f>
        <v>No</v>
      </c>
      <c r="H8500" s="5" t="s">
        <v>178</v>
      </c>
      <c r="I8500" s="5" t="s">
        <v>179</v>
      </c>
      <c r="J8500" s="5" t="s">
        <v>35</v>
      </c>
      <c r="K8500" s="5" t="s">
        <v>180</v>
      </c>
      <c r="L8500" s="7" t="s">
        <v>164</v>
      </c>
      <c r="M8500" t="str">
        <f t="shared" si="398"/>
        <v>Yes</v>
      </c>
    </row>
    <row r="8501" spans="1:13" ht="15" thickBot="1" x14ac:dyDescent="0.4">
      <c r="A8501" s="5" t="s">
        <v>175</v>
      </c>
      <c r="B8501" s="5" t="s">
        <v>176</v>
      </c>
      <c r="C8501" s="5" t="s">
        <v>8702</v>
      </c>
      <c r="D8501" s="5">
        <f t="shared" si="397"/>
        <v>31269</v>
      </c>
      <c r="E8501" s="6">
        <v>43404</v>
      </c>
      <c r="F8501" s="6">
        <f t="shared" si="399"/>
        <v>43494</v>
      </c>
      <c r="G8501" s="6" t="str">
        <f>IF('BCT Template'!R8500&gt;F8501,"Yes","No")</f>
        <v>No</v>
      </c>
      <c r="H8501" s="5" t="s">
        <v>178</v>
      </c>
      <c r="I8501" s="5" t="s">
        <v>179</v>
      </c>
      <c r="J8501" s="5" t="s">
        <v>35</v>
      </c>
      <c r="K8501" s="5" t="s">
        <v>180</v>
      </c>
      <c r="L8501" s="7" t="s">
        <v>164</v>
      </c>
      <c r="M8501" t="str">
        <f t="shared" si="398"/>
        <v>Yes</v>
      </c>
    </row>
    <row r="8502" spans="1:13" ht="15" thickBot="1" x14ac:dyDescent="0.4">
      <c r="A8502" s="5" t="s">
        <v>175</v>
      </c>
      <c r="B8502" s="5" t="s">
        <v>176</v>
      </c>
      <c r="C8502" s="5" t="s">
        <v>8703</v>
      </c>
      <c r="D8502" s="5">
        <f t="shared" si="397"/>
        <v>30171</v>
      </c>
      <c r="E8502" s="6">
        <v>44043</v>
      </c>
      <c r="F8502" s="6">
        <f t="shared" si="399"/>
        <v>44133</v>
      </c>
      <c r="G8502" s="6" t="str">
        <f>IF('BCT Template'!R8501&gt;F8502,"Yes","No")</f>
        <v>No</v>
      </c>
      <c r="H8502" s="5" t="s">
        <v>178</v>
      </c>
      <c r="I8502" s="5" t="s">
        <v>179</v>
      </c>
      <c r="J8502" s="5" t="s">
        <v>35</v>
      </c>
      <c r="K8502" s="5" t="s">
        <v>180</v>
      </c>
      <c r="L8502" s="7" t="s">
        <v>164</v>
      </c>
      <c r="M8502" t="str">
        <f t="shared" si="398"/>
        <v>Yes</v>
      </c>
    </row>
    <row r="8503" spans="1:13" ht="15" thickBot="1" x14ac:dyDescent="0.4">
      <c r="A8503" s="5" t="s">
        <v>175</v>
      </c>
      <c r="B8503" s="5" t="s">
        <v>176</v>
      </c>
      <c r="C8503" s="5" t="s">
        <v>8704</v>
      </c>
      <c r="D8503" s="5">
        <f t="shared" si="397"/>
        <v>31152</v>
      </c>
      <c r="E8503" s="6">
        <v>39629</v>
      </c>
      <c r="F8503" s="6">
        <f t="shared" si="399"/>
        <v>39719</v>
      </c>
      <c r="G8503" s="6" t="str">
        <f>IF('BCT Template'!R8502&gt;F8503,"Yes","No")</f>
        <v>No</v>
      </c>
      <c r="H8503" s="5" t="s">
        <v>178</v>
      </c>
      <c r="I8503" s="5" t="s">
        <v>179</v>
      </c>
      <c r="J8503" s="5" t="s">
        <v>35</v>
      </c>
      <c r="K8503" s="5" t="s">
        <v>180</v>
      </c>
      <c r="L8503" s="7" t="s">
        <v>164</v>
      </c>
      <c r="M8503" t="str">
        <f t="shared" si="398"/>
        <v>Yes</v>
      </c>
    </row>
    <row r="8504" spans="1:13" ht="15" thickBot="1" x14ac:dyDescent="0.4">
      <c r="A8504" s="5" t="s">
        <v>175</v>
      </c>
      <c r="B8504" s="5" t="s">
        <v>176</v>
      </c>
      <c r="C8504" s="5" t="s">
        <v>8705</v>
      </c>
      <c r="D8504" s="5">
        <f t="shared" si="397"/>
        <v>78454</v>
      </c>
      <c r="E8504" s="6">
        <v>43339</v>
      </c>
      <c r="F8504" s="6">
        <f t="shared" si="399"/>
        <v>43429</v>
      </c>
      <c r="G8504" s="6" t="str">
        <f>IF('BCT Template'!R8503&gt;F8504,"Yes","No")</f>
        <v>No</v>
      </c>
      <c r="H8504" s="5" t="s">
        <v>210</v>
      </c>
      <c r="I8504" s="5" t="s">
        <v>211</v>
      </c>
      <c r="J8504" s="5" t="s">
        <v>184</v>
      </c>
      <c r="K8504" s="5" t="s">
        <v>185</v>
      </c>
      <c r="L8504" s="7" t="s">
        <v>164</v>
      </c>
      <c r="M8504" t="str">
        <f t="shared" si="398"/>
        <v>No</v>
      </c>
    </row>
    <row r="8505" spans="1:13" ht="15" thickBot="1" x14ac:dyDescent="0.4">
      <c r="A8505" s="5" t="s">
        <v>175</v>
      </c>
      <c r="B8505" s="5" t="s">
        <v>176</v>
      </c>
      <c r="C8505" s="5" t="s">
        <v>8706</v>
      </c>
      <c r="D8505" s="5">
        <f t="shared" si="397"/>
        <v>20813</v>
      </c>
      <c r="E8505" s="6">
        <v>43830</v>
      </c>
      <c r="F8505" s="6">
        <f t="shared" si="399"/>
        <v>43920</v>
      </c>
      <c r="G8505" s="6" t="str">
        <f>IF('BCT Template'!R8504&gt;F8505,"Yes","No")</f>
        <v>No</v>
      </c>
      <c r="H8505" s="5" t="s">
        <v>197</v>
      </c>
      <c r="I8505" s="5" t="s">
        <v>198</v>
      </c>
      <c r="J8505" s="5" t="s">
        <v>184</v>
      </c>
      <c r="K8505" s="5" t="s">
        <v>185</v>
      </c>
      <c r="L8505" s="7" t="s">
        <v>164</v>
      </c>
      <c r="M8505" t="str">
        <f t="shared" si="398"/>
        <v>No</v>
      </c>
    </row>
    <row r="8506" spans="1:13" ht="15" thickBot="1" x14ac:dyDescent="0.4">
      <c r="A8506" s="5" t="s">
        <v>175</v>
      </c>
      <c r="B8506" s="5" t="s">
        <v>176</v>
      </c>
      <c r="C8506" s="5" t="s">
        <v>8707</v>
      </c>
      <c r="D8506" s="5">
        <f t="shared" si="397"/>
        <v>22006</v>
      </c>
      <c r="E8506" s="6">
        <v>43982</v>
      </c>
      <c r="F8506" s="6">
        <f t="shared" si="399"/>
        <v>44072</v>
      </c>
      <c r="G8506" s="6" t="str">
        <f>IF('BCT Template'!R8505&gt;F8506,"Yes","No")</f>
        <v>No</v>
      </c>
      <c r="H8506" s="5" t="s">
        <v>178</v>
      </c>
      <c r="I8506" s="5" t="s">
        <v>179</v>
      </c>
      <c r="J8506" s="5" t="s">
        <v>35</v>
      </c>
      <c r="K8506" s="5" t="s">
        <v>180</v>
      </c>
      <c r="L8506" s="7" t="s">
        <v>164</v>
      </c>
      <c r="M8506" t="str">
        <f t="shared" si="398"/>
        <v>Yes</v>
      </c>
    </row>
    <row r="8507" spans="1:13" ht="15" thickBot="1" x14ac:dyDescent="0.4">
      <c r="A8507" s="5" t="s">
        <v>175</v>
      </c>
      <c r="B8507" s="5" t="s">
        <v>176</v>
      </c>
      <c r="C8507" s="5" t="s">
        <v>8708</v>
      </c>
      <c r="D8507" s="5">
        <f t="shared" si="397"/>
        <v>59454</v>
      </c>
      <c r="E8507" s="6">
        <v>41394</v>
      </c>
      <c r="F8507" s="6">
        <f t="shared" si="399"/>
        <v>41484</v>
      </c>
      <c r="G8507" s="6" t="str">
        <f>IF('BCT Template'!R8506&gt;F8507,"Yes","No")</f>
        <v>No</v>
      </c>
      <c r="H8507" s="5" t="s">
        <v>182</v>
      </c>
      <c r="I8507" s="5" t="s">
        <v>183</v>
      </c>
      <c r="J8507" s="5" t="s">
        <v>184</v>
      </c>
      <c r="K8507" s="5" t="s">
        <v>185</v>
      </c>
      <c r="L8507" s="7" t="s">
        <v>164</v>
      </c>
      <c r="M8507" t="str">
        <f t="shared" si="398"/>
        <v>No</v>
      </c>
    </row>
    <row r="8508" spans="1:13" ht="15" thickBot="1" x14ac:dyDescent="0.4">
      <c r="A8508" s="5" t="s">
        <v>175</v>
      </c>
      <c r="B8508" s="5" t="s">
        <v>176</v>
      </c>
      <c r="C8508" s="5" t="s">
        <v>8709</v>
      </c>
      <c r="D8508" s="5">
        <f t="shared" si="397"/>
        <v>57594</v>
      </c>
      <c r="E8508" s="6">
        <v>42643</v>
      </c>
      <c r="F8508" s="6">
        <f t="shared" si="399"/>
        <v>42733</v>
      </c>
      <c r="G8508" s="6" t="str">
        <f>IF('BCT Template'!R8507&gt;F8508,"Yes","No")</f>
        <v>No</v>
      </c>
      <c r="H8508" s="5" t="s">
        <v>189</v>
      </c>
      <c r="I8508" s="5" t="s">
        <v>190</v>
      </c>
      <c r="J8508" s="5" t="s">
        <v>184</v>
      </c>
      <c r="K8508" s="5" t="s">
        <v>185</v>
      </c>
      <c r="L8508" s="7" t="s">
        <v>164</v>
      </c>
      <c r="M8508" t="str">
        <f t="shared" si="398"/>
        <v>No</v>
      </c>
    </row>
    <row r="8509" spans="1:13" ht="15" thickBot="1" x14ac:dyDescent="0.4">
      <c r="A8509" s="5" t="s">
        <v>175</v>
      </c>
      <c r="B8509" s="5" t="s">
        <v>176</v>
      </c>
      <c r="C8509" s="5" t="s">
        <v>8710</v>
      </c>
      <c r="D8509" s="5">
        <f t="shared" si="397"/>
        <v>59420</v>
      </c>
      <c r="E8509" s="6">
        <v>37802</v>
      </c>
      <c r="F8509" s="6">
        <f t="shared" si="399"/>
        <v>37892</v>
      </c>
      <c r="G8509" s="6" t="str">
        <f>IF('BCT Template'!R8508&gt;F8509,"Yes","No")</f>
        <v>No</v>
      </c>
      <c r="H8509" s="5" t="s">
        <v>182</v>
      </c>
      <c r="I8509" s="5" t="s">
        <v>183</v>
      </c>
      <c r="J8509" s="5" t="s">
        <v>184</v>
      </c>
      <c r="K8509" s="5" t="s">
        <v>185</v>
      </c>
      <c r="L8509" s="7" t="s">
        <v>164</v>
      </c>
      <c r="M8509" t="str">
        <f t="shared" si="398"/>
        <v>No</v>
      </c>
    </row>
    <row r="8510" spans="1:13" ht="15" thickBot="1" x14ac:dyDescent="0.4">
      <c r="A8510" s="5" t="s">
        <v>175</v>
      </c>
      <c r="B8510" s="5" t="s">
        <v>176</v>
      </c>
      <c r="C8510" s="5" t="s">
        <v>8711</v>
      </c>
      <c r="D8510" s="5">
        <f t="shared" si="397"/>
        <v>57524</v>
      </c>
      <c r="E8510" s="6">
        <v>43800</v>
      </c>
      <c r="F8510" s="6">
        <f t="shared" si="399"/>
        <v>43890</v>
      </c>
      <c r="G8510" s="6" t="str">
        <f>IF('BCT Template'!R8509&gt;F8510,"Yes","No")</f>
        <v>No</v>
      </c>
      <c r="H8510" s="5" t="s">
        <v>189</v>
      </c>
      <c r="I8510" s="5" t="s">
        <v>190</v>
      </c>
      <c r="J8510" s="5" t="s">
        <v>184</v>
      </c>
      <c r="K8510" s="5" t="s">
        <v>185</v>
      </c>
      <c r="L8510" s="7" t="s">
        <v>164</v>
      </c>
      <c r="M8510" t="str">
        <f t="shared" si="398"/>
        <v>No</v>
      </c>
    </row>
    <row r="8511" spans="1:13" ht="15" thickBot="1" x14ac:dyDescent="0.4">
      <c r="A8511" s="5" t="s">
        <v>175</v>
      </c>
      <c r="B8511" s="5" t="s">
        <v>176</v>
      </c>
      <c r="C8511" s="5" t="s">
        <v>8712</v>
      </c>
      <c r="D8511" s="5">
        <f t="shared" si="397"/>
        <v>77707</v>
      </c>
      <c r="E8511" s="6">
        <v>45955</v>
      </c>
      <c r="F8511" s="6">
        <f t="shared" si="399"/>
        <v>46045</v>
      </c>
      <c r="G8511" s="6" t="str">
        <f>IF('BCT Template'!R8510&gt;F8511,"Yes","No")</f>
        <v>No</v>
      </c>
      <c r="H8511" s="5" t="s">
        <v>189</v>
      </c>
      <c r="I8511" s="5" t="s">
        <v>190</v>
      </c>
      <c r="J8511" s="5" t="s">
        <v>184</v>
      </c>
      <c r="K8511" s="5" t="s">
        <v>185</v>
      </c>
      <c r="L8511" s="7" t="s">
        <v>164</v>
      </c>
      <c r="M8511" t="str">
        <f t="shared" si="398"/>
        <v>No</v>
      </c>
    </row>
    <row r="8512" spans="1:13" ht="15" thickBot="1" x14ac:dyDescent="0.4">
      <c r="A8512" s="5" t="s">
        <v>175</v>
      </c>
      <c r="B8512" s="5" t="s">
        <v>176</v>
      </c>
      <c r="C8512" s="5" t="s">
        <v>8713</v>
      </c>
      <c r="D8512" s="5">
        <f t="shared" si="397"/>
        <v>29374</v>
      </c>
      <c r="E8512" s="6">
        <v>43646</v>
      </c>
      <c r="F8512" s="6">
        <f t="shared" si="399"/>
        <v>43736</v>
      </c>
      <c r="G8512" s="6" t="str">
        <f>IF('BCT Template'!R8511&gt;F8512,"Yes","No")</f>
        <v>No</v>
      </c>
      <c r="H8512" s="5" t="s">
        <v>178</v>
      </c>
      <c r="I8512" s="5" t="s">
        <v>179</v>
      </c>
      <c r="J8512" s="5" t="s">
        <v>35</v>
      </c>
      <c r="K8512" s="5" t="s">
        <v>180</v>
      </c>
      <c r="L8512" s="7" t="s">
        <v>164</v>
      </c>
      <c r="M8512" t="str">
        <f t="shared" si="398"/>
        <v>Yes</v>
      </c>
    </row>
    <row r="8513" spans="1:13" ht="15" thickBot="1" x14ac:dyDescent="0.4">
      <c r="A8513" s="5" t="s">
        <v>175</v>
      </c>
      <c r="B8513" s="5" t="s">
        <v>176</v>
      </c>
      <c r="C8513" s="5" t="s">
        <v>8714</v>
      </c>
      <c r="D8513" s="5">
        <f t="shared" si="397"/>
        <v>82731</v>
      </c>
      <c r="E8513" s="6">
        <v>44421</v>
      </c>
      <c r="F8513" s="6">
        <f t="shared" si="399"/>
        <v>44511</v>
      </c>
      <c r="G8513" s="6" t="str">
        <f>IF('BCT Template'!R8512&gt;F8513,"Yes","No")</f>
        <v>No</v>
      </c>
      <c r="H8513" s="5" t="s">
        <v>210</v>
      </c>
      <c r="I8513" s="5" t="s">
        <v>211</v>
      </c>
      <c r="J8513" s="5" t="s">
        <v>184</v>
      </c>
      <c r="K8513" s="5" t="s">
        <v>185</v>
      </c>
      <c r="L8513" s="7" t="s">
        <v>164</v>
      </c>
      <c r="M8513" t="str">
        <f t="shared" si="398"/>
        <v>No</v>
      </c>
    </row>
    <row r="8514" spans="1:13" ht="15" thickBot="1" x14ac:dyDescent="0.4">
      <c r="A8514" s="5" t="s">
        <v>175</v>
      </c>
      <c r="B8514" s="5" t="s">
        <v>176</v>
      </c>
      <c r="C8514" s="5" t="s">
        <v>8715</v>
      </c>
      <c r="D8514" s="5">
        <f t="shared" si="397"/>
        <v>31360</v>
      </c>
      <c r="E8514" s="6">
        <v>44074</v>
      </c>
      <c r="F8514" s="6">
        <f t="shared" si="399"/>
        <v>44164</v>
      </c>
      <c r="G8514" s="6" t="str">
        <f>IF('BCT Template'!R8513&gt;F8514,"Yes","No")</f>
        <v>No</v>
      </c>
      <c r="H8514" s="5" t="s">
        <v>178</v>
      </c>
      <c r="I8514" s="5" t="s">
        <v>179</v>
      </c>
      <c r="J8514" s="5" t="s">
        <v>35</v>
      </c>
      <c r="K8514" s="5" t="s">
        <v>180</v>
      </c>
      <c r="L8514" s="7" t="s">
        <v>164</v>
      </c>
      <c r="M8514" t="str">
        <f t="shared" si="398"/>
        <v>Yes</v>
      </c>
    </row>
    <row r="8515" spans="1:13" ht="15" thickBot="1" x14ac:dyDescent="0.4">
      <c r="A8515" s="5" t="s">
        <v>175</v>
      </c>
      <c r="B8515" s="5" t="s">
        <v>176</v>
      </c>
      <c r="C8515" s="5" t="s">
        <v>8716</v>
      </c>
      <c r="D8515" s="5">
        <f t="shared" ref="D8515:D8578" si="400">C8515*1</f>
        <v>29274</v>
      </c>
      <c r="E8515" s="6">
        <v>44196</v>
      </c>
      <c r="F8515" s="6">
        <f t="shared" si="399"/>
        <v>44286</v>
      </c>
      <c r="G8515" s="6" t="str">
        <f>IF('BCT Template'!R8514&gt;F8515,"Yes","No")</f>
        <v>No</v>
      </c>
      <c r="H8515" s="5" t="s">
        <v>178</v>
      </c>
      <c r="I8515" s="5" t="s">
        <v>179</v>
      </c>
      <c r="J8515" s="5" t="s">
        <v>35</v>
      </c>
      <c r="K8515" s="5" t="s">
        <v>180</v>
      </c>
      <c r="L8515" s="7" t="s">
        <v>164</v>
      </c>
      <c r="M8515" t="str">
        <f t="shared" ref="M8515:M8578" si="401">IF(J8515=" ","Yes",IF(J8515="3","Yes","No"))</f>
        <v>Yes</v>
      </c>
    </row>
    <row r="8516" spans="1:13" ht="15" thickBot="1" x14ac:dyDescent="0.4">
      <c r="A8516" s="5" t="s">
        <v>175</v>
      </c>
      <c r="B8516" s="5" t="s">
        <v>176</v>
      </c>
      <c r="C8516" s="5" t="s">
        <v>8717</v>
      </c>
      <c r="D8516" s="5">
        <f t="shared" si="400"/>
        <v>58800</v>
      </c>
      <c r="E8516" s="6">
        <v>42613</v>
      </c>
      <c r="F8516" s="6">
        <f t="shared" si="399"/>
        <v>42703</v>
      </c>
      <c r="G8516" s="6" t="str">
        <f>IF('BCT Template'!R8515&gt;F8516,"Yes","No")</f>
        <v>No</v>
      </c>
      <c r="H8516" s="5" t="s">
        <v>182</v>
      </c>
      <c r="I8516" s="5" t="s">
        <v>183</v>
      </c>
      <c r="J8516" s="5" t="s">
        <v>200</v>
      </c>
      <c r="K8516" s="5" t="s">
        <v>201</v>
      </c>
      <c r="L8516" s="7" t="s">
        <v>164</v>
      </c>
      <c r="M8516" t="str">
        <f t="shared" si="401"/>
        <v>Yes</v>
      </c>
    </row>
    <row r="8517" spans="1:13" ht="15" thickBot="1" x14ac:dyDescent="0.4">
      <c r="A8517" s="5" t="s">
        <v>175</v>
      </c>
      <c r="B8517" s="5" t="s">
        <v>176</v>
      </c>
      <c r="C8517" s="5" t="s">
        <v>8718</v>
      </c>
      <c r="D8517" s="5">
        <f t="shared" si="400"/>
        <v>30174</v>
      </c>
      <c r="E8517" s="6">
        <v>40999</v>
      </c>
      <c r="F8517" s="6">
        <f t="shared" si="399"/>
        <v>41089</v>
      </c>
      <c r="G8517" s="6" t="str">
        <f>IF('BCT Template'!R8516&gt;F8517,"Yes","No")</f>
        <v>No</v>
      </c>
      <c r="H8517" s="5" t="s">
        <v>178</v>
      </c>
      <c r="I8517" s="5" t="s">
        <v>179</v>
      </c>
      <c r="J8517" s="5" t="s">
        <v>35</v>
      </c>
      <c r="K8517" s="5" t="s">
        <v>180</v>
      </c>
      <c r="L8517" s="7" t="s">
        <v>164</v>
      </c>
      <c r="M8517" t="str">
        <f t="shared" si="401"/>
        <v>Yes</v>
      </c>
    </row>
    <row r="8518" spans="1:13" ht="15" thickBot="1" x14ac:dyDescent="0.4">
      <c r="A8518" s="5" t="s">
        <v>175</v>
      </c>
      <c r="B8518" s="5" t="s">
        <v>176</v>
      </c>
      <c r="C8518" s="5" t="s">
        <v>8719</v>
      </c>
      <c r="D8518" s="5">
        <f t="shared" si="400"/>
        <v>82494</v>
      </c>
      <c r="E8518" s="6">
        <v>44025</v>
      </c>
      <c r="F8518" s="6">
        <f t="shared" si="399"/>
        <v>44115</v>
      </c>
      <c r="G8518" s="6" t="str">
        <f>IF('BCT Template'!R8517&gt;F8518,"Yes","No")</f>
        <v>No</v>
      </c>
      <c r="H8518" s="5" t="s">
        <v>210</v>
      </c>
      <c r="I8518" s="5" t="s">
        <v>211</v>
      </c>
      <c r="J8518" s="5" t="s">
        <v>184</v>
      </c>
      <c r="K8518" s="5" t="s">
        <v>185</v>
      </c>
      <c r="L8518" s="7" t="s">
        <v>164</v>
      </c>
      <c r="M8518" t="str">
        <f t="shared" si="401"/>
        <v>No</v>
      </c>
    </row>
    <row r="8519" spans="1:13" ht="15" thickBot="1" x14ac:dyDescent="0.4">
      <c r="A8519" s="5" t="s">
        <v>175</v>
      </c>
      <c r="B8519" s="5" t="s">
        <v>176</v>
      </c>
      <c r="C8519" s="5" t="s">
        <v>8720</v>
      </c>
      <c r="D8519" s="5">
        <f t="shared" si="400"/>
        <v>80048</v>
      </c>
      <c r="E8519" s="6">
        <v>44074</v>
      </c>
      <c r="F8519" s="6">
        <f t="shared" si="399"/>
        <v>44164</v>
      </c>
      <c r="G8519" s="6" t="str">
        <f>IF('BCT Template'!R8518&gt;F8519,"Yes","No")</f>
        <v>No</v>
      </c>
      <c r="H8519" s="5" t="s">
        <v>182</v>
      </c>
      <c r="I8519" s="5" t="s">
        <v>183</v>
      </c>
      <c r="J8519" s="5" t="s">
        <v>184</v>
      </c>
      <c r="K8519" s="5" t="s">
        <v>185</v>
      </c>
      <c r="L8519" s="7" t="s">
        <v>164</v>
      </c>
      <c r="M8519" t="str">
        <f t="shared" si="401"/>
        <v>No</v>
      </c>
    </row>
    <row r="8520" spans="1:13" ht="15" thickBot="1" x14ac:dyDescent="0.4">
      <c r="A8520" s="5" t="s">
        <v>175</v>
      </c>
      <c r="B8520" s="5" t="s">
        <v>176</v>
      </c>
      <c r="C8520" s="5" t="s">
        <v>8721</v>
      </c>
      <c r="D8520" s="5">
        <f t="shared" si="400"/>
        <v>58429</v>
      </c>
      <c r="E8520" s="6">
        <v>41263</v>
      </c>
      <c r="F8520" s="6">
        <f t="shared" si="399"/>
        <v>41353</v>
      </c>
      <c r="G8520" s="6" t="str">
        <f>IF('BCT Template'!R8519&gt;F8520,"Yes","No")</f>
        <v>No</v>
      </c>
      <c r="H8520" s="5" t="s">
        <v>182</v>
      </c>
      <c r="I8520" s="5" t="s">
        <v>183</v>
      </c>
      <c r="J8520" s="5" t="s">
        <v>200</v>
      </c>
      <c r="K8520" s="5" t="s">
        <v>201</v>
      </c>
      <c r="L8520" s="7" t="s">
        <v>164</v>
      </c>
      <c r="M8520" t="str">
        <f t="shared" si="401"/>
        <v>Yes</v>
      </c>
    </row>
    <row r="8521" spans="1:13" ht="15" thickBot="1" x14ac:dyDescent="0.4">
      <c r="A8521" s="5" t="s">
        <v>175</v>
      </c>
      <c r="B8521" s="5" t="s">
        <v>176</v>
      </c>
      <c r="C8521" s="5" t="s">
        <v>8722</v>
      </c>
      <c r="D8521" s="5">
        <f t="shared" si="400"/>
        <v>79206</v>
      </c>
      <c r="E8521" s="6">
        <v>41152</v>
      </c>
      <c r="F8521" s="6">
        <f t="shared" si="399"/>
        <v>41242</v>
      </c>
      <c r="G8521" s="6" t="str">
        <f>IF('BCT Template'!R8520&gt;F8521,"Yes","No")</f>
        <v>No</v>
      </c>
      <c r="H8521" s="5" t="s">
        <v>189</v>
      </c>
      <c r="I8521" s="5" t="s">
        <v>190</v>
      </c>
      <c r="J8521" s="5" t="s">
        <v>200</v>
      </c>
      <c r="K8521" s="5" t="s">
        <v>201</v>
      </c>
      <c r="L8521" s="7" t="s">
        <v>164</v>
      </c>
      <c r="M8521" t="str">
        <f t="shared" si="401"/>
        <v>Yes</v>
      </c>
    </row>
    <row r="8522" spans="1:13" ht="15" thickBot="1" x14ac:dyDescent="0.4">
      <c r="A8522" s="5" t="s">
        <v>175</v>
      </c>
      <c r="B8522" s="5" t="s">
        <v>176</v>
      </c>
      <c r="C8522" s="5" t="s">
        <v>8723</v>
      </c>
      <c r="D8522" s="5">
        <f t="shared" si="400"/>
        <v>79326</v>
      </c>
      <c r="E8522" s="6">
        <v>41956</v>
      </c>
      <c r="F8522" s="6">
        <f t="shared" si="399"/>
        <v>42046</v>
      </c>
      <c r="G8522" s="6" t="str">
        <f>IF('BCT Template'!R8521&gt;F8522,"Yes","No")</f>
        <v>No</v>
      </c>
      <c r="H8522" s="5" t="s">
        <v>189</v>
      </c>
      <c r="I8522" s="5" t="s">
        <v>190</v>
      </c>
      <c r="J8522" s="5" t="s">
        <v>200</v>
      </c>
      <c r="K8522" s="5" t="s">
        <v>201</v>
      </c>
      <c r="L8522" s="7" t="s">
        <v>164</v>
      </c>
      <c r="M8522" t="str">
        <f t="shared" si="401"/>
        <v>Yes</v>
      </c>
    </row>
    <row r="8523" spans="1:13" ht="15" thickBot="1" x14ac:dyDescent="0.4">
      <c r="A8523" s="5" t="s">
        <v>175</v>
      </c>
      <c r="B8523" s="5" t="s">
        <v>176</v>
      </c>
      <c r="C8523" s="5" t="s">
        <v>8724</v>
      </c>
      <c r="D8523" s="5">
        <f t="shared" si="400"/>
        <v>29739</v>
      </c>
      <c r="E8523" s="6">
        <v>43281</v>
      </c>
      <c r="F8523" s="6">
        <f t="shared" si="399"/>
        <v>43371</v>
      </c>
      <c r="G8523" s="6" t="str">
        <f>IF('BCT Template'!R8522&gt;F8523,"Yes","No")</f>
        <v>No</v>
      </c>
      <c r="H8523" s="5" t="s">
        <v>178</v>
      </c>
      <c r="I8523" s="5" t="s">
        <v>179</v>
      </c>
      <c r="J8523" s="5" t="s">
        <v>35</v>
      </c>
      <c r="K8523" s="5" t="s">
        <v>180</v>
      </c>
      <c r="L8523" s="7" t="s">
        <v>164</v>
      </c>
      <c r="M8523" t="str">
        <f t="shared" si="401"/>
        <v>Yes</v>
      </c>
    </row>
    <row r="8524" spans="1:13" ht="15" thickBot="1" x14ac:dyDescent="0.4">
      <c r="A8524" s="5" t="s">
        <v>175</v>
      </c>
      <c r="B8524" s="5" t="s">
        <v>176</v>
      </c>
      <c r="C8524" s="5" t="s">
        <v>8725</v>
      </c>
      <c r="D8524" s="5">
        <f t="shared" si="400"/>
        <v>22884</v>
      </c>
      <c r="E8524" s="6">
        <v>44011</v>
      </c>
      <c r="F8524" s="6">
        <f t="shared" si="399"/>
        <v>44101</v>
      </c>
      <c r="G8524" s="6" t="str">
        <f>IF('BCT Template'!R8523&gt;F8524,"Yes","No")</f>
        <v>No</v>
      </c>
      <c r="H8524" s="5" t="s">
        <v>178</v>
      </c>
      <c r="I8524" s="5" t="s">
        <v>179</v>
      </c>
      <c r="J8524" s="5" t="s">
        <v>35</v>
      </c>
      <c r="K8524" s="5" t="s">
        <v>180</v>
      </c>
      <c r="L8524" s="7" t="s">
        <v>164</v>
      </c>
      <c r="M8524" t="str">
        <f t="shared" si="401"/>
        <v>Yes</v>
      </c>
    </row>
    <row r="8525" spans="1:13" ht="15" thickBot="1" x14ac:dyDescent="0.4">
      <c r="A8525" s="5" t="s">
        <v>175</v>
      </c>
      <c r="B8525" s="5" t="s">
        <v>176</v>
      </c>
      <c r="C8525" s="5" t="s">
        <v>8726</v>
      </c>
      <c r="D8525" s="5">
        <f t="shared" si="400"/>
        <v>18294</v>
      </c>
      <c r="E8525" s="6">
        <v>44196</v>
      </c>
      <c r="F8525" s="6">
        <f t="shared" si="399"/>
        <v>44286</v>
      </c>
      <c r="G8525" s="6" t="str">
        <f>IF('BCT Template'!R8524&gt;F8525,"Yes","No")</f>
        <v>No</v>
      </c>
      <c r="H8525" s="5" t="s">
        <v>234</v>
      </c>
      <c r="I8525" s="5" t="s">
        <v>235</v>
      </c>
      <c r="J8525" s="5" t="s">
        <v>184</v>
      </c>
      <c r="K8525" s="5" t="s">
        <v>185</v>
      </c>
      <c r="L8525" s="7" t="s">
        <v>164</v>
      </c>
      <c r="M8525" t="str">
        <f t="shared" si="401"/>
        <v>No</v>
      </c>
    </row>
    <row r="8526" spans="1:13" ht="15" thickBot="1" x14ac:dyDescent="0.4">
      <c r="A8526" s="5" t="s">
        <v>175</v>
      </c>
      <c r="B8526" s="5" t="s">
        <v>176</v>
      </c>
      <c r="C8526" s="5" t="s">
        <v>8727</v>
      </c>
      <c r="D8526" s="5">
        <f t="shared" si="400"/>
        <v>29853</v>
      </c>
      <c r="E8526" s="6">
        <v>41698</v>
      </c>
      <c r="F8526" s="6">
        <f t="shared" si="399"/>
        <v>41788</v>
      </c>
      <c r="G8526" s="6" t="str">
        <f>IF('BCT Template'!R8525&gt;F8526,"Yes","No")</f>
        <v>No</v>
      </c>
      <c r="H8526" s="5" t="s">
        <v>178</v>
      </c>
      <c r="I8526" s="5" t="s">
        <v>179</v>
      </c>
      <c r="J8526" s="5" t="s">
        <v>35</v>
      </c>
      <c r="K8526" s="5" t="s">
        <v>180</v>
      </c>
      <c r="L8526" s="7" t="s">
        <v>164</v>
      </c>
      <c r="M8526" t="str">
        <f t="shared" si="401"/>
        <v>Yes</v>
      </c>
    </row>
    <row r="8527" spans="1:13" ht="15" thickBot="1" x14ac:dyDescent="0.4">
      <c r="A8527" s="5" t="s">
        <v>175</v>
      </c>
      <c r="B8527" s="5" t="s">
        <v>176</v>
      </c>
      <c r="C8527" s="5" t="s">
        <v>8728</v>
      </c>
      <c r="D8527" s="5">
        <f t="shared" si="400"/>
        <v>80679</v>
      </c>
      <c r="E8527" s="6">
        <v>43100</v>
      </c>
      <c r="F8527" s="6">
        <f t="shared" si="399"/>
        <v>43190</v>
      </c>
      <c r="G8527" s="6" t="str">
        <f>IF('BCT Template'!R8526&gt;F8527,"Yes","No")</f>
        <v>No</v>
      </c>
      <c r="H8527" s="5" t="s">
        <v>182</v>
      </c>
      <c r="I8527" s="5" t="s">
        <v>183</v>
      </c>
      <c r="J8527" s="5" t="s">
        <v>184</v>
      </c>
      <c r="K8527" s="5" t="s">
        <v>185</v>
      </c>
      <c r="L8527" s="7" t="s">
        <v>164</v>
      </c>
      <c r="M8527" t="str">
        <f t="shared" si="401"/>
        <v>No</v>
      </c>
    </row>
    <row r="8528" spans="1:13" ht="15" thickBot="1" x14ac:dyDescent="0.4">
      <c r="A8528" s="5" t="s">
        <v>175</v>
      </c>
      <c r="B8528" s="5" t="s">
        <v>176</v>
      </c>
      <c r="C8528" s="5" t="s">
        <v>8729</v>
      </c>
      <c r="D8528" s="5">
        <f t="shared" si="400"/>
        <v>29150</v>
      </c>
      <c r="E8528" s="6">
        <v>40574</v>
      </c>
      <c r="F8528" s="6">
        <f t="shared" si="399"/>
        <v>40664</v>
      </c>
      <c r="G8528" s="6" t="str">
        <f>IF('BCT Template'!R8527&gt;F8528,"Yes","No")</f>
        <v>No</v>
      </c>
      <c r="H8528" s="5" t="s">
        <v>178</v>
      </c>
      <c r="I8528" s="5" t="s">
        <v>179</v>
      </c>
      <c r="J8528" s="5" t="s">
        <v>35</v>
      </c>
      <c r="K8528" s="5" t="s">
        <v>180</v>
      </c>
      <c r="L8528" s="7" t="s">
        <v>164</v>
      </c>
      <c r="M8528" t="str">
        <f t="shared" si="401"/>
        <v>Yes</v>
      </c>
    </row>
    <row r="8529" spans="1:13" ht="15" thickBot="1" x14ac:dyDescent="0.4">
      <c r="A8529" s="5" t="s">
        <v>175</v>
      </c>
      <c r="B8529" s="5" t="s">
        <v>176</v>
      </c>
      <c r="C8529" s="5" t="s">
        <v>8730</v>
      </c>
      <c r="D8529" s="5">
        <f t="shared" si="400"/>
        <v>21970</v>
      </c>
      <c r="E8529" s="6">
        <v>44012</v>
      </c>
      <c r="F8529" s="6">
        <f t="shared" si="399"/>
        <v>44102</v>
      </c>
      <c r="G8529" s="6" t="str">
        <f>IF('BCT Template'!R8528&gt;F8529,"Yes","No")</f>
        <v>No</v>
      </c>
      <c r="H8529" s="5" t="s">
        <v>178</v>
      </c>
      <c r="I8529" s="5" t="s">
        <v>179</v>
      </c>
      <c r="J8529" s="5" t="s">
        <v>35</v>
      </c>
      <c r="K8529" s="5" t="s">
        <v>180</v>
      </c>
      <c r="L8529" s="7" t="s">
        <v>164</v>
      </c>
      <c r="M8529" t="str">
        <f t="shared" si="401"/>
        <v>Yes</v>
      </c>
    </row>
    <row r="8530" spans="1:13" ht="15" thickBot="1" x14ac:dyDescent="0.4">
      <c r="A8530" s="5" t="s">
        <v>175</v>
      </c>
      <c r="B8530" s="5" t="s">
        <v>176</v>
      </c>
      <c r="C8530" s="5" t="s">
        <v>8731</v>
      </c>
      <c r="D8530" s="5">
        <f t="shared" si="400"/>
        <v>29185</v>
      </c>
      <c r="E8530" s="6">
        <v>44165</v>
      </c>
      <c r="F8530" s="6">
        <f t="shared" si="399"/>
        <v>44255</v>
      </c>
      <c r="G8530" s="6" t="str">
        <f>IF('BCT Template'!R8529&gt;F8530,"Yes","No")</f>
        <v>No</v>
      </c>
      <c r="H8530" s="5" t="s">
        <v>178</v>
      </c>
      <c r="I8530" s="5" t="s">
        <v>179</v>
      </c>
      <c r="J8530" s="5" t="s">
        <v>35</v>
      </c>
      <c r="K8530" s="5" t="s">
        <v>180</v>
      </c>
      <c r="L8530" s="7" t="s">
        <v>164</v>
      </c>
      <c r="M8530" t="str">
        <f t="shared" si="401"/>
        <v>Yes</v>
      </c>
    </row>
    <row r="8531" spans="1:13" ht="15" thickBot="1" x14ac:dyDescent="0.4">
      <c r="A8531" s="5" t="s">
        <v>175</v>
      </c>
      <c r="B8531" s="5" t="s">
        <v>176</v>
      </c>
      <c r="C8531" s="5" t="s">
        <v>8732</v>
      </c>
      <c r="D8531" s="5">
        <f t="shared" si="400"/>
        <v>84682</v>
      </c>
      <c r="E8531" s="6">
        <v>43326</v>
      </c>
      <c r="F8531" s="6">
        <f t="shared" si="399"/>
        <v>43416</v>
      </c>
      <c r="G8531" s="6" t="str">
        <f>IF('BCT Template'!R8530&gt;F8531,"Yes","No")</f>
        <v>No</v>
      </c>
      <c r="H8531" s="5" t="s">
        <v>210</v>
      </c>
      <c r="I8531" s="5" t="s">
        <v>211</v>
      </c>
      <c r="J8531" s="5" t="s">
        <v>184</v>
      </c>
      <c r="K8531" s="5" t="s">
        <v>185</v>
      </c>
      <c r="L8531" s="7" t="s">
        <v>164</v>
      </c>
      <c r="M8531" t="str">
        <f t="shared" si="401"/>
        <v>No</v>
      </c>
    </row>
    <row r="8532" spans="1:13" ht="15" thickBot="1" x14ac:dyDescent="0.4">
      <c r="A8532" s="5" t="s">
        <v>175</v>
      </c>
      <c r="B8532" s="5" t="s">
        <v>176</v>
      </c>
      <c r="C8532" s="5" t="s">
        <v>8733</v>
      </c>
      <c r="D8532" s="5">
        <f t="shared" si="400"/>
        <v>22260</v>
      </c>
      <c r="E8532" s="6">
        <v>44804</v>
      </c>
      <c r="F8532" s="6">
        <f t="shared" si="399"/>
        <v>44894</v>
      </c>
      <c r="G8532" s="6" t="str">
        <f>IF('BCT Template'!R8531&gt;F8532,"Yes","No")</f>
        <v>No</v>
      </c>
      <c r="H8532" s="5" t="s">
        <v>178</v>
      </c>
      <c r="I8532" s="5" t="s">
        <v>179</v>
      </c>
      <c r="J8532" s="5" t="s">
        <v>35</v>
      </c>
      <c r="K8532" s="5" t="s">
        <v>180</v>
      </c>
      <c r="L8532" s="7" t="s">
        <v>164</v>
      </c>
      <c r="M8532" t="str">
        <f t="shared" si="401"/>
        <v>Yes</v>
      </c>
    </row>
    <row r="8533" spans="1:13" ht="15" thickBot="1" x14ac:dyDescent="0.4">
      <c r="A8533" s="5" t="s">
        <v>175</v>
      </c>
      <c r="B8533" s="5" t="s">
        <v>176</v>
      </c>
      <c r="C8533" s="5" t="s">
        <v>8734</v>
      </c>
      <c r="D8533" s="5">
        <f t="shared" si="400"/>
        <v>58191</v>
      </c>
      <c r="E8533" s="6">
        <v>42036</v>
      </c>
      <c r="F8533" s="6">
        <f t="shared" si="399"/>
        <v>42126</v>
      </c>
      <c r="G8533" s="6" t="str">
        <f>IF('BCT Template'!R8532&gt;F8533,"Yes","No")</f>
        <v>No</v>
      </c>
      <c r="H8533" s="5" t="s">
        <v>182</v>
      </c>
      <c r="I8533" s="5" t="s">
        <v>183</v>
      </c>
      <c r="J8533" s="5" t="s">
        <v>184</v>
      </c>
      <c r="K8533" s="5" t="s">
        <v>185</v>
      </c>
      <c r="L8533" s="7" t="s">
        <v>164</v>
      </c>
      <c r="M8533" t="str">
        <f t="shared" si="401"/>
        <v>No</v>
      </c>
    </row>
    <row r="8534" spans="1:13" ht="15" thickBot="1" x14ac:dyDescent="0.4">
      <c r="A8534" s="5" t="s">
        <v>175</v>
      </c>
      <c r="B8534" s="5" t="s">
        <v>176</v>
      </c>
      <c r="C8534" s="5" t="s">
        <v>8735</v>
      </c>
      <c r="D8534" s="5">
        <f t="shared" si="400"/>
        <v>58647</v>
      </c>
      <c r="E8534" s="6">
        <v>43251</v>
      </c>
      <c r="F8534" s="6">
        <f t="shared" ref="F8534:F8597" si="402">E8534+90</f>
        <v>43341</v>
      </c>
      <c r="G8534" s="6" t="str">
        <f>IF('BCT Template'!R8533&gt;F8534,"Yes","No")</f>
        <v>No</v>
      </c>
      <c r="H8534" s="5" t="s">
        <v>182</v>
      </c>
      <c r="I8534" s="5" t="s">
        <v>183</v>
      </c>
      <c r="J8534" s="5" t="s">
        <v>184</v>
      </c>
      <c r="K8534" s="5" t="s">
        <v>185</v>
      </c>
      <c r="L8534" s="7" t="s">
        <v>164</v>
      </c>
      <c r="M8534" t="str">
        <f t="shared" si="401"/>
        <v>No</v>
      </c>
    </row>
    <row r="8535" spans="1:13" ht="15" thickBot="1" x14ac:dyDescent="0.4">
      <c r="A8535" s="5" t="s">
        <v>175</v>
      </c>
      <c r="B8535" s="5" t="s">
        <v>176</v>
      </c>
      <c r="C8535" s="5" t="s">
        <v>8736</v>
      </c>
      <c r="D8535" s="5">
        <f t="shared" si="400"/>
        <v>20859</v>
      </c>
      <c r="E8535" s="6">
        <v>43799</v>
      </c>
      <c r="F8535" s="6">
        <f t="shared" si="402"/>
        <v>43889</v>
      </c>
      <c r="G8535" s="6" t="str">
        <f>IF('BCT Template'!R8534&gt;F8535,"Yes","No")</f>
        <v>No</v>
      </c>
      <c r="H8535" s="5" t="s">
        <v>197</v>
      </c>
      <c r="I8535" s="5" t="s">
        <v>198</v>
      </c>
      <c r="J8535" s="5" t="s">
        <v>184</v>
      </c>
      <c r="K8535" s="5" t="s">
        <v>185</v>
      </c>
      <c r="L8535" s="7" t="s">
        <v>164</v>
      </c>
      <c r="M8535" t="str">
        <f t="shared" si="401"/>
        <v>No</v>
      </c>
    </row>
    <row r="8536" spans="1:13" ht="15" thickBot="1" x14ac:dyDescent="0.4">
      <c r="A8536" s="5" t="s">
        <v>175</v>
      </c>
      <c r="B8536" s="5" t="s">
        <v>176</v>
      </c>
      <c r="C8536" s="5" t="s">
        <v>8737</v>
      </c>
      <c r="D8536" s="5">
        <f t="shared" si="400"/>
        <v>59209</v>
      </c>
      <c r="E8536" s="6">
        <v>44043</v>
      </c>
      <c r="F8536" s="6">
        <f t="shared" si="402"/>
        <v>44133</v>
      </c>
      <c r="G8536" s="6" t="str">
        <f>IF('BCT Template'!R8535&gt;F8536,"Yes","No")</f>
        <v>No</v>
      </c>
      <c r="H8536" s="5" t="s">
        <v>182</v>
      </c>
      <c r="I8536" s="5" t="s">
        <v>183</v>
      </c>
      <c r="J8536" s="5" t="s">
        <v>200</v>
      </c>
      <c r="K8536" s="5" t="s">
        <v>201</v>
      </c>
      <c r="L8536" s="7" t="s">
        <v>164</v>
      </c>
      <c r="M8536" t="str">
        <f t="shared" si="401"/>
        <v>Yes</v>
      </c>
    </row>
    <row r="8537" spans="1:13" ht="15" thickBot="1" x14ac:dyDescent="0.4">
      <c r="A8537" s="5" t="s">
        <v>175</v>
      </c>
      <c r="B8537" s="5" t="s">
        <v>176</v>
      </c>
      <c r="C8537" s="5" t="s">
        <v>8738</v>
      </c>
      <c r="D8537" s="5">
        <f t="shared" si="400"/>
        <v>25277</v>
      </c>
      <c r="E8537" s="6">
        <v>43008</v>
      </c>
      <c r="F8537" s="6">
        <f t="shared" si="402"/>
        <v>43098</v>
      </c>
      <c r="G8537" s="6" t="str">
        <f>IF('BCT Template'!R8536&gt;F8537,"Yes","No")</f>
        <v>No</v>
      </c>
      <c r="H8537" s="5" t="s">
        <v>240</v>
      </c>
      <c r="I8537" s="5" t="s">
        <v>241</v>
      </c>
      <c r="J8537" s="5" t="s">
        <v>35</v>
      </c>
      <c r="K8537" s="5" t="s">
        <v>180</v>
      </c>
      <c r="L8537" s="7" t="s">
        <v>164</v>
      </c>
      <c r="M8537" t="str">
        <f t="shared" si="401"/>
        <v>Yes</v>
      </c>
    </row>
    <row r="8538" spans="1:13" ht="15" thickBot="1" x14ac:dyDescent="0.4">
      <c r="A8538" s="5" t="s">
        <v>175</v>
      </c>
      <c r="B8538" s="5" t="s">
        <v>176</v>
      </c>
      <c r="C8538" s="5" t="s">
        <v>8739</v>
      </c>
      <c r="D8538" s="5">
        <f t="shared" si="400"/>
        <v>77747</v>
      </c>
      <c r="E8538" s="6">
        <v>44227</v>
      </c>
      <c r="F8538" s="6">
        <f t="shared" si="402"/>
        <v>44317</v>
      </c>
      <c r="G8538" s="6" t="str">
        <f>IF('BCT Template'!R8537&gt;F8538,"Yes","No")</f>
        <v>No</v>
      </c>
      <c r="H8538" s="5" t="s">
        <v>189</v>
      </c>
      <c r="I8538" s="5" t="s">
        <v>190</v>
      </c>
      <c r="J8538" s="5" t="s">
        <v>200</v>
      </c>
      <c r="K8538" s="5" t="s">
        <v>201</v>
      </c>
      <c r="L8538" s="7" t="s">
        <v>164</v>
      </c>
      <c r="M8538" t="str">
        <f t="shared" si="401"/>
        <v>Yes</v>
      </c>
    </row>
    <row r="8539" spans="1:13" ht="15" thickBot="1" x14ac:dyDescent="0.4">
      <c r="A8539" s="5" t="s">
        <v>175</v>
      </c>
      <c r="B8539" s="5" t="s">
        <v>176</v>
      </c>
      <c r="C8539" s="5" t="s">
        <v>8740</v>
      </c>
      <c r="D8539" s="5">
        <f t="shared" si="400"/>
        <v>80457</v>
      </c>
      <c r="E8539" s="6">
        <v>42749</v>
      </c>
      <c r="F8539" s="6">
        <f t="shared" si="402"/>
        <v>42839</v>
      </c>
      <c r="G8539" s="6" t="str">
        <f>IF('BCT Template'!R8538&gt;F8539,"Yes","No")</f>
        <v>No</v>
      </c>
      <c r="H8539" s="5" t="s">
        <v>182</v>
      </c>
      <c r="I8539" s="5" t="s">
        <v>183</v>
      </c>
      <c r="J8539" s="5" t="s">
        <v>184</v>
      </c>
      <c r="K8539" s="5" t="s">
        <v>185</v>
      </c>
      <c r="L8539" s="7" t="s">
        <v>164</v>
      </c>
      <c r="M8539" t="str">
        <f t="shared" si="401"/>
        <v>No</v>
      </c>
    </row>
    <row r="8540" spans="1:13" ht="15" thickBot="1" x14ac:dyDescent="0.4">
      <c r="A8540" s="5" t="s">
        <v>175</v>
      </c>
      <c r="B8540" s="5" t="s">
        <v>176</v>
      </c>
      <c r="C8540" s="5" t="s">
        <v>8741</v>
      </c>
      <c r="D8540" s="5">
        <f t="shared" si="400"/>
        <v>29329</v>
      </c>
      <c r="E8540" s="6">
        <v>43585</v>
      </c>
      <c r="F8540" s="6">
        <f t="shared" si="402"/>
        <v>43675</v>
      </c>
      <c r="G8540" s="6" t="str">
        <f>IF('BCT Template'!R8539&gt;F8540,"Yes","No")</f>
        <v>No</v>
      </c>
      <c r="H8540" s="5" t="s">
        <v>178</v>
      </c>
      <c r="I8540" s="5" t="s">
        <v>179</v>
      </c>
      <c r="J8540" s="5" t="s">
        <v>35</v>
      </c>
      <c r="K8540" s="5" t="s">
        <v>180</v>
      </c>
      <c r="L8540" s="7" t="s">
        <v>164</v>
      </c>
      <c r="M8540" t="str">
        <f t="shared" si="401"/>
        <v>Yes</v>
      </c>
    </row>
    <row r="8541" spans="1:13" ht="15" thickBot="1" x14ac:dyDescent="0.4">
      <c r="A8541" s="5" t="s">
        <v>175</v>
      </c>
      <c r="B8541" s="5" t="s">
        <v>176</v>
      </c>
      <c r="C8541" s="5" t="s">
        <v>8742</v>
      </c>
      <c r="D8541" s="5">
        <f t="shared" si="400"/>
        <v>18486</v>
      </c>
      <c r="E8541" s="6">
        <v>44104</v>
      </c>
      <c r="F8541" s="6">
        <f t="shared" si="402"/>
        <v>44194</v>
      </c>
      <c r="G8541" s="6" t="str">
        <f>IF('BCT Template'!R8540&gt;F8541,"Yes","No")</f>
        <v>No</v>
      </c>
      <c r="H8541" s="5" t="s">
        <v>234</v>
      </c>
      <c r="I8541" s="5" t="s">
        <v>235</v>
      </c>
      <c r="J8541" s="5" t="s">
        <v>184</v>
      </c>
      <c r="K8541" s="5" t="s">
        <v>185</v>
      </c>
      <c r="L8541" s="7" t="s">
        <v>164</v>
      </c>
      <c r="M8541" t="str">
        <f t="shared" si="401"/>
        <v>No</v>
      </c>
    </row>
    <row r="8542" spans="1:13" ht="15" thickBot="1" x14ac:dyDescent="0.4">
      <c r="A8542" s="5" t="s">
        <v>175</v>
      </c>
      <c r="B8542" s="5" t="s">
        <v>176</v>
      </c>
      <c r="C8542" s="5" t="s">
        <v>8743</v>
      </c>
      <c r="D8542" s="5">
        <f t="shared" si="400"/>
        <v>21973</v>
      </c>
      <c r="E8542" s="6">
        <v>41882</v>
      </c>
      <c r="F8542" s="6">
        <f t="shared" si="402"/>
        <v>41972</v>
      </c>
      <c r="G8542" s="6" t="str">
        <f>IF('BCT Template'!R8541&gt;F8542,"Yes","No")</f>
        <v>No</v>
      </c>
      <c r="H8542" s="5" t="s">
        <v>178</v>
      </c>
      <c r="I8542" s="5" t="s">
        <v>179</v>
      </c>
      <c r="J8542" s="5" t="s">
        <v>35</v>
      </c>
      <c r="K8542" s="5" t="s">
        <v>180</v>
      </c>
      <c r="L8542" s="7" t="s">
        <v>164</v>
      </c>
      <c r="M8542" t="str">
        <f t="shared" si="401"/>
        <v>Yes</v>
      </c>
    </row>
    <row r="8543" spans="1:13" ht="15" thickBot="1" x14ac:dyDescent="0.4">
      <c r="A8543" s="5" t="s">
        <v>175</v>
      </c>
      <c r="B8543" s="5" t="s">
        <v>176</v>
      </c>
      <c r="C8543" s="5" t="s">
        <v>8744</v>
      </c>
      <c r="D8543" s="5">
        <f t="shared" si="400"/>
        <v>79369</v>
      </c>
      <c r="E8543" s="6">
        <v>43069</v>
      </c>
      <c r="F8543" s="6">
        <f t="shared" si="402"/>
        <v>43159</v>
      </c>
      <c r="G8543" s="6" t="str">
        <f>IF('BCT Template'!R8542&gt;F8543,"Yes","No")</f>
        <v>No</v>
      </c>
      <c r="H8543" s="5" t="s">
        <v>189</v>
      </c>
      <c r="I8543" s="5" t="s">
        <v>190</v>
      </c>
      <c r="J8543" s="5" t="s">
        <v>200</v>
      </c>
      <c r="K8543" s="5" t="s">
        <v>201</v>
      </c>
      <c r="L8543" s="7" t="s">
        <v>164</v>
      </c>
      <c r="M8543" t="str">
        <f t="shared" si="401"/>
        <v>Yes</v>
      </c>
    </row>
    <row r="8544" spans="1:13" ht="15" thickBot="1" x14ac:dyDescent="0.4">
      <c r="A8544" s="5" t="s">
        <v>175</v>
      </c>
      <c r="B8544" s="5" t="s">
        <v>176</v>
      </c>
      <c r="C8544" s="5" t="s">
        <v>8745</v>
      </c>
      <c r="D8544" s="5">
        <f t="shared" si="400"/>
        <v>30738</v>
      </c>
      <c r="E8544" s="6">
        <v>44165</v>
      </c>
      <c r="F8544" s="6">
        <f t="shared" si="402"/>
        <v>44255</v>
      </c>
      <c r="G8544" s="6" t="str">
        <f>IF('BCT Template'!R8543&gt;F8544,"Yes","No")</f>
        <v>No</v>
      </c>
      <c r="H8544" s="5" t="s">
        <v>178</v>
      </c>
      <c r="I8544" s="5" t="s">
        <v>179</v>
      </c>
      <c r="J8544" s="5" t="s">
        <v>35</v>
      </c>
      <c r="K8544" s="5" t="s">
        <v>180</v>
      </c>
      <c r="L8544" s="7" t="s">
        <v>164</v>
      </c>
      <c r="M8544" t="str">
        <f t="shared" si="401"/>
        <v>Yes</v>
      </c>
    </row>
    <row r="8545" spans="1:13" ht="15" thickBot="1" x14ac:dyDescent="0.4">
      <c r="A8545" s="5" t="s">
        <v>175</v>
      </c>
      <c r="B8545" s="5" t="s">
        <v>176</v>
      </c>
      <c r="C8545" s="5" t="s">
        <v>8746</v>
      </c>
      <c r="D8545" s="5">
        <f t="shared" si="400"/>
        <v>31352</v>
      </c>
      <c r="E8545" s="6">
        <v>43982</v>
      </c>
      <c r="F8545" s="6">
        <f t="shared" si="402"/>
        <v>44072</v>
      </c>
      <c r="G8545" s="6" t="str">
        <f>IF('BCT Template'!R8544&gt;F8545,"Yes","No")</f>
        <v>No</v>
      </c>
      <c r="H8545" s="5" t="s">
        <v>178</v>
      </c>
      <c r="I8545" s="5" t="s">
        <v>179</v>
      </c>
      <c r="J8545" s="5" t="s">
        <v>35</v>
      </c>
      <c r="K8545" s="5" t="s">
        <v>180</v>
      </c>
      <c r="L8545" s="7" t="s">
        <v>164</v>
      </c>
      <c r="M8545" t="str">
        <f t="shared" si="401"/>
        <v>Yes</v>
      </c>
    </row>
    <row r="8546" spans="1:13" ht="15" thickBot="1" x14ac:dyDescent="0.4">
      <c r="A8546" s="5" t="s">
        <v>175</v>
      </c>
      <c r="B8546" s="5" t="s">
        <v>176</v>
      </c>
      <c r="C8546" s="5" t="s">
        <v>8747</v>
      </c>
      <c r="D8546" s="5">
        <f t="shared" si="400"/>
        <v>31428</v>
      </c>
      <c r="E8546" s="6">
        <v>44012</v>
      </c>
      <c r="F8546" s="6">
        <f t="shared" si="402"/>
        <v>44102</v>
      </c>
      <c r="G8546" s="6" t="str">
        <f>IF('BCT Template'!R8545&gt;F8546,"Yes","No")</f>
        <v>No</v>
      </c>
      <c r="H8546" s="5" t="s">
        <v>178</v>
      </c>
      <c r="I8546" s="5" t="s">
        <v>179</v>
      </c>
      <c r="J8546" s="5" t="s">
        <v>35</v>
      </c>
      <c r="K8546" s="5" t="s">
        <v>180</v>
      </c>
      <c r="L8546" s="7" t="s">
        <v>164</v>
      </c>
      <c r="M8546" t="str">
        <f t="shared" si="401"/>
        <v>Yes</v>
      </c>
    </row>
    <row r="8547" spans="1:13" ht="15" thickBot="1" x14ac:dyDescent="0.4">
      <c r="A8547" s="5" t="s">
        <v>175</v>
      </c>
      <c r="B8547" s="5" t="s">
        <v>176</v>
      </c>
      <c r="C8547" s="5" t="s">
        <v>8748</v>
      </c>
      <c r="D8547" s="5">
        <f t="shared" si="400"/>
        <v>79581</v>
      </c>
      <c r="E8547" s="6">
        <v>42582</v>
      </c>
      <c r="F8547" s="6">
        <f t="shared" si="402"/>
        <v>42672</v>
      </c>
      <c r="G8547" s="6" t="str">
        <f>IF('BCT Template'!R8546&gt;F8547,"Yes","No")</f>
        <v>No</v>
      </c>
      <c r="H8547" s="5" t="s">
        <v>182</v>
      </c>
      <c r="I8547" s="5" t="s">
        <v>183</v>
      </c>
      <c r="J8547" s="5" t="s">
        <v>200</v>
      </c>
      <c r="K8547" s="5" t="s">
        <v>201</v>
      </c>
      <c r="L8547" s="7" t="s">
        <v>164</v>
      </c>
      <c r="M8547" t="str">
        <f t="shared" si="401"/>
        <v>Yes</v>
      </c>
    </row>
    <row r="8548" spans="1:13" ht="15" thickBot="1" x14ac:dyDescent="0.4">
      <c r="A8548" s="5" t="s">
        <v>175</v>
      </c>
      <c r="B8548" s="5" t="s">
        <v>176</v>
      </c>
      <c r="C8548" s="5" t="s">
        <v>8749</v>
      </c>
      <c r="D8548" s="5">
        <f t="shared" si="400"/>
        <v>57610</v>
      </c>
      <c r="E8548" s="6">
        <v>43773</v>
      </c>
      <c r="F8548" s="6">
        <f t="shared" si="402"/>
        <v>43863</v>
      </c>
      <c r="G8548" s="6" t="str">
        <f>IF('BCT Template'!R8547&gt;F8548,"Yes","No")</f>
        <v>No</v>
      </c>
      <c r="H8548" s="5" t="s">
        <v>189</v>
      </c>
      <c r="I8548" s="5" t="s">
        <v>190</v>
      </c>
      <c r="J8548" s="5" t="s">
        <v>200</v>
      </c>
      <c r="K8548" s="5" t="s">
        <v>201</v>
      </c>
      <c r="L8548" s="7" t="s">
        <v>164</v>
      </c>
      <c r="M8548" t="str">
        <f t="shared" si="401"/>
        <v>Yes</v>
      </c>
    </row>
    <row r="8549" spans="1:13" ht="15" thickBot="1" x14ac:dyDescent="0.4">
      <c r="A8549" s="5" t="s">
        <v>175</v>
      </c>
      <c r="B8549" s="5" t="s">
        <v>176</v>
      </c>
      <c r="C8549" s="5" t="s">
        <v>8750</v>
      </c>
      <c r="D8549" s="5">
        <f t="shared" si="400"/>
        <v>22099</v>
      </c>
      <c r="E8549" s="6">
        <v>43677</v>
      </c>
      <c r="F8549" s="6">
        <f t="shared" si="402"/>
        <v>43767</v>
      </c>
      <c r="G8549" s="6" t="str">
        <f>IF('BCT Template'!R8548&gt;F8549,"Yes","No")</f>
        <v>No</v>
      </c>
      <c r="H8549" s="5" t="s">
        <v>178</v>
      </c>
      <c r="I8549" s="5" t="s">
        <v>179</v>
      </c>
      <c r="J8549" s="5" t="s">
        <v>35</v>
      </c>
      <c r="K8549" s="5" t="s">
        <v>180</v>
      </c>
      <c r="L8549" s="7" t="s">
        <v>164</v>
      </c>
      <c r="M8549" t="str">
        <f t="shared" si="401"/>
        <v>Yes</v>
      </c>
    </row>
    <row r="8550" spans="1:13" ht="15" thickBot="1" x14ac:dyDescent="0.4">
      <c r="A8550" s="5" t="s">
        <v>175</v>
      </c>
      <c r="B8550" s="5" t="s">
        <v>176</v>
      </c>
      <c r="C8550" s="5" t="s">
        <v>8751</v>
      </c>
      <c r="D8550" s="5">
        <f t="shared" si="400"/>
        <v>29113</v>
      </c>
      <c r="E8550" s="6">
        <v>44074</v>
      </c>
      <c r="F8550" s="6">
        <f t="shared" si="402"/>
        <v>44164</v>
      </c>
      <c r="G8550" s="6" t="str">
        <f>IF('BCT Template'!R8549&gt;F8550,"Yes","No")</f>
        <v>No</v>
      </c>
      <c r="H8550" s="5" t="s">
        <v>178</v>
      </c>
      <c r="I8550" s="5" t="s">
        <v>179</v>
      </c>
      <c r="J8550" s="5" t="s">
        <v>35</v>
      </c>
      <c r="K8550" s="5" t="s">
        <v>180</v>
      </c>
      <c r="L8550" s="7" t="s">
        <v>164</v>
      </c>
      <c r="M8550" t="str">
        <f t="shared" si="401"/>
        <v>Yes</v>
      </c>
    </row>
    <row r="8551" spans="1:13" ht="15" thickBot="1" x14ac:dyDescent="0.4">
      <c r="A8551" s="5" t="s">
        <v>175</v>
      </c>
      <c r="B8551" s="5" t="s">
        <v>176</v>
      </c>
      <c r="C8551" s="5" t="s">
        <v>8752</v>
      </c>
      <c r="D8551" s="5">
        <f t="shared" si="400"/>
        <v>79455</v>
      </c>
      <c r="E8551" s="6">
        <v>43084</v>
      </c>
      <c r="F8551" s="6">
        <f t="shared" si="402"/>
        <v>43174</v>
      </c>
      <c r="G8551" s="6" t="str">
        <f>IF('BCT Template'!R8550&gt;F8551,"Yes","No")</f>
        <v>No</v>
      </c>
      <c r="H8551" s="5" t="s">
        <v>189</v>
      </c>
      <c r="I8551" s="5" t="s">
        <v>190</v>
      </c>
      <c r="J8551" s="5" t="s">
        <v>200</v>
      </c>
      <c r="K8551" s="5" t="s">
        <v>201</v>
      </c>
      <c r="L8551" s="7" t="s">
        <v>164</v>
      </c>
      <c r="M8551" t="str">
        <f t="shared" si="401"/>
        <v>Yes</v>
      </c>
    </row>
    <row r="8552" spans="1:13" ht="15" thickBot="1" x14ac:dyDescent="0.4">
      <c r="A8552" s="5" t="s">
        <v>175</v>
      </c>
      <c r="B8552" s="5" t="s">
        <v>176</v>
      </c>
      <c r="C8552" s="5" t="s">
        <v>8753</v>
      </c>
      <c r="D8552" s="5">
        <f t="shared" si="400"/>
        <v>81286</v>
      </c>
      <c r="E8552" s="6">
        <v>43616</v>
      </c>
      <c r="F8552" s="6">
        <f t="shared" si="402"/>
        <v>43706</v>
      </c>
      <c r="G8552" s="6" t="str">
        <f>IF('BCT Template'!R8551&gt;F8552,"Yes","No")</f>
        <v>No</v>
      </c>
      <c r="H8552" s="5" t="s">
        <v>182</v>
      </c>
      <c r="I8552" s="5" t="s">
        <v>183</v>
      </c>
      <c r="J8552" s="5" t="s">
        <v>200</v>
      </c>
      <c r="K8552" s="5" t="s">
        <v>201</v>
      </c>
      <c r="L8552" s="7" t="s">
        <v>164</v>
      </c>
      <c r="M8552" t="str">
        <f t="shared" si="401"/>
        <v>Yes</v>
      </c>
    </row>
    <row r="8553" spans="1:13" ht="15" thickBot="1" x14ac:dyDescent="0.4">
      <c r="A8553" s="5" t="s">
        <v>175</v>
      </c>
      <c r="B8553" s="5" t="s">
        <v>176</v>
      </c>
      <c r="C8553" s="5" t="s">
        <v>8754</v>
      </c>
      <c r="D8553" s="5">
        <f t="shared" si="400"/>
        <v>23850</v>
      </c>
      <c r="E8553" s="6">
        <v>43708</v>
      </c>
      <c r="F8553" s="6">
        <f t="shared" si="402"/>
        <v>43798</v>
      </c>
      <c r="G8553" s="6" t="str">
        <f>IF('BCT Template'!R8552&gt;F8553,"Yes","No")</f>
        <v>No</v>
      </c>
      <c r="H8553" s="5" t="s">
        <v>178</v>
      </c>
      <c r="I8553" s="5" t="s">
        <v>179</v>
      </c>
      <c r="J8553" s="5" t="s">
        <v>35</v>
      </c>
      <c r="K8553" s="5" t="s">
        <v>180</v>
      </c>
      <c r="L8553" s="7" t="s">
        <v>164</v>
      </c>
      <c r="M8553" t="str">
        <f t="shared" si="401"/>
        <v>Yes</v>
      </c>
    </row>
    <row r="8554" spans="1:13" ht="15" thickBot="1" x14ac:dyDescent="0.4">
      <c r="A8554" s="5" t="s">
        <v>175</v>
      </c>
      <c r="B8554" s="5" t="s">
        <v>176</v>
      </c>
      <c r="C8554" s="5" t="s">
        <v>8755</v>
      </c>
      <c r="D8554" s="5">
        <f t="shared" si="400"/>
        <v>23408</v>
      </c>
      <c r="E8554" s="6">
        <v>38442</v>
      </c>
      <c r="F8554" s="6">
        <f t="shared" si="402"/>
        <v>38532</v>
      </c>
      <c r="G8554" s="6" t="str">
        <f>IF('BCT Template'!R8553&gt;F8554,"Yes","No")</f>
        <v>No</v>
      </c>
      <c r="H8554" s="5" t="s">
        <v>178</v>
      </c>
      <c r="I8554" s="5" t="s">
        <v>179</v>
      </c>
      <c r="J8554" s="5" t="s">
        <v>35</v>
      </c>
      <c r="K8554" s="5" t="s">
        <v>180</v>
      </c>
      <c r="L8554" s="7" t="s">
        <v>164</v>
      </c>
      <c r="M8554" t="str">
        <f t="shared" si="401"/>
        <v>Yes</v>
      </c>
    </row>
    <row r="8555" spans="1:13" ht="15" thickBot="1" x14ac:dyDescent="0.4">
      <c r="A8555" s="5" t="s">
        <v>175</v>
      </c>
      <c r="B8555" s="5" t="s">
        <v>176</v>
      </c>
      <c r="C8555" s="5" t="s">
        <v>8756</v>
      </c>
      <c r="D8555" s="5">
        <f t="shared" si="400"/>
        <v>30442</v>
      </c>
      <c r="E8555" s="6">
        <v>44196</v>
      </c>
      <c r="F8555" s="6">
        <f t="shared" si="402"/>
        <v>44286</v>
      </c>
      <c r="G8555" s="6" t="str">
        <f>IF('BCT Template'!R8554&gt;F8555,"Yes","No")</f>
        <v>No</v>
      </c>
      <c r="H8555" s="5" t="s">
        <v>178</v>
      </c>
      <c r="I8555" s="5" t="s">
        <v>179</v>
      </c>
      <c r="J8555" s="5" t="s">
        <v>35</v>
      </c>
      <c r="K8555" s="5" t="s">
        <v>180</v>
      </c>
      <c r="L8555" s="7" t="s">
        <v>164</v>
      </c>
      <c r="M8555" t="str">
        <f t="shared" si="401"/>
        <v>Yes</v>
      </c>
    </row>
    <row r="8556" spans="1:13" ht="15" thickBot="1" x14ac:dyDescent="0.4">
      <c r="A8556" s="5" t="s">
        <v>175</v>
      </c>
      <c r="B8556" s="5" t="s">
        <v>176</v>
      </c>
      <c r="C8556" s="5" t="s">
        <v>8757</v>
      </c>
      <c r="D8556" s="5">
        <f t="shared" si="400"/>
        <v>59906</v>
      </c>
      <c r="E8556" s="6">
        <v>45509</v>
      </c>
      <c r="F8556" s="6">
        <f t="shared" si="402"/>
        <v>45599</v>
      </c>
      <c r="G8556" s="6" t="str">
        <f>IF('BCT Template'!R8555&gt;F8556,"Yes","No")</f>
        <v>No</v>
      </c>
      <c r="H8556" s="5" t="s">
        <v>182</v>
      </c>
      <c r="I8556" s="5" t="s">
        <v>183</v>
      </c>
      <c r="J8556" s="5" t="s">
        <v>184</v>
      </c>
      <c r="K8556" s="5" t="s">
        <v>185</v>
      </c>
      <c r="L8556" s="7" t="s">
        <v>164</v>
      </c>
      <c r="M8556" t="str">
        <f t="shared" si="401"/>
        <v>No</v>
      </c>
    </row>
    <row r="8557" spans="1:13" ht="15" thickBot="1" x14ac:dyDescent="0.4">
      <c r="A8557" s="5" t="s">
        <v>175</v>
      </c>
      <c r="B8557" s="5" t="s">
        <v>176</v>
      </c>
      <c r="C8557" s="5" t="s">
        <v>8758</v>
      </c>
      <c r="D8557" s="5">
        <f t="shared" si="400"/>
        <v>81056</v>
      </c>
      <c r="E8557" s="6">
        <v>43465</v>
      </c>
      <c r="F8557" s="6">
        <f t="shared" si="402"/>
        <v>43555</v>
      </c>
      <c r="G8557" s="6" t="str">
        <f>IF('BCT Template'!R8556&gt;F8557,"Yes","No")</f>
        <v>No</v>
      </c>
      <c r="H8557" s="5" t="s">
        <v>182</v>
      </c>
      <c r="I8557" s="5" t="s">
        <v>183</v>
      </c>
      <c r="J8557" s="5" t="s">
        <v>200</v>
      </c>
      <c r="K8557" s="5" t="s">
        <v>201</v>
      </c>
      <c r="L8557" s="7" t="s">
        <v>164</v>
      </c>
      <c r="M8557" t="str">
        <f t="shared" si="401"/>
        <v>Yes</v>
      </c>
    </row>
    <row r="8558" spans="1:13" ht="15" thickBot="1" x14ac:dyDescent="0.4">
      <c r="A8558" s="5" t="s">
        <v>175</v>
      </c>
      <c r="B8558" s="5" t="s">
        <v>176</v>
      </c>
      <c r="C8558" s="5" t="s">
        <v>8759</v>
      </c>
      <c r="D8558" s="5">
        <f t="shared" si="400"/>
        <v>80012</v>
      </c>
      <c r="E8558" s="6">
        <v>44135</v>
      </c>
      <c r="F8558" s="6">
        <f t="shared" si="402"/>
        <v>44225</v>
      </c>
      <c r="G8558" s="6" t="str">
        <f>IF('BCT Template'!R8557&gt;F8558,"Yes","No")</f>
        <v>No</v>
      </c>
      <c r="H8558" s="5" t="s">
        <v>182</v>
      </c>
      <c r="I8558" s="5" t="s">
        <v>183</v>
      </c>
      <c r="J8558" s="5" t="s">
        <v>184</v>
      </c>
      <c r="K8558" s="5" t="s">
        <v>185</v>
      </c>
      <c r="L8558" s="7" t="s">
        <v>164</v>
      </c>
      <c r="M8558" t="str">
        <f t="shared" si="401"/>
        <v>No</v>
      </c>
    </row>
    <row r="8559" spans="1:13" ht="15" thickBot="1" x14ac:dyDescent="0.4">
      <c r="A8559" s="5" t="s">
        <v>175</v>
      </c>
      <c r="B8559" s="5" t="s">
        <v>176</v>
      </c>
      <c r="C8559" s="5" t="s">
        <v>8760</v>
      </c>
      <c r="D8559" s="5">
        <f t="shared" si="400"/>
        <v>79712</v>
      </c>
      <c r="E8559" s="6">
        <v>42004</v>
      </c>
      <c r="F8559" s="6">
        <f t="shared" si="402"/>
        <v>42094</v>
      </c>
      <c r="G8559" s="6" t="str">
        <f>IF('BCT Template'!R8558&gt;F8559,"Yes","No")</f>
        <v>No</v>
      </c>
      <c r="H8559" s="5" t="s">
        <v>182</v>
      </c>
      <c r="I8559" s="5" t="s">
        <v>183</v>
      </c>
      <c r="J8559" s="5" t="s">
        <v>184</v>
      </c>
      <c r="K8559" s="5" t="s">
        <v>185</v>
      </c>
      <c r="L8559" s="7" t="s">
        <v>164</v>
      </c>
      <c r="M8559" t="str">
        <f t="shared" si="401"/>
        <v>No</v>
      </c>
    </row>
    <row r="8560" spans="1:13" ht="15" thickBot="1" x14ac:dyDescent="0.4">
      <c r="A8560" s="5" t="s">
        <v>175</v>
      </c>
      <c r="B8560" s="5" t="s">
        <v>176</v>
      </c>
      <c r="C8560" s="5" t="s">
        <v>8761</v>
      </c>
      <c r="D8560" s="5">
        <f t="shared" si="400"/>
        <v>57811</v>
      </c>
      <c r="E8560" s="6">
        <v>42612</v>
      </c>
      <c r="F8560" s="6">
        <f t="shared" si="402"/>
        <v>42702</v>
      </c>
      <c r="G8560" s="6" t="str">
        <f>IF('BCT Template'!R8559&gt;F8560,"Yes","No")</f>
        <v>No</v>
      </c>
      <c r="H8560" s="5" t="s">
        <v>189</v>
      </c>
      <c r="I8560" s="5" t="s">
        <v>190</v>
      </c>
      <c r="J8560" s="5" t="s">
        <v>184</v>
      </c>
      <c r="K8560" s="5" t="s">
        <v>185</v>
      </c>
      <c r="L8560" s="7" t="s">
        <v>164</v>
      </c>
      <c r="M8560" t="str">
        <f t="shared" si="401"/>
        <v>No</v>
      </c>
    </row>
    <row r="8561" spans="1:13" ht="15" thickBot="1" x14ac:dyDescent="0.4">
      <c r="A8561" s="5" t="s">
        <v>175</v>
      </c>
      <c r="B8561" s="5" t="s">
        <v>176</v>
      </c>
      <c r="C8561" s="5" t="s">
        <v>8762</v>
      </c>
      <c r="D8561" s="5">
        <f t="shared" si="400"/>
        <v>22218</v>
      </c>
      <c r="E8561" s="6">
        <v>43830</v>
      </c>
      <c r="F8561" s="6">
        <f t="shared" si="402"/>
        <v>43920</v>
      </c>
      <c r="G8561" s="6" t="str">
        <f>IF('BCT Template'!R8560&gt;F8561,"Yes","No")</f>
        <v>No</v>
      </c>
      <c r="H8561" s="5" t="s">
        <v>178</v>
      </c>
      <c r="I8561" s="5" t="s">
        <v>179</v>
      </c>
      <c r="J8561" s="5" t="s">
        <v>35</v>
      </c>
      <c r="K8561" s="5" t="s">
        <v>180</v>
      </c>
      <c r="L8561" s="7" t="s">
        <v>164</v>
      </c>
      <c r="M8561" t="str">
        <f t="shared" si="401"/>
        <v>Yes</v>
      </c>
    </row>
    <row r="8562" spans="1:13" ht="15" thickBot="1" x14ac:dyDescent="0.4">
      <c r="A8562" s="5" t="s">
        <v>175</v>
      </c>
      <c r="B8562" s="5" t="s">
        <v>176</v>
      </c>
      <c r="C8562" s="5" t="s">
        <v>8763</v>
      </c>
      <c r="D8562" s="5">
        <f t="shared" si="400"/>
        <v>78811</v>
      </c>
      <c r="E8562" s="6">
        <v>43099</v>
      </c>
      <c r="F8562" s="6">
        <f t="shared" si="402"/>
        <v>43189</v>
      </c>
      <c r="G8562" s="6" t="str">
        <f>IF('BCT Template'!R8561&gt;F8562,"Yes","No")</f>
        <v>No</v>
      </c>
      <c r="H8562" s="5" t="s">
        <v>210</v>
      </c>
      <c r="I8562" s="5" t="s">
        <v>211</v>
      </c>
      <c r="J8562" s="5" t="s">
        <v>184</v>
      </c>
      <c r="K8562" s="5" t="s">
        <v>185</v>
      </c>
      <c r="L8562" s="7" t="s">
        <v>164</v>
      </c>
      <c r="M8562" t="str">
        <f t="shared" si="401"/>
        <v>No</v>
      </c>
    </row>
    <row r="8563" spans="1:13" ht="15" thickBot="1" x14ac:dyDescent="0.4">
      <c r="A8563" s="5" t="s">
        <v>175</v>
      </c>
      <c r="B8563" s="5" t="s">
        <v>176</v>
      </c>
      <c r="C8563" s="5" t="s">
        <v>8764</v>
      </c>
      <c r="D8563" s="5">
        <f t="shared" si="400"/>
        <v>57781</v>
      </c>
      <c r="E8563" s="6">
        <v>42551</v>
      </c>
      <c r="F8563" s="6">
        <f t="shared" si="402"/>
        <v>42641</v>
      </c>
      <c r="G8563" s="6" t="str">
        <f>IF('BCT Template'!R8562&gt;F8563,"Yes","No")</f>
        <v>No</v>
      </c>
      <c r="H8563" s="5" t="s">
        <v>189</v>
      </c>
      <c r="I8563" s="5" t="s">
        <v>190</v>
      </c>
      <c r="J8563" s="5" t="s">
        <v>184</v>
      </c>
      <c r="K8563" s="5" t="s">
        <v>185</v>
      </c>
      <c r="L8563" s="7" t="s">
        <v>164</v>
      </c>
      <c r="M8563" t="str">
        <f t="shared" si="401"/>
        <v>No</v>
      </c>
    </row>
    <row r="8564" spans="1:13" ht="15" thickBot="1" x14ac:dyDescent="0.4">
      <c r="A8564" s="5" t="s">
        <v>175</v>
      </c>
      <c r="B8564" s="5" t="s">
        <v>176</v>
      </c>
      <c r="C8564" s="5" t="s">
        <v>8765</v>
      </c>
      <c r="D8564" s="5">
        <f t="shared" si="400"/>
        <v>80248</v>
      </c>
      <c r="E8564" s="6">
        <v>44196</v>
      </c>
      <c r="F8564" s="6">
        <f t="shared" si="402"/>
        <v>44286</v>
      </c>
      <c r="G8564" s="6" t="str">
        <f>IF('BCT Template'!R8563&gt;F8564,"Yes","No")</f>
        <v>No</v>
      </c>
      <c r="H8564" s="5" t="s">
        <v>182</v>
      </c>
      <c r="I8564" s="5" t="s">
        <v>183</v>
      </c>
      <c r="J8564" s="5" t="s">
        <v>184</v>
      </c>
      <c r="K8564" s="5" t="s">
        <v>185</v>
      </c>
      <c r="L8564" s="7" t="s">
        <v>164</v>
      </c>
      <c r="M8564" t="str">
        <f t="shared" si="401"/>
        <v>No</v>
      </c>
    </row>
    <row r="8565" spans="1:13" ht="15" thickBot="1" x14ac:dyDescent="0.4">
      <c r="A8565" s="5" t="s">
        <v>175</v>
      </c>
      <c r="B8565" s="5" t="s">
        <v>176</v>
      </c>
      <c r="C8565" s="5" t="s">
        <v>8766</v>
      </c>
      <c r="D8565" s="5">
        <f t="shared" si="400"/>
        <v>79075</v>
      </c>
      <c r="E8565" s="6">
        <v>42235</v>
      </c>
      <c r="F8565" s="6">
        <f t="shared" si="402"/>
        <v>42325</v>
      </c>
      <c r="G8565" s="6" t="str">
        <f>IF('BCT Template'!R8564&gt;F8565,"Yes","No")</f>
        <v>No</v>
      </c>
      <c r="H8565" s="5" t="s">
        <v>189</v>
      </c>
      <c r="I8565" s="5" t="s">
        <v>190</v>
      </c>
      <c r="J8565" s="5" t="s">
        <v>200</v>
      </c>
      <c r="K8565" s="5" t="s">
        <v>201</v>
      </c>
      <c r="L8565" s="7" t="s">
        <v>164</v>
      </c>
      <c r="M8565" t="str">
        <f t="shared" si="401"/>
        <v>Yes</v>
      </c>
    </row>
    <row r="8566" spans="1:13" ht="15" thickBot="1" x14ac:dyDescent="0.4">
      <c r="A8566" s="5" t="s">
        <v>175</v>
      </c>
      <c r="B8566" s="5" t="s">
        <v>176</v>
      </c>
      <c r="C8566" s="5" t="s">
        <v>8767</v>
      </c>
      <c r="D8566" s="5">
        <f t="shared" si="400"/>
        <v>20750</v>
      </c>
      <c r="E8566" s="6">
        <v>41820</v>
      </c>
      <c r="F8566" s="6">
        <f t="shared" si="402"/>
        <v>41910</v>
      </c>
      <c r="G8566" s="6" t="str">
        <f>IF('BCT Template'!R8565&gt;F8566,"Yes","No")</f>
        <v>No</v>
      </c>
      <c r="H8566" s="5" t="s">
        <v>197</v>
      </c>
      <c r="I8566" s="5" t="s">
        <v>198</v>
      </c>
      <c r="J8566" s="5" t="s">
        <v>200</v>
      </c>
      <c r="K8566" s="5" t="s">
        <v>201</v>
      </c>
      <c r="L8566" s="7" t="s">
        <v>164</v>
      </c>
      <c r="M8566" t="str">
        <f t="shared" si="401"/>
        <v>Yes</v>
      </c>
    </row>
    <row r="8567" spans="1:13" ht="15" thickBot="1" x14ac:dyDescent="0.4">
      <c r="A8567" s="5" t="s">
        <v>175</v>
      </c>
      <c r="B8567" s="5" t="s">
        <v>176</v>
      </c>
      <c r="C8567" s="5" t="s">
        <v>8768</v>
      </c>
      <c r="D8567" s="5">
        <f t="shared" si="400"/>
        <v>77954</v>
      </c>
      <c r="E8567" s="6">
        <v>43680</v>
      </c>
      <c r="F8567" s="6">
        <f t="shared" si="402"/>
        <v>43770</v>
      </c>
      <c r="G8567" s="6" t="str">
        <f>IF('BCT Template'!R8566&gt;F8567,"Yes","No")</f>
        <v>No</v>
      </c>
      <c r="H8567" s="5" t="s">
        <v>189</v>
      </c>
      <c r="I8567" s="5" t="s">
        <v>190</v>
      </c>
      <c r="J8567" s="5" t="s">
        <v>184</v>
      </c>
      <c r="K8567" s="5" t="s">
        <v>185</v>
      </c>
      <c r="L8567" s="7" t="s">
        <v>164</v>
      </c>
      <c r="M8567" t="str">
        <f t="shared" si="401"/>
        <v>No</v>
      </c>
    </row>
    <row r="8568" spans="1:13" ht="15" thickBot="1" x14ac:dyDescent="0.4">
      <c r="A8568" s="5" t="s">
        <v>175</v>
      </c>
      <c r="B8568" s="5" t="s">
        <v>176</v>
      </c>
      <c r="C8568" s="5" t="s">
        <v>8769</v>
      </c>
      <c r="D8568" s="5">
        <f t="shared" si="400"/>
        <v>59089</v>
      </c>
      <c r="E8568" s="6">
        <v>41547</v>
      </c>
      <c r="F8568" s="6">
        <f t="shared" si="402"/>
        <v>41637</v>
      </c>
      <c r="G8568" s="6" t="str">
        <f>IF('BCT Template'!R8567&gt;F8568,"Yes","No")</f>
        <v>No</v>
      </c>
      <c r="H8568" s="5" t="s">
        <v>182</v>
      </c>
      <c r="I8568" s="5" t="s">
        <v>183</v>
      </c>
      <c r="J8568" s="5" t="s">
        <v>200</v>
      </c>
      <c r="K8568" s="5" t="s">
        <v>201</v>
      </c>
      <c r="L8568" s="7" t="s">
        <v>164</v>
      </c>
      <c r="M8568" t="str">
        <f t="shared" si="401"/>
        <v>Yes</v>
      </c>
    </row>
    <row r="8569" spans="1:13" ht="15" thickBot="1" x14ac:dyDescent="0.4">
      <c r="A8569" s="5" t="s">
        <v>175</v>
      </c>
      <c r="B8569" s="5" t="s">
        <v>176</v>
      </c>
      <c r="C8569" s="5" t="s">
        <v>8770</v>
      </c>
      <c r="D8569" s="5">
        <f t="shared" si="400"/>
        <v>82586</v>
      </c>
      <c r="E8569" s="6">
        <v>43789</v>
      </c>
      <c r="F8569" s="6">
        <f t="shared" si="402"/>
        <v>43879</v>
      </c>
      <c r="G8569" s="6" t="str">
        <f>IF('BCT Template'!R8568&gt;F8569,"Yes","No")</f>
        <v>No</v>
      </c>
      <c r="H8569" s="5" t="s">
        <v>210</v>
      </c>
      <c r="I8569" s="5" t="s">
        <v>211</v>
      </c>
      <c r="J8569" s="5" t="s">
        <v>184</v>
      </c>
      <c r="K8569" s="5" t="s">
        <v>185</v>
      </c>
      <c r="L8569" s="7" t="s">
        <v>164</v>
      </c>
      <c r="M8569" t="str">
        <f t="shared" si="401"/>
        <v>No</v>
      </c>
    </row>
    <row r="8570" spans="1:13" ht="15" thickBot="1" x14ac:dyDescent="0.4">
      <c r="A8570" s="5" t="s">
        <v>175</v>
      </c>
      <c r="B8570" s="5" t="s">
        <v>176</v>
      </c>
      <c r="C8570" s="5" t="s">
        <v>8771</v>
      </c>
      <c r="D8570" s="5">
        <f t="shared" si="400"/>
        <v>81585</v>
      </c>
      <c r="E8570" s="6">
        <v>44074</v>
      </c>
      <c r="F8570" s="6">
        <f t="shared" si="402"/>
        <v>44164</v>
      </c>
      <c r="G8570" s="6" t="str">
        <f>IF('BCT Template'!R8569&gt;F8570,"Yes","No")</f>
        <v>No</v>
      </c>
      <c r="H8570" s="5" t="s">
        <v>182</v>
      </c>
      <c r="I8570" s="5" t="s">
        <v>183</v>
      </c>
      <c r="J8570" s="5" t="s">
        <v>184</v>
      </c>
      <c r="K8570" s="5" t="s">
        <v>185</v>
      </c>
      <c r="L8570" s="7" t="s">
        <v>164</v>
      </c>
      <c r="M8570" t="str">
        <f t="shared" si="401"/>
        <v>No</v>
      </c>
    </row>
    <row r="8571" spans="1:13" ht="15" thickBot="1" x14ac:dyDescent="0.4">
      <c r="A8571" s="5" t="s">
        <v>175</v>
      </c>
      <c r="B8571" s="5" t="s">
        <v>176</v>
      </c>
      <c r="C8571" s="5" t="s">
        <v>8772</v>
      </c>
      <c r="D8571" s="5">
        <f t="shared" si="400"/>
        <v>22203</v>
      </c>
      <c r="E8571" s="6">
        <v>43312</v>
      </c>
      <c r="F8571" s="6">
        <f t="shared" si="402"/>
        <v>43402</v>
      </c>
      <c r="G8571" s="6" t="str">
        <f>IF('BCT Template'!R8570&gt;F8571,"Yes","No")</f>
        <v>No</v>
      </c>
      <c r="H8571" s="5" t="s">
        <v>178</v>
      </c>
      <c r="I8571" s="5" t="s">
        <v>179</v>
      </c>
      <c r="J8571" s="5" t="s">
        <v>35</v>
      </c>
      <c r="K8571" s="5" t="s">
        <v>180</v>
      </c>
      <c r="L8571" s="7" t="s">
        <v>164</v>
      </c>
      <c r="M8571" t="str">
        <f t="shared" si="401"/>
        <v>Yes</v>
      </c>
    </row>
    <row r="8572" spans="1:13" ht="15" thickBot="1" x14ac:dyDescent="0.4">
      <c r="A8572" s="5" t="s">
        <v>175</v>
      </c>
      <c r="B8572" s="5" t="s">
        <v>176</v>
      </c>
      <c r="C8572" s="5" t="s">
        <v>8773</v>
      </c>
      <c r="D8572" s="5">
        <f t="shared" si="400"/>
        <v>29502</v>
      </c>
      <c r="E8572" s="6">
        <v>44104</v>
      </c>
      <c r="F8572" s="6">
        <f t="shared" si="402"/>
        <v>44194</v>
      </c>
      <c r="G8572" s="6" t="str">
        <f>IF('BCT Template'!R8571&gt;F8572,"Yes","No")</f>
        <v>No</v>
      </c>
      <c r="H8572" s="5" t="s">
        <v>178</v>
      </c>
      <c r="I8572" s="5" t="s">
        <v>179</v>
      </c>
      <c r="J8572" s="5" t="s">
        <v>35</v>
      </c>
      <c r="K8572" s="5" t="s">
        <v>180</v>
      </c>
      <c r="L8572" s="7" t="s">
        <v>164</v>
      </c>
      <c r="M8572" t="str">
        <f t="shared" si="401"/>
        <v>Yes</v>
      </c>
    </row>
    <row r="8573" spans="1:13" ht="15" thickBot="1" x14ac:dyDescent="0.4">
      <c r="A8573" s="5" t="s">
        <v>175</v>
      </c>
      <c r="B8573" s="5" t="s">
        <v>176</v>
      </c>
      <c r="C8573" s="5" t="s">
        <v>8774</v>
      </c>
      <c r="D8573" s="5">
        <f t="shared" si="400"/>
        <v>58068</v>
      </c>
      <c r="E8573" s="6">
        <v>38046</v>
      </c>
      <c r="F8573" s="6">
        <f t="shared" si="402"/>
        <v>38136</v>
      </c>
      <c r="G8573" s="6" t="str">
        <f>IF('BCT Template'!R8572&gt;F8573,"Yes","No")</f>
        <v>No</v>
      </c>
      <c r="H8573" s="5" t="s">
        <v>182</v>
      </c>
      <c r="I8573" s="5" t="s">
        <v>183</v>
      </c>
      <c r="J8573" s="5" t="s">
        <v>184</v>
      </c>
      <c r="K8573" s="5" t="s">
        <v>185</v>
      </c>
      <c r="L8573" s="7" t="s">
        <v>164</v>
      </c>
      <c r="M8573" t="str">
        <f t="shared" si="401"/>
        <v>No</v>
      </c>
    </row>
    <row r="8574" spans="1:13" ht="15" thickBot="1" x14ac:dyDescent="0.4">
      <c r="A8574" s="5" t="s">
        <v>175</v>
      </c>
      <c r="B8574" s="5" t="s">
        <v>176</v>
      </c>
      <c r="C8574" s="5" t="s">
        <v>8775</v>
      </c>
      <c r="D8574" s="5">
        <f t="shared" si="400"/>
        <v>30413</v>
      </c>
      <c r="E8574" s="6">
        <v>43646</v>
      </c>
      <c r="F8574" s="6">
        <f t="shared" si="402"/>
        <v>43736</v>
      </c>
      <c r="G8574" s="6" t="str">
        <f>IF('BCT Template'!R8573&gt;F8574,"Yes","No")</f>
        <v>No</v>
      </c>
      <c r="H8574" s="5" t="s">
        <v>178</v>
      </c>
      <c r="I8574" s="5" t="s">
        <v>179</v>
      </c>
      <c r="J8574" s="5" t="s">
        <v>35</v>
      </c>
      <c r="K8574" s="5" t="s">
        <v>180</v>
      </c>
      <c r="L8574" s="7" t="s">
        <v>164</v>
      </c>
      <c r="M8574" t="str">
        <f t="shared" si="401"/>
        <v>Yes</v>
      </c>
    </row>
    <row r="8575" spans="1:13" ht="15" thickBot="1" x14ac:dyDescent="0.4">
      <c r="A8575" s="5" t="s">
        <v>175</v>
      </c>
      <c r="B8575" s="5" t="s">
        <v>176</v>
      </c>
      <c r="C8575" s="5" t="s">
        <v>8776</v>
      </c>
      <c r="D8575" s="5">
        <f t="shared" si="400"/>
        <v>29977</v>
      </c>
      <c r="E8575" s="6">
        <v>44286</v>
      </c>
      <c r="F8575" s="6">
        <f t="shared" si="402"/>
        <v>44376</v>
      </c>
      <c r="G8575" s="6" t="str">
        <f>IF('BCT Template'!R8574&gt;F8575,"Yes","No")</f>
        <v>No</v>
      </c>
      <c r="H8575" s="5" t="s">
        <v>178</v>
      </c>
      <c r="I8575" s="5" t="s">
        <v>179</v>
      </c>
      <c r="J8575" s="5" t="s">
        <v>35</v>
      </c>
      <c r="K8575" s="5" t="s">
        <v>180</v>
      </c>
      <c r="L8575" s="7" t="s">
        <v>164</v>
      </c>
      <c r="M8575" t="str">
        <f t="shared" si="401"/>
        <v>Yes</v>
      </c>
    </row>
    <row r="8576" spans="1:13" ht="15" thickBot="1" x14ac:dyDescent="0.4">
      <c r="A8576" s="5" t="s">
        <v>175</v>
      </c>
      <c r="B8576" s="5" t="s">
        <v>176</v>
      </c>
      <c r="C8576" s="5" t="s">
        <v>8777</v>
      </c>
      <c r="D8576" s="5">
        <f t="shared" si="400"/>
        <v>77587</v>
      </c>
      <c r="E8576" s="6">
        <v>44652</v>
      </c>
      <c r="F8576" s="6">
        <f t="shared" si="402"/>
        <v>44742</v>
      </c>
      <c r="G8576" s="6" t="str">
        <f>IF('BCT Template'!R8575&gt;F8576,"Yes","No")</f>
        <v>No</v>
      </c>
      <c r="H8576" s="5" t="s">
        <v>189</v>
      </c>
      <c r="I8576" s="5" t="s">
        <v>190</v>
      </c>
      <c r="J8576" s="5" t="s">
        <v>184</v>
      </c>
      <c r="K8576" s="5" t="s">
        <v>185</v>
      </c>
      <c r="L8576" s="7" t="s">
        <v>164</v>
      </c>
      <c r="M8576" t="str">
        <f t="shared" si="401"/>
        <v>No</v>
      </c>
    </row>
    <row r="8577" spans="1:13" ht="15" thickBot="1" x14ac:dyDescent="0.4">
      <c r="A8577" s="5" t="s">
        <v>175</v>
      </c>
      <c r="B8577" s="5" t="s">
        <v>176</v>
      </c>
      <c r="C8577" s="5" t="s">
        <v>8778</v>
      </c>
      <c r="D8577" s="5">
        <f t="shared" si="400"/>
        <v>31050</v>
      </c>
      <c r="E8577" s="6">
        <v>44286</v>
      </c>
      <c r="F8577" s="6">
        <f t="shared" si="402"/>
        <v>44376</v>
      </c>
      <c r="G8577" s="6" t="str">
        <f>IF('BCT Template'!R8576&gt;F8577,"Yes","No")</f>
        <v>No</v>
      </c>
      <c r="H8577" s="5" t="s">
        <v>178</v>
      </c>
      <c r="I8577" s="5" t="s">
        <v>179</v>
      </c>
      <c r="J8577" s="5" t="s">
        <v>35</v>
      </c>
      <c r="K8577" s="5" t="s">
        <v>180</v>
      </c>
      <c r="L8577" s="7" t="s">
        <v>164</v>
      </c>
      <c r="M8577" t="str">
        <f t="shared" si="401"/>
        <v>Yes</v>
      </c>
    </row>
    <row r="8578" spans="1:13" ht="15" thickBot="1" x14ac:dyDescent="0.4">
      <c r="A8578" s="5" t="s">
        <v>175</v>
      </c>
      <c r="B8578" s="5" t="s">
        <v>176</v>
      </c>
      <c r="C8578" s="5" t="s">
        <v>8779</v>
      </c>
      <c r="D8578" s="5">
        <f t="shared" si="400"/>
        <v>78931</v>
      </c>
      <c r="E8578" s="6">
        <v>41339</v>
      </c>
      <c r="F8578" s="6">
        <f t="shared" si="402"/>
        <v>41429</v>
      </c>
      <c r="G8578" s="6" t="str">
        <f>IF('BCT Template'!R8577&gt;F8578,"Yes","No")</f>
        <v>No</v>
      </c>
      <c r="H8578" s="5" t="s">
        <v>210</v>
      </c>
      <c r="I8578" s="5" t="s">
        <v>211</v>
      </c>
      <c r="J8578" s="5" t="s">
        <v>184</v>
      </c>
      <c r="K8578" s="5" t="s">
        <v>185</v>
      </c>
      <c r="L8578" s="7" t="s">
        <v>164</v>
      </c>
      <c r="M8578" t="str">
        <f t="shared" si="401"/>
        <v>No</v>
      </c>
    </row>
    <row r="8579" spans="1:13" ht="15" thickBot="1" x14ac:dyDescent="0.4">
      <c r="A8579" s="5" t="s">
        <v>175</v>
      </c>
      <c r="B8579" s="5" t="s">
        <v>176</v>
      </c>
      <c r="C8579" s="5" t="s">
        <v>8780</v>
      </c>
      <c r="D8579" s="5">
        <f t="shared" ref="D8579:D8642" si="403">C8579*1</f>
        <v>23411</v>
      </c>
      <c r="E8579" s="6">
        <v>39082</v>
      </c>
      <c r="F8579" s="6">
        <f t="shared" si="402"/>
        <v>39172</v>
      </c>
      <c r="G8579" s="6" t="str">
        <f>IF('BCT Template'!R8578&gt;F8579,"Yes","No")</f>
        <v>No</v>
      </c>
      <c r="H8579" s="5" t="s">
        <v>178</v>
      </c>
      <c r="I8579" s="5" t="s">
        <v>179</v>
      </c>
      <c r="J8579" s="5" t="s">
        <v>35</v>
      </c>
      <c r="K8579" s="5" t="s">
        <v>180</v>
      </c>
      <c r="L8579" s="7" t="s">
        <v>164</v>
      </c>
      <c r="M8579" t="str">
        <f t="shared" ref="M8579:M8642" si="404">IF(J8579=" ","Yes",IF(J8579="3","Yes","No"))</f>
        <v>Yes</v>
      </c>
    </row>
    <row r="8580" spans="1:13" ht="15" thickBot="1" x14ac:dyDescent="0.4">
      <c r="A8580" s="5" t="s">
        <v>175</v>
      </c>
      <c r="B8580" s="5" t="s">
        <v>176</v>
      </c>
      <c r="C8580" s="5" t="s">
        <v>8781</v>
      </c>
      <c r="D8580" s="5">
        <f t="shared" si="403"/>
        <v>30469</v>
      </c>
      <c r="E8580" s="6">
        <v>44286</v>
      </c>
      <c r="F8580" s="6">
        <f t="shared" si="402"/>
        <v>44376</v>
      </c>
      <c r="G8580" s="6" t="str">
        <f>IF('BCT Template'!R8579&gt;F8580,"Yes","No")</f>
        <v>No</v>
      </c>
      <c r="H8580" s="5" t="s">
        <v>178</v>
      </c>
      <c r="I8580" s="5" t="s">
        <v>179</v>
      </c>
      <c r="J8580" s="5" t="s">
        <v>35</v>
      </c>
      <c r="K8580" s="5" t="s">
        <v>180</v>
      </c>
      <c r="L8580" s="7" t="s">
        <v>164</v>
      </c>
      <c r="M8580" t="str">
        <f t="shared" si="404"/>
        <v>Yes</v>
      </c>
    </row>
    <row r="8581" spans="1:13" ht="15" thickBot="1" x14ac:dyDescent="0.4">
      <c r="A8581" s="5" t="s">
        <v>175</v>
      </c>
      <c r="B8581" s="5" t="s">
        <v>176</v>
      </c>
      <c r="C8581" s="5" t="s">
        <v>8782</v>
      </c>
      <c r="D8581" s="5">
        <f t="shared" si="403"/>
        <v>30891</v>
      </c>
      <c r="E8581" s="6">
        <v>44012</v>
      </c>
      <c r="F8581" s="6">
        <f t="shared" si="402"/>
        <v>44102</v>
      </c>
      <c r="G8581" s="6" t="str">
        <f>IF('BCT Template'!R8580&gt;F8581,"Yes","No")</f>
        <v>No</v>
      </c>
      <c r="H8581" s="5" t="s">
        <v>178</v>
      </c>
      <c r="I8581" s="5" t="s">
        <v>179</v>
      </c>
      <c r="J8581" s="5" t="s">
        <v>35</v>
      </c>
      <c r="K8581" s="5" t="s">
        <v>180</v>
      </c>
      <c r="L8581" s="7" t="s">
        <v>164</v>
      </c>
      <c r="M8581" t="str">
        <f t="shared" si="404"/>
        <v>Yes</v>
      </c>
    </row>
    <row r="8582" spans="1:13" ht="15" thickBot="1" x14ac:dyDescent="0.4">
      <c r="A8582" s="5" t="s">
        <v>175</v>
      </c>
      <c r="B8582" s="5" t="s">
        <v>176</v>
      </c>
      <c r="C8582" s="5" t="s">
        <v>8783</v>
      </c>
      <c r="D8582" s="5">
        <f t="shared" si="403"/>
        <v>31248</v>
      </c>
      <c r="E8582" s="6">
        <v>44012</v>
      </c>
      <c r="F8582" s="6">
        <f t="shared" si="402"/>
        <v>44102</v>
      </c>
      <c r="G8582" s="6" t="str">
        <f>IF('BCT Template'!R8581&gt;F8582,"Yes","No")</f>
        <v>No</v>
      </c>
      <c r="H8582" s="5" t="s">
        <v>178</v>
      </c>
      <c r="I8582" s="5" t="s">
        <v>179</v>
      </c>
      <c r="J8582" s="5" t="s">
        <v>35</v>
      </c>
      <c r="K8582" s="5" t="s">
        <v>180</v>
      </c>
      <c r="L8582" s="7" t="s">
        <v>164</v>
      </c>
      <c r="M8582" t="str">
        <f t="shared" si="404"/>
        <v>Yes</v>
      </c>
    </row>
    <row r="8583" spans="1:13" ht="15" thickBot="1" x14ac:dyDescent="0.4">
      <c r="A8583" s="5" t="s">
        <v>175</v>
      </c>
      <c r="B8583" s="5" t="s">
        <v>176</v>
      </c>
      <c r="C8583" s="5" t="s">
        <v>8784</v>
      </c>
      <c r="D8583" s="5">
        <f t="shared" si="403"/>
        <v>21871</v>
      </c>
      <c r="E8583" s="6">
        <v>44074</v>
      </c>
      <c r="F8583" s="6">
        <f t="shared" si="402"/>
        <v>44164</v>
      </c>
      <c r="G8583" s="6" t="str">
        <f>IF('BCT Template'!R8582&gt;F8583,"Yes","No")</f>
        <v>No</v>
      </c>
      <c r="H8583" s="5" t="s">
        <v>178</v>
      </c>
      <c r="I8583" s="5" t="s">
        <v>179</v>
      </c>
      <c r="J8583" s="5" t="s">
        <v>35</v>
      </c>
      <c r="K8583" s="5" t="s">
        <v>180</v>
      </c>
      <c r="L8583" s="7" t="s">
        <v>164</v>
      </c>
      <c r="M8583" t="str">
        <f t="shared" si="404"/>
        <v>Yes</v>
      </c>
    </row>
    <row r="8584" spans="1:13" ht="15" thickBot="1" x14ac:dyDescent="0.4">
      <c r="A8584" s="5" t="s">
        <v>175</v>
      </c>
      <c r="B8584" s="5" t="s">
        <v>176</v>
      </c>
      <c r="C8584" s="5" t="s">
        <v>8785</v>
      </c>
      <c r="D8584" s="5">
        <f t="shared" si="403"/>
        <v>80274</v>
      </c>
      <c r="E8584" s="6">
        <v>44012</v>
      </c>
      <c r="F8584" s="6">
        <f t="shared" si="402"/>
        <v>44102</v>
      </c>
      <c r="G8584" s="6" t="str">
        <f>IF('BCT Template'!R8583&gt;F8584,"Yes","No")</f>
        <v>No</v>
      </c>
      <c r="H8584" s="5" t="s">
        <v>182</v>
      </c>
      <c r="I8584" s="5" t="s">
        <v>183</v>
      </c>
      <c r="J8584" s="5" t="s">
        <v>184</v>
      </c>
      <c r="K8584" s="5" t="s">
        <v>185</v>
      </c>
      <c r="L8584" s="7" t="s">
        <v>164</v>
      </c>
      <c r="M8584" t="str">
        <f t="shared" si="404"/>
        <v>No</v>
      </c>
    </row>
    <row r="8585" spans="1:13" ht="15" thickBot="1" x14ac:dyDescent="0.4">
      <c r="A8585" s="5" t="s">
        <v>175</v>
      </c>
      <c r="B8585" s="5" t="s">
        <v>176</v>
      </c>
      <c r="C8585" s="5" t="s">
        <v>8786</v>
      </c>
      <c r="D8585" s="5">
        <f t="shared" si="403"/>
        <v>78011</v>
      </c>
      <c r="E8585" s="6">
        <v>41625</v>
      </c>
      <c r="F8585" s="6">
        <f t="shared" si="402"/>
        <v>41715</v>
      </c>
      <c r="G8585" s="6" t="str">
        <f>IF('BCT Template'!R8584&gt;F8585,"Yes","No")</f>
        <v>No</v>
      </c>
      <c r="H8585" s="5" t="s">
        <v>189</v>
      </c>
      <c r="I8585" s="5" t="s">
        <v>190</v>
      </c>
      <c r="J8585" s="5" t="s">
        <v>184</v>
      </c>
      <c r="K8585" s="5" t="s">
        <v>185</v>
      </c>
      <c r="L8585" s="7" t="s">
        <v>164</v>
      </c>
      <c r="M8585" t="str">
        <f t="shared" si="404"/>
        <v>No</v>
      </c>
    </row>
    <row r="8586" spans="1:13" ht="15" thickBot="1" x14ac:dyDescent="0.4">
      <c r="A8586" s="5" t="s">
        <v>175</v>
      </c>
      <c r="B8586" s="5" t="s">
        <v>176</v>
      </c>
      <c r="C8586" s="5" t="s">
        <v>8787</v>
      </c>
      <c r="D8586" s="5">
        <f t="shared" si="403"/>
        <v>31019</v>
      </c>
      <c r="E8586" s="6">
        <v>43281</v>
      </c>
      <c r="F8586" s="6">
        <f t="shared" si="402"/>
        <v>43371</v>
      </c>
      <c r="G8586" s="6" t="str">
        <f>IF('BCT Template'!R8585&gt;F8586,"Yes","No")</f>
        <v>No</v>
      </c>
      <c r="H8586" s="5" t="s">
        <v>178</v>
      </c>
      <c r="I8586" s="5" t="s">
        <v>179</v>
      </c>
      <c r="J8586" s="5" t="s">
        <v>35</v>
      </c>
      <c r="K8586" s="5" t="s">
        <v>180</v>
      </c>
      <c r="L8586" s="7" t="s">
        <v>164</v>
      </c>
      <c r="M8586" t="str">
        <f t="shared" si="404"/>
        <v>Yes</v>
      </c>
    </row>
    <row r="8587" spans="1:13" ht="15" thickBot="1" x14ac:dyDescent="0.4">
      <c r="A8587" s="5" t="s">
        <v>175</v>
      </c>
      <c r="B8587" s="5" t="s">
        <v>176</v>
      </c>
      <c r="C8587" s="5" t="s">
        <v>8788</v>
      </c>
      <c r="D8587" s="5">
        <f t="shared" si="403"/>
        <v>79763</v>
      </c>
      <c r="E8587" s="6">
        <v>44286</v>
      </c>
      <c r="F8587" s="6">
        <f t="shared" si="402"/>
        <v>44376</v>
      </c>
      <c r="G8587" s="6" t="str">
        <f>IF('BCT Template'!R8586&gt;F8587,"Yes","No")</f>
        <v>No</v>
      </c>
      <c r="H8587" s="5" t="s">
        <v>182</v>
      </c>
      <c r="I8587" s="5" t="s">
        <v>183</v>
      </c>
      <c r="J8587" s="5" t="s">
        <v>184</v>
      </c>
      <c r="K8587" s="5" t="s">
        <v>185</v>
      </c>
      <c r="L8587" s="7" t="s">
        <v>164</v>
      </c>
      <c r="M8587" t="str">
        <f t="shared" si="404"/>
        <v>No</v>
      </c>
    </row>
    <row r="8588" spans="1:13" ht="15" thickBot="1" x14ac:dyDescent="0.4">
      <c r="A8588" s="5" t="s">
        <v>175</v>
      </c>
      <c r="B8588" s="5" t="s">
        <v>176</v>
      </c>
      <c r="C8588" s="5" t="s">
        <v>8789</v>
      </c>
      <c r="D8588" s="5">
        <f t="shared" si="403"/>
        <v>78015</v>
      </c>
      <c r="E8588" s="6">
        <v>43054</v>
      </c>
      <c r="F8588" s="6">
        <f t="shared" si="402"/>
        <v>43144</v>
      </c>
      <c r="G8588" s="6" t="str">
        <f>IF('BCT Template'!R8587&gt;F8588,"Yes","No")</f>
        <v>No</v>
      </c>
      <c r="H8588" s="5" t="s">
        <v>189</v>
      </c>
      <c r="I8588" s="5" t="s">
        <v>190</v>
      </c>
      <c r="J8588" s="5" t="s">
        <v>184</v>
      </c>
      <c r="K8588" s="5" t="s">
        <v>185</v>
      </c>
      <c r="L8588" s="7" t="s">
        <v>164</v>
      </c>
      <c r="M8588" t="str">
        <f t="shared" si="404"/>
        <v>No</v>
      </c>
    </row>
    <row r="8589" spans="1:13" ht="15" thickBot="1" x14ac:dyDescent="0.4">
      <c r="A8589" s="5" t="s">
        <v>175</v>
      </c>
      <c r="B8589" s="5" t="s">
        <v>176</v>
      </c>
      <c r="C8589" s="5" t="s">
        <v>8790</v>
      </c>
      <c r="D8589" s="5">
        <f t="shared" si="403"/>
        <v>22064</v>
      </c>
      <c r="E8589" s="6">
        <v>43312</v>
      </c>
      <c r="F8589" s="6">
        <f t="shared" si="402"/>
        <v>43402</v>
      </c>
      <c r="G8589" s="6" t="str">
        <f>IF('BCT Template'!R8588&gt;F8589,"Yes","No")</f>
        <v>No</v>
      </c>
      <c r="H8589" s="5" t="s">
        <v>178</v>
      </c>
      <c r="I8589" s="5" t="s">
        <v>179</v>
      </c>
      <c r="J8589" s="5" t="s">
        <v>35</v>
      </c>
      <c r="K8589" s="5" t="s">
        <v>180</v>
      </c>
      <c r="L8589" s="7" t="s">
        <v>164</v>
      </c>
      <c r="M8589" t="str">
        <f t="shared" si="404"/>
        <v>Yes</v>
      </c>
    </row>
    <row r="8590" spans="1:13" ht="15" thickBot="1" x14ac:dyDescent="0.4">
      <c r="A8590" s="5" t="s">
        <v>175</v>
      </c>
      <c r="B8590" s="5" t="s">
        <v>176</v>
      </c>
      <c r="C8590" s="5" t="s">
        <v>8791</v>
      </c>
      <c r="D8590" s="5">
        <f t="shared" si="403"/>
        <v>58201</v>
      </c>
      <c r="E8590" s="6">
        <v>43951</v>
      </c>
      <c r="F8590" s="6">
        <f t="shared" si="402"/>
        <v>44041</v>
      </c>
      <c r="G8590" s="6" t="str">
        <f>IF('BCT Template'!R8589&gt;F8590,"Yes","No")</f>
        <v>No</v>
      </c>
      <c r="H8590" s="5" t="s">
        <v>182</v>
      </c>
      <c r="I8590" s="5" t="s">
        <v>183</v>
      </c>
      <c r="J8590" s="5" t="s">
        <v>200</v>
      </c>
      <c r="K8590" s="5" t="s">
        <v>201</v>
      </c>
      <c r="L8590" s="7" t="s">
        <v>164</v>
      </c>
      <c r="M8590" t="str">
        <f t="shared" si="404"/>
        <v>Yes</v>
      </c>
    </row>
    <row r="8591" spans="1:13" ht="15" thickBot="1" x14ac:dyDescent="0.4">
      <c r="A8591" s="5" t="s">
        <v>175</v>
      </c>
      <c r="B8591" s="5" t="s">
        <v>176</v>
      </c>
      <c r="C8591" s="5" t="s">
        <v>8792</v>
      </c>
      <c r="D8591" s="5">
        <f t="shared" si="403"/>
        <v>31937</v>
      </c>
      <c r="E8591" s="6">
        <v>43159</v>
      </c>
      <c r="F8591" s="6">
        <f t="shared" si="402"/>
        <v>43249</v>
      </c>
      <c r="G8591" s="6" t="str">
        <f>IF('BCT Template'!R8590&gt;F8591,"Yes","No")</f>
        <v>No</v>
      </c>
      <c r="H8591" s="5" t="s">
        <v>178</v>
      </c>
      <c r="I8591" s="5" t="s">
        <v>179</v>
      </c>
      <c r="J8591" s="5" t="s">
        <v>35</v>
      </c>
      <c r="K8591" s="5" t="s">
        <v>180</v>
      </c>
      <c r="L8591" s="7" t="s">
        <v>164</v>
      </c>
      <c r="M8591" t="str">
        <f t="shared" si="404"/>
        <v>Yes</v>
      </c>
    </row>
    <row r="8592" spans="1:13" ht="15" thickBot="1" x14ac:dyDescent="0.4">
      <c r="A8592" s="5" t="s">
        <v>175</v>
      </c>
      <c r="B8592" s="5" t="s">
        <v>176</v>
      </c>
      <c r="C8592" s="5" t="s">
        <v>8793</v>
      </c>
      <c r="D8592" s="5">
        <f t="shared" si="403"/>
        <v>18204</v>
      </c>
      <c r="E8592" s="6">
        <v>42277</v>
      </c>
      <c r="F8592" s="6">
        <f t="shared" si="402"/>
        <v>42367</v>
      </c>
      <c r="G8592" s="6" t="str">
        <f>IF('BCT Template'!R8591&gt;F8592,"Yes","No")</f>
        <v>No</v>
      </c>
      <c r="H8592" s="5" t="s">
        <v>234</v>
      </c>
      <c r="I8592" s="5" t="s">
        <v>235</v>
      </c>
      <c r="J8592" s="5" t="s">
        <v>200</v>
      </c>
      <c r="K8592" s="5" t="s">
        <v>201</v>
      </c>
      <c r="L8592" s="7" t="s">
        <v>164</v>
      </c>
      <c r="M8592" t="str">
        <f t="shared" si="404"/>
        <v>Yes</v>
      </c>
    </row>
    <row r="8593" spans="1:13" ht="15" thickBot="1" x14ac:dyDescent="0.4">
      <c r="A8593" s="5" t="s">
        <v>175</v>
      </c>
      <c r="B8593" s="5" t="s">
        <v>176</v>
      </c>
      <c r="C8593" s="5" t="s">
        <v>8794</v>
      </c>
      <c r="D8593" s="5">
        <f t="shared" si="403"/>
        <v>29824</v>
      </c>
      <c r="E8593" s="6">
        <v>42855</v>
      </c>
      <c r="F8593" s="6">
        <f t="shared" si="402"/>
        <v>42945</v>
      </c>
      <c r="G8593" s="6" t="str">
        <f>IF('BCT Template'!R8592&gt;F8593,"Yes","No")</f>
        <v>No</v>
      </c>
      <c r="H8593" s="5" t="s">
        <v>178</v>
      </c>
      <c r="I8593" s="5" t="s">
        <v>179</v>
      </c>
      <c r="J8593" s="5" t="s">
        <v>35</v>
      </c>
      <c r="K8593" s="5" t="s">
        <v>180</v>
      </c>
      <c r="L8593" s="7" t="s">
        <v>164</v>
      </c>
      <c r="M8593" t="str">
        <f t="shared" si="404"/>
        <v>Yes</v>
      </c>
    </row>
    <row r="8594" spans="1:13" ht="15" thickBot="1" x14ac:dyDescent="0.4">
      <c r="A8594" s="5" t="s">
        <v>175</v>
      </c>
      <c r="B8594" s="5" t="s">
        <v>176</v>
      </c>
      <c r="C8594" s="5" t="s">
        <v>8795</v>
      </c>
      <c r="D8594" s="5">
        <f t="shared" si="403"/>
        <v>81515</v>
      </c>
      <c r="E8594" s="6">
        <v>43982</v>
      </c>
      <c r="F8594" s="6">
        <f t="shared" si="402"/>
        <v>44072</v>
      </c>
      <c r="G8594" s="6" t="str">
        <f>IF('BCT Template'!R8593&gt;F8594,"Yes","No")</f>
        <v>No</v>
      </c>
      <c r="H8594" s="5" t="s">
        <v>182</v>
      </c>
      <c r="I8594" s="5" t="s">
        <v>183</v>
      </c>
      <c r="J8594" s="5" t="s">
        <v>200</v>
      </c>
      <c r="K8594" s="5" t="s">
        <v>201</v>
      </c>
      <c r="L8594" s="7" t="s">
        <v>164</v>
      </c>
      <c r="M8594" t="str">
        <f t="shared" si="404"/>
        <v>Yes</v>
      </c>
    </row>
    <row r="8595" spans="1:13" ht="15" thickBot="1" x14ac:dyDescent="0.4">
      <c r="A8595" s="5" t="s">
        <v>175</v>
      </c>
      <c r="B8595" s="5" t="s">
        <v>176</v>
      </c>
      <c r="C8595" s="5" t="s">
        <v>8796</v>
      </c>
      <c r="D8595" s="5">
        <f t="shared" si="403"/>
        <v>29249</v>
      </c>
      <c r="E8595" s="6">
        <v>43920</v>
      </c>
      <c r="F8595" s="6">
        <f t="shared" si="402"/>
        <v>44010</v>
      </c>
      <c r="G8595" s="6" t="str">
        <f>IF('BCT Template'!R8594&gt;F8595,"Yes","No")</f>
        <v>No</v>
      </c>
      <c r="H8595" s="5" t="s">
        <v>178</v>
      </c>
      <c r="I8595" s="5" t="s">
        <v>179</v>
      </c>
      <c r="J8595" s="5" t="s">
        <v>35</v>
      </c>
      <c r="K8595" s="5" t="s">
        <v>180</v>
      </c>
      <c r="L8595" s="7" t="s">
        <v>164</v>
      </c>
      <c r="M8595" t="str">
        <f t="shared" si="404"/>
        <v>Yes</v>
      </c>
    </row>
    <row r="8596" spans="1:13" ht="15" thickBot="1" x14ac:dyDescent="0.4">
      <c r="A8596" s="5" t="s">
        <v>175</v>
      </c>
      <c r="B8596" s="5" t="s">
        <v>176</v>
      </c>
      <c r="C8596" s="5" t="s">
        <v>8797</v>
      </c>
      <c r="D8596" s="5">
        <f t="shared" si="403"/>
        <v>78658</v>
      </c>
      <c r="E8596" s="6">
        <v>44246</v>
      </c>
      <c r="F8596" s="6">
        <f t="shared" si="402"/>
        <v>44336</v>
      </c>
      <c r="G8596" s="6" t="str">
        <f>IF('BCT Template'!R8595&gt;F8596,"Yes","No")</f>
        <v>No</v>
      </c>
      <c r="H8596" s="5" t="s">
        <v>210</v>
      </c>
      <c r="I8596" s="5" t="s">
        <v>211</v>
      </c>
      <c r="J8596" s="5" t="s">
        <v>184</v>
      </c>
      <c r="K8596" s="5" t="s">
        <v>185</v>
      </c>
      <c r="L8596" s="7" t="s">
        <v>164</v>
      </c>
      <c r="M8596" t="str">
        <f t="shared" si="404"/>
        <v>No</v>
      </c>
    </row>
    <row r="8597" spans="1:13" ht="15" thickBot="1" x14ac:dyDescent="0.4">
      <c r="A8597" s="5" t="s">
        <v>175</v>
      </c>
      <c r="B8597" s="5" t="s">
        <v>176</v>
      </c>
      <c r="C8597" s="5" t="s">
        <v>8798</v>
      </c>
      <c r="D8597" s="5">
        <f t="shared" si="403"/>
        <v>77927</v>
      </c>
      <c r="E8597" s="6">
        <v>44104</v>
      </c>
      <c r="F8597" s="6">
        <f t="shared" si="402"/>
        <v>44194</v>
      </c>
      <c r="G8597" s="6" t="str">
        <f>IF('BCT Template'!R8596&gt;F8597,"Yes","No")</f>
        <v>No</v>
      </c>
      <c r="H8597" s="5" t="s">
        <v>189</v>
      </c>
      <c r="I8597" s="5" t="s">
        <v>190</v>
      </c>
      <c r="J8597" s="5" t="s">
        <v>184</v>
      </c>
      <c r="K8597" s="5" t="s">
        <v>185</v>
      </c>
      <c r="L8597" s="7" t="s">
        <v>164</v>
      </c>
      <c r="M8597" t="str">
        <f t="shared" si="404"/>
        <v>No</v>
      </c>
    </row>
    <row r="8598" spans="1:13" ht="15" thickBot="1" x14ac:dyDescent="0.4">
      <c r="A8598" s="5" t="s">
        <v>175</v>
      </c>
      <c r="B8598" s="5" t="s">
        <v>176</v>
      </c>
      <c r="C8598" s="5" t="s">
        <v>8799</v>
      </c>
      <c r="D8598" s="5">
        <f t="shared" si="403"/>
        <v>78130</v>
      </c>
      <c r="E8598" s="6">
        <v>44196</v>
      </c>
      <c r="F8598" s="6">
        <f t="shared" ref="F8598:F8661" si="405">E8598+90</f>
        <v>44286</v>
      </c>
      <c r="G8598" s="6" t="str">
        <f>IF('BCT Template'!R8597&gt;F8598,"Yes","No")</f>
        <v>No</v>
      </c>
      <c r="H8598" s="5" t="s">
        <v>189</v>
      </c>
      <c r="I8598" s="5" t="s">
        <v>190</v>
      </c>
      <c r="J8598" s="5" t="s">
        <v>184</v>
      </c>
      <c r="K8598" s="5" t="s">
        <v>185</v>
      </c>
      <c r="L8598" s="7" t="s">
        <v>164</v>
      </c>
      <c r="M8598" t="str">
        <f t="shared" si="404"/>
        <v>No</v>
      </c>
    </row>
    <row r="8599" spans="1:13" ht="15" thickBot="1" x14ac:dyDescent="0.4">
      <c r="A8599" s="5" t="s">
        <v>175</v>
      </c>
      <c r="B8599" s="5" t="s">
        <v>176</v>
      </c>
      <c r="C8599" s="5" t="s">
        <v>8800</v>
      </c>
      <c r="D8599" s="5">
        <f t="shared" si="403"/>
        <v>21488</v>
      </c>
      <c r="E8599" s="6">
        <v>44286</v>
      </c>
      <c r="F8599" s="6">
        <f t="shared" si="405"/>
        <v>44376</v>
      </c>
      <c r="G8599" s="6" t="str">
        <f>IF('BCT Template'!R8598&gt;F8599,"Yes","No")</f>
        <v>No</v>
      </c>
      <c r="H8599" s="5" t="s">
        <v>178</v>
      </c>
      <c r="I8599" s="5" t="s">
        <v>179</v>
      </c>
      <c r="J8599" s="5" t="s">
        <v>35</v>
      </c>
      <c r="K8599" s="5" t="s">
        <v>180</v>
      </c>
      <c r="L8599" s="7" t="s">
        <v>164</v>
      </c>
      <c r="M8599" t="str">
        <f t="shared" si="404"/>
        <v>Yes</v>
      </c>
    </row>
    <row r="8600" spans="1:13" ht="15" thickBot="1" x14ac:dyDescent="0.4">
      <c r="A8600" s="5" t="s">
        <v>175</v>
      </c>
      <c r="B8600" s="5" t="s">
        <v>176</v>
      </c>
      <c r="C8600" s="5" t="s">
        <v>8801</v>
      </c>
      <c r="D8600" s="5">
        <f t="shared" si="403"/>
        <v>59071</v>
      </c>
      <c r="E8600" s="6">
        <v>44149</v>
      </c>
      <c r="F8600" s="6">
        <f t="shared" si="405"/>
        <v>44239</v>
      </c>
      <c r="G8600" s="6" t="str">
        <f>IF('BCT Template'!R8599&gt;F8600,"Yes","No")</f>
        <v>No</v>
      </c>
      <c r="H8600" s="5" t="s">
        <v>182</v>
      </c>
      <c r="I8600" s="5" t="s">
        <v>183</v>
      </c>
      <c r="J8600" s="5" t="s">
        <v>184</v>
      </c>
      <c r="K8600" s="5" t="s">
        <v>185</v>
      </c>
      <c r="L8600" s="7" t="s">
        <v>164</v>
      </c>
      <c r="M8600" t="str">
        <f t="shared" si="404"/>
        <v>No</v>
      </c>
    </row>
    <row r="8601" spans="1:13" ht="15" thickBot="1" x14ac:dyDescent="0.4">
      <c r="A8601" s="5" t="s">
        <v>175</v>
      </c>
      <c r="B8601" s="5" t="s">
        <v>176</v>
      </c>
      <c r="C8601" s="5" t="s">
        <v>8802</v>
      </c>
      <c r="D8601" s="5">
        <f t="shared" si="403"/>
        <v>21916</v>
      </c>
      <c r="E8601" s="6">
        <v>44468</v>
      </c>
      <c r="F8601" s="6">
        <f t="shared" si="405"/>
        <v>44558</v>
      </c>
      <c r="G8601" s="6" t="str">
        <f>IF('BCT Template'!R8600&gt;F8601,"Yes","No")</f>
        <v>No</v>
      </c>
      <c r="H8601" s="5" t="s">
        <v>178</v>
      </c>
      <c r="I8601" s="5" t="s">
        <v>179</v>
      </c>
      <c r="J8601" s="5" t="s">
        <v>35</v>
      </c>
      <c r="K8601" s="5" t="s">
        <v>180</v>
      </c>
      <c r="L8601" s="7" t="s">
        <v>164</v>
      </c>
      <c r="M8601" t="str">
        <f t="shared" si="404"/>
        <v>Yes</v>
      </c>
    </row>
    <row r="8602" spans="1:13" ht="15" thickBot="1" x14ac:dyDescent="0.4">
      <c r="A8602" s="5" t="s">
        <v>175</v>
      </c>
      <c r="B8602" s="5" t="s">
        <v>176</v>
      </c>
      <c r="C8602" s="5" t="s">
        <v>8803</v>
      </c>
      <c r="D8602" s="5">
        <f t="shared" si="403"/>
        <v>82244</v>
      </c>
      <c r="E8602" s="6">
        <v>43260</v>
      </c>
      <c r="F8602" s="6">
        <f t="shared" si="405"/>
        <v>43350</v>
      </c>
      <c r="G8602" s="6" t="str">
        <f>IF('BCT Template'!R8601&gt;F8602,"Yes","No")</f>
        <v>No</v>
      </c>
      <c r="H8602" s="5" t="s">
        <v>210</v>
      </c>
      <c r="I8602" s="5" t="s">
        <v>211</v>
      </c>
      <c r="J8602" s="5" t="s">
        <v>184</v>
      </c>
      <c r="K8602" s="5" t="s">
        <v>185</v>
      </c>
      <c r="L8602" s="7" t="s">
        <v>164</v>
      </c>
      <c r="M8602" t="str">
        <f t="shared" si="404"/>
        <v>No</v>
      </c>
    </row>
    <row r="8603" spans="1:13" ht="15" thickBot="1" x14ac:dyDescent="0.4">
      <c r="A8603" s="5" t="s">
        <v>175</v>
      </c>
      <c r="B8603" s="5" t="s">
        <v>176</v>
      </c>
      <c r="C8603" s="5" t="s">
        <v>8804</v>
      </c>
      <c r="D8603" s="5">
        <f t="shared" si="403"/>
        <v>18265</v>
      </c>
      <c r="E8603" s="6">
        <v>43100</v>
      </c>
      <c r="F8603" s="6">
        <f t="shared" si="405"/>
        <v>43190</v>
      </c>
      <c r="G8603" s="6" t="str">
        <f>IF('BCT Template'!R8602&gt;F8603,"Yes","No")</f>
        <v>No</v>
      </c>
      <c r="H8603" s="5" t="s">
        <v>234</v>
      </c>
      <c r="I8603" s="5" t="s">
        <v>235</v>
      </c>
      <c r="J8603" s="5" t="s">
        <v>184</v>
      </c>
      <c r="K8603" s="5" t="s">
        <v>185</v>
      </c>
      <c r="L8603" s="7" t="s">
        <v>164</v>
      </c>
      <c r="M8603" t="str">
        <f t="shared" si="404"/>
        <v>No</v>
      </c>
    </row>
    <row r="8604" spans="1:13" ht="15" thickBot="1" x14ac:dyDescent="0.4">
      <c r="A8604" s="5" t="s">
        <v>175</v>
      </c>
      <c r="B8604" s="5" t="s">
        <v>176</v>
      </c>
      <c r="C8604" s="5" t="s">
        <v>8805</v>
      </c>
      <c r="D8604" s="5">
        <f t="shared" si="403"/>
        <v>29318</v>
      </c>
      <c r="E8604" s="6">
        <v>44012</v>
      </c>
      <c r="F8604" s="6">
        <f t="shared" si="405"/>
        <v>44102</v>
      </c>
      <c r="G8604" s="6" t="str">
        <f>IF('BCT Template'!R8603&gt;F8604,"Yes","No")</f>
        <v>No</v>
      </c>
      <c r="H8604" s="5" t="s">
        <v>178</v>
      </c>
      <c r="I8604" s="5" t="s">
        <v>179</v>
      </c>
      <c r="J8604" s="5" t="s">
        <v>35</v>
      </c>
      <c r="K8604" s="5" t="s">
        <v>180</v>
      </c>
      <c r="L8604" s="7" t="s">
        <v>164</v>
      </c>
      <c r="M8604" t="str">
        <f t="shared" si="404"/>
        <v>Yes</v>
      </c>
    </row>
    <row r="8605" spans="1:13" ht="15" thickBot="1" x14ac:dyDescent="0.4">
      <c r="A8605" s="5" t="s">
        <v>175</v>
      </c>
      <c r="B8605" s="5" t="s">
        <v>176</v>
      </c>
      <c r="C8605" s="5" t="s">
        <v>8806</v>
      </c>
      <c r="D8605" s="5">
        <f t="shared" si="403"/>
        <v>79831</v>
      </c>
      <c r="E8605" s="6">
        <v>42004</v>
      </c>
      <c r="F8605" s="6">
        <f t="shared" si="405"/>
        <v>42094</v>
      </c>
      <c r="G8605" s="6" t="str">
        <f>IF('BCT Template'!R8604&gt;F8605,"Yes","No")</f>
        <v>No</v>
      </c>
      <c r="H8605" s="5" t="s">
        <v>182</v>
      </c>
      <c r="I8605" s="5" t="s">
        <v>183</v>
      </c>
      <c r="J8605" s="5" t="s">
        <v>184</v>
      </c>
      <c r="K8605" s="5" t="s">
        <v>185</v>
      </c>
      <c r="L8605" s="7" t="s">
        <v>164</v>
      </c>
      <c r="M8605" t="str">
        <f t="shared" si="404"/>
        <v>No</v>
      </c>
    </row>
    <row r="8606" spans="1:13" ht="15" thickBot="1" x14ac:dyDescent="0.4">
      <c r="A8606" s="5" t="s">
        <v>175</v>
      </c>
      <c r="B8606" s="5" t="s">
        <v>176</v>
      </c>
      <c r="C8606" s="5" t="s">
        <v>8807</v>
      </c>
      <c r="D8606" s="5">
        <f t="shared" si="403"/>
        <v>77553</v>
      </c>
      <c r="E8606" s="6">
        <v>42521</v>
      </c>
      <c r="F8606" s="6">
        <f t="shared" si="405"/>
        <v>42611</v>
      </c>
      <c r="G8606" s="6" t="str">
        <f>IF('BCT Template'!R8605&gt;F8606,"Yes","No")</f>
        <v>No</v>
      </c>
      <c r="H8606" s="5" t="s">
        <v>189</v>
      </c>
      <c r="I8606" s="5" t="s">
        <v>190</v>
      </c>
      <c r="J8606" s="5" t="s">
        <v>184</v>
      </c>
      <c r="K8606" s="5" t="s">
        <v>185</v>
      </c>
      <c r="L8606" s="7" t="s">
        <v>164</v>
      </c>
      <c r="M8606" t="str">
        <f t="shared" si="404"/>
        <v>No</v>
      </c>
    </row>
    <row r="8607" spans="1:13" ht="15" thickBot="1" x14ac:dyDescent="0.4">
      <c r="A8607" s="5" t="s">
        <v>175</v>
      </c>
      <c r="B8607" s="5" t="s">
        <v>176</v>
      </c>
      <c r="C8607" s="5" t="s">
        <v>8808</v>
      </c>
      <c r="D8607" s="5">
        <f t="shared" si="403"/>
        <v>29159</v>
      </c>
      <c r="E8607" s="6">
        <v>42885</v>
      </c>
      <c r="F8607" s="6">
        <f t="shared" si="405"/>
        <v>42975</v>
      </c>
      <c r="G8607" s="6" t="str">
        <f>IF('BCT Template'!R8606&gt;F8607,"Yes","No")</f>
        <v>No</v>
      </c>
      <c r="H8607" s="5" t="s">
        <v>178</v>
      </c>
      <c r="I8607" s="5" t="s">
        <v>179</v>
      </c>
      <c r="J8607" s="5" t="s">
        <v>35</v>
      </c>
      <c r="K8607" s="5" t="s">
        <v>180</v>
      </c>
      <c r="L8607" s="7" t="s">
        <v>164</v>
      </c>
      <c r="M8607" t="str">
        <f t="shared" si="404"/>
        <v>Yes</v>
      </c>
    </row>
    <row r="8608" spans="1:13" ht="15" thickBot="1" x14ac:dyDescent="0.4">
      <c r="A8608" s="5" t="s">
        <v>175</v>
      </c>
      <c r="B8608" s="5" t="s">
        <v>176</v>
      </c>
      <c r="C8608" s="5" t="s">
        <v>8809</v>
      </c>
      <c r="D8608" s="5">
        <f t="shared" si="403"/>
        <v>20817</v>
      </c>
      <c r="E8608" s="6">
        <v>43125</v>
      </c>
      <c r="F8608" s="6">
        <f t="shared" si="405"/>
        <v>43215</v>
      </c>
      <c r="G8608" s="6" t="str">
        <f>IF('BCT Template'!R8607&gt;F8608,"Yes","No")</f>
        <v>No</v>
      </c>
      <c r="H8608" s="5" t="s">
        <v>197</v>
      </c>
      <c r="I8608" s="5" t="s">
        <v>198</v>
      </c>
      <c r="J8608" s="5" t="s">
        <v>200</v>
      </c>
      <c r="K8608" s="5" t="s">
        <v>201</v>
      </c>
      <c r="L8608" s="7" t="s">
        <v>164</v>
      </c>
      <c r="M8608" t="str">
        <f t="shared" si="404"/>
        <v>Yes</v>
      </c>
    </row>
    <row r="8609" spans="1:13" ht="15" thickBot="1" x14ac:dyDescent="0.4">
      <c r="A8609" s="5" t="s">
        <v>175</v>
      </c>
      <c r="B8609" s="5" t="s">
        <v>176</v>
      </c>
      <c r="C8609" s="5" t="s">
        <v>8810</v>
      </c>
      <c r="D8609" s="5">
        <f t="shared" si="403"/>
        <v>29366</v>
      </c>
      <c r="E8609" s="6">
        <v>43159</v>
      </c>
      <c r="F8609" s="6">
        <f t="shared" si="405"/>
        <v>43249</v>
      </c>
      <c r="G8609" s="6" t="str">
        <f>IF('BCT Template'!R8608&gt;F8609,"Yes","No")</f>
        <v>No</v>
      </c>
      <c r="H8609" s="5" t="s">
        <v>178</v>
      </c>
      <c r="I8609" s="5" t="s">
        <v>179</v>
      </c>
      <c r="J8609" s="5" t="s">
        <v>35</v>
      </c>
      <c r="K8609" s="5" t="s">
        <v>180</v>
      </c>
      <c r="L8609" s="7" t="s">
        <v>164</v>
      </c>
      <c r="M8609" t="str">
        <f t="shared" si="404"/>
        <v>Yes</v>
      </c>
    </row>
    <row r="8610" spans="1:13" ht="15" thickBot="1" x14ac:dyDescent="0.4">
      <c r="A8610" s="5" t="s">
        <v>175</v>
      </c>
      <c r="B8610" s="5" t="s">
        <v>176</v>
      </c>
      <c r="C8610" s="5" t="s">
        <v>8811</v>
      </c>
      <c r="D8610" s="5">
        <f t="shared" si="403"/>
        <v>22629</v>
      </c>
      <c r="E8610" s="6">
        <v>43708</v>
      </c>
      <c r="F8610" s="6">
        <f t="shared" si="405"/>
        <v>43798</v>
      </c>
      <c r="G8610" s="6" t="str">
        <f>IF('BCT Template'!R8609&gt;F8610,"Yes","No")</f>
        <v>No</v>
      </c>
      <c r="H8610" s="5" t="s">
        <v>178</v>
      </c>
      <c r="I8610" s="5" t="s">
        <v>179</v>
      </c>
      <c r="J8610" s="5" t="s">
        <v>35</v>
      </c>
      <c r="K8610" s="5" t="s">
        <v>180</v>
      </c>
      <c r="L8610" s="7" t="s">
        <v>164</v>
      </c>
      <c r="M8610" t="str">
        <f t="shared" si="404"/>
        <v>Yes</v>
      </c>
    </row>
    <row r="8611" spans="1:13" ht="15" thickBot="1" x14ac:dyDescent="0.4">
      <c r="A8611" s="5" t="s">
        <v>175</v>
      </c>
      <c r="B8611" s="5" t="s">
        <v>176</v>
      </c>
      <c r="C8611" s="5" t="s">
        <v>8812</v>
      </c>
      <c r="D8611" s="5">
        <f t="shared" si="403"/>
        <v>25211</v>
      </c>
      <c r="E8611" s="6">
        <v>44104</v>
      </c>
      <c r="F8611" s="6">
        <f t="shared" si="405"/>
        <v>44194</v>
      </c>
      <c r="G8611" s="6" t="str">
        <f>IF('BCT Template'!R8610&gt;F8611,"Yes","No")</f>
        <v>No</v>
      </c>
      <c r="H8611" s="5" t="s">
        <v>240</v>
      </c>
      <c r="I8611" s="5" t="s">
        <v>241</v>
      </c>
      <c r="J8611" s="5" t="s">
        <v>35</v>
      </c>
      <c r="K8611" s="5" t="s">
        <v>180</v>
      </c>
      <c r="L8611" s="7" t="s">
        <v>164</v>
      </c>
      <c r="M8611" t="str">
        <f t="shared" si="404"/>
        <v>Yes</v>
      </c>
    </row>
    <row r="8612" spans="1:13" ht="15" thickBot="1" x14ac:dyDescent="0.4">
      <c r="A8612" s="5" t="s">
        <v>175</v>
      </c>
      <c r="B8612" s="5" t="s">
        <v>176</v>
      </c>
      <c r="C8612" s="5" t="s">
        <v>8813</v>
      </c>
      <c r="D8612" s="5">
        <f t="shared" si="403"/>
        <v>79640</v>
      </c>
      <c r="E8612" s="6">
        <v>43251</v>
      </c>
      <c r="F8612" s="6">
        <f t="shared" si="405"/>
        <v>43341</v>
      </c>
      <c r="G8612" s="6" t="str">
        <f>IF('BCT Template'!R8611&gt;F8612,"Yes","No")</f>
        <v>No</v>
      </c>
      <c r="H8612" s="5" t="s">
        <v>182</v>
      </c>
      <c r="I8612" s="5" t="s">
        <v>183</v>
      </c>
      <c r="J8612" s="5" t="s">
        <v>184</v>
      </c>
      <c r="K8612" s="5" t="s">
        <v>185</v>
      </c>
      <c r="L8612" s="7" t="s">
        <v>164</v>
      </c>
      <c r="M8612" t="str">
        <f t="shared" si="404"/>
        <v>No</v>
      </c>
    </row>
    <row r="8613" spans="1:13" ht="15" thickBot="1" x14ac:dyDescent="0.4">
      <c r="A8613" s="5" t="s">
        <v>175</v>
      </c>
      <c r="B8613" s="5" t="s">
        <v>176</v>
      </c>
      <c r="C8613" s="5" t="s">
        <v>8814</v>
      </c>
      <c r="D8613" s="5">
        <f t="shared" si="403"/>
        <v>81038</v>
      </c>
      <c r="E8613" s="6">
        <v>43465</v>
      </c>
      <c r="F8613" s="6">
        <f t="shared" si="405"/>
        <v>43555</v>
      </c>
      <c r="G8613" s="6" t="str">
        <f>IF('BCT Template'!R8612&gt;F8613,"Yes","No")</f>
        <v>No</v>
      </c>
      <c r="H8613" s="5" t="s">
        <v>182</v>
      </c>
      <c r="I8613" s="5" t="s">
        <v>183</v>
      </c>
      <c r="J8613" s="5" t="s">
        <v>184</v>
      </c>
      <c r="K8613" s="5" t="s">
        <v>185</v>
      </c>
      <c r="L8613" s="7" t="s">
        <v>164</v>
      </c>
      <c r="M8613" t="str">
        <f t="shared" si="404"/>
        <v>No</v>
      </c>
    </row>
    <row r="8614" spans="1:13" ht="15" thickBot="1" x14ac:dyDescent="0.4">
      <c r="A8614" s="5" t="s">
        <v>175</v>
      </c>
      <c r="B8614" s="5" t="s">
        <v>176</v>
      </c>
      <c r="C8614" s="5" t="s">
        <v>8815</v>
      </c>
      <c r="D8614" s="5">
        <f t="shared" si="403"/>
        <v>21112</v>
      </c>
      <c r="E8614" s="6">
        <v>44560</v>
      </c>
      <c r="F8614" s="6">
        <f t="shared" si="405"/>
        <v>44650</v>
      </c>
      <c r="G8614" s="6" t="str">
        <f>IF('BCT Template'!R8613&gt;F8614,"Yes","No")</f>
        <v>No</v>
      </c>
      <c r="H8614" s="5" t="s">
        <v>178</v>
      </c>
      <c r="I8614" s="5" t="s">
        <v>179</v>
      </c>
      <c r="J8614" s="5" t="s">
        <v>35</v>
      </c>
      <c r="K8614" s="5" t="s">
        <v>180</v>
      </c>
      <c r="L8614" s="7" t="s">
        <v>164</v>
      </c>
      <c r="M8614" t="str">
        <f t="shared" si="404"/>
        <v>Yes</v>
      </c>
    </row>
    <row r="8615" spans="1:13" ht="15" thickBot="1" x14ac:dyDescent="0.4">
      <c r="A8615" s="5" t="s">
        <v>175</v>
      </c>
      <c r="B8615" s="5" t="s">
        <v>176</v>
      </c>
      <c r="C8615" s="5" t="s">
        <v>8816</v>
      </c>
      <c r="D8615" s="5">
        <f t="shared" si="403"/>
        <v>21207</v>
      </c>
      <c r="E8615" s="6">
        <v>41213</v>
      </c>
      <c r="F8615" s="6">
        <f t="shared" si="405"/>
        <v>41303</v>
      </c>
      <c r="G8615" s="6" t="str">
        <f>IF('BCT Template'!R8614&gt;F8615,"Yes","No")</f>
        <v>No</v>
      </c>
      <c r="H8615" s="5" t="s">
        <v>178</v>
      </c>
      <c r="I8615" s="5" t="s">
        <v>179</v>
      </c>
      <c r="J8615" s="5" t="s">
        <v>35</v>
      </c>
      <c r="K8615" s="5" t="s">
        <v>180</v>
      </c>
      <c r="L8615" s="7" t="s">
        <v>164</v>
      </c>
      <c r="M8615" t="str">
        <f t="shared" si="404"/>
        <v>Yes</v>
      </c>
    </row>
    <row r="8616" spans="1:13" ht="15" thickBot="1" x14ac:dyDescent="0.4">
      <c r="A8616" s="5" t="s">
        <v>175</v>
      </c>
      <c r="B8616" s="5" t="s">
        <v>176</v>
      </c>
      <c r="C8616" s="5" t="s">
        <v>8817</v>
      </c>
      <c r="D8616" s="5">
        <f t="shared" si="403"/>
        <v>31677</v>
      </c>
      <c r="E8616" s="6">
        <v>44012</v>
      </c>
      <c r="F8616" s="6">
        <f t="shared" si="405"/>
        <v>44102</v>
      </c>
      <c r="G8616" s="6" t="str">
        <f>IF('BCT Template'!R8615&gt;F8616,"Yes","No")</f>
        <v>No</v>
      </c>
      <c r="H8616" s="5" t="s">
        <v>178</v>
      </c>
      <c r="I8616" s="5" t="s">
        <v>179</v>
      </c>
      <c r="J8616" s="5" t="s">
        <v>35</v>
      </c>
      <c r="K8616" s="5" t="s">
        <v>180</v>
      </c>
      <c r="L8616" s="7" t="s">
        <v>164</v>
      </c>
      <c r="M8616" t="str">
        <f t="shared" si="404"/>
        <v>Yes</v>
      </c>
    </row>
    <row r="8617" spans="1:13" ht="15" thickBot="1" x14ac:dyDescent="0.4">
      <c r="A8617" s="5" t="s">
        <v>175</v>
      </c>
      <c r="B8617" s="5" t="s">
        <v>176</v>
      </c>
      <c r="C8617" s="5" t="s">
        <v>8818</v>
      </c>
      <c r="D8617" s="5">
        <f t="shared" si="403"/>
        <v>31361</v>
      </c>
      <c r="E8617" s="6">
        <v>43496</v>
      </c>
      <c r="F8617" s="6">
        <f t="shared" si="405"/>
        <v>43586</v>
      </c>
      <c r="G8617" s="6" t="str">
        <f>IF('BCT Template'!R8616&gt;F8617,"Yes","No")</f>
        <v>No</v>
      </c>
      <c r="H8617" s="5" t="s">
        <v>178</v>
      </c>
      <c r="I8617" s="5" t="s">
        <v>179</v>
      </c>
      <c r="J8617" s="5" t="s">
        <v>35</v>
      </c>
      <c r="K8617" s="5" t="s">
        <v>180</v>
      </c>
      <c r="L8617" s="7" t="s">
        <v>164</v>
      </c>
      <c r="M8617" t="str">
        <f t="shared" si="404"/>
        <v>Yes</v>
      </c>
    </row>
    <row r="8618" spans="1:13" ht="15" thickBot="1" x14ac:dyDescent="0.4">
      <c r="A8618" s="5" t="s">
        <v>175</v>
      </c>
      <c r="B8618" s="5" t="s">
        <v>176</v>
      </c>
      <c r="C8618" s="5" t="s">
        <v>8819</v>
      </c>
      <c r="D8618" s="5">
        <f t="shared" si="403"/>
        <v>23633</v>
      </c>
      <c r="E8618" s="6">
        <v>42622</v>
      </c>
      <c r="F8618" s="6">
        <f t="shared" si="405"/>
        <v>42712</v>
      </c>
      <c r="G8618" s="6" t="str">
        <f>IF('BCT Template'!R8617&gt;F8618,"Yes","No")</f>
        <v>No</v>
      </c>
      <c r="H8618" s="5" t="s">
        <v>178</v>
      </c>
      <c r="I8618" s="5" t="s">
        <v>179</v>
      </c>
      <c r="J8618" s="5" t="s">
        <v>35</v>
      </c>
      <c r="K8618" s="5" t="s">
        <v>180</v>
      </c>
      <c r="L8618" s="7" t="s">
        <v>164</v>
      </c>
      <c r="M8618" t="str">
        <f t="shared" si="404"/>
        <v>Yes</v>
      </c>
    </row>
    <row r="8619" spans="1:13" ht="15" thickBot="1" x14ac:dyDescent="0.4">
      <c r="A8619" s="5" t="s">
        <v>175</v>
      </c>
      <c r="B8619" s="5" t="s">
        <v>176</v>
      </c>
      <c r="C8619" s="5" t="s">
        <v>8820</v>
      </c>
      <c r="D8619" s="5">
        <f t="shared" si="403"/>
        <v>18558</v>
      </c>
      <c r="E8619" s="6">
        <v>43646</v>
      </c>
      <c r="F8619" s="6">
        <f t="shared" si="405"/>
        <v>43736</v>
      </c>
      <c r="G8619" s="6" t="str">
        <f>IF('BCT Template'!R8618&gt;F8619,"Yes","No")</f>
        <v>No</v>
      </c>
      <c r="H8619" s="5" t="s">
        <v>234</v>
      </c>
      <c r="I8619" s="5" t="s">
        <v>235</v>
      </c>
      <c r="J8619" s="5" t="s">
        <v>184</v>
      </c>
      <c r="K8619" s="5" t="s">
        <v>185</v>
      </c>
      <c r="L8619" s="7" t="s">
        <v>164</v>
      </c>
      <c r="M8619" t="str">
        <f t="shared" si="404"/>
        <v>No</v>
      </c>
    </row>
    <row r="8620" spans="1:13" ht="15" thickBot="1" x14ac:dyDescent="0.4">
      <c r="A8620" s="5" t="s">
        <v>175</v>
      </c>
      <c r="B8620" s="5" t="s">
        <v>176</v>
      </c>
      <c r="C8620" s="5" t="s">
        <v>8821</v>
      </c>
      <c r="D8620" s="5">
        <f t="shared" si="403"/>
        <v>18465</v>
      </c>
      <c r="E8620" s="6">
        <v>46418</v>
      </c>
      <c r="F8620" s="6">
        <f t="shared" si="405"/>
        <v>46508</v>
      </c>
      <c r="G8620" s="6" t="str">
        <f>IF('BCT Template'!R8619&gt;F8620,"Yes","No")</f>
        <v>No</v>
      </c>
      <c r="H8620" s="5" t="s">
        <v>234</v>
      </c>
      <c r="I8620" s="5" t="s">
        <v>235</v>
      </c>
      <c r="J8620" s="5" t="s">
        <v>184</v>
      </c>
      <c r="K8620" s="5" t="s">
        <v>185</v>
      </c>
      <c r="L8620" s="7" t="s">
        <v>164</v>
      </c>
      <c r="M8620" t="str">
        <f t="shared" si="404"/>
        <v>No</v>
      </c>
    </row>
    <row r="8621" spans="1:13" ht="15" thickBot="1" x14ac:dyDescent="0.4">
      <c r="A8621" s="5" t="s">
        <v>175</v>
      </c>
      <c r="B8621" s="5" t="s">
        <v>176</v>
      </c>
      <c r="C8621" s="5" t="s">
        <v>8822</v>
      </c>
      <c r="D8621" s="5">
        <f t="shared" si="403"/>
        <v>22154</v>
      </c>
      <c r="E8621" s="6">
        <v>44104</v>
      </c>
      <c r="F8621" s="6">
        <f t="shared" si="405"/>
        <v>44194</v>
      </c>
      <c r="G8621" s="6" t="str">
        <f>IF('BCT Template'!R8620&gt;F8621,"Yes","No")</f>
        <v>No</v>
      </c>
      <c r="H8621" s="5" t="s">
        <v>178</v>
      </c>
      <c r="I8621" s="5" t="s">
        <v>179</v>
      </c>
      <c r="J8621" s="5" t="s">
        <v>35</v>
      </c>
      <c r="K8621" s="5" t="s">
        <v>180</v>
      </c>
      <c r="L8621" s="7" t="s">
        <v>164</v>
      </c>
      <c r="M8621" t="str">
        <f t="shared" si="404"/>
        <v>Yes</v>
      </c>
    </row>
    <row r="8622" spans="1:13" ht="15" thickBot="1" x14ac:dyDescent="0.4">
      <c r="A8622" s="5" t="s">
        <v>175</v>
      </c>
      <c r="B8622" s="5" t="s">
        <v>176</v>
      </c>
      <c r="C8622" s="5" t="s">
        <v>8823</v>
      </c>
      <c r="D8622" s="5">
        <f t="shared" si="403"/>
        <v>84748</v>
      </c>
      <c r="E8622" s="6">
        <v>45169</v>
      </c>
      <c r="F8622" s="6">
        <f t="shared" si="405"/>
        <v>45259</v>
      </c>
      <c r="G8622" s="6" t="str">
        <f>IF('BCT Template'!R8621&gt;F8622,"Yes","No")</f>
        <v>No</v>
      </c>
      <c r="H8622" s="5" t="s">
        <v>210</v>
      </c>
      <c r="I8622" s="5" t="s">
        <v>211</v>
      </c>
      <c r="J8622" s="5" t="s">
        <v>184</v>
      </c>
      <c r="K8622" s="5" t="s">
        <v>185</v>
      </c>
      <c r="L8622" s="7" t="s">
        <v>164</v>
      </c>
      <c r="M8622" t="str">
        <f t="shared" si="404"/>
        <v>No</v>
      </c>
    </row>
    <row r="8623" spans="1:13" ht="15" thickBot="1" x14ac:dyDescent="0.4">
      <c r="A8623" s="5" t="s">
        <v>175</v>
      </c>
      <c r="B8623" s="5" t="s">
        <v>176</v>
      </c>
      <c r="C8623" s="5" t="s">
        <v>8824</v>
      </c>
      <c r="D8623" s="5">
        <f t="shared" si="403"/>
        <v>22707</v>
      </c>
      <c r="E8623" s="6">
        <v>44804</v>
      </c>
      <c r="F8623" s="6">
        <f t="shared" si="405"/>
        <v>44894</v>
      </c>
      <c r="G8623" s="6" t="str">
        <f>IF('BCT Template'!R8622&gt;F8623,"Yes","No")</f>
        <v>No</v>
      </c>
      <c r="H8623" s="5" t="s">
        <v>178</v>
      </c>
      <c r="I8623" s="5" t="s">
        <v>179</v>
      </c>
      <c r="J8623" s="5" t="s">
        <v>35</v>
      </c>
      <c r="K8623" s="5" t="s">
        <v>180</v>
      </c>
      <c r="L8623" s="7" t="s">
        <v>164</v>
      </c>
      <c r="M8623" t="str">
        <f t="shared" si="404"/>
        <v>Yes</v>
      </c>
    </row>
    <row r="8624" spans="1:13" ht="15" thickBot="1" x14ac:dyDescent="0.4">
      <c r="A8624" s="5" t="s">
        <v>175</v>
      </c>
      <c r="B8624" s="5" t="s">
        <v>176</v>
      </c>
      <c r="C8624" s="5" t="s">
        <v>8825</v>
      </c>
      <c r="D8624" s="5">
        <f t="shared" si="403"/>
        <v>28997</v>
      </c>
      <c r="E8624" s="6">
        <v>45838</v>
      </c>
      <c r="F8624" s="6">
        <f t="shared" si="405"/>
        <v>45928</v>
      </c>
      <c r="G8624" s="6" t="str">
        <f>IF('BCT Template'!R8623&gt;F8624,"Yes","No")</f>
        <v>No</v>
      </c>
      <c r="H8624" s="5" t="s">
        <v>240</v>
      </c>
      <c r="I8624" s="5" t="s">
        <v>241</v>
      </c>
      <c r="J8624" s="5" t="s">
        <v>35</v>
      </c>
      <c r="K8624" s="5" t="s">
        <v>180</v>
      </c>
      <c r="L8624" s="7" t="s">
        <v>164</v>
      </c>
      <c r="M8624" t="str">
        <f t="shared" si="404"/>
        <v>Yes</v>
      </c>
    </row>
    <row r="8625" spans="1:13" ht="15" thickBot="1" x14ac:dyDescent="0.4">
      <c r="A8625" s="5" t="s">
        <v>175</v>
      </c>
      <c r="B8625" s="5" t="s">
        <v>176</v>
      </c>
      <c r="C8625" s="5" t="s">
        <v>8826</v>
      </c>
      <c r="D8625" s="5">
        <f t="shared" si="403"/>
        <v>31325</v>
      </c>
      <c r="E8625" s="6">
        <v>44012</v>
      </c>
      <c r="F8625" s="6">
        <f t="shared" si="405"/>
        <v>44102</v>
      </c>
      <c r="G8625" s="6" t="str">
        <f>IF('BCT Template'!R8624&gt;F8625,"Yes","No")</f>
        <v>No</v>
      </c>
      <c r="H8625" s="5" t="s">
        <v>178</v>
      </c>
      <c r="I8625" s="5" t="s">
        <v>179</v>
      </c>
      <c r="J8625" s="5" t="s">
        <v>35</v>
      </c>
      <c r="K8625" s="5" t="s">
        <v>180</v>
      </c>
      <c r="L8625" s="7" t="s">
        <v>164</v>
      </c>
      <c r="M8625" t="str">
        <f t="shared" si="404"/>
        <v>Yes</v>
      </c>
    </row>
    <row r="8626" spans="1:13" ht="15" thickBot="1" x14ac:dyDescent="0.4">
      <c r="A8626" s="5" t="s">
        <v>175</v>
      </c>
      <c r="B8626" s="5" t="s">
        <v>176</v>
      </c>
      <c r="C8626" s="5" t="s">
        <v>8827</v>
      </c>
      <c r="D8626" s="5">
        <f t="shared" si="403"/>
        <v>81754</v>
      </c>
      <c r="E8626" s="6">
        <v>43829</v>
      </c>
      <c r="F8626" s="6">
        <f t="shared" si="405"/>
        <v>43919</v>
      </c>
      <c r="G8626" s="6" t="str">
        <f>IF('BCT Template'!R8625&gt;F8626,"Yes","No")</f>
        <v>No</v>
      </c>
      <c r="H8626" s="5" t="s">
        <v>182</v>
      </c>
      <c r="I8626" s="5" t="s">
        <v>183</v>
      </c>
      <c r="J8626" s="5" t="s">
        <v>184</v>
      </c>
      <c r="K8626" s="5" t="s">
        <v>185</v>
      </c>
      <c r="L8626" s="7" t="s">
        <v>164</v>
      </c>
      <c r="M8626" t="str">
        <f t="shared" si="404"/>
        <v>No</v>
      </c>
    </row>
    <row r="8627" spans="1:13" ht="15" thickBot="1" x14ac:dyDescent="0.4">
      <c r="A8627" s="5" t="s">
        <v>175</v>
      </c>
      <c r="B8627" s="5" t="s">
        <v>176</v>
      </c>
      <c r="C8627" s="5" t="s">
        <v>8828</v>
      </c>
      <c r="D8627" s="5">
        <f t="shared" si="403"/>
        <v>79579</v>
      </c>
      <c r="E8627" s="6">
        <v>44196</v>
      </c>
      <c r="F8627" s="6">
        <f t="shared" si="405"/>
        <v>44286</v>
      </c>
      <c r="G8627" s="6" t="str">
        <f>IF('BCT Template'!R8626&gt;F8627,"Yes","No")</f>
        <v>No</v>
      </c>
      <c r="H8627" s="5" t="s">
        <v>182</v>
      </c>
      <c r="I8627" s="5" t="s">
        <v>183</v>
      </c>
      <c r="J8627" s="5" t="s">
        <v>184</v>
      </c>
      <c r="K8627" s="5" t="s">
        <v>185</v>
      </c>
      <c r="L8627" s="7" t="s">
        <v>164</v>
      </c>
      <c r="M8627" t="str">
        <f t="shared" si="404"/>
        <v>No</v>
      </c>
    </row>
    <row r="8628" spans="1:13" ht="15" thickBot="1" x14ac:dyDescent="0.4">
      <c r="A8628" s="5" t="s">
        <v>175</v>
      </c>
      <c r="B8628" s="5" t="s">
        <v>176</v>
      </c>
      <c r="C8628" s="5" t="s">
        <v>8829</v>
      </c>
      <c r="D8628" s="5">
        <f t="shared" si="403"/>
        <v>81784</v>
      </c>
      <c r="E8628" s="6">
        <v>43373</v>
      </c>
      <c r="F8628" s="6">
        <f t="shared" si="405"/>
        <v>43463</v>
      </c>
      <c r="G8628" s="6" t="str">
        <f>IF('BCT Template'!R8627&gt;F8628,"Yes","No")</f>
        <v>No</v>
      </c>
      <c r="H8628" s="5" t="s">
        <v>182</v>
      </c>
      <c r="I8628" s="5" t="s">
        <v>183</v>
      </c>
      <c r="J8628" s="5" t="s">
        <v>200</v>
      </c>
      <c r="K8628" s="5" t="s">
        <v>201</v>
      </c>
      <c r="L8628" s="7" t="s">
        <v>164</v>
      </c>
      <c r="M8628" t="str">
        <f t="shared" si="404"/>
        <v>Yes</v>
      </c>
    </row>
    <row r="8629" spans="1:13" ht="15" thickBot="1" x14ac:dyDescent="0.4">
      <c r="A8629" s="5" t="s">
        <v>175</v>
      </c>
      <c r="B8629" s="5" t="s">
        <v>176</v>
      </c>
      <c r="C8629" s="5" t="s">
        <v>8830</v>
      </c>
      <c r="D8629" s="5">
        <f t="shared" si="403"/>
        <v>59410</v>
      </c>
      <c r="E8629" s="6">
        <v>39629</v>
      </c>
      <c r="F8629" s="6">
        <f t="shared" si="405"/>
        <v>39719</v>
      </c>
      <c r="G8629" s="6" t="str">
        <f>IF('BCT Template'!R8628&gt;F8629,"Yes","No")</f>
        <v>No</v>
      </c>
      <c r="H8629" s="5" t="s">
        <v>182</v>
      </c>
      <c r="I8629" s="5" t="s">
        <v>183</v>
      </c>
      <c r="J8629" s="5" t="s">
        <v>184</v>
      </c>
      <c r="K8629" s="5" t="s">
        <v>185</v>
      </c>
      <c r="L8629" s="7" t="s">
        <v>164</v>
      </c>
      <c r="M8629" t="str">
        <f t="shared" si="404"/>
        <v>No</v>
      </c>
    </row>
    <row r="8630" spans="1:13" ht="15" thickBot="1" x14ac:dyDescent="0.4">
      <c r="A8630" s="5" t="s">
        <v>175</v>
      </c>
      <c r="B8630" s="5" t="s">
        <v>176</v>
      </c>
      <c r="C8630" s="5" t="s">
        <v>8831</v>
      </c>
      <c r="D8630" s="5">
        <f t="shared" si="403"/>
        <v>81395</v>
      </c>
      <c r="E8630" s="6">
        <v>43830</v>
      </c>
      <c r="F8630" s="6">
        <f t="shared" si="405"/>
        <v>43920</v>
      </c>
      <c r="G8630" s="6" t="str">
        <f>IF('BCT Template'!R8629&gt;F8630,"Yes","No")</f>
        <v>No</v>
      </c>
      <c r="H8630" s="5" t="s">
        <v>182</v>
      </c>
      <c r="I8630" s="5" t="s">
        <v>183</v>
      </c>
      <c r="J8630" s="5" t="s">
        <v>184</v>
      </c>
      <c r="K8630" s="5" t="s">
        <v>185</v>
      </c>
      <c r="L8630" s="7" t="s">
        <v>164</v>
      </c>
      <c r="M8630" t="str">
        <f t="shared" si="404"/>
        <v>No</v>
      </c>
    </row>
    <row r="8631" spans="1:13" ht="15" thickBot="1" x14ac:dyDescent="0.4">
      <c r="A8631" s="5" t="s">
        <v>175</v>
      </c>
      <c r="B8631" s="5" t="s">
        <v>176</v>
      </c>
      <c r="C8631" s="5" t="s">
        <v>8832</v>
      </c>
      <c r="D8631" s="5">
        <f t="shared" si="403"/>
        <v>81656</v>
      </c>
      <c r="E8631" s="6">
        <v>43465</v>
      </c>
      <c r="F8631" s="6">
        <f t="shared" si="405"/>
        <v>43555</v>
      </c>
      <c r="G8631" s="6" t="str">
        <f>IF('BCT Template'!R8630&gt;F8631,"Yes","No")</f>
        <v>No</v>
      </c>
      <c r="H8631" s="5" t="s">
        <v>182</v>
      </c>
      <c r="I8631" s="5" t="s">
        <v>183</v>
      </c>
      <c r="J8631" s="5" t="s">
        <v>184</v>
      </c>
      <c r="K8631" s="5" t="s">
        <v>185</v>
      </c>
      <c r="L8631" s="7" t="s">
        <v>164</v>
      </c>
      <c r="M8631" t="str">
        <f t="shared" si="404"/>
        <v>No</v>
      </c>
    </row>
    <row r="8632" spans="1:13" ht="15" thickBot="1" x14ac:dyDescent="0.4">
      <c r="A8632" s="5" t="s">
        <v>175</v>
      </c>
      <c r="B8632" s="5" t="s">
        <v>176</v>
      </c>
      <c r="C8632" s="5" t="s">
        <v>8833</v>
      </c>
      <c r="D8632" s="5">
        <f t="shared" si="403"/>
        <v>58136</v>
      </c>
      <c r="E8632" s="6">
        <v>44164</v>
      </c>
      <c r="F8632" s="6">
        <f t="shared" si="405"/>
        <v>44254</v>
      </c>
      <c r="G8632" s="6" t="str">
        <f>IF('BCT Template'!R8631&gt;F8632,"Yes","No")</f>
        <v>No</v>
      </c>
      <c r="H8632" s="5" t="s">
        <v>182</v>
      </c>
      <c r="I8632" s="5" t="s">
        <v>183</v>
      </c>
      <c r="J8632" s="5" t="s">
        <v>184</v>
      </c>
      <c r="K8632" s="5" t="s">
        <v>185</v>
      </c>
      <c r="L8632" s="7" t="s">
        <v>164</v>
      </c>
      <c r="M8632" t="str">
        <f t="shared" si="404"/>
        <v>No</v>
      </c>
    </row>
    <row r="8633" spans="1:13" ht="15" thickBot="1" x14ac:dyDescent="0.4">
      <c r="A8633" s="5" t="s">
        <v>175</v>
      </c>
      <c r="B8633" s="5" t="s">
        <v>176</v>
      </c>
      <c r="C8633" s="5" t="s">
        <v>8834</v>
      </c>
      <c r="D8633" s="5">
        <f t="shared" si="403"/>
        <v>82641</v>
      </c>
      <c r="E8633" s="6">
        <v>44276</v>
      </c>
      <c r="F8633" s="6">
        <f t="shared" si="405"/>
        <v>44366</v>
      </c>
      <c r="G8633" s="6" t="str">
        <f>IF('BCT Template'!R8632&gt;F8633,"Yes","No")</f>
        <v>No</v>
      </c>
      <c r="H8633" s="5" t="s">
        <v>210</v>
      </c>
      <c r="I8633" s="5" t="s">
        <v>211</v>
      </c>
      <c r="J8633" s="5" t="s">
        <v>184</v>
      </c>
      <c r="K8633" s="5" t="s">
        <v>185</v>
      </c>
      <c r="L8633" s="7" t="s">
        <v>164</v>
      </c>
      <c r="M8633" t="str">
        <f t="shared" si="404"/>
        <v>No</v>
      </c>
    </row>
    <row r="8634" spans="1:13" ht="15" thickBot="1" x14ac:dyDescent="0.4">
      <c r="A8634" s="5" t="s">
        <v>175</v>
      </c>
      <c r="B8634" s="5" t="s">
        <v>176</v>
      </c>
      <c r="C8634" s="5" t="s">
        <v>8835</v>
      </c>
      <c r="D8634" s="5">
        <f t="shared" si="403"/>
        <v>18678</v>
      </c>
      <c r="E8634" s="6">
        <v>44196</v>
      </c>
      <c r="F8634" s="6">
        <f t="shared" si="405"/>
        <v>44286</v>
      </c>
      <c r="G8634" s="6" t="str">
        <f>IF('BCT Template'!R8633&gt;F8634,"Yes","No")</f>
        <v>No</v>
      </c>
      <c r="H8634" s="5" t="s">
        <v>234</v>
      </c>
      <c r="I8634" s="5" t="s">
        <v>235</v>
      </c>
      <c r="J8634" s="5" t="s">
        <v>184</v>
      </c>
      <c r="K8634" s="5" t="s">
        <v>185</v>
      </c>
      <c r="L8634" s="7" t="s">
        <v>164</v>
      </c>
      <c r="M8634" t="str">
        <f t="shared" si="404"/>
        <v>No</v>
      </c>
    </row>
    <row r="8635" spans="1:13" ht="15" thickBot="1" x14ac:dyDescent="0.4">
      <c r="A8635" s="5" t="s">
        <v>175</v>
      </c>
      <c r="B8635" s="5" t="s">
        <v>176</v>
      </c>
      <c r="C8635" s="5" t="s">
        <v>8836</v>
      </c>
      <c r="D8635" s="5">
        <f t="shared" si="403"/>
        <v>58288</v>
      </c>
      <c r="E8635" s="6">
        <v>44012</v>
      </c>
      <c r="F8635" s="6">
        <f t="shared" si="405"/>
        <v>44102</v>
      </c>
      <c r="G8635" s="6" t="str">
        <f>IF('BCT Template'!R8634&gt;F8635,"Yes","No")</f>
        <v>No</v>
      </c>
      <c r="H8635" s="5" t="s">
        <v>182</v>
      </c>
      <c r="I8635" s="5" t="s">
        <v>183</v>
      </c>
      <c r="J8635" s="5" t="s">
        <v>184</v>
      </c>
      <c r="K8635" s="5" t="s">
        <v>185</v>
      </c>
      <c r="L8635" s="7" t="s">
        <v>164</v>
      </c>
      <c r="M8635" t="str">
        <f t="shared" si="404"/>
        <v>No</v>
      </c>
    </row>
    <row r="8636" spans="1:13" ht="15" thickBot="1" x14ac:dyDescent="0.4">
      <c r="A8636" s="5" t="s">
        <v>175</v>
      </c>
      <c r="B8636" s="5" t="s">
        <v>176</v>
      </c>
      <c r="C8636" s="5" t="s">
        <v>8837</v>
      </c>
      <c r="D8636" s="5">
        <f t="shared" si="403"/>
        <v>58971</v>
      </c>
      <c r="E8636" s="6">
        <v>44165</v>
      </c>
      <c r="F8636" s="6">
        <f t="shared" si="405"/>
        <v>44255</v>
      </c>
      <c r="G8636" s="6" t="str">
        <f>IF('BCT Template'!R8635&gt;F8636,"Yes","No")</f>
        <v>No</v>
      </c>
      <c r="H8636" s="5" t="s">
        <v>182</v>
      </c>
      <c r="I8636" s="5" t="s">
        <v>183</v>
      </c>
      <c r="J8636" s="5" t="s">
        <v>184</v>
      </c>
      <c r="K8636" s="5" t="s">
        <v>185</v>
      </c>
      <c r="L8636" s="7" t="s">
        <v>164</v>
      </c>
      <c r="M8636" t="str">
        <f t="shared" si="404"/>
        <v>No</v>
      </c>
    </row>
    <row r="8637" spans="1:13" ht="15" thickBot="1" x14ac:dyDescent="0.4">
      <c r="A8637" s="5" t="s">
        <v>175</v>
      </c>
      <c r="B8637" s="5" t="s">
        <v>176</v>
      </c>
      <c r="C8637" s="5" t="s">
        <v>8838</v>
      </c>
      <c r="D8637" s="5">
        <f t="shared" si="403"/>
        <v>78716</v>
      </c>
      <c r="E8637" s="6">
        <v>44284</v>
      </c>
      <c r="F8637" s="6">
        <f t="shared" si="405"/>
        <v>44374</v>
      </c>
      <c r="G8637" s="6" t="str">
        <f>IF('BCT Template'!R8636&gt;F8637,"Yes","No")</f>
        <v>No</v>
      </c>
      <c r="H8637" s="5" t="s">
        <v>210</v>
      </c>
      <c r="I8637" s="5" t="s">
        <v>211</v>
      </c>
      <c r="J8637" s="5" t="s">
        <v>184</v>
      </c>
      <c r="K8637" s="5" t="s">
        <v>185</v>
      </c>
      <c r="L8637" s="7" t="s">
        <v>164</v>
      </c>
      <c r="M8637" t="str">
        <f t="shared" si="404"/>
        <v>No</v>
      </c>
    </row>
    <row r="8638" spans="1:13" ht="15" thickBot="1" x14ac:dyDescent="0.4">
      <c r="A8638" s="5" t="s">
        <v>175</v>
      </c>
      <c r="B8638" s="5" t="s">
        <v>176</v>
      </c>
      <c r="C8638" s="5" t="s">
        <v>8839</v>
      </c>
      <c r="D8638" s="5">
        <f t="shared" si="403"/>
        <v>57868</v>
      </c>
      <c r="E8638" s="6">
        <v>43190</v>
      </c>
      <c r="F8638" s="6">
        <f t="shared" si="405"/>
        <v>43280</v>
      </c>
      <c r="G8638" s="6" t="str">
        <f>IF('BCT Template'!R8637&gt;F8638,"Yes","No")</f>
        <v>No</v>
      </c>
      <c r="H8638" s="5" t="s">
        <v>189</v>
      </c>
      <c r="I8638" s="5" t="s">
        <v>190</v>
      </c>
      <c r="J8638" s="5" t="s">
        <v>184</v>
      </c>
      <c r="K8638" s="5" t="s">
        <v>185</v>
      </c>
      <c r="L8638" s="7" t="s">
        <v>164</v>
      </c>
      <c r="M8638" t="str">
        <f t="shared" si="404"/>
        <v>No</v>
      </c>
    </row>
    <row r="8639" spans="1:13" ht="15" thickBot="1" x14ac:dyDescent="0.4">
      <c r="A8639" s="5" t="s">
        <v>175</v>
      </c>
      <c r="B8639" s="5" t="s">
        <v>176</v>
      </c>
      <c r="C8639" s="5" t="s">
        <v>8840</v>
      </c>
      <c r="D8639" s="5">
        <f t="shared" si="403"/>
        <v>58020</v>
      </c>
      <c r="E8639" s="6">
        <v>43646</v>
      </c>
      <c r="F8639" s="6">
        <f t="shared" si="405"/>
        <v>43736</v>
      </c>
      <c r="G8639" s="6" t="str">
        <f>IF('BCT Template'!R8638&gt;F8639,"Yes","No")</f>
        <v>No</v>
      </c>
      <c r="H8639" s="5" t="s">
        <v>182</v>
      </c>
      <c r="I8639" s="5" t="s">
        <v>183</v>
      </c>
      <c r="J8639" s="5" t="s">
        <v>184</v>
      </c>
      <c r="K8639" s="5" t="s">
        <v>185</v>
      </c>
      <c r="L8639" s="7" t="s">
        <v>164</v>
      </c>
      <c r="M8639" t="str">
        <f t="shared" si="404"/>
        <v>No</v>
      </c>
    </row>
    <row r="8640" spans="1:13" ht="15" thickBot="1" x14ac:dyDescent="0.4">
      <c r="A8640" s="5" t="s">
        <v>175</v>
      </c>
      <c r="B8640" s="5" t="s">
        <v>176</v>
      </c>
      <c r="C8640" s="5" t="s">
        <v>8841</v>
      </c>
      <c r="D8640" s="5">
        <f t="shared" si="403"/>
        <v>77810</v>
      </c>
      <c r="E8640" s="6">
        <v>44592</v>
      </c>
      <c r="F8640" s="6">
        <f t="shared" si="405"/>
        <v>44682</v>
      </c>
      <c r="G8640" s="6" t="str">
        <f>IF('BCT Template'!R8639&gt;F8640,"Yes","No")</f>
        <v>No</v>
      </c>
      <c r="H8640" s="5" t="s">
        <v>189</v>
      </c>
      <c r="I8640" s="5" t="s">
        <v>190</v>
      </c>
      <c r="J8640" s="5" t="s">
        <v>184</v>
      </c>
      <c r="K8640" s="5" t="s">
        <v>185</v>
      </c>
      <c r="L8640" s="7" t="s">
        <v>164</v>
      </c>
      <c r="M8640" t="str">
        <f t="shared" si="404"/>
        <v>No</v>
      </c>
    </row>
    <row r="8641" spans="1:13" ht="15" thickBot="1" x14ac:dyDescent="0.4">
      <c r="A8641" s="5" t="s">
        <v>175</v>
      </c>
      <c r="B8641" s="5" t="s">
        <v>176</v>
      </c>
      <c r="C8641" s="5" t="s">
        <v>8842</v>
      </c>
      <c r="D8641" s="5">
        <f t="shared" si="403"/>
        <v>79984</v>
      </c>
      <c r="E8641" s="6">
        <v>42400</v>
      </c>
      <c r="F8641" s="6">
        <f t="shared" si="405"/>
        <v>42490</v>
      </c>
      <c r="G8641" s="6" t="str">
        <f>IF('BCT Template'!R8640&gt;F8641,"Yes","No")</f>
        <v>No</v>
      </c>
      <c r="H8641" s="5" t="s">
        <v>182</v>
      </c>
      <c r="I8641" s="5" t="s">
        <v>183</v>
      </c>
      <c r="J8641" s="5" t="s">
        <v>184</v>
      </c>
      <c r="K8641" s="5" t="s">
        <v>185</v>
      </c>
      <c r="L8641" s="7" t="s">
        <v>164</v>
      </c>
      <c r="M8641" t="str">
        <f t="shared" si="404"/>
        <v>No</v>
      </c>
    </row>
    <row r="8642" spans="1:13" ht="15" thickBot="1" x14ac:dyDescent="0.4">
      <c r="A8642" s="5" t="s">
        <v>175</v>
      </c>
      <c r="B8642" s="5" t="s">
        <v>176</v>
      </c>
      <c r="C8642" s="5" t="s">
        <v>8843</v>
      </c>
      <c r="D8642" s="5">
        <f t="shared" si="403"/>
        <v>31330</v>
      </c>
      <c r="E8642" s="6">
        <v>44012</v>
      </c>
      <c r="F8642" s="6">
        <f t="shared" si="405"/>
        <v>44102</v>
      </c>
      <c r="G8642" s="6" t="str">
        <f>IF('BCT Template'!R8641&gt;F8642,"Yes","No")</f>
        <v>No</v>
      </c>
      <c r="H8642" s="5" t="s">
        <v>178</v>
      </c>
      <c r="I8642" s="5" t="s">
        <v>179</v>
      </c>
      <c r="J8642" s="5" t="s">
        <v>35</v>
      </c>
      <c r="K8642" s="5" t="s">
        <v>180</v>
      </c>
      <c r="L8642" s="7" t="s">
        <v>164</v>
      </c>
      <c r="M8642" t="str">
        <f t="shared" si="404"/>
        <v>Yes</v>
      </c>
    </row>
    <row r="8643" spans="1:13" ht="15" thickBot="1" x14ac:dyDescent="0.4">
      <c r="A8643" s="5" t="s">
        <v>175</v>
      </c>
      <c r="B8643" s="5" t="s">
        <v>176</v>
      </c>
      <c r="C8643" s="5" t="s">
        <v>8844</v>
      </c>
      <c r="D8643" s="5">
        <f t="shared" ref="D8643:D8706" si="406">C8643*1</f>
        <v>80686</v>
      </c>
      <c r="E8643" s="6">
        <v>42429</v>
      </c>
      <c r="F8643" s="6">
        <f t="shared" si="405"/>
        <v>42519</v>
      </c>
      <c r="G8643" s="6" t="str">
        <f>IF('BCT Template'!R8642&gt;F8643,"Yes","No")</f>
        <v>No</v>
      </c>
      <c r="H8643" s="5" t="s">
        <v>182</v>
      </c>
      <c r="I8643" s="5" t="s">
        <v>183</v>
      </c>
      <c r="J8643" s="5" t="s">
        <v>200</v>
      </c>
      <c r="K8643" s="5" t="s">
        <v>201</v>
      </c>
      <c r="L8643" s="7" t="s">
        <v>164</v>
      </c>
      <c r="M8643" t="str">
        <f t="shared" ref="M8643:M8706" si="407">IF(J8643=" ","Yes",IF(J8643="3","Yes","No"))</f>
        <v>Yes</v>
      </c>
    </row>
    <row r="8644" spans="1:13" ht="15" thickBot="1" x14ac:dyDescent="0.4">
      <c r="A8644" s="5" t="s">
        <v>175</v>
      </c>
      <c r="B8644" s="5" t="s">
        <v>176</v>
      </c>
      <c r="C8644" s="5" t="s">
        <v>8845</v>
      </c>
      <c r="D8644" s="5">
        <f t="shared" si="406"/>
        <v>30028</v>
      </c>
      <c r="E8644" s="6">
        <v>44012</v>
      </c>
      <c r="F8644" s="6">
        <f t="shared" si="405"/>
        <v>44102</v>
      </c>
      <c r="G8644" s="6" t="str">
        <f>IF('BCT Template'!R8643&gt;F8644,"Yes","No")</f>
        <v>No</v>
      </c>
      <c r="H8644" s="5" t="s">
        <v>178</v>
      </c>
      <c r="I8644" s="5" t="s">
        <v>179</v>
      </c>
      <c r="J8644" s="5" t="s">
        <v>35</v>
      </c>
      <c r="K8644" s="5" t="s">
        <v>180</v>
      </c>
      <c r="L8644" s="7" t="s">
        <v>164</v>
      </c>
      <c r="M8644" t="str">
        <f t="shared" si="407"/>
        <v>Yes</v>
      </c>
    </row>
    <row r="8645" spans="1:13" ht="15" thickBot="1" x14ac:dyDescent="0.4">
      <c r="A8645" s="5" t="s">
        <v>175</v>
      </c>
      <c r="B8645" s="5" t="s">
        <v>176</v>
      </c>
      <c r="C8645" s="5" t="s">
        <v>8846</v>
      </c>
      <c r="D8645" s="5">
        <f t="shared" si="406"/>
        <v>31457</v>
      </c>
      <c r="E8645" s="6">
        <v>44012</v>
      </c>
      <c r="F8645" s="6">
        <f t="shared" si="405"/>
        <v>44102</v>
      </c>
      <c r="G8645" s="6" t="str">
        <f>IF('BCT Template'!R8644&gt;F8645,"Yes","No")</f>
        <v>No</v>
      </c>
      <c r="H8645" s="5" t="s">
        <v>178</v>
      </c>
      <c r="I8645" s="5" t="s">
        <v>179</v>
      </c>
      <c r="J8645" s="5" t="s">
        <v>35</v>
      </c>
      <c r="K8645" s="5" t="s">
        <v>180</v>
      </c>
      <c r="L8645" s="7" t="s">
        <v>164</v>
      </c>
      <c r="M8645" t="str">
        <f t="shared" si="407"/>
        <v>Yes</v>
      </c>
    </row>
    <row r="8646" spans="1:13" ht="15" thickBot="1" x14ac:dyDescent="0.4">
      <c r="A8646" s="5" t="s">
        <v>175</v>
      </c>
      <c r="B8646" s="5" t="s">
        <v>176</v>
      </c>
      <c r="C8646" s="5" t="s">
        <v>8847</v>
      </c>
      <c r="D8646" s="5">
        <f t="shared" si="406"/>
        <v>80278</v>
      </c>
      <c r="E8646" s="6">
        <v>44926</v>
      </c>
      <c r="F8646" s="6">
        <f t="shared" si="405"/>
        <v>45016</v>
      </c>
      <c r="G8646" s="6" t="str">
        <f>IF('BCT Template'!R8645&gt;F8646,"Yes","No")</f>
        <v>No</v>
      </c>
      <c r="H8646" s="5" t="s">
        <v>182</v>
      </c>
      <c r="I8646" s="5" t="s">
        <v>183</v>
      </c>
      <c r="J8646" s="5" t="s">
        <v>200</v>
      </c>
      <c r="K8646" s="5" t="s">
        <v>201</v>
      </c>
      <c r="L8646" s="7" t="s">
        <v>164</v>
      </c>
      <c r="M8646" t="str">
        <f t="shared" si="407"/>
        <v>Yes</v>
      </c>
    </row>
    <row r="8647" spans="1:13" ht="15" thickBot="1" x14ac:dyDescent="0.4">
      <c r="A8647" s="5" t="s">
        <v>175</v>
      </c>
      <c r="B8647" s="5" t="s">
        <v>176</v>
      </c>
      <c r="C8647" s="5" t="s">
        <v>8848</v>
      </c>
      <c r="D8647" s="5">
        <f t="shared" si="406"/>
        <v>58636</v>
      </c>
      <c r="E8647" s="6">
        <v>42551</v>
      </c>
      <c r="F8647" s="6">
        <f t="shared" si="405"/>
        <v>42641</v>
      </c>
      <c r="G8647" s="6" t="str">
        <f>IF('BCT Template'!R8646&gt;F8647,"Yes","No")</f>
        <v>No</v>
      </c>
      <c r="H8647" s="5" t="s">
        <v>182</v>
      </c>
      <c r="I8647" s="5" t="s">
        <v>183</v>
      </c>
      <c r="J8647" s="5" t="s">
        <v>200</v>
      </c>
      <c r="K8647" s="5" t="s">
        <v>201</v>
      </c>
      <c r="L8647" s="7" t="s">
        <v>164</v>
      </c>
      <c r="M8647" t="str">
        <f t="shared" si="407"/>
        <v>Yes</v>
      </c>
    </row>
    <row r="8648" spans="1:13" ht="15" thickBot="1" x14ac:dyDescent="0.4">
      <c r="A8648" s="5" t="s">
        <v>175</v>
      </c>
      <c r="B8648" s="5" t="s">
        <v>176</v>
      </c>
      <c r="C8648" s="5" t="s">
        <v>8849</v>
      </c>
      <c r="D8648" s="5">
        <f t="shared" si="406"/>
        <v>84825</v>
      </c>
      <c r="E8648" s="6">
        <v>41185</v>
      </c>
      <c r="F8648" s="6">
        <f t="shared" si="405"/>
        <v>41275</v>
      </c>
      <c r="G8648" s="6" t="str">
        <f>IF('BCT Template'!R8647&gt;F8648,"Yes","No")</f>
        <v>No</v>
      </c>
      <c r="H8648" s="5" t="s">
        <v>210</v>
      </c>
      <c r="I8648" s="5" t="s">
        <v>211</v>
      </c>
      <c r="J8648" s="5" t="s">
        <v>184</v>
      </c>
      <c r="K8648" s="5" t="s">
        <v>185</v>
      </c>
      <c r="L8648" s="7" t="s">
        <v>164</v>
      </c>
      <c r="M8648" t="str">
        <f t="shared" si="407"/>
        <v>No</v>
      </c>
    </row>
    <row r="8649" spans="1:13" ht="15" thickBot="1" x14ac:dyDescent="0.4">
      <c r="A8649" s="5" t="s">
        <v>175</v>
      </c>
      <c r="B8649" s="5" t="s">
        <v>176</v>
      </c>
      <c r="C8649" s="5" t="s">
        <v>8850</v>
      </c>
      <c r="D8649" s="5">
        <f t="shared" si="406"/>
        <v>83162</v>
      </c>
      <c r="E8649" s="6">
        <v>45429</v>
      </c>
      <c r="F8649" s="6">
        <f t="shared" si="405"/>
        <v>45519</v>
      </c>
      <c r="G8649" s="6" t="str">
        <f>IF('BCT Template'!R8648&gt;F8649,"Yes","No")</f>
        <v>No</v>
      </c>
      <c r="H8649" s="5" t="s">
        <v>210</v>
      </c>
      <c r="I8649" s="5" t="s">
        <v>211</v>
      </c>
      <c r="J8649" s="5" t="s">
        <v>184</v>
      </c>
      <c r="K8649" s="5" t="s">
        <v>185</v>
      </c>
      <c r="L8649" s="7" t="s">
        <v>164</v>
      </c>
      <c r="M8649" t="str">
        <f t="shared" si="407"/>
        <v>No</v>
      </c>
    </row>
    <row r="8650" spans="1:13" ht="15" thickBot="1" x14ac:dyDescent="0.4">
      <c r="A8650" s="5" t="s">
        <v>175</v>
      </c>
      <c r="B8650" s="5" t="s">
        <v>176</v>
      </c>
      <c r="C8650" s="5" t="s">
        <v>8851</v>
      </c>
      <c r="D8650" s="5">
        <f t="shared" si="406"/>
        <v>83050</v>
      </c>
      <c r="E8650" s="6">
        <v>47057</v>
      </c>
      <c r="F8650" s="6">
        <f t="shared" si="405"/>
        <v>47147</v>
      </c>
      <c r="G8650" s="6" t="str">
        <f>IF('BCT Template'!R8649&gt;F8650,"Yes","No")</f>
        <v>No</v>
      </c>
      <c r="H8650" s="5" t="s">
        <v>210</v>
      </c>
      <c r="I8650" s="5" t="s">
        <v>211</v>
      </c>
      <c r="J8650" s="5" t="s">
        <v>184</v>
      </c>
      <c r="K8650" s="5" t="s">
        <v>185</v>
      </c>
      <c r="L8650" s="7" t="s">
        <v>164</v>
      </c>
      <c r="M8650" t="str">
        <f t="shared" si="407"/>
        <v>No</v>
      </c>
    </row>
    <row r="8651" spans="1:13" ht="15" thickBot="1" x14ac:dyDescent="0.4">
      <c r="A8651" s="5" t="s">
        <v>175</v>
      </c>
      <c r="B8651" s="5" t="s">
        <v>176</v>
      </c>
      <c r="C8651" s="5" t="s">
        <v>8852</v>
      </c>
      <c r="D8651" s="5">
        <f t="shared" si="406"/>
        <v>31240</v>
      </c>
      <c r="E8651" s="6">
        <v>44043</v>
      </c>
      <c r="F8651" s="6">
        <f t="shared" si="405"/>
        <v>44133</v>
      </c>
      <c r="G8651" s="6" t="str">
        <f>IF('BCT Template'!R8650&gt;F8651,"Yes","No")</f>
        <v>No</v>
      </c>
      <c r="H8651" s="5" t="s">
        <v>178</v>
      </c>
      <c r="I8651" s="5" t="s">
        <v>179</v>
      </c>
      <c r="J8651" s="5" t="s">
        <v>35</v>
      </c>
      <c r="K8651" s="5" t="s">
        <v>180</v>
      </c>
      <c r="L8651" s="7" t="s">
        <v>164</v>
      </c>
      <c r="M8651" t="str">
        <f t="shared" si="407"/>
        <v>Yes</v>
      </c>
    </row>
    <row r="8652" spans="1:13" ht="15" thickBot="1" x14ac:dyDescent="0.4">
      <c r="A8652" s="5" t="s">
        <v>175</v>
      </c>
      <c r="B8652" s="5" t="s">
        <v>176</v>
      </c>
      <c r="C8652" s="5" t="s">
        <v>8853</v>
      </c>
      <c r="D8652" s="5">
        <f t="shared" si="406"/>
        <v>81478</v>
      </c>
      <c r="E8652" s="6">
        <v>43951</v>
      </c>
      <c r="F8652" s="6">
        <f t="shared" si="405"/>
        <v>44041</v>
      </c>
      <c r="G8652" s="6" t="str">
        <f>IF('BCT Template'!R8651&gt;F8652,"Yes","No")</f>
        <v>No</v>
      </c>
      <c r="H8652" s="5" t="s">
        <v>182</v>
      </c>
      <c r="I8652" s="5" t="s">
        <v>183</v>
      </c>
      <c r="J8652" s="5" t="s">
        <v>200</v>
      </c>
      <c r="K8652" s="5" t="s">
        <v>201</v>
      </c>
      <c r="L8652" s="7" t="s">
        <v>164</v>
      </c>
      <c r="M8652" t="str">
        <f t="shared" si="407"/>
        <v>Yes</v>
      </c>
    </row>
    <row r="8653" spans="1:13" ht="15" thickBot="1" x14ac:dyDescent="0.4">
      <c r="A8653" s="5" t="s">
        <v>175</v>
      </c>
      <c r="B8653" s="5" t="s">
        <v>176</v>
      </c>
      <c r="C8653" s="5" t="s">
        <v>8854</v>
      </c>
      <c r="D8653" s="5">
        <f t="shared" si="406"/>
        <v>78434</v>
      </c>
      <c r="E8653" s="6">
        <v>43781</v>
      </c>
      <c r="F8653" s="6">
        <f t="shared" si="405"/>
        <v>43871</v>
      </c>
      <c r="G8653" s="6" t="str">
        <f>IF('BCT Template'!R8652&gt;F8653,"Yes","No")</f>
        <v>No</v>
      </c>
      <c r="H8653" s="5" t="s">
        <v>210</v>
      </c>
      <c r="I8653" s="5" t="s">
        <v>211</v>
      </c>
      <c r="J8653" s="5" t="s">
        <v>184</v>
      </c>
      <c r="K8653" s="5" t="s">
        <v>185</v>
      </c>
      <c r="L8653" s="7" t="s">
        <v>164</v>
      </c>
      <c r="M8653" t="str">
        <f t="shared" si="407"/>
        <v>No</v>
      </c>
    </row>
    <row r="8654" spans="1:13" ht="15" thickBot="1" x14ac:dyDescent="0.4">
      <c r="A8654" s="5" t="s">
        <v>175</v>
      </c>
      <c r="B8654" s="5" t="s">
        <v>176</v>
      </c>
      <c r="C8654" s="5" t="s">
        <v>8855</v>
      </c>
      <c r="D8654" s="5">
        <f t="shared" si="406"/>
        <v>57652</v>
      </c>
      <c r="E8654" s="6">
        <v>41790</v>
      </c>
      <c r="F8654" s="6">
        <f t="shared" si="405"/>
        <v>41880</v>
      </c>
      <c r="G8654" s="6" t="str">
        <f>IF('BCT Template'!R8653&gt;F8654,"Yes","No")</f>
        <v>No</v>
      </c>
      <c r="H8654" s="5" t="s">
        <v>189</v>
      </c>
      <c r="I8654" s="5" t="s">
        <v>190</v>
      </c>
      <c r="J8654" s="5" t="s">
        <v>200</v>
      </c>
      <c r="K8654" s="5" t="s">
        <v>201</v>
      </c>
      <c r="L8654" s="7" t="s">
        <v>164</v>
      </c>
      <c r="M8654" t="str">
        <f t="shared" si="407"/>
        <v>Yes</v>
      </c>
    </row>
    <row r="8655" spans="1:13" ht="15" thickBot="1" x14ac:dyDescent="0.4">
      <c r="A8655" s="5" t="s">
        <v>175</v>
      </c>
      <c r="B8655" s="5" t="s">
        <v>176</v>
      </c>
      <c r="C8655" s="5" t="s">
        <v>8856</v>
      </c>
      <c r="D8655" s="5">
        <f t="shared" si="406"/>
        <v>59836</v>
      </c>
      <c r="E8655" s="6">
        <v>43549</v>
      </c>
      <c r="F8655" s="6">
        <f t="shared" si="405"/>
        <v>43639</v>
      </c>
      <c r="G8655" s="6" t="str">
        <f>IF('BCT Template'!R8654&gt;F8655,"Yes","No")</f>
        <v>No</v>
      </c>
      <c r="H8655" s="5" t="s">
        <v>182</v>
      </c>
      <c r="I8655" s="5" t="s">
        <v>183</v>
      </c>
      <c r="J8655" s="5" t="s">
        <v>200</v>
      </c>
      <c r="K8655" s="5" t="s">
        <v>201</v>
      </c>
      <c r="L8655" s="7" t="s">
        <v>164</v>
      </c>
      <c r="M8655" t="str">
        <f t="shared" si="407"/>
        <v>Yes</v>
      </c>
    </row>
    <row r="8656" spans="1:13" ht="15" thickBot="1" x14ac:dyDescent="0.4">
      <c r="A8656" s="5" t="s">
        <v>175</v>
      </c>
      <c r="B8656" s="5" t="s">
        <v>176</v>
      </c>
      <c r="C8656" s="5" t="s">
        <v>8857</v>
      </c>
      <c r="D8656" s="5">
        <f t="shared" si="406"/>
        <v>79818</v>
      </c>
      <c r="E8656" s="6">
        <v>42766</v>
      </c>
      <c r="F8656" s="6">
        <f t="shared" si="405"/>
        <v>42856</v>
      </c>
      <c r="G8656" s="6" t="str">
        <f>IF('BCT Template'!R8655&gt;F8656,"Yes","No")</f>
        <v>No</v>
      </c>
      <c r="H8656" s="5" t="s">
        <v>182</v>
      </c>
      <c r="I8656" s="5" t="s">
        <v>183</v>
      </c>
      <c r="J8656" s="5" t="s">
        <v>200</v>
      </c>
      <c r="K8656" s="5" t="s">
        <v>201</v>
      </c>
      <c r="L8656" s="7" t="s">
        <v>164</v>
      </c>
      <c r="M8656" t="str">
        <f t="shared" si="407"/>
        <v>Yes</v>
      </c>
    </row>
    <row r="8657" spans="1:13" ht="15" thickBot="1" x14ac:dyDescent="0.4">
      <c r="A8657" s="5" t="s">
        <v>175</v>
      </c>
      <c r="B8657" s="5" t="s">
        <v>176</v>
      </c>
      <c r="C8657" s="5" t="s">
        <v>8858</v>
      </c>
      <c r="D8657" s="5">
        <f t="shared" si="406"/>
        <v>59684</v>
      </c>
      <c r="E8657" s="6">
        <v>44043</v>
      </c>
      <c r="F8657" s="6">
        <f t="shared" si="405"/>
        <v>44133</v>
      </c>
      <c r="G8657" s="6" t="str">
        <f>IF('BCT Template'!R8656&gt;F8657,"Yes","No")</f>
        <v>No</v>
      </c>
      <c r="H8657" s="5" t="s">
        <v>182</v>
      </c>
      <c r="I8657" s="5" t="s">
        <v>183</v>
      </c>
      <c r="J8657" s="5" t="s">
        <v>184</v>
      </c>
      <c r="K8657" s="5" t="s">
        <v>185</v>
      </c>
      <c r="L8657" s="7" t="s">
        <v>164</v>
      </c>
      <c r="M8657" t="str">
        <f t="shared" si="407"/>
        <v>No</v>
      </c>
    </row>
    <row r="8658" spans="1:13" ht="15" thickBot="1" x14ac:dyDescent="0.4">
      <c r="A8658" s="5" t="s">
        <v>175</v>
      </c>
      <c r="B8658" s="5" t="s">
        <v>176</v>
      </c>
      <c r="C8658" s="5" t="s">
        <v>8859</v>
      </c>
      <c r="D8658" s="5">
        <f t="shared" si="406"/>
        <v>21170</v>
      </c>
      <c r="E8658" s="6">
        <v>44377</v>
      </c>
      <c r="F8658" s="6">
        <f t="shared" si="405"/>
        <v>44467</v>
      </c>
      <c r="G8658" s="6" t="str">
        <f>IF('BCT Template'!R8657&gt;F8658,"Yes","No")</f>
        <v>No</v>
      </c>
      <c r="H8658" s="5" t="s">
        <v>178</v>
      </c>
      <c r="I8658" s="5" t="s">
        <v>179</v>
      </c>
      <c r="J8658" s="5" t="s">
        <v>35</v>
      </c>
      <c r="K8658" s="5" t="s">
        <v>180</v>
      </c>
      <c r="L8658" s="7" t="s">
        <v>164</v>
      </c>
      <c r="M8658" t="str">
        <f t="shared" si="407"/>
        <v>Yes</v>
      </c>
    </row>
    <row r="8659" spans="1:13" ht="15" thickBot="1" x14ac:dyDescent="0.4">
      <c r="A8659" s="5" t="s">
        <v>175</v>
      </c>
      <c r="B8659" s="5" t="s">
        <v>176</v>
      </c>
      <c r="C8659" s="5" t="s">
        <v>8860</v>
      </c>
      <c r="D8659" s="5">
        <f t="shared" si="406"/>
        <v>59778</v>
      </c>
      <c r="E8659" s="6">
        <v>44196</v>
      </c>
      <c r="F8659" s="6">
        <f t="shared" si="405"/>
        <v>44286</v>
      </c>
      <c r="G8659" s="6" t="str">
        <f>IF('BCT Template'!R8658&gt;F8659,"Yes","No")</f>
        <v>No</v>
      </c>
      <c r="H8659" s="5" t="s">
        <v>182</v>
      </c>
      <c r="I8659" s="5" t="s">
        <v>183</v>
      </c>
      <c r="J8659" s="5" t="s">
        <v>184</v>
      </c>
      <c r="K8659" s="5" t="s">
        <v>185</v>
      </c>
      <c r="L8659" s="7" t="s">
        <v>164</v>
      </c>
      <c r="M8659" t="str">
        <f t="shared" si="407"/>
        <v>No</v>
      </c>
    </row>
    <row r="8660" spans="1:13" ht="15" thickBot="1" x14ac:dyDescent="0.4">
      <c r="A8660" s="5" t="s">
        <v>175</v>
      </c>
      <c r="B8660" s="5" t="s">
        <v>176</v>
      </c>
      <c r="C8660" s="5" t="s">
        <v>8861</v>
      </c>
      <c r="D8660" s="5">
        <f t="shared" si="406"/>
        <v>18686</v>
      </c>
      <c r="E8660" s="6">
        <v>44012</v>
      </c>
      <c r="F8660" s="6">
        <f t="shared" si="405"/>
        <v>44102</v>
      </c>
      <c r="G8660" s="6" t="str">
        <f>IF('BCT Template'!R8659&gt;F8660,"Yes","No")</f>
        <v>No</v>
      </c>
      <c r="H8660" s="5" t="s">
        <v>234</v>
      </c>
      <c r="I8660" s="5" t="s">
        <v>235</v>
      </c>
      <c r="J8660" s="5" t="s">
        <v>184</v>
      </c>
      <c r="K8660" s="5" t="s">
        <v>185</v>
      </c>
      <c r="L8660" s="7" t="s">
        <v>164</v>
      </c>
      <c r="M8660" t="str">
        <f t="shared" si="407"/>
        <v>No</v>
      </c>
    </row>
    <row r="8661" spans="1:13" ht="15" thickBot="1" x14ac:dyDescent="0.4">
      <c r="A8661" s="5" t="s">
        <v>175</v>
      </c>
      <c r="B8661" s="5" t="s">
        <v>176</v>
      </c>
      <c r="C8661" s="5" t="s">
        <v>8862</v>
      </c>
      <c r="D8661" s="5">
        <f t="shared" si="406"/>
        <v>79587</v>
      </c>
      <c r="E8661" s="6">
        <v>43830</v>
      </c>
      <c r="F8661" s="6">
        <f t="shared" si="405"/>
        <v>43920</v>
      </c>
      <c r="G8661" s="6" t="str">
        <f>IF('BCT Template'!R8660&gt;F8661,"Yes","No")</f>
        <v>No</v>
      </c>
      <c r="H8661" s="5" t="s">
        <v>182</v>
      </c>
      <c r="I8661" s="5" t="s">
        <v>183</v>
      </c>
      <c r="J8661" s="5" t="s">
        <v>200</v>
      </c>
      <c r="K8661" s="5" t="s">
        <v>201</v>
      </c>
      <c r="L8661" s="7" t="s">
        <v>164</v>
      </c>
      <c r="M8661" t="str">
        <f t="shared" si="407"/>
        <v>Yes</v>
      </c>
    </row>
    <row r="8662" spans="1:13" ht="15" thickBot="1" x14ac:dyDescent="0.4">
      <c r="A8662" s="5" t="s">
        <v>175</v>
      </c>
      <c r="B8662" s="5" t="s">
        <v>176</v>
      </c>
      <c r="C8662" s="5" t="s">
        <v>8863</v>
      </c>
      <c r="D8662" s="5">
        <f t="shared" si="406"/>
        <v>80558</v>
      </c>
      <c r="E8662" s="6">
        <v>42825</v>
      </c>
      <c r="F8662" s="6">
        <f t="shared" ref="F8662:F8725" si="408">E8662+90</f>
        <v>42915</v>
      </c>
      <c r="G8662" s="6" t="str">
        <f>IF('BCT Template'!R8661&gt;F8662,"Yes","No")</f>
        <v>No</v>
      </c>
      <c r="H8662" s="5" t="s">
        <v>182</v>
      </c>
      <c r="I8662" s="5" t="s">
        <v>183</v>
      </c>
      <c r="J8662" s="5" t="s">
        <v>200</v>
      </c>
      <c r="K8662" s="5" t="s">
        <v>201</v>
      </c>
      <c r="L8662" s="7" t="s">
        <v>164</v>
      </c>
      <c r="M8662" t="str">
        <f t="shared" si="407"/>
        <v>Yes</v>
      </c>
    </row>
    <row r="8663" spans="1:13" ht="15" thickBot="1" x14ac:dyDescent="0.4">
      <c r="A8663" s="5" t="s">
        <v>175</v>
      </c>
      <c r="B8663" s="5" t="s">
        <v>176</v>
      </c>
      <c r="C8663" s="5" t="s">
        <v>8864</v>
      </c>
      <c r="D8663" s="5">
        <f t="shared" si="406"/>
        <v>30325</v>
      </c>
      <c r="E8663" s="6">
        <v>43769</v>
      </c>
      <c r="F8663" s="6">
        <f t="shared" si="408"/>
        <v>43859</v>
      </c>
      <c r="G8663" s="6" t="str">
        <f>IF('BCT Template'!R8662&gt;F8663,"Yes","No")</f>
        <v>No</v>
      </c>
      <c r="H8663" s="5" t="s">
        <v>178</v>
      </c>
      <c r="I8663" s="5" t="s">
        <v>179</v>
      </c>
      <c r="J8663" s="5" t="s">
        <v>35</v>
      </c>
      <c r="K8663" s="5" t="s">
        <v>180</v>
      </c>
      <c r="L8663" s="7" t="s">
        <v>164</v>
      </c>
      <c r="M8663" t="str">
        <f t="shared" si="407"/>
        <v>Yes</v>
      </c>
    </row>
    <row r="8664" spans="1:13" ht="15" thickBot="1" x14ac:dyDescent="0.4">
      <c r="A8664" s="5" t="s">
        <v>175</v>
      </c>
      <c r="B8664" s="5" t="s">
        <v>176</v>
      </c>
      <c r="C8664" s="5" t="s">
        <v>8865</v>
      </c>
      <c r="D8664" s="5">
        <f t="shared" si="406"/>
        <v>57263</v>
      </c>
      <c r="E8664" s="6">
        <v>42220</v>
      </c>
      <c r="F8664" s="6">
        <f t="shared" si="408"/>
        <v>42310</v>
      </c>
      <c r="G8664" s="6" t="str">
        <f>IF('BCT Template'!R8663&gt;F8664,"Yes","No")</f>
        <v>No</v>
      </c>
      <c r="H8664" s="5" t="s">
        <v>189</v>
      </c>
      <c r="I8664" s="5" t="s">
        <v>190</v>
      </c>
      <c r="J8664" s="5" t="s">
        <v>184</v>
      </c>
      <c r="K8664" s="5" t="s">
        <v>185</v>
      </c>
      <c r="L8664" s="7" t="s">
        <v>164</v>
      </c>
      <c r="M8664" t="str">
        <f t="shared" si="407"/>
        <v>No</v>
      </c>
    </row>
    <row r="8665" spans="1:13" ht="15" thickBot="1" x14ac:dyDescent="0.4">
      <c r="A8665" s="5" t="s">
        <v>175</v>
      </c>
      <c r="B8665" s="5" t="s">
        <v>176</v>
      </c>
      <c r="C8665" s="5" t="s">
        <v>8866</v>
      </c>
      <c r="D8665" s="5">
        <f t="shared" si="406"/>
        <v>21652</v>
      </c>
      <c r="E8665" s="6">
        <v>42247</v>
      </c>
      <c r="F8665" s="6">
        <f t="shared" si="408"/>
        <v>42337</v>
      </c>
      <c r="G8665" s="6" t="str">
        <f>IF('BCT Template'!R8664&gt;F8665,"Yes","No")</f>
        <v>No</v>
      </c>
      <c r="H8665" s="5" t="s">
        <v>178</v>
      </c>
      <c r="I8665" s="5" t="s">
        <v>179</v>
      </c>
      <c r="J8665" s="5" t="s">
        <v>35</v>
      </c>
      <c r="K8665" s="5" t="s">
        <v>180</v>
      </c>
      <c r="L8665" s="7" t="s">
        <v>164</v>
      </c>
      <c r="M8665" t="str">
        <f t="shared" si="407"/>
        <v>Yes</v>
      </c>
    </row>
    <row r="8666" spans="1:13" ht="15" thickBot="1" x14ac:dyDescent="0.4">
      <c r="A8666" s="5" t="s">
        <v>175</v>
      </c>
      <c r="B8666" s="5" t="s">
        <v>176</v>
      </c>
      <c r="C8666" s="5" t="s">
        <v>8867</v>
      </c>
      <c r="D8666" s="5">
        <f t="shared" si="406"/>
        <v>29307</v>
      </c>
      <c r="E8666" s="6">
        <v>44255</v>
      </c>
      <c r="F8666" s="6">
        <f t="shared" si="408"/>
        <v>44345</v>
      </c>
      <c r="G8666" s="6" t="str">
        <f>IF('BCT Template'!R8665&gt;F8666,"Yes","No")</f>
        <v>No</v>
      </c>
      <c r="H8666" s="5" t="s">
        <v>178</v>
      </c>
      <c r="I8666" s="5" t="s">
        <v>179</v>
      </c>
      <c r="J8666" s="5" t="s">
        <v>35</v>
      </c>
      <c r="K8666" s="5" t="s">
        <v>180</v>
      </c>
      <c r="L8666" s="7" t="s">
        <v>164</v>
      </c>
      <c r="M8666" t="str">
        <f t="shared" si="407"/>
        <v>Yes</v>
      </c>
    </row>
    <row r="8667" spans="1:13" ht="15" thickBot="1" x14ac:dyDescent="0.4">
      <c r="A8667" s="5" t="s">
        <v>175</v>
      </c>
      <c r="B8667" s="5" t="s">
        <v>176</v>
      </c>
      <c r="C8667" s="5" t="s">
        <v>8868</v>
      </c>
      <c r="D8667" s="5">
        <f t="shared" si="406"/>
        <v>79024</v>
      </c>
      <c r="E8667" s="6">
        <v>42978</v>
      </c>
      <c r="F8667" s="6">
        <f t="shared" si="408"/>
        <v>43068</v>
      </c>
      <c r="G8667" s="6" t="str">
        <f>IF('BCT Template'!R8666&gt;F8667,"Yes","No")</f>
        <v>No</v>
      </c>
      <c r="H8667" s="5" t="s">
        <v>189</v>
      </c>
      <c r="I8667" s="5" t="s">
        <v>190</v>
      </c>
      <c r="J8667" s="5" t="s">
        <v>200</v>
      </c>
      <c r="K8667" s="5" t="s">
        <v>201</v>
      </c>
      <c r="L8667" s="7" t="s">
        <v>164</v>
      </c>
      <c r="M8667" t="str">
        <f t="shared" si="407"/>
        <v>Yes</v>
      </c>
    </row>
    <row r="8668" spans="1:13" ht="15" thickBot="1" x14ac:dyDescent="0.4">
      <c r="A8668" s="5" t="s">
        <v>175</v>
      </c>
      <c r="B8668" s="5" t="s">
        <v>176</v>
      </c>
      <c r="C8668" s="5" t="s">
        <v>8869</v>
      </c>
      <c r="D8668" s="5">
        <f t="shared" si="406"/>
        <v>29033</v>
      </c>
      <c r="E8668" s="6">
        <v>44408</v>
      </c>
      <c r="F8668" s="6">
        <f t="shared" si="408"/>
        <v>44498</v>
      </c>
      <c r="G8668" s="6" t="str">
        <f>IF('BCT Template'!R8667&gt;F8668,"Yes","No")</f>
        <v>No</v>
      </c>
      <c r="H8668" s="5" t="s">
        <v>178</v>
      </c>
      <c r="I8668" s="5" t="s">
        <v>179</v>
      </c>
      <c r="J8668" s="5" t="s">
        <v>35</v>
      </c>
      <c r="K8668" s="5" t="s">
        <v>180</v>
      </c>
      <c r="L8668" s="7" t="s">
        <v>164</v>
      </c>
      <c r="M8668" t="str">
        <f t="shared" si="407"/>
        <v>Yes</v>
      </c>
    </row>
    <row r="8669" spans="1:13" ht="15" thickBot="1" x14ac:dyDescent="0.4">
      <c r="A8669" s="5" t="s">
        <v>175</v>
      </c>
      <c r="B8669" s="5" t="s">
        <v>176</v>
      </c>
      <c r="C8669" s="5" t="s">
        <v>8870</v>
      </c>
      <c r="D8669" s="5">
        <f t="shared" si="406"/>
        <v>82255</v>
      </c>
      <c r="E8669" s="6">
        <v>43644</v>
      </c>
      <c r="F8669" s="6">
        <f t="shared" si="408"/>
        <v>43734</v>
      </c>
      <c r="G8669" s="6" t="str">
        <f>IF('BCT Template'!R8668&gt;F8669,"Yes","No")</f>
        <v>No</v>
      </c>
      <c r="H8669" s="5" t="s">
        <v>210</v>
      </c>
      <c r="I8669" s="5" t="s">
        <v>211</v>
      </c>
      <c r="J8669" s="5" t="s">
        <v>184</v>
      </c>
      <c r="K8669" s="5" t="s">
        <v>185</v>
      </c>
      <c r="L8669" s="7" t="s">
        <v>164</v>
      </c>
      <c r="M8669" t="str">
        <f t="shared" si="407"/>
        <v>No</v>
      </c>
    </row>
    <row r="8670" spans="1:13" ht="15" thickBot="1" x14ac:dyDescent="0.4">
      <c r="A8670" s="5" t="s">
        <v>175</v>
      </c>
      <c r="B8670" s="5" t="s">
        <v>176</v>
      </c>
      <c r="C8670" s="5" t="s">
        <v>8871</v>
      </c>
      <c r="D8670" s="5">
        <f t="shared" si="406"/>
        <v>58660</v>
      </c>
      <c r="E8670" s="6">
        <v>43806</v>
      </c>
      <c r="F8670" s="6">
        <f t="shared" si="408"/>
        <v>43896</v>
      </c>
      <c r="G8670" s="6" t="str">
        <f>IF('BCT Template'!R8669&gt;F8670,"Yes","No")</f>
        <v>No</v>
      </c>
      <c r="H8670" s="5" t="s">
        <v>182</v>
      </c>
      <c r="I8670" s="5" t="s">
        <v>183</v>
      </c>
      <c r="J8670" s="5" t="s">
        <v>184</v>
      </c>
      <c r="K8670" s="5" t="s">
        <v>185</v>
      </c>
      <c r="L8670" s="7" t="s">
        <v>164</v>
      </c>
      <c r="M8670" t="str">
        <f t="shared" si="407"/>
        <v>No</v>
      </c>
    </row>
    <row r="8671" spans="1:13" ht="15" thickBot="1" x14ac:dyDescent="0.4">
      <c r="A8671" s="5" t="s">
        <v>175</v>
      </c>
      <c r="B8671" s="5" t="s">
        <v>176</v>
      </c>
      <c r="C8671" s="5" t="s">
        <v>8872</v>
      </c>
      <c r="D8671" s="5">
        <f t="shared" si="406"/>
        <v>18642</v>
      </c>
      <c r="E8671" s="6">
        <v>44196</v>
      </c>
      <c r="F8671" s="6">
        <f t="shared" si="408"/>
        <v>44286</v>
      </c>
      <c r="G8671" s="6" t="str">
        <f>IF('BCT Template'!R8670&gt;F8671,"Yes","No")</f>
        <v>No</v>
      </c>
      <c r="H8671" s="5" t="s">
        <v>234</v>
      </c>
      <c r="I8671" s="5" t="s">
        <v>235</v>
      </c>
      <c r="J8671" s="5" t="s">
        <v>184</v>
      </c>
      <c r="K8671" s="5" t="s">
        <v>185</v>
      </c>
      <c r="L8671" s="7" t="s">
        <v>164</v>
      </c>
      <c r="M8671" t="str">
        <f t="shared" si="407"/>
        <v>No</v>
      </c>
    </row>
    <row r="8672" spans="1:13" ht="15" thickBot="1" x14ac:dyDescent="0.4">
      <c r="A8672" s="5" t="s">
        <v>175</v>
      </c>
      <c r="B8672" s="5" t="s">
        <v>176</v>
      </c>
      <c r="C8672" s="5" t="s">
        <v>8873</v>
      </c>
      <c r="D8672" s="5">
        <f t="shared" si="406"/>
        <v>29464</v>
      </c>
      <c r="E8672" s="6">
        <v>43646</v>
      </c>
      <c r="F8672" s="6">
        <f t="shared" si="408"/>
        <v>43736</v>
      </c>
      <c r="G8672" s="6" t="str">
        <f>IF('BCT Template'!R8671&gt;F8672,"Yes","No")</f>
        <v>No</v>
      </c>
      <c r="H8672" s="5" t="s">
        <v>178</v>
      </c>
      <c r="I8672" s="5" t="s">
        <v>179</v>
      </c>
      <c r="J8672" s="5" t="s">
        <v>35</v>
      </c>
      <c r="K8672" s="5" t="s">
        <v>180</v>
      </c>
      <c r="L8672" s="7" t="s">
        <v>164</v>
      </c>
      <c r="M8672" t="str">
        <f t="shared" si="407"/>
        <v>Yes</v>
      </c>
    </row>
    <row r="8673" spans="1:13" ht="15" thickBot="1" x14ac:dyDescent="0.4">
      <c r="A8673" s="5" t="s">
        <v>175</v>
      </c>
      <c r="B8673" s="5" t="s">
        <v>176</v>
      </c>
      <c r="C8673" s="5" t="s">
        <v>8874</v>
      </c>
      <c r="D8673" s="5">
        <f t="shared" si="406"/>
        <v>81650</v>
      </c>
      <c r="E8673" s="6">
        <v>43691</v>
      </c>
      <c r="F8673" s="6">
        <f t="shared" si="408"/>
        <v>43781</v>
      </c>
      <c r="G8673" s="6" t="str">
        <f>IF('BCT Template'!R8672&gt;F8673,"Yes","No")</f>
        <v>No</v>
      </c>
      <c r="H8673" s="5" t="s">
        <v>182</v>
      </c>
      <c r="I8673" s="5" t="s">
        <v>183</v>
      </c>
      <c r="J8673" s="5" t="s">
        <v>184</v>
      </c>
      <c r="K8673" s="5" t="s">
        <v>185</v>
      </c>
      <c r="L8673" s="7" t="s">
        <v>164</v>
      </c>
      <c r="M8673" t="str">
        <f t="shared" si="407"/>
        <v>No</v>
      </c>
    </row>
    <row r="8674" spans="1:13" ht="15" thickBot="1" x14ac:dyDescent="0.4">
      <c r="A8674" s="5" t="s">
        <v>175</v>
      </c>
      <c r="B8674" s="5" t="s">
        <v>176</v>
      </c>
      <c r="C8674" s="5" t="s">
        <v>8875</v>
      </c>
      <c r="D8674" s="5">
        <f t="shared" si="406"/>
        <v>22291</v>
      </c>
      <c r="E8674" s="6">
        <v>43708</v>
      </c>
      <c r="F8674" s="6">
        <f t="shared" si="408"/>
        <v>43798</v>
      </c>
      <c r="G8674" s="6" t="str">
        <f>IF('BCT Template'!R8673&gt;F8674,"Yes","No")</f>
        <v>No</v>
      </c>
      <c r="H8674" s="5" t="s">
        <v>178</v>
      </c>
      <c r="I8674" s="5" t="s">
        <v>179</v>
      </c>
      <c r="J8674" s="5" t="s">
        <v>35</v>
      </c>
      <c r="K8674" s="5" t="s">
        <v>180</v>
      </c>
      <c r="L8674" s="7" t="s">
        <v>164</v>
      </c>
      <c r="M8674" t="str">
        <f t="shared" si="407"/>
        <v>Yes</v>
      </c>
    </row>
    <row r="8675" spans="1:13" ht="15" thickBot="1" x14ac:dyDescent="0.4">
      <c r="A8675" s="5" t="s">
        <v>175</v>
      </c>
      <c r="B8675" s="5" t="s">
        <v>176</v>
      </c>
      <c r="C8675" s="5" t="s">
        <v>8876</v>
      </c>
      <c r="D8675" s="5">
        <f t="shared" si="406"/>
        <v>18653</v>
      </c>
      <c r="E8675" s="6">
        <v>45291</v>
      </c>
      <c r="F8675" s="6">
        <f t="shared" si="408"/>
        <v>45381</v>
      </c>
      <c r="G8675" s="6" t="str">
        <f>IF('BCT Template'!R8674&gt;F8675,"Yes","No")</f>
        <v>No</v>
      </c>
      <c r="H8675" s="5" t="s">
        <v>234</v>
      </c>
      <c r="I8675" s="5" t="s">
        <v>235</v>
      </c>
      <c r="J8675" s="5" t="s">
        <v>184</v>
      </c>
      <c r="K8675" s="5" t="s">
        <v>185</v>
      </c>
      <c r="L8675" s="7" t="s">
        <v>164</v>
      </c>
      <c r="M8675" t="str">
        <f t="shared" si="407"/>
        <v>No</v>
      </c>
    </row>
    <row r="8676" spans="1:13" ht="15" thickBot="1" x14ac:dyDescent="0.4">
      <c r="A8676" s="5" t="s">
        <v>175</v>
      </c>
      <c r="B8676" s="5" t="s">
        <v>176</v>
      </c>
      <c r="C8676" s="5" t="s">
        <v>8877</v>
      </c>
      <c r="D8676" s="5">
        <f t="shared" si="406"/>
        <v>57921</v>
      </c>
      <c r="E8676" s="6">
        <v>41364</v>
      </c>
      <c r="F8676" s="6">
        <f t="shared" si="408"/>
        <v>41454</v>
      </c>
      <c r="G8676" s="6" t="str">
        <f>IF('BCT Template'!R8675&gt;F8676,"Yes","No")</f>
        <v>No</v>
      </c>
      <c r="H8676" s="5" t="s">
        <v>189</v>
      </c>
      <c r="I8676" s="5" t="s">
        <v>190</v>
      </c>
      <c r="J8676" s="5" t="s">
        <v>184</v>
      </c>
      <c r="K8676" s="5" t="s">
        <v>185</v>
      </c>
      <c r="L8676" s="7" t="s">
        <v>164</v>
      </c>
      <c r="M8676" t="str">
        <f t="shared" si="407"/>
        <v>No</v>
      </c>
    </row>
    <row r="8677" spans="1:13" ht="15" thickBot="1" x14ac:dyDescent="0.4">
      <c r="A8677" s="5" t="s">
        <v>175</v>
      </c>
      <c r="B8677" s="5" t="s">
        <v>176</v>
      </c>
      <c r="C8677" s="5" t="s">
        <v>8878</v>
      </c>
      <c r="D8677" s="5">
        <f t="shared" si="406"/>
        <v>77996</v>
      </c>
      <c r="E8677" s="6">
        <v>43281</v>
      </c>
      <c r="F8677" s="6">
        <f t="shared" si="408"/>
        <v>43371</v>
      </c>
      <c r="G8677" s="6" t="str">
        <f>IF('BCT Template'!R8676&gt;F8677,"Yes","No")</f>
        <v>No</v>
      </c>
      <c r="H8677" s="5" t="s">
        <v>189</v>
      </c>
      <c r="I8677" s="5" t="s">
        <v>190</v>
      </c>
      <c r="J8677" s="5" t="s">
        <v>184</v>
      </c>
      <c r="K8677" s="5" t="s">
        <v>185</v>
      </c>
      <c r="L8677" s="7" t="s">
        <v>164</v>
      </c>
      <c r="M8677" t="str">
        <f t="shared" si="407"/>
        <v>No</v>
      </c>
    </row>
    <row r="8678" spans="1:13" ht="15" thickBot="1" x14ac:dyDescent="0.4">
      <c r="A8678" s="5" t="s">
        <v>175</v>
      </c>
      <c r="B8678" s="5" t="s">
        <v>176</v>
      </c>
      <c r="C8678" s="5" t="s">
        <v>8879</v>
      </c>
      <c r="D8678" s="5">
        <f t="shared" si="406"/>
        <v>30720</v>
      </c>
      <c r="E8678" s="6">
        <v>44012</v>
      </c>
      <c r="F8678" s="6">
        <f t="shared" si="408"/>
        <v>44102</v>
      </c>
      <c r="G8678" s="6" t="str">
        <f>IF('BCT Template'!R8677&gt;F8678,"Yes","No")</f>
        <v>No</v>
      </c>
      <c r="H8678" s="5" t="s">
        <v>178</v>
      </c>
      <c r="I8678" s="5" t="s">
        <v>179</v>
      </c>
      <c r="J8678" s="5" t="s">
        <v>35</v>
      </c>
      <c r="K8678" s="5" t="s">
        <v>180</v>
      </c>
      <c r="L8678" s="7" t="s">
        <v>164</v>
      </c>
      <c r="M8678" t="str">
        <f t="shared" si="407"/>
        <v>Yes</v>
      </c>
    </row>
    <row r="8679" spans="1:13" ht="15" thickBot="1" x14ac:dyDescent="0.4">
      <c r="A8679" s="5" t="s">
        <v>175</v>
      </c>
      <c r="B8679" s="5" t="s">
        <v>176</v>
      </c>
      <c r="C8679" s="5" t="s">
        <v>8880</v>
      </c>
      <c r="D8679" s="5">
        <f t="shared" si="406"/>
        <v>81053</v>
      </c>
      <c r="E8679" s="6">
        <v>44074</v>
      </c>
      <c r="F8679" s="6">
        <f t="shared" si="408"/>
        <v>44164</v>
      </c>
      <c r="G8679" s="6" t="str">
        <f>IF('BCT Template'!R8678&gt;F8679,"Yes","No")</f>
        <v>No</v>
      </c>
      <c r="H8679" s="5" t="s">
        <v>182</v>
      </c>
      <c r="I8679" s="5" t="s">
        <v>183</v>
      </c>
      <c r="J8679" s="5" t="s">
        <v>184</v>
      </c>
      <c r="K8679" s="5" t="s">
        <v>185</v>
      </c>
      <c r="L8679" s="7" t="s">
        <v>164</v>
      </c>
      <c r="M8679" t="str">
        <f t="shared" si="407"/>
        <v>No</v>
      </c>
    </row>
    <row r="8680" spans="1:13" ht="15" thickBot="1" x14ac:dyDescent="0.4">
      <c r="A8680" s="5" t="s">
        <v>175</v>
      </c>
      <c r="B8680" s="5" t="s">
        <v>176</v>
      </c>
      <c r="C8680" s="5" t="s">
        <v>8881</v>
      </c>
      <c r="D8680" s="5">
        <f t="shared" si="406"/>
        <v>57465</v>
      </c>
      <c r="E8680" s="6">
        <v>44054</v>
      </c>
      <c r="F8680" s="6">
        <f t="shared" si="408"/>
        <v>44144</v>
      </c>
      <c r="G8680" s="6" t="str">
        <f>IF('BCT Template'!R8679&gt;F8680,"Yes","No")</f>
        <v>No</v>
      </c>
      <c r="H8680" s="5" t="s">
        <v>189</v>
      </c>
      <c r="I8680" s="5" t="s">
        <v>190</v>
      </c>
      <c r="J8680" s="5" t="s">
        <v>184</v>
      </c>
      <c r="K8680" s="5" t="s">
        <v>185</v>
      </c>
      <c r="L8680" s="7" t="s">
        <v>164</v>
      </c>
      <c r="M8680" t="str">
        <f t="shared" si="407"/>
        <v>No</v>
      </c>
    </row>
    <row r="8681" spans="1:13" ht="15" thickBot="1" x14ac:dyDescent="0.4">
      <c r="A8681" s="5" t="s">
        <v>175</v>
      </c>
      <c r="B8681" s="5" t="s">
        <v>176</v>
      </c>
      <c r="C8681" s="5" t="s">
        <v>8882</v>
      </c>
      <c r="D8681" s="5">
        <f t="shared" si="406"/>
        <v>57403</v>
      </c>
      <c r="E8681" s="6">
        <v>44066</v>
      </c>
      <c r="F8681" s="6">
        <f t="shared" si="408"/>
        <v>44156</v>
      </c>
      <c r="G8681" s="6" t="str">
        <f>IF('BCT Template'!R8680&gt;F8681,"Yes","No")</f>
        <v>No</v>
      </c>
      <c r="H8681" s="5" t="s">
        <v>189</v>
      </c>
      <c r="I8681" s="5" t="s">
        <v>190</v>
      </c>
      <c r="J8681" s="5" t="s">
        <v>200</v>
      </c>
      <c r="K8681" s="5" t="s">
        <v>201</v>
      </c>
      <c r="L8681" s="7" t="s">
        <v>164</v>
      </c>
      <c r="M8681" t="str">
        <f t="shared" si="407"/>
        <v>Yes</v>
      </c>
    </row>
    <row r="8682" spans="1:13" ht="15" thickBot="1" x14ac:dyDescent="0.4">
      <c r="A8682" s="5" t="s">
        <v>175</v>
      </c>
      <c r="B8682" s="5" t="s">
        <v>176</v>
      </c>
      <c r="C8682" s="5" t="s">
        <v>8883</v>
      </c>
      <c r="D8682" s="5">
        <f t="shared" si="406"/>
        <v>57577</v>
      </c>
      <c r="E8682" s="6">
        <v>39660</v>
      </c>
      <c r="F8682" s="6">
        <f t="shared" si="408"/>
        <v>39750</v>
      </c>
      <c r="G8682" s="6" t="str">
        <f>IF('BCT Template'!R8681&gt;F8682,"Yes","No")</f>
        <v>No</v>
      </c>
      <c r="H8682" s="5" t="s">
        <v>189</v>
      </c>
      <c r="I8682" s="5" t="s">
        <v>190</v>
      </c>
      <c r="J8682" s="5" t="s">
        <v>184</v>
      </c>
      <c r="K8682" s="5" t="s">
        <v>185</v>
      </c>
      <c r="L8682" s="7" t="s">
        <v>164</v>
      </c>
      <c r="M8682" t="str">
        <f t="shared" si="407"/>
        <v>No</v>
      </c>
    </row>
    <row r="8683" spans="1:13" ht="15" thickBot="1" x14ac:dyDescent="0.4">
      <c r="A8683" s="5" t="s">
        <v>175</v>
      </c>
      <c r="B8683" s="5" t="s">
        <v>176</v>
      </c>
      <c r="C8683" s="5" t="s">
        <v>8884</v>
      </c>
      <c r="D8683" s="5">
        <f t="shared" si="406"/>
        <v>58042</v>
      </c>
      <c r="E8683" s="6">
        <v>43982</v>
      </c>
      <c r="F8683" s="6">
        <f t="shared" si="408"/>
        <v>44072</v>
      </c>
      <c r="G8683" s="6" t="str">
        <f>IF('BCT Template'!R8682&gt;F8683,"Yes","No")</f>
        <v>No</v>
      </c>
      <c r="H8683" s="5" t="s">
        <v>182</v>
      </c>
      <c r="I8683" s="5" t="s">
        <v>183</v>
      </c>
      <c r="J8683" s="5" t="s">
        <v>200</v>
      </c>
      <c r="K8683" s="5" t="s">
        <v>201</v>
      </c>
      <c r="L8683" s="7" t="s">
        <v>164</v>
      </c>
      <c r="M8683" t="str">
        <f t="shared" si="407"/>
        <v>Yes</v>
      </c>
    </row>
    <row r="8684" spans="1:13" ht="15" thickBot="1" x14ac:dyDescent="0.4">
      <c r="A8684" s="5" t="s">
        <v>175</v>
      </c>
      <c r="B8684" s="5" t="s">
        <v>176</v>
      </c>
      <c r="C8684" s="5" t="s">
        <v>8885</v>
      </c>
      <c r="D8684" s="5">
        <f t="shared" si="406"/>
        <v>79691</v>
      </c>
      <c r="E8684" s="6">
        <v>43861</v>
      </c>
      <c r="F8684" s="6">
        <f t="shared" si="408"/>
        <v>43951</v>
      </c>
      <c r="G8684" s="6" t="str">
        <f>IF('BCT Template'!R8683&gt;F8684,"Yes","No")</f>
        <v>No</v>
      </c>
      <c r="H8684" s="5" t="s">
        <v>182</v>
      </c>
      <c r="I8684" s="5" t="s">
        <v>183</v>
      </c>
      <c r="J8684" s="5" t="s">
        <v>200</v>
      </c>
      <c r="K8684" s="5" t="s">
        <v>201</v>
      </c>
      <c r="L8684" s="7" t="s">
        <v>164</v>
      </c>
      <c r="M8684" t="str">
        <f t="shared" si="407"/>
        <v>Yes</v>
      </c>
    </row>
    <row r="8685" spans="1:13" ht="15" thickBot="1" x14ac:dyDescent="0.4">
      <c r="A8685" s="5" t="s">
        <v>175</v>
      </c>
      <c r="B8685" s="5" t="s">
        <v>176</v>
      </c>
      <c r="C8685" s="5" t="s">
        <v>8886</v>
      </c>
      <c r="D8685" s="5">
        <f t="shared" si="406"/>
        <v>25075</v>
      </c>
      <c r="E8685" s="6">
        <v>43738</v>
      </c>
      <c r="F8685" s="6">
        <f t="shared" si="408"/>
        <v>43828</v>
      </c>
      <c r="G8685" s="6" t="str">
        <f>IF('BCT Template'!R8684&gt;F8685,"Yes","No")</f>
        <v>No</v>
      </c>
      <c r="H8685" s="5" t="s">
        <v>240</v>
      </c>
      <c r="I8685" s="5" t="s">
        <v>241</v>
      </c>
      <c r="J8685" s="5" t="s">
        <v>35</v>
      </c>
      <c r="K8685" s="5" t="s">
        <v>180</v>
      </c>
      <c r="L8685" s="7" t="s">
        <v>164</v>
      </c>
      <c r="M8685" t="str">
        <f t="shared" si="407"/>
        <v>Yes</v>
      </c>
    </row>
    <row r="8686" spans="1:13" ht="15" thickBot="1" x14ac:dyDescent="0.4">
      <c r="A8686" s="5" t="s">
        <v>175</v>
      </c>
      <c r="B8686" s="5" t="s">
        <v>176</v>
      </c>
      <c r="C8686" s="5" t="s">
        <v>8887</v>
      </c>
      <c r="D8686" s="5">
        <f t="shared" si="406"/>
        <v>58598</v>
      </c>
      <c r="E8686" s="6">
        <v>41639</v>
      </c>
      <c r="F8686" s="6">
        <f t="shared" si="408"/>
        <v>41729</v>
      </c>
      <c r="G8686" s="6" t="str">
        <f>IF('BCT Template'!R8685&gt;F8686,"Yes","No")</f>
        <v>No</v>
      </c>
      <c r="H8686" s="5" t="s">
        <v>182</v>
      </c>
      <c r="I8686" s="5" t="s">
        <v>183</v>
      </c>
      <c r="J8686" s="5" t="s">
        <v>200</v>
      </c>
      <c r="K8686" s="5" t="s">
        <v>201</v>
      </c>
      <c r="L8686" s="7" t="s">
        <v>164</v>
      </c>
      <c r="M8686" t="str">
        <f t="shared" si="407"/>
        <v>Yes</v>
      </c>
    </row>
    <row r="8687" spans="1:13" ht="15" thickBot="1" x14ac:dyDescent="0.4">
      <c r="A8687" s="5" t="s">
        <v>175</v>
      </c>
      <c r="B8687" s="5" t="s">
        <v>176</v>
      </c>
      <c r="C8687" s="5" t="s">
        <v>8888</v>
      </c>
      <c r="D8687" s="5">
        <f t="shared" si="406"/>
        <v>18755</v>
      </c>
      <c r="E8687" s="6">
        <v>43646</v>
      </c>
      <c r="F8687" s="6">
        <f t="shared" si="408"/>
        <v>43736</v>
      </c>
      <c r="G8687" s="6" t="str">
        <f>IF('BCT Template'!R8686&gt;F8687,"Yes","No")</f>
        <v>No</v>
      </c>
      <c r="H8687" s="5" t="s">
        <v>234</v>
      </c>
      <c r="I8687" s="5" t="s">
        <v>235</v>
      </c>
      <c r="J8687" s="5" t="s">
        <v>184</v>
      </c>
      <c r="K8687" s="5" t="s">
        <v>185</v>
      </c>
      <c r="L8687" s="7" t="s">
        <v>164</v>
      </c>
      <c r="M8687" t="str">
        <f t="shared" si="407"/>
        <v>No</v>
      </c>
    </row>
    <row r="8688" spans="1:13" ht="15" thickBot="1" x14ac:dyDescent="0.4">
      <c r="A8688" s="5" t="s">
        <v>175</v>
      </c>
      <c r="B8688" s="5" t="s">
        <v>176</v>
      </c>
      <c r="C8688" s="5" t="s">
        <v>8889</v>
      </c>
      <c r="D8688" s="5">
        <f t="shared" si="406"/>
        <v>58493</v>
      </c>
      <c r="E8688" s="6">
        <v>43861</v>
      </c>
      <c r="F8688" s="6">
        <f t="shared" si="408"/>
        <v>43951</v>
      </c>
      <c r="G8688" s="6" t="str">
        <f>IF('BCT Template'!R8687&gt;F8688,"Yes","No")</f>
        <v>No</v>
      </c>
      <c r="H8688" s="5" t="s">
        <v>182</v>
      </c>
      <c r="I8688" s="5" t="s">
        <v>183</v>
      </c>
      <c r="J8688" s="5" t="s">
        <v>184</v>
      </c>
      <c r="K8688" s="5" t="s">
        <v>185</v>
      </c>
      <c r="L8688" s="7" t="s">
        <v>164</v>
      </c>
      <c r="M8688" t="str">
        <f t="shared" si="407"/>
        <v>No</v>
      </c>
    </row>
    <row r="8689" spans="1:13" ht="15" thickBot="1" x14ac:dyDescent="0.4">
      <c r="A8689" s="5" t="s">
        <v>175</v>
      </c>
      <c r="B8689" s="5" t="s">
        <v>176</v>
      </c>
      <c r="C8689" s="5" t="s">
        <v>8890</v>
      </c>
      <c r="D8689" s="5">
        <f t="shared" si="406"/>
        <v>77850</v>
      </c>
      <c r="E8689" s="6">
        <v>41820</v>
      </c>
      <c r="F8689" s="6">
        <f t="shared" si="408"/>
        <v>41910</v>
      </c>
      <c r="G8689" s="6" t="str">
        <f>IF('BCT Template'!R8688&gt;F8689,"Yes","No")</f>
        <v>No</v>
      </c>
      <c r="H8689" s="5" t="s">
        <v>189</v>
      </c>
      <c r="I8689" s="5" t="s">
        <v>190</v>
      </c>
      <c r="J8689" s="5" t="s">
        <v>200</v>
      </c>
      <c r="K8689" s="5" t="s">
        <v>201</v>
      </c>
      <c r="L8689" s="7" t="s">
        <v>164</v>
      </c>
      <c r="M8689" t="str">
        <f t="shared" si="407"/>
        <v>Yes</v>
      </c>
    </row>
    <row r="8690" spans="1:13" ht="15" thickBot="1" x14ac:dyDescent="0.4">
      <c r="A8690" s="5" t="s">
        <v>175</v>
      </c>
      <c r="B8690" s="5" t="s">
        <v>176</v>
      </c>
      <c r="C8690" s="5" t="s">
        <v>8891</v>
      </c>
      <c r="D8690" s="5">
        <f t="shared" si="406"/>
        <v>79156</v>
      </c>
      <c r="E8690" s="6">
        <v>41851</v>
      </c>
      <c r="F8690" s="6">
        <f t="shared" si="408"/>
        <v>41941</v>
      </c>
      <c r="G8690" s="6" t="str">
        <f>IF('BCT Template'!R8689&gt;F8690,"Yes","No")</f>
        <v>No</v>
      </c>
      <c r="H8690" s="5" t="s">
        <v>189</v>
      </c>
      <c r="I8690" s="5" t="s">
        <v>190</v>
      </c>
      <c r="J8690" s="5" t="s">
        <v>200</v>
      </c>
      <c r="K8690" s="5" t="s">
        <v>201</v>
      </c>
      <c r="L8690" s="7" t="s">
        <v>164</v>
      </c>
      <c r="M8690" t="str">
        <f t="shared" si="407"/>
        <v>Yes</v>
      </c>
    </row>
    <row r="8691" spans="1:13" ht="15" thickBot="1" x14ac:dyDescent="0.4">
      <c r="A8691" s="5" t="s">
        <v>175</v>
      </c>
      <c r="B8691" s="5" t="s">
        <v>176</v>
      </c>
      <c r="C8691" s="5" t="s">
        <v>8892</v>
      </c>
      <c r="D8691" s="5">
        <f t="shared" si="406"/>
        <v>79351</v>
      </c>
      <c r="E8691" s="6">
        <v>43140</v>
      </c>
      <c r="F8691" s="6">
        <f t="shared" si="408"/>
        <v>43230</v>
      </c>
      <c r="G8691" s="6" t="str">
        <f>IF('BCT Template'!R8690&gt;F8691,"Yes","No")</f>
        <v>No</v>
      </c>
      <c r="H8691" s="5" t="s">
        <v>189</v>
      </c>
      <c r="I8691" s="5" t="s">
        <v>190</v>
      </c>
      <c r="J8691" s="5" t="s">
        <v>200</v>
      </c>
      <c r="K8691" s="5" t="s">
        <v>201</v>
      </c>
      <c r="L8691" s="7" t="s">
        <v>164</v>
      </c>
      <c r="M8691" t="str">
        <f t="shared" si="407"/>
        <v>Yes</v>
      </c>
    </row>
    <row r="8692" spans="1:13" ht="15" thickBot="1" x14ac:dyDescent="0.4">
      <c r="A8692" s="5" t="s">
        <v>175</v>
      </c>
      <c r="B8692" s="5" t="s">
        <v>176</v>
      </c>
      <c r="C8692" s="5" t="s">
        <v>8893</v>
      </c>
      <c r="D8692" s="5">
        <f t="shared" si="406"/>
        <v>23468</v>
      </c>
      <c r="E8692" s="6">
        <v>41820</v>
      </c>
      <c r="F8692" s="6">
        <f t="shared" si="408"/>
        <v>41910</v>
      </c>
      <c r="G8692" s="6" t="str">
        <f>IF('BCT Template'!R8691&gt;F8692,"Yes","No")</f>
        <v>No</v>
      </c>
      <c r="H8692" s="5" t="s">
        <v>178</v>
      </c>
      <c r="I8692" s="5" t="s">
        <v>179</v>
      </c>
      <c r="J8692" s="5" t="s">
        <v>35</v>
      </c>
      <c r="K8692" s="5" t="s">
        <v>180</v>
      </c>
      <c r="L8692" s="7" t="s">
        <v>164</v>
      </c>
      <c r="M8692" t="str">
        <f t="shared" si="407"/>
        <v>Yes</v>
      </c>
    </row>
    <row r="8693" spans="1:13" ht="15" thickBot="1" x14ac:dyDescent="0.4">
      <c r="A8693" s="5" t="s">
        <v>175</v>
      </c>
      <c r="B8693" s="5" t="s">
        <v>176</v>
      </c>
      <c r="C8693" s="5" t="s">
        <v>8894</v>
      </c>
      <c r="D8693" s="5">
        <f t="shared" si="406"/>
        <v>78720</v>
      </c>
      <c r="E8693" s="6">
        <v>39315</v>
      </c>
      <c r="F8693" s="6">
        <f t="shared" si="408"/>
        <v>39405</v>
      </c>
      <c r="G8693" s="6" t="str">
        <f>IF('BCT Template'!R8692&gt;F8693,"Yes","No")</f>
        <v>No</v>
      </c>
      <c r="H8693" s="5" t="s">
        <v>210</v>
      </c>
      <c r="I8693" s="5" t="s">
        <v>211</v>
      </c>
      <c r="J8693" s="5" t="s">
        <v>184</v>
      </c>
      <c r="K8693" s="5" t="s">
        <v>185</v>
      </c>
      <c r="L8693" s="7" t="s">
        <v>164</v>
      </c>
      <c r="M8693" t="str">
        <f t="shared" si="407"/>
        <v>No</v>
      </c>
    </row>
    <row r="8694" spans="1:13" ht="15" thickBot="1" x14ac:dyDescent="0.4">
      <c r="A8694" s="5" t="s">
        <v>175</v>
      </c>
      <c r="B8694" s="5" t="s">
        <v>176</v>
      </c>
      <c r="C8694" s="5" t="s">
        <v>8895</v>
      </c>
      <c r="D8694" s="5">
        <f t="shared" si="406"/>
        <v>59608</v>
      </c>
      <c r="E8694" s="6">
        <v>43738</v>
      </c>
      <c r="F8694" s="6">
        <f t="shared" si="408"/>
        <v>43828</v>
      </c>
      <c r="G8694" s="6" t="str">
        <f>IF('BCT Template'!R8693&gt;F8694,"Yes","No")</f>
        <v>No</v>
      </c>
      <c r="H8694" s="5" t="s">
        <v>182</v>
      </c>
      <c r="I8694" s="5" t="s">
        <v>183</v>
      </c>
      <c r="J8694" s="5" t="s">
        <v>184</v>
      </c>
      <c r="K8694" s="5" t="s">
        <v>185</v>
      </c>
      <c r="L8694" s="7" t="s">
        <v>164</v>
      </c>
      <c r="M8694" t="str">
        <f t="shared" si="407"/>
        <v>No</v>
      </c>
    </row>
    <row r="8695" spans="1:13" ht="15" thickBot="1" x14ac:dyDescent="0.4">
      <c r="A8695" s="5" t="s">
        <v>175</v>
      </c>
      <c r="B8695" s="5" t="s">
        <v>176</v>
      </c>
      <c r="C8695" s="5" t="s">
        <v>8896</v>
      </c>
      <c r="D8695" s="5">
        <f t="shared" si="406"/>
        <v>57845</v>
      </c>
      <c r="E8695" s="6">
        <v>44012</v>
      </c>
      <c r="F8695" s="6">
        <f t="shared" si="408"/>
        <v>44102</v>
      </c>
      <c r="G8695" s="6" t="str">
        <f>IF('BCT Template'!R8694&gt;F8695,"Yes","No")</f>
        <v>No</v>
      </c>
      <c r="H8695" s="5" t="s">
        <v>189</v>
      </c>
      <c r="I8695" s="5" t="s">
        <v>190</v>
      </c>
      <c r="J8695" s="5" t="s">
        <v>200</v>
      </c>
      <c r="K8695" s="5" t="s">
        <v>201</v>
      </c>
      <c r="L8695" s="7" t="s">
        <v>164</v>
      </c>
      <c r="M8695" t="str">
        <f t="shared" si="407"/>
        <v>Yes</v>
      </c>
    </row>
    <row r="8696" spans="1:13" ht="15" thickBot="1" x14ac:dyDescent="0.4">
      <c r="A8696" s="5" t="s">
        <v>175</v>
      </c>
      <c r="B8696" s="5" t="s">
        <v>176</v>
      </c>
      <c r="C8696" s="5" t="s">
        <v>8897</v>
      </c>
      <c r="D8696" s="5">
        <f t="shared" si="406"/>
        <v>82134</v>
      </c>
      <c r="E8696" s="6">
        <v>44105</v>
      </c>
      <c r="F8696" s="6">
        <f t="shared" si="408"/>
        <v>44195</v>
      </c>
      <c r="G8696" s="6" t="str">
        <f>IF('BCT Template'!R8695&gt;F8696,"Yes","No")</f>
        <v>No</v>
      </c>
      <c r="H8696" s="5" t="s">
        <v>210</v>
      </c>
      <c r="I8696" s="5" t="s">
        <v>211</v>
      </c>
      <c r="J8696" s="5" t="s">
        <v>184</v>
      </c>
      <c r="K8696" s="5" t="s">
        <v>185</v>
      </c>
      <c r="L8696" s="7" t="s">
        <v>164</v>
      </c>
      <c r="M8696" t="str">
        <f t="shared" si="407"/>
        <v>No</v>
      </c>
    </row>
    <row r="8697" spans="1:13" ht="15" thickBot="1" x14ac:dyDescent="0.4">
      <c r="A8697" s="5" t="s">
        <v>175</v>
      </c>
      <c r="B8697" s="5" t="s">
        <v>176</v>
      </c>
      <c r="C8697" s="5" t="s">
        <v>8898</v>
      </c>
      <c r="D8697" s="5">
        <f t="shared" si="406"/>
        <v>22379</v>
      </c>
      <c r="E8697" s="6">
        <v>42916</v>
      </c>
      <c r="F8697" s="6">
        <f t="shared" si="408"/>
        <v>43006</v>
      </c>
      <c r="G8697" s="6" t="str">
        <f>IF('BCT Template'!R8696&gt;F8697,"Yes","No")</f>
        <v>No</v>
      </c>
      <c r="H8697" s="5" t="s">
        <v>178</v>
      </c>
      <c r="I8697" s="5" t="s">
        <v>179</v>
      </c>
      <c r="J8697" s="5" t="s">
        <v>35</v>
      </c>
      <c r="K8697" s="5" t="s">
        <v>180</v>
      </c>
      <c r="L8697" s="7" t="s">
        <v>164</v>
      </c>
      <c r="M8697" t="str">
        <f t="shared" si="407"/>
        <v>Yes</v>
      </c>
    </row>
    <row r="8698" spans="1:13" ht="15" thickBot="1" x14ac:dyDescent="0.4">
      <c r="A8698" s="5" t="s">
        <v>175</v>
      </c>
      <c r="B8698" s="5" t="s">
        <v>176</v>
      </c>
      <c r="C8698" s="5" t="s">
        <v>8899</v>
      </c>
      <c r="D8698" s="5">
        <f t="shared" si="406"/>
        <v>80683</v>
      </c>
      <c r="E8698" s="6">
        <v>42185</v>
      </c>
      <c r="F8698" s="6">
        <f t="shared" si="408"/>
        <v>42275</v>
      </c>
      <c r="G8698" s="6" t="str">
        <f>IF('BCT Template'!R8697&gt;F8698,"Yes","No")</f>
        <v>No</v>
      </c>
      <c r="H8698" s="5" t="s">
        <v>182</v>
      </c>
      <c r="I8698" s="5" t="s">
        <v>183</v>
      </c>
      <c r="J8698" s="5" t="s">
        <v>184</v>
      </c>
      <c r="K8698" s="5" t="s">
        <v>185</v>
      </c>
      <c r="L8698" s="7" t="s">
        <v>164</v>
      </c>
      <c r="M8698" t="str">
        <f t="shared" si="407"/>
        <v>No</v>
      </c>
    </row>
    <row r="8699" spans="1:13" ht="15" thickBot="1" x14ac:dyDescent="0.4">
      <c r="A8699" s="5" t="s">
        <v>175</v>
      </c>
      <c r="B8699" s="5" t="s">
        <v>176</v>
      </c>
      <c r="C8699" s="5" t="s">
        <v>8900</v>
      </c>
      <c r="D8699" s="5">
        <f t="shared" si="406"/>
        <v>82670</v>
      </c>
      <c r="E8699" s="6">
        <v>44277</v>
      </c>
      <c r="F8699" s="6">
        <f t="shared" si="408"/>
        <v>44367</v>
      </c>
      <c r="G8699" s="6" t="str">
        <f>IF('BCT Template'!R8698&gt;F8699,"Yes","No")</f>
        <v>No</v>
      </c>
      <c r="H8699" s="5" t="s">
        <v>210</v>
      </c>
      <c r="I8699" s="5" t="s">
        <v>211</v>
      </c>
      <c r="J8699" s="5" t="s">
        <v>184</v>
      </c>
      <c r="K8699" s="5" t="s">
        <v>185</v>
      </c>
      <c r="L8699" s="7" t="s">
        <v>164</v>
      </c>
      <c r="M8699" t="str">
        <f t="shared" si="407"/>
        <v>No</v>
      </c>
    </row>
    <row r="8700" spans="1:13" ht="15" thickBot="1" x14ac:dyDescent="0.4">
      <c r="A8700" s="5" t="s">
        <v>175</v>
      </c>
      <c r="B8700" s="5" t="s">
        <v>176</v>
      </c>
      <c r="C8700" s="5" t="s">
        <v>8901</v>
      </c>
      <c r="D8700" s="5">
        <f t="shared" si="406"/>
        <v>82692</v>
      </c>
      <c r="E8700" s="6">
        <v>44365</v>
      </c>
      <c r="F8700" s="6">
        <f t="shared" si="408"/>
        <v>44455</v>
      </c>
      <c r="G8700" s="6" t="str">
        <f>IF('BCT Template'!R8699&gt;F8700,"Yes","No")</f>
        <v>No</v>
      </c>
      <c r="H8700" s="5" t="s">
        <v>210</v>
      </c>
      <c r="I8700" s="5" t="s">
        <v>211</v>
      </c>
      <c r="J8700" s="5" t="s">
        <v>184</v>
      </c>
      <c r="K8700" s="5" t="s">
        <v>185</v>
      </c>
      <c r="L8700" s="7" t="s">
        <v>164</v>
      </c>
      <c r="M8700" t="str">
        <f t="shared" si="407"/>
        <v>No</v>
      </c>
    </row>
    <row r="8701" spans="1:13" ht="15" thickBot="1" x14ac:dyDescent="0.4">
      <c r="A8701" s="5" t="s">
        <v>175</v>
      </c>
      <c r="B8701" s="5" t="s">
        <v>176</v>
      </c>
      <c r="C8701" s="5" t="s">
        <v>8902</v>
      </c>
      <c r="D8701" s="5">
        <f t="shared" si="406"/>
        <v>22633</v>
      </c>
      <c r="E8701" s="6">
        <v>44074</v>
      </c>
      <c r="F8701" s="6">
        <f t="shared" si="408"/>
        <v>44164</v>
      </c>
      <c r="G8701" s="6" t="str">
        <f>IF('BCT Template'!R8700&gt;F8701,"Yes","No")</f>
        <v>No</v>
      </c>
      <c r="H8701" s="5" t="s">
        <v>178</v>
      </c>
      <c r="I8701" s="5" t="s">
        <v>179</v>
      </c>
      <c r="J8701" s="5" t="s">
        <v>35</v>
      </c>
      <c r="K8701" s="5" t="s">
        <v>180</v>
      </c>
      <c r="L8701" s="7" t="s">
        <v>164</v>
      </c>
      <c r="M8701" t="str">
        <f t="shared" si="407"/>
        <v>Yes</v>
      </c>
    </row>
    <row r="8702" spans="1:13" ht="15" thickBot="1" x14ac:dyDescent="0.4">
      <c r="A8702" s="5" t="s">
        <v>175</v>
      </c>
      <c r="B8702" s="5" t="s">
        <v>176</v>
      </c>
      <c r="C8702" s="5" t="s">
        <v>8903</v>
      </c>
      <c r="D8702" s="5">
        <f t="shared" si="406"/>
        <v>82894</v>
      </c>
      <c r="E8702" s="6">
        <v>44999</v>
      </c>
      <c r="F8702" s="6">
        <f t="shared" si="408"/>
        <v>45089</v>
      </c>
      <c r="G8702" s="6" t="str">
        <f>IF('BCT Template'!R8701&gt;F8702,"Yes","No")</f>
        <v>No</v>
      </c>
      <c r="H8702" s="5" t="s">
        <v>210</v>
      </c>
      <c r="I8702" s="5" t="s">
        <v>211</v>
      </c>
      <c r="J8702" s="5" t="s">
        <v>184</v>
      </c>
      <c r="K8702" s="5" t="s">
        <v>185</v>
      </c>
      <c r="L8702" s="7" t="s">
        <v>164</v>
      </c>
      <c r="M8702" t="str">
        <f t="shared" si="407"/>
        <v>No</v>
      </c>
    </row>
    <row r="8703" spans="1:13" ht="15" thickBot="1" x14ac:dyDescent="0.4">
      <c r="A8703" s="5" t="s">
        <v>175</v>
      </c>
      <c r="B8703" s="5" t="s">
        <v>176</v>
      </c>
      <c r="C8703" s="5" t="s">
        <v>8904</v>
      </c>
      <c r="D8703" s="5">
        <f t="shared" si="406"/>
        <v>58883</v>
      </c>
      <c r="E8703" s="6">
        <v>41639</v>
      </c>
      <c r="F8703" s="6">
        <f t="shared" si="408"/>
        <v>41729</v>
      </c>
      <c r="G8703" s="6" t="str">
        <f>IF('BCT Template'!R8702&gt;F8703,"Yes","No")</f>
        <v>No</v>
      </c>
      <c r="H8703" s="5" t="s">
        <v>182</v>
      </c>
      <c r="I8703" s="5" t="s">
        <v>183</v>
      </c>
      <c r="J8703" s="5" t="s">
        <v>184</v>
      </c>
      <c r="K8703" s="5" t="s">
        <v>185</v>
      </c>
      <c r="L8703" s="7" t="s">
        <v>164</v>
      </c>
      <c r="M8703" t="str">
        <f t="shared" si="407"/>
        <v>No</v>
      </c>
    </row>
    <row r="8704" spans="1:13" ht="15" thickBot="1" x14ac:dyDescent="0.4">
      <c r="A8704" s="5" t="s">
        <v>175</v>
      </c>
      <c r="B8704" s="5" t="s">
        <v>176</v>
      </c>
      <c r="C8704" s="5" t="s">
        <v>8905</v>
      </c>
      <c r="D8704" s="5">
        <f t="shared" si="406"/>
        <v>58497</v>
      </c>
      <c r="E8704" s="6">
        <v>43465</v>
      </c>
      <c r="F8704" s="6">
        <f t="shared" si="408"/>
        <v>43555</v>
      </c>
      <c r="G8704" s="6" t="str">
        <f>IF('BCT Template'!R8703&gt;F8704,"Yes","No")</f>
        <v>No</v>
      </c>
      <c r="H8704" s="5" t="s">
        <v>182</v>
      </c>
      <c r="I8704" s="5" t="s">
        <v>183</v>
      </c>
      <c r="J8704" s="5" t="s">
        <v>184</v>
      </c>
      <c r="K8704" s="5" t="s">
        <v>185</v>
      </c>
      <c r="L8704" s="7" t="s">
        <v>164</v>
      </c>
      <c r="M8704" t="str">
        <f t="shared" si="407"/>
        <v>No</v>
      </c>
    </row>
    <row r="8705" spans="1:13" ht="15" thickBot="1" x14ac:dyDescent="0.4">
      <c r="A8705" s="5" t="s">
        <v>175</v>
      </c>
      <c r="B8705" s="5" t="s">
        <v>176</v>
      </c>
      <c r="C8705" s="5" t="s">
        <v>8906</v>
      </c>
      <c r="D8705" s="5">
        <f t="shared" si="406"/>
        <v>84963</v>
      </c>
      <c r="E8705" s="6">
        <v>43370</v>
      </c>
      <c r="F8705" s="6">
        <f t="shared" si="408"/>
        <v>43460</v>
      </c>
      <c r="G8705" s="6" t="str">
        <f>IF('BCT Template'!R8704&gt;F8705,"Yes","No")</f>
        <v>No</v>
      </c>
      <c r="H8705" s="5" t="s">
        <v>210</v>
      </c>
      <c r="I8705" s="5" t="s">
        <v>211</v>
      </c>
      <c r="J8705" s="5" t="s">
        <v>184</v>
      </c>
      <c r="K8705" s="5" t="s">
        <v>185</v>
      </c>
      <c r="L8705" s="7" t="s">
        <v>164</v>
      </c>
      <c r="M8705" t="str">
        <f t="shared" si="407"/>
        <v>No</v>
      </c>
    </row>
    <row r="8706" spans="1:13" ht="15" thickBot="1" x14ac:dyDescent="0.4">
      <c r="A8706" s="5" t="s">
        <v>175</v>
      </c>
      <c r="B8706" s="5" t="s">
        <v>176</v>
      </c>
      <c r="C8706" s="5" t="s">
        <v>8907</v>
      </c>
      <c r="D8706" s="5">
        <f t="shared" si="406"/>
        <v>29245</v>
      </c>
      <c r="E8706" s="6">
        <v>44074</v>
      </c>
      <c r="F8706" s="6">
        <f t="shared" si="408"/>
        <v>44164</v>
      </c>
      <c r="G8706" s="6" t="str">
        <f>IF('BCT Template'!R8705&gt;F8706,"Yes","No")</f>
        <v>No</v>
      </c>
      <c r="H8706" s="5" t="s">
        <v>178</v>
      </c>
      <c r="I8706" s="5" t="s">
        <v>179</v>
      </c>
      <c r="J8706" s="5" t="s">
        <v>35</v>
      </c>
      <c r="K8706" s="5" t="s">
        <v>180</v>
      </c>
      <c r="L8706" s="7" t="s">
        <v>164</v>
      </c>
      <c r="M8706" t="str">
        <f t="shared" si="407"/>
        <v>Yes</v>
      </c>
    </row>
    <row r="8707" spans="1:13" ht="15" thickBot="1" x14ac:dyDescent="0.4">
      <c r="A8707" s="5" t="s">
        <v>175</v>
      </c>
      <c r="B8707" s="5" t="s">
        <v>176</v>
      </c>
      <c r="C8707" s="5" t="s">
        <v>8908</v>
      </c>
      <c r="D8707" s="5">
        <f t="shared" ref="D8707:D8770" si="409">C8707*1</f>
        <v>77815</v>
      </c>
      <c r="E8707" s="6">
        <v>41213</v>
      </c>
      <c r="F8707" s="6">
        <f t="shared" si="408"/>
        <v>41303</v>
      </c>
      <c r="G8707" s="6" t="str">
        <f>IF('BCT Template'!R8706&gt;F8707,"Yes","No")</f>
        <v>No</v>
      </c>
      <c r="H8707" s="5" t="s">
        <v>189</v>
      </c>
      <c r="I8707" s="5" t="s">
        <v>190</v>
      </c>
      <c r="J8707" s="5" t="s">
        <v>200</v>
      </c>
      <c r="K8707" s="5" t="s">
        <v>201</v>
      </c>
      <c r="L8707" s="7" t="s">
        <v>164</v>
      </c>
      <c r="M8707" t="str">
        <f t="shared" ref="M8707:M8770" si="410">IF(J8707=" ","Yes",IF(J8707="3","Yes","No"))</f>
        <v>Yes</v>
      </c>
    </row>
    <row r="8708" spans="1:13" ht="15" thickBot="1" x14ac:dyDescent="0.4">
      <c r="A8708" s="5" t="s">
        <v>175</v>
      </c>
      <c r="B8708" s="5" t="s">
        <v>176</v>
      </c>
      <c r="C8708" s="5" t="s">
        <v>8909</v>
      </c>
      <c r="D8708" s="5">
        <f t="shared" si="409"/>
        <v>57597</v>
      </c>
      <c r="E8708" s="6">
        <v>45808</v>
      </c>
      <c r="F8708" s="6">
        <f t="shared" si="408"/>
        <v>45898</v>
      </c>
      <c r="G8708" s="6" t="str">
        <f>IF('BCT Template'!R8707&gt;F8708,"Yes","No")</f>
        <v>No</v>
      </c>
      <c r="H8708" s="5" t="s">
        <v>189</v>
      </c>
      <c r="I8708" s="5" t="s">
        <v>190</v>
      </c>
      <c r="J8708" s="5" t="s">
        <v>184</v>
      </c>
      <c r="K8708" s="5" t="s">
        <v>185</v>
      </c>
      <c r="L8708" s="7" t="s">
        <v>164</v>
      </c>
      <c r="M8708" t="str">
        <f t="shared" si="410"/>
        <v>No</v>
      </c>
    </row>
    <row r="8709" spans="1:13" ht="15" thickBot="1" x14ac:dyDescent="0.4">
      <c r="A8709" s="5" t="s">
        <v>175</v>
      </c>
      <c r="B8709" s="5" t="s">
        <v>176</v>
      </c>
      <c r="C8709" s="5" t="s">
        <v>8910</v>
      </c>
      <c r="D8709" s="5">
        <f t="shared" si="409"/>
        <v>30627</v>
      </c>
      <c r="E8709" s="6">
        <v>44043</v>
      </c>
      <c r="F8709" s="6">
        <f t="shared" si="408"/>
        <v>44133</v>
      </c>
      <c r="G8709" s="6" t="str">
        <f>IF('BCT Template'!R8708&gt;F8709,"Yes","No")</f>
        <v>No</v>
      </c>
      <c r="H8709" s="5" t="s">
        <v>178</v>
      </c>
      <c r="I8709" s="5" t="s">
        <v>179</v>
      </c>
      <c r="J8709" s="5" t="s">
        <v>35</v>
      </c>
      <c r="K8709" s="5" t="s">
        <v>180</v>
      </c>
      <c r="L8709" s="7" t="s">
        <v>164</v>
      </c>
      <c r="M8709" t="str">
        <f t="shared" si="410"/>
        <v>Yes</v>
      </c>
    </row>
    <row r="8710" spans="1:13" ht="15" thickBot="1" x14ac:dyDescent="0.4">
      <c r="A8710" s="5" t="s">
        <v>175</v>
      </c>
      <c r="B8710" s="5" t="s">
        <v>176</v>
      </c>
      <c r="C8710" s="5" t="s">
        <v>8911</v>
      </c>
      <c r="D8710" s="5">
        <f t="shared" si="409"/>
        <v>29017</v>
      </c>
      <c r="E8710" s="6">
        <v>44135</v>
      </c>
      <c r="F8710" s="6">
        <f t="shared" si="408"/>
        <v>44225</v>
      </c>
      <c r="G8710" s="6" t="str">
        <f>IF('BCT Template'!R8709&gt;F8710,"Yes","No")</f>
        <v>No</v>
      </c>
      <c r="H8710" s="5" t="s">
        <v>178</v>
      </c>
      <c r="I8710" s="5" t="s">
        <v>179</v>
      </c>
      <c r="J8710" s="5" t="s">
        <v>35</v>
      </c>
      <c r="K8710" s="5" t="s">
        <v>180</v>
      </c>
      <c r="L8710" s="7" t="s">
        <v>164</v>
      </c>
      <c r="M8710" t="str">
        <f t="shared" si="410"/>
        <v>Yes</v>
      </c>
    </row>
    <row r="8711" spans="1:13" ht="15" thickBot="1" x14ac:dyDescent="0.4">
      <c r="A8711" s="5" t="s">
        <v>175</v>
      </c>
      <c r="B8711" s="5" t="s">
        <v>176</v>
      </c>
      <c r="C8711" s="5" t="s">
        <v>8912</v>
      </c>
      <c r="D8711" s="5">
        <f t="shared" si="409"/>
        <v>30946</v>
      </c>
      <c r="E8711" s="6">
        <v>44227</v>
      </c>
      <c r="F8711" s="6">
        <f t="shared" si="408"/>
        <v>44317</v>
      </c>
      <c r="G8711" s="6" t="str">
        <f>IF('BCT Template'!R8710&gt;F8711,"Yes","No")</f>
        <v>No</v>
      </c>
      <c r="H8711" s="5" t="s">
        <v>178</v>
      </c>
      <c r="I8711" s="5" t="s">
        <v>179</v>
      </c>
      <c r="J8711" s="5" t="s">
        <v>35</v>
      </c>
      <c r="K8711" s="5" t="s">
        <v>180</v>
      </c>
      <c r="L8711" s="7" t="s">
        <v>164</v>
      </c>
      <c r="M8711" t="str">
        <f t="shared" si="410"/>
        <v>Yes</v>
      </c>
    </row>
    <row r="8712" spans="1:13" ht="15" thickBot="1" x14ac:dyDescent="0.4">
      <c r="A8712" s="5" t="s">
        <v>175</v>
      </c>
      <c r="B8712" s="5" t="s">
        <v>176</v>
      </c>
      <c r="C8712" s="5" t="s">
        <v>8913</v>
      </c>
      <c r="D8712" s="5">
        <f t="shared" si="409"/>
        <v>77902</v>
      </c>
      <c r="E8712" s="6">
        <v>44083</v>
      </c>
      <c r="F8712" s="6">
        <f t="shared" si="408"/>
        <v>44173</v>
      </c>
      <c r="G8712" s="6" t="str">
        <f>IF('BCT Template'!R8711&gt;F8712,"Yes","No")</f>
        <v>No</v>
      </c>
      <c r="H8712" s="5" t="s">
        <v>189</v>
      </c>
      <c r="I8712" s="5" t="s">
        <v>190</v>
      </c>
      <c r="J8712" s="5" t="s">
        <v>200</v>
      </c>
      <c r="K8712" s="5" t="s">
        <v>201</v>
      </c>
      <c r="L8712" s="7" t="s">
        <v>164</v>
      </c>
      <c r="M8712" t="str">
        <f t="shared" si="410"/>
        <v>Yes</v>
      </c>
    </row>
    <row r="8713" spans="1:13" ht="15" thickBot="1" x14ac:dyDescent="0.4">
      <c r="A8713" s="5" t="s">
        <v>175</v>
      </c>
      <c r="B8713" s="5" t="s">
        <v>176</v>
      </c>
      <c r="C8713" s="5" t="s">
        <v>8914</v>
      </c>
      <c r="D8713" s="5">
        <f t="shared" si="409"/>
        <v>29171</v>
      </c>
      <c r="E8713" s="6">
        <v>43889</v>
      </c>
      <c r="F8713" s="6">
        <f t="shared" si="408"/>
        <v>43979</v>
      </c>
      <c r="G8713" s="6" t="str">
        <f>IF('BCT Template'!R8712&gt;F8713,"Yes","No")</f>
        <v>No</v>
      </c>
      <c r="H8713" s="5" t="s">
        <v>178</v>
      </c>
      <c r="I8713" s="5" t="s">
        <v>179</v>
      </c>
      <c r="J8713" s="5" t="s">
        <v>35</v>
      </c>
      <c r="K8713" s="5" t="s">
        <v>180</v>
      </c>
      <c r="L8713" s="7" t="s">
        <v>164</v>
      </c>
      <c r="M8713" t="str">
        <f t="shared" si="410"/>
        <v>Yes</v>
      </c>
    </row>
    <row r="8714" spans="1:13" ht="15" thickBot="1" x14ac:dyDescent="0.4">
      <c r="A8714" s="5" t="s">
        <v>175</v>
      </c>
      <c r="B8714" s="5" t="s">
        <v>176</v>
      </c>
      <c r="C8714" s="5" t="s">
        <v>8915</v>
      </c>
      <c r="D8714" s="5">
        <f t="shared" si="409"/>
        <v>79188</v>
      </c>
      <c r="E8714" s="6">
        <v>42582</v>
      </c>
      <c r="F8714" s="6">
        <f t="shared" si="408"/>
        <v>42672</v>
      </c>
      <c r="G8714" s="6" t="str">
        <f>IF('BCT Template'!R8713&gt;F8714,"Yes","No")</f>
        <v>No</v>
      </c>
      <c r="H8714" s="5" t="s">
        <v>189</v>
      </c>
      <c r="I8714" s="5" t="s">
        <v>190</v>
      </c>
      <c r="J8714" s="5" t="s">
        <v>200</v>
      </c>
      <c r="K8714" s="5" t="s">
        <v>201</v>
      </c>
      <c r="L8714" s="7" t="s">
        <v>164</v>
      </c>
      <c r="M8714" t="str">
        <f t="shared" si="410"/>
        <v>Yes</v>
      </c>
    </row>
    <row r="8715" spans="1:13" ht="15" thickBot="1" x14ac:dyDescent="0.4">
      <c r="A8715" s="5" t="s">
        <v>175</v>
      </c>
      <c r="B8715" s="5" t="s">
        <v>176</v>
      </c>
      <c r="C8715" s="5" t="s">
        <v>8916</v>
      </c>
      <c r="D8715" s="5">
        <f t="shared" si="409"/>
        <v>78016</v>
      </c>
      <c r="E8715" s="6">
        <v>43344</v>
      </c>
      <c r="F8715" s="6">
        <f t="shared" si="408"/>
        <v>43434</v>
      </c>
      <c r="G8715" s="6" t="str">
        <f>IF('BCT Template'!R8714&gt;F8715,"Yes","No")</f>
        <v>No</v>
      </c>
      <c r="H8715" s="5" t="s">
        <v>189</v>
      </c>
      <c r="I8715" s="5" t="s">
        <v>190</v>
      </c>
      <c r="J8715" s="5" t="s">
        <v>184</v>
      </c>
      <c r="K8715" s="5" t="s">
        <v>185</v>
      </c>
      <c r="L8715" s="7" t="s">
        <v>164</v>
      </c>
      <c r="M8715" t="str">
        <f t="shared" si="410"/>
        <v>No</v>
      </c>
    </row>
    <row r="8716" spans="1:13" ht="15" thickBot="1" x14ac:dyDescent="0.4">
      <c r="A8716" s="5" t="s">
        <v>175</v>
      </c>
      <c r="B8716" s="5" t="s">
        <v>176</v>
      </c>
      <c r="C8716" s="5" t="s">
        <v>8917</v>
      </c>
      <c r="D8716" s="5">
        <f t="shared" si="409"/>
        <v>30069</v>
      </c>
      <c r="E8716" s="6">
        <v>44043</v>
      </c>
      <c r="F8716" s="6">
        <f t="shared" si="408"/>
        <v>44133</v>
      </c>
      <c r="G8716" s="6" t="str">
        <f>IF('BCT Template'!R8715&gt;F8716,"Yes","No")</f>
        <v>No</v>
      </c>
      <c r="H8716" s="5" t="s">
        <v>178</v>
      </c>
      <c r="I8716" s="5" t="s">
        <v>179</v>
      </c>
      <c r="J8716" s="5" t="s">
        <v>35</v>
      </c>
      <c r="K8716" s="5" t="s">
        <v>180</v>
      </c>
      <c r="L8716" s="7" t="s">
        <v>164</v>
      </c>
      <c r="M8716" t="str">
        <f t="shared" si="410"/>
        <v>Yes</v>
      </c>
    </row>
    <row r="8717" spans="1:13" ht="15" thickBot="1" x14ac:dyDescent="0.4">
      <c r="A8717" s="5" t="s">
        <v>175</v>
      </c>
      <c r="B8717" s="5" t="s">
        <v>176</v>
      </c>
      <c r="C8717" s="5" t="s">
        <v>8918</v>
      </c>
      <c r="D8717" s="5">
        <f t="shared" si="409"/>
        <v>83019</v>
      </c>
      <c r="E8717" s="6">
        <v>45446</v>
      </c>
      <c r="F8717" s="6">
        <f t="shared" si="408"/>
        <v>45536</v>
      </c>
      <c r="G8717" s="6" t="str">
        <f>IF('BCT Template'!R8716&gt;F8717,"Yes","No")</f>
        <v>No</v>
      </c>
      <c r="H8717" s="5" t="s">
        <v>210</v>
      </c>
      <c r="I8717" s="5" t="s">
        <v>211</v>
      </c>
      <c r="J8717" s="5" t="s">
        <v>184</v>
      </c>
      <c r="K8717" s="5" t="s">
        <v>185</v>
      </c>
      <c r="L8717" s="7" t="s">
        <v>164</v>
      </c>
      <c r="M8717" t="str">
        <f t="shared" si="410"/>
        <v>No</v>
      </c>
    </row>
    <row r="8718" spans="1:13" ht="15" thickBot="1" x14ac:dyDescent="0.4">
      <c r="A8718" s="5" t="s">
        <v>175</v>
      </c>
      <c r="B8718" s="5" t="s">
        <v>176</v>
      </c>
      <c r="C8718" s="5" t="s">
        <v>8919</v>
      </c>
      <c r="D8718" s="5">
        <f t="shared" si="409"/>
        <v>22316</v>
      </c>
      <c r="E8718" s="6">
        <v>43677</v>
      </c>
      <c r="F8718" s="6">
        <f t="shared" si="408"/>
        <v>43767</v>
      </c>
      <c r="G8718" s="6" t="str">
        <f>IF('BCT Template'!R8717&gt;F8718,"Yes","No")</f>
        <v>No</v>
      </c>
      <c r="H8718" s="5" t="s">
        <v>178</v>
      </c>
      <c r="I8718" s="5" t="s">
        <v>179</v>
      </c>
      <c r="J8718" s="5" t="s">
        <v>35</v>
      </c>
      <c r="K8718" s="5" t="s">
        <v>180</v>
      </c>
      <c r="L8718" s="7" t="s">
        <v>164</v>
      </c>
      <c r="M8718" t="str">
        <f t="shared" si="410"/>
        <v>Yes</v>
      </c>
    </row>
    <row r="8719" spans="1:13" ht="15" thickBot="1" x14ac:dyDescent="0.4">
      <c r="A8719" s="5" t="s">
        <v>175</v>
      </c>
      <c r="B8719" s="5" t="s">
        <v>176</v>
      </c>
      <c r="C8719" s="5" t="s">
        <v>8920</v>
      </c>
      <c r="D8719" s="5">
        <f t="shared" si="409"/>
        <v>22322</v>
      </c>
      <c r="E8719" s="6">
        <v>43677</v>
      </c>
      <c r="F8719" s="6">
        <f t="shared" si="408"/>
        <v>43767</v>
      </c>
      <c r="G8719" s="6" t="str">
        <f>IF('BCT Template'!R8718&gt;F8719,"Yes","No")</f>
        <v>No</v>
      </c>
      <c r="H8719" s="5" t="s">
        <v>178</v>
      </c>
      <c r="I8719" s="5" t="s">
        <v>179</v>
      </c>
      <c r="J8719" s="5" t="s">
        <v>35</v>
      </c>
      <c r="K8719" s="5" t="s">
        <v>180</v>
      </c>
      <c r="L8719" s="7" t="s">
        <v>164</v>
      </c>
      <c r="M8719" t="str">
        <f t="shared" si="410"/>
        <v>Yes</v>
      </c>
    </row>
    <row r="8720" spans="1:13" ht="15" thickBot="1" x14ac:dyDescent="0.4">
      <c r="A8720" s="5" t="s">
        <v>175</v>
      </c>
      <c r="B8720" s="5" t="s">
        <v>176</v>
      </c>
      <c r="C8720" s="5" t="s">
        <v>8921</v>
      </c>
      <c r="D8720" s="5">
        <f t="shared" si="409"/>
        <v>82541</v>
      </c>
      <c r="E8720" s="6">
        <v>45259</v>
      </c>
      <c r="F8720" s="6">
        <f t="shared" si="408"/>
        <v>45349</v>
      </c>
      <c r="G8720" s="6" t="str">
        <f>IF('BCT Template'!R8719&gt;F8720,"Yes","No")</f>
        <v>No</v>
      </c>
      <c r="H8720" s="5" t="s">
        <v>210</v>
      </c>
      <c r="I8720" s="5" t="s">
        <v>211</v>
      </c>
      <c r="J8720" s="5" t="s">
        <v>184</v>
      </c>
      <c r="K8720" s="5" t="s">
        <v>185</v>
      </c>
      <c r="L8720" s="7" t="s">
        <v>164</v>
      </c>
      <c r="M8720" t="str">
        <f t="shared" si="410"/>
        <v>No</v>
      </c>
    </row>
    <row r="8721" spans="1:13" ht="15" thickBot="1" x14ac:dyDescent="0.4">
      <c r="A8721" s="5" t="s">
        <v>175</v>
      </c>
      <c r="B8721" s="5" t="s">
        <v>176</v>
      </c>
      <c r="C8721" s="5" t="s">
        <v>8922</v>
      </c>
      <c r="D8721" s="5">
        <f t="shared" si="409"/>
        <v>77725</v>
      </c>
      <c r="E8721" s="6">
        <v>43616</v>
      </c>
      <c r="F8721" s="6">
        <f t="shared" si="408"/>
        <v>43706</v>
      </c>
      <c r="G8721" s="6" t="str">
        <f>IF('BCT Template'!R8720&gt;F8721,"Yes","No")</f>
        <v>No</v>
      </c>
      <c r="H8721" s="5" t="s">
        <v>189</v>
      </c>
      <c r="I8721" s="5" t="s">
        <v>190</v>
      </c>
      <c r="J8721" s="5" t="s">
        <v>184</v>
      </c>
      <c r="K8721" s="5" t="s">
        <v>185</v>
      </c>
      <c r="L8721" s="7" t="s">
        <v>164</v>
      </c>
      <c r="M8721" t="str">
        <f t="shared" si="410"/>
        <v>No</v>
      </c>
    </row>
    <row r="8722" spans="1:13" ht="15" thickBot="1" x14ac:dyDescent="0.4">
      <c r="A8722" s="5" t="s">
        <v>175</v>
      </c>
      <c r="B8722" s="5" t="s">
        <v>176</v>
      </c>
      <c r="C8722" s="5" t="s">
        <v>8923</v>
      </c>
      <c r="D8722" s="5">
        <f t="shared" si="409"/>
        <v>59386</v>
      </c>
      <c r="E8722" s="6">
        <v>43769</v>
      </c>
      <c r="F8722" s="6">
        <f t="shared" si="408"/>
        <v>43859</v>
      </c>
      <c r="G8722" s="6" t="str">
        <f>IF('BCT Template'!R8721&gt;F8722,"Yes","No")</f>
        <v>No</v>
      </c>
      <c r="H8722" s="5" t="s">
        <v>182</v>
      </c>
      <c r="I8722" s="5" t="s">
        <v>183</v>
      </c>
      <c r="J8722" s="5" t="s">
        <v>184</v>
      </c>
      <c r="K8722" s="5" t="s">
        <v>185</v>
      </c>
      <c r="L8722" s="7" t="s">
        <v>164</v>
      </c>
      <c r="M8722" t="str">
        <f t="shared" si="410"/>
        <v>No</v>
      </c>
    </row>
    <row r="8723" spans="1:13" ht="15" thickBot="1" x14ac:dyDescent="0.4">
      <c r="A8723" s="5" t="s">
        <v>175</v>
      </c>
      <c r="B8723" s="5" t="s">
        <v>176</v>
      </c>
      <c r="C8723" s="5" t="s">
        <v>8924</v>
      </c>
      <c r="D8723" s="5">
        <f t="shared" si="409"/>
        <v>81688</v>
      </c>
      <c r="E8723" s="6">
        <v>43769</v>
      </c>
      <c r="F8723" s="6">
        <f t="shared" si="408"/>
        <v>43859</v>
      </c>
      <c r="G8723" s="6" t="str">
        <f>IF('BCT Template'!R8722&gt;F8723,"Yes","No")</f>
        <v>No</v>
      </c>
      <c r="H8723" s="5" t="s">
        <v>182</v>
      </c>
      <c r="I8723" s="5" t="s">
        <v>183</v>
      </c>
      <c r="J8723" s="5" t="s">
        <v>184</v>
      </c>
      <c r="K8723" s="5" t="s">
        <v>185</v>
      </c>
      <c r="L8723" s="7" t="s">
        <v>164</v>
      </c>
      <c r="M8723" t="str">
        <f t="shared" si="410"/>
        <v>No</v>
      </c>
    </row>
    <row r="8724" spans="1:13" ht="15" thickBot="1" x14ac:dyDescent="0.4">
      <c r="A8724" s="5" t="s">
        <v>175</v>
      </c>
      <c r="B8724" s="5" t="s">
        <v>176</v>
      </c>
      <c r="C8724" s="5" t="s">
        <v>8925</v>
      </c>
      <c r="D8724" s="5">
        <f t="shared" si="409"/>
        <v>22970</v>
      </c>
      <c r="E8724" s="6">
        <v>43585</v>
      </c>
      <c r="F8724" s="6">
        <f t="shared" si="408"/>
        <v>43675</v>
      </c>
      <c r="G8724" s="6" t="str">
        <f>IF('BCT Template'!R8723&gt;F8724,"Yes","No")</f>
        <v>No</v>
      </c>
      <c r="H8724" s="5" t="s">
        <v>178</v>
      </c>
      <c r="I8724" s="5" t="s">
        <v>179</v>
      </c>
      <c r="J8724" s="5" t="s">
        <v>200</v>
      </c>
      <c r="K8724" s="5" t="s">
        <v>201</v>
      </c>
      <c r="L8724" s="7" t="s">
        <v>164</v>
      </c>
      <c r="M8724" t="str">
        <f t="shared" si="410"/>
        <v>Yes</v>
      </c>
    </row>
    <row r="8725" spans="1:13" ht="15" thickBot="1" x14ac:dyDescent="0.4">
      <c r="A8725" s="5" t="s">
        <v>175</v>
      </c>
      <c r="B8725" s="5" t="s">
        <v>176</v>
      </c>
      <c r="C8725" s="5" t="s">
        <v>8926</v>
      </c>
      <c r="D8725" s="5">
        <f t="shared" si="409"/>
        <v>81750</v>
      </c>
      <c r="E8725" s="6">
        <v>43373</v>
      </c>
      <c r="F8725" s="6">
        <f t="shared" si="408"/>
        <v>43463</v>
      </c>
      <c r="G8725" s="6" t="str">
        <f>IF('BCT Template'!R8724&gt;F8725,"Yes","No")</f>
        <v>No</v>
      </c>
      <c r="H8725" s="5" t="s">
        <v>182</v>
      </c>
      <c r="I8725" s="5" t="s">
        <v>183</v>
      </c>
      <c r="J8725" s="5" t="s">
        <v>184</v>
      </c>
      <c r="K8725" s="5" t="s">
        <v>185</v>
      </c>
      <c r="L8725" s="7" t="s">
        <v>164</v>
      </c>
      <c r="M8725" t="str">
        <f t="shared" si="410"/>
        <v>No</v>
      </c>
    </row>
    <row r="8726" spans="1:13" ht="15" thickBot="1" x14ac:dyDescent="0.4">
      <c r="A8726" s="5" t="s">
        <v>175</v>
      </c>
      <c r="B8726" s="5" t="s">
        <v>176</v>
      </c>
      <c r="C8726" s="5" t="s">
        <v>8927</v>
      </c>
      <c r="D8726" s="5">
        <f t="shared" si="409"/>
        <v>22239</v>
      </c>
      <c r="E8726" s="6">
        <v>44074</v>
      </c>
      <c r="F8726" s="6">
        <f t="shared" ref="F8726:F8789" si="411">E8726+90</f>
        <v>44164</v>
      </c>
      <c r="G8726" s="6" t="str">
        <f>IF('BCT Template'!R8725&gt;F8726,"Yes","No")</f>
        <v>No</v>
      </c>
      <c r="H8726" s="5" t="s">
        <v>178</v>
      </c>
      <c r="I8726" s="5" t="s">
        <v>179</v>
      </c>
      <c r="J8726" s="5" t="s">
        <v>35</v>
      </c>
      <c r="K8726" s="5" t="s">
        <v>180</v>
      </c>
      <c r="L8726" s="7" t="s">
        <v>164</v>
      </c>
      <c r="M8726" t="str">
        <f t="shared" si="410"/>
        <v>Yes</v>
      </c>
    </row>
    <row r="8727" spans="1:13" ht="15" thickBot="1" x14ac:dyDescent="0.4">
      <c r="A8727" s="5" t="s">
        <v>175</v>
      </c>
      <c r="B8727" s="5" t="s">
        <v>176</v>
      </c>
      <c r="C8727" s="5" t="s">
        <v>8928</v>
      </c>
      <c r="D8727" s="5">
        <f t="shared" si="409"/>
        <v>18592</v>
      </c>
      <c r="E8727" s="6">
        <v>43465</v>
      </c>
      <c r="F8727" s="6">
        <f t="shared" si="411"/>
        <v>43555</v>
      </c>
      <c r="G8727" s="6" t="str">
        <f>IF('BCT Template'!R8726&gt;F8727,"Yes","No")</f>
        <v>No</v>
      </c>
      <c r="H8727" s="5" t="s">
        <v>234</v>
      </c>
      <c r="I8727" s="5" t="s">
        <v>235</v>
      </c>
      <c r="J8727" s="5" t="s">
        <v>184</v>
      </c>
      <c r="K8727" s="5" t="s">
        <v>185</v>
      </c>
      <c r="L8727" s="7" t="s">
        <v>164</v>
      </c>
      <c r="M8727" t="str">
        <f t="shared" si="410"/>
        <v>No</v>
      </c>
    </row>
    <row r="8728" spans="1:13" ht="15" thickBot="1" x14ac:dyDescent="0.4">
      <c r="A8728" s="5" t="s">
        <v>175</v>
      </c>
      <c r="B8728" s="5" t="s">
        <v>176</v>
      </c>
      <c r="C8728" s="5" t="s">
        <v>8929</v>
      </c>
      <c r="D8728" s="5">
        <f t="shared" si="409"/>
        <v>21532</v>
      </c>
      <c r="E8728" s="6">
        <v>44043</v>
      </c>
      <c r="F8728" s="6">
        <f t="shared" si="411"/>
        <v>44133</v>
      </c>
      <c r="G8728" s="6" t="str">
        <f>IF('BCT Template'!R8727&gt;F8728,"Yes","No")</f>
        <v>No</v>
      </c>
      <c r="H8728" s="5" t="s">
        <v>178</v>
      </c>
      <c r="I8728" s="5" t="s">
        <v>179</v>
      </c>
      <c r="J8728" s="5" t="s">
        <v>35</v>
      </c>
      <c r="K8728" s="5" t="s">
        <v>180</v>
      </c>
      <c r="L8728" s="7" t="s">
        <v>164</v>
      </c>
      <c r="M8728" t="str">
        <f t="shared" si="410"/>
        <v>Yes</v>
      </c>
    </row>
    <row r="8729" spans="1:13" ht="15" thickBot="1" x14ac:dyDescent="0.4">
      <c r="A8729" s="5" t="s">
        <v>175</v>
      </c>
      <c r="B8729" s="5" t="s">
        <v>176</v>
      </c>
      <c r="C8729" s="5" t="s">
        <v>8930</v>
      </c>
      <c r="D8729" s="5">
        <f t="shared" si="409"/>
        <v>29731</v>
      </c>
      <c r="E8729" s="6">
        <v>43708</v>
      </c>
      <c r="F8729" s="6">
        <f t="shared" si="411"/>
        <v>43798</v>
      </c>
      <c r="G8729" s="6" t="str">
        <f>IF('BCT Template'!R8728&gt;F8729,"Yes","No")</f>
        <v>No</v>
      </c>
      <c r="H8729" s="5" t="s">
        <v>178</v>
      </c>
      <c r="I8729" s="5" t="s">
        <v>179</v>
      </c>
      <c r="J8729" s="5" t="s">
        <v>35</v>
      </c>
      <c r="K8729" s="5" t="s">
        <v>180</v>
      </c>
      <c r="L8729" s="7" t="s">
        <v>164</v>
      </c>
      <c r="M8729" t="str">
        <f t="shared" si="410"/>
        <v>Yes</v>
      </c>
    </row>
    <row r="8730" spans="1:13" ht="15" thickBot="1" x14ac:dyDescent="0.4">
      <c r="A8730" s="5" t="s">
        <v>175</v>
      </c>
      <c r="B8730" s="5" t="s">
        <v>176</v>
      </c>
      <c r="C8730" s="5" t="s">
        <v>8931</v>
      </c>
      <c r="D8730" s="5">
        <f t="shared" si="409"/>
        <v>21759</v>
      </c>
      <c r="E8730" s="6">
        <v>44104</v>
      </c>
      <c r="F8730" s="6">
        <f t="shared" si="411"/>
        <v>44194</v>
      </c>
      <c r="G8730" s="6" t="str">
        <f>IF('BCT Template'!R8729&gt;F8730,"Yes","No")</f>
        <v>No</v>
      </c>
      <c r="H8730" s="5" t="s">
        <v>178</v>
      </c>
      <c r="I8730" s="5" t="s">
        <v>179</v>
      </c>
      <c r="J8730" s="5" t="s">
        <v>35</v>
      </c>
      <c r="K8730" s="5" t="s">
        <v>180</v>
      </c>
      <c r="L8730" s="7" t="s">
        <v>164</v>
      </c>
      <c r="M8730" t="str">
        <f t="shared" si="410"/>
        <v>Yes</v>
      </c>
    </row>
    <row r="8731" spans="1:13" ht="15" thickBot="1" x14ac:dyDescent="0.4">
      <c r="A8731" s="5" t="s">
        <v>175</v>
      </c>
      <c r="B8731" s="5" t="s">
        <v>176</v>
      </c>
      <c r="C8731" s="5" t="s">
        <v>8932</v>
      </c>
      <c r="D8731" s="5">
        <f t="shared" si="409"/>
        <v>22332</v>
      </c>
      <c r="E8731" s="6">
        <v>44181</v>
      </c>
      <c r="F8731" s="6">
        <f t="shared" si="411"/>
        <v>44271</v>
      </c>
      <c r="G8731" s="6" t="str">
        <f>IF('BCT Template'!R8730&gt;F8731,"Yes","No")</f>
        <v>No</v>
      </c>
      <c r="H8731" s="5" t="s">
        <v>178</v>
      </c>
      <c r="I8731" s="5" t="s">
        <v>179</v>
      </c>
      <c r="J8731" s="5" t="s">
        <v>35</v>
      </c>
      <c r="K8731" s="5" t="s">
        <v>180</v>
      </c>
      <c r="L8731" s="7" t="s">
        <v>164</v>
      </c>
      <c r="M8731" t="str">
        <f t="shared" si="410"/>
        <v>Yes</v>
      </c>
    </row>
    <row r="8732" spans="1:13" ht="15" thickBot="1" x14ac:dyDescent="0.4">
      <c r="A8732" s="5" t="s">
        <v>175</v>
      </c>
      <c r="B8732" s="5" t="s">
        <v>176</v>
      </c>
      <c r="C8732" s="5" t="s">
        <v>8933</v>
      </c>
      <c r="D8732" s="5">
        <f t="shared" si="409"/>
        <v>30149</v>
      </c>
      <c r="E8732" s="6">
        <v>43799</v>
      </c>
      <c r="F8732" s="6">
        <f t="shared" si="411"/>
        <v>43889</v>
      </c>
      <c r="G8732" s="6" t="str">
        <f>IF('BCT Template'!R8731&gt;F8732,"Yes","No")</f>
        <v>No</v>
      </c>
      <c r="H8732" s="5" t="s">
        <v>178</v>
      </c>
      <c r="I8732" s="5" t="s">
        <v>179</v>
      </c>
      <c r="J8732" s="5" t="s">
        <v>35</v>
      </c>
      <c r="K8732" s="5" t="s">
        <v>180</v>
      </c>
      <c r="L8732" s="7" t="s">
        <v>164</v>
      </c>
      <c r="M8732" t="str">
        <f t="shared" si="410"/>
        <v>Yes</v>
      </c>
    </row>
    <row r="8733" spans="1:13" ht="15" thickBot="1" x14ac:dyDescent="0.4">
      <c r="A8733" s="5" t="s">
        <v>175</v>
      </c>
      <c r="B8733" s="5" t="s">
        <v>176</v>
      </c>
      <c r="C8733" s="5" t="s">
        <v>8934</v>
      </c>
      <c r="D8733" s="5">
        <f t="shared" si="409"/>
        <v>18199</v>
      </c>
      <c r="E8733" s="6">
        <v>45838</v>
      </c>
      <c r="F8733" s="6">
        <f t="shared" si="411"/>
        <v>45928</v>
      </c>
      <c r="G8733" s="6" t="str">
        <f>IF('BCT Template'!R8732&gt;F8733,"Yes","No")</f>
        <v>No</v>
      </c>
      <c r="H8733" s="5" t="s">
        <v>193</v>
      </c>
      <c r="I8733" s="5" t="s">
        <v>194</v>
      </c>
      <c r="J8733" s="5" t="s">
        <v>35</v>
      </c>
      <c r="K8733" s="5" t="s">
        <v>180</v>
      </c>
      <c r="L8733" s="7" t="s">
        <v>164</v>
      </c>
      <c r="M8733" t="str">
        <f t="shared" si="410"/>
        <v>Yes</v>
      </c>
    </row>
    <row r="8734" spans="1:13" ht="15" thickBot="1" x14ac:dyDescent="0.4">
      <c r="A8734" s="5" t="s">
        <v>175</v>
      </c>
      <c r="B8734" s="5" t="s">
        <v>176</v>
      </c>
      <c r="C8734" s="5" t="s">
        <v>8935</v>
      </c>
      <c r="D8734" s="5">
        <f t="shared" si="409"/>
        <v>21264</v>
      </c>
      <c r="E8734" s="6">
        <v>43465</v>
      </c>
      <c r="F8734" s="6">
        <f t="shared" si="411"/>
        <v>43555</v>
      </c>
      <c r="G8734" s="6" t="str">
        <f>IF('BCT Template'!R8733&gt;F8734,"Yes","No")</f>
        <v>No</v>
      </c>
      <c r="H8734" s="5" t="s">
        <v>178</v>
      </c>
      <c r="I8734" s="5" t="s">
        <v>179</v>
      </c>
      <c r="J8734" s="5" t="s">
        <v>35</v>
      </c>
      <c r="K8734" s="5" t="s">
        <v>180</v>
      </c>
      <c r="L8734" s="7" t="s">
        <v>164</v>
      </c>
      <c r="M8734" t="str">
        <f t="shared" si="410"/>
        <v>Yes</v>
      </c>
    </row>
    <row r="8735" spans="1:13" ht="15" thickBot="1" x14ac:dyDescent="0.4">
      <c r="A8735" s="5" t="s">
        <v>175</v>
      </c>
      <c r="B8735" s="5" t="s">
        <v>176</v>
      </c>
      <c r="C8735" s="5" t="s">
        <v>8936</v>
      </c>
      <c r="D8735" s="5">
        <f t="shared" si="409"/>
        <v>80483</v>
      </c>
      <c r="E8735" s="6">
        <v>43951</v>
      </c>
      <c r="F8735" s="6">
        <f t="shared" si="411"/>
        <v>44041</v>
      </c>
      <c r="G8735" s="6" t="str">
        <f>IF('BCT Template'!R8734&gt;F8735,"Yes","No")</f>
        <v>No</v>
      </c>
      <c r="H8735" s="5" t="s">
        <v>182</v>
      </c>
      <c r="I8735" s="5" t="s">
        <v>183</v>
      </c>
      <c r="J8735" s="5" t="s">
        <v>200</v>
      </c>
      <c r="K8735" s="5" t="s">
        <v>201</v>
      </c>
      <c r="L8735" s="7" t="s">
        <v>164</v>
      </c>
      <c r="M8735" t="str">
        <f t="shared" si="410"/>
        <v>Yes</v>
      </c>
    </row>
    <row r="8736" spans="1:13" ht="15" thickBot="1" x14ac:dyDescent="0.4">
      <c r="A8736" s="5" t="s">
        <v>175</v>
      </c>
      <c r="B8736" s="5" t="s">
        <v>176</v>
      </c>
      <c r="C8736" s="5" t="s">
        <v>8937</v>
      </c>
      <c r="D8736" s="5">
        <f t="shared" si="409"/>
        <v>22096</v>
      </c>
      <c r="E8736" s="6">
        <v>44469</v>
      </c>
      <c r="F8736" s="6">
        <f t="shared" si="411"/>
        <v>44559</v>
      </c>
      <c r="G8736" s="6" t="str">
        <f>IF('BCT Template'!R8735&gt;F8736,"Yes","No")</f>
        <v>No</v>
      </c>
      <c r="H8736" s="5" t="s">
        <v>178</v>
      </c>
      <c r="I8736" s="5" t="s">
        <v>179</v>
      </c>
      <c r="J8736" s="5" t="s">
        <v>35</v>
      </c>
      <c r="K8736" s="5" t="s">
        <v>180</v>
      </c>
      <c r="L8736" s="7" t="s">
        <v>164</v>
      </c>
      <c r="M8736" t="str">
        <f t="shared" si="410"/>
        <v>Yes</v>
      </c>
    </row>
    <row r="8737" spans="1:13" ht="15" thickBot="1" x14ac:dyDescent="0.4">
      <c r="A8737" s="5" t="s">
        <v>175</v>
      </c>
      <c r="B8737" s="5" t="s">
        <v>176</v>
      </c>
      <c r="C8737" s="5" t="s">
        <v>8938</v>
      </c>
      <c r="D8737" s="5">
        <f t="shared" si="409"/>
        <v>59154</v>
      </c>
      <c r="E8737" s="6">
        <v>42916</v>
      </c>
      <c r="F8737" s="6">
        <f t="shared" si="411"/>
        <v>43006</v>
      </c>
      <c r="G8737" s="6" t="str">
        <f>IF('BCT Template'!R8736&gt;F8737,"Yes","No")</f>
        <v>No</v>
      </c>
      <c r="H8737" s="5" t="s">
        <v>182</v>
      </c>
      <c r="I8737" s="5" t="s">
        <v>183</v>
      </c>
      <c r="J8737" s="5" t="s">
        <v>184</v>
      </c>
      <c r="K8737" s="5" t="s">
        <v>185</v>
      </c>
      <c r="L8737" s="7" t="s">
        <v>164</v>
      </c>
      <c r="M8737" t="str">
        <f t="shared" si="410"/>
        <v>No</v>
      </c>
    </row>
    <row r="8738" spans="1:13" ht="15" thickBot="1" x14ac:dyDescent="0.4">
      <c r="A8738" s="5" t="s">
        <v>175</v>
      </c>
      <c r="B8738" s="5" t="s">
        <v>176</v>
      </c>
      <c r="C8738" s="5" t="s">
        <v>8939</v>
      </c>
      <c r="D8738" s="5">
        <f t="shared" si="409"/>
        <v>59929</v>
      </c>
      <c r="E8738" s="6">
        <v>42551</v>
      </c>
      <c r="F8738" s="6">
        <f t="shared" si="411"/>
        <v>42641</v>
      </c>
      <c r="G8738" s="6" t="str">
        <f>IF('BCT Template'!R8737&gt;F8738,"Yes","No")</f>
        <v>No</v>
      </c>
      <c r="H8738" s="5" t="s">
        <v>182</v>
      </c>
      <c r="I8738" s="5" t="s">
        <v>183</v>
      </c>
      <c r="J8738" s="5" t="s">
        <v>184</v>
      </c>
      <c r="K8738" s="5" t="s">
        <v>185</v>
      </c>
      <c r="L8738" s="7" t="s">
        <v>164</v>
      </c>
      <c r="M8738" t="str">
        <f t="shared" si="410"/>
        <v>No</v>
      </c>
    </row>
    <row r="8739" spans="1:13" ht="15" thickBot="1" x14ac:dyDescent="0.4">
      <c r="A8739" s="5" t="s">
        <v>175</v>
      </c>
      <c r="B8739" s="5" t="s">
        <v>176</v>
      </c>
      <c r="C8739" s="5" t="s">
        <v>8940</v>
      </c>
      <c r="D8739" s="5">
        <f t="shared" si="409"/>
        <v>18538</v>
      </c>
      <c r="E8739" s="6">
        <v>44327</v>
      </c>
      <c r="F8739" s="6">
        <f t="shared" si="411"/>
        <v>44417</v>
      </c>
      <c r="G8739" s="6" t="str">
        <f>IF('BCT Template'!R8738&gt;F8739,"Yes","No")</f>
        <v>No</v>
      </c>
      <c r="H8739" s="5" t="s">
        <v>234</v>
      </c>
      <c r="I8739" s="5" t="s">
        <v>235</v>
      </c>
      <c r="J8739" s="5" t="s">
        <v>184</v>
      </c>
      <c r="K8739" s="5" t="s">
        <v>185</v>
      </c>
      <c r="L8739" s="7" t="s">
        <v>164</v>
      </c>
      <c r="M8739" t="str">
        <f t="shared" si="410"/>
        <v>No</v>
      </c>
    </row>
    <row r="8740" spans="1:13" ht="15" thickBot="1" x14ac:dyDescent="0.4">
      <c r="A8740" s="5" t="s">
        <v>175</v>
      </c>
      <c r="B8740" s="5" t="s">
        <v>176</v>
      </c>
      <c r="C8740" s="5" t="s">
        <v>8941</v>
      </c>
      <c r="D8740" s="5">
        <f t="shared" si="409"/>
        <v>81774</v>
      </c>
      <c r="E8740" s="6">
        <v>44103</v>
      </c>
      <c r="F8740" s="6">
        <f t="shared" si="411"/>
        <v>44193</v>
      </c>
      <c r="G8740" s="6" t="str">
        <f>IF('BCT Template'!R8739&gt;F8740,"Yes","No")</f>
        <v>No</v>
      </c>
      <c r="H8740" s="5" t="s">
        <v>182</v>
      </c>
      <c r="I8740" s="5" t="s">
        <v>183</v>
      </c>
      <c r="J8740" s="5" t="s">
        <v>200</v>
      </c>
      <c r="K8740" s="5" t="s">
        <v>201</v>
      </c>
      <c r="L8740" s="7" t="s">
        <v>164</v>
      </c>
      <c r="M8740" t="str">
        <f t="shared" si="410"/>
        <v>Yes</v>
      </c>
    </row>
    <row r="8741" spans="1:13" ht="15" thickBot="1" x14ac:dyDescent="0.4">
      <c r="A8741" s="5" t="s">
        <v>175</v>
      </c>
      <c r="B8741" s="5" t="s">
        <v>176</v>
      </c>
      <c r="C8741" s="5" t="s">
        <v>8942</v>
      </c>
      <c r="D8741" s="5">
        <f t="shared" si="409"/>
        <v>79555</v>
      </c>
      <c r="E8741" s="6">
        <v>44012</v>
      </c>
      <c r="F8741" s="6">
        <f t="shared" si="411"/>
        <v>44102</v>
      </c>
      <c r="G8741" s="6" t="str">
        <f>IF('BCT Template'!R8740&gt;F8741,"Yes","No")</f>
        <v>No</v>
      </c>
      <c r="H8741" s="5" t="s">
        <v>182</v>
      </c>
      <c r="I8741" s="5" t="s">
        <v>183</v>
      </c>
      <c r="J8741" s="5" t="s">
        <v>184</v>
      </c>
      <c r="K8741" s="5" t="s">
        <v>185</v>
      </c>
      <c r="L8741" s="7" t="s">
        <v>164</v>
      </c>
      <c r="M8741" t="str">
        <f t="shared" si="410"/>
        <v>No</v>
      </c>
    </row>
    <row r="8742" spans="1:13" ht="15" thickBot="1" x14ac:dyDescent="0.4">
      <c r="A8742" s="5" t="s">
        <v>175</v>
      </c>
      <c r="B8742" s="5" t="s">
        <v>176</v>
      </c>
      <c r="C8742" s="5" t="s">
        <v>8943</v>
      </c>
      <c r="D8742" s="5">
        <f t="shared" si="409"/>
        <v>20662</v>
      </c>
      <c r="E8742" s="6">
        <v>39813</v>
      </c>
      <c r="F8742" s="6">
        <f t="shared" si="411"/>
        <v>39903</v>
      </c>
      <c r="G8742" s="6" t="str">
        <f>IF('BCT Template'!R8741&gt;F8742,"Yes","No")</f>
        <v>No</v>
      </c>
      <c r="H8742" s="5" t="s">
        <v>197</v>
      </c>
      <c r="I8742" s="5" t="s">
        <v>198</v>
      </c>
      <c r="J8742" s="5" t="s">
        <v>184</v>
      </c>
      <c r="K8742" s="5" t="s">
        <v>185</v>
      </c>
      <c r="L8742" s="7" t="s">
        <v>164</v>
      </c>
      <c r="M8742" t="str">
        <f t="shared" si="410"/>
        <v>No</v>
      </c>
    </row>
    <row r="8743" spans="1:13" ht="15" thickBot="1" x14ac:dyDescent="0.4">
      <c r="A8743" s="5" t="s">
        <v>175</v>
      </c>
      <c r="B8743" s="5" t="s">
        <v>176</v>
      </c>
      <c r="C8743" s="5" t="s">
        <v>8944</v>
      </c>
      <c r="D8743" s="5">
        <f t="shared" si="409"/>
        <v>30160</v>
      </c>
      <c r="E8743" s="6">
        <v>43312</v>
      </c>
      <c r="F8743" s="6">
        <f t="shared" si="411"/>
        <v>43402</v>
      </c>
      <c r="G8743" s="6" t="str">
        <f>IF('BCT Template'!R8742&gt;F8743,"Yes","No")</f>
        <v>No</v>
      </c>
      <c r="H8743" s="5" t="s">
        <v>178</v>
      </c>
      <c r="I8743" s="5" t="s">
        <v>179</v>
      </c>
      <c r="J8743" s="5" t="s">
        <v>35</v>
      </c>
      <c r="K8743" s="5" t="s">
        <v>180</v>
      </c>
      <c r="L8743" s="7" t="s">
        <v>164</v>
      </c>
      <c r="M8743" t="str">
        <f t="shared" si="410"/>
        <v>Yes</v>
      </c>
    </row>
    <row r="8744" spans="1:13" ht="15" thickBot="1" x14ac:dyDescent="0.4">
      <c r="A8744" s="5" t="s">
        <v>175</v>
      </c>
      <c r="B8744" s="5" t="s">
        <v>176</v>
      </c>
      <c r="C8744" s="5" t="s">
        <v>8945</v>
      </c>
      <c r="D8744" s="5">
        <f t="shared" si="409"/>
        <v>22978</v>
      </c>
      <c r="E8744" s="6">
        <v>43890</v>
      </c>
      <c r="F8744" s="6">
        <f t="shared" si="411"/>
        <v>43980</v>
      </c>
      <c r="G8744" s="6" t="str">
        <f>IF('BCT Template'!R8743&gt;F8744,"Yes","No")</f>
        <v>No</v>
      </c>
      <c r="H8744" s="5" t="s">
        <v>178</v>
      </c>
      <c r="I8744" s="5" t="s">
        <v>179</v>
      </c>
      <c r="J8744" s="5" t="s">
        <v>35</v>
      </c>
      <c r="K8744" s="5" t="s">
        <v>180</v>
      </c>
      <c r="L8744" s="7" t="s">
        <v>164</v>
      </c>
      <c r="M8744" t="str">
        <f t="shared" si="410"/>
        <v>Yes</v>
      </c>
    </row>
    <row r="8745" spans="1:13" ht="15" thickBot="1" x14ac:dyDescent="0.4">
      <c r="A8745" s="5" t="s">
        <v>175</v>
      </c>
      <c r="B8745" s="5" t="s">
        <v>176</v>
      </c>
      <c r="C8745" s="5" t="s">
        <v>8946</v>
      </c>
      <c r="D8745" s="5">
        <f t="shared" si="409"/>
        <v>57910</v>
      </c>
      <c r="E8745" s="6">
        <v>43952</v>
      </c>
      <c r="F8745" s="6">
        <f t="shared" si="411"/>
        <v>44042</v>
      </c>
      <c r="G8745" s="6" t="str">
        <f>IF('BCT Template'!R8744&gt;F8745,"Yes","No")</f>
        <v>No</v>
      </c>
      <c r="H8745" s="5" t="s">
        <v>189</v>
      </c>
      <c r="I8745" s="5" t="s">
        <v>190</v>
      </c>
      <c r="J8745" s="5" t="s">
        <v>184</v>
      </c>
      <c r="K8745" s="5" t="s">
        <v>185</v>
      </c>
      <c r="L8745" s="7" t="s">
        <v>164</v>
      </c>
      <c r="M8745" t="str">
        <f t="shared" si="410"/>
        <v>No</v>
      </c>
    </row>
    <row r="8746" spans="1:13" ht="15" thickBot="1" x14ac:dyDescent="0.4">
      <c r="A8746" s="5" t="s">
        <v>175</v>
      </c>
      <c r="B8746" s="5" t="s">
        <v>176</v>
      </c>
      <c r="C8746" s="5" t="s">
        <v>8947</v>
      </c>
      <c r="D8746" s="5">
        <f t="shared" si="409"/>
        <v>57841</v>
      </c>
      <c r="E8746" s="6">
        <v>43921</v>
      </c>
      <c r="F8746" s="6">
        <f t="shared" si="411"/>
        <v>44011</v>
      </c>
      <c r="G8746" s="6" t="str">
        <f>IF('BCT Template'!R8745&gt;F8746,"Yes","No")</f>
        <v>No</v>
      </c>
      <c r="H8746" s="5" t="s">
        <v>189</v>
      </c>
      <c r="I8746" s="5" t="s">
        <v>190</v>
      </c>
      <c r="J8746" s="5" t="s">
        <v>184</v>
      </c>
      <c r="K8746" s="5" t="s">
        <v>185</v>
      </c>
      <c r="L8746" s="7" t="s">
        <v>164</v>
      </c>
      <c r="M8746" t="str">
        <f t="shared" si="410"/>
        <v>No</v>
      </c>
    </row>
    <row r="8747" spans="1:13" ht="15" thickBot="1" x14ac:dyDescent="0.4">
      <c r="A8747" s="5" t="s">
        <v>175</v>
      </c>
      <c r="B8747" s="5" t="s">
        <v>176</v>
      </c>
      <c r="C8747" s="5" t="s">
        <v>8948</v>
      </c>
      <c r="D8747" s="5">
        <f t="shared" si="409"/>
        <v>82306</v>
      </c>
      <c r="E8747" s="6">
        <v>43898</v>
      </c>
      <c r="F8747" s="6">
        <f t="shared" si="411"/>
        <v>43988</v>
      </c>
      <c r="G8747" s="6" t="str">
        <f>IF('BCT Template'!R8746&gt;F8747,"Yes","No")</f>
        <v>No</v>
      </c>
      <c r="H8747" s="5" t="s">
        <v>210</v>
      </c>
      <c r="I8747" s="5" t="s">
        <v>211</v>
      </c>
      <c r="J8747" s="5" t="s">
        <v>184</v>
      </c>
      <c r="K8747" s="5" t="s">
        <v>185</v>
      </c>
      <c r="L8747" s="7" t="s">
        <v>164</v>
      </c>
      <c r="M8747" t="str">
        <f t="shared" si="410"/>
        <v>No</v>
      </c>
    </row>
    <row r="8748" spans="1:13" ht="15" thickBot="1" x14ac:dyDescent="0.4">
      <c r="A8748" s="5" t="s">
        <v>175</v>
      </c>
      <c r="B8748" s="5" t="s">
        <v>176</v>
      </c>
      <c r="C8748" s="5" t="s">
        <v>8949</v>
      </c>
      <c r="D8748" s="5">
        <f t="shared" si="409"/>
        <v>78444</v>
      </c>
      <c r="E8748" s="6">
        <v>43830</v>
      </c>
      <c r="F8748" s="6">
        <f t="shared" si="411"/>
        <v>43920</v>
      </c>
      <c r="G8748" s="6" t="str">
        <f>IF('BCT Template'!R8747&gt;F8748,"Yes","No")</f>
        <v>No</v>
      </c>
      <c r="H8748" s="5" t="s">
        <v>210</v>
      </c>
      <c r="I8748" s="5" t="s">
        <v>211</v>
      </c>
      <c r="J8748" s="5" t="s">
        <v>184</v>
      </c>
      <c r="K8748" s="5" t="s">
        <v>185</v>
      </c>
      <c r="L8748" s="7" t="s">
        <v>164</v>
      </c>
      <c r="M8748" t="str">
        <f t="shared" si="410"/>
        <v>No</v>
      </c>
    </row>
    <row r="8749" spans="1:13" ht="15" thickBot="1" x14ac:dyDescent="0.4">
      <c r="A8749" s="5" t="s">
        <v>175</v>
      </c>
      <c r="B8749" s="5" t="s">
        <v>176</v>
      </c>
      <c r="C8749" s="5" t="s">
        <v>8950</v>
      </c>
      <c r="D8749" s="5">
        <f t="shared" si="409"/>
        <v>80730</v>
      </c>
      <c r="E8749" s="6">
        <v>43646</v>
      </c>
      <c r="F8749" s="6">
        <f t="shared" si="411"/>
        <v>43736</v>
      </c>
      <c r="G8749" s="6" t="str">
        <f>IF('BCT Template'!R8748&gt;F8749,"Yes","No")</f>
        <v>No</v>
      </c>
      <c r="H8749" s="5" t="s">
        <v>182</v>
      </c>
      <c r="I8749" s="5" t="s">
        <v>183</v>
      </c>
      <c r="J8749" s="5" t="s">
        <v>184</v>
      </c>
      <c r="K8749" s="5" t="s">
        <v>185</v>
      </c>
      <c r="L8749" s="7" t="s">
        <v>164</v>
      </c>
      <c r="M8749" t="str">
        <f t="shared" si="410"/>
        <v>No</v>
      </c>
    </row>
    <row r="8750" spans="1:13" ht="15" thickBot="1" x14ac:dyDescent="0.4">
      <c r="A8750" s="5" t="s">
        <v>175</v>
      </c>
      <c r="B8750" s="5" t="s">
        <v>176</v>
      </c>
      <c r="C8750" s="5" t="s">
        <v>8951</v>
      </c>
      <c r="D8750" s="5">
        <f t="shared" si="409"/>
        <v>29834</v>
      </c>
      <c r="E8750" s="6">
        <v>41090</v>
      </c>
      <c r="F8750" s="6">
        <f t="shared" si="411"/>
        <v>41180</v>
      </c>
      <c r="G8750" s="6" t="str">
        <f>IF('BCT Template'!R8749&gt;F8750,"Yes","No")</f>
        <v>No</v>
      </c>
      <c r="H8750" s="5" t="s">
        <v>178</v>
      </c>
      <c r="I8750" s="5" t="s">
        <v>179</v>
      </c>
      <c r="J8750" s="5" t="s">
        <v>35</v>
      </c>
      <c r="K8750" s="5" t="s">
        <v>180</v>
      </c>
      <c r="L8750" s="7" t="s">
        <v>164</v>
      </c>
      <c r="M8750" t="str">
        <f t="shared" si="410"/>
        <v>Yes</v>
      </c>
    </row>
    <row r="8751" spans="1:13" ht="15" thickBot="1" x14ac:dyDescent="0.4">
      <c r="A8751" s="5" t="s">
        <v>175</v>
      </c>
      <c r="B8751" s="5" t="s">
        <v>176</v>
      </c>
      <c r="C8751" s="5" t="s">
        <v>8952</v>
      </c>
      <c r="D8751" s="5">
        <f t="shared" si="409"/>
        <v>77991</v>
      </c>
      <c r="E8751" s="6">
        <v>44006</v>
      </c>
      <c r="F8751" s="6">
        <f t="shared" si="411"/>
        <v>44096</v>
      </c>
      <c r="G8751" s="6" t="str">
        <f>IF('BCT Template'!R8750&gt;F8751,"Yes","No")</f>
        <v>No</v>
      </c>
      <c r="H8751" s="5" t="s">
        <v>189</v>
      </c>
      <c r="I8751" s="5" t="s">
        <v>190</v>
      </c>
      <c r="J8751" s="5" t="s">
        <v>184</v>
      </c>
      <c r="K8751" s="5" t="s">
        <v>185</v>
      </c>
      <c r="L8751" s="7" t="s">
        <v>164</v>
      </c>
      <c r="M8751" t="str">
        <f t="shared" si="410"/>
        <v>No</v>
      </c>
    </row>
    <row r="8752" spans="1:13" ht="15" thickBot="1" x14ac:dyDescent="0.4">
      <c r="A8752" s="5" t="s">
        <v>175</v>
      </c>
      <c r="B8752" s="5" t="s">
        <v>176</v>
      </c>
      <c r="C8752" s="5" t="s">
        <v>8953</v>
      </c>
      <c r="D8752" s="5">
        <f t="shared" si="409"/>
        <v>29484</v>
      </c>
      <c r="E8752" s="6">
        <v>43921</v>
      </c>
      <c r="F8752" s="6">
        <f t="shared" si="411"/>
        <v>44011</v>
      </c>
      <c r="G8752" s="6" t="str">
        <f>IF('BCT Template'!R8751&gt;F8752,"Yes","No")</f>
        <v>No</v>
      </c>
      <c r="H8752" s="5" t="s">
        <v>178</v>
      </c>
      <c r="I8752" s="5" t="s">
        <v>179</v>
      </c>
      <c r="J8752" s="5" t="s">
        <v>35</v>
      </c>
      <c r="K8752" s="5" t="s">
        <v>180</v>
      </c>
      <c r="L8752" s="7" t="s">
        <v>164</v>
      </c>
      <c r="M8752" t="str">
        <f t="shared" si="410"/>
        <v>Yes</v>
      </c>
    </row>
    <row r="8753" spans="1:13" ht="15" thickBot="1" x14ac:dyDescent="0.4">
      <c r="A8753" s="5" t="s">
        <v>175</v>
      </c>
      <c r="B8753" s="5" t="s">
        <v>176</v>
      </c>
      <c r="C8753" s="5" t="s">
        <v>8954</v>
      </c>
      <c r="D8753" s="5">
        <f t="shared" si="409"/>
        <v>78708</v>
      </c>
      <c r="E8753" s="6">
        <v>42936</v>
      </c>
      <c r="F8753" s="6">
        <f t="shared" si="411"/>
        <v>43026</v>
      </c>
      <c r="G8753" s="6" t="str">
        <f>IF('BCT Template'!R8752&gt;F8753,"Yes","No")</f>
        <v>No</v>
      </c>
      <c r="H8753" s="5" t="s">
        <v>210</v>
      </c>
      <c r="I8753" s="5" t="s">
        <v>211</v>
      </c>
      <c r="J8753" s="5" t="s">
        <v>184</v>
      </c>
      <c r="K8753" s="5" t="s">
        <v>185</v>
      </c>
      <c r="L8753" s="7" t="s">
        <v>164</v>
      </c>
      <c r="M8753" t="str">
        <f t="shared" si="410"/>
        <v>No</v>
      </c>
    </row>
    <row r="8754" spans="1:13" ht="15" thickBot="1" x14ac:dyDescent="0.4">
      <c r="A8754" s="5" t="s">
        <v>175</v>
      </c>
      <c r="B8754" s="5" t="s">
        <v>176</v>
      </c>
      <c r="C8754" s="5" t="s">
        <v>8955</v>
      </c>
      <c r="D8754" s="5">
        <f t="shared" si="409"/>
        <v>84827</v>
      </c>
      <c r="E8754" s="6">
        <v>41320</v>
      </c>
      <c r="F8754" s="6">
        <f t="shared" si="411"/>
        <v>41410</v>
      </c>
      <c r="G8754" s="6" t="str">
        <f>IF('BCT Template'!R8753&gt;F8754,"Yes","No")</f>
        <v>No</v>
      </c>
      <c r="H8754" s="5" t="s">
        <v>210</v>
      </c>
      <c r="I8754" s="5" t="s">
        <v>211</v>
      </c>
      <c r="J8754" s="5" t="s">
        <v>184</v>
      </c>
      <c r="K8754" s="5" t="s">
        <v>185</v>
      </c>
      <c r="L8754" s="7" t="s">
        <v>164</v>
      </c>
      <c r="M8754" t="str">
        <f t="shared" si="410"/>
        <v>No</v>
      </c>
    </row>
    <row r="8755" spans="1:13" ht="15" thickBot="1" x14ac:dyDescent="0.4">
      <c r="A8755" s="5" t="s">
        <v>175</v>
      </c>
      <c r="B8755" s="5" t="s">
        <v>176</v>
      </c>
      <c r="C8755" s="5" t="s">
        <v>8956</v>
      </c>
      <c r="D8755" s="5">
        <f t="shared" si="409"/>
        <v>58976</v>
      </c>
      <c r="E8755" s="6">
        <v>43799</v>
      </c>
      <c r="F8755" s="6">
        <f t="shared" si="411"/>
        <v>43889</v>
      </c>
      <c r="G8755" s="6" t="str">
        <f>IF('BCT Template'!R8754&gt;F8755,"Yes","No")</f>
        <v>No</v>
      </c>
      <c r="H8755" s="5" t="s">
        <v>182</v>
      </c>
      <c r="I8755" s="5" t="s">
        <v>183</v>
      </c>
      <c r="J8755" s="5" t="s">
        <v>200</v>
      </c>
      <c r="K8755" s="5" t="s">
        <v>201</v>
      </c>
      <c r="L8755" s="7" t="s">
        <v>164</v>
      </c>
      <c r="M8755" t="str">
        <f t="shared" si="410"/>
        <v>Yes</v>
      </c>
    </row>
    <row r="8756" spans="1:13" ht="15" thickBot="1" x14ac:dyDescent="0.4">
      <c r="A8756" s="5" t="s">
        <v>175</v>
      </c>
      <c r="B8756" s="5" t="s">
        <v>176</v>
      </c>
      <c r="C8756" s="5" t="s">
        <v>8957</v>
      </c>
      <c r="D8756" s="5">
        <f t="shared" si="409"/>
        <v>81330</v>
      </c>
      <c r="E8756" s="6">
        <v>43982</v>
      </c>
      <c r="F8756" s="6">
        <f t="shared" si="411"/>
        <v>44072</v>
      </c>
      <c r="G8756" s="6" t="str">
        <f>IF('BCT Template'!R8755&gt;F8756,"Yes","No")</f>
        <v>No</v>
      </c>
      <c r="H8756" s="5" t="s">
        <v>182</v>
      </c>
      <c r="I8756" s="5" t="s">
        <v>183</v>
      </c>
      <c r="J8756" s="5" t="s">
        <v>200</v>
      </c>
      <c r="K8756" s="5" t="s">
        <v>201</v>
      </c>
      <c r="L8756" s="7" t="s">
        <v>164</v>
      </c>
      <c r="M8756" t="str">
        <f t="shared" si="410"/>
        <v>Yes</v>
      </c>
    </row>
    <row r="8757" spans="1:13" ht="15" thickBot="1" x14ac:dyDescent="0.4">
      <c r="A8757" s="5" t="s">
        <v>175</v>
      </c>
      <c r="B8757" s="5" t="s">
        <v>176</v>
      </c>
      <c r="C8757" s="5" t="s">
        <v>8958</v>
      </c>
      <c r="D8757" s="5">
        <f t="shared" si="409"/>
        <v>31461</v>
      </c>
      <c r="E8757" s="6">
        <v>44043</v>
      </c>
      <c r="F8757" s="6">
        <f t="shared" si="411"/>
        <v>44133</v>
      </c>
      <c r="G8757" s="6" t="str">
        <f>IF('BCT Template'!R8756&gt;F8757,"Yes","No")</f>
        <v>No</v>
      </c>
      <c r="H8757" s="5" t="s">
        <v>178</v>
      </c>
      <c r="I8757" s="5" t="s">
        <v>179</v>
      </c>
      <c r="J8757" s="5" t="s">
        <v>35</v>
      </c>
      <c r="K8757" s="5" t="s">
        <v>180</v>
      </c>
      <c r="L8757" s="7" t="s">
        <v>164</v>
      </c>
      <c r="M8757" t="str">
        <f t="shared" si="410"/>
        <v>Yes</v>
      </c>
    </row>
    <row r="8758" spans="1:13" ht="15" thickBot="1" x14ac:dyDescent="0.4">
      <c r="A8758" s="5" t="s">
        <v>175</v>
      </c>
      <c r="B8758" s="5" t="s">
        <v>176</v>
      </c>
      <c r="C8758" s="5" t="s">
        <v>8959</v>
      </c>
      <c r="D8758" s="5">
        <f t="shared" si="409"/>
        <v>22306</v>
      </c>
      <c r="E8758" s="6">
        <v>44742</v>
      </c>
      <c r="F8758" s="6">
        <f t="shared" si="411"/>
        <v>44832</v>
      </c>
      <c r="G8758" s="6" t="str">
        <f>IF('BCT Template'!R8757&gt;F8758,"Yes","No")</f>
        <v>No</v>
      </c>
      <c r="H8758" s="5" t="s">
        <v>178</v>
      </c>
      <c r="I8758" s="5" t="s">
        <v>179</v>
      </c>
      <c r="J8758" s="5" t="s">
        <v>35</v>
      </c>
      <c r="K8758" s="5" t="s">
        <v>180</v>
      </c>
      <c r="L8758" s="7" t="s">
        <v>164</v>
      </c>
      <c r="M8758" t="str">
        <f t="shared" si="410"/>
        <v>Yes</v>
      </c>
    </row>
    <row r="8759" spans="1:13" ht="15" thickBot="1" x14ac:dyDescent="0.4">
      <c r="A8759" s="5" t="s">
        <v>175</v>
      </c>
      <c r="B8759" s="5" t="s">
        <v>176</v>
      </c>
      <c r="C8759" s="5" t="s">
        <v>8960</v>
      </c>
      <c r="D8759" s="5">
        <f t="shared" si="409"/>
        <v>79716</v>
      </c>
      <c r="E8759" s="6">
        <v>44012</v>
      </c>
      <c r="F8759" s="6">
        <f t="shared" si="411"/>
        <v>44102</v>
      </c>
      <c r="G8759" s="6" t="str">
        <f>IF('BCT Template'!R8758&gt;F8759,"Yes","No")</f>
        <v>No</v>
      </c>
      <c r="H8759" s="5" t="s">
        <v>182</v>
      </c>
      <c r="I8759" s="5" t="s">
        <v>183</v>
      </c>
      <c r="J8759" s="5" t="s">
        <v>184</v>
      </c>
      <c r="K8759" s="5" t="s">
        <v>185</v>
      </c>
      <c r="L8759" s="7" t="s">
        <v>164</v>
      </c>
      <c r="M8759" t="str">
        <f t="shared" si="410"/>
        <v>No</v>
      </c>
    </row>
    <row r="8760" spans="1:13" ht="15" thickBot="1" x14ac:dyDescent="0.4">
      <c r="A8760" s="5" t="s">
        <v>175</v>
      </c>
      <c r="B8760" s="5" t="s">
        <v>176</v>
      </c>
      <c r="C8760" s="5" t="s">
        <v>8961</v>
      </c>
      <c r="D8760" s="5">
        <f t="shared" si="409"/>
        <v>22093</v>
      </c>
      <c r="E8760" s="6">
        <v>44012</v>
      </c>
      <c r="F8760" s="6">
        <f t="shared" si="411"/>
        <v>44102</v>
      </c>
      <c r="G8760" s="6" t="str">
        <f>IF('BCT Template'!R8759&gt;F8760,"Yes","No")</f>
        <v>No</v>
      </c>
      <c r="H8760" s="5" t="s">
        <v>178</v>
      </c>
      <c r="I8760" s="5" t="s">
        <v>179</v>
      </c>
      <c r="J8760" s="5" t="s">
        <v>35</v>
      </c>
      <c r="K8760" s="5" t="s">
        <v>180</v>
      </c>
      <c r="L8760" s="7" t="s">
        <v>164</v>
      </c>
      <c r="M8760" t="str">
        <f t="shared" si="410"/>
        <v>Yes</v>
      </c>
    </row>
    <row r="8761" spans="1:13" ht="15" thickBot="1" x14ac:dyDescent="0.4">
      <c r="A8761" s="5" t="s">
        <v>175</v>
      </c>
      <c r="B8761" s="5" t="s">
        <v>176</v>
      </c>
      <c r="C8761" s="5" t="s">
        <v>8962</v>
      </c>
      <c r="D8761" s="5">
        <f t="shared" si="409"/>
        <v>80348</v>
      </c>
      <c r="E8761" s="6">
        <v>44012</v>
      </c>
      <c r="F8761" s="6">
        <f t="shared" si="411"/>
        <v>44102</v>
      </c>
      <c r="G8761" s="6" t="str">
        <f>IF('BCT Template'!R8760&gt;F8761,"Yes","No")</f>
        <v>No</v>
      </c>
      <c r="H8761" s="5" t="s">
        <v>182</v>
      </c>
      <c r="I8761" s="5" t="s">
        <v>183</v>
      </c>
      <c r="J8761" s="5" t="s">
        <v>200</v>
      </c>
      <c r="K8761" s="5" t="s">
        <v>201</v>
      </c>
      <c r="L8761" s="7" t="s">
        <v>164</v>
      </c>
      <c r="M8761" t="str">
        <f t="shared" si="410"/>
        <v>Yes</v>
      </c>
    </row>
    <row r="8762" spans="1:13" ht="15" thickBot="1" x14ac:dyDescent="0.4">
      <c r="A8762" s="5" t="s">
        <v>175</v>
      </c>
      <c r="B8762" s="5" t="s">
        <v>176</v>
      </c>
      <c r="C8762" s="5" t="s">
        <v>8963</v>
      </c>
      <c r="D8762" s="5">
        <f t="shared" si="409"/>
        <v>77668</v>
      </c>
      <c r="E8762" s="6">
        <v>44104</v>
      </c>
      <c r="F8762" s="6">
        <f t="shared" si="411"/>
        <v>44194</v>
      </c>
      <c r="G8762" s="6" t="str">
        <f>IF('BCT Template'!R8761&gt;F8762,"Yes","No")</f>
        <v>No</v>
      </c>
      <c r="H8762" s="5" t="s">
        <v>189</v>
      </c>
      <c r="I8762" s="5" t="s">
        <v>190</v>
      </c>
      <c r="J8762" s="5" t="s">
        <v>184</v>
      </c>
      <c r="K8762" s="5" t="s">
        <v>185</v>
      </c>
      <c r="L8762" s="7" t="s">
        <v>164</v>
      </c>
      <c r="M8762" t="str">
        <f t="shared" si="410"/>
        <v>No</v>
      </c>
    </row>
    <row r="8763" spans="1:13" ht="15" thickBot="1" x14ac:dyDescent="0.4">
      <c r="A8763" s="5" t="s">
        <v>175</v>
      </c>
      <c r="B8763" s="5" t="s">
        <v>176</v>
      </c>
      <c r="C8763" s="5" t="s">
        <v>8964</v>
      </c>
      <c r="D8763" s="5">
        <f t="shared" si="409"/>
        <v>59056</v>
      </c>
      <c r="E8763" s="6">
        <v>44197</v>
      </c>
      <c r="F8763" s="6">
        <f t="shared" si="411"/>
        <v>44287</v>
      </c>
      <c r="G8763" s="6" t="str">
        <f>IF('BCT Template'!R8762&gt;F8763,"Yes","No")</f>
        <v>No</v>
      </c>
      <c r="H8763" s="5" t="s">
        <v>182</v>
      </c>
      <c r="I8763" s="5" t="s">
        <v>183</v>
      </c>
      <c r="J8763" s="5" t="s">
        <v>184</v>
      </c>
      <c r="K8763" s="5" t="s">
        <v>185</v>
      </c>
      <c r="L8763" s="7" t="s">
        <v>164</v>
      </c>
      <c r="M8763" t="str">
        <f t="shared" si="410"/>
        <v>No</v>
      </c>
    </row>
    <row r="8764" spans="1:13" ht="15" thickBot="1" x14ac:dyDescent="0.4">
      <c r="A8764" s="5" t="s">
        <v>175</v>
      </c>
      <c r="B8764" s="5" t="s">
        <v>176</v>
      </c>
      <c r="C8764" s="5" t="s">
        <v>8965</v>
      </c>
      <c r="D8764" s="5">
        <f t="shared" si="409"/>
        <v>59250</v>
      </c>
      <c r="E8764" s="6">
        <v>41060</v>
      </c>
      <c r="F8764" s="6">
        <f t="shared" si="411"/>
        <v>41150</v>
      </c>
      <c r="G8764" s="6" t="str">
        <f>IF('BCT Template'!R8763&gt;F8764,"Yes","No")</f>
        <v>No</v>
      </c>
      <c r="H8764" s="5" t="s">
        <v>182</v>
      </c>
      <c r="I8764" s="5" t="s">
        <v>183</v>
      </c>
      <c r="J8764" s="5" t="s">
        <v>184</v>
      </c>
      <c r="K8764" s="5" t="s">
        <v>185</v>
      </c>
      <c r="L8764" s="7" t="s">
        <v>164</v>
      </c>
      <c r="M8764" t="str">
        <f t="shared" si="410"/>
        <v>No</v>
      </c>
    </row>
    <row r="8765" spans="1:13" ht="15" thickBot="1" x14ac:dyDescent="0.4">
      <c r="A8765" s="5" t="s">
        <v>175</v>
      </c>
      <c r="B8765" s="5" t="s">
        <v>176</v>
      </c>
      <c r="C8765" s="5" t="s">
        <v>8966</v>
      </c>
      <c r="D8765" s="5">
        <f t="shared" si="409"/>
        <v>21887</v>
      </c>
      <c r="E8765" s="6">
        <v>42643</v>
      </c>
      <c r="F8765" s="6">
        <f t="shared" si="411"/>
        <v>42733</v>
      </c>
      <c r="G8765" s="6" t="str">
        <f>IF('BCT Template'!R8764&gt;F8765,"Yes","No")</f>
        <v>No</v>
      </c>
      <c r="H8765" s="5" t="s">
        <v>178</v>
      </c>
      <c r="I8765" s="5" t="s">
        <v>179</v>
      </c>
      <c r="J8765" s="5" t="s">
        <v>35</v>
      </c>
      <c r="K8765" s="5" t="s">
        <v>180</v>
      </c>
      <c r="L8765" s="7" t="s">
        <v>164</v>
      </c>
      <c r="M8765" t="str">
        <f t="shared" si="410"/>
        <v>Yes</v>
      </c>
    </row>
    <row r="8766" spans="1:13" ht="15" thickBot="1" x14ac:dyDescent="0.4">
      <c r="A8766" s="5" t="s">
        <v>175</v>
      </c>
      <c r="B8766" s="5" t="s">
        <v>176</v>
      </c>
      <c r="C8766" s="5" t="s">
        <v>8967</v>
      </c>
      <c r="D8766" s="5">
        <f t="shared" si="409"/>
        <v>57703</v>
      </c>
      <c r="E8766" s="6">
        <v>44103</v>
      </c>
      <c r="F8766" s="6">
        <f t="shared" si="411"/>
        <v>44193</v>
      </c>
      <c r="G8766" s="6" t="str">
        <f>IF('BCT Template'!R8765&gt;F8766,"Yes","No")</f>
        <v>No</v>
      </c>
      <c r="H8766" s="5" t="s">
        <v>189</v>
      </c>
      <c r="I8766" s="5" t="s">
        <v>190</v>
      </c>
      <c r="J8766" s="5" t="s">
        <v>184</v>
      </c>
      <c r="K8766" s="5" t="s">
        <v>185</v>
      </c>
      <c r="L8766" s="7" t="s">
        <v>164</v>
      </c>
      <c r="M8766" t="str">
        <f t="shared" si="410"/>
        <v>No</v>
      </c>
    </row>
    <row r="8767" spans="1:13" ht="15" thickBot="1" x14ac:dyDescent="0.4">
      <c r="A8767" s="5" t="s">
        <v>175</v>
      </c>
      <c r="B8767" s="5" t="s">
        <v>176</v>
      </c>
      <c r="C8767" s="5" t="s">
        <v>8968</v>
      </c>
      <c r="D8767" s="5">
        <f t="shared" si="409"/>
        <v>79037</v>
      </c>
      <c r="E8767" s="6">
        <v>43920</v>
      </c>
      <c r="F8767" s="6">
        <f t="shared" si="411"/>
        <v>44010</v>
      </c>
      <c r="G8767" s="6" t="str">
        <f>IF('BCT Template'!R8766&gt;F8767,"Yes","No")</f>
        <v>No</v>
      </c>
      <c r="H8767" s="5" t="s">
        <v>189</v>
      </c>
      <c r="I8767" s="5" t="s">
        <v>190</v>
      </c>
      <c r="J8767" s="5" t="s">
        <v>200</v>
      </c>
      <c r="K8767" s="5" t="s">
        <v>201</v>
      </c>
      <c r="L8767" s="7" t="s">
        <v>164</v>
      </c>
      <c r="M8767" t="str">
        <f t="shared" si="410"/>
        <v>Yes</v>
      </c>
    </row>
    <row r="8768" spans="1:13" ht="15" thickBot="1" x14ac:dyDescent="0.4">
      <c r="A8768" s="5" t="s">
        <v>175</v>
      </c>
      <c r="B8768" s="5" t="s">
        <v>176</v>
      </c>
      <c r="C8768" s="5" t="s">
        <v>8969</v>
      </c>
      <c r="D8768" s="5">
        <f t="shared" si="409"/>
        <v>82698</v>
      </c>
      <c r="E8768" s="6">
        <v>44359</v>
      </c>
      <c r="F8768" s="6">
        <f t="shared" si="411"/>
        <v>44449</v>
      </c>
      <c r="G8768" s="6" t="str">
        <f>IF('BCT Template'!R8767&gt;F8768,"Yes","No")</f>
        <v>No</v>
      </c>
      <c r="H8768" s="5" t="s">
        <v>210</v>
      </c>
      <c r="I8768" s="5" t="s">
        <v>211</v>
      </c>
      <c r="J8768" s="5" t="s">
        <v>184</v>
      </c>
      <c r="K8768" s="5" t="s">
        <v>185</v>
      </c>
      <c r="L8768" s="7" t="s">
        <v>164</v>
      </c>
      <c r="M8768" t="str">
        <f t="shared" si="410"/>
        <v>No</v>
      </c>
    </row>
    <row r="8769" spans="1:13" ht="15" thickBot="1" x14ac:dyDescent="0.4">
      <c r="A8769" s="5" t="s">
        <v>175</v>
      </c>
      <c r="B8769" s="5" t="s">
        <v>176</v>
      </c>
      <c r="C8769" s="5" t="s">
        <v>8970</v>
      </c>
      <c r="D8769" s="5">
        <f t="shared" si="409"/>
        <v>83059</v>
      </c>
      <c r="E8769" s="6">
        <v>45249</v>
      </c>
      <c r="F8769" s="6">
        <f t="shared" si="411"/>
        <v>45339</v>
      </c>
      <c r="G8769" s="6" t="str">
        <f>IF('BCT Template'!R8768&gt;F8769,"Yes","No")</f>
        <v>No</v>
      </c>
      <c r="H8769" s="5" t="s">
        <v>210</v>
      </c>
      <c r="I8769" s="5" t="s">
        <v>211</v>
      </c>
      <c r="J8769" s="5" t="s">
        <v>184</v>
      </c>
      <c r="K8769" s="5" t="s">
        <v>185</v>
      </c>
      <c r="L8769" s="7" t="s">
        <v>164</v>
      </c>
      <c r="M8769" t="str">
        <f t="shared" si="410"/>
        <v>No</v>
      </c>
    </row>
    <row r="8770" spans="1:13" ht="15" thickBot="1" x14ac:dyDescent="0.4">
      <c r="A8770" s="5" t="s">
        <v>175</v>
      </c>
      <c r="B8770" s="5" t="s">
        <v>176</v>
      </c>
      <c r="C8770" s="5" t="s">
        <v>8971</v>
      </c>
      <c r="D8770" s="5">
        <f t="shared" si="409"/>
        <v>18300</v>
      </c>
      <c r="E8770" s="6">
        <v>43555</v>
      </c>
      <c r="F8770" s="6">
        <f t="shared" si="411"/>
        <v>43645</v>
      </c>
      <c r="G8770" s="6" t="str">
        <f>IF('BCT Template'!R8769&gt;F8770,"Yes","No")</f>
        <v>No</v>
      </c>
      <c r="H8770" s="5" t="s">
        <v>234</v>
      </c>
      <c r="I8770" s="5" t="s">
        <v>235</v>
      </c>
      <c r="J8770" s="5" t="s">
        <v>184</v>
      </c>
      <c r="K8770" s="5" t="s">
        <v>185</v>
      </c>
      <c r="L8770" s="7" t="s">
        <v>164</v>
      </c>
      <c r="M8770" t="str">
        <f t="shared" si="410"/>
        <v>No</v>
      </c>
    </row>
    <row r="8771" spans="1:13" ht="15" thickBot="1" x14ac:dyDescent="0.4">
      <c r="A8771" s="5" t="s">
        <v>175</v>
      </c>
      <c r="B8771" s="5" t="s">
        <v>176</v>
      </c>
      <c r="C8771" s="5" t="s">
        <v>8972</v>
      </c>
      <c r="D8771" s="5">
        <f t="shared" ref="D8771:D8834" si="412">C8771*1</f>
        <v>79176</v>
      </c>
      <c r="E8771" s="6">
        <v>42457</v>
      </c>
      <c r="F8771" s="6">
        <f t="shared" si="411"/>
        <v>42547</v>
      </c>
      <c r="G8771" s="6" t="str">
        <f>IF('BCT Template'!R8770&gt;F8771,"Yes","No")</f>
        <v>No</v>
      </c>
      <c r="H8771" s="5" t="s">
        <v>189</v>
      </c>
      <c r="I8771" s="5" t="s">
        <v>190</v>
      </c>
      <c r="J8771" s="5" t="s">
        <v>200</v>
      </c>
      <c r="K8771" s="5" t="s">
        <v>201</v>
      </c>
      <c r="L8771" s="7" t="s">
        <v>164</v>
      </c>
      <c r="M8771" t="str">
        <f t="shared" ref="M8771:M8834" si="413">IF(J8771=" ","Yes",IF(J8771="3","Yes","No"))</f>
        <v>Yes</v>
      </c>
    </row>
    <row r="8772" spans="1:13" ht="15" thickBot="1" x14ac:dyDescent="0.4">
      <c r="A8772" s="5" t="s">
        <v>175</v>
      </c>
      <c r="B8772" s="5" t="s">
        <v>176</v>
      </c>
      <c r="C8772" s="5" t="s">
        <v>8973</v>
      </c>
      <c r="D8772" s="5">
        <f t="shared" si="412"/>
        <v>78340</v>
      </c>
      <c r="E8772" s="6">
        <v>43600</v>
      </c>
      <c r="F8772" s="6">
        <f t="shared" si="411"/>
        <v>43690</v>
      </c>
      <c r="G8772" s="6" t="str">
        <f>IF('BCT Template'!R8771&gt;F8772,"Yes","No")</f>
        <v>No</v>
      </c>
      <c r="H8772" s="5" t="s">
        <v>210</v>
      </c>
      <c r="I8772" s="5" t="s">
        <v>211</v>
      </c>
      <c r="J8772" s="5" t="s">
        <v>184</v>
      </c>
      <c r="K8772" s="5" t="s">
        <v>185</v>
      </c>
      <c r="L8772" s="7" t="s">
        <v>164</v>
      </c>
      <c r="M8772" t="str">
        <f t="shared" si="413"/>
        <v>No</v>
      </c>
    </row>
    <row r="8773" spans="1:13" ht="15" thickBot="1" x14ac:dyDescent="0.4">
      <c r="A8773" s="5" t="s">
        <v>175</v>
      </c>
      <c r="B8773" s="5" t="s">
        <v>176</v>
      </c>
      <c r="C8773" s="5" t="s">
        <v>8974</v>
      </c>
      <c r="D8773" s="5">
        <f t="shared" si="412"/>
        <v>58434</v>
      </c>
      <c r="E8773" s="6">
        <v>43830</v>
      </c>
      <c r="F8773" s="6">
        <f t="shared" si="411"/>
        <v>43920</v>
      </c>
      <c r="G8773" s="6" t="str">
        <f>IF('BCT Template'!R8772&gt;F8773,"Yes","No")</f>
        <v>No</v>
      </c>
      <c r="H8773" s="5" t="s">
        <v>182</v>
      </c>
      <c r="I8773" s="5" t="s">
        <v>183</v>
      </c>
      <c r="J8773" s="5" t="s">
        <v>184</v>
      </c>
      <c r="K8773" s="5" t="s">
        <v>185</v>
      </c>
      <c r="L8773" s="7" t="s">
        <v>164</v>
      </c>
      <c r="M8773" t="str">
        <f t="shared" si="413"/>
        <v>No</v>
      </c>
    </row>
    <row r="8774" spans="1:13" ht="15" thickBot="1" x14ac:dyDescent="0.4">
      <c r="A8774" s="5" t="s">
        <v>175</v>
      </c>
      <c r="B8774" s="5" t="s">
        <v>176</v>
      </c>
      <c r="C8774" s="5" t="s">
        <v>8975</v>
      </c>
      <c r="D8774" s="5">
        <f t="shared" si="412"/>
        <v>20954</v>
      </c>
      <c r="E8774" s="6">
        <v>38242</v>
      </c>
      <c r="F8774" s="6">
        <f t="shared" si="411"/>
        <v>38332</v>
      </c>
      <c r="G8774" s="6" t="str">
        <f>IF('BCT Template'!R8773&gt;F8774,"Yes","No")</f>
        <v>No</v>
      </c>
      <c r="H8774" s="5" t="s">
        <v>197</v>
      </c>
      <c r="I8774" s="5" t="s">
        <v>198</v>
      </c>
      <c r="J8774" s="5" t="s">
        <v>184</v>
      </c>
      <c r="K8774" s="5" t="s">
        <v>185</v>
      </c>
      <c r="L8774" s="7" t="s">
        <v>164</v>
      </c>
      <c r="M8774" t="str">
        <f t="shared" si="413"/>
        <v>No</v>
      </c>
    </row>
    <row r="8775" spans="1:13" ht="15" thickBot="1" x14ac:dyDescent="0.4">
      <c r="A8775" s="5" t="s">
        <v>175</v>
      </c>
      <c r="B8775" s="5" t="s">
        <v>176</v>
      </c>
      <c r="C8775" s="5" t="s">
        <v>8976</v>
      </c>
      <c r="D8775" s="5">
        <f t="shared" si="412"/>
        <v>80664</v>
      </c>
      <c r="E8775" s="6">
        <v>43616</v>
      </c>
      <c r="F8775" s="6">
        <f t="shared" si="411"/>
        <v>43706</v>
      </c>
      <c r="G8775" s="6" t="str">
        <f>IF('BCT Template'!R8774&gt;F8775,"Yes","No")</f>
        <v>No</v>
      </c>
      <c r="H8775" s="5" t="s">
        <v>182</v>
      </c>
      <c r="I8775" s="5" t="s">
        <v>183</v>
      </c>
      <c r="J8775" s="5" t="s">
        <v>184</v>
      </c>
      <c r="K8775" s="5" t="s">
        <v>185</v>
      </c>
      <c r="L8775" s="7" t="s">
        <v>164</v>
      </c>
      <c r="M8775" t="str">
        <f t="shared" si="413"/>
        <v>No</v>
      </c>
    </row>
    <row r="8776" spans="1:13" ht="15" thickBot="1" x14ac:dyDescent="0.4">
      <c r="A8776" s="5" t="s">
        <v>175</v>
      </c>
      <c r="B8776" s="5" t="s">
        <v>176</v>
      </c>
      <c r="C8776" s="5" t="s">
        <v>8977</v>
      </c>
      <c r="D8776" s="5">
        <f t="shared" si="412"/>
        <v>29011</v>
      </c>
      <c r="E8776" s="6">
        <v>43646</v>
      </c>
      <c r="F8776" s="6">
        <f t="shared" si="411"/>
        <v>43736</v>
      </c>
      <c r="G8776" s="6" t="str">
        <f>IF('BCT Template'!R8775&gt;F8776,"Yes","No")</f>
        <v>No</v>
      </c>
      <c r="H8776" s="5" t="s">
        <v>178</v>
      </c>
      <c r="I8776" s="5" t="s">
        <v>179</v>
      </c>
      <c r="J8776" s="5" t="s">
        <v>35</v>
      </c>
      <c r="K8776" s="5" t="s">
        <v>180</v>
      </c>
      <c r="L8776" s="7" t="s">
        <v>164</v>
      </c>
      <c r="M8776" t="str">
        <f t="shared" si="413"/>
        <v>Yes</v>
      </c>
    </row>
    <row r="8777" spans="1:13" ht="15" thickBot="1" x14ac:dyDescent="0.4">
      <c r="A8777" s="5" t="s">
        <v>175</v>
      </c>
      <c r="B8777" s="5" t="s">
        <v>176</v>
      </c>
      <c r="C8777" s="5" t="s">
        <v>8978</v>
      </c>
      <c r="D8777" s="5">
        <f t="shared" si="412"/>
        <v>57879</v>
      </c>
      <c r="E8777" s="6">
        <v>43689</v>
      </c>
      <c r="F8777" s="6">
        <f t="shared" si="411"/>
        <v>43779</v>
      </c>
      <c r="G8777" s="6" t="str">
        <f>IF('BCT Template'!R8776&gt;F8777,"Yes","No")</f>
        <v>No</v>
      </c>
      <c r="H8777" s="5" t="s">
        <v>189</v>
      </c>
      <c r="I8777" s="5" t="s">
        <v>190</v>
      </c>
      <c r="J8777" s="5" t="s">
        <v>184</v>
      </c>
      <c r="K8777" s="5" t="s">
        <v>185</v>
      </c>
      <c r="L8777" s="7" t="s">
        <v>164</v>
      </c>
      <c r="M8777" t="str">
        <f t="shared" si="413"/>
        <v>No</v>
      </c>
    </row>
    <row r="8778" spans="1:13" ht="15" thickBot="1" x14ac:dyDescent="0.4">
      <c r="A8778" s="5" t="s">
        <v>175</v>
      </c>
      <c r="B8778" s="5" t="s">
        <v>176</v>
      </c>
      <c r="C8778" s="5" t="s">
        <v>8979</v>
      </c>
      <c r="D8778" s="5">
        <f t="shared" si="412"/>
        <v>59871</v>
      </c>
      <c r="E8778" s="6">
        <v>40786</v>
      </c>
      <c r="F8778" s="6">
        <f t="shared" si="411"/>
        <v>40876</v>
      </c>
      <c r="G8778" s="6" t="str">
        <f>IF('BCT Template'!R8777&gt;F8778,"Yes","No")</f>
        <v>No</v>
      </c>
      <c r="H8778" s="5" t="s">
        <v>182</v>
      </c>
      <c r="I8778" s="5" t="s">
        <v>183</v>
      </c>
      <c r="J8778" s="5" t="s">
        <v>184</v>
      </c>
      <c r="K8778" s="5" t="s">
        <v>185</v>
      </c>
      <c r="L8778" s="7" t="s">
        <v>164</v>
      </c>
      <c r="M8778" t="str">
        <f t="shared" si="413"/>
        <v>No</v>
      </c>
    </row>
    <row r="8779" spans="1:13" ht="15" thickBot="1" x14ac:dyDescent="0.4">
      <c r="A8779" s="5" t="s">
        <v>175</v>
      </c>
      <c r="B8779" s="5" t="s">
        <v>176</v>
      </c>
      <c r="C8779" s="5" t="s">
        <v>8980</v>
      </c>
      <c r="D8779" s="5">
        <f t="shared" si="412"/>
        <v>29135</v>
      </c>
      <c r="E8779" s="6">
        <v>39416</v>
      </c>
      <c r="F8779" s="6">
        <f t="shared" si="411"/>
        <v>39506</v>
      </c>
      <c r="G8779" s="6" t="str">
        <f>IF('BCT Template'!R8778&gt;F8779,"Yes","No")</f>
        <v>No</v>
      </c>
      <c r="H8779" s="5" t="s">
        <v>178</v>
      </c>
      <c r="I8779" s="5" t="s">
        <v>179</v>
      </c>
      <c r="J8779" s="5" t="s">
        <v>35</v>
      </c>
      <c r="K8779" s="5" t="s">
        <v>180</v>
      </c>
      <c r="L8779" s="7" t="s">
        <v>164</v>
      </c>
      <c r="M8779" t="str">
        <f t="shared" si="413"/>
        <v>Yes</v>
      </c>
    </row>
    <row r="8780" spans="1:13" ht="15" thickBot="1" x14ac:dyDescent="0.4">
      <c r="A8780" s="5" t="s">
        <v>175</v>
      </c>
      <c r="B8780" s="5" t="s">
        <v>176</v>
      </c>
      <c r="C8780" s="5" t="s">
        <v>8981</v>
      </c>
      <c r="D8780" s="5">
        <f t="shared" si="412"/>
        <v>81551</v>
      </c>
      <c r="E8780" s="6">
        <v>43555</v>
      </c>
      <c r="F8780" s="6">
        <f t="shared" si="411"/>
        <v>43645</v>
      </c>
      <c r="G8780" s="6" t="str">
        <f>IF('BCT Template'!R8779&gt;F8780,"Yes","No")</f>
        <v>No</v>
      </c>
      <c r="H8780" s="5" t="s">
        <v>182</v>
      </c>
      <c r="I8780" s="5" t="s">
        <v>183</v>
      </c>
      <c r="J8780" s="5" t="s">
        <v>184</v>
      </c>
      <c r="K8780" s="5" t="s">
        <v>185</v>
      </c>
      <c r="L8780" s="7" t="s">
        <v>164</v>
      </c>
      <c r="M8780" t="str">
        <f t="shared" si="413"/>
        <v>No</v>
      </c>
    </row>
    <row r="8781" spans="1:13" ht="15" thickBot="1" x14ac:dyDescent="0.4">
      <c r="A8781" s="5" t="s">
        <v>175</v>
      </c>
      <c r="B8781" s="5" t="s">
        <v>176</v>
      </c>
      <c r="C8781" s="5" t="s">
        <v>8982</v>
      </c>
      <c r="D8781" s="5">
        <f t="shared" si="412"/>
        <v>57598</v>
      </c>
      <c r="E8781" s="6">
        <v>42185</v>
      </c>
      <c r="F8781" s="6">
        <f t="shared" si="411"/>
        <v>42275</v>
      </c>
      <c r="G8781" s="6" t="str">
        <f>IF('BCT Template'!R8780&gt;F8781,"Yes","No")</f>
        <v>No</v>
      </c>
      <c r="H8781" s="5" t="s">
        <v>189</v>
      </c>
      <c r="I8781" s="5" t="s">
        <v>190</v>
      </c>
      <c r="J8781" s="5" t="s">
        <v>184</v>
      </c>
      <c r="K8781" s="5" t="s">
        <v>185</v>
      </c>
      <c r="L8781" s="7" t="s">
        <v>164</v>
      </c>
      <c r="M8781" t="str">
        <f t="shared" si="413"/>
        <v>No</v>
      </c>
    </row>
    <row r="8782" spans="1:13" ht="15" thickBot="1" x14ac:dyDescent="0.4">
      <c r="A8782" s="5" t="s">
        <v>175</v>
      </c>
      <c r="B8782" s="5" t="s">
        <v>176</v>
      </c>
      <c r="C8782" s="5" t="s">
        <v>8983</v>
      </c>
      <c r="D8782" s="5">
        <f t="shared" si="412"/>
        <v>25082</v>
      </c>
      <c r="E8782" s="6">
        <v>44651</v>
      </c>
      <c r="F8782" s="6">
        <f t="shared" si="411"/>
        <v>44741</v>
      </c>
      <c r="G8782" s="6" t="str">
        <f>IF('BCT Template'!R8781&gt;F8782,"Yes","No")</f>
        <v>No</v>
      </c>
      <c r="H8782" s="5" t="s">
        <v>240</v>
      </c>
      <c r="I8782" s="5" t="s">
        <v>241</v>
      </c>
      <c r="J8782" s="5" t="s">
        <v>35</v>
      </c>
      <c r="K8782" s="5" t="s">
        <v>180</v>
      </c>
      <c r="L8782" s="7" t="s">
        <v>164</v>
      </c>
      <c r="M8782" t="str">
        <f t="shared" si="413"/>
        <v>Yes</v>
      </c>
    </row>
    <row r="8783" spans="1:13" ht="15" thickBot="1" x14ac:dyDescent="0.4">
      <c r="A8783" s="5" t="s">
        <v>175</v>
      </c>
      <c r="B8783" s="5" t="s">
        <v>176</v>
      </c>
      <c r="C8783" s="5" t="s">
        <v>8984</v>
      </c>
      <c r="D8783" s="5">
        <f t="shared" si="412"/>
        <v>23265</v>
      </c>
      <c r="E8783" s="6">
        <v>37772</v>
      </c>
      <c r="F8783" s="6">
        <f t="shared" si="411"/>
        <v>37862</v>
      </c>
      <c r="G8783" s="6" t="str">
        <f>IF('BCT Template'!R8782&gt;F8783,"Yes","No")</f>
        <v>No</v>
      </c>
      <c r="H8783" s="5" t="s">
        <v>178</v>
      </c>
      <c r="I8783" s="5" t="s">
        <v>179</v>
      </c>
      <c r="J8783" s="5" t="s">
        <v>35</v>
      </c>
      <c r="K8783" s="5" t="s">
        <v>180</v>
      </c>
      <c r="L8783" s="7" t="s">
        <v>164</v>
      </c>
      <c r="M8783" t="str">
        <f t="shared" si="413"/>
        <v>Yes</v>
      </c>
    </row>
    <row r="8784" spans="1:13" ht="15" thickBot="1" x14ac:dyDescent="0.4">
      <c r="A8784" s="5" t="s">
        <v>175</v>
      </c>
      <c r="B8784" s="5" t="s">
        <v>176</v>
      </c>
      <c r="C8784" s="5" t="s">
        <v>8985</v>
      </c>
      <c r="D8784" s="5">
        <f t="shared" si="412"/>
        <v>79442</v>
      </c>
      <c r="E8784" s="6">
        <v>43630</v>
      </c>
      <c r="F8784" s="6">
        <f t="shared" si="411"/>
        <v>43720</v>
      </c>
      <c r="G8784" s="6" t="str">
        <f>IF('BCT Template'!R8783&gt;F8784,"Yes","No")</f>
        <v>No</v>
      </c>
      <c r="H8784" s="5" t="s">
        <v>189</v>
      </c>
      <c r="I8784" s="5" t="s">
        <v>190</v>
      </c>
      <c r="J8784" s="5" t="s">
        <v>200</v>
      </c>
      <c r="K8784" s="5" t="s">
        <v>201</v>
      </c>
      <c r="L8784" s="7" t="s">
        <v>164</v>
      </c>
      <c r="M8784" t="str">
        <f t="shared" si="413"/>
        <v>Yes</v>
      </c>
    </row>
    <row r="8785" spans="1:13" ht="15" thickBot="1" x14ac:dyDescent="0.4">
      <c r="A8785" s="5" t="s">
        <v>175</v>
      </c>
      <c r="B8785" s="5" t="s">
        <v>176</v>
      </c>
      <c r="C8785" s="5" t="s">
        <v>8986</v>
      </c>
      <c r="D8785" s="5">
        <f t="shared" si="412"/>
        <v>58217</v>
      </c>
      <c r="E8785" s="6">
        <v>43677</v>
      </c>
      <c r="F8785" s="6">
        <f t="shared" si="411"/>
        <v>43767</v>
      </c>
      <c r="G8785" s="6" t="str">
        <f>IF('BCT Template'!R8784&gt;F8785,"Yes","No")</f>
        <v>No</v>
      </c>
      <c r="H8785" s="5" t="s">
        <v>182</v>
      </c>
      <c r="I8785" s="5" t="s">
        <v>183</v>
      </c>
      <c r="J8785" s="5" t="s">
        <v>184</v>
      </c>
      <c r="K8785" s="5" t="s">
        <v>185</v>
      </c>
      <c r="L8785" s="7" t="s">
        <v>164</v>
      </c>
      <c r="M8785" t="str">
        <f t="shared" si="413"/>
        <v>No</v>
      </c>
    </row>
    <row r="8786" spans="1:13" ht="15" thickBot="1" x14ac:dyDescent="0.4">
      <c r="A8786" s="5" t="s">
        <v>175</v>
      </c>
      <c r="B8786" s="5" t="s">
        <v>176</v>
      </c>
      <c r="C8786" s="5" t="s">
        <v>8987</v>
      </c>
      <c r="D8786" s="5">
        <f t="shared" si="412"/>
        <v>29561</v>
      </c>
      <c r="E8786" s="6">
        <v>44043</v>
      </c>
      <c r="F8786" s="6">
        <f t="shared" si="411"/>
        <v>44133</v>
      </c>
      <c r="G8786" s="6" t="str">
        <f>IF('BCT Template'!R8785&gt;F8786,"Yes","No")</f>
        <v>No</v>
      </c>
      <c r="H8786" s="5" t="s">
        <v>178</v>
      </c>
      <c r="I8786" s="5" t="s">
        <v>179</v>
      </c>
      <c r="J8786" s="5" t="s">
        <v>35</v>
      </c>
      <c r="K8786" s="5" t="s">
        <v>180</v>
      </c>
      <c r="L8786" s="7" t="s">
        <v>164</v>
      </c>
      <c r="M8786" t="str">
        <f t="shared" si="413"/>
        <v>Yes</v>
      </c>
    </row>
    <row r="8787" spans="1:13" ht="15" thickBot="1" x14ac:dyDescent="0.4">
      <c r="A8787" s="5" t="s">
        <v>175</v>
      </c>
      <c r="B8787" s="5" t="s">
        <v>176</v>
      </c>
      <c r="C8787" s="5" t="s">
        <v>8988</v>
      </c>
      <c r="D8787" s="5">
        <f t="shared" si="412"/>
        <v>58165</v>
      </c>
      <c r="E8787" s="6">
        <v>43951</v>
      </c>
      <c r="F8787" s="6">
        <f t="shared" si="411"/>
        <v>44041</v>
      </c>
      <c r="G8787" s="6" t="str">
        <f>IF('BCT Template'!R8786&gt;F8787,"Yes","No")</f>
        <v>No</v>
      </c>
      <c r="H8787" s="5" t="s">
        <v>182</v>
      </c>
      <c r="I8787" s="5" t="s">
        <v>183</v>
      </c>
      <c r="J8787" s="5" t="s">
        <v>184</v>
      </c>
      <c r="K8787" s="5" t="s">
        <v>185</v>
      </c>
      <c r="L8787" s="7" t="s">
        <v>164</v>
      </c>
      <c r="M8787" t="str">
        <f t="shared" si="413"/>
        <v>No</v>
      </c>
    </row>
    <row r="8788" spans="1:13" ht="15" thickBot="1" x14ac:dyDescent="0.4">
      <c r="A8788" s="5" t="s">
        <v>175</v>
      </c>
      <c r="B8788" s="5" t="s">
        <v>176</v>
      </c>
      <c r="C8788" s="5" t="s">
        <v>8989</v>
      </c>
      <c r="D8788" s="5">
        <f t="shared" si="412"/>
        <v>30722</v>
      </c>
      <c r="E8788" s="6">
        <v>40755</v>
      </c>
      <c r="F8788" s="6">
        <f t="shared" si="411"/>
        <v>40845</v>
      </c>
      <c r="G8788" s="6" t="str">
        <f>IF('BCT Template'!R8787&gt;F8788,"Yes","No")</f>
        <v>No</v>
      </c>
      <c r="H8788" s="5" t="s">
        <v>178</v>
      </c>
      <c r="I8788" s="5" t="s">
        <v>179</v>
      </c>
      <c r="J8788" s="5" t="s">
        <v>35</v>
      </c>
      <c r="K8788" s="5" t="s">
        <v>180</v>
      </c>
      <c r="L8788" s="7" t="s">
        <v>164</v>
      </c>
      <c r="M8788" t="str">
        <f t="shared" si="413"/>
        <v>Yes</v>
      </c>
    </row>
    <row r="8789" spans="1:13" ht="15" thickBot="1" x14ac:dyDescent="0.4">
      <c r="A8789" s="5" t="s">
        <v>175</v>
      </c>
      <c r="B8789" s="5" t="s">
        <v>176</v>
      </c>
      <c r="C8789" s="5" t="s">
        <v>8990</v>
      </c>
      <c r="D8789" s="5">
        <f t="shared" si="412"/>
        <v>80409</v>
      </c>
      <c r="E8789" s="6">
        <v>43251</v>
      </c>
      <c r="F8789" s="6">
        <f t="shared" si="411"/>
        <v>43341</v>
      </c>
      <c r="G8789" s="6" t="str">
        <f>IF('BCT Template'!R8788&gt;F8789,"Yes","No")</f>
        <v>No</v>
      </c>
      <c r="H8789" s="5" t="s">
        <v>182</v>
      </c>
      <c r="I8789" s="5" t="s">
        <v>183</v>
      </c>
      <c r="J8789" s="5" t="s">
        <v>184</v>
      </c>
      <c r="K8789" s="5" t="s">
        <v>185</v>
      </c>
      <c r="L8789" s="7" t="s">
        <v>164</v>
      </c>
      <c r="M8789" t="str">
        <f t="shared" si="413"/>
        <v>No</v>
      </c>
    </row>
    <row r="8790" spans="1:13" ht="15" thickBot="1" x14ac:dyDescent="0.4">
      <c r="A8790" s="5" t="s">
        <v>175</v>
      </c>
      <c r="B8790" s="5" t="s">
        <v>176</v>
      </c>
      <c r="C8790" s="5" t="s">
        <v>8991</v>
      </c>
      <c r="D8790" s="5">
        <f t="shared" si="412"/>
        <v>18746</v>
      </c>
      <c r="E8790" s="6">
        <v>40482</v>
      </c>
      <c r="F8790" s="6">
        <f t="shared" ref="F8790:F8853" si="414">E8790+90</f>
        <v>40572</v>
      </c>
      <c r="G8790" s="6" t="str">
        <f>IF('BCT Template'!R8789&gt;F8790,"Yes","No")</f>
        <v>No</v>
      </c>
      <c r="H8790" s="5" t="s">
        <v>234</v>
      </c>
      <c r="I8790" s="5" t="s">
        <v>235</v>
      </c>
      <c r="J8790" s="5" t="s">
        <v>184</v>
      </c>
      <c r="K8790" s="5" t="s">
        <v>185</v>
      </c>
      <c r="L8790" s="7" t="s">
        <v>164</v>
      </c>
      <c r="M8790" t="str">
        <f t="shared" si="413"/>
        <v>No</v>
      </c>
    </row>
    <row r="8791" spans="1:13" ht="15" thickBot="1" x14ac:dyDescent="0.4">
      <c r="A8791" s="5" t="s">
        <v>175</v>
      </c>
      <c r="B8791" s="5" t="s">
        <v>176</v>
      </c>
      <c r="C8791" s="5" t="s">
        <v>8992</v>
      </c>
      <c r="D8791" s="5">
        <f t="shared" si="412"/>
        <v>22951</v>
      </c>
      <c r="E8791" s="6">
        <v>43281</v>
      </c>
      <c r="F8791" s="6">
        <f t="shared" si="414"/>
        <v>43371</v>
      </c>
      <c r="G8791" s="6" t="str">
        <f>IF('BCT Template'!R8790&gt;F8791,"Yes","No")</f>
        <v>No</v>
      </c>
      <c r="H8791" s="5" t="s">
        <v>178</v>
      </c>
      <c r="I8791" s="5" t="s">
        <v>179</v>
      </c>
      <c r="J8791" s="5" t="s">
        <v>35</v>
      </c>
      <c r="K8791" s="5" t="s">
        <v>180</v>
      </c>
      <c r="L8791" s="7" t="s">
        <v>164</v>
      </c>
      <c r="M8791" t="str">
        <f t="shared" si="413"/>
        <v>Yes</v>
      </c>
    </row>
    <row r="8792" spans="1:13" ht="15" thickBot="1" x14ac:dyDescent="0.4">
      <c r="A8792" s="5" t="s">
        <v>175</v>
      </c>
      <c r="B8792" s="5" t="s">
        <v>176</v>
      </c>
      <c r="C8792" s="5" t="s">
        <v>8993</v>
      </c>
      <c r="D8792" s="5">
        <f t="shared" si="412"/>
        <v>18830</v>
      </c>
      <c r="E8792" s="6">
        <v>44012</v>
      </c>
      <c r="F8792" s="6">
        <f t="shared" si="414"/>
        <v>44102</v>
      </c>
      <c r="G8792" s="6" t="str">
        <f>IF('BCT Template'!R8791&gt;F8792,"Yes","No")</f>
        <v>No</v>
      </c>
      <c r="H8792" s="5" t="s">
        <v>234</v>
      </c>
      <c r="I8792" s="5" t="s">
        <v>235</v>
      </c>
      <c r="J8792" s="5" t="s">
        <v>184</v>
      </c>
      <c r="K8792" s="5" t="s">
        <v>185</v>
      </c>
      <c r="L8792" s="7" t="s">
        <v>164</v>
      </c>
      <c r="M8792" t="str">
        <f t="shared" si="413"/>
        <v>No</v>
      </c>
    </row>
    <row r="8793" spans="1:13" ht="15" thickBot="1" x14ac:dyDescent="0.4">
      <c r="A8793" s="5" t="s">
        <v>175</v>
      </c>
      <c r="B8793" s="5" t="s">
        <v>176</v>
      </c>
      <c r="C8793" s="5" t="s">
        <v>8994</v>
      </c>
      <c r="D8793" s="5">
        <f t="shared" si="412"/>
        <v>58167</v>
      </c>
      <c r="E8793" s="6">
        <v>44012</v>
      </c>
      <c r="F8793" s="6">
        <f t="shared" si="414"/>
        <v>44102</v>
      </c>
      <c r="G8793" s="6" t="str">
        <f>IF('BCT Template'!R8792&gt;F8793,"Yes","No")</f>
        <v>No</v>
      </c>
      <c r="H8793" s="5" t="s">
        <v>182</v>
      </c>
      <c r="I8793" s="5" t="s">
        <v>183</v>
      </c>
      <c r="J8793" s="5" t="s">
        <v>184</v>
      </c>
      <c r="K8793" s="5" t="s">
        <v>185</v>
      </c>
      <c r="L8793" s="7" t="s">
        <v>164</v>
      </c>
      <c r="M8793" t="str">
        <f t="shared" si="413"/>
        <v>No</v>
      </c>
    </row>
    <row r="8794" spans="1:13" ht="15" thickBot="1" x14ac:dyDescent="0.4">
      <c r="A8794" s="5" t="s">
        <v>175</v>
      </c>
      <c r="B8794" s="5" t="s">
        <v>176</v>
      </c>
      <c r="C8794" s="5" t="s">
        <v>8995</v>
      </c>
      <c r="D8794" s="5">
        <f t="shared" si="412"/>
        <v>23578</v>
      </c>
      <c r="E8794" s="6">
        <v>44074</v>
      </c>
      <c r="F8794" s="6">
        <f t="shared" si="414"/>
        <v>44164</v>
      </c>
      <c r="G8794" s="6" t="str">
        <f>IF('BCT Template'!R8793&gt;F8794,"Yes","No")</f>
        <v>No</v>
      </c>
      <c r="H8794" s="5" t="s">
        <v>178</v>
      </c>
      <c r="I8794" s="5" t="s">
        <v>179</v>
      </c>
      <c r="J8794" s="5" t="s">
        <v>35</v>
      </c>
      <c r="K8794" s="5" t="s">
        <v>180</v>
      </c>
      <c r="L8794" s="7" t="s">
        <v>164</v>
      </c>
      <c r="M8794" t="str">
        <f t="shared" si="413"/>
        <v>Yes</v>
      </c>
    </row>
    <row r="8795" spans="1:13" ht="15" thickBot="1" x14ac:dyDescent="0.4">
      <c r="A8795" s="5" t="s">
        <v>175</v>
      </c>
      <c r="B8795" s="5" t="s">
        <v>176</v>
      </c>
      <c r="C8795" s="5" t="s">
        <v>8996</v>
      </c>
      <c r="D8795" s="5">
        <f t="shared" si="412"/>
        <v>30084</v>
      </c>
      <c r="E8795" s="6">
        <v>38595</v>
      </c>
      <c r="F8795" s="6">
        <f t="shared" si="414"/>
        <v>38685</v>
      </c>
      <c r="G8795" s="6" t="str">
        <f>IF('BCT Template'!R8794&gt;F8795,"Yes","No")</f>
        <v>No</v>
      </c>
      <c r="H8795" s="5" t="s">
        <v>178</v>
      </c>
      <c r="I8795" s="5" t="s">
        <v>179</v>
      </c>
      <c r="J8795" s="5" t="s">
        <v>35</v>
      </c>
      <c r="K8795" s="5" t="s">
        <v>180</v>
      </c>
      <c r="L8795" s="7" t="s">
        <v>164</v>
      </c>
      <c r="M8795" t="str">
        <f t="shared" si="413"/>
        <v>Yes</v>
      </c>
    </row>
    <row r="8796" spans="1:13" ht="15" thickBot="1" x14ac:dyDescent="0.4">
      <c r="A8796" s="5" t="s">
        <v>175</v>
      </c>
      <c r="B8796" s="5" t="s">
        <v>176</v>
      </c>
      <c r="C8796" s="5" t="s">
        <v>8997</v>
      </c>
      <c r="D8796" s="5">
        <f t="shared" si="412"/>
        <v>20713</v>
      </c>
      <c r="E8796" s="6">
        <v>42551</v>
      </c>
      <c r="F8796" s="6">
        <f t="shared" si="414"/>
        <v>42641</v>
      </c>
      <c r="G8796" s="6" t="str">
        <f>IF('BCT Template'!R8795&gt;F8796,"Yes","No")</f>
        <v>No</v>
      </c>
      <c r="H8796" s="5" t="s">
        <v>197</v>
      </c>
      <c r="I8796" s="5" t="s">
        <v>198</v>
      </c>
      <c r="J8796" s="5" t="s">
        <v>184</v>
      </c>
      <c r="K8796" s="5" t="s">
        <v>185</v>
      </c>
      <c r="L8796" s="7" t="s">
        <v>164</v>
      </c>
      <c r="M8796" t="str">
        <f t="shared" si="413"/>
        <v>No</v>
      </c>
    </row>
    <row r="8797" spans="1:13" ht="15" thickBot="1" x14ac:dyDescent="0.4">
      <c r="A8797" s="5" t="s">
        <v>175</v>
      </c>
      <c r="B8797" s="5" t="s">
        <v>176</v>
      </c>
      <c r="C8797" s="5" t="s">
        <v>8998</v>
      </c>
      <c r="D8797" s="5">
        <f t="shared" si="412"/>
        <v>57871</v>
      </c>
      <c r="E8797" s="6">
        <v>44286</v>
      </c>
      <c r="F8797" s="6">
        <f t="shared" si="414"/>
        <v>44376</v>
      </c>
      <c r="G8797" s="6" t="str">
        <f>IF('BCT Template'!R8796&gt;F8797,"Yes","No")</f>
        <v>No</v>
      </c>
      <c r="H8797" s="5" t="s">
        <v>189</v>
      </c>
      <c r="I8797" s="5" t="s">
        <v>190</v>
      </c>
      <c r="J8797" s="5" t="s">
        <v>184</v>
      </c>
      <c r="K8797" s="5" t="s">
        <v>185</v>
      </c>
      <c r="L8797" s="7" t="s">
        <v>164</v>
      </c>
      <c r="M8797" t="str">
        <f t="shared" si="413"/>
        <v>No</v>
      </c>
    </row>
    <row r="8798" spans="1:13" ht="15" thickBot="1" x14ac:dyDescent="0.4">
      <c r="A8798" s="5" t="s">
        <v>175</v>
      </c>
      <c r="B8798" s="5" t="s">
        <v>176</v>
      </c>
      <c r="C8798" s="5" t="s">
        <v>8999</v>
      </c>
      <c r="D8798" s="5">
        <f t="shared" si="412"/>
        <v>78761</v>
      </c>
      <c r="E8798" s="6">
        <v>43794</v>
      </c>
      <c r="F8798" s="6">
        <f t="shared" si="414"/>
        <v>43884</v>
      </c>
      <c r="G8798" s="6" t="str">
        <f>IF('BCT Template'!R8797&gt;F8798,"Yes","No")</f>
        <v>No</v>
      </c>
      <c r="H8798" s="5" t="s">
        <v>210</v>
      </c>
      <c r="I8798" s="5" t="s">
        <v>211</v>
      </c>
      <c r="J8798" s="5" t="s">
        <v>184</v>
      </c>
      <c r="K8798" s="5" t="s">
        <v>185</v>
      </c>
      <c r="L8798" s="7" t="s">
        <v>164</v>
      </c>
      <c r="M8798" t="str">
        <f t="shared" si="413"/>
        <v>No</v>
      </c>
    </row>
    <row r="8799" spans="1:13" ht="15" thickBot="1" x14ac:dyDescent="0.4">
      <c r="A8799" s="5" t="s">
        <v>175</v>
      </c>
      <c r="B8799" s="5" t="s">
        <v>176</v>
      </c>
      <c r="C8799" s="5" t="s">
        <v>9000</v>
      </c>
      <c r="D8799" s="5">
        <f t="shared" si="412"/>
        <v>21823</v>
      </c>
      <c r="E8799" s="6">
        <v>40404</v>
      </c>
      <c r="F8799" s="6">
        <f t="shared" si="414"/>
        <v>40494</v>
      </c>
      <c r="G8799" s="6" t="str">
        <f>IF('BCT Template'!R8798&gt;F8799,"Yes","No")</f>
        <v>No</v>
      </c>
      <c r="H8799" s="5" t="s">
        <v>178</v>
      </c>
      <c r="I8799" s="5" t="s">
        <v>179</v>
      </c>
      <c r="J8799" s="5" t="s">
        <v>35</v>
      </c>
      <c r="K8799" s="5" t="s">
        <v>180</v>
      </c>
      <c r="L8799" s="7" t="s">
        <v>164</v>
      </c>
      <c r="M8799" t="str">
        <f t="shared" si="413"/>
        <v>Yes</v>
      </c>
    </row>
    <row r="8800" spans="1:13" ht="15" thickBot="1" x14ac:dyDescent="0.4">
      <c r="A8800" s="5" t="s">
        <v>175</v>
      </c>
      <c r="B8800" s="5" t="s">
        <v>176</v>
      </c>
      <c r="C8800" s="5" t="s">
        <v>9001</v>
      </c>
      <c r="D8800" s="5">
        <f t="shared" si="412"/>
        <v>18330</v>
      </c>
      <c r="E8800" s="6">
        <v>45260</v>
      </c>
      <c r="F8800" s="6">
        <f t="shared" si="414"/>
        <v>45350</v>
      </c>
      <c r="G8800" s="6" t="str">
        <f>IF('BCT Template'!R8799&gt;F8800,"Yes","No")</f>
        <v>No</v>
      </c>
      <c r="H8800" s="5" t="s">
        <v>234</v>
      </c>
      <c r="I8800" s="5" t="s">
        <v>235</v>
      </c>
      <c r="J8800" s="5" t="s">
        <v>184</v>
      </c>
      <c r="K8800" s="5" t="s">
        <v>185</v>
      </c>
      <c r="L8800" s="7" t="s">
        <v>164</v>
      </c>
      <c r="M8800" t="str">
        <f t="shared" si="413"/>
        <v>No</v>
      </c>
    </row>
    <row r="8801" spans="1:13" ht="15" thickBot="1" x14ac:dyDescent="0.4">
      <c r="A8801" s="5" t="s">
        <v>175</v>
      </c>
      <c r="B8801" s="5" t="s">
        <v>176</v>
      </c>
      <c r="C8801" s="5" t="s">
        <v>9002</v>
      </c>
      <c r="D8801" s="5">
        <f t="shared" si="412"/>
        <v>82970</v>
      </c>
      <c r="E8801" s="6">
        <v>45128</v>
      </c>
      <c r="F8801" s="6">
        <f t="shared" si="414"/>
        <v>45218</v>
      </c>
      <c r="G8801" s="6" t="str">
        <f>IF('BCT Template'!R8800&gt;F8801,"Yes","No")</f>
        <v>No</v>
      </c>
      <c r="H8801" s="5" t="s">
        <v>210</v>
      </c>
      <c r="I8801" s="5" t="s">
        <v>211</v>
      </c>
      <c r="J8801" s="5" t="s">
        <v>184</v>
      </c>
      <c r="K8801" s="5" t="s">
        <v>185</v>
      </c>
      <c r="L8801" s="7" t="s">
        <v>164</v>
      </c>
      <c r="M8801" t="str">
        <f t="shared" si="413"/>
        <v>No</v>
      </c>
    </row>
    <row r="8802" spans="1:13" ht="15" thickBot="1" x14ac:dyDescent="0.4">
      <c r="A8802" s="5" t="s">
        <v>175</v>
      </c>
      <c r="B8802" s="5" t="s">
        <v>176</v>
      </c>
      <c r="C8802" s="5" t="s">
        <v>9003</v>
      </c>
      <c r="D8802" s="5">
        <f t="shared" si="412"/>
        <v>81904</v>
      </c>
      <c r="E8802" s="6">
        <v>44012</v>
      </c>
      <c r="F8802" s="6">
        <f t="shared" si="414"/>
        <v>44102</v>
      </c>
      <c r="G8802" s="6" t="str">
        <f>IF('BCT Template'!R8801&gt;F8802,"Yes","No")</f>
        <v>No</v>
      </c>
      <c r="H8802" s="5" t="s">
        <v>182</v>
      </c>
      <c r="I8802" s="5" t="s">
        <v>183</v>
      </c>
      <c r="J8802" s="5" t="s">
        <v>184</v>
      </c>
      <c r="K8802" s="5" t="s">
        <v>185</v>
      </c>
      <c r="L8802" s="7" t="s">
        <v>164</v>
      </c>
      <c r="M8802" t="str">
        <f t="shared" si="413"/>
        <v>No</v>
      </c>
    </row>
    <row r="8803" spans="1:13" ht="15" thickBot="1" x14ac:dyDescent="0.4">
      <c r="A8803" s="5" t="s">
        <v>175</v>
      </c>
      <c r="B8803" s="5" t="s">
        <v>176</v>
      </c>
      <c r="C8803" s="5" t="s">
        <v>9004</v>
      </c>
      <c r="D8803" s="5">
        <f t="shared" si="412"/>
        <v>57227</v>
      </c>
      <c r="E8803" s="6">
        <v>43524</v>
      </c>
      <c r="F8803" s="6">
        <f t="shared" si="414"/>
        <v>43614</v>
      </c>
      <c r="G8803" s="6" t="str">
        <f>IF('BCT Template'!R8802&gt;F8803,"Yes","No")</f>
        <v>No</v>
      </c>
      <c r="H8803" s="5" t="s">
        <v>189</v>
      </c>
      <c r="I8803" s="5" t="s">
        <v>190</v>
      </c>
      <c r="J8803" s="5" t="s">
        <v>200</v>
      </c>
      <c r="K8803" s="5" t="s">
        <v>201</v>
      </c>
      <c r="L8803" s="7" t="s">
        <v>164</v>
      </c>
      <c r="M8803" t="str">
        <f t="shared" si="413"/>
        <v>Yes</v>
      </c>
    </row>
    <row r="8804" spans="1:13" ht="15" thickBot="1" x14ac:dyDescent="0.4">
      <c r="A8804" s="5" t="s">
        <v>175</v>
      </c>
      <c r="B8804" s="5" t="s">
        <v>176</v>
      </c>
      <c r="C8804" s="5" t="s">
        <v>9005</v>
      </c>
      <c r="D8804" s="5">
        <f t="shared" si="412"/>
        <v>78185</v>
      </c>
      <c r="E8804" s="6">
        <v>41151</v>
      </c>
      <c r="F8804" s="6">
        <f t="shared" si="414"/>
        <v>41241</v>
      </c>
      <c r="G8804" s="6" t="str">
        <f>IF('BCT Template'!R8803&gt;F8804,"Yes","No")</f>
        <v>No</v>
      </c>
      <c r="H8804" s="5" t="s">
        <v>189</v>
      </c>
      <c r="I8804" s="5" t="s">
        <v>190</v>
      </c>
      <c r="J8804" s="5" t="s">
        <v>200</v>
      </c>
      <c r="K8804" s="5" t="s">
        <v>201</v>
      </c>
      <c r="L8804" s="7" t="s">
        <v>164</v>
      </c>
      <c r="M8804" t="str">
        <f t="shared" si="413"/>
        <v>Yes</v>
      </c>
    </row>
    <row r="8805" spans="1:13" ht="15" thickBot="1" x14ac:dyDescent="0.4">
      <c r="A8805" s="5" t="s">
        <v>175</v>
      </c>
      <c r="B8805" s="5" t="s">
        <v>176</v>
      </c>
      <c r="C8805" s="5" t="s">
        <v>9006</v>
      </c>
      <c r="D8805" s="5">
        <f t="shared" si="412"/>
        <v>59278</v>
      </c>
      <c r="E8805" s="6">
        <v>44043</v>
      </c>
      <c r="F8805" s="6">
        <f t="shared" si="414"/>
        <v>44133</v>
      </c>
      <c r="G8805" s="6" t="str">
        <f>IF('BCT Template'!R8804&gt;F8805,"Yes","No")</f>
        <v>No</v>
      </c>
      <c r="H8805" s="5" t="s">
        <v>182</v>
      </c>
      <c r="I8805" s="5" t="s">
        <v>183</v>
      </c>
      <c r="J8805" s="5" t="s">
        <v>184</v>
      </c>
      <c r="K8805" s="5" t="s">
        <v>185</v>
      </c>
      <c r="L8805" s="7" t="s">
        <v>164</v>
      </c>
      <c r="M8805" t="str">
        <f t="shared" si="413"/>
        <v>No</v>
      </c>
    </row>
    <row r="8806" spans="1:13" ht="15" thickBot="1" x14ac:dyDescent="0.4">
      <c r="A8806" s="5" t="s">
        <v>175</v>
      </c>
      <c r="B8806" s="5" t="s">
        <v>176</v>
      </c>
      <c r="C8806" s="5" t="s">
        <v>9007</v>
      </c>
      <c r="D8806" s="5">
        <f t="shared" si="412"/>
        <v>25028</v>
      </c>
      <c r="E8806" s="6">
        <v>44012</v>
      </c>
      <c r="F8806" s="6">
        <f t="shared" si="414"/>
        <v>44102</v>
      </c>
      <c r="G8806" s="6" t="str">
        <f>IF('BCT Template'!R8805&gt;F8806,"Yes","No")</f>
        <v>No</v>
      </c>
      <c r="H8806" s="5" t="s">
        <v>240</v>
      </c>
      <c r="I8806" s="5" t="s">
        <v>241</v>
      </c>
      <c r="J8806" s="5" t="s">
        <v>35</v>
      </c>
      <c r="K8806" s="5" t="s">
        <v>180</v>
      </c>
      <c r="L8806" s="7" t="s">
        <v>164</v>
      </c>
      <c r="M8806" t="str">
        <f t="shared" si="413"/>
        <v>Yes</v>
      </c>
    </row>
    <row r="8807" spans="1:13" ht="15" thickBot="1" x14ac:dyDescent="0.4">
      <c r="A8807" s="5" t="s">
        <v>175</v>
      </c>
      <c r="B8807" s="5" t="s">
        <v>176</v>
      </c>
      <c r="C8807" s="5" t="s">
        <v>9008</v>
      </c>
      <c r="D8807" s="5">
        <f t="shared" si="412"/>
        <v>82756</v>
      </c>
      <c r="E8807" s="6">
        <v>44436</v>
      </c>
      <c r="F8807" s="6">
        <f t="shared" si="414"/>
        <v>44526</v>
      </c>
      <c r="G8807" s="6" t="str">
        <f>IF('BCT Template'!R8806&gt;F8807,"Yes","No")</f>
        <v>No</v>
      </c>
      <c r="H8807" s="5" t="s">
        <v>210</v>
      </c>
      <c r="I8807" s="5" t="s">
        <v>211</v>
      </c>
      <c r="J8807" s="5" t="s">
        <v>184</v>
      </c>
      <c r="K8807" s="5" t="s">
        <v>185</v>
      </c>
      <c r="L8807" s="7" t="s">
        <v>164</v>
      </c>
      <c r="M8807" t="str">
        <f t="shared" si="413"/>
        <v>No</v>
      </c>
    </row>
    <row r="8808" spans="1:13" ht="15" thickBot="1" x14ac:dyDescent="0.4">
      <c r="A8808" s="5" t="s">
        <v>175</v>
      </c>
      <c r="B8808" s="5" t="s">
        <v>176</v>
      </c>
      <c r="C8808" s="5" t="s">
        <v>9009</v>
      </c>
      <c r="D8808" s="5">
        <f t="shared" si="412"/>
        <v>59178</v>
      </c>
      <c r="E8808" s="6">
        <v>43917</v>
      </c>
      <c r="F8808" s="6">
        <f t="shared" si="414"/>
        <v>44007</v>
      </c>
      <c r="G8808" s="6" t="str">
        <f>IF('BCT Template'!R8807&gt;F8808,"Yes","No")</f>
        <v>No</v>
      </c>
      <c r="H8808" s="5" t="s">
        <v>182</v>
      </c>
      <c r="I8808" s="5" t="s">
        <v>183</v>
      </c>
      <c r="J8808" s="5" t="s">
        <v>184</v>
      </c>
      <c r="K8808" s="5" t="s">
        <v>185</v>
      </c>
      <c r="L8808" s="7" t="s">
        <v>164</v>
      </c>
      <c r="M8808" t="str">
        <f t="shared" si="413"/>
        <v>No</v>
      </c>
    </row>
    <row r="8809" spans="1:13" ht="15" thickBot="1" x14ac:dyDescent="0.4">
      <c r="A8809" s="5" t="s">
        <v>175</v>
      </c>
      <c r="B8809" s="5" t="s">
        <v>176</v>
      </c>
      <c r="C8809" s="5" t="s">
        <v>9010</v>
      </c>
      <c r="D8809" s="5">
        <f t="shared" si="412"/>
        <v>84540</v>
      </c>
      <c r="E8809" s="6">
        <v>43283</v>
      </c>
      <c r="F8809" s="6">
        <f t="shared" si="414"/>
        <v>43373</v>
      </c>
      <c r="G8809" s="6" t="str">
        <f>IF('BCT Template'!R8808&gt;F8809,"Yes","No")</f>
        <v>No</v>
      </c>
      <c r="H8809" s="5" t="s">
        <v>210</v>
      </c>
      <c r="I8809" s="5" t="s">
        <v>211</v>
      </c>
      <c r="J8809" s="5" t="s">
        <v>184</v>
      </c>
      <c r="K8809" s="5" t="s">
        <v>185</v>
      </c>
      <c r="L8809" s="7" t="s">
        <v>164</v>
      </c>
      <c r="M8809" t="str">
        <f t="shared" si="413"/>
        <v>No</v>
      </c>
    </row>
    <row r="8810" spans="1:13" ht="15" thickBot="1" x14ac:dyDescent="0.4">
      <c r="A8810" s="5" t="s">
        <v>175</v>
      </c>
      <c r="B8810" s="5" t="s">
        <v>176</v>
      </c>
      <c r="C8810" s="5" t="s">
        <v>9011</v>
      </c>
      <c r="D8810" s="5">
        <f t="shared" si="412"/>
        <v>84719</v>
      </c>
      <c r="E8810" s="6">
        <v>43283</v>
      </c>
      <c r="F8810" s="6">
        <f t="shared" si="414"/>
        <v>43373</v>
      </c>
      <c r="G8810" s="6" t="str">
        <f>IF('BCT Template'!R8809&gt;F8810,"Yes","No")</f>
        <v>No</v>
      </c>
      <c r="H8810" s="5" t="s">
        <v>210</v>
      </c>
      <c r="I8810" s="5" t="s">
        <v>211</v>
      </c>
      <c r="J8810" s="5" t="s">
        <v>184</v>
      </c>
      <c r="K8810" s="5" t="s">
        <v>185</v>
      </c>
      <c r="L8810" s="7" t="s">
        <v>164</v>
      </c>
      <c r="M8810" t="str">
        <f t="shared" si="413"/>
        <v>No</v>
      </c>
    </row>
    <row r="8811" spans="1:13" ht="15" thickBot="1" x14ac:dyDescent="0.4">
      <c r="A8811" s="5" t="s">
        <v>175</v>
      </c>
      <c r="B8811" s="5" t="s">
        <v>176</v>
      </c>
      <c r="C8811" s="5" t="s">
        <v>9012</v>
      </c>
      <c r="D8811" s="5">
        <f t="shared" si="412"/>
        <v>82982</v>
      </c>
      <c r="E8811" s="6">
        <v>45153</v>
      </c>
      <c r="F8811" s="6">
        <f t="shared" si="414"/>
        <v>45243</v>
      </c>
      <c r="G8811" s="6" t="str">
        <f>IF('BCT Template'!R8810&gt;F8811,"Yes","No")</f>
        <v>No</v>
      </c>
      <c r="H8811" s="5" t="s">
        <v>210</v>
      </c>
      <c r="I8811" s="5" t="s">
        <v>211</v>
      </c>
      <c r="J8811" s="5" t="s">
        <v>184</v>
      </c>
      <c r="K8811" s="5" t="s">
        <v>185</v>
      </c>
      <c r="L8811" s="7" t="s">
        <v>164</v>
      </c>
      <c r="M8811" t="str">
        <f t="shared" si="413"/>
        <v>No</v>
      </c>
    </row>
    <row r="8812" spans="1:13" ht="15" thickBot="1" x14ac:dyDescent="0.4">
      <c r="A8812" s="5" t="s">
        <v>175</v>
      </c>
      <c r="B8812" s="5" t="s">
        <v>176</v>
      </c>
      <c r="C8812" s="5" t="s">
        <v>9013</v>
      </c>
      <c r="D8812" s="5">
        <f t="shared" si="412"/>
        <v>82184</v>
      </c>
      <c r="E8812" s="6">
        <v>44063</v>
      </c>
      <c r="F8812" s="6">
        <f t="shared" si="414"/>
        <v>44153</v>
      </c>
      <c r="G8812" s="6" t="str">
        <f>IF('BCT Template'!R8811&gt;F8812,"Yes","No")</f>
        <v>No</v>
      </c>
      <c r="H8812" s="5" t="s">
        <v>210</v>
      </c>
      <c r="I8812" s="5" t="s">
        <v>211</v>
      </c>
      <c r="J8812" s="5" t="s">
        <v>184</v>
      </c>
      <c r="K8812" s="5" t="s">
        <v>185</v>
      </c>
      <c r="L8812" s="7" t="s">
        <v>164</v>
      </c>
      <c r="M8812" t="str">
        <f t="shared" si="413"/>
        <v>No</v>
      </c>
    </row>
    <row r="8813" spans="1:13" ht="15" thickBot="1" x14ac:dyDescent="0.4">
      <c r="A8813" s="5" t="s">
        <v>175</v>
      </c>
      <c r="B8813" s="5" t="s">
        <v>176</v>
      </c>
      <c r="C8813" s="5" t="s">
        <v>9014</v>
      </c>
      <c r="D8813" s="5">
        <f t="shared" si="412"/>
        <v>57407</v>
      </c>
      <c r="E8813" s="6">
        <v>43860</v>
      </c>
      <c r="F8813" s="6">
        <f t="shared" si="414"/>
        <v>43950</v>
      </c>
      <c r="G8813" s="6" t="str">
        <f>IF('BCT Template'!R8812&gt;F8813,"Yes","No")</f>
        <v>No</v>
      </c>
      <c r="H8813" s="5" t="s">
        <v>189</v>
      </c>
      <c r="I8813" s="5" t="s">
        <v>190</v>
      </c>
      <c r="J8813" s="5" t="s">
        <v>200</v>
      </c>
      <c r="K8813" s="5" t="s">
        <v>201</v>
      </c>
      <c r="L8813" s="7" t="s">
        <v>164</v>
      </c>
      <c r="M8813" t="str">
        <f t="shared" si="413"/>
        <v>Yes</v>
      </c>
    </row>
    <row r="8814" spans="1:13" ht="15" thickBot="1" x14ac:dyDescent="0.4">
      <c r="A8814" s="5" t="s">
        <v>175</v>
      </c>
      <c r="B8814" s="5" t="s">
        <v>176</v>
      </c>
      <c r="C8814" s="5" t="s">
        <v>9015</v>
      </c>
      <c r="D8814" s="5">
        <f t="shared" si="412"/>
        <v>81908</v>
      </c>
      <c r="E8814" s="6">
        <v>44074</v>
      </c>
      <c r="F8814" s="6">
        <f t="shared" si="414"/>
        <v>44164</v>
      </c>
      <c r="G8814" s="6" t="str">
        <f>IF('BCT Template'!R8813&gt;F8814,"Yes","No")</f>
        <v>No</v>
      </c>
      <c r="H8814" s="5" t="s">
        <v>182</v>
      </c>
      <c r="I8814" s="5" t="s">
        <v>183</v>
      </c>
      <c r="J8814" s="5" t="s">
        <v>200</v>
      </c>
      <c r="K8814" s="5" t="s">
        <v>201</v>
      </c>
      <c r="L8814" s="7" t="s">
        <v>164</v>
      </c>
      <c r="M8814" t="str">
        <f t="shared" si="413"/>
        <v>Yes</v>
      </c>
    </row>
    <row r="8815" spans="1:13" ht="15" thickBot="1" x14ac:dyDescent="0.4">
      <c r="A8815" s="5" t="s">
        <v>175</v>
      </c>
      <c r="B8815" s="5" t="s">
        <v>176</v>
      </c>
      <c r="C8815" s="5" t="s">
        <v>9016</v>
      </c>
      <c r="D8815" s="5">
        <f t="shared" si="412"/>
        <v>21516</v>
      </c>
      <c r="E8815" s="6">
        <v>44255</v>
      </c>
      <c r="F8815" s="6">
        <f t="shared" si="414"/>
        <v>44345</v>
      </c>
      <c r="G8815" s="6" t="str">
        <f>IF('BCT Template'!R8814&gt;F8815,"Yes","No")</f>
        <v>No</v>
      </c>
      <c r="H8815" s="5" t="s">
        <v>178</v>
      </c>
      <c r="I8815" s="5" t="s">
        <v>179</v>
      </c>
      <c r="J8815" s="5" t="s">
        <v>35</v>
      </c>
      <c r="K8815" s="5" t="s">
        <v>180</v>
      </c>
      <c r="L8815" s="7" t="s">
        <v>164</v>
      </c>
      <c r="M8815" t="str">
        <f t="shared" si="413"/>
        <v>Yes</v>
      </c>
    </row>
    <row r="8816" spans="1:13" ht="15" thickBot="1" x14ac:dyDescent="0.4">
      <c r="A8816" s="5" t="s">
        <v>175</v>
      </c>
      <c r="B8816" s="5" t="s">
        <v>176</v>
      </c>
      <c r="C8816" s="5" t="s">
        <v>9017</v>
      </c>
      <c r="D8816" s="5">
        <f t="shared" si="412"/>
        <v>80756</v>
      </c>
      <c r="E8816" s="6">
        <v>44196</v>
      </c>
      <c r="F8816" s="6">
        <f t="shared" si="414"/>
        <v>44286</v>
      </c>
      <c r="G8816" s="6" t="str">
        <f>IF('BCT Template'!R8815&gt;F8816,"Yes","No")</f>
        <v>No</v>
      </c>
      <c r="H8816" s="5" t="s">
        <v>182</v>
      </c>
      <c r="I8816" s="5" t="s">
        <v>183</v>
      </c>
      <c r="J8816" s="5" t="s">
        <v>200</v>
      </c>
      <c r="K8816" s="5" t="s">
        <v>201</v>
      </c>
      <c r="L8816" s="7" t="s">
        <v>164</v>
      </c>
      <c r="M8816" t="str">
        <f t="shared" si="413"/>
        <v>Yes</v>
      </c>
    </row>
    <row r="8817" spans="1:13" ht="15" thickBot="1" x14ac:dyDescent="0.4">
      <c r="A8817" s="5" t="s">
        <v>175</v>
      </c>
      <c r="B8817" s="5" t="s">
        <v>176</v>
      </c>
      <c r="C8817" s="5" t="s">
        <v>9018</v>
      </c>
      <c r="D8817" s="5">
        <f t="shared" si="412"/>
        <v>58747</v>
      </c>
      <c r="E8817" s="6">
        <v>39813</v>
      </c>
      <c r="F8817" s="6">
        <f t="shared" si="414"/>
        <v>39903</v>
      </c>
      <c r="G8817" s="6" t="str">
        <f>IF('BCT Template'!R8816&gt;F8817,"Yes","No")</f>
        <v>No</v>
      </c>
      <c r="H8817" s="5" t="s">
        <v>182</v>
      </c>
      <c r="I8817" s="5" t="s">
        <v>183</v>
      </c>
      <c r="J8817" s="5" t="s">
        <v>184</v>
      </c>
      <c r="K8817" s="5" t="s">
        <v>185</v>
      </c>
      <c r="L8817" s="7" t="s">
        <v>164</v>
      </c>
      <c r="M8817" t="str">
        <f t="shared" si="413"/>
        <v>No</v>
      </c>
    </row>
    <row r="8818" spans="1:13" ht="15" thickBot="1" x14ac:dyDescent="0.4">
      <c r="A8818" s="5" t="s">
        <v>175</v>
      </c>
      <c r="B8818" s="5" t="s">
        <v>176</v>
      </c>
      <c r="C8818" s="5" t="s">
        <v>9019</v>
      </c>
      <c r="D8818" s="5">
        <f t="shared" si="412"/>
        <v>79198</v>
      </c>
      <c r="E8818" s="6">
        <v>42247</v>
      </c>
      <c r="F8818" s="6">
        <f t="shared" si="414"/>
        <v>42337</v>
      </c>
      <c r="G8818" s="6" t="str">
        <f>IF('BCT Template'!R8817&gt;F8818,"Yes","No")</f>
        <v>No</v>
      </c>
      <c r="H8818" s="5" t="s">
        <v>189</v>
      </c>
      <c r="I8818" s="5" t="s">
        <v>190</v>
      </c>
      <c r="J8818" s="5" t="s">
        <v>200</v>
      </c>
      <c r="K8818" s="5" t="s">
        <v>201</v>
      </c>
      <c r="L8818" s="7" t="s">
        <v>164</v>
      </c>
      <c r="M8818" t="str">
        <f t="shared" si="413"/>
        <v>Yes</v>
      </c>
    </row>
    <row r="8819" spans="1:13" ht="15" thickBot="1" x14ac:dyDescent="0.4">
      <c r="A8819" s="5" t="s">
        <v>175</v>
      </c>
      <c r="B8819" s="5" t="s">
        <v>176</v>
      </c>
      <c r="C8819" s="5" t="s">
        <v>9020</v>
      </c>
      <c r="D8819" s="5">
        <f t="shared" si="412"/>
        <v>21593</v>
      </c>
      <c r="E8819" s="6">
        <v>44316</v>
      </c>
      <c r="F8819" s="6">
        <f t="shared" si="414"/>
        <v>44406</v>
      </c>
      <c r="G8819" s="6" t="str">
        <f>IF('BCT Template'!R8818&gt;F8819,"Yes","No")</f>
        <v>No</v>
      </c>
      <c r="H8819" s="5" t="s">
        <v>178</v>
      </c>
      <c r="I8819" s="5" t="s">
        <v>179</v>
      </c>
      <c r="J8819" s="5" t="s">
        <v>35</v>
      </c>
      <c r="K8819" s="5" t="s">
        <v>180</v>
      </c>
      <c r="L8819" s="7" t="s">
        <v>164</v>
      </c>
      <c r="M8819" t="str">
        <f t="shared" si="413"/>
        <v>Yes</v>
      </c>
    </row>
    <row r="8820" spans="1:13" ht="15" thickBot="1" x14ac:dyDescent="0.4">
      <c r="A8820" s="5" t="s">
        <v>175</v>
      </c>
      <c r="B8820" s="5" t="s">
        <v>176</v>
      </c>
      <c r="C8820" s="5" t="s">
        <v>9021</v>
      </c>
      <c r="D8820" s="5">
        <f t="shared" si="412"/>
        <v>58923</v>
      </c>
      <c r="E8820" s="6">
        <v>44012</v>
      </c>
      <c r="F8820" s="6">
        <f t="shared" si="414"/>
        <v>44102</v>
      </c>
      <c r="G8820" s="6" t="str">
        <f>IF('BCT Template'!R8819&gt;F8820,"Yes","No")</f>
        <v>No</v>
      </c>
      <c r="H8820" s="5" t="s">
        <v>182</v>
      </c>
      <c r="I8820" s="5" t="s">
        <v>183</v>
      </c>
      <c r="J8820" s="5" t="s">
        <v>200</v>
      </c>
      <c r="K8820" s="5" t="s">
        <v>201</v>
      </c>
      <c r="L8820" s="7" t="s">
        <v>164</v>
      </c>
      <c r="M8820" t="str">
        <f t="shared" si="413"/>
        <v>Yes</v>
      </c>
    </row>
    <row r="8821" spans="1:13" ht="15" thickBot="1" x14ac:dyDescent="0.4">
      <c r="A8821" s="5" t="s">
        <v>175</v>
      </c>
      <c r="B8821" s="5" t="s">
        <v>176</v>
      </c>
      <c r="C8821" s="5" t="s">
        <v>9022</v>
      </c>
      <c r="D8821" s="5">
        <f t="shared" si="412"/>
        <v>21357</v>
      </c>
      <c r="E8821" s="6">
        <v>43251</v>
      </c>
      <c r="F8821" s="6">
        <f t="shared" si="414"/>
        <v>43341</v>
      </c>
      <c r="G8821" s="6" t="str">
        <f>IF('BCT Template'!R8820&gt;F8821,"Yes","No")</f>
        <v>No</v>
      </c>
      <c r="H8821" s="5" t="s">
        <v>178</v>
      </c>
      <c r="I8821" s="5" t="s">
        <v>179</v>
      </c>
      <c r="J8821" s="5" t="s">
        <v>35</v>
      </c>
      <c r="K8821" s="5" t="s">
        <v>180</v>
      </c>
      <c r="L8821" s="7" t="s">
        <v>164</v>
      </c>
      <c r="M8821" t="str">
        <f t="shared" si="413"/>
        <v>Yes</v>
      </c>
    </row>
    <row r="8822" spans="1:13" ht="15" thickBot="1" x14ac:dyDescent="0.4">
      <c r="A8822" s="5" t="s">
        <v>175</v>
      </c>
      <c r="B8822" s="5" t="s">
        <v>176</v>
      </c>
      <c r="C8822" s="5" t="s">
        <v>9023</v>
      </c>
      <c r="D8822" s="5">
        <f t="shared" si="412"/>
        <v>79323</v>
      </c>
      <c r="E8822" s="6">
        <v>44457</v>
      </c>
      <c r="F8822" s="6">
        <f t="shared" si="414"/>
        <v>44547</v>
      </c>
      <c r="G8822" s="6" t="str">
        <f>IF('BCT Template'!R8821&gt;F8822,"Yes","No")</f>
        <v>No</v>
      </c>
      <c r="H8822" s="5" t="s">
        <v>189</v>
      </c>
      <c r="I8822" s="5" t="s">
        <v>190</v>
      </c>
      <c r="J8822" s="5" t="s">
        <v>184</v>
      </c>
      <c r="K8822" s="5" t="s">
        <v>185</v>
      </c>
      <c r="L8822" s="7" t="s">
        <v>164</v>
      </c>
      <c r="M8822" t="str">
        <f t="shared" si="413"/>
        <v>No</v>
      </c>
    </row>
    <row r="8823" spans="1:13" ht="15" thickBot="1" x14ac:dyDescent="0.4">
      <c r="A8823" s="5" t="s">
        <v>175</v>
      </c>
      <c r="B8823" s="5" t="s">
        <v>176</v>
      </c>
      <c r="C8823" s="5" t="s">
        <v>9024</v>
      </c>
      <c r="D8823" s="5">
        <f t="shared" si="412"/>
        <v>80021</v>
      </c>
      <c r="E8823" s="6">
        <v>42916</v>
      </c>
      <c r="F8823" s="6">
        <f t="shared" si="414"/>
        <v>43006</v>
      </c>
      <c r="G8823" s="6" t="str">
        <f>IF('BCT Template'!R8822&gt;F8823,"Yes","No")</f>
        <v>No</v>
      </c>
      <c r="H8823" s="5" t="s">
        <v>182</v>
      </c>
      <c r="I8823" s="5" t="s">
        <v>183</v>
      </c>
      <c r="J8823" s="5" t="s">
        <v>184</v>
      </c>
      <c r="K8823" s="5" t="s">
        <v>185</v>
      </c>
      <c r="L8823" s="7" t="s">
        <v>164</v>
      </c>
      <c r="M8823" t="str">
        <f t="shared" si="413"/>
        <v>No</v>
      </c>
    </row>
    <row r="8824" spans="1:13" ht="15" thickBot="1" x14ac:dyDescent="0.4">
      <c r="A8824" s="5" t="s">
        <v>175</v>
      </c>
      <c r="B8824" s="5" t="s">
        <v>176</v>
      </c>
      <c r="C8824" s="5" t="s">
        <v>9025</v>
      </c>
      <c r="D8824" s="5">
        <f t="shared" si="412"/>
        <v>77700</v>
      </c>
      <c r="E8824" s="6">
        <v>42719</v>
      </c>
      <c r="F8824" s="6">
        <f t="shared" si="414"/>
        <v>42809</v>
      </c>
      <c r="G8824" s="6" t="str">
        <f>IF('BCT Template'!R8823&gt;F8824,"Yes","No")</f>
        <v>No</v>
      </c>
      <c r="H8824" s="5" t="s">
        <v>189</v>
      </c>
      <c r="I8824" s="5" t="s">
        <v>190</v>
      </c>
      <c r="J8824" s="5" t="s">
        <v>184</v>
      </c>
      <c r="K8824" s="5" t="s">
        <v>185</v>
      </c>
      <c r="L8824" s="7" t="s">
        <v>164</v>
      </c>
      <c r="M8824" t="str">
        <f t="shared" si="413"/>
        <v>No</v>
      </c>
    </row>
    <row r="8825" spans="1:13" ht="15" thickBot="1" x14ac:dyDescent="0.4">
      <c r="A8825" s="5" t="s">
        <v>175</v>
      </c>
      <c r="B8825" s="5" t="s">
        <v>176</v>
      </c>
      <c r="C8825" s="5" t="s">
        <v>9026</v>
      </c>
      <c r="D8825" s="5">
        <f t="shared" si="412"/>
        <v>79316</v>
      </c>
      <c r="E8825" s="6">
        <v>43373</v>
      </c>
      <c r="F8825" s="6">
        <f t="shared" si="414"/>
        <v>43463</v>
      </c>
      <c r="G8825" s="6" t="str">
        <f>IF('BCT Template'!R8824&gt;F8825,"Yes","No")</f>
        <v>No</v>
      </c>
      <c r="H8825" s="5" t="s">
        <v>189</v>
      </c>
      <c r="I8825" s="5" t="s">
        <v>190</v>
      </c>
      <c r="J8825" s="5" t="s">
        <v>200</v>
      </c>
      <c r="K8825" s="5" t="s">
        <v>201</v>
      </c>
      <c r="L8825" s="7" t="s">
        <v>164</v>
      </c>
      <c r="M8825" t="str">
        <f t="shared" si="413"/>
        <v>Yes</v>
      </c>
    </row>
    <row r="8826" spans="1:13" ht="15" thickBot="1" x14ac:dyDescent="0.4">
      <c r="A8826" s="5" t="s">
        <v>175</v>
      </c>
      <c r="B8826" s="5" t="s">
        <v>176</v>
      </c>
      <c r="C8826" s="5" t="s">
        <v>9027</v>
      </c>
      <c r="D8826" s="5">
        <f t="shared" si="412"/>
        <v>22667</v>
      </c>
      <c r="E8826" s="6">
        <v>43710</v>
      </c>
      <c r="F8826" s="6">
        <f t="shared" si="414"/>
        <v>43800</v>
      </c>
      <c r="G8826" s="6" t="str">
        <f>IF('BCT Template'!R8825&gt;F8826,"Yes","No")</f>
        <v>No</v>
      </c>
      <c r="H8826" s="5" t="s">
        <v>178</v>
      </c>
      <c r="I8826" s="5" t="s">
        <v>179</v>
      </c>
      <c r="J8826" s="5" t="s">
        <v>35</v>
      </c>
      <c r="K8826" s="5" t="s">
        <v>180</v>
      </c>
      <c r="L8826" s="7" t="s">
        <v>164</v>
      </c>
      <c r="M8826" t="str">
        <f t="shared" si="413"/>
        <v>Yes</v>
      </c>
    </row>
    <row r="8827" spans="1:13" ht="15" thickBot="1" x14ac:dyDescent="0.4">
      <c r="A8827" s="5" t="s">
        <v>175</v>
      </c>
      <c r="B8827" s="5" t="s">
        <v>176</v>
      </c>
      <c r="C8827" s="5" t="s">
        <v>9028</v>
      </c>
      <c r="D8827" s="5">
        <f t="shared" si="412"/>
        <v>59354</v>
      </c>
      <c r="E8827" s="6">
        <v>44255</v>
      </c>
      <c r="F8827" s="6">
        <f t="shared" si="414"/>
        <v>44345</v>
      </c>
      <c r="G8827" s="6" t="str">
        <f>IF('BCT Template'!R8826&gt;F8827,"Yes","No")</f>
        <v>No</v>
      </c>
      <c r="H8827" s="5" t="s">
        <v>182</v>
      </c>
      <c r="I8827" s="5" t="s">
        <v>183</v>
      </c>
      <c r="J8827" s="5" t="s">
        <v>184</v>
      </c>
      <c r="K8827" s="5" t="s">
        <v>185</v>
      </c>
      <c r="L8827" s="7" t="s">
        <v>164</v>
      </c>
      <c r="M8827" t="str">
        <f t="shared" si="413"/>
        <v>No</v>
      </c>
    </row>
    <row r="8828" spans="1:13" ht="15" thickBot="1" x14ac:dyDescent="0.4">
      <c r="A8828" s="5" t="s">
        <v>175</v>
      </c>
      <c r="B8828" s="5" t="s">
        <v>176</v>
      </c>
      <c r="C8828" s="5" t="s">
        <v>9029</v>
      </c>
      <c r="D8828" s="5">
        <f t="shared" si="412"/>
        <v>22693</v>
      </c>
      <c r="E8828" s="6">
        <v>44270</v>
      </c>
      <c r="F8828" s="6">
        <f t="shared" si="414"/>
        <v>44360</v>
      </c>
      <c r="G8828" s="6" t="str">
        <f>IF('BCT Template'!R8827&gt;F8828,"Yes","No")</f>
        <v>No</v>
      </c>
      <c r="H8828" s="5" t="s">
        <v>178</v>
      </c>
      <c r="I8828" s="5" t="s">
        <v>179</v>
      </c>
      <c r="J8828" s="5" t="s">
        <v>35</v>
      </c>
      <c r="K8828" s="5" t="s">
        <v>180</v>
      </c>
      <c r="L8828" s="7" t="s">
        <v>164</v>
      </c>
      <c r="M8828" t="str">
        <f t="shared" si="413"/>
        <v>Yes</v>
      </c>
    </row>
    <row r="8829" spans="1:13" ht="15" thickBot="1" x14ac:dyDescent="0.4">
      <c r="A8829" s="5" t="s">
        <v>175</v>
      </c>
      <c r="B8829" s="5" t="s">
        <v>176</v>
      </c>
      <c r="C8829" s="5" t="s">
        <v>9030</v>
      </c>
      <c r="D8829" s="5">
        <f t="shared" si="412"/>
        <v>78122</v>
      </c>
      <c r="E8829" s="6">
        <v>43617</v>
      </c>
      <c r="F8829" s="6">
        <f t="shared" si="414"/>
        <v>43707</v>
      </c>
      <c r="G8829" s="6" t="str">
        <f>IF('BCT Template'!R8828&gt;F8829,"Yes","No")</f>
        <v>No</v>
      </c>
      <c r="H8829" s="5" t="s">
        <v>189</v>
      </c>
      <c r="I8829" s="5" t="s">
        <v>190</v>
      </c>
      <c r="J8829" s="5" t="s">
        <v>184</v>
      </c>
      <c r="K8829" s="5" t="s">
        <v>185</v>
      </c>
      <c r="L8829" s="7" t="s">
        <v>164</v>
      </c>
      <c r="M8829" t="str">
        <f t="shared" si="413"/>
        <v>No</v>
      </c>
    </row>
    <row r="8830" spans="1:13" ht="15" thickBot="1" x14ac:dyDescent="0.4">
      <c r="A8830" s="5" t="s">
        <v>175</v>
      </c>
      <c r="B8830" s="5" t="s">
        <v>176</v>
      </c>
      <c r="C8830" s="5" t="s">
        <v>9031</v>
      </c>
      <c r="D8830" s="5">
        <f t="shared" si="412"/>
        <v>31120</v>
      </c>
      <c r="E8830" s="6">
        <v>44012</v>
      </c>
      <c r="F8830" s="6">
        <f t="shared" si="414"/>
        <v>44102</v>
      </c>
      <c r="G8830" s="6" t="str">
        <f>IF('BCT Template'!R8829&gt;F8830,"Yes","No")</f>
        <v>No</v>
      </c>
      <c r="H8830" s="5" t="s">
        <v>178</v>
      </c>
      <c r="I8830" s="5" t="s">
        <v>179</v>
      </c>
      <c r="J8830" s="5" t="s">
        <v>35</v>
      </c>
      <c r="K8830" s="5" t="s">
        <v>180</v>
      </c>
      <c r="L8830" s="7" t="s">
        <v>164</v>
      </c>
      <c r="M8830" t="str">
        <f t="shared" si="413"/>
        <v>Yes</v>
      </c>
    </row>
    <row r="8831" spans="1:13" ht="15" thickBot="1" x14ac:dyDescent="0.4">
      <c r="A8831" s="5" t="s">
        <v>175</v>
      </c>
      <c r="B8831" s="5" t="s">
        <v>176</v>
      </c>
      <c r="C8831" s="5" t="s">
        <v>9032</v>
      </c>
      <c r="D8831" s="5">
        <f t="shared" si="412"/>
        <v>77583</v>
      </c>
      <c r="E8831" s="6">
        <v>44104</v>
      </c>
      <c r="F8831" s="6">
        <f t="shared" si="414"/>
        <v>44194</v>
      </c>
      <c r="G8831" s="6" t="str">
        <f>IF('BCT Template'!R8830&gt;F8831,"Yes","No")</f>
        <v>No</v>
      </c>
      <c r="H8831" s="5" t="s">
        <v>189</v>
      </c>
      <c r="I8831" s="5" t="s">
        <v>190</v>
      </c>
      <c r="J8831" s="5" t="s">
        <v>184</v>
      </c>
      <c r="K8831" s="5" t="s">
        <v>185</v>
      </c>
      <c r="L8831" s="7" t="s">
        <v>164</v>
      </c>
      <c r="M8831" t="str">
        <f t="shared" si="413"/>
        <v>No</v>
      </c>
    </row>
    <row r="8832" spans="1:13" ht="15" thickBot="1" x14ac:dyDescent="0.4">
      <c r="A8832" s="5" t="s">
        <v>175</v>
      </c>
      <c r="B8832" s="5" t="s">
        <v>176</v>
      </c>
      <c r="C8832" s="5" t="s">
        <v>9033</v>
      </c>
      <c r="D8832" s="5">
        <f t="shared" si="412"/>
        <v>58411</v>
      </c>
      <c r="E8832" s="6">
        <v>39994</v>
      </c>
      <c r="F8832" s="6">
        <f t="shared" si="414"/>
        <v>40084</v>
      </c>
      <c r="G8832" s="6" t="str">
        <f>IF('BCT Template'!R8831&gt;F8832,"Yes","No")</f>
        <v>No</v>
      </c>
      <c r="H8832" s="5" t="s">
        <v>182</v>
      </c>
      <c r="I8832" s="5" t="s">
        <v>183</v>
      </c>
      <c r="J8832" s="5" t="s">
        <v>184</v>
      </c>
      <c r="K8832" s="5" t="s">
        <v>185</v>
      </c>
      <c r="L8832" s="7" t="s">
        <v>164</v>
      </c>
      <c r="M8832" t="str">
        <f t="shared" si="413"/>
        <v>No</v>
      </c>
    </row>
    <row r="8833" spans="1:13" ht="15" thickBot="1" x14ac:dyDescent="0.4">
      <c r="A8833" s="5" t="s">
        <v>175</v>
      </c>
      <c r="B8833" s="5" t="s">
        <v>176</v>
      </c>
      <c r="C8833" s="5" t="s">
        <v>9034</v>
      </c>
      <c r="D8833" s="5">
        <f t="shared" si="412"/>
        <v>59046</v>
      </c>
      <c r="E8833" s="6">
        <v>42247</v>
      </c>
      <c r="F8833" s="6">
        <f t="shared" si="414"/>
        <v>42337</v>
      </c>
      <c r="G8833" s="6" t="str">
        <f>IF('BCT Template'!R8832&gt;F8833,"Yes","No")</f>
        <v>No</v>
      </c>
      <c r="H8833" s="5" t="s">
        <v>182</v>
      </c>
      <c r="I8833" s="5" t="s">
        <v>183</v>
      </c>
      <c r="J8833" s="5" t="s">
        <v>184</v>
      </c>
      <c r="K8833" s="5" t="s">
        <v>185</v>
      </c>
      <c r="L8833" s="7" t="s">
        <v>164</v>
      </c>
      <c r="M8833" t="str">
        <f t="shared" si="413"/>
        <v>No</v>
      </c>
    </row>
    <row r="8834" spans="1:13" ht="15" thickBot="1" x14ac:dyDescent="0.4">
      <c r="A8834" s="5" t="s">
        <v>175</v>
      </c>
      <c r="B8834" s="5" t="s">
        <v>176</v>
      </c>
      <c r="C8834" s="5" t="s">
        <v>9035</v>
      </c>
      <c r="D8834" s="5">
        <f t="shared" si="412"/>
        <v>57821</v>
      </c>
      <c r="E8834" s="6">
        <v>44104</v>
      </c>
      <c r="F8834" s="6">
        <f t="shared" si="414"/>
        <v>44194</v>
      </c>
      <c r="G8834" s="6" t="str">
        <f>IF('BCT Template'!R8833&gt;F8834,"Yes","No")</f>
        <v>No</v>
      </c>
      <c r="H8834" s="5" t="s">
        <v>189</v>
      </c>
      <c r="I8834" s="5" t="s">
        <v>190</v>
      </c>
      <c r="J8834" s="5" t="s">
        <v>200</v>
      </c>
      <c r="K8834" s="5" t="s">
        <v>201</v>
      </c>
      <c r="L8834" s="7" t="s">
        <v>164</v>
      </c>
      <c r="M8834" t="str">
        <f t="shared" si="413"/>
        <v>Yes</v>
      </c>
    </row>
    <row r="8835" spans="1:13" ht="15" thickBot="1" x14ac:dyDescent="0.4">
      <c r="A8835" s="5" t="s">
        <v>175</v>
      </c>
      <c r="B8835" s="5" t="s">
        <v>176</v>
      </c>
      <c r="C8835" s="5" t="s">
        <v>9036</v>
      </c>
      <c r="D8835" s="5">
        <f t="shared" ref="D8835:D8898" si="415">C8835*1</f>
        <v>78745</v>
      </c>
      <c r="E8835" s="6">
        <v>44007</v>
      </c>
      <c r="F8835" s="6">
        <f t="shared" si="414"/>
        <v>44097</v>
      </c>
      <c r="G8835" s="6" t="str">
        <f>IF('BCT Template'!R8834&gt;F8835,"Yes","No")</f>
        <v>No</v>
      </c>
      <c r="H8835" s="5" t="s">
        <v>210</v>
      </c>
      <c r="I8835" s="5" t="s">
        <v>211</v>
      </c>
      <c r="J8835" s="5" t="s">
        <v>184</v>
      </c>
      <c r="K8835" s="5" t="s">
        <v>185</v>
      </c>
      <c r="L8835" s="7" t="s">
        <v>164</v>
      </c>
      <c r="M8835" t="str">
        <f t="shared" ref="M8835:M8898" si="416">IF(J8835=" ","Yes",IF(J8835="3","Yes","No"))</f>
        <v>No</v>
      </c>
    </row>
    <row r="8836" spans="1:13" ht="15" thickBot="1" x14ac:dyDescent="0.4">
      <c r="A8836" s="5" t="s">
        <v>175</v>
      </c>
      <c r="B8836" s="5" t="s">
        <v>176</v>
      </c>
      <c r="C8836" s="5" t="s">
        <v>9037</v>
      </c>
      <c r="D8836" s="5">
        <f t="shared" si="415"/>
        <v>79021</v>
      </c>
      <c r="E8836" s="6">
        <v>43997</v>
      </c>
      <c r="F8836" s="6">
        <f t="shared" si="414"/>
        <v>44087</v>
      </c>
      <c r="G8836" s="6" t="str">
        <f>IF('BCT Template'!R8835&gt;F8836,"Yes","No")</f>
        <v>No</v>
      </c>
      <c r="H8836" s="5" t="s">
        <v>189</v>
      </c>
      <c r="I8836" s="5" t="s">
        <v>190</v>
      </c>
      <c r="J8836" s="5" t="s">
        <v>200</v>
      </c>
      <c r="K8836" s="5" t="s">
        <v>201</v>
      </c>
      <c r="L8836" s="7" t="s">
        <v>164</v>
      </c>
      <c r="M8836" t="str">
        <f t="shared" si="416"/>
        <v>Yes</v>
      </c>
    </row>
    <row r="8837" spans="1:13" ht="15" thickBot="1" x14ac:dyDescent="0.4">
      <c r="A8837" s="5" t="s">
        <v>175</v>
      </c>
      <c r="B8837" s="5" t="s">
        <v>176</v>
      </c>
      <c r="C8837" s="5" t="s">
        <v>9038</v>
      </c>
      <c r="D8837" s="5">
        <f t="shared" si="415"/>
        <v>18535</v>
      </c>
      <c r="E8837" s="6">
        <v>42613</v>
      </c>
      <c r="F8837" s="6">
        <f t="shared" si="414"/>
        <v>42703</v>
      </c>
      <c r="G8837" s="6" t="str">
        <f>IF('BCT Template'!R8836&gt;F8837,"Yes","No")</f>
        <v>No</v>
      </c>
      <c r="H8837" s="5" t="s">
        <v>234</v>
      </c>
      <c r="I8837" s="5" t="s">
        <v>235</v>
      </c>
      <c r="J8837" s="5" t="s">
        <v>200</v>
      </c>
      <c r="K8837" s="5" t="s">
        <v>201</v>
      </c>
      <c r="L8837" s="7" t="s">
        <v>164</v>
      </c>
      <c r="M8837" t="str">
        <f t="shared" si="416"/>
        <v>Yes</v>
      </c>
    </row>
    <row r="8838" spans="1:13" ht="15" thickBot="1" x14ac:dyDescent="0.4">
      <c r="A8838" s="5" t="s">
        <v>175</v>
      </c>
      <c r="B8838" s="5" t="s">
        <v>176</v>
      </c>
      <c r="C8838" s="5" t="s">
        <v>9039</v>
      </c>
      <c r="D8838" s="5">
        <f t="shared" si="415"/>
        <v>30728</v>
      </c>
      <c r="E8838" s="6">
        <v>43585</v>
      </c>
      <c r="F8838" s="6">
        <f t="shared" si="414"/>
        <v>43675</v>
      </c>
      <c r="G8838" s="6" t="str">
        <f>IF('BCT Template'!R8837&gt;F8838,"Yes","No")</f>
        <v>No</v>
      </c>
      <c r="H8838" s="5" t="s">
        <v>178</v>
      </c>
      <c r="I8838" s="5" t="s">
        <v>179</v>
      </c>
      <c r="J8838" s="5" t="s">
        <v>35</v>
      </c>
      <c r="K8838" s="5" t="s">
        <v>180</v>
      </c>
      <c r="L8838" s="7" t="s">
        <v>164</v>
      </c>
      <c r="M8838" t="str">
        <f t="shared" si="416"/>
        <v>Yes</v>
      </c>
    </row>
    <row r="8839" spans="1:13" ht="15" thickBot="1" x14ac:dyDescent="0.4">
      <c r="A8839" s="5" t="s">
        <v>175</v>
      </c>
      <c r="B8839" s="5" t="s">
        <v>176</v>
      </c>
      <c r="C8839" s="5" t="s">
        <v>9040</v>
      </c>
      <c r="D8839" s="5">
        <f t="shared" si="415"/>
        <v>31112</v>
      </c>
      <c r="E8839" s="6">
        <v>43281</v>
      </c>
      <c r="F8839" s="6">
        <f t="shared" si="414"/>
        <v>43371</v>
      </c>
      <c r="G8839" s="6" t="str">
        <f>IF('BCT Template'!R8838&gt;F8839,"Yes","No")</f>
        <v>No</v>
      </c>
      <c r="H8839" s="5" t="s">
        <v>178</v>
      </c>
      <c r="I8839" s="5" t="s">
        <v>179</v>
      </c>
      <c r="J8839" s="5" t="s">
        <v>35</v>
      </c>
      <c r="K8839" s="5" t="s">
        <v>180</v>
      </c>
      <c r="L8839" s="7" t="s">
        <v>164</v>
      </c>
      <c r="M8839" t="str">
        <f t="shared" si="416"/>
        <v>Yes</v>
      </c>
    </row>
    <row r="8840" spans="1:13" ht="15" thickBot="1" x14ac:dyDescent="0.4">
      <c r="A8840" s="5" t="s">
        <v>175</v>
      </c>
      <c r="B8840" s="5" t="s">
        <v>176</v>
      </c>
      <c r="C8840" s="5" t="s">
        <v>9041</v>
      </c>
      <c r="D8840" s="5">
        <f t="shared" si="415"/>
        <v>18641</v>
      </c>
      <c r="E8840" s="6">
        <v>43646</v>
      </c>
      <c r="F8840" s="6">
        <f t="shared" si="414"/>
        <v>43736</v>
      </c>
      <c r="G8840" s="6" t="str">
        <f>IF('BCT Template'!R8839&gt;F8840,"Yes","No")</f>
        <v>No</v>
      </c>
      <c r="H8840" s="5" t="s">
        <v>234</v>
      </c>
      <c r="I8840" s="5" t="s">
        <v>235</v>
      </c>
      <c r="J8840" s="5" t="s">
        <v>184</v>
      </c>
      <c r="K8840" s="5" t="s">
        <v>185</v>
      </c>
      <c r="L8840" s="7" t="s">
        <v>164</v>
      </c>
      <c r="M8840" t="str">
        <f t="shared" si="416"/>
        <v>No</v>
      </c>
    </row>
    <row r="8841" spans="1:13" ht="15" thickBot="1" x14ac:dyDescent="0.4">
      <c r="A8841" s="5" t="s">
        <v>175</v>
      </c>
      <c r="B8841" s="5" t="s">
        <v>176</v>
      </c>
      <c r="C8841" s="5" t="s">
        <v>9042</v>
      </c>
      <c r="D8841" s="5">
        <f t="shared" si="415"/>
        <v>81935</v>
      </c>
      <c r="E8841" s="6">
        <v>44043</v>
      </c>
      <c r="F8841" s="6">
        <f t="shared" si="414"/>
        <v>44133</v>
      </c>
      <c r="G8841" s="6" t="str">
        <f>IF('BCT Template'!R8840&gt;F8841,"Yes","No")</f>
        <v>No</v>
      </c>
      <c r="H8841" s="5" t="s">
        <v>182</v>
      </c>
      <c r="I8841" s="5" t="s">
        <v>183</v>
      </c>
      <c r="J8841" s="5" t="s">
        <v>200</v>
      </c>
      <c r="K8841" s="5" t="s">
        <v>201</v>
      </c>
      <c r="L8841" s="7" t="s">
        <v>164</v>
      </c>
      <c r="M8841" t="str">
        <f t="shared" si="416"/>
        <v>Yes</v>
      </c>
    </row>
    <row r="8842" spans="1:13" ht="15" thickBot="1" x14ac:dyDescent="0.4">
      <c r="A8842" s="5" t="s">
        <v>175</v>
      </c>
      <c r="B8842" s="5" t="s">
        <v>176</v>
      </c>
      <c r="C8842" s="5" t="s">
        <v>9043</v>
      </c>
      <c r="D8842" s="5">
        <f t="shared" si="415"/>
        <v>23050</v>
      </c>
      <c r="E8842" s="6">
        <v>44012</v>
      </c>
      <c r="F8842" s="6">
        <f t="shared" si="414"/>
        <v>44102</v>
      </c>
      <c r="G8842" s="6" t="str">
        <f>IF('BCT Template'!R8841&gt;F8842,"Yes","No")</f>
        <v>No</v>
      </c>
      <c r="H8842" s="5" t="s">
        <v>178</v>
      </c>
      <c r="I8842" s="5" t="s">
        <v>179</v>
      </c>
      <c r="J8842" s="5" t="s">
        <v>35</v>
      </c>
      <c r="K8842" s="5" t="s">
        <v>180</v>
      </c>
      <c r="L8842" s="7" t="s">
        <v>164</v>
      </c>
      <c r="M8842" t="str">
        <f t="shared" si="416"/>
        <v>Yes</v>
      </c>
    </row>
    <row r="8843" spans="1:13" ht="15" thickBot="1" x14ac:dyDescent="0.4">
      <c r="A8843" s="5" t="s">
        <v>175</v>
      </c>
      <c r="B8843" s="5" t="s">
        <v>176</v>
      </c>
      <c r="C8843" s="5" t="s">
        <v>9044</v>
      </c>
      <c r="D8843" s="5">
        <f t="shared" si="415"/>
        <v>59337</v>
      </c>
      <c r="E8843" s="6">
        <v>42551</v>
      </c>
      <c r="F8843" s="6">
        <f t="shared" si="414"/>
        <v>42641</v>
      </c>
      <c r="G8843" s="6" t="str">
        <f>IF('BCT Template'!R8842&gt;F8843,"Yes","No")</f>
        <v>No</v>
      </c>
      <c r="H8843" s="5" t="s">
        <v>182</v>
      </c>
      <c r="I8843" s="5" t="s">
        <v>183</v>
      </c>
      <c r="J8843" s="5" t="s">
        <v>184</v>
      </c>
      <c r="K8843" s="5" t="s">
        <v>185</v>
      </c>
      <c r="L8843" s="7" t="s">
        <v>164</v>
      </c>
      <c r="M8843" t="str">
        <f t="shared" si="416"/>
        <v>No</v>
      </c>
    </row>
    <row r="8844" spans="1:13" ht="15" thickBot="1" x14ac:dyDescent="0.4">
      <c r="A8844" s="5" t="s">
        <v>175</v>
      </c>
      <c r="B8844" s="5" t="s">
        <v>176</v>
      </c>
      <c r="C8844" s="5" t="s">
        <v>9045</v>
      </c>
      <c r="D8844" s="5">
        <f t="shared" si="415"/>
        <v>30481</v>
      </c>
      <c r="E8844" s="6">
        <v>43555</v>
      </c>
      <c r="F8844" s="6">
        <f t="shared" si="414"/>
        <v>43645</v>
      </c>
      <c r="G8844" s="6" t="str">
        <f>IF('BCT Template'!R8843&gt;F8844,"Yes","No")</f>
        <v>No</v>
      </c>
      <c r="H8844" s="5" t="s">
        <v>178</v>
      </c>
      <c r="I8844" s="5" t="s">
        <v>179</v>
      </c>
      <c r="J8844" s="5" t="s">
        <v>35</v>
      </c>
      <c r="K8844" s="5" t="s">
        <v>180</v>
      </c>
      <c r="L8844" s="7" t="s">
        <v>164</v>
      </c>
      <c r="M8844" t="str">
        <f t="shared" si="416"/>
        <v>Yes</v>
      </c>
    </row>
    <row r="8845" spans="1:13" ht="15" thickBot="1" x14ac:dyDescent="0.4">
      <c r="A8845" s="5" t="s">
        <v>175</v>
      </c>
      <c r="B8845" s="5" t="s">
        <v>176</v>
      </c>
      <c r="C8845" s="5" t="s">
        <v>9046</v>
      </c>
      <c r="D8845" s="5">
        <f t="shared" si="415"/>
        <v>18700</v>
      </c>
      <c r="E8845" s="6">
        <v>43281</v>
      </c>
      <c r="F8845" s="6">
        <f t="shared" si="414"/>
        <v>43371</v>
      </c>
      <c r="G8845" s="6" t="str">
        <f>IF('BCT Template'!R8844&gt;F8845,"Yes","No")</f>
        <v>No</v>
      </c>
      <c r="H8845" s="5" t="s">
        <v>234</v>
      </c>
      <c r="I8845" s="5" t="s">
        <v>235</v>
      </c>
      <c r="J8845" s="5" t="s">
        <v>184</v>
      </c>
      <c r="K8845" s="5" t="s">
        <v>185</v>
      </c>
      <c r="L8845" s="7" t="s">
        <v>164</v>
      </c>
      <c r="M8845" t="str">
        <f t="shared" si="416"/>
        <v>No</v>
      </c>
    </row>
    <row r="8846" spans="1:13" ht="15" thickBot="1" x14ac:dyDescent="0.4">
      <c r="A8846" s="5" t="s">
        <v>175</v>
      </c>
      <c r="B8846" s="5" t="s">
        <v>176</v>
      </c>
      <c r="C8846" s="5" t="s">
        <v>9047</v>
      </c>
      <c r="D8846" s="5">
        <f t="shared" si="415"/>
        <v>57212</v>
      </c>
      <c r="E8846" s="6">
        <v>43465</v>
      </c>
      <c r="F8846" s="6">
        <f t="shared" si="414"/>
        <v>43555</v>
      </c>
      <c r="G8846" s="6" t="str">
        <f>IF('BCT Template'!R8845&gt;F8846,"Yes","No")</f>
        <v>No</v>
      </c>
      <c r="H8846" s="5" t="s">
        <v>189</v>
      </c>
      <c r="I8846" s="5" t="s">
        <v>190</v>
      </c>
      <c r="J8846" s="5" t="s">
        <v>184</v>
      </c>
      <c r="K8846" s="5" t="s">
        <v>185</v>
      </c>
      <c r="L8846" s="7" t="s">
        <v>164</v>
      </c>
      <c r="M8846" t="str">
        <f t="shared" si="416"/>
        <v>No</v>
      </c>
    </row>
    <row r="8847" spans="1:13" ht="15" thickBot="1" x14ac:dyDescent="0.4">
      <c r="A8847" s="5" t="s">
        <v>175</v>
      </c>
      <c r="B8847" s="5" t="s">
        <v>176</v>
      </c>
      <c r="C8847" s="5" t="s">
        <v>9048</v>
      </c>
      <c r="D8847" s="5">
        <f t="shared" si="415"/>
        <v>18483</v>
      </c>
      <c r="E8847" s="6">
        <v>42185</v>
      </c>
      <c r="F8847" s="6">
        <f t="shared" si="414"/>
        <v>42275</v>
      </c>
      <c r="G8847" s="6" t="str">
        <f>IF('BCT Template'!R8846&gt;F8847,"Yes","No")</f>
        <v>No</v>
      </c>
      <c r="H8847" s="5" t="s">
        <v>234</v>
      </c>
      <c r="I8847" s="5" t="s">
        <v>235</v>
      </c>
      <c r="J8847" s="5" t="s">
        <v>184</v>
      </c>
      <c r="K8847" s="5" t="s">
        <v>185</v>
      </c>
      <c r="L8847" s="7" t="s">
        <v>164</v>
      </c>
      <c r="M8847" t="str">
        <f t="shared" si="416"/>
        <v>No</v>
      </c>
    </row>
    <row r="8848" spans="1:13" ht="15" thickBot="1" x14ac:dyDescent="0.4">
      <c r="A8848" s="5" t="s">
        <v>175</v>
      </c>
      <c r="B8848" s="5" t="s">
        <v>176</v>
      </c>
      <c r="C8848" s="5" t="s">
        <v>9049</v>
      </c>
      <c r="D8848" s="5">
        <f t="shared" si="415"/>
        <v>77962</v>
      </c>
      <c r="E8848" s="6">
        <v>41837</v>
      </c>
      <c r="F8848" s="6">
        <f t="shared" si="414"/>
        <v>41927</v>
      </c>
      <c r="G8848" s="6" t="str">
        <f>IF('BCT Template'!R8847&gt;F8848,"Yes","No")</f>
        <v>No</v>
      </c>
      <c r="H8848" s="5" t="s">
        <v>210</v>
      </c>
      <c r="I8848" s="5" t="s">
        <v>211</v>
      </c>
      <c r="J8848" s="5" t="s">
        <v>184</v>
      </c>
      <c r="K8848" s="5" t="s">
        <v>185</v>
      </c>
      <c r="L8848" s="7" t="s">
        <v>164</v>
      </c>
      <c r="M8848" t="str">
        <f t="shared" si="416"/>
        <v>No</v>
      </c>
    </row>
    <row r="8849" spans="1:13" ht="15" thickBot="1" x14ac:dyDescent="0.4">
      <c r="A8849" s="5" t="s">
        <v>175</v>
      </c>
      <c r="B8849" s="5" t="s">
        <v>176</v>
      </c>
      <c r="C8849" s="5" t="s">
        <v>9050</v>
      </c>
      <c r="D8849" s="5">
        <f t="shared" si="415"/>
        <v>58666</v>
      </c>
      <c r="E8849" s="6">
        <v>40633</v>
      </c>
      <c r="F8849" s="6">
        <f t="shared" si="414"/>
        <v>40723</v>
      </c>
      <c r="G8849" s="6" t="str">
        <f>IF('BCT Template'!R8848&gt;F8849,"Yes","No")</f>
        <v>No</v>
      </c>
      <c r="H8849" s="5" t="s">
        <v>182</v>
      </c>
      <c r="I8849" s="5" t="s">
        <v>183</v>
      </c>
      <c r="J8849" s="5" t="s">
        <v>184</v>
      </c>
      <c r="K8849" s="5" t="s">
        <v>185</v>
      </c>
      <c r="L8849" s="7" t="s">
        <v>164</v>
      </c>
      <c r="M8849" t="str">
        <f t="shared" si="416"/>
        <v>No</v>
      </c>
    </row>
    <row r="8850" spans="1:13" ht="15" thickBot="1" x14ac:dyDescent="0.4">
      <c r="A8850" s="5" t="s">
        <v>175</v>
      </c>
      <c r="B8850" s="5" t="s">
        <v>176</v>
      </c>
      <c r="C8850" s="5" t="s">
        <v>9051</v>
      </c>
      <c r="D8850" s="5">
        <f t="shared" si="415"/>
        <v>21428</v>
      </c>
      <c r="E8850" s="6">
        <v>42269</v>
      </c>
      <c r="F8850" s="6">
        <f t="shared" si="414"/>
        <v>42359</v>
      </c>
      <c r="G8850" s="6" t="str">
        <f>IF('BCT Template'!R8849&gt;F8850,"Yes","No")</f>
        <v>No</v>
      </c>
      <c r="H8850" s="5" t="s">
        <v>178</v>
      </c>
      <c r="I8850" s="5" t="s">
        <v>179</v>
      </c>
      <c r="J8850" s="5" t="s">
        <v>35</v>
      </c>
      <c r="K8850" s="5" t="s">
        <v>180</v>
      </c>
      <c r="L8850" s="7" t="s">
        <v>164</v>
      </c>
      <c r="M8850" t="str">
        <f t="shared" si="416"/>
        <v>Yes</v>
      </c>
    </row>
    <row r="8851" spans="1:13" ht="15" thickBot="1" x14ac:dyDescent="0.4">
      <c r="A8851" s="5" t="s">
        <v>175</v>
      </c>
      <c r="B8851" s="5" t="s">
        <v>176</v>
      </c>
      <c r="C8851" s="5" t="s">
        <v>9052</v>
      </c>
      <c r="D8851" s="5">
        <f t="shared" si="415"/>
        <v>59919</v>
      </c>
      <c r="E8851" s="6">
        <v>40359</v>
      </c>
      <c r="F8851" s="6">
        <f t="shared" si="414"/>
        <v>40449</v>
      </c>
      <c r="G8851" s="6" t="str">
        <f>IF('BCT Template'!R8850&gt;F8851,"Yes","No")</f>
        <v>No</v>
      </c>
      <c r="H8851" s="5" t="s">
        <v>182</v>
      </c>
      <c r="I8851" s="5" t="s">
        <v>183</v>
      </c>
      <c r="J8851" s="5" t="s">
        <v>184</v>
      </c>
      <c r="K8851" s="5" t="s">
        <v>185</v>
      </c>
      <c r="L8851" s="7" t="s">
        <v>164</v>
      </c>
      <c r="M8851" t="str">
        <f t="shared" si="416"/>
        <v>No</v>
      </c>
    </row>
    <row r="8852" spans="1:13" ht="15" thickBot="1" x14ac:dyDescent="0.4">
      <c r="A8852" s="5" t="s">
        <v>175</v>
      </c>
      <c r="B8852" s="5" t="s">
        <v>176</v>
      </c>
      <c r="C8852" s="5" t="s">
        <v>9053</v>
      </c>
      <c r="D8852" s="5">
        <f t="shared" si="415"/>
        <v>80524</v>
      </c>
      <c r="E8852" s="6">
        <v>43769</v>
      </c>
      <c r="F8852" s="6">
        <f t="shared" si="414"/>
        <v>43859</v>
      </c>
      <c r="G8852" s="6" t="str">
        <f>IF('BCT Template'!R8851&gt;F8852,"Yes","No")</f>
        <v>No</v>
      </c>
      <c r="H8852" s="5" t="s">
        <v>182</v>
      </c>
      <c r="I8852" s="5" t="s">
        <v>183</v>
      </c>
      <c r="J8852" s="5" t="s">
        <v>200</v>
      </c>
      <c r="K8852" s="5" t="s">
        <v>201</v>
      </c>
      <c r="L8852" s="7" t="s">
        <v>164</v>
      </c>
      <c r="M8852" t="str">
        <f t="shared" si="416"/>
        <v>Yes</v>
      </c>
    </row>
    <row r="8853" spans="1:13" ht="15" thickBot="1" x14ac:dyDescent="0.4">
      <c r="A8853" s="5" t="s">
        <v>175</v>
      </c>
      <c r="B8853" s="5" t="s">
        <v>176</v>
      </c>
      <c r="C8853" s="5" t="s">
        <v>9054</v>
      </c>
      <c r="D8853" s="5">
        <f t="shared" si="415"/>
        <v>30882</v>
      </c>
      <c r="E8853" s="6">
        <v>44316</v>
      </c>
      <c r="F8853" s="6">
        <f t="shared" si="414"/>
        <v>44406</v>
      </c>
      <c r="G8853" s="6" t="str">
        <f>IF('BCT Template'!R8852&gt;F8853,"Yes","No")</f>
        <v>No</v>
      </c>
      <c r="H8853" s="5" t="s">
        <v>178</v>
      </c>
      <c r="I8853" s="5" t="s">
        <v>179</v>
      </c>
      <c r="J8853" s="5" t="s">
        <v>35</v>
      </c>
      <c r="K8853" s="5" t="s">
        <v>180</v>
      </c>
      <c r="L8853" s="7" t="s">
        <v>164</v>
      </c>
      <c r="M8853" t="str">
        <f t="shared" si="416"/>
        <v>Yes</v>
      </c>
    </row>
    <row r="8854" spans="1:13" ht="15" thickBot="1" x14ac:dyDescent="0.4">
      <c r="A8854" s="5" t="s">
        <v>175</v>
      </c>
      <c r="B8854" s="5" t="s">
        <v>176</v>
      </c>
      <c r="C8854" s="5" t="s">
        <v>9055</v>
      </c>
      <c r="D8854" s="5">
        <f t="shared" si="415"/>
        <v>80303</v>
      </c>
      <c r="E8854" s="6">
        <v>42551</v>
      </c>
      <c r="F8854" s="6">
        <f t="shared" ref="F8854:F8917" si="417">E8854+90</f>
        <v>42641</v>
      </c>
      <c r="G8854" s="6" t="str">
        <f>IF('BCT Template'!R8853&gt;F8854,"Yes","No")</f>
        <v>No</v>
      </c>
      <c r="H8854" s="5" t="s">
        <v>182</v>
      </c>
      <c r="I8854" s="5" t="s">
        <v>183</v>
      </c>
      <c r="J8854" s="5" t="s">
        <v>184</v>
      </c>
      <c r="K8854" s="5" t="s">
        <v>185</v>
      </c>
      <c r="L8854" s="7" t="s">
        <v>164</v>
      </c>
      <c r="M8854" t="str">
        <f t="shared" si="416"/>
        <v>No</v>
      </c>
    </row>
    <row r="8855" spans="1:13" ht="15" thickBot="1" x14ac:dyDescent="0.4">
      <c r="A8855" s="5" t="s">
        <v>175</v>
      </c>
      <c r="B8855" s="5" t="s">
        <v>176</v>
      </c>
      <c r="C8855" s="5" t="s">
        <v>9056</v>
      </c>
      <c r="D8855" s="5">
        <f t="shared" si="415"/>
        <v>59492</v>
      </c>
      <c r="E8855" s="6">
        <v>44012</v>
      </c>
      <c r="F8855" s="6">
        <f t="shared" si="417"/>
        <v>44102</v>
      </c>
      <c r="G8855" s="6" t="str">
        <f>IF('BCT Template'!R8854&gt;F8855,"Yes","No")</f>
        <v>No</v>
      </c>
      <c r="H8855" s="5" t="s">
        <v>182</v>
      </c>
      <c r="I8855" s="5" t="s">
        <v>183</v>
      </c>
      <c r="J8855" s="5" t="s">
        <v>184</v>
      </c>
      <c r="K8855" s="5" t="s">
        <v>185</v>
      </c>
      <c r="L8855" s="7" t="s">
        <v>164</v>
      </c>
      <c r="M8855" t="str">
        <f t="shared" si="416"/>
        <v>No</v>
      </c>
    </row>
    <row r="8856" spans="1:13" ht="15" thickBot="1" x14ac:dyDescent="0.4">
      <c r="A8856" s="5" t="s">
        <v>175</v>
      </c>
      <c r="B8856" s="5" t="s">
        <v>176</v>
      </c>
      <c r="C8856" s="5" t="s">
        <v>9057</v>
      </c>
      <c r="D8856" s="5">
        <f t="shared" si="415"/>
        <v>18320</v>
      </c>
      <c r="E8856" s="6">
        <v>44104</v>
      </c>
      <c r="F8856" s="6">
        <f t="shared" si="417"/>
        <v>44194</v>
      </c>
      <c r="G8856" s="6" t="str">
        <f>IF('BCT Template'!R8855&gt;F8856,"Yes","No")</f>
        <v>No</v>
      </c>
      <c r="H8856" s="5" t="s">
        <v>234</v>
      </c>
      <c r="I8856" s="5" t="s">
        <v>235</v>
      </c>
      <c r="J8856" s="5" t="s">
        <v>184</v>
      </c>
      <c r="K8856" s="5" t="s">
        <v>185</v>
      </c>
      <c r="L8856" s="7" t="s">
        <v>164</v>
      </c>
      <c r="M8856" t="str">
        <f t="shared" si="416"/>
        <v>No</v>
      </c>
    </row>
    <row r="8857" spans="1:13" ht="15" thickBot="1" x14ac:dyDescent="0.4">
      <c r="A8857" s="5" t="s">
        <v>175</v>
      </c>
      <c r="B8857" s="5" t="s">
        <v>176</v>
      </c>
      <c r="C8857" s="5" t="s">
        <v>9058</v>
      </c>
      <c r="D8857" s="5">
        <f t="shared" si="415"/>
        <v>84657</v>
      </c>
      <c r="E8857" s="6">
        <v>41035</v>
      </c>
      <c r="F8857" s="6">
        <f t="shared" si="417"/>
        <v>41125</v>
      </c>
      <c r="G8857" s="6" t="str">
        <f>IF('BCT Template'!R8856&gt;F8857,"Yes","No")</f>
        <v>No</v>
      </c>
      <c r="H8857" s="5" t="s">
        <v>210</v>
      </c>
      <c r="I8857" s="5" t="s">
        <v>211</v>
      </c>
      <c r="J8857" s="5" t="s">
        <v>184</v>
      </c>
      <c r="K8857" s="5" t="s">
        <v>185</v>
      </c>
      <c r="L8857" s="7" t="s">
        <v>164</v>
      </c>
      <c r="M8857" t="str">
        <f t="shared" si="416"/>
        <v>No</v>
      </c>
    </row>
    <row r="8858" spans="1:13" ht="15" thickBot="1" x14ac:dyDescent="0.4">
      <c r="A8858" s="5" t="s">
        <v>175</v>
      </c>
      <c r="B8858" s="5" t="s">
        <v>176</v>
      </c>
      <c r="C8858" s="5" t="s">
        <v>9059</v>
      </c>
      <c r="D8858" s="5">
        <f t="shared" si="415"/>
        <v>80370</v>
      </c>
      <c r="E8858" s="6">
        <v>44196</v>
      </c>
      <c r="F8858" s="6">
        <f t="shared" si="417"/>
        <v>44286</v>
      </c>
      <c r="G8858" s="6" t="str">
        <f>IF('BCT Template'!R8857&gt;F8858,"Yes","No")</f>
        <v>No</v>
      </c>
      <c r="H8858" s="5" t="s">
        <v>182</v>
      </c>
      <c r="I8858" s="5" t="s">
        <v>183</v>
      </c>
      <c r="J8858" s="5" t="s">
        <v>184</v>
      </c>
      <c r="K8858" s="5" t="s">
        <v>185</v>
      </c>
      <c r="L8858" s="7" t="s">
        <v>164</v>
      </c>
      <c r="M8858" t="str">
        <f t="shared" si="416"/>
        <v>No</v>
      </c>
    </row>
    <row r="8859" spans="1:13" ht="15" thickBot="1" x14ac:dyDescent="0.4">
      <c r="A8859" s="5" t="s">
        <v>175</v>
      </c>
      <c r="B8859" s="5" t="s">
        <v>176</v>
      </c>
      <c r="C8859" s="5" t="s">
        <v>9060</v>
      </c>
      <c r="D8859" s="5">
        <f t="shared" si="415"/>
        <v>21721</v>
      </c>
      <c r="E8859" s="6">
        <v>44043</v>
      </c>
      <c r="F8859" s="6">
        <f t="shared" si="417"/>
        <v>44133</v>
      </c>
      <c r="G8859" s="6" t="str">
        <f>IF('BCT Template'!R8858&gt;F8859,"Yes","No")</f>
        <v>No</v>
      </c>
      <c r="H8859" s="5" t="s">
        <v>178</v>
      </c>
      <c r="I8859" s="5" t="s">
        <v>179</v>
      </c>
      <c r="J8859" s="5" t="s">
        <v>35</v>
      </c>
      <c r="K8859" s="5" t="s">
        <v>180</v>
      </c>
      <c r="L8859" s="7" t="s">
        <v>164</v>
      </c>
      <c r="M8859" t="str">
        <f t="shared" si="416"/>
        <v>Yes</v>
      </c>
    </row>
    <row r="8860" spans="1:13" ht="15" thickBot="1" x14ac:dyDescent="0.4">
      <c r="A8860" s="5" t="s">
        <v>175</v>
      </c>
      <c r="B8860" s="5" t="s">
        <v>176</v>
      </c>
      <c r="C8860" s="5" t="s">
        <v>9061</v>
      </c>
      <c r="D8860" s="5">
        <f t="shared" si="415"/>
        <v>29210</v>
      </c>
      <c r="E8860" s="6">
        <v>44255</v>
      </c>
      <c r="F8860" s="6">
        <f t="shared" si="417"/>
        <v>44345</v>
      </c>
      <c r="G8860" s="6" t="str">
        <f>IF('BCT Template'!R8859&gt;F8860,"Yes","No")</f>
        <v>No</v>
      </c>
      <c r="H8860" s="5" t="s">
        <v>178</v>
      </c>
      <c r="I8860" s="5" t="s">
        <v>179</v>
      </c>
      <c r="J8860" s="5" t="s">
        <v>35</v>
      </c>
      <c r="K8860" s="5" t="s">
        <v>180</v>
      </c>
      <c r="L8860" s="7" t="s">
        <v>164</v>
      </c>
      <c r="M8860" t="str">
        <f t="shared" si="416"/>
        <v>Yes</v>
      </c>
    </row>
    <row r="8861" spans="1:13" ht="15" thickBot="1" x14ac:dyDescent="0.4">
      <c r="A8861" s="5" t="s">
        <v>175</v>
      </c>
      <c r="B8861" s="5" t="s">
        <v>176</v>
      </c>
      <c r="C8861" s="5" t="s">
        <v>9062</v>
      </c>
      <c r="D8861" s="5">
        <f t="shared" si="415"/>
        <v>57166</v>
      </c>
      <c r="E8861" s="6">
        <v>44104</v>
      </c>
      <c r="F8861" s="6">
        <f t="shared" si="417"/>
        <v>44194</v>
      </c>
      <c r="G8861" s="6" t="str">
        <f>IF('BCT Template'!R8860&gt;F8861,"Yes","No")</f>
        <v>No</v>
      </c>
      <c r="H8861" s="5" t="s">
        <v>189</v>
      </c>
      <c r="I8861" s="5" t="s">
        <v>190</v>
      </c>
      <c r="J8861" s="5" t="s">
        <v>200</v>
      </c>
      <c r="K8861" s="5" t="s">
        <v>201</v>
      </c>
      <c r="L8861" s="7" t="s">
        <v>164</v>
      </c>
      <c r="M8861" t="str">
        <f t="shared" si="416"/>
        <v>Yes</v>
      </c>
    </row>
    <row r="8862" spans="1:13" ht="15" thickBot="1" x14ac:dyDescent="0.4">
      <c r="A8862" s="5" t="s">
        <v>175</v>
      </c>
      <c r="B8862" s="5" t="s">
        <v>176</v>
      </c>
      <c r="C8862" s="5" t="s">
        <v>9063</v>
      </c>
      <c r="D8862" s="5">
        <f t="shared" si="415"/>
        <v>57445</v>
      </c>
      <c r="E8862" s="6">
        <v>41912</v>
      </c>
      <c r="F8862" s="6">
        <f t="shared" si="417"/>
        <v>42002</v>
      </c>
      <c r="G8862" s="6" t="str">
        <f>IF('BCT Template'!R8861&gt;F8862,"Yes","No")</f>
        <v>No</v>
      </c>
      <c r="H8862" s="5" t="s">
        <v>189</v>
      </c>
      <c r="I8862" s="5" t="s">
        <v>190</v>
      </c>
      <c r="J8862" s="5" t="s">
        <v>184</v>
      </c>
      <c r="K8862" s="5" t="s">
        <v>185</v>
      </c>
      <c r="L8862" s="7" t="s">
        <v>164</v>
      </c>
      <c r="M8862" t="str">
        <f t="shared" si="416"/>
        <v>No</v>
      </c>
    </row>
    <row r="8863" spans="1:13" ht="15" thickBot="1" x14ac:dyDescent="0.4">
      <c r="A8863" s="5" t="s">
        <v>175</v>
      </c>
      <c r="B8863" s="5" t="s">
        <v>176</v>
      </c>
      <c r="C8863" s="5" t="s">
        <v>9064</v>
      </c>
      <c r="D8863" s="5">
        <f t="shared" si="415"/>
        <v>79123</v>
      </c>
      <c r="E8863" s="6">
        <v>42155</v>
      </c>
      <c r="F8863" s="6">
        <f t="shared" si="417"/>
        <v>42245</v>
      </c>
      <c r="G8863" s="6" t="str">
        <f>IF('BCT Template'!R8862&gt;F8863,"Yes","No")</f>
        <v>No</v>
      </c>
      <c r="H8863" s="5" t="s">
        <v>189</v>
      </c>
      <c r="I8863" s="5" t="s">
        <v>190</v>
      </c>
      <c r="J8863" s="5" t="s">
        <v>200</v>
      </c>
      <c r="K8863" s="5" t="s">
        <v>201</v>
      </c>
      <c r="L8863" s="7" t="s">
        <v>164</v>
      </c>
      <c r="M8863" t="str">
        <f t="shared" si="416"/>
        <v>Yes</v>
      </c>
    </row>
    <row r="8864" spans="1:13" ht="15" thickBot="1" x14ac:dyDescent="0.4">
      <c r="A8864" s="5" t="s">
        <v>175</v>
      </c>
      <c r="B8864" s="5" t="s">
        <v>176</v>
      </c>
      <c r="C8864" s="5" t="s">
        <v>9065</v>
      </c>
      <c r="D8864" s="5">
        <f t="shared" si="415"/>
        <v>22900</v>
      </c>
      <c r="E8864" s="6">
        <v>39538</v>
      </c>
      <c r="F8864" s="6">
        <f t="shared" si="417"/>
        <v>39628</v>
      </c>
      <c r="G8864" s="6" t="str">
        <f>IF('BCT Template'!R8863&gt;F8864,"Yes","No")</f>
        <v>No</v>
      </c>
      <c r="H8864" s="5" t="s">
        <v>178</v>
      </c>
      <c r="I8864" s="5" t="s">
        <v>179</v>
      </c>
      <c r="J8864" s="5" t="s">
        <v>35</v>
      </c>
      <c r="K8864" s="5" t="s">
        <v>180</v>
      </c>
      <c r="L8864" s="7" t="s">
        <v>164</v>
      </c>
      <c r="M8864" t="str">
        <f t="shared" si="416"/>
        <v>Yes</v>
      </c>
    </row>
    <row r="8865" spans="1:13" ht="15" thickBot="1" x14ac:dyDescent="0.4">
      <c r="A8865" s="5" t="s">
        <v>175</v>
      </c>
      <c r="B8865" s="5" t="s">
        <v>176</v>
      </c>
      <c r="C8865" s="5" t="s">
        <v>9066</v>
      </c>
      <c r="D8865" s="5">
        <f t="shared" si="415"/>
        <v>77529</v>
      </c>
      <c r="E8865" s="6">
        <v>44196</v>
      </c>
      <c r="F8865" s="6">
        <f t="shared" si="417"/>
        <v>44286</v>
      </c>
      <c r="G8865" s="6" t="str">
        <f>IF('BCT Template'!R8864&gt;F8865,"Yes","No")</f>
        <v>No</v>
      </c>
      <c r="H8865" s="5" t="s">
        <v>189</v>
      </c>
      <c r="I8865" s="5" t="s">
        <v>190</v>
      </c>
      <c r="J8865" s="5" t="s">
        <v>184</v>
      </c>
      <c r="K8865" s="5" t="s">
        <v>185</v>
      </c>
      <c r="L8865" s="7" t="s">
        <v>164</v>
      </c>
      <c r="M8865" t="str">
        <f t="shared" si="416"/>
        <v>No</v>
      </c>
    </row>
    <row r="8866" spans="1:13" ht="15" thickBot="1" x14ac:dyDescent="0.4">
      <c r="A8866" s="5" t="s">
        <v>175</v>
      </c>
      <c r="B8866" s="5" t="s">
        <v>176</v>
      </c>
      <c r="C8866" s="5" t="s">
        <v>9067</v>
      </c>
      <c r="D8866" s="5">
        <f t="shared" si="415"/>
        <v>18527</v>
      </c>
      <c r="E8866" s="6">
        <v>44196</v>
      </c>
      <c r="F8866" s="6">
        <f t="shared" si="417"/>
        <v>44286</v>
      </c>
      <c r="G8866" s="6" t="str">
        <f>IF('BCT Template'!R8865&gt;F8866,"Yes","No")</f>
        <v>No</v>
      </c>
      <c r="H8866" s="5" t="s">
        <v>234</v>
      </c>
      <c r="I8866" s="5" t="s">
        <v>235</v>
      </c>
      <c r="J8866" s="5" t="s">
        <v>184</v>
      </c>
      <c r="K8866" s="5" t="s">
        <v>185</v>
      </c>
      <c r="L8866" s="7" t="s">
        <v>164</v>
      </c>
      <c r="M8866" t="str">
        <f t="shared" si="416"/>
        <v>No</v>
      </c>
    </row>
    <row r="8867" spans="1:13" ht="15" thickBot="1" x14ac:dyDescent="0.4">
      <c r="A8867" s="5" t="s">
        <v>175</v>
      </c>
      <c r="B8867" s="5" t="s">
        <v>176</v>
      </c>
      <c r="C8867" s="5" t="s">
        <v>9068</v>
      </c>
      <c r="D8867" s="5">
        <f t="shared" si="415"/>
        <v>21754</v>
      </c>
      <c r="E8867" s="6">
        <v>44165</v>
      </c>
      <c r="F8867" s="6">
        <f t="shared" si="417"/>
        <v>44255</v>
      </c>
      <c r="G8867" s="6" t="str">
        <f>IF('BCT Template'!R8866&gt;F8867,"Yes","No")</f>
        <v>No</v>
      </c>
      <c r="H8867" s="5" t="s">
        <v>178</v>
      </c>
      <c r="I8867" s="5" t="s">
        <v>179</v>
      </c>
      <c r="J8867" s="5" t="s">
        <v>35</v>
      </c>
      <c r="K8867" s="5" t="s">
        <v>180</v>
      </c>
      <c r="L8867" s="7" t="s">
        <v>164</v>
      </c>
      <c r="M8867" t="str">
        <f t="shared" si="416"/>
        <v>Yes</v>
      </c>
    </row>
    <row r="8868" spans="1:13" ht="15" thickBot="1" x14ac:dyDescent="0.4">
      <c r="A8868" s="5" t="s">
        <v>175</v>
      </c>
      <c r="B8868" s="5" t="s">
        <v>176</v>
      </c>
      <c r="C8868" s="5" t="s">
        <v>9069</v>
      </c>
      <c r="D8868" s="5">
        <f t="shared" si="415"/>
        <v>25121</v>
      </c>
      <c r="E8868" s="6">
        <v>44196</v>
      </c>
      <c r="F8868" s="6">
        <f t="shared" si="417"/>
        <v>44286</v>
      </c>
      <c r="G8868" s="6" t="str">
        <f>IF('BCT Template'!R8867&gt;F8868,"Yes","No")</f>
        <v>No</v>
      </c>
      <c r="H8868" s="5" t="s">
        <v>240</v>
      </c>
      <c r="I8868" s="5" t="s">
        <v>241</v>
      </c>
      <c r="J8868" s="5" t="s">
        <v>35</v>
      </c>
      <c r="K8868" s="5" t="s">
        <v>180</v>
      </c>
      <c r="L8868" s="7" t="s">
        <v>164</v>
      </c>
      <c r="M8868" t="str">
        <f t="shared" si="416"/>
        <v>Yes</v>
      </c>
    </row>
    <row r="8869" spans="1:13" ht="15" thickBot="1" x14ac:dyDescent="0.4">
      <c r="A8869" s="5" t="s">
        <v>175</v>
      </c>
      <c r="B8869" s="5" t="s">
        <v>176</v>
      </c>
      <c r="C8869" s="5" t="s">
        <v>9070</v>
      </c>
      <c r="D8869" s="5">
        <f t="shared" si="415"/>
        <v>80356</v>
      </c>
      <c r="E8869" s="6">
        <v>44089</v>
      </c>
      <c r="F8869" s="6">
        <f t="shared" si="417"/>
        <v>44179</v>
      </c>
      <c r="G8869" s="6" t="str">
        <f>IF('BCT Template'!R8868&gt;F8869,"Yes","No")</f>
        <v>No</v>
      </c>
      <c r="H8869" s="5" t="s">
        <v>182</v>
      </c>
      <c r="I8869" s="5" t="s">
        <v>183</v>
      </c>
      <c r="J8869" s="5" t="s">
        <v>184</v>
      </c>
      <c r="K8869" s="5" t="s">
        <v>185</v>
      </c>
      <c r="L8869" s="7" t="s">
        <v>164</v>
      </c>
      <c r="M8869" t="str">
        <f t="shared" si="416"/>
        <v>No</v>
      </c>
    </row>
    <row r="8870" spans="1:13" ht="15" thickBot="1" x14ac:dyDescent="0.4">
      <c r="A8870" s="5" t="s">
        <v>175</v>
      </c>
      <c r="B8870" s="5" t="s">
        <v>176</v>
      </c>
      <c r="C8870" s="5" t="s">
        <v>9071</v>
      </c>
      <c r="D8870" s="5">
        <f t="shared" si="415"/>
        <v>58866</v>
      </c>
      <c r="E8870" s="6">
        <v>44012</v>
      </c>
      <c r="F8870" s="6">
        <f t="shared" si="417"/>
        <v>44102</v>
      </c>
      <c r="G8870" s="6" t="str">
        <f>IF('BCT Template'!R8869&gt;F8870,"Yes","No")</f>
        <v>No</v>
      </c>
      <c r="H8870" s="5" t="s">
        <v>182</v>
      </c>
      <c r="I8870" s="5" t="s">
        <v>183</v>
      </c>
      <c r="J8870" s="5" t="s">
        <v>200</v>
      </c>
      <c r="K8870" s="5" t="s">
        <v>201</v>
      </c>
      <c r="L8870" s="7" t="s">
        <v>164</v>
      </c>
      <c r="M8870" t="str">
        <f t="shared" si="416"/>
        <v>Yes</v>
      </c>
    </row>
    <row r="8871" spans="1:13" ht="15" thickBot="1" x14ac:dyDescent="0.4">
      <c r="A8871" s="5" t="s">
        <v>175</v>
      </c>
      <c r="B8871" s="5" t="s">
        <v>176</v>
      </c>
      <c r="C8871" s="5" t="s">
        <v>9072</v>
      </c>
      <c r="D8871" s="5">
        <f t="shared" si="415"/>
        <v>78024</v>
      </c>
      <c r="E8871" s="6">
        <v>41333</v>
      </c>
      <c r="F8871" s="6">
        <f t="shared" si="417"/>
        <v>41423</v>
      </c>
      <c r="G8871" s="6" t="str">
        <f>IF('BCT Template'!R8870&gt;F8871,"Yes","No")</f>
        <v>No</v>
      </c>
      <c r="H8871" s="5" t="s">
        <v>189</v>
      </c>
      <c r="I8871" s="5" t="s">
        <v>190</v>
      </c>
      <c r="J8871" s="5" t="s">
        <v>184</v>
      </c>
      <c r="K8871" s="5" t="s">
        <v>185</v>
      </c>
      <c r="L8871" s="7" t="s">
        <v>164</v>
      </c>
      <c r="M8871" t="str">
        <f t="shared" si="416"/>
        <v>No</v>
      </c>
    </row>
    <row r="8872" spans="1:13" ht="15" thickBot="1" x14ac:dyDescent="0.4">
      <c r="A8872" s="5" t="s">
        <v>175</v>
      </c>
      <c r="B8872" s="5" t="s">
        <v>176</v>
      </c>
      <c r="C8872" s="5" t="s">
        <v>9073</v>
      </c>
      <c r="D8872" s="5">
        <f t="shared" si="415"/>
        <v>82524</v>
      </c>
      <c r="E8872" s="6">
        <v>43708</v>
      </c>
      <c r="F8872" s="6">
        <f t="shared" si="417"/>
        <v>43798</v>
      </c>
      <c r="G8872" s="6" t="str">
        <f>IF('BCT Template'!R8871&gt;F8872,"Yes","No")</f>
        <v>No</v>
      </c>
      <c r="H8872" s="5" t="s">
        <v>210</v>
      </c>
      <c r="I8872" s="5" t="s">
        <v>211</v>
      </c>
      <c r="J8872" s="5" t="s">
        <v>184</v>
      </c>
      <c r="K8872" s="5" t="s">
        <v>185</v>
      </c>
      <c r="L8872" s="7" t="s">
        <v>164</v>
      </c>
      <c r="M8872" t="str">
        <f t="shared" si="416"/>
        <v>No</v>
      </c>
    </row>
    <row r="8873" spans="1:13" ht="15" thickBot="1" x14ac:dyDescent="0.4">
      <c r="A8873" s="5" t="s">
        <v>175</v>
      </c>
      <c r="B8873" s="5" t="s">
        <v>176</v>
      </c>
      <c r="C8873" s="5" t="s">
        <v>9074</v>
      </c>
      <c r="D8873" s="5">
        <f t="shared" si="415"/>
        <v>59257</v>
      </c>
      <c r="E8873" s="6">
        <v>44074</v>
      </c>
      <c r="F8873" s="6">
        <f t="shared" si="417"/>
        <v>44164</v>
      </c>
      <c r="G8873" s="6" t="str">
        <f>IF('BCT Template'!R8872&gt;F8873,"Yes","No")</f>
        <v>No</v>
      </c>
      <c r="H8873" s="5" t="s">
        <v>182</v>
      </c>
      <c r="I8873" s="5" t="s">
        <v>183</v>
      </c>
      <c r="J8873" s="5" t="s">
        <v>200</v>
      </c>
      <c r="K8873" s="5" t="s">
        <v>201</v>
      </c>
      <c r="L8873" s="7" t="s">
        <v>164</v>
      </c>
      <c r="M8873" t="str">
        <f t="shared" si="416"/>
        <v>Yes</v>
      </c>
    </row>
    <row r="8874" spans="1:13" ht="15" thickBot="1" x14ac:dyDescent="0.4">
      <c r="A8874" s="5" t="s">
        <v>175</v>
      </c>
      <c r="B8874" s="5" t="s">
        <v>176</v>
      </c>
      <c r="C8874" s="5" t="s">
        <v>9075</v>
      </c>
      <c r="D8874" s="5">
        <f t="shared" si="415"/>
        <v>59189</v>
      </c>
      <c r="E8874" s="6">
        <v>41820</v>
      </c>
      <c r="F8874" s="6">
        <f t="shared" si="417"/>
        <v>41910</v>
      </c>
      <c r="G8874" s="6" t="str">
        <f>IF('BCT Template'!R8873&gt;F8874,"Yes","No")</f>
        <v>No</v>
      </c>
      <c r="H8874" s="5" t="s">
        <v>182</v>
      </c>
      <c r="I8874" s="5" t="s">
        <v>183</v>
      </c>
      <c r="J8874" s="5" t="s">
        <v>200</v>
      </c>
      <c r="K8874" s="5" t="s">
        <v>201</v>
      </c>
      <c r="L8874" s="7" t="s">
        <v>164</v>
      </c>
      <c r="M8874" t="str">
        <f t="shared" si="416"/>
        <v>Yes</v>
      </c>
    </row>
    <row r="8875" spans="1:13" ht="15" thickBot="1" x14ac:dyDescent="0.4">
      <c r="A8875" s="5" t="s">
        <v>175</v>
      </c>
      <c r="B8875" s="5" t="s">
        <v>176</v>
      </c>
      <c r="C8875" s="5" t="s">
        <v>9076</v>
      </c>
      <c r="D8875" s="5">
        <f t="shared" si="415"/>
        <v>18453</v>
      </c>
      <c r="E8875" s="6">
        <v>44196</v>
      </c>
      <c r="F8875" s="6">
        <f t="shared" si="417"/>
        <v>44286</v>
      </c>
      <c r="G8875" s="6" t="str">
        <f>IF('BCT Template'!R8874&gt;F8875,"Yes","No")</f>
        <v>No</v>
      </c>
      <c r="H8875" s="5" t="s">
        <v>234</v>
      </c>
      <c r="I8875" s="5" t="s">
        <v>235</v>
      </c>
      <c r="J8875" s="5" t="s">
        <v>184</v>
      </c>
      <c r="K8875" s="5" t="s">
        <v>185</v>
      </c>
      <c r="L8875" s="7" t="s">
        <v>164</v>
      </c>
      <c r="M8875" t="str">
        <f t="shared" si="416"/>
        <v>No</v>
      </c>
    </row>
    <row r="8876" spans="1:13" ht="15" thickBot="1" x14ac:dyDescent="0.4">
      <c r="A8876" s="5" t="s">
        <v>175</v>
      </c>
      <c r="B8876" s="5" t="s">
        <v>176</v>
      </c>
      <c r="C8876" s="5" t="s">
        <v>9077</v>
      </c>
      <c r="D8876" s="5">
        <f t="shared" si="415"/>
        <v>80532</v>
      </c>
      <c r="E8876" s="6">
        <v>44074</v>
      </c>
      <c r="F8876" s="6">
        <f t="shared" si="417"/>
        <v>44164</v>
      </c>
      <c r="G8876" s="6" t="str">
        <f>IF('BCT Template'!R8875&gt;F8876,"Yes","No")</f>
        <v>No</v>
      </c>
      <c r="H8876" s="5" t="s">
        <v>182</v>
      </c>
      <c r="I8876" s="5" t="s">
        <v>183</v>
      </c>
      <c r="J8876" s="5" t="s">
        <v>200</v>
      </c>
      <c r="K8876" s="5" t="s">
        <v>201</v>
      </c>
      <c r="L8876" s="7" t="s">
        <v>164</v>
      </c>
      <c r="M8876" t="str">
        <f t="shared" si="416"/>
        <v>Yes</v>
      </c>
    </row>
    <row r="8877" spans="1:13" ht="15" thickBot="1" x14ac:dyDescent="0.4">
      <c r="A8877" s="5" t="s">
        <v>175</v>
      </c>
      <c r="B8877" s="5" t="s">
        <v>176</v>
      </c>
      <c r="C8877" s="5" t="s">
        <v>9078</v>
      </c>
      <c r="D8877" s="5">
        <f t="shared" si="415"/>
        <v>82119</v>
      </c>
      <c r="E8877" s="6">
        <v>43009</v>
      </c>
      <c r="F8877" s="6">
        <f t="shared" si="417"/>
        <v>43099</v>
      </c>
      <c r="G8877" s="6" t="str">
        <f>IF('BCT Template'!R8876&gt;F8877,"Yes","No")</f>
        <v>No</v>
      </c>
      <c r="H8877" s="5" t="s">
        <v>210</v>
      </c>
      <c r="I8877" s="5" t="s">
        <v>211</v>
      </c>
      <c r="J8877" s="5" t="s">
        <v>184</v>
      </c>
      <c r="K8877" s="5" t="s">
        <v>185</v>
      </c>
      <c r="L8877" s="7" t="s">
        <v>164</v>
      </c>
      <c r="M8877" t="str">
        <f t="shared" si="416"/>
        <v>No</v>
      </c>
    </row>
    <row r="8878" spans="1:13" ht="15" thickBot="1" x14ac:dyDescent="0.4">
      <c r="A8878" s="5" t="s">
        <v>175</v>
      </c>
      <c r="B8878" s="5" t="s">
        <v>176</v>
      </c>
      <c r="C8878" s="5" t="s">
        <v>9079</v>
      </c>
      <c r="D8878" s="5">
        <f t="shared" si="415"/>
        <v>58023</v>
      </c>
      <c r="E8878" s="6">
        <v>44012</v>
      </c>
      <c r="F8878" s="6">
        <f t="shared" si="417"/>
        <v>44102</v>
      </c>
      <c r="G8878" s="6" t="str">
        <f>IF('BCT Template'!R8877&gt;F8878,"Yes","No")</f>
        <v>No</v>
      </c>
      <c r="H8878" s="5" t="s">
        <v>182</v>
      </c>
      <c r="I8878" s="5" t="s">
        <v>183</v>
      </c>
      <c r="J8878" s="5" t="s">
        <v>200</v>
      </c>
      <c r="K8878" s="5" t="s">
        <v>201</v>
      </c>
      <c r="L8878" s="7" t="s">
        <v>164</v>
      </c>
      <c r="M8878" t="str">
        <f t="shared" si="416"/>
        <v>Yes</v>
      </c>
    </row>
    <row r="8879" spans="1:13" ht="15" thickBot="1" x14ac:dyDescent="0.4">
      <c r="A8879" s="5" t="s">
        <v>175</v>
      </c>
      <c r="B8879" s="5" t="s">
        <v>176</v>
      </c>
      <c r="C8879" s="5" t="s">
        <v>9080</v>
      </c>
      <c r="D8879" s="5">
        <f t="shared" si="415"/>
        <v>58464</v>
      </c>
      <c r="E8879" s="6">
        <v>43647</v>
      </c>
      <c r="F8879" s="6">
        <f t="shared" si="417"/>
        <v>43737</v>
      </c>
      <c r="G8879" s="6" t="str">
        <f>IF('BCT Template'!R8878&gt;F8879,"Yes","No")</f>
        <v>No</v>
      </c>
      <c r="H8879" s="5" t="s">
        <v>182</v>
      </c>
      <c r="I8879" s="5" t="s">
        <v>183</v>
      </c>
      <c r="J8879" s="5" t="s">
        <v>184</v>
      </c>
      <c r="K8879" s="5" t="s">
        <v>185</v>
      </c>
      <c r="L8879" s="7" t="s">
        <v>164</v>
      </c>
      <c r="M8879" t="str">
        <f t="shared" si="416"/>
        <v>No</v>
      </c>
    </row>
    <row r="8880" spans="1:13" ht="15" thickBot="1" x14ac:dyDescent="0.4">
      <c r="A8880" s="5" t="s">
        <v>175</v>
      </c>
      <c r="B8880" s="5" t="s">
        <v>176</v>
      </c>
      <c r="C8880" s="5" t="s">
        <v>9081</v>
      </c>
      <c r="D8880" s="5">
        <f t="shared" si="415"/>
        <v>78505</v>
      </c>
      <c r="E8880" s="6">
        <v>40807</v>
      </c>
      <c r="F8880" s="6">
        <f t="shared" si="417"/>
        <v>40897</v>
      </c>
      <c r="G8880" s="6" t="str">
        <f>IF('BCT Template'!R8879&gt;F8880,"Yes","No")</f>
        <v>No</v>
      </c>
      <c r="H8880" s="5" t="s">
        <v>210</v>
      </c>
      <c r="I8880" s="5" t="s">
        <v>211</v>
      </c>
      <c r="J8880" s="5" t="s">
        <v>184</v>
      </c>
      <c r="K8880" s="5" t="s">
        <v>185</v>
      </c>
      <c r="L8880" s="7" t="s">
        <v>164</v>
      </c>
      <c r="M8880" t="str">
        <f t="shared" si="416"/>
        <v>No</v>
      </c>
    </row>
    <row r="8881" spans="1:13" ht="15" thickBot="1" x14ac:dyDescent="0.4">
      <c r="A8881" s="5" t="s">
        <v>175</v>
      </c>
      <c r="B8881" s="5" t="s">
        <v>176</v>
      </c>
      <c r="C8881" s="5" t="s">
        <v>9082</v>
      </c>
      <c r="D8881" s="5">
        <f t="shared" si="415"/>
        <v>30681</v>
      </c>
      <c r="E8881" s="6">
        <v>42460</v>
      </c>
      <c r="F8881" s="6">
        <f t="shared" si="417"/>
        <v>42550</v>
      </c>
      <c r="G8881" s="6" t="str">
        <f>IF('BCT Template'!R8880&gt;F8881,"Yes","No")</f>
        <v>No</v>
      </c>
      <c r="H8881" s="5" t="s">
        <v>178</v>
      </c>
      <c r="I8881" s="5" t="s">
        <v>179</v>
      </c>
      <c r="J8881" s="5" t="s">
        <v>35</v>
      </c>
      <c r="K8881" s="5" t="s">
        <v>180</v>
      </c>
      <c r="L8881" s="7" t="s">
        <v>164</v>
      </c>
      <c r="M8881" t="str">
        <f t="shared" si="416"/>
        <v>Yes</v>
      </c>
    </row>
    <row r="8882" spans="1:13" ht="15" thickBot="1" x14ac:dyDescent="0.4">
      <c r="A8882" s="5" t="s">
        <v>175</v>
      </c>
      <c r="B8882" s="5" t="s">
        <v>176</v>
      </c>
      <c r="C8882" s="5" t="s">
        <v>9083</v>
      </c>
      <c r="D8882" s="5">
        <f t="shared" si="415"/>
        <v>59168</v>
      </c>
      <c r="E8882" s="6">
        <v>42490</v>
      </c>
      <c r="F8882" s="6">
        <f t="shared" si="417"/>
        <v>42580</v>
      </c>
      <c r="G8882" s="6" t="str">
        <f>IF('BCT Template'!R8881&gt;F8882,"Yes","No")</f>
        <v>No</v>
      </c>
      <c r="H8882" s="5" t="s">
        <v>182</v>
      </c>
      <c r="I8882" s="5" t="s">
        <v>183</v>
      </c>
      <c r="J8882" s="5" t="s">
        <v>200</v>
      </c>
      <c r="K8882" s="5" t="s">
        <v>201</v>
      </c>
      <c r="L8882" s="7" t="s">
        <v>164</v>
      </c>
      <c r="M8882" t="str">
        <f t="shared" si="416"/>
        <v>Yes</v>
      </c>
    </row>
    <row r="8883" spans="1:13" ht="15" thickBot="1" x14ac:dyDescent="0.4">
      <c r="A8883" s="5" t="s">
        <v>175</v>
      </c>
      <c r="B8883" s="5" t="s">
        <v>176</v>
      </c>
      <c r="C8883" s="5" t="s">
        <v>9084</v>
      </c>
      <c r="D8883" s="5">
        <f t="shared" si="415"/>
        <v>29677</v>
      </c>
      <c r="E8883" s="6">
        <v>43251</v>
      </c>
      <c r="F8883" s="6">
        <f t="shared" si="417"/>
        <v>43341</v>
      </c>
      <c r="G8883" s="6" t="str">
        <f>IF('BCT Template'!R8882&gt;F8883,"Yes","No")</f>
        <v>No</v>
      </c>
      <c r="H8883" s="5" t="s">
        <v>178</v>
      </c>
      <c r="I8883" s="5" t="s">
        <v>179</v>
      </c>
      <c r="J8883" s="5" t="s">
        <v>35</v>
      </c>
      <c r="K8883" s="5" t="s">
        <v>180</v>
      </c>
      <c r="L8883" s="7" t="s">
        <v>164</v>
      </c>
      <c r="M8883" t="str">
        <f t="shared" si="416"/>
        <v>Yes</v>
      </c>
    </row>
    <row r="8884" spans="1:13" ht="15" thickBot="1" x14ac:dyDescent="0.4">
      <c r="A8884" s="5" t="s">
        <v>175</v>
      </c>
      <c r="B8884" s="5" t="s">
        <v>176</v>
      </c>
      <c r="C8884" s="5" t="s">
        <v>9085</v>
      </c>
      <c r="D8884" s="5">
        <f t="shared" si="415"/>
        <v>80231</v>
      </c>
      <c r="E8884" s="6">
        <v>42551</v>
      </c>
      <c r="F8884" s="6">
        <f t="shared" si="417"/>
        <v>42641</v>
      </c>
      <c r="G8884" s="6" t="str">
        <f>IF('BCT Template'!R8883&gt;F8884,"Yes","No")</f>
        <v>No</v>
      </c>
      <c r="H8884" s="5" t="s">
        <v>182</v>
      </c>
      <c r="I8884" s="5" t="s">
        <v>183</v>
      </c>
      <c r="J8884" s="5" t="s">
        <v>184</v>
      </c>
      <c r="K8884" s="5" t="s">
        <v>185</v>
      </c>
      <c r="L8884" s="7" t="s">
        <v>164</v>
      </c>
      <c r="M8884" t="str">
        <f t="shared" si="416"/>
        <v>No</v>
      </c>
    </row>
    <row r="8885" spans="1:13" ht="15" thickBot="1" x14ac:dyDescent="0.4">
      <c r="A8885" s="5" t="s">
        <v>175</v>
      </c>
      <c r="B8885" s="5" t="s">
        <v>176</v>
      </c>
      <c r="C8885" s="5" t="s">
        <v>9086</v>
      </c>
      <c r="D8885" s="5">
        <f t="shared" si="415"/>
        <v>79285</v>
      </c>
      <c r="E8885" s="6">
        <v>41333</v>
      </c>
      <c r="F8885" s="6">
        <f t="shared" si="417"/>
        <v>41423</v>
      </c>
      <c r="G8885" s="6" t="str">
        <f>IF('BCT Template'!R8884&gt;F8885,"Yes","No")</f>
        <v>No</v>
      </c>
      <c r="H8885" s="5" t="s">
        <v>189</v>
      </c>
      <c r="I8885" s="5" t="s">
        <v>190</v>
      </c>
      <c r="J8885" s="5" t="s">
        <v>200</v>
      </c>
      <c r="K8885" s="5" t="s">
        <v>201</v>
      </c>
      <c r="L8885" s="7" t="s">
        <v>164</v>
      </c>
      <c r="M8885" t="str">
        <f t="shared" si="416"/>
        <v>Yes</v>
      </c>
    </row>
    <row r="8886" spans="1:13" ht="15" thickBot="1" x14ac:dyDescent="0.4">
      <c r="A8886" s="5" t="s">
        <v>175</v>
      </c>
      <c r="B8886" s="5" t="s">
        <v>176</v>
      </c>
      <c r="C8886" s="5" t="s">
        <v>9087</v>
      </c>
      <c r="D8886" s="5">
        <f t="shared" si="415"/>
        <v>30981</v>
      </c>
      <c r="E8886" s="6">
        <v>44316</v>
      </c>
      <c r="F8886" s="6">
        <f t="shared" si="417"/>
        <v>44406</v>
      </c>
      <c r="G8886" s="6" t="str">
        <f>IF('BCT Template'!R8885&gt;F8886,"Yes","No")</f>
        <v>No</v>
      </c>
      <c r="H8886" s="5" t="s">
        <v>178</v>
      </c>
      <c r="I8886" s="5" t="s">
        <v>179</v>
      </c>
      <c r="J8886" s="5" t="s">
        <v>35</v>
      </c>
      <c r="K8886" s="5" t="s">
        <v>180</v>
      </c>
      <c r="L8886" s="7" t="s">
        <v>164</v>
      </c>
      <c r="M8886" t="str">
        <f t="shared" si="416"/>
        <v>Yes</v>
      </c>
    </row>
    <row r="8887" spans="1:13" ht="15" thickBot="1" x14ac:dyDescent="0.4">
      <c r="A8887" s="5" t="s">
        <v>175</v>
      </c>
      <c r="B8887" s="5" t="s">
        <v>176</v>
      </c>
      <c r="C8887" s="5" t="s">
        <v>9088</v>
      </c>
      <c r="D8887" s="5">
        <f t="shared" si="415"/>
        <v>82785</v>
      </c>
      <c r="E8887" s="6">
        <v>44500</v>
      </c>
      <c r="F8887" s="6">
        <f t="shared" si="417"/>
        <v>44590</v>
      </c>
      <c r="G8887" s="6" t="str">
        <f>IF('BCT Template'!R8886&gt;F8887,"Yes","No")</f>
        <v>No</v>
      </c>
      <c r="H8887" s="5" t="s">
        <v>210</v>
      </c>
      <c r="I8887" s="5" t="s">
        <v>211</v>
      </c>
      <c r="J8887" s="5" t="s">
        <v>184</v>
      </c>
      <c r="K8887" s="5" t="s">
        <v>185</v>
      </c>
      <c r="L8887" s="7" t="s">
        <v>164</v>
      </c>
      <c r="M8887" t="str">
        <f t="shared" si="416"/>
        <v>No</v>
      </c>
    </row>
    <row r="8888" spans="1:13" ht="15" thickBot="1" x14ac:dyDescent="0.4">
      <c r="A8888" s="5" t="s">
        <v>175</v>
      </c>
      <c r="B8888" s="5" t="s">
        <v>176</v>
      </c>
      <c r="C8888" s="5" t="s">
        <v>9089</v>
      </c>
      <c r="D8888" s="5">
        <f t="shared" si="415"/>
        <v>82704</v>
      </c>
      <c r="E8888" s="6">
        <v>44216</v>
      </c>
      <c r="F8888" s="6">
        <f t="shared" si="417"/>
        <v>44306</v>
      </c>
      <c r="G8888" s="6" t="str">
        <f>IF('BCT Template'!R8887&gt;F8888,"Yes","No")</f>
        <v>No</v>
      </c>
      <c r="H8888" s="5" t="s">
        <v>210</v>
      </c>
      <c r="I8888" s="5" t="s">
        <v>211</v>
      </c>
      <c r="J8888" s="5" t="s">
        <v>184</v>
      </c>
      <c r="K8888" s="5" t="s">
        <v>185</v>
      </c>
      <c r="L8888" s="7" t="s">
        <v>164</v>
      </c>
      <c r="M8888" t="str">
        <f t="shared" si="416"/>
        <v>No</v>
      </c>
    </row>
    <row r="8889" spans="1:13" ht="15" thickBot="1" x14ac:dyDescent="0.4">
      <c r="A8889" s="5" t="s">
        <v>175</v>
      </c>
      <c r="B8889" s="5" t="s">
        <v>176</v>
      </c>
      <c r="C8889" s="5" t="s">
        <v>9090</v>
      </c>
      <c r="D8889" s="5">
        <f t="shared" si="415"/>
        <v>78983</v>
      </c>
      <c r="E8889" s="6">
        <v>42004</v>
      </c>
      <c r="F8889" s="6">
        <f t="shared" si="417"/>
        <v>42094</v>
      </c>
      <c r="G8889" s="6" t="str">
        <f>IF('BCT Template'!R8888&gt;F8889,"Yes","No")</f>
        <v>No</v>
      </c>
      <c r="H8889" s="5" t="s">
        <v>210</v>
      </c>
      <c r="I8889" s="5" t="s">
        <v>211</v>
      </c>
      <c r="J8889" s="5" t="s">
        <v>184</v>
      </c>
      <c r="K8889" s="5" t="s">
        <v>185</v>
      </c>
      <c r="L8889" s="7" t="s">
        <v>164</v>
      </c>
      <c r="M8889" t="str">
        <f t="shared" si="416"/>
        <v>No</v>
      </c>
    </row>
    <row r="8890" spans="1:13" ht="15" thickBot="1" x14ac:dyDescent="0.4">
      <c r="A8890" s="5" t="s">
        <v>175</v>
      </c>
      <c r="B8890" s="5" t="s">
        <v>176</v>
      </c>
      <c r="C8890" s="5" t="s">
        <v>9091</v>
      </c>
      <c r="D8890" s="5">
        <f t="shared" si="415"/>
        <v>57336</v>
      </c>
      <c r="E8890" s="6">
        <v>43131</v>
      </c>
      <c r="F8890" s="6">
        <f t="shared" si="417"/>
        <v>43221</v>
      </c>
      <c r="G8890" s="6" t="str">
        <f>IF('BCT Template'!R8889&gt;F8890,"Yes","No")</f>
        <v>No</v>
      </c>
      <c r="H8890" s="5" t="s">
        <v>189</v>
      </c>
      <c r="I8890" s="5" t="s">
        <v>190</v>
      </c>
      <c r="J8890" s="5" t="s">
        <v>184</v>
      </c>
      <c r="K8890" s="5" t="s">
        <v>185</v>
      </c>
      <c r="L8890" s="7" t="s">
        <v>164</v>
      </c>
      <c r="M8890" t="str">
        <f t="shared" si="416"/>
        <v>No</v>
      </c>
    </row>
    <row r="8891" spans="1:13" ht="15" thickBot="1" x14ac:dyDescent="0.4">
      <c r="A8891" s="5" t="s">
        <v>175</v>
      </c>
      <c r="B8891" s="5" t="s">
        <v>176</v>
      </c>
      <c r="C8891" s="5" t="s">
        <v>9092</v>
      </c>
      <c r="D8891" s="5">
        <f t="shared" si="415"/>
        <v>81931</v>
      </c>
      <c r="E8891" s="6">
        <v>43830</v>
      </c>
      <c r="F8891" s="6">
        <f t="shared" si="417"/>
        <v>43920</v>
      </c>
      <c r="G8891" s="6" t="str">
        <f>IF('BCT Template'!R8890&gt;F8891,"Yes","No")</f>
        <v>No</v>
      </c>
      <c r="H8891" s="5" t="s">
        <v>182</v>
      </c>
      <c r="I8891" s="5" t="s">
        <v>183</v>
      </c>
      <c r="J8891" s="5" t="s">
        <v>184</v>
      </c>
      <c r="K8891" s="5" t="s">
        <v>185</v>
      </c>
      <c r="L8891" s="7" t="s">
        <v>164</v>
      </c>
      <c r="M8891" t="str">
        <f t="shared" si="416"/>
        <v>No</v>
      </c>
    </row>
    <row r="8892" spans="1:13" ht="15" thickBot="1" x14ac:dyDescent="0.4">
      <c r="A8892" s="5" t="s">
        <v>175</v>
      </c>
      <c r="B8892" s="5" t="s">
        <v>176</v>
      </c>
      <c r="C8892" s="5" t="s">
        <v>9093</v>
      </c>
      <c r="D8892" s="5">
        <f t="shared" si="415"/>
        <v>23466</v>
      </c>
      <c r="E8892" s="6">
        <v>41455</v>
      </c>
      <c r="F8892" s="6">
        <f t="shared" si="417"/>
        <v>41545</v>
      </c>
      <c r="G8892" s="6" t="str">
        <f>IF('BCT Template'!R8891&gt;F8892,"Yes","No")</f>
        <v>No</v>
      </c>
      <c r="H8892" s="5" t="s">
        <v>178</v>
      </c>
      <c r="I8892" s="5" t="s">
        <v>179</v>
      </c>
      <c r="J8892" s="5" t="s">
        <v>35</v>
      </c>
      <c r="K8892" s="5" t="s">
        <v>180</v>
      </c>
      <c r="L8892" s="7" t="s">
        <v>164</v>
      </c>
      <c r="M8892" t="str">
        <f t="shared" si="416"/>
        <v>Yes</v>
      </c>
    </row>
    <row r="8893" spans="1:13" ht="15" thickBot="1" x14ac:dyDescent="0.4">
      <c r="A8893" s="5" t="s">
        <v>175</v>
      </c>
      <c r="B8893" s="5" t="s">
        <v>176</v>
      </c>
      <c r="C8893" s="5" t="s">
        <v>9094</v>
      </c>
      <c r="D8893" s="5">
        <f t="shared" si="415"/>
        <v>59825</v>
      </c>
      <c r="E8893" s="6">
        <v>44286</v>
      </c>
      <c r="F8893" s="6">
        <f t="shared" si="417"/>
        <v>44376</v>
      </c>
      <c r="G8893" s="6" t="str">
        <f>IF('BCT Template'!R8892&gt;F8893,"Yes","No")</f>
        <v>No</v>
      </c>
      <c r="H8893" s="5" t="s">
        <v>182</v>
      </c>
      <c r="I8893" s="5" t="s">
        <v>183</v>
      </c>
      <c r="J8893" s="5" t="s">
        <v>184</v>
      </c>
      <c r="K8893" s="5" t="s">
        <v>185</v>
      </c>
      <c r="L8893" s="7" t="s">
        <v>164</v>
      </c>
      <c r="M8893" t="str">
        <f t="shared" si="416"/>
        <v>No</v>
      </c>
    </row>
    <row r="8894" spans="1:13" ht="15" thickBot="1" x14ac:dyDescent="0.4">
      <c r="A8894" s="5" t="s">
        <v>175</v>
      </c>
      <c r="B8894" s="5" t="s">
        <v>176</v>
      </c>
      <c r="C8894" s="5" t="s">
        <v>9095</v>
      </c>
      <c r="D8894" s="5">
        <f t="shared" si="415"/>
        <v>57493</v>
      </c>
      <c r="E8894" s="6">
        <v>42064</v>
      </c>
      <c r="F8894" s="6">
        <f t="shared" si="417"/>
        <v>42154</v>
      </c>
      <c r="G8894" s="6" t="str">
        <f>IF('BCT Template'!R8893&gt;F8894,"Yes","No")</f>
        <v>No</v>
      </c>
      <c r="H8894" s="5" t="s">
        <v>189</v>
      </c>
      <c r="I8894" s="5" t="s">
        <v>190</v>
      </c>
      <c r="J8894" s="5" t="s">
        <v>184</v>
      </c>
      <c r="K8894" s="5" t="s">
        <v>185</v>
      </c>
      <c r="L8894" s="7" t="s">
        <v>164</v>
      </c>
      <c r="M8894" t="str">
        <f t="shared" si="416"/>
        <v>No</v>
      </c>
    </row>
    <row r="8895" spans="1:13" ht="15" thickBot="1" x14ac:dyDescent="0.4">
      <c r="A8895" s="5" t="s">
        <v>175</v>
      </c>
      <c r="B8895" s="5" t="s">
        <v>176</v>
      </c>
      <c r="C8895" s="5" t="s">
        <v>9096</v>
      </c>
      <c r="D8895" s="5">
        <f t="shared" si="415"/>
        <v>58170</v>
      </c>
      <c r="E8895" s="6">
        <v>44196</v>
      </c>
      <c r="F8895" s="6">
        <f t="shared" si="417"/>
        <v>44286</v>
      </c>
      <c r="G8895" s="6" t="str">
        <f>IF('BCT Template'!R8894&gt;F8895,"Yes","No")</f>
        <v>No</v>
      </c>
      <c r="H8895" s="5" t="s">
        <v>182</v>
      </c>
      <c r="I8895" s="5" t="s">
        <v>183</v>
      </c>
      <c r="J8895" s="5" t="s">
        <v>184</v>
      </c>
      <c r="K8895" s="5" t="s">
        <v>185</v>
      </c>
      <c r="L8895" s="7" t="s">
        <v>164</v>
      </c>
      <c r="M8895" t="str">
        <f t="shared" si="416"/>
        <v>No</v>
      </c>
    </row>
    <row r="8896" spans="1:13" ht="15" thickBot="1" x14ac:dyDescent="0.4">
      <c r="A8896" s="5" t="s">
        <v>175</v>
      </c>
      <c r="B8896" s="5" t="s">
        <v>176</v>
      </c>
      <c r="C8896" s="5" t="s">
        <v>9097</v>
      </c>
      <c r="D8896" s="5">
        <f t="shared" si="415"/>
        <v>29904</v>
      </c>
      <c r="E8896" s="6">
        <v>42978</v>
      </c>
      <c r="F8896" s="6">
        <f t="shared" si="417"/>
        <v>43068</v>
      </c>
      <c r="G8896" s="6" t="str">
        <f>IF('BCT Template'!R8895&gt;F8896,"Yes","No")</f>
        <v>No</v>
      </c>
      <c r="H8896" s="5" t="s">
        <v>178</v>
      </c>
      <c r="I8896" s="5" t="s">
        <v>179</v>
      </c>
      <c r="J8896" s="5" t="s">
        <v>35</v>
      </c>
      <c r="K8896" s="5" t="s">
        <v>180</v>
      </c>
      <c r="L8896" s="7" t="s">
        <v>164</v>
      </c>
      <c r="M8896" t="str">
        <f t="shared" si="416"/>
        <v>Yes</v>
      </c>
    </row>
    <row r="8897" spans="1:13" ht="15" thickBot="1" x14ac:dyDescent="0.4">
      <c r="A8897" s="5" t="s">
        <v>175</v>
      </c>
      <c r="B8897" s="5" t="s">
        <v>176</v>
      </c>
      <c r="C8897" s="5" t="s">
        <v>9098</v>
      </c>
      <c r="D8897" s="5">
        <f t="shared" si="415"/>
        <v>81438</v>
      </c>
      <c r="E8897" s="6">
        <v>43585</v>
      </c>
      <c r="F8897" s="6">
        <f t="shared" si="417"/>
        <v>43675</v>
      </c>
      <c r="G8897" s="6" t="str">
        <f>IF('BCT Template'!R8896&gt;F8897,"Yes","No")</f>
        <v>No</v>
      </c>
      <c r="H8897" s="5" t="s">
        <v>182</v>
      </c>
      <c r="I8897" s="5" t="s">
        <v>183</v>
      </c>
      <c r="J8897" s="5" t="s">
        <v>200</v>
      </c>
      <c r="K8897" s="5" t="s">
        <v>201</v>
      </c>
      <c r="L8897" s="7" t="s">
        <v>164</v>
      </c>
      <c r="M8897" t="str">
        <f t="shared" si="416"/>
        <v>Yes</v>
      </c>
    </row>
    <row r="8898" spans="1:13" ht="15" thickBot="1" x14ac:dyDescent="0.4">
      <c r="A8898" s="5" t="s">
        <v>175</v>
      </c>
      <c r="B8898" s="5" t="s">
        <v>176</v>
      </c>
      <c r="C8898" s="5" t="s">
        <v>9099</v>
      </c>
      <c r="D8898" s="5">
        <f t="shared" si="415"/>
        <v>29383</v>
      </c>
      <c r="E8898" s="6">
        <v>44074</v>
      </c>
      <c r="F8898" s="6">
        <f t="shared" si="417"/>
        <v>44164</v>
      </c>
      <c r="G8898" s="6" t="str">
        <f>IF('BCT Template'!R8897&gt;F8898,"Yes","No")</f>
        <v>No</v>
      </c>
      <c r="H8898" s="5" t="s">
        <v>178</v>
      </c>
      <c r="I8898" s="5" t="s">
        <v>179</v>
      </c>
      <c r="J8898" s="5" t="s">
        <v>35</v>
      </c>
      <c r="K8898" s="5" t="s">
        <v>180</v>
      </c>
      <c r="L8898" s="7" t="s">
        <v>164</v>
      </c>
      <c r="M8898" t="str">
        <f t="shared" si="416"/>
        <v>Yes</v>
      </c>
    </row>
    <row r="8899" spans="1:13" ht="15" thickBot="1" x14ac:dyDescent="0.4">
      <c r="A8899" s="5" t="s">
        <v>175</v>
      </c>
      <c r="B8899" s="5" t="s">
        <v>176</v>
      </c>
      <c r="C8899" s="5" t="s">
        <v>9100</v>
      </c>
      <c r="D8899" s="5">
        <f t="shared" ref="D8899:D8962" si="418">C8899*1</f>
        <v>18581</v>
      </c>
      <c r="E8899" s="6">
        <v>43830</v>
      </c>
      <c r="F8899" s="6">
        <f t="shared" si="417"/>
        <v>43920</v>
      </c>
      <c r="G8899" s="6" t="str">
        <f>IF('BCT Template'!R8898&gt;F8899,"Yes","No")</f>
        <v>No</v>
      </c>
      <c r="H8899" s="5" t="s">
        <v>234</v>
      </c>
      <c r="I8899" s="5" t="s">
        <v>235</v>
      </c>
      <c r="J8899" s="5" t="s">
        <v>184</v>
      </c>
      <c r="K8899" s="5" t="s">
        <v>185</v>
      </c>
      <c r="L8899" s="7" t="s">
        <v>164</v>
      </c>
      <c r="M8899" t="str">
        <f t="shared" ref="M8899:M8962" si="419">IF(J8899=" ","Yes",IF(J8899="3","Yes","No"))</f>
        <v>No</v>
      </c>
    </row>
    <row r="8900" spans="1:13" ht="15" thickBot="1" x14ac:dyDescent="0.4">
      <c r="A8900" s="5" t="s">
        <v>175</v>
      </c>
      <c r="B8900" s="5" t="s">
        <v>176</v>
      </c>
      <c r="C8900" s="5" t="s">
        <v>9101</v>
      </c>
      <c r="D8900" s="5">
        <f t="shared" si="418"/>
        <v>84587</v>
      </c>
      <c r="E8900" s="6">
        <v>43859</v>
      </c>
      <c r="F8900" s="6">
        <f t="shared" si="417"/>
        <v>43949</v>
      </c>
      <c r="G8900" s="6" t="str">
        <f>IF('BCT Template'!R8899&gt;F8900,"Yes","No")</f>
        <v>No</v>
      </c>
      <c r="H8900" s="5" t="s">
        <v>210</v>
      </c>
      <c r="I8900" s="5" t="s">
        <v>211</v>
      </c>
      <c r="J8900" s="5" t="s">
        <v>184</v>
      </c>
      <c r="K8900" s="5" t="s">
        <v>185</v>
      </c>
      <c r="L8900" s="7" t="s">
        <v>164</v>
      </c>
      <c r="M8900" t="str">
        <f t="shared" si="419"/>
        <v>No</v>
      </c>
    </row>
    <row r="8901" spans="1:13" ht="15" thickBot="1" x14ac:dyDescent="0.4">
      <c r="A8901" s="5" t="s">
        <v>175</v>
      </c>
      <c r="B8901" s="5" t="s">
        <v>176</v>
      </c>
      <c r="C8901" s="5" t="s">
        <v>9102</v>
      </c>
      <c r="D8901" s="5">
        <f t="shared" si="418"/>
        <v>57795</v>
      </c>
      <c r="E8901" s="6">
        <v>42825</v>
      </c>
      <c r="F8901" s="6">
        <f t="shared" si="417"/>
        <v>42915</v>
      </c>
      <c r="G8901" s="6" t="str">
        <f>IF('BCT Template'!R8900&gt;F8901,"Yes","No")</f>
        <v>No</v>
      </c>
      <c r="H8901" s="5" t="s">
        <v>189</v>
      </c>
      <c r="I8901" s="5" t="s">
        <v>190</v>
      </c>
      <c r="J8901" s="5" t="s">
        <v>184</v>
      </c>
      <c r="K8901" s="5" t="s">
        <v>185</v>
      </c>
      <c r="L8901" s="7" t="s">
        <v>164</v>
      </c>
      <c r="M8901" t="str">
        <f t="shared" si="419"/>
        <v>No</v>
      </c>
    </row>
    <row r="8902" spans="1:13" ht="15" thickBot="1" x14ac:dyDescent="0.4">
      <c r="A8902" s="5" t="s">
        <v>175</v>
      </c>
      <c r="B8902" s="5" t="s">
        <v>176</v>
      </c>
      <c r="C8902" s="5" t="s">
        <v>9103</v>
      </c>
      <c r="D8902" s="5">
        <f t="shared" si="418"/>
        <v>22367</v>
      </c>
      <c r="E8902" s="6">
        <v>43251</v>
      </c>
      <c r="F8902" s="6">
        <f t="shared" si="417"/>
        <v>43341</v>
      </c>
      <c r="G8902" s="6" t="str">
        <f>IF('BCT Template'!R8901&gt;F8902,"Yes","No")</f>
        <v>No</v>
      </c>
      <c r="H8902" s="5" t="s">
        <v>178</v>
      </c>
      <c r="I8902" s="5" t="s">
        <v>179</v>
      </c>
      <c r="J8902" s="5" t="s">
        <v>35</v>
      </c>
      <c r="K8902" s="5" t="s">
        <v>180</v>
      </c>
      <c r="L8902" s="7" t="s">
        <v>164</v>
      </c>
      <c r="M8902" t="str">
        <f t="shared" si="419"/>
        <v>Yes</v>
      </c>
    </row>
    <row r="8903" spans="1:13" ht="15" thickBot="1" x14ac:dyDescent="0.4">
      <c r="A8903" s="5" t="s">
        <v>175</v>
      </c>
      <c r="B8903" s="5" t="s">
        <v>176</v>
      </c>
      <c r="C8903" s="5" t="s">
        <v>9104</v>
      </c>
      <c r="D8903" s="5">
        <f t="shared" si="418"/>
        <v>84740</v>
      </c>
      <c r="E8903" s="6">
        <v>43499</v>
      </c>
      <c r="F8903" s="6">
        <f t="shared" si="417"/>
        <v>43589</v>
      </c>
      <c r="G8903" s="6" t="str">
        <f>IF('BCT Template'!R8902&gt;F8903,"Yes","No")</f>
        <v>No</v>
      </c>
      <c r="H8903" s="5" t="s">
        <v>210</v>
      </c>
      <c r="I8903" s="5" t="s">
        <v>211</v>
      </c>
      <c r="J8903" s="5" t="s">
        <v>184</v>
      </c>
      <c r="K8903" s="5" t="s">
        <v>185</v>
      </c>
      <c r="L8903" s="7" t="s">
        <v>164</v>
      </c>
      <c r="M8903" t="str">
        <f t="shared" si="419"/>
        <v>No</v>
      </c>
    </row>
    <row r="8904" spans="1:13" ht="15" thickBot="1" x14ac:dyDescent="0.4">
      <c r="A8904" s="5" t="s">
        <v>175</v>
      </c>
      <c r="B8904" s="5" t="s">
        <v>176</v>
      </c>
      <c r="C8904" s="5" t="s">
        <v>9105</v>
      </c>
      <c r="D8904" s="5">
        <f t="shared" si="418"/>
        <v>82767</v>
      </c>
      <c r="E8904" s="6">
        <v>43593</v>
      </c>
      <c r="F8904" s="6">
        <f t="shared" si="417"/>
        <v>43683</v>
      </c>
      <c r="G8904" s="6" t="str">
        <f>IF('BCT Template'!R8903&gt;F8904,"Yes","No")</f>
        <v>No</v>
      </c>
      <c r="H8904" s="5" t="s">
        <v>210</v>
      </c>
      <c r="I8904" s="5" t="s">
        <v>211</v>
      </c>
      <c r="J8904" s="5" t="s">
        <v>184</v>
      </c>
      <c r="K8904" s="5" t="s">
        <v>185</v>
      </c>
      <c r="L8904" s="7" t="s">
        <v>164</v>
      </c>
      <c r="M8904" t="str">
        <f t="shared" si="419"/>
        <v>No</v>
      </c>
    </row>
    <row r="8905" spans="1:13" ht="15" thickBot="1" x14ac:dyDescent="0.4">
      <c r="A8905" s="5" t="s">
        <v>175</v>
      </c>
      <c r="B8905" s="5" t="s">
        <v>176</v>
      </c>
      <c r="C8905" s="5" t="s">
        <v>9106</v>
      </c>
      <c r="D8905" s="5">
        <f t="shared" si="418"/>
        <v>80633</v>
      </c>
      <c r="E8905" s="6">
        <v>43616</v>
      </c>
      <c r="F8905" s="6">
        <f t="shared" si="417"/>
        <v>43706</v>
      </c>
      <c r="G8905" s="6" t="str">
        <f>IF('BCT Template'!R8904&gt;F8905,"Yes","No")</f>
        <v>No</v>
      </c>
      <c r="H8905" s="5" t="s">
        <v>182</v>
      </c>
      <c r="I8905" s="5" t="s">
        <v>183</v>
      </c>
      <c r="J8905" s="5" t="s">
        <v>200</v>
      </c>
      <c r="K8905" s="5" t="s">
        <v>201</v>
      </c>
      <c r="L8905" s="7" t="s">
        <v>164</v>
      </c>
      <c r="M8905" t="str">
        <f t="shared" si="419"/>
        <v>Yes</v>
      </c>
    </row>
    <row r="8906" spans="1:13" ht="15" thickBot="1" x14ac:dyDescent="0.4">
      <c r="A8906" s="5" t="s">
        <v>175</v>
      </c>
      <c r="B8906" s="5" t="s">
        <v>176</v>
      </c>
      <c r="C8906" s="5" t="s">
        <v>9107</v>
      </c>
      <c r="D8906" s="5">
        <f t="shared" si="418"/>
        <v>22466</v>
      </c>
      <c r="E8906" s="6">
        <v>43733</v>
      </c>
      <c r="F8906" s="6">
        <f t="shared" si="417"/>
        <v>43823</v>
      </c>
      <c r="G8906" s="6" t="str">
        <f>IF('BCT Template'!R8905&gt;F8906,"Yes","No")</f>
        <v>No</v>
      </c>
      <c r="H8906" s="5" t="s">
        <v>178</v>
      </c>
      <c r="I8906" s="5" t="s">
        <v>179</v>
      </c>
      <c r="J8906" s="5" t="s">
        <v>35</v>
      </c>
      <c r="K8906" s="5" t="s">
        <v>180</v>
      </c>
      <c r="L8906" s="7" t="s">
        <v>164</v>
      </c>
      <c r="M8906" t="str">
        <f t="shared" si="419"/>
        <v>Yes</v>
      </c>
    </row>
    <row r="8907" spans="1:13" ht="15" thickBot="1" x14ac:dyDescent="0.4">
      <c r="A8907" s="5" t="s">
        <v>175</v>
      </c>
      <c r="B8907" s="5" t="s">
        <v>176</v>
      </c>
      <c r="C8907" s="5" t="s">
        <v>9108</v>
      </c>
      <c r="D8907" s="5">
        <f t="shared" si="418"/>
        <v>58105</v>
      </c>
      <c r="E8907" s="6">
        <v>44103</v>
      </c>
      <c r="F8907" s="6">
        <f t="shared" si="417"/>
        <v>44193</v>
      </c>
      <c r="G8907" s="6" t="str">
        <f>IF('BCT Template'!R8906&gt;F8907,"Yes","No")</f>
        <v>No</v>
      </c>
      <c r="H8907" s="5" t="s">
        <v>182</v>
      </c>
      <c r="I8907" s="5" t="s">
        <v>183</v>
      </c>
      <c r="J8907" s="5" t="s">
        <v>200</v>
      </c>
      <c r="K8907" s="5" t="s">
        <v>201</v>
      </c>
      <c r="L8907" s="7" t="s">
        <v>164</v>
      </c>
      <c r="M8907" t="str">
        <f t="shared" si="419"/>
        <v>Yes</v>
      </c>
    </row>
    <row r="8908" spans="1:13" ht="15" thickBot="1" x14ac:dyDescent="0.4">
      <c r="A8908" s="5" t="s">
        <v>175</v>
      </c>
      <c r="B8908" s="5" t="s">
        <v>176</v>
      </c>
      <c r="C8908" s="5" t="s">
        <v>9109</v>
      </c>
      <c r="D8908" s="5">
        <f t="shared" si="418"/>
        <v>79760</v>
      </c>
      <c r="E8908" s="6">
        <v>41364</v>
      </c>
      <c r="F8908" s="6">
        <f t="shared" si="417"/>
        <v>41454</v>
      </c>
      <c r="G8908" s="6" t="str">
        <f>IF('BCT Template'!R8907&gt;F8908,"Yes","No")</f>
        <v>No</v>
      </c>
      <c r="H8908" s="5" t="s">
        <v>182</v>
      </c>
      <c r="I8908" s="5" t="s">
        <v>183</v>
      </c>
      <c r="J8908" s="5" t="s">
        <v>184</v>
      </c>
      <c r="K8908" s="5" t="s">
        <v>185</v>
      </c>
      <c r="L8908" s="7" t="s">
        <v>164</v>
      </c>
      <c r="M8908" t="str">
        <f t="shared" si="419"/>
        <v>No</v>
      </c>
    </row>
    <row r="8909" spans="1:13" ht="15" thickBot="1" x14ac:dyDescent="0.4">
      <c r="A8909" s="5" t="s">
        <v>175</v>
      </c>
      <c r="B8909" s="5" t="s">
        <v>176</v>
      </c>
      <c r="C8909" s="5" t="s">
        <v>9110</v>
      </c>
      <c r="D8909" s="5">
        <f t="shared" si="418"/>
        <v>59055</v>
      </c>
      <c r="E8909" s="6">
        <v>42277</v>
      </c>
      <c r="F8909" s="6">
        <f t="shared" si="417"/>
        <v>42367</v>
      </c>
      <c r="G8909" s="6" t="str">
        <f>IF('BCT Template'!R8908&gt;F8909,"Yes","No")</f>
        <v>No</v>
      </c>
      <c r="H8909" s="5" t="s">
        <v>182</v>
      </c>
      <c r="I8909" s="5" t="s">
        <v>183</v>
      </c>
      <c r="J8909" s="5" t="s">
        <v>200</v>
      </c>
      <c r="K8909" s="5" t="s">
        <v>201</v>
      </c>
      <c r="L8909" s="7" t="s">
        <v>164</v>
      </c>
      <c r="M8909" t="str">
        <f t="shared" si="419"/>
        <v>Yes</v>
      </c>
    </row>
    <row r="8910" spans="1:13" ht="15" thickBot="1" x14ac:dyDescent="0.4">
      <c r="A8910" s="5" t="s">
        <v>175</v>
      </c>
      <c r="B8910" s="5" t="s">
        <v>176</v>
      </c>
      <c r="C8910" s="5" t="s">
        <v>9111</v>
      </c>
      <c r="D8910" s="5">
        <f t="shared" si="418"/>
        <v>59482</v>
      </c>
      <c r="E8910" s="6">
        <v>42369</v>
      </c>
      <c r="F8910" s="6">
        <f t="shared" si="417"/>
        <v>42459</v>
      </c>
      <c r="G8910" s="6" t="str">
        <f>IF('BCT Template'!R8909&gt;F8910,"Yes","No")</f>
        <v>No</v>
      </c>
      <c r="H8910" s="5" t="s">
        <v>182</v>
      </c>
      <c r="I8910" s="5" t="s">
        <v>183</v>
      </c>
      <c r="J8910" s="5" t="s">
        <v>200</v>
      </c>
      <c r="K8910" s="5" t="s">
        <v>201</v>
      </c>
      <c r="L8910" s="7" t="s">
        <v>164</v>
      </c>
      <c r="M8910" t="str">
        <f t="shared" si="419"/>
        <v>Yes</v>
      </c>
    </row>
    <row r="8911" spans="1:13" ht="15" thickBot="1" x14ac:dyDescent="0.4">
      <c r="A8911" s="5" t="s">
        <v>175</v>
      </c>
      <c r="B8911" s="5" t="s">
        <v>176</v>
      </c>
      <c r="C8911" s="5" t="s">
        <v>9112</v>
      </c>
      <c r="D8911" s="5">
        <f t="shared" si="418"/>
        <v>57924</v>
      </c>
      <c r="E8911" s="6">
        <v>43343</v>
      </c>
      <c r="F8911" s="6">
        <f t="shared" si="417"/>
        <v>43433</v>
      </c>
      <c r="G8911" s="6" t="str">
        <f>IF('BCT Template'!R8910&gt;F8911,"Yes","No")</f>
        <v>No</v>
      </c>
      <c r="H8911" s="5" t="s">
        <v>189</v>
      </c>
      <c r="I8911" s="5" t="s">
        <v>190</v>
      </c>
      <c r="J8911" s="5" t="s">
        <v>184</v>
      </c>
      <c r="K8911" s="5" t="s">
        <v>185</v>
      </c>
      <c r="L8911" s="7" t="s">
        <v>164</v>
      </c>
      <c r="M8911" t="str">
        <f t="shared" si="419"/>
        <v>No</v>
      </c>
    </row>
    <row r="8912" spans="1:13" ht="15" thickBot="1" x14ac:dyDescent="0.4">
      <c r="A8912" s="5" t="s">
        <v>175</v>
      </c>
      <c r="B8912" s="5" t="s">
        <v>176</v>
      </c>
      <c r="C8912" s="5" t="s">
        <v>9113</v>
      </c>
      <c r="D8912" s="5">
        <f t="shared" si="418"/>
        <v>18612</v>
      </c>
      <c r="E8912" s="6">
        <v>43465</v>
      </c>
      <c r="F8912" s="6">
        <f t="shared" si="417"/>
        <v>43555</v>
      </c>
      <c r="G8912" s="6" t="str">
        <f>IF('BCT Template'!R8911&gt;F8912,"Yes","No")</f>
        <v>No</v>
      </c>
      <c r="H8912" s="5" t="s">
        <v>234</v>
      </c>
      <c r="I8912" s="5" t="s">
        <v>235</v>
      </c>
      <c r="J8912" s="5" t="s">
        <v>184</v>
      </c>
      <c r="K8912" s="5" t="s">
        <v>185</v>
      </c>
      <c r="L8912" s="7" t="s">
        <v>164</v>
      </c>
      <c r="M8912" t="str">
        <f t="shared" si="419"/>
        <v>No</v>
      </c>
    </row>
    <row r="8913" spans="1:13" ht="15" thickBot="1" x14ac:dyDescent="0.4">
      <c r="A8913" s="5" t="s">
        <v>175</v>
      </c>
      <c r="B8913" s="5" t="s">
        <v>176</v>
      </c>
      <c r="C8913" s="5" t="s">
        <v>9114</v>
      </c>
      <c r="D8913" s="5">
        <f t="shared" si="418"/>
        <v>79270</v>
      </c>
      <c r="E8913" s="6">
        <v>43728</v>
      </c>
      <c r="F8913" s="6">
        <f t="shared" si="417"/>
        <v>43818</v>
      </c>
      <c r="G8913" s="6" t="str">
        <f>IF('BCT Template'!R8912&gt;F8913,"Yes","No")</f>
        <v>No</v>
      </c>
      <c r="H8913" s="5" t="s">
        <v>189</v>
      </c>
      <c r="I8913" s="5" t="s">
        <v>190</v>
      </c>
      <c r="J8913" s="5" t="s">
        <v>200</v>
      </c>
      <c r="K8913" s="5" t="s">
        <v>201</v>
      </c>
      <c r="L8913" s="7" t="s">
        <v>164</v>
      </c>
      <c r="M8913" t="str">
        <f t="shared" si="419"/>
        <v>Yes</v>
      </c>
    </row>
    <row r="8914" spans="1:13" ht="15" thickBot="1" x14ac:dyDescent="0.4">
      <c r="A8914" s="5" t="s">
        <v>175</v>
      </c>
      <c r="B8914" s="5" t="s">
        <v>176</v>
      </c>
      <c r="C8914" s="5" t="s">
        <v>9115</v>
      </c>
      <c r="D8914" s="5">
        <f t="shared" si="418"/>
        <v>58492</v>
      </c>
      <c r="E8914" s="6">
        <v>43434</v>
      </c>
      <c r="F8914" s="6">
        <f t="shared" si="417"/>
        <v>43524</v>
      </c>
      <c r="G8914" s="6" t="str">
        <f>IF('BCT Template'!R8913&gt;F8914,"Yes","No")</f>
        <v>No</v>
      </c>
      <c r="H8914" s="5" t="s">
        <v>182</v>
      </c>
      <c r="I8914" s="5" t="s">
        <v>183</v>
      </c>
      <c r="J8914" s="5" t="s">
        <v>200</v>
      </c>
      <c r="K8914" s="5" t="s">
        <v>201</v>
      </c>
      <c r="L8914" s="7" t="s">
        <v>164</v>
      </c>
      <c r="M8914" t="str">
        <f t="shared" si="419"/>
        <v>Yes</v>
      </c>
    </row>
    <row r="8915" spans="1:13" ht="15" thickBot="1" x14ac:dyDescent="0.4">
      <c r="A8915" s="5" t="s">
        <v>175</v>
      </c>
      <c r="B8915" s="5" t="s">
        <v>176</v>
      </c>
      <c r="C8915" s="5" t="s">
        <v>9116</v>
      </c>
      <c r="D8915" s="5">
        <f t="shared" si="418"/>
        <v>82838</v>
      </c>
      <c r="E8915" s="6">
        <v>44575</v>
      </c>
      <c r="F8915" s="6">
        <f t="shared" si="417"/>
        <v>44665</v>
      </c>
      <c r="G8915" s="6" t="str">
        <f>IF('BCT Template'!R8914&gt;F8915,"Yes","No")</f>
        <v>No</v>
      </c>
      <c r="H8915" s="5" t="s">
        <v>210</v>
      </c>
      <c r="I8915" s="5" t="s">
        <v>211</v>
      </c>
      <c r="J8915" s="5" t="s">
        <v>184</v>
      </c>
      <c r="K8915" s="5" t="s">
        <v>185</v>
      </c>
      <c r="L8915" s="7" t="s">
        <v>164</v>
      </c>
      <c r="M8915" t="str">
        <f t="shared" si="419"/>
        <v>No</v>
      </c>
    </row>
    <row r="8916" spans="1:13" ht="15" thickBot="1" x14ac:dyDescent="0.4">
      <c r="A8916" s="5" t="s">
        <v>175</v>
      </c>
      <c r="B8916" s="5" t="s">
        <v>176</v>
      </c>
      <c r="C8916" s="5" t="s">
        <v>9117</v>
      </c>
      <c r="D8916" s="5">
        <f t="shared" si="418"/>
        <v>30642</v>
      </c>
      <c r="E8916" s="6">
        <v>43555</v>
      </c>
      <c r="F8916" s="6">
        <f t="shared" si="417"/>
        <v>43645</v>
      </c>
      <c r="G8916" s="6" t="str">
        <f>IF('BCT Template'!R8915&gt;F8916,"Yes","No")</f>
        <v>No</v>
      </c>
      <c r="H8916" s="5" t="s">
        <v>178</v>
      </c>
      <c r="I8916" s="5" t="s">
        <v>179</v>
      </c>
      <c r="J8916" s="5" t="s">
        <v>35</v>
      </c>
      <c r="K8916" s="5" t="s">
        <v>180</v>
      </c>
      <c r="L8916" s="7" t="s">
        <v>164</v>
      </c>
      <c r="M8916" t="str">
        <f t="shared" si="419"/>
        <v>Yes</v>
      </c>
    </row>
    <row r="8917" spans="1:13" ht="15" thickBot="1" x14ac:dyDescent="0.4">
      <c r="A8917" s="5" t="s">
        <v>175</v>
      </c>
      <c r="B8917" s="5" t="s">
        <v>176</v>
      </c>
      <c r="C8917" s="5" t="s">
        <v>9118</v>
      </c>
      <c r="D8917" s="5">
        <f t="shared" si="418"/>
        <v>79226</v>
      </c>
      <c r="E8917" s="6">
        <v>44196</v>
      </c>
      <c r="F8917" s="6">
        <f t="shared" si="417"/>
        <v>44286</v>
      </c>
      <c r="G8917" s="6" t="str">
        <f>IF('BCT Template'!R8916&gt;F8917,"Yes","No")</f>
        <v>No</v>
      </c>
      <c r="H8917" s="5" t="s">
        <v>189</v>
      </c>
      <c r="I8917" s="5" t="s">
        <v>190</v>
      </c>
      <c r="J8917" s="5" t="s">
        <v>200</v>
      </c>
      <c r="K8917" s="5" t="s">
        <v>201</v>
      </c>
      <c r="L8917" s="7" t="s">
        <v>164</v>
      </c>
      <c r="M8917" t="str">
        <f t="shared" si="419"/>
        <v>Yes</v>
      </c>
    </row>
    <row r="8918" spans="1:13" ht="15" thickBot="1" x14ac:dyDescent="0.4">
      <c r="A8918" s="5" t="s">
        <v>175</v>
      </c>
      <c r="B8918" s="5" t="s">
        <v>176</v>
      </c>
      <c r="C8918" s="5" t="s">
        <v>9119</v>
      </c>
      <c r="D8918" s="5">
        <f t="shared" si="418"/>
        <v>79421</v>
      </c>
      <c r="E8918" s="6">
        <v>41608</v>
      </c>
      <c r="F8918" s="6">
        <f t="shared" ref="F8918:F8981" si="420">E8918+90</f>
        <v>41698</v>
      </c>
      <c r="G8918" s="6" t="str">
        <f>IF('BCT Template'!R8917&gt;F8918,"Yes","No")</f>
        <v>No</v>
      </c>
      <c r="H8918" s="5" t="s">
        <v>189</v>
      </c>
      <c r="I8918" s="5" t="s">
        <v>190</v>
      </c>
      <c r="J8918" s="5" t="s">
        <v>200</v>
      </c>
      <c r="K8918" s="5" t="s">
        <v>201</v>
      </c>
      <c r="L8918" s="7" t="s">
        <v>164</v>
      </c>
      <c r="M8918" t="str">
        <f t="shared" si="419"/>
        <v>Yes</v>
      </c>
    </row>
    <row r="8919" spans="1:13" ht="15" thickBot="1" x14ac:dyDescent="0.4">
      <c r="A8919" s="5" t="s">
        <v>175</v>
      </c>
      <c r="B8919" s="5" t="s">
        <v>176</v>
      </c>
      <c r="C8919" s="5" t="s">
        <v>9120</v>
      </c>
      <c r="D8919" s="5">
        <f t="shared" si="418"/>
        <v>79493</v>
      </c>
      <c r="E8919" s="6">
        <v>43465</v>
      </c>
      <c r="F8919" s="6">
        <f t="shared" si="420"/>
        <v>43555</v>
      </c>
      <c r="G8919" s="6" t="str">
        <f>IF('BCT Template'!R8918&gt;F8919,"Yes","No")</f>
        <v>No</v>
      </c>
      <c r="H8919" s="5" t="s">
        <v>189</v>
      </c>
      <c r="I8919" s="5" t="s">
        <v>190</v>
      </c>
      <c r="J8919" s="5" t="s">
        <v>200</v>
      </c>
      <c r="K8919" s="5" t="s">
        <v>201</v>
      </c>
      <c r="L8919" s="7" t="s">
        <v>164</v>
      </c>
      <c r="M8919" t="str">
        <f t="shared" si="419"/>
        <v>Yes</v>
      </c>
    </row>
    <row r="8920" spans="1:13" ht="15" thickBot="1" x14ac:dyDescent="0.4">
      <c r="A8920" s="5" t="s">
        <v>175</v>
      </c>
      <c r="B8920" s="5" t="s">
        <v>176</v>
      </c>
      <c r="C8920" s="5" t="s">
        <v>9121</v>
      </c>
      <c r="D8920" s="5">
        <f t="shared" si="418"/>
        <v>58846</v>
      </c>
      <c r="E8920" s="6">
        <v>44114</v>
      </c>
      <c r="F8920" s="6">
        <f t="shared" si="420"/>
        <v>44204</v>
      </c>
      <c r="G8920" s="6" t="str">
        <f>IF('BCT Template'!R8919&gt;F8920,"Yes","No")</f>
        <v>No</v>
      </c>
      <c r="H8920" s="5" t="s">
        <v>182</v>
      </c>
      <c r="I8920" s="5" t="s">
        <v>183</v>
      </c>
      <c r="J8920" s="5" t="s">
        <v>184</v>
      </c>
      <c r="K8920" s="5" t="s">
        <v>185</v>
      </c>
      <c r="L8920" s="7" t="s">
        <v>164</v>
      </c>
      <c r="M8920" t="str">
        <f t="shared" si="419"/>
        <v>No</v>
      </c>
    </row>
    <row r="8921" spans="1:13" ht="15" thickBot="1" x14ac:dyDescent="0.4">
      <c r="A8921" s="5" t="s">
        <v>175</v>
      </c>
      <c r="B8921" s="5" t="s">
        <v>176</v>
      </c>
      <c r="C8921" s="5" t="s">
        <v>9122</v>
      </c>
      <c r="D8921" s="5">
        <f t="shared" si="418"/>
        <v>18258</v>
      </c>
      <c r="E8921" s="6">
        <v>44196</v>
      </c>
      <c r="F8921" s="6">
        <f t="shared" si="420"/>
        <v>44286</v>
      </c>
      <c r="G8921" s="6" t="str">
        <f>IF('BCT Template'!R8920&gt;F8921,"Yes","No")</f>
        <v>No</v>
      </c>
      <c r="H8921" s="5" t="s">
        <v>234</v>
      </c>
      <c r="I8921" s="5" t="s">
        <v>235</v>
      </c>
      <c r="J8921" s="5" t="s">
        <v>184</v>
      </c>
      <c r="K8921" s="5" t="s">
        <v>185</v>
      </c>
      <c r="L8921" s="7" t="s">
        <v>164</v>
      </c>
      <c r="M8921" t="str">
        <f t="shared" si="419"/>
        <v>No</v>
      </c>
    </row>
    <row r="8922" spans="1:13" ht="15" thickBot="1" x14ac:dyDescent="0.4">
      <c r="A8922" s="5" t="s">
        <v>175</v>
      </c>
      <c r="B8922" s="5" t="s">
        <v>176</v>
      </c>
      <c r="C8922" s="5" t="s">
        <v>9123</v>
      </c>
      <c r="D8922" s="5">
        <f t="shared" si="418"/>
        <v>79318</v>
      </c>
      <c r="E8922" s="6">
        <v>44196</v>
      </c>
      <c r="F8922" s="6">
        <f t="shared" si="420"/>
        <v>44286</v>
      </c>
      <c r="G8922" s="6" t="str">
        <f>IF('BCT Template'!R8921&gt;F8922,"Yes","No")</f>
        <v>No</v>
      </c>
      <c r="H8922" s="5" t="s">
        <v>189</v>
      </c>
      <c r="I8922" s="5" t="s">
        <v>190</v>
      </c>
      <c r="J8922" s="5" t="s">
        <v>184</v>
      </c>
      <c r="K8922" s="5" t="s">
        <v>185</v>
      </c>
      <c r="L8922" s="7" t="s">
        <v>164</v>
      </c>
      <c r="M8922" t="str">
        <f t="shared" si="419"/>
        <v>No</v>
      </c>
    </row>
    <row r="8923" spans="1:13" ht="15" thickBot="1" x14ac:dyDescent="0.4">
      <c r="A8923" s="5" t="s">
        <v>175</v>
      </c>
      <c r="B8923" s="5" t="s">
        <v>176</v>
      </c>
      <c r="C8923" s="5" t="s">
        <v>9124</v>
      </c>
      <c r="D8923" s="5">
        <f t="shared" si="418"/>
        <v>77852</v>
      </c>
      <c r="E8923" s="6">
        <v>43287</v>
      </c>
      <c r="F8923" s="6">
        <f t="shared" si="420"/>
        <v>43377</v>
      </c>
      <c r="G8923" s="6" t="str">
        <f>IF('BCT Template'!R8922&gt;F8923,"Yes","No")</f>
        <v>No</v>
      </c>
      <c r="H8923" s="5" t="s">
        <v>189</v>
      </c>
      <c r="I8923" s="5" t="s">
        <v>190</v>
      </c>
      <c r="J8923" s="5" t="s">
        <v>200</v>
      </c>
      <c r="K8923" s="5" t="s">
        <v>201</v>
      </c>
      <c r="L8923" s="7" t="s">
        <v>164</v>
      </c>
      <c r="M8923" t="str">
        <f t="shared" si="419"/>
        <v>Yes</v>
      </c>
    </row>
    <row r="8924" spans="1:13" ht="15" thickBot="1" x14ac:dyDescent="0.4">
      <c r="A8924" s="5" t="s">
        <v>175</v>
      </c>
      <c r="B8924" s="5" t="s">
        <v>176</v>
      </c>
      <c r="C8924" s="5" t="s">
        <v>9125</v>
      </c>
      <c r="D8924" s="5">
        <f t="shared" si="418"/>
        <v>82966</v>
      </c>
      <c r="E8924" s="6">
        <v>45122</v>
      </c>
      <c r="F8924" s="6">
        <f t="shared" si="420"/>
        <v>45212</v>
      </c>
      <c r="G8924" s="6" t="str">
        <f>IF('BCT Template'!R8923&gt;F8924,"Yes","No")</f>
        <v>No</v>
      </c>
      <c r="H8924" s="5" t="s">
        <v>210</v>
      </c>
      <c r="I8924" s="5" t="s">
        <v>211</v>
      </c>
      <c r="J8924" s="5" t="s">
        <v>184</v>
      </c>
      <c r="K8924" s="5" t="s">
        <v>185</v>
      </c>
      <c r="L8924" s="7" t="s">
        <v>164</v>
      </c>
      <c r="M8924" t="str">
        <f t="shared" si="419"/>
        <v>No</v>
      </c>
    </row>
    <row r="8925" spans="1:13" ht="15" thickBot="1" x14ac:dyDescent="0.4">
      <c r="A8925" s="5" t="s">
        <v>175</v>
      </c>
      <c r="B8925" s="5" t="s">
        <v>176</v>
      </c>
      <c r="C8925" s="5" t="s">
        <v>9126</v>
      </c>
      <c r="D8925" s="5">
        <f t="shared" si="418"/>
        <v>59990</v>
      </c>
      <c r="E8925" s="6">
        <v>41912</v>
      </c>
      <c r="F8925" s="6">
        <f t="shared" si="420"/>
        <v>42002</v>
      </c>
      <c r="G8925" s="6" t="str">
        <f>IF('BCT Template'!R8924&gt;F8925,"Yes","No")</f>
        <v>No</v>
      </c>
      <c r="H8925" s="5" t="s">
        <v>182</v>
      </c>
      <c r="I8925" s="5" t="s">
        <v>183</v>
      </c>
      <c r="J8925" s="5" t="s">
        <v>184</v>
      </c>
      <c r="K8925" s="5" t="s">
        <v>185</v>
      </c>
      <c r="L8925" s="7" t="s">
        <v>164</v>
      </c>
      <c r="M8925" t="str">
        <f t="shared" si="419"/>
        <v>No</v>
      </c>
    </row>
    <row r="8926" spans="1:13" ht="15" thickBot="1" x14ac:dyDescent="0.4">
      <c r="A8926" s="5" t="s">
        <v>175</v>
      </c>
      <c r="B8926" s="5" t="s">
        <v>176</v>
      </c>
      <c r="C8926" s="5" t="s">
        <v>9127</v>
      </c>
      <c r="D8926" s="5">
        <f t="shared" si="418"/>
        <v>58443</v>
      </c>
      <c r="E8926" s="6">
        <v>42004</v>
      </c>
      <c r="F8926" s="6">
        <f t="shared" si="420"/>
        <v>42094</v>
      </c>
      <c r="G8926" s="6" t="str">
        <f>IF('BCT Template'!R8925&gt;F8926,"Yes","No")</f>
        <v>No</v>
      </c>
      <c r="H8926" s="5" t="s">
        <v>182</v>
      </c>
      <c r="I8926" s="5" t="s">
        <v>183</v>
      </c>
      <c r="J8926" s="5" t="s">
        <v>184</v>
      </c>
      <c r="K8926" s="5" t="s">
        <v>185</v>
      </c>
      <c r="L8926" s="7" t="s">
        <v>164</v>
      </c>
      <c r="M8926" t="str">
        <f t="shared" si="419"/>
        <v>No</v>
      </c>
    </row>
    <row r="8927" spans="1:13" ht="15" thickBot="1" x14ac:dyDescent="0.4">
      <c r="A8927" s="5" t="s">
        <v>175</v>
      </c>
      <c r="B8927" s="5" t="s">
        <v>176</v>
      </c>
      <c r="C8927" s="5" t="s">
        <v>9128</v>
      </c>
      <c r="D8927" s="5">
        <f t="shared" si="418"/>
        <v>18838</v>
      </c>
      <c r="E8927" s="6">
        <v>35976</v>
      </c>
      <c r="F8927" s="6">
        <f t="shared" si="420"/>
        <v>36066</v>
      </c>
      <c r="G8927" s="6" t="str">
        <f>IF('BCT Template'!R8926&gt;F8927,"Yes","No")</f>
        <v>No</v>
      </c>
      <c r="H8927" s="5" t="s">
        <v>234</v>
      </c>
      <c r="I8927" s="5" t="s">
        <v>235</v>
      </c>
      <c r="J8927" s="5" t="s">
        <v>184</v>
      </c>
      <c r="K8927" s="5" t="s">
        <v>185</v>
      </c>
      <c r="L8927" s="7" t="s">
        <v>164</v>
      </c>
      <c r="M8927" t="str">
        <f t="shared" si="419"/>
        <v>No</v>
      </c>
    </row>
    <row r="8928" spans="1:13" ht="15" thickBot="1" x14ac:dyDescent="0.4">
      <c r="A8928" s="5" t="s">
        <v>175</v>
      </c>
      <c r="B8928" s="5" t="s">
        <v>176</v>
      </c>
      <c r="C8928" s="5" t="s">
        <v>9129</v>
      </c>
      <c r="D8928" s="5">
        <f t="shared" si="418"/>
        <v>80125</v>
      </c>
      <c r="E8928" s="6">
        <v>43980</v>
      </c>
      <c r="F8928" s="6">
        <f t="shared" si="420"/>
        <v>44070</v>
      </c>
      <c r="G8928" s="6" t="str">
        <f>IF('BCT Template'!R8927&gt;F8928,"Yes","No")</f>
        <v>No</v>
      </c>
      <c r="H8928" s="5" t="s">
        <v>182</v>
      </c>
      <c r="I8928" s="5" t="s">
        <v>183</v>
      </c>
      <c r="J8928" s="5" t="s">
        <v>200</v>
      </c>
      <c r="K8928" s="5" t="s">
        <v>201</v>
      </c>
      <c r="L8928" s="7" t="s">
        <v>164</v>
      </c>
      <c r="M8928" t="str">
        <f t="shared" si="419"/>
        <v>Yes</v>
      </c>
    </row>
    <row r="8929" spans="1:13" ht="15" thickBot="1" x14ac:dyDescent="0.4">
      <c r="A8929" s="5" t="s">
        <v>175</v>
      </c>
      <c r="B8929" s="5" t="s">
        <v>176</v>
      </c>
      <c r="C8929" s="5" t="s">
        <v>9130</v>
      </c>
      <c r="D8929" s="5">
        <f t="shared" si="418"/>
        <v>31107</v>
      </c>
      <c r="E8929" s="6">
        <v>43982</v>
      </c>
      <c r="F8929" s="6">
        <f t="shared" si="420"/>
        <v>44072</v>
      </c>
      <c r="G8929" s="6" t="str">
        <f>IF('BCT Template'!R8928&gt;F8929,"Yes","No")</f>
        <v>No</v>
      </c>
      <c r="H8929" s="5" t="s">
        <v>178</v>
      </c>
      <c r="I8929" s="5" t="s">
        <v>179</v>
      </c>
      <c r="J8929" s="5" t="s">
        <v>35</v>
      </c>
      <c r="K8929" s="5" t="s">
        <v>180</v>
      </c>
      <c r="L8929" s="7" t="s">
        <v>164</v>
      </c>
      <c r="M8929" t="str">
        <f t="shared" si="419"/>
        <v>Yes</v>
      </c>
    </row>
    <row r="8930" spans="1:13" ht="15" thickBot="1" x14ac:dyDescent="0.4">
      <c r="A8930" s="5" t="s">
        <v>175</v>
      </c>
      <c r="B8930" s="5" t="s">
        <v>176</v>
      </c>
      <c r="C8930" s="5" t="s">
        <v>9131</v>
      </c>
      <c r="D8930" s="5">
        <f t="shared" si="418"/>
        <v>84693</v>
      </c>
      <c r="E8930" s="6">
        <v>43546</v>
      </c>
      <c r="F8930" s="6">
        <f t="shared" si="420"/>
        <v>43636</v>
      </c>
      <c r="G8930" s="6" t="str">
        <f>IF('BCT Template'!R8929&gt;F8930,"Yes","No")</f>
        <v>No</v>
      </c>
      <c r="H8930" s="5" t="s">
        <v>210</v>
      </c>
      <c r="I8930" s="5" t="s">
        <v>211</v>
      </c>
      <c r="J8930" s="5" t="s">
        <v>184</v>
      </c>
      <c r="K8930" s="5" t="s">
        <v>185</v>
      </c>
      <c r="L8930" s="7" t="s">
        <v>164</v>
      </c>
      <c r="M8930" t="str">
        <f t="shared" si="419"/>
        <v>No</v>
      </c>
    </row>
    <row r="8931" spans="1:13" ht="15" thickBot="1" x14ac:dyDescent="0.4">
      <c r="A8931" s="5" t="s">
        <v>175</v>
      </c>
      <c r="B8931" s="5" t="s">
        <v>176</v>
      </c>
      <c r="C8931" s="5" t="s">
        <v>9132</v>
      </c>
      <c r="D8931" s="5">
        <f t="shared" si="418"/>
        <v>25266</v>
      </c>
      <c r="E8931" s="6">
        <v>44093</v>
      </c>
      <c r="F8931" s="6">
        <f t="shared" si="420"/>
        <v>44183</v>
      </c>
      <c r="G8931" s="6" t="str">
        <f>IF('BCT Template'!R8930&gt;F8931,"Yes","No")</f>
        <v>No</v>
      </c>
      <c r="H8931" s="5" t="s">
        <v>240</v>
      </c>
      <c r="I8931" s="5" t="s">
        <v>241</v>
      </c>
      <c r="J8931" s="5" t="s">
        <v>35</v>
      </c>
      <c r="K8931" s="5" t="s">
        <v>180</v>
      </c>
      <c r="L8931" s="7" t="s">
        <v>164</v>
      </c>
      <c r="M8931" t="str">
        <f t="shared" si="419"/>
        <v>Yes</v>
      </c>
    </row>
    <row r="8932" spans="1:13" ht="15" thickBot="1" x14ac:dyDescent="0.4">
      <c r="A8932" s="5" t="s">
        <v>175</v>
      </c>
      <c r="B8932" s="5" t="s">
        <v>176</v>
      </c>
      <c r="C8932" s="5" t="s">
        <v>9133</v>
      </c>
      <c r="D8932" s="5">
        <f t="shared" si="418"/>
        <v>20977</v>
      </c>
      <c r="E8932" s="6">
        <v>36341</v>
      </c>
      <c r="F8932" s="6">
        <f t="shared" si="420"/>
        <v>36431</v>
      </c>
      <c r="G8932" s="6" t="str">
        <f>IF('BCT Template'!R8931&gt;F8932,"Yes","No")</f>
        <v>No</v>
      </c>
      <c r="H8932" s="5" t="s">
        <v>197</v>
      </c>
      <c r="I8932" s="5" t="s">
        <v>198</v>
      </c>
      <c r="J8932" s="5" t="s">
        <v>184</v>
      </c>
      <c r="K8932" s="5" t="s">
        <v>185</v>
      </c>
      <c r="L8932" s="7" t="s">
        <v>164</v>
      </c>
      <c r="M8932" t="str">
        <f t="shared" si="419"/>
        <v>No</v>
      </c>
    </row>
    <row r="8933" spans="1:13" ht="15" thickBot="1" x14ac:dyDescent="0.4">
      <c r="A8933" s="5" t="s">
        <v>175</v>
      </c>
      <c r="B8933" s="5" t="s">
        <v>176</v>
      </c>
      <c r="C8933" s="5" t="s">
        <v>9134</v>
      </c>
      <c r="D8933" s="5">
        <f t="shared" si="418"/>
        <v>29952</v>
      </c>
      <c r="E8933" s="6">
        <v>39447</v>
      </c>
      <c r="F8933" s="6">
        <f t="shared" si="420"/>
        <v>39537</v>
      </c>
      <c r="G8933" s="6" t="str">
        <f>IF('BCT Template'!R8932&gt;F8933,"Yes","No")</f>
        <v>No</v>
      </c>
      <c r="H8933" s="5" t="s">
        <v>178</v>
      </c>
      <c r="I8933" s="5" t="s">
        <v>179</v>
      </c>
      <c r="J8933" s="5" t="s">
        <v>35</v>
      </c>
      <c r="K8933" s="5" t="s">
        <v>180</v>
      </c>
      <c r="L8933" s="7" t="s">
        <v>164</v>
      </c>
      <c r="M8933" t="str">
        <f t="shared" si="419"/>
        <v>Yes</v>
      </c>
    </row>
    <row r="8934" spans="1:13" ht="15" thickBot="1" x14ac:dyDescent="0.4">
      <c r="A8934" s="5" t="s">
        <v>175</v>
      </c>
      <c r="B8934" s="5" t="s">
        <v>176</v>
      </c>
      <c r="C8934" s="5" t="s">
        <v>9135</v>
      </c>
      <c r="D8934" s="5">
        <f t="shared" si="418"/>
        <v>84688</v>
      </c>
      <c r="E8934" s="6">
        <v>43486</v>
      </c>
      <c r="F8934" s="6">
        <f t="shared" si="420"/>
        <v>43576</v>
      </c>
      <c r="G8934" s="6" t="str">
        <f>IF('BCT Template'!R8933&gt;F8934,"Yes","No")</f>
        <v>No</v>
      </c>
      <c r="H8934" s="5" t="s">
        <v>210</v>
      </c>
      <c r="I8934" s="5" t="s">
        <v>211</v>
      </c>
      <c r="J8934" s="5" t="s">
        <v>184</v>
      </c>
      <c r="K8934" s="5" t="s">
        <v>185</v>
      </c>
      <c r="L8934" s="7" t="s">
        <v>164</v>
      </c>
      <c r="M8934" t="str">
        <f t="shared" si="419"/>
        <v>No</v>
      </c>
    </row>
    <row r="8935" spans="1:13" ht="15" thickBot="1" x14ac:dyDescent="0.4">
      <c r="A8935" s="5" t="s">
        <v>175</v>
      </c>
      <c r="B8935" s="5" t="s">
        <v>176</v>
      </c>
      <c r="C8935" s="5" t="s">
        <v>9136</v>
      </c>
      <c r="D8935" s="5">
        <f t="shared" si="418"/>
        <v>21922</v>
      </c>
      <c r="E8935" s="6">
        <v>45077</v>
      </c>
      <c r="F8935" s="6">
        <f t="shared" si="420"/>
        <v>45167</v>
      </c>
      <c r="G8935" s="6" t="str">
        <f>IF('BCT Template'!R8934&gt;F8935,"Yes","No")</f>
        <v>No</v>
      </c>
      <c r="H8935" s="5" t="s">
        <v>178</v>
      </c>
      <c r="I8935" s="5" t="s">
        <v>179</v>
      </c>
      <c r="J8935" s="5" t="s">
        <v>35</v>
      </c>
      <c r="K8935" s="5" t="s">
        <v>180</v>
      </c>
      <c r="L8935" s="7" t="s">
        <v>164</v>
      </c>
      <c r="M8935" t="str">
        <f t="shared" si="419"/>
        <v>Yes</v>
      </c>
    </row>
    <row r="8936" spans="1:13" ht="15" thickBot="1" x14ac:dyDescent="0.4">
      <c r="A8936" s="5" t="s">
        <v>175</v>
      </c>
      <c r="B8936" s="5" t="s">
        <v>176</v>
      </c>
      <c r="C8936" s="5" t="s">
        <v>9137</v>
      </c>
      <c r="D8936" s="5">
        <f t="shared" si="418"/>
        <v>21727</v>
      </c>
      <c r="E8936" s="6">
        <v>44408</v>
      </c>
      <c r="F8936" s="6">
        <f t="shared" si="420"/>
        <v>44498</v>
      </c>
      <c r="G8936" s="6" t="str">
        <f>IF('BCT Template'!R8935&gt;F8936,"Yes","No")</f>
        <v>No</v>
      </c>
      <c r="H8936" s="5" t="s">
        <v>178</v>
      </c>
      <c r="I8936" s="5" t="s">
        <v>179</v>
      </c>
      <c r="J8936" s="5" t="s">
        <v>35</v>
      </c>
      <c r="K8936" s="5" t="s">
        <v>180</v>
      </c>
      <c r="L8936" s="7" t="s">
        <v>164</v>
      </c>
      <c r="M8936" t="str">
        <f t="shared" si="419"/>
        <v>Yes</v>
      </c>
    </row>
    <row r="8937" spans="1:13" ht="15" thickBot="1" x14ac:dyDescent="0.4">
      <c r="A8937" s="5" t="s">
        <v>175</v>
      </c>
      <c r="B8937" s="5" t="s">
        <v>176</v>
      </c>
      <c r="C8937" s="5" t="s">
        <v>9138</v>
      </c>
      <c r="D8937" s="5">
        <f t="shared" si="418"/>
        <v>80499</v>
      </c>
      <c r="E8937" s="6">
        <v>43616</v>
      </c>
      <c r="F8937" s="6">
        <f t="shared" si="420"/>
        <v>43706</v>
      </c>
      <c r="G8937" s="6" t="str">
        <f>IF('BCT Template'!R8936&gt;F8937,"Yes","No")</f>
        <v>No</v>
      </c>
      <c r="H8937" s="5" t="s">
        <v>182</v>
      </c>
      <c r="I8937" s="5" t="s">
        <v>183</v>
      </c>
      <c r="J8937" s="5" t="s">
        <v>200</v>
      </c>
      <c r="K8937" s="5" t="s">
        <v>201</v>
      </c>
      <c r="L8937" s="7" t="s">
        <v>164</v>
      </c>
      <c r="M8937" t="str">
        <f t="shared" si="419"/>
        <v>Yes</v>
      </c>
    </row>
    <row r="8938" spans="1:13" ht="15" thickBot="1" x14ac:dyDescent="0.4">
      <c r="A8938" s="5" t="s">
        <v>175</v>
      </c>
      <c r="B8938" s="5" t="s">
        <v>176</v>
      </c>
      <c r="C8938" s="5" t="s">
        <v>9139</v>
      </c>
      <c r="D8938" s="5">
        <f t="shared" si="418"/>
        <v>80225</v>
      </c>
      <c r="E8938" s="6">
        <v>43987</v>
      </c>
      <c r="F8938" s="6">
        <f t="shared" si="420"/>
        <v>44077</v>
      </c>
      <c r="G8938" s="6" t="str">
        <f>IF('BCT Template'!R8937&gt;F8938,"Yes","No")</f>
        <v>No</v>
      </c>
      <c r="H8938" s="5" t="s">
        <v>182</v>
      </c>
      <c r="I8938" s="5" t="s">
        <v>183</v>
      </c>
      <c r="J8938" s="5" t="s">
        <v>184</v>
      </c>
      <c r="K8938" s="5" t="s">
        <v>185</v>
      </c>
      <c r="L8938" s="7" t="s">
        <v>164</v>
      </c>
      <c r="M8938" t="str">
        <f t="shared" si="419"/>
        <v>No</v>
      </c>
    </row>
    <row r="8939" spans="1:13" ht="15" thickBot="1" x14ac:dyDescent="0.4">
      <c r="A8939" s="5" t="s">
        <v>175</v>
      </c>
      <c r="B8939" s="5" t="s">
        <v>176</v>
      </c>
      <c r="C8939" s="5" t="s">
        <v>9140</v>
      </c>
      <c r="D8939" s="5">
        <f t="shared" si="418"/>
        <v>58097</v>
      </c>
      <c r="E8939" s="6">
        <v>41408</v>
      </c>
      <c r="F8939" s="6">
        <f t="shared" si="420"/>
        <v>41498</v>
      </c>
      <c r="G8939" s="6" t="str">
        <f>IF('BCT Template'!R8938&gt;F8939,"Yes","No")</f>
        <v>No</v>
      </c>
      <c r="H8939" s="5" t="s">
        <v>182</v>
      </c>
      <c r="I8939" s="5" t="s">
        <v>183</v>
      </c>
      <c r="J8939" s="5" t="s">
        <v>184</v>
      </c>
      <c r="K8939" s="5" t="s">
        <v>185</v>
      </c>
      <c r="L8939" s="7" t="s">
        <v>164</v>
      </c>
      <c r="M8939" t="str">
        <f t="shared" si="419"/>
        <v>No</v>
      </c>
    </row>
    <row r="8940" spans="1:13" ht="15" thickBot="1" x14ac:dyDescent="0.4">
      <c r="A8940" s="5" t="s">
        <v>175</v>
      </c>
      <c r="B8940" s="5" t="s">
        <v>176</v>
      </c>
      <c r="C8940" s="5" t="s">
        <v>9141</v>
      </c>
      <c r="D8940" s="5">
        <f t="shared" si="418"/>
        <v>82444</v>
      </c>
      <c r="E8940" s="6">
        <v>44012</v>
      </c>
      <c r="F8940" s="6">
        <f t="shared" si="420"/>
        <v>44102</v>
      </c>
      <c r="G8940" s="6" t="str">
        <f>IF('BCT Template'!R8939&gt;F8940,"Yes","No")</f>
        <v>No</v>
      </c>
      <c r="H8940" s="5" t="s">
        <v>210</v>
      </c>
      <c r="I8940" s="5" t="s">
        <v>211</v>
      </c>
      <c r="J8940" s="5" t="s">
        <v>184</v>
      </c>
      <c r="K8940" s="5" t="s">
        <v>185</v>
      </c>
      <c r="L8940" s="7" t="s">
        <v>164</v>
      </c>
      <c r="M8940" t="str">
        <f t="shared" si="419"/>
        <v>No</v>
      </c>
    </row>
    <row r="8941" spans="1:13" ht="15" thickBot="1" x14ac:dyDescent="0.4">
      <c r="A8941" s="5" t="s">
        <v>175</v>
      </c>
      <c r="B8941" s="5" t="s">
        <v>176</v>
      </c>
      <c r="C8941" s="5" t="s">
        <v>9142</v>
      </c>
      <c r="D8941" s="5">
        <f t="shared" si="418"/>
        <v>57861</v>
      </c>
      <c r="E8941" s="6">
        <v>35064</v>
      </c>
      <c r="F8941" s="6">
        <f t="shared" si="420"/>
        <v>35154</v>
      </c>
      <c r="G8941" s="6" t="str">
        <f>IF('BCT Template'!R8940&gt;F8941,"Yes","No")</f>
        <v>No</v>
      </c>
      <c r="H8941" s="5" t="s">
        <v>189</v>
      </c>
      <c r="I8941" s="5" t="s">
        <v>190</v>
      </c>
      <c r="J8941" s="5" t="s">
        <v>184</v>
      </c>
      <c r="K8941" s="5" t="s">
        <v>185</v>
      </c>
      <c r="L8941" s="7" t="s">
        <v>164</v>
      </c>
      <c r="M8941" t="str">
        <f t="shared" si="419"/>
        <v>No</v>
      </c>
    </row>
    <row r="8942" spans="1:13" ht="15" thickBot="1" x14ac:dyDescent="0.4">
      <c r="A8942" s="5" t="s">
        <v>175</v>
      </c>
      <c r="B8942" s="5" t="s">
        <v>176</v>
      </c>
      <c r="C8942" s="5" t="s">
        <v>9143</v>
      </c>
      <c r="D8942" s="5">
        <f t="shared" si="418"/>
        <v>57645</v>
      </c>
      <c r="E8942" s="6">
        <v>41851</v>
      </c>
      <c r="F8942" s="6">
        <f t="shared" si="420"/>
        <v>41941</v>
      </c>
      <c r="G8942" s="6" t="str">
        <f>IF('BCT Template'!R8941&gt;F8942,"Yes","No")</f>
        <v>No</v>
      </c>
      <c r="H8942" s="5" t="s">
        <v>189</v>
      </c>
      <c r="I8942" s="5" t="s">
        <v>190</v>
      </c>
      <c r="J8942" s="5" t="s">
        <v>200</v>
      </c>
      <c r="K8942" s="5" t="s">
        <v>201</v>
      </c>
      <c r="L8942" s="7" t="s">
        <v>164</v>
      </c>
      <c r="M8942" t="str">
        <f t="shared" si="419"/>
        <v>Yes</v>
      </c>
    </row>
    <row r="8943" spans="1:13" ht="15" thickBot="1" x14ac:dyDescent="0.4">
      <c r="A8943" s="5" t="s">
        <v>175</v>
      </c>
      <c r="B8943" s="5" t="s">
        <v>176</v>
      </c>
      <c r="C8943" s="5" t="s">
        <v>9144</v>
      </c>
      <c r="D8943" s="5">
        <f t="shared" si="418"/>
        <v>24936</v>
      </c>
      <c r="E8943" s="6">
        <v>39629</v>
      </c>
      <c r="F8943" s="6">
        <f t="shared" si="420"/>
        <v>39719</v>
      </c>
      <c r="G8943" s="6" t="str">
        <f>IF('BCT Template'!R8942&gt;F8943,"Yes","No")</f>
        <v>No</v>
      </c>
      <c r="H8943" s="5" t="s">
        <v>178</v>
      </c>
      <c r="I8943" s="5" t="s">
        <v>179</v>
      </c>
      <c r="J8943" s="5" t="s">
        <v>35</v>
      </c>
      <c r="K8943" s="5" t="s">
        <v>180</v>
      </c>
      <c r="L8943" s="7" t="s">
        <v>164</v>
      </c>
      <c r="M8943" t="str">
        <f t="shared" si="419"/>
        <v>Yes</v>
      </c>
    </row>
    <row r="8944" spans="1:13" ht="15" thickBot="1" x14ac:dyDescent="0.4">
      <c r="A8944" s="5" t="s">
        <v>175</v>
      </c>
      <c r="B8944" s="5" t="s">
        <v>176</v>
      </c>
      <c r="C8944" s="5" t="s">
        <v>9145</v>
      </c>
      <c r="D8944" s="5">
        <f t="shared" si="418"/>
        <v>22143</v>
      </c>
      <c r="E8944" s="6">
        <v>43738</v>
      </c>
      <c r="F8944" s="6">
        <f t="shared" si="420"/>
        <v>43828</v>
      </c>
      <c r="G8944" s="6" t="str">
        <f>IF('BCT Template'!R8943&gt;F8944,"Yes","No")</f>
        <v>No</v>
      </c>
      <c r="H8944" s="5" t="s">
        <v>178</v>
      </c>
      <c r="I8944" s="5" t="s">
        <v>179</v>
      </c>
      <c r="J8944" s="5" t="s">
        <v>35</v>
      </c>
      <c r="K8944" s="5" t="s">
        <v>180</v>
      </c>
      <c r="L8944" s="7" t="s">
        <v>164</v>
      </c>
      <c r="M8944" t="str">
        <f t="shared" si="419"/>
        <v>Yes</v>
      </c>
    </row>
    <row r="8945" spans="1:13" ht="15" thickBot="1" x14ac:dyDescent="0.4">
      <c r="A8945" s="5" t="s">
        <v>175</v>
      </c>
      <c r="B8945" s="5" t="s">
        <v>176</v>
      </c>
      <c r="C8945" s="5" t="s">
        <v>9146</v>
      </c>
      <c r="D8945" s="5">
        <f t="shared" si="418"/>
        <v>22424</v>
      </c>
      <c r="E8945" s="6">
        <v>44267</v>
      </c>
      <c r="F8945" s="6">
        <f t="shared" si="420"/>
        <v>44357</v>
      </c>
      <c r="G8945" s="6" t="str">
        <f>IF('BCT Template'!R8944&gt;F8945,"Yes","No")</f>
        <v>No</v>
      </c>
      <c r="H8945" s="5" t="s">
        <v>178</v>
      </c>
      <c r="I8945" s="5" t="s">
        <v>179</v>
      </c>
      <c r="J8945" s="5" t="s">
        <v>35</v>
      </c>
      <c r="K8945" s="5" t="s">
        <v>180</v>
      </c>
      <c r="L8945" s="7" t="s">
        <v>164</v>
      </c>
      <c r="M8945" t="str">
        <f t="shared" si="419"/>
        <v>Yes</v>
      </c>
    </row>
    <row r="8946" spans="1:13" ht="15" thickBot="1" x14ac:dyDescent="0.4">
      <c r="A8946" s="5" t="s">
        <v>175</v>
      </c>
      <c r="B8946" s="5" t="s">
        <v>176</v>
      </c>
      <c r="C8946" s="5" t="s">
        <v>9147</v>
      </c>
      <c r="D8946" s="5">
        <f t="shared" si="418"/>
        <v>18102</v>
      </c>
      <c r="E8946" s="6">
        <v>46022</v>
      </c>
      <c r="F8946" s="6">
        <f t="shared" si="420"/>
        <v>46112</v>
      </c>
      <c r="G8946" s="6" t="str">
        <f>IF('BCT Template'!R8945&gt;F8946,"Yes","No")</f>
        <v>No</v>
      </c>
      <c r="H8946" s="5" t="s">
        <v>193</v>
      </c>
      <c r="I8946" s="5" t="s">
        <v>194</v>
      </c>
      <c r="J8946" s="5" t="s">
        <v>35</v>
      </c>
      <c r="K8946" s="5" t="s">
        <v>180</v>
      </c>
      <c r="L8946" s="7" t="s">
        <v>164</v>
      </c>
      <c r="M8946" t="str">
        <f t="shared" si="419"/>
        <v>Yes</v>
      </c>
    </row>
    <row r="8947" spans="1:13" ht="15" thickBot="1" x14ac:dyDescent="0.4">
      <c r="A8947" s="5" t="s">
        <v>175</v>
      </c>
      <c r="B8947" s="5" t="s">
        <v>176</v>
      </c>
      <c r="C8947" s="5" t="s">
        <v>9148</v>
      </c>
      <c r="D8947" s="5">
        <f t="shared" si="418"/>
        <v>83147</v>
      </c>
      <c r="E8947" s="6">
        <v>45402</v>
      </c>
      <c r="F8947" s="6">
        <f t="shared" si="420"/>
        <v>45492</v>
      </c>
      <c r="G8947" s="6" t="str">
        <f>IF('BCT Template'!R8946&gt;F8947,"Yes","No")</f>
        <v>No</v>
      </c>
      <c r="H8947" s="5" t="s">
        <v>210</v>
      </c>
      <c r="I8947" s="5" t="s">
        <v>211</v>
      </c>
      <c r="J8947" s="5" t="s">
        <v>184</v>
      </c>
      <c r="K8947" s="5" t="s">
        <v>185</v>
      </c>
      <c r="L8947" s="7" t="s">
        <v>164</v>
      </c>
      <c r="M8947" t="str">
        <f t="shared" si="419"/>
        <v>No</v>
      </c>
    </row>
    <row r="8948" spans="1:13" ht="15" thickBot="1" x14ac:dyDescent="0.4">
      <c r="A8948" s="5" t="s">
        <v>175</v>
      </c>
      <c r="B8948" s="5" t="s">
        <v>176</v>
      </c>
      <c r="C8948" s="5" t="s">
        <v>9149</v>
      </c>
      <c r="D8948" s="5">
        <f t="shared" si="418"/>
        <v>30215</v>
      </c>
      <c r="E8948" s="6">
        <v>43281</v>
      </c>
      <c r="F8948" s="6">
        <f t="shared" si="420"/>
        <v>43371</v>
      </c>
      <c r="G8948" s="6" t="str">
        <f>IF('BCT Template'!R8947&gt;F8948,"Yes","No")</f>
        <v>No</v>
      </c>
      <c r="H8948" s="5" t="s">
        <v>178</v>
      </c>
      <c r="I8948" s="5" t="s">
        <v>179</v>
      </c>
      <c r="J8948" s="5" t="s">
        <v>35</v>
      </c>
      <c r="K8948" s="5" t="s">
        <v>180</v>
      </c>
      <c r="L8948" s="7" t="s">
        <v>164</v>
      </c>
      <c r="M8948" t="str">
        <f t="shared" si="419"/>
        <v>Yes</v>
      </c>
    </row>
    <row r="8949" spans="1:13" ht="15" thickBot="1" x14ac:dyDescent="0.4">
      <c r="A8949" s="5" t="s">
        <v>175</v>
      </c>
      <c r="B8949" s="5" t="s">
        <v>176</v>
      </c>
      <c r="C8949" s="5" t="s">
        <v>9150</v>
      </c>
      <c r="D8949" s="5">
        <f t="shared" si="418"/>
        <v>58930</v>
      </c>
      <c r="E8949" s="6">
        <v>43099</v>
      </c>
      <c r="F8949" s="6">
        <f t="shared" si="420"/>
        <v>43189</v>
      </c>
      <c r="G8949" s="6" t="str">
        <f>IF('BCT Template'!R8948&gt;F8949,"Yes","No")</f>
        <v>No</v>
      </c>
      <c r="H8949" s="5" t="s">
        <v>182</v>
      </c>
      <c r="I8949" s="5" t="s">
        <v>183</v>
      </c>
      <c r="J8949" s="5" t="s">
        <v>184</v>
      </c>
      <c r="K8949" s="5" t="s">
        <v>185</v>
      </c>
      <c r="L8949" s="7" t="s">
        <v>164</v>
      </c>
      <c r="M8949" t="str">
        <f t="shared" si="419"/>
        <v>No</v>
      </c>
    </row>
    <row r="8950" spans="1:13" ht="15" thickBot="1" x14ac:dyDescent="0.4">
      <c r="A8950" s="5" t="s">
        <v>175</v>
      </c>
      <c r="B8950" s="5" t="s">
        <v>176</v>
      </c>
      <c r="C8950" s="5" t="s">
        <v>9151</v>
      </c>
      <c r="D8950" s="5">
        <f t="shared" si="418"/>
        <v>79484</v>
      </c>
      <c r="E8950" s="6">
        <v>42185</v>
      </c>
      <c r="F8950" s="6">
        <f t="shared" si="420"/>
        <v>42275</v>
      </c>
      <c r="G8950" s="6" t="str">
        <f>IF('BCT Template'!R8949&gt;F8950,"Yes","No")</f>
        <v>No</v>
      </c>
      <c r="H8950" s="5" t="s">
        <v>189</v>
      </c>
      <c r="I8950" s="5" t="s">
        <v>190</v>
      </c>
      <c r="J8950" s="5" t="s">
        <v>200</v>
      </c>
      <c r="K8950" s="5" t="s">
        <v>201</v>
      </c>
      <c r="L8950" s="7" t="s">
        <v>164</v>
      </c>
      <c r="M8950" t="str">
        <f t="shared" si="419"/>
        <v>Yes</v>
      </c>
    </row>
    <row r="8951" spans="1:13" ht="15" thickBot="1" x14ac:dyDescent="0.4">
      <c r="A8951" s="5" t="s">
        <v>175</v>
      </c>
      <c r="B8951" s="5" t="s">
        <v>176</v>
      </c>
      <c r="C8951" s="5" t="s">
        <v>9152</v>
      </c>
      <c r="D8951" s="5">
        <f t="shared" si="418"/>
        <v>83157</v>
      </c>
      <c r="E8951" s="6">
        <v>45425</v>
      </c>
      <c r="F8951" s="6">
        <f t="shared" si="420"/>
        <v>45515</v>
      </c>
      <c r="G8951" s="6" t="str">
        <f>IF('BCT Template'!R8950&gt;F8951,"Yes","No")</f>
        <v>No</v>
      </c>
      <c r="H8951" s="5" t="s">
        <v>210</v>
      </c>
      <c r="I8951" s="5" t="s">
        <v>211</v>
      </c>
      <c r="J8951" s="5" t="s">
        <v>184</v>
      </c>
      <c r="K8951" s="5" t="s">
        <v>185</v>
      </c>
      <c r="L8951" s="7" t="s">
        <v>164</v>
      </c>
      <c r="M8951" t="str">
        <f t="shared" si="419"/>
        <v>No</v>
      </c>
    </row>
    <row r="8952" spans="1:13" ht="15" thickBot="1" x14ac:dyDescent="0.4">
      <c r="A8952" s="5" t="s">
        <v>175</v>
      </c>
      <c r="B8952" s="5" t="s">
        <v>176</v>
      </c>
      <c r="C8952" s="5" t="s">
        <v>9153</v>
      </c>
      <c r="D8952" s="5">
        <f t="shared" si="418"/>
        <v>59419</v>
      </c>
      <c r="E8952" s="6">
        <v>44104</v>
      </c>
      <c r="F8952" s="6">
        <f t="shared" si="420"/>
        <v>44194</v>
      </c>
      <c r="G8952" s="6" t="str">
        <f>IF('BCT Template'!R8951&gt;F8952,"Yes","No")</f>
        <v>No</v>
      </c>
      <c r="H8952" s="5" t="s">
        <v>182</v>
      </c>
      <c r="I8952" s="5" t="s">
        <v>183</v>
      </c>
      <c r="J8952" s="5" t="s">
        <v>184</v>
      </c>
      <c r="K8952" s="5" t="s">
        <v>185</v>
      </c>
      <c r="L8952" s="7" t="s">
        <v>164</v>
      </c>
      <c r="M8952" t="str">
        <f t="shared" si="419"/>
        <v>No</v>
      </c>
    </row>
    <row r="8953" spans="1:13" ht="15" thickBot="1" x14ac:dyDescent="0.4">
      <c r="A8953" s="5" t="s">
        <v>175</v>
      </c>
      <c r="B8953" s="5" t="s">
        <v>176</v>
      </c>
      <c r="C8953" s="5" t="s">
        <v>9154</v>
      </c>
      <c r="D8953" s="5">
        <f t="shared" si="418"/>
        <v>79974</v>
      </c>
      <c r="E8953" s="6">
        <v>43332</v>
      </c>
      <c r="F8953" s="6">
        <f t="shared" si="420"/>
        <v>43422</v>
      </c>
      <c r="G8953" s="6" t="str">
        <f>IF('BCT Template'!R8952&gt;F8953,"Yes","No")</f>
        <v>No</v>
      </c>
      <c r="H8953" s="5" t="s">
        <v>182</v>
      </c>
      <c r="I8953" s="5" t="s">
        <v>183</v>
      </c>
      <c r="J8953" s="5" t="s">
        <v>184</v>
      </c>
      <c r="K8953" s="5" t="s">
        <v>185</v>
      </c>
      <c r="L8953" s="7" t="s">
        <v>164</v>
      </c>
      <c r="M8953" t="str">
        <f t="shared" si="419"/>
        <v>No</v>
      </c>
    </row>
    <row r="8954" spans="1:13" ht="15" thickBot="1" x14ac:dyDescent="0.4">
      <c r="A8954" s="5" t="s">
        <v>175</v>
      </c>
      <c r="B8954" s="5" t="s">
        <v>176</v>
      </c>
      <c r="C8954" s="5" t="s">
        <v>9155</v>
      </c>
      <c r="D8954" s="5">
        <f t="shared" si="418"/>
        <v>31096</v>
      </c>
      <c r="E8954" s="6">
        <v>43251</v>
      </c>
      <c r="F8954" s="6">
        <f t="shared" si="420"/>
        <v>43341</v>
      </c>
      <c r="G8954" s="6" t="str">
        <f>IF('BCT Template'!R8953&gt;F8954,"Yes","No")</f>
        <v>No</v>
      </c>
      <c r="H8954" s="5" t="s">
        <v>178</v>
      </c>
      <c r="I8954" s="5" t="s">
        <v>179</v>
      </c>
      <c r="J8954" s="5" t="s">
        <v>35</v>
      </c>
      <c r="K8954" s="5" t="s">
        <v>180</v>
      </c>
      <c r="L8954" s="7" t="s">
        <v>164</v>
      </c>
      <c r="M8954" t="str">
        <f t="shared" si="419"/>
        <v>Yes</v>
      </c>
    </row>
    <row r="8955" spans="1:13" ht="15" thickBot="1" x14ac:dyDescent="0.4">
      <c r="A8955" s="5" t="s">
        <v>175</v>
      </c>
      <c r="B8955" s="5" t="s">
        <v>176</v>
      </c>
      <c r="C8955" s="5" t="s">
        <v>9156</v>
      </c>
      <c r="D8955" s="5">
        <f t="shared" si="418"/>
        <v>58126</v>
      </c>
      <c r="E8955" s="6">
        <v>42797</v>
      </c>
      <c r="F8955" s="6">
        <f t="shared" si="420"/>
        <v>42887</v>
      </c>
      <c r="G8955" s="6" t="str">
        <f>IF('BCT Template'!R8954&gt;F8955,"Yes","No")</f>
        <v>No</v>
      </c>
      <c r="H8955" s="5" t="s">
        <v>182</v>
      </c>
      <c r="I8955" s="5" t="s">
        <v>183</v>
      </c>
      <c r="J8955" s="5" t="s">
        <v>184</v>
      </c>
      <c r="K8955" s="5" t="s">
        <v>185</v>
      </c>
      <c r="L8955" s="7" t="s">
        <v>164</v>
      </c>
      <c r="M8955" t="str">
        <f t="shared" si="419"/>
        <v>No</v>
      </c>
    </row>
    <row r="8956" spans="1:13" ht="15" thickBot="1" x14ac:dyDescent="0.4">
      <c r="A8956" s="5" t="s">
        <v>175</v>
      </c>
      <c r="B8956" s="5" t="s">
        <v>176</v>
      </c>
      <c r="C8956" s="5" t="s">
        <v>9157</v>
      </c>
      <c r="D8956" s="5">
        <f t="shared" si="418"/>
        <v>81843</v>
      </c>
      <c r="E8956" s="6">
        <v>44104</v>
      </c>
      <c r="F8956" s="6">
        <f t="shared" si="420"/>
        <v>44194</v>
      </c>
      <c r="G8956" s="6" t="str">
        <f>IF('BCT Template'!R8955&gt;F8956,"Yes","No")</f>
        <v>No</v>
      </c>
      <c r="H8956" s="5" t="s">
        <v>182</v>
      </c>
      <c r="I8956" s="5" t="s">
        <v>183</v>
      </c>
      <c r="J8956" s="5" t="s">
        <v>184</v>
      </c>
      <c r="K8956" s="5" t="s">
        <v>185</v>
      </c>
      <c r="L8956" s="7" t="s">
        <v>164</v>
      </c>
      <c r="M8956" t="str">
        <f t="shared" si="419"/>
        <v>No</v>
      </c>
    </row>
    <row r="8957" spans="1:13" ht="15" thickBot="1" x14ac:dyDescent="0.4">
      <c r="A8957" s="5" t="s">
        <v>175</v>
      </c>
      <c r="B8957" s="5" t="s">
        <v>176</v>
      </c>
      <c r="C8957" s="5" t="s">
        <v>9158</v>
      </c>
      <c r="D8957" s="5">
        <f t="shared" si="418"/>
        <v>82661</v>
      </c>
      <c r="E8957" s="6">
        <v>44316</v>
      </c>
      <c r="F8957" s="6">
        <f t="shared" si="420"/>
        <v>44406</v>
      </c>
      <c r="G8957" s="6" t="str">
        <f>IF('BCT Template'!R8956&gt;F8957,"Yes","No")</f>
        <v>No</v>
      </c>
      <c r="H8957" s="5" t="s">
        <v>210</v>
      </c>
      <c r="I8957" s="5" t="s">
        <v>211</v>
      </c>
      <c r="J8957" s="5" t="s">
        <v>184</v>
      </c>
      <c r="K8957" s="5" t="s">
        <v>185</v>
      </c>
      <c r="L8957" s="7" t="s">
        <v>164</v>
      </c>
      <c r="M8957" t="str">
        <f t="shared" si="419"/>
        <v>No</v>
      </c>
    </row>
    <row r="8958" spans="1:13" ht="15" thickBot="1" x14ac:dyDescent="0.4">
      <c r="A8958" s="5" t="s">
        <v>175</v>
      </c>
      <c r="B8958" s="5" t="s">
        <v>176</v>
      </c>
      <c r="C8958" s="5" t="s">
        <v>9159</v>
      </c>
      <c r="D8958" s="5">
        <f t="shared" si="418"/>
        <v>80209</v>
      </c>
      <c r="E8958" s="6">
        <v>44228</v>
      </c>
      <c r="F8958" s="6">
        <f t="shared" si="420"/>
        <v>44318</v>
      </c>
      <c r="G8958" s="6" t="str">
        <f>IF('BCT Template'!R8957&gt;F8958,"Yes","No")</f>
        <v>No</v>
      </c>
      <c r="H8958" s="5" t="s">
        <v>182</v>
      </c>
      <c r="I8958" s="5" t="s">
        <v>183</v>
      </c>
      <c r="J8958" s="5" t="s">
        <v>184</v>
      </c>
      <c r="K8958" s="5" t="s">
        <v>185</v>
      </c>
      <c r="L8958" s="7" t="s">
        <v>164</v>
      </c>
      <c r="M8958" t="str">
        <f t="shared" si="419"/>
        <v>No</v>
      </c>
    </row>
    <row r="8959" spans="1:13" ht="15" thickBot="1" x14ac:dyDescent="0.4">
      <c r="A8959" s="5" t="s">
        <v>175</v>
      </c>
      <c r="B8959" s="5" t="s">
        <v>176</v>
      </c>
      <c r="C8959" s="5" t="s">
        <v>9160</v>
      </c>
      <c r="D8959" s="5">
        <f t="shared" si="418"/>
        <v>82548</v>
      </c>
      <c r="E8959" s="6">
        <v>43716</v>
      </c>
      <c r="F8959" s="6">
        <f t="shared" si="420"/>
        <v>43806</v>
      </c>
      <c r="G8959" s="6" t="str">
        <f>IF('BCT Template'!R8958&gt;F8959,"Yes","No")</f>
        <v>No</v>
      </c>
      <c r="H8959" s="5" t="s">
        <v>210</v>
      </c>
      <c r="I8959" s="5" t="s">
        <v>211</v>
      </c>
      <c r="J8959" s="5" t="s">
        <v>184</v>
      </c>
      <c r="K8959" s="5" t="s">
        <v>185</v>
      </c>
      <c r="L8959" s="7" t="s">
        <v>164</v>
      </c>
      <c r="M8959" t="str">
        <f t="shared" si="419"/>
        <v>No</v>
      </c>
    </row>
    <row r="8960" spans="1:13" ht="15" thickBot="1" x14ac:dyDescent="0.4">
      <c r="A8960" s="5" t="s">
        <v>175</v>
      </c>
      <c r="B8960" s="5" t="s">
        <v>176</v>
      </c>
      <c r="C8960" s="5" t="s">
        <v>9161</v>
      </c>
      <c r="D8960" s="5">
        <f t="shared" si="418"/>
        <v>29084</v>
      </c>
      <c r="E8960" s="6">
        <v>43131</v>
      </c>
      <c r="F8960" s="6">
        <f t="shared" si="420"/>
        <v>43221</v>
      </c>
      <c r="G8960" s="6" t="str">
        <f>IF('BCT Template'!R8959&gt;F8960,"Yes","No")</f>
        <v>No</v>
      </c>
      <c r="H8960" s="5" t="s">
        <v>178</v>
      </c>
      <c r="I8960" s="5" t="s">
        <v>179</v>
      </c>
      <c r="J8960" s="5" t="s">
        <v>35</v>
      </c>
      <c r="K8960" s="5" t="s">
        <v>180</v>
      </c>
      <c r="L8960" s="7" t="s">
        <v>164</v>
      </c>
      <c r="M8960" t="str">
        <f t="shared" si="419"/>
        <v>Yes</v>
      </c>
    </row>
    <row r="8961" spans="1:13" ht="15" thickBot="1" x14ac:dyDescent="0.4">
      <c r="A8961" s="5" t="s">
        <v>175</v>
      </c>
      <c r="B8961" s="5" t="s">
        <v>176</v>
      </c>
      <c r="C8961" s="5" t="s">
        <v>9162</v>
      </c>
      <c r="D8961" s="5">
        <f t="shared" si="418"/>
        <v>77741</v>
      </c>
      <c r="E8961" s="6">
        <v>44104</v>
      </c>
      <c r="F8961" s="6">
        <f t="shared" si="420"/>
        <v>44194</v>
      </c>
      <c r="G8961" s="6" t="str">
        <f>IF('BCT Template'!R8960&gt;F8961,"Yes","No")</f>
        <v>No</v>
      </c>
      <c r="H8961" s="5" t="s">
        <v>189</v>
      </c>
      <c r="I8961" s="5" t="s">
        <v>190</v>
      </c>
      <c r="J8961" s="5" t="s">
        <v>184</v>
      </c>
      <c r="K8961" s="5" t="s">
        <v>185</v>
      </c>
      <c r="L8961" s="7" t="s">
        <v>164</v>
      </c>
      <c r="M8961" t="str">
        <f t="shared" si="419"/>
        <v>No</v>
      </c>
    </row>
    <row r="8962" spans="1:13" ht="15" thickBot="1" x14ac:dyDescent="0.4">
      <c r="A8962" s="5" t="s">
        <v>175</v>
      </c>
      <c r="B8962" s="5" t="s">
        <v>176</v>
      </c>
      <c r="C8962" s="5" t="s">
        <v>9163</v>
      </c>
      <c r="D8962" s="5">
        <f t="shared" si="418"/>
        <v>57771</v>
      </c>
      <c r="E8962" s="6">
        <v>43677</v>
      </c>
      <c r="F8962" s="6">
        <f t="shared" si="420"/>
        <v>43767</v>
      </c>
      <c r="G8962" s="6" t="str">
        <f>IF('BCT Template'!R8961&gt;F8962,"Yes","No")</f>
        <v>No</v>
      </c>
      <c r="H8962" s="5" t="s">
        <v>189</v>
      </c>
      <c r="I8962" s="5" t="s">
        <v>190</v>
      </c>
      <c r="J8962" s="5" t="s">
        <v>184</v>
      </c>
      <c r="K8962" s="5" t="s">
        <v>185</v>
      </c>
      <c r="L8962" s="7" t="s">
        <v>164</v>
      </c>
      <c r="M8962" t="str">
        <f t="shared" si="419"/>
        <v>No</v>
      </c>
    </row>
    <row r="8963" spans="1:13" ht="15" thickBot="1" x14ac:dyDescent="0.4">
      <c r="A8963" s="5" t="s">
        <v>175</v>
      </c>
      <c r="B8963" s="5" t="s">
        <v>176</v>
      </c>
      <c r="C8963" s="5" t="s">
        <v>9164</v>
      </c>
      <c r="D8963" s="5">
        <f t="shared" ref="D8963:D9026" si="421">C8963*1</f>
        <v>30087</v>
      </c>
      <c r="E8963" s="6">
        <v>42124</v>
      </c>
      <c r="F8963" s="6">
        <f t="shared" si="420"/>
        <v>42214</v>
      </c>
      <c r="G8963" s="6" t="str">
        <f>IF('BCT Template'!R8962&gt;F8963,"Yes","No")</f>
        <v>No</v>
      </c>
      <c r="H8963" s="5" t="s">
        <v>178</v>
      </c>
      <c r="I8963" s="5" t="s">
        <v>179</v>
      </c>
      <c r="J8963" s="5" t="s">
        <v>35</v>
      </c>
      <c r="K8963" s="5" t="s">
        <v>180</v>
      </c>
      <c r="L8963" s="7" t="s">
        <v>164</v>
      </c>
      <c r="M8963" t="str">
        <f t="shared" ref="M8963:M9026" si="422">IF(J8963=" ","Yes",IF(J8963="3","Yes","No"))</f>
        <v>Yes</v>
      </c>
    </row>
    <row r="8964" spans="1:13" ht="15" thickBot="1" x14ac:dyDescent="0.4">
      <c r="A8964" s="5" t="s">
        <v>175</v>
      </c>
      <c r="B8964" s="5" t="s">
        <v>176</v>
      </c>
      <c r="C8964" s="5" t="s">
        <v>9165</v>
      </c>
      <c r="D8964" s="5">
        <f t="shared" si="421"/>
        <v>58240</v>
      </c>
      <c r="E8964" s="6">
        <v>43465</v>
      </c>
      <c r="F8964" s="6">
        <f t="shared" si="420"/>
        <v>43555</v>
      </c>
      <c r="G8964" s="6" t="str">
        <f>IF('BCT Template'!R8963&gt;F8964,"Yes","No")</f>
        <v>No</v>
      </c>
      <c r="H8964" s="5" t="s">
        <v>182</v>
      </c>
      <c r="I8964" s="5" t="s">
        <v>183</v>
      </c>
      <c r="J8964" s="5" t="s">
        <v>184</v>
      </c>
      <c r="K8964" s="5" t="s">
        <v>185</v>
      </c>
      <c r="L8964" s="7" t="s">
        <v>164</v>
      </c>
      <c r="M8964" t="str">
        <f t="shared" si="422"/>
        <v>No</v>
      </c>
    </row>
    <row r="8965" spans="1:13" ht="15" thickBot="1" x14ac:dyDescent="0.4">
      <c r="A8965" s="5" t="s">
        <v>175</v>
      </c>
      <c r="B8965" s="5" t="s">
        <v>176</v>
      </c>
      <c r="C8965" s="5" t="s">
        <v>9166</v>
      </c>
      <c r="D8965" s="5">
        <f t="shared" si="421"/>
        <v>31274</v>
      </c>
      <c r="E8965" s="6">
        <v>44012</v>
      </c>
      <c r="F8965" s="6">
        <f t="shared" si="420"/>
        <v>44102</v>
      </c>
      <c r="G8965" s="6" t="str">
        <f>IF('BCT Template'!R8964&gt;F8965,"Yes","No")</f>
        <v>No</v>
      </c>
      <c r="H8965" s="5" t="s">
        <v>178</v>
      </c>
      <c r="I8965" s="5" t="s">
        <v>179</v>
      </c>
      <c r="J8965" s="5" t="s">
        <v>35</v>
      </c>
      <c r="K8965" s="5" t="s">
        <v>180</v>
      </c>
      <c r="L8965" s="7" t="s">
        <v>164</v>
      </c>
      <c r="M8965" t="str">
        <f t="shared" si="422"/>
        <v>Yes</v>
      </c>
    </row>
    <row r="8966" spans="1:13" ht="15" thickBot="1" x14ac:dyDescent="0.4">
      <c r="A8966" s="5" t="s">
        <v>175</v>
      </c>
      <c r="B8966" s="5" t="s">
        <v>176</v>
      </c>
      <c r="C8966" s="5" t="s">
        <v>9167</v>
      </c>
      <c r="D8966" s="5">
        <f t="shared" si="421"/>
        <v>82297</v>
      </c>
      <c r="E8966" s="6">
        <v>43709</v>
      </c>
      <c r="F8966" s="6">
        <f t="shared" si="420"/>
        <v>43799</v>
      </c>
      <c r="G8966" s="6" t="str">
        <f>IF('BCT Template'!R8965&gt;F8966,"Yes","No")</f>
        <v>No</v>
      </c>
      <c r="H8966" s="5" t="s">
        <v>210</v>
      </c>
      <c r="I8966" s="5" t="s">
        <v>211</v>
      </c>
      <c r="J8966" s="5" t="s">
        <v>184</v>
      </c>
      <c r="K8966" s="5" t="s">
        <v>185</v>
      </c>
      <c r="L8966" s="7" t="s">
        <v>164</v>
      </c>
      <c r="M8966" t="str">
        <f t="shared" si="422"/>
        <v>No</v>
      </c>
    </row>
    <row r="8967" spans="1:13" ht="15" thickBot="1" x14ac:dyDescent="0.4">
      <c r="A8967" s="5" t="s">
        <v>175</v>
      </c>
      <c r="B8967" s="5" t="s">
        <v>176</v>
      </c>
      <c r="C8967" s="5" t="s">
        <v>9168</v>
      </c>
      <c r="D8967" s="5">
        <f t="shared" si="421"/>
        <v>59180</v>
      </c>
      <c r="E8967" s="6">
        <v>44773</v>
      </c>
      <c r="F8967" s="6">
        <f t="shared" si="420"/>
        <v>44863</v>
      </c>
      <c r="G8967" s="6" t="str">
        <f>IF('BCT Template'!R8966&gt;F8967,"Yes","No")</f>
        <v>No</v>
      </c>
      <c r="H8967" s="5" t="s">
        <v>182</v>
      </c>
      <c r="I8967" s="5" t="s">
        <v>183</v>
      </c>
      <c r="J8967" s="5" t="s">
        <v>200</v>
      </c>
      <c r="K8967" s="5" t="s">
        <v>201</v>
      </c>
      <c r="L8967" s="7" t="s">
        <v>164</v>
      </c>
      <c r="M8967" t="str">
        <f t="shared" si="422"/>
        <v>Yes</v>
      </c>
    </row>
    <row r="8968" spans="1:13" ht="15" thickBot="1" x14ac:dyDescent="0.4">
      <c r="A8968" s="5" t="s">
        <v>175</v>
      </c>
      <c r="B8968" s="5" t="s">
        <v>176</v>
      </c>
      <c r="C8968" s="5" t="s">
        <v>9169</v>
      </c>
      <c r="D8968" s="5">
        <f t="shared" si="421"/>
        <v>77944</v>
      </c>
      <c r="E8968" s="6">
        <v>44561</v>
      </c>
      <c r="F8968" s="6">
        <f t="shared" si="420"/>
        <v>44651</v>
      </c>
      <c r="G8968" s="6" t="str">
        <f>IF('BCT Template'!R8967&gt;F8968,"Yes","No")</f>
        <v>No</v>
      </c>
      <c r="H8968" s="5" t="s">
        <v>189</v>
      </c>
      <c r="I8968" s="5" t="s">
        <v>190</v>
      </c>
      <c r="J8968" s="5" t="s">
        <v>184</v>
      </c>
      <c r="K8968" s="5" t="s">
        <v>185</v>
      </c>
      <c r="L8968" s="7" t="s">
        <v>164</v>
      </c>
      <c r="M8968" t="str">
        <f t="shared" si="422"/>
        <v>No</v>
      </c>
    </row>
    <row r="8969" spans="1:13" ht="15" thickBot="1" x14ac:dyDescent="0.4">
      <c r="A8969" s="5" t="s">
        <v>175</v>
      </c>
      <c r="B8969" s="5" t="s">
        <v>176</v>
      </c>
      <c r="C8969" s="5" t="s">
        <v>9170</v>
      </c>
      <c r="D8969" s="5">
        <f t="shared" si="421"/>
        <v>57642</v>
      </c>
      <c r="E8969" s="6">
        <v>42338</v>
      </c>
      <c r="F8969" s="6">
        <f t="shared" si="420"/>
        <v>42428</v>
      </c>
      <c r="G8969" s="6" t="str">
        <f>IF('BCT Template'!R8968&gt;F8969,"Yes","No")</f>
        <v>No</v>
      </c>
      <c r="H8969" s="5" t="s">
        <v>189</v>
      </c>
      <c r="I8969" s="5" t="s">
        <v>190</v>
      </c>
      <c r="J8969" s="5" t="s">
        <v>184</v>
      </c>
      <c r="K8969" s="5" t="s">
        <v>185</v>
      </c>
      <c r="L8969" s="7" t="s">
        <v>164</v>
      </c>
      <c r="M8969" t="str">
        <f t="shared" si="422"/>
        <v>No</v>
      </c>
    </row>
    <row r="8970" spans="1:13" ht="15" thickBot="1" x14ac:dyDescent="0.4">
      <c r="A8970" s="5" t="s">
        <v>175</v>
      </c>
      <c r="B8970" s="5" t="s">
        <v>176</v>
      </c>
      <c r="C8970" s="5" t="s">
        <v>9171</v>
      </c>
      <c r="D8970" s="5">
        <f t="shared" si="421"/>
        <v>58771</v>
      </c>
      <c r="E8970" s="6">
        <v>43007</v>
      </c>
      <c r="F8970" s="6">
        <f t="shared" si="420"/>
        <v>43097</v>
      </c>
      <c r="G8970" s="6" t="str">
        <f>IF('BCT Template'!R8969&gt;F8970,"Yes","No")</f>
        <v>No</v>
      </c>
      <c r="H8970" s="5" t="s">
        <v>182</v>
      </c>
      <c r="I8970" s="5" t="s">
        <v>183</v>
      </c>
      <c r="J8970" s="5" t="s">
        <v>200</v>
      </c>
      <c r="K8970" s="5" t="s">
        <v>201</v>
      </c>
      <c r="L8970" s="7" t="s">
        <v>164</v>
      </c>
      <c r="M8970" t="str">
        <f t="shared" si="422"/>
        <v>Yes</v>
      </c>
    </row>
    <row r="8971" spans="1:13" ht="15" thickBot="1" x14ac:dyDescent="0.4">
      <c r="A8971" s="5" t="s">
        <v>175</v>
      </c>
      <c r="B8971" s="5" t="s">
        <v>176</v>
      </c>
      <c r="C8971" s="5" t="s">
        <v>9172</v>
      </c>
      <c r="D8971" s="5">
        <f t="shared" si="421"/>
        <v>31172</v>
      </c>
      <c r="E8971" s="6">
        <v>44651</v>
      </c>
      <c r="F8971" s="6">
        <f t="shared" si="420"/>
        <v>44741</v>
      </c>
      <c r="G8971" s="6" t="str">
        <f>IF('BCT Template'!R8970&gt;F8971,"Yes","No")</f>
        <v>No</v>
      </c>
      <c r="H8971" s="5" t="s">
        <v>178</v>
      </c>
      <c r="I8971" s="5" t="s">
        <v>179</v>
      </c>
      <c r="J8971" s="5" t="s">
        <v>35</v>
      </c>
      <c r="K8971" s="5" t="s">
        <v>180</v>
      </c>
      <c r="L8971" s="7" t="s">
        <v>164</v>
      </c>
      <c r="M8971" t="str">
        <f t="shared" si="422"/>
        <v>Yes</v>
      </c>
    </row>
    <row r="8972" spans="1:13" ht="15" thickBot="1" x14ac:dyDescent="0.4">
      <c r="A8972" s="5" t="s">
        <v>175</v>
      </c>
      <c r="B8972" s="5" t="s">
        <v>176</v>
      </c>
      <c r="C8972" s="5" t="s">
        <v>9173</v>
      </c>
      <c r="D8972" s="5">
        <f t="shared" si="421"/>
        <v>23152</v>
      </c>
      <c r="E8972" s="6">
        <v>39082</v>
      </c>
      <c r="F8972" s="6">
        <f t="shared" si="420"/>
        <v>39172</v>
      </c>
      <c r="G8972" s="6" t="str">
        <f>IF('BCT Template'!R8971&gt;F8972,"Yes","No")</f>
        <v>No</v>
      </c>
      <c r="H8972" s="5" t="s">
        <v>178</v>
      </c>
      <c r="I8972" s="5" t="s">
        <v>179</v>
      </c>
      <c r="J8972" s="5" t="s">
        <v>35</v>
      </c>
      <c r="K8972" s="5" t="s">
        <v>180</v>
      </c>
      <c r="L8972" s="7" t="s">
        <v>164</v>
      </c>
      <c r="M8972" t="str">
        <f t="shared" si="422"/>
        <v>Yes</v>
      </c>
    </row>
    <row r="8973" spans="1:13" ht="15" thickBot="1" x14ac:dyDescent="0.4">
      <c r="A8973" s="5" t="s">
        <v>175</v>
      </c>
      <c r="B8973" s="5" t="s">
        <v>176</v>
      </c>
      <c r="C8973" s="5" t="s">
        <v>9174</v>
      </c>
      <c r="D8973" s="5">
        <f t="shared" si="421"/>
        <v>29763</v>
      </c>
      <c r="E8973" s="6">
        <v>42490</v>
      </c>
      <c r="F8973" s="6">
        <f t="shared" si="420"/>
        <v>42580</v>
      </c>
      <c r="G8973" s="6" t="str">
        <f>IF('BCT Template'!R8972&gt;F8973,"Yes","No")</f>
        <v>No</v>
      </c>
      <c r="H8973" s="5" t="s">
        <v>178</v>
      </c>
      <c r="I8973" s="5" t="s">
        <v>179</v>
      </c>
      <c r="J8973" s="5" t="s">
        <v>35</v>
      </c>
      <c r="K8973" s="5" t="s">
        <v>180</v>
      </c>
      <c r="L8973" s="7" t="s">
        <v>164</v>
      </c>
      <c r="M8973" t="str">
        <f t="shared" si="422"/>
        <v>Yes</v>
      </c>
    </row>
    <row r="8974" spans="1:13" ht="15" thickBot="1" x14ac:dyDescent="0.4">
      <c r="A8974" s="5" t="s">
        <v>175</v>
      </c>
      <c r="B8974" s="5" t="s">
        <v>176</v>
      </c>
      <c r="C8974" s="5" t="s">
        <v>9175</v>
      </c>
      <c r="D8974" s="5">
        <f t="shared" si="421"/>
        <v>79607</v>
      </c>
      <c r="E8974" s="6">
        <v>42369</v>
      </c>
      <c r="F8974" s="6">
        <f t="shared" si="420"/>
        <v>42459</v>
      </c>
      <c r="G8974" s="6" t="str">
        <f>IF('BCT Template'!R8973&gt;F8974,"Yes","No")</f>
        <v>No</v>
      </c>
      <c r="H8974" s="5" t="s">
        <v>182</v>
      </c>
      <c r="I8974" s="5" t="s">
        <v>183</v>
      </c>
      <c r="J8974" s="5" t="s">
        <v>200</v>
      </c>
      <c r="K8974" s="5" t="s">
        <v>201</v>
      </c>
      <c r="L8974" s="7" t="s">
        <v>164</v>
      </c>
      <c r="M8974" t="str">
        <f t="shared" si="422"/>
        <v>Yes</v>
      </c>
    </row>
    <row r="8975" spans="1:13" ht="15" thickBot="1" x14ac:dyDescent="0.4">
      <c r="A8975" s="5" t="s">
        <v>175</v>
      </c>
      <c r="B8975" s="5" t="s">
        <v>176</v>
      </c>
      <c r="C8975" s="5" t="s">
        <v>9176</v>
      </c>
      <c r="D8975" s="5">
        <f t="shared" si="421"/>
        <v>79844</v>
      </c>
      <c r="E8975" s="6">
        <v>43677</v>
      </c>
      <c r="F8975" s="6">
        <f t="shared" si="420"/>
        <v>43767</v>
      </c>
      <c r="G8975" s="6" t="str">
        <f>IF('BCT Template'!R8974&gt;F8975,"Yes","No")</f>
        <v>No</v>
      </c>
      <c r="H8975" s="5" t="s">
        <v>182</v>
      </c>
      <c r="I8975" s="5" t="s">
        <v>183</v>
      </c>
      <c r="J8975" s="5" t="s">
        <v>200</v>
      </c>
      <c r="K8975" s="5" t="s">
        <v>201</v>
      </c>
      <c r="L8975" s="7" t="s">
        <v>164</v>
      </c>
      <c r="M8975" t="str">
        <f t="shared" si="422"/>
        <v>Yes</v>
      </c>
    </row>
    <row r="8976" spans="1:13" ht="15" thickBot="1" x14ac:dyDescent="0.4">
      <c r="A8976" s="5" t="s">
        <v>175</v>
      </c>
      <c r="B8976" s="5" t="s">
        <v>176</v>
      </c>
      <c r="C8976" s="5" t="s">
        <v>9177</v>
      </c>
      <c r="D8976" s="5">
        <f t="shared" si="421"/>
        <v>80099</v>
      </c>
      <c r="E8976" s="6">
        <v>44210</v>
      </c>
      <c r="F8976" s="6">
        <f t="shared" si="420"/>
        <v>44300</v>
      </c>
      <c r="G8976" s="6" t="str">
        <f>IF('BCT Template'!R8975&gt;F8976,"Yes","No")</f>
        <v>No</v>
      </c>
      <c r="H8976" s="5" t="s">
        <v>182</v>
      </c>
      <c r="I8976" s="5" t="s">
        <v>183</v>
      </c>
      <c r="J8976" s="5" t="s">
        <v>184</v>
      </c>
      <c r="K8976" s="5" t="s">
        <v>185</v>
      </c>
      <c r="L8976" s="7" t="s">
        <v>164</v>
      </c>
      <c r="M8976" t="str">
        <f t="shared" si="422"/>
        <v>No</v>
      </c>
    </row>
    <row r="8977" spans="1:13" ht="15" thickBot="1" x14ac:dyDescent="0.4">
      <c r="A8977" s="5" t="s">
        <v>175</v>
      </c>
      <c r="B8977" s="5" t="s">
        <v>176</v>
      </c>
      <c r="C8977" s="5" t="s">
        <v>9178</v>
      </c>
      <c r="D8977" s="5">
        <f t="shared" si="421"/>
        <v>82120</v>
      </c>
      <c r="E8977" s="6">
        <v>43070</v>
      </c>
      <c r="F8977" s="6">
        <f t="shared" si="420"/>
        <v>43160</v>
      </c>
      <c r="G8977" s="6" t="str">
        <f>IF('BCT Template'!R8976&gt;F8977,"Yes","No")</f>
        <v>No</v>
      </c>
      <c r="H8977" s="5" t="s">
        <v>210</v>
      </c>
      <c r="I8977" s="5" t="s">
        <v>211</v>
      </c>
      <c r="J8977" s="5" t="s">
        <v>184</v>
      </c>
      <c r="K8977" s="5" t="s">
        <v>185</v>
      </c>
      <c r="L8977" s="7" t="s">
        <v>164</v>
      </c>
      <c r="M8977" t="str">
        <f t="shared" si="422"/>
        <v>No</v>
      </c>
    </row>
    <row r="8978" spans="1:13" ht="15" thickBot="1" x14ac:dyDescent="0.4">
      <c r="A8978" s="5" t="s">
        <v>175</v>
      </c>
      <c r="B8978" s="5" t="s">
        <v>176</v>
      </c>
      <c r="C8978" s="5" t="s">
        <v>9179</v>
      </c>
      <c r="D8978" s="5">
        <f t="shared" si="421"/>
        <v>25107</v>
      </c>
      <c r="E8978" s="6">
        <v>42276</v>
      </c>
      <c r="F8978" s="6">
        <f t="shared" si="420"/>
        <v>42366</v>
      </c>
      <c r="G8978" s="6" t="str">
        <f>IF('BCT Template'!R8977&gt;F8978,"Yes","No")</f>
        <v>No</v>
      </c>
      <c r="H8978" s="5" t="s">
        <v>240</v>
      </c>
      <c r="I8978" s="5" t="s">
        <v>241</v>
      </c>
      <c r="J8978" s="5" t="s">
        <v>35</v>
      </c>
      <c r="K8978" s="5" t="s">
        <v>180</v>
      </c>
      <c r="L8978" s="7" t="s">
        <v>164</v>
      </c>
      <c r="M8978" t="str">
        <f t="shared" si="422"/>
        <v>Yes</v>
      </c>
    </row>
    <row r="8979" spans="1:13" ht="15" thickBot="1" x14ac:dyDescent="0.4">
      <c r="A8979" s="5" t="s">
        <v>175</v>
      </c>
      <c r="B8979" s="5" t="s">
        <v>176</v>
      </c>
      <c r="C8979" s="5" t="s">
        <v>9180</v>
      </c>
      <c r="D8979" s="5">
        <f t="shared" si="421"/>
        <v>23022</v>
      </c>
      <c r="E8979" s="6">
        <v>44286</v>
      </c>
      <c r="F8979" s="6">
        <f t="shared" si="420"/>
        <v>44376</v>
      </c>
      <c r="G8979" s="6" t="str">
        <f>IF('BCT Template'!R8978&gt;F8979,"Yes","No")</f>
        <v>No</v>
      </c>
      <c r="H8979" s="5" t="s">
        <v>178</v>
      </c>
      <c r="I8979" s="5" t="s">
        <v>179</v>
      </c>
      <c r="J8979" s="5" t="s">
        <v>35</v>
      </c>
      <c r="K8979" s="5" t="s">
        <v>180</v>
      </c>
      <c r="L8979" s="7" t="s">
        <v>164</v>
      </c>
      <c r="M8979" t="str">
        <f t="shared" si="422"/>
        <v>Yes</v>
      </c>
    </row>
    <row r="8980" spans="1:13" ht="15" thickBot="1" x14ac:dyDescent="0.4">
      <c r="A8980" s="5" t="s">
        <v>175</v>
      </c>
      <c r="B8980" s="5" t="s">
        <v>176</v>
      </c>
      <c r="C8980" s="5" t="s">
        <v>9181</v>
      </c>
      <c r="D8980" s="5">
        <f t="shared" si="421"/>
        <v>79341</v>
      </c>
      <c r="E8980" s="6">
        <v>42221</v>
      </c>
      <c r="F8980" s="6">
        <f t="shared" si="420"/>
        <v>42311</v>
      </c>
      <c r="G8980" s="6" t="str">
        <f>IF('BCT Template'!R8979&gt;F8980,"Yes","No")</f>
        <v>No</v>
      </c>
      <c r="H8980" s="5" t="s">
        <v>189</v>
      </c>
      <c r="I8980" s="5" t="s">
        <v>190</v>
      </c>
      <c r="J8980" s="5" t="s">
        <v>200</v>
      </c>
      <c r="K8980" s="5" t="s">
        <v>201</v>
      </c>
      <c r="L8980" s="7" t="s">
        <v>164</v>
      </c>
      <c r="M8980" t="str">
        <f t="shared" si="422"/>
        <v>Yes</v>
      </c>
    </row>
    <row r="8981" spans="1:13" ht="15" thickBot="1" x14ac:dyDescent="0.4">
      <c r="A8981" s="5" t="s">
        <v>175</v>
      </c>
      <c r="B8981" s="5" t="s">
        <v>176</v>
      </c>
      <c r="C8981" s="5" t="s">
        <v>9182</v>
      </c>
      <c r="D8981" s="5">
        <f t="shared" si="421"/>
        <v>22670</v>
      </c>
      <c r="E8981" s="6">
        <v>44012</v>
      </c>
      <c r="F8981" s="6">
        <f t="shared" si="420"/>
        <v>44102</v>
      </c>
      <c r="G8981" s="6" t="str">
        <f>IF('BCT Template'!R8980&gt;F8981,"Yes","No")</f>
        <v>No</v>
      </c>
      <c r="H8981" s="5" t="s">
        <v>178</v>
      </c>
      <c r="I8981" s="5" t="s">
        <v>179</v>
      </c>
      <c r="J8981" s="5" t="s">
        <v>35</v>
      </c>
      <c r="K8981" s="5" t="s">
        <v>180</v>
      </c>
      <c r="L8981" s="7" t="s">
        <v>164</v>
      </c>
      <c r="M8981" t="str">
        <f t="shared" si="422"/>
        <v>Yes</v>
      </c>
    </row>
    <row r="8982" spans="1:13" ht="15" thickBot="1" x14ac:dyDescent="0.4">
      <c r="A8982" s="5" t="s">
        <v>175</v>
      </c>
      <c r="B8982" s="5" t="s">
        <v>176</v>
      </c>
      <c r="C8982" s="5" t="s">
        <v>9183</v>
      </c>
      <c r="D8982" s="5">
        <f t="shared" si="421"/>
        <v>22882</v>
      </c>
      <c r="E8982" s="6">
        <v>44012</v>
      </c>
      <c r="F8982" s="6">
        <f t="shared" ref="F8982:F9045" si="423">E8982+90</f>
        <v>44102</v>
      </c>
      <c r="G8982" s="6" t="str">
        <f>IF('BCT Template'!R8981&gt;F8982,"Yes","No")</f>
        <v>No</v>
      </c>
      <c r="H8982" s="5" t="s">
        <v>178</v>
      </c>
      <c r="I8982" s="5" t="s">
        <v>179</v>
      </c>
      <c r="J8982" s="5" t="s">
        <v>35</v>
      </c>
      <c r="K8982" s="5" t="s">
        <v>180</v>
      </c>
      <c r="L8982" s="7" t="s">
        <v>164</v>
      </c>
      <c r="M8982" t="str">
        <f t="shared" si="422"/>
        <v>Yes</v>
      </c>
    </row>
    <row r="8983" spans="1:13" ht="15" thickBot="1" x14ac:dyDescent="0.4">
      <c r="A8983" s="5" t="s">
        <v>175</v>
      </c>
      <c r="B8983" s="5" t="s">
        <v>176</v>
      </c>
      <c r="C8983" s="5" t="s">
        <v>9184</v>
      </c>
      <c r="D8983" s="5">
        <f t="shared" si="421"/>
        <v>29883</v>
      </c>
      <c r="E8983" s="6">
        <v>44012</v>
      </c>
      <c r="F8983" s="6">
        <f t="shared" si="423"/>
        <v>44102</v>
      </c>
      <c r="G8983" s="6" t="str">
        <f>IF('BCT Template'!R8982&gt;F8983,"Yes","No")</f>
        <v>No</v>
      </c>
      <c r="H8983" s="5" t="s">
        <v>178</v>
      </c>
      <c r="I8983" s="5" t="s">
        <v>179</v>
      </c>
      <c r="J8983" s="5" t="s">
        <v>35</v>
      </c>
      <c r="K8983" s="5" t="s">
        <v>180</v>
      </c>
      <c r="L8983" s="7" t="s">
        <v>164</v>
      </c>
      <c r="M8983" t="str">
        <f t="shared" si="422"/>
        <v>Yes</v>
      </c>
    </row>
    <row r="8984" spans="1:13" ht="15" thickBot="1" x14ac:dyDescent="0.4">
      <c r="A8984" s="5" t="s">
        <v>175</v>
      </c>
      <c r="B8984" s="5" t="s">
        <v>176</v>
      </c>
      <c r="C8984" s="5" t="s">
        <v>9185</v>
      </c>
      <c r="D8984" s="5">
        <f t="shared" si="421"/>
        <v>81331</v>
      </c>
      <c r="E8984" s="6">
        <v>43646</v>
      </c>
      <c r="F8984" s="6">
        <f t="shared" si="423"/>
        <v>43736</v>
      </c>
      <c r="G8984" s="6" t="str">
        <f>IF('BCT Template'!R8983&gt;F8984,"Yes","No")</f>
        <v>No</v>
      </c>
      <c r="H8984" s="5" t="s">
        <v>182</v>
      </c>
      <c r="I8984" s="5" t="s">
        <v>183</v>
      </c>
      <c r="J8984" s="5" t="s">
        <v>184</v>
      </c>
      <c r="K8984" s="5" t="s">
        <v>185</v>
      </c>
      <c r="L8984" s="7" t="s">
        <v>164</v>
      </c>
      <c r="M8984" t="str">
        <f t="shared" si="422"/>
        <v>No</v>
      </c>
    </row>
    <row r="8985" spans="1:13" ht="15" thickBot="1" x14ac:dyDescent="0.4">
      <c r="A8985" s="5" t="s">
        <v>175</v>
      </c>
      <c r="B8985" s="5" t="s">
        <v>176</v>
      </c>
      <c r="C8985" s="5" t="s">
        <v>9186</v>
      </c>
      <c r="D8985" s="5">
        <f t="shared" si="421"/>
        <v>31422</v>
      </c>
      <c r="E8985" s="6">
        <v>43951</v>
      </c>
      <c r="F8985" s="6">
        <f t="shared" si="423"/>
        <v>44041</v>
      </c>
      <c r="G8985" s="6" t="str">
        <f>IF('BCT Template'!R8984&gt;F8985,"Yes","No")</f>
        <v>No</v>
      </c>
      <c r="H8985" s="5" t="s">
        <v>178</v>
      </c>
      <c r="I8985" s="5" t="s">
        <v>179</v>
      </c>
      <c r="J8985" s="5" t="s">
        <v>35</v>
      </c>
      <c r="K8985" s="5" t="s">
        <v>180</v>
      </c>
      <c r="L8985" s="7" t="s">
        <v>164</v>
      </c>
      <c r="M8985" t="str">
        <f t="shared" si="422"/>
        <v>Yes</v>
      </c>
    </row>
    <row r="8986" spans="1:13" ht="15" thickBot="1" x14ac:dyDescent="0.4">
      <c r="A8986" s="5" t="s">
        <v>175</v>
      </c>
      <c r="B8986" s="5" t="s">
        <v>176</v>
      </c>
      <c r="C8986" s="5" t="s">
        <v>9187</v>
      </c>
      <c r="D8986" s="5">
        <f t="shared" si="421"/>
        <v>30691</v>
      </c>
      <c r="E8986" s="6">
        <v>38564</v>
      </c>
      <c r="F8986" s="6">
        <f t="shared" si="423"/>
        <v>38654</v>
      </c>
      <c r="G8986" s="6" t="str">
        <f>IF('BCT Template'!R8985&gt;F8986,"Yes","No")</f>
        <v>No</v>
      </c>
      <c r="H8986" s="5" t="s">
        <v>178</v>
      </c>
      <c r="I8986" s="5" t="s">
        <v>179</v>
      </c>
      <c r="J8986" s="5" t="s">
        <v>35</v>
      </c>
      <c r="K8986" s="5" t="s">
        <v>180</v>
      </c>
      <c r="L8986" s="7" t="s">
        <v>164</v>
      </c>
      <c r="M8986" t="str">
        <f t="shared" si="422"/>
        <v>Yes</v>
      </c>
    </row>
    <row r="8987" spans="1:13" ht="15" thickBot="1" x14ac:dyDescent="0.4">
      <c r="A8987" s="5" t="s">
        <v>175</v>
      </c>
      <c r="B8987" s="5" t="s">
        <v>176</v>
      </c>
      <c r="C8987" s="5" t="s">
        <v>9188</v>
      </c>
      <c r="D8987" s="5">
        <f t="shared" si="421"/>
        <v>21750</v>
      </c>
      <c r="E8987" s="6">
        <v>41486</v>
      </c>
      <c r="F8987" s="6">
        <f t="shared" si="423"/>
        <v>41576</v>
      </c>
      <c r="G8987" s="6" t="str">
        <f>IF('BCT Template'!R8986&gt;F8987,"Yes","No")</f>
        <v>No</v>
      </c>
      <c r="H8987" s="5" t="s">
        <v>178</v>
      </c>
      <c r="I8987" s="5" t="s">
        <v>179</v>
      </c>
      <c r="J8987" s="5" t="s">
        <v>35</v>
      </c>
      <c r="K8987" s="5" t="s">
        <v>180</v>
      </c>
      <c r="L8987" s="7" t="s">
        <v>164</v>
      </c>
      <c r="M8987" t="str">
        <f t="shared" si="422"/>
        <v>Yes</v>
      </c>
    </row>
    <row r="8988" spans="1:13" ht="15" thickBot="1" x14ac:dyDescent="0.4">
      <c r="A8988" s="5" t="s">
        <v>175</v>
      </c>
      <c r="B8988" s="5" t="s">
        <v>176</v>
      </c>
      <c r="C8988" s="5" t="s">
        <v>9189</v>
      </c>
      <c r="D8988" s="5">
        <f t="shared" si="421"/>
        <v>81588</v>
      </c>
      <c r="E8988" s="6">
        <v>43281</v>
      </c>
      <c r="F8988" s="6">
        <f t="shared" si="423"/>
        <v>43371</v>
      </c>
      <c r="G8988" s="6" t="str">
        <f>IF('BCT Template'!R8987&gt;F8988,"Yes","No")</f>
        <v>No</v>
      </c>
      <c r="H8988" s="5" t="s">
        <v>182</v>
      </c>
      <c r="I8988" s="5" t="s">
        <v>183</v>
      </c>
      <c r="J8988" s="5" t="s">
        <v>184</v>
      </c>
      <c r="K8988" s="5" t="s">
        <v>185</v>
      </c>
      <c r="L8988" s="7" t="s">
        <v>164</v>
      </c>
      <c r="M8988" t="str">
        <f t="shared" si="422"/>
        <v>No</v>
      </c>
    </row>
    <row r="8989" spans="1:13" ht="15" thickBot="1" x14ac:dyDescent="0.4">
      <c r="A8989" s="5" t="s">
        <v>175</v>
      </c>
      <c r="B8989" s="5" t="s">
        <v>176</v>
      </c>
      <c r="C8989" s="5" t="s">
        <v>9190</v>
      </c>
      <c r="D8989" s="5">
        <f t="shared" si="421"/>
        <v>81681</v>
      </c>
      <c r="E8989" s="6">
        <v>43723</v>
      </c>
      <c r="F8989" s="6">
        <f t="shared" si="423"/>
        <v>43813</v>
      </c>
      <c r="G8989" s="6" t="str">
        <f>IF('BCT Template'!R8988&gt;F8989,"Yes","No")</f>
        <v>No</v>
      </c>
      <c r="H8989" s="5" t="s">
        <v>182</v>
      </c>
      <c r="I8989" s="5" t="s">
        <v>183</v>
      </c>
      <c r="J8989" s="5" t="s">
        <v>184</v>
      </c>
      <c r="K8989" s="5" t="s">
        <v>185</v>
      </c>
      <c r="L8989" s="7" t="s">
        <v>164</v>
      </c>
      <c r="M8989" t="str">
        <f t="shared" si="422"/>
        <v>No</v>
      </c>
    </row>
    <row r="8990" spans="1:13" ht="15" thickBot="1" x14ac:dyDescent="0.4">
      <c r="A8990" s="5" t="s">
        <v>175</v>
      </c>
      <c r="B8990" s="5" t="s">
        <v>176</v>
      </c>
      <c r="C8990" s="5" t="s">
        <v>9191</v>
      </c>
      <c r="D8990" s="5">
        <f t="shared" si="421"/>
        <v>79927</v>
      </c>
      <c r="E8990" s="6">
        <v>42268</v>
      </c>
      <c r="F8990" s="6">
        <f t="shared" si="423"/>
        <v>42358</v>
      </c>
      <c r="G8990" s="6" t="str">
        <f>IF('BCT Template'!R8989&gt;F8990,"Yes","No")</f>
        <v>No</v>
      </c>
      <c r="H8990" s="5" t="s">
        <v>182</v>
      </c>
      <c r="I8990" s="5" t="s">
        <v>183</v>
      </c>
      <c r="J8990" s="5" t="s">
        <v>200</v>
      </c>
      <c r="K8990" s="5" t="s">
        <v>201</v>
      </c>
      <c r="L8990" s="7" t="s">
        <v>164</v>
      </c>
      <c r="M8990" t="str">
        <f t="shared" si="422"/>
        <v>Yes</v>
      </c>
    </row>
    <row r="8991" spans="1:13" ht="15" thickBot="1" x14ac:dyDescent="0.4">
      <c r="A8991" s="5" t="s">
        <v>175</v>
      </c>
      <c r="B8991" s="5" t="s">
        <v>176</v>
      </c>
      <c r="C8991" s="5" t="s">
        <v>9192</v>
      </c>
      <c r="D8991" s="5">
        <f t="shared" si="421"/>
        <v>57147</v>
      </c>
      <c r="E8991" s="6">
        <v>44012</v>
      </c>
      <c r="F8991" s="6">
        <f t="shared" si="423"/>
        <v>44102</v>
      </c>
      <c r="G8991" s="6" t="str">
        <f>IF('BCT Template'!R8990&gt;F8991,"Yes","No")</f>
        <v>No</v>
      </c>
      <c r="H8991" s="5" t="s">
        <v>189</v>
      </c>
      <c r="I8991" s="5" t="s">
        <v>190</v>
      </c>
      <c r="J8991" s="5" t="s">
        <v>184</v>
      </c>
      <c r="K8991" s="5" t="s">
        <v>185</v>
      </c>
      <c r="L8991" s="7" t="s">
        <v>164</v>
      </c>
      <c r="M8991" t="str">
        <f t="shared" si="422"/>
        <v>No</v>
      </c>
    </row>
    <row r="8992" spans="1:13" ht="15" thickBot="1" x14ac:dyDescent="0.4">
      <c r="A8992" s="5" t="s">
        <v>175</v>
      </c>
      <c r="B8992" s="5" t="s">
        <v>176</v>
      </c>
      <c r="C8992" s="5" t="s">
        <v>9193</v>
      </c>
      <c r="D8992" s="5">
        <f t="shared" si="421"/>
        <v>29966</v>
      </c>
      <c r="E8992" s="6">
        <v>44165</v>
      </c>
      <c r="F8992" s="6">
        <f t="shared" si="423"/>
        <v>44255</v>
      </c>
      <c r="G8992" s="6" t="str">
        <f>IF('BCT Template'!R8991&gt;F8992,"Yes","No")</f>
        <v>No</v>
      </c>
      <c r="H8992" s="5" t="s">
        <v>178</v>
      </c>
      <c r="I8992" s="5" t="s">
        <v>179</v>
      </c>
      <c r="J8992" s="5" t="s">
        <v>35</v>
      </c>
      <c r="K8992" s="5" t="s">
        <v>180</v>
      </c>
      <c r="L8992" s="7" t="s">
        <v>164</v>
      </c>
      <c r="M8992" t="str">
        <f t="shared" si="422"/>
        <v>Yes</v>
      </c>
    </row>
    <row r="8993" spans="1:13" ht="15" thickBot="1" x14ac:dyDescent="0.4">
      <c r="A8993" s="5" t="s">
        <v>175</v>
      </c>
      <c r="B8993" s="5" t="s">
        <v>176</v>
      </c>
      <c r="C8993" s="5" t="s">
        <v>9194</v>
      </c>
      <c r="D8993" s="5">
        <f t="shared" si="421"/>
        <v>77665</v>
      </c>
      <c r="E8993" s="6">
        <v>43646</v>
      </c>
      <c r="F8993" s="6">
        <f t="shared" si="423"/>
        <v>43736</v>
      </c>
      <c r="G8993" s="6" t="str">
        <f>IF('BCT Template'!R8992&gt;F8993,"Yes","No")</f>
        <v>No</v>
      </c>
      <c r="H8993" s="5" t="s">
        <v>189</v>
      </c>
      <c r="I8993" s="5" t="s">
        <v>190</v>
      </c>
      <c r="J8993" s="5" t="s">
        <v>184</v>
      </c>
      <c r="K8993" s="5" t="s">
        <v>185</v>
      </c>
      <c r="L8993" s="7" t="s">
        <v>164</v>
      </c>
      <c r="M8993" t="str">
        <f t="shared" si="422"/>
        <v>No</v>
      </c>
    </row>
    <row r="8994" spans="1:13" ht="15" thickBot="1" x14ac:dyDescent="0.4">
      <c r="A8994" s="5" t="s">
        <v>175</v>
      </c>
      <c r="B8994" s="5" t="s">
        <v>176</v>
      </c>
      <c r="C8994" s="5" t="s">
        <v>9195</v>
      </c>
      <c r="D8994" s="5">
        <f t="shared" si="421"/>
        <v>23701</v>
      </c>
      <c r="E8994" s="6">
        <v>43872</v>
      </c>
      <c r="F8994" s="6">
        <f t="shared" si="423"/>
        <v>43962</v>
      </c>
      <c r="G8994" s="6" t="str">
        <f>IF('BCT Template'!R8993&gt;F8994,"Yes","No")</f>
        <v>No</v>
      </c>
      <c r="H8994" s="5" t="s">
        <v>178</v>
      </c>
      <c r="I8994" s="5" t="s">
        <v>179</v>
      </c>
      <c r="J8994" s="5" t="s">
        <v>35</v>
      </c>
      <c r="K8994" s="5" t="s">
        <v>180</v>
      </c>
      <c r="L8994" s="7" t="s">
        <v>164</v>
      </c>
      <c r="M8994" t="str">
        <f t="shared" si="422"/>
        <v>Yes</v>
      </c>
    </row>
    <row r="8995" spans="1:13" ht="15" thickBot="1" x14ac:dyDescent="0.4">
      <c r="A8995" s="5" t="s">
        <v>175</v>
      </c>
      <c r="B8995" s="5" t="s">
        <v>176</v>
      </c>
      <c r="C8995" s="5" t="s">
        <v>9196</v>
      </c>
      <c r="D8995" s="5">
        <f t="shared" si="421"/>
        <v>80970</v>
      </c>
      <c r="E8995" s="6">
        <v>43739</v>
      </c>
      <c r="F8995" s="6">
        <f t="shared" si="423"/>
        <v>43829</v>
      </c>
      <c r="G8995" s="6" t="str">
        <f>IF('BCT Template'!R8994&gt;F8995,"Yes","No")</f>
        <v>No</v>
      </c>
      <c r="H8995" s="5" t="s">
        <v>182</v>
      </c>
      <c r="I8995" s="5" t="s">
        <v>183</v>
      </c>
      <c r="J8995" s="5" t="s">
        <v>184</v>
      </c>
      <c r="K8995" s="5" t="s">
        <v>185</v>
      </c>
      <c r="L8995" s="7" t="s">
        <v>164</v>
      </c>
      <c r="M8995" t="str">
        <f t="shared" si="422"/>
        <v>No</v>
      </c>
    </row>
    <row r="8996" spans="1:13" ht="15" thickBot="1" x14ac:dyDescent="0.4">
      <c r="A8996" s="5" t="s">
        <v>175</v>
      </c>
      <c r="B8996" s="5" t="s">
        <v>176</v>
      </c>
      <c r="C8996" s="5" t="s">
        <v>9197</v>
      </c>
      <c r="D8996" s="5">
        <f t="shared" si="421"/>
        <v>58406</v>
      </c>
      <c r="E8996" s="6">
        <v>44074</v>
      </c>
      <c r="F8996" s="6">
        <f t="shared" si="423"/>
        <v>44164</v>
      </c>
      <c r="G8996" s="6" t="str">
        <f>IF('BCT Template'!R8995&gt;F8996,"Yes","No")</f>
        <v>No</v>
      </c>
      <c r="H8996" s="5" t="s">
        <v>182</v>
      </c>
      <c r="I8996" s="5" t="s">
        <v>183</v>
      </c>
      <c r="J8996" s="5" t="s">
        <v>184</v>
      </c>
      <c r="K8996" s="5" t="s">
        <v>185</v>
      </c>
      <c r="L8996" s="7" t="s">
        <v>164</v>
      </c>
      <c r="M8996" t="str">
        <f t="shared" si="422"/>
        <v>No</v>
      </c>
    </row>
    <row r="8997" spans="1:13" ht="15" thickBot="1" x14ac:dyDescent="0.4">
      <c r="A8997" s="5" t="s">
        <v>175</v>
      </c>
      <c r="B8997" s="5" t="s">
        <v>176</v>
      </c>
      <c r="C8997" s="5" t="s">
        <v>9198</v>
      </c>
      <c r="D8997" s="5">
        <f t="shared" si="421"/>
        <v>24876</v>
      </c>
      <c r="E8997" s="6">
        <v>37833</v>
      </c>
      <c r="F8997" s="6">
        <f t="shared" si="423"/>
        <v>37923</v>
      </c>
      <c r="G8997" s="6" t="str">
        <f>IF('BCT Template'!R8996&gt;F8997,"Yes","No")</f>
        <v>No</v>
      </c>
      <c r="H8997" s="5" t="s">
        <v>178</v>
      </c>
      <c r="I8997" s="5" t="s">
        <v>179</v>
      </c>
      <c r="J8997" s="5" t="s">
        <v>35</v>
      </c>
      <c r="K8997" s="5" t="s">
        <v>180</v>
      </c>
      <c r="L8997" s="7" t="s">
        <v>164</v>
      </c>
      <c r="M8997" t="str">
        <f t="shared" si="422"/>
        <v>Yes</v>
      </c>
    </row>
    <row r="8998" spans="1:13" ht="15" thickBot="1" x14ac:dyDescent="0.4">
      <c r="A8998" s="5" t="s">
        <v>175</v>
      </c>
      <c r="B8998" s="5" t="s">
        <v>176</v>
      </c>
      <c r="C8998" s="5" t="s">
        <v>9199</v>
      </c>
      <c r="D8998" s="5">
        <f t="shared" si="421"/>
        <v>78670</v>
      </c>
      <c r="E8998" s="6">
        <v>43465</v>
      </c>
      <c r="F8998" s="6">
        <f t="shared" si="423"/>
        <v>43555</v>
      </c>
      <c r="G8998" s="6" t="str">
        <f>IF('BCT Template'!R8997&gt;F8998,"Yes","No")</f>
        <v>No</v>
      </c>
      <c r="H8998" s="5" t="s">
        <v>210</v>
      </c>
      <c r="I8998" s="5" t="s">
        <v>211</v>
      </c>
      <c r="J8998" s="5" t="s">
        <v>184</v>
      </c>
      <c r="K8998" s="5" t="s">
        <v>185</v>
      </c>
      <c r="L8998" s="7" t="s">
        <v>164</v>
      </c>
      <c r="M8998" t="str">
        <f t="shared" si="422"/>
        <v>No</v>
      </c>
    </row>
    <row r="8999" spans="1:13" ht="15" thickBot="1" x14ac:dyDescent="0.4">
      <c r="A8999" s="5" t="s">
        <v>175</v>
      </c>
      <c r="B8999" s="5" t="s">
        <v>176</v>
      </c>
      <c r="C8999" s="5" t="s">
        <v>9200</v>
      </c>
      <c r="D8999" s="5">
        <f t="shared" si="421"/>
        <v>57417</v>
      </c>
      <c r="E8999" s="6">
        <v>42490</v>
      </c>
      <c r="F8999" s="6">
        <f t="shared" si="423"/>
        <v>42580</v>
      </c>
      <c r="G8999" s="6" t="str">
        <f>IF('BCT Template'!R8998&gt;F8999,"Yes","No")</f>
        <v>No</v>
      </c>
      <c r="H8999" s="5" t="s">
        <v>189</v>
      </c>
      <c r="I8999" s="5" t="s">
        <v>190</v>
      </c>
      <c r="J8999" s="5" t="s">
        <v>200</v>
      </c>
      <c r="K8999" s="5" t="s">
        <v>201</v>
      </c>
      <c r="L8999" s="7" t="s">
        <v>164</v>
      </c>
      <c r="M8999" t="str">
        <f t="shared" si="422"/>
        <v>Yes</v>
      </c>
    </row>
    <row r="9000" spans="1:13" ht="15" thickBot="1" x14ac:dyDescent="0.4">
      <c r="A9000" s="5" t="s">
        <v>175</v>
      </c>
      <c r="B9000" s="5" t="s">
        <v>176</v>
      </c>
      <c r="C9000" s="5" t="s">
        <v>9201</v>
      </c>
      <c r="D9000" s="5">
        <f t="shared" si="421"/>
        <v>20870</v>
      </c>
      <c r="E9000" s="6">
        <v>44002</v>
      </c>
      <c r="F9000" s="6">
        <f t="shared" si="423"/>
        <v>44092</v>
      </c>
      <c r="G9000" s="6" t="str">
        <f>IF('BCT Template'!R8999&gt;F9000,"Yes","No")</f>
        <v>No</v>
      </c>
      <c r="H9000" s="5" t="s">
        <v>197</v>
      </c>
      <c r="I9000" s="5" t="s">
        <v>198</v>
      </c>
      <c r="J9000" s="5" t="s">
        <v>184</v>
      </c>
      <c r="K9000" s="5" t="s">
        <v>185</v>
      </c>
      <c r="L9000" s="7" t="s">
        <v>164</v>
      </c>
      <c r="M9000" t="str">
        <f t="shared" si="422"/>
        <v>No</v>
      </c>
    </row>
    <row r="9001" spans="1:13" ht="15" thickBot="1" x14ac:dyDescent="0.4">
      <c r="A9001" s="5" t="s">
        <v>175</v>
      </c>
      <c r="B9001" s="5" t="s">
        <v>176</v>
      </c>
      <c r="C9001" s="5" t="s">
        <v>9202</v>
      </c>
      <c r="D9001" s="5">
        <f t="shared" si="421"/>
        <v>58420</v>
      </c>
      <c r="E9001" s="6">
        <v>44043</v>
      </c>
      <c r="F9001" s="6">
        <f t="shared" si="423"/>
        <v>44133</v>
      </c>
      <c r="G9001" s="6" t="str">
        <f>IF('BCT Template'!R9000&gt;F9001,"Yes","No")</f>
        <v>No</v>
      </c>
      <c r="H9001" s="5" t="s">
        <v>182</v>
      </c>
      <c r="I9001" s="5" t="s">
        <v>183</v>
      </c>
      <c r="J9001" s="5" t="s">
        <v>184</v>
      </c>
      <c r="K9001" s="5" t="s">
        <v>185</v>
      </c>
      <c r="L9001" s="7" t="s">
        <v>164</v>
      </c>
      <c r="M9001" t="str">
        <f t="shared" si="422"/>
        <v>No</v>
      </c>
    </row>
    <row r="9002" spans="1:13" ht="15" thickBot="1" x14ac:dyDescent="0.4">
      <c r="A9002" s="5" t="s">
        <v>175</v>
      </c>
      <c r="B9002" s="5" t="s">
        <v>176</v>
      </c>
      <c r="C9002" s="5" t="s">
        <v>9203</v>
      </c>
      <c r="D9002" s="5">
        <f t="shared" si="421"/>
        <v>82512</v>
      </c>
      <c r="E9002" s="6">
        <v>43951</v>
      </c>
      <c r="F9002" s="6">
        <f t="shared" si="423"/>
        <v>44041</v>
      </c>
      <c r="G9002" s="6" t="str">
        <f>IF('BCT Template'!R9001&gt;F9002,"Yes","No")</f>
        <v>No</v>
      </c>
      <c r="H9002" s="5" t="s">
        <v>210</v>
      </c>
      <c r="I9002" s="5" t="s">
        <v>211</v>
      </c>
      <c r="J9002" s="5" t="s">
        <v>184</v>
      </c>
      <c r="K9002" s="5" t="s">
        <v>185</v>
      </c>
      <c r="L9002" s="7" t="s">
        <v>164</v>
      </c>
      <c r="M9002" t="str">
        <f t="shared" si="422"/>
        <v>No</v>
      </c>
    </row>
    <row r="9003" spans="1:13" ht="15" thickBot="1" x14ac:dyDescent="0.4">
      <c r="A9003" s="5" t="s">
        <v>175</v>
      </c>
      <c r="B9003" s="5" t="s">
        <v>176</v>
      </c>
      <c r="C9003" s="5" t="s">
        <v>9204</v>
      </c>
      <c r="D9003" s="5">
        <f t="shared" si="421"/>
        <v>21556</v>
      </c>
      <c r="E9003" s="6">
        <v>43646</v>
      </c>
      <c r="F9003" s="6">
        <f t="shared" si="423"/>
        <v>43736</v>
      </c>
      <c r="G9003" s="6" t="str">
        <f>IF('BCT Template'!R9002&gt;F9003,"Yes","No")</f>
        <v>No</v>
      </c>
      <c r="H9003" s="5" t="s">
        <v>178</v>
      </c>
      <c r="I9003" s="5" t="s">
        <v>179</v>
      </c>
      <c r="J9003" s="5" t="s">
        <v>35</v>
      </c>
      <c r="K9003" s="5" t="s">
        <v>180</v>
      </c>
      <c r="L9003" s="7" t="s">
        <v>164</v>
      </c>
      <c r="M9003" t="str">
        <f t="shared" si="422"/>
        <v>Yes</v>
      </c>
    </row>
    <row r="9004" spans="1:13" ht="15" thickBot="1" x14ac:dyDescent="0.4">
      <c r="A9004" s="5" t="s">
        <v>175</v>
      </c>
      <c r="B9004" s="5" t="s">
        <v>176</v>
      </c>
      <c r="C9004" s="5" t="s">
        <v>9205</v>
      </c>
      <c r="D9004" s="5">
        <f t="shared" si="421"/>
        <v>79896</v>
      </c>
      <c r="E9004" s="6">
        <v>41851</v>
      </c>
      <c r="F9004" s="6">
        <f t="shared" si="423"/>
        <v>41941</v>
      </c>
      <c r="G9004" s="6" t="str">
        <f>IF('BCT Template'!R9003&gt;F9004,"Yes","No")</f>
        <v>No</v>
      </c>
      <c r="H9004" s="5" t="s">
        <v>182</v>
      </c>
      <c r="I9004" s="5" t="s">
        <v>183</v>
      </c>
      <c r="J9004" s="5" t="s">
        <v>200</v>
      </c>
      <c r="K9004" s="5" t="s">
        <v>201</v>
      </c>
      <c r="L9004" s="7" t="s">
        <v>164</v>
      </c>
      <c r="M9004" t="str">
        <f t="shared" si="422"/>
        <v>Yes</v>
      </c>
    </row>
    <row r="9005" spans="1:13" ht="15" thickBot="1" x14ac:dyDescent="0.4">
      <c r="A9005" s="5" t="s">
        <v>175</v>
      </c>
      <c r="B9005" s="5" t="s">
        <v>176</v>
      </c>
      <c r="C9005" s="5" t="s">
        <v>9206</v>
      </c>
      <c r="D9005" s="5">
        <f t="shared" si="421"/>
        <v>79139</v>
      </c>
      <c r="E9005" s="6">
        <v>40421</v>
      </c>
      <c r="F9005" s="6">
        <f t="shared" si="423"/>
        <v>40511</v>
      </c>
      <c r="G9005" s="6" t="str">
        <f>IF('BCT Template'!R9004&gt;F9005,"Yes","No")</f>
        <v>No</v>
      </c>
      <c r="H9005" s="5" t="s">
        <v>189</v>
      </c>
      <c r="I9005" s="5" t="s">
        <v>190</v>
      </c>
      <c r="J9005" s="5" t="s">
        <v>200</v>
      </c>
      <c r="K9005" s="5" t="s">
        <v>201</v>
      </c>
      <c r="L9005" s="7" t="s">
        <v>164</v>
      </c>
      <c r="M9005" t="str">
        <f t="shared" si="422"/>
        <v>Yes</v>
      </c>
    </row>
    <row r="9006" spans="1:13" ht="15" thickBot="1" x14ac:dyDescent="0.4">
      <c r="A9006" s="5" t="s">
        <v>175</v>
      </c>
      <c r="B9006" s="5" t="s">
        <v>176</v>
      </c>
      <c r="C9006" s="5" t="s">
        <v>9207</v>
      </c>
      <c r="D9006" s="5">
        <f t="shared" si="421"/>
        <v>57335</v>
      </c>
      <c r="E9006" s="6">
        <v>43747</v>
      </c>
      <c r="F9006" s="6">
        <f t="shared" si="423"/>
        <v>43837</v>
      </c>
      <c r="G9006" s="6" t="str">
        <f>IF('BCT Template'!R9005&gt;F9006,"Yes","No")</f>
        <v>No</v>
      </c>
      <c r="H9006" s="5" t="s">
        <v>189</v>
      </c>
      <c r="I9006" s="5" t="s">
        <v>190</v>
      </c>
      <c r="J9006" s="5" t="s">
        <v>200</v>
      </c>
      <c r="K9006" s="5" t="s">
        <v>201</v>
      </c>
      <c r="L9006" s="7" t="s">
        <v>164</v>
      </c>
      <c r="M9006" t="str">
        <f t="shared" si="422"/>
        <v>Yes</v>
      </c>
    </row>
    <row r="9007" spans="1:13" ht="15" thickBot="1" x14ac:dyDescent="0.4">
      <c r="A9007" s="5" t="s">
        <v>175</v>
      </c>
      <c r="B9007" s="5" t="s">
        <v>176</v>
      </c>
      <c r="C9007" s="5" t="s">
        <v>9208</v>
      </c>
      <c r="D9007" s="5">
        <f t="shared" si="421"/>
        <v>81830</v>
      </c>
      <c r="E9007" s="6">
        <v>44074</v>
      </c>
      <c r="F9007" s="6">
        <f t="shared" si="423"/>
        <v>44164</v>
      </c>
      <c r="G9007" s="6" t="str">
        <f>IF('BCT Template'!R9006&gt;F9007,"Yes","No")</f>
        <v>No</v>
      </c>
      <c r="H9007" s="5" t="s">
        <v>182</v>
      </c>
      <c r="I9007" s="5" t="s">
        <v>183</v>
      </c>
      <c r="J9007" s="5" t="s">
        <v>184</v>
      </c>
      <c r="K9007" s="5" t="s">
        <v>185</v>
      </c>
      <c r="L9007" s="7" t="s">
        <v>164</v>
      </c>
      <c r="M9007" t="str">
        <f t="shared" si="422"/>
        <v>No</v>
      </c>
    </row>
    <row r="9008" spans="1:13" ht="15" thickBot="1" x14ac:dyDescent="0.4">
      <c r="A9008" s="5" t="s">
        <v>175</v>
      </c>
      <c r="B9008" s="5" t="s">
        <v>176</v>
      </c>
      <c r="C9008" s="5" t="s">
        <v>9209</v>
      </c>
      <c r="D9008" s="5">
        <f t="shared" si="421"/>
        <v>80344</v>
      </c>
      <c r="E9008" s="6">
        <v>41090</v>
      </c>
      <c r="F9008" s="6">
        <f t="shared" si="423"/>
        <v>41180</v>
      </c>
      <c r="G9008" s="6" t="str">
        <f>IF('BCT Template'!R9007&gt;F9008,"Yes","No")</f>
        <v>No</v>
      </c>
      <c r="H9008" s="5" t="s">
        <v>182</v>
      </c>
      <c r="I9008" s="5" t="s">
        <v>183</v>
      </c>
      <c r="J9008" s="5" t="s">
        <v>184</v>
      </c>
      <c r="K9008" s="5" t="s">
        <v>185</v>
      </c>
      <c r="L9008" s="7" t="s">
        <v>164</v>
      </c>
      <c r="M9008" t="str">
        <f t="shared" si="422"/>
        <v>No</v>
      </c>
    </row>
    <row r="9009" spans="1:13" ht="15" thickBot="1" x14ac:dyDescent="0.4">
      <c r="A9009" s="5" t="s">
        <v>175</v>
      </c>
      <c r="B9009" s="5" t="s">
        <v>176</v>
      </c>
      <c r="C9009" s="5" t="s">
        <v>9210</v>
      </c>
      <c r="D9009" s="5">
        <f t="shared" si="421"/>
        <v>20930</v>
      </c>
      <c r="E9009" s="6">
        <v>44012</v>
      </c>
      <c r="F9009" s="6">
        <f t="shared" si="423"/>
        <v>44102</v>
      </c>
      <c r="G9009" s="6" t="str">
        <f>IF('BCT Template'!R9008&gt;F9009,"Yes","No")</f>
        <v>No</v>
      </c>
      <c r="H9009" s="5" t="s">
        <v>197</v>
      </c>
      <c r="I9009" s="5" t="s">
        <v>198</v>
      </c>
      <c r="J9009" s="5" t="s">
        <v>184</v>
      </c>
      <c r="K9009" s="5" t="s">
        <v>185</v>
      </c>
      <c r="L9009" s="7" t="s">
        <v>164</v>
      </c>
      <c r="M9009" t="str">
        <f t="shared" si="422"/>
        <v>No</v>
      </c>
    </row>
    <row r="9010" spans="1:13" ht="15" thickBot="1" x14ac:dyDescent="0.4">
      <c r="A9010" s="5" t="s">
        <v>175</v>
      </c>
      <c r="B9010" s="5" t="s">
        <v>176</v>
      </c>
      <c r="C9010" s="5" t="s">
        <v>9211</v>
      </c>
      <c r="D9010" s="5">
        <f t="shared" si="421"/>
        <v>57958</v>
      </c>
      <c r="E9010" s="6">
        <v>44074</v>
      </c>
      <c r="F9010" s="6">
        <f t="shared" si="423"/>
        <v>44164</v>
      </c>
      <c r="G9010" s="6" t="str">
        <f>IF('BCT Template'!R9009&gt;F9010,"Yes","No")</f>
        <v>No</v>
      </c>
      <c r="H9010" s="5" t="s">
        <v>189</v>
      </c>
      <c r="I9010" s="5" t="s">
        <v>190</v>
      </c>
      <c r="J9010" s="5" t="s">
        <v>184</v>
      </c>
      <c r="K9010" s="5" t="s">
        <v>185</v>
      </c>
      <c r="L9010" s="7" t="s">
        <v>164</v>
      </c>
      <c r="M9010" t="str">
        <f t="shared" si="422"/>
        <v>No</v>
      </c>
    </row>
    <row r="9011" spans="1:13" ht="15" thickBot="1" x14ac:dyDescent="0.4">
      <c r="A9011" s="5" t="s">
        <v>175</v>
      </c>
      <c r="B9011" s="5" t="s">
        <v>176</v>
      </c>
      <c r="C9011" s="5" t="s">
        <v>9212</v>
      </c>
      <c r="D9011" s="5">
        <f t="shared" si="421"/>
        <v>77002</v>
      </c>
      <c r="E9011" s="6">
        <v>39263</v>
      </c>
      <c r="F9011" s="6">
        <f t="shared" si="423"/>
        <v>39353</v>
      </c>
      <c r="G9011" s="6" t="str">
        <f>IF('BCT Template'!R9010&gt;F9011,"Yes","No")</f>
        <v>No</v>
      </c>
      <c r="H9011" s="5" t="s">
        <v>197</v>
      </c>
      <c r="I9011" s="5" t="s">
        <v>198</v>
      </c>
      <c r="J9011" s="5" t="s">
        <v>200</v>
      </c>
      <c r="K9011" s="5" t="s">
        <v>201</v>
      </c>
      <c r="L9011" s="7" t="s">
        <v>164</v>
      </c>
      <c r="M9011" t="str">
        <f t="shared" si="422"/>
        <v>Yes</v>
      </c>
    </row>
    <row r="9012" spans="1:13" ht="15" thickBot="1" x14ac:dyDescent="0.4">
      <c r="A9012" s="5" t="s">
        <v>175</v>
      </c>
      <c r="B9012" s="5" t="s">
        <v>176</v>
      </c>
      <c r="C9012" s="5" t="s">
        <v>9213</v>
      </c>
      <c r="D9012" s="5">
        <f t="shared" si="421"/>
        <v>79225</v>
      </c>
      <c r="E9012" s="6">
        <v>42613</v>
      </c>
      <c r="F9012" s="6">
        <f t="shared" si="423"/>
        <v>42703</v>
      </c>
      <c r="G9012" s="6" t="str">
        <f>IF('BCT Template'!R9011&gt;F9012,"Yes","No")</f>
        <v>No</v>
      </c>
      <c r="H9012" s="5" t="s">
        <v>189</v>
      </c>
      <c r="I9012" s="5" t="s">
        <v>190</v>
      </c>
      <c r="J9012" s="5" t="s">
        <v>200</v>
      </c>
      <c r="K9012" s="5" t="s">
        <v>201</v>
      </c>
      <c r="L9012" s="7" t="s">
        <v>164</v>
      </c>
      <c r="M9012" t="str">
        <f t="shared" si="422"/>
        <v>Yes</v>
      </c>
    </row>
    <row r="9013" spans="1:13" ht="15" thickBot="1" x14ac:dyDescent="0.4">
      <c r="A9013" s="5" t="s">
        <v>175</v>
      </c>
      <c r="B9013" s="5" t="s">
        <v>176</v>
      </c>
      <c r="C9013" s="5" t="s">
        <v>9214</v>
      </c>
      <c r="D9013" s="5">
        <f t="shared" si="421"/>
        <v>20805</v>
      </c>
      <c r="E9013" s="6">
        <v>42551</v>
      </c>
      <c r="F9013" s="6">
        <f t="shared" si="423"/>
        <v>42641</v>
      </c>
      <c r="G9013" s="6" t="str">
        <f>IF('BCT Template'!R9012&gt;F9013,"Yes","No")</f>
        <v>No</v>
      </c>
      <c r="H9013" s="5" t="s">
        <v>197</v>
      </c>
      <c r="I9013" s="5" t="s">
        <v>198</v>
      </c>
      <c r="J9013" s="5" t="s">
        <v>200</v>
      </c>
      <c r="K9013" s="5" t="s">
        <v>201</v>
      </c>
      <c r="L9013" s="7" t="s">
        <v>164</v>
      </c>
      <c r="M9013" t="str">
        <f t="shared" si="422"/>
        <v>Yes</v>
      </c>
    </row>
    <row r="9014" spans="1:13" ht="15" thickBot="1" x14ac:dyDescent="0.4">
      <c r="A9014" s="5" t="s">
        <v>175</v>
      </c>
      <c r="B9014" s="5" t="s">
        <v>176</v>
      </c>
      <c r="C9014" s="5" t="s">
        <v>9215</v>
      </c>
      <c r="D9014" s="5">
        <f t="shared" si="421"/>
        <v>21341</v>
      </c>
      <c r="E9014" s="6">
        <v>44196</v>
      </c>
      <c r="F9014" s="6">
        <f t="shared" si="423"/>
        <v>44286</v>
      </c>
      <c r="G9014" s="6" t="str">
        <f>IF('BCT Template'!R9013&gt;F9014,"Yes","No")</f>
        <v>No</v>
      </c>
      <c r="H9014" s="5" t="s">
        <v>178</v>
      </c>
      <c r="I9014" s="5" t="s">
        <v>179</v>
      </c>
      <c r="J9014" s="5" t="s">
        <v>35</v>
      </c>
      <c r="K9014" s="5" t="s">
        <v>180</v>
      </c>
      <c r="L9014" s="7" t="s">
        <v>164</v>
      </c>
      <c r="M9014" t="str">
        <f t="shared" si="422"/>
        <v>Yes</v>
      </c>
    </row>
    <row r="9015" spans="1:13" ht="15" thickBot="1" x14ac:dyDescent="0.4">
      <c r="A9015" s="5" t="s">
        <v>175</v>
      </c>
      <c r="B9015" s="5" t="s">
        <v>176</v>
      </c>
      <c r="C9015" s="5" t="s">
        <v>9216</v>
      </c>
      <c r="D9015" s="5">
        <f t="shared" si="421"/>
        <v>29258</v>
      </c>
      <c r="E9015" s="6">
        <v>44227</v>
      </c>
      <c r="F9015" s="6">
        <f t="shared" si="423"/>
        <v>44317</v>
      </c>
      <c r="G9015" s="6" t="str">
        <f>IF('BCT Template'!R9014&gt;F9015,"Yes","No")</f>
        <v>No</v>
      </c>
      <c r="H9015" s="5" t="s">
        <v>178</v>
      </c>
      <c r="I9015" s="5" t="s">
        <v>179</v>
      </c>
      <c r="J9015" s="5" t="s">
        <v>35</v>
      </c>
      <c r="K9015" s="5" t="s">
        <v>180</v>
      </c>
      <c r="L9015" s="7" t="s">
        <v>164</v>
      </c>
      <c r="M9015" t="str">
        <f t="shared" si="422"/>
        <v>Yes</v>
      </c>
    </row>
    <row r="9016" spans="1:13" ht="15" thickBot="1" x14ac:dyDescent="0.4">
      <c r="A9016" s="5" t="s">
        <v>175</v>
      </c>
      <c r="B9016" s="5" t="s">
        <v>176</v>
      </c>
      <c r="C9016" s="5" t="s">
        <v>9217</v>
      </c>
      <c r="D9016" s="5">
        <f t="shared" si="421"/>
        <v>23501</v>
      </c>
      <c r="E9016" s="6">
        <v>41820</v>
      </c>
      <c r="F9016" s="6">
        <f t="shared" si="423"/>
        <v>41910</v>
      </c>
      <c r="G9016" s="6" t="str">
        <f>IF('BCT Template'!R9015&gt;F9016,"Yes","No")</f>
        <v>No</v>
      </c>
      <c r="H9016" s="5" t="s">
        <v>178</v>
      </c>
      <c r="I9016" s="5" t="s">
        <v>179</v>
      </c>
      <c r="J9016" s="5" t="s">
        <v>35</v>
      </c>
      <c r="K9016" s="5" t="s">
        <v>180</v>
      </c>
      <c r="L9016" s="7" t="s">
        <v>164</v>
      </c>
      <c r="M9016" t="str">
        <f t="shared" si="422"/>
        <v>Yes</v>
      </c>
    </row>
    <row r="9017" spans="1:13" ht="15" thickBot="1" x14ac:dyDescent="0.4">
      <c r="A9017" s="5" t="s">
        <v>175</v>
      </c>
      <c r="B9017" s="5" t="s">
        <v>176</v>
      </c>
      <c r="C9017" s="5" t="s">
        <v>9218</v>
      </c>
      <c r="D9017" s="5">
        <f t="shared" si="421"/>
        <v>58091</v>
      </c>
      <c r="E9017" s="6">
        <v>43646</v>
      </c>
      <c r="F9017" s="6">
        <f t="shared" si="423"/>
        <v>43736</v>
      </c>
      <c r="G9017" s="6" t="str">
        <f>IF('BCT Template'!R9016&gt;F9017,"Yes","No")</f>
        <v>No</v>
      </c>
      <c r="H9017" s="5" t="s">
        <v>182</v>
      </c>
      <c r="I9017" s="5" t="s">
        <v>183</v>
      </c>
      <c r="J9017" s="5" t="s">
        <v>184</v>
      </c>
      <c r="K9017" s="5" t="s">
        <v>185</v>
      </c>
      <c r="L9017" s="7" t="s">
        <v>164</v>
      </c>
      <c r="M9017" t="str">
        <f t="shared" si="422"/>
        <v>No</v>
      </c>
    </row>
    <row r="9018" spans="1:13" ht="15" thickBot="1" x14ac:dyDescent="0.4">
      <c r="A9018" s="5" t="s">
        <v>175</v>
      </c>
      <c r="B9018" s="5" t="s">
        <v>176</v>
      </c>
      <c r="C9018" s="5" t="s">
        <v>9219</v>
      </c>
      <c r="D9018" s="5">
        <f t="shared" si="421"/>
        <v>83026</v>
      </c>
      <c r="E9018" s="6">
        <v>45207</v>
      </c>
      <c r="F9018" s="6">
        <f t="shared" si="423"/>
        <v>45297</v>
      </c>
      <c r="G9018" s="6" t="str">
        <f>IF('BCT Template'!R9017&gt;F9018,"Yes","No")</f>
        <v>No</v>
      </c>
      <c r="H9018" s="5" t="s">
        <v>210</v>
      </c>
      <c r="I9018" s="5" t="s">
        <v>211</v>
      </c>
      <c r="J9018" s="5" t="s">
        <v>184</v>
      </c>
      <c r="K9018" s="5" t="s">
        <v>185</v>
      </c>
      <c r="L9018" s="7" t="s">
        <v>164</v>
      </c>
      <c r="M9018" t="str">
        <f t="shared" si="422"/>
        <v>No</v>
      </c>
    </row>
    <row r="9019" spans="1:13" ht="15" thickBot="1" x14ac:dyDescent="0.4">
      <c r="A9019" s="5" t="s">
        <v>175</v>
      </c>
      <c r="B9019" s="5" t="s">
        <v>176</v>
      </c>
      <c r="C9019" s="5" t="s">
        <v>9220</v>
      </c>
      <c r="D9019" s="5">
        <f t="shared" si="421"/>
        <v>31387</v>
      </c>
      <c r="E9019" s="6">
        <v>41882</v>
      </c>
      <c r="F9019" s="6">
        <f t="shared" si="423"/>
        <v>41972</v>
      </c>
      <c r="G9019" s="6" t="str">
        <f>IF('BCT Template'!R9018&gt;F9019,"Yes","No")</f>
        <v>No</v>
      </c>
      <c r="H9019" s="5" t="s">
        <v>178</v>
      </c>
      <c r="I9019" s="5" t="s">
        <v>179</v>
      </c>
      <c r="J9019" s="5" t="s">
        <v>35</v>
      </c>
      <c r="K9019" s="5" t="s">
        <v>180</v>
      </c>
      <c r="L9019" s="7" t="s">
        <v>164</v>
      </c>
      <c r="M9019" t="str">
        <f t="shared" si="422"/>
        <v>Yes</v>
      </c>
    </row>
    <row r="9020" spans="1:13" ht="15" thickBot="1" x14ac:dyDescent="0.4">
      <c r="A9020" s="5" t="s">
        <v>175</v>
      </c>
      <c r="B9020" s="5" t="s">
        <v>176</v>
      </c>
      <c r="C9020" s="5" t="s">
        <v>9221</v>
      </c>
      <c r="D9020" s="5">
        <f t="shared" si="421"/>
        <v>80555</v>
      </c>
      <c r="E9020" s="6">
        <v>44012</v>
      </c>
      <c r="F9020" s="6">
        <f t="shared" si="423"/>
        <v>44102</v>
      </c>
      <c r="G9020" s="6" t="str">
        <f>IF('BCT Template'!R9019&gt;F9020,"Yes","No")</f>
        <v>No</v>
      </c>
      <c r="H9020" s="5" t="s">
        <v>182</v>
      </c>
      <c r="I9020" s="5" t="s">
        <v>183</v>
      </c>
      <c r="J9020" s="5" t="s">
        <v>200</v>
      </c>
      <c r="K9020" s="5" t="s">
        <v>201</v>
      </c>
      <c r="L9020" s="7" t="s">
        <v>164</v>
      </c>
      <c r="M9020" t="str">
        <f t="shared" si="422"/>
        <v>Yes</v>
      </c>
    </row>
    <row r="9021" spans="1:13" ht="15" thickBot="1" x14ac:dyDescent="0.4">
      <c r="A9021" s="5" t="s">
        <v>175</v>
      </c>
      <c r="B9021" s="5" t="s">
        <v>176</v>
      </c>
      <c r="C9021" s="5" t="s">
        <v>9222</v>
      </c>
      <c r="D9021" s="5">
        <f t="shared" si="421"/>
        <v>59274</v>
      </c>
      <c r="E9021" s="6">
        <v>41547</v>
      </c>
      <c r="F9021" s="6">
        <f t="shared" si="423"/>
        <v>41637</v>
      </c>
      <c r="G9021" s="6" t="str">
        <f>IF('BCT Template'!R9020&gt;F9021,"Yes","No")</f>
        <v>No</v>
      </c>
      <c r="H9021" s="5" t="s">
        <v>182</v>
      </c>
      <c r="I9021" s="5" t="s">
        <v>183</v>
      </c>
      <c r="J9021" s="5" t="s">
        <v>184</v>
      </c>
      <c r="K9021" s="5" t="s">
        <v>185</v>
      </c>
      <c r="L9021" s="7" t="s">
        <v>164</v>
      </c>
      <c r="M9021" t="str">
        <f t="shared" si="422"/>
        <v>No</v>
      </c>
    </row>
    <row r="9022" spans="1:13" ht="15" thickBot="1" x14ac:dyDescent="0.4">
      <c r="A9022" s="5" t="s">
        <v>175</v>
      </c>
      <c r="B9022" s="5" t="s">
        <v>176</v>
      </c>
      <c r="C9022" s="5" t="s">
        <v>9223</v>
      </c>
      <c r="D9022" s="5">
        <f t="shared" si="421"/>
        <v>30473</v>
      </c>
      <c r="E9022" s="6">
        <v>41090</v>
      </c>
      <c r="F9022" s="6">
        <f t="shared" si="423"/>
        <v>41180</v>
      </c>
      <c r="G9022" s="6" t="str">
        <f>IF('BCT Template'!R9021&gt;F9022,"Yes","No")</f>
        <v>No</v>
      </c>
      <c r="H9022" s="5" t="s">
        <v>178</v>
      </c>
      <c r="I9022" s="5" t="s">
        <v>179</v>
      </c>
      <c r="J9022" s="5" t="s">
        <v>35</v>
      </c>
      <c r="K9022" s="5" t="s">
        <v>180</v>
      </c>
      <c r="L9022" s="7" t="s">
        <v>164</v>
      </c>
      <c r="M9022" t="str">
        <f t="shared" si="422"/>
        <v>Yes</v>
      </c>
    </row>
    <row r="9023" spans="1:13" ht="15" thickBot="1" x14ac:dyDescent="0.4">
      <c r="A9023" s="5" t="s">
        <v>175</v>
      </c>
      <c r="B9023" s="5" t="s">
        <v>176</v>
      </c>
      <c r="C9023" s="5" t="s">
        <v>9224</v>
      </c>
      <c r="D9023" s="5">
        <f t="shared" si="421"/>
        <v>58859</v>
      </c>
      <c r="E9023" s="6">
        <v>41455</v>
      </c>
      <c r="F9023" s="6">
        <f t="shared" si="423"/>
        <v>41545</v>
      </c>
      <c r="G9023" s="6" t="str">
        <f>IF('BCT Template'!R9022&gt;F9023,"Yes","No")</f>
        <v>No</v>
      </c>
      <c r="H9023" s="5" t="s">
        <v>182</v>
      </c>
      <c r="I9023" s="5" t="s">
        <v>183</v>
      </c>
      <c r="J9023" s="5" t="s">
        <v>184</v>
      </c>
      <c r="K9023" s="5" t="s">
        <v>185</v>
      </c>
      <c r="L9023" s="7" t="s">
        <v>164</v>
      </c>
      <c r="M9023" t="str">
        <f t="shared" si="422"/>
        <v>No</v>
      </c>
    </row>
    <row r="9024" spans="1:13" ht="15" thickBot="1" x14ac:dyDescent="0.4">
      <c r="A9024" s="5" t="s">
        <v>175</v>
      </c>
      <c r="B9024" s="5" t="s">
        <v>176</v>
      </c>
      <c r="C9024" s="5" t="s">
        <v>9225</v>
      </c>
      <c r="D9024" s="5">
        <f t="shared" si="421"/>
        <v>80817</v>
      </c>
      <c r="E9024" s="6">
        <v>43708</v>
      </c>
      <c r="F9024" s="6">
        <f t="shared" si="423"/>
        <v>43798</v>
      </c>
      <c r="G9024" s="6" t="str">
        <f>IF('BCT Template'!R9023&gt;F9024,"Yes","No")</f>
        <v>No</v>
      </c>
      <c r="H9024" s="5" t="s">
        <v>182</v>
      </c>
      <c r="I9024" s="5" t="s">
        <v>183</v>
      </c>
      <c r="J9024" s="5" t="s">
        <v>200</v>
      </c>
      <c r="K9024" s="5" t="s">
        <v>201</v>
      </c>
      <c r="L9024" s="7" t="s">
        <v>164</v>
      </c>
      <c r="M9024" t="str">
        <f t="shared" si="422"/>
        <v>Yes</v>
      </c>
    </row>
    <row r="9025" spans="1:13" ht="15" thickBot="1" x14ac:dyDescent="0.4">
      <c r="A9025" s="5" t="s">
        <v>175</v>
      </c>
      <c r="B9025" s="5" t="s">
        <v>176</v>
      </c>
      <c r="C9025" s="5" t="s">
        <v>9226</v>
      </c>
      <c r="D9025" s="5">
        <f t="shared" si="421"/>
        <v>81857</v>
      </c>
      <c r="E9025" s="6">
        <v>43496</v>
      </c>
      <c r="F9025" s="6">
        <f t="shared" si="423"/>
        <v>43586</v>
      </c>
      <c r="G9025" s="6" t="str">
        <f>IF('BCT Template'!R9024&gt;F9025,"Yes","No")</f>
        <v>No</v>
      </c>
      <c r="H9025" s="5" t="s">
        <v>182</v>
      </c>
      <c r="I9025" s="5" t="s">
        <v>183</v>
      </c>
      <c r="J9025" s="5" t="s">
        <v>200</v>
      </c>
      <c r="K9025" s="5" t="s">
        <v>201</v>
      </c>
      <c r="L9025" s="7" t="s">
        <v>164</v>
      </c>
      <c r="M9025" t="str">
        <f t="shared" si="422"/>
        <v>Yes</v>
      </c>
    </row>
    <row r="9026" spans="1:13" ht="15" thickBot="1" x14ac:dyDescent="0.4">
      <c r="A9026" s="5" t="s">
        <v>175</v>
      </c>
      <c r="B9026" s="5" t="s">
        <v>176</v>
      </c>
      <c r="C9026" s="5" t="s">
        <v>9227</v>
      </c>
      <c r="D9026" s="5">
        <f t="shared" si="421"/>
        <v>30951</v>
      </c>
      <c r="E9026" s="6">
        <v>40891</v>
      </c>
      <c r="F9026" s="6">
        <f t="shared" si="423"/>
        <v>40981</v>
      </c>
      <c r="G9026" s="6" t="str">
        <f>IF('BCT Template'!R9025&gt;F9026,"Yes","No")</f>
        <v>No</v>
      </c>
      <c r="H9026" s="5" t="s">
        <v>178</v>
      </c>
      <c r="I9026" s="5" t="s">
        <v>179</v>
      </c>
      <c r="J9026" s="5" t="s">
        <v>35</v>
      </c>
      <c r="K9026" s="5" t="s">
        <v>180</v>
      </c>
      <c r="L9026" s="7" t="s">
        <v>164</v>
      </c>
      <c r="M9026" t="str">
        <f t="shared" si="422"/>
        <v>Yes</v>
      </c>
    </row>
    <row r="9027" spans="1:13" ht="15" thickBot="1" x14ac:dyDescent="0.4">
      <c r="A9027" s="5" t="s">
        <v>175</v>
      </c>
      <c r="B9027" s="5" t="s">
        <v>176</v>
      </c>
      <c r="C9027" s="5" t="s">
        <v>9228</v>
      </c>
      <c r="D9027" s="5">
        <f t="shared" ref="D9027:D9090" si="424">C9027*1</f>
        <v>30715</v>
      </c>
      <c r="E9027" s="6">
        <v>44347</v>
      </c>
      <c r="F9027" s="6">
        <f t="shared" si="423"/>
        <v>44437</v>
      </c>
      <c r="G9027" s="6" t="str">
        <f>IF('BCT Template'!R9026&gt;F9027,"Yes","No")</f>
        <v>No</v>
      </c>
      <c r="H9027" s="5" t="s">
        <v>178</v>
      </c>
      <c r="I9027" s="5" t="s">
        <v>179</v>
      </c>
      <c r="J9027" s="5" t="s">
        <v>35</v>
      </c>
      <c r="K9027" s="5" t="s">
        <v>180</v>
      </c>
      <c r="L9027" s="7" t="s">
        <v>164</v>
      </c>
      <c r="M9027" t="str">
        <f t="shared" ref="M9027:M9090" si="425">IF(J9027=" ","Yes",IF(J9027="3","Yes","No"))</f>
        <v>Yes</v>
      </c>
    </row>
    <row r="9028" spans="1:13" ht="15" thickBot="1" x14ac:dyDescent="0.4">
      <c r="A9028" s="5" t="s">
        <v>175</v>
      </c>
      <c r="B9028" s="5" t="s">
        <v>176</v>
      </c>
      <c r="C9028" s="5" t="s">
        <v>9229</v>
      </c>
      <c r="D9028" s="5">
        <f t="shared" si="424"/>
        <v>30111</v>
      </c>
      <c r="E9028" s="6">
        <v>43982</v>
      </c>
      <c r="F9028" s="6">
        <f t="shared" si="423"/>
        <v>44072</v>
      </c>
      <c r="G9028" s="6" t="str">
        <f>IF('BCT Template'!R9027&gt;F9028,"Yes","No")</f>
        <v>No</v>
      </c>
      <c r="H9028" s="5" t="s">
        <v>178</v>
      </c>
      <c r="I9028" s="5" t="s">
        <v>179</v>
      </c>
      <c r="J9028" s="5" t="s">
        <v>35</v>
      </c>
      <c r="K9028" s="5" t="s">
        <v>180</v>
      </c>
      <c r="L9028" s="7" t="s">
        <v>164</v>
      </c>
      <c r="M9028" t="str">
        <f t="shared" si="425"/>
        <v>Yes</v>
      </c>
    </row>
    <row r="9029" spans="1:13" ht="15" thickBot="1" x14ac:dyDescent="0.4">
      <c r="A9029" s="5" t="s">
        <v>175</v>
      </c>
      <c r="B9029" s="5" t="s">
        <v>176</v>
      </c>
      <c r="C9029" s="5" t="s">
        <v>9230</v>
      </c>
      <c r="D9029" s="5">
        <f t="shared" si="424"/>
        <v>31090</v>
      </c>
      <c r="E9029" s="6">
        <v>44074</v>
      </c>
      <c r="F9029" s="6">
        <f t="shared" si="423"/>
        <v>44164</v>
      </c>
      <c r="G9029" s="6" t="str">
        <f>IF('BCT Template'!R9028&gt;F9029,"Yes","No")</f>
        <v>No</v>
      </c>
      <c r="H9029" s="5" t="s">
        <v>178</v>
      </c>
      <c r="I9029" s="5" t="s">
        <v>179</v>
      </c>
      <c r="J9029" s="5" t="s">
        <v>35</v>
      </c>
      <c r="K9029" s="5" t="s">
        <v>180</v>
      </c>
      <c r="L9029" s="7" t="s">
        <v>164</v>
      </c>
      <c r="M9029" t="str">
        <f t="shared" si="425"/>
        <v>Yes</v>
      </c>
    </row>
    <row r="9030" spans="1:13" ht="15" thickBot="1" x14ac:dyDescent="0.4">
      <c r="A9030" s="5" t="s">
        <v>175</v>
      </c>
      <c r="B9030" s="5" t="s">
        <v>176</v>
      </c>
      <c r="C9030" s="5" t="s">
        <v>9231</v>
      </c>
      <c r="D9030" s="5">
        <f t="shared" si="424"/>
        <v>30427</v>
      </c>
      <c r="E9030" s="6">
        <v>42855</v>
      </c>
      <c r="F9030" s="6">
        <f t="shared" si="423"/>
        <v>42945</v>
      </c>
      <c r="G9030" s="6" t="str">
        <f>IF('BCT Template'!R9029&gt;F9030,"Yes","No")</f>
        <v>No</v>
      </c>
      <c r="H9030" s="5" t="s">
        <v>178</v>
      </c>
      <c r="I9030" s="5" t="s">
        <v>179</v>
      </c>
      <c r="J9030" s="5" t="s">
        <v>35</v>
      </c>
      <c r="K9030" s="5" t="s">
        <v>180</v>
      </c>
      <c r="L9030" s="7" t="s">
        <v>164</v>
      </c>
      <c r="M9030" t="str">
        <f t="shared" si="425"/>
        <v>Yes</v>
      </c>
    </row>
    <row r="9031" spans="1:13" ht="15" thickBot="1" x14ac:dyDescent="0.4">
      <c r="A9031" s="5" t="s">
        <v>175</v>
      </c>
      <c r="B9031" s="5" t="s">
        <v>176</v>
      </c>
      <c r="C9031" s="5" t="s">
        <v>9232</v>
      </c>
      <c r="D9031" s="5">
        <f t="shared" si="424"/>
        <v>80111</v>
      </c>
      <c r="E9031" s="6">
        <v>42247</v>
      </c>
      <c r="F9031" s="6">
        <f t="shared" si="423"/>
        <v>42337</v>
      </c>
      <c r="G9031" s="6" t="str">
        <f>IF('BCT Template'!R9030&gt;F9031,"Yes","No")</f>
        <v>No</v>
      </c>
      <c r="H9031" s="5" t="s">
        <v>182</v>
      </c>
      <c r="I9031" s="5" t="s">
        <v>183</v>
      </c>
      <c r="J9031" s="5" t="s">
        <v>200</v>
      </c>
      <c r="K9031" s="5" t="s">
        <v>201</v>
      </c>
      <c r="L9031" s="7" t="s">
        <v>164</v>
      </c>
      <c r="M9031" t="str">
        <f t="shared" si="425"/>
        <v>Yes</v>
      </c>
    </row>
    <row r="9032" spans="1:13" ht="15" thickBot="1" x14ac:dyDescent="0.4">
      <c r="A9032" s="5" t="s">
        <v>175</v>
      </c>
      <c r="B9032" s="5" t="s">
        <v>176</v>
      </c>
      <c r="C9032" s="5" t="s">
        <v>9233</v>
      </c>
      <c r="D9032" s="5">
        <f t="shared" si="424"/>
        <v>57419</v>
      </c>
      <c r="E9032" s="6">
        <v>42004</v>
      </c>
      <c r="F9032" s="6">
        <f t="shared" si="423"/>
        <v>42094</v>
      </c>
      <c r="G9032" s="6" t="str">
        <f>IF('BCT Template'!R9031&gt;F9032,"Yes","No")</f>
        <v>No</v>
      </c>
      <c r="H9032" s="5" t="s">
        <v>189</v>
      </c>
      <c r="I9032" s="5" t="s">
        <v>190</v>
      </c>
      <c r="J9032" s="5" t="s">
        <v>200</v>
      </c>
      <c r="K9032" s="5" t="s">
        <v>201</v>
      </c>
      <c r="L9032" s="7" t="s">
        <v>164</v>
      </c>
      <c r="M9032" t="str">
        <f t="shared" si="425"/>
        <v>Yes</v>
      </c>
    </row>
    <row r="9033" spans="1:13" ht="15" thickBot="1" x14ac:dyDescent="0.4">
      <c r="A9033" s="5" t="s">
        <v>175</v>
      </c>
      <c r="B9033" s="5" t="s">
        <v>176</v>
      </c>
      <c r="C9033" s="5" t="s">
        <v>9234</v>
      </c>
      <c r="D9033" s="5">
        <f t="shared" si="424"/>
        <v>78082</v>
      </c>
      <c r="E9033" s="6">
        <v>43769</v>
      </c>
      <c r="F9033" s="6">
        <f t="shared" si="423"/>
        <v>43859</v>
      </c>
      <c r="G9033" s="6" t="str">
        <f>IF('BCT Template'!R9032&gt;F9033,"Yes","No")</f>
        <v>No</v>
      </c>
      <c r="H9033" s="5" t="s">
        <v>189</v>
      </c>
      <c r="I9033" s="5" t="s">
        <v>190</v>
      </c>
      <c r="J9033" s="5" t="s">
        <v>184</v>
      </c>
      <c r="K9033" s="5" t="s">
        <v>185</v>
      </c>
      <c r="L9033" s="7" t="s">
        <v>164</v>
      </c>
      <c r="M9033" t="str">
        <f t="shared" si="425"/>
        <v>No</v>
      </c>
    </row>
    <row r="9034" spans="1:13" ht="15" thickBot="1" x14ac:dyDescent="0.4">
      <c r="A9034" s="5" t="s">
        <v>175</v>
      </c>
      <c r="B9034" s="5" t="s">
        <v>176</v>
      </c>
      <c r="C9034" s="5" t="s">
        <v>9235</v>
      </c>
      <c r="D9034" s="5">
        <f t="shared" si="424"/>
        <v>21195</v>
      </c>
      <c r="E9034" s="6">
        <v>43465</v>
      </c>
      <c r="F9034" s="6">
        <f t="shared" si="423"/>
        <v>43555</v>
      </c>
      <c r="G9034" s="6" t="str">
        <f>IF('BCT Template'!R9033&gt;F9034,"Yes","No")</f>
        <v>No</v>
      </c>
      <c r="H9034" s="5" t="s">
        <v>178</v>
      </c>
      <c r="I9034" s="5" t="s">
        <v>179</v>
      </c>
      <c r="J9034" s="5" t="s">
        <v>35</v>
      </c>
      <c r="K9034" s="5" t="s">
        <v>180</v>
      </c>
      <c r="L9034" s="7" t="s">
        <v>164</v>
      </c>
      <c r="M9034" t="str">
        <f t="shared" si="425"/>
        <v>Yes</v>
      </c>
    </row>
    <row r="9035" spans="1:13" ht="15" thickBot="1" x14ac:dyDescent="0.4">
      <c r="A9035" s="5" t="s">
        <v>175</v>
      </c>
      <c r="B9035" s="5" t="s">
        <v>176</v>
      </c>
      <c r="C9035" s="5" t="s">
        <v>9236</v>
      </c>
      <c r="D9035" s="5">
        <f t="shared" si="424"/>
        <v>79489</v>
      </c>
      <c r="E9035" s="6">
        <v>43159</v>
      </c>
      <c r="F9035" s="6">
        <f t="shared" si="423"/>
        <v>43249</v>
      </c>
      <c r="G9035" s="6" t="str">
        <f>IF('BCT Template'!R9034&gt;F9035,"Yes","No")</f>
        <v>No</v>
      </c>
      <c r="H9035" s="5" t="s">
        <v>189</v>
      </c>
      <c r="I9035" s="5" t="s">
        <v>190</v>
      </c>
      <c r="J9035" s="5" t="s">
        <v>200</v>
      </c>
      <c r="K9035" s="5" t="s">
        <v>201</v>
      </c>
      <c r="L9035" s="7" t="s">
        <v>164</v>
      </c>
      <c r="M9035" t="str">
        <f t="shared" si="425"/>
        <v>Yes</v>
      </c>
    </row>
    <row r="9036" spans="1:13" ht="15" thickBot="1" x14ac:dyDescent="0.4">
      <c r="A9036" s="5" t="s">
        <v>175</v>
      </c>
      <c r="B9036" s="5" t="s">
        <v>176</v>
      </c>
      <c r="C9036" s="5" t="s">
        <v>9237</v>
      </c>
      <c r="D9036" s="5">
        <f t="shared" si="424"/>
        <v>57969</v>
      </c>
      <c r="E9036" s="6">
        <v>43525</v>
      </c>
      <c r="F9036" s="6">
        <f t="shared" si="423"/>
        <v>43615</v>
      </c>
      <c r="G9036" s="6" t="str">
        <f>IF('BCT Template'!R9035&gt;F9036,"Yes","No")</f>
        <v>No</v>
      </c>
      <c r="H9036" s="5" t="s">
        <v>189</v>
      </c>
      <c r="I9036" s="5" t="s">
        <v>190</v>
      </c>
      <c r="J9036" s="5" t="s">
        <v>184</v>
      </c>
      <c r="K9036" s="5" t="s">
        <v>185</v>
      </c>
      <c r="L9036" s="7" t="s">
        <v>164</v>
      </c>
      <c r="M9036" t="str">
        <f t="shared" si="425"/>
        <v>No</v>
      </c>
    </row>
    <row r="9037" spans="1:13" ht="15" thickBot="1" x14ac:dyDescent="0.4">
      <c r="A9037" s="5" t="s">
        <v>175</v>
      </c>
      <c r="B9037" s="5" t="s">
        <v>176</v>
      </c>
      <c r="C9037" s="5" t="s">
        <v>9238</v>
      </c>
      <c r="D9037" s="5">
        <f t="shared" si="424"/>
        <v>84710</v>
      </c>
      <c r="E9037" s="6">
        <v>42094</v>
      </c>
      <c r="F9037" s="6">
        <f t="shared" si="423"/>
        <v>42184</v>
      </c>
      <c r="G9037" s="6" t="str">
        <f>IF('BCT Template'!R9036&gt;F9037,"Yes","No")</f>
        <v>No</v>
      </c>
      <c r="H9037" s="5" t="s">
        <v>210</v>
      </c>
      <c r="I9037" s="5" t="s">
        <v>211</v>
      </c>
      <c r="J9037" s="5" t="s">
        <v>184</v>
      </c>
      <c r="K9037" s="5" t="s">
        <v>185</v>
      </c>
      <c r="L9037" s="7" t="s">
        <v>164</v>
      </c>
      <c r="M9037" t="str">
        <f t="shared" si="425"/>
        <v>No</v>
      </c>
    </row>
    <row r="9038" spans="1:13" ht="15" thickBot="1" x14ac:dyDescent="0.4">
      <c r="A9038" s="5" t="s">
        <v>175</v>
      </c>
      <c r="B9038" s="5" t="s">
        <v>176</v>
      </c>
      <c r="C9038" s="5" t="s">
        <v>9239</v>
      </c>
      <c r="D9038" s="5">
        <f t="shared" si="424"/>
        <v>29544</v>
      </c>
      <c r="E9038" s="6">
        <v>43921</v>
      </c>
      <c r="F9038" s="6">
        <f t="shared" si="423"/>
        <v>44011</v>
      </c>
      <c r="G9038" s="6" t="str">
        <f>IF('BCT Template'!R9037&gt;F9038,"Yes","No")</f>
        <v>No</v>
      </c>
      <c r="H9038" s="5" t="s">
        <v>178</v>
      </c>
      <c r="I9038" s="5" t="s">
        <v>179</v>
      </c>
      <c r="J9038" s="5" t="s">
        <v>35</v>
      </c>
      <c r="K9038" s="5" t="s">
        <v>180</v>
      </c>
      <c r="L9038" s="7" t="s">
        <v>164</v>
      </c>
      <c r="M9038" t="str">
        <f t="shared" si="425"/>
        <v>Yes</v>
      </c>
    </row>
    <row r="9039" spans="1:13" ht="15" thickBot="1" x14ac:dyDescent="0.4">
      <c r="A9039" s="5" t="s">
        <v>175</v>
      </c>
      <c r="B9039" s="5" t="s">
        <v>176</v>
      </c>
      <c r="C9039" s="5" t="s">
        <v>9240</v>
      </c>
      <c r="D9039" s="5">
        <f t="shared" si="424"/>
        <v>82441</v>
      </c>
      <c r="E9039" s="6">
        <v>43933</v>
      </c>
      <c r="F9039" s="6">
        <f t="shared" si="423"/>
        <v>44023</v>
      </c>
      <c r="G9039" s="6" t="str">
        <f>IF('BCT Template'!R9038&gt;F9039,"Yes","No")</f>
        <v>No</v>
      </c>
      <c r="H9039" s="5" t="s">
        <v>210</v>
      </c>
      <c r="I9039" s="5" t="s">
        <v>211</v>
      </c>
      <c r="J9039" s="5" t="s">
        <v>184</v>
      </c>
      <c r="K9039" s="5" t="s">
        <v>185</v>
      </c>
      <c r="L9039" s="7" t="s">
        <v>164</v>
      </c>
      <c r="M9039" t="str">
        <f t="shared" si="425"/>
        <v>No</v>
      </c>
    </row>
    <row r="9040" spans="1:13" ht="15" thickBot="1" x14ac:dyDescent="0.4">
      <c r="A9040" s="5" t="s">
        <v>175</v>
      </c>
      <c r="B9040" s="5" t="s">
        <v>176</v>
      </c>
      <c r="C9040" s="5" t="s">
        <v>9241</v>
      </c>
      <c r="D9040" s="5">
        <f t="shared" si="424"/>
        <v>80963</v>
      </c>
      <c r="E9040" s="6">
        <v>43982</v>
      </c>
      <c r="F9040" s="6">
        <f t="shared" si="423"/>
        <v>44072</v>
      </c>
      <c r="G9040" s="6" t="str">
        <f>IF('BCT Template'!R9039&gt;F9040,"Yes","No")</f>
        <v>No</v>
      </c>
      <c r="H9040" s="5" t="s">
        <v>182</v>
      </c>
      <c r="I9040" s="5" t="s">
        <v>183</v>
      </c>
      <c r="J9040" s="5" t="s">
        <v>200</v>
      </c>
      <c r="K9040" s="5" t="s">
        <v>201</v>
      </c>
      <c r="L9040" s="7" t="s">
        <v>164</v>
      </c>
      <c r="M9040" t="str">
        <f t="shared" si="425"/>
        <v>Yes</v>
      </c>
    </row>
    <row r="9041" spans="1:13" ht="15" thickBot="1" x14ac:dyDescent="0.4">
      <c r="A9041" s="5" t="s">
        <v>175</v>
      </c>
      <c r="B9041" s="5" t="s">
        <v>176</v>
      </c>
      <c r="C9041" s="5" t="s">
        <v>9242</v>
      </c>
      <c r="D9041" s="5">
        <f t="shared" si="424"/>
        <v>58373</v>
      </c>
      <c r="E9041" s="6">
        <v>41820</v>
      </c>
      <c r="F9041" s="6">
        <f t="shared" si="423"/>
        <v>41910</v>
      </c>
      <c r="G9041" s="6" t="str">
        <f>IF('BCT Template'!R9040&gt;F9041,"Yes","No")</f>
        <v>No</v>
      </c>
      <c r="H9041" s="5" t="s">
        <v>182</v>
      </c>
      <c r="I9041" s="5" t="s">
        <v>183</v>
      </c>
      <c r="J9041" s="5" t="s">
        <v>184</v>
      </c>
      <c r="K9041" s="5" t="s">
        <v>185</v>
      </c>
      <c r="L9041" s="7" t="s">
        <v>164</v>
      </c>
      <c r="M9041" t="str">
        <f t="shared" si="425"/>
        <v>No</v>
      </c>
    </row>
    <row r="9042" spans="1:13" ht="15" thickBot="1" x14ac:dyDescent="0.4">
      <c r="A9042" s="5" t="s">
        <v>175</v>
      </c>
      <c r="B9042" s="5" t="s">
        <v>176</v>
      </c>
      <c r="C9042" s="5" t="s">
        <v>9243</v>
      </c>
      <c r="D9042" s="5">
        <f t="shared" si="424"/>
        <v>82958</v>
      </c>
      <c r="E9042" s="6">
        <v>44899</v>
      </c>
      <c r="F9042" s="6">
        <f t="shared" si="423"/>
        <v>44989</v>
      </c>
      <c r="G9042" s="6" t="str">
        <f>IF('BCT Template'!R9041&gt;F9042,"Yes","No")</f>
        <v>No</v>
      </c>
      <c r="H9042" s="5" t="s">
        <v>210</v>
      </c>
      <c r="I9042" s="5" t="s">
        <v>211</v>
      </c>
      <c r="J9042" s="5" t="s">
        <v>184</v>
      </c>
      <c r="K9042" s="5" t="s">
        <v>185</v>
      </c>
      <c r="L9042" s="7" t="s">
        <v>164</v>
      </c>
      <c r="M9042" t="str">
        <f t="shared" si="425"/>
        <v>No</v>
      </c>
    </row>
    <row r="9043" spans="1:13" ht="15" thickBot="1" x14ac:dyDescent="0.4">
      <c r="A9043" s="5" t="s">
        <v>175</v>
      </c>
      <c r="B9043" s="5" t="s">
        <v>176</v>
      </c>
      <c r="C9043" s="5" t="s">
        <v>9244</v>
      </c>
      <c r="D9043" s="5">
        <f t="shared" si="424"/>
        <v>81406</v>
      </c>
      <c r="E9043" s="6">
        <v>43982</v>
      </c>
      <c r="F9043" s="6">
        <f t="shared" si="423"/>
        <v>44072</v>
      </c>
      <c r="G9043" s="6" t="str">
        <f>IF('BCT Template'!R9042&gt;F9043,"Yes","No")</f>
        <v>No</v>
      </c>
      <c r="H9043" s="5" t="s">
        <v>182</v>
      </c>
      <c r="I9043" s="5" t="s">
        <v>183</v>
      </c>
      <c r="J9043" s="5" t="s">
        <v>200</v>
      </c>
      <c r="K9043" s="5" t="s">
        <v>201</v>
      </c>
      <c r="L9043" s="7" t="s">
        <v>164</v>
      </c>
      <c r="M9043" t="str">
        <f t="shared" si="425"/>
        <v>Yes</v>
      </c>
    </row>
    <row r="9044" spans="1:13" ht="15" thickBot="1" x14ac:dyDescent="0.4">
      <c r="A9044" s="5" t="s">
        <v>175</v>
      </c>
      <c r="B9044" s="5" t="s">
        <v>176</v>
      </c>
      <c r="C9044" s="5" t="s">
        <v>9245</v>
      </c>
      <c r="D9044" s="5">
        <f t="shared" si="424"/>
        <v>30462</v>
      </c>
      <c r="E9044" s="6">
        <v>43524</v>
      </c>
      <c r="F9044" s="6">
        <f t="shared" si="423"/>
        <v>43614</v>
      </c>
      <c r="G9044" s="6" t="str">
        <f>IF('BCT Template'!R9043&gt;F9044,"Yes","No")</f>
        <v>No</v>
      </c>
      <c r="H9044" s="5" t="s">
        <v>178</v>
      </c>
      <c r="I9044" s="5" t="s">
        <v>179</v>
      </c>
      <c r="J9044" s="5" t="s">
        <v>35</v>
      </c>
      <c r="K9044" s="5" t="s">
        <v>180</v>
      </c>
      <c r="L9044" s="7" t="s">
        <v>164</v>
      </c>
      <c r="M9044" t="str">
        <f t="shared" si="425"/>
        <v>Yes</v>
      </c>
    </row>
    <row r="9045" spans="1:13" ht="15" thickBot="1" x14ac:dyDescent="0.4">
      <c r="A9045" s="5" t="s">
        <v>175</v>
      </c>
      <c r="B9045" s="5" t="s">
        <v>176</v>
      </c>
      <c r="C9045" s="5" t="s">
        <v>9246</v>
      </c>
      <c r="D9045" s="5">
        <f t="shared" si="424"/>
        <v>79796</v>
      </c>
      <c r="E9045" s="6">
        <v>41882</v>
      </c>
      <c r="F9045" s="6">
        <f t="shared" si="423"/>
        <v>41972</v>
      </c>
      <c r="G9045" s="6" t="str">
        <f>IF('BCT Template'!R9044&gt;F9045,"Yes","No")</f>
        <v>No</v>
      </c>
      <c r="H9045" s="5" t="s">
        <v>182</v>
      </c>
      <c r="I9045" s="5" t="s">
        <v>183</v>
      </c>
      <c r="J9045" s="5" t="s">
        <v>200</v>
      </c>
      <c r="K9045" s="5" t="s">
        <v>201</v>
      </c>
      <c r="L9045" s="7" t="s">
        <v>164</v>
      </c>
      <c r="M9045" t="str">
        <f t="shared" si="425"/>
        <v>Yes</v>
      </c>
    </row>
    <row r="9046" spans="1:13" ht="15" thickBot="1" x14ac:dyDescent="0.4">
      <c r="A9046" s="5" t="s">
        <v>175</v>
      </c>
      <c r="B9046" s="5" t="s">
        <v>176</v>
      </c>
      <c r="C9046" s="5" t="s">
        <v>9247</v>
      </c>
      <c r="D9046" s="5">
        <f t="shared" si="424"/>
        <v>29798</v>
      </c>
      <c r="E9046" s="6">
        <v>41820</v>
      </c>
      <c r="F9046" s="6">
        <f t="shared" ref="F9046:F9109" si="426">E9046+90</f>
        <v>41910</v>
      </c>
      <c r="G9046" s="6" t="str">
        <f>IF('BCT Template'!R9045&gt;F9046,"Yes","No")</f>
        <v>No</v>
      </c>
      <c r="H9046" s="5" t="s">
        <v>178</v>
      </c>
      <c r="I9046" s="5" t="s">
        <v>179</v>
      </c>
      <c r="J9046" s="5" t="s">
        <v>35</v>
      </c>
      <c r="K9046" s="5" t="s">
        <v>180</v>
      </c>
      <c r="L9046" s="7" t="s">
        <v>164</v>
      </c>
      <c r="M9046" t="str">
        <f t="shared" si="425"/>
        <v>Yes</v>
      </c>
    </row>
    <row r="9047" spans="1:13" ht="15" thickBot="1" x14ac:dyDescent="0.4">
      <c r="A9047" s="5" t="s">
        <v>175</v>
      </c>
      <c r="B9047" s="5" t="s">
        <v>176</v>
      </c>
      <c r="C9047" s="5" t="s">
        <v>9248</v>
      </c>
      <c r="D9047" s="5">
        <f t="shared" si="424"/>
        <v>29201</v>
      </c>
      <c r="E9047" s="6">
        <v>44012</v>
      </c>
      <c r="F9047" s="6">
        <f t="shared" si="426"/>
        <v>44102</v>
      </c>
      <c r="G9047" s="6" t="str">
        <f>IF('BCT Template'!R9046&gt;F9047,"Yes","No")</f>
        <v>No</v>
      </c>
      <c r="H9047" s="5" t="s">
        <v>178</v>
      </c>
      <c r="I9047" s="5" t="s">
        <v>179</v>
      </c>
      <c r="J9047" s="5" t="s">
        <v>35</v>
      </c>
      <c r="K9047" s="5" t="s">
        <v>180</v>
      </c>
      <c r="L9047" s="7" t="s">
        <v>164</v>
      </c>
      <c r="M9047" t="str">
        <f t="shared" si="425"/>
        <v>Yes</v>
      </c>
    </row>
    <row r="9048" spans="1:13" ht="15" thickBot="1" x14ac:dyDescent="0.4">
      <c r="A9048" s="5" t="s">
        <v>175</v>
      </c>
      <c r="B9048" s="5" t="s">
        <v>176</v>
      </c>
      <c r="C9048" s="5" t="s">
        <v>9249</v>
      </c>
      <c r="D9048" s="5">
        <f t="shared" si="424"/>
        <v>29188</v>
      </c>
      <c r="E9048" s="6">
        <v>43889</v>
      </c>
      <c r="F9048" s="6">
        <f t="shared" si="426"/>
        <v>43979</v>
      </c>
      <c r="G9048" s="6" t="str">
        <f>IF('BCT Template'!R9047&gt;F9048,"Yes","No")</f>
        <v>No</v>
      </c>
      <c r="H9048" s="5" t="s">
        <v>178</v>
      </c>
      <c r="I9048" s="5" t="s">
        <v>179</v>
      </c>
      <c r="J9048" s="5" t="s">
        <v>35</v>
      </c>
      <c r="K9048" s="5" t="s">
        <v>180</v>
      </c>
      <c r="L9048" s="7" t="s">
        <v>164</v>
      </c>
      <c r="M9048" t="str">
        <f t="shared" si="425"/>
        <v>Yes</v>
      </c>
    </row>
    <row r="9049" spans="1:13" ht="15" thickBot="1" x14ac:dyDescent="0.4">
      <c r="A9049" s="5" t="s">
        <v>175</v>
      </c>
      <c r="B9049" s="5" t="s">
        <v>176</v>
      </c>
      <c r="C9049" s="5" t="s">
        <v>9250</v>
      </c>
      <c r="D9049" s="5">
        <f t="shared" si="424"/>
        <v>29321</v>
      </c>
      <c r="E9049" s="6">
        <v>44196</v>
      </c>
      <c r="F9049" s="6">
        <f t="shared" si="426"/>
        <v>44286</v>
      </c>
      <c r="G9049" s="6" t="str">
        <f>IF('BCT Template'!R9048&gt;F9049,"Yes","No")</f>
        <v>No</v>
      </c>
      <c r="H9049" s="5" t="s">
        <v>178</v>
      </c>
      <c r="I9049" s="5" t="s">
        <v>179</v>
      </c>
      <c r="J9049" s="5" t="s">
        <v>35</v>
      </c>
      <c r="K9049" s="5" t="s">
        <v>180</v>
      </c>
      <c r="L9049" s="7" t="s">
        <v>164</v>
      </c>
      <c r="M9049" t="str">
        <f t="shared" si="425"/>
        <v>Yes</v>
      </c>
    </row>
    <row r="9050" spans="1:13" ht="15" thickBot="1" x14ac:dyDescent="0.4">
      <c r="A9050" s="5" t="s">
        <v>175</v>
      </c>
      <c r="B9050" s="5" t="s">
        <v>176</v>
      </c>
      <c r="C9050" s="5" t="s">
        <v>9251</v>
      </c>
      <c r="D9050" s="5">
        <f t="shared" si="424"/>
        <v>82540</v>
      </c>
      <c r="E9050" s="6">
        <v>44106</v>
      </c>
      <c r="F9050" s="6">
        <f t="shared" si="426"/>
        <v>44196</v>
      </c>
      <c r="G9050" s="6" t="str">
        <f>IF('BCT Template'!R9049&gt;F9050,"Yes","No")</f>
        <v>No</v>
      </c>
      <c r="H9050" s="5" t="s">
        <v>210</v>
      </c>
      <c r="I9050" s="5" t="s">
        <v>211</v>
      </c>
      <c r="J9050" s="5" t="s">
        <v>184</v>
      </c>
      <c r="K9050" s="5" t="s">
        <v>185</v>
      </c>
      <c r="L9050" s="7" t="s">
        <v>164</v>
      </c>
      <c r="M9050" t="str">
        <f t="shared" si="425"/>
        <v>No</v>
      </c>
    </row>
    <row r="9051" spans="1:13" ht="15" thickBot="1" x14ac:dyDescent="0.4">
      <c r="A9051" s="5" t="s">
        <v>175</v>
      </c>
      <c r="B9051" s="5" t="s">
        <v>176</v>
      </c>
      <c r="C9051" s="5" t="s">
        <v>9252</v>
      </c>
      <c r="D9051" s="5">
        <f t="shared" si="424"/>
        <v>22943</v>
      </c>
      <c r="E9051" s="6">
        <v>44074</v>
      </c>
      <c r="F9051" s="6">
        <f t="shared" si="426"/>
        <v>44164</v>
      </c>
      <c r="G9051" s="6" t="str">
        <f>IF('BCT Template'!R9050&gt;F9051,"Yes","No")</f>
        <v>No</v>
      </c>
      <c r="H9051" s="5" t="s">
        <v>178</v>
      </c>
      <c r="I9051" s="5" t="s">
        <v>179</v>
      </c>
      <c r="J9051" s="5" t="s">
        <v>35</v>
      </c>
      <c r="K9051" s="5" t="s">
        <v>180</v>
      </c>
      <c r="L9051" s="7" t="s">
        <v>164</v>
      </c>
      <c r="M9051" t="str">
        <f t="shared" si="425"/>
        <v>Yes</v>
      </c>
    </row>
    <row r="9052" spans="1:13" ht="15" thickBot="1" x14ac:dyDescent="0.4">
      <c r="A9052" s="5" t="s">
        <v>175</v>
      </c>
      <c r="B9052" s="5" t="s">
        <v>176</v>
      </c>
      <c r="C9052" s="5" t="s">
        <v>9253</v>
      </c>
      <c r="D9052" s="5">
        <f t="shared" si="424"/>
        <v>23553</v>
      </c>
      <c r="E9052" s="6">
        <v>43404</v>
      </c>
      <c r="F9052" s="6">
        <f t="shared" si="426"/>
        <v>43494</v>
      </c>
      <c r="G9052" s="6" t="str">
        <f>IF('BCT Template'!R9051&gt;F9052,"Yes","No")</f>
        <v>No</v>
      </c>
      <c r="H9052" s="5" t="s">
        <v>178</v>
      </c>
      <c r="I9052" s="5" t="s">
        <v>179</v>
      </c>
      <c r="J9052" s="5" t="s">
        <v>35</v>
      </c>
      <c r="K9052" s="5" t="s">
        <v>180</v>
      </c>
      <c r="L9052" s="7" t="s">
        <v>164</v>
      </c>
      <c r="M9052" t="str">
        <f t="shared" si="425"/>
        <v>Yes</v>
      </c>
    </row>
    <row r="9053" spans="1:13" ht="15" thickBot="1" x14ac:dyDescent="0.4">
      <c r="A9053" s="5" t="s">
        <v>175</v>
      </c>
      <c r="B9053" s="5" t="s">
        <v>176</v>
      </c>
      <c r="C9053" s="5" t="s">
        <v>9254</v>
      </c>
      <c r="D9053" s="5">
        <f t="shared" si="424"/>
        <v>77687</v>
      </c>
      <c r="E9053" s="6">
        <v>43220</v>
      </c>
      <c r="F9053" s="6">
        <f t="shared" si="426"/>
        <v>43310</v>
      </c>
      <c r="G9053" s="6" t="str">
        <f>IF('BCT Template'!R9052&gt;F9053,"Yes","No")</f>
        <v>No</v>
      </c>
      <c r="H9053" s="5" t="s">
        <v>189</v>
      </c>
      <c r="I9053" s="5" t="s">
        <v>190</v>
      </c>
      <c r="J9053" s="5" t="s">
        <v>184</v>
      </c>
      <c r="K9053" s="5" t="s">
        <v>185</v>
      </c>
      <c r="L9053" s="7" t="s">
        <v>164</v>
      </c>
      <c r="M9053" t="str">
        <f t="shared" si="425"/>
        <v>No</v>
      </c>
    </row>
    <row r="9054" spans="1:13" ht="15" thickBot="1" x14ac:dyDescent="0.4">
      <c r="A9054" s="5" t="s">
        <v>175</v>
      </c>
      <c r="B9054" s="5" t="s">
        <v>176</v>
      </c>
      <c r="C9054" s="5" t="s">
        <v>9255</v>
      </c>
      <c r="D9054" s="5">
        <f t="shared" si="424"/>
        <v>80051</v>
      </c>
      <c r="E9054" s="6">
        <v>41820</v>
      </c>
      <c r="F9054" s="6">
        <f t="shared" si="426"/>
        <v>41910</v>
      </c>
      <c r="G9054" s="6" t="str">
        <f>IF('BCT Template'!R9053&gt;F9054,"Yes","No")</f>
        <v>No</v>
      </c>
      <c r="H9054" s="5" t="s">
        <v>182</v>
      </c>
      <c r="I9054" s="5" t="s">
        <v>183</v>
      </c>
      <c r="J9054" s="5" t="s">
        <v>184</v>
      </c>
      <c r="K9054" s="5" t="s">
        <v>185</v>
      </c>
      <c r="L9054" s="7" t="s">
        <v>164</v>
      </c>
      <c r="M9054" t="str">
        <f t="shared" si="425"/>
        <v>No</v>
      </c>
    </row>
    <row r="9055" spans="1:13" ht="15" thickBot="1" x14ac:dyDescent="0.4">
      <c r="A9055" s="5" t="s">
        <v>175</v>
      </c>
      <c r="B9055" s="5" t="s">
        <v>176</v>
      </c>
      <c r="C9055" s="5" t="s">
        <v>9256</v>
      </c>
      <c r="D9055" s="5">
        <f t="shared" si="424"/>
        <v>59712</v>
      </c>
      <c r="E9055" s="6">
        <v>42247</v>
      </c>
      <c r="F9055" s="6">
        <f t="shared" si="426"/>
        <v>42337</v>
      </c>
      <c r="G9055" s="6" t="str">
        <f>IF('BCT Template'!R9054&gt;F9055,"Yes","No")</f>
        <v>No</v>
      </c>
      <c r="H9055" s="5" t="s">
        <v>182</v>
      </c>
      <c r="I9055" s="5" t="s">
        <v>183</v>
      </c>
      <c r="J9055" s="5" t="s">
        <v>200</v>
      </c>
      <c r="K9055" s="5" t="s">
        <v>201</v>
      </c>
      <c r="L9055" s="7" t="s">
        <v>164</v>
      </c>
      <c r="M9055" t="str">
        <f t="shared" si="425"/>
        <v>Yes</v>
      </c>
    </row>
    <row r="9056" spans="1:13" ht="15" thickBot="1" x14ac:dyDescent="0.4">
      <c r="A9056" s="5" t="s">
        <v>175</v>
      </c>
      <c r="B9056" s="5" t="s">
        <v>176</v>
      </c>
      <c r="C9056" s="5" t="s">
        <v>9257</v>
      </c>
      <c r="D9056" s="5">
        <f t="shared" si="424"/>
        <v>59748</v>
      </c>
      <c r="E9056" s="6">
        <v>44377</v>
      </c>
      <c r="F9056" s="6">
        <f t="shared" si="426"/>
        <v>44467</v>
      </c>
      <c r="G9056" s="6" t="str">
        <f>IF('BCT Template'!R9055&gt;F9056,"Yes","No")</f>
        <v>No</v>
      </c>
      <c r="H9056" s="5" t="s">
        <v>182</v>
      </c>
      <c r="I9056" s="5" t="s">
        <v>183</v>
      </c>
      <c r="J9056" s="5" t="s">
        <v>184</v>
      </c>
      <c r="K9056" s="5" t="s">
        <v>185</v>
      </c>
      <c r="L9056" s="7" t="s">
        <v>164</v>
      </c>
      <c r="M9056" t="str">
        <f t="shared" si="425"/>
        <v>No</v>
      </c>
    </row>
    <row r="9057" spans="1:13" ht="15" thickBot="1" x14ac:dyDescent="0.4">
      <c r="A9057" s="5" t="s">
        <v>175</v>
      </c>
      <c r="B9057" s="5" t="s">
        <v>176</v>
      </c>
      <c r="C9057" s="5" t="s">
        <v>9258</v>
      </c>
      <c r="D9057" s="5">
        <f t="shared" si="424"/>
        <v>57102</v>
      </c>
      <c r="E9057" s="6">
        <v>44681</v>
      </c>
      <c r="F9057" s="6">
        <f t="shared" si="426"/>
        <v>44771</v>
      </c>
      <c r="G9057" s="6" t="str">
        <f>IF('BCT Template'!R9056&gt;F9057,"Yes","No")</f>
        <v>No</v>
      </c>
      <c r="H9057" s="5" t="s">
        <v>189</v>
      </c>
      <c r="I9057" s="5" t="s">
        <v>190</v>
      </c>
      <c r="J9057" s="5" t="s">
        <v>184</v>
      </c>
      <c r="K9057" s="5" t="s">
        <v>185</v>
      </c>
      <c r="L9057" s="7" t="s">
        <v>164</v>
      </c>
      <c r="M9057" t="str">
        <f t="shared" si="425"/>
        <v>No</v>
      </c>
    </row>
    <row r="9058" spans="1:13" ht="15" thickBot="1" x14ac:dyDescent="0.4">
      <c r="A9058" s="5" t="s">
        <v>175</v>
      </c>
      <c r="B9058" s="5" t="s">
        <v>176</v>
      </c>
      <c r="C9058" s="5" t="s">
        <v>9259</v>
      </c>
      <c r="D9058" s="5">
        <f t="shared" si="424"/>
        <v>82640</v>
      </c>
      <c r="E9058" s="6">
        <v>44269</v>
      </c>
      <c r="F9058" s="6">
        <f t="shared" si="426"/>
        <v>44359</v>
      </c>
      <c r="G9058" s="6" t="str">
        <f>IF('BCT Template'!R9057&gt;F9058,"Yes","No")</f>
        <v>No</v>
      </c>
      <c r="H9058" s="5" t="s">
        <v>210</v>
      </c>
      <c r="I9058" s="5" t="s">
        <v>211</v>
      </c>
      <c r="J9058" s="5" t="s">
        <v>184</v>
      </c>
      <c r="K9058" s="5" t="s">
        <v>185</v>
      </c>
      <c r="L9058" s="7" t="s">
        <v>164</v>
      </c>
      <c r="M9058" t="str">
        <f t="shared" si="425"/>
        <v>No</v>
      </c>
    </row>
    <row r="9059" spans="1:13" ht="15" thickBot="1" x14ac:dyDescent="0.4">
      <c r="A9059" s="5" t="s">
        <v>175</v>
      </c>
      <c r="B9059" s="5" t="s">
        <v>176</v>
      </c>
      <c r="C9059" s="5" t="s">
        <v>9260</v>
      </c>
      <c r="D9059" s="5">
        <f t="shared" si="424"/>
        <v>58564</v>
      </c>
      <c r="E9059" s="6">
        <v>41852</v>
      </c>
      <c r="F9059" s="6">
        <f t="shared" si="426"/>
        <v>41942</v>
      </c>
      <c r="G9059" s="6" t="str">
        <f>IF('BCT Template'!R9058&gt;F9059,"Yes","No")</f>
        <v>No</v>
      </c>
      <c r="H9059" s="5" t="s">
        <v>182</v>
      </c>
      <c r="I9059" s="5" t="s">
        <v>183</v>
      </c>
      <c r="J9059" s="5" t="s">
        <v>184</v>
      </c>
      <c r="K9059" s="5" t="s">
        <v>185</v>
      </c>
      <c r="L9059" s="7" t="s">
        <v>164</v>
      </c>
      <c r="M9059" t="str">
        <f t="shared" si="425"/>
        <v>No</v>
      </c>
    </row>
    <row r="9060" spans="1:13" ht="15" thickBot="1" x14ac:dyDescent="0.4">
      <c r="A9060" s="5" t="s">
        <v>175</v>
      </c>
      <c r="B9060" s="5" t="s">
        <v>176</v>
      </c>
      <c r="C9060" s="5" t="s">
        <v>9261</v>
      </c>
      <c r="D9060" s="5">
        <f t="shared" si="424"/>
        <v>79053</v>
      </c>
      <c r="E9060" s="6">
        <v>44101</v>
      </c>
      <c r="F9060" s="6">
        <f t="shared" si="426"/>
        <v>44191</v>
      </c>
      <c r="G9060" s="6" t="str">
        <f>IF('BCT Template'!R9059&gt;F9060,"Yes","No")</f>
        <v>No</v>
      </c>
      <c r="H9060" s="5" t="s">
        <v>189</v>
      </c>
      <c r="I9060" s="5" t="s">
        <v>190</v>
      </c>
      <c r="J9060" s="5" t="s">
        <v>200</v>
      </c>
      <c r="K9060" s="5" t="s">
        <v>201</v>
      </c>
      <c r="L9060" s="7" t="s">
        <v>164</v>
      </c>
      <c r="M9060" t="str">
        <f t="shared" si="425"/>
        <v>Yes</v>
      </c>
    </row>
    <row r="9061" spans="1:13" ht="15" thickBot="1" x14ac:dyDescent="0.4">
      <c r="A9061" s="5" t="s">
        <v>175</v>
      </c>
      <c r="B9061" s="5" t="s">
        <v>176</v>
      </c>
      <c r="C9061" s="5" t="s">
        <v>9262</v>
      </c>
      <c r="D9061" s="5">
        <f t="shared" si="424"/>
        <v>79703</v>
      </c>
      <c r="E9061" s="6">
        <v>44196</v>
      </c>
      <c r="F9061" s="6">
        <f t="shared" si="426"/>
        <v>44286</v>
      </c>
      <c r="G9061" s="6" t="str">
        <f>IF('BCT Template'!R9060&gt;F9061,"Yes","No")</f>
        <v>No</v>
      </c>
      <c r="H9061" s="5" t="s">
        <v>182</v>
      </c>
      <c r="I9061" s="5" t="s">
        <v>183</v>
      </c>
      <c r="J9061" s="5" t="s">
        <v>200</v>
      </c>
      <c r="K9061" s="5" t="s">
        <v>201</v>
      </c>
      <c r="L9061" s="7" t="s">
        <v>164</v>
      </c>
      <c r="M9061" t="str">
        <f t="shared" si="425"/>
        <v>Yes</v>
      </c>
    </row>
    <row r="9062" spans="1:13" ht="15" thickBot="1" x14ac:dyDescent="0.4">
      <c r="A9062" s="5" t="s">
        <v>175</v>
      </c>
      <c r="B9062" s="5" t="s">
        <v>176</v>
      </c>
      <c r="C9062" s="5" t="s">
        <v>9263</v>
      </c>
      <c r="D9062" s="5">
        <f t="shared" si="424"/>
        <v>20861</v>
      </c>
      <c r="E9062" s="6">
        <v>44081</v>
      </c>
      <c r="F9062" s="6">
        <f t="shared" si="426"/>
        <v>44171</v>
      </c>
      <c r="G9062" s="6" t="str">
        <f>IF('BCT Template'!R9061&gt;F9062,"Yes","No")</f>
        <v>No</v>
      </c>
      <c r="H9062" s="5" t="s">
        <v>197</v>
      </c>
      <c r="I9062" s="5" t="s">
        <v>198</v>
      </c>
      <c r="J9062" s="5" t="s">
        <v>184</v>
      </c>
      <c r="K9062" s="5" t="s">
        <v>185</v>
      </c>
      <c r="L9062" s="7" t="s">
        <v>164</v>
      </c>
      <c r="M9062" t="str">
        <f t="shared" si="425"/>
        <v>No</v>
      </c>
    </row>
    <row r="9063" spans="1:13" ht="15" thickBot="1" x14ac:dyDescent="0.4">
      <c r="A9063" s="5" t="s">
        <v>175</v>
      </c>
      <c r="B9063" s="5" t="s">
        <v>176</v>
      </c>
      <c r="C9063" s="5" t="s">
        <v>9264</v>
      </c>
      <c r="D9063" s="5">
        <f t="shared" si="424"/>
        <v>29882</v>
      </c>
      <c r="E9063" s="6">
        <v>39599</v>
      </c>
      <c r="F9063" s="6">
        <f t="shared" si="426"/>
        <v>39689</v>
      </c>
      <c r="G9063" s="6" t="str">
        <f>IF('BCT Template'!R9062&gt;F9063,"Yes","No")</f>
        <v>No</v>
      </c>
      <c r="H9063" s="5" t="s">
        <v>178</v>
      </c>
      <c r="I9063" s="5" t="s">
        <v>179</v>
      </c>
      <c r="J9063" s="5" t="s">
        <v>35</v>
      </c>
      <c r="K9063" s="5" t="s">
        <v>180</v>
      </c>
      <c r="L9063" s="7" t="s">
        <v>164</v>
      </c>
      <c r="M9063" t="str">
        <f t="shared" si="425"/>
        <v>Yes</v>
      </c>
    </row>
    <row r="9064" spans="1:13" ht="15" thickBot="1" x14ac:dyDescent="0.4">
      <c r="A9064" s="5" t="s">
        <v>175</v>
      </c>
      <c r="B9064" s="5" t="s">
        <v>176</v>
      </c>
      <c r="C9064" s="5" t="s">
        <v>9265</v>
      </c>
      <c r="D9064" s="5">
        <f t="shared" si="424"/>
        <v>58705</v>
      </c>
      <c r="E9064" s="6">
        <v>44012</v>
      </c>
      <c r="F9064" s="6">
        <f t="shared" si="426"/>
        <v>44102</v>
      </c>
      <c r="G9064" s="6" t="str">
        <f>IF('BCT Template'!R9063&gt;F9064,"Yes","No")</f>
        <v>No</v>
      </c>
      <c r="H9064" s="5" t="s">
        <v>182</v>
      </c>
      <c r="I9064" s="5" t="s">
        <v>183</v>
      </c>
      <c r="J9064" s="5" t="s">
        <v>184</v>
      </c>
      <c r="K9064" s="5" t="s">
        <v>185</v>
      </c>
      <c r="L9064" s="7" t="s">
        <v>164</v>
      </c>
      <c r="M9064" t="str">
        <f t="shared" si="425"/>
        <v>No</v>
      </c>
    </row>
    <row r="9065" spans="1:13" ht="15" thickBot="1" x14ac:dyDescent="0.4">
      <c r="A9065" s="5" t="s">
        <v>175</v>
      </c>
      <c r="B9065" s="5" t="s">
        <v>176</v>
      </c>
      <c r="C9065" s="5" t="s">
        <v>9266</v>
      </c>
      <c r="D9065" s="5">
        <f t="shared" si="424"/>
        <v>21830</v>
      </c>
      <c r="E9065" s="6">
        <v>43585</v>
      </c>
      <c r="F9065" s="6">
        <f t="shared" si="426"/>
        <v>43675</v>
      </c>
      <c r="G9065" s="6" t="str">
        <f>IF('BCT Template'!R9064&gt;F9065,"Yes","No")</f>
        <v>No</v>
      </c>
      <c r="H9065" s="5" t="s">
        <v>178</v>
      </c>
      <c r="I9065" s="5" t="s">
        <v>179</v>
      </c>
      <c r="J9065" s="5" t="s">
        <v>35</v>
      </c>
      <c r="K9065" s="5" t="s">
        <v>180</v>
      </c>
      <c r="L9065" s="7" t="s">
        <v>164</v>
      </c>
      <c r="M9065" t="str">
        <f t="shared" si="425"/>
        <v>Yes</v>
      </c>
    </row>
    <row r="9066" spans="1:13" ht="15" thickBot="1" x14ac:dyDescent="0.4">
      <c r="A9066" s="5" t="s">
        <v>175</v>
      </c>
      <c r="B9066" s="5" t="s">
        <v>176</v>
      </c>
      <c r="C9066" s="5" t="s">
        <v>9267</v>
      </c>
      <c r="D9066" s="5">
        <f t="shared" si="424"/>
        <v>18202</v>
      </c>
      <c r="E9066" s="6">
        <v>42916</v>
      </c>
      <c r="F9066" s="6">
        <f t="shared" si="426"/>
        <v>43006</v>
      </c>
      <c r="G9066" s="6" t="str">
        <f>IF('BCT Template'!R9065&gt;F9066,"Yes","No")</f>
        <v>No</v>
      </c>
      <c r="H9066" s="5" t="s">
        <v>234</v>
      </c>
      <c r="I9066" s="5" t="s">
        <v>235</v>
      </c>
      <c r="J9066" s="5" t="s">
        <v>184</v>
      </c>
      <c r="K9066" s="5" t="s">
        <v>185</v>
      </c>
      <c r="L9066" s="7" t="s">
        <v>164</v>
      </c>
      <c r="M9066" t="str">
        <f t="shared" si="425"/>
        <v>No</v>
      </c>
    </row>
    <row r="9067" spans="1:13" ht="15" thickBot="1" x14ac:dyDescent="0.4">
      <c r="A9067" s="5" t="s">
        <v>175</v>
      </c>
      <c r="B9067" s="5" t="s">
        <v>176</v>
      </c>
      <c r="C9067" s="5" t="s">
        <v>9268</v>
      </c>
      <c r="D9067" s="5">
        <f t="shared" si="424"/>
        <v>29762</v>
      </c>
      <c r="E9067" s="6">
        <v>44074</v>
      </c>
      <c r="F9067" s="6">
        <f t="shared" si="426"/>
        <v>44164</v>
      </c>
      <c r="G9067" s="6" t="str">
        <f>IF('BCT Template'!R9066&gt;F9067,"Yes","No")</f>
        <v>No</v>
      </c>
      <c r="H9067" s="5" t="s">
        <v>178</v>
      </c>
      <c r="I9067" s="5" t="s">
        <v>179</v>
      </c>
      <c r="J9067" s="5" t="s">
        <v>35</v>
      </c>
      <c r="K9067" s="5" t="s">
        <v>180</v>
      </c>
      <c r="L9067" s="7" t="s">
        <v>164</v>
      </c>
      <c r="M9067" t="str">
        <f t="shared" si="425"/>
        <v>Yes</v>
      </c>
    </row>
    <row r="9068" spans="1:13" ht="15" thickBot="1" x14ac:dyDescent="0.4">
      <c r="A9068" s="5" t="s">
        <v>175</v>
      </c>
      <c r="B9068" s="5" t="s">
        <v>176</v>
      </c>
      <c r="C9068" s="5" t="s">
        <v>9269</v>
      </c>
      <c r="D9068" s="5">
        <f t="shared" si="424"/>
        <v>21605</v>
      </c>
      <c r="E9068" s="6">
        <v>44439</v>
      </c>
      <c r="F9068" s="6">
        <f t="shared" si="426"/>
        <v>44529</v>
      </c>
      <c r="G9068" s="6" t="str">
        <f>IF('BCT Template'!R9067&gt;F9068,"Yes","No")</f>
        <v>No</v>
      </c>
      <c r="H9068" s="5" t="s">
        <v>178</v>
      </c>
      <c r="I9068" s="5" t="s">
        <v>179</v>
      </c>
      <c r="J9068" s="5" t="s">
        <v>35</v>
      </c>
      <c r="K9068" s="5" t="s">
        <v>180</v>
      </c>
      <c r="L9068" s="7" t="s">
        <v>164</v>
      </c>
      <c r="M9068" t="str">
        <f t="shared" si="425"/>
        <v>Yes</v>
      </c>
    </row>
    <row r="9069" spans="1:13" ht="15" thickBot="1" x14ac:dyDescent="0.4">
      <c r="A9069" s="5" t="s">
        <v>175</v>
      </c>
      <c r="B9069" s="5" t="s">
        <v>176</v>
      </c>
      <c r="C9069" s="5" t="s">
        <v>9270</v>
      </c>
      <c r="D9069" s="5">
        <f t="shared" si="424"/>
        <v>59215</v>
      </c>
      <c r="E9069" s="6">
        <v>43404</v>
      </c>
      <c r="F9069" s="6">
        <f t="shared" si="426"/>
        <v>43494</v>
      </c>
      <c r="G9069" s="6" t="str">
        <f>IF('BCT Template'!R9068&gt;F9069,"Yes","No")</f>
        <v>No</v>
      </c>
      <c r="H9069" s="5" t="s">
        <v>182</v>
      </c>
      <c r="I9069" s="5" t="s">
        <v>183</v>
      </c>
      <c r="J9069" s="5" t="s">
        <v>184</v>
      </c>
      <c r="K9069" s="5" t="s">
        <v>185</v>
      </c>
      <c r="L9069" s="7" t="s">
        <v>164</v>
      </c>
      <c r="M9069" t="str">
        <f t="shared" si="425"/>
        <v>No</v>
      </c>
    </row>
    <row r="9070" spans="1:13" ht="15" thickBot="1" x14ac:dyDescent="0.4">
      <c r="A9070" s="5" t="s">
        <v>175</v>
      </c>
      <c r="B9070" s="5" t="s">
        <v>176</v>
      </c>
      <c r="C9070" s="5" t="s">
        <v>9271</v>
      </c>
      <c r="D9070" s="5">
        <f t="shared" si="424"/>
        <v>82806</v>
      </c>
      <c r="E9070" s="6">
        <v>44542</v>
      </c>
      <c r="F9070" s="6">
        <f t="shared" si="426"/>
        <v>44632</v>
      </c>
      <c r="G9070" s="6" t="str">
        <f>IF('BCT Template'!R9069&gt;F9070,"Yes","No")</f>
        <v>No</v>
      </c>
      <c r="H9070" s="5" t="s">
        <v>210</v>
      </c>
      <c r="I9070" s="5" t="s">
        <v>211</v>
      </c>
      <c r="J9070" s="5" t="s">
        <v>184</v>
      </c>
      <c r="K9070" s="5" t="s">
        <v>185</v>
      </c>
      <c r="L9070" s="7" t="s">
        <v>164</v>
      </c>
      <c r="M9070" t="str">
        <f t="shared" si="425"/>
        <v>No</v>
      </c>
    </row>
    <row r="9071" spans="1:13" ht="15" thickBot="1" x14ac:dyDescent="0.4">
      <c r="A9071" s="5" t="s">
        <v>175</v>
      </c>
      <c r="B9071" s="5" t="s">
        <v>176</v>
      </c>
      <c r="C9071" s="5" t="s">
        <v>9272</v>
      </c>
      <c r="D9071" s="5">
        <f t="shared" si="424"/>
        <v>81268</v>
      </c>
      <c r="E9071" s="6">
        <v>44074</v>
      </c>
      <c r="F9071" s="6">
        <f t="shared" si="426"/>
        <v>44164</v>
      </c>
      <c r="G9071" s="6" t="str">
        <f>IF('BCT Template'!R9070&gt;F9071,"Yes","No")</f>
        <v>No</v>
      </c>
      <c r="H9071" s="5" t="s">
        <v>182</v>
      </c>
      <c r="I9071" s="5" t="s">
        <v>183</v>
      </c>
      <c r="J9071" s="5" t="s">
        <v>184</v>
      </c>
      <c r="K9071" s="5" t="s">
        <v>185</v>
      </c>
      <c r="L9071" s="7" t="s">
        <v>164</v>
      </c>
      <c r="M9071" t="str">
        <f t="shared" si="425"/>
        <v>No</v>
      </c>
    </row>
    <row r="9072" spans="1:13" ht="15" thickBot="1" x14ac:dyDescent="0.4">
      <c r="A9072" s="5" t="s">
        <v>175</v>
      </c>
      <c r="B9072" s="5" t="s">
        <v>176</v>
      </c>
      <c r="C9072" s="5" t="s">
        <v>9273</v>
      </c>
      <c r="D9072" s="5">
        <f t="shared" si="424"/>
        <v>30436</v>
      </c>
      <c r="E9072" s="6">
        <v>43251</v>
      </c>
      <c r="F9072" s="6">
        <f t="shared" si="426"/>
        <v>43341</v>
      </c>
      <c r="G9072" s="6" t="str">
        <f>IF('BCT Template'!R9071&gt;F9072,"Yes","No")</f>
        <v>No</v>
      </c>
      <c r="H9072" s="5" t="s">
        <v>178</v>
      </c>
      <c r="I9072" s="5" t="s">
        <v>179</v>
      </c>
      <c r="J9072" s="5" t="s">
        <v>35</v>
      </c>
      <c r="K9072" s="5" t="s">
        <v>180</v>
      </c>
      <c r="L9072" s="7" t="s">
        <v>164</v>
      </c>
      <c r="M9072" t="str">
        <f t="shared" si="425"/>
        <v>Yes</v>
      </c>
    </row>
    <row r="9073" spans="1:13" ht="15" thickBot="1" x14ac:dyDescent="0.4">
      <c r="A9073" s="5" t="s">
        <v>175</v>
      </c>
      <c r="B9073" s="5" t="s">
        <v>176</v>
      </c>
      <c r="C9073" s="5" t="s">
        <v>9274</v>
      </c>
      <c r="D9073" s="5">
        <f t="shared" si="424"/>
        <v>22761</v>
      </c>
      <c r="E9073" s="6">
        <v>43343</v>
      </c>
      <c r="F9073" s="6">
        <f t="shared" si="426"/>
        <v>43433</v>
      </c>
      <c r="G9073" s="6" t="str">
        <f>IF('BCT Template'!R9072&gt;F9073,"Yes","No")</f>
        <v>No</v>
      </c>
      <c r="H9073" s="5" t="s">
        <v>178</v>
      </c>
      <c r="I9073" s="5" t="s">
        <v>179</v>
      </c>
      <c r="J9073" s="5" t="s">
        <v>35</v>
      </c>
      <c r="K9073" s="5" t="s">
        <v>180</v>
      </c>
      <c r="L9073" s="7" t="s">
        <v>164</v>
      </c>
      <c r="M9073" t="str">
        <f t="shared" si="425"/>
        <v>Yes</v>
      </c>
    </row>
    <row r="9074" spans="1:13" ht="15" thickBot="1" x14ac:dyDescent="0.4">
      <c r="A9074" s="5" t="s">
        <v>175</v>
      </c>
      <c r="B9074" s="5" t="s">
        <v>176</v>
      </c>
      <c r="C9074" s="5" t="s">
        <v>9275</v>
      </c>
      <c r="D9074" s="5">
        <f t="shared" si="424"/>
        <v>80517</v>
      </c>
      <c r="E9074" s="6">
        <v>41882</v>
      </c>
      <c r="F9074" s="6">
        <f t="shared" si="426"/>
        <v>41972</v>
      </c>
      <c r="G9074" s="6" t="str">
        <f>IF('BCT Template'!R9073&gt;F9074,"Yes","No")</f>
        <v>No</v>
      </c>
      <c r="H9074" s="5" t="s">
        <v>182</v>
      </c>
      <c r="I9074" s="5" t="s">
        <v>183</v>
      </c>
      <c r="J9074" s="5" t="s">
        <v>200</v>
      </c>
      <c r="K9074" s="5" t="s">
        <v>201</v>
      </c>
      <c r="L9074" s="7" t="s">
        <v>164</v>
      </c>
      <c r="M9074" t="str">
        <f t="shared" si="425"/>
        <v>Yes</v>
      </c>
    </row>
    <row r="9075" spans="1:13" ht="15" thickBot="1" x14ac:dyDescent="0.4">
      <c r="A9075" s="5" t="s">
        <v>175</v>
      </c>
      <c r="B9075" s="5" t="s">
        <v>176</v>
      </c>
      <c r="C9075" s="5" t="s">
        <v>9276</v>
      </c>
      <c r="D9075" s="5">
        <f t="shared" si="424"/>
        <v>81412</v>
      </c>
      <c r="E9075" s="6">
        <v>43251</v>
      </c>
      <c r="F9075" s="6">
        <f t="shared" si="426"/>
        <v>43341</v>
      </c>
      <c r="G9075" s="6" t="str">
        <f>IF('BCT Template'!R9074&gt;F9075,"Yes","No")</f>
        <v>No</v>
      </c>
      <c r="H9075" s="5" t="s">
        <v>182</v>
      </c>
      <c r="I9075" s="5" t="s">
        <v>183</v>
      </c>
      <c r="J9075" s="5" t="s">
        <v>184</v>
      </c>
      <c r="K9075" s="5" t="s">
        <v>185</v>
      </c>
      <c r="L9075" s="7" t="s">
        <v>164</v>
      </c>
      <c r="M9075" t="str">
        <f t="shared" si="425"/>
        <v>No</v>
      </c>
    </row>
    <row r="9076" spans="1:13" ht="15" thickBot="1" x14ac:dyDescent="0.4">
      <c r="A9076" s="5" t="s">
        <v>175</v>
      </c>
      <c r="B9076" s="5" t="s">
        <v>176</v>
      </c>
      <c r="C9076" s="5" t="s">
        <v>9277</v>
      </c>
      <c r="D9076" s="5">
        <f t="shared" si="424"/>
        <v>58264</v>
      </c>
      <c r="E9076" s="6">
        <v>42613</v>
      </c>
      <c r="F9076" s="6">
        <f t="shared" si="426"/>
        <v>42703</v>
      </c>
      <c r="G9076" s="6" t="str">
        <f>IF('BCT Template'!R9075&gt;F9076,"Yes","No")</f>
        <v>No</v>
      </c>
      <c r="H9076" s="5" t="s">
        <v>182</v>
      </c>
      <c r="I9076" s="5" t="s">
        <v>183</v>
      </c>
      <c r="J9076" s="5" t="s">
        <v>184</v>
      </c>
      <c r="K9076" s="5" t="s">
        <v>185</v>
      </c>
      <c r="L9076" s="7" t="s">
        <v>164</v>
      </c>
      <c r="M9076" t="str">
        <f t="shared" si="425"/>
        <v>No</v>
      </c>
    </row>
    <row r="9077" spans="1:13" ht="15" thickBot="1" x14ac:dyDescent="0.4">
      <c r="A9077" s="5" t="s">
        <v>175</v>
      </c>
      <c r="B9077" s="5" t="s">
        <v>176</v>
      </c>
      <c r="C9077" s="5" t="s">
        <v>9278</v>
      </c>
      <c r="D9077" s="5">
        <f t="shared" si="424"/>
        <v>81683</v>
      </c>
      <c r="E9077" s="6">
        <v>43830</v>
      </c>
      <c r="F9077" s="6">
        <f t="shared" si="426"/>
        <v>43920</v>
      </c>
      <c r="G9077" s="6" t="str">
        <f>IF('BCT Template'!R9076&gt;F9077,"Yes","No")</f>
        <v>No</v>
      </c>
      <c r="H9077" s="5" t="s">
        <v>182</v>
      </c>
      <c r="I9077" s="5" t="s">
        <v>183</v>
      </c>
      <c r="J9077" s="5" t="s">
        <v>184</v>
      </c>
      <c r="K9077" s="5" t="s">
        <v>185</v>
      </c>
      <c r="L9077" s="7" t="s">
        <v>164</v>
      </c>
      <c r="M9077" t="str">
        <f t="shared" si="425"/>
        <v>No</v>
      </c>
    </row>
    <row r="9078" spans="1:13" ht="15" thickBot="1" x14ac:dyDescent="0.4">
      <c r="A9078" s="5" t="s">
        <v>175</v>
      </c>
      <c r="B9078" s="5" t="s">
        <v>176</v>
      </c>
      <c r="C9078" s="5" t="s">
        <v>9279</v>
      </c>
      <c r="D9078" s="5">
        <f t="shared" si="424"/>
        <v>78071</v>
      </c>
      <c r="E9078" s="6">
        <v>43921</v>
      </c>
      <c r="F9078" s="6">
        <f t="shared" si="426"/>
        <v>44011</v>
      </c>
      <c r="G9078" s="6" t="str">
        <f>IF('BCT Template'!R9077&gt;F9078,"Yes","No")</f>
        <v>No</v>
      </c>
      <c r="H9078" s="5" t="s">
        <v>189</v>
      </c>
      <c r="I9078" s="5" t="s">
        <v>190</v>
      </c>
      <c r="J9078" s="5" t="s">
        <v>184</v>
      </c>
      <c r="K9078" s="5" t="s">
        <v>185</v>
      </c>
      <c r="L9078" s="7" t="s">
        <v>164</v>
      </c>
      <c r="M9078" t="str">
        <f t="shared" si="425"/>
        <v>No</v>
      </c>
    </row>
    <row r="9079" spans="1:13" ht="15" thickBot="1" x14ac:dyDescent="0.4">
      <c r="A9079" s="5" t="s">
        <v>175</v>
      </c>
      <c r="B9079" s="5" t="s">
        <v>176</v>
      </c>
      <c r="C9079" s="5" t="s">
        <v>9280</v>
      </c>
      <c r="D9079" s="5">
        <f t="shared" si="424"/>
        <v>30734</v>
      </c>
      <c r="E9079" s="6">
        <v>44012</v>
      </c>
      <c r="F9079" s="6">
        <f t="shared" si="426"/>
        <v>44102</v>
      </c>
      <c r="G9079" s="6" t="str">
        <f>IF('BCT Template'!R9078&gt;F9079,"Yes","No")</f>
        <v>No</v>
      </c>
      <c r="H9079" s="5" t="s">
        <v>178</v>
      </c>
      <c r="I9079" s="5" t="s">
        <v>179</v>
      </c>
      <c r="J9079" s="5" t="s">
        <v>35</v>
      </c>
      <c r="K9079" s="5" t="s">
        <v>180</v>
      </c>
      <c r="L9079" s="7" t="s">
        <v>164</v>
      </c>
      <c r="M9079" t="str">
        <f t="shared" si="425"/>
        <v>Yes</v>
      </c>
    </row>
    <row r="9080" spans="1:13" ht="15" thickBot="1" x14ac:dyDescent="0.4">
      <c r="A9080" s="5" t="s">
        <v>175</v>
      </c>
      <c r="B9080" s="5" t="s">
        <v>176</v>
      </c>
      <c r="C9080" s="5" t="s">
        <v>9281</v>
      </c>
      <c r="D9080" s="5">
        <f t="shared" si="424"/>
        <v>82380</v>
      </c>
      <c r="E9080" s="6">
        <v>44210</v>
      </c>
      <c r="F9080" s="6">
        <f t="shared" si="426"/>
        <v>44300</v>
      </c>
      <c r="G9080" s="6" t="str">
        <f>IF('BCT Template'!R9079&gt;F9080,"Yes","No")</f>
        <v>No</v>
      </c>
      <c r="H9080" s="5" t="s">
        <v>210</v>
      </c>
      <c r="I9080" s="5" t="s">
        <v>211</v>
      </c>
      <c r="J9080" s="5" t="s">
        <v>184</v>
      </c>
      <c r="K9080" s="5" t="s">
        <v>185</v>
      </c>
      <c r="L9080" s="7" t="s">
        <v>164</v>
      </c>
      <c r="M9080" t="str">
        <f t="shared" si="425"/>
        <v>No</v>
      </c>
    </row>
    <row r="9081" spans="1:13" ht="15" thickBot="1" x14ac:dyDescent="0.4">
      <c r="A9081" s="5" t="s">
        <v>175</v>
      </c>
      <c r="B9081" s="5" t="s">
        <v>176</v>
      </c>
      <c r="C9081" s="5" t="s">
        <v>9282</v>
      </c>
      <c r="D9081" s="5">
        <f t="shared" si="424"/>
        <v>18382</v>
      </c>
      <c r="E9081" s="6">
        <v>42597</v>
      </c>
      <c r="F9081" s="6">
        <f t="shared" si="426"/>
        <v>42687</v>
      </c>
      <c r="G9081" s="6" t="str">
        <f>IF('BCT Template'!R9080&gt;F9081,"Yes","No")</f>
        <v>No</v>
      </c>
      <c r="H9081" s="5" t="s">
        <v>234</v>
      </c>
      <c r="I9081" s="5" t="s">
        <v>235</v>
      </c>
      <c r="J9081" s="5" t="s">
        <v>184</v>
      </c>
      <c r="K9081" s="5" t="s">
        <v>185</v>
      </c>
      <c r="L9081" s="7" t="s">
        <v>164</v>
      </c>
      <c r="M9081" t="str">
        <f t="shared" si="425"/>
        <v>No</v>
      </c>
    </row>
    <row r="9082" spans="1:13" ht="15" thickBot="1" x14ac:dyDescent="0.4">
      <c r="A9082" s="5" t="s">
        <v>175</v>
      </c>
      <c r="B9082" s="5" t="s">
        <v>176</v>
      </c>
      <c r="C9082" s="5" t="s">
        <v>9283</v>
      </c>
      <c r="D9082" s="5">
        <f t="shared" si="424"/>
        <v>22223</v>
      </c>
      <c r="E9082" s="6">
        <v>44272</v>
      </c>
      <c r="F9082" s="6">
        <f t="shared" si="426"/>
        <v>44362</v>
      </c>
      <c r="G9082" s="6" t="str">
        <f>IF('BCT Template'!R9081&gt;F9082,"Yes","No")</f>
        <v>No</v>
      </c>
      <c r="H9082" s="5" t="s">
        <v>178</v>
      </c>
      <c r="I9082" s="5" t="s">
        <v>179</v>
      </c>
      <c r="J9082" s="5" t="s">
        <v>35</v>
      </c>
      <c r="K9082" s="5" t="s">
        <v>180</v>
      </c>
      <c r="L9082" s="7" t="s">
        <v>164</v>
      </c>
      <c r="M9082" t="str">
        <f t="shared" si="425"/>
        <v>Yes</v>
      </c>
    </row>
    <row r="9083" spans="1:13" ht="15" thickBot="1" x14ac:dyDescent="0.4">
      <c r="A9083" s="5" t="s">
        <v>175</v>
      </c>
      <c r="B9083" s="5" t="s">
        <v>176</v>
      </c>
      <c r="C9083" s="5" t="s">
        <v>9284</v>
      </c>
      <c r="D9083" s="5">
        <f t="shared" si="424"/>
        <v>77916</v>
      </c>
      <c r="E9083" s="6">
        <v>44651</v>
      </c>
      <c r="F9083" s="6">
        <f t="shared" si="426"/>
        <v>44741</v>
      </c>
      <c r="G9083" s="6" t="str">
        <f>IF('BCT Template'!R9082&gt;F9083,"Yes","No")</f>
        <v>No</v>
      </c>
      <c r="H9083" s="5" t="s">
        <v>189</v>
      </c>
      <c r="I9083" s="5" t="s">
        <v>190</v>
      </c>
      <c r="J9083" s="5" t="s">
        <v>200</v>
      </c>
      <c r="K9083" s="5" t="s">
        <v>201</v>
      </c>
      <c r="L9083" s="7" t="s">
        <v>164</v>
      </c>
      <c r="M9083" t="str">
        <f t="shared" si="425"/>
        <v>Yes</v>
      </c>
    </row>
    <row r="9084" spans="1:13" ht="15" thickBot="1" x14ac:dyDescent="0.4">
      <c r="A9084" s="5" t="s">
        <v>175</v>
      </c>
      <c r="B9084" s="5" t="s">
        <v>176</v>
      </c>
      <c r="C9084" s="5" t="s">
        <v>9285</v>
      </c>
      <c r="D9084" s="5">
        <f t="shared" si="424"/>
        <v>82696</v>
      </c>
      <c r="E9084" s="6">
        <v>44368</v>
      </c>
      <c r="F9084" s="6">
        <f t="shared" si="426"/>
        <v>44458</v>
      </c>
      <c r="G9084" s="6" t="str">
        <f>IF('BCT Template'!R9083&gt;F9084,"Yes","No")</f>
        <v>No</v>
      </c>
      <c r="H9084" s="5" t="s">
        <v>210</v>
      </c>
      <c r="I9084" s="5" t="s">
        <v>211</v>
      </c>
      <c r="J9084" s="5" t="s">
        <v>184</v>
      </c>
      <c r="K9084" s="5" t="s">
        <v>185</v>
      </c>
      <c r="L9084" s="7" t="s">
        <v>164</v>
      </c>
      <c r="M9084" t="str">
        <f t="shared" si="425"/>
        <v>No</v>
      </c>
    </row>
    <row r="9085" spans="1:13" ht="15" thickBot="1" x14ac:dyDescent="0.4">
      <c r="A9085" s="5" t="s">
        <v>175</v>
      </c>
      <c r="B9085" s="5" t="s">
        <v>176</v>
      </c>
      <c r="C9085" s="5" t="s">
        <v>9286</v>
      </c>
      <c r="D9085" s="5">
        <f t="shared" si="424"/>
        <v>82642</v>
      </c>
      <c r="E9085" s="6">
        <v>44291</v>
      </c>
      <c r="F9085" s="6">
        <f t="shared" si="426"/>
        <v>44381</v>
      </c>
      <c r="G9085" s="6" t="str">
        <f>IF('BCT Template'!R9084&gt;F9085,"Yes","No")</f>
        <v>No</v>
      </c>
      <c r="H9085" s="5" t="s">
        <v>210</v>
      </c>
      <c r="I9085" s="5" t="s">
        <v>211</v>
      </c>
      <c r="J9085" s="5" t="s">
        <v>184</v>
      </c>
      <c r="K9085" s="5" t="s">
        <v>185</v>
      </c>
      <c r="L9085" s="7" t="s">
        <v>164</v>
      </c>
      <c r="M9085" t="str">
        <f t="shared" si="425"/>
        <v>No</v>
      </c>
    </row>
    <row r="9086" spans="1:13" ht="15" thickBot="1" x14ac:dyDescent="0.4">
      <c r="A9086" s="5" t="s">
        <v>175</v>
      </c>
      <c r="B9086" s="5" t="s">
        <v>176</v>
      </c>
      <c r="C9086" s="5" t="s">
        <v>9287</v>
      </c>
      <c r="D9086" s="5">
        <f t="shared" si="424"/>
        <v>79449</v>
      </c>
      <c r="E9086" s="6">
        <v>42847</v>
      </c>
      <c r="F9086" s="6">
        <f t="shared" si="426"/>
        <v>42937</v>
      </c>
      <c r="G9086" s="6" t="str">
        <f>IF('BCT Template'!R9085&gt;F9086,"Yes","No")</f>
        <v>No</v>
      </c>
      <c r="H9086" s="5" t="s">
        <v>189</v>
      </c>
      <c r="I9086" s="5" t="s">
        <v>190</v>
      </c>
      <c r="J9086" s="5" t="s">
        <v>200</v>
      </c>
      <c r="K9086" s="5" t="s">
        <v>201</v>
      </c>
      <c r="L9086" s="7" t="s">
        <v>164</v>
      </c>
      <c r="M9086" t="str">
        <f t="shared" si="425"/>
        <v>Yes</v>
      </c>
    </row>
    <row r="9087" spans="1:13" ht="15" thickBot="1" x14ac:dyDescent="0.4">
      <c r="A9087" s="5" t="s">
        <v>175</v>
      </c>
      <c r="B9087" s="5" t="s">
        <v>176</v>
      </c>
      <c r="C9087" s="5" t="s">
        <v>9288</v>
      </c>
      <c r="D9087" s="5">
        <f t="shared" si="424"/>
        <v>58276</v>
      </c>
      <c r="E9087" s="6">
        <v>43646</v>
      </c>
      <c r="F9087" s="6">
        <f t="shared" si="426"/>
        <v>43736</v>
      </c>
      <c r="G9087" s="6" t="str">
        <f>IF('BCT Template'!R9086&gt;F9087,"Yes","No")</f>
        <v>No</v>
      </c>
      <c r="H9087" s="5" t="s">
        <v>182</v>
      </c>
      <c r="I9087" s="5" t="s">
        <v>183</v>
      </c>
      <c r="J9087" s="5" t="s">
        <v>184</v>
      </c>
      <c r="K9087" s="5" t="s">
        <v>185</v>
      </c>
      <c r="L9087" s="7" t="s">
        <v>164</v>
      </c>
      <c r="M9087" t="str">
        <f t="shared" si="425"/>
        <v>No</v>
      </c>
    </row>
    <row r="9088" spans="1:13" ht="15" thickBot="1" x14ac:dyDescent="0.4">
      <c r="A9088" s="5" t="s">
        <v>175</v>
      </c>
      <c r="B9088" s="5" t="s">
        <v>176</v>
      </c>
      <c r="C9088" s="5" t="s">
        <v>9289</v>
      </c>
      <c r="D9088" s="5">
        <f t="shared" si="424"/>
        <v>59677</v>
      </c>
      <c r="E9088" s="6">
        <v>42491</v>
      </c>
      <c r="F9088" s="6">
        <f t="shared" si="426"/>
        <v>42581</v>
      </c>
      <c r="G9088" s="6" t="str">
        <f>IF('BCT Template'!R9087&gt;F9088,"Yes","No")</f>
        <v>No</v>
      </c>
      <c r="H9088" s="5" t="s">
        <v>182</v>
      </c>
      <c r="I9088" s="5" t="s">
        <v>183</v>
      </c>
      <c r="J9088" s="5" t="s">
        <v>184</v>
      </c>
      <c r="K9088" s="5" t="s">
        <v>185</v>
      </c>
      <c r="L9088" s="7" t="s">
        <v>164</v>
      </c>
      <c r="M9088" t="str">
        <f t="shared" si="425"/>
        <v>No</v>
      </c>
    </row>
    <row r="9089" spans="1:13" ht="15" thickBot="1" x14ac:dyDescent="0.4">
      <c r="A9089" s="5" t="s">
        <v>175</v>
      </c>
      <c r="B9089" s="5" t="s">
        <v>176</v>
      </c>
      <c r="C9089" s="5" t="s">
        <v>9290</v>
      </c>
      <c r="D9089" s="5">
        <f t="shared" si="424"/>
        <v>29025</v>
      </c>
      <c r="E9089" s="6">
        <v>44074</v>
      </c>
      <c r="F9089" s="6">
        <f t="shared" si="426"/>
        <v>44164</v>
      </c>
      <c r="G9089" s="6" t="str">
        <f>IF('BCT Template'!R9088&gt;F9089,"Yes","No")</f>
        <v>No</v>
      </c>
      <c r="H9089" s="5" t="s">
        <v>178</v>
      </c>
      <c r="I9089" s="5" t="s">
        <v>179</v>
      </c>
      <c r="J9089" s="5" t="s">
        <v>35</v>
      </c>
      <c r="K9089" s="5" t="s">
        <v>180</v>
      </c>
      <c r="L9089" s="7" t="s">
        <v>164</v>
      </c>
      <c r="M9089" t="str">
        <f t="shared" si="425"/>
        <v>Yes</v>
      </c>
    </row>
    <row r="9090" spans="1:13" ht="15" thickBot="1" x14ac:dyDescent="0.4">
      <c r="A9090" s="5" t="s">
        <v>175</v>
      </c>
      <c r="B9090" s="5" t="s">
        <v>176</v>
      </c>
      <c r="C9090" s="5" t="s">
        <v>9291</v>
      </c>
      <c r="D9090" s="5">
        <f t="shared" si="424"/>
        <v>57146</v>
      </c>
      <c r="E9090" s="6">
        <v>43708</v>
      </c>
      <c r="F9090" s="6">
        <f t="shared" si="426"/>
        <v>43798</v>
      </c>
      <c r="G9090" s="6" t="str">
        <f>IF('BCT Template'!R9089&gt;F9090,"Yes","No")</f>
        <v>No</v>
      </c>
      <c r="H9090" s="5" t="s">
        <v>189</v>
      </c>
      <c r="I9090" s="5" t="s">
        <v>190</v>
      </c>
      <c r="J9090" s="5" t="s">
        <v>184</v>
      </c>
      <c r="K9090" s="5" t="s">
        <v>185</v>
      </c>
      <c r="L9090" s="7" t="s">
        <v>164</v>
      </c>
      <c r="M9090" t="str">
        <f t="shared" si="425"/>
        <v>No</v>
      </c>
    </row>
    <row r="9091" spans="1:13" ht="15" thickBot="1" x14ac:dyDescent="0.4">
      <c r="A9091" s="5" t="s">
        <v>175</v>
      </c>
      <c r="B9091" s="5" t="s">
        <v>176</v>
      </c>
      <c r="C9091" s="5" t="s">
        <v>9292</v>
      </c>
      <c r="D9091" s="5">
        <f t="shared" ref="D9091:D9154" si="427">C9091*1</f>
        <v>59670</v>
      </c>
      <c r="E9091" s="6">
        <v>43897</v>
      </c>
      <c r="F9091" s="6">
        <f t="shared" si="426"/>
        <v>43987</v>
      </c>
      <c r="G9091" s="6" t="str">
        <f>IF('BCT Template'!R9090&gt;F9091,"Yes","No")</f>
        <v>No</v>
      </c>
      <c r="H9091" s="5" t="s">
        <v>182</v>
      </c>
      <c r="I9091" s="5" t="s">
        <v>183</v>
      </c>
      <c r="J9091" s="5" t="s">
        <v>184</v>
      </c>
      <c r="K9091" s="5" t="s">
        <v>185</v>
      </c>
      <c r="L9091" s="7" t="s">
        <v>164</v>
      </c>
      <c r="M9091" t="str">
        <f t="shared" ref="M9091:M9154" si="428">IF(J9091=" ","Yes",IF(J9091="3","Yes","No"))</f>
        <v>No</v>
      </c>
    </row>
    <row r="9092" spans="1:13" ht="15" thickBot="1" x14ac:dyDescent="0.4">
      <c r="A9092" s="5" t="s">
        <v>175</v>
      </c>
      <c r="B9092" s="5" t="s">
        <v>176</v>
      </c>
      <c r="C9092" s="5" t="s">
        <v>9293</v>
      </c>
      <c r="D9092" s="5">
        <f t="shared" si="427"/>
        <v>57049</v>
      </c>
      <c r="E9092" s="6">
        <v>43503</v>
      </c>
      <c r="F9092" s="6">
        <f t="shared" si="426"/>
        <v>43593</v>
      </c>
      <c r="G9092" s="6" t="str">
        <f>IF('BCT Template'!R9091&gt;F9092,"Yes","No")</f>
        <v>No</v>
      </c>
      <c r="H9092" s="5" t="s">
        <v>189</v>
      </c>
      <c r="I9092" s="5" t="s">
        <v>190</v>
      </c>
      <c r="J9092" s="5" t="s">
        <v>184</v>
      </c>
      <c r="K9092" s="5" t="s">
        <v>185</v>
      </c>
      <c r="L9092" s="7" t="s">
        <v>164</v>
      </c>
      <c r="M9092" t="str">
        <f t="shared" si="428"/>
        <v>No</v>
      </c>
    </row>
    <row r="9093" spans="1:13" ht="15" thickBot="1" x14ac:dyDescent="0.4">
      <c r="A9093" s="5" t="s">
        <v>175</v>
      </c>
      <c r="B9093" s="5" t="s">
        <v>176</v>
      </c>
      <c r="C9093" s="5" t="s">
        <v>9294</v>
      </c>
      <c r="D9093" s="5">
        <f t="shared" si="427"/>
        <v>82763</v>
      </c>
      <c r="E9093" s="6">
        <v>44464</v>
      </c>
      <c r="F9093" s="6">
        <f t="shared" si="426"/>
        <v>44554</v>
      </c>
      <c r="G9093" s="6" t="str">
        <f>IF('BCT Template'!R9092&gt;F9093,"Yes","No")</f>
        <v>No</v>
      </c>
      <c r="H9093" s="5" t="s">
        <v>210</v>
      </c>
      <c r="I9093" s="5" t="s">
        <v>211</v>
      </c>
      <c r="J9093" s="5" t="s">
        <v>184</v>
      </c>
      <c r="K9093" s="5" t="s">
        <v>185</v>
      </c>
      <c r="L9093" s="7" t="s">
        <v>164</v>
      </c>
      <c r="M9093" t="str">
        <f t="shared" si="428"/>
        <v>No</v>
      </c>
    </row>
    <row r="9094" spans="1:13" ht="15" thickBot="1" x14ac:dyDescent="0.4">
      <c r="A9094" s="5" t="s">
        <v>175</v>
      </c>
      <c r="B9094" s="5" t="s">
        <v>176</v>
      </c>
      <c r="C9094" s="5" t="s">
        <v>9295</v>
      </c>
      <c r="D9094" s="5">
        <f t="shared" si="427"/>
        <v>80846</v>
      </c>
      <c r="E9094" s="6">
        <v>43982</v>
      </c>
      <c r="F9094" s="6">
        <f t="shared" si="426"/>
        <v>44072</v>
      </c>
      <c r="G9094" s="6" t="str">
        <f>IF('BCT Template'!R9093&gt;F9094,"Yes","No")</f>
        <v>No</v>
      </c>
      <c r="H9094" s="5" t="s">
        <v>182</v>
      </c>
      <c r="I9094" s="5" t="s">
        <v>183</v>
      </c>
      <c r="J9094" s="5" t="s">
        <v>200</v>
      </c>
      <c r="K9094" s="5" t="s">
        <v>201</v>
      </c>
      <c r="L9094" s="7" t="s">
        <v>164</v>
      </c>
      <c r="M9094" t="str">
        <f t="shared" si="428"/>
        <v>Yes</v>
      </c>
    </row>
    <row r="9095" spans="1:13" ht="15" thickBot="1" x14ac:dyDescent="0.4">
      <c r="A9095" s="5" t="s">
        <v>175</v>
      </c>
      <c r="B9095" s="5" t="s">
        <v>176</v>
      </c>
      <c r="C9095" s="5" t="s">
        <v>9296</v>
      </c>
      <c r="D9095" s="5">
        <f t="shared" si="427"/>
        <v>77635</v>
      </c>
      <c r="E9095" s="6">
        <v>43646</v>
      </c>
      <c r="F9095" s="6">
        <f t="shared" si="426"/>
        <v>43736</v>
      </c>
      <c r="G9095" s="6" t="str">
        <f>IF('BCT Template'!R9094&gt;F9095,"Yes","No")</f>
        <v>No</v>
      </c>
      <c r="H9095" s="5" t="s">
        <v>189</v>
      </c>
      <c r="I9095" s="5" t="s">
        <v>190</v>
      </c>
      <c r="J9095" s="5" t="s">
        <v>184</v>
      </c>
      <c r="K9095" s="5" t="s">
        <v>185</v>
      </c>
      <c r="L9095" s="7" t="s">
        <v>164</v>
      </c>
      <c r="M9095" t="str">
        <f t="shared" si="428"/>
        <v>No</v>
      </c>
    </row>
    <row r="9096" spans="1:13" ht="15" thickBot="1" x14ac:dyDescent="0.4">
      <c r="A9096" s="5" t="s">
        <v>175</v>
      </c>
      <c r="B9096" s="5" t="s">
        <v>176</v>
      </c>
      <c r="C9096" s="5" t="s">
        <v>9297</v>
      </c>
      <c r="D9096" s="5">
        <f t="shared" si="427"/>
        <v>31030</v>
      </c>
      <c r="E9096" s="6">
        <v>41060</v>
      </c>
      <c r="F9096" s="6">
        <f t="shared" si="426"/>
        <v>41150</v>
      </c>
      <c r="G9096" s="6" t="str">
        <f>IF('BCT Template'!R9095&gt;F9096,"Yes","No")</f>
        <v>No</v>
      </c>
      <c r="H9096" s="5" t="s">
        <v>178</v>
      </c>
      <c r="I9096" s="5" t="s">
        <v>179</v>
      </c>
      <c r="J9096" s="5" t="s">
        <v>35</v>
      </c>
      <c r="K9096" s="5" t="s">
        <v>180</v>
      </c>
      <c r="L9096" s="7" t="s">
        <v>164</v>
      </c>
      <c r="M9096" t="str">
        <f t="shared" si="428"/>
        <v>Yes</v>
      </c>
    </row>
    <row r="9097" spans="1:13" ht="15" thickBot="1" x14ac:dyDescent="0.4">
      <c r="A9097" s="5" t="s">
        <v>175</v>
      </c>
      <c r="B9097" s="5" t="s">
        <v>176</v>
      </c>
      <c r="C9097" s="5" t="s">
        <v>9298</v>
      </c>
      <c r="D9097" s="5">
        <f t="shared" si="427"/>
        <v>58758</v>
      </c>
      <c r="E9097" s="6">
        <v>40086</v>
      </c>
      <c r="F9097" s="6">
        <f t="shared" si="426"/>
        <v>40176</v>
      </c>
      <c r="G9097" s="6" t="str">
        <f>IF('BCT Template'!R9096&gt;F9097,"Yes","No")</f>
        <v>No</v>
      </c>
      <c r="H9097" s="5" t="s">
        <v>182</v>
      </c>
      <c r="I9097" s="5" t="s">
        <v>183</v>
      </c>
      <c r="J9097" s="5" t="s">
        <v>200</v>
      </c>
      <c r="K9097" s="5" t="s">
        <v>201</v>
      </c>
      <c r="L9097" s="7" t="s">
        <v>164</v>
      </c>
      <c r="M9097" t="str">
        <f t="shared" si="428"/>
        <v>Yes</v>
      </c>
    </row>
    <row r="9098" spans="1:13" ht="15" thickBot="1" x14ac:dyDescent="0.4">
      <c r="A9098" s="5" t="s">
        <v>175</v>
      </c>
      <c r="B9098" s="5" t="s">
        <v>176</v>
      </c>
      <c r="C9098" s="5" t="s">
        <v>9299</v>
      </c>
      <c r="D9098" s="5">
        <f t="shared" si="427"/>
        <v>22489</v>
      </c>
      <c r="E9098" s="6">
        <v>45199</v>
      </c>
      <c r="F9098" s="6">
        <f t="shared" si="426"/>
        <v>45289</v>
      </c>
      <c r="G9098" s="6" t="str">
        <f>IF('BCT Template'!R9097&gt;F9098,"Yes","No")</f>
        <v>No</v>
      </c>
      <c r="H9098" s="5" t="s">
        <v>178</v>
      </c>
      <c r="I9098" s="5" t="s">
        <v>179</v>
      </c>
      <c r="J9098" s="5" t="s">
        <v>35</v>
      </c>
      <c r="K9098" s="5" t="s">
        <v>180</v>
      </c>
      <c r="L9098" s="7" t="s">
        <v>164</v>
      </c>
      <c r="M9098" t="str">
        <f t="shared" si="428"/>
        <v>Yes</v>
      </c>
    </row>
    <row r="9099" spans="1:13" ht="15" thickBot="1" x14ac:dyDescent="0.4">
      <c r="A9099" s="5" t="s">
        <v>175</v>
      </c>
      <c r="B9099" s="5" t="s">
        <v>176</v>
      </c>
      <c r="C9099" s="5" t="s">
        <v>9300</v>
      </c>
      <c r="D9099" s="5">
        <f t="shared" si="427"/>
        <v>58959</v>
      </c>
      <c r="E9099" s="6">
        <v>44043</v>
      </c>
      <c r="F9099" s="6">
        <f t="shared" si="426"/>
        <v>44133</v>
      </c>
      <c r="G9099" s="6" t="str">
        <f>IF('BCT Template'!R9098&gt;F9099,"Yes","No")</f>
        <v>No</v>
      </c>
      <c r="H9099" s="5" t="s">
        <v>182</v>
      </c>
      <c r="I9099" s="5" t="s">
        <v>183</v>
      </c>
      <c r="J9099" s="5" t="s">
        <v>200</v>
      </c>
      <c r="K9099" s="5" t="s">
        <v>201</v>
      </c>
      <c r="L9099" s="7" t="s">
        <v>164</v>
      </c>
      <c r="M9099" t="str">
        <f t="shared" si="428"/>
        <v>Yes</v>
      </c>
    </row>
    <row r="9100" spans="1:13" ht="15" thickBot="1" x14ac:dyDescent="0.4">
      <c r="A9100" s="5" t="s">
        <v>175</v>
      </c>
      <c r="B9100" s="5" t="s">
        <v>176</v>
      </c>
      <c r="C9100" s="5" t="s">
        <v>9301</v>
      </c>
      <c r="D9100" s="5">
        <f t="shared" si="427"/>
        <v>80762</v>
      </c>
      <c r="E9100" s="6">
        <v>43524</v>
      </c>
      <c r="F9100" s="6">
        <f t="shared" si="426"/>
        <v>43614</v>
      </c>
      <c r="G9100" s="6" t="str">
        <f>IF('BCT Template'!R9099&gt;F9100,"Yes","No")</f>
        <v>No</v>
      </c>
      <c r="H9100" s="5" t="s">
        <v>182</v>
      </c>
      <c r="I9100" s="5" t="s">
        <v>183</v>
      </c>
      <c r="J9100" s="5" t="s">
        <v>184</v>
      </c>
      <c r="K9100" s="5" t="s">
        <v>185</v>
      </c>
      <c r="L9100" s="7" t="s">
        <v>164</v>
      </c>
      <c r="M9100" t="str">
        <f t="shared" si="428"/>
        <v>No</v>
      </c>
    </row>
    <row r="9101" spans="1:13" ht="15" thickBot="1" x14ac:dyDescent="0.4">
      <c r="A9101" s="5" t="s">
        <v>175</v>
      </c>
      <c r="B9101" s="5" t="s">
        <v>176</v>
      </c>
      <c r="C9101" s="5" t="s">
        <v>9302</v>
      </c>
      <c r="D9101" s="5">
        <f t="shared" si="427"/>
        <v>59599</v>
      </c>
      <c r="E9101" s="6">
        <v>44196</v>
      </c>
      <c r="F9101" s="6">
        <f t="shared" si="426"/>
        <v>44286</v>
      </c>
      <c r="G9101" s="6" t="str">
        <f>IF('BCT Template'!R9100&gt;F9101,"Yes","No")</f>
        <v>No</v>
      </c>
      <c r="H9101" s="5" t="s">
        <v>182</v>
      </c>
      <c r="I9101" s="5" t="s">
        <v>183</v>
      </c>
      <c r="J9101" s="5" t="s">
        <v>184</v>
      </c>
      <c r="K9101" s="5" t="s">
        <v>185</v>
      </c>
      <c r="L9101" s="7" t="s">
        <v>164</v>
      </c>
      <c r="M9101" t="str">
        <f t="shared" si="428"/>
        <v>No</v>
      </c>
    </row>
    <row r="9102" spans="1:13" ht="15" thickBot="1" x14ac:dyDescent="0.4">
      <c r="A9102" s="5" t="s">
        <v>175</v>
      </c>
      <c r="B9102" s="5" t="s">
        <v>176</v>
      </c>
      <c r="C9102" s="5" t="s">
        <v>9303</v>
      </c>
      <c r="D9102" s="5">
        <f t="shared" si="427"/>
        <v>82814</v>
      </c>
      <c r="E9102" s="6">
        <v>44196</v>
      </c>
      <c r="F9102" s="6">
        <f t="shared" si="426"/>
        <v>44286</v>
      </c>
      <c r="G9102" s="6" t="str">
        <f>IF('BCT Template'!R9101&gt;F9102,"Yes","No")</f>
        <v>No</v>
      </c>
      <c r="H9102" s="5" t="s">
        <v>210</v>
      </c>
      <c r="I9102" s="5" t="s">
        <v>211</v>
      </c>
      <c r="J9102" s="5" t="s">
        <v>184</v>
      </c>
      <c r="K9102" s="5" t="s">
        <v>185</v>
      </c>
      <c r="L9102" s="7" t="s">
        <v>164</v>
      </c>
      <c r="M9102" t="str">
        <f t="shared" si="428"/>
        <v>No</v>
      </c>
    </row>
    <row r="9103" spans="1:13" ht="15" thickBot="1" x14ac:dyDescent="0.4">
      <c r="A9103" s="5" t="s">
        <v>175</v>
      </c>
      <c r="B9103" s="5" t="s">
        <v>176</v>
      </c>
      <c r="C9103" s="5" t="s">
        <v>9304</v>
      </c>
      <c r="D9103" s="5">
        <f t="shared" si="427"/>
        <v>30045</v>
      </c>
      <c r="E9103" s="6">
        <v>43982</v>
      </c>
      <c r="F9103" s="6">
        <f t="shared" si="426"/>
        <v>44072</v>
      </c>
      <c r="G9103" s="6" t="str">
        <f>IF('BCT Template'!R9102&gt;F9103,"Yes","No")</f>
        <v>No</v>
      </c>
      <c r="H9103" s="5" t="s">
        <v>178</v>
      </c>
      <c r="I9103" s="5" t="s">
        <v>179</v>
      </c>
      <c r="J9103" s="5" t="s">
        <v>35</v>
      </c>
      <c r="K9103" s="5" t="s">
        <v>180</v>
      </c>
      <c r="L9103" s="7" t="s">
        <v>164</v>
      </c>
      <c r="M9103" t="str">
        <f t="shared" si="428"/>
        <v>Yes</v>
      </c>
    </row>
    <row r="9104" spans="1:13" ht="15" thickBot="1" x14ac:dyDescent="0.4">
      <c r="A9104" s="5" t="s">
        <v>175</v>
      </c>
      <c r="B9104" s="5" t="s">
        <v>176</v>
      </c>
      <c r="C9104" s="5" t="s">
        <v>9305</v>
      </c>
      <c r="D9104" s="5">
        <f t="shared" si="427"/>
        <v>79565</v>
      </c>
      <c r="E9104" s="6">
        <v>44043</v>
      </c>
      <c r="F9104" s="6">
        <f t="shared" si="426"/>
        <v>44133</v>
      </c>
      <c r="G9104" s="6" t="str">
        <f>IF('BCT Template'!R9103&gt;F9104,"Yes","No")</f>
        <v>No</v>
      </c>
      <c r="H9104" s="5" t="s">
        <v>182</v>
      </c>
      <c r="I9104" s="5" t="s">
        <v>183</v>
      </c>
      <c r="J9104" s="5" t="s">
        <v>184</v>
      </c>
      <c r="K9104" s="5" t="s">
        <v>185</v>
      </c>
      <c r="L9104" s="7" t="s">
        <v>164</v>
      </c>
      <c r="M9104" t="str">
        <f t="shared" si="428"/>
        <v>No</v>
      </c>
    </row>
    <row r="9105" spans="1:13" ht="15" thickBot="1" x14ac:dyDescent="0.4">
      <c r="A9105" s="5" t="s">
        <v>175</v>
      </c>
      <c r="B9105" s="5" t="s">
        <v>176</v>
      </c>
      <c r="C9105" s="5" t="s">
        <v>9306</v>
      </c>
      <c r="D9105" s="5">
        <f t="shared" si="427"/>
        <v>21469</v>
      </c>
      <c r="E9105" s="6">
        <v>39233</v>
      </c>
      <c r="F9105" s="6">
        <f t="shared" si="426"/>
        <v>39323</v>
      </c>
      <c r="G9105" s="6" t="str">
        <f>IF('BCT Template'!R9104&gt;F9105,"Yes","No")</f>
        <v>No</v>
      </c>
      <c r="H9105" s="5" t="s">
        <v>178</v>
      </c>
      <c r="I9105" s="5" t="s">
        <v>179</v>
      </c>
      <c r="J9105" s="5" t="s">
        <v>35</v>
      </c>
      <c r="K9105" s="5" t="s">
        <v>180</v>
      </c>
      <c r="L9105" s="7" t="s">
        <v>164</v>
      </c>
      <c r="M9105" t="str">
        <f t="shared" si="428"/>
        <v>Yes</v>
      </c>
    </row>
    <row r="9106" spans="1:13" ht="15" thickBot="1" x14ac:dyDescent="0.4">
      <c r="A9106" s="5" t="s">
        <v>175</v>
      </c>
      <c r="B9106" s="5" t="s">
        <v>176</v>
      </c>
      <c r="C9106" s="5" t="s">
        <v>9307</v>
      </c>
      <c r="D9106" s="5">
        <f t="shared" si="427"/>
        <v>59370</v>
      </c>
      <c r="E9106" s="6">
        <v>41639</v>
      </c>
      <c r="F9106" s="6">
        <f t="shared" si="426"/>
        <v>41729</v>
      </c>
      <c r="G9106" s="6" t="str">
        <f>IF('BCT Template'!R9105&gt;F9106,"Yes","No")</f>
        <v>No</v>
      </c>
      <c r="H9106" s="5" t="s">
        <v>182</v>
      </c>
      <c r="I9106" s="5" t="s">
        <v>183</v>
      </c>
      <c r="J9106" s="5" t="s">
        <v>184</v>
      </c>
      <c r="K9106" s="5" t="s">
        <v>185</v>
      </c>
      <c r="L9106" s="7" t="s">
        <v>164</v>
      </c>
      <c r="M9106" t="str">
        <f t="shared" si="428"/>
        <v>No</v>
      </c>
    </row>
    <row r="9107" spans="1:13" ht="15" thickBot="1" x14ac:dyDescent="0.4">
      <c r="A9107" s="5" t="s">
        <v>175</v>
      </c>
      <c r="B9107" s="5" t="s">
        <v>176</v>
      </c>
      <c r="C9107" s="5" t="s">
        <v>9308</v>
      </c>
      <c r="D9107" s="5">
        <f t="shared" si="427"/>
        <v>58374</v>
      </c>
      <c r="E9107" s="6">
        <v>43646</v>
      </c>
      <c r="F9107" s="6">
        <f t="shared" si="426"/>
        <v>43736</v>
      </c>
      <c r="G9107" s="6" t="str">
        <f>IF('BCT Template'!R9106&gt;F9107,"Yes","No")</f>
        <v>No</v>
      </c>
      <c r="H9107" s="5" t="s">
        <v>182</v>
      </c>
      <c r="I9107" s="5" t="s">
        <v>183</v>
      </c>
      <c r="J9107" s="5" t="s">
        <v>184</v>
      </c>
      <c r="K9107" s="5" t="s">
        <v>185</v>
      </c>
      <c r="L9107" s="7" t="s">
        <v>164</v>
      </c>
      <c r="M9107" t="str">
        <f t="shared" si="428"/>
        <v>No</v>
      </c>
    </row>
    <row r="9108" spans="1:13" ht="15" thickBot="1" x14ac:dyDescent="0.4">
      <c r="A9108" s="5" t="s">
        <v>175</v>
      </c>
      <c r="B9108" s="5" t="s">
        <v>176</v>
      </c>
      <c r="C9108" s="5" t="s">
        <v>9309</v>
      </c>
      <c r="D9108" s="5">
        <f t="shared" si="427"/>
        <v>22791</v>
      </c>
      <c r="E9108" s="6">
        <v>44377</v>
      </c>
      <c r="F9108" s="6">
        <f t="shared" si="426"/>
        <v>44467</v>
      </c>
      <c r="G9108" s="6" t="str">
        <f>IF('BCT Template'!R9107&gt;F9108,"Yes","No")</f>
        <v>No</v>
      </c>
      <c r="H9108" s="5" t="s">
        <v>178</v>
      </c>
      <c r="I9108" s="5" t="s">
        <v>179</v>
      </c>
      <c r="J9108" s="5" t="s">
        <v>35</v>
      </c>
      <c r="K9108" s="5" t="s">
        <v>180</v>
      </c>
      <c r="L9108" s="7" t="s">
        <v>164</v>
      </c>
      <c r="M9108" t="str">
        <f t="shared" si="428"/>
        <v>Yes</v>
      </c>
    </row>
    <row r="9109" spans="1:13" ht="15" thickBot="1" x14ac:dyDescent="0.4">
      <c r="A9109" s="5" t="s">
        <v>175</v>
      </c>
      <c r="B9109" s="5" t="s">
        <v>176</v>
      </c>
      <c r="C9109" s="5" t="s">
        <v>9310</v>
      </c>
      <c r="D9109" s="5">
        <f t="shared" si="427"/>
        <v>59193</v>
      </c>
      <c r="E9109" s="6">
        <v>41820</v>
      </c>
      <c r="F9109" s="6">
        <f t="shared" si="426"/>
        <v>41910</v>
      </c>
      <c r="G9109" s="6" t="str">
        <f>IF('BCT Template'!R9108&gt;F9109,"Yes","No")</f>
        <v>No</v>
      </c>
      <c r="H9109" s="5" t="s">
        <v>182</v>
      </c>
      <c r="I9109" s="5" t="s">
        <v>183</v>
      </c>
      <c r="J9109" s="5" t="s">
        <v>184</v>
      </c>
      <c r="K9109" s="5" t="s">
        <v>185</v>
      </c>
      <c r="L9109" s="7" t="s">
        <v>164</v>
      </c>
      <c r="M9109" t="str">
        <f t="shared" si="428"/>
        <v>No</v>
      </c>
    </row>
    <row r="9110" spans="1:13" ht="15" thickBot="1" x14ac:dyDescent="0.4">
      <c r="A9110" s="5" t="s">
        <v>175</v>
      </c>
      <c r="B9110" s="5" t="s">
        <v>176</v>
      </c>
      <c r="C9110" s="5" t="s">
        <v>9311</v>
      </c>
      <c r="D9110" s="5">
        <f t="shared" si="427"/>
        <v>80983</v>
      </c>
      <c r="E9110" s="6">
        <v>44074</v>
      </c>
      <c r="F9110" s="6">
        <f t="shared" ref="F9110:F9173" si="429">E9110+90</f>
        <v>44164</v>
      </c>
      <c r="G9110" s="6" t="str">
        <f>IF('BCT Template'!R9109&gt;F9110,"Yes","No")</f>
        <v>No</v>
      </c>
      <c r="H9110" s="5" t="s">
        <v>182</v>
      </c>
      <c r="I9110" s="5" t="s">
        <v>183</v>
      </c>
      <c r="J9110" s="5" t="s">
        <v>184</v>
      </c>
      <c r="K9110" s="5" t="s">
        <v>185</v>
      </c>
      <c r="L9110" s="7" t="s">
        <v>164</v>
      </c>
      <c r="M9110" t="str">
        <f t="shared" si="428"/>
        <v>No</v>
      </c>
    </row>
    <row r="9111" spans="1:13" ht="15" thickBot="1" x14ac:dyDescent="0.4">
      <c r="A9111" s="5" t="s">
        <v>175</v>
      </c>
      <c r="B9111" s="5" t="s">
        <v>176</v>
      </c>
      <c r="C9111" s="5" t="s">
        <v>9312</v>
      </c>
      <c r="D9111" s="5">
        <f t="shared" si="427"/>
        <v>58570</v>
      </c>
      <c r="E9111" s="6">
        <v>44739</v>
      </c>
      <c r="F9111" s="6">
        <f t="shared" si="429"/>
        <v>44829</v>
      </c>
      <c r="G9111" s="6" t="str">
        <f>IF('BCT Template'!R9110&gt;F9111,"Yes","No")</f>
        <v>No</v>
      </c>
      <c r="H9111" s="5" t="s">
        <v>182</v>
      </c>
      <c r="I9111" s="5" t="s">
        <v>183</v>
      </c>
      <c r="J9111" s="5" t="s">
        <v>200</v>
      </c>
      <c r="K9111" s="5" t="s">
        <v>201</v>
      </c>
      <c r="L9111" s="7" t="s">
        <v>164</v>
      </c>
      <c r="M9111" t="str">
        <f t="shared" si="428"/>
        <v>Yes</v>
      </c>
    </row>
    <row r="9112" spans="1:13" ht="15" thickBot="1" x14ac:dyDescent="0.4">
      <c r="A9112" s="5" t="s">
        <v>175</v>
      </c>
      <c r="B9112" s="5" t="s">
        <v>176</v>
      </c>
      <c r="C9112" s="5" t="s">
        <v>9313</v>
      </c>
      <c r="D9112" s="5">
        <f t="shared" si="427"/>
        <v>84675</v>
      </c>
      <c r="E9112" s="6">
        <v>43987</v>
      </c>
      <c r="F9112" s="6">
        <f t="shared" si="429"/>
        <v>44077</v>
      </c>
      <c r="G9112" s="6" t="str">
        <f>IF('BCT Template'!R9111&gt;F9112,"Yes","No")</f>
        <v>No</v>
      </c>
      <c r="H9112" s="5" t="s">
        <v>210</v>
      </c>
      <c r="I9112" s="5" t="s">
        <v>211</v>
      </c>
      <c r="J9112" s="5" t="s">
        <v>184</v>
      </c>
      <c r="K9112" s="5" t="s">
        <v>185</v>
      </c>
      <c r="L9112" s="7" t="s">
        <v>164</v>
      </c>
      <c r="M9112" t="str">
        <f t="shared" si="428"/>
        <v>No</v>
      </c>
    </row>
    <row r="9113" spans="1:13" ht="15" thickBot="1" x14ac:dyDescent="0.4">
      <c r="A9113" s="5" t="s">
        <v>175</v>
      </c>
      <c r="B9113" s="5" t="s">
        <v>176</v>
      </c>
      <c r="C9113" s="5" t="s">
        <v>9314</v>
      </c>
      <c r="D9113" s="5">
        <f t="shared" si="427"/>
        <v>82936</v>
      </c>
      <c r="E9113" s="6">
        <v>45059</v>
      </c>
      <c r="F9113" s="6">
        <f t="shared" si="429"/>
        <v>45149</v>
      </c>
      <c r="G9113" s="6" t="str">
        <f>IF('BCT Template'!R9112&gt;F9113,"Yes","No")</f>
        <v>No</v>
      </c>
      <c r="H9113" s="5" t="s">
        <v>210</v>
      </c>
      <c r="I9113" s="5" t="s">
        <v>211</v>
      </c>
      <c r="J9113" s="5" t="s">
        <v>184</v>
      </c>
      <c r="K9113" s="5" t="s">
        <v>185</v>
      </c>
      <c r="L9113" s="7" t="s">
        <v>164</v>
      </c>
      <c r="M9113" t="str">
        <f t="shared" si="428"/>
        <v>No</v>
      </c>
    </row>
    <row r="9114" spans="1:13" ht="15" thickBot="1" x14ac:dyDescent="0.4">
      <c r="A9114" s="5" t="s">
        <v>175</v>
      </c>
      <c r="B9114" s="5" t="s">
        <v>176</v>
      </c>
      <c r="C9114" s="5" t="s">
        <v>9315</v>
      </c>
      <c r="D9114" s="5">
        <f t="shared" si="427"/>
        <v>79211</v>
      </c>
      <c r="E9114" s="6">
        <v>41912</v>
      </c>
      <c r="F9114" s="6">
        <f t="shared" si="429"/>
        <v>42002</v>
      </c>
      <c r="G9114" s="6" t="str">
        <f>IF('BCT Template'!R9113&gt;F9114,"Yes","No")</f>
        <v>No</v>
      </c>
      <c r="H9114" s="5" t="s">
        <v>189</v>
      </c>
      <c r="I9114" s="5" t="s">
        <v>190</v>
      </c>
      <c r="J9114" s="5" t="s">
        <v>200</v>
      </c>
      <c r="K9114" s="5" t="s">
        <v>201</v>
      </c>
      <c r="L9114" s="7" t="s">
        <v>164</v>
      </c>
      <c r="M9114" t="str">
        <f t="shared" si="428"/>
        <v>Yes</v>
      </c>
    </row>
    <row r="9115" spans="1:13" ht="15" thickBot="1" x14ac:dyDescent="0.4">
      <c r="A9115" s="5" t="s">
        <v>175</v>
      </c>
      <c r="B9115" s="5" t="s">
        <v>176</v>
      </c>
      <c r="C9115" s="5" t="s">
        <v>9316</v>
      </c>
      <c r="D9115" s="5">
        <f t="shared" si="427"/>
        <v>57128</v>
      </c>
      <c r="E9115" s="6">
        <v>43251</v>
      </c>
      <c r="F9115" s="6">
        <f t="shared" si="429"/>
        <v>43341</v>
      </c>
      <c r="G9115" s="6" t="str">
        <f>IF('BCT Template'!R9114&gt;F9115,"Yes","No")</f>
        <v>No</v>
      </c>
      <c r="H9115" s="5" t="s">
        <v>189</v>
      </c>
      <c r="I9115" s="5" t="s">
        <v>190</v>
      </c>
      <c r="J9115" s="5" t="s">
        <v>184</v>
      </c>
      <c r="K9115" s="5" t="s">
        <v>185</v>
      </c>
      <c r="L9115" s="7" t="s">
        <v>164</v>
      </c>
      <c r="M9115" t="str">
        <f t="shared" si="428"/>
        <v>No</v>
      </c>
    </row>
    <row r="9116" spans="1:13" ht="15" thickBot="1" x14ac:dyDescent="0.4">
      <c r="A9116" s="5" t="s">
        <v>175</v>
      </c>
      <c r="B9116" s="5" t="s">
        <v>176</v>
      </c>
      <c r="C9116" s="5" t="s">
        <v>9317</v>
      </c>
      <c r="D9116" s="5">
        <f t="shared" si="427"/>
        <v>22171</v>
      </c>
      <c r="E9116" s="6">
        <v>43830</v>
      </c>
      <c r="F9116" s="6">
        <f t="shared" si="429"/>
        <v>43920</v>
      </c>
      <c r="G9116" s="6" t="str">
        <f>IF('BCT Template'!R9115&gt;F9116,"Yes","No")</f>
        <v>No</v>
      </c>
      <c r="H9116" s="5" t="s">
        <v>178</v>
      </c>
      <c r="I9116" s="5" t="s">
        <v>179</v>
      </c>
      <c r="J9116" s="5" t="s">
        <v>35</v>
      </c>
      <c r="K9116" s="5" t="s">
        <v>180</v>
      </c>
      <c r="L9116" s="7" t="s">
        <v>164</v>
      </c>
      <c r="M9116" t="str">
        <f t="shared" si="428"/>
        <v>Yes</v>
      </c>
    </row>
    <row r="9117" spans="1:13" ht="15" thickBot="1" x14ac:dyDescent="0.4">
      <c r="A9117" s="5" t="s">
        <v>175</v>
      </c>
      <c r="B9117" s="5" t="s">
        <v>176</v>
      </c>
      <c r="C9117" s="5" t="s">
        <v>9318</v>
      </c>
      <c r="D9117" s="5">
        <f t="shared" si="427"/>
        <v>57824</v>
      </c>
      <c r="E9117" s="6">
        <v>43585</v>
      </c>
      <c r="F9117" s="6">
        <f t="shared" si="429"/>
        <v>43675</v>
      </c>
      <c r="G9117" s="6" t="str">
        <f>IF('BCT Template'!R9116&gt;F9117,"Yes","No")</f>
        <v>No</v>
      </c>
      <c r="H9117" s="5" t="s">
        <v>189</v>
      </c>
      <c r="I9117" s="5" t="s">
        <v>190</v>
      </c>
      <c r="J9117" s="5" t="s">
        <v>184</v>
      </c>
      <c r="K9117" s="5" t="s">
        <v>185</v>
      </c>
      <c r="L9117" s="7" t="s">
        <v>164</v>
      </c>
      <c r="M9117" t="str">
        <f t="shared" si="428"/>
        <v>No</v>
      </c>
    </row>
    <row r="9118" spans="1:13" ht="15" thickBot="1" x14ac:dyDescent="0.4">
      <c r="A9118" s="5" t="s">
        <v>175</v>
      </c>
      <c r="B9118" s="5" t="s">
        <v>176</v>
      </c>
      <c r="C9118" s="5" t="s">
        <v>9319</v>
      </c>
      <c r="D9118" s="5">
        <f t="shared" si="427"/>
        <v>30904</v>
      </c>
      <c r="E9118" s="6">
        <v>44012</v>
      </c>
      <c r="F9118" s="6">
        <f t="shared" si="429"/>
        <v>44102</v>
      </c>
      <c r="G9118" s="6" t="str">
        <f>IF('BCT Template'!R9117&gt;F9118,"Yes","No")</f>
        <v>No</v>
      </c>
      <c r="H9118" s="5" t="s">
        <v>178</v>
      </c>
      <c r="I9118" s="5" t="s">
        <v>179</v>
      </c>
      <c r="J9118" s="5" t="s">
        <v>35</v>
      </c>
      <c r="K9118" s="5" t="s">
        <v>180</v>
      </c>
      <c r="L9118" s="7" t="s">
        <v>164</v>
      </c>
      <c r="M9118" t="str">
        <f t="shared" si="428"/>
        <v>Yes</v>
      </c>
    </row>
    <row r="9119" spans="1:13" ht="15" thickBot="1" x14ac:dyDescent="0.4">
      <c r="A9119" s="5" t="s">
        <v>175</v>
      </c>
      <c r="B9119" s="5" t="s">
        <v>176</v>
      </c>
      <c r="C9119" s="5" t="s">
        <v>9320</v>
      </c>
      <c r="D9119" s="5">
        <f t="shared" si="427"/>
        <v>25037</v>
      </c>
      <c r="E9119" s="6">
        <v>44012</v>
      </c>
      <c r="F9119" s="6">
        <f t="shared" si="429"/>
        <v>44102</v>
      </c>
      <c r="G9119" s="6" t="str">
        <f>IF('BCT Template'!R9118&gt;F9119,"Yes","No")</f>
        <v>No</v>
      </c>
      <c r="H9119" s="5" t="s">
        <v>240</v>
      </c>
      <c r="I9119" s="5" t="s">
        <v>241</v>
      </c>
      <c r="J9119" s="5" t="s">
        <v>35</v>
      </c>
      <c r="K9119" s="5" t="s">
        <v>180</v>
      </c>
      <c r="L9119" s="7" t="s">
        <v>164</v>
      </c>
      <c r="M9119" t="str">
        <f t="shared" si="428"/>
        <v>Yes</v>
      </c>
    </row>
    <row r="9120" spans="1:13" ht="15" thickBot="1" x14ac:dyDescent="0.4">
      <c r="A9120" s="5" t="s">
        <v>175</v>
      </c>
      <c r="B9120" s="5" t="s">
        <v>176</v>
      </c>
      <c r="C9120" s="5" t="s">
        <v>9321</v>
      </c>
      <c r="D9120" s="5">
        <f t="shared" si="427"/>
        <v>21128</v>
      </c>
      <c r="E9120" s="6">
        <v>39355</v>
      </c>
      <c r="F9120" s="6">
        <f t="shared" si="429"/>
        <v>39445</v>
      </c>
      <c r="G9120" s="6" t="str">
        <f>IF('BCT Template'!R9119&gt;F9120,"Yes","No")</f>
        <v>No</v>
      </c>
      <c r="H9120" s="5" t="s">
        <v>178</v>
      </c>
      <c r="I9120" s="5" t="s">
        <v>179</v>
      </c>
      <c r="J9120" s="5" t="s">
        <v>35</v>
      </c>
      <c r="K9120" s="5" t="s">
        <v>180</v>
      </c>
      <c r="L9120" s="7" t="s">
        <v>164</v>
      </c>
      <c r="M9120" t="str">
        <f t="shared" si="428"/>
        <v>Yes</v>
      </c>
    </row>
    <row r="9121" spans="1:13" ht="15" thickBot="1" x14ac:dyDescent="0.4">
      <c r="A9121" s="5" t="s">
        <v>175</v>
      </c>
      <c r="B9121" s="5" t="s">
        <v>176</v>
      </c>
      <c r="C9121" s="5" t="s">
        <v>9322</v>
      </c>
      <c r="D9121" s="5">
        <f t="shared" si="427"/>
        <v>21101</v>
      </c>
      <c r="E9121" s="6">
        <v>43465</v>
      </c>
      <c r="F9121" s="6">
        <f t="shared" si="429"/>
        <v>43555</v>
      </c>
      <c r="G9121" s="6" t="str">
        <f>IF('BCT Template'!R9120&gt;F9121,"Yes","No")</f>
        <v>No</v>
      </c>
      <c r="H9121" s="5" t="s">
        <v>178</v>
      </c>
      <c r="I9121" s="5" t="s">
        <v>179</v>
      </c>
      <c r="J9121" s="5" t="s">
        <v>35</v>
      </c>
      <c r="K9121" s="5" t="s">
        <v>180</v>
      </c>
      <c r="L9121" s="7" t="s">
        <v>164</v>
      </c>
      <c r="M9121" t="str">
        <f t="shared" si="428"/>
        <v>Yes</v>
      </c>
    </row>
    <row r="9122" spans="1:13" ht="15" thickBot="1" x14ac:dyDescent="0.4">
      <c r="A9122" s="5" t="s">
        <v>175</v>
      </c>
      <c r="B9122" s="5" t="s">
        <v>176</v>
      </c>
      <c r="C9122" s="5" t="s">
        <v>9323</v>
      </c>
      <c r="D9122" s="5">
        <f t="shared" si="427"/>
        <v>21204</v>
      </c>
      <c r="E9122" s="6">
        <v>44377</v>
      </c>
      <c r="F9122" s="6">
        <f t="shared" si="429"/>
        <v>44467</v>
      </c>
      <c r="G9122" s="6" t="str">
        <f>IF('BCT Template'!R9121&gt;F9122,"Yes","No")</f>
        <v>No</v>
      </c>
      <c r="H9122" s="5" t="s">
        <v>178</v>
      </c>
      <c r="I9122" s="5" t="s">
        <v>179</v>
      </c>
      <c r="J9122" s="5" t="s">
        <v>35</v>
      </c>
      <c r="K9122" s="5" t="s">
        <v>180</v>
      </c>
      <c r="L9122" s="7" t="s">
        <v>164</v>
      </c>
      <c r="M9122" t="str">
        <f t="shared" si="428"/>
        <v>Yes</v>
      </c>
    </row>
    <row r="9123" spans="1:13" ht="15" thickBot="1" x14ac:dyDescent="0.4">
      <c r="A9123" s="5" t="s">
        <v>175</v>
      </c>
      <c r="B9123" s="5" t="s">
        <v>176</v>
      </c>
      <c r="C9123" s="5" t="s">
        <v>9324</v>
      </c>
      <c r="D9123" s="5">
        <f t="shared" si="427"/>
        <v>59385</v>
      </c>
      <c r="E9123" s="6">
        <v>41060</v>
      </c>
      <c r="F9123" s="6">
        <f t="shared" si="429"/>
        <v>41150</v>
      </c>
      <c r="G9123" s="6" t="str">
        <f>IF('BCT Template'!R9122&gt;F9123,"Yes","No")</f>
        <v>No</v>
      </c>
      <c r="H9123" s="5" t="s">
        <v>182</v>
      </c>
      <c r="I9123" s="5" t="s">
        <v>183</v>
      </c>
      <c r="J9123" s="5" t="s">
        <v>200</v>
      </c>
      <c r="K9123" s="5" t="s">
        <v>201</v>
      </c>
      <c r="L9123" s="7" t="s">
        <v>164</v>
      </c>
      <c r="M9123" t="str">
        <f t="shared" si="428"/>
        <v>Yes</v>
      </c>
    </row>
    <row r="9124" spans="1:13" ht="15" thickBot="1" x14ac:dyDescent="0.4">
      <c r="A9124" s="5" t="s">
        <v>175</v>
      </c>
      <c r="B9124" s="5" t="s">
        <v>176</v>
      </c>
      <c r="C9124" s="5" t="s">
        <v>9325</v>
      </c>
      <c r="D9124" s="5">
        <f t="shared" si="427"/>
        <v>81880</v>
      </c>
      <c r="E9124" s="6">
        <v>43738</v>
      </c>
      <c r="F9124" s="6">
        <f t="shared" si="429"/>
        <v>43828</v>
      </c>
      <c r="G9124" s="6" t="str">
        <f>IF('BCT Template'!R9123&gt;F9124,"Yes","No")</f>
        <v>No</v>
      </c>
      <c r="H9124" s="5" t="s">
        <v>182</v>
      </c>
      <c r="I9124" s="5" t="s">
        <v>183</v>
      </c>
      <c r="J9124" s="5" t="s">
        <v>184</v>
      </c>
      <c r="K9124" s="5" t="s">
        <v>185</v>
      </c>
      <c r="L9124" s="7" t="s">
        <v>164</v>
      </c>
      <c r="M9124" t="str">
        <f t="shared" si="428"/>
        <v>No</v>
      </c>
    </row>
    <row r="9125" spans="1:13" ht="15" thickBot="1" x14ac:dyDescent="0.4">
      <c r="A9125" s="5" t="s">
        <v>175</v>
      </c>
      <c r="B9125" s="5" t="s">
        <v>176</v>
      </c>
      <c r="C9125" s="5" t="s">
        <v>9326</v>
      </c>
      <c r="D9125" s="5">
        <f t="shared" si="427"/>
        <v>22903</v>
      </c>
      <c r="E9125" s="6">
        <v>44408</v>
      </c>
      <c r="F9125" s="6">
        <f t="shared" si="429"/>
        <v>44498</v>
      </c>
      <c r="G9125" s="6" t="str">
        <f>IF('BCT Template'!R9124&gt;F9125,"Yes","No")</f>
        <v>No</v>
      </c>
      <c r="H9125" s="5" t="s">
        <v>178</v>
      </c>
      <c r="I9125" s="5" t="s">
        <v>179</v>
      </c>
      <c r="J9125" s="5" t="s">
        <v>35</v>
      </c>
      <c r="K9125" s="5" t="s">
        <v>180</v>
      </c>
      <c r="L9125" s="7" t="s">
        <v>164</v>
      </c>
      <c r="M9125" t="str">
        <f t="shared" si="428"/>
        <v>Yes</v>
      </c>
    </row>
    <row r="9126" spans="1:13" ht="15" thickBot="1" x14ac:dyDescent="0.4">
      <c r="A9126" s="5" t="s">
        <v>175</v>
      </c>
      <c r="B9126" s="5" t="s">
        <v>176</v>
      </c>
      <c r="C9126" s="5" t="s">
        <v>9327</v>
      </c>
      <c r="D9126" s="5">
        <f t="shared" si="427"/>
        <v>58142</v>
      </c>
      <c r="E9126" s="6">
        <v>42261</v>
      </c>
      <c r="F9126" s="6">
        <f t="shared" si="429"/>
        <v>42351</v>
      </c>
      <c r="G9126" s="6" t="str">
        <f>IF('BCT Template'!R9125&gt;F9126,"Yes","No")</f>
        <v>No</v>
      </c>
      <c r="H9126" s="5" t="s">
        <v>182</v>
      </c>
      <c r="I9126" s="5" t="s">
        <v>183</v>
      </c>
      <c r="J9126" s="5" t="s">
        <v>200</v>
      </c>
      <c r="K9126" s="5" t="s">
        <v>201</v>
      </c>
      <c r="L9126" s="7" t="s">
        <v>164</v>
      </c>
      <c r="M9126" t="str">
        <f t="shared" si="428"/>
        <v>Yes</v>
      </c>
    </row>
    <row r="9127" spans="1:13" ht="15" thickBot="1" x14ac:dyDescent="0.4">
      <c r="A9127" s="5" t="s">
        <v>175</v>
      </c>
      <c r="B9127" s="5" t="s">
        <v>176</v>
      </c>
      <c r="C9127" s="5" t="s">
        <v>9328</v>
      </c>
      <c r="D9127" s="5">
        <f t="shared" si="427"/>
        <v>21565</v>
      </c>
      <c r="E9127" s="6">
        <v>44211</v>
      </c>
      <c r="F9127" s="6">
        <f t="shared" si="429"/>
        <v>44301</v>
      </c>
      <c r="G9127" s="6" t="str">
        <f>IF('BCT Template'!R9126&gt;F9127,"Yes","No")</f>
        <v>No</v>
      </c>
      <c r="H9127" s="5" t="s">
        <v>178</v>
      </c>
      <c r="I9127" s="5" t="s">
        <v>179</v>
      </c>
      <c r="J9127" s="5" t="s">
        <v>35</v>
      </c>
      <c r="K9127" s="5" t="s">
        <v>180</v>
      </c>
      <c r="L9127" s="7" t="s">
        <v>164</v>
      </c>
      <c r="M9127" t="str">
        <f t="shared" si="428"/>
        <v>Yes</v>
      </c>
    </row>
    <row r="9128" spans="1:13" ht="15" thickBot="1" x14ac:dyDescent="0.4">
      <c r="A9128" s="5" t="s">
        <v>175</v>
      </c>
      <c r="B9128" s="5" t="s">
        <v>176</v>
      </c>
      <c r="C9128" s="5" t="s">
        <v>9329</v>
      </c>
      <c r="D9128" s="5">
        <f t="shared" si="427"/>
        <v>21995</v>
      </c>
      <c r="E9128" s="6">
        <v>42581</v>
      </c>
      <c r="F9128" s="6">
        <f t="shared" si="429"/>
        <v>42671</v>
      </c>
      <c r="G9128" s="6" t="str">
        <f>IF('BCT Template'!R9127&gt;F9128,"Yes","No")</f>
        <v>No</v>
      </c>
      <c r="H9128" s="5" t="s">
        <v>178</v>
      </c>
      <c r="I9128" s="5" t="s">
        <v>179</v>
      </c>
      <c r="J9128" s="5" t="s">
        <v>35</v>
      </c>
      <c r="K9128" s="5" t="s">
        <v>180</v>
      </c>
      <c r="L9128" s="7" t="s">
        <v>164</v>
      </c>
      <c r="M9128" t="str">
        <f t="shared" si="428"/>
        <v>Yes</v>
      </c>
    </row>
    <row r="9129" spans="1:13" ht="15" thickBot="1" x14ac:dyDescent="0.4">
      <c r="A9129" s="5" t="s">
        <v>175</v>
      </c>
      <c r="B9129" s="5" t="s">
        <v>176</v>
      </c>
      <c r="C9129" s="5" t="s">
        <v>9330</v>
      </c>
      <c r="D9129" s="5">
        <f t="shared" si="427"/>
        <v>30526</v>
      </c>
      <c r="E9129" s="6">
        <v>43585</v>
      </c>
      <c r="F9129" s="6">
        <f t="shared" si="429"/>
        <v>43675</v>
      </c>
      <c r="G9129" s="6" t="str">
        <f>IF('BCT Template'!R9128&gt;F9129,"Yes","No")</f>
        <v>No</v>
      </c>
      <c r="H9129" s="5" t="s">
        <v>178</v>
      </c>
      <c r="I9129" s="5" t="s">
        <v>179</v>
      </c>
      <c r="J9129" s="5" t="s">
        <v>35</v>
      </c>
      <c r="K9129" s="5" t="s">
        <v>180</v>
      </c>
      <c r="L9129" s="7" t="s">
        <v>164</v>
      </c>
      <c r="M9129" t="str">
        <f t="shared" si="428"/>
        <v>Yes</v>
      </c>
    </row>
    <row r="9130" spans="1:13" ht="15" thickBot="1" x14ac:dyDescent="0.4">
      <c r="A9130" s="5" t="s">
        <v>175</v>
      </c>
      <c r="B9130" s="5" t="s">
        <v>176</v>
      </c>
      <c r="C9130" s="5" t="s">
        <v>9331</v>
      </c>
      <c r="D9130" s="5">
        <f t="shared" si="427"/>
        <v>58671</v>
      </c>
      <c r="E9130" s="6">
        <v>43951</v>
      </c>
      <c r="F9130" s="6">
        <f t="shared" si="429"/>
        <v>44041</v>
      </c>
      <c r="G9130" s="6" t="str">
        <f>IF('BCT Template'!R9129&gt;F9130,"Yes","No")</f>
        <v>No</v>
      </c>
      <c r="H9130" s="5" t="s">
        <v>182</v>
      </c>
      <c r="I9130" s="5" t="s">
        <v>183</v>
      </c>
      <c r="J9130" s="5" t="s">
        <v>200</v>
      </c>
      <c r="K9130" s="5" t="s">
        <v>201</v>
      </c>
      <c r="L9130" s="7" t="s">
        <v>164</v>
      </c>
      <c r="M9130" t="str">
        <f t="shared" si="428"/>
        <v>Yes</v>
      </c>
    </row>
    <row r="9131" spans="1:13" ht="15" thickBot="1" x14ac:dyDescent="0.4">
      <c r="A9131" s="5" t="s">
        <v>175</v>
      </c>
      <c r="B9131" s="5" t="s">
        <v>176</v>
      </c>
      <c r="C9131" s="5" t="s">
        <v>9332</v>
      </c>
      <c r="D9131" s="5">
        <f t="shared" si="427"/>
        <v>30299</v>
      </c>
      <c r="E9131" s="6">
        <v>44012</v>
      </c>
      <c r="F9131" s="6">
        <f t="shared" si="429"/>
        <v>44102</v>
      </c>
      <c r="G9131" s="6" t="str">
        <f>IF('BCT Template'!R9130&gt;F9131,"Yes","No")</f>
        <v>No</v>
      </c>
      <c r="H9131" s="5" t="s">
        <v>178</v>
      </c>
      <c r="I9131" s="5" t="s">
        <v>179</v>
      </c>
      <c r="J9131" s="5" t="s">
        <v>35</v>
      </c>
      <c r="K9131" s="5" t="s">
        <v>180</v>
      </c>
      <c r="L9131" s="7" t="s">
        <v>164</v>
      </c>
      <c r="M9131" t="str">
        <f t="shared" si="428"/>
        <v>Yes</v>
      </c>
    </row>
    <row r="9132" spans="1:13" ht="15" thickBot="1" x14ac:dyDescent="0.4">
      <c r="A9132" s="5" t="s">
        <v>175</v>
      </c>
      <c r="B9132" s="5" t="s">
        <v>176</v>
      </c>
      <c r="C9132" s="5" t="s">
        <v>9333</v>
      </c>
      <c r="D9132" s="5">
        <f t="shared" si="427"/>
        <v>82329</v>
      </c>
      <c r="E9132" s="6">
        <v>44007</v>
      </c>
      <c r="F9132" s="6">
        <f t="shared" si="429"/>
        <v>44097</v>
      </c>
      <c r="G9132" s="6" t="str">
        <f>IF('BCT Template'!R9131&gt;F9132,"Yes","No")</f>
        <v>No</v>
      </c>
      <c r="H9132" s="5" t="s">
        <v>210</v>
      </c>
      <c r="I9132" s="5" t="s">
        <v>211</v>
      </c>
      <c r="J9132" s="5" t="s">
        <v>184</v>
      </c>
      <c r="K9132" s="5" t="s">
        <v>185</v>
      </c>
      <c r="L9132" s="7" t="s">
        <v>164</v>
      </c>
      <c r="M9132" t="str">
        <f t="shared" si="428"/>
        <v>No</v>
      </c>
    </row>
    <row r="9133" spans="1:13" ht="15" thickBot="1" x14ac:dyDescent="0.4">
      <c r="A9133" s="5" t="s">
        <v>175</v>
      </c>
      <c r="B9133" s="5" t="s">
        <v>176</v>
      </c>
      <c r="C9133" s="5" t="s">
        <v>9334</v>
      </c>
      <c r="D9133" s="5">
        <f t="shared" si="427"/>
        <v>80237</v>
      </c>
      <c r="E9133" s="6">
        <v>42735</v>
      </c>
      <c r="F9133" s="6">
        <f t="shared" si="429"/>
        <v>42825</v>
      </c>
      <c r="G9133" s="6" t="str">
        <f>IF('BCT Template'!R9132&gt;F9133,"Yes","No")</f>
        <v>No</v>
      </c>
      <c r="H9133" s="5" t="s">
        <v>182</v>
      </c>
      <c r="I9133" s="5" t="s">
        <v>183</v>
      </c>
      <c r="J9133" s="5" t="s">
        <v>200</v>
      </c>
      <c r="K9133" s="5" t="s">
        <v>201</v>
      </c>
      <c r="L9133" s="7" t="s">
        <v>164</v>
      </c>
      <c r="M9133" t="str">
        <f t="shared" si="428"/>
        <v>Yes</v>
      </c>
    </row>
    <row r="9134" spans="1:13" ht="15" thickBot="1" x14ac:dyDescent="0.4">
      <c r="A9134" s="5" t="s">
        <v>175</v>
      </c>
      <c r="B9134" s="5" t="s">
        <v>176</v>
      </c>
      <c r="C9134" s="5" t="s">
        <v>9335</v>
      </c>
      <c r="D9134" s="5">
        <f t="shared" si="427"/>
        <v>58587</v>
      </c>
      <c r="E9134" s="6">
        <v>42185</v>
      </c>
      <c r="F9134" s="6">
        <f t="shared" si="429"/>
        <v>42275</v>
      </c>
      <c r="G9134" s="6" t="str">
        <f>IF('BCT Template'!R9133&gt;F9134,"Yes","No")</f>
        <v>No</v>
      </c>
      <c r="H9134" s="5" t="s">
        <v>182</v>
      </c>
      <c r="I9134" s="5" t="s">
        <v>183</v>
      </c>
      <c r="J9134" s="5" t="s">
        <v>200</v>
      </c>
      <c r="K9134" s="5" t="s">
        <v>201</v>
      </c>
      <c r="L9134" s="7" t="s">
        <v>164</v>
      </c>
      <c r="M9134" t="str">
        <f t="shared" si="428"/>
        <v>Yes</v>
      </c>
    </row>
    <row r="9135" spans="1:13" ht="15" thickBot="1" x14ac:dyDescent="0.4">
      <c r="A9135" s="5" t="s">
        <v>175</v>
      </c>
      <c r="B9135" s="5" t="s">
        <v>176</v>
      </c>
      <c r="C9135" s="5" t="s">
        <v>9336</v>
      </c>
      <c r="D9135" s="5">
        <f t="shared" si="427"/>
        <v>81324</v>
      </c>
      <c r="E9135" s="6">
        <v>44074</v>
      </c>
      <c r="F9135" s="6">
        <f t="shared" si="429"/>
        <v>44164</v>
      </c>
      <c r="G9135" s="6" t="str">
        <f>IF('BCT Template'!R9134&gt;F9135,"Yes","No")</f>
        <v>No</v>
      </c>
      <c r="H9135" s="5" t="s">
        <v>182</v>
      </c>
      <c r="I9135" s="5" t="s">
        <v>183</v>
      </c>
      <c r="J9135" s="5" t="s">
        <v>200</v>
      </c>
      <c r="K9135" s="5" t="s">
        <v>201</v>
      </c>
      <c r="L9135" s="7" t="s">
        <v>164</v>
      </c>
      <c r="M9135" t="str">
        <f t="shared" si="428"/>
        <v>Yes</v>
      </c>
    </row>
    <row r="9136" spans="1:13" ht="15" thickBot="1" x14ac:dyDescent="0.4">
      <c r="A9136" s="5" t="s">
        <v>175</v>
      </c>
      <c r="B9136" s="5" t="s">
        <v>176</v>
      </c>
      <c r="C9136" s="5" t="s">
        <v>9337</v>
      </c>
      <c r="D9136" s="5">
        <f t="shared" si="427"/>
        <v>58171</v>
      </c>
      <c r="E9136" s="6">
        <v>41455</v>
      </c>
      <c r="F9136" s="6">
        <f t="shared" si="429"/>
        <v>41545</v>
      </c>
      <c r="G9136" s="6" t="str">
        <f>IF('BCT Template'!R9135&gt;F9136,"Yes","No")</f>
        <v>No</v>
      </c>
      <c r="H9136" s="5" t="s">
        <v>182</v>
      </c>
      <c r="I9136" s="5" t="s">
        <v>183</v>
      </c>
      <c r="J9136" s="5" t="s">
        <v>184</v>
      </c>
      <c r="K9136" s="5" t="s">
        <v>185</v>
      </c>
      <c r="L9136" s="7" t="s">
        <v>164</v>
      </c>
      <c r="M9136" t="str">
        <f t="shared" si="428"/>
        <v>No</v>
      </c>
    </row>
    <row r="9137" spans="1:13" ht="15" thickBot="1" x14ac:dyDescent="0.4">
      <c r="A9137" s="5" t="s">
        <v>175</v>
      </c>
      <c r="B9137" s="5" t="s">
        <v>176</v>
      </c>
      <c r="C9137" s="5" t="s">
        <v>9338</v>
      </c>
      <c r="D9137" s="5">
        <f t="shared" si="427"/>
        <v>22103</v>
      </c>
      <c r="E9137" s="6">
        <v>44255</v>
      </c>
      <c r="F9137" s="6">
        <f t="shared" si="429"/>
        <v>44345</v>
      </c>
      <c r="G9137" s="6" t="str">
        <f>IF('BCT Template'!R9136&gt;F9137,"Yes","No")</f>
        <v>No</v>
      </c>
      <c r="H9137" s="5" t="s">
        <v>178</v>
      </c>
      <c r="I9137" s="5" t="s">
        <v>179</v>
      </c>
      <c r="J9137" s="5" t="s">
        <v>35</v>
      </c>
      <c r="K9137" s="5" t="s">
        <v>180</v>
      </c>
      <c r="L9137" s="7" t="s">
        <v>164</v>
      </c>
      <c r="M9137" t="str">
        <f t="shared" si="428"/>
        <v>Yes</v>
      </c>
    </row>
    <row r="9138" spans="1:13" ht="15" thickBot="1" x14ac:dyDescent="0.4">
      <c r="A9138" s="5" t="s">
        <v>175</v>
      </c>
      <c r="B9138" s="5" t="s">
        <v>176</v>
      </c>
      <c r="C9138" s="5" t="s">
        <v>9339</v>
      </c>
      <c r="D9138" s="5">
        <f t="shared" si="427"/>
        <v>77579</v>
      </c>
      <c r="E9138" s="6">
        <v>43708</v>
      </c>
      <c r="F9138" s="6">
        <f t="shared" si="429"/>
        <v>43798</v>
      </c>
      <c r="G9138" s="6" t="str">
        <f>IF('BCT Template'!R9137&gt;F9138,"Yes","No")</f>
        <v>No</v>
      </c>
      <c r="H9138" s="5" t="s">
        <v>189</v>
      </c>
      <c r="I9138" s="5" t="s">
        <v>190</v>
      </c>
      <c r="J9138" s="5" t="s">
        <v>200</v>
      </c>
      <c r="K9138" s="5" t="s">
        <v>201</v>
      </c>
      <c r="L9138" s="7" t="s">
        <v>164</v>
      </c>
      <c r="M9138" t="str">
        <f t="shared" si="428"/>
        <v>Yes</v>
      </c>
    </row>
    <row r="9139" spans="1:13" ht="15" thickBot="1" x14ac:dyDescent="0.4">
      <c r="A9139" s="5" t="s">
        <v>175</v>
      </c>
      <c r="B9139" s="5" t="s">
        <v>176</v>
      </c>
      <c r="C9139" s="5" t="s">
        <v>9340</v>
      </c>
      <c r="D9139" s="5">
        <f t="shared" si="427"/>
        <v>80735</v>
      </c>
      <c r="E9139" s="6">
        <v>44104</v>
      </c>
      <c r="F9139" s="6">
        <f t="shared" si="429"/>
        <v>44194</v>
      </c>
      <c r="G9139" s="6" t="str">
        <f>IF('BCT Template'!R9138&gt;F9139,"Yes","No")</f>
        <v>No</v>
      </c>
      <c r="H9139" s="5" t="s">
        <v>182</v>
      </c>
      <c r="I9139" s="5" t="s">
        <v>183</v>
      </c>
      <c r="J9139" s="5" t="s">
        <v>200</v>
      </c>
      <c r="K9139" s="5" t="s">
        <v>201</v>
      </c>
      <c r="L9139" s="7" t="s">
        <v>164</v>
      </c>
      <c r="M9139" t="str">
        <f t="shared" si="428"/>
        <v>Yes</v>
      </c>
    </row>
    <row r="9140" spans="1:13" ht="15" thickBot="1" x14ac:dyDescent="0.4">
      <c r="A9140" s="5" t="s">
        <v>175</v>
      </c>
      <c r="B9140" s="5" t="s">
        <v>176</v>
      </c>
      <c r="C9140" s="5" t="s">
        <v>9341</v>
      </c>
      <c r="D9140" s="5">
        <f t="shared" si="427"/>
        <v>82556</v>
      </c>
      <c r="E9140" s="6">
        <v>44258</v>
      </c>
      <c r="F9140" s="6">
        <f t="shared" si="429"/>
        <v>44348</v>
      </c>
      <c r="G9140" s="6" t="str">
        <f>IF('BCT Template'!R9139&gt;F9140,"Yes","No")</f>
        <v>No</v>
      </c>
      <c r="H9140" s="5" t="s">
        <v>210</v>
      </c>
      <c r="I9140" s="5" t="s">
        <v>211</v>
      </c>
      <c r="J9140" s="5" t="s">
        <v>184</v>
      </c>
      <c r="K9140" s="5" t="s">
        <v>185</v>
      </c>
      <c r="L9140" s="7" t="s">
        <v>164</v>
      </c>
      <c r="M9140" t="str">
        <f t="shared" si="428"/>
        <v>No</v>
      </c>
    </row>
    <row r="9141" spans="1:13" ht="15" thickBot="1" x14ac:dyDescent="0.4">
      <c r="A9141" s="5" t="s">
        <v>175</v>
      </c>
      <c r="B9141" s="5" t="s">
        <v>176</v>
      </c>
      <c r="C9141" s="5" t="s">
        <v>9342</v>
      </c>
      <c r="D9141" s="5">
        <f t="shared" si="427"/>
        <v>79654</v>
      </c>
      <c r="E9141" s="6">
        <v>44012</v>
      </c>
      <c r="F9141" s="6">
        <f t="shared" si="429"/>
        <v>44102</v>
      </c>
      <c r="G9141" s="6" t="str">
        <f>IF('BCT Template'!R9140&gt;F9141,"Yes","No")</f>
        <v>No</v>
      </c>
      <c r="H9141" s="5" t="s">
        <v>182</v>
      </c>
      <c r="I9141" s="5" t="s">
        <v>183</v>
      </c>
      <c r="J9141" s="5" t="s">
        <v>184</v>
      </c>
      <c r="K9141" s="5" t="s">
        <v>185</v>
      </c>
      <c r="L9141" s="7" t="s">
        <v>164</v>
      </c>
      <c r="M9141" t="str">
        <f t="shared" si="428"/>
        <v>No</v>
      </c>
    </row>
    <row r="9142" spans="1:13" ht="15" thickBot="1" x14ac:dyDescent="0.4">
      <c r="A9142" s="5" t="s">
        <v>175</v>
      </c>
      <c r="B9142" s="5" t="s">
        <v>176</v>
      </c>
      <c r="C9142" s="5" t="s">
        <v>9343</v>
      </c>
      <c r="D9142" s="5">
        <f t="shared" si="427"/>
        <v>80681</v>
      </c>
      <c r="E9142" s="6">
        <v>43555</v>
      </c>
      <c r="F9142" s="6">
        <f t="shared" si="429"/>
        <v>43645</v>
      </c>
      <c r="G9142" s="6" t="str">
        <f>IF('BCT Template'!R9141&gt;F9142,"Yes","No")</f>
        <v>No</v>
      </c>
      <c r="H9142" s="5" t="s">
        <v>182</v>
      </c>
      <c r="I9142" s="5" t="s">
        <v>183</v>
      </c>
      <c r="J9142" s="5" t="s">
        <v>184</v>
      </c>
      <c r="K9142" s="5" t="s">
        <v>185</v>
      </c>
      <c r="L9142" s="7" t="s">
        <v>164</v>
      </c>
      <c r="M9142" t="str">
        <f t="shared" si="428"/>
        <v>No</v>
      </c>
    </row>
    <row r="9143" spans="1:13" ht="15" thickBot="1" x14ac:dyDescent="0.4">
      <c r="A9143" s="5" t="s">
        <v>175</v>
      </c>
      <c r="B9143" s="5" t="s">
        <v>176</v>
      </c>
      <c r="C9143" s="5" t="s">
        <v>9344</v>
      </c>
      <c r="D9143" s="5">
        <f t="shared" si="427"/>
        <v>79265</v>
      </c>
      <c r="E9143" s="6">
        <v>43131</v>
      </c>
      <c r="F9143" s="6">
        <f t="shared" si="429"/>
        <v>43221</v>
      </c>
      <c r="G9143" s="6" t="str">
        <f>IF('BCT Template'!R9142&gt;F9143,"Yes","No")</f>
        <v>No</v>
      </c>
      <c r="H9143" s="5" t="s">
        <v>189</v>
      </c>
      <c r="I9143" s="5" t="s">
        <v>190</v>
      </c>
      <c r="J9143" s="5" t="s">
        <v>200</v>
      </c>
      <c r="K9143" s="5" t="s">
        <v>201</v>
      </c>
      <c r="L9143" s="7" t="s">
        <v>164</v>
      </c>
      <c r="M9143" t="str">
        <f t="shared" si="428"/>
        <v>Yes</v>
      </c>
    </row>
    <row r="9144" spans="1:13" ht="15" thickBot="1" x14ac:dyDescent="0.4">
      <c r="A9144" s="5" t="s">
        <v>175</v>
      </c>
      <c r="B9144" s="5" t="s">
        <v>176</v>
      </c>
      <c r="C9144" s="5" t="s">
        <v>9345</v>
      </c>
      <c r="D9144" s="5">
        <f t="shared" si="427"/>
        <v>22912</v>
      </c>
      <c r="E9144" s="6">
        <v>44316</v>
      </c>
      <c r="F9144" s="6">
        <f t="shared" si="429"/>
        <v>44406</v>
      </c>
      <c r="G9144" s="6" t="str">
        <f>IF('BCT Template'!R9143&gt;F9144,"Yes","No")</f>
        <v>No</v>
      </c>
      <c r="H9144" s="5" t="s">
        <v>178</v>
      </c>
      <c r="I9144" s="5" t="s">
        <v>179</v>
      </c>
      <c r="J9144" s="5" t="s">
        <v>35</v>
      </c>
      <c r="K9144" s="5" t="s">
        <v>180</v>
      </c>
      <c r="L9144" s="7" t="s">
        <v>164</v>
      </c>
      <c r="M9144" t="str">
        <f t="shared" si="428"/>
        <v>Yes</v>
      </c>
    </row>
    <row r="9145" spans="1:13" ht="15" thickBot="1" x14ac:dyDescent="0.4">
      <c r="A9145" s="5" t="s">
        <v>175</v>
      </c>
      <c r="B9145" s="5" t="s">
        <v>176</v>
      </c>
      <c r="C9145" s="5" t="s">
        <v>9346</v>
      </c>
      <c r="D9145" s="5">
        <f t="shared" si="427"/>
        <v>59648</v>
      </c>
      <c r="E9145" s="6">
        <v>44196</v>
      </c>
      <c r="F9145" s="6">
        <f t="shared" si="429"/>
        <v>44286</v>
      </c>
      <c r="G9145" s="6" t="str">
        <f>IF('BCT Template'!R9144&gt;F9145,"Yes","No")</f>
        <v>No</v>
      </c>
      <c r="H9145" s="5" t="s">
        <v>182</v>
      </c>
      <c r="I9145" s="5" t="s">
        <v>183</v>
      </c>
      <c r="J9145" s="5" t="s">
        <v>184</v>
      </c>
      <c r="K9145" s="5" t="s">
        <v>185</v>
      </c>
      <c r="L9145" s="7" t="s">
        <v>164</v>
      </c>
      <c r="M9145" t="str">
        <f t="shared" si="428"/>
        <v>No</v>
      </c>
    </row>
    <row r="9146" spans="1:13" ht="15" thickBot="1" x14ac:dyDescent="0.4">
      <c r="A9146" s="5" t="s">
        <v>175</v>
      </c>
      <c r="B9146" s="5" t="s">
        <v>176</v>
      </c>
      <c r="C9146" s="5" t="s">
        <v>9347</v>
      </c>
      <c r="D9146" s="5">
        <f t="shared" si="427"/>
        <v>57427</v>
      </c>
      <c r="E9146" s="6">
        <v>42369</v>
      </c>
      <c r="F9146" s="6">
        <f t="shared" si="429"/>
        <v>42459</v>
      </c>
      <c r="G9146" s="6" t="str">
        <f>IF('BCT Template'!R9145&gt;F9146,"Yes","No")</f>
        <v>No</v>
      </c>
      <c r="H9146" s="5" t="s">
        <v>189</v>
      </c>
      <c r="I9146" s="5" t="s">
        <v>190</v>
      </c>
      <c r="J9146" s="5" t="s">
        <v>184</v>
      </c>
      <c r="K9146" s="5" t="s">
        <v>185</v>
      </c>
      <c r="L9146" s="7" t="s">
        <v>164</v>
      </c>
      <c r="M9146" t="str">
        <f t="shared" si="428"/>
        <v>No</v>
      </c>
    </row>
    <row r="9147" spans="1:13" ht="15" thickBot="1" x14ac:dyDescent="0.4">
      <c r="A9147" s="5" t="s">
        <v>175</v>
      </c>
      <c r="B9147" s="5" t="s">
        <v>176</v>
      </c>
      <c r="C9147" s="5" t="s">
        <v>9348</v>
      </c>
      <c r="D9147" s="5">
        <f t="shared" si="427"/>
        <v>80055</v>
      </c>
      <c r="E9147" s="6">
        <v>40450</v>
      </c>
      <c r="F9147" s="6">
        <f t="shared" si="429"/>
        <v>40540</v>
      </c>
      <c r="G9147" s="6" t="str">
        <f>IF('BCT Template'!R9146&gt;F9147,"Yes","No")</f>
        <v>No</v>
      </c>
      <c r="H9147" s="5" t="s">
        <v>182</v>
      </c>
      <c r="I9147" s="5" t="s">
        <v>183</v>
      </c>
      <c r="J9147" s="5" t="s">
        <v>200</v>
      </c>
      <c r="K9147" s="5" t="s">
        <v>201</v>
      </c>
      <c r="L9147" s="7" t="s">
        <v>164</v>
      </c>
      <c r="M9147" t="str">
        <f t="shared" si="428"/>
        <v>Yes</v>
      </c>
    </row>
    <row r="9148" spans="1:13" ht="15" thickBot="1" x14ac:dyDescent="0.4">
      <c r="A9148" s="5" t="s">
        <v>175</v>
      </c>
      <c r="B9148" s="5" t="s">
        <v>176</v>
      </c>
      <c r="C9148" s="5" t="s">
        <v>9349</v>
      </c>
      <c r="D9148" s="5">
        <f t="shared" si="427"/>
        <v>79031</v>
      </c>
      <c r="E9148" s="6">
        <v>41753</v>
      </c>
      <c r="F9148" s="6">
        <f t="shared" si="429"/>
        <v>41843</v>
      </c>
      <c r="G9148" s="6" t="str">
        <f>IF('BCT Template'!R9147&gt;F9148,"Yes","No")</f>
        <v>No</v>
      </c>
      <c r="H9148" s="5" t="s">
        <v>189</v>
      </c>
      <c r="I9148" s="5" t="s">
        <v>190</v>
      </c>
      <c r="J9148" s="5" t="s">
        <v>200</v>
      </c>
      <c r="K9148" s="5" t="s">
        <v>201</v>
      </c>
      <c r="L9148" s="7" t="s">
        <v>164</v>
      </c>
      <c r="M9148" t="str">
        <f t="shared" si="428"/>
        <v>Yes</v>
      </c>
    </row>
    <row r="9149" spans="1:13" ht="15" thickBot="1" x14ac:dyDescent="0.4">
      <c r="A9149" s="5" t="s">
        <v>175</v>
      </c>
      <c r="B9149" s="5" t="s">
        <v>176</v>
      </c>
      <c r="C9149" s="5" t="s">
        <v>9350</v>
      </c>
      <c r="D9149" s="5">
        <f t="shared" si="427"/>
        <v>31170</v>
      </c>
      <c r="E9149" s="6">
        <v>43889</v>
      </c>
      <c r="F9149" s="6">
        <f t="shared" si="429"/>
        <v>43979</v>
      </c>
      <c r="G9149" s="6" t="str">
        <f>IF('BCT Template'!R9148&gt;F9149,"Yes","No")</f>
        <v>No</v>
      </c>
      <c r="H9149" s="5" t="s">
        <v>178</v>
      </c>
      <c r="I9149" s="5" t="s">
        <v>179</v>
      </c>
      <c r="J9149" s="5" t="s">
        <v>35</v>
      </c>
      <c r="K9149" s="5" t="s">
        <v>180</v>
      </c>
      <c r="L9149" s="7" t="s">
        <v>164</v>
      </c>
      <c r="M9149" t="str">
        <f t="shared" si="428"/>
        <v>Yes</v>
      </c>
    </row>
    <row r="9150" spans="1:13" ht="15" thickBot="1" x14ac:dyDescent="0.4">
      <c r="A9150" s="5" t="s">
        <v>175</v>
      </c>
      <c r="B9150" s="5" t="s">
        <v>176</v>
      </c>
      <c r="C9150" s="5" t="s">
        <v>9351</v>
      </c>
      <c r="D9150" s="5">
        <f t="shared" si="427"/>
        <v>82719</v>
      </c>
      <c r="E9150" s="6">
        <v>44372</v>
      </c>
      <c r="F9150" s="6">
        <f t="shared" si="429"/>
        <v>44462</v>
      </c>
      <c r="G9150" s="6" t="str">
        <f>IF('BCT Template'!R9149&gt;F9150,"Yes","No")</f>
        <v>No</v>
      </c>
      <c r="H9150" s="5" t="s">
        <v>210</v>
      </c>
      <c r="I9150" s="5" t="s">
        <v>211</v>
      </c>
      <c r="J9150" s="5" t="s">
        <v>184</v>
      </c>
      <c r="K9150" s="5" t="s">
        <v>185</v>
      </c>
      <c r="L9150" s="7" t="s">
        <v>164</v>
      </c>
      <c r="M9150" t="str">
        <f t="shared" si="428"/>
        <v>No</v>
      </c>
    </row>
    <row r="9151" spans="1:13" ht="15" thickBot="1" x14ac:dyDescent="0.4">
      <c r="A9151" s="5" t="s">
        <v>175</v>
      </c>
      <c r="B9151" s="5" t="s">
        <v>176</v>
      </c>
      <c r="C9151" s="5" t="s">
        <v>9352</v>
      </c>
      <c r="D9151" s="5">
        <f t="shared" si="427"/>
        <v>82305</v>
      </c>
      <c r="E9151" s="6">
        <v>44458</v>
      </c>
      <c r="F9151" s="6">
        <f t="shared" si="429"/>
        <v>44548</v>
      </c>
      <c r="G9151" s="6" t="str">
        <f>IF('BCT Template'!R9150&gt;F9151,"Yes","No")</f>
        <v>No</v>
      </c>
      <c r="H9151" s="5" t="s">
        <v>210</v>
      </c>
      <c r="I9151" s="5" t="s">
        <v>211</v>
      </c>
      <c r="J9151" s="5" t="s">
        <v>184</v>
      </c>
      <c r="K9151" s="5" t="s">
        <v>185</v>
      </c>
      <c r="L9151" s="7" t="s">
        <v>164</v>
      </c>
      <c r="M9151" t="str">
        <f t="shared" si="428"/>
        <v>No</v>
      </c>
    </row>
    <row r="9152" spans="1:13" ht="15" thickBot="1" x14ac:dyDescent="0.4">
      <c r="A9152" s="5" t="s">
        <v>175</v>
      </c>
      <c r="B9152" s="5" t="s">
        <v>176</v>
      </c>
      <c r="C9152" s="5" t="s">
        <v>9353</v>
      </c>
      <c r="D9152" s="5">
        <f t="shared" si="427"/>
        <v>29929</v>
      </c>
      <c r="E9152" s="6">
        <v>41729</v>
      </c>
      <c r="F9152" s="6">
        <f t="shared" si="429"/>
        <v>41819</v>
      </c>
      <c r="G9152" s="6" t="str">
        <f>IF('BCT Template'!R9151&gt;F9152,"Yes","No")</f>
        <v>No</v>
      </c>
      <c r="H9152" s="5" t="s">
        <v>178</v>
      </c>
      <c r="I9152" s="5" t="s">
        <v>179</v>
      </c>
      <c r="J9152" s="5" t="s">
        <v>35</v>
      </c>
      <c r="K9152" s="5" t="s">
        <v>180</v>
      </c>
      <c r="L9152" s="7" t="s">
        <v>164</v>
      </c>
      <c r="M9152" t="str">
        <f t="shared" si="428"/>
        <v>Yes</v>
      </c>
    </row>
    <row r="9153" spans="1:13" ht="15" thickBot="1" x14ac:dyDescent="0.4">
      <c r="A9153" s="5" t="s">
        <v>175</v>
      </c>
      <c r="B9153" s="5" t="s">
        <v>176</v>
      </c>
      <c r="C9153" s="5" t="s">
        <v>9354</v>
      </c>
      <c r="D9153" s="5">
        <f t="shared" si="427"/>
        <v>21470</v>
      </c>
      <c r="E9153" s="6">
        <v>44957</v>
      </c>
      <c r="F9153" s="6">
        <f t="shared" si="429"/>
        <v>45047</v>
      </c>
      <c r="G9153" s="6" t="str">
        <f>IF('BCT Template'!R9152&gt;F9153,"Yes","No")</f>
        <v>No</v>
      </c>
      <c r="H9153" s="5" t="s">
        <v>178</v>
      </c>
      <c r="I9153" s="5" t="s">
        <v>179</v>
      </c>
      <c r="J9153" s="5" t="s">
        <v>35</v>
      </c>
      <c r="K9153" s="5" t="s">
        <v>180</v>
      </c>
      <c r="L9153" s="7" t="s">
        <v>164</v>
      </c>
      <c r="M9153" t="str">
        <f t="shared" si="428"/>
        <v>Yes</v>
      </c>
    </row>
    <row r="9154" spans="1:13" ht="15" thickBot="1" x14ac:dyDescent="0.4">
      <c r="A9154" s="5" t="s">
        <v>175</v>
      </c>
      <c r="B9154" s="5" t="s">
        <v>176</v>
      </c>
      <c r="C9154" s="5" t="s">
        <v>9355</v>
      </c>
      <c r="D9154" s="5">
        <f t="shared" si="427"/>
        <v>59593</v>
      </c>
      <c r="E9154" s="6">
        <v>44012</v>
      </c>
      <c r="F9154" s="6">
        <f t="shared" si="429"/>
        <v>44102</v>
      </c>
      <c r="G9154" s="6" t="str">
        <f>IF('BCT Template'!R9153&gt;F9154,"Yes","No")</f>
        <v>No</v>
      </c>
      <c r="H9154" s="5" t="s">
        <v>182</v>
      </c>
      <c r="I9154" s="5" t="s">
        <v>183</v>
      </c>
      <c r="J9154" s="5" t="s">
        <v>184</v>
      </c>
      <c r="K9154" s="5" t="s">
        <v>185</v>
      </c>
      <c r="L9154" s="7" t="s">
        <v>164</v>
      </c>
      <c r="M9154" t="str">
        <f t="shared" si="428"/>
        <v>No</v>
      </c>
    </row>
    <row r="9155" spans="1:13" ht="15" thickBot="1" x14ac:dyDescent="0.4">
      <c r="A9155" s="5" t="s">
        <v>175</v>
      </c>
      <c r="B9155" s="5" t="s">
        <v>176</v>
      </c>
      <c r="C9155" s="5" t="s">
        <v>9356</v>
      </c>
      <c r="D9155" s="5">
        <f t="shared" ref="D9155:D9218" si="430">C9155*1</f>
        <v>77577</v>
      </c>
      <c r="E9155" s="6">
        <v>44104</v>
      </c>
      <c r="F9155" s="6">
        <f t="shared" si="429"/>
        <v>44194</v>
      </c>
      <c r="G9155" s="6" t="str">
        <f>IF('BCT Template'!R9154&gt;F9155,"Yes","No")</f>
        <v>No</v>
      </c>
      <c r="H9155" s="5" t="s">
        <v>189</v>
      </c>
      <c r="I9155" s="5" t="s">
        <v>190</v>
      </c>
      <c r="J9155" s="5" t="s">
        <v>184</v>
      </c>
      <c r="K9155" s="5" t="s">
        <v>185</v>
      </c>
      <c r="L9155" s="7" t="s">
        <v>164</v>
      </c>
      <c r="M9155" t="str">
        <f t="shared" ref="M9155:M9218" si="431">IF(J9155=" ","Yes",IF(J9155="3","Yes","No"))</f>
        <v>No</v>
      </c>
    </row>
    <row r="9156" spans="1:13" ht="15" thickBot="1" x14ac:dyDescent="0.4">
      <c r="A9156" s="5" t="s">
        <v>175</v>
      </c>
      <c r="B9156" s="5" t="s">
        <v>176</v>
      </c>
      <c r="C9156" s="5" t="s">
        <v>9357</v>
      </c>
      <c r="D9156" s="5">
        <f t="shared" si="430"/>
        <v>59437</v>
      </c>
      <c r="E9156" s="6">
        <v>44196</v>
      </c>
      <c r="F9156" s="6">
        <f t="shared" si="429"/>
        <v>44286</v>
      </c>
      <c r="G9156" s="6" t="str">
        <f>IF('BCT Template'!R9155&gt;F9156,"Yes","No")</f>
        <v>No</v>
      </c>
      <c r="H9156" s="5" t="s">
        <v>182</v>
      </c>
      <c r="I9156" s="5" t="s">
        <v>183</v>
      </c>
      <c r="J9156" s="5" t="s">
        <v>184</v>
      </c>
      <c r="K9156" s="5" t="s">
        <v>185</v>
      </c>
      <c r="L9156" s="7" t="s">
        <v>164</v>
      </c>
      <c r="M9156" t="str">
        <f t="shared" si="431"/>
        <v>No</v>
      </c>
    </row>
    <row r="9157" spans="1:13" ht="15" thickBot="1" x14ac:dyDescent="0.4">
      <c r="A9157" s="5" t="s">
        <v>175</v>
      </c>
      <c r="B9157" s="5" t="s">
        <v>176</v>
      </c>
      <c r="C9157" s="5" t="s">
        <v>9358</v>
      </c>
      <c r="D9157" s="5">
        <f t="shared" si="430"/>
        <v>81390</v>
      </c>
      <c r="E9157" s="6">
        <v>43646</v>
      </c>
      <c r="F9157" s="6">
        <f t="shared" si="429"/>
        <v>43736</v>
      </c>
      <c r="G9157" s="6" t="str">
        <f>IF('BCT Template'!R9156&gt;F9157,"Yes","No")</f>
        <v>No</v>
      </c>
      <c r="H9157" s="5" t="s">
        <v>182</v>
      </c>
      <c r="I9157" s="5" t="s">
        <v>183</v>
      </c>
      <c r="J9157" s="5" t="s">
        <v>184</v>
      </c>
      <c r="K9157" s="5" t="s">
        <v>185</v>
      </c>
      <c r="L9157" s="7" t="s">
        <v>164</v>
      </c>
      <c r="M9157" t="str">
        <f t="shared" si="431"/>
        <v>No</v>
      </c>
    </row>
    <row r="9158" spans="1:13" ht="15" thickBot="1" x14ac:dyDescent="0.4">
      <c r="A9158" s="5" t="s">
        <v>175</v>
      </c>
      <c r="B9158" s="5" t="s">
        <v>176</v>
      </c>
      <c r="C9158" s="5" t="s">
        <v>9359</v>
      </c>
      <c r="D9158" s="5">
        <f t="shared" si="430"/>
        <v>78592</v>
      </c>
      <c r="E9158" s="6">
        <v>43804</v>
      </c>
      <c r="F9158" s="6">
        <f t="shared" si="429"/>
        <v>43894</v>
      </c>
      <c r="G9158" s="6" t="str">
        <f>IF('BCT Template'!R9157&gt;F9158,"Yes","No")</f>
        <v>No</v>
      </c>
      <c r="H9158" s="5" t="s">
        <v>210</v>
      </c>
      <c r="I9158" s="5" t="s">
        <v>211</v>
      </c>
      <c r="J9158" s="5" t="s">
        <v>184</v>
      </c>
      <c r="K9158" s="5" t="s">
        <v>185</v>
      </c>
      <c r="L9158" s="7" t="s">
        <v>164</v>
      </c>
      <c r="M9158" t="str">
        <f t="shared" si="431"/>
        <v>No</v>
      </c>
    </row>
    <row r="9159" spans="1:13" ht="15" thickBot="1" x14ac:dyDescent="0.4">
      <c r="A9159" s="5" t="s">
        <v>175</v>
      </c>
      <c r="B9159" s="5" t="s">
        <v>176</v>
      </c>
      <c r="C9159" s="5" t="s">
        <v>9360</v>
      </c>
      <c r="D9159" s="5">
        <f t="shared" si="430"/>
        <v>21956</v>
      </c>
      <c r="E9159" s="6">
        <v>43757</v>
      </c>
      <c r="F9159" s="6">
        <f t="shared" si="429"/>
        <v>43847</v>
      </c>
      <c r="G9159" s="6" t="str">
        <f>IF('BCT Template'!R9158&gt;F9159,"Yes","No")</f>
        <v>No</v>
      </c>
      <c r="H9159" s="5" t="s">
        <v>178</v>
      </c>
      <c r="I9159" s="5" t="s">
        <v>179</v>
      </c>
      <c r="J9159" s="5" t="s">
        <v>35</v>
      </c>
      <c r="K9159" s="5" t="s">
        <v>180</v>
      </c>
      <c r="L9159" s="7" t="s">
        <v>164</v>
      </c>
      <c r="M9159" t="str">
        <f t="shared" si="431"/>
        <v>Yes</v>
      </c>
    </row>
    <row r="9160" spans="1:13" ht="15" thickBot="1" x14ac:dyDescent="0.4">
      <c r="A9160" s="5" t="s">
        <v>175</v>
      </c>
      <c r="B9160" s="5" t="s">
        <v>176</v>
      </c>
      <c r="C9160" s="5" t="s">
        <v>9361</v>
      </c>
      <c r="D9160" s="5">
        <f t="shared" si="430"/>
        <v>31359</v>
      </c>
      <c r="E9160" s="6">
        <v>44074</v>
      </c>
      <c r="F9160" s="6">
        <f t="shared" si="429"/>
        <v>44164</v>
      </c>
      <c r="G9160" s="6" t="str">
        <f>IF('BCT Template'!R9159&gt;F9160,"Yes","No")</f>
        <v>No</v>
      </c>
      <c r="H9160" s="5" t="s">
        <v>178</v>
      </c>
      <c r="I9160" s="5" t="s">
        <v>179</v>
      </c>
      <c r="J9160" s="5" t="s">
        <v>35</v>
      </c>
      <c r="K9160" s="5" t="s">
        <v>180</v>
      </c>
      <c r="L9160" s="7" t="s">
        <v>164</v>
      </c>
      <c r="M9160" t="str">
        <f t="shared" si="431"/>
        <v>Yes</v>
      </c>
    </row>
    <row r="9161" spans="1:13" ht="15" thickBot="1" x14ac:dyDescent="0.4">
      <c r="A9161" s="5" t="s">
        <v>175</v>
      </c>
      <c r="B9161" s="5" t="s">
        <v>176</v>
      </c>
      <c r="C9161" s="5" t="s">
        <v>9362</v>
      </c>
      <c r="D9161" s="5">
        <f t="shared" si="430"/>
        <v>58207</v>
      </c>
      <c r="E9161" s="6">
        <v>44104</v>
      </c>
      <c r="F9161" s="6">
        <f t="shared" si="429"/>
        <v>44194</v>
      </c>
      <c r="G9161" s="6" t="str">
        <f>IF('BCT Template'!R9160&gt;F9161,"Yes","No")</f>
        <v>No</v>
      </c>
      <c r="H9161" s="5" t="s">
        <v>182</v>
      </c>
      <c r="I9161" s="5" t="s">
        <v>183</v>
      </c>
      <c r="J9161" s="5" t="s">
        <v>200</v>
      </c>
      <c r="K9161" s="5" t="s">
        <v>201</v>
      </c>
      <c r="L9161" s="7" t="s">
        <v>164</v>
      </c>
      <c r="M9161" t="str">
        <f t="shared" si="431"/>
        <v>Yes</v>
      </c>
    </row>
    <row r="9162" spans="1:13" ht="15" thickBot="1" x14ac:dyDescent="0.4">
      <c r="A9162" s="5" t="s">
        <v>175</v>
      </c>
      <c r="B9162" s="5" t="s">
        <v>176</v>
      </c>
      <c r="C9162" s="5" t="s">
        <v>9363</v>
      </c>
      <c r="D9162" s="5">
        <f t="shared" si="430"/>
        <v>59302</v>
      </c>
      <c r="E9162" s="6">
        <v>41091</v>
      </c>
      <c r="F9162" s="6">
        <f t="shared" si="429"/>
        <v>41181</v>
      </c>
      <c r="G9162" s="6" t="str">
        <f>IF('BCT Template'!R9161&gt;F9162,"Yes","No")</f>
        <v>No</v>
      </c>
      <c r="H9162" s="5" t="s">
        <v>182</v>
      </c>
      <c r="I9162" s="5" t="s">
        <v>183</v>
      </c>
      <c r="J9162" s="5" t="s">
        <v>184</v>
      </c>
      <c r="K9162" s="5" t="s">
        <v>185</v>
      </c>
      <c r="L9162" s="7" t="s">
        <v>164</v>
      </c>
      <c r="M9162" t="str">
        <f t="shared" si="431"/>
        <v>No</v>
      </c>
    </row>
    <row r="9163" spans="1:13" ht="15" thickBot="1" x14ac:dyDescent="0.4">
      <c r="A9163" s="5" t="s">
        <v>175</v>
      </c>
      <c r="B9163" s="5" t="s">
        <v>176</v>
      </c>
      <c r="C9163" s="5" t="s">
        <v>9364</v>
      </c>
      <c r="D9163" s="5">
        <f t="shared" si="430"/>
        <v>21939</v>
      </c>
      <c r="E9163" s="6">
        <v>43677</v>
      </c>
      <c r="F9163" s="6">
        <f t="shared" si="429"/>
        <v>43767</v>
      </c>
      <c r="G9163" s="6" t="str">
        <f>IF('BCT Template'!R9162&gt;F9163,"Yes","No")</f>
        <v>No</v>
      </c>
      <c r="H9163" s="5" t="s">
        <v>178</v>
      </c>
      <c r="I9163" s="5" t="s">
        <v>179</v>
      </c>
      <c r="J9163" s="5" t="s">
        <v>35</v>
      </c>
      <c r="K9163" s="5" t="s">
        <v>180</v>
      </c>
      <c r="L9163" s="7" t="s">
        <v>164</v>
      </c>
      <c r="M9163" t="str">
        <f t="shared" si="431"/>
        <v>Yes</v>
      </c>
    </row>
    <row r="9164" spans="1:13" ht="15" thickBot="1" x14ac:dyDescent="0.4">
      <c r="A9164" s="5" t="s">
        <v>175</v>
      </c>
      <c r="B9164" s="5" t="s">
        <v>176</v>
      </c>
      <c r="C9164" s="5" t="s">
        <v>9365</v>
      </c>
      <c r="D9164" s="5">
        <f t="shared" si="430"/>
        <v>77033</v>
      </c>
      <c r="E9164" s="6">
        <v>43465</v>
      </c>
      <c r="F9164" s="6">
        <f t="shared" si="429"/>
        <v>43555</v>
      </c>
      <c r="G9164" s="6" t="str">
        <f>IF('BCT Template'!R9163&gt;F9164,"Yes","No")</f>
        <v>No</v>
      </c>
      <c r="H9164" s="5" t="s">
        <v>197</v>
      </c>
      <c r="I9164" s="5" t="s">
        <v>198</v>
      </c>
      <c r="J9164" s="5" t="s">
        <v>184</v>
      </c>
      <c r="K9164" s="5" t="s">
        <v>185</v>
      </c>
      <c r="L9164" s="7" t="s">
        <v>164</v>
      </c>
      <c r="M9164" t="str">
        <f t="shared" si="431"/>
        <v>No</v>
      </c>
    </row>
    <row r="9165" spans="1:13" ht="15" thickBot="1" x14ac:dyDescent="0.4">
      <c r="A9165" s="5" t="s">
        <v>175</v>
      </c>
      <c r="B9165" s="5" t="s">
        <v>176</v>
      </c>
      <c r="C9165" s="5" t="s">
        <v>9366</v>
      </c>
      <c r="D9165" s="5">
        <f t="shared" si="430"/>
        <v>29495</v>
      </c>
      <c r="E9165" s="6">
        <v>43677</v>
      </c>
      <c r="F9165" s="6">
        <f t="shared" si="429"/>
        <v>43767</v>
      </c>
      <c r="G9165" s="6" t="str">
        <f>IF('BCT Template'!R9164&gt;F9165,"Yes","No")</f>
        <v>No</v>
      </c>
      <c r="H9165" s="5" t="s">
        <v>178</v>
      </c>
      <c r="I9165" s="5" t="s">
        <v>179</v>
      </c>
      <c r="J9165" s="5" t="s">
        <v>35</v>
      </c>
      <c r="K9165" s="5" t="s">
        <v>180</v>
      </c>
      <c r="L9165" s="7" t="s">
        <v>164</v>
      </c>
      <c r="M9165" t="str">
        <f t="shared" si="431"/>
        <v>Yes</v>
      </c>
    </row>
    <row r="9166" spans="1:13" ht="15" thickBot="1" x14ac:dyDescent="0.4">
      <c r="A9166" s="5" t="s">
        <v>175</v>
      </c>
      <c r="B9166" s="5" t="s">
        <v>176</v>
      </c>
      <c r="C9166" s="5" t="s">
        <v>9367</v>
      </c>
      <c r="D9166" s="5">
        <f t="shared" si="430"/>
        <v>80523</v>
      </c>
      <c r="E9166" s="6">
        <v>44043</v>
      </c>
      <c r="F9166" s="6">
        <f t="shared" si="429"/>
        <v>44133</v>
      </c>
      <c r="G9166" s="6" t="str">
        <f>IF('BCT Template'!R9165&gt;F9166,"Yes","No")</f>
        <v>No</v>
      </c>
      <c r="H9166" s="5" t="s">
        <v>182</v>
      </c>
      <c r="I9166" s="5" t="s">
        <v>183</v>
      </c>
      <c r="J9166" s="5" t="s">
        <v>200</v>
      </c>
      <c r="K9166" s="5" t="s">
        <v>201</v>
      </c>
      <c r="L9166" s="7" t="s">
        <v>164</v>
      </c>
      <c r="M9166" t="str">
        <f t="shared" si="431"/>
        <v>Yes</v>
      </c>
    </row>
    <row r="9167" spans="1:13" ht="15" thickBot="1" x14ac:dyDescent="0.4">
      <c r="A9167" s="5" t="s">
        <v>175</v>
      </c>
      <c r="B9167" s="5" t="s">
        <v>176</v>
      </c>
      <c r="C9167" s="5" t="s">
        <v>9368</v>
      </c>
      <c r="D9167" s="5">
        <f t="shared" si="430"/>
        <v>84565</v>
      </c>
      <c r="E9167" s="6">
        <v>44098</v>
      </c>
      <c r="F9167" s="6">
        <f t="shared" si="429"/>
        <v>44188</v>
      </c>
      <c r="G9167" s="6" t="str">
        <f>IF('BCT Template'!R9166&gt;F9167,"Yes","No")</f>
        <v>No</v>
      </c>
      <c r="H9167" s="5" t="s">
        <v>210</v>
      </c>
      <c r="I9167" s="5" t="s">
        <v>211</v>
      </c>
      <c r="J9167" s="5" t="s">
        <v>184</v>
      </c>
      <c r="K9167" s="5" t="s">
        <v>185</v>
      </c>
      <c r="L9167" s="7" t="s">
        <v>164</v>
      </c>
      <c r="M9167" t="str">
        <f t="shared" si="431"/>
        <v>No</v>
      </c>
    </row>
    <row r="9168" spans="1:13" ht="15" thickBot="1" x14ac:dyDescent="0.4">
      <c r="A9168" s="5" t="s">
        <v>175</v>
      </c>
      <c r="B9168" s="5" t="s">
        <v>176</v>
      </c>
      <c r="C9168" s="5" t="s">
        <v>9369</v>
      </c>
      <c r="D9168" s="5">
        <f t="shared" si="430"/>
        <v>30855</v>
      </c>
      <c r="E9168" s="6">
        <v>44196</v>
      </c>
      <c r="F9168" s="6">
        <f t="shared" si="429"/>
        <v>44286</v>
      </c>
      <c r="G9168" s="6" t="str">
        <f>IF('BCT Template'!R9167&gt;F9168,"Yes","No")</f>
        <v>No</v>
      </c>
      <c r="H9168" s="5" t="s">
        <v>178</v>
      </c>
      <c r="I9168" s="5" t="s">
        <v>179</v>
      </c>
      <c r="J9168" s="5" t="s">
        <v>35</v>
      </c>
      <c r="K9168" s="5" t="s">
        <v>180</v>
      </c>
      <c r="L9168" s="7" t="s">
        <v>164</v>
      </c>
      <c r="M9168" t="str">
        <f t="shared" si="431"/>
        <v>Yes</v>
      </c>
    </row>
    <row r="9169" spans="1:13" ht="15" thickBot="1" x14ac:dyDescent="0.4">
      <c r="A9169" s="5" t="s">
        <v>175</v>
      </c>
      <c r="B9169" s="5" t="s">
        <v>176</v>
      </c>
      <c r="C9169" s="5" t="s">
        <v>9370</v>
      </c>
      <c r="D9169" s="5">
        <f t="shared" si="430"/>
        <v>58431</v>
      </c>
      <c r="E9169" s="6">
        <v>42185</v>
      </c>
      <c r="F9169" s="6">
        <f t="shared" si="429"/>
        <v>42275</v>
      </c>
      <c r="G9169" s="6" t="str">
        <f>IF('BCT Template'!R9168&gt;F9169,"Yes","No")</f>
        <v>No</v>
      </c>
      <c r="H9169" s="5" t="s">
        <v>182</v>
      </c>
      <c r="I9169" s="5" t="s">
        <v>183</v>
      </c>
      <c r="J9169" s="5" t="s">
        <v>184</v>
      </c>
      <c r="K9169" s="5" t="s">
        <v>185</v>
      </c>
      <c r="L9169" s="7" t="s">
        <v>164</v>
      </c>
      <c r="M9169" t="str">
        <f t="shared" si="431"/>
        <v>No</v>
      </c>
    </row>
    <row r="9170" spans="1:13" ht="15" thickBot="1" x14ac:dyDescent="0.4">
      <c r="A9170" s="5" t="s">
        <v>175</v>
      </c>
      <c r="B9170" s="5" t="s">
        <v>176</v>
      </c>
      <c r="C9170" s="5" t="s">
        <v>9371</v>
      </c>
      <c r="D9170" s="5">
        <f t="shared" si="430"/>
        <v>29918</v>
      </c>
      <c r="E9170" s="6">
        <v>44012</v>
      </c>
      <c r="F9170" s="6">
        <f t="shared" si="429"/>
        <v>44102</v>
      </c>
      <c r="G9170" s="6" t="str">
        <f>IF('BCT Template'!R9169&gt;F9170,"Yes","No")</f>
        <v>No</v>
      </c>
      <c r="H9170" s="5" t="s">
        <v>178</v>
      </c>
      <c r="I9170" s="5" t="s">
        <v>179</v>
      </c>
      <c r="J9170" s="5" t="s">
        <v>35</v>
      </c>
      <c r="K9170" s="5" t="s">
        <v>180</v>
      </c>
      <c r="L9170" s="7" t="s">
        <v>164</v>
      </c>
      <c r="M9170" t="str">
        <f t="shared" si="431"/>
        <v>Yes</v>
      </c>
    </row>
    <row r="9171" spans="1:13" ht="15" thickBot="1" x14ac:dyDescent="0.4">
      <c r="A9171" s="5" t="s">
        <v>175</v>
      </c>
      <c r="B9171" s="5" t="s">
        <v>176</v>
      </c>
      <c r="C9171" s="5" t="s">
        <v>9372</v>
      </c>
      <c r="D9171" s="5">
        <f t="shared" si="430"/>
        <v>22755</v>
      </c>
      <c r="E9171" s="6">
        <v>43677</v>
      </c>
      <c r="F9171" s="6">
        <f t="shared" si="429"/>
        <v>43767</v>
      </c>
      <c r="G9171" s="6" t="str">
        <f>IF('BCT Template'!R9170&gt;F9171,"Yes","No")</f>
        <v>No</v>
      </c>
      <c r="H9171" s="5" t="s">
        <v>178</v>
      </c>
      <c r="I9171" s="5" t="s">
        <v>179</v>
      </c>
      <c r="J9171" s="5" t="s">
        <v>35</v>
      </c>
      <c r="K9171" s="5" t="s">
        <v>180</v>
      </c>
      <c r="L9171" s="7" t="s">
        <v>164</v>
      </c>
      <c r="M9171" t="str">
        <f t="shared" si="431"/>
        <v>Yes</v>
      </c>
    </row>
    <row r="9172" spans="1:13" ht="15" thickBot="1" x14ac:dyDescent="0.4">
      <c r="A9172" s="5" t="s">
        <v>175</v>
      </c>
      <c r="B9172" s="5" t="s">
        <v>176</v>
      </c>
      <c r="C9172" s="5" t="s">
        <v>9373</v>
      </c>
      <c r="D9172" s="5">
        <f t="shared" si="430"/>
        <v>18524</v>
      </c>
      <c r="E9172" s="6">
        <v>44196</v>
      </c>
      <c r="F9172" s="6">
        <f t="shared" si="429"/>
        <v>44286</v>
      </c>
      <c r="G9172" s="6" t="str">
        <f>IF('BCT Template'!R9171&gt;F9172,"Yes","No")</f>
        <v>No</v>
      </c>
      <c r="H9172" s="5" t="s">
        <v>234</v>
      </c>
      <c r="I9172" s="5" t="s">
        <v>235</v>
      </c>
      <c r="J9172" s="5" t="s">
        <v>184</v>
      </c>
      <c r="K9172" s="5" t="s">
        <v>185</v>
      </c>
      <c r="L9172" s="7" t="s">
        <v>164</v>
      </c>
      <c r="M9172" t="str">
        <f t="shared" si="431"/>
        <v>No</v>
      </c>
    </row>
    <row r="9173" spans="1:13" ht="15" thickBot="1" x14ac:dyDescent="0.4">
      <c r="A9173" s="5" t="s">
        <v>175</v>
      </c>
      <c r="B9173" s="5" t="s">
        <v>176</v>
      </c>
      <c r="C9173" s="5" t="s">
        <v>9374</v>
      </c>
      <c r="D9173" s="5">
        <f t="shared" si="430"/>
        <v>21145</v>
      </c>
      <c r="E9173" s="6">
        <v>44347</v>
      </c>
      <c r="F9173" s="6">
        <f t="shared" si="429"/>
        <v>44437</v>
      </c>
      <c r="G9173" s="6" t="str">
        <f>IF('BCT Template'!R9172&gt;F9173,"Yes","No")</f>
        <v>No</v>
      </c>
      <c r="H9173" s="5" t="s">
        <v>178</v>
      </c>
      <c r="I9173" s="5" t="s">
        <v>179</v>
      </c>
      <c r="J9173" s="5" t="s">
        <v>35</v>
      </c>
      <c r="K9173" s="5" t="s">
        <v>180</v>
      </c>
      <c r="L9173" s="7" t="s">
        <v>164</v>
      </c>
      <c r="M9173" t="str">
        <f t="shared" si="431"/>
        <v>Yes</v>
      </c>
    </row>
    <row r="9174" spans="1:13" ht="15" thickBot="1" x14ac:dyDescent="0.4">
      <c r="A9174" s="5" t="s">
        <v>175</v>
      </c>
      <c r="B9174" s="5" t="s">
        <v>176</v>
      </c>
      <c r="C9174" s="5" t="s">
        <v>9375</v>
      </c>
      <c r="D9174" s="5">
        <f t="shared" si="430"/>
        <v>27020</v>
      </c>
      <c r="E9174" s="6">
        <v>42379</v>
      </c>
      <c r="F9174" s="6">
        <f t="shared" ref="F9174:F9237" si="432">E9174+90</f>
        <v>42469</v>
      </c>
      <c r="G9174" s="6" t="str">
        <f>IF('BCT Template'!R9173&gt;F9174,"Yes","No")</f>
        <v>No</v>
      </c>
      <c r="H9174" s="5" t="s">
        <v>240</v>
      </c>
      <c r="I9174" s="5" t="s">
        <v>241</v>
      </c>
      <c r="J9174" s="5" t="s">
        <v>35</v>
      </c>
      <c r="K9174" s="5" t="s">
        <v>180</v>
      </c>
      <c r="L9174" s="7" t="s">
        <v>164</v>
      </c>
      <c r="M9174" t="str">
        <f t="shared" si="431"/>
        <v>Yes</v>
      </c>
    </row>
    <row r="9175" spans="1:13" ht="15" thickBot="1" x14ac:dyDescent="0.4">
      <c r="A9175" s="5" t="s">
        <v>175</v>
      </c>
      <c r="B9175" s="5" t="s">
        <v>176</v>
      </c>
      <c r="C9175" s="5" t="s">
        <v>9376</v>
      </c>
      <c r="D9175" s="5">
        <f t="shared" si="430"/>
        <v>30711</v>
      </c>
      <c r="E9175" s="6">
        <v>43982</v>
      </c>
      <c r="F9175" s="6">
        <f t="shared" si="432"/>
        <v>44072</v>
      </c>
      <c r="G9175" s="6" t="str">
        <f>IF('BCT Template'!R9174&gt;F9175,"Yes","No")</f>
        <v>No</v>
      </c>
      <c r="H9175" s="5" t="s">
        <v>178</v>
      </c>
      <c r="I9175" s="5" t="s">
        <v>179</v>
      </c>
      <c r="J9175" s="5" t="s">
        <v>35</v>
      </c>
      <c r="K9175" s="5" t="s">
        <v>180</v>
      </c>
      <c r="L9175" s="7" t="s">
        <v>164</v>
      </c>
      <c r="M9175" t="str">
        <f t="shared" si="431"/>
        <v>Yes</v>
      </c>
    </row>
    <row r="9176" spans="1:13" ht="15" thickBot="1" x14ac:dyDescent="0.4">
      <c r="A9176" s="5" t="s">
        <v>175</v>
      </c>
      <c r="B9176" s="5" t="s">
        <v>176</v>
      </c>
      <c r="C9176" s="5" t="s">
        <v>9377</v>
      </c>
      <c r="D9176" s="5">
        <f t="shared" si="430"/>
        <v>22305</v>
      </c>
      <c r="E9176" s="6">
        <v>44074</v>
      </c>
      <c r="F9176" s="6">
        <f t="shared" si="432"/>
        <v>44164</v>
      </c>
      <c r="G9176" s="6" t="str">
        <f>IF('BCT Template'!R9175&gt;F9176,"Yes","No")</f>
        <v>No</v>
      </c>
      <c r="H9176" s="5" t="s">
        <v>178</v>
      </c>
      <c r="I9176" s="5" t="s">
        <v>179</v>
      </c>
      <c r="J9176" s="5" t="s">
        <v>35</v>
      </c>
      <c r="K9176" s="5" t="s">
        <v>180</v>
      </c>
      <c r="L9176" s="7" t="s">
        <v>164</v>
      </c>
      <c r="M9176" t="str">
        <f t="shared" si="431"/>
        <v>Yes</v>
      </c>
    </row>
    <row r="9177" spans="1:13" ht="15" thickBot="1" x14ac:dyDescent="0.4">
      <c r="A9177" s="5" t="s">
        <v>175</v>
      </c>
      <c r="B9177" s="5" t="s">
        <v>176</v>
      </c>
      <c r="C9177" s="5" t="s">
        <v>9378</v>
      </c>
      <c r="D9177" s="5">
        <f t="shared" si="430"/>
        <v>79701</v>
      </c>
      <c r="E9177" s="6">
        <v>44012</v>
      </c>
      <c r="F9177" s="6">
        <f t="shared" si="432"/>
        <v>44102</v>
      </c>
      <c r="G9177" s="6" t="str">
        <f>IF('BCT Template'!R9176&gt;F9177,"Yes","No")</f>
        <v>No</v>
      </c>
      <c r="H9177" s="5" t="s">
        <v>182</v>
      </c>
      <c r="I9177" s="5" t="s">
        <v>183</v>
      </c>
      <c r="J9177" s="5" t="s">
        <v>200</v>
      </c>
      <c r="K9177" s="5" t="s">
        <v>201</v>
      </c>
      <c r="L9177" s="7" t="s">
        <v>164</v>
      </c>
      <c r="M9177" t="str">
        <f t="shared" si="431"/>
        <v>Yes</v>
      </c>
    </row>
    <row r="9178" spans="1:13" ht="15" thickBot="1" x14ac:dyDescent="0.4">
      <c r="A9178" s="5" t="s">
        <v>175</v>
      </c>
      <c r="B9178" s="5" t="s">
        <v>176</v>
      </c>
      <c r="C9178" s="5" t="s">
        <v>9379</v>
      </c>
      <c r="D9178" s="5">
        <f t="shared" si="430"/>
        <v>78968</v>
      </c>
      <c r="E9178" s="6">
        <v>42830</v>
      </c>
      <c r="F9178" s="6">
        <f t="shared" si="432"/>
        <v>42920</v>
      </c>
      <c r="G9178" s="6" t="str">
        <f>IF('BCT Template'!R9177&gt;F9178,"Yes","No")</f>
        <v>No</v>
      </c>
      <c r="H9178" s="5" t="s">
        <v>210</v>
      </c>
      <c r="I9178" s="5" t="s">
        <v>211</v>
      </c>
      <c r="J9178" s="5" t="s">
        <v>184</v>
      </c>
      <c r="K9178" s="5" t="s">
        <v>185</v>
      </c>
      <c r="L9178" s="7" t="s">
        <v>164</v>
      </c>
      <c r="M9178" t="str">
        <f t="shared" si="431"/>
        <v>No</v>
      </c>
    </row>
    <row r="9179" spans="1:13" ht="15" thickBot="1" x14ac:dyDescent="0.4">
      <c r="A9179" s="5" t="s">
        <v>175</v>
      </c>
      <c r="B9179" s="5" t="s">
        <v>176</v>
      </c>
      <c r="C9179" s="5" t="s">
        <v>9380</v>
      </c>
      <c r="D9179" s="5">
        <f t="shared" si="430"/>
        <v>22524</v>
      </c>
      <c r="E9179" s="6">
        <v>42972</v>
      </c>
      <c r="F9179" s="6">
        <f t="shared" si="432"/>
        <v>43062</v>
      </c>
      <c r="G9179" s="6" t="str">
        <f>IF('BCT Template'!R9178&gt;F9179,"Yes","No")</f>
        <v>No</v>
      </c>
      <c r="H9179" s="5" t="s">
        <v>178</v>
      </c>
      <c r="I9179" s="5" t="s">
        <v>179</v>
      </c>
      <c r="J9179" s="5" t="s">
        <v>35</v>
      </c>
      <c r="K9179" s="5" t="s">
        <v>180</v>
      </c>
      <c r="L9179" s="7" t="s">
        <v>164</v>
      </c>
      <c r="M9179" t="str">
        <f t="shared" si="431"/>
        <v>Yes</v>
      </c>
    </row>
    <row r="9180" spans="1:13" ht="15" thickBot="1" x14ac:dyDescent="0.4">
      <c r="A9180" s="5" t="s">
        <v>175</v>
      </c>
      <c r="B9180" s="5" t="s">
        <v>176</v>
      </c>
      <c r="C9180" s="5" t="s">
        <v>9381</v>
      </c>
      <c r="D9180" s="5">
        <f t="shared" si="430"/>
        <v>31268</v>
      </c>
      <c r="E9180" s="6">
        <v>43312</v>
      </c>
      <c r="F9180" s="6">
        <f t="shared" si="432"/>
        <v>43402</v>
      </c>
      <c r="G9180" s="6" t="str">
        <f>IF('BCT Template'!R9179&gt;F9180,"Yes","No")</f>
        <v>No</v>
      </c>
      <c r="H9180" s="5" t="s">
        <v>178</v>
      </c>
      <c r="I9180" s="5" t="s">
        <v>179</v>
      </c>
      <c r="J9180" s="5" t="s">
        <v>35</v>
      </c>
      <c r="K9180" s="5" t="s">
        <v>180</v>
      </c>
      <c r="L9180" s="7" t="s">
        <v>164</v>
      </c>
      <c r="M9180" t="str">
        <f t="shared" si="431"/>
        <v>Yes</v>
      </c>
    </row>
    <row r="9181" spans="1:13" ht="15" thickBot="1" x14ac:dyDescent="0.4">
      <c r="A9181" s="5" t="s">
        <v>175</v>
      </c>
      <c r="B9181" s="5" t="s">
        <v>176</v>
      </c>
      <c r="C9181" s="5" t="s">
        <v>9382</v>
      </c>
      <c r="D9181" s="5">
        <f t="shared" si="430"/>
        <v>18282</v>
      </c>
      <c r="E9181" s="6">
        <v>44103</v>
      </c>
      <c r="F9181" s="6">
        <f t="shared" si="432"/>
        <v>44193</v>
      </c>
      <c r="G9181" s="6" t="str">
        <f>IF('BCT Template'!R9180&gt;F9181,"Yes","No")</f>
        <v>No</v>
      </c>
      <c r="H9181" s="5" t="s">
        <v>234</v>
      </c>
      <c r="I9181" s="5" t="s">
        <v>235</v>
      </c>
      <c r="J9181" s="5" t="s">
        <v>200</v>
      </c>
      <c r="K9181" s="5" t="s">
        <v>201</v>
      </c>
      <c r="L9181" s="7" t="s">
        <v>164</v>
      </c>
      <c r="M9181" t="str">
        <f t="shared" si="431"/>
        <v>Yes</v>
      </c>
    </row>
    <row r="9182" spans="1:13" ht="15" thickBot="1" x14ac:dyDescent="0.4">
      <c r="A9182" s="5" t="s">
        <v>175</v>
      </c>
      <c r="B9182" s="5" t="s">
        <v>176</v>
      </c>
      <c r="C9182" s="5" t="s">
        <v>9383</v>
      </c>
      <c r="D9182" s="5">
        <f t="shared" si="430"/>
        <v>79940</v>
      </c>
      <c r="E9182" s="6">
        <v>42674</v>
      </c>
      <c r="F9182" s="6">
        <f t="shared" si="432"/>
        <v>42764</v>
      </c>
      <c r="G9182" s="6" t="str">
        <f>IF('BCT Template'!R9181&gt;F9182,"Yes","No")</f>
        <v>No</v>
      </c>
      <c r="H9182" s="5" t="s">
        <v>182</v>
      </c>
      <c r="I9182" s="5" t="s">
        <v>183</v>
      </c>
      <c r="J9182" s="5" t="s">
        <v>184</v>
      </c>
      <c r="K9182" s="5" t="s">
        <v>185</v>
      </c>
      <c r="L9182" s="7" t="s">
        <v>164</v>
      </c>
      <c r="M9182" t="str">
        <f t="shared" si="431"/>
        <v>No</v>
      </c>
    </row>
    <row r="9183" spans="1:13" ht="15" thickBot="1" x14ac:dyDescent="0.4">
      <c r="A9183" s="5" t="s">
        <v>175</v>
      </c>
      <c r="B9183" s="5" t="s">
        <v>176</v>
      </c>
      <c r="C9183" s="5" t="s">
        <v>9384</v>
      </c>
      <c r="D9183" s="5">
        <f t="shared" si="430"/>
        <v>78153</v>
      </c>
      <c r="E9183" s="6">
        <v>44012</v>
      </c>
      <c r="F9183" s="6">
        <f t="shared" si="432"/>
        <v>44102</v>
      </c>
      <c r="G9183" s="6" t="str">
        <f>IF('BCT Template'!R9182&gt;F9183,"Yes","No")</f>
        <v>No</v>
      </c>
      <c r="H9183" s="5" t="s">
        <v>189</v>
      </c>
      <c r="I9183" s="5" t="s">
        <v>190</v>
      </c>
      <c r="J9183" s="5" t="s">
        <v>184</v>
      </c>
      <c r="K9183" s="5" t="s">
        <v>185</v>
      </c>
      <c r="L9183" s="7" t="s">
        <v>164</v>
      </c>
      <c r="M9183" t="str">
        <f t="shared" si="431"/>
        <v>No</v>
      </c>
    </row>
    <row r="9184" spans="1:13" ht="15" thickBot="1" x14ac:dyDescent="0.4">
      <c r="A9184" s="5" t="s">
        <v>175</v>
      </c>
      <c r="B9184" s="5" t="s">
        <v>176</v>
      </c>
      <c r="C9184" s="5" t="s">
        <v>9385</v>
      </c>
      <c r="D9184" s="5">
        <f t="shared" si="430"/>
        <v>18416</v>
      </c>
      <c r="E9184" s="6">
        <v>39660</v>
      </c>
      <c r="F9184" s="6">
        <f t="shared" si="432"/>
        <v>39750</v>
      </c>
      <c r="G9184" s="6" t="str">
        <f>IF('BCT Template'!R9183&gt;F9184,"Yes","No")</f>
        <v>No</v>
      </c>
      <c r="H9184" s="5" t="s">
        <v>234</v>
      </c>
      <c r="I9184" s="5" t="s">
        <v>235</v>
      </c>
      <c r="J9184" s="5" t="s">
        <v>200</v>
      </c>
      <c r="K9184" s="5" t="s">
        <v>201</v>
      </c>
      <c r="L9184" s="7" t="s">
        <v>164</v>
      </c>
      <c r="M9184" t="str">
        <f t="shared" si="431"/>
        <v>Yes</v>
      </c>
    </row>
    <row r="9185" spans="1:13" ht="15" thickBot="1" x14ac:dyDescent="0.4">
      <c r="A9185" s="5" t="s">
        <v>175</v>
      </c>
      <c r="B9185" s="5" t="s">
        <v>176</v>
      </c>
      <c r="C9185" s="5" t="s">
        <v>9386</v>
      </c>
      <c r="D9185" s="5">
        <f t="shared" si="430"/>
        <v>81834</v>
      </c>
      <c r="E9185" s="6">
        <v>43465</v>
      </c>
      <c r="F9185" s="6">
        <f t="shared" si="432"/>
        <v>43555</v>
      </c>
      <c r="G9185" s="6" t="str">
        <f>IF('BCT Template'!R9184&gt;F9185,"Yes","No")</f>
        <v>No</v>
      </c>
      <c r="H9185" s="5" t="s">
        <v>182</v>
      </c>
      <c r="I9185" s="5" t="s">
        <v>183</v>
      </c>
      <c r="J9185" s="5" t="s">
        <v>184</v>
      </c>
      <c r="K9185" s="5" t="s">
        <v>185</v>
      </c>
      <c r="L9185" s="7" t="s">
        <v>164</v>
      </c>
      <c r="M9185" t="str">
        <f t="shared" si="431"/>
        <v>No</v>
      </c>
    </row>
    <row r="9186" spans="1:13" ht="15" thickBot="1" x14ac:dyDescent="0.4">
      <c r="A9186" s="5" t="s">
        <v>175</v>
      </c>
      <c r="B9186" s="5" t="s">
        <v>176</v>
      </c>
      <c r="C9186" s="5" t="s">
        <v>9387</v>
      </c>
      <c r="D9186" s="5">
        <f t="shared" si="430"/>
        <v>30287</v>
      </c>
      <c r="E9186" s="6">
        <v>43951</v>
      </c>
      <c r="F9186" s="6">
        <f t="shared" si="432"/>
        <v>44041</v>
      </c>
      <c r="G9186" s="6" t="str">
        <f>IF('BCT Template'!R9185&gt;F9186,"Yes","No")</f>
        <v>No</v>
      </c>
      <c r="H9186" s="5" t="s">
        <v>178</v>
      </c>
      <c r="I9186" s="5" t="s">
        <v>179</v>
      </c>
      <c r="J9186" s="5" t="s">
        <v>35</v>
      </c>
      <c r="K9186" s="5" t="s">
        <v>180</v>
      </c>
      <c r="L9186" s="7" t="s">
        <v>164</v>
      </c>
      <c r="M9186" t="str">
        <f t="shared" si="431"/>
        <v>Yes</v>
      </c>
    </row>
    <row r="9187" spans="1:13" ht="15" thickBot="1" x14ac:dyDescent="0.4">
      <c r="A9187" s="5" t="s">
        <v>175</v>
      </c>
      <c r="B9187" s="5" t="s">
        <v>176</v>
      </c>
      <c r="C9187" s="5" t="s">
        <v>9388</v>
      </c>
      <c r="D9187" s="5">
        <f t="shared" si="430"/>
        <v>59133</v>
      </c>
      <c r="E9187" s="6">
        <v>44104</v>
      </c>
      <c r="F9187" s="6">
        <f t="shared" si="432"/>
        <v>44194</v>
      </c>
      <c r="G9187" s="6" t="str">
        <f>IF('BCT Template'!R9186&gt;F9187,"Yes","No")</f>
        <v>No</v>
      </c>
      <c r="H9187" s="5" t="s">
        <v>182</v>
      </c>
      <c r="I9187" s="5" t="s">
        <v>183</v>
      </c>
      <c r="J9187" s="5" t="s">
        <v>184</v>
      </c>
      <c r="K9187" s="5" t="s">
        <v>185</v>
      </c>
      <c r="L9187" s="7" t="s">
        <v>164</v>
      </c>
      <c r="M9187" t="str">
        <f t="shared" si="431"/>
        <v>No</v>
      </c>
    </row>
    <row r="9188" spans="1:13" ht="15" thickBot="1" x14ac:dyDescent="0.4">
      <c r="A9188" s="5" t="s">
        <v>175</v>
      </c>
      <c r="B9188" s="5" t="s">
        <v>176</v>
      </c>
      <c r="C9188" s="5" t="s">
        <v>9389</v>
      </c>
      <c r="D9188" s="5">
        <f t="shared" si="430"/>
        <v>25198</v>
      </c>
      <c r="E9188" s="6">
        <v>44104</v>
      </c>
      <c r="F9188" s="6">
        <f t="shared" si="432"/>
        <v>44194</v>
      </c>
      <c r="G9188" s="6" t="str">
        <f>IF('BCT Template'!R9187&gt;F9188,"Yes","No")</f>
        <v>No</v>
      </c>
      <c r="H9188" s="5" t="s">
        <v>240</v>
      </c>
      <c r="I9188" s="5" t="s">
        <v>241</v>
      </c>
      <c r="J9188" s="5" t="s">
        <v>35</v>
      </c>
      <c r="K9188" s="5" t="s">
        <v>180</v>
      </c>
      <c r="L9188" s="7" t="s">
        <v>164</v>
      </c>
      <c r="M9188" t="str">
        <f t="shared" si="431"/>
        <v>Yes</v>
      </c>
    </row>
    <row r="9189" spans="1:13" ht="15" thickBot="1" x14ac:dyDescent="0.4">
      <c r="A9189" s="5" t="s">
        <v>175</v>
      </c>
      <c r="B9189" s="5" t="s">
        <v>176</v>
      </c>
      <c r="C9189" s="5" t="s">
        <v>9390</v>
      </c>
      <c r="D9189" s="5">
        <f t="shared" si="430"/>
        <v>82271</v>
      </c>
      <c r="E9189" s="6">
        <v>43673</v>
      </c>
      <c r="F9189" s="6">
        <f t="shared" si="432"/>
        <v>43763</v>
      </c>
      <c r="G9189" s="6" t="str">
        <f>IF('BCT Template'!R9188&gt;F9189,"Yes","No")</f>
        <v>No</v>
      </c>
      <c r="H9189" s="5" t="s">
        <v>210</v>
      </c>
      <c r="I9189" s="5" t="s">
        <v>211</v>
      </c>
      <c r="J9189" s="5" t="s">
        <v>184</v>
      </c>
      <c r="K9189" s="5" t="s">
        <v>185</v>
      </c>
      <c r="L9189" s="7" t="s">
        <v>164</v>
      </c>
      <c r="M9189" t="str">
        <f t="shared" si="431"/>
        <v>No</v>
      </c>
    </row>
    <row r="9190" spans="1:13" ht="15" thickBot="1" x14ac:dyDescent="0.4">
      <c r="A9190" s="5" t="s">
        <v>175</v>
      </c>
      <c r="B9190" s="5" t="s">
        <v>176</v>
      </c>
      <c r="C9190" s="5" t="s">
        <v>9391</v>
      </c>
      <c r="D9190" s="5">
        <f t="shared" si="430"/>
        <v>31599</v>
      </c>
      <c r="E9190" s="6">
        <v>44043</v>
      </c>
      <c r="F9190" s="6">
        <f t="shared" si="432"/>
        <v>44133</v>
      </c>
      <c r="G9190" s="6" t="str">
        <f>IF('BCT Template'!R9189&gt;F9190,"Yes","No")</f>
        <v>No</v>
      </c>
      <c r="H9190" s="5" t="s">
        <v>178</v>
      </c>
      <c r="I9190" s="5" t="s">
        <v>179</v>
      </c>
      <c r="J9190" s="5" t="s">
        <v>35</v>
      </c>
      <c r="K9190" s="5" t="s">
        <v>180</v>
      </c>
      <c r="L9190" s="7" t="s">
        <v>164</v>
      </c>
      <c r="M9190" t="str">
        <f t="shared" si="431"/>
        <v>Yes</v>
      </c>
    </row>
    <row r="9191" spans="1:13" ht="15" thickBot="1" x14ac:dyDescent="0.4">
      <c r="A9191" s="5" t="s">
        <v>175</v>
      </c>
      <c r="B9191" s="5" t="s">
        <v>176</v>
      </c>
      <c r="C9191" s="5" t="s">
        <v>9392</v>
      </c>
      <c r="D9191" s="5">
        <f t="shared" si="430"/>
        <v>59516</v>
      </c>
      <c r="E9191" s="6">
        <v>44012</v>
      </c>
      <c r="F9191" s="6">
        <f t="shared" si="432"/>
        <v>44102</v>
      </c>
      <c r="G9191" s="6" t="str">
        <f>IF('BCT Template'!R9190&gt;F9191,"Yes","No")</f>
        <v>No</v>
      </c>
      <c r="H9191" s="5" t="s">
        <v>182</v>
      </c>
      <c r="I9191" s="5" t="s">
        <v>183</v>
      </c>
      <c r="J9191" s="5" t="s">
        <v>184</v>
      </c>
      <c r="K9191" s="5" t="s">
        <v>185</v>
      </c>
      <c r="L9191" s="7" t="s">
        <v>164</v>
      </c>
      <c r="M9191" t="str">
        <f t="shared" si="431"/>
        <v>No</v>
      </c>
    </row>
    <row r="9192" spans="1:13" ht="15" thickBot="1" x14ac:dyDescent="0.4">
      <c r="A9192" s="5" t="s">
        <v>175</v>
      </c>
      <c r="B9192" s="5" t="s">
        <v>176</v>
      </c>
      <c r="C9192" s="5" t="s">
        <v>9393</v>
      </c>
      <c r="D9192" s="5">
        <f t="shared" si="430"/>
        <v>57353</v>
      </c>
      <c r="E9192" s="6">
        <v>42359</v>
      </c>
      <c r="F9192" s="6">
        <f t="shared" si="432"/>
        <v>42449</v>
      </c>
      <c r="G9192" s="6" t="str">
        <f>IF('BCT Template'!R9191&gt;F9192,"Yes","No")</f>
        <v>No</v>
      </c>
      <c r="H9192" s="5" t="s">
        <v>189</v>
      </c>
      <c r="I9192" s="5" t="s">
        <v>190</v>
      </c>
      <c r="J9192" s="5" t="s">
        <v>184</v>
      </c>
      <c r="K9192" s="5" t="s">
        <v>185</v>
      </c>
      <c r="L9192" s="7" t="s">
        <v>164</v>
      </c>
      <c r="M9192" t="str">
        <f t="shared" si="431"/>
        <v>No</v>
      </c>
    </row>
    <row r="9193" spans="1:13" ht="15" thickBot="1" x14ac:dyDescent="0.4">
      <c r="A9193" s="5" t="s">
        <v>175</v>
      </c>
      <c r="B9193" s="5" t="s">
        <v>176</v>
      </c>
      <c r="C9193" s="5" t="s">
        <v>9394</v>
      </c>
      <c r="D9193" s="5">
        <f t="shared" si="430"/>
        <v>80005</v>
      </c>
      <c r="E9193" s="6">
        <v>39447</v>
      </c>
      <c r="F9193" s="6">
        <f t="shared" si="432"/>
        <v>39537</v>
      </c>
      <c r="G9193" s="6" t="str">
        <f>IF('BCT Template'!R9192&gt;F9193,"Yes","No")</f>
        <v>No</v>
      </c>
      <c r="H9193" s="5" t="s">
        <v>182</v>
      </c>
      <c r="I9193" s="5" t="s">
        <v>183</v>
      </c>
      <c r="J9193" s="5" t="s">
        <v>184</v>
      </c>
      <c r="K9193" s="5" t="s">
        <v>185</v>
      </c>
      <c r="L9193" s="7" t="s">
        <v>164</v>
      </c>
      <c r="M9193" t="str">
        <f t="shared" si="431"/>
        <v>No</v>
      </c>
    </row>
    <row r="9194" spans="1:13" ht="15" thickBot="1" x14ac:dyDescent="0.4">
      <c r="A9194" s="5" t="s">
        <v>175</v>
      </c>
      <c r="B9194" s="5" t="s">
        <v>176</v>
      </c>
      <c r="C9194" s="5" t="s">
        <v>9395</v>
      </c>
      <c r="D9194" s="5">
        <f t="shared" si="430"/>
        <v>59561</v>
      </c>
      <c r="E9194" s="6">
        <v>44012</v>
      </c>
      <c r="F9194" s="6">
        <f t="shared" si="432"/>
        <v>44102</v>
      </c>
      <c r="G9194" s="6" t="str">
        <f>IF('BCT Template'!R9193&gt;F9194,"Yes","No")</f>
        <v>No</v>
      </c>
      <c r="H9194" s="5" t="s">
        <v>182</v>
      </c>
      <c r="I9194" s="5" t="s">
        <v>183</v>
      </c>
      <c r="J9194" s="5" t="s">
        <v>200</v>
      </c>
      <c r="K9194" s="5" t="s">
        <v>201</v>
      </c>
      <c r="L9194" s="7" t="s">
        <v>164</v>
      </c>
      <c r="M9194" t="str">
        <f t="shared" si="431"/>
        <v>Yes</v>
      </c>
    </row>
    <row r="9195" spans="1:13" ht="15" thickBot="1" x14ac:dyDescent="0.4">
      <c r="A9195" s="5" t="s">
        <v>175</v>
      </c>
      <c r="B9195" s="5" t="s">
        <v>176</v>
      </c>
      <c r="C9195" s="5" t="s">
        <v>9396</v>
      </c>
      <c r="D9195" s="5">
        <f t="shared" si="430"/>
        <v>21384</v>
      </c>
      <c r="E9195" s="6">
        <v>43555</v>
      </c>
      <c r="F9195" s="6">
        <f t="shared" si="432"/>
        <v>43645</v>
      </c>
      <c r="G9195" s="6" t="str">
        <f>IF('BCT Template'!R9194&gt;F9195,"Yes","No")</f>
        <v>No</v>
      </c>
      <c r="H9195" s="5" t="s">
        <v>178</v>
      </c>
      <c r="I9195" s="5" t="s">
        <v>179</v>
      </c>
      <c r="J9195" s="5" t="s">
        <v>35</v>
      </c>
      <c r="K9195" s="5" t="s">
        <v>180</v>
      </c>
      <c r="L9195" s="7" t="s">
        <v>164</v>
      </c>
      <c r="M9195" t="str">
        <f t="shared" si="431"/>
        <v>Yes</v>
      </c>
    </row>
    <row r="9196" spans="1:13" ht="15" thickBot="1" x14ac:dyDescent="0.4">
      <c r="A9196" s="5" t="s">
        <v>175</v>
      </c>
      <c r="B9196" s="5" t="s">
        <v>176</v>
      </c>
      <c r="C9196" s="5" t="s">
        <v>9397</v>
      </c>
      <c r="D9196" s="5">
        <f t="shared" si="430"/>
        <v>80082</v>
      </c>
      <c r="E9196" s="6">
        <v>45169</v>
      </c>
      <c r="F9196" s="6">
        <f t="shared" si="432"/>
        <v>45259</v>
      </c>
      <c r="G9196" s="6" t="str">
        <f>IF('BCT Template'!R9195&gt;F9196,"Yes","No")</f>
        <v>No</v>
      </c>
      <c r="H9196" s="5" t="s">
        <v>182</v>
      </c>
      <c r="I9196" s="5" t="s">
        <v>183</v>
      </c>
      <c r="J9196" s="5" t="s">
        <v>200</v>
      </c>
      <c r="K9196" s="5" t="s">
        <v>201</v>
      </c>
      <c r="L9196" s="7" t="s">
        <v>164</v>
      </c>
      <c r="M9196" t="str">
        <f t="shared" si="431"/>
        <v>Yes</v>
      </c>
    </row>
    <row r="9197" spans="1:13" ht="15" thickBot="1" x14ac:dyDescent="0.4">
      <c r="A9197" s="5" t="s">
        <v>175</v>
      </c>
      <c r="B9197" s="5" t="s">
        <v>176</v>
      </c>
      <c r="C9197" s="5" t="s">
        <v>9398</v>
      </c>
      <c r="D9197" s="5">
        <f t="shared" si="430"/>
        <v>21449</v>
      </c>
      <c r="E9197" s="6">
        <v>43992</v>
      </c>
      <c r="F9197" s="6">
        <f t="shared" si="432"/>
        <v>44082</v>
      </c>
      <c r="G9197" s="6" t="str">
        <f>IF('BCT Template'!R9196&gt;F9197,"Yes","No")</f>
        <v>No</v>
      </c>
      <c r="H9197" s="5" t="s">
        <v>178</v>
      </c>
      <c r="I9197" s="5" t="s">
        <v>179</v>
      </c>
      <c r="J9197" s="5" t="s">
        <v>35</v>
      </c>
      <c r="K9197" s="5" t="s">
        <v>180</v>
      </c>
      <c r="L9197" s="7" t="s">
        <v>164</v>
      </c>
      <c r="M9197" t="str">
        <f t="shared" si="431"/>
        <v>Yes</v>
      </c>
    </row>
    <row r="9198" spans="1:13" ht="15" thickBot="1" x14ac:dyDescent="0.4">
      <c r="A9198" s="5" t="s">
        <v>175</v>
      </c>
      <c r="B9198" s="5" t="s">
        <v>176</v>
      </c>
      <c r="C9198" s="5" t="s">
        <v>9399</v>
      </c>
      <c r="D9198" s="5">
        <f t="shared" si="430"/>
        <v>84946</v>
      </c>
      <c r="E9198" s="6">
        <v>43914</v>
      </c>
      <c r="F9198" s="6">
        <f t="shared" si="432"/>
        <v>44004</v>
      </c>
      <c r="G9198" s="6" t="str">
        <f>IF('BCT Template'!R9197&gt;F9198,"Yes","No")</f>
        <v>No</v>
      </c>
      <c r="H9198" s="5" t="s">
        <v>210</v>
      </c>
      <c r="I9198" s="5" t="s">
        <v>211</v>
      </c>
      <c r="J9198" s="5" t="s">
        <v>184</v>
      </c>
      <c r="K9198" s="5" t="s">
        <v>185</v>
      </c>
      <c r="L9198" s="7" t="s">
        <v>164</v>
      </c>
      <c r="M9198" t="str">
        <f t="shared" si="431"/>
        <v>No</v>
      </c>
    </row>
    <row r="9199" spans="1:13" ht="15" thickBot="1" x14ac:dyDescent="0.4">
      <c r="A9199" s="5" t="s">
        <v>175</v>
      </c>
      <c r="B9199" s="5" t="s">
        <v>176</v>
      </c>
      <c r="C9199" s="5" t="s">
        <v>9400</v>
      </c>
      <c r="D9199" s="5">
        <f t="shared" si="430"/>
        <v>77018</v>
      </c>
      <c r="E9199" s="6">
        <v>40359</v>
      </c>
      <c r="F9199" s="6">
        <f t="shared" si="432"/>
        <v>40449</v>
      </c>
      <c r="G9199" s="6" t="str">
        <f>IF('BCT Template'!R9198&gt;F9199,"Yes","No")</f>
        <v>No</v>
      </c>
      <c r="H9199" s="5" t="s">
        <v>197</v>
      </c>
      <c r="I9199" s="5" t="s">
        <v>198</v>
      </c>
      <c r="J9199" s="5" t="s">
        <v>200</v>
      </c>
      <c r="K9199" s="5" t="s">
        <v>201</v>
      </c>
      <c r="L9199" s="7" t="s">
        <v>164</v>
      </c>
      <c r="M9199" t="str">
        <f t="shared" si="431"/>
        <v>Yes</v>
      </c>
    </row>
    <row r="9200" spans="1:13" ht="15" thickBot="1" x14ac:dyDescent="0.4">
      <c r="A9200" s="5" t="s">
        <v>175</v>
      </c>
      <c r="B9200" s="5" t="s">
        <v>176</v>
      </c>
      <c r="C9200" s="5" t="s">
        <v>9401</v>
      </c>
      <c r="D9200" s="5">
        <f t="shared" si="430"/>
        <v>77988</v>
      </c>
      <c r="E9200" s="6">
        <v>41790</v>
      </c>
      <c r="F9200" s="6">
        <f t="shared" si="432"/>
        <v>41880</v>
      </c>
      <c r="G9200" s="6" t="str">
        <f>IF('BCT Template'!R9199&gt;F9200,"Yes","No")</f>
        <v>No</v>
      </c>
      <c r="H9200" s="5" t="s">
        <v>189</v>
      </c>
      <c r="I9200" s="5" t="s">
        <v>190</v>
      </c>
      <c r="J9200" s="5" t="s">
        <v>184</v>
      </c>
      <c r="K9200" s="5" t="s">
        <v>185</v>
      </c>
      <c r="L9200" s="7" t="s">
        <v>164</v>
      </c>
      <c r="M9200" t="str">
        <f t="shared" si="431"/>
        <v>No</v>
      </c>
    </row>
    <row r="9201" spans="1:13" ht="15" thickBot="1" x14ac:dyDescent="0.4">
      <c r="A9201" s="5" t="s">
        <v>175</v>
      </c>
      <c r="B9201" s="5" t="s">
        <v>176</v>
      </c>
      <c r="C9201" s="5" t="s">
        <v>9402</v>
      </c>
      <c r="D9201" s="5">
        <f t="shared" si="430"/>
        <v>77693</v>
      </c>
      <c r="E9201" s="6">
        <v>43467</v>
      </c>
      <c r="F9201" s="6">
        <f t="shared" si="432"/>
        <v>43557</v>
      </c>
      <c r="G9201" s="6" t="str">
        <f>IF('BCT Template'!R9200&gt;F9201,"Yes","No")</f>
        <v>No</v>
      </c>
      <c r="H9201" s="5" t="s">
        <v>189</v>
      </c>
      <c r="I9201" s="5" t="s">
        <v>190</v>
      </c>
      <c r="J9201" s="5" t="s">
        <v>200</v>
      </c>
      <c r="K9201" s="5" t="s">
        <v>201</v>
      </c>
      <c r="L9201" s="7" t="s">
        <v>164</v>
      </c>
      <c r="M9201" t="str">
        <f t="shared" si="431"/>
        <v>Yes</v>
      </c>
    </row>
    <row r="9202" spans="1:13" ht="15" thickBot="1" x14ac:dyDescent="0.4">
      <c r="A9202" s="5" t="s">
        <v>175</v>
      </c>
      <c r="B9202" s="5" t="s">
        <v>176</v>
      </c>
      <c r="C9202" s="5" t="s">
        <v>9403</v>
      </c>
      <c r="D9202" s="5">
        <f t="shared" si="430"/>
        <v>20689</v>
      </c>
      <c r="E9202" s="6">
        <v>41546</v>
      </c>
      <c r="F9202" s="6">
        <f t="shared" si="432"/>
        <v>41636</v>
      </c>
      <c r="G9202" s="6" t="str">
        <f>IF('BCT Template'!R9201&gt;F9202,"Yes","No")</f>
        <v>No</v>
      </c>
      <c r="H9202" s="5" t="s">
        <v>197</v>
      </c>
      <c r="I9202" s="5" t="s">
        <v>198</v>
      </c>
      <c r="J9202" s="5" t="s">
        <v>200</v>
      </c>
      <c r="K9202" s="5" t="s">
        <v>201</v>
      </c>
      <c r="L9202" s="7" t="s">
        <v>164</v>
      </c>
      <c r="M9202" t="str">
        <f t="shared" si="431"/>
        <v>Yes</v>
      </c>
    </row>
    <row r="9203" spans="1:13" ht="15" thickBot="1" x14ac:dyDescent="0.4">
      <c r="A9203" s="5" t="s">
        <v>175</v>
      </c>
      <c r="B9203" s="5" t="s">
        <v>176</v>
      </c>
      <c r="C9203" s="5" t="s">
        <v>9404</v>
      </c>
      <c r="D9203" s="5">
        <f t="shared" si="430"/>
        <v>79022</v>
      </c>
      <c r="E9203" s="6">
        <v>43455</v>
      </c>
      <c r="F9203" s="6">
        <f t="shared" si="432"/>
        <v>43545</v>
      </c>
      <c r="G9203" s="6" t="str">
        <f>IF('BCT Template'!R9202&gt;F9203,"Yes","No")</f>
        <v>No</v>
      </c>
      <c r="H9203" s="5" t="s">
        <v>189</v>
      </c>
      <c r="I9203" s="5" t="s">
        <v>190</v>
      </c>
      <c r="J9203" s="5" t="s">
        <v>200</v>
      </c>
      <c r="K9203" s="5" t="s">
        <v>201</v>
      </c>
      <c r="L9203" s="7" t="s">
        <v>164</v>
      </c>
      <c r="M9203" t="str">
        <f t="shared" si="431"/>
        <v>Yes</v>
      </c>
    </row>
    <row r="9204" spans="1:13" ht="15" thickBot="1" x14ac:dyDescent="0.4">
      <c r="A9204" s="5" t="s">
        <v>175</v>
      </c>
      <c r="B9204" s="5" t="s">
        <v>176</v>
      </c>
      <c r="C9204" s="5" t="s">
        <v>9405</v>
      </c>
      <c r="D9204" s="5">
        <f t="shared" si="430"/>
        <v>29972</v>
      </c>
      <c r="E9204" s="6">
        <v>42916</v>
      </c>
      <c r="F9204" s="6">
        <f t="shared" si="432"/>
        <v>43006</v>
      </c>
      <c r="G9204" s="6" t="str">
        <f>IF('BCT Template'!R9203&gt;F9204,"Yes","No")</f>
        <v>No</v>
      </c>
      <c r="H9204" s="5" t="s">
        <v>178</v>
      </c>
      <c r="I9204" s="5" t="s">
        <v>179</v>
      </c>
      <c r="J9204" s="5" t="s">
        <v>35</v>
      </c>
      <c r="K9204" s="5" t="s">
        <v>180</v>
      </c>
      <c r="L9204" s="7" t="s">
        <v>164</v>
      </c>
      <c r="M9204" t="str">
        <f t="shared" si="431"/>
        <v>Yes</v>
      </c>
    </row>
    <row r="9205" spans="1:13" ht="15" thickBot="1" x14ac:dyDescent="0.4">
      <c r="A9205" s="5" t="s">
        <v>175</v>
      </c>
      <c r="B9205" s="5" t="s">
        <v>176</v>
      </c>
      <c r="C9205" s="5" t="s">
        <v>9406</v>
      </c>
      <c r="D9205" s="5">
        <f t="shared" si="430"/>
        <v>58527</v>
      </c>
      <c r="E9205" s="6">
        <v>42643</v>
      </c>
      <c r="F9205" s="6">
        <f t="shared" si="432"/>
        <v>42733</v>
      </c>
      <c r="G9205" s="6" t="str">
        <f>IF('BCT Template'!R9204&gt;F9205,"Yes","No")</f>
        <v>No</v>
      </c>
      <c r="H9205" s="5" t="s">
        <v>182</v>
      </c>
      <c r="I9205" s="5" t="s">
        <v>183</v>
      </c>
      <c r="J9205" s="5" t="s">
        <v>200</v>
      </c>
      <c r="K9205" s="5" t="s">
        <v>201</v>
      </c>
      <c r="L9205" s="7" t="s">
        <v>164</v>
      </c>
      <c r="M9205" t="str">
        <f t="shared" si="431"/>
        <v>Yes</v>
      </c>
    </row>
    <row r="9206" spans="1:13" ht="15" thickBot="1" x14ac:dyDescent="0.4">
      <c r="A9206" s="5" t="s">
        <v>175</v>
      </c>
      <c r="B9206" s="5" t="s">
        <v>176</v>
      </c>
      <c r="C9206" s="5" t="s">
        <v>9407</v>
      </c>
      <c r="D9206" s="5">
        <f t="shared" si="430"/>
        <v>31496</v>
      </c>
      <c r="E9206" s="6">
        <v>41394</v>
      </c>
      <c r="F9206" s="6">
        <f t="shared" si="432"/>
        <v>41484</v>
      </c>
      <c r="G9206" s="6" t="str">
        <f>IF('BCT Template'!R9205&gt;F9206,"Yes","No")</f>
        <v>No</v>
      </c>
      <c r="H9206" s="5" t="s">
        <v>178</v>
      </c>
      <c r="I9206" s="5" t="s">
        <v>179</v>
      </c>
      <c r="J9206" s="5" t="s">
        <v>35</v>
      </c>
      <c r="K9206" s="5" t="s">
        <v>180</v>
      </c>
      <c r="L9206" s="7" t="s">
        <v>164</v>
      </c>
      <c r="M9206" t="str">
        <f t="shared" si="431"/>
        <v>Yes</v>
      </c>
    </row>
    <row r="9207" spans="1:13" ht="15" thickBot="1" x14ac:dyDescent="0.4">
      <c r="A9207" s="5" t="s">
        <v>175</v>
      </c>
      <c r="B9207" s="5" t="s">
        <v>176</v>
      </c>
      <c r="C9207" s="5" t="s">
        <v>9408</v>
      </c>
      <c r="D9207" s="5">
        <f t="shared" si="430"/>
        <v>29131</v>
      </c>
      <c r="E9207" s="6">
        <v>42794</v>
      </c>
      <c r="F9207" s="6">
        <f t="shared" si="432"/>
        <v>42884</v>
      </c>
      <c r="G9207" s="6" t="str">
        <f>IF('BCT Template'!R9206&gt;F9207,"Yes","No")</f>
        <v>No</v>
      </c>
      <c r="H9207" s="5" t="s">
        <v>178</v>
      </c>
      <c r="I9207" s="5" t="s">
        <v>179</v>
      </c>
      <c r="J9207" s="5" t="s">
        <v>35</v>
      </c>
      <c r="K9207" s="5" t="s">
        <v>180</v>
      </c>
      <c r="L9207" s="7" t="s">
        <v>164</v>
      </c>
      <c r="M9207" t="str">
        <f t="shared" si="431"/>
        <v>Yes</v>
      </c>
    </row>
    <row r="9208" spans="1:13" ht="15" thickBot="1" x14ac:dyDescent="0.4">
      <c r="A9208" s="5" t="s">
        <v>175</v>
      </c>
      <c r="B9208" s="5" t="s">
        <v>176</v>
      </c>
      <c r="C9208" s="5" t="s">
        <v>9409</v>
      </c>
      <c r="D9208" s="5">
        <f t="shared" si="430"/>
        <v>21803</v>
      </c>
      <c r="E9208" s="6">
        <v>41882</v>
      </c>
      <c r="F9208" s="6">
        <f t="shared" si="432"/>
        <v>41972</v>
      </c>
      <c r="G9208" s="6" t="str">
        <f>IF('BCT Template'!R9207&gt;F9208,"Yes","No")</f>
        <v>No</v>
      </c>
      <c r="H9208" s="5" t="s">
        <v>178</v>
      </c>
      <c r="I9208" s="5" t="s">
        <v>179</v>
      </c>
      <c r="J9208" s="5" t="s">
        <v>35</v>
      </c>
      <c r="K9208" s="5" t="s">
        <v>180</v>
      </c>
      <c r="L9208" s="7" t="s">
        <v>164</v>
      </c>
      <c r="M9208" t="str">
        <f t="shared" si="431"/>
        <v>Yes</v>
      </c>
    </row>
    <row r="9209" spans="1:13" ht="15" thickBot="1" x14ac:dyDescent="0.4">
      <c r="A9209" s="5" t="s">
        <v>175</v>
      </c>
      <c r="B9209" s="5" t="s">
        <v>176</v>
      </c>
      <c r="C9209" s="5" t="s">
        <v>9410</v>
      </c>
      <c r="D9209" s="5">
        <f t="shared" si="430"/>
        <v>57211</v>
      </c>
      <c r="E9209" s="6">
        <v>42005</v>
      </c>
      <c r="F9209" s="6">
        <f t="shared" si="432"/>
        <v>42095</v>
      </c>
      <c r="G9209" s="6" t="str">
        <f>IF('BCT Template'!R9208&gt;F9209,"Yes","No")</f>
        <v>No</v>
      </c>
      <c r="H9209" s="5" t="s">
        <v>189</v>
      </c>
      <c r="I9209" s="5" t="s">
        <v>190</v>
      </c>
      <c r="J9209" s="5" t="s">
        <v>184</v>
      </c>
      <c r="K9209" s="5" t="s">
        <v>185</v>
      </c>
      <c r="L9209" s="7" t="s">
        <v>164</v>
      </c>
      <c r="M9209" t="str">
        <f t="shared" si="431"/>
        <v>No</v>
      </c>
    </row>
    <row r="9210" spans="1:13" ht="15" thickBot="1" x14ac:dyDescent="0.4">
      <c r="A9210" s="5" t="s">
        <v>175</v>
      </c>
      <c r="B9210" s="5" t="s">
        <v>176</v>
      </c>
      <c r="C9210" s="5" t="s">
        <v>9411</v>
      </c>
      <c r="D9210" s="5">
        <f t="shared" si="430"/>
        <v>80701</v>
      </c>
      <c r="E9210" s="6">
        <v>42216</v>
      </c>
      <c r="F9210" s="6">
        <f t="shared" si="432"/>
        <v>42306</v>
      </c>
      <c r="G9210" s="6" t="str">
        <f>IF('BCT Template'!R9209&gt;F9210,"Yes","No")</f>
        <v>No</v>
      </c>
      <c r="H9210" s="5" t="s">
        <v>182</v>
      </c>
      <c r="I9210" s="5" t="s">
        <v>183</v>
      </c>
      <c r="J9210" s="5" t="s">
        <v>200</v>
      </c>
      <c r="K9210" s="5" t="s">
        <v>201</v>
      </c>
      <c r="L9210" s="7" t="s">
        <v>164</v>
      </c>
      <c r="M9210" t="str">
        <f t="shared" si="431"/>
        <v>Yes</v>
      </c>
    </row>
    <row r="9211" spans="1:13" ht="15" thickBot="1" x14ac:dyDescent="0.4">
      <c r="A9211" s="5" t="s">
        <v>175</v>
      </c>
      <c r="B9211" s="5" t="s">
        <v>176</v>
      </c>
      <c r="C9211" s="5" t="s">
        <v>9412</v>
      </c>
      <c r="D9211" s="5">
        <f t="shared" si="430"/>
        <v>20857</v>
      </c>
      <c r="E9211" s="6">
        <v>43281</v>
      </c>
      <c r="F9211" s="6">
        <f t="shared" si="432"/>
        <v>43371</v>
      </c>
      <c r="G9211" s="6" t="str">
        <f>IF('BCT Template'!R9210&gt;F9211,"Yes","No")</f>
        <v>No</v>
      </c>
      <c r="H9211" s="5" t="s">
        <v>197</v>
      </c>
      <c r="I9211" s="5" t="s">
        <v>198</v>
      </c>
      <c r="J9211" s="5" t="s">
        <v>184</v>
      </c>
      <c r="K9211" s="5" t="s">
        <v>185</v>
      </c>
      <c r="L9211" s="7" t="s">
        <v>164</v>
      </c>
      <c r="M9211" t="str">
        <f t="shared" si="431"/>
        <v>No</v>
      </c>
    </row>
    <row r="9212" spans="1:13" ht="15" thickBot="1" x14ac:dyDescent="0.4">
      <c r="A9212" s="5" t="s">
        <v>175</v>
      </c>
      <c r="B9212" s="5" t="s">
        <v>176</v>
      </c>
      <c r="C9212" s="5" t="s">
        <v>9413</v>
      </c>
      <c r="D9212" s="5">
        <f t="shared" si="430"/>
        <v>77597</v>
      </c>
      <c r="E9212" s="6">
        <v>41909</v>
      </c>
      <c r="F9212" s="6">
        <f t="shared" si="432"/>
        <v>41999</v>
      </c>
      <c r="G9212" s="6" t="str">
        <f>IF('BCT Template'!R9211&gt;F9212,"Yes","No")</f>
        <v>No</v>
      </c>
      <c r="H9212" s="5" t="s">
        <v>189</v>
      </c>
      <c r="I9212" s="5" t="s">
        <v>190</v>
      </c>
      <c r="J9212" s="5" t="s">
        <v>200</v>
      </c>
      <c r="K9212" s="5" t="s">
        <v>201</v>
      </c>
      <c r="L9212" s="7" t="s">
        <v>164</v>
      </c>
      <c r="M9212" t="str">
        <f t="shared" si="431"/>
        <v>Yes</v>
      </c>
    </row>
    <row r="9213" spans="1:13" ht="15" thickBot="1" x14ac:dyDescent="0.4">
      <c r="A9213" s="5" t="s">
        <v>175</v>
      </c>
      <c r="B9213" s="5" t="s">
        <v>176</v>
      </c>
      <c r="C9213" s="5" t="s">
        <v>9414</v>
      </c>
      <c r="D9213" s="5">
        <f t="shared" si="430"/>
        <v>59654</v>
      </c>
      <c r="E9213" s="6">
        <v>42551</v>
      </c>
      <c r="F9213" s="6">
        <f t="shared" si="432"/>
        <v>42641</v>
      </c>
      <c r="G9213" s="6" t="str">
        <f>IF('BCT Template'!R9212&gt;F9213,"Yes","No")</f>
        <v>No</v>
      </c>
      <c r="H9213" s="5" t="s">
        <v>182</v>
      </c>
      <c r="I9213" s="5" t="s">
        <v>183</v>
      </c>
      <c r="J9213" s="5" t="s">
        <v>200</v>
      </c>
      <c r="K9213" s="5" t="s">
        <v>201</v>
      </c>
      <c r="L9213" s="7" t="s">
        <v>164</v>
      </c>
      <c r="M9213" t="str">
        <f t="shared" si="431"/>
        <v>Yes</v>
      </c>
    </row>
    <row r="9214" spans="1:13" ht="15" thickBot="1" x14ac:dyDescent="0.4">
      <c r="A9214" s="5" t="s">
        <v>175</v>
      </c>
      <c r="B9214" s="5" t="s">
        <v>176</v>
      </c>
      <c r="C9214" s="5" t="s">
        <v>9415</v>
      </c>
      <c r="D9214" s="5">
        <f t="shared" si="430"/>
        <v>18655</v>
      </c>
      <c r="E9214" s="6">
        <v>44012</v>
      </c>
      <c r="F9214" s="6">
        <f t="shared" si="432"/>
        <v>44102</v>
      </c>
      <c r="G9214" s="6" t="str">
        <f>IF('BCT Template'!R9213&gt;F9214,"Yes","No")</f>
        <v>No</v>
      </c>
      <c r="H9214" s="5" t="s">
        <v>234</v>
      </c>
      <c r="I9214" s="5" t="s">
        <v>235</v>
      </c>
      <c r="J9214" s="5" t="s">
        <v>184</v>
      </c>
      <c r="K9214" s="5" t="s">
        <v>185</v>
      </c>
      <c r="L9214" s="7" t="s">
        <v>164</v>
      </c>
      <c r="M9214" t="str">
        <f t="shared" si="431"/>
        <v>No</v>
      </c>
    </row>
    <row r="9215" spans="1:13" ht="15" thickBot="1" x14ac:dyDescent="0.4">
      <c r="A9215" s="5" t="s">
        <v>175</v>
      </c>
      <c r="B9215" s="5" t="s">
        <v>176</v>
      </c>
      <c r="C9215" s="5" t="s">
        <v>9416</v>
      </c>
      <c r="D9215" s="5">
        <f t="shared" si="430"/>
        <v>25029</v>
      </c>
      <c r="E9215" s="6">
        <v>44074</v>
      </c>
      <c r="F9215" s="6">
        <f t="shared" si="432"/>
        <v>44164</v>
      </c>
      <c r="G9215" s="6" t="str">
        <f>IF('BCT Template'!R9214&gt;F9215,"Yes","No")</f>
        <v>No</v>
      </c>
      <c r="H9215" s="5" t="s">
        <v>240</v>
      </c>
      <c r="I9215" s="5" t="s">
        <v>241</v>
      </c>
      <c r="J9215" s="5" t="s">
        <v>35</v>
      </c>
      <c r="K9215" s="5" t="s">
        <v>180</v>
      </c>
      <c r="L9215" s="7" t="s">
        <v>164</v>
      </c>
      <c r="M9215" t="str">
        <f t="shared" si="431"/>
        <v>Yes</v>
      </c>
    </row>
    <row r="9216" spans="1:13" ht="15" thickBot="1" x14ac:dyDescent="0.4">
      <c r="A9216" s="5" t="s">
        <v>175</v>
      </c>
      <c r="B9216" s="5" t="s">
        <v>176</v>
      </c>
      <c r="C9216" s="5" t="s">
        <v>9417</v>
      </c>
      <c r="D9216" s="5">
        <f t="shared" si="430"/>
        <v>25111</v>
      </c>
      <c r="E9216" s="6">
        <v>44104</v>
      </c>
      <c r="F9216" s="6">
        <f t="shared" si="432"/>
        <v>44194</v>
      </c>
      <c r="G9216" s="6" t="str">
        <f>IF('BCT Template'!R9215&gt;F9216,"Yes","No")</f>
        <v>No</v>
      </c>
      <c r="H9216" s="5" t="s">
        <v>240</v>
      </c>
      <c r="I9216" s="5" t="s">
        <v>241</v>
      </c>
      <c r="J9216" s="5" t="s">
        <v>35</v>
      </c>
      <c r="K9216" s="5" t="s">
        <v>180</v>
      </c>
      <c r="L9216" s="7" t="s">
        <v>164</v>
      </c>
      <c r="M9216" t="str">
        <f t="shared" si="431"/>
        <v>Yes</v>
      </c>
    </row>
    <row r="9217" spans="1:13" ht="15" thickBot="1" x14ac:dyDescent="0.4">
      <c r="A9217" s="5" t="s">
        <v>175</v>
      </c>
      <c r="B9217" s="5" t="s">
        <v>176</v>
      </c>
      <c r="C9217" s="5" t="s">
        <v>9418</v>
      </c>
      <c r="D9217" s="5">
        <f t="shared" si="430"/>
        <v>59348</v>
      </c>
      <c r="E9217" s="6">
        <v>44165</v>
      </c>
      <c r="F9217" s="6">
        <f t="shared" si="432"/>
        <v>44255</v>
      </c>
      <c r="G9217" s="6" t="str">
        <f>IF('BCT Template'!R9216&gt;F9217,"Yes","No")</f>
        <v>No</v>
      </c>
      <c r="H9217" s="5" t="s">
        <v>182</v>
      </c>
      <c r="I9217" s="5" t="s">
        <v>183</v>
      </c>
      <c r="J9217" s="5" t="s">
        <v>184</v>
      </c>
      <c r="K9217" s="5" t="s">
        <v>185</v>
      </c>
      <c r="L9217" s="7" t="s">
        <v>164</v>
      </c>
      <c r="M9217" t="str">
        <f t="shared" si="431"/>
        <v>No</v>
      </c>
    </row>
    <row r="9218" spans="1:13" ht="15" thickBot="1" x14ac:dyDescent="0.4">
      <c r="A9218" s="5" t="s">
        <v>175</v>
      </c>
      <c r="B9218" s="5" t="s">
        <v>176</v>
      </c>
      <c r="C9218" s="5" t="s">
        <v>9419</v>
      </c>
      <c r="D9218" s="5">
        <f t="shared" si="430"/>
        <v>30093</v>
      </c>
      <c r="E9218" s="6">
        <v>42947</v>
      </c>
      <c r="F9218" s="6">
        <f t="shared" si="432"/>
        <v>43037</v>
      </c>
      <c r="G9218" s="6" t="str">
        <f>IF('BCT Template'!R9217&gt;F9218,"Yes","No")</f>
        <v>No</v>
      </c>
      <c r="H9218" s="5" t="s">
        <v>178</v>
      </c>
      <c r="I9218" s="5" t="s">
        <v>179</v>
      </c>
      <c r="J9218" s="5" t="s">
        <v>35</v>
      </c>
      <c r="K9218" s="5" t="s">
        <v>180</v>
      </c>
      <c r="L9218" s="7" t="s">
        <v>164</v>
      </c>
      <c r="M9218" t="str">
        <f t="shared" si="431"/>
        <v>Yes</v>
      </c>
    </row>
    <row r="9219" spans="1:13" ht="15" thickBot="1" x14ac:dyDescent="0.4">
      <c r="A9219" s="5" t="s">
        <v>175</v>
      </c>
      <c r="B9219" s="5" t="s">
        <v>176</v>
      </c>
      <c r="C9219" s="5" t="s">
        <v>9420</v>
      </c>
      <c r="D9219" s="5">
        <f t="shared" ref="D9219:D9282" si="433">C9219*1</f>
        <v>77016</v>
      </c>
      <c r="E9219" s="6">
        <v>45322</v>
      </c>
      <c r="F9219" s="6">
        <f t="shared" si="432"/>
        <v>45412</v>
      </c>
      <c r="G9219" s="6" t="str">
        <f>IF('BCT Template'!R9218&gt;F9219,"Yes","No")</f>
        <v>No</v>
      </c>
      <c r="H9219" s="5" t="s">
        <v>197</v>
      </c>
      <c r="I9219" s="5" t="s">
        <v>198</v>
      </c>
      <c r="J9219" s="5" t="s">
        <v>184</v>
      </c>
      <c r="K9219" s="5" t="s">
        <v>185</v>
      </c>
      <c r="L9219" s="7" t="s">
        <v>164</v>
      </c>
      <c r="M9219" t="str">
        <f t="shared" ref="M9219:M9282" si="434">IF(J9219=" ","Yes",IF(J9219="3","Yes","No"))</f>
        <v>No</v>
      </c>
    </row>
    <row r="9220" spans="1:13" ht="15" thickBot="1" x14ac:dyDescent="0.4">
      <c r="A9220" s="5" t="s">
        <v>175</v>
      </c>
      <c r="B9220" s="5" t="s">
        <v>176</v>
      </c>
      <c r="C9220" s="5" t="s">
        <v>9421</v>
      </c>
      <c r="D9220" s="5">
        <f t="shared" si="433"/>
        <v>18507</v>
      </c>
      <c r="E9220" s="6">
        <v>43327</v>
      </c>
      <c r="F9220" s="6">
        <f t="shared" si="432"/>
        <v>43417</v>
      </c>
      <c r="G9220" s="6" t="str">
        <f>IF('BCT Template'!R9219&gt;F9220,"Yes","No")</f>
        <v>No</v>
      </c>
      <c r="H9220" s="5" t="s">
        <v>234</v>
      </c>
      <c r="I9220" s="5" t="s">
        <v>235</v>
      </c>
      <c r="J9220" s="5" t="s">
        <v>184</v>
      </c>
      <c r="K9220" s="5" t="s">
        <v>185</v>
      </c>
      <c r="L9220" s="7" t="s">
        <v>164</v>
      </c>
      <c r="M9220" t="str">
        <f t="shared" si="434"/>
        <v>No</v>
      </c>
    </row>
    <row r="9221" spans="1:13" ht="15" thickBot="1" x14ac:dyDescent="0.4">
      <c r="A9221" s="5" t="s">
        <v>175</v>
      </c>
      <c r="B9221" s="5" t="s">
        <v>176</v>
      </c>
      <c r="C9221" s="5" t="s">
        <v>9422</v>
      </c>
      <c r="D9221" s="5">
        <f t="shared" si="433"/>
        <v>22706</v>
      </c>
      <c r="E9221" s="6">
        <v>44804</v>
      </c>
      <c r="F9221" s="6">
        <f t="shared" si="432"/>
        <v>44894</v>
      </c>
      <c r="G9221" s="6" t="str">
        <f>IF('BCT Template'!R9220&gt;F9221,"Yes","No")</f>
        <v>No</v>
      </c>
      <c r="H9221" s="5" t="s">
        <v>178</v>
      </c>
      <c r="I9221" s="5" t="s">
        <v>179</v>
      </c>
      <c r="J9221" s="5" t="s">
        <v>35</v>
      </c>
      <c r="K9221" s="5" t="s">
        <v>180</v>
      </c>
      <c r="L9221" s="7" t="s">
        <v>164</v>
      </c>
      <c r="M9221" t="str">
        <f t="shared" si="434"/>
        <v>Yes</v>
      </c>
    </row>
    <row r="9222" spans="1:13" ht="15" thickBot="1" x14ac:dyDescent="0.4">
      <c r="A9222" s="5" t="s">
        <v>175</v>
      </c>
      <c r="B9222" s="5" t="s">
        <v>176</v>
      </c>
      <c r="C9222" s="5" t="s">
        <v>9423</v>
      </c>
      <c r="D9222" s="5">
        <f t="shared" si="433"/>
        <v>78167</v>
      </c>
      <c r="E9222" s="6">
        <v>43769</v>
      </c>
      <c r="F9222" s="6">
        <f t="shared" si="432"/>
        <v>43859</v>
      </c>
      <c r="G9222" s="6" t="str">
        <f>IF('BCT Template'!R9221&gt;F9222,"Yes","No")</f>
        <v>No</v>
      </c>
      <c r="H9222" s="5" t="s">
        <v>189</v>
      </c>
      <c r="I9222" s="5" t="s">
        <v>190</v>
      </c>
      <c r="J9222" s="5" t="s">
        <v>184</v>
      </c>
      <c r="K9222" s="5" t="s">
        <v>185</v>
      </c>
      <c r="L9222" s="7" t="s">
        <v>164</v>
      </c>
      <c r="M9222" t="str">
        <f t="shared" si="434"/>
        <v>No</v>
      </c>
    </row>
    <row r="9223" spans="1:13" ht="15" thickBot="1" x14ac:dyDescent="0.4">
      <c r="A9223" s="5" t="s">
        <v>175</v>
      </c>
      <c r="B9223" s="5" t="s">
        <v>176</v>
      </c>
      <c r="C9223" s="5" t="s">
        <v>9424</v>
      </c>
      <c r="D9223" s="5">
        <f t="shared" si="433"/>
        <v>59330</v>
      </c>
      <c r="E9223" s="6">
        <v>41153</v>
      </c>
      <c r="F9223" s="6">
        <f t="shared" si="432"/>
        <v>41243</v>
      </c>
      <c r="G9223" s="6" t="str">
        <f>IF('BCT Template'!R9222&gt;F9223,"Yes","No")</f>
        <v>No</v>
      </c>
      <c r="H9223" s="5" t="s">
        <v>182</v>
      </c>
      <c r="I9223" s="5" t="s">
        <v>183</v>
      </c>
      <c r="J9223" s="5" t="s">
        <v>184</v>
      </c>
      <c r="K9223" s="5" t="s">
        <v>185</v>
      </c>
      <c r="L9223" s="7" t="s">
        <v>164</v>
      </c>
      <c r="M9223" t="str">
        <f t="shared" si="434"/>
        <v>No</v>
      </c>
    </row>
    <row r="9224" spans="1:13" ht="15" thickBot="1" x14ac:dyDescent="0.4">
      <c r="A9224" s="5" t="s">
        <v>175</v>
      </c>
      <c r="B9224" s="5" t="s">
        <v>176</v>
      </c>
      <c r="C9224" s="5" t="s">
        <v>9425</v>
      </c>
      <c r="D9224" s="5">
        <f t="shared" si="433"/>
        <v>78420</v>
      </c>
      <c r="E9224" s="6">
        <v>43629</v>
      </c>
      <c r="F9224" s="6">
        <f t="shared" si="432"/>
        <v>43719</v>
      </c>
      <c r="G9224" s="6" t="str">
        <f>IF('BCT Template'!R9223&gt;F9224,"Yes","No")</f>
        <v>No</v>
      </c>
      <c r="H9224" s="5" t="s">
        <v>210</v>
      </c>
      <c r="I9224" s="5" t="s">
        <v>211</v>
      </c>
      <c r="J9224" s="5" t="s">
        <v>184</v>
      </c>
      <c r="K9224" s="5" t="s">
        <v>185</v>
      </c>
      <c r="L9224" s="7" t="s">
        <v>164</v>
      </c>
      <c r="M9224" t="str">
        <f t="shared" si="434"/>
        <v>No</v>
      </c>
    </row>
    <row r="9225" spans="1:13" ht="15" thickBot="1" x14ac:dyDescent="0.4">
      <c r="A9225" s="5" t="s">
        <v>175</v>
      </c>
      <c r="B9225" s="5" t="s">
        <v>176</v>
      </c>
      <c r="C9225" s="5" t="s">
        <v>9426</v>
      </c>
      <c r="D9225" s="5">
        <f t="shared" si="433"/>
        <v>82791</v>
      </c>
      <c r="E9225" s="6">
        <v>43861</v>
      </c>
      <c r="F9225" s="6">
        <f t="shared" si="432"/>
        <v>43951</v>
      </c>
      <c r="G9225" s="6" t="str">
        <f>IF('BCT Template'!R9224&gt;F9225,"Yes","No")</f>
        <v>No</v>
      </c>
      <c r="H9225" s="5" t="s">
        <v>210</v>
      </c>
      <c r="I9225" s="5" t="s">
        <v>211</v>
      </c>
      <c r="J9225" s="5" t="s">
        <v>184</v>
      </c>
      <c r="K9225" s="5" t="s">
        <v>185</v>
      </c>
      <c r="L9225" s="7" t="s">
        <v>164</v>
      </c>
      <c r="M9225" t="str">
        <f t="shared" si="434"/>
        <v>No</v>
      </c>
    </row>
    <row r="9226" spans="1:13" ht="15" thickBot="1" x14ac:dyDescent="0.4">
      <c r="A9226" s="5" t="s">
        <v>175</v>
      </c>
      <c r="B9226" s="5" t="s">
        <v>176</v>
      </c>
      <c r="C9226" s="5" t="s">
        <v>9427</v>
      </c>
      <c r="D9226" s="5">
        <f t="shared" si="433"/>
        <v>22614</v>
      </c>
      <c r="E9226" s="6">
        <v>36341</v>
      </c>
      <c r="F9226" s="6">
        <f t="shared" si="432"/>
        <v>36431</v>
      </c>
      <c r="G9226" s="6" t="str">
        <f>IF('BCT Template'!R9225&gt;F9226,"Yes","No")</f>
        <v>No</v>
      </c>
      <c r="H9226" s="5" t="s">
        <v>178</v>
      </c>
      <c r="I9226" s="5" t="s">
        <v>179</v>
      </c>
      <c r="J9226" s="5" t="s">
        <v>200</v>
      </c>
      <c r="K9226" s="5" t="s">
        <v>201</v>
      </c>
      <c r="L9226" s="7" t="s">
        <v>164</v>
      </c>
      <c r="M9226" t="str">
        <f t="shared" si="434"/>
        <v>Yes</v>
      </c>
    </row>
    <row r="9227" spans="1:13" ht="15" thickBot="1" x14ac:dyDescent="0.4">
      <c r="A9227" s="5" t="s">
        <v>175</v>
      </c>
      <c r="B9227" s="5" t="s">
        <v>176</v>
      </c>
      <c r="C9227" s="5" t="s">
        <v>9428</v>
      </c>
      <c r="D9227" s="5">
        <f t="shared" si="433"/>
        <v>82010</v>
      </c>
      <c r="E9227" s="6">
        <v>43503</v>
      </c>
      <c r="F9227" s="6">
        <f t="shared" si="432"/>
        <v>43593</v>
      </c>
      <c r="G9227" s="6" t="str">
        <f>IF('BCT Template'!R9226&gt;F9227,"Yes","No")</f>
        <v>No</v>
      </c>
      <c r="H9227" s="5" t="s">
        <v>210</v>
      </c>
      <c r="I9227" s="5" t="s">
        <v>211</v>
      </c>
      <c r="J9227" s="5" t="s">
        <v>184</v>
      </c>
      <c r="K9227" s="5" t="s">
        <v>185</v>
      </c>
      <c r="L9227" s="7" t="s">
        <v>164</v>
      </c>
      <c r="M9227" t="str">
        <f t="shared" si="434"/>
        <v>No</v>
      </c>
    </row>
    <row r="9228" spans="1:13" ht="15" thickBot="1" x14ac:dyDescent="0.4">
      <c r="A9228" s="5" t="s">
        <v>175</v>
      </c>
      <c r="B9228" s="5" t="s">
        <v>176</v>
      </c>
      <c r="C9228" s="5" t="s">
        <v>9429</v>
      </c>
      <c r="D9228" s="5">
        <f t="shared" si="433"/>
        <v>80146</v>
      </c>
      <c r="E9228" s="6">
        <v>43069</v>
      </c>
      <c r="F9228" s="6">
        <f t="shared" si="432"/>
        <v>43159</v>
      </c>
      <c r="G9228" s="6" t="str">
        <f>IF('BCT Template'!R9227&gt;F9228,"Yes","No")</f>
        <v>No</v>
      </c>
      <c r="H9228" s="5" t="s">
        <v>182</v>
      </c>
      <c r="I9228" s="5" t="s">
        <v>183</v>
      </c>
      <c r="J9228" s="5" t="s">
        <v>200</v>
      </c>
      <c r="K9228" s="5" t="s">
        <v>201</v>
      </c>
      <c r="L9228" s="7" t="s">
        <v>164</v>
      </c>
      <c r="M9228" t="str">
        <f t="shared" si="434"/>
        <v>Yes</v>
      </c>
    </row>
    <row r="9229" spans="1:13" ht="15" thickBot="1" x14ac:dyDescent="0.4">
      <c r="A9229" s="5" t="s">
        <v>175</v>
      </c>
      <c r="B9229" s="5" t="s">
        <v>176</v>
      </c>
      <c r="C9229" s="5" t="s">
        <v>9430</v>
      </c>
      <c r="D9229" s="5">
        <f t="shared" si="433"/>
        <v>77838</v>
      </c>
      <c r="E9229" s="6">
        <v>42424</v>
      </c>
      <c r="F9229" s="6">
        <f t="shared" si="432"/>
        <v>42514</v>
      </c>
      <c r="G9229" s="6" t="str">
        <f>IF('BCT Template'!R9228&gt;F9229,"Yes","No")</f>
        <v>No</v>
      </c>
      <c r="H9229" s="5" t="s">
        <v>189</v>
      </c>
      <c r="I9229" s="5" t="s">
        <v>190</v>
      </c>
      <c r="J9229" s="5" t="s">
        <v>184</v>
      </c>
      <c r="K9229" s="5" t="s">
        <v>185</v>
      </c>
      <c r="L9229" s="7" t="s">
        <v>164</v>
      </c>
      <c r="M9229" t="str">
        <f t="shared" si="434"/>
        <v>No</v>
      </c>
    </row>
    <row r="9230" spans="1:13" ht="15" thickBot="1" x14ac:dyDescent="0.4">
      <c r="A9230" s="5" t="s">
        <v>175</v>
      </c>
      <c r="B9230" s="5" t="s">
        <v>176</v>
      </c>
      <c r="C9230" s="5" t="s">
        <v>9431</v>
      </c>
      <c r="D9230" s="5">
        <f t="shared" si="433"/>
        <v>81863</v>
      </c>
      <c r="E9230" s="6">
        <v>43677</v>
      </c>
      <c r="F9230" s="6">
        <f t="shared" si="432"/>
        <v>43767</v>
      </c>
      <c r="G9230" s="6" t="str">
        <f>IF('BCT Template'!R9229&gt;F9230,"Yes","No")</f>
        <v>No</v>
      </c>
      <c r="H9230" s="5" t="s">
        <v>182</v>
      </c>
      <c r="I9230" s="5" t="s">
        <v>183</v>
      </c>
      <c r="J9230" s="5" t="s">
        <v>184</v>
      </c>
      <c r="K9230" s="5" t="s">
        <v>185</v>
      </c>
      <c r="L9230" s="7" t="s">
        <v>164</v>
      </c>
      <c r="M9230" t="str">
        <f t="shared" si="434"/>
        <v>No</v>
      </c>
    </row>
    <row r="9231" spans="1:13" ht="15" thickBot="1" x14ac:dyDescent="0.4">
      <c r="A9231" s="5" t="s">
        <v>175</v>
      </c>
      <c r="B9231" s="5" t="s">
        <v>176</v>
      </c>
      <c r="C9231" s="5" t="s">
        <v>9432</v>
      </c>
      <c r="D9231" s="5">
        <f t="shared" si="433"/>
        <v>80059</v>
      </c>
      <c r="E9231" s="6">
        <v>43465</v>
      </c>
      <c r="F9231" s="6">
        <f t="shared" si="432"/>
        <v>43555</v>
      </c>
      <c r="G9231" s="6" t="str">
        <f>IF('BCT Template'!R9230&gt;F9231,"Yes","No")</f>
        <v>No</v>
      </c>
      <c r="H9231" s="5" t="s">
        <v>182</v>
      </c>
      <c r="I9231" s="5" t="s">
        <v>183</v>
      </c>
      <c r="J9231" s="5" t="s">
        <v>184</v>
      </c>
      <c r="K9231" s="5" t="s">
        <v>185</v>
      </c>
      <c r="L9231" s="7" t="s">
        <v>164</v>
      </c>
      <c r="M9231" t="str">
        <f t="shared" si="434"/>
        <v>No</v>
      </c>
    </row>
    <row r="9232" spans="1:13" ht="15" thickBot="1" x14ac:dyDescent="0.4">
      <c r="A9232" s="5" t="s">
        <v>175</v>
      </c>
      <c r="B9232" s="5" t="s">
        <v>176</v>
      </c>
      <c r="C9232" s="5" t="s">
        <v>9433</v>
      </c>
      <c r="D9232" s="5">
        <f t="shared" si="433"/>
        <v>31139</v>
      </c>
      <c r="E9232" s="6">
        <v>44286</v>
      </c>
      <c r="F9232" s="6">
        <f t="shared" si="432"/>
        <v>44376</v>
      </c>
      <c r="G9232" s="6" t="str">
        <f>IF('BCT Template'!R9231&gt;F9232,"Yes","No")</f>
        <v>No</v>
      </c>
      <c r="H9232" s="5" t="s">
        <v>178</v>
      </c>
      <c r="I9232" s="5" t="s">
        <v>179</v>
      </c>
      <c r="J9232" s="5" t="s">
        <v>35</v>
      </c>
      <c r="K9232" s="5" t="s">
        <v>180</v>
      </c>
      <c r="L9232" s="7" t="s">
        <v>164</v>
      </c>
      <c r="M9232" t="str">
        <f t="shared" si="434"/>
        <v>Yes</v>
      </c>
    </row>
    <row r="9233" spans="1:13" ht="15" thickBot="1" x14ac:dyDescent="0.4">
      <c r="A9233" s="5" t="s">
        <v>175</v>
      </c>
      <c r="B9233" s="5" t="s">
        <v>176</v>
      </c>
      <c r="C9233" s="5" t="s">
        <v>9434</v>
      </c>
      <c r="D9233" s="5">
        <f t="shared" si="433"/>
        <v>29213</v>
      </c>
      <c r="E9233" s="6">
        <v>43131</v>
      </c>
      <c r="F9233" s="6">
        <f t="shared" si="432"/>
        <v>43221</v>
      </c>
      <c r="G9233" s="6" t="str">
        <f>IF('BCT Template'!R9232&gt;F9233,"Yes","No")</f>
        <v>No</v>
      </c>
      <c r="H9233" s="5" t="s">
        <v>178</v>
      </c>
      <c r="I9233" s="5" t="s">
        <v>179</v>
      </c>
      <c r="J9233" s="5" t="s">
        <v>35</v>
      </c>
      <c r="K9233" s="5" t="s">
        <v>180</v>
      </c>
      <c r="L9233" s="7" t="s">
        <v>164</v>
      </c>
      <c r="M9233" t="str">
        <f t="shared" si="434"/>
        <v>Yes</v>
      </c>
    </row>
    <row r="9234" spans="1:13" ht="15" thickBot="1" x14ac:dyDescent="0.4">
      <c r="A9234" s="5" t="s">
        <v>175</v>
      </c>
      <c r="B9234" s="5" t="s">
        <v>176</v>
      </c>
      <c r="C9234" s="5" t="s">
        <v>9435</v>
      </c>
      <c r="D9234" s="5">
        <f t="shared" si="433"/>
        <v>25058</v>
      </c>
      <c r="E9234" s="6">
        <v>43738</v>
      </c>
      <c r="F9234" s="6">
        <f t="shared" si="432"/>
        <v>43828</v>
      </c>
      <c r="G9234" s="6" t="str">
        <f>IF('BCT Template'!R9233&gt;F9234,"Yes","No")</f>
        <v>No</v>
      </c>
      <c r="H9234" s="5" t="s">
        <v>240</v>
      </c>
      <c r="I9234" s="5" t="s">
        <v>241</v>
      </c>
      <c r="J9234" s="5" t="s">
        <v>35</v>
      </c>
      <c r="K9234" s="5" t="s">
        <v>180</v>
      </c>
      <c r="L9234" s="7" t="s">
        <v>164</v>
      </c>
      <c r="M9234" t="str">
        <f t="shared" si="434"/>
        <v>Yes</v>
      </c>
    </row>
    <row r="9235" spans="1:13" ht="15" thickBot="1" x14ac:dyDescent="0.4">
      <c r="A9235" s="5" t="s">
        <v>175</v>
      </c>
      <c r="B9235" s="5" t="s">
        <v>176</v>
      </c>
      <c r="C9235" s="5" t="s">
        <v>9436</v>
      </c>
      <c r="D9235" s="5">
        <f t="shared" si="433"/>
        <v>21612</v>
      </c>
      <c r="E9235" s="6">
        <v>44074</v>
      </c>
      <c r="F9235" s="6">
        <f t="shared" si="432"/>
        <v>44164</v>
      </c>
      <c r="G9235" s="6" t="str">
        <f>IF('BCT Template'!R9234&gt;F9235,"Yes","No")</f>
        <v>No</v>
      </c>
      <c r="H9235" s="5" t="s">
        <v>178</v>
      </c>
      <c r="I9235" s="5" t="s">
        <v>179</v>
      </c>
      <c r="J9235" s="5" t="s">
        <v>35</v>
      </c>
      <c r="K9235" s="5" t="s">
        <v>180</v>
      </c>
      <c r="L9235" s="7" t="s">
        <v>164</v>
      </c>
      <c r="M9235" t="str">
        <f t="shared" si="434"/>
        <v>Yes</v>
      </c>
    </row>
    <row r="9236" spans="1:13" ht="15" thickBot="1" x14ac:dyDescent="0.4">
      <c r="A9236" s="5" t="s">
        <v>175</v>
      </c>
      <c r="B9236" s="5" t="s">
        <v>176</v>
      </c>
      <c r="C9236" s="5" t="s">
        <v>9437</v>
      </c>
      <c r="D9236" s="5">
        <f t="shared" si="433"/>
        <v>25067</v>
      </c>
      <c r="E9236" s="6">
        <v>44104</v>
      </c>
      <c r="F9236" s="6">
        <f t="shared" si="432"/>
        <v>44194</v>
      </c>
      <c r="G9236" s="6" t="str">
        <f>IF('BCT Template'!R9235&gt;F9236,"Yes","No")</f>
        <v>No</v>
      </c>
      <c r="H9236" s="5" t="s">
        <v>240</v>
      </c>
      <c r="I9236" s="5" t="s">
        <v>241</v>
      </c>
      <c r="J9236" s="5" t="s">
        <v>35</v>
      </c>
      <c r="K9236" s="5" t="s">
        <v>180</v>
      </c>
      <c r="L9236" s="7" t="s">
        <v>164</v>
      </c>
      <c r="M9236" t="str">
        <f t="shared" si="434"/>
        <v>Yes</v>
      </c>
    </row>
    <row r="9237" spans="1:13" ht="15" thickBot="1" x14ac:dyDescent="0.4">
      <c r="A9237" s="5" t="s">
        <v>175</v>
      </c>
      <c r="B9237" s="5" t="s">
        <v>176</v>
      </c>
      <c r="C9237" s="5" t="s">
        <v>9438</v>
      </c>
      <c r="D9237" s="5">
        <f t="shared" si="433"/>
        <v>77963</v>
      </c>
      <c r="E9237" s="6">
        <v>44012</v>
      </c>
      <c r="F9237" s="6">
        <f t="shared" si="432"/>
        <v>44102</v>
      </c>
      <c r="G9237" s="6" t="str">
        <f>IF('BCT Template'!R9236&gt;F9237,"Yes","No")</f>
        <v>No</v>
      </c>
      <c r="H9237" s="5" t="s">
        <v>189</v>
      </c>
      <c r="I9237" s="5" t="s">
        <v>190</v>
      </c>
      <c r="J9237" s="5" t="s">
        <v>200</v>
      </c>
      <c r="K9237" s="5" t="s">
        <v>201</v>
      </c>
      <c r="L9237" s="7" t="s">
        <v>164</v>
      </c>
      <c r="M9237" t="str">
        <f t="shared" si="434"/>
        <v>Yes</v>
      </c>
    </row>
    <row r="9238" spans="1:13" ht="15" thickBot="1" x14ac:dyDescent="0.4">
      <c r="A9238" s="5" t="s">
        <v>175</v>
      </c>
      <c r="B9238" s="5" t="s">
        <v>176</v>
      </c>
      <c r="C9238" s="5" t="s">
        <v>9439</v>
      </c>
      <c r="D9238" s="5">
        <f t="shared" si="433"/>
        <v>29632</v>
      </c>
      <c r="E9238" s="6">
        <v>44227</v>
      </c>
      <c r="F9238" s="6">
        <f t="shared" ref="F9238:F9301" si="435">E9238+90</f>
        <v>44317</v>
      </c>
      <c r="G9238" s="6" t="str">
        <f>IF('BCT Template'!R9237&gt;F9238,"Yes","No")</f>
        <v>No</v>
      </c>
      <c r="H9238" s="5" t="s">
        <v>178</v>
      </c>
      <c r="I9238" s="5" t="s">
        <v>179</v>
      </c>
      <c r="J9238" s="5" t="s">
        <v>35</v>
      </c>
      <c r="K9238" s="5" t="s">
        <v>180</v>
      </c>
      <c r="L9238" s="7" t="s">
        <v>164</v>
      </c>
      <c r="M9238" t="str">
        <f t="shared" si="434"/>
        <v>Yes</v>
      </c>
    </row>
    <row r="9239" spans="1:13" ht="15" thickBot="1" x14ac:dyDescent="0.4">
      <c r="A9239" s="5" t="s">
        <v>175</v>
      </c>
      <c r="B9239" s="5" t="s">
        <v>176</v>
      </c>
      <c r="C9239" s="5" t="s">
        <v>9440</v>
      </c>
      <c r="D9239" s="5">
        <f t="shared" si="433"/>
        <v>18569</v>
      </c>
      <c r="E9239" s="6">
        <v>41090</v>
      </c>
      <c r="F9239" s="6">
        <f t="shared" si="435"/>
        <v>41180</v>
      </c>
      <c r="G9239" s="6" t="str">
        <f>IF('BCT Template'!R9238&gt;F9239,"Yes","No")</f>
        <v>No</v>
      </c>
      <c r="H9239" s="5" t="s">
        <v>234</v>
      </c>
      <c r="I9239" s="5" t="s">
        <v>235</v>
      </c>
      <c r="J9239" s="5" t="s">
        <v>184</v>
      </c>
      <c r="K9239" s="5" t="s">
        <v>185</v>
      </c>
      <c r="L9239" s="7" t="s">
        <v>164</v>
      </c>
      <c r="M9239" t="str">
        <f t="shared" si="434"/>
        <v>No</v>
      </c>
    </row>
    <row r="9240" spans="1:13" ht="15" thickBot="1" x14ac:dyDescent="0.4">
      <c r="A9240" s="5" t="s">
        <v>175</v>
      </c>
      <c r="B9240" s="5" t="s">
        <v>176</v>
      </c>
      <c r="C9240" s="5" t="s">
        <v>9441</v>
      </c>
      <c r="D9240" s="5">
        <f t="shared" si="433"/>
        <v>18290</v>
      </c>
      <c r="E9240" s="6">
        <v>43373</v>
      </c>
      <c r="F9240" s="6">
        <f t="shared" si="435"/>
        <v>43463</v>
      </c>
      <c r="G9240" s="6" t="str">
        <f>IF('BCT Template'!R9239&gt;F9240,"Yes","No")</f>
        <v>No</v>
      </c>
      <c r="H9240" s="5" t="s">
        <v>234</v>
      </c>
      <c r="I9240" s="5" t="s">
        <v>235</v>
      </c>
      <c r="J9240" s="5" t="s">
        <v>184</v>
      </c>
      <c r="K9240" s="5" t="s">
        <v>185</v>
      </c>
      <c r="L9240" s="7" t="s">
        <v>164</v>
      </c>
      <c r="M9240" t="str">
        <f t="shared" si="434"/>
        <v>No</v>
      </c>
    </row>
    <row r="9241" spans="1:13" ht="15" thickBot="1" x14ac:dyDescent="0.4">
      <c r="A9241" s="5" t="s">
        <v>175</v>
      </c>
      <c r="B9241" s="5" t="s">
        <v>176</v>
      </c>
      <c r="C9241" s="5" t="s">
        <v>9442</v>
      </c>
      <c r="D9241" s="5">
        <f t="shared" si="433"/>
        <v>59141</v>
      </c>
      <c r="E9241" s="6">
        <v>43887</v>
      </c>
      <c r="F9241" s="6">
        <f t="shared" si="435"/>
        <v>43977</v>
      </c>
      <c r="G9241" s="6" t="str">
        <f>IF('BCT Template'!R9240&gt;F9241,"Yes","No")</f>
        <v>No</v>
      </c>
      <c r="H9241" s="5" t="s">
        <v>182</v>
      </c>
      <c r="I9241" s="5" t="s">
        <v>183</v>
      </c>
      <c r="J9241" s="5" t="s">
        <v>200</v>
      </c>
      <c r="K9241" s="5" t="s">
        <v>201</v>
      </c>
      <c r="L9241" s="7" t="s">
        <v>164</v>
      </c>
      <c r="M9241" t="str">
        <f t="shared" si="434"/>
        <v>Yes</v>
      </c>
    </row>
    <row r="9242" spans="1:13" ht="15" thickBot="1" x14ac:dyDescent="0.4">
      <c r="A9242" s="5" t="s">
        <v>175</v>
      </c>
      <c r="B9242" s="5" t="s">
        <v>176</v>
      </c>
      <c r="C9242" s="5" t="s">
        <v>9443</v>
      </c>
      <c r="D9242" s="5">
        <f t="shared" si="433"/>
        <v>82504</v>
      </c>
      <c r="E9242" s="6">
        <v>44119</v>
      </c>
      <c r="F9242" s="6">
        <f t="shared" si="435"/>
        <v>44209</v>
      </c>
      <c r="G9242" s="6" t="str">
        <f>IF('BCT Template'!R9241&gt;F9242,"Yes","No")</f>
        <v>No</v>
      </c>
      <c r="H9242" s="5" t="s">
        <v>210</v>
      </c>
      <c r="I9242" s="5" t="s">
        <v>211</v>
      </c>
      <c r="J9242" s="5" t="s">
        <v>184</v>
      </c>
      <c r="K9242" s="5" t="s">
        <v>185</v>
      </c>
      <c r="L9242" s="7" t="s">
        <v>164</v>
      </c>
      <c r="M9242" t="str">
        <f t="shared" si="434"/>
        <v>No</v>
      </c>
    </row>
    <row r="9243" spans="1:13" ht="15" thickBot="1" x14ac:dyDescent="0.4">
      <c r="A9243" s="5" t="s">
        <v>175</v>
      </c>
      <c r="B9243" s="5" t="s">
        <v>176</v>
      </c>
      <c r="C9243" s="5" t="s">
        <v>9444</v>
      </c>
      <c r="D9243" s="5">
        <f t="shared" si="433"/>
        <v>58081</v>
      </c>
      <c r="E9243" s="6">
        <v>42916</v>
      </c>
      <c r="F9243" s="6">
        <f t="shared" si="435"/>
        <v>43006</v>
      </c>
      <c r="G9243" s="6" t="str">
        <f>IF('BCT Template'!R9242&gt;F9243,"Yes","No")</f>
        <v>No</v>
      </c>
      <c r="H9243" s="5" t="s">
        <v>182</v>
      </c>
      <c r="I9243" s="5" t="s">
        <v>183</v>
      </c>
      <c r="J9243" s="5" t="s">
        <v>184</v>
      </c>
      <c r="K9243" s="5" t="s">
        <v>185</v>
      </c>
      <c r="L9243" s="7" t="s">
        <v>164</v>
      </c>
      <c r="M9243" t="str">
        <f t="shared" si="434"/>
        <v>No</v>
      </c>
    </row>
    <row r="9244" spans="1:13" ht="15" thickBot="1" x14ac:dyDescent="0.4">
      <c r="A9244" s="5" t="s">
        <v>175</v>
      </c>
      <c r="B9244" s="5" t="s">
        <v>176</v>
      </c>
      <c r="C9244" s="5" t="s">
        <v>9445</v>
      </c>
      <c r="D9244" s="5">
        <f t="shared" si="433"/>
        <v>78590</v>
      </c>
      <c r="E9244" s="6">
        <v>39082</v>
      </c>
      <c r="F9244" s="6">
        <f t="shared" si="435"/>
        <v>39172</v>
      </c>
      <c r="G9244" s="6" t="str">
        <f>IF('BCT Template'!R9243&gt;F9244,"Yes","No")</f>
        <v>No</v>
      </c>
      <c r="H9244" s="5" t="s">
        <v>210</v>
      </c>
      <c r="I9244" s="5" t="s">
        <v>211</v>
      </c>
      <c r="J9244" s="5" t="s">
        <v>184</v>
      </c>
      <c r="K9244" s="5" t="s">
        <v>185</v>
      </c>
      <c r="L9244" s="7" t="s">
        <v>164</v>
      </c>
      <c r="M9244" t="str">
        <f t="shared" si="434"/>
        <v>No</v>
      </c>
    </row>
    <row r="9245" spans="1:13" ht="15" thickBot="1" x14ac:dyDescent="0.4">
      <c r="A9245" s="5" t="s">
        <v>175</v>
      </c>
      <c r="B9245" s="5" t="s">
        <v>176</v>
      </c>
      <c r="C9245" s="5" t="s">
        <v>9446</v>
      </c>
      <c r="D9245" s="5">
        <f t="shared" si="433"/>
        <v>77632</v>
      </c>
      <c r="E9245" s="6">
        <v>44196</v>
      </c>
      <c r="F9245" s="6">
        <f t="shared" si="435"/>
        <v>44286</v>
      </c>
      <c r="G9245" s="6" t="str">
        <f>IF('BCT Template'!R9244&gt;F9245,"Yes","No")</f>
        <v>No</v>
      </c>
      <c r="H9245" s="5" t="s">
        <v>189</v>
      </c>
      <c r="I9245" s="5" t="s">
        <v>190</v>
      </c>
      <c r="J9245" s="5" t="s">
        <v>184</v>
      </c>
      <c r="K9245" s="5" t="s">
        <v>185</v>
      </c>
      <c r="L9245" s="7" t="s">
        <v>164</v>
      </c>
      <c r="M9245" t="str">
        <f t="shared" si="434"/>
        <v>No</v>
      </c>
    </row>
    <row r="9246" spans="1:13" ht="15" thickBot="1" x14ac:dyDescent="0.4">
      <c r="A9246" s="5" t="s">
        <v>175</v>
      </c>
      <c r="B9246" s="5" t="s">
        <v>176</v>
      </c>
      <c r="C9246" s="5" t="s">
        <v>9447</v>
      </c>
      <c r="D9246" s="5">
        <f t="shared" si="433"/>
        <v>78951</v>
      </c>
      <c r="E9246" s="6">
        <v>43958</v>
      </c>
      <c r="F9246" s="6">
        <f t="shared" si="435"/>
        <v>44048</v>
      </c>
      <c r="G9246" s="6" t="str">
        <f>IF('BCT Template'!R9245&gt;F9246,"Yes","No")</f>
        <v>No</v>
      </c>
      <c r="H9246" s="5" t="s">
        <v>210</v>
      </c>
      <c r="I9246" s="5" t="s">
        <v>211</v>
      </c>
      <c r="J9246" s="5" t="s">
        <v>184</v>
      </c>
      <c r="K9246" s="5" t="s">
        <v>185</v>
      </c>
      <c r="L9246" s="7" t="s">
        <v>164</v>
      </c>
      <c r="M9246" t="str">
        <f t="shared" si="434"/>
        <v>No</v>
      </c>
    </row>
    <row r="9247" spans="1:13" ht="15" thickBot="1" x14ac:dyDescent="0.4">
      <c r="A9247" s="5" t="s">
        <v>175</v>
      </c>
      <c r="B9247" s="5" t="s">
        <v>176</v>
      </c>
      <c r="C9247" s="5" t="s">
        <v>9448</v>
      </c>
      <c r="D9247" s="5">
        <f t="shared" si="433"/>
        <v>30151</v>
      </c>
      <c r="E9247" s="6">
        <v>38898</v>
      </c>
      <c r="F9247" s="6">
        <f t="shared" si="435"/>
        <v>38988</v>
      </c>
      <c r="G9247" s="6" t="str">
        <f>IF('BCT Template'!R9246&gt;F9247,"Yes","No")</f>
        <v>No</v>
      </c>
      <c r="H9247" s="5" t="s">
        <v>178</v>
      </c>
      <c r="I9247" s="5" t="s">
        <v>179</v>
      </c>
      <c r="J9247" s="5" t="s">
        <v>35</v>
      </c>
      <c r="K9247" s="5" t="s">
        <v>180</v>
      </c>
      <c r="L9247" s="7" t="s">
        <v>164</v>
      </c>
      <c r="M9247" t="str">
        <f t="shared" si="434"/>
        <v>Yes</v>
      </c>
    </row>
    <row r="9248" spans="1:13" ht="15" thickBot="1" x14ac:dyDescent="0.4">
      <c r="A9248" s="5" t="s">
        <v>175</v>
      </c>
      <c r="B9248" s="5" t="s">
        <v>176</v>
      </c>
      <c r="C9248" s="5" t="s">
        <v>9449</v>
      </c>
      <c r="D9248" s="5">
        <f t="shared" si="433"/>
        <v>18712</v>
      </c>
      <c r="E9248" s="6">
        <v>41882</v>
      </c>
      <c r="F9248" s="6">
        <f t="shared" si="435"/>
        <v>41972</v>
      </c>
      <c r="G9248" s="6" t="str">
        <f>IF('BCT Template'!R9247&gt;F9248,"Yes","No")</f>
        <v>No</v>
      </c>
      <c r="H9248" s="5" t="s">
        <v>234</v>
      </c>
      <c r="I9248" s="5" t="s">
        <v>235</v>
      </c>
      <c r="J9248" s="5" t="s">
        <v>2412</v>
      </c>
      <c r="K9248" s="5" t="s">
        <v>2413</v>
      </c>
      <c r="L9248" s="7" t="s">
        <v>164</v>
      </c>
      <c r="M9248" t="str">
        <f t="shared" si="434"/>
        <v>No</v>
      </c>
    </row>
    <row r="9249" spans="1:13" ht="15" thickBot="1" x14ac:dyDescent="0.4">
      <c r="A9249" s="5" t="s">
        <v>175</v>
      </c>
      <c r="B9249" s="5" t="s">
        <v>176</v>
      </c>
      <c r="C9249" s="5" t="s">
        <v>9450</v>
      </c>
      <c r="D9249" s="5">
        <f t="shared" si="433"/>
        <v>80931</v>
      </c>
      <c r="E9249" s="6">
        <v>43281</v>
      </c>
      <c r="F9249" s="6">
        <f t="shared" si="435"/>
        <v>43371</v>
      </c>
      <c r="G9249" s="6" t="str">
        <f>IF('BCT Template'!R9248&gt;F9249,"Yes","No")</f>
        <v>No</v>
      </c>
      <c r="H9249" s="5" t="s">
        <v>182</v>
      </c>
      <c r="I9249" s="5" t="s">
        <v>183</v>
      </c>
      <c r="J9249" s="5" t="s">
        <v>184</v>
      </c>
      <c r="K9249" s="5" t="s">
        <v>185</v>
      </c>
      <c r="L9249" s="7" t="s">
        <v>164</v>
      </c>
      <c r="M9249" t="str">
        <f t="shared" si="434"/>
        <v>No</v>
      </c>
    </row>
    <row r="9250" spans="1:13" ht="15" thickBot="1" x14ac:dyDescent="0.4">
      <c r="A9250" s="5" t="s">
        <v>175</v>
      </c>
      <c r="B9250" s="5" t="s">
        <v>176</v>
      </c>
      <c r="C9250" s="5" t="s">
        <v>9451</v>
      </c>
      <c r="D9250" s="5">
        <f t="shared" si="433"/>
        <v>58286</v>
      </c>
      <c r="E9250" s="6">
        <v>43646</v>
      </c>
      <c r="F9250" s="6">
        <f t="shared" si="435"/>
        <v>43736</v>
      </c>
      <c r="G9250" s="6" t="str">
        <f>IF('BCT Template'!R9249&gt;F9250,"Yes","No")</f>
        <v>No</v>
      </c>
      <c r="H9250" s="5" t="s">
        <v>182</v>
      </c>
      <c r="I9250" s="5" t="s">
        <v>183</v>
      </c>
      <c r="J9250" s="5" t="s">
        <v>184</v>
      </c>
      <c r="K9250" s="5" t="s">
        <v>185</v>
      </c>
      <c r="L9250" s="7" t="s">
        <v>164</v>
      </c>
      <c r="M9250" t="str">
        <f t="shared" si="434"/>
        <v>No</v>
      </c>
    </row>
    <row r="9251" spans="1:13" ht="15" thickBot="1" x14ac:dyDescent="0.4">
      <c r="A9251" s="5" t="s">
        <v>175</v>
      </c>
      <c r="B9251" s="5" t="s">
        <v>176</v>
      </c>
      <c r="C9251" s="5" t="s">
        <v>9452</v>
      </c>
      <c r="D9251" s="5">
        <f t="shared" si="433"/>
        <v>77528</v>
      </c>
      <c r="E9251" s="6">
        <v>42124</v>
      </c>
      <c r="F9251" s="6">
        <f t="shared" si="435"/>
        <v>42214</v>
      </c>
      <c r="G9251" s="6" t="str">
        <f>IF('BCT Template'!R9250&gt;F9251,"Yes","No")</f>
        <v>No</v>
      </c>
      <c r="H9251" s="5" t="s">
        <v>189</v>
      </c>
      <c r="I9251" s="5" t="s">
        <v>190</v>
      </c>
      <c r="J9251" s="5" t="s">
        <v>184</v>
      </c>
      <c r="K9251" s="5" t="s">
        <v>185</v>
      </c>
      <c r="L9251" s="7" t="s">
        <v>164</v>
      </c>
      <c r="M9251" t="str">
        <f t="shared" si="434"/>
        <v>No</v>
      </c>
    </row>
    <row r="9252" spans="1:13" ht="15" thickBot="1" x14ac:dyDescent="0.4">
      <c r="A9252" s="5" t="s">
        <v>175</v>
      </c>
      <c r="B9252" s="5" t="s">
        <v>176</v>
      </c>
      <c r="C9252" s="5" t="s">
        <v>9453</v>
      </c>
      <c r="D9252" s="5">
        <f t="shared" si="433"/>
        <v>29378</v>
      </c>
      <c r="E9252" s="6">
        <v>43951</v>
      </c>
      <c r="F9252" s="6">
        <f t="shared" si="435"/>
        <v>44041</v>
      </c>
      <c r="G9252" s="6" t="str">
        <f>IF('BCT Template'!R9251&gt;F9252,"Yes","No")</f>
        <v>No</v>
      </c>
      <c r="H9252" s="5" t="s">
        <v>178</v>
      </c>
      <c r="I9252" s="5" t="s">
        <v>179</v>
      </c>
      <c r="J9252" s="5" t="s">
        <v>35</v>
      </c>
      <c r="K9252" s="5" t="s">
        <v>180</v>
      </c>
      <c r="L9252" s="7" t="s">
        <v>164</v>
      </c>
      <c r="M9252" t="str">
        <f t="shared" si="434"/>
        <v>Yes</v>
      </c>
    </row>
    <row r="9253" spans="1:13" ht="15" thickBot="1" x14ac:dyDescent="0.4">
      <c r="A9253" s="5" t="s">
        <v>175</v>
      </c>
      <c r="B9253" s="5" t="s">
        <v>176</v>
      </c>
      <c r="C9253" s="5" t="s">
        <v>9454</v>
      </c>
      <c r="D9253" s="5">
        <f t="shared" si="433"/>
        <v>23602</v>
      </c>
      <c r="E9253" s="6">
        <v>44286</v>
      </c>
      <c r="F9253" s="6">
        <f t="shared" si="435"/>
        <v>44376</v>
      </c>
      <c r="G9253" s="6" t="str">
        <f>IF('BCT Template'!R9252&gt;F9253,"Yes","No")</f>
        <v>No</v>
      </c>
      <c r="H9253" s="5" t="s">
        <v>178</v>
      </c>
      <c r="I9253" s="5" t="s">
        <v>179</v>
      </c>
      <c r="J9253" s="5" t="s">
        <v>35</v>
      </c>
      <c r="K9253" s="5" t="s">
        <v>180</v>
      </c>
      <c r="L9253" s="7" t="s">
        <v>164</v>
      </c>
      <c r="M9253" t="str">
        <f t="shared" si="434"/>
        <v>Yes</v>
      </c>
    </row>
    <row r="9254" spans="1:13" ht="15" thickBot="1" x14ac:dyDescent="0.4">
      <c r="A9254" s="5" t="s">
        <v>175</v>
      </c>
      <c r="B9254" s="5" t="s">
        <v>176</v>
      </c>
      <c r="C9254" s="5" t="s">
        <v>9455</v>
      </c>
      <c r="D9254" s="5">
        <f t="shared" si="433"/>
        <v>18387</v>
      </c>
      <c r="E9254" s="6">
        <v>44286</v>
      </c>
      <c r="F9254" s="6">
        <f t="shared" si="435"/>
        <v>44376</v>
      </c>
      <c r="G9254" s="6" t="str">
        <f>IF('BCT Template'!R9253&gt;F9254,"Yes","No")</f>
        <v>No</v>
      </c>
      <c r="H9254" s="5" t="s">
        <v>234</v>
      </c>
      <c r="I9254" s="5" t="s">
        <v>235</v>
      </c>
      <c r="J9254" s="5" t="s">
        <v>184</v>
      </c>
      <c r="K9254" s="5" t="s">
        <v>185</v>
      </c>
      <c r="L9254" s="7" t="s">
        <v>164</v>
      </c>
      <c r="M9254" t="str">
        <f t="shared" si="434"/>
        <v>No</v>
      </c>
    </row>
    <row r="9255" spans="1:13" ht="15" thickBot="1" x14ac:dyDescent="0.4">
      <c r="A9255" s="5" t="s">
        <v>175</v>
      </c>
      <c r="B9255" s="5" t="s">
        <v>176</v>
      </c>
      <c r="C9255" s="5" t="s">
        <v>9456</v>
      </c>
      <c r="D9255" s="5">
        <f t="shared" si="433"/>
        <v>59521</v>
      </c>
      <c r="E9255" s="6">
        <v>44236</v>
      </c>
      <c r="F9255" s="6">
        <f t="shared" si="435"/>
        <v>44326</v>
      </c>
      <c r="G9255" s="6" t="str">
        <f>IF('BCT Template'!R9254&gt;F9255,"Yes","No")</f>
        <v>No</v>
      </c>
      <c r="H9255" s="5" t="s">
        <v>182</v>
      </c>
      <c r="I9255" s="5" t="s">
        <v>183</v>
      </c>
      <c r="J9255" s="5" t="s">
        <v>184</v>
      </c>
      <c r="K9255" s="5" t="s">
        <v>185</v>
      </c>
      <c r="L9255" s="7" t="s">
        <v>164</v>
      </c>
      <c r="M9255" t="str">
        <f t="shared" si="434"/>
        <v>No</v>
      </c>
    </row>
    <row r="9256" spans="1:13" ht="15" thickBot="1" x14ac:dyDescent="0.4">
      <c r="A9256" s="5" t="s">
        <v>175</v>
      </c>
      <c r="B9256" s="5" t="s">
        <v>176</v>
      </c>
      <c r="C9256" s="5" t="s">
        <v>9457</v>
      </c>
      <c r="D9256" s="5">
        <f t="shared" si="433"/>
        <v>79424</v>
      </c>
      <c r="E9256" s="6">
        <v>41838</v>
      </c>
      <c r="F9256" s="6">
        <f t="shared" si="435"/>
        <v>41928</v>
      </c>
      <c r="G9256" s="6" t="str">
        <f>IF('BCT Template'!R9255&gt;F9256,"Yes","No")</f>
        <v>No</v>
      </c>
      <c r="H9256" s="5" t="s">
        <v>189</v>
      </c>
      <c r="I9256" s="5" t="s">
        <v>190</v>
      </c>
      <c r="J9256" s="5" t="s">
        <v>200</v>
      </c>
      <c r="K9256" s="5" t="s">
        <v>201</v>
      </c>
      <c r="L9256" s="7" t="s">
        <v>164</v>
      </c>
      <c r="M9256" t="str">
        <f t="shared" si="434"/>
        <v>Yes</v>
      </c>
    </row>
    <row r="9257" spans="1:13" ht="15" thickBot="1" x14ac:dyDescent="0.4">
      <c r="A9257" s="5" t="s">
        <v>175</v>
      </c>
      <c r="B9257" s="5" t="s">
        <v>176</v>
      </c>
      <c r="C9257" s="5" t="s">
        <v>9458</v>
      </c>
      <c r="D9257" s="5">
        <f t="shared" si="433"/>
        <v>29805</v>
      </c>
      <c r="E9257" s="6">
        <v>40939</v>
      </c>
      <c r="F9257" s="6">
        <f t="shared" si="435"/>
        <v>41029</v>
      </c>
      <c r="G9257" s="6" t="str">
        <f>IF('BCT Template'!R9256&gt;F9257,"Yes","No")</f>
        <v>No</v>
      </c>
      <c r="H9257" s="5" t="s">
        <v>178</v>
      </c>
      <c r="I9257" s="5" t="s">
        <v>179</v>
      </c>
      <c r="J9257" s="5" t="s">
        <v>35</v>
      </c>
      <c r="K9257" s="5" t="s">
        <v>180</v>
      </c>
      <c r="L9257" s="7" t="s">
        <v>164</v>
      </c>
      <c r="M9257" t="str">
        <f t="shared" si="434"/>
        <v>Yes</v>
      </c>
    </row>
    <row r="9258" spans="1:13" ht="15" thickBot="1" x14ac:dyDescent="0.4">
      <c r="A9258" s="5" t="s">
        <v>175</v>
      </c>
      <c r="B9258" s="5" t="s">
        <v>176</v>
      </c>
      <c r="C9258" s="5" t="s">
        <v>9459</v>
      </c>
      <c r="D9258" s="5">
        <f t="shared" si="433"/>
        <v>26798</v>
      </c>
      <c r="E9258" s="6">
        <v>40847</v>
      </c>
      <c r="F9258" s="6">
        <f t="shared" si="435"/>
        <v>40937</v>
      </c>
      <c r="G9258" s="6" t="str">
        <f>IF('BCT Template'!R9257&gt;F9258,"Yes","No")</f>
        <v>No</v>
      </c>
      <c r="H9258" s="5" t="s">
        <v>240</v>
      </c>
      <c r="I9258" s="5" t="s">
        <v>241</v>
      </c>
      <c r="J9258" s="5" t="s">
        <v>35</v>
      </c>
      <c r="K9258" s="5" t="s">
        <v>180</v>
      </c>
      <c r="L9258" s="7" t="s">
        <v>164</v>
      </c>
      <c r="M9258" t="str">
        <f t="shared" si="434"/>
        <v>Yes</v>
      </c>
    </row>
    <row r="9259" spans="1:13" ht="15" thickBot="1" x14ac:dyDescent="0.4">
      <c r="A9259" s="5" t="s">
        <v>175</v>
      </c>
      <c r="B9259" s="5" t="s">
        <v>176</v>
      </c>
      <c r="C9259" s="5" t="s">
        <v>9460</v>
      </c>
      <c r="D9259" s="5">
        <f t="shared" si="433"/>
        <v>21537</v>
      </c>
      <c r="E9259" s="6">
        <v>44347</v>
      </c>
      <c r="F9259" s="6">
        <f t="shared" si="435"/>
        <v>44437</v>
      </c>
      <c r="G9259" s="6" t="str">
        <f>IF('BCT Template'!R9258&gt;F9259,"Yes","No")</f>
        <v>No</v>
      </c>
      <c r="H9259" s="5" t="s">
        <v>178</v>
      </c>
      <c r="I9259" s="5" t="s">
        <v>179</v>
      </c>
      <c r="J9259" s="5" t="s">
        <v>35</v>
      </c>
      <c r="K9259" s="5" t="s">
        <v>180</v>
      </c>
      <c r="L9259" s="7" t="s">
        <v>164</v>
      </c>
      <c r="M9259" t="str">
        <f t="shared" si="434"/>
        <v>Yes</v>
      </c>
    </row>
    <row r="9260" spans="1:13" ht="15" thickBot="1" x14ac:dyDescent="0.4">
      <c r="A9260" s="5" t="s">
        <v>175</v>
      </c>
      <c r="B9260" s="5" t="s">
        <v>176</v>
      </c>
      <c r="C9260" s="5" t="s">
        <v>9461</v>
      </c>
      <c r="D9260" s="5">
        <f t="shared" si="433"/>
        <v>30356</v>
      </c>
      <c r="E9260" s="6">
        <v>43312</v>
      </c>
      <c r="F9260" s="6">
        <f t="shared" si="435"/>
        <v>43402</v>
      </c>
      <c r="G9260" s="6" t="str">
        <f>IF('BCT Template'!R9259&gt;F9260,"Yes","No")</f>
        <v>No</v>
      </c>
      <c r="H9260" s="5" t="s">
        <v>178</v>
      </c>
      <c r="I9260" s="5" t="s">
        <v>179</v>
      </c>
      <c r="J9260" s="5" t="s">
        <v>35</v>
      </c>
      <c r="K9260" s="5" t="s">
        <v>180</v>
      </c>
      <c r="L9260" s="7" t="s">
        <v>164</v>
      </c>
      <c r="M9260" t="str">
        <f t="shared" si="434"/>
        <v>Yes</v>
      </c>
    </row>
    <row r="9261" spans="1:13" ht="15" thickBot="1" x14ac:dyDescent="0.4">
      <c r="A9261" s="5" t="s">
        <v>175</v>
      </c>
      <c r="B9261" s="5" t="s">
        <v>176</v>
      </c>
      <c r="C9261" s="5" t="s">
        <v>9462</v>
      </c>
      <c r="D9261" s="5">
        <f t="shared" si="433"/>
        <v>77586</v>
      </c>
      <c r="E9261" s="6">
        <v>45199</v>
      </c>
      <c r="F9261" s="6">
        <f t="shared" si="435"/>
        <v>45289</v>
      </c>
      <c r="G9261" s="6" t="str">
        <f>IF('BCT Template'!R9260&gt;F9261,"Yes","No")</f>
        <v>No</v>
      </c>
      <c r="H9261" s="5" t="s">
        <v>189</v>
      </c>
      <c r="I9261" s="5" t="s">
        <v>190</v>
      </c>
      <c r="J9261" s="5" t="s">
        <v>184</v>
      </c>
      <c r="K9261" s="5" t="s">
        <v>185</v>
      </c>
      <c r="L9261" s="7" t="s">
        <v>164</v>
      </c>
      <c r="M9261" t="str">
        <f t="shared" si="434"/>
        <v>No</v>
      </c>
    </row>
    <row r="9262" spans="1:13" ht="15" thickBot="1" x14ac:dyDescent="0.4">
      <c r="A9262" s="5" t="s">
        <v>175</v>
      </c>
      <c r="B9262" s="5" t="s">
        <v>176</v>
      </c>
      <c r="C9262" s="5" t="s">
        <v>9463</v>
      </c>
      <c r="D9262" s="5">
        <f t="shared" si="433"/>
        <v>77792</v>
      </c>
      <c r="E9262" s="6">
        <v>41517</v>
      </c>
      <c r="F9262" s="6">
        <f t="shared" si="435"/>
        <v>41607</v>
      </c>
      <c r="G9262" s="6" t="str">
        <f>IF('BCT Template'!R9261&gt;F9262,"Yes","No")</f>
        <v>No</v>
      </c>
      <c r="H9262" s="5" t="s">
        <v>189</v>
      </c>
      <c r="I9262" s="5" t="s">
        <v>190</v>
      </c>
      <c r="J9262" s="5" t="s">
        <v>184</v>
      </c>
      <c r="K9262" s="5" t="s">
        <v>185</v>
      </c>
      <c r="L9262" s="7" t="s">
        <v>164</v>
      </c>
      <c r="M9262" t="str">
        <f t="shared" si="434"/>
        <v>No</v>
      </c>
    </row>
    <row r="9263" spans="1:13" ht="15" thickBot="1" x14ac:dyDescent="0.4">
      <c r="A9263" s="5" t="s">
        <v>175</v>
      </c>
      <c r="B9263" s="5" t="s">
        <v>176</v>
      </c>
      <c r="C9263" s="5" t="s">
        <v>9464</v>
      </c>
      <c r="D9263" s="5">
        <f t="shared" si="433"/>
        <v>80831</v>
      </c>
      <c r="E9263" s="6">
        <v>42916</v>
      </c>
      <c r="F9263" s="6">
        <f t="shared" si="435"/>
        <v>43006</v>
      </c>
      <c r="G9263" s="6" t="str">
        <f>IF('BCT Template'!R9262&gt;F9263,"Yes","No")</f>
        <v>No</v>
      </c>
      <c r="H9263" s="5" t="s">
        <v>182</v>
      </c>
      <c r="I9263" s="5" t="s">
        <v>183</v>
      </c>
      <c r="J9263" s="5" t="s">
        <v>184</v>
      </c>
      <c r="K9263" s="5" t="s">
        <v>185</v>
      </c>
      <c r="L9263" s="7" t="s">
        <v>164</v>
      </c>
      <c r="M9263" t="str">
        <f t="shared" si="434"/>
        <v>No</v>
      </c>
    </row>
    <row r="9264" spans="1:13" ht="15" thickBot="1" x14ac:dyDescent="0.4">
      <c r="A9264" s="5" t="s">
        <v>175</v>
      </c>
      <c r="B9264" s="5" t="s">
        <v>176</v>
      </c>
      <c r="C9264" s="5" t="s">
        <v>9465</v>
      </c>
      <c r="D9264" s="5">
        <f t="shared" si="433"/>
        <v>81837</v>
      </c>
      <c r="E9264" s="6">
        <v>44196</v>
      </c>
      <c r="F9264" s="6">
        <f t="shared" si="435"/>
        <v>44286</v>
      </c>
      <c r="G9264" s="6" t="str">
        <f>IF('BCT Template'!R9263&gt;F9264,"Yes","No")</f>
        <v>No</v>
      </c>
      <c r="H9264" s="5" t="s">
        <v>182</v>
      </c>
      <c r="I9264" s="5" t="s">
        <v>183</v>
      </c>
      <c r="J9264" s="5" t="s">
        <v>184</v>
      </c>
      <c r="K9264" s="5" t="s">
        <v>185</v>
      </c>
      <c r="L9264" s="7" t="s">
        <v>164</v>
      </c>
      <c r="M9264" t="str">
        <f t="shared" si="434"/>
        <v>No</v>
      </c>
    </row>
    <row r="9265" spans="1:13" ht="15" thickBot="1" x14ac:dyDescent="0.4">
      <c r="A9265" s="5" t="s">
        <v>175</v>
      </c>
      <c r="B9265" s="5" t="s">
        <v>176</v>
      </c>
      <c r="C9265" s="5" t="s">
        <v>9466</v>
      </c>
      <c r="D9265" s="5">
        <f t="shared" si="433"/>
        <v>20763</v>
      </c>
      <c r="E9265" s="6">
        <v>43830</v>
      </c>
      <c r="F9265" s="6">
        <f t="shared" si="435"/>
        <v>43920</v>
      </c>
      <c r="G9265" s="6" t="str">
        <f>IF('BCT Template'!R9264&gt;F9265,"Yes","No")</f>
        <v>No</v>
      </c>
      <c r="H9265" s="5" t="s">
        <v>197</v>
      </c>
      <c r="I9265" s="5" t="s">
        <v>198</v>
      </c>
      <c r="J9265" s="5" t="s">
        <v>200</v>
      </c>
      <c r="K9265" s="5" t="s">
        <v>201</v>
      </c>
      <c r="L9265" s="7" t="s">
        <v>164</v>
      </c>
      <c r="M9265" t="str">
        <f t="shared" si="434"/>
        <v>Yes</v>
      </c>
    </row>
    <row r="9266" spans="1:13" ht="15" thickBot="1" x14ac:dyDescent="0.4">
      <c r="A9266" s="5" t="s">
        <v>175</v>
      </c>
      <c r="B9266" s="5" t="s">
        <v>176</v>
      </c>
      <c r="C9266" s="5" t="s">
        <v>9467</v>
      </c>
      <c r="D9266" s="5">
        <f t="shared" si="433"/>
        <v>20612</v>
      </c>
      <c r="E9266" s="6">
        <v>43524</v>
      </c>
      <c r="F9266" s="6">
        <f t="shared" si="435"/>
        <v>43614</v>
      </c>
      <c r="G9266" s="6" t="str">
        <f>IF('BCT Template'!R9265&gt;F9266,"Yes","No")</f>
        <v>No</v>
      </c>
      <c r="H9266" s="5" t="s">
        <v>197</v>
      </c>
      <c r="I9266" s="5" t="s">
        <v>198</v>
      </c>
      <c r="J9266" s="5" t="s">
        <v>200</v>
      </c>
      <c r="K9266" s="5" t="s">
        <v>201</v>
      </c>
      <c r="L9266" s="7" t="s">
        <v>164</v>
      </c>
      <c r="M9266" t="str">
        <f t="shared" si="434"/>
        <v>Yes</v>
      </c>
    </row>
    <row r="9267" spans="1:13" ht="15" thickBot="1" x14ac:dyDescent="0.4">
      <c r="A9267" s="5" t="s">
        <v>175</v>
      </c>
      <c r="B9267" s="5" t="s">
        <v>176</v>
      </c>
      <c r="C9267" s="5" t="s">
        <v>9468</v>
      </c>
      <c r="D9267" s="5">
        <f t="shared" si="433"/>
        <v>82815</v>
      </c>
      <c r="E9267" s="6">
        <v>44502</v>
      </c>
      <c r="F9267" s="6">
        <f t="shared" si="435"/>
        <v>44592</v>
      </c>
      <c r="G9267" s="6" t="str">
        <f>IF('BCT Template'!R9266&gt;F9267,"Yes","No")</f>
        <v>No</v>
      </c>
      <c r="H9267" s="5" t="s">
        <v>210</v>
      </c>
      <c r="I9267" s="5" t="s">
        <v>211</v>
      </c>
      <c r="J9267" s="5" t="s">
        <v>184</v>
      </c>
      <c r="K9267" s="5" t="s">
        <v>185</v>
      </c>
      <c r="L9267" s="7" t="s">
        <v>164</v>
      </c>
      <c r="M9267" t="str">
        <f t="shared" si="434"/>
        <v>No</v>
      </c>
    </row>
    <row r="9268" spans="1:13" ht="15" thickBot="1" x14ac:dyDescent="0.4">
      <c r="A9268" s="5" t="s">
        <v>175</v>
      </c>
      <c r="B9268" s="5" t="s">
        <v>176</v>
      </c>
      <c r="C9268" s="5" t="s">
        <v>9469</v>
      </c>
      <c r="D9268" s="5">
        <f t="shared" si="433"/>
        <v>82818</v>
      </c>
      <c r="E9268" s="6">
        <v>44551</v>
      </c>
      <c r="F9268" s="6">
        <f t="shared" si="435"/>
        <v>44641</v>
      </c>
      <c r="G9268" s="6" t="str">
        <f>IF('BCT Template'!R9267&gt;F9268,"Yes","No")</f>
        <v>No</v>
      </c>
      <c r="H9268" s="5" t="s">
        <v>210</v>
      </c>
      <c r="I9268" s="5" t="s">
        <v>211</v>
      </c>
      <c r="J9268" s="5" t="s">
        <v>184</v>
      </c>
      <c r="K9268" s="5" t="s">
        <v>185</v>
      </c>
      <c r="L9268" s="7" t="s">
        <v>164</v>
      </c>
      <c r="M9268" t="str">
        <f t="shared" si="434"/>
        <v>No</v>
      </c>
    </row>
    <row r="9269" spans="1:13" ht="15" thickBot="1" x14ac:dyDescent="0.4">
      <c r="A9269" s="5" t="s">
        <v>175</v>
      </c>
      <c r="B9269" s="5" t="s">
        <v>176</v>
      </c>
      <c r="C9269" s="5" t="s">
        <v>9470</v>
      </c>
      <c r="D9269" s="5">
        <f t="shared" si="433"/>
        <v>78140</v>
      </c>
      <c r="E9269" s="6">
        <v>44012</v>
      </c>
      <c r="F9269" s="6">
        <f t="shared" si="435"/>
        <v>44102</v>
      </c>
      <c r="G9269" s="6" t="str">
        <f>IF('BCT Template'!R9268&gt;F9269,"Yes","No")</f>
        <v>No</v>
      </c>
      <c r="H9269" s="5" t="s">
        <v>189</v>
      </c>
      <c r="I9269" s="5" t="s">
        <v>190</v>
      </c>
      <c r="J9269" s="5" t="s">
        <v>184</v>
      </c>
      <c r="K9269" s="5" t="s">
        <v>185</v>
      </c>
      <c r="L9269" s="7" t="s">
        <v>164</v>
      </c>
      <c r="M9269" t="str">
        <f t="shared" si="434"/>
        <v>No</v>
      </c>
    </row>
    <row r="9270" spans="1:13" ht="15" thickBot="1" x14ac:dyDescent="0.4">
      <c r="A9270" s="5" t="s">
        <v>175</v>
      </c>
      <c r="B9270" s="5" t="s">
        <v>176</v>
      </c>
      <c r="C9270" s="5" t="s">
        <v>9471</v>
      </c>
      <c r="D9270" s="5">
        <f t="shared" si="433"/>
        <v>29208</v>
      </c>
      <c r="E9270" s="6">
        <v>41305</v>
      </c>
      <c r="F9270" s="6">
        <f t="shared" si="435"/>
        <v>41395</v>
      </c>
      <c r="G9270" s="6" t="str">
        <f>IF('BCT Template'!R9269&gt;F9270,"Yes","No")</f>
        <v>No</v>
      </c>
      <c r="H9270" s="5" t="s">
        <v>178</v>
      </c>
      <c r="I9270" s="5" t="s">
        <v>179</v>
      </c>
      <c r="J9270" s="5" t="s">
        <v>35</v>
      </c>
      <c r="K9270" s="5" t="s">
        <v>180</v>
      </c>
      <c r="L9270" s="7" t="s">
        <v>164</v>
      </c>
      <c r="M9270" t="str">
        <f t="shared" si="434"/>
        <v>Yes</v>
      </c>
    </row>
    <row r="9271" spans="1:13" ht="15" thickBot="1" x14ac:dyDescent="0.4">
      <c r="A9271" s="5" t="s">
        <v>175</v>
      </c>
      <c r="B9271" s="5" t="s">
        <v>176</v>
      </c>
      <c r="C9271" s="5" t="s">
        <v>9472</v>
      </c>
      <c r="D9271" s="5">
        <f t="shared" si="433"/>
        <v>80614</v>
      </c>
      <c r="E9271" s="6">
        <v>42978</v>
      </c>
      <c r="F9271" s="6">
        <f t="shared" si="435"/>
        <v>43068</v>
      </c>
      <c r="G9271" s="6" t="str">
        <f>IF('BCT Template'!R9270&gt;F9271,"Yes","No")</f>
        <v>No</v>
      </c>
      <c r="H9271" s="5" t="s">
        <v>182</v>
      </c>
      <c r="I9271" s="5" t="s">
        <v>183</v>
      </c>
      <c r="J9271" s="5" t="s">
        <v>184</v>
      </c>
      <c r="K9271" s="5" t="s">
        <v>185</v>
      </c>
      <c r="L9271" s="7" t="s">
        <v>164</v>
      </c>
      <c r="M9271" t="str">
        <f t="shared" si="434"/>
        <v>No</v>
      </c>
    </row>
    <row r="9272" spans="1:13" ht="15" thickBot="1" x14ac:dyDescent="0.4">
      <c r="A9272" s="5" t="s">
        <v>175</v>
      </c>
      <c r="B9272" s="5" t="s">
        <v>176</v>
      </c>
      <c r="C9272" s="5" t="s">
        <v>9473</v>
      </c>
      <c r="D9272" s="5">
        <f t="shared" si="433"/>
        <v>79151</v>
      </c>
      <c r="E9272" s="6">
        <v>44196</v>
      </c>
      <c r="F9272" s="6">
        <f t="shared" si="435"/>
        <v>44286</v>
      </c>
      <c r="G9272" s="6" t="str">
        <f>IF('BCT Template'!R9271&gt;F9272,"Yes","No")</f>
        <v>No</v>
      </c>
      <c r="H9272" s="5" t="s">
        <v>189</v>
      </c>
      <c r="I9272" s="5" t="s">
        <v>190</v>
      </c>
      <c r="J9272" s="5" t="s">
        <v>184</v>
      </c>
      <c r="K9272" s="5" t="s">
        <v>185</v>
      </c>
      <c r="L9272" s="7" t="s">
        <v>164</v>
      </c>
      <c r="M9272" t="str">
        <f t="shared" si="434"/>
        <v>No</v>
      </c>
    </row>
    <row r="9273" spans="1:13" ht="15" thickBot="1" x14ac:dyDescent="0.4">
      <c r="A9273" s="5" t="s">
        <v>175</v>
      </c>
      <c r="B9273" s="5" t="s">
        <v>176</v>
      </c>
      <c r="C9273" s="5" t="s">
        <v>9474</v>
      </c>
      <c r="D9273" s="5">
        <f t="shared" si="433"/>
        <v>80152</v>
      </c>
      <c r="E9273" s="6">
        <v>41820</v>
      </c>
      <c r="F9273" s="6">
        <f t="shared" si="435"/>
        <v>41910</v>
      </c>
      <c r="G9273" s="6" t="str">
        <f>IF('BCT Template'!R9272&gt;F9273,"Yes","No")</f>
        <v>No</v>
      </c>
      <c r="H9273" s="5" t="s">
        <v>182</v>
      </c>
      <c r="I9273" s="5" t="s">
        <v>183</v>
      </c>
      <c r="J9273" s="5" t="s">
        <v>184</v>
      </c>
      <c r="K9273" s="5" t="s">
        <v>185</v>
      </c>
      <c r="L9273" s="7" t="s">
        <v>164</v>
      </c>
      <c r="M9273" t="str">
        <f t="shared" si="434"/>
        <v>No</v>
      </c>
    </row>
    <row r="9274" spans="1:13" ht="15" thickBot="1" x14ac:dyDescent="0.4">
      <c r="A9274" s="5" t="s">
        <v>175</v>
      </c>
      <c r="B9274" s="5" t="s">
        <v>176</v>
      </c>
      <c r="C9274" s="5" t="s">
        <v>9475</v>
      </c>
      <c r="D9274" s="5">
        <f t="shared" si="433"/>
        <v>83066</v>
      </c>
      <c r="E9274" s="6">
        <v>45262</v>
      </c>
      <c r="F9274" s="6">
        <f t="shared" si="435"/>
        <v>45352</v>
      </c>
      <c r="G9274" s="6" t="str">
        <f>IF('BCT Template'!R9273&gt;F9274,"Yes","No")</f>
        <v>No</v>
      </c>
      <c r="H9274" s="5" t="s">
        <v>210</v>
      </c>
      <c r="I9274" s="5" t="s">
        <v>211</v>
      </c>
      <c r="J9274" s="5" t="s">
        <v>184</v>
      </c>
      <c r="K9274" s="5" t="s">
        <v>185</v>
      </c>
      <c r="L9274" s="7" t="s">
        <v>164</v>
      </c>
      <c r="M9274" t="str">
        <f t="shared" si="434"/>
        <v>No</v>
      </c>
    </row>
    <row r="9275" spans="1:13" ht="15" thickBot="1" x14ac:dyDescent="0.4">
      <c r="A9275" s="5" t="s">
        <v>175</v>
      </c>
      <c r="B9275" s="5" t="s">
        <v>176</v>
      </c>
      <c r="C9275" s="5" t="s">
        <v>9476</v>
      </c>
      <c r="D9275" s="5">
        <f t="shared" si="433"/>
        <v>18255</v>
      </c>
      <c r="E9275" s="6">
        <v>43190</v>
      </c>
      <c r="F9275" s="6">
        <f t="shared" si="435"/>
        <v>43280</v>
      </c>
      <c r="G9275" s="6" t="str">
        <f>IF('BCT Template'!R9274&gt;F9275,"Yes","No")</f>
        <v>No</v>
      </c>
      <c r="H9275" s="5" t="s">
        <v>234</v>
      </c>
      <c r="I9275" s="5" t="s">
        <v>235</v>
      </c>
      <c r="J9275" s="5" t="s">
        <v>184</v>
      </c>
      <c r="K9275" s="5" t="s">
        <v>185</v>
      </c>
      <c r="L9275" s="7" t="s">
        <v>164</v>
      </c>
      <c r="M9275" t="str">
        <f t="shared" si="434"/>
        <v>No</v>
      </c>
    </row>
    <row r="9276" spans="1:13" ht="15" thickBot="1" x14ac:dyDescent="0.4">
      <c r="A9276" s="5" t="s">
        <v>175</v>
      </c>
      <c r="B9276" s="5" t="s">
        <v>176</v>
      </c>
      <c r="C9276" s="5" t="s">
        <v>9477</v>
      </c>
      <c r="D9276" s="5">
        <f t="shared" si="433"/>
        <v>59968</v>
      </c>
      <c r="E9276" s="6">
        <v>43555</v>
      </c>
      <c r="F9276" s="6">
        <f t="shared" si="435"/>
        <v>43645</v>
      </c>
      <c r="G9276" s="6" t="str">
        <f>IF('BCT Template'!R9275&gt;F9276,"Yes","No")</f>
        <v>No</v>
      </c>
      <c r="H9276" s="5" t="s">
        <v>182</v>
      </c>
      <c r="I9276" s="5" t="s">
        <v>183</v>
      </c>
      <c r="J9276" s="5" t="s">
        <v>200</v>
      </c>
      <c r="K9276" s="5" t="s">
        <v>201</v>
      </c>
      <c r="L9276" s="7" t="s">
        <v>164</v>
      </c>
      <c r="M9276" t="str">
        <f t="shared" si="434"/>
        <v>Yes</v>
      </c>
    </row>
    <row r="9277" spans="1:13" ht="15" thickBot="1" x14ac:dyDescent="0.4">
      <c r="A9277" s="5" t="s">
        <v>175</v>
      </c>
      <c r="B9277" s="5" t="s">
        <v>176</v>
      </c>
      <c r="C9277" s="5" t="s">
        <v>9478</v>
      </c>
      <c r="D9277" s="5">
        <f t="shared" si="433"/>
        <v>33281</v>
      </c>
      <c r="E9277" s="6">
        <v>35795</v>
      </c>
      <c r="F9277" s="6">
        <f t="shared" si="435"/>
        <v>35885</v>
      </c>
      <c r="G9277" s="6" t="str">
        <f>IF('BCT Template'!R9276&gt;F9277,"Yes","No")</f>
        <v>No</v>
      </c>
      <c r="H9277" s="5" t="s">
        <v>178</v>
      </c>
      <c r="I9277" s="5" t="s">
        <v>179</v>
      </c>
      <c r="J9277" s="5" t="s">
        <v>35</v>
      </c>
      <c r="K9277" s="5" t="s">
        <v>180</v>
      </c>
      <c r="L9277" s="7" t="s">
        <v>164</v>
      </c>
      <c r="M9277" t="str">
        <f t="shared" si="434"/>
        <v>Yes</v>
      </c>
    </row>
    <row r="9278" spans="1:13" ht="15" thickBot="1" x14ac:dyDescent="0.4">
      <c r="A9278" s="5" t="s">
        <v>175</v>
      </c>
      <c r="B9278" s="5" t="s">
        <v>176</v>
      </c>
      <c r="C9278" s="5" t="s">
        <v>9479</v>
      </c>
      <c r="D9278" s="5">
        <f t="shared" si="433"/>
        <v>59907</v>
      </c>
      <c r="E9278" s="6">
        <v>43585</v>
      </c>
      <c r="F9278" s="6">
        <f t="shared" si="435"/>
        <v>43675</v>
      </c>
      <c r="G9278" s="6" t="str">
        <f>IF('BCT Template'!R9277&gt;F9278,"Yes","No")</f>
        <v>No</v>
      </c>
      <c r="H9278" s="5" t="s">
        <v>182</v>
      </c>
      <c r="I9278" s="5" t="s">
        <v>183</v>
      </c>
      <c r="J9278" s="5" t="s">
        <v>200</v>
      </c>
      <c r="K9278" s="5" t="s">
        <v>201</v>
      </c>
      <c r="L9278" s="7" t="s">
        <v>164</v>
      </c>
      <c r="M9278" t="str">
        <f t="shared" si="434"/>
        <v>Yes</v>
      </c>
    </row>
    <row r="9279" spans="1:13" ht="15" thickBot="1" x14ac:dyDescent="0.4">
      <c r="A9279" s="5" t="s">
        <v>175</v>
      </c>
      <c r="B9279" s="5" t="s">
        <v>176</v>
      </c>
      <c r="C9279" s="5" t="s">
        <v>9480</v>
      </c>
      <c r="D9279" s="5">
        <f t="shared" si="433"/>
        <v>29879</v>
      </c>
      <c r="E9279" s="6">
        <v>44377</v>
      </c>
      <c r="F9279" s="6">
        <f t="shared" si="435"/>
        <v>44467</v>
      </c>
      <c r="G9279" s="6" t="str">
        <f>IF('BCT Template'!R9278&gt;F9279,"Yes","No")</f>
        <v>No</v>
      </c>
      <c r="H9279" s="5" t="s">
        <v>178</v>
      </c>
      <c r="I9279" s="5" t="s">
        <v>179</v>
      </c>
      <c r="J9279" s="5" t="s">
        <v>35</v>
      </c>
      <c r="K9279" s="5" t="s">
        <v>180</v>
      </c>
      <c r="L9279" s="7" t="s">
        <v>164</v>
      </c>
      <c r="M9279" t="str">
        <f t="shared" si="434"/>
        <v>Yes</v>
      </c>
    </row>
    <row r="9280" spans="1:13" ht="15" thickBot="1" x14ac:dyDescent="0.4">
      <c r="A9280" s="5" t="s">
        <v>175</v>
      </c>
      <c r="B9280" s="5" t="s">
        <v>176</v>
      </c>
      <c r="C9280" s="5" t="s">
        <v>9481</v>
      </c>
      <c r="D9280" s="5">
        <f t="shared" si="433"/>
        <v>31456</v>
      </c>
      <c r="E9280" s="6">
        <v>43951</v>
      </c>
      <c r="F9280" s="6">
        <f t="shared" si="435"/>
        <v>44041</v>
      </c>
      <c r="G9280" s="6" t="str">
        <f>IF('BCT Template'!R9279&gt;F9280,"Yes","No")</f>
        <v>No</v>
      </c>
      <c r="H9280" s="5" t="s">
        <v>178</v>
      </c>
      <c r="I9280" s="5" t="s">
        <v>179</v>
      </c>
      <c r="J9280" s="5" t="s">
        <v>35</v>
      </c>
      <c r="K9280" s="5" t="s">
        <v>180</v>
      </c>
      <c r="L9280" s="7" t="s">
        <v>164</v>
      </c>
      <c r="M9280" t="str">
        <f t="shared" si="434"/>
        <v>Yes</v>
      </c>
    </row>
    <row r="9281" spans="1:13" ht="15" thickBot="1" x14ac:dyDescent="0.4">
      <c r="A9281" s="5" t="s">
        <v>175</v>
      </c>
      <c r="B9281" s="5" t="s">
        <v>176</v>
      </c>
      <c r="C9281" s="5" t="s">
        <v>9482</v>
      </c>
      <c r="D9281" s="5">
        <f t="shared" si="433"/>
        <v>78770</v>
      </c>
      <c r="E9281" s="6">
        <v>44028</v>
      </c>
      <c r="F9281" s="6">
        <f t="shared" si="435"/>
        <v>44118</v>
      </c>
      <c r="G9281" s="6" t="str">
        <f>IF('BCT Template'!R9280&gt;F9281,"Yes","No")</f>
        <v>No</v>
      </c>
      <c r="H9281" s="5" t="s">
        <v>210</v>
      </c>
      <c r="I9281" s="5" t="s">
        <v>211</v>
      </c>
      <c r="J9281" s="5" t="s">
        <v>184</v>
      </c>
      <c r="K9281" s="5" t="s">
        <v>185</v>
      </c>
      <c r="L9281" s="7" t="s">
        <v>164</v>
      </c>
      <c r="M9281" t="str">
        <f t="shared" si="434"/>
        <v>No</v>
      </c>
    </row>
    <row r="9282" spans="1:13" ht="15" thickBot="1" x14ac:dyDescent="0.4">
      <c r="A9282" s="5" t="s">
        <v>175</v>
      </c>
      <c r="B9282" s="5" t="s">
        <v>176</v>
      </c>
      <c r="C9282" s="5" t="s">
        <v>9483</v>
      </c>
      <c r="D9282" s="5">
        <f t="shared" si="433"/>
        <v>21496</v>
      </c>
      <c r="E9282" s="6">
        <v>43496</v>
      </c>
      <c r="F9282" s="6">
        <f t="shared" si="435"/>
        <v>43586</v>
      </c>
      <c r="G9282" s="6" t="str">
        <f>IF('BCT Template'!R9281&gt;F9282,"Yes","No")</f>
        <v>No</v>
      </c>
      <c r="H9282" s="5" t="s">
        <v>178</v>
      </c>
      <c r="I9282" s="5" t="s">
        <v>179</v>
      </c>
      <c r="J9282" s="5" t="s">
        <v>35</v>
      </c>
      <c r="K9282" s="5" t="s">
        <v>180</v>
      </c>
      <c r="L9282" s="7" t="s">
        <v>164</v>
      </c>
      <c r="M9282" t="str">
        <f t="shared" si="434"/>
        <v>Yes</v>
      </c>
    </row>
    <row r="9283" spans="1:13" ht="15" thickBot="1" x14ac:dyDescent="0.4">
      <c r="A9283" s="5" t="s">
        <v>175</v>
      </c>
      <c r="B9283" s="5" t="s">
        <v>176</v>
      </c>
      <c r="C9283" s="5" t="s">
        <v>9484</v>
      </c>
      <c r="D9283" s="5">
        <f t="shared" ref="D9283:D9346" si="436">C9283*1</f>
        <v>18648</v>
      </c>
      <c r="E9283" s="6">
        <v>44012</v>
      </c>
      <c r="F9283" s="6">
        <f t="shared" si="435"/>
        <v>44102</v>
      </c>
      <c r="G9283" s="6" t="str">
        <f>IF('BCT Template'!R9282&gt;F9283,"Yes","No")</f>
        <v>No</v>
      </c>
      <c r="H9283" s="5" t="s">
        <v>234</v>
      </c>
      <c r="I9283" s="5" t="s">
        <v>235</v>
      </c>
      <c r="J9283" s="5" t="s">
        <v>184</v>
      </c>
      <c r="K9283" s="5" t="s">
        <v>185</v>
      </c>
      <c r="L9283" s="7" t="s">
        <v>164</v>
      </c>
      <c r="M9283" t="str">
        <f t="shared" ref="M9283:M9346" si="437">IF(J9283=" ","Yes",IF(J9283="3","Yes","No"))</f>
        <v>No</v>
      </c>
    </row>
    <row r="9284" spans="1:13" ht="15" thickBot="1" x14ac:dyDescent="0.4">
      <c r="A9284" s="5" t="s">
        <v>175</v>
      </c>
      <c r="B9284" s="5" t="s">
        <v>176</v>
      </c>
      <c r="C9284" s="5" t="s">
        <v>9485</v>
      </c>
      <c r="D9284" s="5">
        <f t="shared" si="436"/>
        <v>22532</v>
      </c>
      <c r="E9284" s="6">
        <v>43646</v>
      </c>
      <c r="F9284" s="6">
        <f t="shared" si="435"/>
        <v>43736</v>
      </c>
      <c r="G9284" s="6" t="str">
        <f>IF('BCT Template'!R9283&gt;F9284,"Yes","No")</f>
        <v>No</v>
      </c>
      <c r="H9284" s="5" t="s">
        <v>178</v>
      </c>
      <c r="I9284" s="5" t="s">
        <v>179</v>
      </c>
      <c r="J9284" s="5" t="s">
        <v>35</v>
      </c>
      <c r="K9284" s="5" t="s">
        <v>180</v>
      </c>
      <c r="L9284" s="7" t="s">
        <v>164</v>
      </c>
      <c r="M9284" t="str">
        <f t="shared" si="437"/>
        <v>Yes</v>
      </c>
    </row>
    <row r="9285" spans="1:13" ht="15" thickBot="1" x14ac:dyDescent="0.4">
      <c r="A9285" s="5" t="s">
        <v>175</v>
      </c>
      <c r="B9285" s="5" t="s">
        <v>176</v>
      </c>
      <c r="C9285" s="5" t="s">
        <v>9486</v>
      </c>
      <c r="D9285" s="5">
        <f t="shared" si="436"/>
        <v>83108</v>
      </c>
      <c r="E9285" s="6">
        <v>45331</v>
      </c>
      <c r="F9285" s="6">
        <f t="shared" si="435"/>
        <v>45421</v>
      </c>
      <c r="G9285" s="6" t="str">
        <f>IF('BCT Template'!R9284&gt;F9285,"Yes","No")</f>
        <v>No</v>
      </c>
      <c r="H9285" s="5" t="s">
        <v>210</v>
      </c>
      <c r="I9285" s="5" t="s">
        <v>211</v>
      </c>
      <c r="J9285" s="5" t="s">
        <v>184</v>
      </c>
      <c r="K9285" s="5" t="s">
        <v>185</v>
      </c>
      <c r="L9285" s="7" t="s">
        <v>164</v>
      </c>
      <c r="M9285" t="str">
        <f t="shared" si="437"/>
        <v>No</v>
      </c>
    </row>
    <row r="9286" spans="1:13" ht="15" thickBot="1" x14ac:dyDescent="0.4">
      <c r="A9286" s="5" t="s">
        <v>175</v>
      </c>
      <c r="B9286" s="5" t="s">
        <v>176</v>
      </c>
      <c r="C9286" s="5" t="s">
        <v>9487</v>
      </c>
      <c r="D9286" s="5">
        <f t="shared" si="436"/>
        <v>79875</v>
      </c>
      <c r="E9286" s="6">
        <v>42216</v>
      </c>
      <c r="F9286" s="6">
        <f t="shared" si="435"/>
        <v>42306</v>
      </c>
      <c r="G9286" s="6" t="str">
        <f>IF('BCT Template'!R9285&gt;F9286,"Yes","No")</f>
        <v>No</v>
      </c>
      <c r="H9286" s="5" t="s">
        <v>182</v>
      </c>
      <c r="I9286" s="5" t="s">
        <v>183</v>
      </c>
      <c r="J9286" s="5" t="s">
        <v>184</v>
      </c>
      <c r="K9286" s="5" t="s">
        <v>185</v>
      </c>
      <c r="L9286" s="7" t="s">
        <v>164</v>
      </c>
      <c r="M9286" t="str">
        <f t="shared" si="437"/>
        <v>No</v>
      </c>
    </row>
    <row r="9287" spans="1:13" ht="15" thickBot="1" x14ac:dyDescent="0.4">
      <c r="A9287" s="5" t="s">
        <v>175</v>
      </c>
      <c r="B9287" s="5" t="s">
        <v>176</v>
      </c>
      <c r="C9287" s="5" t="s">
        <v>9488</v>
      </c>
      <c r="D9287" s="5">
        <f t="shared" si="436"/>
        <v>21290</v>
      </c>
      <c r="E9287" s="6">
        <v>43555</v>
      </c>
      <c r="F9287" s="6">
        <f t="shared" si="435"/>
        <v>43645</v>
      </c>
      <c r="G9287" s="6" t="str">
        <f>IF('BCT Template'!R9286&gt;F9287,"Yes","No")</f>
        <v>No</v>
      </c>
      <c r="H9287" s="5" t="s">
        <v>178</v>
      </c>
      <c r="I9287" s="5" t="s">
        <v>179</v>
      </c>
      <c r="J9287" s="5" t="s">
        <v>35</v>
      </c>
      <c r="K9287" s="5" t="s">
        <v>180</v>
      </c>
      <c r="L9287" s="7" t="s">
        <v>164</v>
      </c>
      <c r="M9287" t="str">
        <f t="shared" si="437"/>
        <v>Yes</v>
      </c>
    </row>
    <row r="9288" spans="1:13" ht="15" thickBot="1" x14ac:dyDescent="0.4">
      <c r="A9288" s="5" t="s">
        <v>175</v>
      </c>
      <c r="B9288" s="5" t="s">
        <v>176</v>
      </c>
      <c r="C9288" s="5" t="s">
        <v>9489</v>
      </c>
      <c r="D9288" s="5">
        <f t="shared" si="436"/>
        <v>82672</v>
      </c>
      <c r="E9288" s="6">
        <v>45061</v>
      </c>
      <c r="F9288" s="6">
        <f t="shared" si="435"/>
        <v>45151</v>
      </c>
      <c r="G9288" s="6" t="str">
        <f>IF('BCT Template'!R9287&gt;F9288,"Yes","No")</f>
        <v>No</v>
      </c>
      <c r="H9288" s="5" t="s">
        <v>210</v>
      </c>
      <c r="I9288" s="5" t="s">
        <v>211</v>
      </c>
      <c r="J9288" s="5" t="s">
        <v>184</v>
      </c>
      <c r="K9288" s="5" t="s">
        <v>185</v>
      </c>
      <c r="L9288" s="7" t="s">
        <v>164</v>
      </c>
      <c r="M9288" t="str">
        <f t="shared" si="437"/>
        <v>No</v>
      </c>
    </row>
    <row r="9289" spans="1:13" ht="15" thickBot="1" x14ac:dyDescent="0.4">
      <c r="A9289" s="5" t="s">
        <v>175</v>
      </c>
      <c r="B9289" s="5" t="s">
        <v>176</v>
      </c>
      <c r="C9289" s="5" t="s">
        <v>9490</v>
      </c>
      <c r="D9289" s="5">
        <f t="shared" si="436"/>
        <v>29100</v>
      </c>
      <c r="E9289" s="6">
        <v>44439</v>
      </c>
      <c r="F9289" s="6">
        <f t="shared" si="435"/>
        <v>44529</v>
      </c>
      <c r="G9289" s="6" t="str">
        <f>IF('BCT Template'!R9288&gt;F9289,"Yes","No")</f>
        <v>No</v>
      </c>
      <c r="H9289" s="5" t="s">
        <v>178</v>
      </c>
      <c r="I9289" s="5" t="s">
        <v>179</v>
      </c>
      <c r="J9289" s="5" t="s">
        <v>35</v>
      </c>
      <c r="K9289" s="5" t="s">
        <v>180</v>
      </c>
      <c r="L9289" s="7" t="s">
        <v>164</v>
      </c>
      <c r="M9289" t="str">
        <f t="shared" si="437"/>
        <v>Yes</v>
      </c>
    </row>
    <row r="9290" spans="1:13" ht="15" thickBot="1" x14ac:dyDescent="0.4">
      <c r="A9290" s="5" t="s">
        <v>175</v>
      </c>
      <c r="B9290" s="5" t="s">
        <v>176</v>
      </c>
      <c r="C9290" s="5" t="s">
        <v>9491</v>
      </c>
      <c r="D9290" s="5">
        <f t="shared" si="436"/>
        <v>22591</v>
      </c>
      <c r="E9290" s="6">
        <v>43358</v>
      </c>
      <c r="F9290" s="6">
        <f t="shared" si="435"/>
        <v>43448</v>
      </c>
      <c r="G9290" s="6" t="str">
        <f>IF('BCT Template'!R9289&gt;F9290,"Yes","No")</f>
        <v>No</v>
      </c>
      <c r="H9290" s="5" t="s">
        <v>178</v>
      </c>
      <c r="I9290" s="5" t="s">
        <v>179</v>
      </c>
      <c r="J9290" s="5" t="s">
        <v>35</v>
      </c>
      <c r="K9290" s="5" t="s">
        <v>180</v>
      </c>
      <c r="L9290" s="7" t="s">
        <v>164</v>
      </c>
      <c r="M9290" t="str">
        <f t="shared" si="437"/>
        <v>Yes</v>
      </c>
    </row>
    <row r="9291" spans="1:13" ht="15" thickBot="1" x14ac:dyDescent="0.4">
      <c r="A9291" s="5" t="s">
        <v>175</v>
      </c>
      <c r="B9291" s="5" t="s">
        <v>176</v>
      </c>
      <c r="C9291" s="5" t="s">
        <v>9492</v>
      </c>
      <c r="D9291" s="5">
        <f t="shared" si="436"/>
        <v>18442</v>
      </c>
      <c r="E9291" s="6">
        <v>37802</v>
      </c>
      <c r="F9291" s="6">
        <f t="shared" si="435"/>
        <v>37892</v>
      </c>
      <c r="G9291" s="6" t="str">
        <f>IF('BCT Template'!R9290&gt;F9291,"Yes","No")</f>
        <v>No</v>
      </c>
      <c r="H9291" s="5" t="s">
        <v>234</v>
      </c>
      <c r="I9291" s="5" t="s">
        <v>235</v>
      </c>
      <c r="J9291" s="5" t="s">
        <v>184</v>
      </c>
      <c r="K9291" s="5" t="s">
        <v>185</v>
      </c>
      <c r="L9291" s="7" t="s">
        <v>164</v>
      </c>
      <c r="M9291" t="str">
        <f t="shared" si="437"/>
        <v>No</v>
      </c>
    </row>
    <row r="9292" spans="1:13" ht="15" thickBot="1" x14ac:dyDescent="0.4">
      <c r="A9292" s="5" t="s">
        <v>175</v>
      </c>
      <c r="B9292" s="5" t="s">
        <v>176</v>
      </c>
      <c r="C9292" s="5" t="s">
        <v>9493</v>
      </c>
      <c r="D9292" s="5">
        <f t="shared" si="436"/>
        <v>21152</v>
      </c>
      <c r="E9292" s="6">
        <v>44361</v>
      </c>
      <c r="F9292" s="6">
        <f t="shared" si="435"/>
        <v>44451</v>
      </c>
      <c r="G9292" s="6" t="str">
        <f>IF('BCT Template'!R9291&gt;F9292,"Yes","No")</f>
        <v>No</v>
      </c>
      <c r="H9292" s="5" t="s">
        <v>178</v>
      </c>
      <c r="I9292" s="5" t="s">
        <v>179</v>
      </c>
      <c r="J9292" s="5" t="s">
        <v>35</v>
      </c>
      <c r="K9292" s="5" t="s">
        <v>180</v>
      </c>
      <c r="L9292" s="7" t="s">
        <v>164</v>
      </c>
      <c r="M9292" t="str">
        <f t="shared" si="437"/>
        <v>Yes</v>
      </c>
    </row>
    <row r="9293" spans="1:13" ht="15" thickBot="1" x14ac:dyDescent="0.4">
      <c r="A9293" s="5" t="s">
        <v>175</v>
      </c>
      <c r="B9293" s="5" t="s">
        <v>176</v>
      </c>
      <c r="C9293" s="5" t="s">
        <v>9494</v>
      </c>
      <c r="D9293" s="5">
        <f t="shared" si="436"/>
        <v>21129</v>
      </c>
      <c r="E9293" s="6">
        <v>44286</v>
      </c>
      <c r="F9293" s="6">
        <f t="shared" si="435"/>
        <v>44376</v>
      </c>
      <c r="G9293" s="6" t="str">
        <f>IF('BCT Template'!R9292&gt;F9293,"Yes","No")</f>
        <v>No</v>
      </c>
      <c r="H9293" s="5" t="s">
        <v>178</v>
      </c>
      <c r="I9293" s="5" t="s">
        <v>179</v>
      </c>
      <c r="J9293" s="5" t="s">
        <v>35</v>
      </c>
      <c r="K9293" s="5" t="s">
        <v>180</v>
      </c>
      <c r="L9293" s="7" t="s">
        <v>164</v>
      </c>
      <c r="M9293" t="str">
        <f t="shared" si="437"/>
        <v>Yes</v>
      </c>
    </row>
    <row r="9294" spans="1:13" ht="15" thickBot="1" x14ac:dyDescent="0.4">
      <c r="A9294" s="5" t="s">
        <v>175</v>
      </c>
      <c r="B9294" s="5" t="s">
        <v>176</v>
      </c>
      <c r="C9294" s="5" t="s">
        <v>9495</v>
      </c>
      <c r="D9294" s="5">
        <f t="shared" si="436"/>
        <v>22570</v>
      </c>
      <c r="E9294" s="6">
        <v>42995</v>
      </c>
      <c r="F9294" s="6">
        <f t="shared" si="435"/>
        <v>43085</v>
      </c>
      <c r="G9294" s="6" t="str">
        <f>IF('BCT Template'!R9293&gt;F9294,"Yes","No")</f>
        <v>No</v>
      </c>
      <c r="H9294" s="5" t="s">
        <v>178</v>
      </c>
      <c r="I9294" s="5" t="s">
        <v>179</v>
      </c>
      <c r="J9294" s="5" t="s">
        <v>35</v>
      </c>
      <c r="K9294" s="5" t="s">
        <v>180</v>
      </c>
      <c r="L9294" s="7" t="s">
        <v>164</v>
      </c>
      <c r="M9294" t="str">
        <f t="shared" si="437"/>
        <v>Yes</v>
      </c>
    </row>
    <row r="9295" spans="1:13" ht="15" thickBot="1" x14ac:dyDescent="0.4">
      <c r="A9295" s="5" t="s">
        <v>175</v>
      </c>
      <c r="B9295" s="5" t="s">
        <v>176</v>
      </c>
      <c r="C9295" s="5" t="s">
        <v>9496</v>
      </c>
      <c r="D9295" s="5">
        <f t="shared" si="436"/>
        <v>78447</v>
      </c>
      <c r="E9295" s="6">
        <v>43858</v>
      </c>
      <c r="F9295" s="6">
        <f t="shared" si="435"/>
        <v>43948</v>
      </c>
      <c r="G9295" s="6" t="str">
        <f>IF('BCT Template'!R9294&gt;F9295,"Yes","No")</f>
        <v>No</v>
      </c>
      <c r="H9295" s="5" t="s">
        <v>210</v>
      </c>
      <c r="I9295" s="5" t="s">
        <v>211</v>
      </c>
      <c r="J9295" s="5" t="s">
        <v>184</v>
      </c>
      <c r="K9295" s="5" t="s">
        <v>185</v>
      </c>
      <c r="L9295" s="7" t="s">
        <v>164</v>
      </c>
      <c r="M9295" t="str">
        <f t="shared" si="437"/>
        <v>No</v>
      </c>
    </row>
    <row r="9296" spans="1:13" ht="15" thickBot="1" x14ac:dyDescent="0.4">
      <c r="A9296" s="5" t="s">
        <v>175</v>
      </c>
      <c r="B9296" s="5" t="s">
        <v>176</v>
      </c>
      <c r="C9296" s="5" t="s">
        <v>9497</v>
      </c>
      <c r="D9296" s="5">
        <f t="shared" si="436"/>
        <v>18635</v>
      </c>
      <c r="E9296" s="6">
        <v>43343</v>
      </c>
      <c r="F9296" s="6">
        <f t="shared" si="435"/>
        <v>43433</v>
      </c>
      <c r="G9296" s="6" t="str">
        <f>IF('BCT Template'!R9295&gt;F9296,"Yes","No")</f>
        <v>No</v>
      </c>
      <c r="H9296" s="5" t="s">
        <v>234</v>
      </c>
      <c r="I9296" s="5" t="s">
        <v>235</v>
      </c>
      <c r="J9296" s="5" t="s">
        <v>184</v>
      </c>
      <c r="K9296" s="5" t="s">
        <v>185</v>
      </c>
      <c r="L9296" s="7" t="s">
        <v>164</v>
      </c>
      <c r="M9296" t="str">
        <f t="shared" si="437"/>
        <v>No</v>
      </c>
    </row>
    <row r="9297" spans="1:13" ht="15" thickBot="1" x14ac:dyDescent="0.4">
      <c r="A9297" s="5" t="s">
        <v>175</v>
      </c>
      <c r="B9297" s="5" t="s">
        <v>176</v>
      </c>
      <c r="C9297" s="5" t="s">
        <v>9498</v>
      </c>
      <c r="D9297" s="5">
        <f t="shared" si="436"/>
        <v>23551</v>
      </c>
      <c r="E9297" s="6">
        <v>44135</v>
      </c>
      <c r="F9297" s="6">
        <f t="shared" si="435"/>
        <v>44225</v>
      </c>
      <c r="G9297" s="6" t="str">
        <f>IF('BCT Template'!R9296&gt;F9297,"Yes","No")</f>
        <v>No</v>
      </c>
      <c r="H9297" s="5" t="s">
        <v>178</v>
      </c>
      <c r="I9297" s="5" t="s">
        <v>179</v>
      </c>
      <c r="J9297" s="5" t="s">
        <v>35</v>
      </c>
      <c r="K9297" s="5" t="s">
        <v>180</v>
      </c>
      <c r="L9297" s="7" t="s">
        <v>164</v>
      </c>
      <c r="M9297" t="str">
        <f t="shared" si="437"/>
        <v>Yes</v>
      </c>
    </row>
    <row r="9298" spans="1:13" ht="15" thickBot="1" x14ac:dyDescent="0.4">
      <c r="A9298" s="5" t="s">
        <v>175</v>
      </c>
      <c r="B9298" s="5" t="s">
        <v>176</v>
      </c>
      <c r="C9298" s="5" t="s">
        <v>9499</v>
      </c>
      <c r="D9298" s="5">
        <f t="shared" si="436"/>
        <v>29146</v>
      </c>
      <c r="E9298" s="6">
        <v>42429</v>
      </c>
      <c r="F9298" s="6">
        <f t="shared" si="435"/>
        <v>42519</v>
      </c>
      <c r="G9298" s="6" t="str">
        <f>IF('BCT Template'!R9297&gt;F9298,"Yes","No")</f>
        <v>No</v>
      </c>
      <c r="H9298" s="5" t="s">
        <v>178</v>
      </c>
      <c r="I9298" s="5" t="s">
        <v>179</v>
      </c>
      <c r="J9298" s="5" t="s">
        <v>35</v>
      </c>
      <c r="K9298" s="5" t="s">
        <v>180</v>
      </c>
      <c r="L9298" s="7" t="s">
        <v>164</v>
      </c>
      <c r="M9298" t="str">
        <f t="shared" si="437"/>
        <v>Yes</v>
      </c>
    </row>
    <row r="9299" spans="1:13" ht="15" thickBot="1" x14ac:dyDescent="0.4">
      <c r="A9299" s="5" t="s">
        <v>175</v>
      </c>
      <c r="B9299" s="5" t="s">
        <v>176</v>
      </c>
      <c r="C9299" s="5" t="s">
        <v>9500</v>
      </c>
      <c r="D9299" s="5">
        <f t="shared" si="436"/>
        <v>25191</v>
      </c>
      <c r="E9299" s="6">
        <v>42643</v>
      </c>
      <c r="F9299" s="6">
        <f t="shared" si="435"/>
        <v>42733</v>
      </c>
      <c r="G9299" s="6" t="str">
        <f>IF('BCT Template'!R9298&gt;F9299,"Yes","No")</f>
        <v>No</v>
      </c>
      <c r="H9299" s="5" t="s">
        <v>240</v>
      </c>
      <c r="I9299" s="5" t="s">
        <v>241</v>
      </c>
      <c r="J9299" s="5" t="s">
        <v>35</v>
      </c>
      <c r="K9299" s="5" t="s">
        <v>180</v>
      </c>
      <c r="L9299" s="7" t="s">
        <v>164</v>
      </c>
      <c r="M9299" t="str">
        <f t="shared" si="437"/>
        <v>Yes</v>
      </c>
    </row>
    <row r="9300" spans="1:13" ht="15" thickBot="1" x14ac:dyDescent="0.4">
      <c r="A9300" s="5" t="s">
        <v>175</v>
      </c>
      <c r="B9300" s="5" t="s">
        <v>176</v>
      </c>
      <c r="C9300" s="5" t="s">
        <v>9501</v>
      </c>
      <c r="D9300" s="5">
        <f t="shared" si="436"/>
        <v>77906</v>
      </c>
      <c r="E9300" s="6">
        <v>41408</v>
      </c>
      <c r="F9300" s="6">
        <f t="shared" si="435"/>
        <v>41498</v>
      </c>
      <c r="G9300" s="6" t="str">
        <f>IF('BCT Template'!R9299&gt;F9300,"Yes","No")</f>
        <v>No</v>
      </c>
      <c r="H9300" s="5" t="s">
        <v>189</v>
      </c>
      <c r="I9300" s="5" t="s">
        <v>190</v>
      </c>
      <c r="J9300" s="5" t="s">
        <v>184</v>
      </c>
      <c r="K9300" s="5" t="s">
        <v>185</v>
      </c>
      <c r="L9300" s="7" t="s">
        <v>164</v>
      </c>
      <c r="M9300" t="str">
        <f t="shared" si="437"/>
        <v>No</v>
      </c>
    </row>
    <row r="9301" spans="1:13" ht="15" thickBot="1" x14ac:dyDescent="0.4">
      <c r="A9301" s="5" t="s">
        <v>175</v>
      </c>
      <c r="B9301" s="5" t="s">
        <v>176</v>
      </c>
      <c r="C9301" s="5" t="s">
        <v>9502</v>
      </c>
      <c r="D9301" s="5">
        <f t="shared" si="436"/>
        <v>58857</v>
      </c>
      <c r="E9301" s="6">
        <v>40450</v>
      </c>
      <c r="F9301" s="6">
        <f t="shared" si="435"/>
        <v>40540</v>
      </c>
      <c r="G9301" s="6" t="str">
        <f>IF('BCT Template'!R9300&gt;F9301,"Yes","No")</f>
        <v>No</v>
      </c>
      <c r="H9301" s="5" t="s">
        <v>182</v>
      </c>
      <c r="I9301" s="5" t="s">
        <v>183</v>
      </c>
      <c r="J9301" s="5" t="s">
        <v>200</v>
      </c>
      <c r="K9301" s="5" t="s">
        <v>201</v>
      </c>
      <c r="L9301" s="7" t="s">
        <v>164</v>
      </c>
      <c r="M9301" t="str">
        <f t="shared" si="437"/>
        <v>Yes</v>
      </c>
    </row>
    <row r="9302" spans="1:13" ht="15" thickBot="1" x14ac:dyDescent="0.4">
      <c r="A9302" s="5" t="s">
        <v>175</v>
      </c>
      <c r="B9302" s="5" t="s">
        <v>176</v>
      </c>
      <c r="C9302" s="5" t="s">
        <v>9503</v>
      </c>
      <c r="D9302" s="5">
        <f t="shared" si="436"/>
        <v>77685</v>
      </c>
      <c r="E9302" s="6">
        <v>42277</v>
      </c>
      <c r="F9302" s="6">
        <f t="shared" ref="F9302:F9365" si="438">E9302+90</f>
        <v>42367</v>
      </c>
      <c r="G9302" s="6" t="str">
        <f>IF('BCT Template'!R9301&gt;F9302,"Yes","No")</f>
        <v>No</v>
      </c>
      <c r="H9302" s="5" t="s">
        <v>189</v>
      </c>
      <c r="I9302" s="5" t="s">
        <v>190</v>
      </c>
      <c r="J9302" s="5" t="s">
        <v>184</v>
      </c>
      <c r="K9302" s="5" t="s">
        <v>185</v>
      </c>
      <c r="L9302" s="7" t="s">
        <v>164</v>
      </c>
      <c r="M9302" t="str">
        <f t="shared" si="437"/>
        <v>No</v>
      </c>
    </row>
    <row r="9303" spans="1:13" ht="15" thickBot="1" x14ac:dyDescent="0.4">
      <c r="A9303" s="5" t="s">
        <v>175</v>
      </c>
      <c r="B9303" s="5" t="s">
        <v>176</v>
      </c>
      <c r="C9303" s="5" t="s">
        <v>9504</v>
      </c>
      <c r="D9303" s="5">
        <f t="shared" si="436"/>
        <v>82790</v>
      </c>
      <c r="E9303" s="6">
        <v>44514</v>
      </c>
      <c r="F9303" s="6">
        <f t="shared" si="438"/>
        <v>44604</v>
      </c>
      <c r="G9303" s="6" t="str">
        <f>IF('BCT Template'!R9302&gt;F9303,"Yes","No")</f>
        <v>No</v>
      </c>
      <c r="H9303" s="5" t="s">
        <v>210</v>
      </c>
      <c r="I9303" s="5" t="s">
        <v>211</v>
      </c>
      <c r="J9303" s="5" t="s">
        <v>184</v>
      </c>
      <c r="K9303" s="5" t="s">
        <v>185</v>
      </c>
      <c r="L9303" s="7" t="s">
        <v>164</v>
      </c>
      <c r="M9303" t="str">
        <f t="shared" si="437"/>
        <v>No</v>
      </c>
    </row>
    <row r="9304" spans="1:13" ht="15" thickBot="1" x14ac:dyDescent="0.4">
      <c r="A9304" s="5" t="s">
        <v>175</v>
      </c>
      <c r="B9304" s="5" t="s">
        <v>176</v>
      </c>
      <c r="C9304" s="5" t="s">
        <v>9505</v>
      </c>
      <c r="D9304" s="5">
        <f t="shared" si="436"/>
        <v>58310</v>
      </c>
      <c r="E9304" s="6">
        <v>44074</v>
      </c>
      <c r="F9304" s="6">
        <f t="shared" si="438"/>
        <v>44164</v>
      </c>
      <c r="G9304" s="6" t="str">
        <f>IF('BCT Template'!R9303&gt;F9304,"Yes","No")</f>
        <v>No</v>
      </c>
      <c r="H9304" s="5" t="s">
        <v>182</v>
      </c>
      <c r="I9304" s="5" t="s">
        <v>183</v>
      </c>
      <c r="J9304" s="5" t="s">
        <v>184</v>
      </c>
      <c r="K9304" s="5" t="s">
        <v>185</v>
      </c>
      <c r="L9304" s="7" t="s">
        <v>164</v>
      </c>
      <c r="M9304" t="str">
        <f t="shared" si="437"/>
        <v>No</v>
      </c>
    </row>
    <row r="9305" spans="1:13" ht="15" thickBot="1" x14ac:dyDescent="0.4">
      <c r="A9305" s="5" t="s">
        <v>175</v>
      </c>
      <c r="B9305" s="5" t="s">
        <v>176</v>
      </c>
      <c r="C9305" s="5" t="s">
        <v>9506</v>
      </c>
      <c r="D9305" s="5">
        <f t="shared" si="436"/>
        <v>21547</v>
      </c>
      <c r="E9305" s="6">
        <v>44101</v>
      </c>
      <c r="F9305" s="6">
        <f t="shared" si="438"/>
        <v>44191</v>
      </c>
      <c r="G9305" s="6" t="str">
        <f>IF('BCT Template'!R9304&gt;F9305,"Yes","No")</f>
        <v>No</v>
      </c>
      <c r="H9305" s="5" t="s">
        <v>178</v>
      </c>
      <c r="I9305" s="5" t="s">
        <v>179</v>
      </c>
      <c r="J9305" s="5" t="s">
        <v>35</v>
      </c>
      <c r="K9305" s="5" t="s">
        <v>180</v>
      </c>
      <c r="L9305" s="7" t="s">
        <v>164</v>
      </c>
      <c r="M9305" t="str">
        <f t="shared" si="437"/>
        <v>Yes</v>
      </c>
    </row>
    <row r="9306" spans="1:13" ht="15" thickBot="1" x14ac:dyDescent="0.4">
      <c r="A9306" s="5" t="s">
        <v>175</v>
      </c>
      <c r="B9306" s="5" t="s">
        <v>176</v>
      </c>
      <c r="C9306" s="5" t="s">
        <v>9507</v>
      </c>
      <c r="D9306" s="5">
        <f t="shared" si="436"/>
        <v>82792</v>
      </c>
      <c r="E9306" s="6">
        <v>44520</v>
      </c>
      <c r="F9306" s="6">
        <f t="shared" si="438"/>
        <v>44610</v>
      </c>
      <c r="G9306" s="6" t="str">
        <f>IF('BCT Template'!R9305&gt;F9306,"Yes","No")</f>
        <v>No</v>
      </c>
      <c r="H9306" s="5" t="s">
        <v>210</v>
      </c>
      <c r="I9306" s="5" t="s">
        <v>211</v>
      </c>
      <c r="J9306" s="5" t="s">
        <v>184</v>
      </c>
      <c r="K9306" s="5" t="s">
        <v>185</v>
      </c>
      <c r="L9306" s="7" t="s">
        <v>164</v>
      </c>
      <c r="M9306" t="str">
        <f t="shared" si="437"/>
        <v>No</v>
      </c>
    </row>
    <row r="9307" spans="1:13" ht="15" thickBot="1" x14ac:dyDescent="0.4">
      <c r="A9307" s="5" t="s">
        <v>175</v>
      </c>
      <c r="B9307" s="5" t="s">
        <v>176</v>
      </c>
      <c r="C9307" s="5" t="s">
        <v>9508</v>
      </c>
      <c r="D9307" s="5">
        <f t="shared" si="436"/>
        <v>84962</v>
      </c>
      <c r="E9307" s="6">
        <v>41186</v>
      </c>
      <c r="F9307" s="6">
        <f t="shared" si="438"/>
        <v>41276</v>
      </c>
      <c r="G9307" s="6" t="str">
        <f>IF('BCT Template'!R9306&gt;F9307,"Yes","No")</f>
        <v>No</v>
      </c>
      <c r="H9307" s="5" t="s">
        <v>210</v>
      </c>
      <c r="I9307" s="5" t="s">
        <v>211</v>
      </c>
      <c r="J9307" s="5" t="s">
        <v>184</v>
      </c>
      <c r="K9307" s="5" t="s">
        <v>185</v>
      </c>
      <c r="L9307" s="7" t="s">
        <v>164</v>
      </c>
      <c r="M9307" t="str">
        <f t="shared" si="437"/>
        <v>No</v>
      </c>
    </row>
    <row r="9308" spans="1:13" ht="15" thickBot="1" x14ac:dyDescent="0.4">
      <c r="A9308" s="5" t="s">
        <v>175</v>
      </c>
      <c r="B9308" s="5" t="s">
        <v>176</v>
      </c>
      <c r="C9308" s="5" t="s">
        <v>9509</v>
      </c>
      <c r="D9308" s="5">
        <f t="shared" si="436"/>
        <v>82834</v>
      </c>
      <c r="E9308" s="6">
        <v>45315</v>
      </c>
      <c r="F9308" s="6">
        <f t="shared" si="438"/>
        <v>45405</v>
      </c>
      <c r="G9308" s="6" t="str">
        <f>IF('BCT Template'!R9307&gt;F9308,"Yes","No")</f>
        <v>No</v>
      </c>
      <c r="H9308" s="5" t="s">
        <v>210</v>
      </c>
      <c r="I9308" s="5" t="s">
        <v>211</v>
      </c>
      <c r="J9308" s="5" t="s">
        <v>184</v>
      </c>
      <c r="K9308" s="5" t="s">
        <v>185</v>
      </c>
      <c r="L9308" s="7" t="s">
        <v>164</v>
      </c>
      <c r="M9308" t="str">
        <f t="shared" si="437"/>
        <v>No</v>
      </c>
    </row>
    <row r="9309" spans="1:13" ht="15" thickBot="1" x14ac:dyDescent="0.4">
      <c r="A9309" s="5" t="s">
        <v>175</v>
      </c>
      <c r="B9309" s="5" t="s">
        <v>176</v>
      </c>
      <c r="C9309" s="5" t="s">
        <v>9510</v>
      </c>
      <c r="D9309" s="5">
        <f t="shared" si="436"/>
        <v>21579</v>
      </c>
      <c r="E9309" s="6">
        <v>44347</v>
      </c>
      <c r="F9309" s="6">
        <f t="shared" si="438"/>
        <v>44437</v>
      </c>
      <c r="G9309" s="6" t="str">
        <f>IF('BCT Template'!R9308&gt;F9309,"Yes","No")</f>
        <v>No</v>
      </c>
      <c r="H9309" s="5" t="s">
        <v>178</v>
      </c>
      <c r="I9309" s="5" t="s">
        <v>179</v>
      </c>
      <c r="J9309" s="5" t="s">
        <v>35</v>
      </c>
      <c r="K9309" s="5" t="s">
        <v>180</v>
      </c>
      <c r="L9309" s="7" t="s">
        <v>164</v>
      </c>
      <c r="M9309" t="str">
        <f t="shared" si="437"/>
        <v>Yes</v>
      </c>
    </row>
    <row r="9310" spans="1:13" ht="15" thickBot="1" x14ac:dyDescent="0.4">
      <c r="A9310" s="5" t="s">
        <v>175</v>
      </c>
      <c r="B9310" s="5" t="s">
        <v>176</v>
      </c>
      <c r="C9310" s="5" t="s">
        <v>9511</v>
      </c>
      <c r="D9310" s="5">
        <f t="shared" si="436"/>
        <v>29547</v>
      </c>
      <c r="E9310" s="6">
        <v>43190</v>
      </c>
      <c r="F9310" s="6">
        <f t="shared" si="438"/>
        <v>43280</v>
      </c>
      <c r="G9310" s="6" t="str">
        <f>IF('BCT Template'!R9309&gt;F9310,"Yes","No")</f>
        <v>No</v>
      </c>
      <c r="H9310" s="5" t="s">
        <v>178</v>
      </c>
      <c r="I9310" s="5" t="s">
        <v>179</v>
      </c>
      <c r="J9310" s="5" t="s">
        <v>35</v>
      </c>
      <c r="K9310" s="5" t="s">
        <v>180</v>
      </c>
      <c r="L9310" s="7" t="s">
        <v>164</v>
      </c>
      <c r="M9310" t="str">
        <f t="shared" si="437"/>
        <v>Yes</v>
      </c>
    </row>
    <row r="9311" spans="1:13" ht="15" thickBot="1" x14ac:dyDescent="0.4">
      <c r="A9311" s="5" t="s">
        <v>175</v>
      </c>
      <c r="B9311" s="5" t="s">
        <v>176</v>
      </c>
      <c r="C9311" s="5" t="s">
        <v>9512</v>
      </c>
      <c r="D9311" s="5">
        <f t="shared" si="436"/>
        <v>80044</v>
      </c>
      <c r="E9311" s="6">
        <v>42460</v>
      </c>
      <c r="F9311" s="6">
        <f t="shared" si="438"/>
        <v>42550</v>
      </c>
      <c r="G9311" s="6" t="str">
        <f>IF('BCT Template'!R9310&gt;F9311,"Yes","No")</f>
        <v>No</v>
      </c>
      <c r="H9311" s="5" t="s">
        <v>182</v>
      </c>
      <c r="I9311" s="5" t="s">
        <v>183</v>
      </c>
      <c r="J9311" s="5" t="s">
        <v>200</v>
      </c>
      <c r="K9311" s="5" t="s">
        <v>201</v>
      </c>
      <c r="L9311" s="7" t="s">
        <v>164</v>
      </c>
      <c r="M9311" t="str">
        <f t="shared" si="437"/>
        <v>Yes</v>
      </c>
    </row>
    <row r="9312" spans="1:13" ht="15" thickBot="1" x14ac:dyDescent="0.4">
      <c r="A9312" s="5" t="s">
        <v>175</v>
      </c>
      <c r="B9312" s="5" t="s">
        <v>176</v>
      </c>
      <c r="C9312" s="5" t="s">
        <v>9513</v>
      </c>
      <c r="D9312" s="5">
        <f t="shared" si="436"/>
        <v>57121</v>
      </c>
      <c r="E9312" s="6">
        <v>44134</v>
      </c>
      <c r="F9312" s="6">
        <f t="shared" si="438"/>
        <v>44224</v>
      </c>
      <c r="G9312" s="6" t="str">
        <f>IF('BCT Template'!R9311&gt;F9312,"Yes","No")</f>
        <v>No</v>
      </c>
      <c r="H9312" s="5" t="s">
        <v>189</v>
      </c>
      <c r="I9312" s="5" t="s">
        <v>190</v>
      </c>
      <c r="J9312" s="5" t="s">
        <v>184</v>
      </c>
      <c r="K9312" s="5" t="s">
        <v>185</v>
      </c>
      <c r="L9312" s="7" t="s">
        <v>164</v>
      </c>
      <c r="M9312" t="str">
        <f t="shared" si="437"/>
        <v>No</v>
      </c>
    </row>
    <row r="9313" spans="1:13" ht="15" thickBot="1" x14ac:dyDescent="0.4">
      <c r="A9313" s="5" t="s">
        <v>175</v>
      </c>
      <c r="B9313" s="5" t="s">
        <v>176</v>
      </c>
      <c r="C9313" s="5" t="s">
        <v>9514</v>
      </c>
      <c r="D9313" s="5">
        <f t="shared" si="436"/>
        <v>30360</v>
      </c>
      <c r="E9313" s="6">
        <v>44074</v>
      </c>
      <c r="F9313" s="6">
        <f t="shared" si="438"/>
        <v>44164</v>
      </c>
      <c r="G9313" s="6" t="str">
        <f>IF('BCT Template'!R9312&gt;F9313,"Yes","No")</f>
        <v>No</v>
      </c>
      <c r="H9313" s="5" t="s">
        <v>178</v>
      </c>
      <c r="I9313" s="5" t="s">
        <v>179</v>
      </c>
      <c r="J9313" s="5" t="s">
        <v>35</v>
      </c>
      <c r="K9313" s="5" t="s">
        <v>180</v>
      </c>
      <c r="L9313" s="7" t="s">
        <v>164</v>
      </c>
      <c r="M9313" t="str">
        <f t="shared" si="437"/>
        <v>Yes</v>
      </c>
    </row>
    <row r="9314" spans="1:13" ht="15" thickBot="1" x14ac:dyDescent="0.4">
      <c r="A9314" s="5" t="s">
        <v>175</v>
      </c>
      <c r="B9314" s="5" t="s">
        <v>176</v>
      </c>
      <c r="C9314" s="5" t="s">
        <v>9515</v>
      </c>
      <c r="D9314" s="5">
        <f t="shared" si="436"/>
        <v>80794</v>
      </c>
      <c r="E9314" s="6">
        <v>44043</v>
      </c>
      <c r="F9314" s="6">
        <f t="shared" si="438"/>
        <v>44133</v>
      </c>
      <c r="G9314" s="6" t="str">
        <f>IF('BCT Template'!R9313&gt;F9314,"Yes","No")</f>
        <v>No</v>
      </c>
      <c r="H9314" s="5" t="s">
        <v>182</v>
      </c>
      <c r="I9314" s="5" t="s">
        <v>183</v>
      </c>
      <c r="J9314" s="5" t="s">
        <v>184</v>
      </c>
      <c r="K9314" s="5" t="s">
        <v>185</v>
      </c>
      <c r="L9314" s="7" t="s">
        <v>164</v>
      </c>
      <c r="M9314" t="str">
        <f t="shared" si="437"/>
        <v>No</v>
      </c>
    </row>
    <row r="9315" spans="1:13" ht="15" thickBot="1" x14ac:dyDescent="0.4">
      <c r="A9315" s="5" t="s">
        <v>175</v>
      </c>
      <c r="B9315" s="5" t="s">
        <v>176</v>
      </c>
      <c r="C9315" s="5" t="s">
        <v>9516</v>
      </c>
      <c r="D9315" s="5">
        <f t="shared" si="436"/>
        <v>83047</v>
      </c>
      <c r="E9315" s="6">
        <v>45215</v>
      </c>
      <c r="F9315" s="6">
        <f t="shared" si="438"/>
        <v>45305</v>
      </c>
      <c r="G9315" s="6" t="str">
        <f>IF('BCT Template'!R9314&gt;F9315,"Yes","No")</f>
        <v>No</v>
      </c>
      <c r="H9315" s="5" t="s">
        <v>210</v>
      </c>
      <c r="I9315" s="5" t="s">
        <v>211</v>
      </c>
      <c r="J9315" s="5" t="s">
        <v>184</v>
      </c>
      <c r="K9315" s="5" t="s">
        <v>185</v>
      </c>
      <c r="L9315" s="7" t="s">
        <v>164</v>
      </c>
      <c r="M9315" t="str">
        <f t="shared" si="437"/>
        <v>No</v>
      </c>
    </row>
    <row r="9316" spans="1:13" ht="15" thickBot="1" x14ac:dyDescent="0.4">
      <c r="A9316" s="5" t="s">
        <v>175</v>
      </c>
      <c r="B9316" s="5" t="s">
        <v>176</v>
      </c>
      <c r="C9316" s="5" t="s">
        <v>9517</v>
      </c>
      <c r="D9316" s="5">
        <f t="shared" si="436"/>
        <v>80074</v>
      </c>
      <c r="E9316" s="6">
        <v>41486</v>
      </c>
      <c r="F9316" s="6">
        <f t="shared" si="438"/>
        <v>41576</v>
      </c>
      <c r="G9316" s="6" t="str">
        <f>IF('BCT Template'!R9315&gt;F9316,"Yes","No")</f>
        <v>No</v>
      </c>
      <c r="H9316" s="5" t="s">
        <v>182</v>
      </c>
      <c r="I9316" s="5" t="s">
        <v>183</v>
      </c>
      <c r="J9316" s="5" t="s">
        <v>2412</v>
      </c>
      <c r="K9316" s="5" t="s">
        <v>2413</v>
      </c>
      <c r="L9316" s="7" t="s">
        <v>164</v>
      </c>
      <c r="M9316" t="str">
        <f t="shared" si="437"/>
        <v>No</v>
      </c>
    </row>
    <row r="9317" spans="1:13" ht="15" thickBot="1" x14ac:dyDescent="0.4">
      <c r="A9317" s="5" t="s">
        <v>175</v>
      </c>
      <c r="B9317" s="5" t="s">
        <v>176</v>
      </c>
      <c r="C9317" s="5" t="s">
        <v>9518</v>
      </c>
      <c r="D9317" s="5">
        <f t="shared" si="436"/>
        <v>57705</v>
      </c>
      <c r="E9317" s="6">
        <v>41974</v>
      </c>
      <c r="F9317" s="6">
        <f t="shared" si="438"/>
        <v>42064</v>
      </c>
      <c r="G9317" s="6" t="str">
        <f>IF('BCT Template'!R9316&gt;F9317,"Yes","No")</f>
        <v>No</v>
      </c>
      <c r="H9317" s="5" t="s">
        <v>189</v>
      </c>
      <c r="I9317" s="5" t="s">
        <v>190</v>
      </c>
      <c r="J9317" s="5" t="s">
        <v>184</v>
      </c>
      <c r="K9317" s="5" t="s">
        <v>185</v>
      </c>
      <c r="L9317" s="7" t="s">
        <v>164</v>
      </c>
      <c r="M9317" t="str">
        <f t="shared" si="437"/>
        <v>No</v>
      </c>
    </row>
    <row r="9318" spans="1:13" ht="15" thickBot="1" x14ac:dyDescent="0.4">
      <c r="A9318" s="5" t="s">
        <v>175</v>
      </c>
      <c r="B9318" s="5" t="s">
        <v>176</v>
      </c>
      <c r="C9318" s="5" t="s">
        <v>9519</v>
      </c>
      <c r="D9318" s="5">
        <f t="shared" si="436"/>
        <v>80877</v>
      </c>
      <c r="E9318" s="6">
        <v>44012</v>
      </c>
      <c r="F9318" s="6">
        <f t="shared" si="438"/>
        <v>44102</v>
      </c>
      <c r="G9318" s="6" t="str">
        <f>IF('BCT Template'!R9317&gt;F9318,"Yes","No")</f>
        <v>No</v>
      </c>
      <c r="H9318" s="5" t="s">
        <v>182</v>
      </c>
      <c r="I9318" s="5" t="s">
        <v>183</v>
      </c>
      <c r="J9318" s="5" t="s">
        <v>184</v>
      </c>
      <c r="K9318" s="5" t="s">
        <v>185</v>
      </c>
      <c r="L9318" s="7" t="s">
        <v>164</v>
      </c>
      <c r="M9318" t="str">
        <f t="shared" si="437"/>
        <v>No</v>
      </c>
    </row>
    <row r="9319" spans="1:13" ht="15" thickBot="1" x14ac:dyDescent="0.4">
      <c r="A9319" s="5" t="s">
        <v>175</v>
      </c>
      <c r="B9319" s="5" t="s">
        <v>176</v>
      </c>
      <c r="C9319" s="5" t="s">
        <v>9520</v>
      </c>
      <c r="D9319" s="5">
        <f t="shared" si="436"/>
        <v>18072</v>
      </c>
      <c r="E9319" s="6">
        <v>43982</v>
      </c>
      <c r="F9319" s="6">
        <f t="shared" si="438"/>
        <v>44072</v>
      </c>
      <c r="G9319" s="6" t="str">
        <f>IF('BCT Template'!R9318&gt;F9319,"Yes","No")</f>
        <v>No</v>
      </c>
      <c r="H9319" s="5" t="s">
        <v>193</v>
      </c>
      <c r="I9319" s="5" t="s">
        <v>194</v>
      </c>
      <c r="J9319" s="5" t="s">
        <v>35</v>
      </c>
      <c r="K9319" s="5" t="s">
        <v>180</v>
      </c>
      <c r="L9319" s="7" t="s">
        <v>164</v>
      </c>
      <c r="M9319" t="str">
        <f t="shared" si="437"/>
        <v>Yes</v>
      </c>
    </row>
    <row r="9320" spans="1:13" ht="15" thickBot="1" x14ac:dyDescent="0.4">
      <c r="A9320" s="5" t="s">
        <v>175</v>
      </c>
      <c r="B9320" s="5" t="s">
        <v>176</v>
      </c>
      <c r="C9320" s="5" t="s">
        <v>9521</v>
      </c>
      <c r="D9320" s="5">
        <f t="shared" si="436"/>
        <v>58625</v>
      </c>
      <c r="E9320" s="6">
        <v>42094</v>
      </c>
      <c r="F9320" s="6">
        <f t="shared" si="438"/>
        <v>42184</v>
      </c>
      <c r="G9320" s="6" t="str">
        <f>IF('BCT Template'!R9319&gt;F9320,"Yes","No")</f>
        <v>No</v>
      </c>
      <c r="H9320" s="5" t="s">
        <v>182</v>
      </c>
      <c r="I9320" s="5" t="s">
        <v>183</v>
      </c>
      <c r="J9320" s="5" t="s">
        <v>184</v>
      </c>
      <c r="K9320" s="5" t="s">
        <v>185</v>
      </c>
      <c r="L9320" s="7" t="s">
        <v>164</v>
      </c>
      <c r="M9320" t="str">
        <f t="shared" si="437"/>
        <v>No</v>
      </c>
    </row>
    <row r="9321" spans="1:13" ht="15" thickBot="1" x14ac:dyDescent="0.4">
      <c r="A9321" s="5" t="s">
        <v>175</v>
      </c>
      <c r="B9321" s="5" t="s">
        <v>176</v>
      </c>
      <c r="C9321" s="5" t="s">
        <v>9522</v>
      </c>
      <c r="D9321" s="5">
        <f t="shared" si="436"/>
        <v>81102</v>
      </c>
      <c r="E9321" s="6">
        <v>43251</v>
      </c>
      <c r="F9321" s="6">
        <f t="shared" si="438"/>
        <v>43341</v>
      </c>
      <c r="G9321" s="6" t="str">
        <f>IF('BCT Template'!R9320&gt;F9321,"Yes","No")</f>
        <v>No</v>
      </c>
      <c r="H9321" s="5" t="s">
        <v>182</v>
      </c>
      <c r="I9321" s="5" t="s">
        <v>183</v>
      </c>
      <c r="J9321" s="5" t="s">
        <v>184</v>
      </c>
      <c r="K9321" s="5" t="s">
        <v>185</v>
      </c>
      <c r="L9321" s="7" t="s">
        <v>164</v>
      </c>
      <c r="M9321" t="str">
        <f t="shared" si="437"/>
        <v>No</v>
      </c>
    </row>
    <row r="9322" spans="1:13" ht="15" thickBot="1" x14ac:dyDescent="0.4">
      <c r="A9322" s="5" t="s">
        <v>175</v>
      </c>
      <c r="B9322" s="5" t="s">
        <v>176</v>
      </c>
      <c r="C9322" s="5" t="s">
        <v>9523</v>
      </c>
      <c r="D9322" s="5">
        <f t="shared" si="436"/>
        <v>82979</v>
      </c>
      <c r="E9322" s="6">
        <v>44926</v>
      </c>
      <c r="F9322" s="6">
        <f t="shared" si="438"/>
        <v>45016</v>
      </c>
      <c r="G9322" s="6" t="str">
        <f>IF('BCT Template'!R9321&gt;F9322,"Yes","No")</f>
        <v>No</v>
      </c>
      <c r="H9322" s="5" t="s">
        <v>210</v>
      </c>
      <c r="I9322" s="5" t="s">
        <v>211</v>
      </c>
      <c r="J9322" s="5" t="s">
        <v>184</v>
      </c>
      <c r="K9322" s="5" t="s">
        <v>185</v>
      </c>
      <c r="L9322" s="7" t="s">
        <v>164</v>
      </c>
      <c r="M9322" t="str">
        <f t="shared" si="437"/>
        <v>No</v>
      </c>
    </row>
    <row r="9323" spans="1:13" ht="15" thickBot="1" x14ac:dyDescent="0.4">
      <c r="A9323" s="5" t="s">
        <v>175</v>
      </c>
      <c r="B9323" s="5" t="s">
        <v>176</v>
      </c>
      <c r="C9323" s="5" t="s">
        <v>9524</v>
      </c>
      <c r="D9323" s="5">
        <f t="shared" si="436"/>
        <v>58663</v>
      </c>
      <c r="E9323" s="6">
        <v>44012</v>
      </c>
      <c r="F9323" s="6">
        <f t="shared" si="438"/>
        <v>44102</v>
      </c>
      <c r="G9323" s="6" t="str">
        <f>IF('BCT Template'!R9322&gt;F9323,"Yes","No")</f>
        <v>No</v>
      </c>
      <c r="H9323" s="5" t="s">
        <v>182</v>
      </c>
      <c r="I9323" s="5" t="s">
        <v>183</v>
      </c>
      <c r="J9323" s="5" t="s">
        <v>184</v>
      </c>
      <c r="K9323" s="5" t="s">
        <v>185</v>
      </c>
      <c r="L9323" s="7" t="s">
        <v>164</v>
      </c>
      <c r="M9323" t="str">
        <f t="shared" si="437"/>
        <v>No</v>
      </c>
    </row>
    <row r="9324" spans="1:13" ht="15" thickBot="1" x14ac:dyDescent="0.4">
      <c r="A9324" s="5" t="s">
        <v>175</v>
      </c>
      <c r="B9324" s="5" t="s">
        <v>176</v>
      </c>
      <c r="C9324" s="5" t="s">
        <v>9525</v>
      </c>
      <c r="D9324" s="5">
        <f t="shared" si="436"/>
        <v>81562</v>
      </c>
      <c r="E9324" s="6">
        <v>44135</v>
      </c>
      <c r="F9324" s="6">
        <f t="shared" si="438"/>
        <v>44225</v>
      </c>
      <c r="G9324" s="6" t="str">
        <f>IF('BCT Template'!R9323&gt;F9324,"Yes","No")</f>
        <v>No</v>
      </c>
      <c r="H9324" s="5" t="s">
        <v>182</v>
      </c>
      <c r="I9324" s="5" t="s">
        <v>183</v>
      </c>
      <c r="J9324" s="5" t="s">
        <v>184</v>
      </c>
      <c r="K9324" s="5" t="s">
        <v>185</v>
      </c>
      <c r="L9324" s="7" t="s">
        <v>164</v>
      </c>
      <c r="M9324" t="str">
        <f t="shared" si="437"/>
        <v>No</v>
      </c>
    </row>
    <row r="9325" spans="1:13" ht="15" thickBot="1" x14ac:dyDescent="0.4">
      <c r="A9325" s="5" t="s">
        <v>175</v>
      </c>
      <c r="B9325" s="5" t="s">
        <v>176</v>
      </c>
      <c r="C9325" s="5" t="s">
        <v>9526</v>
      </c>
      <c r="D9325" s="5">
        <f t="shared" si="436"/>
        <v>18589</v>
      </c>
      <c r="E9325" s="6">
        <v>43159</v>
      </c>
      <c r="F9325" s="6">
        <f t="shared" si="438"/>
        <v>43249</v>
      </c>
      <c r="G9325" s="6" t="str">
        <f>IF('BCT Template'!R9324&gt;F9325,"Yes","No")</f>
        <v>No</v>
      </c>
      <c r="H9325" s="5" t="s">
        <v>234</v>
      </c>
      <c r="I9325" s="5" t="s">
        <v>235</v>
      </c>
      <c r="J9325" s="5" t="s">
        <v>184</v>
      </c>
      <c r="K9325" s="5" t="s">
        <v>185</v>
      </c>
      <c r="L9325" s="7" t="s">
        <v>164</v>
      </c>
      <c r="M9325" t="str">
        <f t="shared" si="437"/>
        <v>No</v>
      </c>
    </row>
    <row r="9326" spans="1:13" ht="15" thickBot="1" x14ac:dyDescent="0.4">
      <c r="A9326" s="5" t="s">
        <v>175</v>
      </c>
      <c r="B9326" s="5" t="s">
        <v>176</v>
      </c>
      <c r="C9326" s="5" t="s">
        <v>9527</v>
      </c>
      <c r="D9326" s="5">
        <f t="shared" si="436"/>
        <v>22343</v>
      </c>
      <c r="E9326" s="6">
        <v>44295</v>
      </c>
      <c r="F9326" s="6">
        <f t="shared" si="438"/>
        <v>44385</v>
      </c>
      <c r="G9326" s="6" t="str">
        <f>IF('BCT Template'!R9325&gt;F9326,"Yes","No")</f>
        <v>No</v>
      </c>
      <c r="H9326" s="5" t="s">
        <v>178</v>
      </c>
      <c r="I9326" s="5" t="s">
        <v>179</v>
      </c>
      <c r="J9326" s="5" t="s">
        <v>35</v>
      </c>
      <c r="K9326" s="5" t="s">
        <v>180</v>
      </c>
      <c r="L9326" s="7" t="s">
        <v>164</v>
      </c>
      <c r="M9326" t="str">
        <f t="shared" si="437"/>
        <v>Yes</v>
      </c>
    </row>
    <row r="9327" spans="1:13" ht="15" thickBot="1" x14ac:dyDescent="0.4">
      <c r="A9327" s="5" t="s">
        <v>175</v>
      </c>
      <c r="B9327" s="5" t="s">
        <v>176</v>
      </c>
      <c r="C9327" s="5" t="s">
        <v>9528</v>
      </c>
      <c r="D9327" s="5">
        <f t="shared" si="436"/>
        <v>79079</v>
      </c>
      <c r="E9327" s="6">
        <v>42085</v>
      </c>
      <c r="F9327" s="6">
        <f t="shared" si="438"/>
        <v>42175</v>
      </c>
      <c r="G9327" s="6" t="str">
        <f>IF('BCT Template'!R9326&gt;F9327,"Yes","No")</f>
        <v>No</v>
      </c>
      <c r="H9327" s="5" t="s">
        <v>189</v>
      </c>
      <c r="I9327" s="5" t="s">
        <v>190</v>
      </c>
      <c r="J9327" s="5" t="s">
        <v>200</v>
      </c>
      <c r="K9327" s="5" t="s">
        <v>201</v>
      </c>
      <c r="L9327" s="7" t="s">
        <v>164</v>
      </c>
      <c r="M9327" t="str">
        <f t="shared" si="437"/>
        <v>Yes</v>
      </c>
    </row>
    <row r="9328" spans="1:13" ht="15" thickBot="1" x14ac:dyDescent="0.4">
      <c r="A9328" s="5" t="s">
        <v>175</v>
      </c>
      <c r="B9328" s="5" t="s">
        <v>176</v>
      </c>
      <c r="C9328" s="5" t="s">
        <v>9529</v>
      </c>
      <c r="D9328" s="5">
        <f t="shared" si="436"/>
        <v>22126</v>
      </c>
      <c r="E9328" s="6">
        <v>44385</v>
      </c>
      <c r="F9328" s="6">
        <f t="shared" si="438"/>
        <v>44475</v>
      </c>
      <c r="G9328" s="6" t="str">
        <f>IF('BCT Template'!R9327&gt;F9328,"Yes","No")</f>
        <v>No</v>
      </c>
      <c r="H9328" s="5" t="s">
        <v>178</v>
      </c>
      <c r="I9328" s="5" t="s">
        <v>179</v>
      </c>
      <c r="J9328" s="5" t="s">
        <v>35</v>
      </c>
      <c r="K9328" s="5" t="s">
        <v>180</v>
      </c>
      <c r="L9328" s="7" t="s">
        <v>164</v>
      </c>
      <c r="M9328" t="str">
        <f t="shared" si="437"/>
        <v>Yes</v>
      </c>
    </row>
    <row r="9329" spans="1:13" ht="15" thickBot="1" x14ac:dyDescent="0.4">
      <c r="A9329" s="5" t="s">
        <v>175</v>
      </c>
      <c r="B9329" s="5" t="s">
        <v>176</v>
      </c>
      <c r="C9329" s="5" t="s">
        <v>9530</v>
      </c>
      <c r="D9329" s="5">
        <f t="shared" si="436"/>
        <v>58376</v>
      </c>
      <c r="E9329" s="6">
        <v>44074</v>
      </c>
      <c r="F9329" s="6">
        <f t="shared" si="438"/>
        <v>44164</v>
      </c>
      <c r="G9329" s="6" t="str">
        <f>IF('BCT Template'!R9328&gt;F9329,"Yes","No")</f>
        <v>No</v>
      </c>
      <c r="H9329" s="5" t="s">
        <v>182</v>
      </c>
      <c r="I9329" s="5" t="s">
        <v>183</v>
      </c>
      <c r="J9329" s="5" t="s">
        <v>184</v>
      </c>
      <c r="K9329" s="5" t="s">
        <v>185</v>
      </c>
      <c r="L9329" s="7" t="s">
        <v>164</v>
      </c>
      <c r="M9329" t="str">
        <f t="shared" si="437"/>
        <v>No</v>
      </c>
    </row>
    <row r="9330" spans="1:13" ht="15" thickBot="1" x14ac:dyDescent="0.4">
      <c r="A9330" s="5" t="s">
        <v>175</v>
      </c>
      <c r="B9330" s="5" t="s">
        <v>176</v>
      </c>
      <c r="C9330" s="5" t="s">
        <v>9531</v>
      </c>
      <c r="D9330" s="5">
        <f t="shared" si="436"/>
        <v>58992</v>
      </c>
      <c r="E9330" s="6">
        <v>41729</v>
      </c>
      <c r="F9330" s="6">
        <f t="shared" si="438"/>
        <v>41819</v>
      </c>
      <c r="G9330" s="6" t="str">
        <f>IF('BCT Template'!R9329&gt;F9330,"Yes","No")</f>
        <v>No</v>
      </c>
      <c r="H9330" s="5" t="s">
        <v>182</v>
      </c>
      <c r="I9330" s="5" t="s">
        <v>183</v>
      </c>
      <c r="J9330" s="5" t="s">
        <v>200</v>
      </c>
      <c r="K9330" s="5" t="s">
        <v>201</v>
      </c>
      <c r="L9330" s="7" t="s">
        <v>164</v>
      </c>
      <c r="M9330" t="str">
        <f t="shared" si="437"/>
        <v>Yes</v>
      </c>
    </row>
    <row r="9331" spans="1:13" ht="15" thickBot="1" x14ac:dyDescent="0.4">
      <c r="A9331" s="5" t="s">
        <v>175</v>
      </c>
      <c r="B9331" s="5" t="s">
        <v>176</v>
      </c>
      <c r="C9331" s="5" t="s">
        <v>9532</v>
      </c>
      <c r="D9331" s="5">
        <f t="shared" si="436"/>
        <v>58003</v>
      </c>
      <c r="E9331" s="6">
        <v>44196</v>
      </c>
      <c r="F9331" s="6">
        <f t="shared" si="438"/>
        <v>44286</v>
      </c>
      <c r="G9331" s="6" t="str">
        <f>IF('BCT Template'!R9330&gt;F9331,"Yes","No")</f>
        <v>No</v>
      </c>
      <c r="H9331" s="5" t="s">
        <v>182</v>
      </c>
      <c r="I9331" s="5" t="s">
        <v>183</v>
      </c>
      <c r="J9331" s="5" t="s">
        <v>184</v>
      </c>
      <c r="K9331" s="5" t="s">
        <v>185</v>
      </c>
      <c r="L9331" s="7" t="s">
        <v>164</v>
      </c>
      <c r="M9331" t="str">
        <f t="shared" si="437"/>
        <v>No</v>
      </c>
    </row>
    <row r="9332" spans="1:13" ht="15" thickBot="1" x14ac:dyDescent="0.4">
      <c r="A9332" s="5" t="s">
        <v>175</v>
      </c>
      <c r="B9332" s="5" t="s">
        <v>176</v>
      </c>
      <c r="C9332" s="5" t="s">
        <v>9533</v>
      </c>
      <c r="D9332" s="5">
        <f t="shared" si="436"/>
        <v>78471</v>
      </c>
      <c r="E9332" s="6">
        <v>43548</v>
      </c>
      <c r="F9332" s="6">
        <f t="shared" si="438"/>
        <v>43638</v>
      </c>
      <c r="G9332" s="6" t="str">
        <f>IF('BCT Template'!R9331&gt;F9332,"Yes","No")</f>
        <v>No</v>
      </c>
      <c r="H9332" s="5" t="s">
        <v>210</v>
      </c>
      <c r="I9332" s="5" t="s">
        <v>211</v>
      </c>
      <c r="J9332" s="5" t="s">
        <v>184</v>
      </c>
      <c r="K9332" s="5" t="s">
        <v>185</v>
      </c>
      <c r="L9332" s="7" t="s">
        <v>164</v>
      </c>
      <c r="M9332" t="str">
        <f t="shared" si="437"/>
        <v>No</v>
      </c>
    </row>
    <row r="9333" spans="1:13" ht="15" thickBot="1" x14ac:dyDescent="0.4">
      <c r="A9333" s="5" t="s">
        <v>175</v>
      </c>
      <c r="B9333" s="5" t="s">
        <v>176</v>
      </c>
      <c r="C9333" s="5" t="s">
        <v>9534</v>
      </c>
      <c r="D9333" s="5">
        <f t="shared" si="436"/>
        <v>58245</v>
      </c>
      <c r="E9333" s="6">
        <v>37802</v>
      </c>
      <c r="F9333" s="6">
        <f t="shared" si="438"/>
        <v>37892</v>
      </c>
      <c r="G9333" s="6" t="str">
        <f>IF('BCT Template'!R9332&gt;F9333,"Yes","No")</f>
        <v>No</v>
      </c>
      <c r="H9333" s="5" t="s">
        <v>182</v>
      </c>
      <c r="I9333" s="5" t="s">
        <v>183</v>
      </c>
      <c r="J9333" s="5" t="s">
        <v>184</v>
      </c>
      <c r="K9333" s="5" t="s">
        <v>185</v>
      </c>
      <c r="L9333" s="7" t="s">
        <v>164</v>
      </c>
      <c r="M9333" t="str">
        <f t="shared" si="437"/>
        <v>No</v>
      </c>
    </row>
    <row r="9334" spans="1:13" ht="15" thickBot="1" x14ac:dyDescent="0.4">
      <c r="A9334" s="5" t="s">
        <v>175</v>
      </c>
      <c r="B9334" s="5" t="s">
        <v>176</v>
      </c>
      <c r="C9334" s="5" t="s">
        <v>9535</v>
      </c>
      <c r="D9334" s="5">
        <f t="shared" si="436"/>
        <v>59166</v>
      </c>
      <c r="E9334" s="6">
        <v>42613</v>
      </c>
      <c r="F9334" s="6">
        <f t="shared" si="438"/>
        <v>42703</v>
      </c>
      <c r="G9334" s="6" t="str">
        <f>IF('BCT Template'!R9333&gt;F9334,"Yes","No")</f>
        <v>No</v>
      </c>
      <c r="H9334" s="5" t="s">
        <v>182</v>
      </c>
      <c r="I9334" s="5" t="s">
        <v>183</v>
      </c>
      <c r="J9334" s="5" t="s">
        <v>184</v>
      </c>
      <c r="K9334" s="5" t="s">
        <v>185</v>
      </c>
      <c r="L9334" s="7" t="s">
        <v>164</v>
      </c>
      <c r="M9334" t="str">
        <f t="shared" si="437"/>
        <v>No</v>
      </c>
    </row>
    <row r="9335" spans="1:13" ht="15" thickBot="1" x14ac:dyDescent="0.4">
      <c r="A9335" s="5" t="s">
        <v>175</v>
      </c>
      <c r="B9335" s="5" t="s">
        <v>176</v>
      </c>
      <c r="C9335" s="5" t="s">
        <v>9536</v>
      </c>
      <c r="D9335" s="5">
        <f t="shared" si="436"/>
        <v>79934</v>
      </c>
      <c r="E9335" s="6">
        <v>43434</v>
      </c>
      <c r="F9335" s="6">
        <f t="shared" si="438"/>
        <v>43524</v>
      </c>
      <c r="G9335" s="6" t="str">
        <f>IF('BCT Template'!R9334&gt;F9335,"Yes","No")</f>
        <v>No</v>
      </c>
      <c r="H9335" s="5" t="s">
        <v>182</v>
      </c>
      <c r="I9335" s="5" t="s">
        <v>183</v>
      </c>
      <c r="J9335" s="5" t="s">
        <v>184</v>
      </c>
      <c r="K9335" s="5" t="s">
        <v>185</v>
      </c>
      <c r="L9335" s="7" t="s">
        <v>164</v>
      </c>
      <c r="M9335" t="str">
        <f t="shared" si="437"/>
        <v>No</v>
      </c>
    </row>
    <row r="9336" spans="1:13" ht="15" thickBot="1" x14ac:dyDescent="0.4">
      <c r="A9336" s="5" t="s">
        <v>175</v>
      </c>
      <c r="B9336" s="5" t="s">
        <v>176</v>
      </c>
      <c r="C9336" s="5" t="s">
        <v>9537</v>
      </c>
      <c r="D9336" s="5">
        <f t="shared" si="436"/>
        <v>18477</v>
      </c>
      <c r="E9336" s="6">
        <v>44255</v>
      </c>
      <c r="F9336" s="6">
        <f t="shared" si="438"/>
        <v>44345</v>
      </c>
      <c r="G9336" s="6" t="str">
        <f>IF('BCT Template'!R9335&gt;F9336,"Yes","No")</f>
        <v>No</v>
      </c>
      <c r="H9336" s="5" t="s">
        <v>234</v>
      </c>
      <c r="I9336" s="5" t="s">
        <v>235</v>
      </c>
      <c r="J9336" s="5" t="s">
        <v>184</v>
      </c>
      <c r="K9336" s="5" t="s">
        <v>185</v>
      </c>
      <c r="L9336" s="7" t="s">
        <v>164</v>
      </c>
      <c r="M9336" t="str">
        <f t="shared" si="437"/>
        <v>No</v>
      </c>
    </row>
    <row r="9337" spans="1:13" ht="15" thickBot="1" x14ac:dyDescent="0.4">
      <c r="A9337" s="5" t="s">
        <v>175</v>
      </c>
      <c r="B9337" s="5" t="s">
        <v>176</v>
      </c>
      <c r="C9337" s="5" t="s">
        <v>9538</v>
      </c>
      <c r="D9337" s="5">
        <f t="shared" si="436"/>
        <v>30197</v>
      </c>
      <c r="E9337" s="6">
        <v>43100</v>
      </c>
      <c r="F9337" s="6">
        <f t="shared" si="438"/>
        <v>43190</v>
      </c>
      <c r="G9337" s="6" t="str">
        <f>IF('BCT Template'!R9336&gt;F9337,"Yes","No")</f>
        <v>No</v>
      </c>
      <c r="H9337" s="5" t="s">
        <v>178</v>
      </c>
      <c r="I9337" s="5" t="s">
        <v>179</v>
      </c>
      <c r="J9337" s="5" t="s">
        <v>35</v>
      </c>
      <c r="K9337" s="5" t="s">
        <v>180</v>
      </c>
      <c r="L9337" s="7" t="s">
        <v>164</v>
      </c>
      <c r="M9337" t="str">
        <f t="shared" si="437"/>
        <v>Yes</v>
      </c>
    </row>
    <row r="9338" spans="1:13" ht="15" thickBot="1" x14ac:dyDescent="0.4">
      <c r="A9338" s="5" t="s">
        <v>175</v>
      </c>
      <c r="B9338" s="5" t="s">
        <v>176</v>
      </c>
      <c r="C9338" s="5" t="s">
        <v>9539</v>
      </c>
      <c r="D9338" s="5">
        <f t="shared" si="436"/>
        <v>80752</v>
      </c>
      <c r="E9338" s="6">
        <v>43707</v>
      </c>
      <c r="F9338" s="6">
        <f t="shared" si="438"/>
        <v>43797</v>
      </c>
      <c r="G9338" s="6" t="str">
        <f>IF('BCT Template'!R9337&gt;F9338,"Yes","No")</f>
        <v>No</v>
      </c>
      <c r="H9338" s="5" t="s">
        <v>182</v>
      </c>
      <c r="I9338" s="5" t="s">
        <v>183</v>
      </c>
      <c r="J9338" s="5" t="s">
        <v>184</v>
      </c>
      <c r="K9338" s="5" t="s">
        <v>185</v>
      </c>
      <c r="L9338" s="7" t="s">
        <v>164</v>
      </c>
      <c r="M9338" t="str">
        <f t="shared" si="437"/>
        <v>No</v>
      </c>
    </row>
    <row r="9339" spans="1:13" ht="15" thickBot="1" x14ac:dyDescent="0.4">
      <c r="A9339" s="5" t="s">
        <v>175</v>
      </c>
      <c r="B9339" s="5" t="s">
        <v>176</v>
      </c>
      <c r="C9339" s="5" t="s">
        <v>9540</v>
      </c>
      <c r="D9339" s="5">
        <f t="shared" si="436"/>
        <v>83029</v>
      </c>
      <c r="E9339" s="6">
        <v>45208</v>
      </c>
      <c r="F9339" s="6">
        <f t="shared" si="438"/>
        <v>45298</v>
      </c>
      <c r="G9339" s="6" t="str">
        <f>IF('BCT Template'!R9338&gt;F9339,"Yes","No")</f>
        <v>No</v>
      </c>
      <c r="H9339" s="5" t="s">
        <v>210</v>
      </c>
      <c r="I9339" s="5" t="s">
        <v>211</v>
      </c>
      <c r="J9339" s="5" t="s">
        <v>184</v>
      </c>
      <c r="K9339" s="5" t="s">
        <v>185</v>
      </c>
      <c r="L9339" s="7" t="s">
        <v>164</v>
      </c>
      <c r="M9339" t="str">
        <f t="shared" si="437"/>
        <v>No</v>
      </c>
    </row>
    <row r="9340" spans="1:13" ht="15" thickBot="1" x14ac:dyDescent="0.4">
      <c r="A9340" s="5" t="s">
        <v>175</v>
      </c>
      <c r="B9340" s="5" t="s">
        <v>176</v>
      </c>
      <c r="C9340" s="5" t="s">
        <v>9541</v>
      </c>
      <c r="D9340" s="5">
        <f t="shared" si="436"/>
        <v>83079</v>
      </c>
      <c r="E9340" s="6">
        <v>46142</v>
      </c>
      <c r="F9340" s="6">
        <f t="shared" si="438"/>
        <v>46232</v>
      </c>
      <c r="G9340" s="6" t="str">
        <f>IF('BCT Template'!R9339&gt;F9340,"Yes","No")</f>
        <v>No</v>
      </c>
      <c r="H9340" s="5" t="s">
        <v>210</v>
      </c>
      <c r="I9340" s="5" t="s">
        <v>211</v>
      </c>
      <c r="J9340" s="5" t="s">
        <v>184</v>
      </c>
      <c r="K9340" s="5" t="s">
        <v>185</v>
      </c>
      <c r="L9340" s="7" t="s">
        <v>164</v>
      </c>
      <c r="M9340" t="str">
        <f t="shared" si="437"/>
        <v>No</v>
      </c>
    </row>
    <row r="9341" spans="1:13" ht="15" thickBot="1" x14ac:dyDescent="0.4">
      <c r="A9341" s="5" t="s">
        <v>175</v>
      </c>
      <c r="B9341" s="5" t="s">
        <v>176</v>
      </c>
      <c r="C9341" s="5" t="s">
        <v>9542</v>
      </c>
      <c r="D9341" s="5">
        <f t="shared" si="436"/>
        <v>59144</v>
      </c>
      <c r="E9341" s="6">
        <v>44135</v>
      </c>
      <c r="F9341" s="6">
        <f t="shared" si="438"/>
        <v>44225</v>
      </c>
      <c r="G9341" s="6" t="str">
        <f>IF('BCT Template'!R9340&gt;F9341,"Yes","No")</f>
        <v>No</v>
      </c>
      <c r="H9341" s="5" t="s">
        <v>182</v>
      </c>
      <c r="I9341" s="5" t="s">
        <v>183</v>
      </c>
      <c r="J9341" s="5" t="s">
        <v>184</v>
      </c>
      <c r="K9341" s="5" t="s">
        <v>185</v>
      </c>
      <c r="L9341" s="7" t="s">
        <v>164</v>
      </c>
      <c r="M9341" t="str">
        <f t="shared" si="437"/>
        <v>No</v>
      </c>
    </row>
    <row r="9342" spans="1:13" ht="15" thickBot="1" x14ac:dyDescent="0.4">
      <c r="A9342" s="5" t="s">
        <v>175</v>
      </c>
      <c r="B9342" s="5" t="s">
        <v>176</v>
      </c>
      <c r="C9342" s="5" t="s">
        <v>9543</v>
      </c>
      <c r="D9342" s="5">
        <f t="shared" si="436"/>
        <v>59995</v>
      </c>
      <c r="E9342" s="6">
        <v>45838</v>
      </c>
      <c r="F9342" s="6">
        <f t="shared" si="438"/>
        <v>45928</v>
      </c>
      <c r="G9342" s="6" t="str">
        <f>IF('BCT Template'!R9341&gt;F9342,"Yes","No")</f>
        <v>No</v>
      </c>
      <c r="H9342" s="5" t="s">
        <v>182</v>
      </c>
      <c r="I9342" s="5" t="s">
        <v>183</v>
      </c>
      <c r="J9342" s="5" t="s">
        <v>184</v>
      </c>
      <c r="K9342" s="5" t="s">
        <v>185</v>
      </c>
      <c r="L9342" s="7" t="s">
        <v>164</v>
      </c>
      <c r="M9342" t="str">
        <f t="shared" si="437"/>
        <v>No</v>
      </c>
    </row>
    <row r="9343" spans="1:13" ht="15" thickBot="1" x14ac:dyDescent="0.4">
      <c r="A9343" s="5" t="s">
        <v>175</v>
      </c>
      <c r="B9343" s="5" t="s">
        <v>176</v>
      </c>
      <c r="C9343" s="5" t="s">
        <v>9544</v>
      </c>
      <c r="D9343" s="5">
        <f t="shared" si="436"/>
        <v>31270</v>
      </c>
      <c r="E9343" s="6">
        <v>43890</v>
      </c>
      <c r="F9343" s="6">
        <f t="shared" si="438"/>
        <v>43980</v>
      </c>
      <c r="G9343" s="6" t="str">
        <f>IF('BCT Template'!R9342&gt;F9343,"Yes","No")</f>
        <v>No</v>
      </c>
      <c r="H9343" s="5" t="s">
        <v>178</v>
      </c>
      <c r="I9343" s="5" t="s">
        <v>179</v>
      </c>
      <c r="J9343" s="5" t="s">
        <v>35</v>
      </c>
      <c r="K9343" s="5" t="s">
        <v>180</v>
      </c>
      <c r="L9343" s="7" t="s">
        <v>164</v>
      </c>
      <c r="M9343" t="str">
        <f t="shared" si="437"/>
        <v>Yes</v>
      </c>
    </row>
    <row r="9344" spans="1:13" ht="15" thickBot="1" x14ac:dyDescent="0.4">
      <c r="A9344" s="5" t="s">
        <v>175</v>
      </c>
      <c r="B9344" s="5" t="s">
        <v>176</v>
      </c>
      <c r="C9344" s="5" t="s">
        <v>9545</v>
      </c>
      <c r="D9344" s="5">
        <f t="shared" si="436"/>
        <v>78174</v>
      </c>
      <c r="E9344" s="6">
        <v>44440</v>
      </c>
      <c r="F9344" s="6">
        <f t="shared" si="438"/>
        <v>44530</v>
      </c>
      <c r="G9344" s="6" t="str">
        <f>IF('BCT Template'!R9343&gt;F9344,"Yes","No")</f>
        <v>No</v>
      </c>
      <c r="H9344" s="5" t="s">
        <v>189</v>
      </c>
      <c r="I9344" s="5" t="s">
        <v>190</v>
      </c>
      <c r="J9344" s="5" t="s">
        <v>184</v>
      </c>
      <c r="K9344" s="5" t="s">
        <v>185</v>
      </c>
      <c r="L9344" s="7" t="s">
        <v>164</v>
      </c>
      <c r="M9344" t="str">
        <f t="shared" si="437"/>
        <v>No</v>
      </c>
    </row>
    <row r="9345" spans="1:13" ht="15" thickBot="1" x14ac:dyDescent="0.4">
      <c r="A9345" s="5" t="s">
        <v>175</v>
      </c>
      <c r="B9345" s="5" t="s">
        <v>176</v>
      </c>
      <c r="C9345" s="5" t="s">
        <v>9546</v>
      </c>
      <c r="D9345" s="5">
        <f t="shared" si="436"/>
        <v>30453</v>
      </c>
      <c r="E9345" s="6">
        <v>44165</v>
      </c>
      <c r="F9345" s="6">
        <f t="shared" si="438"/>
        <v>44255</v>
      </c>
      <c r="G9345" s="6" t="str">
        <f>IF('BCT Template'!R9344&gt;F9345,"Yes","No")</f>
        <v>No</v>
      </c>
      <c r="H9345" s="5" t="s">
        <v>178</v>
      </c>
      <c r="I9345" s="5" t="s">
        <v>179</v>
      </c>
      <c r="J9345" s="5" t="s">
        <v>35</v>
      </c>
      <c r="K9345" s="5" t="s">
        <v>180</v>
      </c>
      <c r="L9345" s="7" t="s">
        <v>164</v>
      </c>
      <c r="M9345" t="str">
        <f t="shared" si="437"/>
        <v>Yes</v>
      </c>
    </row>
    <row r="9346" spans="1:13" ht="15" thickBot="1" x14ac:dyDescent="0.4">
      <c r="A9346" s="5" t="s">
        <v>175</v>
      </c>
      <c r="B9346" s="5" t="s">
        <v>176</v>
      </c>
      <c r="C9346" s="5" t="s">
        <v>9547</v>
      </c>
      <c r="D9346" s="5">
        <f t="shared" si="436"/>
        <v>58008</v>
      </c>
      <c r="E9346" s="6">
        <v>42778</v>
      </c>
      <c r="F9346" s="6">
        <f t="shared" si="438"/>
        <v>42868</v>
      </c>
      <c r="G9346" s="6" t="str">
        <f>IF('BCT Template'!R9345&gt;F9346,"Yes","No")</f>
        <v>No</v>
      </c>
      <c r="H9346" s="5" t="s">
        <v>182</v>
      </c>
      <c r="I9346" s="5" t="s">
        <v>183</v>
      </c>
      <c r="J9346" s="5" t="s">
        <v>200</v>
      </c>
      <c r="K9346" s="5" t="s">
        <v>201</v>
      </c>
      <c r="L9346" s="7" t="s">
        <v>164</v>
      </c>
      <c r="M9346" t="str">
        <f t="shared" si="437"/>
        <v>Yes</v>
      </c>
    </row>
    <row r="9347" spans="1:13" ht="15" thickBot="1" x14ac:dyDescent="0.4">
      <c r="A9347" s="5" t="s">
        <v>175</v>
      </c>
      <c r="B9347" s="5" t="s">
        <v>176</v>
      </c>
      <c r="C9347" s="5" t="s">
        <v>9548</v>
      </c>
      <c r="D9347" s="5">
        <f t="shared" ref="D9347:D9410" si="439">C9347*1</f>
        <v>31503</v>
      </c>
      <c r="E9347" s="6">
        <v>44043</v>
      </c>
      <c r="F9347" s="6">
        <f t="shared" si="438"/>
        <v>44133</v>
      </c>
      <c r="G9347" s="6" t="str">
        <f>IF('BCT Template'!R9346&gt;F9347,"Yes","No")</f>
        <v>No</v>
      </c>
      <c r="H9347" s="5" t="s">
        <v>178</v>
      </c>
      <c r="I9347" s="5" t="s">
        <v>179</v>
      </c>
      <c r="J9347" s="5" t="s">
        <v>35</v>
      </c>
      <c r="K9347" s="5" t="s">
        <v>180</v>
      </c>
      <c r="L9347" s="7" t="s">
        <v>164</v>
      </c>
      <c r="M9347" t="str">
        <f t="shared" ref="M9347:M9410" si="440">IF(J9347=" ","Yes",IF(J9347="3","Yes","No"))</f>
        <v>Yes</v>
      </c>
    </row>
    <row r="9348" spans="1:13" ht="15" thickBot="1" x14ac:dyDescent="0.4">
      <c r="A9348" s="5" t="s">
        <v>175</v>
      </c>
      <c r="B9348" s="5" t="s">
        <v>176</v>
      </c>
      <c r="C9348" s="5" t="s">
        <v>9549</v>
      </c>
      <c r="D9348" s="5">
        <f t="shared" si="439"/>
        <v>80988</v>
      </c>
      <c r="E9348" s="6">
        <v>43100</v>
      </c>
      <c r="F9348" s="6">
        <f t="shared" si="438"/>
        <v>43190</v>
      </c>
      <c r="G9348" s="6" t="str">
        <f>IF('BCT Template'!R9347&gt;F9348,"Yes","No")</f>
        <v>No</v>
      </c>
      <c r="H9348" s="5" t="s">
        <v>182</v>
      </c>
      <c r="I9348" s="5" t="s">
        <v>183</v>
      </c>
      <c r="J9348" s="5" t="s">
        <v>184</v>
      </c>
      <c r="K9348" s="5" t="s">
        <v>185</v>
      </c>
      <c r="L9348" s="7" t="s">
        <v>164</v>
      </c>
      <c r="M9348" t="str">
        <f t="shared" si="440"/>
        <v>No</v>
      </c>
    </row>
    <row r="9349" spans="1:13" ht="15" thickBot="1" x14ac:dyDescent="0.4">
      <c r="A9349" s="5" t="s">
        <v>175</v>
      </c>
      <c r="B9349" s="5" t="s">
        <v>176</v>
      </c>
      <c r="C9349" s="5" t="s">
        <v>9550</v>
      </c>
      <c r="D9349" s="5">
        <f t="shared" si="439"/>
        <v>25093</v>
      </c>
      <c r="E9349" s="6">
        <v>44043</v>
      </c>
      <c r="F9349" s="6">
        <f t="shared" si="438"/>
        <v>44133</v>
      </c>
      <c r="G9349" s="6" t="str">
        <f>IF('BCT Template'!R9348&gt;F9349,"Yes","No")</f>
        <v>No</v>
      </c>
      <c r="H9349" s="5" t="s">
        <v>240</v>
      </c>
      <c r="I9349" s="5" t="s">
        <v>241</v>
      </c>
      <c r="J9349" s="5" t="s">
        <v>35</v>
      </c>
      <c r="K9349" s="5" t="s">
        <v>180</v>
      </c>
      <c r="L9349" s="7" t="s">
        <v>164</v>
      </c>
      <c r="M9349" t="str">
        <f t="shared" si="440"/>
        <v>Yes</v>
      </c>
    </row>
    <row r="9350" spans="1:13" ht="15" thickBot="1" x14ac:dyDescent="0.4">
      <c r="A9350" s="5" t="s">
        <v>175</v>
      </c>
      <c r="B9350" s="5" t="s">
        <v>176</v>
      </c>
      <c r="C9350" s="5" t="s">
        <v>9551</v>
      </c>
      <c r="D9350" s="5">
        <f t="shared" si="439"/>
        <v>81797</v>
      </c>
      <c r="E9350" s="6">
        <v>44068</v>
      </c>
      <c r="F9350" s="6">
        <f t="shared" si="438"/>
        <v>44158</v>
      </c>
      <c r="G9350" s="6" t="str">
        <f>IF('BCT Template'!R9349&gt;F9350,"Yes","No")</f>
        <v>No</v>
      </c>
      <c r="H9350" s="5" t="s">
        <v>182</v>
      </c>
      <c r="I9350" s="5" t="s">
        <v>183</v>
      </c>
      <c r="J9350" s="5" t="s">
        <v>184</v>
      </c>
      <c r="K9350" s="5" t="s">
        <v>185</v>
      </c>
      <c r="L9350" s="7" t="s">
        <v>164</v>
      </c>
      <c r="M9350" t="str">
        <f t="shared" si="440"/>
        <v>No</v>
      </c>
    </row>
    <row r="9351" spans="1:13" ht="15" thickBot="1" x14ac:dyDescent="0.4">
      <c r="A9351" s="5" t="s">
        <v>175</v>
      </c>
      <c r="B9351" s="5" t="s">
        <v>176</v>
      </c>
      <c r="C9351" s="5" t="s">
        <v>9552</v>
      </c>
      <c r="D9351" s="5">
        <f t="shared" si="439"/>
        <v>59724</v>
      </c>
      <c r="E9351" s="6">
        <v>41882</v>
      </c>
      <c r="F9351" s="6">
        <f t="shared" si="438"/>
        <v>41972</v>
      </c>
      <c r="G9351" s="6" t="str">
        <f>IF('BCT Template'!R9350&gt;F9351,"Yes","No")</f>
        <v>No</v>
      </c>
      <c r="H9351" s="5" t="s">
        <v>182</v>
      </c>
      <c r="I9351" s="5" t="s">
        <v>183</v>
      </c>
      <c r="J9351" s="5" t="s">
        <v>200</v>
      </c>
      <c r="K9351" s="5" t="s">
        <v>201</v>
      </c>
      <c r="L9351" s="7" t="s">
        <v>164</v>
      </c>
      <c r="M9351" t="str">
        <f t="shared" si="440"/>
        <v>Yes</v>
      </c>
    </row>
    <row r="9352" spans="1:13" ht="15" thickBot="1" x14ac:dyDescent="0.4">
      <c r="A9352" s="5" t="s">
        <v>175</v>
      </c>
      <c r="B9352" s="5" t="s">
        <v>176</v>
      </c>
      <c r="C9352" s="5" t="s">
        <v>9553</v>
      </c>
      <c r="D9352" s="5">
        <f t="shared" si="439"/>
        <v>79040</v>
      </c>
      <c r="E9352" s="6">
        <v>41851</v>
      </c>
      <c r="F9352" s="6">
        <f t="shared" si="438"/>
        <v>41941</v>
      </c>
      <c r="G9352" s="6" t="str">
        <f>IF('BCT Template'!R9351&gt;F9352,"Yes","No")</f>
        <v>No</v>
      </c>
      <c r="H9352" s="5" t="s">
        <v>189</v>
      </c>
      <c r="I9352" s="5" t="s">
        <v>190</v>
      </c>
      <c r="J9352" s="5" t="s">
        <v>200</v>
      </c>
      <c r="K9352" s="5" t="s">
        <v>201</v>
      </c>
      <c r="L9352" s="7" t="s">
        <v>164</v>
      </c>
      <c r="M9352" t="str">
        <f t="shared" si="440"/>
        <v>Yes</v>
      </c>
    </row>
    <row r="9353" spans="1:13" ht="15" thickBot="1" x14ac:dyDescent="0.4">
      <c r="A9353" s="5" t="s">
        <v>175</v>
      </c>
      <c r="B9353" s="5" t="s">
        <v>176</v>
      </c>
      <c r="C9353" s="5" t="s">
        <v>9554</v>
      </c>
      <c r="D9353" s="5">
        <f t="shared" si="439"/>
        <v>80382</v>
      </c>
      <c r="E9353" s="6">
        <v>43646</v>
      </c>
      <c r="F9353" s="6">
        <f t="shared" si="438"/>
        <v>43736</v>
      </c>
      <c r="G9353" s="6" t="str">
        <f>IF('BCT Template'!R9352&gt;F9353,"Yes","No")</f>
        <v>No</v>
      </c>
      <c r="H9353" s="5" t="s">
        <v>182</v>
      </c>
      <c r="I9353" s="5" t="s">
        <v>183</v>
      </c>
      <c r="J9353" s="5" t="s">
        <v>184</v>
      </c>
      <c r="K9353" s="5" t="s">
        <v>185</v>
      </c>
      <c r="L9353" s="7" t="s">
        <v>164</v>
      </c>
      <c r="M9353" t="str">
        <f t="shared" si="440"/>
        <v>No</v>
      </c>
    </row>
    <row r="9354" spans="1:13" ht="15" thickBot="1" x14ac:dyDescent="0.4">
      <c r="A9354" s="5" t="s">
        <v>175</v>
      </c>
      <c r="B9354" s="5" t="s">
        <v>176</v>
      </c>
      <c r="C9354" s="5" t="s">
        <v>9555</v>
      </c>
      <c r="D9354" s="5">
        <f t="shared" si="439"/>
        <v>21440</v>
      </c>
      <c r="E9354" s="6">
        <v>43465</v>
      </c>
      <c r="F9354" s="6">
        <f t="shared" si="438"/>
        <v>43555</v>
      </c>
      <c r="G9354" s="6" t="str">
        <f>IF('BCT Template'!R9353&gt;F9354,"Yes","No")</f>
        <v>No</v>
      </c>
      <c r="H9354" s="5" t="s">
        <v>178</v>
      </c>
      <c r="I9354" s="5" t="s">
        <v>179</v>
      </c>
      <c r="J9354" s="5" t="s">
        <v>35</v>
      </c>
      <c r="K9354" s="5" t="s">
        <v>180</v>
      </c>
      <c r="L9354" s="7" t="s">
        <v>164</v>
      </c>
      <c r="M9354" t="str">
        <f t="shared" si="440"/>
        <v>Yes</v>
      </c>
    </row>
    <row r="9355" spans="1:13" ht="15" thickBot="1" x14ac:dyDescent="0.4">
      <c r="A9355" s="5" t="s">
        <v>175</v>
      </c>
      <c r="B9355" s="5" t="s">
        <v>176</v>
      </c>
      <c r="C9355" s="5" t="s">
        <v>9556</v>
      </c>
      <c r="D9355" s="5">
        <f t="shared" si="439"/>
        <v>29450</v>
      </c>
      <c r="E9355" s="6">
        <v>41152</v>
      </c>
      <c r="F9355" s="6">
        <f t="shared" si="438"/>
        <v>41242</v>
      </c>
      <c r="G9355" s="6" t="str">
        <f>IF('BCT Template'!R9354&gt;F9355,"Yes","No")</f>
        <v>No</v>
      </c>
      <c r="H9355" s="5" t="s">
        <v>178</v>
      </c>
      <c r="I9355" s="5" t="s">
        <v>179</v>
      </c>
      <c r="J9355" s="5" t="s">
        <v>35</v>
      </c>
      <c r="K9355" s="5" t="s">
        <v>180</v>
      </c>
      <c r="L9355" s="7" t="s">
        <v>164</v>
      </c>
      <c r="M9355" t="str">
        <f t="shared" si="440"/>
        <v>Yes</v>
      </c>
    </row>
    <row r="9356" spans="1:13" ht="15" thickBot="1" x14ac:dyDescent="0.4">
      <c r="A9356" s="5" t="s">
        <v>175</v>
      </c>
      <c r="B9356" s="5" t="s">
        <v>176</v>
      </c>
      <c r="C9356" s="5" t="s">
        <v>9557</v>
      </c>
      <c r="D9356" s="5">
        <f t="shared" si="439"/>
        <v>57457</v>
      </c>
      <c r="E9356" s="6">
        <v>44012</v>
      </c>
      <c r="F9356" s="6">
        <f t="shared" si="438"/>
        <v>44102</v>
      </c>
      <c r="G9356" s="6" t="str">
        <f>IF('BCT Template'!R9355&gt;F9356,"Yes","No")</f>
        <v>No</v>
      </c>
      <c r="H9356" s="5" t="s">
        <v>189</v>
      </c>
      <c r="I9356" s="5" t="s">
        <v>190</v>
      </c>
      <c r="J9356" s="5" t="s">
        <v>184</v>
      </c>
      <c r="K9356" s="5" t="s">
        <v>185</v>
      </c>
      <c r="L9356" s="7" t="s">
        <v>164</v>
      </c>
      <c r="M9356" t="str">
        <f t="shared" si="440"/>
        <v>No</v>
      </c>
    </row>
    <row r="9357" spans="1:13" ht="15" thickBot="1" x14ac:dyDescent="0.4">
      <c r="A9357" s="5" t="s">
        <v>175</v>
      </c>
      <c r="B9357" s="5" t="s">
        <v>176</v>
      </c>
      <c r="C9357" s="5" t="s">
        <v>9558</v>
      </c>
      <c r="D9357" s="5">
        <f t="shared" si="439"/>
        <v>78869</v>
      </c>
      <c r="E9357" s="6">
        <v>44137</v>
      </c>
      <c r="F9357" s="6">
        <f t="shared" si="438"/>
        <v>44227</v>
      </c>
      <c r="G9357" s="6" t="str">
        <f>IF('BCT Template'!R9356&gt;F9357,"Yes","No")</f>
        <v>No</v>
      </c>
      <c r="H9357" s="5" t="s">
        <v>210</v>
      </c>
      <c r="I9357" s="5" t="s">
        <v>211</v>
      </c>
      <c r="J9357" s="5" t="s">
        <v>184</v>
      </c>
      <c r="K9357" s="5" t="s">
        <v>185</v>
      </c>
      <c r="L9357" s="7" t="s">
        <v>164</v>
      </c>
      <c r="M9357" t="str">
        <f t="shared" si="440"/>
        <v>No</v>
      </c>
    </row>
    <row r="9358" spans="1:13" ht="15" thickBot="1" x14ac:dyDescent="0.4">
      <c r="A9358" s="5" t="s">
        <v>175</v>
      </c>
      <c r="B9358" s="5" t="s">
        <v>176</v>
      </c>
      <c r="C9358" s="5" t="s">
        <v>9559</v>
      </c>
      <c r="D9358" s="5">
        <f t="shared" si="439"/>
        <v>81768</v>
      </c>
      <c r="E9358" s="6">
        <v>43465</v>
      </c>
      <c r="F9358" s="6">
        <f t="shared" si="438"/>
        <v>43555</v>
      </c>
      <c r="G9358" s="6" t="str">
        <f>IF('BCT Template'!R9357&gt;F9358,"Yes","No")</f>
        <v>No</v>
      </c>
      <c r="H9358" s="5" t="s">
        <v>182</v>
      </c>
      <c r="I9358" s="5" t="s">
        <v>183</v>
      </c>
      <c r="J9358" s="5" t="s">
        <v>184</v>
      </c>
      <c r="K9358" s="5" t="s">
        <v>185</v>
      </c>
      <c r="L9358" s="7" t="s">
        <v>164</v>
      </c>
      <c r="M9358" t="str">
        <f t="shared" si="440"/>
        <v>No</v>
      </c>
    </row>
    <row r="9359" spans="1:13" ht="15" thickBot="1" x14ac:dyDescent="0.4">
      <c r="A9359" s="5" t="s">
        <v>175</v>
      </c>
      <c r="B9359" s="5" t="s">
        <v>176</v>
      </c>
      <c r="C9359" s="5" t="s">
        <v>9560</v>
      </c>
      <c r="D9359" s="5">
        <f t="shared" si="439"/>
        <v>81728</v>
      </c>
      <c r="E9359" s="6">
        <v>44196</v>
      </c>
      <c r="F9359" s="6">
        <f t="shared" si="438"/>
        <v>44286</v>
      </c>
      <c r="G9359" s="6" t="str">
        <f>IF('BCT Template'!R9358&gt;F9359,"Yes","No")</f>
        <v>No</v>
      </c>
      <c r="H9359" s="5" t="s">
        <v>182</v>
      </c>
      <c r="I9359" s="5" t="s">
        <v>183</v>
      </c>
      <c r="J9359" s="5" t="s">
        <v>184</v>
      </c>
      <c r="K9359" s="5" t="s">
        <v>185</v>
      </c>
      <c r="L9359" s="7" t="s">
        <v>164</v>
      </c>
      <c r="M9359" t="str">
        <f t="shared" si="440"/>
        <v>No</v>
      </c>
    </row>
    <row r="9360" spans="1:13" ht="15" thickBot="1" x14ac:dyDescent="0.4">
      <c r="A9360" s="5" t="s">
        <v>175</v>
      </c>
      <c r="B9360" s="5" t="s">
        <v>176</v>
      </c>
      <c r="C9360" s="5" t="s">
        <v>9561</v>
      </c>
      <c r="D9360" s="5">
        <f t="shared" si="439"/>
        <v>77796</v>
      </c>
      <c r="E9360" s="6">
        <v>43466</v>
      </c>
      <c r="F9360" s="6">
        <f t="shared" si="438"/>
        <v>43556</v>
      </c>
      <c r="G9360" s="6" t="str">
        <f>IF('BCT Template'!R9359&gt;F9360,"Yes","No")</f>
        <v>No</v>
      </c>
      <c r="H9360" s="5" t="s">
        <v>189</v>
      </c>
      <c r="I9360" s="5" t="s">
        <v>190</v>
      </c>
      <c r="J9360" s="5" t="s">
        <v>184</v>
      </c>
      <c r="K9360" s="5" t="s">
        <v>185</v>
      </c>
      <c r="L9360" s="7" t="s">
        <v>164</v>
      </c>
      <c r="M9360" t="str">
        <f t="shared" si="440"/>
        <v>No</v>
      </c>
    </row>
    <row r="9361" spans="1:13" ht="15" thickBot="1" x14ac:dyDescent="0.4">
      <c r="A9361" s="5" t="s">
        <v>175</v>
      </c>
      <c r="B9361" s="5" t="s">
        <v>176</v>
      </c>
      <c r="C9361" s="5" t="s">
        <v>9562</v>
      </c>
      <c r="D9361" s="5">
        <f t="shared" si="439"/>
        <v>80311</v>
      </c>
      <c r="E9361" s="6">
        <v>44895</v>
      </c>
      <c r="F9361" s="6">
        <f t="shared" si="438"/>
        <v>44985</v>
      </c>
      <c r="G9361" s="6" t="str">
        <f>IF('BCT Template'!R9360&gt;F9361,"Yes","No")</f>
        <v>No</v>
      </c>
      <c r="H9361" s="5" t="s">
        <v>182</v>
      </c>
      <c r="I9361" s="5" t="s">
        <v>183</v>
      </c>
      <c r="J9361" s="5" t="s">
        <v>200</v>
      </c>
      <c r="K9361" s="5" t="s">
        <v>201</v>
      </c>
      <c r="L9361" s="7" t="s">
        <v>164</v>
      </c>
      <c r="M9361" t="str">
        <f t="shared" si="440"/>
        <v>Yes</v>
      </c>
    </row>
    <row r="9362" spans="1:13" ht="15" thickBot="1" x14ac:dyDescent="0.4">
      <c r="A9362" s="5" t="s">
        <v>175</v>
      </c>
      <c r="B9362" s="5" t="s">
        <v>176</v>
      </c>
      <c r="C9362" s="5" t="s">
        <v>9563</v>
      </c>
      <c r="D9362" s="5">
        <f t="shared" si="439"/>
        <v>78052</v>
      </c>
      <c r="E9362" s="6">
        <v>41394</v>
      </c>
      <c r="F9362" s="6">
        <f t="shared" si="438"/>
        <v>41484</v>
      </c>
      <c r="G9362" s="6" t="str">
        <f>IF('BCT Template'!R9361&gt;F9362,"Yes","No")</f>
        <v>No</v>
      </c>
      <c r="H9362" s="5" t="s">
        <v>189</v>
      </c>
      <c r="I9362" s="5" t="s">
        <v>190</v>
      </c>
      <c r="J9362" s="5" t="s">
        <v>200</v>
      </c>
      <c r="K9362" s="5" t="s">
        <v>201</v>
      </c>
      <c r="L9362" s="7" t="s">
        <v>164</v>
      </c>
      <c r="M9362" t="str">
        <f t="shared" si="440"/>
        <v>Yes</v>
      </c>
    </row>
    <row r="9363" spans="1:13" ht="15" thickBot="1" x14ac:dyDescent="0.4">
      <c r="A9363" s="5" t="s">
        <v>175</v>
      </c>
      <c r="B9363" s="5" t="s">
        <v>176</v>
      </c>
      <c r="C9363" s="5" t="s">
        <v>9564</v>
      </c>
      <c r="D9363" s="5">
        <f t="shared" si="439"/>
        <v>58481</v>
      </c>
      <c r="E9363" s="6">
        <v>44196</v>
      </c>
      <c r="F9363" s="6">
        <f t="shared" si="438"/>
        <v>44286</v>
      </c>
      <c r="G9363" s="6" t="str">
        <f>IF('BCT Template'!R9362&gt;F9363,"Yes","No")</f>
        <v>No</v>
      </c>
      <c r="H9363" s="5" t="s">
        <v>182</v>
      </c>
      <c r="I9363" s="5" t="s">
        <v>183</v>
      </c>
      <c r="J9363" s="5" t="s">
        <v>184</v>
      </c>
      <c r="K9363" s="5" t="s">
        <v>185</v>
      </c>
      <c r="L9363" s="7" t="s">
        <v>164</v>
      </c>
      <c r="M9363" t="str">
        <f t="shared" si="440"/>
        <v>No</v>
      </c>
    </row>
    <row r="9364" spans="1:13" ht="15" thickBot="1" x14ac:dyDescent="0.4">
      <c r="A9364" s="5" t="s">
        <v>175</v>
      </c>
      <c r="B9364" s="5" t="s">
        <v>176</v>
      </c>
      <c r="C9364" s="5" t="s">
        <v>9565</v>
      </c>
      <c r="D9364" s="5">
        <f t="shared" si="439"/>
        <v>80466</v>
      </c>
      <c r="E9364" s="6">
        <v>42338</v>
      </c>
      <c r="F9364" s="6">
        <f t="shared" si="438"/>
        <v>42428</v>
      </c>
      <c r="G9364" s="6" t="str">
        <f>IF('BCT Template'!R9363&gt;F9364,"Yes","No")</f>
        <v>No</v>
      </c>
      <c r="H9364" s="5" t="s">
        <v>182</v>
      </c>
      <c r="I9364" s="5" t="s">
        <v>183</v>
      </c>
      <c r="J9364" s="5" t="s">
        <v>184</v>
      </c>
      <c r="K9364" s="5" t="s">
        <v>185</v>
      </c>
      <c r="L9364" s="7" t="s">
        <v>164</v>
      </c>
      <c r="M9364" t="str">
        <f t="shared" si="440"/>
        <v>No</v>
      </c>
    </row>
    <row r="9365" spans="1:13" ht="15" thickBot="1" x14ac:dyDescent="0.4">
      <c r="A9365" s="5" t="s">
        <v>175</v>
      </c>
      <c r="B9365" s="5" t="s">
        <v>176</v>
      </c>
      <c r="C9365" s="5" t="s">
        <v>9566</v>
      </c>
      <c r="D9365" s="5">
        <f t="shared" si="439"/>
        <v>30515</v>
      </c>
      <c r="E9365" s="6">
        <v>42429</v>
      </c>
      <c r="F9365" s="6">
        <f t="shared" si="438"/>
        <v>42519</v>
      </c>
      <c r="G9365" s="6" t="str">
        <f>IF('BCT Template'!R9364&gt;F9365,"Yes","No")</f>
        <v>No</v>
      </c>
      <c r="H9365" s="5" t="s">
        <v>178</v>
      </c>
      <c r="I9365" s="5" t="s">
        <v>179</v>
      </c>
      <c r="J9365" s="5" t="s">
        <v>35</v>
      </c>
      <c r="K9365" s="5" t="s">
        <v>180</v>
      </c>
      <c r="L9365" s="7" t="s">
        <v>164</v>
      </c>
      <c r="M9365" t="str">
        <f t="shared" si="440"/>
        <v>Yes</v>
      </c>
    </row>
    <row r="9366" spans="1:13" ht="15" thickBot="1" x14ac:dyDescent="0.4">
      <c r="A9366" s="5" t="s">
        <v>175</v>
      </c>
      <c r="B9366" s="5" t="s">
        <v>176</v>
      </c>
      <c r="C9366" s="5" t="s">
        <v>9567</v>
      </c>
      <c r="D9366" s="5">
        <f t="shared" si="439"/>
        <v>21911</v>
      </c>
      <c r="E9366" s="6">
        <v>44408</v>
      </c>
      <c r="F9366" s="6">
        <f t="shared" ref="F9366:F9429" si="441">E9366+90</f>
        <v>44498</v>
      </c>
      <c r="G9366" s="6" t="str">
        <f>IF('BCT Template'!R9365&gt;F9366,"Yes","No")</f>
        <v>No</v>
      </c>
      <c r="H9366" s="5" t="s">
        <v>178</v>
      </c>
      <c r="I9366" s="5" t="s">
        <v>179</v>
      </c>
      <c r="J9366" s="5" t="s">
        <v>35</v>
      </c>
      <c r="K9366" s="5" t="s">
        <v>180</v>
      </c>
      <c r="L9366" s="7" t="s">
        <v>164</v>
      </c>
      <c r="M9366" t="str">
        <f t="shared" si="440"/>
        <v>Yes</v>
      </c>
    </row>
    <row r="9367" spans="1:13" ht="15" thickBot="1" x14ac:dyDescent="0.4">
      <c r="A9367" s="5" t="s">
        <v>175</v>
      </c>
      <c r="B9367" s="5" t="s">
        <v>176</v>
      </c>
      <c r="C9367" s="5" t="s">
        <v>9568</v>
      </c>
      <c r="D9367" s="5">
        <f t="shared" si="439"/>
        <v>77066</v>
      </c>
      <c r="E9367" s="6">
        <v>44500</v>
      </c>
      <c r="F9367" s="6">
        <f t="shared" si="441"/>
        <v>44590</v>
      </c>
      <c r="G9367" s="6" t="str">
        <f>IF('BCT Template'!R9366&gt;F9367,"Yes","No")</f>
        <v>No</v>
      </c>
      <c r="H9367" s="5" t="s">
        <v>197</v>
      </c>
      <c r="I9367" s="5" t="s">
        <v>198</v>
      </c>
      <c r="J9367" s="5" t="s">
        <v>184</v>
      </c>
      <c r="K9367" s="5" t="s">
        <v>185</v>
      </c>
      <c r="L9367" s="7" t="s">
        <v>164</v>
      </c>
      <c r="M9367" t="str">
        <f t="shared" si="440"/>
        <v>No</v>
      </c>
    </row>
    <row r="9368" spans="1:13" ht="15" thickBot="1" x14ac:dyDescent="0.4">
      <c r="A9368" s="5" t="s">
        <v>175</v>
      </c>
      <c r="B9368" s="5" t="s">
        <v>176</v>
      </c>
      <c r="C9368" s="5" t="s">
        <v>9569</v>
      </c>
      <c r="D9368" s="5">
        <f t="shared" si="439"/>
        <v>79780</v>
      </c>
      <c r="E9368" s="6">
        <v>43830</v>
      </c>
      <c r="F9368" s="6">
        <f t="shared" si="441"/>
        <v>43920</v>
      </c>
      <c r="G9368" s="6" t="str">
        <f>IF('BCT Template'!R9367&gt;F9368,"Yes","No")</f>
        <v>No</v>
      </c>
      <c r="H9368" s="5" t="s">
        <v>182</v>
      </c>
      <c r="I9368" s="5" t="s">
        <v>183</v>
      </c>
      <c r="J9368" s="5" t="s">
        <v>200</v>
      </c>
      <c r="K9368" s="5" t="s">
        <v>201</v>
      </c>
      <c r="L9368" s="7" t="s">
        <v>164</v>
      </c>
      <c r="M9368" t="str">
        <f t="shared" si="440"/>
        <v>Yes</v>
      </c>
    </row>
    <row r="9369" spans="1:13" ht="15" thickBot="1" x14ac:dyDescent="0.4">
      <c r="A9369" s="5" t="s">
        <v>175</v>
      </c>
      <c r="B9369" s="5" t="s">
        <v>176</v>
      </c>
      <c r="C9369" s="5" t="s">
        <v>9570</v>
      </c>
      <c r="D9369" s="5">
        <f t="shared" si="439"/>
        <v>58696</v>
      </c>
      <c r="E9369" s="6">
        <v>45444</v>
      </c>
      <c r="F9369" s="6">
        <f t="shared" si="441"/>
        <v>45534</v>
      </c>
      <c r="G9369" s="6" t="str">
        <f>IF('BCT Template'!R9368&gt;F9369,"Yes","No")</f>
        <v>No</v>
      </c>
      <c r="H9369" s="5" t="s">
        <v>182</v>
      </c>
      <c r="I9369" s="5" t="s">
        <v>183</v>
      </c>
      <c r="J9369" s="5" t="s">
        <v>200</v>
      </c>
      <c r="K9369" s="5" t="s">
        <v>201</v>
      </c>
      <c r="L9369" s="7" t="s">
        <v>164</v>
      </c>
      <c r="M9369" t="str">
        <f t="shared" si="440"/>
        <v>Yes</v>
      </c>
    </row>
    <row r="9370" spans="1:13" ht="15" thickBot="1" x14ac:dyDescent="0.4">
      <c r="A9370" s="5" t="s">
        <v>175</v>
      </c>
      <c r="B9370" s="5" t="s">
        <v>176</v>
      </c>
      <c r="C9370" s="5" t="s">
        <v>9571</v>
      </c>
      <c r="D9370" s="5">
        <f t="shared" si="439"/>
        <v>18272</v>
      </c>
      <c r="E9370" s="6">
        <v>44012</v>
      </c>
      <c r="F9370" s="6">
        <f t="shared" si="441"/>
        <v>44102</v>
      </c>
      <c r="G9370" s="6" t="str">
        <f>IF('BCT Template'!R9369&gt;F9370,"Yes","No")</f>
        <v>No</v>
      </c>
      <c r="H9370" s="5" t="s">
        <v>234</v>
      </c>
      <c r="I9370" s="5" t="s">
        <v>235</v>
      </c>
      <c r="J9370" s="5" t="s">
        <v>184</v>
      </c>
      <c r="K9370" s="5" t="s">
        <v>185</v>
      </c>
      <c r="L9370" s="7" t="s">
        <v>164</v>
      </c>
      <c r="M9370" t="str">
        <f t="shared" si="440"/>
        <v>No</v>
      </c>
    </row>
    <row r="9371" spans="1:13" ht="15" thickBot="1" x14ac:dyDescent="0.4">
      <c r="A9371" s="5" t="s">
        <v>175</v>
      </c>
      <c r="B9371" s="5" t="s">
        <v>176</v>
      </c>
      <c r="C9371" s="5" t="s">
        <v>9572</v>
      </c>
      <c r="D9371" s="5">
        <f t="shared" si="439"/>
        <v>82033</v>
      </c>
      <c r="E9371" s="6">
        <v>43683</v>
      </c>
      <c r="F9371" s="6">
        <f t="shared" si="441"/>
        <v>43773</v>
      </c>
      <c r="G9371" s="6" t="str">
        <f>IF('BCT Template'!R9370&gt;F9371,"Yes","No")</f>
        <v>No</v>
      </c>
      <c r="H9371" s="5" t="s">
        <v>210</v>
      </c>
      <c r="I9371" s="5" t="s">
        <v>211</v>
      </c>
      <c r="J9371" s="5" t="s">
        <v>184</v>
      </c>
      <c r="K9371" s="5" t="s">
        <v>185</v>
      </c>
      <c r="L9371" s="7" t="s">
        <v>164</v>
      </c>
      <c r="M9371" t="str">
        <f t="shared" si="440"/>
        <v>No</v>
      </c>
    </row>
    <row r="9372" spans="1:13" ht="15" thickBot="1" x14ac:dyDescent="0.4">
      <c r="A9372" s="5" t="s">
        <v>175</v>
      </c>
      <c r="B9372" s="5" t="s">
        <v>176</v>
      </c>
      <c r="C9372" s="5" t="s">
        <v>9573</v>
      </c>
      <c r="D9372" s="5">
        <f t="shared" si="439"/>
        <v>29590</v>
      </c>
      <c r="E9372" s="6">
        <v>44347</v>
      </c>
      <c r="F9372" s="6">
        <f t="shared" si="441"/>
        <v>44437</v>
      </c>
      <c r="G9372" s="6" t="str">
        <f>IF('BCT Template'!R9371&gt;F9372,"Yes","No")</f>
        <v>No</v>
      </c>
      <c r="H9372" s="5" t="s">
        <v>178</v>
      </c>
      <c r="I9372" s="5" t="s">
        <v>179</v>
      </c>
      <c r="J9372" s="5" t="s">
        <v>35</v>
      </c>
      <c r="K9372" s="5" t="s">
        <v>180</v>
      </c>
      <c r="L9372" s="7" t="s">
        <v>164</v>
      </c>
      <c r="M9372" t="str">
        <f t="shared" si="440"/>
        <v>Yes</v>
      </c>
    </row>
    <row r="9373" spans="1:13" ht="15" thickBot="1" x14ac:dyDescent="0.4">
      <c r="A9373" s="5" t="s">
        <v>175</v>
      </c>
      <c r="B9373" s="5" t="s">
        <v>176</v>
      </c>
      <c r="C9373" s="5" t="s">
        <v>9574</v>
      </c>
      <c r="D9373" s="5">
        <f t="shared" si="439"/>
        <v>20875</v>
      </c>
      <c r="E9373" s="6">
        <v>43465</v>
      </c>
      <c r="F9373" s="6">
        <f t="shared" si="441"/>
        <v>43555</v>
      </c>
      <c r="G9373" s="6" t="str">
        <f>IF('BCT Template'!R9372&gt;F9373,"Yes","No")</f>
        <v>No</v>
      </c>
      <c r="H9373" s="5" t="s">
        <v>197</v>
      </c>
      <c r="I9373" s="5" t="s">
        <v>198</v>
      </c>
      <c r="J9373" s="5" t="s">
        <v>184</v>
      </c>
      <c r="K9373" s="5" t="s">
        <v>185</v>
      </c>
      <c r="L9373" s="7" t="s">
        <v>164</v>
      </c>
      <c r="M9373" t="str">
        <f t="shared" si="440"/>
        <v>No</v>
      </c>
    </row>
    <row r="9374" spans="1:13" ht="15" thickBot="1" x14ac:dyDescent="0.4">
      <c r="A9374" s="5" t="s">
        <v>175</v>
      </c>
      <c r="B9374" s="5" t="s">
        <v>176</v>
      </c>
      <c r="C9374" s="5" t="s">
        <v>9575</v>
      </c>
      <c r="D9374" s="5">
        <f t="shared" si="439"/>
        <v>57339</v>
      </c>
      <c r="E9374" s="6">
        <v>42855</v>
      </c>
      <c r="F9374" s="6">
        <f t="shared" si="441"/>
        <v>42945</v>
      </c>
      <c r="G9374" s="6" t="str">
        <f>IF('BCT Template'!R9373&gt;F9374,"Yes","No")</f>
        <v>No</v>
      </c>
      <c r="H9374" s="5" t="s">
        <v>189</v>
      </c>
      <c r="I9374" s="5" t="s">
        <v>190</v>
      </c>
      <c r="J9374" s="5" t="s">
        <v>184</v>
      </c>
      <c r="K9374" s="5" t="s">
        <v>185</v>
      </c>
      <c r="L9374" s="7" t="s">
        <v>164</v>
      </c>
      <c r="M9374" t="str">
        <f t="shared" si="440"/>
        <v>No</v>
      </c>
    </row>
    <row r="9375" spans="1:13" ht="15" thickBot="1" x14ac:dyDescent="0.4">
      <c r="A9375" s="5" t="s">
        <v>175</v>
      </c>
      <c r="B9375" s="5" t="s">
        <v>176</v>
      </c>
      <c r="C9375" s="5" t="s">
        <v>9576</v>
      </c>
      <c r="D9375" s="5">
        <f t="shared" si="439"/>
        <v>30000</v>
      </c>
      <c r="E9375" s="6">
        <v>44286</v>
      </c>
      <c r="F9375" s="6">
        <f t="shared" si="441"/>
        <v>44376</v>
      </c>
      <c r="G9375" s="6" t="str">
        <f>IF('BCT Template'!R9374&gt;F9375,"Yes","No")</f>
        <v>No</v>
      </c>
      <c r="H9375" s="5" t="s">
        <v>178</v>
      </c>
      <c r="I9375" s="5" t="s">
        <v>179</v>
      </c>
      <c r="J9375" s="5" t="s">
        <v>35</v>
      </c>
      <c r="K9375" s="5" t="s">
        <v>180</v>
      </c>
      <c r="L9375" s="7" t="s">
        <v>164</v>
      </c>
      <c r="M9375" t="str">
        <f t="shared" si="440"/>
        <v>Yes</v>
      </c>
    </row>
    <row r="9376" spans="1:13" ht="15" thickBot="1" x14ac:dyDescent="0.4">
      <c r="A9376" s="5" t="s">
        <v>175</v>
      </c>
      <c r="B9376" s="5" t="s">
        <v>176</v>
      </c>
      <c r="C9376" s="5" t="s">
        <v>9577</v>
      </c>
      <c r="D9376" s="5">
        <f t="shared" si="439"/>
        <v>29060</v>
      </c>
      <c r="E9376" s="6">
        <v>43555</v>
      </c>
      <c r="F9376" s="6">
        <f t="shared" si="441"/>
        <v>43645</v>
      </c>
      <c r="G9376" s="6" t="str">
        <f>IF('BCT Template'!R9375&gt;F9376,"Yes","No")</f>
        <v>No</v>
      </c>
      <c r="H9376" s="5" t="s">
        <v>178</v>
      </c>
      <c r="I9376" s="5" t="s">
        <v>179</v>
      </c>
      <c r="J9376" s="5" t="s">
        <v>35</v>
      </c>
      <c r="K9376" s="5" t="s">
        <v>180</v>
      </c>
      <c r="L9376" s="7" t="s">
        <v>164</v>
      </c>
      <c r="M9376" t="str">
        <f t="shared" si="440"/>
        <v>Yes</v>
      </c>
    </row>
    <row r="9377" spans="1:13" ht="15" thickBot="1" x14ac:dyDescent="0.4">
      <c r="A9377" s="5" t="s">
        <v>175</v>
      </c>
      <c r="B9377" s="5" t="s">
        <v>176</v>
      </c>
      <c r="C9377" s="5" t="s">
        <v>9578</v>
      </c>
      <c r="D9377" s="5">
        <f t="shared" si="439"/>
        <v>29539</v>
      </c>
      <c r="E9377" s="6">
        <v>44074</v>
      </c>
      <c r="F9377" s="6">
        <f t="shared" si="441"/>
        <v>44164</v>
      </c>
      <c r="G9377" s="6" t="str">
        <f>IF('BCT Template'!R9376&gt;F9377,"Yes","No")</f>
        <v>No</v>
      </c>
      <c r="H9377" s="5" t="s">
        <v>178</v>
      </c>
      <c r="I9377" s="5" t="s">
        <v>179</v>
      </c>
      <c r="J9377" s="5" t="s">
        <v>35</v>
      </c>
      <c r="K9377" s="5" t="s">
        <v>180</v>
      </c>
      <c r="L9377" s="7" t="s">
        <v>164</v>
      </c>
      <c r="M9377" t="str">
        <f t="shared" si="440"/>
        <v>Yes</v>
      </c>
    </row>
    <row r="9378" spans="1:13" ht="15" thickBot="1" x14ac:dyDescent="0.4">
      <c r="A9378" s="5" t="s">
        <v>175</v>
      </c>
      <c r="B9378" s="5" t="s">
        <v>176</v>
      </c>
      <c r="C9378" s="5" t="s">
        <v>9579</v>
      </c>
      <c r="D9378" s="5">
        <f t="shared" si="439"/>
        <v>77508</v>
      </c>
      <c r="E9378" s="6">
        <v>44074</v>
      </c>
      <c r="F9378" s="6">
        <f t="shared" si="441"/>
        <v>44164</v>
      </c>
      <c r="G9378" s="6" t="str">
        <f>IF('BCT Template'!R9377&gt;F9378,"Yes","No")</f>
        <v>No</v>
      </c>
      <c r="H9378" s="5" t="s">
        <v>189</v>
      </c>
      <c r="I9378" s="5" t="s">
        <v>190</v>
      </c>
      <c r="J9378" s="5" t="s">
        <v>184</v>
      </c>
      <c r="K9378" s="5" t="s">
        <v>185</v>
      </c>
      <c r="L9378" s="7" t="s">
        <v>164</v>
      </c>
      <c r="M9378" t="str">
        <f t="shared" si="440"/>
        <v>No</v>
      </c>
    </row>
    <row r="9379" spans="1:13" ht="15" thickBot="1" x14ac:dyDescent="0.4">
      <c r="A9379" s="5" t="s">
        <v>175</v>
      </c>
      <c r="B9379" s="5" t="s">
        <v>176</v>
      </c>
      <c r="C9379" s="5" t="s">
        <v>9580</v>
      </c>
      <c r="D9379" s="5">
        <f t="shared" si="439"/>
        <v>58908</v>
      </c>
      <c r="E9379" s="6">
        <v>43728</v>
      </c>
      <c r="F9379" s="6">
        <f t="shared" si="441"/>
        <v>43818</v>
      </c>
      <c r="G9379" s="6" t="str">
        <f>IF('BCT Template'!R9378&gt;F9379,"Yes","No")</f>
        <v>No</v>
      </c>
      <c r="H9379" s="5" t="s">
        <v>182</v>
      </c>
      <c r="I9379" s="5" t="s">
        <v>183</v>
      </c>
      <c r="J9379" s="5" t="s">
        <v>200</v>
      </c>
      <c r="K9379" s="5" t="s">
        <v>201</v>
      </c>
      <c r="L9379" s="7" t="s">
        <v>164</v>
      </c>
      <c r="M9379" t="str">
        <f t="shared" si="440"/>
        <v>Yes</v>
      </c>
    </row>
    <row r="9380" spans="1:13" ht="15" thickBot="1" x14ac:dyDescent="0.4">
      <c r="A9380" s="5" t="s">
        <v>175</v>
      </c>
      <c r="B9380" s="5" t="s">
        <v>176</v>
      </c>
      <c r="C9380" s="5" t="s">
        <v>9581</v>
      </c>
      <c r="D9380" s="5">
        <f t="shared" si="439"/>
        <v>79028</v>
      </c>
      <c r="E9380" s="6">
        <v>44101</v>
      </c>
      <c r="F9380" s="6">
        <f t="shared" si="441"/>
        <v>44191</v>
      </c>
      <c r="G9380" s="6" t="str">
        <f>IF('BCT Template'!R9379&gt;F9380,"Yes","No")</f>
        <v>No</v>
      </c>
      <c r="H9380" s="5" t="s">
        <v>189</v>
      </c>
      <c r="I9380" s="5" t="s">
        <v>190</v>
      </c>
      <c r="J9380" s="5" t="s">
        <v>200</v>
      </c>
      <c r="K9380" s="5" t="s">
        <v>201</v>
      </c>
      <c r="L9380" s="7" t="s">
        <v>164</v>
      </c>
      <c r="M9380" t="str">
        <f t="shared" si="440"/>
        <v>Yes</v>
      </c>
    </row>
    <row r="9381" spans="1:13" ht="15" thickBot="1" x14ac:dyDescent="0.4">
      <c r="A9381" s="5" t="s">
        <v>175</v>
      </c>
      <c r="B9381" s="5" t="s">
        <v>176</v>
      </c>
      <c r="C9381" s="5" t="s">
        <v>9582</v>
      </c>
      <c r="D9381" s="5">
        <f t="shared" si="439"/>
        <v>18315</v>
      </c>
      <c r="E9381" s="6">
        <v>44012</v>
      </c>
      <c r="F9381" s="6">
        <f t="shared" si="441"/>
        <v>44102</v>
      </c>
      <c r="G9381" s="6" t="str">
        <f>IF('BCT Template'!R9380&gt;F9381,"Yes","No")</f>
        <v>No</v>
      </c>
      <c r="H9381" s="5" t="s">
        <v>234</v>
      </c>
      <c r="I9381" s="5" t="s">
        <v>235</v>
      </c>
      <c r="J9381" s="5" t="s">
        <v>184</v>
      </c>
      <c r="K9381" s="5" t="s">
        <v>185</v>
      </c>
      <c r="L9381" s="7" t="s">
        <v>164</v>
      </c>
      <c r="M9381" t="str">
        <f t="shared" si="440"/>
        <v>No</v>
      </c>
    </row>
    <row r="9382" spans="1:13" ht="15" thickBot="1" x14ac:dyDescent="0.4">
      <c r="A9382" s="5" t="s">
        <v>175</v>
      </c>
      <c r="B9382" s="5" t="s">
        <v>176</v>
      </c>
      <c r="C9382" s="5" t="s">
        <v>9583</v>
      </c>
      <c r="D9382" s="5">
        <f t="shared" si="439"/>
        <v>59520</v>
      </c>
      <c r="E9382" s="6">
        <v>41517</v>
      </c>
      <c r="F9382" s="6">
        <f t="shared" si="441"/>
        <v>41607</v>
      </c>
      <c r="G9382" s="6" t="str">
        <f>IF('BCT Template'!R9381&gt;F9382,"Yes","No")</f>
        <v>No</v>
      </c>
      <c r="H9382" s="5" t="s">
        <v>182</v>
      </c>
      <c r="I9382" s="5" t="s">
        <v>183</v>
      </c>
      <c r="J9382" s="5" t="s">
        <v>184</v>
      </c>
      <c r="K9382" s="5" t="s">
        <v>185</v>
      </c>
      <c r="L9382" s="7" t="s">
        <v>164</v>
      </c>
      <c r="M9382" t="str">
        <f t="shared" si="440"/>
        <v>No</v>
      </c>
    </row>
    <row r="9383" spans="1:13" ht="15" thickBot="1" x14ac:dyDescent="0.4">
      <c r="A9383" s="5" t="s">
        <v>175</v>
      </c>
      <c r="B9383" s="5" t="s">
        <v>176</v>
      </c>
      <c r="C9383" s="5" t="s">
        <v>9584</v>
      </c>
      <c r="D9383" s="5">
        <f t="shared" si="439"/>
        <v>29851</v>
      </c>
      <c r="E9383" s="6">
        <v>44286</v>
      </c>
      <c r="F9383" s="6">
        <f t="shared" si="441"/>
        <v>44376</v>
      </c>
      <c r="G9383" s="6" t="str">
        <f>IF('BCT Template'!R9382&gt;F9383,"Yes","No")</f>
        <v>No</v>
      </c>
      <c r="H9383" s="5" t="s">
        <v>178</v>
      </c>
      <c r="I9383" s="5" t="s">
        <v>179</v>
      </c>
      <c r="J9383" s="5" t="s">
        <v>35</v>
      </c>
      <c r="K9383" s="5" t="s">
        <v>180</v>
      </c>
      <c r="L9383" s="7" t="s">
        <v>164</v>
      </c>
      <c r="M9383" t="str">
        <f t="shared" si="440"/>
        <v>Yes</v>
      </c>
    </row>
    <row r="9384" spans="1:13" ht="15" thickBot="1" x14ac:dyDescent="0.4">
      <c r="A9384" s="5" t="s">
        <v>175</v>
      </c>
      <c r="B9384" s="5" t="s">
        <v>176</v>
      </c>
      <c r="C9384" s="5" t="s">
        <v>9585</v>
      </c>
      <c r="D9384" s="5">
        <f t="shared" si="439"/>
        <v>22338</v>
      </c>
      <c r="E9384" s="6">
        <v>43936</v>
      </c>
      <c r="F9384" s="6">
        <f t="shared" si="441"/>
        <v>44026</v>
      </c>
      <c r="G9384" s="6" t="str">
        <f>IF('BCT Template'!R9383&gt;F9384,"Yes","No")</f>
        <v>No</v>
      </c>
      <c r="H9384" s="5" t="s">
        <v>178</v>
      </c>
      <c r="I9384" s="5" t="s">
        <v>179</v>
      </c>
      <c r="J9384" s="5" t="s">
        <v>35</v>
      </c>
      <c r="K9384" s="5" t="s">
        <v>180</v>
      </c>
      <c r="L9384" s="7" t="s">
        <v>164</v>
      </c>
      <c r="M9384" t="str">
        <f t="shared" si="440"/>
        <v>Yes</v>
      </c>
    </row>
    <row r="9385" spans="1:13" ht="15" thickBot="1" x14ac:dyDescent="0.4">
      <c r="A9385" s="5" t="s">
        <v>175</v>
      </c>
      <c r="B9385" s="5" t="s">
        <v>176</v>
      </c>
      <c r="C9385" s="5" t="s">
        <v>9586</v>
      </c>
      <c r="D9385" s="5">
        <f t="shared" si="439"/>
        <v>57069</v>
      </c>
      <c r="E9385" s="6">
        <v>42521</v>
      </c>
      <c r="F9385" s="6">
        <f t="shared" si="441"/>
        <v>42611</v>
      </c>
      <c r="G9385" s="6" t="str">
        <f>IF('BCT Template'!R9384&gt;F9385,"Yes","No")</f>
        <v>No</v>
      </c>
      <c r="H9385" s="5" t="s">
        <v>189</v>
      </c>
      <c r="I9385" s="5" t="s">
        <v>190</v>
      </c>
      <c r="J9385" s="5" t="s">
        <v>184</v>
      </c>
      <c r="K9385" s="5" t="s">
        <v>185</v>
      </c>
      <c r="L9385" s="7" t="s">
        <v>164</v>
      </c>
      <c r="M9385" t="str">
        <f t="shared" si="440"/>
        <v>No</v>
      </c>
    </row>
    <row r="9386" spans="1:13" ht="15" thickBot="1" x14ac:dyDescent="0.4">
      <c r="A9386" s="5" t="s">
        <v>175</v>
      </c>
      <c r="B9386" s="5" t="s">
        <v>176</v>
      </c>
      <c r="C9386" s="5" t="s">
        <v>9587</v>
      </c>
      <c r="D9386" s="5">
        <f t="shared" si="439"/>
        <v>79217</v>
      </c>
      <c r="E9386" s="6">
        <v>42390</v>
      </c>
      <c r="F9386" s="6">
        <f t="shared" si="441"/>
        <v>42480</v>
      </c>
      <c r="G9386" s="6" t="str">
        <f>IF('BCT Template'!R9385&gt;F9386,"Yes","No")</f>
        <v>No</v>
      </c>
      <c r="H9386" s="5" t="s">
        <v>189</v>
      </c>
      <c r="I9386" s="5" t="s">
        <v>190</v>
      </c>
      <c r="J9386" s="5" t="s">
        <v>200</v>
      </c>
      <c r="K9386" s="5" t="s">
        <v>201</v>
      </c>
      <c r="L9386" s="7" t="s">
        <v>164</v>
      </c>
      <c r="M9386" t="str">
        <f t="shared" si="440"/>
        <v>Yes</v>
      </c>
    </row>
    <row r="9387" spans="1:13" ht="15" thickBot="1" x14ac:dyDescent="0.4">
      <c r="A9387" s="5" t="s">
        <v>175</v>
      </c>
      <c r="B9387" s="5" t="s">
        <v>176</v>
      </c>
      <c r="C9387" s="5" t="s">
        <v>9588</v>
      </c>
      <c r="D9387" s="5">
        <f t="shared" si="439"/>
        <v>57456</v>
      </c>
      <c r="E9387" s="6">
        <v>43114</v>
      </c>
      <c r="F9387" s="6">
        <f t="shared" si="441"/>
        <v>43204</v>
      </c>
      <c r="G9387" s="6" t="str">
        <f>IF('BCT Template'!R9386&gt;F9387,"Yes","No")</f>
        <v>No</v>
      </c>
      <c r="H9387" s="5" t="s">
        <v>189</v>
      </c>
      <c r="I9387" s="5" t="s">
        <v>190</v>
      </c>
      <c r="J9387" s="5" t="s">
        <v>184</v>
      </c>
      <c r="K9387" s="5" t="s">
        <v>185</v>
      </c>
      <c r="L9387" s="7" t="s">
        <v>164</v>
      </c>
      <c r="M9387" t="str">
        <f t="shared" si="440"/>
        <v>No</v>
      </c>
    </row>
    <row r="9388" spans="1:13" ht="15" thickBot="1" x14ac:dyDescent="0.4">
      <c r="A9388" s="5" t="s">
        <v>175</v>
      </c>
      <c r="B9388" s="5" t="s">
        <v>176</v>
      </c>
      <c r="C9388" s="5" t="s">
        <v>9589</v>
      </c>
      <c r="D9388" s="5">
        <f t="shared" si="439"/>
        <v>58300</v>
      </c>
      <c r="E9388" s="6">
        <v>41790</v>
      </c>
      <c r="F9388" s="6">
        <f t="shared" si="441"/>
        <v>41880</v>
      </c>
      <c r="G9388" s="6" t="str">
        <f>IF('BCT Template'!R9387&gt;F9388,"Yes","No")</f>
        <v>No</v>
      </c>
      <c r="H9388" s="5" t="s">
        <v>182</v>
      </c>
      <c r="I9388" s="5" t="s">
        <v>183</v>
      </c>
      <c r="J9388" s="5" t="s">
        <v>200</v>
      </c>
      <c r="K9388" s="5" t="s">
        <v>201</v>
      </c>
      <c r="L9388" s="7" t="s">
        <v>164</v>
      </c>
      <c r="M9388" t="str">
        <f t="shared" si="440"/>
        <v>Yes</v>
      </c>
    </row>
    <row r="9389" spans="1:13" ht="15" thickBot="1" x14ac:dyDescent="0.4">
      <c r="A9389" s="5" t="s">
        <v>175</v>
      </c>
      <c r="B9389" s="5" t="s">
        <v>176</v>
      </c>
      <c r="C9389" s="5" t="s">
        <v>9590</v>
      </c>
      <c r="D9389" s="5">
        <f t="shared" si="439"/>
        <v>58153</v>
      </c>
      <c r="E9389" s="6">
        <v>44165</v>
      </c>
      <c r="F9389" s="6">
        <f t="shared" si="441"/>
        <v>44255</v>
      </c>
      <c r="G9389" s="6" t="str">
        <f>IF('BCT Template'!R9388&gt;F9389,"Yes","No")</f>
        <v>No</v>
      </c>
      <c r="H9389" s="5" t="s">
        <v>182</v>
      </c>
      <c r="I9389" s="5" t="s">
        <v>183</v>
      </c>
      <c r="J9389" s="5" t="s">
        <v>184</v>
      </c>
      <c r="K9389" s="5" t="s">
        <v>185</v>
      </c>
      <c r="L9389" s="7" t="s">
        <v>164</v>
      </c>
      <c r="M9389" t="str">
        <f t="shared" si="440"/>
        <v>No</v>
      </c>
    </row>
    <row r="9390" spans="1:13" ht="15" thickBot="1" x14ac:dyDescent="0.4">
      <c r="A9390" s="5" t="s">
        <v>175</v>
      </c>
      <c r="B9390" s="5" t="s">
        <v>176</v>
      </c>
      <c r="C9390" s="5" t="s">
        <v>9591</v>
      </c>
      <c r="D9390" s="5">
        <f t="shared" si="439"/>
        <v>31088</v>
      </c>
      <c r="E9390" s="6">
        <v>43708</v>
      </c>
      <c r="F9390" s="6">
        <f t="shared" si="441"/>
        <v>43798</v>
      </c>
      <c r="G9390" s="6" t="str">
        <f>IF('BCT Template'!R9389&gt;F9390,"Yes","No")</f>
        <v>No</v>
      </c>
      <c r="H9390" s="5" t="s">
        <v>178</v>
      </c>
      <c r="I9390" s="5" t="s">
        <v>179</v>
      </c>
      <c r="J9390" s="5" t="s">
        <v>35</v>
      </c>
      <c r="K9390" s="5" t="s">
        <v>180</v>
      </c>
      <c r="L9390" s="7" t="s">
        <v>164</v>
      </c>
      <c r="M9390" t="str">
        <f t="shared" si="440"/>
        <v>Yes</v>
      </c>
    </row>
    <row r="9391" spans="1:13" ht="15" thickBot="1" x14ac:dyDescent="0.4">
      <c r="A9391" s="5" t="s">
        <v>175</v>
      </c>
      <c r="B9391" s="5" t="s">
        <v>176</v>
      </c>
      <c r="C9391" s="5" t="s">
        <v>9592</v>
      </c>
      <c r="D9391" s="5">
        <f t="shared" si="439"/>
        <v>81977</v>
      </c>
      <c r="E9391" s="6">
        <v>43434</v>
      </c>
      <c r="F9391" s="6">
        <f t="shared" si="441"/>
        <v>43524</v>
      </c>
      <c r="G9391" s="6" t="str">
        <f>IF('BCT Template'!R9390&gt;F9391,"Yes","No")</f>
        <v>No</v>
      </c>
      <c r="H9391" s="5" t="s">
        <v>182</v>
      </c>
      <c r="I9391" s="5" t="s">
        <v>183</v>
      </c>
      <c r="J9391" s="5" t="s">
        <v>200</v>
      </c>
      <c r="K9391" s="5" t="s">
        <v>201</v>
      </c>
      <c r="L9391" s="7" t="s">
        <v>164</v>
      </c>
      <c r="M9391" t="str">
        <f t="shared" si="440"/>
        <v>Yes</v>
      </c>
    </row>
    <row r="9392" spans="1:13" ht="15" thickBot="1" x14ac:dyDescent="0.4">
      <c r="A9392" s="5" t="s">
        <v>175</v>
      </c>
      <c r="B9392" s="5" t="s">
        <v>176</v>
      </c>
      <c r="C9392" s="5" t="s">
        <v>9593</v>
      </c>
      <c r="D9392" s="5">
        <f t="shared" si="439"/>
        <v>22127</v>
      </c>
      <c r="E9392" s="6">
        <v>41486</v>
      </c>
      <c r="F9392" s="6">
        <f t="shared" si="441"/>
        <v>41576</v>
      </c>
      <c r="G9392" s="6" t="str">
        <f>IF('BCT Template'!R9391&gt;F9392,"Yes","No")</f>
        <v>No</v>
      </c>
      <c r="H9392" s="5" t="s">
        <v>178</v>
      </c>
      <c r="I9392" s="5" t="s">
        <v>179</v>
      </c>
      <c r="J9392" s="5" t="s">
        <v>35</v>
      </c>
      <c r="K9392" s="5" t="s">
        <v>180</v>
      </c>
      <c r="L9392" s="7" t="s">
        <v>164</v>
      </c>
      <c r="M9392" t="str">
        <f t="shared" si="440"/>
        <v>Yes</v>
      </c>
    </row>
    <row r="9393" spans="1:13" ht="15" thickBot="1" x14ac:dyDescent="0.4">
      <c r="A9393" s="5" t="s">
        <v>175</v>
      </c>
      <c r="B9393" s="5" t="s">
        <v>176</v>
      </c>
      <c r="C9393" s="5" t="s">
        <v>9594</v>
      </c>
      <c r="D9393" s="5">
        <f t="shared" si="439"/>
        <v>30708</v>
      </c>
      <c r="E9393" s="6">
        <v>41181</v>
      </c>
      <c r="F9393" s="6">
        <f t="shared" si="441"/>
        <v>41271</v>
      </c>
      <c r="G9393" s="6" t="str">
        <f>IF('BCT Template'!R9392&gt;F9393,"Yes","No")</f>
        <v>No</v>
      </c>
      <c r="H9393" s="5" t="s">
        <v>178</v>
      </c>
      <c r="I9393" s="5" t="s">
        <v>179</v>
      </c>
      <c r="J9393" s="5" t="s">
        <v>35</v>
      </c>
      <c r="K9393" s="5" t="s">
        <v>180</v>
      </c>
      <c r="L9393" s="7" t="s">
        <v>164</v>
      </c>
      <c r="M9393" t="str">
        <f t="shared" si="440"/>
        <v>Yes</v>
      </c>
    </row>
    <row r="9394" spans="1:13" ht="15" thickBot="1" x14ac:dyDescent="0.4">
      <c r="A9394" s="5" t="s">
        <v>175</v>
      </c>
      <c r="B9394" s="5" t="s">
        <v>176</v>
      </c>
      <c r="C9394" s="5" t="s">
        <v>9595</v>
      </c>
      <c r="D9394" s="5">
        <f t="shared" si="439"/>
        <v>21347</v>
      </c>
      <c r="E9394" s="6">
        <v>43799</v>
      </c>
      <c r="F9394" s="6">
        <f t="shared" si="441"/>
        <v>43889</v>
      </c>
      <c r="G9394" s="6" t="str">
        <f>IF('BCT Template'!R9393&gt;F9394,"Yes","No")</f>
        <v>No</v>
      </c>
      <c r="H9394" s="5" t="s">
        <v>178</v>
      </c>
      <c r="I9394" s="5" t="s">
        <v>179</v>
      </c>
      <c r="J9394" s="5" t="s">
        <v>35</v>
      </c>
      <c r="K9394" s="5" t="s">
        <v>180</v>
      </c>
      <c r="L9394" s="7" t="s">
        <v>164</v>
      </c>
      <c r="M9394" t="str">
        <f t="shared" si="440"/>
        <v>Yes</v>
      </c>
    </row>
    <row r="9395" spans="1:13" ht="15" thickBot="1" x14ac:dyDescent="0.4">
      <c r="A9395" s="5" t="s">
        <v>175</v>
      </c>
      <c r="B9395" s="5" t="s">
        <v>176</v>
      </c>
      <c r="C9395" s="5" t="s">
        <v>9596</v>
      </c>
      <c r="D9395" s="5">
        <f t="shared" si="439"/>
        <v>31192</v>
      </c>
      <c r="E9395" s="6">
        <v>43312</v>
      </c>
      <c r="F9395" s="6">
        <f t="shared" si="441"/>
        <v>43402</v>
      </c>
      <c r="G9395" s="6" t="str">
        <f>IF('BCT Template'!R9394&gt;F9395,"Yes","No")</f>
        <v>No</v>
      </c>
      <c r="H9395" s="5" t="s">
        <v>178</v>
      </c>
      <c r="I9395" s="5" t="s">
        <v>179</v>
      </c>
      <c r="J9395" s="5" t="s">
        <v>35</v>
      </c>
      <c r="K9395" s="5" t="s">
        <v>180</v>
      </c>
      <c r="L9395" s="7" t="s">
        <v>164</v>
      </c>
      <c r="M9395" t="str">
        <f t="shared" si="440"/>
        <v>Yes</v>
      </c>
    </row>
    <row r="9396" spans="1:13" ht="15" thickBot="1" x14ac:dyDescent="0.4">
      <c r="A9396" s="5" t="s">
        <v>175</v>
      </c>
      <c r="B9396" s="5" t="s">
        <v>176</v>
      </c>
      <c r="C9396" s="5" t="s">
        <v>9597</v>
      </c>
      <c r="D9396" s="5">
        <f t="shared" si="439"/>
        <v>79487</v>
      </c>
      <c r="E9396" s="6">
        <v>43099</v>
      </c>
      <c r="F9396" s="6">
        <f t="shared" si="441"/>
        <v>43189</v>
      </c>
      <c r="G9396" s="6" t="str">
        <f>IF('BCT Template'!R9395&gt;F9396,"Yes","No")</f>
        <v>No</v>
      </c>
      <c r="H9396" s="5" t="s">
        <v>189</v>
      </c>
      <c r="I9396" s="5" t="s">
        <v>190</v>
      </c>
      <c r="J9396" s="5" t="s">
        <v>200</v>
      </c>
      <c r="K9396" s="5" t="s">
        <v>201</v>
      </c>
      <c r="L9396" s="7" t="s">
        <v>164</v>
      </c>
      <c r="M9396" t="str">
        <f t="shared" si="440"/>
        <v>Yes</v>
      </c>
    </row>
    <row r="9397" spans="1:13" ht="15" thickBot="1" x14ac:dyDescent="0.4">
      <c r="A9397" s="5" t="s">
        <v>175</v>
      </c>
      <c r="B9397" s="5" t="s">
        <v>176</v>
      </c>
      <c r="C9397" s="5" t="s">
        <v>9598</v>
      </c>
      <c r="D9397" s="5">
        <f t="shared" si="439"/>
        <v>57529</v>
      </c>
      <c r="E9397" s="6">
        <v>41517</v>
      </c>
      <c r="F9397" s="6">
        <f t="shared" si="441"/>
        <v>41607</v>
      </c>
      <c r="G9397" s="6" t="str">
        <f>IF('BCT Template'!R9396&gt;F9397,"Yes","No")</f>
        <v>No</v>
      </c>
      <c r="H9397" s="5" t="s">
        <v>189</v>
      </c>
      <c r="I9397" s="5" t="s">
        <v>190</v>
      </c>
      <c r="J9397" s="5" t="s">
        <v>200</v>
      </c>
      <c r="K9397" s="5" t="s">
        <v>201</v>
      </c>
      <c r="L9397" s="7" t="s">
        <v>164</v>
      </c>
      <c r="M9397" t="str">
        <f t="shared" si="440"/>
        <v>Yes</v>
      </c>
    </row>
    <row r="9398" spans="1:13" ht="15" thickBot="1" x14ac:dyDescent="0.4">
      <c r="A9398" s="5" t="s">
        <v>175</v>
      </c>
      <c r="B9398" s="5" t="s">
        <v>176</v>
      </c>
      <c r="C9398" s="5" t="s">
        <v>9599</v>
      </c>
      <c r="D9398" s="5">
        <f t="shared" si="439"/>
        <v>81516</v>
      </c>
      <c r="E9398" s="6">
        <v>43830</v>
      </c>
      <c r="F9398" s="6">
        <f t="shared" si="441"/>
        <v>43920</v>
      </c>
      <c r="G9398" s="6" t="str">
        <f>IF('BCT Template'!R9397&gt;F9398,"Yes","No")</f>
        <v>No</v>
      </c>
      <c r="H9398" s="5" t="s">
        <v>182</v>
      </c>
      <c r="I9398" s="5" t="s">
        <v>183</v>
      </c>
      <c r="J9398" s="5" t="s">
        <v>184</v>
      </c>
      <c r="K9398" s="5" t="s">
        <v>185</v>
      </c>
      <c r="L9398" s="7" t="s">
        <v>164</v>
      </c>
      <c r="M9398" t="str">
        <f t="shared" si="440"/>
        <v>No</v>
      </c>
    </row>
    <row r="9399" spans="1:13" ht="15" thickBot="1" x14ac:dyDescent="0.4">
      <c r="A9399" s="5" t="s">
        <v>175</v>
      </c>
      <c r="B9399" s="5" t="s">
        <v>176</v>
      </c>
      <c r="C9399" s="5" t="s">
        <v>9600</v>
      </c>
      <c r="D9399" s="5">
        <f t="shared" si="439"/>
        <v>22102</v>
      </c>
      <c r="E9399" s="6">
        <v>41152</v>
      </c>
      <c r="F9399" s="6">
        <f t="shared" si="441"/>
        <v>41242</v>
      </c>
      <c r="G9399" s="6" t="str">
        <f>IF('BCT Template'!R9398&gt;F9399,"Yes","No")</f>
        <v>No</v>
      </c>
      <c r="H9399" s="5" t="s">
        <v>178</v>
      </c>
      <c r="I9399" s="5" t="s">
        <v>179</v>
      </c>
      <c r="J9399" s="5" t="s">
        <v>35</v>
      </c>
      <c r="K9399" s="5" t="s">
        <v>180</v>
      </c>
      <c r="L9399" s="7" t="s">
        <v>164</v>
      </c>
      <c r="M9399" t="str">
        <f t="shared" si="440"/>
        <v>Yes</v>
      </c>
    </row>
    <row r="9400" spans="1:13" ht="15" thickBot="1" x14ac:dyDescent="0.4">
      <c r="A9400" s="5" t="s">
        <v>175</v>
      </c>
      <c r="B9400" s="5" t="s">
        <v>176</v>
      </c>
      <c r="C9400" s="5" t="s">
        <v>9601</v>
      </c>
      <c r="D9400" s="5">
        <f t="shared" si="439"/>
        <v>77958</v>
      </c>
      <c r="E9400" s="6">
        <v>43312</v>
      </c>
      <c r="F9400" s="6">
        <f t="shared" si="441"/>
        <v>43402</v>
      </c>
      <c r="G9400" s="6" t="str">
        <f>IF('BCT Template'!R9399&gt;F9400,"Yes","No")</f>
        <v>No</v>
      </c>
      <c r="H9400" s="5" t="s">
        <v>189</v>
      </c>
      <c r="I9400" s="5" t="s">
        <v>190</v>
      </c>
      <c r="J9400" s="5" t="s">
        <v>184</v>
      </c>
      <c r="K9400" s="5" t="s">
        <v>185</v>
      </c>
      <c r="L9400" s="7" t="s">
        <v>164</v>
      </c>
      <c r="M9400" t="str">
        <f t="shared" si="440"/>
        <v>No</v>
      </c>
    </row>
    <row r="9401" spans="1:13" ht="15" thickBot="1" x14ac:dyDescent="0.4">
      <c r="A9401" s="5" t="s">
        <v>175</v>
      </c>
      <c r="B9401" s="5" t="s">
        <v>176</v>
      </c>
      <c r="C9401" s="5" t="s">
        <v>9602</v>
      </c>
      <c r="D9401" s="5">
        <f t="shared" si="439"/>
        <v>58962</v>
      </c>
      <c r="E9401" s="6">
        <v>42947</v>
      </c>
      <c r="F9401" s="6">
        <f t="shared" si="441"/>
        <v>43037</v>
      </c>
      <c r="G9401" s="6" t="str">
        <f>IF('BCT Template'!R9400&gt;F9401,"Yes","No")</f>
        <v>No</v>
      </c>
      <c r="H9401" s="5" t="s">
        <v>182</v>
      </c>
      <c r="I9401" s="5" t="s">
        <v>183</v>
      </c>
      <c r="J9401" s="5" t="s">
        <v>200</v>
      </c>
      <c r="K9401" s="5" t="s">
        <v>201</v>
      </c>
      <c r="L9401" s="7" t="s">
        <v>164</v>
      </c>
      <c r="M9401" t="str">
        <f t="shared" si="440"/>
        <v>Yes</v>
      </c>
    </row>
    <row r="9402" spans="1:13" ht="15" thickBot="1" x14ac:dyDescent="0.4">
      <c r="A9402" s="5" t="s">
        <v>175</v>
      </c>
      <c r="B9402" s="5" t="s">
        <v>176</v>
      </c>
      <c r="C9402" s="5" t="s">
        <v>9603</v>
      </c>
      <c r="D9402" s="5">
        <f t="shared" si="439"/>
        <v>79622</v>
      </c>
      <c r="E9402" s="6">
        <v>44012</v>
      </c>
      <c r="F9402" s="6">
        <f t="shared" si="441"/>
        <v>44102</v>
      </c>
      <c r="G9402" s="6" t="str">
        <f>IF('BCT Template'!R9401&gt;F9402,"Yes","No")</f>
        <v>No</v>
      </c>
      <c r="H9402" s="5" t="s">
        <v>182</v>
      </c>
      <c r="I9402" s="5" t="s">
        <v>183</v>
      </c>
      <c r="J9402" s="5" t="s">
        <v>200</v>
      </c>
      <c r="K9402" s="5" t="s">
        <v>201</v>
      </c>
      <c r="L9402" s="7" t="s">
        <v>164</v>
      </c>
      <c r="M9402" t="str">
        <f t="shared" si="440"/>
        <v>Yes</v>
      </c>
    </row>
    <row r="9403" spans="1:13" ht="15" thickBot="1" x14ac:dyDescent="0.4">
      <c r="A9403" s="5" t="s">
        <v>175</v>
      </c>
      <c r="B9403" s="5" t="s">
        <v>176</v>
      </c>
      <c r="C9403" s="5" t="s">
        <v>9604</v>
      </c>
      <c r="D9403" s="5">
        <f t="shared" si="439"/>
        <v>58584</v>
      </c>
      <c r="E9403" s="6">
        <v>44196</v>
      </c>
      <c r="F9403" s="6">
        <f t="shared" si="441"/>
        <v>44286</v>
      </c>
      <c r="G9403" s="6" t="str">
        <f>IF('BCT Template'!R9402&gt;F9403,"Yes","No")</f>
        <v>No</v>
      </c>
      <c r="H9403" s="5" t="s">
        <v>182</v>
      </c>
      <c r="I9403" s="5" t="s">
        <v>183</v>
      </c>
      <c r="J9403" s="5" t="s">
        <v>184</v>
      </c>
      <c r="K9403" s="5" t="s">
        <v>185</v>
      </c>
      <c r="L9403" s="7" t="s">
        <v>164</v>
      </c>
      <c r="M9403" t="str">
        <f t="shared" si="440"/>
        <v>No</v>
      </c>
    </row>
    <row r="9404" spans="1:13" ht="15" thickBot="1" x14ac:dyDescent="0.4">
      <c r="A9404" s="5" t="s">
        <v>175</v>
      </c>
      <c r="B9404" s="5" t="s">
        <v>176</v>
      </c>
      <c r="C9404" s="5" t="s">
        <v>9605</v>
      </c>
      <c r="D9404" s="5">
        <f t="shared" si="439"/>
        <v>29760</v>
      </c>
      <c r="E9404" s="6">
        <v>44286</v>
      </c>
      <c r="F9404" s="6">
        <f t="shared" si="441"/>
        <v>44376</v>
      </c>
      <c r="G9404" s="6" t="str">
        <f>IF('BCT Template'!R9403&gt;F9404,"Yes","No")</f>
        <v>No</v>
      </c>
      <c r="H9404" s="5" t="s">
        <v>178</v>
      </c>
      <c r="I9404" s="5" t="s">
        <v>179</v>
      </c>
      <c r="J9404" s="5" t="s">
        <v>35</v>
      </c>
      <c r="K9404" s="5" t="s">
        <v>180</v>
      </c>
      <c r="L9404" s="7" t="s">
        <v>164</v>
      </c>
      <c r="M9404" t="str">
        <f t="shared" si="440"/>
        <v>Yes</v>
      </c>
    </row>
    <row r="9405" spans="1:13" ht="15" thickBot="1" x14ac:dyDescent="0.4">
      <c r="A9405" s="5" t="s">
        <v>175</v>
      </c>
      <c r="B9405" s="5" t="s">
        <v>176</v>
      </c>
      <c r="C9405" s="5" t="s">
        <v>9606</v>
      </c>
      <c r="D9405" s="5">
        <f t="shared" si="439"/>
        <v>77726</v>
      </c>
      <c r="E9405" s="6">
        <v>42490</v>
      </c>
      <c r="F9405" s="6">
        <f t="shared" si="441"/>
        <v>42580</v>
      </c>
      <c r="G9405" s="6" t="str">
        <f>IF('BCT Template'!R9404&gt;F9405,"Yes","No")</f>
        <v>No</v>
      </c>
      <c r="H9405" s="5" t="s">
        <v>189</v>
      </c>
      <c r="I9405" s="5" t="s">
        <v>190</v>
      </c>
      <c r="J9405" s="5" t="s">
        <v>184</v>
      </c>
      <c r="K9405" s="5" t="s">
        <v>185</v>
      </c>
      <c r="L9405" s="7" t="s">
        <v>164</v>
      </c>
      <c r="M9405" t="str">
        <f t="shared" si="440"/>
        <v>No</v>
      </c>
    </row>
    <row r="9406" spans="1:13" ht="15" thickBot="1" x14ac:dyDescent="0.4">
      <c r="A9406" s="5" t="s">
        <v>175</v>
      </c>
      <c r="B9406" s="5" t="s">
        <v>176</v>
      </c>
      <c r="C9406" s="5" t="s">
        <v>9607</v>
      </c>
      <c r="D9406" s="5">
        <f t="shared" si="439"/>
        <v>77013</v>
      </c>
      <c r="E9406" s="6">
        <v>43220</v>
      </c>
      <c r="F9406" s="6">
        <f t="shared" si="441"/>
        <v>43310</v>
      </c>
      <c r="G9406" s="6" t="str">
        <f>IF('BCT Template'!R9405&gt;F9406,"Yes","No")</f>
        <v>No</v>
      </c>
      <c r="H9406" s="5" t="s">
        <v>197</v>
      </c>
      <c r="I9406" s="5" t="s">
        <v>198</v>
      </c>
      <c r="J9406" s="5" t="s">
        <v>184</v>
      </c>
      <c r="K9406" s="5" t="s">
        <v>185</v>
      </c>
      <c r="L9406" s="7" t="s">
        <v>164</v>
      </c>
      <c r="M9406" t="str">
        <f t="shared" si="440"/>
        <v>No</v>
      </c>
    </row>
    <row r="9407" spans="1:13" ht="15" thickBot="1" x14ac:dyDescent="0.4">
      <c r="A9407" s="5" t="s">
        <v>175</v>
      </c>
      <c r="B9407" s="5" t="s">
        <v>176</v>
      </c>
      <c r="C9407" s="5" t="s">
        <v>9608</v>
      </c>
      <c r="D9407" s="5">
        <f t="shared" si="439"/>
        <v>27009</v>
      </c>
      <c r="E9407" s="6">
        <v>44086</v>
      </c>
      <c r="F9407" s="6">
        <f t="shared" si="441"/>
        <v>44176</v>
      </c>
      <c r="G9407" s="6" t="str">
        <f>IF('BCT Template'!R9406&gt;F9407,"Yes","No")</f>
        <v>No</v>
      </c>
      <c r="H9407" s="5" t="s">
        <v>240</v>
      </c>
      <c r="I9407" s="5" t="s">
        <v>241</v>
      </c>
      <c r="J9407" s="5" t="s">
        <v>35</v>
      </c>
      <c r="K9407" s="5" t="s">
        <v>180</v>
      </c>
      <c r="L9407" s="7" t="s">
        <v>164</v>
      </c>
      <c r="M9407" t="str">
        <f t="shared" si="440"/>
        <v>Yes</v>
      </c>
    </row>
    <row r="9408" spans="1:13" ht="15" thickBot="1" x14ac:dyDescent="0.4">
      <c r="A9408" s="5" t="s">
        <v>175</v>
      </c>
      <c r="B9408" s="5" t="s">
        <v>176</v>
      </c>
      <c r="C9408" s="5" t="s">
        <v>9609</v>
      </c>
      <c r="D9408" s="5">
        <f t="shared" si="439"/>
        <v>84930</v>
      </c>
      <c r="E9408" s="6">
        <v>43616</v>
      </c>
      <c r="F9408" s="6">
        <f t="shared" si="441"/>
        <v>43706</v>
      </c>
      <c r="G9408" s="6" t="str">
        <f>IF('BCT Template'!R9407&gt;F9408,"Yes","No")</f>
        <v>No</v>
      </c>
      <c r="H9408" s="5" t="s">
        <v>210</v>
      </c>
      <c r="I9408" s="5" t="s">
        <v>211</v>
      </c>
      <c r="J9408" s="5" t="s">
        <v>184</v>
      </c>
      <c r="K9408" s="5" t="s">
        <v>185</v>
      </c>
      <c r="L9408" s="7" t="s">
        <v>164</v>
      </c>
      <c r="M9408" t="str">
        <f t="shared" si="440"/>
        <v>No</v>
      </c>
    </row>
    <row r="9409" spans="1:13" ht="15" thickBot="1" x14ac:dyDescent="0.4">
      <c r="A9409" s="5" t="s">
        <v>175</v>
      </c>
      <c r="B9409" s="5" t="s">
        <v>176</v>
      </c>
      <c r="C9409" s="5" t="s">
        <v>9610</v>
      </c>
      <c r="D9409" s="5">
        <f t="shared" si="439"/>
        <v>81777</v>
      </c>
      <c r="E9409" s="6">
        <v>43708</v>
      </c>
      <c r="F9409" s="6">
        <f t="shared" si="441"/>
        <v>43798</v>
      </c>
      <c r="G9409" s="6" t="str">
        <f>IF('BCT Template'!R9408&gt;F9409,"Yes","No")</f>
        <v>No</v>
      </c>
      <c r="H9409" s="5" t="s">
        <v>182</v>
      </c>
      <c r="I9409" s="5" t="s">
        <v>183</v>
      </c>
      <c r="J9409" s="5" t="s">
        <v>184</v>
      </c>
      <c r="K9409" s="5" t="s">
        <v>185</v>
      </c>
      <c r="L9409" s="7" t="s">
        <v>164</v>
      </c>
      <c r="M9409" t="str">
        <f t="shared" si="440"/>
        <v>No</v>
      </c>
    </row>
    <row r="9410" spans="1:13" ht="15" thickBot="1" x14ac:dyDescent="0.4">
      <c r="A9410" s="5" t="s">
        <v>175</v>
      </c>
      <c r="B9410" s="5" t="s">
        <v>176</v>
      </c>
      <c r="C9410" s="5" t="s">
        <v>9611</v>
      </c>
      <c r="D9410" s="5">
        <f t="shared" si="439"/>
        <v>31224</v>
      </c>
      <c r="E9410" s="6">
        <v>43769</v>
      </c>
      <c r="F9410" s="6">
        <f t="shared" si="441"/>
        <v>43859</v>
      </c>
      <c r="G9410" s="6" t="str">
        <f>IF('BCT Template'!R9409&gt;F9410,"Yes","No")</f>
        <v>No</v>
      </c>
      <c r="H9410" s="5" t="s">
        <v>178</v>
      </c>
      <c r="I9410" s="5" t="s">
        <v>179</v>
      </c>
      <c r="J9410" s="5" t="s">
        <v>35</v>
      </c>
      <c r="K9410" s="5" t="s">
        <v>180</v>
      </c>
      <c r="L9410" s="7" t="s">
        <v>164</v>
      </c>
      <c r="M9410" t="str">
        <f t="shared" si="440"/>
        <v>Yes</v>
      </c>
    </row>
    <row r="9411" spans="1:13" ht="15" thickBot="1" x14ac:dyDescent="0.4">
      <c r="A9411" s="5" t="s">
        <v>175</v>
      </c>
      <c r="B9411" s="5" t="s">
        <v>176</v>
      </c>
      <c r="C9411" s="5" t="s">
        <v>9612</v>
      </c>
      <c r="D9411" s="5">
        <f t="shared" ref="D9411:D9474" si="442">C9411*1</f>
        <v>59214</v>
      </c>
      <c r="E9411" s="6">
        <v>44074</v>
      </c>
      <c r="F9411" s="6">
        <f t="shared" si="441"/>
        <v>44164</v>
      </c>
      <c r="G9411" s="6" t="str">
        <f>IF('BCT Template'!R9410&gt;F9411,"Yes","No")</f>
        <v>No</v>
      </c>
      <c r="H9411" s="5" t="s">
        <v>182</v>
      </c>
      <c r="I9411" s="5" t="s">
        <v>183</v>
      </c>
      <c r="J9411" s="5" t="s">
        <v>184</v>
      </c>
      <c r="K9411" s="5" t="s">
        <v>185</v>
      </c>
      <c r="L9411" s="7" t="s">
        <v>164</v>
      </c>
      <c r="M9411" t="str">
        <f t="shared" ref="M9411:M9474" si="443">IF(J9411=" ","Yes",IF(J9411="3","Yes","No"))</f>
        <v>No</v>
      </c>
    </row>
    <row r="9412" spans="1:13" ht="15" thickBot="1" x14ac:dyDescent="0.4">
      <c r="A9412" s="5" t="s">
        <v>175</v>
      </c>
      <c r="B9412" s="5" t="s">
        <v>176</v>
      </c>
      <c r="C9412" s="5" t="s">
        <v>9613</v>
      </c>
      <c r="D9412" s="5">
        <f t="shared" si="442"/>
        <v>57132</v>
      </c>
      <c r="E9412" s="6">
        <v>43345</v>
      </c>
      <c r="F9412" s="6">
        <f t="shared" si="441"/>
        <v>43435</v>
      </c>
      <c r="G9412" s="6" t="str">
        <f>IF('BCT Template'!R9411&gt;F9412,"Yes","No")</f>
        <v>No</v>
      </c>
      <c r="H9412" s="5" t="s">
        <v>189</v>
      </c>
      <c r="I9412" s="5" t="s">
        <v>190</v>
      </c>
      <c r="J9412" s="5" t="s">
        <v>200</v>
      </c>
      <c r="K9412" s="5" t="s">
        <v>201</v>
      </c>
      <c r="L9412" s="7" t="s">
        <v>164</v>
      </c>
      <c r="M9412" t="str">
        <f t="shared" si="443"/>
        <v>Yes</v>
      </c>
    </row>
    <row r="9413" spans="1:13" ht="15" thickBot="1" x14ac:dyDescent="0.4">
      <c r="A9413" s="5" t="s">
        <v>175</v>
      </c>
      <c r="B9413" s="5" t="s">
        <v>176</v>
      </c>
      <c r="C9413" s="5" t="s">
        <v>9614</v>
      </c>
      <c r="D9413" s="5">
        <f t="shared" si="442"/>
        <v>23692</v>
      </c>
      <c r="E9413" s="6">
        <v>44078</v>
      </c>
      <c r="F9413" s="6">
        <f t="shared" si="441"/>
        <v>44168</v>
      </c>
      <c r="G9413" s="6" t="str">
        <f>IF('BCT Template'!R9412&gt;F9413,"Yes","No")</f>
        <v>No</v>
      </c>
      <c r="H9413" s="5" t="s">
        <v>178</v>
      </c>
      <c r="I9413" s="5" t="s">
        <v>179</v>
      </c>
      <c r="J9413" s="5" t="s">
        <v>35</v>
      </c>
      <c r="K9413" s="5" t="s">
        <v>180</v>
      </c>
      <c r="L9413" s="7" t="s">
        <v>164</v>
      </c>
      <c r="M9413" t="str">
        <f t="shared" si="443"/>
        <v>Yes</v>
      </c>
    </row>
    <row r="9414" spans="1:13" ht="15" thickBot="1" x14ac:dyDescent="0.4">
      <c r="A9414" s="5" t="s">
        <v>175</v>
      </c>
      <c r="B9414" s="5" t="s">
        <v>176</v>
      </c>
      <c r="C9414" s="5" t="s">
        <v>9615</v>
      </c>
      <c r="D9414" s="5">
        <f t="shared" si="442"/>
        <v>82235</v>
      </c>
      <c r="E9414" s="6">
        <v>44065</v>
      </c>
      <c r="F9414" s="6">
        <f t="shared" si="441"/>
        <v>44155</v>
      </c>
      <c r="G9414" s="6" t="str">
        <f>IF('BCT Template'!R9413&gt;F9414,"Yes","No")</f>
        <v>No</v>
      </c>
      <c r="H9414" s="5" t="s">
        <v>210</v>
      </c>
      <c r="I9414" s="5" t="s">
        <v>211</v>
      </c>
      <c r="J9414" s="5" t="s">
        <v>184</v>
      </c>
      <c r="K9414" s="5" t="s">
        <v>185</v>
      </c>
      <c r="L9414" s="7" t="s">
        <v>164</v>
      </c>
      <c r="M9414" t="str">
        <f t="shared" si="443"/>
        <v>No</v>
      </c>
    </row>
    <row r="9415" spans="1:13" ht="15" thickBot="1" x14ac:dyDescent="0.4">
      <c r="A9415" s="5" t="s">
        <v>175</v>
      </c>
      <c r="B9415" s="5" t="s">
        <v>176</v>
      </c>
      <c r="C9415" s="5" t="s">
        <v>9616</v>
      </c>
      <c r="D9415" s="5">
        <f t="shared" si="442"/>
        <v>29077</v>
      </c>
      <c r="E9415" s="6">
        <v>44012</v>
      </c>
      <c r="F9415" s="6">
        <f t="shared" si="441"/>
        <v>44102</v>
      </c>
      <c r="G9415" s="6" t="str">
        <f>IF('BCT Template'!R9414&gt;F9415,"Yes","No")</f>
        <v>No</v>
      </c>
      <c r="H9415" s="5" t="s">
        <v>178</v>
      </c>
      <c r="I9415" s="5" t="s">
        <v>179</v>
      </c>
      <c r="J9415" s="5" t="s">
        <v>35</v>
      </c>
      <c r="K9415" s="5" t="s">
        <v>180</v>
      </c>
      <c r="L9415" s="7" t="s">
        <v>164</v>
      </c>
      <c r="M9415" t="str">
        <f t="shared" si="443"/>
        <v>Yes</v>
      </c>
    </row>
    <row r="9416" spans="1:13" ht="15" thickBot="1" x14ac:dyDescent="0.4">
      <c r="A9416" s="5" t="s">
        <v>175</v>
      </c>
      <c r="B9416" s="5" t="s">
        <v>176</v>
      </c>
      <c r="C9416" s="5" t="s">
        <v>9617</v>
      </c>
      <c r="D9416" s="5">
        <f t="shared" si="442"/>
        <v>82789</v>
      </c>
      <c r="E9416" s="6">
        <v>44509</v>
      </c>
      <c r="F9416" s="6">
        <f t="shared" si="441"/>
        <v>44599</v>
      </c>
      <c r="G9416" s="6" t="str">
        <f>IF('BCT Template'!R9415&gt;F9416,"Yes","No")</f>
        <v>No</v>
      </c>
      <c r="H9416" s="5" t="s">
        <v>210</v>
      </c>
      <c r="I9416" s="5" t="s">
        <v>211</v>
      </c>
      <c r="J9416" s="5" t="s">
        <v>184</v>
      </c>
      <c r="K9416" s="5" t="s">
        <v>185</v>
      </c>
      <c r="L9416" s="7" t="s">
        <v>164</v>
      </c>
      <c r="M9416" t="str">
        <f t="shared" si="443"/>
        <v>No</v>
      </c>
    </row>
    <row r="9417" spans="1:13" ht="15" thickBot="1" x14ac:dyDescent="0.4">
      <c r="A9417" s="5" t="s">
        <v>175</v>
      </c>
      <c r="B9417" s="5" t="s">
        <v>176</v>
      </c>
      <c r="C9417" s="5" t="s">
        <v>9618</v>
      </c>
      <c r="D9417" s="5">
        <f t="shared" si="442"/>
        <v>81498</v>
      </c>
      <c r="E9417" s="6">
        <v>43230</v>
      </c>
      <c r="F9417" s="6">
        <f t="shared" si="441"/>
        <v>43320</v>
      </c>
      <c r="G9417" s="6" t="str">
        <f>IF('BCT Template'!R9416&gt;F9417,"Yes","No")</f>
        <v>No</v>
      </c>
      <c r="H9417" s="5" t="s">
        <v>182</v>
      </c>
      <c r="I9417" s="5" t="s">
        <v>183</v>
      </c>
      <c r="J9417" s="5" t="s">
        <v>184</v>
      </c>
      <c r="K9417" s="5" t="s">
        <v>185</v>
      </c>
      <c r="L9417" s="7" t="s">
        <v>164</v>
      </c>
      <c r="M9417" t="str">
        <f t="shared" si="443"/>
        <v>No</v>
      </c>
    </row>
    <row r="9418" spans="1:13" ht="15" thickBot="1" x14ac:dyDescent="0.4">
      <c r="A9418" s="5" t="s">
        <v>175</v>
      </c>
      <c r="B9418" s="5" t="s">
        <v>176</v>
      </c>
      <c r="C9418" s="5" t="s">
        <v>9619</v>
      </c>
      <c r="D9418" s="5">
        <f t="shared" si="442"/>
        <v>30748</v>
      </c>
      <c r="E9418" s="6">
        <v>43343</v>
      </c>
      <c r="F9418" s="6">
        <f t="shared" si="441"/>
        <v>43433</v>
      </c>
      <c r="G9418" s="6" t="str">
        <f>IF('BCT Template'!R9417&gt;F9418,"Yes","No")</f>
        <v>No</v>
      </c>
      <c r="H9418" s="5" t="s">
        <v>178</v>
      </c>
      <c r="I9418" s="5" t="s">
        <v>179</v>
      </c>
      <c r="J9418" s="5" t="s">
        <v>35</v>
      </c>
      <c r="K9418" s="5" t="s">
        <v>180</v>
      </c>
      <c r="L9418" s="7" t="s">
        <v>164</v>
      </c>
      <c r="M9418" t="str">
        <f t="shared" si="443"/>
        <v>Yes</v>
      </c>
    </row>
    <row r="9419" spans="1:13" ht="15" thickBot="1" x14ac:dyDescent="0.4">
      <c r="A9419" s="5" t="s">
        <v>175</v>
      </c>
      <c r="B9419" s="5" t="s">
        <v>176</v>
      </c>
      <c r="C9419" s="5" t="s">
        <v>9620</v>
      </c>
      <c r="D9419" s="5">
        <f t="shared" si="442"/>
        <v>59329</v>
      </c>
      <c r="E9419" s="6">
        <v>39447</v>
      </c>
      <c r="F9419" s="6">
        <f t="shared" si="441"/>
        <v>39537</v>
      </c>
      <c r="G9419" s="6" t="str">
        <f>IF('BCT Template'!R9418&gt;F9419,"Yes","No")</f>
        <v>No</v>
      </c>
      <c r="H9419" s="5" t="s">
        <v>182</v>
      </c>
      <c r="I9419" s="5" t="s">
        <v>183</v>
      </c>
      <c r="J9419" s="5" t="s">
        <v>184</v>
      </c>
      <c r="K9419" s="5" t="s">
        <v>185</v>
      </c>
      <c r="L9419" s="7" t="s">
        <v>164</v>
      </c>
      <c r="M9419" t="str">
        <f t="shared" si="443"/>
        <v>No</v>
      </c>
    </row>
    <row r="9420" spans="1:13" ht="15" thickBot="1" x14ac:dyDescent="0.4">
      <c r="A9420" s="5" t="s">
        <v>175</v>
      </c>
      <c r="B9420" s="5" t="s">
        <v>176</v>
      </c>
      <c r="C9420" s="5" t="s">
        <v>9621</v>
      </c>
      <c r="D9420" s="5">
        <f t="shared" si="442"/>
        <v>57535</v>
      </c>
      <c r="E9420" s="6">
        <v>41973</v>
      </c>
      <c r="F9420" s="6">
        <f t="shared" si="441"/>
        <v>42063</v>
      </c>
      <c r="G9420" s="6" t="str">
        <f>IF('BCT Template'!R9419&gt;F9420,"Yes","No")</f>
        <v>No</v>
      </c>
      <c r="H9420" s="5" t="s">
        <v>189</v>
      </c>
      <c r="I9420" s="5" t="s">
        <v>190</v>
      </c>
      <c r="J9420" s="5" t="s">
        <v>200</v>
      </c>
      <c r="K9420" s="5" t="s">
        <v>201</v>
      </c>
      <c r="L9420" s="7" t="s">
        <v>164</v>
      </c>
      <c r="M9420" t="str">
        <f t="shared" si="443"/>
        <v>Yes</v>
      </c>
    </row>
    <row r="9421" spans="1:13" ht="15" thickBot="1" x14ac:dyDescent="0.4">
      <c r="A9421" s="5" t="s">
        <v>175</v>
      </c>
      <c r="B9421" s="5" t="s">
        <v>176</v>
      </c>
      <c r="C9421" s="5" t="s">
        <v>9622</v>
      </c>
      <c r="D9421" s="5">
        <f t="shared" si="442"/>
        <v>58633</v>
      </c>
      <c r="E9421" s="6">
        <v>42004</v>
      </c>
      <c r="F9421" s="6">
        <f t="shared" si="441"/>
        <v>42094</v>
      </c>
      <c r="G9421" s="6" t="str">
        <f>IF('BCT Template'!R9420&gt;F9421,"Yes","No")</f>
        <v>No</v>
      </c>
      <c r="H9421" s="5" t="s">
        <v>182</v>
      </c>
      <c r="I9421" s="5" t="s">
        <v>183</v>
      </c>
      <c r="J9421" s="5" t="s">
        <v>184</v>
      </c>
      <c r="K9421" s="5" t="s">
        <v>185</v>
      </c>
      <c r="L9421" s="7" t="s">
        <v>164</v>
      </c>
      <c r="M9421" t="str">
        <f t="shared" si="443"/>
        <v>No</v>
      </c>
    </row>
    <row r="9422" spans="1:13" ht="15" thickBot="1" x14ac:dyDescent="0.4">
      <c r="A9422" s="5" t="s">
        <v>175</v>
      </c>
      <c r="B9422" s="5" t="s">
        <v>176</v>
      </c>
      <c r="C9422" s="5" t="s">
        <v>9623</v>
      </c>
      <c r="D9422" s="5">
        <f t="shared" si="442"/>
        <v>82470</v>
      </c>
      <c r="E9422" s="6">
        <v>44238</v>
      </c>
      <c r="F9422" s="6">
        <f t="shared" si="441"/>
        <v>44328</v>
      </c>
      <c r="G9422" s="6" t="str">
        <f>IF('BCT Template'!R9421&gt;F9422,"Yes","No")</f>
        <v>No</v>
      </c>
      <c r="H9422" s="5" t="s">
        <v>210</v>
      </c>
      <c r="I9422" s="5" t="s">
        <v>211</v>
      </c>
      <c r="J9422" s="5" t="s">
        <v>184</v>
      </c>
      <c r="K9422" s="5" t="s">
        <v>185</v>
      </c>
      <c r="L9422" s="7" t="s">
        <v>164</v>
      </c>
      <c r="M9422" t="str">
        <f t="shared" si="443"/>
        <v>No</v>
      </c>
    </row>
    <row r="9423" spans="1:13" ht="15" thickBot="1" x14ac:dyDescent="0.4">
      <c r="A9423" s="5" t="s">
        <v>175</v>
      </c>
      <c r="B9423" s="5" t="s">
        <v>176</v>
      </c>
      <c r="C9423" s="5" t="s">
        <v>9624</v>
      </c>
      <c r="D9423" s="5">
        <f t="shared" si="442"/>
        <v>79450</v>
      </c>
      <c r="E9423" s="6">
        <v>43951</v>
      </c>
      <c r="F9423" s="6">
        <f t="shared" si="441"/>
        <v>44041</v>
      </c>
      <c r="G9423" s="6" t="str">
        <f>IF('BCT Template'!R9422&gt;F9423,"Yes","No")</f>
        <v>No</v>
      </c>
      <c r="H9423" s="5" t="s">
        <v>189</v>
      </c>
      <c r="I9423" s="5" t="s">
        <v>190</v>
      </c>
      <c r="J9423" s="5" t="s">
        <v>200</v>
      </c>
      <c r="K9423" s="5" t="s">
        <v>201</v>
      </c>
      <c r="L9423" s="7" t="s">
        <v>164</v>
      </c>
      <c r="M9423" t="str">
        <f t="shared" si="443"/>
        <v>Yes</v>
      </c>
    </row>
    <row r="9424" spans="1:13" ht="15" thickBot="1" x14ac:dyDescent="0.4">
      <c r="A9424" s="5" t="s">
        <v>175</v>
      </c>
      <c r="B9424" s="5" t="s">
        <v>176</v>
      </c>
      <c r="C9424" s="5" t="s">
        <v>9625</v>
      </c>
      <c r="D9424" s="5">
        <f t="shared" si="442"/>
        <v>82237</v>
      </c>
      <c r="E9424" s="6">
        <v>43663</v>
      </c>
      <c r="F9424" s="6">
        <f t="shared" si="441"/>
        <v>43753</v>
      </c>
      <c r="G9424" s="6" t="str">
        <f>IF('BCT Template'!R9423&gt;F9424,"Yes","No")</f>
        <v>No</v>
      </c>
      <c r="H9424" s="5" t="s">
        <v>210</v>
      </c>
      <c r="I9424" s="5" t="s">
        <v>211</v>
      </c>
      <c r="J9424" s="5" t="s">
        <v>184</v>
      </c>
      <c r="K9424" s="5" t="s">
        <v>185</v>
      </c>
      <c r="L9424" s="7" t="s">
        <v>164</v>
      </c>
      <c r="M9424" t="str">
        <f t="shared" si="443"/>
        <v>No</v>
      </c>
    </row>
    <row r="9425" spans="1:13" ht="15" thickBot="1" x14ac:dyDescent="0.4">
      <c r="A9425" s="5" t="s">
        <v>175</v>
      </c>
      <c r="B9425" s="5" t="s">
        <v>176</v>
      </c>
      <c r="C9425" s="5" t="s">
        <v>9626</v>
      </c>
      <c r="D9425" s="5">
        <f t="shared" si="442"/>
        <v>84582</v>
      </c>
      <c r="E9425" s="6">
        <v>41455</v>
      </c>
      <c r="F9425" s="6">
        <f t="shared" si="441"/>
        <v>41545</v>
      </c>
      <c r="G9425" s="6" t="str">
        <f>IF('BCT Template'!R9424&gt;F9425,"Yes","No")</f>
        <v>No</v>
      </c>
      <c r="H9425" s="5" t="s">
        <v>210</v>
      </c>
      <c r="I9425" s="5" t="s">
        <v>211</v>
      </c>
      <c r="J9425" s="5" t="s">
        <v>184</v>
      </c>
      <c r="K9425" s="5" t="s">
        <v>185</v>
      </c>
      <c r="L9425" s="7" t="s">
        <v>164</v>
      </c>
      <c r="M9425" t="str">
        <f t="shared" si="443"/>
        <v>No</v>
      </c>
    </row>
    <row r="9426" spans="1:13" ht="15" thickBot="1" x14ac:dyDescent="0.4">
      <c r="A9426" s="5" t="s">
        <v>175</v>
      </c>
      <c r="B9426" s="5" t="s">
        <v>176</v>
      </c>
      <c r="C9426" s="5" t="s">
        <v>9627</v>
      </c>
      <c r="D9426" s="5">
        <f t="shared" si="442"/>
        <v>18412</v>
      </c>
      <c r="E9426" s="6">
        <v>44286</v>
      </c>
      <c r="F9426" s="6">
        <f t="shared" si="441"/>
        <v>44376</v>
      </c>
      <c r="G9426" s="6" t="str">
        <f>IF('BCT Template'!R9425&gt;F9426,"Yes","No")</f>
        <v>No</v>
      </c>
      <c r="H9426" s="5" t="s">
        <v>234</v>
      </c>
      <c r="I9426" s="5" t="s">
        <v>235</v>
      </c>
      <c r="J9426" s="5" t="s">
        <v>200</v>
      </c>
      <c r="K9426" s="5" t="s">
        <v>201</v>
      </c>
      <c r="L9426" s="7" t="s">
        <v>164</v>
      </c>
      <c r="M9426" t="str">
        <f t="shared" si="443"/>
        <v>Yes</v>
      </c>
    </row>
    <row r="9427" spans="1:13" ht="15" thickBot="1" x14ac:dyDescent="0.4">
      <c r="A9427" s="5" t="s">
        <v>175</v>
      </c>
      <c r="B9427" s="5" t="s">
        <v>176</v>
      </c>
      <c r="C9427" s="5" t="s">
        <v>9628</v>
      </c>
      <c r="D9427" s="5">
        <f t="shared" si="442"/>
        <v>57324</v>
      </c>
      <c r="E9427" s="6">
        <v>44377</v>
      </c>
      <c r="F9427" s="6">
        <f t="shared" si="441"/>
        <v>44467</v>
      </c>
      <c r="G9427" s="6" t="str">
        <f>IF('BCT Template'!R9426&gt;F9427,"Yes","No")</f>
        <v>No</v>
      </c>
      <c r="H9427" s="5" t="s">
        <v>189</v>
      </c>
      <c r="I9427" s="5" t="s">
        <v>190</v>
      </c>
      <c r="J9427" s="5" t="s">
        <v>184</v>
      </c>
      <c r="K9427" s="5" t="s">
        <v>185</v>
      </c>
      <c r="L9427" s="7" t="s">
        <v>164</v>
      </c>
      <c r="M9427" t="str">
        <f t="shared" si="443"/>
        <v>No</v>
      </c>
    </row>
    <row r="9428" spans="1:13" ht="15" thickBot="1" x14ac:dyDescent="0.4">
      <c r="A9428" s="5" t="s">
        <v>175</v>
      </c>
      <c r="B9428" s="5" t="s">
        <v>176</v>
      </c>
      <c r="C9428" s="5" t="s">
        <v>9629</v>
      </c>
      <c r="D9428" s="5">
        <f t="shared" si="442"/>
        <v>21314</v>
      </c>
      <c r="E9428" s="6">
        <v>44255</v>
      </c>
      <c r="F9428" s="6">
        <f t="shared" si="441"/>
        <v>44345</v>
      </c>
      <c r="G9428" s="6" t="str">
        <f>IF('BCT Template'!R9427&gt;F9428,"Yes","No")</f>
        <v>No</v>
      </c>
      <c r="H9428" s="5" t="s">
        <v>178</v>
      </c>
      <c r="I9428" s="5" t="s">
        <v>179</v>
      </c>
      <c r="J9428" s="5" t="s">
        <v>35</v>
      </c>
      <c r="K9428" s="5" t="s">
        <v>180</v>
      </c>
      <c r="L9428" s="7" t="s">
        <v>164</v>
      </c>
      <c r="M9428" t="str">
        <f t="shared" si="443"/>
        <v>Yes</v>
      </c>
    </row>
    <row r="9429" spans="1:13" ht="15" thickBot="1" x14ac:dyDescent="0.4">
      <c r="A9429" s="5" t="s">
        <v>175</v>
      </c>
      <c r="B9429" s="5" t="s">
        <v>176</v>
      </c>
      <c r="C9429" s="5" t="s">
        <v>9630</v>
      </c>
      <c r="D9429" s="5">
        <f t="shared" si="442"/>
        <v>80495</v>
      </c>
      <c r="E9429" s="6">
        <v>42185</v>
      </c>
      <c r="F9429" s="6">
        <f t="shared" si="441"/>
        <v>42275</v>
      </c>
      <c r="G9429" s="6" t="str">
        <f>IF('BCT Template'!R9428&gt;F9429,"Yes","No")</f>
        <v>No</v>
      </c>
      <c r="H9429" s="5" t="s">
        <v>182</v>
      </c>
      <c r="I9429" s="5" t="s">
        <v>183</v>
      </c>
      <c r="J9429" s="5" t="s">
        <v>184</v>
      </c>
      <c r="K9429" s="5" t="s">
        <v>185</v>
      </c>
      <c r="L9429" s="7" t="s">
        <v>164</v>
      </c>
      <c r="M9429" t="str">
        <f t="shared" si="443"/>
        <v>No</v>
      </c>
    </row>
    <row r="9430" spans="1:13" ht="15" thickBot="1" x14ac:dyDescent="0.4">
      <c r="A9430" s="5" t="s">
        <v>175</v>
      </c>
      <c r="B9430" s="5" t="s">
        <v>176</v>
      </c>
      <c r="C9430" s="5" t="s">
        <v>9631</v>
      </c>
      <c r="D9430" s="5">
        <f t="shared" si="442"/>
        <v>57617</v>
      </c>
      <c r="E9430" s="6">
        <v>43205</v>
      </c>
      <c r="F9430" s="6">
        <f t="shared" ref="F9430:F9493" si="444">E9430+90</f>
        <v>43295</v>
      </c>
      <c r="G9430" s="6" t="str">
        <f>IF('BCT Template'!R9429&gt;F9430,"Yes","No")</f>
        <v>No</v>
      </c>
      <c r="H9430" s="5" t="s">
        <v>189</v>
      </c>
      <c r="I9430" s="5" t="s">
        <v>190</v>
      </c>
      <c r="J9430" s="5" t="s">
        <v>184</v>
      </c>
      <c r="K9430" s="5" t="s">
        <v>185</v>
      </c>
      <c r="L9430" s="7" t="s">
        <v>164</v>
      </c>
      <c r="M9430" t="str">
        <f t="shared" si="443"/>
        <v>No</v>
      </c>
    </row>
    <row r="9431" spans="1:13" ht="15" thickBot="1" x14ac:dyDescent="0.4">
      <c r="A9431" s="5" t="s">
        <v>175</v>
      </c>
      <c r="B9431" s="5" t="s">
        <v>176</v>
      </c>
      <c r="C9431" s="5" t="s">
        <v>9632</v>
      </c>
      <c r="D9431" s="5">
        <f t="shared" si="442"/>
        <v>31055</v>
      </c>
      <c r="E9431" s="6">
        <v>42916</v>
      </c>
      <c r="F9431" s="6">
        <f t="shared" si="444"/>
        <v>43006</v>
      </c>
      <c r="G9431" s="6" t="str">
        <f>IF('BCT Template'!R9430&gt;F9431,"Yes","No")</f>
        <v>No</v>
      </c>
      <c r="H9431" s="5" t="s">
        <v>178</v>
      </c>
      <c r="I9431" s="5" t="s">
        <v>179</v>
      </c>
      <c r="J9431" s="5" t="s">
        <v>35</v>
      </c>
      <c r="K9431" s="5" t="s">
        <v>180</v>
      </c>
      <c r="L9431" s="7" t="s">
        <v>164</v>
      </c>
      <c r="M9431" t="str">
        <f t="shared" si="443"/>
        <v>Yes</v>
      </c>
    </row>
    <row r="9432" spans="1:13" ht="15" thickBot="1" x14ac:dyDescent="0.4">
      <c r="A9432" s="5" t="s">
        <v>175</v>
      </c>
      <c r="B9432" s="5" t="s">
        <v>176</v>
      </c>
      <c r="C9432" s="5" t="s">
        <v>9633</v>
      </c>
      <c r="D9432" s="5">
        <f t="shared" si="442"/>
        <v>59882</v>
      </c>
      <c r="E9432" s="6">
        <v>44165</v>
      </c>
      <c r="F9432" s="6">
        <f t="shared" si="444"/>
        <v>44255</v>
      </c>
      <c r="G9432" s="6" t="str">
        <f>IF('BCT Template'!R9431&gt;F9432,"Yes","No")</f>
        <v>No</v>
      </c>
      <c r="H9432" s="5" t="s">
        <v>182</v>
      </c>
      <c r="I9432" s="5" t="s">
        <v>183</v>
      </c>
      <c r="J9432" s="5" t="s">
        <v>200</v>
      </c>
      <c r="K9432" s="5" t="s">
        <v>201</v>
      </c>
      <c r="L9432" s="7" t="s">
        <v>164</v>
      </c>
      <c r="M9432" t="str">
        <f t="shared" si="443"/>
        <v>Yes</v>
      </c>
    </row>
    <row r="9433" spans="1:13" ht="15" thickBot="1" x14ac:dyDescent="0.4">
      <c r="A9433" s="5" t="s">
        <v>175</v>
      </c>
      <c r="B9433" s="5" t="s">
        <v>176</v>
      </c>
      <c r="C9433" s="5" t="s">
        <v>9634</v>
      </c>
      <c r="D9433" s="5">
        <f t="shared" si="442"/>
        <v>18469</v>
      </c>
      <c r="E9433" s="6">
        <v>43708</v>
      </c>
      <c r="F9433" s="6">
        <f t="shared" si="444"/>
        <v>43798</v>
      </c>
      <c r="G9433" s="6" t="str">
        <f>IF('BCT Template'!R9432&gt;F9433,"Yes","No")</f>
        <v>No</v>
      </c>
      <c r="H9433" s="5" t="s">
        <v>234</v>
      </c>
      <c r="I9433" s="5" t="s">
        <v>235</v>
      </c>
      <c r="J9433" s="5" t="s">
        <v>184</v>
      </c>
      <c r="K9433" s="5" t="s">
        <v>185</v>
      </c>
      <c r="L9433" s="7" t="s">
        <v>164</v>
      </c>
      <c r="M9433" t="str">
        <f t="shared" si="443"/>
        <v>No</v>
      </c>
    </row>
    <row r="9434" spans="1:13" ht="15" thickBot="1" x14ac:dyDescent="0.4">
      <c r="A9434" s="5" t="s">
        <v>175</v>
      </c>
      <c r="B9434" s="5" t="s">
        <v>176</v>
      </c>
      <c r="C9434" s="5" t="s">
        <v>9635</v>
      </c>
      <c r="D9434" s="5">
        <f t="shared" si="442"/>
        <v>80327</v>
      </c>
      <c r="E9434" s="6">
        <v>43647</v>
      </c>
      <c r="F9434" s="6">
        <f t="shared" si="444"/>
        <v>43737</v>
      </c>
      <c r="G9434" s="6" t="str">
        <f>IF('BCT Template'!R9433&gt;F9434,"Yes","No")</f>
        <v>No</v>
      </c>
      <c r="H9434" s="5" t="s">
        <v>182</v>
      </c>
      <c r="I9434" s="5" t="s">
        <v>183</v>
      </c>
      <c r="J9434" s="5" t="s">
        <v>184</v>
      </c>
      <c r="K9434" s="5" t="s">
        <v>185</v>
      </c>
      <c r="L9434" s="7" t="s">
        <v>164</v>
      </c>
      <c r="M9434" t="str">
        <f t="shared" si="443"/>
        <v>No</v>
      </c>
    </row>
    <row r="9435" spans="1:13" ht="15" thickBot="1" x14ac:dyDescent="0.4">
      <c r="A9435" s="5" t="s">
        <v>175</v>
      </c>
      <c r="B9435" s="5" t="s">
        <v>176</v>
      </c>
      <c r="C9435" s="5" t="s">
        <v>9636</v>
      </c>
      <c r="D9435" s="5">
        <f t="shared" si="442"/>
        <v>59605</v>
      </c>
      <c r="E9435" s="6">
        <v>44012</v>
      </c>
      <c r="F9435" s="6">
        <f t="shared" si="444"/>
        <v>44102</v>
      </c>
      <c r="G9435" s="6" t="str">
        <f>IF('BCT Template'!R9434&gt;F9435,"Yes","No")</f>
        <v>No</v>
      </c>
      <c r="H9435" s="5" t="s">
        <v>182</v>
      </c>
      <c r="I9435" s="5" t="s">
        <v>183</v>
      </c>
      <c r="J9435" s="5" t="s">
        <v>184</v>
      </c>
      <c r="K9435" s="5" t="s">
        <v>185</v>
      </c>
      <c r="L9435" s="7" t="s">
        <v>164</v>
      </c>
      <c r="M9435" t="str">
        <f t="shared" si="443"/>
        <v>No</v>
      </c>
    </row>
    <row r="9436" spans="1:13" ht="15" thickBot="1" x14ac:dyDescent="0.4">
      <c r="A9436" s="5" t="s">
        <v>175</v>
      </c>
      <c r="B9436" s="5" t="s">
        <v>176</v>
      </c>
      <c r="C9436" s="5" t="s">
        <v>9637</v>
      </c>
      <c r="D9436" s="5">
        <f t="shared" si="442"/>
        <v>78141</v>
      </c>
      <c r="E9436" s="6">
        <v>44255</v>
      </c>
      <c r="F9436" s="6">
        <f t="shared" si="444"/>
        <v>44345</v>
      </c>
      <c r="G9436" s="6" t="str">
        <f>IF('BCT Template'!R9435&gt;F9436,"Yes","No")</f>
        <v>No</v>
      </c>
      <c r="H9436" s="5" t="s">
        <v>189</v>
      </c>
      <c r="I9436" s="5" t="s">
        <v>190</v>
      </c>
      <c r="J9436" s="5" t="s">
        <v>184</v>
      </c>
      <c r="K9436" s="5" t="s">
        <v>185</v>
      </c>
      <c r="L9436" s="7" t="s">
        <v>164</v>
      </c>
      <c r="M9436" t="str">
        <f t="shared" si="443"/>
        <v>No</v>
      </c>
    </row>
    <row r="9437" spans="1:13" ht="15" thickBot="1" x14ac:dyDescent="0.4">
      <c r="A9437" s="5" t="s">
        <v>175</v>
      </c>
      <c r="B9437" s="5" t="s">
        <v>176</v>
      </c>
      <c r="C9437" s="5" t="s">
        <v>9638</v>
      </c>
      <c r="D9437" s="5">
        <f t="shared" si="442"/>
        <v>21913</v>
      </c>
      <c r="E9437" s="6">
        <v>42947</v>
      </c>
      <c r="F9437" s="6">
        <f t="shared" si="444"/>
        <v>43037</v>
      </c>
      <c r="G9437" s="6" t="str">
        <f>IF('BCT Template'!R9436&gt;F9437,"Yes","No")</f>
        <v>No</v>
      </c>
      <c r="H9437" s="5" t="s">
        <v>178</v>
      </c>
      <c r="I9437" s="5" t="s">
        <v>179</v>
      </c>
      <c r="J9437" s="5" t="s">
        <v>35</v>
      </c>
      <c r="K9437" s="5" t="s">
        <v>180</v>
      </c>
      <c r="L9437" s="7" t="s">
        <v>164</v>
      </c>
      <c r="M9437" t="str">
        <f t="shared" si="443"/>
        <v>Yes</v>
      </c>
    </row>
    <row r="9438" spans="1:13" ht="15" thickBot="1" x14ac:dyDescent="0.4">
      <c r="A9438" s="5" t="s">
        <v>175</v>
      </c>
      <c r="B9438" s="5" t="s">
        <v>176</v>
      </c>
      <c r="C9438" s="5" t="s">
        <v>9639</v>
      </c>
      <c r="D9438" s="5">
        <f t="shared" si="442"/>
        <v>59581</v>
      </c>
      <c r="E9438" s="6">
        <v>42613</v>
      </c>
      <c r="F9438" s="6">
        <f t="shared" si="444"/>
        <v>42703</v>
      </c>
      <c r="G9438" s="6" t="str">
        <f>IF('BCT Template'!R9437&gt;F9438,"Yes","No")</f>
        <v>No</v>
      </c>
      <c r="H9438" s="5" t="s">
        <v>182</v>
      </c>
      <c r="I9438" s="5" t="s">
        <v>183</v>
      </c>
      <c r="J9438" s="5" t="s">
        <v>200</v>
      </c>
      <c r="K9438" s="5" t="s">
        <v>201</v>
      </c>
      <c r="L9438" s="7" t="s">
        <v>164</v>
      </c>
      <c r="M9438" t="str">
        <f t="shared" si="443"/>
        <v>Yes</v>
      </c>
    </row>
    <row r="9439" spans="1:13" ht="15" thickBot="1" x14ac:dyDescent="0.4">
      <c r="A9439" s="5" t="s">
        <v>175</v>
      </c>
      <c r="B9439" s="5" t="s">
        <v>176</v>
      </c>
      <c r="C9439" s="5" t="s">
        <v>9640</v>
      </c>
      <c r="D9439" s="5">
        <f t="shared" si="442"/>
        <v>21492</v>
      </c>
      <c r="E9439" s="6">
        <v>44469</v>
      </c>
      <c r="F9439" s="6">
        <f t="shared" si="444"/>
        <v>44559</v>
      </c>
      <c r="G9439" s="6" t="str">
        <f>IF('BCT Template'!R9438&gt;F9439,"Yes","No")</f>
        <v>No</v>
      </c>
      <c r="H9439" s="5" t="s">
        <v>178</v>
      </c>
      <c r="I9439" s="5" t="s">
        <v>179</v>
      </c>
      <c r="J9439" s="5" t="s">
        <v>35</v>
      </c>
      <c r="K9439" s="5" t="s">
        <v>180</v>
      </c>
      <c r="L9439" s="7" t="s">
        <v>164</v>
      </c>
      <c r="M9439" t="str">
        <f t="shared" si="443"/>
        <v>Yes</v>
      </c>
    </row>
    <row r="9440" spans="1:13" ht="15" thickBot="1" x14ac:dyDescent="0.4">
      <c r="A9440" s="5" t="s">
        <v>175</v>
      </c>
      <c r="B9440" s="5" t="s">
        <v>176</v>
      </c>
      <c r="C9440" s="5" t="s">
        <v>9641</v>
      </c>
      <c r="D9440" s="5">
        <f t="shared" si="442"/>
        <v>57997</v>
      </c>
      <c r="E9440" s="6">
        <v>43921</v>
      </c>
      <c r="F9440" s="6">
        <f t="shared" si="444"/>
        <v>44011</v>
      </c>
      <c r="G9440" s="6" t="str">
        <f>IF('BCT Template'!R9439&gt;F9440,"Yes","No")</f>
        <v>No</v>
      </c>
      <c r="H9440" s="5" t="s">
        <v>189</v>
      </c>
      <c r="I9440" s="5" t="s">
        <v>190</v>
      </c>
      <c r="J9440" s="5" t="s">
        <v>184</v>
      </c>
      <c r="K9440" s="5" t="s">
        <v>185</v>
      </c>
      <c r="L9440" s="7" t="s">
        <v>164</v>
      </c>
      <c r="M9440" t="str">
        <f t="shared" si="443"/>
        <v>No</v>
      </c>
    </row>
    <row r="9441" spans="1:13" ht="15" thickBot="1" x14ac:dyDescent="0.4">
      <c r="A9441" s="5" t="s">
        <v>175</v>
      </c>
      <c r="B9441" s="5" t="s">
        <v>176</v>
      </c>
      <c r="C9441" s="5" t="s">
        <v>9642</v>
      </c>
      <c r="D9441" s="5">
        <f t="shared" si="442"/>
        <v>58566</v>
      </c>
      <c r="E9441" s="6">
        <v>44074</v>
      </c>
      <c r="F9441" s="6">
        <f t="shared" si="444"/>
        <v>44164</v>
      </c>
      <c r="G9441" s="6" t="str">
        <f>IF('BCT Template'!R9440&gt;F9441,"Yes","No")</f>
        <v>No</v>
      </c>
      <c r="H9441" s="5" t="s">
        <v>182</v>
      </c>
      <c r="I9441" s="5" t="s">
        <v>183</v>
      </c>
      <c r="J9441" s="5" t="s">
        <v>184</v>
      </c>
      <c r="K9441" s="5" t="s">
        <v>185</v>
      </c>
      <c r="L9441" s="7" t="s">
        <v>164</v>
      </c>
      <c r="M9441" t="str">
        <f t="shared" si="443"/>
        <v>No</v>
      </c>
    </row>
    <row r="9442" spans="1:13" ht="15" thickBot="1" x14ac:dyDescent="0.4">
      <c r="A9442" s="5" t="s">
        <v>175</v>
      </c>
      <c r="B9442" s="5" t="s">
        <v>176</v>
      </c>
      <c r="C9442" s="5" t="s">
        <v>9643</v>
      </c>
      <c r="D9442" s="5">
        <f t="shared" si="442"/>
        <v>81752</v>
      </c>
      <c r="E9442" s="6">
        <v>44196</v>
      </c>
      <c r="F9442" s="6">
        <f t="shared" si="444"/>
        <v>44286</v>
      </c>
      <c r="G9442" s="6" t="str">
        <f>IF('BCT Template'!R9441&gt;F9442,"Yes","No")</f>
        <v>No</v>
      </c>
      <c r="H9442" s="5" t="s">
        <v>182</v>
      </c>
      <c r="I9442" s="5" t="s">
        <v>183</v>
      </c>
      <c r="J9442" s="5" t="s">
        <v>200</v>
      </c>
      <c r="K9442" s="5" t="s">
        <v>201</v>
      </c>
      <c r="L9442" s="7" t="s">
        <v>164</v>
      </c>
      <c r="M9442" t="str">
        <f t="shared" si="443"/>
        <v>Yes</v>
      </c>
    </row>
    <row r="9443" spans="1:13" ht="15" thickBot="1" x14ac:dyDescent="0.4">
      <c r="A9443" s="5" t="s">
        <v>175</v>
      </c>
      <c r="B9443" s="5" t="s">
        <v>176</v>
      </c>
      <c r="C9443" s="5" t="s">
        <v>9644</v>
      </c>
      <c r="D9443" s="5">
        <f t="shared" si="442"/>
        <v>79999</v>
      </c>
      <c r="E9443" s="6">
        <v>43982</v>
      </c>
      <c r="F9443" s="6">
        <f t="shared" si="444"/>
        <v>44072</v>
      </c>
      <c r="G9443" s="6" t="str">
        <f>IF('BCT Template'!R9442&gt;F9443,"Yes","No")</f>
        <v>No</v>
      </c>
      <c r="H9443" s="5" t="s">
        <v>182</v>
      </c>
      <c r="I9443" s="5" t="s">
        <v>183</v>
      </c>
      <c r="J9443" s="5" t="s">
        <v>200</v>
      </c>
      <c r="K9443" s="5" t="s">
        <v>201</v>
      </c>
      <c r="L9443" s="7" t="s">
        <v>164</v>
      </c>
      <c r="M9443" t="str">
        <f t="shared" si="443"/>
        <v>Yes</v>
      </c>
    </row>
    <row r="9444" spans="1:13" ht="15" thickBot="1" x14ac:dyDescent="0.4">
      <c r="A9444" s="5" t="s">
        <v>175</v>
      </c>
      <c r="B9444" s="5" t="s">
        <v>176</v>
      </c>
      <c r="C9444" s="5" t="s">
        <v>9645</v>
      </c>
      <c r="D9444" s="5">
        <f t="shared" si="442"/>
        <v>29126</v>
      </c>
      <c r="E9444" s="6">
        <v>44165</v>
      </c>
      <c r="F9444" s="6">
        <f t="shared" si="444"/>
        <v>44255</v>
      </c>
      <c r="G9444" s="6" t="str">
        <f>IF('BCT Template'!R9443&gt;F9444,"Yes","No")</f>
        <v>No</v>
      </c>
      <c r="H9444" s="5" t="s">
        <v>178</v>
      </c>
      <c r="I9444" s="5" t="s">
        <v>179</v>
      </c>
      <c r="J9444" s="5" t="s">
        <v>35</v>
      </c>
      <c r="K9444" s="5" t="s">
        <v>180</v>
      </c>
      <c r="L9444" s="7" t="s">
        <v>164</v>
      </c>
      <c r="M9444" t="str">
        <f t="shared" si="443"/>
        <v>Yes</v>
      </c>
    </row>
    <row r="9445" spans="1:13" ht="15" thickBot="1" x14ac:dyDescent="0.4">
      <c r="A9445" s="5" t="s">
        <v>175</v>
      </c>
      <c r="B9445" s="5" t="s">
        <v>176</v>
      </c>
      <c r="C9445" s="5" t="s">
        <v>9646</v>
      </c>
      <c r="D9445" s="5">
        <f t="shared" si="442"/>
        <v>82082</v>
      </c>
      <c r="E9445" s="6">
        <v>44324</v>
      </c>
      <c r="F9445" s="6">
        <f t="shared" si="444"/>
        <v>44414</v>
      </c>
      <c r="G9445" s="6" t="str">
        <f>IF('BCT Template'!R9444&gt;F9445,"Yes","No")</f>
        <v>No</v>
      </c>
      <c r="H9445" s="5" t="s">
        <v>210</v>
      </c>
      <c r="I9445" s="5" t="s">
        <v>211</v>
      </c>
      <c r="J9445" s="5" t="s">
        <v>184</v>
      </c>
      <c r="K9445" s="5" t="s">
        <v>185</v>
      </c>
      <c r="L9445" s="7" t="s">
        <v>164</v>
      </c>
      <c r="M9445" t="str">
        <f t="shared" si="443"/>
        <v>No</v>
      </c>
    </row>
    <row r="9446" spans="1:13" ht="15" thickBot="1" x14ac:dyDescent="0.4">
      <c r="A9446" s="5" t="s">
        <v>175</v>
      </c>
      <c r="B9446" s="5" t="s">
        <v>176</v>
      </c>
      <c r="C9446" s="5" t="s">
        <v>9647</v>
      </c>
      <c r="D9446" s="5">
        <f t="shared" si="442"/>
        <v>82290</v>
      </c>
      <c r="E9446" s="6">
        <v>44500</v>
      </c>
      <c r="F9446" s="6">
        <f t="shared" si="444"/>
        <v>44590</v>
      </c>
      <c r="G9446" s="6" t="str">
        <f>IF('BCT Template'!R9445&gt;F9446,"Yes","No")</f>
        <v>No</v>
      </c>
      <c r="H9446" s="5" t="s">
        <v>210</v>
      </c>
      <c r="I9446" s="5" t="s">
        <v>211</v>
      </c>
      <c r="J9446" s="5" t="s">
        <v>184</v>
      </c>
      <c r="K9446" s="5" t="s">
        <v>185</v>
      </c>
      <c r="L9446" s="7" t="s">
        <v>164</v>
      </c>
      <c r="M9446" t="str">
        <f t="shared" si="443"/>
        <v>No</v>
      </c>
    </row>
    <row r="9447" spans="1:13" ht="15" thickBot="1" x14ac:dyDescent="0.4">
      <c r="A9447" s="5" t="s">
        <v>175</v>
      </c>
      <c r="B9447" s="5" t="s">
        <v>176</v>
      </c>
      <c r="C9447" s="5" t="s">
        <v>9648</v>
      </c>
      <c r="D9447" s="5">
        <f t="shared" si="442"/>
        <v>82407</v>
      </c>
      <c r="E9447" s="6">
        <v>43849</v>
      </c>
      <c r="F9447" s="6">
        <f t="shared" si="444"/>
        <v>43939</v>
      </c>
      <c r="G9447" s="6" t="str">
        <f>IF('BCT Template'!R9446&gt;F9447,"Yes","No")</f>
        <v>No</v>
      </c>
      <c r="H9447" s="5" t="s">
        <v>210</v>
      </c>
      <c r="I9447" s="5" t="s">
        <v>211</v>
      </c>
      <c r="J9447" s="5" t="s">
        <v>184</v>
      </c>
      <c r="K9447" s="5" t="s">
        <v>185</v>
      </c>
      <c r="L9447" s="7" t="s">
        <v>164</v>
      </c>
      <c r="M9447" t="str">
        <f t="shared" si="443"/>
        <v>No</v>
      </c>
    </row>
    <row r="9448" spans="1:13" ht="15" thickBot="1" x14ac:dyDescent="0.4">
      <c r="A9448" s="5" t="s">
        <v>175</v>
      </c>
      <c r="B9448" s="5" t="s">
        <v>176</v>
      </c>
      <c r="C9448" s="5" t="s">
        <v>9649</v>
      </c>
      <c r="D9448" s="5">
        <f t="shared" si="442"/>
        <v>22118</v>
      </c>
      <c r="E9448" s="6">
        <v>44057</v>
      </c>
      <c r="F9448" s="6">
        <f t="shared" si="444"/>
        <v>44147</v>
      </c>
      <c r="G9448" s="6" t="str">
        <f>IF('BCT Template'!R9447&gt;F9448,"Yes","No")</f>
        <v>No</v>
      </c>
      <c r="H9448" s="5" t="s">
        <v>178</v>
      </c>
      <c r="I9448" s="5" t="s">
        <v>179</v>
      </c>
      <c r="J9448" s="5" t="s">
        <v>35</v>
      </c>
      <c r="K9448" s="5" t="s">
        <v>180</v>
      </c>
      <c r="L9448" s="7" t="s">
        <v>164</v>
      </c>
      <c r="M9448" t="str">
        <f t="shared" si="443"/>
        <v>Yes</v>
      </c>
    </row>
    <row r="9449" spans="1:13" ht="15" thickBot="1" x14ac:dyDescent="0.4">
      <c r="A9449" s="5" t="s">
        <v>175</v>
      </c>
      <c r="B9449" s="5" t="s">
        <v>176</v>
      </c>
      <c r="C9449" s="5" t="s">
        <v>9650</v>
      </c>
      <c r="D9449" s="5">
        <f t="shared" si="442"/>
        <v>78867</v>
      </c>
      <c r="E9449" s="6">
        <v>44561</v>
      </c>
      <c r="F9449" s="6">
        <f t="shared" si="444"/>
        <v>44651</v>
      </c>
      <c r="G9449" s="6" t="str">
        <f>IF('BCT Template'!R9448&gt;F9449,"Yes","No")</f>
        <v>No</v>
      </c>
      <c r="H9449" s="5" t="s">
        <v>210</v>
      </c>
      <c r="I9449" s="5" t="s">
        <v>211</v>
      </c>
      <c r="J9449" s="5" t="s">
        <v>184</v>
      </c>
      <c r="K9449" s="5" t="s">
        <v>185</v>
      </c>
      <c r="L9449" s="7" t="s">
        <v>164</v>
      </c>
      <c r="M9449" t="str">
        <f t="shared" si="443"/>
        <v>No</v>
      </c>
    </row>
    <row r="9450" spans="1:13" ht="15" thickBot="1" x14ac:dyDescent="0.4">
      <c r="A9450" s="5" t="s">
        <v>175</v>
      </c>
      <c r="B9450" s="5" t="s">
        <v>176</v>
      </c>
      <c r="C9450" s="5" t="s">
        <v>9651</v>
      </c>
      <c r="D9450" s="5">
        <f t="shared" si="442"/>
        <v>58828</v>
      </c>
      <c r="E9450" s="6">
        <v>43982</v>
      </c>
      <c r="F9450" s="6">
        <f t="shared" si="444"/>
        <v>44072</v>
      </c>
      <c r="G9450" s="6" t="str">
        <f>IF('BCT Template'!R9449&gt;F9450,"Yes","No")</f>
        <v>No</v>
      </c>
      <c r="H9450" s="5" t="s">
        <v>182</v>
      </c>
      <c r="I9450" s="5" t="s">
        <v>183</v>
      </c>
      <c r="J9450" s="5" t="s">
        <v>200</v>
      </c>
      <c r="K9450" s="5" t="s">
        <v>201</v>
      </c>
      <c r="L9450" s="7" t="s">
        <v>164</v>
      </c>
      <c r="M9450" t="str">
        <f t="shared" si="443"/>
        <v>Yes</v>
      </c>
    </row>
    <row r="9451" spans="1:13" ht="15" thickBot="1" x14ac:dyDescent="0.4">
      <c r="A9451" s="5" t="s">
        <v>175</v>
      </c>
      <c r="B9451" s="5" t="s">
        <v>176</v>
      </c>
      <c r="C9451" s="5" t="s">
        <v>9652</v>
      </c>
      <c r="D9451" s="5">
        <f t="shared" si="442"/>
        <v>77856</v>
      </c>
      <c r="E9451" s="6">
        <v>44210</v>
      </c>
      <c r="F9451" s="6">
        <f t="shared" si="444"/>
        <v>44300</v>
      </c>
      <c r="G9451" s="6" t="str">
        <f>IF('BCT Template'!R9450&gt;F9451,"Yes","No")</f>
        <v>No</v>
      </c>
      <c r="H9451" s="5" t="s">
        <v>189</v>
      </c>
      <c r="I9451" s="5" t="s">
        <v>190</v>
      </c>
      <c r="J9451" s="5" t="s">
        <v>184</v>
      </c>
      <c r="K9451" s="5" t="s">
        <v>185</v>
      </c>
      <c r="L9451" s="7" t="s">
        <v>164</v>
      </c>
      <c r="M9451" t="str">
        <f t="shared" si="443"/>
        <v>No</v>
      </c>
    </row>
    <row r="9452" spans="1:13" ht="15" thickBot="1" x14ac:dyDescent="0.4">
      <c r="A9452" s="5" t="s">
        <v>175</v>
      </c>
      <c r="B9452" s="5" t="s">
        <v>176</v>
      </c>
      <c r="C9452" s="5" t="s">
        <v>9653</v>
      </c>
      <c r="D9452" s="5">
        <f t="shared" si="442"/>
        <v>80258</v>
      </c>
      <c r="E9452" s="6">
        <v>42247</v>
      </c>
      <c r="F9452" s="6">
        <f t="shared" si="444"/>
        <v>42337</v>
      </c>
      <c r="G9452" s="6" t="str">
        <f>IF('BCT Template'!R9451&gt;F9452,"Yes","No")</f>
        <v>No</v>
      </c>
      <c r="H9452" s="5" t="s">
        <v>182</v>
      </c>
      <c r="I9452" s="5" t="s">
        <v>183</v>
      </c>
      <c r="J9452" s="5" t="s">
        <v>184</v>
      </c>
      <c r="K9452" s="5" t="s">
        <v>185</v>
      </c>
      <c r="L9452" s="7" t="s">
        <v>164</v>
      </c>
      <c r="M9452" t="str">
        <f t="shared" si="443"/>
        <v>No</v>
      </c>
    </row>
    <row r="9453" spans="1:13" ht="15" thickBot="1" x14ac:dyDescent="0.4">
      <c r="A9453" s="5" t="s">
        <v>175</v>
      </c>
      <c r="B9453" s="5" t="s">
        <v>176</v>
      </c>
      <c r="C9453" s="5" t="s">
        <v>9654</v>
      </c>
      <c r="D9453" s="5">
        <f t="shared" si="442"/>
        <v>57571</v>
      </c>
      <c r="E9453" s="6">
        <v>42460</v>
      </c>
      <c r="F9453" s="6">
        <f t="shared" si="444"/>
        <v>42550</v>
      </c>
      <c r="G9453" s="6" t="str">
        <f>IF('BCT Template'!R9452&gt;F9453,"Yes","No")</f>
        <v>No</v>
      </c>
      <c r="H9453" s="5" t="s">
        <v>189</v>
      </c>
      <c r="I9453" s="5" t="s">
        <v>190</v>
      </c>
      <c r="J9453" s="5" t="s">
        <v>184</v>
      </c>
      <c r="K9453" s="5" t="s">
        <v>185</v>
      </c>
      <c r="L9453" s="7" t="s">
        <v>164</v>
      </c>
      <c r="M9453" t="str">
        <f t="shared" si="443"/>
        <v>No</v>
      </c>
    </row>
    <row r="9454" spans="1:13" ht="15" thickBot="1" x14ac:dyDescent="0.4">
      <c r="A9454" s="5" t="s">
        <v>175</v>
      </c>
      <c r="B9454" s="5" t="s">
        <v>176</v>
      </c>
      <c r="C9454" s="5" t="s">
        <v>9655</v>
      </c>
      <c r="D9454" s="5">
        <f t="shared" si="442"/>
        <v>59833</v>
      </c>
      <c r="E9454" s="6">
        <v>42582</v>
      </c>
      <c r="F9454" s="6">
        <f t="shared" si="444"/>
        <v>42672</v>
      </c>
      <c r="G9454" s="6" t="str">
        <f>IF('BCT Template'!R9453&gt;F9454,"Yes","No")</f>
        <v>No</v>
      </c>
      <c r="H9454" s="5" t="s">
        <v>182</v>
      </c>
      <c r="I9454" s="5" t="s">
        <v>183</v>
      </c>
      <c r="J9454" s="5" t="s">
        <v>200</v>
      </c>
      <c r="K9454" s="5" t="s">
        <v>201</v>
      </c>
      <c r="L9454" s="7" t="s">
        <v>164</v>
      </c>
      <c r="M9454" t="str">
        <f t="shared" si="443"/>
        <v>Yes</v>
      </c>
    </row>
    <row r="9455" spans="1:13" ht="15" thickBot="1" x14ac:dyDescent="0.4">
      <c r="A9455" s="5" t="s">
        <v>175</v>
      </c>
      <c r="B9455" s="5" t="s">
        <v>176</v>
      </c>
      <c r="C9455" s="5" t="s">
        <v>9656</v>
      </c>
      <c r="D9455" s="5">
        <f t="shared" si="442"/>
        <v>80772</v>
      </c>
      <c r="E9455" s="6">
        <v>43131</v>
      </c>
      <c r="F9455" s="6">
        <f t="shared" si="444"/>
        <v>43221</v>
      </c>
      <c r="G9455" s="6" t="str">
        <f>IF('BCT Template'!R9454&gt;F9455,"Yes","No")</f>
        <v>No</v>
      </c>
      <c r="H9455" s="5" t="s">
        <v>182</v>
      </c>
      <c r="I9455" s="5" t="s">
        <v>183</v>
      </c>
      <c r="J9455" s="5" t="s">
        <v>184</v>
      </c>
      <c r="K9455" s="5" t="s">
        <v>185</v>
      </c>
      <c r="L9455" s="7" t="s">
        <v>164</v>
      </c>
      <c r="M9455" t="str">
        <f t="shared" si="443"/>
        <v>No</v>
      </c>
    </row>
    <row r="9456" spans="1:13" ht="15" thickBot="1" x14ac:dyDescent="0.4">
      <c r="A9456" s="5" t="s">
        <v>175</v>
      </c>
      <c r="B9456" s="5" t="s">
        <v>176</v>
      </c>
      <c r="C9456" s="5" t="s">
        <v>9657</v>
      </c>
      <c r="D9456" s="5">
        <f t="shared" si="442"/>
        <v>30771</v>
      </c>
      <c r="E9456" s="6">
        <v>44316</v>
      </c>
      <c r="F9456" s="6">
        <f t="shared" si="444"/>
        <v>44406</v>
      </c>
      <c r="G9456" s="6" t="str">
        <f>IF('BCT Template'!R9455&gt;F9456,"Yes","No")</f>
        <v>No</v>
      </c>
      <c r="H9456" s="5" t="s">
        <v>178</v>
      </c>
      <c r="I9456" s="5" t="s">
        <v>179</v>
      </c>
      <c r="J9456" s="5" t="s">
        <v>35</v>
      </c>
      <c r="K9456" s="5" t="s">
        <v>180</v>
      </c>
      <c r="L9456" s="7" t="s">
        <v>164</v>
      </c>
      <c r="M9456" t="str">
        <f t="shared" si="443"/>
        <v>Yes</v>
      </c>
    </row>
    <row r="9457" spans="1:13" ht="15" thickBot="1" x14ac:dyDescent="0.4">
      <c r="A9457" s="5" t="s">
        <v>175</v>
      </c>
      <c r="B9457" s="5" t="s">
        <v>176</v>
      </c>
      <c r="C9457" s="5" t="s">
        <v>9658</v>
      </c>
      <c r="D9457" s="5">
        <f t="shared" si="442"/>
        <v>20742</v>
      </c>
      <c r="E9457" s="6">
        <v>43967</v>
      </c>
      <c r="F9457" s="6">
        <f t="shared" si="444"/>
        <v>44057</v>
      </c>
      <c r="G9457" s="6" t="str">
        <f>IF('BCT Template'!R9456&gt;F9457,"Yes","No")</f>
        <v>No</v>
      </c>
      <c r="H9457" s="5" t="s">
        <v>197</v>
      </c>
      <c r="I9457" s="5" t="s">
        <v>198</v>
      </c>
      <c r="J9457" s="5" t="s">
        <v>184</v>
      </c>
      <c r="K9457" s="5" t="s">
        <v>185</v>
      </c>
      <c r="L9457" s="7" t="s">
        <v>164</v>
      </c>
      <c r="M9457" t="str">
        <f t="shared" si="443"/>
        <v>No</v>
      </c>
    </row>
    <row r="9458" spans="1:13" ht="15" thickBot="1" x14ac:dyDescent="0.4">
      <c r="A9458" s="5" t="s">
        <v>175</v>
      </c>
      <c r="B9458" s="5" t="s">
        <v>176</v>
      </c>
      <c r="C9458" s="5" t="s">
        <v>9659</v>
      </c>
      <c r="D9458" s="5">
        <f t="shared" si="442"/>
        <v>79197</v>
      </c>
      <c r="E9458" s="6">
        <v>41943</v>
      </c>
      <c r="F9458" s="6">
        <f t="shared" si="444"/>
        <v>42033</v>
      </c>
      <c r="G9458" s="6" t="str">
        <f>IF('BCT Template'!R9457&gt;F9458,"Yes","No")</f>
        <v>No</v>
      </c>
      <c r="H9458" s="5" t="s">
        <v>189</v>
      </c>
      <c r="I9458" s="5" t="s">
        <v>190</v>
      </c>
      <c r="J9458" s="5" t="s">
        <v>200</v>
      </c>
      <c r="K9458" s="5" t="s">
        <v>201</v>
      </c>
      <c r="L9458" s="7" t="s">
        <v>164</v>
      </c>
      <c r="M9458" t="str">
        <f t="shared" si="443"/>
        <v>Yes</v>
      </c>
    </row>
    <row r="9459" spans="1:13" ht="15" thickBot="1" x14ac:dyDescent="0.4">
      <c r="A9459" s="5" t="s">
        <v>175</v>
      </c>
      <c r="B9459" s="5" t="s">
        <v>176</v>
      </c>
      <c r="C9459" s="5" t="s">
        <v>9660</v>
      </c>
      <c r="D9459" s="5">
        <f t="shared" si="442"/>
        <v>58694</v>
      </c>
      <c r="E9459" s="6">
        <v>44104</v>
      </c>
      <c r="F9459" s="6">
        <f t="shared" si="444"/>
        <v>44194</v>
      </c>
      <c r="G9459" s="6" t="str">
        <f>IF('BCT Template'!R9458&gt;F9459,"Yes","No")</f>
        <v>No</v>
      </c>
      <c r="H9459" s="5" t="s">
        <v>182</v>
      </c>
      <c r="I9459" s="5" t="s">
        <v>183</v>
      </c>
      <c r="J9459" s="5" t="s">
        <v>184</v>
      </c>
      <c r="K9459" s="5" t="s">
        <v>185</v>
      </c>
      <c r="L9459" s="7" t="s">
        <v>164</v>
      </c>
      <c r="M9459" t="str">
        <f t="shared" si="443"/>
        <v>No</v>
      </c>
    </row>
    <row r="9460" spans="1:13" ht="15" thickBot="1" x14ac:dyDescent="0.4">
      <c r="A9460" s="5" t="s">
        <v>175</v>
      </c>
      <c r="B9460" s="5" t="s">
        <v>176</v>
      </c>
      <c r="C9460" s="5" t="s">
        <v>9661</v>
      </c>
      <c r="D9460" s="5">
        <f t="shared" si="442"/>
        <v>78402</v>
      </c>
      <c r="E9460" s="6">
        <v>44049</v>
      </c>
      <c r="F9460" s="6">
        <f t="shared" si="444"/>
        <v>44139</v>
      </c>
      <c r="G9460" s="6" t="str">
        <f>IF('BCT Template'!R9459&gt;F9460,"Yes","No")</f>
        <v>No</v>
      </c>
      <c r="H9460" s="5" t="s">
        <v>210</v>
      </c>
      <c r="I9460" s="5" t="s">
        <v>211</v>
      </c>
      <c r="J9460" s="5" t="s">
        <v>184</v>
      </c>
      <c r="K9460" s="5" t="s">
        <v>185</v>
      </c>
      <c r="L9460" s="7" t="s">
        <v>164</v>
      </c>
      <c r="M9460" t="str">
        <f t="shared" si="443"/>
        <v>No</v>
      </c>
    </row>
    <row r="9461" spans="1:13" ht="15" thickBot="1" x14ac:dyDescent="0.4">
      <c r="A9461" s="5" t="s">
        <v>175</v>
      </c>
      <c r="B9461" s="5" t="s">
        <v>176</v>
      </c>
      <c r="C9461" s="5" t="s">
        <v>9662</v>
      </c>
      <c r="D9461" s="5">
        <f t="shared" si="442"/>
        <v>80335</v>
      </c>
      <c r="E9461" s="6">
        <v>43008</v>
      </c>
      <c r="F9461" s="6">
        <f t="shared" si="444"/>
        <v>43098</v>
      </c>
      <c r="G9461" s="6" t="str">
        <f>IF('BCT Template'!R9460&gt;F9461,"Yes","No")</f>
        <v>No</v>
      </c>
      <c r="H9461" s="5" t="s">
        <v>182</v>
      </c>
      <c r="I9461" s="5" t="s">
        <v>183</v>
      </c>
      <c r="J9461" s="5" t="s">
        <v>184</v>
      </c>
      <c r="K9461" s="5" t="s">
        <v>185</v>
      </c>
      <c r="L9461" s="7" t="s">
        <v>164</v>
      </c>
      <c r="M9461" t="str">
        <f t="shared" si="443"/>
        <v>No</v>
      </c>
    </row>
    <row r="9462" spans="1:13" ht="15" thickBot="1" x14ac:dyDescent="0.4">
      <c r="A9462" s="5" t="s">
        <v>175</v>
      </c>
      <c r="B9462" s="5" t="s">
        <v>176</v>
      </c>
      <c r="C9462" s="5" t="s">
        <v>9663</v>
      </c>
      <c r="D9462" s="5">
        <f t="shared" si="442"/>
        <v>81534</v>
      </c>
      <c r="E9462" s="6">
        <v>43281</v>
      </c>
      <c r="F9462" s="6">
        <f t="shared" si="444"/>
        <v>43371</v>
      </c>
      <c r="G9462" s="6" t="str">
        <f>IF('BCT Template'!R9461&gt;F9462,"Yes","No")</f>
        <v>No</v>
      </c>
      <c r="H9462" s="5" t="s">
        <v>182</v>
      </c>
      <c r="I9462" s="5" t="s">
        <v>183</v>
      </c>
      <c r="J9462" s="5" t="s">
        <v>184</v>
      </c>
      <c r="K9462" s="5" t="s">
        <v>185</v>
      </c>
      <c r="L9462" s="7" t="s">
        <v>164</v>
      </c>
      <c r="M9462" t="str">
        <f t="shared" si="443"/>
        <v>No</v>
      </c>
    </row>
    <row r="9463" spans="1:13" ht="15" thickBot="1" x14ac:dyDescent="0.4">
      <c r="A9463" s="5" t="s">
        <v>175</v>
      </c>
      <c r="B9463" s="5" t="s">
        <v>176</v>
      </c>
      <c r="C9463" s="5" t="s">
        <v>9664</v>
      </c>
      <c r="D9463" s="5">
        <f t="shared" si="442"/>
        <v>59626</v>
      </c>
      <c r="E9463" s="6">
        <v>44196</v>
      </c>
      <c r="F9463" s="6">
        <f t="shared" si="444"/>
        <v>44286</v>
      </c>
      <c r="G9463" s="6" t="str">
        <f>IF('BCT Template'!R9462&gt;F9463,"Yes","No")</f>
        <v>No</v>
      </c>
      <c r="H9463" s="5" t="s">
        <v>182</v>
      </c>
      <c r="I9463" s="5" t="s">
        <v>183</v>
      </c>
      <c r="J9463" s="5" t="s">
        <v>184</v>
      </c>
      <c r="K9463" s="5" t="s">
        <v>185</v>
      </c>
      <c r="L9463" s="7" t="s">
        <v>164</v>
      </c>
      <c r="M9463" t="str">
        <f t="shared" si="443"/>
        <v>No</v>
      </c>
    </row>
    <row r="9464" spans="1:13" ht="15" thickBot="1" x14ac:dyDescent="0.4">
      <c r="A9464" s="5" t="s">
        <v>175</v>
      </c>
      <c r="B9464" s="5" t="s">
        <v>176</v>
      </c>
      <c r="C9464" s="5" t="s">
        <v>9665</v>
      </c>
      <c r="D9464" s="5">
        <f t="shared" si="442"/>
        <v>22017</v>
      </c>
      <c r="E9464" s="6">
        <v>44274</v>
      </c>
      <c r="F9464" s="6">
        <f t="shared" si="444"/>
        <v>44364</v>
      </c>
      <c r="G9464" s="6" t="str">
        <f>IF('BCT Template'!R9463&gt;F9464,"Yes","No")</f>
        <v>No</v>
      </c>
      <c r="H9464" s="5" t="s">
        <v>178</v>
      </c>
      <c r="I9464" s="5" t="s">
        <v>179</v>
      </c>
      <c r="J9464" s="5" t="s">
        <v>35</v>
      </c>
      <c r="K9464" s="5" t="s">
        <v>180</v>
      </c>
      <c r="L9464" s="7" t="s">
        <v>164</v>
      </c>
      <c r="M9464" t="str">
        <f t="shared" si="443"/>
        <v>Yes</v>
      </c>
    </row>
    <row r="9465" spans="1:13" ht="15" thickBot="1" x14ac:dyDescent="0.4">
      <c r="A9465" s="5" t="s">
        <v>175</v>
      </c>
      <c r="B9465" s="5" t="s">
        <v>176</v>
      </c>
      <c r="C9465" s="5" t="s">
        <v>9666</v>
      </c>
      <c r="D9465" s="5">
        <f t="shared" si="442"/>
        <v>20628</v>
      </c>
      <c r="E9465" s="6">
        <v>43190</v>
      </c>
      <c r="F9465" s="6">
        <f t="shared" si="444"/>
        <v>43280</v>
      </c>
      <c r="G9465" s="6" t="str">
        <f>IF('BCT Template'!R9464&gt;F9465,"Yes","No")</f>
        <v>No</v>
      </c>
      <c r="H9465" s="5" t="s">
        <v>197</v>
      </c>
      <c r="I9465" s="5" t="s">
        <v>198</v>
      </c>
      <c r="J9465" s="5" t="s">
        <v>200</v>
      </c>
      <c r="K9465" s="5" t="s">
        <v>201</v>
      </c>
      <c r="L9465" s="7" t="s">
        <v>164</v>
      </c>
      <c r="M9465" t="str">
        <f t="shared" si="443"/>
        <v>Yes</v>
      </c>
    </row>
    <row r="9466" spans="1:13" ht="15" thickBot="1" x14ac:dyDescent="0.4">
      <c r="A9466" s="5" t="s">
        <v>175</v>
      </c>
      <c r="B9466" s="5" t="s">
        <v>176</v>
      </c>
      <c r="C9466" s="5" t="s">
        <v>9667</v>
      </c>
      <c r="D9466" s="5">
        <f t="shared" si="442"/>
        <v>82766</v>
      </c>
      <c r="E9466" s="6">
        <v>44774</v>
      </c>
      <c r="F9466" s="6">
        <f t="shared" si="444"/>
        <v>44864</v>
      </c>
      <c r="G9466" s="6" t="str">
        <f>IF('BCT Template'!R9465&gt;F9466,"Yes","No")</f>
        <v>No</v>
      </c>
      <c r="H9466" s="5" t="s">
        <v>210</v>
      </c>
      <c r="I9466" s="5" t="s">
        <v>211</v>
      </c>
      <c r="J9466" s="5" t="s">
        <v>184</v>
      </c>
      <c r="K9466" s="5" t="s">
        <v>185</v>
      </c>
      <c r="L9466" s="7" t="s">
        <v>164</v>
      </c>
      <c r="M9466" t="str">
        <f t="shared" si="443"/>
        <v>No</v>
      </c>
    </row>
    <row r="9467" spans="1:13" ht="15" thickBot="1" x14ac:dyDescent="0.4">
      <c r="A9467" s="5" t="s">
        <v>175</v>
      </c>
      <c r="B9467" s="5" t="s">
        <v>176</v>
      </c>
      <c r="C9467" s="5" t="s">
        <v>9668</v>
      </c>
      <c r="D9467" s="5">
        <f t="shared" si="442"/>
        <v>21747</v>
      </c>
      <c r="E9467" s="6">
        <v>43890</v>
      </c>
      <c r="F9467" s="6">
        <f t="shared" si="444"/>
        <v>43980</v>
      </c>
      <c r="G9467" s="6" t="str">
        <f>IF('BCT Template'!R9466&gt;F9467,"Yes","No")</f>
        <v>No</v>
      </c>
      <c r="H9467" s="5" t="s">
        <v>178</v>
      </c>
      <c r="I9467" s="5" t="s">
        <v>179</v>
      </c>
      <c r="J9467" s="5" t="s">
        <v>35</v>
      </c>
      <c r="K9467" s="5" t="s">
        <v>180</v>
      </c>
      <c r="L9467" s="7" t="s">
        <v>164</v>
      </c>
      <c r="M9467" t="str">
        <f t="shared" si="443"/>
        <v>Yes</v>
      </c>
    </row>
    <row r="9468" spans="1:13" ht="15" thickBot="1" x14ac:dyDescent="0.4">
      <c r="A9468" s="5" t="s">
        <v>175</v>
      </c>
      <c r="B9468" s="5" t="s">
        <v>176</v>
      </c>
      <c r="C9468" s="5" t="s">
        <v>9669</v>
      </c>
      <c r="D9468" s="5">
        <f t="shared" si="442"/>
        <v>29132</v>
      </c>
      <c r="E9468" s="6">
        <v>43890</v>
      </c>
      <c r="F9468" s="6">
        <f t="shared" si="444"/>
        <v>43980</v>
      </c>
      <c r="G9468" s="6" t="str">
        <f>IF('BCT Template'!R9467&gt;F9468,"Yes","No")</f>
        <v>No</v>
      </c>
      <c r="H9468" s="5" t="s">
        <v>178</v>
      </c>
      <c r="I9468" s="5" t="s">
        <v>179</v>
      </c>
      <c r="J9468" s="5" t="s">
        <v>35</v>
      </c>
      <c r="K9468" s="5" t="s">
        <v>180</v>
      </c>
      <c r="L9468" s="7" t="s">
        <v>164</v>
      </c>
      <c r="M9468" t="str">
        <f t="shared" si="443"/>
        <v>Yes</v>
      </c>
    </row>
    <row r="9469" spans="1:13" ht="15" thickBot="1" x14ac:dyDescent="0.4">
      <c r="A9469" s="5" t="s">
        <v>175</v>
      </c>
      <c r="B9469" s="5" t="s">
        <v>176</v>
      </c>
      <c r="C9469" s="5" t="s">
        <v>9670</v>
      </c>
      <c r="D9469" s="5">
        <f t="shared" si="442"/>
        <v>58456</v>
      </c>
      <c r="E9469" s="6">
        <v>44074</v>
      </c>
      <c r="F9469" s="6">
        <f t="shared" si="444"/>
        <v>44164</v>
      </c>
      <c r="G9469" s="6" t="str">
        <f>IF('BCT Template'!R9468&gt;F9469,"Yes","No")</f>
        <v>No</v>
      </c>
      <c r="H9469" s="5" t="s">
        <v>182</v>
      </c>
      <c r="I9469" s="5" t="s">
        <v>183</v>
      </c>
      <c r="J9469" s="5" t="s">
        <v>184</v>
      </c>
      <c r="K9469" s="5" t="s">
        <v>185</v>
      </c>
      <c r="L9469" s="7" t="s">
        <v>164</v>
      </c>
      <c r="M9469" t="str">
        <f t="shared" si="443"/>
        <v>No</v>
      </c>
    </row>
    <row r="9470" spans="1:13" ht="15" thickBot="1" x14ac:dyDescent="0.4">
      <c r="A9470" s="5" t="s">
        <v>175</v>
      </c>
      <c r="B9470" s="5" t="s">
        <v>176</v>
      </c>
      <c r="C9470" s="5" t="s">
        <v>9671</v>
      </c>
      <c r="D9470" s="5">
        <f t="shared" si="442"/>
        <v>79182</v>
      </c>
      <c r="E9470" s="6">
        <v>41852</v>
      </c>
      <c r="F9470" s="6">
        <f t="shared" si="444"/>
        <v>41942</v>
      </c>
      <c r="G9470" s="6" t="str">
        <f>IF('BCT Template'!R9469&gt;F9470,"Yes","No")</f>
        <v>No</v>
      </c>
      <c r="H9470" s="5" t="s">
        <v>189</v>
      </c>
      <c r="I9470" s="5" t="s">
        <v>190</v>
      </c>
      <c r="J9470" s="5" t="s">
        <v>200</v>
      </c>
      <c r="K9470" s="5" t="s">
        <v>201</v>
      </c>
      <c r="L9470" s="7" t="s">
        <v>164</v>
      </c>
      <c r="M9470" t="str">
        <f t="shared" si="443"/>
        <v>Yes</v>
      </c>
    </row>
    <row r="9471" spans="1:13" ht="15" thickBot="1" x14ac:dyDescent="0.4">
      <c r="A9471" s="5" t="s">
        <v>175</v>
      </c>
      <c r="B9471" s="5" t="s">
        <v>176</v>
      </c>
      <c r="C9471" s="5" t="s">
        <v>9672</v>
      </c>
      <c r="D9471" s="5">
        <f t="shared" si="442"/>
        <v>81393</v>
      </c>
      <c r="E9471" s="6">
        <v>43616</v>
      </c>
      <c r="F9471" s="6">
        <f t="shared" si="444"/>
        <v>43706</v>
      </c>
      <c r="G9471" s="6" t="str">
        <f>IF('BCT Template'!R9470&gt;F9471,"Yes","No")</f>
        <v>No</v>
      </c>
      <c r="H9471" s="5" t="s">
        <v>182</v>
      </c>
      <c r="I9471" s="5" t="s">
        <v>183</v>
      </c>
      <c r="J9471" s="5" t="s">
        <v>184</v>
      </c>
      <c r="K9471" s="5" t="s">
        <v>185</v>
      </c>
      <c r="L9471" s="7" t="s">
        <v>164</v>
      </c>
      <c r="M9471" t="str">
        <f t="shared" si="443"/>
        <v>No</v>
      </c>
    </row>
    <row r="9472" spans="1:13" ht="15" thickBot="1" x14ac:dyDescent="0.4">
      <c r="A9472" s="5" t="s">
        <v>175</v>
      </c>
      <c r="B9472" s="5" t="s">
        <v>176</v>
      </c>
      <c r="C9472" s="5" t="s">
        <v>9673</v>
      </c>
      <c r="D9472" s="5">
        <f t="shared" si="442"/>
        <v>79639</v>
      </c>
      <c r="E9472" s="6">
        <v>44196</v>
      </c>
      <c r="F9472" s="6">
        <f t="shared" si="444"/>
        <v>44286</v>
      </c>
      <c r="G9472" s="6" t="str">
        <f>IF('BCT Template'!R9471&gt;F9472,"Yes","No")</f>
        <v>No</v>
      </c>
      <c r="H9472" s="5" t="s">
        <v>182</v>
      </c>
      <c r="I9472" s="5" t="s">
        <v>183</v>
      </c>
      <c r="J9472" s="5" t="s">
        <v>184</v>
      </c>
      <c r="K9472" s="5" t="s">
        <v>185</v>
      </c>
      <c r="L9472" s="7" t="s">
        <v>164</v>
      </c>
      <c r="M9472" t="str">
        <f t="shared" si="443"/>
        <v>No</v>
      </c>
    </row>
    <row r="9473" spans="1:13" ht="15" thickBot="1" x14ac:dyDescent="0.4">
      <c r="A9473" s="5" t="s">
        <v>175</v>
      </c>
      <c r="B9473" s="5" t="s">
        <v>176</v>
      </c>
      <c r="C9473" s="5" t="s">
        <v>9674</v>
      </c>
      <c r="D9473" s="5">
        <f t="shared" si="442"/>
        <v>22923</v>
      </c>
      <c r="E9473" s="6">
        <v>44347</v>
      </c>
      <c r="F9473" s="6">
        <f t="shared" si="444"/>
        <v>44437</v>
      </c>
      <c r="G9473" s="6" t="str">
        <f>IF('BCT Template'!R9472&gt;F9473,"Yes","No")</f>
        <v>No</v>
      </c>
      <c r="H9473" s="5" t="s">
        <v>178</v>
      </c>
      <c r="I9473" s="5" t="s">
        <v>179</v>
      </c>
      <c r="J9473" s="5" t="s">
        <v>35</v>
      </c>
      <c r="K9473" s="5" t="s">
        <v>180</v>
      </c>
      <c r="L9473" s="7" t="s">
        <v>164</v>
      </c>
      <c r="M9473" t="str">
        <f t="shared" si="443"/>
        <v>Yes</v>
      </c>
    </row>
    <row r="9474" spans="1:13" ht="15" thickBot="1" x14ac:dyDescent="0.4">
      <c r="A9474" s="5" t="s">
        <v>175</v>
      </c>
      <c r="B9474" s="5" t="s">
        <v>176</v>
      </c>
      <c r="C9474" s="5" t="s">
        <v>9675</v>
      </c>
      <c r="D9474" s="5">
        <f t="shared" si="442"/>
        <v>77977</v>
      </c>
      <c r="E9474" s="6">
        <v>43677</v>
      </c>
      <c r="F9474" s="6">
        <f t="shared" si="444"/>
        <v>43767</v>
      </c>
      <c r="G9474" s="6" t="str">
        <f>IF('BCT Template'!R9473&gt;F9474,"Yes","No")</f>
        <v>No</v>
      </c>
      <c r="H9474" s="5" t="s">
        <v>189</v>
      </c>
      <c r="I9474" s="5" t="s">
        <v>190</v>
      </c>
      <c r="J9474" s="5" t="s">
        <v>184</v>
      </c>
      <c r="K9474" s="5" t="s">
        <v>185</v>
      </c>
      <c r="L9474" s="7" t="s">
        <v>164</v>
      </c>
      <c r="M9474" t="str">
        <f t="shared" si="443"/>
        <v>No</v>
      </c>
    </row>
    <row r="9475" spans="1:13" ht="15" thickBot="1" x14ac:dyDescent="0.4">
      <c r="A9475" s="5" t="s">
        <v>175</v>
      </c>
      <c r="B9475" s="5" t="s">
        <v>176</v>
      </c>
      <c r="C9475" s="5" t="s">
        <v>9676</v>
      </c>
      <c r="D9475" s="5">
        <f t="shared" ref="D9475:D9538" si="445">C9475*1</f>
        <v>84893</v>
      </c>
      <c r="E9475" s="6">
        <v>44167</v>
      </c>
      <c r="F9475" s="6">
        <f t="shared" si="444"/>
        <v>44257</v>
      </c>
      <c r="G9475" s="6" t="str">
        <f>IF('BCT Template'!R9474&gt;F9475,"Yes","No")</f>
        <v>No</v>
      </c>
      <c r="H9475" s="5" t="s">
        <v>210</v>
      </c>
      <c r="I9475" s="5" t="s">
        <v>211</v>
      </c>
      <c r="J9475" s="5" t="s">
        <v>184</v>
      </c>
      <c r="K9475" s="5" t="s">
        <v>185</v>
      </c>
      <c r="L9475" s="7" t="s">
        <v>164</v>
      </c>
      <c r="M9475" t="str">
        <f t="shared" ref="M9475:M9538" si="446">IF(J9475=" ","Yes",IF(J9475="3","Yes","No"))</f>
        <v>No</v>
      </c>
    </row>
    <row r="9476" spans="1:13" ht="15" thickBot="1" x14ac:dyDescent="0.4">
      <c r="A9476" s="5" t="s">
        <v>175</v>
      </c>
      <c r="B9476" s="5" t="s">
        <v>176</v>
      </c>
      <c r="C9476" s="5" t="s">
        <v>9677</v>
      </c>
      <c r="D9476" s="5">
        <f t="shared" si="445"/>
        <v>77020</v>
      </c>
      <c r="E9476" s="6">
        <v>43053</v>
      </c>
      <c r="F9476" s="6">
        <f t="shared" si="444"/>
        <v>43143</v>
      </c>
      <c r="G9476" s="6" t="str">
        <f>IF('BCT Template'!R9475&gt;F9476,"Yes","No")</f>
        <v>No</v>
      </c>
      <c r="H9476" s="5" t="s">
        <v>197</v>
      </c>
      <c r="I9476" s="5" t="s">
        <v>198</v>
      </c>
      <c r="J9476" s="5" t="s">
        <v>184</v>
      </c>
      <c r="K9476" s="5" t="s">
        <v>185</v>
      </c>
      <c r="L9476" s="7" t="s">
        <v>164</v>
      </c>
      <c r="M9476" t="str">
        <f t="shared" si="446"/>
        <v>No</v>
      </c>
    </row>
    <row r="9477" spans="1:13" ht="15" thickBot="1" x14ac:dyDescent="0.4">
      <c r="A9477" s="5" t="s">
        <v>175</v>
      </c>
      <c r="B9477" s="5" t="s">
        <v>176</v>
      </c>
      <c r="C9477" s="5" t="s">
        <v>9678</v>
      </c>
      <c r="D9477" s="5">
        <f t="shared" si="445"/>
        <v>58761</v>
      </c>
      <c r="E9477" s="6">
        <v>43281</v>
      </c>
      <c r="F9477" s="6">
        <f t="shared" si="444"/>
        <v>43371</v>
      </c>
      <c r="G9477" s="6" t="str">
        <f>IF('BCT Template'!R9476&gt;F9477,"Yes","No")</f>
        <v>No</v>
      </c>
      <c r="H9477" s="5" t="s">
        <v>182</v>
      </c>
      <c r="I9477" s="5" t="s">
        <v>183</v>
      </c>
      <c r="J9477" s="5" t="s">
        <v>200</v>
      </c>
      <c r="K9477" s="5" t="s">
        <v>201</v>
      </c>
      <c r="L9477" s="7" t="s">
        <v>164</v>
      </c>
      <c r="M9477" t="str">
        <f t="shared" si="446"/>
        <v>Yes</v>
      </c>
    </row>
    <row r="9478" spans="1:13" ht="15" thickBot="1" x14ac:dyDescent="0.4">
      <c r="A9478" s="5" t="s">
        <v>175</v>
      </c>
      <c r="B9478" s="5" t="s">
        <v>176</v>
      </c>
      <c r="C9478" s="5" t="s">
        <v>9679</v>
      </c>
      <c r="D9478" s="5">
        <f t="shared" si="445"/>
        <v>81313</v>
      </c>
      <c r="E9478" s="6">
        <v>43008</v>
      </c>
      <c r="F9478" s="6">
        <f t="shared" si="444"/>
        <v>43098</v>
      </c>
      <c r="G9478" s="6" t="str">
        <f>IF('BCT Template'!R9477&gt;F9478,"Yes","No")</f>
        <v>No</v>
      </c>
      <c r="H9478" s="5" t="s">
        <v>182</v>
      </c>
      <c r="I9478" s="5" t="s">
        <v>183</v>
      </c>
      <c r="J9478" s="5" t="s">
        <v>184</v>
      </c>
      <c r="K9478" s="5" t="s">
        <v>185</v>
      </c>
      <c r="L9478" s="7" t="s">
        <v>164</v>
      </c>
      <c r="M9478" t="str">
        <f t="shared" si="446"/>
        <v>No</v>
      </c>
    </row>
    <row r="9479" spans="1:13" ht="15" thickBot="1" x14ac:dyDescent="0.4">
      <c r="A9479" s="5" t="s">
        <v>175</v>
      </c>
      <c r="B9479" s="5" t="s">
        <v>176</v>
      </c>
      <c r="C9479" s="5" t="s">
        <v>9680</v>
      </c>
      <c r="D9479" s="5">
        <f t="shared" si="445"/>
        <v>57639</v>
      </c>
      <c r="E9479" s="6">
        <v>43737</v>
      </c>
      <c r="F9479" s="6">
        <f t="shared" si="444"/>
        <v>43827</v>
      </c>
      <c r="G9479" s="6" t="str">
        <f>IF('BCT Template'!R9478&gt;F9479,"Yes","No")</f>
        <v>No</v>
      </c>
      <c r="H9479" s="5" t="s">
        <v>189</v>
      </c>
      <c r="I9479" s="5" t="s">
        <v>190</v>
      </c>
      <c r="J9479" s="5" t="s">
        <v>200</v>
      </c>
      <c r="K9479" s="5" t="s">
        <v>201</v>
      </c>
      <c r="L9479" s="7" t="s">
        <v>164</v>
      </c>
      <c r="M9479" t="str">
        <f t="shared" si="446"/>
        <v>Yes</v>
      </c>
    </row>
    <row r="9480" spans="1:13" ht="15" thickBot="1" x14ac:dyDescent="0.4">
      <c r="A9480" s="5" t="s">
        <v>175</v>
      </c>
      <c r="B9480" s="5" t="s">
        <v>176</v>
      </c>
      <c r="C9480" s="5" t="s">
        <v>9681</v>
      </c>
      <c r="D9480" s="5">
        <f t="shared" si="445"/>
        <v>80536</v>
      </c>
      <c r="E9480" s="6">
        <v>43372</v>
      </c>
      <c r="F9480" s="6">
        <f t="shared" si="444"/>
        <v>43462</v>
      </c>
      <c r="G9480" s="6" t="str">
        <f>IF('BCT Template'!R9479&gt;F9480,"Yes","No")</f>
        <v>No</v>
      </c>
      <c r="H9480" s="5" t="s">
        <v>182</v>
      </c>
      <c r="I9480" s="5" t="s">
        <v>183</v>
      </c>
      <c r="J9480" s="5" t="s">
        <v>200</v>
      </c>
      <c r="K9480" s="5" t="s">
        <v>201</v>
      </c>
      <c r="L9480" s="7" t="s">
        <v>164</v>
      </c>
      <c r="M9480" t="str">
        <f t="shared" si="446"/>
        <v>Yes</v>
      </c>
    </row>
    <row r="9481" spans="1:13" ht="15" thickBot="1" x14ac:dyDescent="0.4">
      <c r="A9481" s="5" t="s">
        <v>175</v>
      </c>
      <c r="B9481" s="5" t="s">
        <v>176</v>
      </c>
      <c r="C9481" s="5" t="s">
        <v>9682</v>
      </c>
      <c r="D9481" s="5">
        <f t="shared" si="445"/>
        <v>82908</v>
      </c>
      <c r="E9481" s="6">
        <v>44911</v>
      </c>
      <c r="F9481" s="6">
        <f t="shared" si="444"/>
        <v>45001</v>
      </c>
      <c r="G9481" s="6" t="str">
        <f>IF('BCT Template'!R9480&gt;F9481,"Yes","No")</f>
        <v>No</v>
      </c>
      <c r="H9481" s="5" t="s">
        <v>210</v>
      </c>
      <c r="I9481" s="5" t="s">
        <v>211</v>
      </c>
      <c r="J9481" s="5" t="s">
        <v>184</v>
      </c>
      <c r="K9481" s="5" t="s">
        <v>185</v>
      </c>
      <c r="L9481" s="7" t="s">
        <v>164</v>
      </c>
      <c r="M9481" t="str">
        <f t="shared" si="446"/>
        <v>No</v>
      </c>
    </row>
    <row r="9482" spans="1:13" ht="15" thickBot="1" x14ac:dyDescent="0.4">
      <c r="A9482" s="5" t="s">
        <v>175</v>
      </c>
      <c r="B9482" s="5" t="s">
        <v>176</v>
      </c>
      <c r="C9482" s="5" t="s">
        <v>9683</v>
      </c>
      <c r="D9482" s="5">
        <f t="shared" si="445"/>
        <v>29053</v>
      </c>
      <c r="E9482" s="6">
        <v>42766</v>
      </c>
      <c r="F9482" s="6">
        <f t="shared" si="444"/>
        <v>42856</v>
      </c>
      <c r="G9482" s="6" t="str">
        <f>IF('BCT Template'!R9481&gt;F9482,"Yes","No")</f>
        <v>No</v>
      </c>
      <c r="H9482" s="5" t="s">
        <v>178</v>
      </c>
      <c r="I9482" s="5" t="s">
        <v>179</v>
      </c>
      <c r="J9482" s="5" t="s">
        <v>35</v>
      </c>
      <c r="K9482" s="5" t="s">
        <v>180</v>
      </c>
      <c r="L9482" s="7" t="s">
        <v>164</v>
      </c>
      <c r="M9482" t="str">
        <f t="shared" si="446"/>
        <v>Yes</v>
      </c>
    </row>
    <row r="9483" spans="1:13" ht="15" thickBot="1" x14ac:dyDescent="0.4">
      <c r="A9483" s="5" t="s">
        <v>175</v>
      </c>
      <c r="B9483" s="5" t="s">
        <v>176</v>
      </c>
      <c r="C9483" s="5" t="s">
        <v>9684</v>
      </c>
      <c r="D9483" s="5">
        <f t="shared" si="445"/>
        <v>77839</v>
      </c>
      <c r="E9483" s="6">
        <v>45183</v>
      </c>
      <c r="F9483" s="6">
        <f t="shared" si="444"/>
        <v>45273</v>
      </c>
      <c r="G9483" s="6" t="str">
        <f>IF('BCT Template'!R9482&gt;F9483,"Yes","No")</f>
        <v>No</v>
      </c>
      <c r="H9483" s="5" t="s">
        <v>189</v>
      </c>
      <c r="I9483" s="5" t="s">
        <v>190</v>
      </c>
      <c r="J9483" s="5" t="s">
        <v>184</v>
      </c>
      <c r="K9483" s="5" t="s">
        <v>185</v>
      </c>
      <c r="L9483" s="7" t="s">
        <v>164</v>
      </c>
      <c r="M9483" t="str">
        <f t="shared" si="446"/>
        <v>No</v>
      </c>
    </row>
    <row r="9484" spans="1:13" ht="15" thickBot="1" x14ac:dyDescent="0.4">
      <c r="A9484" s="5" t="s">
        <v>175</v>
      </c>
      <c r="B9484" s="5" t="s">
        <v>176</v>
      </c>
      <c r="C9484" s="5" t="s">
        <v>9685</v>
      </c>
      <c r="D9484" s="5">
        <f t="shared" si="445"/>
        <v>31474</v>
      </c>
      <c r="E9484" s="6">
        <v>44012</v>
      </c>
      <c r="F9484" s="6">
        <f t="shared" si="444"/>
        <v>44102</v>
      </c>
      <c r="G9484" s="6" t="str">
        <f>IF('BCT Template'!R9483&gt;F9484,"Yes","No")</f>
        <v>No</v>
      </c>
      <c r="H9484" s="5" t="s">
        <v>178</v>
      </c>
      <c r="I9484" s="5" t="s">
        <v>179</v>
      </c>
      <c r="J9484" s="5" t="s">
        <v>35</v>
      </c>
      <c r="K9484" s="5" t="s">
        <v>180</v>
      </c>
      <c r="L9484" s="7" t="s">
        <v>164</v>
      </c>
      <c r="M9484" t="str">
        <f t="shared" si="446"/>
        <v>Yes</v>
      </c>
    </row>
    <row r="9485" spans="1:13" ht="15" thickBot="1" x14ac:dyDescent="0.4">
      <c r="A9485" s="5" t="s">
        <v>175</v>
      </c>
      <c r="B9485" s="5" t="s">
        <v>176</v>
      </c>
      <c r="C9485" s="5" t="s">
        <v>9686</v>
      </c>
      <c r="D9485" s="5">
        <f t="shared" si="445"/>
        <v>82870</v>
      </c>
      <c r="E9485" s="6">
        <v>44983</v>
      </c>
      <c r="F9485" s="6">
        <f t="shared" si="444"/>
        <v>45073</v>
      </c>
      <c r="G9485" s="6" t="str">
        <f>IF('BCT Template'!R9484&gt;F9485,"Yes","No")</f>
        <v>No</v>
      </c>
      <c r="H9485" s="5" t="s">
        <v>210</v>
      </c>
      <c r="I9485" s="5" t="s">
        <v>211</v>
      </c>
      <c r="J9485" s="5" t="s">
        <v>184</v>
      </c>
      <c r="K9485" s="5" t="s">
        <v>185</v>
      </c>
      <c r="L9485" s="7" t="s">
        <v>164</v>
      </c>
      <c r="M9485" t="str">
        <f t="shared" si="446"/>
        <v>No</v>
      </c>
    </row>
    <row r="9486" spans="1:13" ht="15" thickBot="1" x14ac:dyDescent="0.4">
      <c r="A9486" s="5" t="s">
        <v>175</v>
      </c>
      <c r="B9486" s="5" t="s">
        <v>176</v>
      </c>
      <c r="C9486" s="5" t="s">
        <v>9687</v>
      </c>
      <c r="D9486" s="5">
        <f t="shared" si="445"/>
        <v>18216</v>
      </c>
      <c r="E9486" s="6">
        <v>44012</v>
      </c>
      <c r="F9486" s="6">
        <f t="shared" si="444"/>
        <v>44102</v>
      </c>
      <c r="G9486" s="6" t="str">
        <f>IF('BCT Template'!R9485&gt;F9486,"Yes","No")</f>
        <v>No</v>
      </c>
      <c r="H9486" s="5" t="s">
        <v>234</v>
      </c>
      <c r="I9486" s="5" t="s">
        <v>235</v>
      </c>
      <c r="J9486" s="5" t="s">
        <v>184</v>
      </c>
      <c r="K9486" s="5" t="s">
        <v>185</v>
      </c>
      <c r="L9486" s="7" t="s">
        <v>164</v>
      </c>
      <c r="M9486" t="str">
        <f t="shared" si="446"/>
        <v>No</v>
      </c>
    </row>
    <row r="9487" spans="1:13" ht="15" thickBot="1" x14ac:dyDescent="0.4">
      <c r="A9487" s="5" t="s">
        <v>175</v>
      </c>
      <c r="B9487" s="5" t="s">
        <v>176</v>
      </c>
      <c r="C9487" s="5" t="s">
        <v>9688</v>
      </c>
      <c r="D9487" s="5">
        <f t="shared" si="445"/>
        <v>58643</v>
      </c>
      <c r="E9487" s="6">
        <v>45444</v>
      </c>
      <c r="F9487" s="6">
        <f t="shared" si="444"/>
        <v>45534</v>
      </c>
      <c r="G9487" s="6" t="str">
        <f>IF('BCT Template'!R9486&gt;F9487,"Yes","No")</f>
        <v>No</v>
      </c>
      <c r="H9487" s="5" t="s">
        <v>182</v>
      </c>
      <c r="I9487" s="5" t="s">
        <v>183</v>
      </c>
      <c r="J9487" s="5" t="s">
        <v>184</v>
      </c>
      <c r="K9487" s="5" t="s">
        <v>185</v>
      </c>
      <c r="L9487" s="7" t="s">
        <v>164</v>
      </c>
      <c r="M9487" t="str">
        <f t="shared" si="446"/>
        <v>No</v>
      </c>
    </row>
    <row r="9488" spans="1:13" ht="15" thickBot="1" x14ac:dyDescent="0.4">
      <c r="A9488" s="5" t="s">
        <v>175</v>
      </c>
      <c r="B9488" s="5" t="s">
        <v>176</v>
      </c>
      <c r="C9488" s="5" t="s">
        <v>9689</v>
      </c>
      <c r="D9488" s="5">
        <f t="shared" si="445"/>
        <v>58983</v>
      </c>
      <c r="E9488" s="6">
        <v>44012</v>
      </c>
      <c r="F9488" s="6">
        <f t="shared" si="444"/>
        <v>44102</v>
      </c>
      <c r="G9488" s="6" t="str">
        <f>IF('BCT Template'!R9487&gt;F9488,"Yes","No")</f>
        <v>No</v>
      </c>
      <c r="H9488" s="5" t="s">
        <v>182</v>
      </c>
      <c r="I9488" s="5" t="s">
        <v>183</v>
      </c>
      <c r="J9488" s="5" t="s">
        <v>200</v>
      </c>
      <c r="K9488" s="5" t="s">
        <v>201</v>
      </c>
      <c r="L9488" s="7" t="s">
        <v>164</v>
      </c>
      <c r="M9488" t="str">
        <f t="shared" si="446"/>
        <v>Yes</v>
      </c>
    </row>
    <row r="9489" spans="1:13" ht="15" thickBot="1" x14ac:dyDescent="0.4">
      <c r="A9489" s="5" t="s">
        <v>175</v>
      </c>
      <c r="B9489" s="5" t="s">
        <v>176</v>
      </c>
      <c r="C9489" s="5" t="s">
        <v>9690</v>
      </c>
      <c r="D9489" s="5">
        <f t="shared" si="445"/>
        <v>21375</v>
      </c>
      <c r="E9489" s="6">
        <v>44065</v>
      </c>
      <c r="F9489" s="6">
        <f t="shared" si="444"/>
        <v>44155</v>
      </c>
      <c r="G9489" s="6" t="str">
        <f>IF('BCT Template'!R9488&gt;F9489,"Yes","No")</f>
        <v>No</v>
      </c>
      <c r="H9489" s="5" t="s">
        <v>178</v>
      </c>
      <c r="I9489" s="5" t="s">
        <v>179</v>
      </c>
      <c r="J9489" s="5" t="s">
        <v>35</v>
      </c>
      <c r="K9489" s="5" t="s">
        <v>180</v>
      </c>
      <c r="L9489" s="7" t="s">
        <v>164</v>
      </c>
      <c r="M9489" t="str">
        <f t="shared" si="446"/>
        <v>Yes</v>
      </c>
    </row>
    <row r="9490" spans="1:13" ht="15" thickBot="1" x14ac:dyDescent="0.4">
      <c r="A9490" s="5" t="s">
        <v>175</v>
      </c>
      <c r="B9490" s="5" t="s">
        <v>176</v>
      </c>
      <c r="C9490" s="5" t="s">
        <v>9691</v>
      </c>
      <c r="D9490" s="5">
        <f t="shared" si="445"/>
        <v>59439</v>
      </c>
      <c r="E9490" s="6">
        <v>42886</v>
      </c>
      <c r="F9490" s="6">
        <f t="shared" si="444"/>
        <v>42976</v>
      </c>
      <c r="G9490" s="6" t="str">
        <f>IF('BCT Template'!R9489&gt;F9490,"Yes","No")</f>
        <v>No</v>
      </c>
      <c r="H9490" s="5" t="s">
        <v>182</v>
      </c>
      <c r="I9490" s="5" t="s">
        <v>183</v>
      </c>
      <c r="J9490" s="5" t="s">
        <v>200</v>
      </c>
      <c r="K9490" s="5" t="s">
        <v>201</v>
      </c>
      <c r="L9490" s="7" t="s">
        <v>164</v>
      </c>
      <c r="M9490" t="str">
        <f t="shared" si="446"/>
        <v>Yes</v>
      </c>
    </row>
    <row r="9491" spans="1:13" ht="15" thickBot="1" x14ac:dyDescent="0.4">
      <c r="A9491" s="5" t="s">
        <v>175</v>
      </c>
      <c r="B9491" s="5" t="s">
        <v>176</v>
      </c>
      <c r="C9491" s="5" t="s">
        <v>9692</v>
      </c>
      <c r="D9491" s="5">
        <f t="shared" si="445"/>
        <v>58109</v>
      </c>
      <c r="E9491" s="6">
        <v>44227</v>
      </c>
      <c r="F9491" s="6">
        <f t="shared" si="444"/>
        <v>44317</v>
      </c>
      <c r="G9491" s="6" t="str">
        <f>IF('BCT Template'!R9490&gt;F9491,"Yes","No")</f>
        <v>No</v>
      </c>
      <c r="H9491" s="5" t="s">
        <v>182</v>
      </c>
      <c r="I9491" s="5" t="s">
        <v>183</v>
      </c>
      <c r="J9491" s="5" t="s">
        <v>200</v>
      </c>
      <c r="K9491" s="5" t="s">
        <v>201</v>
      </c>
      <c r="L9491" s="7" t="s">
        <v>164</v>
      </c>
      <c r="M9491" t="str">
        <f t="shared" si="446"/>
        <v>Yes</v>
      </c>
    </row>
    <row r="9492" spans="1:13" ht="15" thickBot="1" x14ac:dyDescent="0.4">
      <c r="A9492" s="5" t="s">
        <v>175</v>
      </c>
      <c r="B9492" s="5" t="s">
        <v>176</v>
      </c>
      <c r="C9492" s="5" t="s">
        <v>9693</v>
      </c>
      <c r="D9492" s="5">
        <f t="shared" si="445"/>
        <v>23674</v>
      </c>
      <c r="E9492" s="6">
        <v>43714</v>
      </c>
      <c r="F9492" s="6">
        <f t="shared" si="444"/>
        <v>43804</v>
      </c>
      <c r="G9492" s="6" t="str">
        <f>IF('BCT Template'!R9491&gt;F9492,"Yes","No")</f>
        <v>No</v>
      </c>
      <c r="H9492" s="5" t="s">
        <v>178</v>
      </c>
      <c r="I9492" s="5" t="s">
        <v>179</v>
      </c>
      <c r="J9492" s="5" t="s">
        <v>35</v>
      </c>
      <c r="K9492" s="5" t="s">
        <v>180</v>
      </c>
      <c r="L9492" s="7" t="s">
        <v>164</v>
      </c>
      <c r="M9492" t="str">
        <f t="shared" si="446"/>
        <v>Yes</v>
      </c>
    </row>
    <row r="9493" spans="1:13" ht="15" thickBot="1" x14ac:dyDescent="0.4">
      <c r="A9493" s="5" t="s">
        <v>175</v>
      </c>
      <c r="B9493" s="5" t="s">
        <v>176</v>
      </c>
      <c r="C9493" s="5" t="s">
        <v>9694</v>
      </c>
      <c r="D9493" s="5">
        <f t="shared" si="445"/>
        <v>81414</v>
      </c>
      <c r="E9493" s="6">
        <v>43631</v>
      </c>
      <c r="F9493" s="6">
        <f t="shared" si="444"/>
        <v>43721</v>
      </c>
      <c r="G9493" s="6" t="str">
        <f>IF('BCT Template'!R9492&gt;F9493,"Yes","No")</f>
        <v>No</v>
      </c>
      <c r="H9493" s="5" t="s">
        <v>182</v>
      </c>
      <c r="I9493" s="5" t="s">
        <v>183</v>
      </c>
      <c r="J9493" s="5" t="s">
        <v>184</v>
      </c>
      <c r="K9493" s="5" t="s">
        <v>185</v>
      </c>
      <c r="L9493" s="7" t="s">
        <v>164</v>
      </c>
      <c r="M9493" t="str">
        <f t="shared" si="446"/>
        <v>No</v>
      </c>
    </row>
    <row r="9494" spans="1:13" ht="15" thickBot="1" x14ac:dyDescent="0.4">
      <c r="A9494" s="5" t="s">
        <v>175</v>
      </c>
      <c r="B9494" s="5" t="s">
        <v>176</v>
      </c>
      <c r="C9494" s="5" t="s">
        <v>9695</v>
      </c>
      <c r="D9494" s="5">
        <f t="shared" si="445"/>
        <v>80077</v>
      </c>
      <c r="E9494" s="6">
        <v>44043</v>
      </c>
      <c r="F9494" s="6">
        <f t="shared" ref="F9494:F9557" si="447">E9494+90</f>
        <v>44133</v>
      </c>
      <c r="G9494" s="6" t="str">
        <f>IF('BCT Template'!R9493&gt;F9494,"Yes","No")</f>
        <v>No</v>
      </c>
      <c r="H9494" s="5" t="s">
        <v>182</v>
      </c>
      <c r="I9494" s="5" t="s">
        <v>183</v>
      </c>
      <c r="J9494" s="5" t="s">
        <v>200</v>
      </c>
      <c r="K9494" s="5" t="s">
        <v>201</v>
      </c>
      <c r="L9494" s="7" t="s">
        <v>164</v>
      </c>
      <c r="M9494" t="str">
        <f t="shared" si="446"/>
        <v>Yes</v>
      </c>
    </row>
    <row r="9495" spans="1:13" ht="15" thickBot="1" x14ac:dyDescent="0.4">
      <c r="A9495" s="5" t="s">
        <v>175</v>
      </c>
      <c r="B9495" s="5" t="s">
        <v>176</v>
      </c>
      <c r="C9495" s="5" t="s">
        <v>9696</v>
      </c>
      <c r="D9495" s="5">
        <f t="shared" si="445"/>
        <v>82526</v>
      </c>
      <c r="E9495" s="6">
        <v>44208</v>
      </c>
      <c r="F9495" s="6">
        <f t="shared" si="447"/>
        <v>44298</v>
      </c>
      <c r="G9495" s="6" t="str">
        <f>IF('BCT Template'!R9494&gt;F9495,"Yes","No")</f>
        <v>No</v>
      </c>
      <c r="H9495" s="5" t="s">
        <v>210</v>
      </c>
      <c r="I9495" s="5" t="s">
        <v>211</v>
      </c>
      <c r="J9495" s="5" t="s">
        <v>184</v>
      </c>
      <c r="K9495" s="5" t="s">
        <v>185</v>
      </c>
      <c r="L9495" s="7" t="s">
        <v>164</v>
      </c>
      <c r="M9495" t="str">
        <f t="shared" si="446"/>
        <v>No</v>
      </c>
    </row>
    <row r="9496" spans="1:13" ht="15" thickBot="1" x14ac:dyDescent="0.4">
      <c r="A9496" s="5" t="s">
        <v>175</v>
      </c>
      <c r="B9496" s="5" t="s">
        <v>176</v>
      </c>
      <c r="C9496" s="5" t="s">
        <v>9697</v>
      </c>
      <c r="D9496" s="5">
        <f t="shared" si="445"/>
        <v>80496</v>
      </c>
      <c r="E9496" s="6">
        <v>42613</v>
      </c>
      <c r="F9496" s="6">
        <f t="shared" si="447"/>
        <v>42703</v>
      </c>
      <c r="G9496" s="6" t="str">
        <f>IF('BCT Template'!R9495&gt;F9496,"Yes","No")</f>
        <v>No</v>
      </c>
      <c r="H9496" s="5" t="s">
        <v>182</v>
      </c>
      <c r="I9496" s="5" t="s">
        <v>183</v>
      </c>
      <c r="J9496" s="5" t="s">
        <v>200</v>
      </c>
      <c r="K9496" s="5" t="s">
        <v>201</v>
      </c>
      <c r="L9496" s="7" t="s">
        <v>164</v>
      </c>
      <c r="M9496" t="str">
        <f t="shared" si="446"/>
        <v>Yes</v>
      </c>
    </row>
    <row r="9497" spans="1:13" ht="15" thickBot="1" x14ac:dyDescent="0.4">
      <c r="A9497" s="5" t="s">
        <v>175</v>
      </c>
      <c r="B9497" s="5" t="s">
        <v>176</v>
      </c>
      <c r="C9497" s="5" t="s">
        <v>9698</v>
      </c>
      <c r="D9497" s="5">
        <f t="shared" si="445"/>
        <v>20985</v>
      </c>
      <c r="E9497" s="6">
        <v>33603</v>
      </c>
      <c r="F9497" s="6">
        <f t="shared" si="447"/>
        <v>33693</v>
      </c>
      <c r="G9497" s="6" t="str">
        <f>IF('BCT Template'!R9496&gt;F9497,"Yes","No")</f>
        <v>No</v>
      </c>
      <c r="H9497" s="5" t="s">
        <v>197</v>
      </c>
      <c r="I9497" s="5" t="s">
        <v>198</v>
      </c>
      <c r="J9497" s="5" t="s">
        <v>184</v>
      </c>
      <c r="K9497" s="5" t="s">
        <v>185</v>
      </c>
      <c r="L9497" s="7" t="s">
        <v>164</v>
      </c>
      <c r="M9497" t="str">
        <f t="shared" si="446"/>
        <v>No</v>
      </c>
    </row>
    <row r="9498" spans="1:13" ht="15" thickBot="1" x14ac:dyDescent="0.4">
      <c r="A9498" s="5" t="s">
        <v>175</v>
      </c>
      <c r="B9498" s="5" t="s">
        <v>176</v>
      </c>
      <c r="C9498" s="5" t="s">
        <v>9699</v>
      </c>
      <c r="D9498" s="5">
        <f t="shared" si="445"/>
        <v>59244</v>
      </c>
      <c r="E9498" s="6">
        <v>41455</v>
      </c>
      <c r="F9498" s="6">
        <f t="shared" si="447"/>
        <v>41545</v>
      </c>
      <c r="G9498" s="6" t="str">
        <f>IF('BCT Template'!R9497&gt;F9498,"Yes","No")</f>
        <v>No</v>
      </c>
      <c r="H9498" s="5" t="s">
        <v>182</v>
      </c>
      <c r="I9498" s="5" t="s">
        <v>183</v>
      </c>
      <c r="J9498" s="5" t="s">
        <v>184</v>
      </c>
      <c r="K9498" s="5" t="s">
        <v>185</v>
      </c>
      <c r="L9498" s="7" t="s">
        <v>164</v>
      </c>
      <c r="M9498" t="str">
        <f t="shared" si="446"/>
        <v>No</v>
      </c>
    </row>
    <row r="9499" spans="1:13" ht="15" thickBot="1" x14ac:dyDescent="0.4">
      <c r="A9499" s="5" t="s">
        <v>175</v>
      </c>
      <c r="B9499" s="5" t="s">
        <v>176</v>
      </c>
      <c r="C9499" s="5" t="s">
        <v>9700</v>
      </c>
      <c r="D9499" s="5">
        <f t="shared" si="445"/>
        <v>23565</v>
      </c>
      <c r="E9499" s="6">
        <v>44297</v>
      </c>
      <c r="F9499" s="6">
        <f t="shared" si="447"/>
        <v>44387</v>
      </c>
      <c r="G9499" s="6" t="str">
        <f>IF('BCT Template'!R9498&gt;F9499,"Yes","No")</f>
        <v>No</v>
      </c>
      <c r="H9499" s="5" t="s">
        <v>178</v>
      </c>
      <c r="I9499" s="5" t="s">
        <v>179</v>
      </c>
      <c r="J9499" s="5" t="s">
        <v>35</v>
      </c>
      <c r="K9499" s="5" t="s">
        <v>180</v>
      </c>
      <c r="L9499" s="7" t="s">
        <v>164</v>
      </c>
      <c r="M9499" t="str">
        <f t="shared" si="446"/>
        <v>Yes</v>
      </c>
    </row>
    <row r="9500" spans="1:13" ht="15" thickBot="1" x14ac:dyDescent="0.4">
      <c r="A9500" s="5" t="s">
        <v>175</v>
      </c>
      <c r="B9500" s="5" t="s">
        <v>176</v>
      </c>
      <c r="C9500" s="5" t="s">
        <v>9701</v>
      </c>
      <c r="D9500" s="5">
        <f t="shared" si="445"/>
        <v>57558</v>
      </c>
      <c r="E9500" s="6">
        <v>44593</v>
      </c>
      <c r="F9500" s="6">
        <f t="shared" si="447"/>
        <v>44683</v>
      </c>
      <c r="G9500" s="6" t="str">
        <f>IF('BCT Template'!R9499&gt;F9500,"Yes","No")</f>
        <v>No</v>
      </c>
      <c r="H9500" s="5" t="s">
        <v>189</v>
      </c>
      <c r="I9500" s="5" t="s">
        <v>190</v>
      </c>
      <c r="J9500" s="5" t="s">
        <v>184</v>
      </c>
      <c r="K9500" s="5" t="s">
        <v>185</v>
      </c>
      <c r="L9500" s="7" t="s">
        <v>164</v>
      </c>
      <c r="M9500" t="str">
        <f t="shared" si="446"/>
        <v>No</v>
      </c>
    </row>
    <row r="9501" spans="1:13" ht="15" thickBot="1" x14ac:dyDescent="0.4">
      <c r="A9501" s="5" t="s">
        <v>175</v>
      </c>
      <c r="B9501" s="5" t="s">
        <v>176</v>
      </c>
      <c r="C9501" s="5" t="s">
        <v>9702</v>
      </c>
      <c r="D9501" s="5">
        <f t="shared" si="445"/>
        <v>82337</v>
      </c>
      <c r="E9501" s="6">
        <v>44258</v>
      </c>
      <c r="F9501" s="6">
        <f t="shared" si="447"/>
        <v>44348</v>
      </c>
      <c r="G9501" s="6" t="str">
        <f>IF('BCT Template'!R9500&gt;F9501,"Yes","No")</f>
        <v>No</v>
      </c>
      <c r="H9501" s="5" t="s">
        <v>210</v>
      </c>
      <c r="I9501" s="5" t="s">
        <v>211</v>
      </c>
      <c r="J9501" s="5" t="s">
        <v>184</v>
      </c>
      <c r="K9501" s="5" t="s">
        <v>185</v>
      </c>
      <c r="L9501" s="7" t="s">
        <v>164</v>
      </c>
      <c r="M9501" t="str">
        <f t="shared" si="446"/>
        <v>No</v>
      </c>
    </row>
    <row r="9502" spans="1:13" ht="15" thickBot="1" x14ac:dyDescent="0.4">
      <c r="A9502" s="5" t="s">
        <v>175</v>
      </c>
      <c r="B9502" s="5" t="s">
        <v>176</v>
      </c>
      <c r="C9502" s="5" t="s">
        <v>9703</v>
      </c>
      <c r="D9502" s="5">
        <f t="shared" si="445"/>
        <v>18587</v>
      </c>
      <c r="E9502" s="6">
        <v>43616</v>
      </c>
      <c r="F9502" s="6">
        <f t="shared" si="447"/>
        <v>43706</v>
      </c>
      <c r="G9502" s="6" t="str">
        <f>IF('BCT Template'!R9501&gt;F9502,"Yes","No")</f>
        <v>No</v>
      </c>
      <c r="H9502" s="5" t="s">
        <v>234</v>
      </c>
      <c r="I9502" s="5" t="s">
        <v>235</v>
      </c>
      <c r="J9502" s="5" t="s">
        <v>184</v>
      </c>
      <c r="K9502" s="5" t="s">
        <v>185</v>
      </c>
      <c r="L9502" s="7" t="s">
        <v>164</v>
      </c>
      <c r="M9502" t="str">
        <f t="shared" si="446"/>
        <v>No</v>
      </c>
    </row>
    <row r="9503" spans="1:13" ht="15" thickBot="1" x14ac:dyDescent="0.4">
      <c r="A9503" s="5" t="s">
        <v>175</v>
      </c>
      <c r="B9503" s="5" t="s">
        <v>176</v>
      </c>
      <c r="C9503" s="5" t="s">
        <v>9704</v>
      </c>
      <c r="D9503" s="5">
        <f t="shared" si="445"/>
        <v>31221</v>
      </c>
      <c r="E9503" s="6">
        <v>44043</v>
      </c>
      <c r="F9503" s="6">
        <f t="shared" si="447"/>
        <v>44133</v>
      </c>
      <c r="G9503" s="6" t="str">
        <f>IF('BCT Template'!R9502&gt;F9503,"Yes","No")</f>
        <v>No</v>
      </c>
      <c r="H9503" s="5" t="s">
        <v>178</v>
      </c>
      <c r="I9503" s="5" t="s">
        <v>179</v>
      </c>
      <c r="J9503" s="5" t="s">
        <v>35</v>
      </c>
      <c r="K9503" s="5" t="s">
        <v>180</v>
      </c>
      <c r="L9503" s="7" t="s">
        <v>164</v>
      </c>
      <c r="M9503" t="str">
        <f t="shared" si="446"/>
        <v>Yes</v>
      </c>
    </row>
    <row r="9504" spans="1:13" ht="15" thickBot="1" x14ac:dyDescent="0.4">
      <c r="A9504" s="5" t="s">
        <v>175</v>
      </c>
      <c r="B9504" s="5" t="s">
        <v>176</v>
      </c>
      <c r="C9504" s="5" t="s">
        <v>9705</v>
      </c>
      <c r="D9504" s="5">
        <f t="shared" si="445"/>
        <v>25168</v>
      </c>
      <c r="E9504" s="6">
        <v>43465</v>
      </c>
      <c r="F9504" s="6">
        <f t="shared" si="447"/>
        <v>43555</v>
      </c>
      <c r="G9504" s="6" t="str">
        <f>IF('BCT Template'!R9503&gt;F9504,"Yes","No")</f>
        <v>No</v>
      </c>
      <c r="H9504" s="5" t="s">
        <v>240</v>
      </c>
      <c r="I9504" s="5" t="s">
        <v>241</v>
      </c>
      <c r="J9504" s="5" t="s">
        <v>35</v>
      </c>
      <c r="K9504" s="5" t="s">
        <v>180</v>
      </c>
      <c r="L9504" s="7" t="s">
        <v>164</v>
      </c>
      <c r="M9504" t="str">
        <f t="shared" si="446"/>
        <v>Yes</v>
      </c>
    </row>
    <row r="9505" spans="1:13" ht="15" thickBot="1" x14ac:dyDescent="0.4">
      <c r="A9505" s="5" t="s">
        <v>175</v>
      </c>
      <c r="B9505" s="5" t="s">
        <v>176</v>
      </c>
      <c r="C9505" s="5" t="s">
        <v>9706</v>
      </c>
      <c r="D9505" s="5">
        <f t="shared" si="445"/>
        <v>21872</v>
      </c>
      <c r="E9505" s="6">
        <v>43708</v>
      </c>
      <c r="F9505" s="6">
        <f t="shared" si="447"/>
        <v>43798</v>
      </c>
      <c r="G9505" s="6" t="str">
        <f>IF('BCT Template'!R9504&gt;F9505,"Yes","No")</f>
        <v>No</v>
      </c>
      <c r="H9505" s="5" t="s">
        <v>178</v>
      </c>
      <c r="I9505" s="5" t="s">
        <v>179</v>
      </c>
      <c r="J9505" s="5" t="s">
        <v>35</v>
      </c>
      <c r="K9505" s="5" t="s">
        <v>180</v>
      </c>
      <c r="L9505" s="7" t="s">
        <v>164</v>
      </c>
      <c r="M9505" t="str">
        <f t="shared" si="446"/>
        <v>Yes</v>
      </c>
    </row>
    <row r="9506" spans="1:13" ht="15" thickBot="1" x14ac:dyDescent="0.4">
      <c r="A9506" s="5" t="s">
        <v>175</v>
      </c>
      <c r="B9506" s="5" t="s">
        <v>176</v>
      </c>
      <c r="C9506" s="5" t="s">
        <v>9707</v>
      </c>
      <c r="D9506" s="5">
        <f t="shared" si="445"/>
        <v>78266</v>
      </c>
      <c r="E9506" s="6">
        <v>43982</v>
      </c>
      <c r="F9506" s="6">
        <f t="shared" si="447"/>
        <v>44072</v>
      </c>
      <c r="G9506" s="6" t="str">
        <f>IF('BCT Template'!R9505&gt;F9506,"Yes","No")</f>
        <v>No</v>
      </c>
      <c r="H9506" s="5" t="s">
        <v>189</v>
      </c>
      <c r="I9506" s="5" t="s">
        <v>190</v>
      </c>
      <c r="J9506" s="5" t="s">
        <v>184</v>
      </c>
      <c r="K9506" s="5" t="s">
        <v>185</v>
      </c>
      <c r="L9506" s="7" t="s">
        <v>164</v>
      </c>
      <c r="M9506" t="str">
        <f t="shared" si="446"/>
        <v>No</v>
      </c>
    </row>
    <row r="9507" spans="1:13" ht="15" thickBot="1" x14ac:dyDescent="0.4">
      <c r="A9507" s="5" t="s">
        <v>175</v>
      </c>
      <c r="B9507" s="5" t="s">
        <v>176</v>
      </c>
      <c r="C9507" s="5" t="s">
        <v>9708</v>
      </c>
      <c r="D9507" s="5">
        <f t="shared" si="445"/>
        <v>80791</v>
      </c>
      <c r="E9507" s="6">
        <v>43951</v>
      </c>
      <c r="F9507" s="6">
        <f t="shared" si="447"/>
        <v>44041</v>
      </c>
      <c r="G9507" s="6" t="str">
        <f>IF('BCT Template'!R9506&gt;F9507,"Yes","No")</f>
        <v>No</v>
      </c>
      <c r="H9507" s="5" t="s">
        <v>182</v>
      </c>
      <c r="I9507" s="5" t="s">
        <v>183</v>
      </c>
      <c r="J9507" s="5" t="s">
        <v>200</v>
      </c>
      <c r="K9507" s="5" t="s">
        <v>201</v>
      </c>
      <c r="L9507" s="7" t="s">
        <v>164</v>
      </c>
      <c r="M9507" t="str">
        <f t="shared" si="446"/>
        <v>Yes</v>
      </c>
    </row>
    <row r="9508" spans="1:13" ht="15" thickBot="1" x14ac:dyDescent="0.4">
      <c r="A9508" s="5" t="s">
        <v>175</v>
      </c>
      <c r="B9508" s="5" t="s">
        <v>176</v>
      </c>
      <c r="C9508" s="5" t="s">
        <v>9709</v>
      </c>
      <c r="D9508" s="5">
        <f t="shared" si="445"/>
        <v>58082</v>
      </c>
      <c r="E9508" s="6">
        <v>43008</v>
      </c>
      <c r="F9508" s="6">
        <f t="shared" si="447"/>
        <v>43098</v>
      </c>
      <c r="G9508" s="6" t="str">
        <f>IF('BCT Template'!R9507&gt;F9508,"Yes","No")</f>
        <v>No</v>
      </c>
      <c r="H9508" s="5" t="s">
        <v>182</v>
      </c>
      <c r="I9508" s="5" t="s">
        <v>183</v>
      </c>
      <c r="J9508" s="5" t="s">
        <v>184</v>
      </c>
      <c r="K9508" s="5" t="s">
        <v>185</v>
      </c>
      <c r="L9508" s="7" t="s">
        <v>164</v>
      </c>
      <c r="M9508" t="str">
        <f t="shared" si="446"/>
        <v>No</v>
      </c>
    </row>
    <row r="9509" spans="1:13" ht="15" thickBot="1" x14ac:dyDescent="0.4">
      <c r="A9509" s="5" t="s">
        <v>175</v>
      </c>
      <c r="B9509" s="5" t="s">
        <v>176</v>
      </c>
      <c r="C9509" s="5" t="s">
        <v>9710</v>
      </c>
      <c r="D9509" s="5">
        <f t="shared" si="445"/>
        <v>30154</v>
      </c>
      <c r="E9509" s="6">
        <v>42613</v>
      </c>
      <c r="F9509" s="6">
        <f t="shared" si="447"/>
        <v>42703</v>
      </c>
      <c r="G9509" s="6" t="str">
        <f>IF('BCT Template'!R9508&gt;F9509,"Yes","No")</f>
        <v>No</v>
      </c>
      <c r="H9509" s="5" t="s">
        <v>178</v>
      </c>
      <c r="I9509" s="5" t="s">
        <v>179</v>
      </c>
      <c r="J9509" s="5" t="s">
        <v>35</v>
      </c>
      <c r="K9509" s="5" t="s">
        <v>180</v>
      </c>
      <c r="L9509" s="7" t="s">
        <v>164</v>
      </c>
      <c r="M9509" t="str">
        <f t="shared" si="446"/>
        <v>Yes</v>
      </c>
    </row>
    <row r="9510" spans="1:13" ht="15" thickBot="1" x14ac:dyDescent="0.4">
      <c r="A9510" s="5" t="s">
        <v>175</v>
      </c>
      <c r="B9510" s="5" t="s">
        <v>176</v>
      </c>
      <c r="C9510" s="5" t="s">
        <v>9711</v>
      </c>
      <c r="D9510" s="5">
        <f t="shared" si="445"/>
        <v>58795</v>
      </c>
      <c r="E9510" s="6">
        <v>43738</v>
      </c>
      <c r="F9510" s="6">
        <f t="shared" si="447"/>
        <v>43828</v>
      </c>
      <c r="G9510" s="6" t="str">
        <f>IF('BCT Template'!R9509&gt;F9510,"Yes","No")</f>
        <v>No</v>
      </c>
      <c r="H9510" s="5" t="s">
        <v>182</v>
      </c>
      <c r="I9510" s="5" t="s">
        <v>183</v>
      </c>
      <c r="J9510" s="5" t="s">
        <v>184</v>
      </c>
      <c r="K9510" s="5" t="s">
        <v>185</v>
      </c>
      <c r="L9510" s="7" t="s">
        <v>164</v>
      </c>
      <c r="M9510" t="str">
        <f t="shared" si="446"/>
        <v>No</v>
      </c>
    </row>
    <row r="9511" spans="1:13" ht="15" thickBot="1" x14ac:dyDescent="0.4">
      <c r="A9511" s="5" t="s">
        <v>175</v>
      </c>
      <c r="B9511" s="5" t="s">
        <v>176</v>
      </c>
      <c r="C9511" s="5" t="s">
        <v>9712</v>
      </c>
      <c r="D9511" s="5">
        <f t="shared" si="445"/>
        <v>31297</v>
      </c>
      <c r="E9511" s="6">
        <v>44316</v>
      </c>
      <c r="F9511" s="6">
        <f t="shared" si="447"/>
        <v>44406</v>
      </c>
      <c r="G9511" s="6" t="str">
        <f>IF('BCT Template'!R9510&gt;F9511,"Yes","No")</f>
        <v>No</v>
      </c>
      <c r="H9511" s="5" t="s">
        <v>178</v>
      </c>
      <c r="I9511" s="5" t="s">
        <v>179</v>
      </c>
      <c r="J9511" s="5" t="s">
        <v>35</v>
      </c>
      <c r="K9511" s="5" t="s">
        <v>180</v>
      </c>
      <c r="L9511" s="7" t="s">
        <v>164</v>
      </c>
      <c r="M9511" t="str">
        <f t="shared" si="446"/>
        <v>Yes</v>
      </c>
    </row>
    <row r="9512" spans="1:13" ht="15" thickBot="1" x14ac:dyDescent="0.4">
      <c r="A9512" s="5" t="s">
        <v>175</v>
      </c>
      <c r="B9512" s="5" t="s">
        <v>176</v>
      </c>
      <c r="C9512" s="5" t="s">
        <v>9713</v>
      </c>
      <c r="D9512" s="5">
        <f t="shared" si="445"/>
        <v>20695</v>
      </c>
      <c r="E9512" s="6">
        <v>44012</v>
      </c>
      <c r="F9512" s="6">
        <f t="shared" si="447"/>
        <v>44102</v>
      </c>
      <c r="G9512" s="6" t="str">
        <f>IF('BCT Template'!R9511&gt;F9512,"Yes","No")</f>
        <v>No</v>
      </c>
      <c r="H9512" s="5" t="s">
        <v>197</v>
      </c>
      <c r="I9512" s="5" t="s">
        <v>198</v>
      </c>
      <c r="J9512" s="5" t="s">
        <v>184</v>
      </c>
      <c r="K9512" s="5" t="s">
        <v>185</v>
      </c>
      <c r="L9512" s="7" t="s">
        <v>164</v>
      </c>
      <c r="M9512" t="str">
        <f t="shared" si="446"/>
        <v>No</v>
      </c>
    </row>
    <row r="9513" spans="1:13" ht="15" thickBot="1" x14ac:dyDescent="0.4">
      <c r="A9513" s="5" t="s">
        <v>175</v>
      </c>
      <c r="B9513" s="5" t="s">
        <v>176</v>
      </c>
      <c r="C9513" s="5" t="s">
        <v>9714</v>
      </c>
      <c r="D9513" s="5">
        <f t="shared" si="445"/>
        <v>58562</v>
      </c>
      <c r="E9513" s="6">
        <v>43830</v>
      </c>
      <c r="F9513" s="6">
        <f t="shared" si="447"/>
        <v>43920</v>
      </c>
      <c r="G9513" s="6" t="str">
        <f>IF('BCT Template'!R9512&gt;F9513,"Yes","No")</f>
        <v>No</v>
      </c>
      <c r="H9513" s="5" t="s">
        <v>182</v>
      </c>
      <c r="I9513" s="5" t="s">
        <v>183</v>
      </c>
      <c r="J9513" s="5" t="s">
        <v>184</v>
      </c>
      <c r="K9513" s="5" t="s">
        <v>185</v>
      </c>
      <c r="L9513" s="7" t="s">
        <v>164</v>
      </c>
      <c r="M9513" t="str">
        <f t="shared" si="446"/>
        <v>No</v>
      </c>
    </row>
    <row r="9514" spans="1:13" ht="15" thickBot="1" x14ac:dyDescent="0.4">
      <c r="A9514" s="5" t="s">
        <v>175</v>
      </c>
      <c r="B9514" s="5" t="s">
        <v>176</v>
      </c>
      <c r="C9514" s="5" t="s">
        <v>9715</v>
      </c>
      <c r="D9514" s="5">
        <f t="shared" si="445"/>
        <v>80291</v>
      </c>
      <c r="E9514" s="6">
        <v>42674</v>
      </c>
      <c r="F9514" s="6">
        <f t="shared" si="447"/>
        <v>42764</v>
      </c>
      <c r="G9514" s="6" t="str">
        <f>IF('BCT Template'!R9513&gt;F9514,"Yes","No")</f>
        <v>No</v>
      </c>
      <c r="H9514" s="5" t="s">
        <v>182</v>
      </c>
      <c r="I9514" s="5" t="s">
        <v>183</v>
      </c>
      <c r="J9514" s="5" t="s">
        <v>200</v>
      </c>
      <c r="K9514" s="5" t="s">
        <v>201</v>
      </c>
      <c r="L9514" s="7" t="s">
        <v>164</v>
      </c>
      <c r="M9514" t="str">
        <f t="shared" si="446"/>
        <v>Yes</v>
      </c>
    </row>
    <row r="9515" spans="1:13" ht="15" thickBot="1" x14ac:dyDescent="0.4">
      <c r="A9515" s="5" t="s">
        <v>175</v>
      </c>
      <c r="B9515" s="5" t="s">
        <v>176</v>
      </c>
      <c r="C9515" s="5" t="s">
        <v>9716</v>
      </c>
      <c r="D9515" s="5">
        <f t="shared" si="445"/>
        <v>82430</v>
      </c>
      <c r="E9515" s="6">
        <v>43900</v>
      </c>
      <c r="F9515" s="6">
        <f t="shared" si="447"/>
        <v>43990</v>
      </c>
      <c r="G9515" s="6" t="str">
        <f>IF('BCT Template'!R9514&gt;F9515,"Yes","No")</f>
        <v>No</v>
      </c>
      <c r="H9515" s="5" t="s">
        <v>210</v>
      </c>
      <c r="I9515" s="5" t="s">
        <v>211</v>
      </c>
      <c r="J9515" s="5" t="s">
        <v>184</v>
      </c>
      <c r="K9515" s="5" t="s">
        <v>185</v>
      </c>
      <c r="L9515" s="7" t="s">
        <v>164</v>
      </c>
      <c r="M9515" t="str">
        <f t="shared" si="446"/>
        <v>No</v>
      </c>
    </row>
    <row r="9516" spans="1:13" ht="15" thickBot="1" x14ac:dyDescent="0.4">
      <c r="A9516" s="5" t="s">
        <v>175</v>
      </c>
      <c r="B9516" s="5" t="s">
        <v>176</v>
      </c>
      <c r="C9516" s="5" t="s">
        <v>9717</v>
      </c>
      <c r="D9516" s="5">
        <f t="shared" si="445"/>
        <v>21753</v>
      </c>
      <c r="E9516" s="6">
        <v>44012</v>
      </c>
      <c r="F9516" s="6">
        <f t="shared" si="447"/>
        <v>44102</v>
      </c>
      <c r="G9516" s="6" t="str">
        <f>IF('BCT Template'!R9515&gt;F9516,"Yes","No")</f>
        <v>No</v>
      </c>
      <c r="H9516" s="5" t="s">
        <v>178</v>
      </c>
      <c r="I9516" s="5" t="s">
        <v>179</v>
      </c>
      <c r="J9516" s="5" t="s">
        <v>35</v>
      </c>
      <c r="K9516" s="5" t="s">
        <v>180</v>
      </c>
      <c r="L9516" s="7" t="s">
        <v>164</v>
      </c>
      <c r="M9516" t="str">
        <f t="shared" si="446"/>
        <v>Yes</v>
      </c>
    </row>
    <row r="9517" spans="1:13" ht="15" thickBot="1" x14ac:dyDescent="0.4">
      <c r="A9517" s="5" t="s">
        <v>175</v>
      </c>
      <c r="B9517" s="5" t="s">
        <v>176</v>
      </c>
      <c r="C9517" s="5" t="s">
        <v>9718</v>
      </c>
      <c r="D9517" s="5">
        <f t="shared" si="445"/>
        <v>82876</v>
      </c>
      <c r="E9517" s="6">
        <v>44970</v>
      </c>
      <c r="F9517" s="6">
        <f t="shared" si="447"/>
        <v>45060</v>
      </c>
      <c r="G9517" s="6" t="str">
        <f>IF('BCT Template'!R9516&gt;F9517,"Yes","No")</f>
        <v>No</v>
      </c>
      <c r="H9517" s="5" t="s">
        <v>210</v>
      </c>
      <c r="I9517" s="5" t="s">
        <v>211</v>
      </c>
      <c r="J9517" s="5" t="s">
        <v>184</v>
      </c>
      <c r="K9517" s="5" t="s">
        <v>185</v>
      </c>
      <c r="L9517" s="7" t="s">
        <v>164</v>
      </c>
      <c r="M9517" t="str">
        <f t="shared" si="446"/>
        <v>No</v>
      </c>
    </row>
    <row r="9518" spans="1:13" ht="15" thickBot="1" x14ac:dyDescent="0.4">
      <c r="A9518" s="5" t="s">
        <v>175</v>
      </c>
      <c r="B9518" s="5" t="s">
        <v>176</v>
      </c>
      <c r="C9518" s="5" t="s">
        <v>9719</v>
      </c>
      <c r="D9518" s="5">
        <f t="shared" si="445"/>
        <v>31281</v>
      </c>
      <c r="E9518" s="6">
        <v>44012</v>
      </c>
      <c r="F9518" s="6">
        <f t="shared" si="447"/>
        <v>44102</v>
      </c>
      <c r="G9518" s="6" t="str">
        <f>IF('BCT Template'!R9517&gt;F9518,"Yes","No")</f>
        <v>No</v>
      </c>
      <c r="H9518" s="5" t="s">
        <v>178</v>
      </c>
      <c r="I9518" s="5" t="s">
        <v>179</v>
      </c>
      <c r="J9518" s="5" t="s">
        <v>35</v>
      </c>
      <c r="K9518" s="5" t="s">
        <v>180</v>
      </c>
      <c r="L9518" s="7" t="s">
        <v>164</v>
      </c>
      <c r="M9518" t="str">
        <f t="shared" si="446"/>
        <v>Yes</v>
      </c>
    </row>
    <row r="9519" spans="1:13" ht="15" thickBot="1" x14ac:dyDescent="0.4">
      <c r="A9519" s="5" t="s">
        <v>175</v>
      </c>
      <c r="B9519" s="5" t="s">
        <v>176</v>
      </c>
      <c r="C9519" s="5" t="s">
        <v>9720</v>
      </c>
      <c r="D9519" s="5">
        <f t="shared" si="445"/>
        <v>57521</v>
      </c>
      <c r="E9519" s="6">
        <v>44165</v>
      </c>
      <c r="F9519" s="6">
        <f t="shared" si="447"/>
        <v>44255</v>
      </c>
      <c r="G9519" s="6" t="str">
        <f>IF('BCT Template'!R9518&gt;F9519,"Yes","No")</f>
        <v>No</v>
      </c>
      <c r="H9519" s="5" t="s">
        <v>189</v>
      </c>
      <c r="I9519" s="5" t="s">
        <v>190</v>
      </c>
      <c r="J9519" s="5" t="s">
        <v>184</v>
      </c>
      <c r="K9519" s="5" t="s">
        <v>185</v>
      </c>
      <c r="L9519" s="7" t="s">
        <v>164</v>
      </c>
      <c r="M9519" t="str">
        <f t="shared" si="446"/>
        <v>No</v>
      </c>
    </row>
    <row r="9520" spans="1:13" ht="15" thickBot="1" x14ac:dyDescent="0.4">
      <c r="A9520" s="5" t="s">
        <v>175</v>
      </c>
      <c r="B9520" s="5" t="s">
        <v>176</v>
      </c>
      <c r="C9520" s="5" t="s">
        <v>9721</v>
      </c>
      <c r="D9520" s="5">
        <f t="shared" si="445"/>
        <v>80461</v>
      </c>
      <c r="E9520" s="6">
        <v>43496</v>
      </c>
      <c r="F9520" s="6">
        <f t="shared" si="447"/>
        <v>43586</v>
      </c>
      <c r="G9520" s="6" t="str">
        <f>IF('BCT Template'!R9519&gt;F9520,"Yes","No")</f>
        <v>No</v>
      </c>
      <c r="H9520" s="5" t="s">
        <v>182</v>
      </c>
      <c r="I9520" s="5" t="s">
        <v>183</v>
      </c>
      <c r="J9520" s="5" t="s">
        <v>200</v>
      </c>
      <c r="K9520" s="5" t="s">
        <v>201</v>
      </c>
      <c r="L9520" s="7" t="s">
        <v>164</v>
      </c>
      <c r="M9520" t="str">
        <f t="shared" si="446"/>
        <v>Yes</v>
      </c>
    </row>
    <row r="9521" spans="1:13" ht="15" thickBot="1" x14ac:dyDescent="0.4">
      <c r="A9521" s="5" t="s">
        <v>175</v>
      </c>
      <c r="B9521" s="5" t="s">
        <v>176</v>
      </c>
      <c r="C9521" s="5" t="s">
        <v>9722</v>
      </c>
      <c r="D9521" s="5">
        <f t="shared" si="445"/>
        <v>81140</v>
      </c>
      <c r="E9521" s="6">
        <v>43312</v>
      </c>
      <c r="F9521" s="6">
        <f t="shared" si="447"/>
        <v>43402</v>
      </c>
      <c r="G9521" s="6" t="str">
        <f>IF('BCT Template'!R9520&gt;F9521,"Yes","No")</f>
        <v>No</v>
      </c>
      <c r="H9521" s="5" t="s">
        <v>182</v>
      </c>
      <c r="I9521" s="5" t="s">
        <v>183</v>
      </c>
      <c r="J9521" s="5" t="s">
        <v>184</v>
      </c>
      <c r="K9521" s="5" t="s">
        <v>185</v>
      </c>
      <c r="L9521" s="7" t="s">
        <v>164</v>
      </c>
      <c r="M9521" t="str">
        <f t="shared" si="446"/>
        <v>No</v>
      </c>
    </row>
    <row r="9522" spans="1:13" ht="15" thickBot="1" x14ac:dyDescent="0.4">
      <c r="A9522" s="5" t="s">
        <v>175</v>
      </c>
      <c r="B9522" s="5" t="s">
        <v>176</v>
      </c>
      <c r="C9522" s="5" t="s">
        <v>9723</v>
      </c>
      <c r="D9522" s="5">
        <f t="shared" si="445"/>
        <v>22758</v>
      </c>
      <c r="E9522" s="6">
        <v>43312</v>
      </c>
      <c r="F9522" s="6">
        <f t="shared" si="447"/>
        <v>43402</v>
      </c>
      <c r="G9522" s="6" t="str">
        <f>IF('BCT Template'!R9521&gt;F9522,"Yes","No")</f>
        <v>No</v>
      </c>
      <c r="H9522" s="5" t="s">
        <v>178</v>
      </c>
      <c r="I9522" s="5" t="s">
        <v>179</v>
      </c>
      <c r="J9522" s="5" t="s">
        <v>35</v>
      </c>
      <c r="K9522" s="5" t="s">
        <v>180</v>
      </c>
      <c r="L9522" s="7" t="s">
        <v>164</v>
      </c>
      <c r="M9522" t="str">
        <f t="shared" si="446"/>
        <v>Yes</v>
      </c>
    </row>
    <row r="9523" spans="1:13" ht="15" thickBot="1" x14ac:dyDescent="0.4">
      <c r="A9523" s="5" t="s">
        <v>175</v>
      </c>
      <c r="B9523" s="5" t="s">
        <v>176</v>
      </c>
      <c r="C9523" s="5" t="s">
        <v>9724</v>
      </c>
      <c r="D9523" s="5">
        <f t="shared" si="445"/>
        <v>81024</v>
      </c>
      <c r="E9523" s="6">
        <v>44286</v>
      </c>
      <c r="F9523" s="6">
        <f t="shared" si="447"/>
        <v>44376</v>
      </c>
      <c r="G9523" s="6" t="str">
        <f>IF('BCT Template'!R9522&gt;F9523,"Yes","No")</f>
        <v>No</v>
      </c>
      <c r="H9523" s="5" t="s">
        <v>182</v>
      </c>
      <c r="I9523" s="5" t="s">
        <v>183</v>
      </c>
      <c r="J9523" s="5" t="s">
        <v>200</v>
      </c>
      <c r="K9523" s="5" t="s">
        <v>201</v>
      </c>
      <c r="L9523" s="7" t="s">
        <v>164</v>
      </c>
      <c r="M9523" t="str">
        <f t="shared" si="446"/>
        <v>Yes</v>
      </c>
    </row>
    <row r="9524" spans="1:13" ht="15" thickBot="1" x14ac:dyDescent="0.4">
      <c r="A9524" s="5" t="s">
        <v>175</v>
      </c>
      <c r="B9524" s="5" t="s">
        <v>176</v>
      </c>
      <c r="C9524" s="5" t="s">
        <v>9725</v>
      </c>
      <c r="D9524" s="5">
        <f t="shared" si="445"/>
        <v>18358</v>
      </c>
      <c r="E9524" s="6">
        <v>44423</v>
      </c>
      <c r="F9524" s="6">
        <f t="shared" si="447"/>
        <v>44513</v>
      </c>
      <c r="G9524" s="6" t="str">
        <f>IF('BCT Template'!R9523&gt;F9524,"Yes","No")</f>
        <v>No</v>
      </c>
      <c r="H9524" s="5" t="s">
        <v>234</v>
      </c>
      <c r="I9524" s="5" t="s">
        <v>235</v>
      </c>
      <c r="J9524" s="5" t="s">
        <v>184</v>
      </c>
      <c r="K9524" s="5" t="s">
        <v>185</v>
      </c>
      <c r="L9524" s="7" t="s">
        <v>164</v>
      </c>
      <c r="M9524" t="str">
        <f t="shared" si="446"/>
        <v>No</v>
      </c>
    </row>
    <row r="9525" spans="1:13" ht="15" thickBot="1" x14ac:dyDescent="0.4">
      <c r="A9525" s="5" t="s">
        <v>175</v>
      </c>
      <c r="B9525" s="5" t="s">
        <v>176</v>
      </c>
      <c r="C9525" s="5" t="s">
        <v>9726</v>
      </c>
      <c r="D9525" s="5">
        <f t="shared" si="445"/>
        <v>30955</v>
      </c>
      <c r="E9525" s="6">
        <v>44227</v>
      </c>
      <c r="F9525" s="6">
        <f t="shared" si="447"/>
        <v>44317</v>
      </c>
      <c r="G9525" s="6" t="str">
        <f>IF('BCT Template'!R9524&gt;F9525,"Yes","No")</f>
        <v>No</v>
      </c>
      <c r="H9525" s="5" t="s">
        <v>178</v>
      </c>
      <c r="I9525" s="5" t="s">
        <v>179</v>
      </c>
      <c r="J9525" s="5" t="s">
        <v>35</v>
      </c>
      <c r="K9525" s="5" t="s">
        <v>180</v>
      </c>
      <c r="L9525" s="7" t="s">
        <v>164</v>
      </c>
      <c r="M9525" t="str">
        <f t="shared" si="446"/>
        <v>Yes</v>
      </c>
    </row>
    <row r="9526" spans="1:13" ht="15" thickBot="1" x14ac:dyDescent="0.4">
      <c r="A9526" s="5" t="s">
        <v>175</v>
      </c>
      <c r="B9526" s="5" t="s">
        <v>176</v>
      </c>
      <c r="C9526" s="5" t="s">
        <v>9727</v>
      </c>
      <c r="D9526" s="5">
        <f t="shared" si="445"/>
        <v>58263</v>
      </c>
      <c r="E9526" s="6">
        <v>42582</v>
      </c>
      <c r="F9526" s="6">
        <f t="shared" si="447"/>
        <v>42672</v>
      </c>
      <c r="G9526" s="6" t="str">
        <f>IF('BCT Template'!R9525&gt;F9526,"Yes","No")</f>
        <v>No</v>
      </c>
      <c r="H9526" s="5" t="s">
        <v>182</v>
      </c>
      <c r="I9526" s="5" t="s">
        <v>183</v>
      </c>
      <c r="J9526" s="5" t="s">
        <v>200</v>
      </c>
      <c r="K9526" s="5" t="s">
        <v>201</v>
      </c>
      <c r="L9526" s="7" t="s">
        <v>164</v>
      </c>
      <c r="M9526" t="str">
        <f t="shared" si="446"/>
        <v>Yes</v>
      </c>
    </row>
    <row r="9527" spans="1:13" ht="15" thickBot="1" x14ac:dyDescent="0.4">
      <c r="A9527" s="5" t="s">
        <v>175</v>
      </c>
      <c r="B9527" s="5" t="s">
        <v>176</v>
      </c>
      <c r="C9527" s="5" t="s">
        <v>9728</v>
      </c>
      <c r="D9527" s="5">
        <f t="shared" si="445"/>
        <v>80208</v>
      </c>
      <c r="E9527" s="6">
        <v>42279</v>
      </c>
      <c r="F9527" s="6">
        <f t="shared" si="447"/>
        <v>42369</v>
      </c>
      <c r="G9527" s="6" t="str">
        <f>IF('BCT Template'!R9526&gt;F9527,"Yes","No")</f>
        <v>No</v>
      </c>
      <c r="H9527" s="5" t="s">
        <v>182</v>
      </c>
      <c r="I9527" s="5" t="s">
        <v>183</v>
      </c>
      <c r="J9527" s="5" t="s">
        <v>184</v>
      </c>
      <c r="K9527" s="5" t="s">
        <v>185</v>
      </c>
      <c r="L9527" s="7" t="s">
        <v>164</v>
      </c>
      <c r="M9527" t="str">
        <f t="shared" si="446"/>
        <v>No</v>
      </c>
    </row>
    <row r="9528" spans="1:13" ht="15" thickBot="1" x14ac:dyDescent="0.4">
      <c r="A9528" s="5" t="s">
        <v>175</v>
      </c>
      <c r="B9528" s="5" t="s">
        <v>176</v>
      </c>
      <c r="C9528" s="5" t="s">
        <v>9729</v>
      </c>
      <c r="D9528" s="5">
        <f t="shared" si="445"/>
        <v>77768</v>
      </c>
      <c r="E9528" s="6">
        <v>41639</v>
      </c>
      <c r="F9528" s="6">
        <f t="shared" si="447"/>
        <v>41729</v>
      </c>
      <c r="G9528" s="6" t="str">
        <f>IF('BCT Template'!R9527&gt;F9528,"Yes","No")</f>
        <v>No</v>
      </c>
      <c r="H9528" s="5" t="s">
        <v>189</v>
      </c>
      <c r="I9528" s="5" t="s">
        <v>190</v>
      </c>
      <c r="J9528" s="5" t="s">
        <v>200</v>
      </c>
      <c r="K9528" s="5" t="s">
        <v>201</v>
      </c>
      <c r="L9528" s="7" t="s">
        <v>164</v>
      </c>
      <c r="M9528" t="str">
        <f t="shared" si="446"/>
        <v>Yes</v>
      </c>
    </row>
    <row r="9529" spans="1:13" ht="15" thickBot="1" x14ac:dyDescent="0.4">
      <c r="A9529" s="5" t="s">
        <v>175</v>
      </c>
      <c r="B9529" s="5" t="s">
        <v>176</v>
      </c>
      <c r="C9529" s="5" t="s">
        <v>9730</v>
      </c>
      <c r="D9529" s="5">
        <f t="shared" si="445"/>
        <v>31446</v>
      </c>
      <c r="E9529" s="6">
        <v>44255</v>
      </c>
      <c r="F9529" s="6">
        <f t="shared" si="447"/>
        <v>44345</v>
      </c>
      <c r="G9529" s="6" t="str">
        <f>IF('BCT Template'!R9528&gt;F9529,"Yes","No")</f>
        <v>No</v>
      </c>
      <c r="H9529" s="5" t="s">
        <v>178</v>
      </c>
      <c r="I9529" s="5" t="s">
        <v>179</v>
      </c>
      <c r="J9529" s="5" t="s">
        <v>35</v>
      </c>
      <c r="K9529" s="5" t="s">
        <v>180</v>
      </c>
      <c r="L9529" s="7" t="s">
        <v>164</v>
      </c>
      <c r="M9529" t="str">
        <f t="shared" si="446"/>
        <v>Yes</v>
      </c>
    </row>
    <row r="9530" spans="1:13" ht="15" thickBot="1" x14ac:dyDescent="0.4">
      <c r="A9530" s="5" t="s">
        <v>175</v>
      </c>
      <c r="B9530" s="5" t="s">
        <v>176</v>
      </c>
      <c r="C9530" s="5" t="s">
        <v>9731</v>
      </c>
      <c r="D9530" s="5">
        <f t="shared" si="445"/>
        <v>29141</v>
      </c>
      <c r="E9530" s="6">
        <v>44255</v>
      </c>
      <c r="F9530" s="6">
        <f t="shared" si="447"/>
        <v>44345</v>
      </c>
      <c r="G9530" s="6" t="str">
        <f>IF('BCT Template'!R9529&gt;F9530,"Yes","No")</f>
        <v>No</v>
      </c>
      <c r="H9530" s="5" t="s">
        <v>178</v>
      </c>
      <c r="I9530" s="5" t="s">
        <v>179</v>
      </c>
      <c r="J9530" s="5" t="s">
        <v>35</v>
      </c>
      <c r="K9530" s="5" t="s">
        <v>180</v>
      </c>
      <c r="L9530" s="7" t="s">
        <v>164</v>
      </c>
      <c r="M9530" t="str">
        <f t="shared" si="446"/>
        <v>Yes</v>
      </c>
    </row>
    <row r="9531" spans="1:13" ht="15" thickBot="1" x14ac:dyDescent="0.4">
      <c r="A9531" s="5" t="s">
        <v>175</v>
      </c>
      <c r="B9531" s="5" t="s">
        <v>176</v>
      </c>
      <c r="C9531" s="5" t="s">
        <v>9732</v>
      </c>
      <c r="D9531" s="5">
        <f t="shared" si="445"/>
        <v>79567</v>
      </c>
      <c r="E9531" s="6">
        <v>43830</v>
      </c>
      <c r="F9531" s="6">
        <f t="shared" si="447"/>
        <v>43920</v>
      </c>
      <c r="G9531" s="6" t="str">
        <f>IF('BCT Template'!R9530&gt;F9531,"Yes","No")</f>
        <v>No</v>
      </c>
      <c r="H9531" s="5" t="s">
        <v>182</v>
      </c>
      <c r="I9531" s="5" t="s">
        <v>183</v>
      </c>
      <c r="J9531" s="5" t="s">
        <v>200</v>
      </c>
      <c r="K9531" s="5" t="s">
        <v>201</v>
      </c>
      <c r="L9531" s="7" t="s">
        <v>164</v>
      </c>
      <c r="M9531" t="str">
        <f t="shared" si="446"/>
        <v>Yes</v>
      </c>
    </row>
    <row r="9532" spans="1:13" ht="15" thickBot="1" x14ac:dyDescent="0.4">
      <c r="A9532" s="5" t="s">
        <v>175</v>
      </c>
      <c r="B9532" s="5" t="s">
        <v>176</v>
      </c>
      <c r="C9532" s="5" t="s">
        <v>9733</v>
      </c>
      <c r="D9532" s="5">
        <f t="shared" si="445"/>
        <v>58595</v>
      </c>
      <c r="E9532" s="6">
        <v>44500</v>
      </c>
      <c r="F9532" s="6">
        <f t="shared" si="447"/>
        <v>44590</v>
      </c>
      <c r="G9532" s="6" t="str">
        <f>IF('BCT Template'!R9531&gt;F9532,"Yes","No")</f>
        <v>No</v>
      </c>
      <c r="H9532" s="5" t="s">
        <v>182</v>
      </c>
      <c r="I9532" s="5" t="s">
        <v>183</v>
      </c>
      <c r="J9532" s="5" t="s">
        <v>184</v>
      </c>
      <c r="K9532" s="5" t="s">
        <v>185</v>
      </c>
      <c r="L9532" s="7" t="s">
        <v>164</v>
      </c>
      <c r="M9532" t="str">
        <f t="shared" si="446"/>
        <v>No</v>
      </c>
    </row>
    <row r="9533" spans="1:13" ht="15" thickBot="1" x14ac:dyDescent="0.4">
      <c r="A9533" s="5" t="s">
        <v>175</v>
      </c>
      <c r="B9533" s="5" t="s">
        <v>176</v>
      </c>
      <c r="C9533" s="5" t="s">
        <v>9734</v>
      </c>
      <c r="D9533" s="5">
        <f t="shared" si="445"/>
        <v>29075</v>
      </c>
      <c r="E9533" s="6">
        <v>43131</v>
      </c>
      <c r="F9533" s="6">
        <f t="shared" si="447"/>
        <v>43221</v>
      </c>
      <c r="G9533" s="6" t="str">
        <f>IF('BCT Template'!R9532&gt;F9533,"Yes","No")</f>
        <v>No</v>
      </c>
      <c r="H9533" s="5" t="s">
        <v>178</v>
      </c>
      <c r="I9533" s="5" t="s">
        <v>179</v>
      </c>
      <c r="J9533" s="5" t="s">
        <v>35</v>
      </c>
      <c r="K9533" s="5" t="s">
        <v>180</v>
      </c>
      <c r="L9533" s="7" t="s">
        <v>164</v>
      </c>
      <c r="M9533" t="str">
        <f t="shared" si="446"/>
        <v>Yes</v>
      </c>
    </row>
    <row r="9534" spans="1:13" ht="15" thickBot="1" x14ac:dyDescent="0.4">
      <c r="A9534" s="5" t="s">
        <v>175</v>
      </c>
      <c r="B9534" s="5" t="s">
        <v>176</v>
      </c>
      <c r="C9534" s="5" t="s">
        <v>9735</v>
      </c>
      <c r="D9534" s="5">
        <f t="shared" si="445"/>
        <v>77545</v>
      </c>
      <c r="E9534" s="6">
        <v>43646</v>
      </c>
      <c r="F9534" s="6">
        <f t="shared" si="447"/>
        <v>43736</v>
      </c>
      <c r="G9534" s="6" t="str">
        <f>IF('BCT Template'!R9533&gt;F9534,"Yes","No")</f>
        <v>No</v>
      </c>
      <c r="H9534" s="5" t="s">
        <v>189</v>
      </c>
      <c r="I9534" s="5" t="s">
        <v>190</v>
      </c>
      <c r="J9534" s="5" t="s">
        <v>200</v>
      </c>
      <c r="K9534" s="5" t="s">
        <v>201</v>
      </c>
      <c r="L9534" s="7" t="s">
        <v>164</v>
      </c>
      <c r="M9534" t="str">
        <f t="shared" si="446"/>
        <v>Yes</v>
      </c>
    </row>
    <row r="9535" spans="1:13" ht="15" thickBot="1" x14ac:dyDescent="0.4">
      <c r="A9535" s="5" t="s">
        <v>175</v>
      </c>
      <c r="B9535" s="5" t="s">
        <v>176</v>
      </c>
      <c r="C9535" s="5" t="s">
        <v>9736</v>
      </c>
      <c r="D9535" s="5">
        <f t="shared" si="445"/>
        <v>77990</v>
      </c>
      <c r="E9535" s="6">
        <v>43281</v>
      </c>
      <c r="F9535" s="6">
        <f t="shared" si="447"/>
        <v>43371</v>
      </c>
      <c r="G9535" s="6" t="str">
        <f>IF('BCT Template'!R9534&gt;F9535,"Yes","No")</f>
        <v>No</v>
      </c>
      <c r="H9535" s="5" t="s">
        <v>189</v>
      </c>
      <c r="I9535" s="5" t="s">
        <v>190</v>
      </c>
      <c r="J9535" s="5" t="s">
        <v>184</v>
      </c>
      <c r="K9535" s="5" t="s">
        <v>185</v>
      </c>
      <c r="L9535" s="7" t="s">
        <v>164</v>
      </c>
      <c r="M9535" t="str">
        <f t="shared" si="446"/>
        <v>No</v>
      </c>
    </row>
    <row r="9536" spans="1:13" ht="15" thickBot="1" x14ac:dyDescent="0.4">
      <c r="A9536" s="5" t="s">
        <v>175</v>
      </c>
      <c r="B9536" s="5" t="s">
        <v>176</v>
      </c>
      <c r="C9536" s="5" t="s">
        <v>9737</v>
      </c>
      <c r="D9536" s="5">
        <f t="shared" si="445"/>
        <v>21169</v>
      </c>
      <c r="E9536" s="6">
        <v>39721</v>
      </c>
      <c r="F9536" s="6">
        <f t="shared" si="447"/>
        <v>39811</v>
      </c>
      <c r="G9536" s="6" t="str">
        <f>IF('BCT Template'!R9535&gt;F9536,"Yes","No")</f>
        <v>No</v>
      </c>
      <c r="H9536" s="5" t="s">
        <v>178</v>
      </c>
      <c r="I9536" s="5" t="s">
        <v>179</v>
      </c>
      <c r="J9536" s="5" t="s">
        <v>35</v>
      </c>
      <c r="K9536" s="5" t="s">
        <v>180</v>
      </c>
      <c r="L9536" s="7" t="s">
        <v>164</v>
      </c>
      <c r="M9536" t="str">
        <f t="shared" si="446"/>
        <v>Yes</v>
      </c>
    </row>
    <row r="9537" spans="1:13" ht="15" thickBot="1" x14ac:dyDescent="0.4">
      <c r="A9537" s="5" t="s">
        <v>175</v>
      </c>
      <c r="B9537" s="5" t="s">
        <v>176</v>
      </c>
      <c r="C9537" s="5" t="s">
        <v>9738</v>
      </c>
      <c r="D9537" s="5">
        <f t="shared" si="445"/>
        <v>57453</v>
      </c>
      <c r="E9537" s="6">
        <v>42004</v>
      </c>
      <c r="F9537" s="6">
        <f t="shared" si="447"/>
        <v>42094</v>
      </c>
      <c r="G9537" s="6" t="str">
        <f>IF('BCT Template'!R9536&gt;F9537,"Yes","No")</f>
        <v>No</v>
      </c>
      <c r="H9537" s="5" t="s">
        <v>189</v>
      </c>
      <c r="I9537" s="5" t="s">
        <v>190</v>
      </c>
      <c r="J9537" s="5" t="s">
        <v>184</v>
      </c>
      <c r="K9537" s="5" t="s">
        <v>185</v>
      </c>
      <c r="L9537" s="7" t="s">
        <v>164</v>
      </c>
      <c r="M9537" t="str">
        <f t="shared" si="446"/>
        <v>No</v>
      </c>
    </row>
    <row r="9538" spans="1:13" ht="15" thickBot="1" x14ac:dyDescent="0.4">
      <c r="A9538" s="5" t="s">
        <v>175</v>
      </c>
      <c r="B9538" s="5" t="s">
        <v>176</v>
      </c>
      <c r="C9538" s="5" t="s">
        <v>9739</v>
      </c>
      <c r="D9538" s="5">
        <f t="shared" si="445"/>
        <v>79871</v>
      </c>
      <c r="E9538" s="6">
        <v>43812</v>
      </c>
      <c r="F9538" s="6">
        <f t="shared" si="447"/>
        <v>43902</v>
      </c>
      <c r="G9538" s="6" t="str">
        <f>IF('BCT Template'!R9537&gt;F9538,"Yes","No")</f>
        <v>No</v>
      </c>
      <c r="H9538" s="5" t="s">
        <v>182</v>
      </c>
      <c r="I9538" s="5" t="s">
        <v>183</v>
      </c>
      <c r="J9538" s="5" t="s">
        <v>184</v>
      </c>
      <c r="K9538" s="5" t="s">
        <v>185</v>
      </c>
      <c r="L9538" s="7" t="s">
        <v>164</v>
      </c>
      <c r="M9538" t="str">
        <f t="shared" si="446"/>
        <v>No</v>
      </c>
    </row>
    <row r="9539" spans="1:13" ht="15" thickBot="1" x14ac:dyDescent="0.4">
      <c r="A9539" s="5" t="s">
        <v>175</v>
      </c>
      <c r="B9539" s="5" t="s">
        <v>176</v>
      </c>
      <c r="C9539" s="5" t="s">
        <v>9740</v>
      </c>
      <c r="D9539" s="5">
        <f t="shared" ref="D9539:D9602" si="448">C9539*1</f>
        <v>22772</v>
      </c>
      <c r="E9539" s="6">
        <v>44377</v>
      </c>
      <c r="F9539" s="6">
        <f t="shared" si="447"/>
        <v>44467</v>
      </c>
      <c r="G9539" s="6" t="str">
        <f>IF('BCT Template'!R9538&gt;F9539,"Yes","No")</f>
        <v>No</v>
      </c>
      <c r="H9539" s="5" t="s">
        <v>178</v>
      </c>
      <c r="I9539" s="5" t="s">
        <v>179</v>
      </c>
      <c r="J9539" s="5" t="s">
        <v>35</v>
      </c>
      <c r="K9539" s="5" t="s">
        <v>180</v>
      </c>
      <c r="L9539" s="7" t="s">
        <v>164</v>
      </c>
      <c r="M9539" t="str">
        <f t="shared" ref="M9539:M9602" si="449">IF(J9539=" ","Yes",IF(J9539="3","Yes","No"))</f>
        <v>Yes</v>
      </c>
    </row>
    <row r="9540" spans="1:13" ht="15" thickBot="1" x14ac:dyDescent="0.4">
      <c r="A9540" s="5" t="s">
        <v>175</v>
      </c>
      <c r="B9540" s="5" t="s">
        <v>176</v>
      </c>
      <c r="C9540" s="5" t="s">
        <v>9741</v>
      </c>
      <c r="D9540" s="5">
        <f t="shared" si="448"/>
        <v>20655</v>
      </c>
      <c r="E9540" s="6">
        <v>43173</v>
      </c>
      <c r="F9540" s="6">
        <f t="shared" si="447"/>
        <v>43263</v>
      </c>
      <c r="G9540" s="6" t="str">
        <f>IF('BCT Template'!R9539&gt;F9540,"Yes","No")</f>
        <v>No</v>
      </c>
      <c r="H9540" s="5" t="s">
        <v>197</v>
      </c>
      <c r="I9540" s="5" t="s">
        <v>198</v>
      </c>
      <c r="J9540" s="5" t="s">
        <v>184</v>
      </c>
      <c r="K9540" s="5" t="s">
        <v>185</v>
      </c>
      <c r="L9540" s="7" t="s">
        <v>164</v>
      </c>
      <c r="M9540" t="str">
        <f t="shared" si="449"/>
        <v>No</v>
      </c>
    </row>
    <row r="9541" spans="1:13" ht="15" thickBot="1" x14ac:dyDescent="0.4">
      <c r="A9541" s="5" t="s">
        <v>175</v>
      </c>
      <c r="B9541" s="5" t="s">
        <v>176</v>
      </c>
      <c r="C9541" s="5" t="s">
        <v>9742</v>
      </c>
      <c r="D9541" s="5">
        <f t="shared" si="448"/>
        <v>25119</v>
      </c>
      <c r="E9541" s="6">
        <v>44022</v>
      </c>
      <c r="F9541" s="6">
        <f t="shared" si="447"/>
        <v>44112</v>
      </c>
      <c r="G9541" s="6" t="str">
        <f>IF('BCT Template'!R9540&gt;F9541,"Yes","No")</f>
        <v>No</v>
      </c>
      <c r="H9541" s="5" t="s">
        <v>240</v>
      </c>
      <c r="I9541" s="5" t="s">
        <v>241</v>
      </c>
      <c r="J9541" s="5" t="s">
        <v>35</v>
      </c>
      <c r="K9541" s="5" t="s">
        <v>180</v>
      </c>
      <c r="L9541" s="7" t="s">
        <v>164</v>
      </c>
      <c r="M9541" t="str">
        <f t="shared" si="449"/>
        <v>Yes</v>
      </c>
    </row>
    <row r="9542" spans="1:13" ht="15" thickBot="1" x14ac:dyDescent="0.4">
      <c r="A9542" s="5" t="s">
        <v>175</v>
      </c>
      <c r="B9542" s="5" t="s">
        <v>176</v>
      </c>
      <c r="C9542" s="5" t="s">
        <v>9743</v>
      </c>
      <c r="D9542" s="5">
        <f t="shared" si="448"/>
        <v>29601</v>
      </c>
      <c r="E9542" s="6">
        <v>41882</v>
      </c>
      <c r="F9542" s="6">
        <f t="shared" si="447"/>
        <v>41972</v>
      </c>
      <c r="G9542" s="6" t="str">
        <f>IF('BCT Template'!R9541&gt;F9542,"Yes","No")</f>
        <v>No</v>
      </c>
      <c r="H9542" s="5" t="s">
        <v>178</v>
      </c>
      <c r="I9542" s="5" t="s">
        <v>179</v>
      </c>
      <c r="J9542" s="5" t="s">
        <v>35</v>
      </c>
      <c r="K9542" s="5" t="s">
        <v>180</v>
      </c>
      <c r="L9542" s="7" t="s">
        <v>164</v>
      </c>
      <c r="M9542" t="str">
        <f t="shared" si="449"/>
        <v>Yes</v>
      </c>
    </row>
    <row r="9543" spans="1:13" ht="15" thickBot="1" x14ac:dyDescent="0.4">
      <c r="A9543" s="5" t="s">
        <v>175</v>
      </c>
      <c r="B9543" s="5" t="s">
        <v>176</v>
      </c>
      <c r="C9543" s="5" t="s">
        <v>9744</v>
      </c>
      <c r="D9543" s="5">
        <f t="shared" si="448"/>
        <v>22888</v>
      </c>
      <c r="E9543" s="6">
        <v>43251</v>
      </c>
      <c r="F9543" s="6">
        <f t="shared" si="447"/>
        <v>43341</v>
      </c>
      <c r="G9543" s="6" t="str">
        <f>IF('BCT Template'!R9542&gt;F9543,"Yes","No")</f>
        <v>No</v>
      </c>
      <c r="H9543" s="5" t="s">
        <v>178</v>
      </c>
      <c r="I9543" s="5" t="s">
        <v>179</v>
      </c>
      <c r="J9543" s="5" t="s">
        <v>35</v>
      </c>
      <c r="K9543" s="5" t="s">
        <v>180</v>
      </c>
      <c r="L9543" s="7" t="s">
        <v>164</v>
      </c>
      <c r="M9543" t="str">
        <f t="shared" si="449"/>
        <v>Yes</v>
      </c>
    </row>
    <row r="9544" spans="1:13" ht="15" thickBot="1" x14ac:dyDescent="0.4">
      <c r="A9544" s="5" t="s">
        <v>175</v>
      </c>
      <c r="B9544" s="5" t="s">
        <v>176</v>
      </c>
      <c r="C9544" s="5" t="s">
        <v>9745</v>
      </c>
      <c r="D9544" s="5">
        <f t="shared" si="448"/>
        <v>79897</v>
      </c>
      <c r="E9544" s="6">
        <v>44012</v>
      </c>
      <c r="F9544" s="6">
        <f t="shared" si="447"/>
        <v>44102</v>
      </c>
      <c r="G9544" s="6" t="str">
        <f>IF('BCT Template'!R9543&gt;F9544,"Yes","No")</f>
        <v>No</v>
      </c>
      <c r="H9544" s="5" t="s">
        <v>182</v>
      </c>
      <c r="I9544" s="5" t="s">
        <v>183</v>
      </c>
      <c r="J9544" s="5" t="s">
        <v>184</v>
      </c>
      <c r="K9544" s="5" t="s">
        <v>185</v>
      </c>
      <c r="L9544" s="7" t="s">
        <v>164</v>
      </c>
      <c r="M9544" t="str">
        <f t="shared" si="449"/>
        <v>No</v>
      </c>
    </row>
    <row r="9545" spans="1:13" ht="15" thickBot="1" x14ac:dyDescent="0.4">
      <c r="A9545" s="5" t="s">
        <v>175</v>
      </c>
      <c r="B9545" s="5" t="s">
        <v>176</v>
      </c>
      <c r="C9545" s="5" t="s">
        <v>9746</v>
      </c>
      <c r="D9545" s="5">
        <f t="shared" si="448"/>
        <v>82362</v>
      </c>
      <c r="E9545" s="6">
        <v>44204</v>
      </c>
      <c r="F9545" s="6">
        <f t="shared" si="447"/>
        <v>44294</v>
      </c>
      <c r="G9545" s="6" t="str">
        <f>IF('BCT Template'!R9544&gt;F9545,"Yes","No")</f>
        <v>No</v>
      </c>
      <c r="H9545" s="5" t="s">
        <v>210</v>
      </c>
      <c r="I9545" s="5" t="s">
        <v>211</v>
      </c>
      <c r="J9545" s="5" t="s">
        <v>184</v>
      </c>
      <c r="K9545" s="5" t="s">
        <v>185</v>
      </c>
      <c r="L9545" s="7" t="s">
        <v>164</v>
      </c>
      <c r="M9545" t="str">
        <f t="shared" si="449"/>
        <v>No</v>
      </c>
    </row>
    <row r="9546" spans="1:13" ht="15" thickBot="1" x14ac:dyDescent="0.4">
      <c r="A9546" s="5" t="s">
        <v>175</v>
      </c>
      <c r="B9546" s="5" t="s">
        <v>176</v>
      </c>
      <c r="C9546" s="5" t="s">
        <v>9747</v>
      </c>
      <c r="D9546" s="5">
        <f t="shared" si="448"/>
        <v>59366</v>
      </c>
      <c r="E9546" s="6">
        <v>43342</v>
      </c>
      <c r="F9546" s="6">
        <f t="shared" si="447"/>
        <v>43432</v>
      </c>
      <c r="G9546" s="6" t="str">
        <f>IF('BCT Template'!R9545&gt;F9546,"Yes","No")</f>
        <v>No</v>
      </c>
      <c r="H9546" s="5" t="s">
        <v>182</v>
      </c>
      <c r="I9546" s="5" t="s">
        <v>183</v>
      </c>
      <c r="J9546" s="5" t="s">
        <v>200</v>
      </c>
      <c r="K9546" s="5" t="s">
        <v>201</v>
      </c>
      <c r="L9546" s="7" t="s">
        <v>164</v>
      </c>
      <c r="M9546" t="str">
        <f t="shared" si="449"/>
        <v>Yes</v>
      </c>
    </row>
    <row r="9547" spans="1:13" ht="15" thickBot="1" x14ac:dyDescent="0.4">
      <c r="A9547" s="5" t="s">
        <v>175</v>
      </c>
      <c r="B9547" s="5" t="s">
        <v>176</v>
      </c>
      <c r="C9547" s="5" t="s">
        <v>9748</v>
      </c>
      <c r="D9547" s="5">
        <f t="shared" si="448"/>
        <v>20691</v>
      </c>
      <c r="E9547" s="6">
        <v>44088</v>
      </c>
      <c r="F9547" s="6">
        <f t="shared" si="447"/>
        <v>44178</v>
      </c>
      <c r="G9547" s="6" t="str">
        <f>IF('BCT Template'!R9546&gt;F9547,"Yes","No")</f>
        <v>No</v>
      </c>
      <c r="H9547" s="5" t="s">
        <v>197</v>
      </c>
      <c r="I9547" s="5" t="s">
        <v>198</v>
      </c>
      <c r="J9547" s="5" t="s">
        <v>184</v>
      </c>
      <c r="K9547" s="5" t="s">
        <v>185</v>
      </c>
      <c r="L9547" s="7" t="s">
        <v>164</v>
      </c>
      <c r="M9547" t="str">
        <f t="shared" si="449"/>
        <v>No</v>
      </c>
    </row>
    <row r="9548" spans="1:13" ht="15" thickBot="1" x14ac:dyDescent="0.4">
      <c r="A9548" s="5" t="s">
        <v>175</v>
      </c>
      <c r="B9548" s="5" t="s">
        <v>176</v>
      </c>
      <c r="C9548" s="5" t="s">
        <v>9749</v>
      </c>
      <c r="D9548" s="5">
        <f t="shared" si="448"/>
        <v>18092</v>
      </c>
      <c r="E9548" s="6">
        <v>43982</v>
      </c>
      <c r="F9548" s="6">
        <f t="shared" si="447"/>
        <v>44072</v>
      </c>
      <c r="G9548" s="6" t="str">
        <f>IF('BCT Template'!R9547&gt;F9548,"Yes","No")</f>
        <v>No</v>
      </c>
      <c r="H9548" s="5" t="s">
        <v>193</v>
      </c>
      <c r="I9548" s="5" t="s">
        <v>194</v>
      </c>
      <c r="J9548" s="5" t="s">
        <v>35</v>
      </c>
      <c r="K9548" s="5" t="s">
        <v>180</v>
      </c>
      <c r="L9548" s="7" t="s">
        <v>164</v>
      </c>
      <c r="M9548" t="str">
        <f t="shared" si="449"/>
        <v>Yes</v>
      </c>
    </row>
    <row r="9549" spans="1:13" ht="15" thickBot="1" x14ac:dyDescent="0.4">
      <c r="A9549" s="5" t="s">
        <v>175</v>
      </c>
      <c r="B9549" s="5" t="s">
        <v>176</v>
      </c>
      <c r="C9549" s="5" t="s">
        <v>9750</v>
      </c>
      <c r="D9549" s="5">
        <f t="shared" si="448"/>
        <v>81629</v>
      </c>
      <c r="E9549" s="6">
        <v>43405</v>
      </c>
      <c r="F9549" s="6">
        <f t="shared" si="447"/>
        <v>43495</v>
      </c>
      <c r="G9549" s="6" t="str">
        <f>IF('BCT Template'!R9548&gt;F9549,"Yes","No")</f>
        <v>No</v>
      </c>
      <c r="H9549" s="5" t="s">
        <v>182</v>
      </c>
      <c r="I9549" s="5" t="s">
        <v>183</v>
      </c>
      <c r="J9549" s="5" t="s">
        <v>184</v>
      </c>
      <c r="K9549" s="5" t="s">
        <v>185</v>
      </c>
      <c r="L9549" s="7" t="s">
        <v>164</v>
      </c>
      <c r="M9549" t="str">
        <f t="shared" si="449"/>
        <v>No</v>
      </c>
    </row>
    <row r="9550" spans="1:13" ht="15" thickBot="1" x14ac:dyDescent="0.4">
      <c r="A9550" s="5" t="s">
        <v>175</v>
      </c>
      <c r="B9550" s="5" t="s">
        <v>176</v>
      </c>
      <c r="C9550" s="5" t="s">
        <v>9751</v>
      </c>
      <c r="D9550" s="5">
        <f t="shared" si="448"/>
        <v>30777</v>
      </c>
      <c r="E9550" s="6">
        <v>44227</v>
      </c>
      <c r="F9550" s="6">
        <f t="shared" si="447"/>
        <v>44317</v>
      </c>
      <c r="G9550" s="6" t="str">
        <f>IF('BCT Template'!R9549&gt;F9550,"Yes","No")</f>
        <v>No</v>
      </c>
      <c r="H9550" s="5" t="s">
        <v>178</v>
      </c>
      <c r="I9550" s="5" t="s">
        <v>179</v>
      </c>
      <c r="J9550" s="5" t="s">
        <v>35</v>
      </c>
      <c r="K9550" s="5" t="s">
        <v>180</v>
      </c>
      <c r="L9550" s="7" t="s">
        <v>164</v>
      </c>
      <c r="M9550" t="str">
        <f t="shared" si="449"/>
        <v>Yes</v>
      </c>
    </row>
    <row r="9551" spans="1:13" ht="15" thickBot="1" x14ac:dyDescent="0.4">
      <c r="A9551" s="5" t="s">
        <v>175</v>
      </c>
      <c r="B9551" s="5" t="s">
        <v>176</v>
      </c>
      <c r="C9551" s="5" t="s">
        <v>9752</v>
      </c>
      <c r="D9551" s="5">
        <f t="shared" si="448"/>
        <v>21466</v>
      </c>
      <c r="E9551" s="6">
        <v>37468</v>
      </c>
      <c r="F9551" s="6">
        <f t="shared" si="447"/>
        <v>37558</v>
      </c>
      <c r="G9551" s="6" t="str">
        <f>IF('BCT Template'!R9550&gt;F9551,"Yes","No")</f>
        <v>No</v>
      </c>
      <c r="H9551" s="5" t="s">
        <v>178</v>
      </c>
      <c r="I9551" s="5" t="s">
        <v>179</v>
      </c>
      <c r="J9551" s="5" t="s">
        <v>35</v>
      </c>
      <c r="K9551" s="5" t="s">
        <v>180</v>
      </c>
      <c r="L9551" s="7" t="s">
        <v>164</v>
      </c>
      <c r="M9551" t="str">
        <f t="shared" si="449"/>
        <v>Yes</v>
      </c>
    </row>
    <row r="9552" spans="1:13" ht="15" thickBot="1" x14ac:dyDescent="0.4">
      <c r="A9552" s="5" t="s">
        <v>175</v>
      </c>
      <c r="B9552" s="5" t="s">
        <v>176</v>
      </c>
      <c r="C9552" s="5" t="s">
        <v>9753</v>
      </c>
      <c r="D9552" s="5">
        <f t="shared" si="448"/>
        <v>30760</v>
      </c>
      <c r="E9552" s="6">
        <v>43799</v>
      </c>
      <c r="F9552" s="6">
        <f t="shared" si="447"/>
        <v>43889</v>
      </c>
      <c r="G9552" s="6" t="str">
        <f>IF('BCT Template'!R9551&gt;F9552,"Yes","No")</f>
        <v>No</v>
      </c>
      <c r="H9552" s="5" t="s">
        <v>178</v>
      </c>
      <c r="I9552" s="5" t="s">
        <v>179</v>
      </c>
      <c r="J9552" s="5" t="s">
        <v>35</v>
      </c>
      <c r="K9552" s="5" t="s">
        <v>180</v>
      </c>
      <c r="L9552" s="7" t="s">
        <v>164</v>
      </c>
      <c r="M9552" t="str">
        <f t="shared" si="449"/>
        <v>Yes</v>
      </c>
    </row>
    <row r="9553" spans="1:13" ht="15" thickBot="1" x14ac:dyDescent="0.4">
      <c r="A9553" s="5" t="s">
        <v>175</v>
      </c>
      <c r="B9553" s="5" t="s">
        <v>176</v>
      </c>
      <c r="C9553" s="5" t="s">
        <v>9754</v>
      </c>
      <c r="D9553" s="5">
        <f t="shared" si="448"/>
        <v>82973</v>
      </c>
      <c r="E9553" s="6">
        <v>45503</v>
      </c>
      <c r="F9553" s="6">
        <f t="shared" si="447"/>
        <v>45593</v>
      </c>
      <c r="G9553" s="6" t="str">
        <f>IF('BCT Template'!R9552&gt;F9553,"Yes","No")</f>
        <v>No</v>
      </c>
      <c r="H9553" s="5" t="s">
        <v>210</v>
      </c>
      <c r="I9553" s="5" t="s">
        <v>211</v>
      </c>
      <c r="J9553" s="5" t="s">
        <v>184</v>
      </c>
      <c r="K9553" s="5" t="s">
        <v>185</v>
      </c>
      <c r="L9553" s="7" t="s">
        <v>164</v>
      </c>
      <c r="M9553" t="str">
        <f t="shared" si="449"/>
        <v>No</v>
      </c>
    </row>
    <row r="9554" spans="1:13" ht="15" thickBot="1" x14ac:dyDescent="0.4">
      <c r="A9554" s="5" t="s">
        <v>175</v>
      </c>
      <c r="B9554" s="5" t="s">
        <v>176</v>
      </c>
      <c r="C9554" s="5" t="s">
        <v>9755</v>
      </c>
      <c r="D9554" s="5">
        <f t="shared" si="448"/>
        <v>78171</v>
      </c>
      <c r="E9554" s="6">
        <v>45132</v>
      </c>
      <c r="F9554" s="6">
        <f t="shared" si="447"/>
        <v>45222</v>
      </c>
      <c r="G9554" s="6" t="str">
        <f>IF('BCT Template'!R9553&gt;F9554,"Yes","No")</f>
        <v>No</v>
      </c>
      <c r="H9554" s="5" t="s">
        <v>189</v>
      </c>
      <c r="I9554" s="5" t="s">
        <v>190</v>
      </c>
      <c r="J9554" s="5" t="s">
        <v>184</v>
      </c>
      <c r="K9554" s="5" t="s">
        <v>185</v>
      </c>
      <c r="L9554" s="7" t="s">
        <v>164</v>
      </c>
      <c r="M9554" t="str">
        <f t="shared" si="449"/>
        <v>No</v>
      </c>
    </row>
    <row r="9555" spans="1:13" ht="15" thickBot="1" x14ac:dyDescent="0.4">
      <c r="A9555" s="5" t="s">
        <v>175</v>
      </c>
      <c r="B9555" s="5" t="s">
        <v>176</v>
      </c>
      <c r="C9555" s="5" t="s">
        <v>9756</v>
      </c>
      <c r="D9555" s="5">
        <f t="shared" si="448"/>
        <v>29157</v>
      </c>
      <c r="E9555" s="6">
        <v>42735</v>
      </c>
      <c r="F9555" s="6">
        <f t="shared" si="447"/>
        <v>42825</v>
      </c>
      <c r="G9555" s="6" t="str">
        <f>IF('BCT Template'!R9554&gt;F9555,"Yes","No")</f>
        <v>No</v>
      </c>
      <c r="H9555" s="5" t="s">
        <v>178</v>
      </c>
      <c r="I9555" s="5" t="s">
        <v>179</v>
      </c>
      <c r="J9555" s="5" t="s">
        <v>35</v>
      </c>
      <c r="K9555" s="5" t="s">
        <v>180</v>
      </c>
      <c r="L9555" s="7" t="s">
        <v>164</v>
      </c>
      <c r="M9555" t="str">
        <f t="shared" si="449"/>
        <v>Yes</v>
      </c>
    </row>
    <row r="9556" spans="1:13" ht="15" thickBot="1" x14ac:dyDescent="0.4">
      <c r="A9556" s="5" t="s">
        <v>175</v>
      </c>
      <c r="B9556" s="5" t="s">
        <v>176</v>
      </c>
      <c r="C9556" s="5" t="s">
        <v>9757</v>
      </c>
      <c r="D9556" s="5">
        <f t="shared" si="448"/>
        <v>82393</v>
      </c>
      <c r="E9556" s="6">
        <v>43785</v>
      </c>
      <c r="F9556" s="6">
        <f t="shared" si="447"/>
        <v>43875</v>
      </c>
      <c r="G9556" s="6" t="str">
        <f>IF('BCT Template'!R9555&gt;F9556,"Yes","No")</f>
        <v>No</v>
      </c>
      <c r="H9556" s="5" t="s">
        <v>210</v>
      </c>
      <c r="I9556" s="5" t="s">
        <v>211</v>
      </c>
      <c r="J9556" s="5" t="s">
        <v>184</v>
      </c>
      <c r="K9556" s="5" t="s">
        <v>185</v>
      </c>
      <c r="L9556" s="7" t="s">
        <v>164</v>
      </c>
      <c r="M9556" t="str">
        <f t="shared" si="449"/>
        <v>No</v>
      </c>
    </row>
    <row r="9557" spans="1:13" ht="15" thickBot="1" x14ac:dyDescent="0.4">
      <c r="A9557" s="5" t="s">
        <v>175</v>
      </c>
      <c r="B9557" s="5" t="s">
        <v>176</v>
      </c>
      <c r="C9557" s="5" t="s">
        <v>9758</v>
      </c>
      <c r="D9557" s="5">
        <f t="shared" si="448"/>
        <v>28990</v>
      </c>
      <c r="E9557" s="6">
        <v>45838</v>
      </c>
      <c r="F9557" s="6">
        <f t="shared" si="447"/>
        <v>45928</v>
      </c>
      <c r="G9557" s="6" t="str">
        <f>IF('BCT Template'!R9556&gt;F9557,"Yes","No")</f>
        <v>No</v>
      </c>
      <c r="H9557" s="5" t="s">
        <v>240</v>
      </c>
      <c r="I9557" s="5" t="s">
        <v>241</v>
      </c>
      <c r="J9557" s="5" t="s">
        <v>35</v>
      </c>
      <c r="K9557" s="5" t="s">
        <v>180</v>
      </c>
      <c r="L9557" s="7" t="s">
        <v>164</v>
      </c>
      <c r="M9557" t="str">
        <f t="shared" si="449"/>
        <v>Yes</v>
      </c>
    </row>
    <row r="9558" spans="1:13" ht="15" thickBot="1" x14ac:dyDescent="0.4">
      <c r="A9558" s="5" t="s">
        <v>175</v>
      </c>
      <c r="B9558" s="5" t="s">
        <v>176</v>
      </c>
      <c r="C9558" s="5" t="s">
        <v>9759</v>
      </c>
      <c r="D9558" s="5">
        <f t="shared" si="448"/>
        <v>80016</v>
      </c>
      <c r="E9558" s="6">
        <v>45152</v>
      </c>
      <c r="F9558" s="6">
        <f t="shared" ref="F9558:F9621" si="450">E9558+90</f>
        <v>45242</v>
      </c>
      <c r="G9558" s="6" t="str">
        <f>IF('BCT Template'!R9557&gt;F9558,"Yes","No")</f>
        <v>No</v>
      </c>
      <c r="H9558" s="5" t="s">
        <v>182</v>
      </c>
      <c r="I9558" s="5" t="s">
        <v>183</v>
      </c>
      <c r="J9558" s="5" t="s">
        <v>200</v>
      </c>
      <c r="K9558" s="5" t="s">
        <v>201</v>
      </c>
      <c r="L9558" s="7" t="s">
        <v>164</v>
      </c>
      <c r="M9558" t="str">
        <f t="shared" si="449"/>
        <v>Yes</v>
      </c>
    </row>
    <row r="9559" spans="1:13" ht="15" thickBot="1" x14ac:dyDescent="0.4">
      <c r="A9559" s="5" t="s">
        <v>175</v>
      </c>
      <c r="B9559" s="5" t="s">
        <v>176</v>
      </c>
      <c r="C9559" s="5" t="s">
        <v>9760</v>
      </c>
      <c r="D9559" s="5">
        <f t="shared" si="448"/>
        <v>58261</v>
      </c>
      <c r="E9559" s="6">
        <v>43982</v>
      </c>
      <c r="F9559" s="6">
        <f t="shared" si="450"/>
        <v>44072</v>
      </c>
      <c r="G9559" s="6" t="str">
        <f>IF('BCT Template'!R9558&gt;F9559,"Yes","No")</f>
        <v>No</v>
      </c>
      <c r="H9559" s="5" t="s">
        <v>182</v>
      </c>
      <c r="I9559" s="5" t="s">
        <v>183</v>
      </c>
      <c r="J9559" s="5" t="s">
        <v>200</v>
      </c>
      <c r="K9559" s="5" t="s">
        <v>201</v>
      </c>
      <c r="L9559" s="7" t="s">
        <v>164</v>
      </c>
      <c r="M9559" t="str">
        <f t="shared" si="449"/>
        <v>Yes</v>
      </c>
    </row>
    <row r="9560" spans="1:13" ht="15" thickBot="1" x14ac:dyDescent="0.4">
      <c r="A9560" s="5" t="s">
        <v>175</v>
      </c>
      <c r="B9560" s="5" t="s">
        <v>176</v>
      </c>
      <c r="C9560" s="5" t="s">
        <v>9761</v>
      </c>
      <c r="D9560" s="5">
        <f t="shared" si="448"/>
        <v>78777</v>
      </c>
      <c r="E9560" s="6">
        <v>43644</v>
      </c>
      <c r="F9560" s="6">
        <f t="shared" si="450"/>
        <v>43734</v>
      </c>
      <c r="G9560" s="6" t="str">
        <f>IF('BCT Template'!R9559&gt;F9560,"Yes","No")</f>
        <v>No</v>
      </c>
      <c r="H9560" s="5" t="s">
        <v>210</v>
      </c>
      <c r="I9560" s="5" t="s">
        <v>211</v>
      </c>
      <c r="J9560" s="5" t="s">
        <v>184</v>
      </c>
      <c r="K9560" s="5" t="s">
        <v>185</v>
      </c>
      <c r="L9560" s="7" t="s">
        <v>164</v>
      </c>
      <c r="M9560" t="str">
        <f t="shared" si="449"/>
        <v>No</v>
      </c>
    </row>
    <row r="9561" spans="1:13" ht="15" thickBot="1" x14ac:dyDescent="0.4">
      <c r="A9561" s="5" t="s">
        <v>175</v>
      </c>
      <c r="B9561" s="5" t="s">
        <v>176</v>
      </c>
      <c r="C9561" s="5" t="s">
        <v>9762</v>
      </c>
      <c r="D9561" s="5">
        <f t="shared" si="448"/>
        <v>29802</v>
      </c>
      <c r="E9561" s="6">
        <v>43982</v>
      </c>
      <c r="F9561" s="6">
        <f t="shared" si="450"/>
        <v>44072</v>
      </c>
      <c r="G9561" s="6" t="str">
        <f>IF('BCT Template'!R9560&gt;F9561,"Yes","No")</f>
        <v>No</v>
      </c>
      <c r="H9561" s="5" t="s">
        <v>178</v>
      </c>
      <c r="I9561" s="5" t="s">
        <v>179</v>
      </c>
      <c r="J9561" s="5" t="s">
        <v>35</v>
      </c>
      <c r="K9561" s="5" t="s">
        <v>180</v>
      </c>
      <c r="L9561" s="7" t="s">
        <v>164</v>
      </c>
      <c r="M9561" t="str">
        <f t="shared" si="449"/>
        <v>Yes</v>
      </c>
    </row>
    <row r="9562" spans="1:13" ht="15" thickBot="1" x14ac:dyDescent="0.4">
      <c r="A9562" s="5" t="s">
        <v>175</v>
      </c>
      <c r="B9562" s="5" t="s">
        <v>176</v>
      </c>
      <c r="C9562" s="5" t="s">
        <v>9763</v>
      </c>
      <c r="D9562" s="5">
        <f t="shared" si="448"/>
        <v>80377</v>
      </c>
      <c r="E9562" s="6">
        <v>43951</v>
      </c>
      <c r="F9562" s="6">
        <f t="shared" si="450"/>
        <v>44041</v>
      </c>
      <c r="G9562" s="6" t="str">
        <f>IF('BCT Template'!R9561&gt;F9562,"Yes","No")</f>
        <v>No</v>
      </c>
      <c r="H9562" s="5" t="s">
        <v>182</v>
      </c>
      <c r="I9562" s="5" t="s">
        <v>183</v>
      </c>
      <c r="J9562" s="5" t="s">
        <v>184</v>
      </c>
      <c r="K9562" s="5" t="s">
        <v>185</v>
      </c>
      <c r="L9562" s="7" t="s">
        <v>164</v>
      </c>
      <c r="M9562" t="str">
        <f t="shared" si="449"/>
        <v>No</v>
      </c>
    </row>
    <row r="9563" spans="1:13" ht="15" thickBot="1" x14ac:dyDescent="0.4">
      <c r="A9563" s="5" t="s">
        <v>175</v>
      </c>
      <c r="B9563" s="5" t="s">
        <v>176</v>
      </c>
      <c r="C9563" s="5" t="s">
        <v>9764</v>
      </c>
      <c r="D9563" s="5">
        <f t="shared" si="448"/>
        <v>59841</v>
      </c>
      <c r="E9563" s="6">
        <v>44012</v>
      </c>
      <c r="F9563" s="6">
        <f t="shared" si="450"/>
        <v>44102</v>
      </c>
      <c r="G9563" s="6" t="str">
        <f>IF('BCT Template'!R9562&gt;F9563,"Yes","No")</f>
        <v>No</v>
      </c>
      <c r="H9563" s="5" t="s">
        <v>182</v>
      </c>
      <c r="I9563" s="5" t="s">
        <v>183</v>
      </c>
      <c r="J9563" s="5" t="s">
        <v>184</v>
      </c>
      <c r="K9563" s="5" t="s">
        <v>185</v>
      </c>
      <c r="L9563" s="7" t="s">
        <v>164</v>
      </c>
      <c r="M9563" t="str">
        <f t="shared" si="449"/>
        <v>No</v>
      </c>
    </row>
    <row r="9564" spans="1:13" ht="15" thickBot="1" x14ac:dyDescent="0.4">
      <c r="A9564" s="5" t="s">
        <v>175</v>
      </c>
      <c r="B9564" s="5" t="s">
        <v>176</v>
      </c>
      <c r="C9564" s="5" t="s">
        <v>9765</v>
      </c>
      <c r="D9564" s="5">
        <f t="shared" si="448"/>
        <v>29142</v>
      </c>
      <c r="E9564" s="6">
        <v>39416</v>
      </c>
      <c r="F9564" s="6">
        <f t="shared" si="450"/>
        <v>39506</v>
      </c>
      <c r="G9564" s="6" t="str">
        <f>IF('BCT Template'!R9563&gt;F9564,"Yes","No")</f>
        <v>No</v>
      </c>
      <c r="H9564" s="5" t="s">
        <v>178</v>
      </c>
      <c r="I9564" s="5" t="s">
        <v>179</v>
      </c>
      <c r="J9564" s="5" t="s">
        <v>35</v>
      </c>
      <c r="K9564" s="5" t="s">
        <v>180</v>
      </c>
      <c r="L9564" s="7" t="s">
        <v>164</v>
      </c>
      <c r="M9564" t="str">
        <f t="shared" si="449"/>
        <v>Yes</v>
      </c>
    </row>
    <row r="9565" spans="1:13" ht="15" thickBot="1" x14ac:dyDescent="0.4">
      <c r="A9565" s="5" t="s">
        <v>175</v>
      </c>
      <c r="B9565" s="5" t="s">
        <v>176</v>
      </c>
      <c r="C9565" s="5" t="s">
        <v>9766</v>
      </c>
      <c r="D9565" s="5">
        <f t="shared" si="448"/>
        <v>57463</v>
      </c>
      <c r="E9565" s="6">
        <v>43799</v>
      </c>
      <c r="F9565" s="6">
        <f t="shared" si="450"/>
        <v>43889</v>
      </c>
      <c r="G9565" s="6" t="str">
        <f>IF('BCT Template'!R9564&gt;F9565,"Yes","No")</f>
        <v>No</v>
      </c>
      <c r="H9565" s="5" t="s">
        <v>189</v>
      </c>
      <c r="I9565" s="5" t="s">
        <v>190</v>
      </c>
      <c r="J9565" s="5" t="s">
        <v>184</v>
      </c>
      <c r="K9565" s="5" t="s">
        <v>185</v>
      </c>
      <c r="L9565" s="7" t="s">
        <v>164</v>
      </c>
      <c r="M9565" t="str">
        <f t="shared" si="449"/>
        <v>No</v>
      </c>
    </row>
    <row r="9566" spans="1:13" ht="15" thickBot="1" x14ac:dyDescent="0.4">
      <c r="A9566" s="5" t="s">
        <v>175</v>
      </c>
      <c r="B9566" s="5" t="s">
        <v>176</v>
      </c>
      <c r="C9566" s="5" t="s">
        <v>9767</v>
      </c>
      <c r="D9566" s="5">
        <f t="shared" si="448"/>
        <v>78087</v>
      </c>
      <c r="E9566" s="6">
        <v>43403</v>
      </c>
      <c r="F9566" s="6">
        <f t="shared" si="450"/>
        <v>43493</v>
      </c>
      <c r="G9566" s="6" t="str">
        <f>IF('BCT Template'!R9565&gt;F9566,"Yes","No")</f>
        <v>No</v>
      </c>
      <c r="H9566" s="5" t="s">
        <v>189</v>
      </c>
      <c r="I9566" s="5" t="s">
        <v>190</v>
      </c>
      <c r="J9566" s="5" t="s">
        <v>184</v>
      </c>
      <c r="K9566" s="5" t="s">
        <v>185</v>
      </c>
      <c r="L9566" s="7" t="s">
        <v>164</v>
      </c>
      <c r="M9566" t="str">
        <f t="shared" si="449"/>
        <v>No</v>
      </c>
    </row>
    <row r="9567" spans="1:13" ht="15" thickBot="1" x14ac:dyDescent="0.4">
      <c r="A9567" s="5" t="s">
        <v>175</v>
      </c>
      <c r="B9567" s="5" t="s">
        <v>176</v>
      </c>
      <c r="C9567" s="5" t="s">
        <v>9768</v>
      </c>
      <c r="D9567" s="5">
        <f t="shared" si="448"/>
        <v>30545</v>
      </c>
      <c r="E9567" s="6">
        <v>43343</v>
      </c>
      <c r="F9567" s="6">
        <f t="shared" si="450"/>
        <v>43433</v>
      </c>
      <c r="G9567" s="6" t="str">
        <f>IF('BCT Template'!R9566&gt;F9567,"Yes","No")</f>
        <v>No</v>
      </c>
      <c r="H9567" s="5" t="s">
        <v>178</v>
      </c>
      <c r="I9567" s="5" t="s">
        <v>179</v>
      </c>
      <c r="J9567" s="5" t="s">
        <v>35</v>
      </c>
      <c r="K9567" s="5" t="s">
        <v>180</v>
      </c>
      <c r="L9567" s="7" t="s">
        <v>164</v>
      </c>
      <c r="M9567" t="str">
        <f t="shared" si="449"/>
        <v>Yes</v>
      </c>
    </row>
    <row r="9568" spans="1:13" ht="15" thickBot="1" x14ac:dyDescent="0.4">
      <c r="A9568" s="5" t="s">
        <v>175</v>
      </c>
      <c r="B9568" s="5" t="s">
        <v>176</v>
      </c>
      <c r="C9568" s="5" t="s">
        <v>9769</v>
      </c>
      <c r="D9568" s="5">
        <f t="shared" si="448"/>
        <v>82482</v>
      </c>
      <c r="E9568" s="6">
        <v>44105</v>
      </c>
      <c r="F9568" s="6">
        <f t="shared" si="450"/>
        <v>44195</v>
      </c>
      <c r="G9568" s="6" t="str">
        <f>IF('BCT Template'!R9567&gt;F9568,"Yes","No")</f>
        <v>No</v>
      </c>
      <c r="H9568" s="5" t="s">
        <v>210</v>
      </c>
      <c r="I9568" s="5" t="s">
        <v>211</v>
      </c>
      <c r="J9568" s="5" t="s">
        <v>184</v>
      </c>
      <c r="K9568" s="5" t="s">
        <v>185</v>
      </c>
      <c r="L9568" s="7" t="s">
        <v>164</v>
      </c>
      <c r="M9568" t="str">
        <f t="shared" si="449"/>
        <v>No</v>
      </c>
    </row>
    <row r="9569" spans="1:13" ht="15" thickBot="1" x14ac:dyDescent="0.4">
      <c r="A9569" s="5" t="s">
        <v>175</v>
      </c>
      <c r="B9569" s="5" t="s">
        <v>176</v>
      </c>
      <c r="C9569" s="5" t="s">
        <v>9770</v>
      </c>
      <c r="D9569" s="5">
        <f t="shared" si="448"/>
        <v>59568</v>
      </c>
      <c r="E9569" s="6">
        <v>42627</v>
      </c>
      <c r="F9569" s="6">
        <f t="shared" si="450"/>
        <v>42717</v>
      </c>
      <c r="G9569" s="6" t="str">
        <f>IF('BCT Template'!R9568&gt;F9569,"Yes","No")</f>
        <v>No</v>
      </c>
      <c r="H9569" s="5" t="s">
        <v>182</v>
      </c>
      <c r="I9569" s="5" t="s">
        <v>183</v>
      </c>
      <c r="J9569" s="5" t="s">
        <v>184</v>
      </c>
      <c r="K9569" s="5" t="s">
        <v>185</v>
      </c>
      <c r="L9569" s="7" t="s">
        <v>164</v>
      </c>
      <c r="M9569" t="str">
        <f t="shared" si="449"/>
        <v>No</v>
      </c>
    </row>
    <row r="9570" spans="1:13" ht="15" thickBot="1" x14ac:dyDescent="0.4">
      <c r="A9570" s="5" t="s">
        <v>175</v>
      </c>
      <c r="B9570" s="5" t="s">
        <v>176</v>
      </c>
      <c r="C9570" s="5" t="s">
        <v>9771</v>
      </c>
      <c r="D9570" s="5">
        <f t="shared" si="448"/>
        <v>58295</v>
      </c>
      <c r="E9570" s="6">
        <v>39294</v>
      </c>
      <c r="F9570" s="6">
        <f t="shared" si="450"/>
        <v>39384</v>
      </c>
      <c r="G9570" s="6" t="str">
        <f>IF('BCT Template'!R9569&gt;F9570,"Yes","No")</f>
        <v>No</v>
      </c>
      <c r="H9570" s="5" t="s">
        <v>182</v>
      </c>
      <c r="I9570" s="5" t="s">
        <v>183</v>
      </c>
      <c r="J9570" s="5" t="s">
        <v>184</v>
      </c>
      <c r="K9570" s="5" t="s">
        <v>185</v>
      </c>
      <c r="L9570" s="7" t="s">
        <v>164</v>
      </c>
      <c r="M9570" t="str">
        <f t="shared" si="449"/>
        <v>No</v>
      </c>
    </row>
    <row r="9571" spans="1:13" ht="15" thickBot="1" x14ac:dyDescent="0.4">
      <c r="A9571" s="5" t="s">
        <v>175</v>
      </c>
      <c r="B9571" s="5" t="s">
        <v>176</v>
      </c>
      <c r="C9571" s="5" t="s">
        <v>9772</v>
      </c>
      <c r="D9571" s="5">
        <f t="shared" si="448"/>
        <v>82768</v>
      </c>
      <c r="E9571" s="6">
        <v>44470</v>
      </c>
      <c r="F9571" s="6">
        <f t="shared" si="450"/>
        <v>44560</v>
      </c>
      <c r="G9571" s="6" t="str">
        <f>IF('BCT Template'!R9570&gt;F9571,"Yes","No")</f>
        <v>No</v>
      </c>
      <c r="H9571" s="5" t="s">
        <v>210</v>
      </c>
      <c r="I9571" s="5" t="s">
        <v>211</v>
      </c>
      <c r="J9571" s="5" t="s">
        <v>184</v>
      </c>
      <c r="K9571" s="5" t="s">
        <v>185</v>
      </c>
      <c r="L9571" s="7" t="s">
        <v>164</v>
      </c>
      <c r="M9571" t="str">
        <f t="shared" si="449"/>
        <v>No</v>
      </c>
    </row>
    <row r="9572" spans="1:13" ht="15" thickBot="1" x14ac:dyDescent="0.4">
      <c r="A9572" s="5" t="s">
        <v>175</v>
      </c>
      <c r="B9572" s="5" t="s">
        <v>176</v>
      </c>
      <c r="C9572" s="5" t="s">
        <v>9773</v>
      </c>
      <c r="D9572" s="5">
        <f t="shared" si="448"/>
        <v>18692</v>
      </c>
      <c r="E9572" s="6">
        <v>43982</v>
      </c>
      <c r="F9572" s="6">
        <f t="shared" si="450"/>
        <v>44072</v>
      </c>
      <c r="G9572" s="6" t="str">
        <f>IF('BCT Template'!R9571&gt;F9572,"Yes","No")</f>
        <v>No</v>
      </c>
      <c r="H9572" s="5" t="s">
        <v>234</v>
      </c>
      <c r="I9572" s="5" t="s">
        <v>235</v>
      </c>
      <c r="J9572" s="5" t="s">
        <v>200</v>
      </c>
      <c r="K9572" s="5" t="s">
        <v>201</v>
      </c>
      <c r="L9572" s="7" t="s">
        <v>164</v>
      </c>
      <c r="M9572" t="str">
        <f t="shared" si="449"/>
        <v>Yes</v>
      </c>
    </row>
    <row r="9573" spans="1:13" ht="15" thickBot="1" x14ac:dyDescent="0.4">
      <c r="A9573" s="5" t="s">
        <v>175</v>
      </c>
      <c r="B9573" s="5" t="s">
        <v>176</v>
      </c>
      <c r="C9573" s="5" t="s">
        <v>9774</v>
      </c>
      <c r="D9573" s="5">
        <f t="shared" si="448"/>
        <v>31550</v>
      </c>
      <c r="E9573" s="6">
        <v>44255</v>
      </c>
      <c r="F9573" s="6">
        <f t="shared" si="450"/>
        <v>44345</v>
      </c>
      <c r="G9573" s="6" t="str">
        <f>IF('BCT Template'!R9572&gt;F9573,"Yes","No")</f>
        <v>No</v>
      </c>
      <c r="H9573" s="5" t="s">
        <v>178</v>
      </c>
      <c r="I9573" s="5" t="s">
        <v>179</v>
      </c>
      <c r="J9573" s="5" t="s">
        <v>35</v>
      </c>
      <c r="K9573" s="5" t="s">
        <v>180</v>
      </c>
      <c r="L9573" s="7" t="s">
        <v>164</v>
      </c>
      <c r="M9573" t="str">
        <f t="shared" si="449"/>
        <v>Yes</v>
      </c>
    </row>
    <row r="9574" spans="1:13" ht="15" thickBot="1" x14ac:dyDescent="0.4">
      <c r="A9574" s="5" t="s">
        <v>175</v>
      </c>
      <c r="B9574" s="5" t="s">
        <v>176</v>
      </c>
      <c r="C9574" s="5" t="s">
        <v>9775</v>
      </c>
      <c r="D9574" s="5">
        <f t="shared" si="448"/>
        <v>29275</v>
      </c>
      <c r="E9574" s="6">
        <v>44043</v>
      </c>
      <c r="F9574" s="6">
        <f t="shared" si="450"/>
        <v>44133</v>
      </c>
      <c r="G9574" s="6" t="str">
        <f>IF('BCT Template'!R9573&gt;F9574,"Yes","No")</f>
        <v>No</v>
      </c>
      <c r="H9574" s="5" t="s">
        <v>178</v>
      </c>
      <c r="I9574" s="5" t="s">
        <v>179</v>
      </c>
      <c r="J9574" s="5" t="s">
        <v>35</v>
      </c>
      <c r="K9574" s="5" t="s">
        <v>180</v>
      </c>
      <c r="L9574" s="7" t="s">
        <v>164</v>
      </c>
      <c r="M9574" t="str">
        <f t="shared" si="449"/>
        <v>Yes</v>
      </c>
    </row>
    <row r="9575" spans="1:13" ht="15" thickBot="1" x14ac:dyDescent="0.4">
      <c r="A9575" s="5" t="s">
        <v>175</v>
      </c>
      <c r="B9575" s="5" t="s">
        <v>176</v>
      </c>
      <c r="C9575" s="5" t="s">
        <v>9776</v>
      </c>
      <c r="D9575" s="5">
        <f t="shared" si="448"/>
        <v>18277</v>
      </c>
      <c r="E9575" s="6">
        <v>39447</v>
      </c>
      <c r="F9575" s="6">
        <f t="shared" si="450"/>
        <v>39537</v>
      </c>
      <c r="G9575" s="6" t="str">
        <f>IF('BCT Template'!R9574&gt;F9575,"Yes","No")</f>
        <v>No</v>
      </c>
      <c r="H9575" s="5" t="s">
        <v>234</v>
      </c>
      <c r="I9575" s="5" t="s">
        <v>235</v>
      </c>
      <c r="J9575" s="5" t="s">
        <v>200</v>
      </c>
      <c r="K9575" s="5" t="s">
        <v>201</v>
      </c>
      <c r="L9575" s="7" t="s">
        <v>164</v>
      </c>
      <c r="M9575" t="str">
        <f t="shared" si="449"/>
        <v>Yes</v>
      </c>
    </row>
    <row r="9576" spans="1:13" ht="15" thickBot="1" x14ac:dyDescent="0.4">
      <c r="A9576" s="5" t="s">
        <v>175</v>
      </c>
      <c r="B9576" s="5" t="s">
        <v>176</v>
      </c>
      <c r="C9576" s="5" t="s">
        <v>9777</v>
      </c>
      <c r="D9576" s="5">
        <f t="shared" si="448"/>
        <v>29424</v>
      </c>
      <c r="E9576" s="6">
        <v>44227</v>
      </c>
      <c r="F9576" s="6">
        <f t="shared" si="450"/>
        <v>44317</v>
      </c>
      <c r="G9576" s="6" t="str">
        <f>IF('BCT Template'!R9575&gt;F9576,"Yes","No")</f>
        <v>No</v>
      </c>
      <c r="H9576" s="5" t="s">
        <v>178</v>
      </c>
      <c r="I9576" s="5" t="s">
        <v>179</v>
      </c>
      <c r="J9576" s="5" t="s">
        <v>35</v>
      </c>
      <c r="K9576" s="5" t="s">
        <v>180</v>
      </c>
      <c r="L9576" s="7" t="s">
        <v>164</v>
      </c>
      <c r="M9576" t="str">
        <f t="shared" si="449"/>
        <v>Yes</v>
      </c>
    </row>
    <row r="9577" spans="1:13" ht="15" thickBot="1" x14ac:dyDescent="0.4">
      <c r="A9577" s="5" t="s">
        <v>175</v>
      </c>
      <c r="B9577" s="5" t="s">
        <v>176</v>
      </c>
      <c r="C9577" s="5" t="s">
        <v>9778</v>
      </c>
      <c r="D9577" s="5">
        <f t="shared" si="448"/>
        <v>21467</v>
      </c>
      <c r="E9577" s="6">
        <v>42551</v>
      </c>
      <c r="F9577" s="6">
        <f t="shared" si="450"/>
        <v>42641</v>
      </c>
      <c r="G9577" s="6" t="str">
        <f>IF('BCT Template'!R9576&gt;F9577,"Yes","No")</f>
        <v>No</v>
      </c>
      <c r="H9577" s="5" t="s">
        <v>178</v>
      </c>
      <c r="I9577" s="5" t="s">
        <v>179</v>
      </c>
      <c r="J9577" s="5" t="s">
        <v>35</v>
      </c>
      <c r="K9577" s="5" t="s">
        <v>180</v>
      </c>
      <c r="L9577" s="7" t="s">
        <v>164</v>
      </c>
      <c r="M9577" t="str">
        <f t="shared" si="449"/>
        <v>Yes</v>
      </c>
    </row>
    <row r="9578" spans="1:13" ht="15" thickBot="1" x14ac:dyDescent="0.4">
      <c r="A9578" s="5" t="s">
        <v>175</v>
      </c>
      <c r="B9578" s="5" t="s">
        <v>176</v>
      </c>
      <c r="C9578" s="5" t="s">
        <v>9779</v>
      </c>
      <c r="D9578" s="5">
        <f t="shared" si="448"/>
        <v>82714</v>
      </c>
      <c r="E9578" s="6">
        <v>44375</v>
      </c>
      <c r="F9578" s="6">
        <f t="shared" si="450"/>
        <v>44465</v>
      </c>
      <c r="G9578" s="6" t="str">
        <f>IF('BCT Template'!R9577&gt;F9578,"Yes","No")</f>
        <v>No</v>
      </c>
      <c r="H9578" s="5" t="s">
        <v>210</v>
      </c>
      <c r="I9578" s="5" t="s">
        <v>211</v>
      </c>
      <c r="J9578" s="5" t="s">
        <v>184</v>
      </c>
      <c r="K9578" s="5" t="s">
        <v>185</v>
      </c>
      <c r="L9578" s="7" t="s">
        <v>164</v>
      </c>
      <c r="M9578" t="str">
        <f t="shared" si="449"/>
        <v>No</v>
      </c>
    </row>
    <row r="9579" spans="1:13" ht="15" thickBot="1" x14ac:dyDescent="0.4">
      <c r="A9579" s="5" t="s">
        <v>175</v>
      </c>
      <c r="B9579" s="5" t="s">
        <v>176</v>
      </c>
      <c r="C9579" s="5" t="s">
        <v>9780</v>
      </c>
      <c r="D9579" s="5">
        <f t="shared" si="448"/>
        <v>31472</v>
      </c>
      <c r="E9579" s="6">
        <v>44012</v>
      </c>
      <c r="F9579" s="6">
        <f t="shared" si="450"/>
        <v>44102</v>
      </c>
      <c r="G9579" s="6" t="str">
        <f>IF('BCT Template'!R9578&gt;F9579,"Yes","No")</f>
        <v>No</v>
      </c>
      <c r="H9579" s="5" t="s">
        <v>178</v>
      </c>
      <c r="I9579" s="5" t="s">
        <v>179</v>
      </c>
      <c r="J9579" s="5" t="s">
        <v>35</v>
      </c>
      <c r="K9579" s="5" t="s">
        <v>180</v>
      </c>
      <c r="L9579" s="7" t="s">
        <v>164</v>
      </c>
      <c r="M9579" t="str">
        <f t="shared" si="449"/>
        <v>Yes</v>
      </c>
    </row>
    <row r="9580" spans="1:13" ht="15" thickBot="1" x14ac:dyDescent="0.4">
      <c r="A9580" s="5" t="s">
        <v>175</v>
      </c>
      <c r="B9580" s="5" t="s">
        <v>176</v>
      </c>
      <c r="C9580" s="5" t="s">
        <v>9781</v>
      </c>
      <c r="D9580" s="5">
        <f t="shared" si="448"/>
        <v>25260</v>
      </c>
      <c r="E9580" s="6">
        <v>44227</v>
      </c>
      <c r="F9580" s="6">
        <f t="shared" si="450"/>
        <v>44317</v>
      </c>
      <c r="G9580" s="6" t="str">
        <f>IF('BCT Template'!R9579&gt;F9580,"Yes","No")</f>
        <v>No</v>
      </c>
      <c r="H9580" s="5" t="s">
        <v>240</v>
      </c>
      <c r="I9580" s="5" t="s">
        <v>241</v>
      </c>
      <c r="J9580" s="5" t="s">
        <v>35</v>
      </c>
      <c r="K9580" s="5" t="s">
        <v>180</v>
      </c>
      <c r="L9580" s="7" t="s">
        <v>164</v>
      </c>
      <c r="M9580" t="str">
        <f t="shared" si="449"/>
        <v>Yes</v>
      </c>
    </row>
    <row r="9581" spans="1:13" ht="15" thickBot="1" x14ac:dyDescent="0.4">
      <c r="A9581" s="5" t="s">
        <v>175</v>
      </c>
      <c r="B9581" s="5" t="s">
        <v>176</v>
      </c>
      <c r="C9581" s="5" t="s">
        <v>9782</v>
      </c>
      <c r="D9581" s="5">
        <f t="shared" si="448"/>
        <v>58290</v>
      </c>
      <c r="E9581" s="6">
        <v>44074</v>
      </c>
      <c r="F9581" s="6">
        <f t="shared" si="450"/>
        <v>44164</v>
      </c>
      <c r="G9581" s="6" t="str">
        <f>IF('BCT Template'!R9580&gt;F9581,"Yes","No")</f>
        <v>No</v>
      </c>
      <c r="H9581" s="5" t="s">
        <v>182</v>
      </c>
      <c r="I9581" s="5" t="s">
        <v>183</v>
      </c>
      <c r="J9581" s="5" t="s">
        <v>184</v>
      </c>
      <c r="K9581" s="5" t="s">
        <v>185</v>
      </c>
      <c r="L9581" s="7" t="s">
        <v>164</v>
      </c>
      <c r="M9581" t="str">
        <f t="shared" si="449"/>
        <v>No</v>
      </c>
    </row>
    <row r="9582" spans="1:13" ht="15" thickBot="1" x14ac:dyDescent="0.4">
      <c r="A9582" s="5" t="s">
        <v>175</v>
      </c>
      <c r="B9582" s="5" t="s">
        <v>176</v>
      </c>
      <c r="C9582" s="5" t="s">
        <v>9783</v>
      </c>
      <c r="D9582" s="5">
        <f t="shared" si="448"/>
        <v>27030</v>
      </c>
      <c r="E9582" s="6">
        <v>43726</v>
      </c>
      <c r="F9582" s="6">
        <f t="shared" si="450"/>
        <v>43816</v>
      </c>
      <c r="G9582" s="6" t="str">
        <f>IF('BCT Template'!R9581&gt;F9582,"Yes","No")</f>
        <v>No</v>
      </c>
      <c r="H9582" s="5" t="s">
        <v>240</v>
      </c>
      <c r="I9582" s="5" t="s">
        <v>241</v>
      </c>
      <c r="J9582" s="5" t="s">
        <v>35</v>
      </c>
      <c r="K9582" s="5" t="s">
        <v>180</v>
      </c>
      <c r="L9582" s="7" t="s">
        <v>164</v>
      </c>
      <c r="M9582" t="str">
        <f t="shared" si="449"/>
        <v>Yes</v>
      </c>
    </row>
    <row r="9583" spans="1:13" ht="15" thickBot="1" x14ac:dyDescent="0.4">
      <c r="A9583" s="5" t="s">
        <v>175</v>
      </c>
      <c r="B9583" s="5" t="s">
        <v>176</v>
      </c>
      <c r="C9583" s="5" t="s">
        <v>9784</v>
      </c>
      <c r="D9583" s="5">
        <f t="shared" si="448"/>
        <v>31000</v>
      </c>
      <c r="E9583" s="6">
        <v>43646</v>
      </c>
      <c r="F9583" s="6">
        <f t="shared" si="450"/>
        <v>43736</v>
      </c>
      <c r="G9583" s="6" t="str">
        <f>IF('BCT Template'!R9582&gt;F9583,"Yes","No")</f>
        <v>No</v>
      </c>
      <c r="H9583" s="5" t="s">
        <v>178</v>
      </c>
      <c r="I9583" s="5" t="s">
        <v>179</v>
      </c>
      <c r="J9583" s="5" t="s">
        <v>35</v>
      </c>
      <c r="K9583" s="5" t="s">
        <v>180</v>
      </c>
      <c r="L9583" s="7" t="s">
        <v>164</v>
      </c>
      <c r="M9583" t="str">
        <f t="shared" si="449"/>
        <v>Yes</v>
      </c>
    </row>
    <row r="9584" spans="1:13" ht="15" thickBot="1" x14ac:dyDescent="0.4">
      <c r="A9584" s="5" t="s">
        <v>175</v>
      </c>
      <c r="B9584" s="5" t="s">
        <v>176</v>
      </c>
      <c r="C9584" s="5" t="s">
        <v>9785</v>
      </c>
      <c r="D9584" s="5">
        <f t="shared" si="448"/>
        <v>18308</v>
      </c>
      <c r="E9584" s="6">
        <v>41820</v>
      </c>
      <c r="F9584" s="6">
        <f t="shared" si="450"/>
        <v>41910</v>
      </c>
      <c r="G9584" s="6" t="str">
        <f>IF('BCT Template'!R9583&gt;F9584,"Yes","No")</f>
        <v>No</v>
      </c>
      <c r="H9584" s="5" t="s">
        <v>234</v>
      </c>
      <c r="I9584" s="5" t="s">
        <v>235</v>
      </c>
      <c r="J9584" s="5" t="s">
        <v>184</v>
      </c>
      <c r="K9584" s="5" t="s">
        <v>185</v>
      </c>
      <c r="L9584" s="7" t="s">
        <v>164</v>
      </c>
      <c r="M9584" t="str">
        <f t="shared" si="449"/>
        <v>No</v>
      </c>
    </row>
    <row r="9585" spans="1:13" ht="15" thickBot="1" x14ac:dyDescent="0.4">
      <c r="A9585" s="5" t="s">
        <v>175</v>
      </c>
      <c r="B9585" s="5" t="s">
        <v>176</v>
      </c>
      <c r="C9585" s="5" t="s">
        <v>9786</v>
      </c>
      <c r="D9585" s="5">
        <f t="shared" si="448"/>
        <v>81183</v>
      </c>
      <c r="E9585" s="6">
        <v>43220</v>
      </c>
      <c r="F9585" s="6">
        <f t="shared" si="450"/>
        <v>43310</v>
      </c>
      <c r="G9585" s="6" t="str">
        <f>IF('BCT Template'!R9584&gt;F9585,"Yes","No")</f>
        <v>No</v>
      </c>
      <c r="H9585" s="5" t="s">
        <v>182</v>
      </c>
      <c r="I9585" s="5" t="s">
        <v>183</v>
      </c>
      <c r="J9585" s="5" t="s">
        <v>184</v>
      </c>
      <c r="K9585" s="5" t="s">
        <v>185</v>
      </c>
      <c r="L9585" s="7" t="s">
        <v>164</v>
      </c>
      <c r="M9585" t="str">
        <f t="shared" si="449"/>
        <v>No</v>
      </c>
    </row>
    <row r="9586" spans="1:13" ht="15" thickBot="1" x14ac:dyDescent="0.4">
      <c r="A9586" s="5" t="s">
        <v>175</v>
      </c>
      <c r="B9586" s="5" t="s">
        <v>176</v>
      </c>
      <c r="C9586" s="5" t="s">
        <v>9787</v>
      </c>
      <c r="D9586" s="5">
        <f t="shared" si="448"/>
        <v>18411</v>
      </c>
      <c r="E9586" s="6">
        <v>43371</v>
      </c>
      <c r="F9586" s="6">
        <f t="shared" si="450"/>
        <v>43461</v>
      </c>
      <c r="G9586" s="6" t="str">
        <f>IF('BCT Template'!R9585&gt;F9586,"Yes","No")</f>
        <v>No</v>
      </c>
      <c r="H9586" s="5" t="s">
        <v>234</v>
      </c>
      <c r="I9586" s="5" t="s">
        <v>235</v>
      </c>
      <c r="J9586" s="5" t="s">
        <v>184</v>
      </c>
      <c r="K9586" s="5" t="s">
        <v>185</v>
      </c>
      <c r="L9586" s="7" t="s">
        <v>164</v>
      </c>
      <c r="M9586" t="str">
        <f t="shared" si="449"/>
        <v>No</v>
      </c>
    </row>
    <row r="9587" spans="1:13" ht="15" thickBot="1" x14ac:dyDescent="0.4">
      <c r="A9587" s="5" t="s">
        <v>175</v>
      </c>
      <c r="B9587" s="5" t="s">
        <v>176</v>
      </c>
      <c r="C9587" s="5" t="s">
        <v>9788</v>
      </c>
      <c r="D9587" s="5">
        <f t="shared" si="448"/>
        <v>29863</v>
      </c>
      <c r="E9587" s="6">
        <v>45077</v>
      </c>
      <c r="F9587" s="6">
        <f t="shared" si="450"/>
        <v>45167</v>
      </c>
      <c r="G9587" s="6" t="str">
        <f>IF('BCT Template'!R9586&gt;F9587,"Yes","No")</f>
        <v>No</v>
      </c>
      <c r="H9587" s="5" t="s">
        <v>178</v>
      </c>
      <c r="I9587" s="5" t="s">
        <v>179</v>
      </c>
      <c r="J9587" s="5" t="s">
        <v>35</v>
      </c>
      <c r="K9587" s="5" t="s">
        <v>180</v>
      </c>
      <c r="L9587" s="7" t="s">
        <v>164</v>
      </c>
      <c r="M9587" t="str">
        <f t="shared" si="449"/>
        <v>Yes</v>
      </c>
    </row>
    <row r="9588" spans="1:13" ht="15" thickBot="1" x14ac:dyDescent="0.4">
      <c r="A9588" s="5" t="s">
        <v>175</v>
      </c>
      <c r="B9588" s="5" t="s">
        <v>176</v>
      </c>
      <c r="C9588" s="5" t="s">
        <v>9789</v>
      </c>
      <c r="D9588" s="5">
        <f t="shared" si="448"/>
        <v>30208</v>
      </c>
      <c r="E9588" s="6">
        <v>44316</v>
      </c>
      <c r="F9588" s="6">
        <f t="shared" si="450"/>
        <v>44406</v>
      </c>
      <c r="G9588" s="6" t="str">
        <f>IF('BCT Template'!R9587&gt;F9588,"Yes","No")</f>
        <v>No</v>
      </c>
      <c r="H9588" s="5" t="s">
        <v>178</v>
      </c>
      <c r="I9588" s="5" t="s">
        <v>179</v>
      </c>
      <c r="J9588" s="5" t="s">
        <v>35</v>
      </c>
      <c r="K9588" s="5" t="s">
        <v>180</v>
      </c>
      <c r="L9588" s="7" t="s">
        <v>164</v>
      </c>
      <c r="M9588" t="str">
        <f t="shared" si="449"/>
        <v>Yes</v>
      </c>
    </row>
    <row r="9589" spans="1:13" ht="15" thickBot="1" x14ac:dyDescent="0.4">
      <c r="A9589" s="5" t="s">
        <v>175</v>
      </c>
      <c r="B9589" s="5" t="s">
        <v>176</v>
      </c>
      <c r="C9589" s="5" t="s">
        <v>9790</v>
      </c>
      <c r="D9589" s="5">
        <f t="shared" si="448"/>
        <v>82840</v>
      </c>
      <c r="E9589" s="6">
        <v>44590</v>
      </c>
      <c r="F9589" s="6">
        <f t="shared" si="450"/>
        <v>44680</v>
      </c>
      <c r="G9589" s="6" t="str">
        <f>IF('BCT Template'!R9588&gt;F9589,"Yes","No")</f>
        <v>No</v>
      </c>
      <c r="H9589" s="5" t="s">
        <v>210</v>
      </c>
      <c r="I9589" s="5" t="s">
        <v>211</v>
      </c>
      <c r="J9589" s="5" t="s">
        <v>184</v>
      </c>
      <c r="K9589" s="5" t="s">
        <v>185</v>
      </c>
      <c r="L9589" s="7" t="s">
        <v>164</v>
      </c>
      <c r="M9589" t="str">
        <f t="shared" si="449"/>
        <v>No</v>
      </c>
    </row>
    <row r="9590" spans="1:13" ht="15" thickBot="1" x14ac:dyDescent="0.4">
      <c r="A9590" s="5" t="s">
        <v>175</v>
      </c>
      <c r="B9590" s="5" t="s">
        <v>176</v>
      </c>
      <c r="C9590" s="5" t="s">
        <v>9791</v>
      </c>
      <c r="D9590" s="5">
        <f t="shared" si="448"/>
        <v>18604</v>
      </c>
      <c r="E9590" s="6">
        <v>43616</v>
      </c>
      <c r="F9590" s="6">
        <f t="shared" si="450"/>
        <v>43706</v>
      </c>
      <c r="G9590" s="6" t="str">
        <f>IF('BCT Template'!R9589&gt;F9590,"Yes","No")</f>
        <v>No</v>
      </c>
      <c r="H9590" s="5" t="s">
        <v>234</v>
      </c>
      <c r="I9590" s="5" t="s">
        <v>235</v>
      </c>
      <c r="J9590" s="5" t="s">
        <v>184</v>
      </c>
      <c r="K9590" s="5" t="s">
        <v>185</v>
      </c>
      <c r="L9590" s="7" t="s">
        <v>164</v>
      </c>
      <c r="M9590" t="str">
        <f t="shared" si="449"/>
        <v>No</v>
      </c>
    </row>
    <row r="9591" spans="1:13" ht="15" thickBot="1" x14ac:dyDescent="0.4">
      <c r="A9591" s="5" t="s">
        <v>175</v>
      </c>
      <c r="B9591" s="5" t="s">
        <v>176</v>
      </c>
      <c r="C9591" s="5" t="s">
        <v>9792</v>
      </c>
      <c r="D9591" s="5">
        <f t="shared" si="448"/>
        <v>82178</v>
      </c>
      <c r="E9591" s="6">
        <v>43878</v>
      </c>
      <c r="F9591" s="6">
        <f t="shared" si="450"/>
        <v>43968</v>
      </c>
      <c r="G9591" s="6" t="str">
        <f>IF('BCT Template'!R9590&gt;F9591,"Yes","No")</f>
        <v>No</v>
      </c>
      <c r="H9591" s="5" t="s">
        <v>210</v>
      </c>
      <c r="I9591" s="5" t="s">
        <v>211</v>
      </c>
      <c r="J9591" s="5" t="s">
        <v>184</v>
      </c>
      <c r="K9591" s="5" t="s">
        <v>185</v>
      </c>
      <c r="L9591" s="7" t="s">
        <v>164</v>
      </c>
      <c r="M9591" t="str">
        <f t="shared" si="449"/>
        <v>No</v>
      </c>
    </row>
    <row r="9592" spans="1:13" ht="15" thickBot="1" x14ac:dyDescent="0.4">
      <c r="A9592" s="5" t="s">
        <v>175</v>
      </c>
      <c r="B9592" s="5" t="s">
        <v>176</v>
      </c>
      <c r="C9592" s="5" t="s">
        <v>9793</v>
      </c>
      <c r="D9592" s="5">
        <f t="shared" si="448"/>
        <v>30234</v>
      </c>
      <c r="E9592" s="6">
        <v>44196</v>
      </c>
      <c r="F9592" s="6">
        <f t="shared" si="450"/>
        <v>44286</v>
      </c>
      <c r="G9592" s="6" t="str">
        <f>IF('BCT Template'!R9591&gt;F9592,"Yes","No")</f>
        <v>No</v>
      </c>
      <c r="H9592" s="5" t="s">
        <v>178</v>
      </c>
      <c r="I9592" s="5" t="s">
        <v>179</v>
      </c>
      <c r="J9592" s="5" t="s">
        <v>35</v>
      </c>
      <c r="K9592" s="5" t="s">
        <v>180</v>
      </c>
      <c r="L9592" s="7" t="s">
        <v>164</v>
      </c>
      <c r="M9592" t="str">
        <f t="shared" si="449"/>
        <v>Yes</v>
      </c>
    </row>
    <row r="9593" spans="1:13" ht="15" thickBot="1" x14ac:dyDescent="0.4">
      <c r="A9593" s="5" t="s">
        <v>175</v>
      </c>
      <c r="B9593" s="5" t="s">
        <v>176</v>
      </c>
      <c r="C9593" s="5" t="s">
        <v>9794</v>
      </c>
      <c r="D9593" s="5">
        <f t="shared" si="448"/>
        <v>79787</v>
      </c>
      <c r="E9593" s="6">
        <v>44012</v>
      </c>
      <c r="F9593" s="6">
        <f t="shared" si="450"/>
        <v>44102</v>
      </c>
      <c r="G9593" s="6" t="str">
        <f>IF('BCT Template'!R9592&gt;F9593,"Yes","No")</f>
        <v>No</v>
      </c>
      <c r="H9593" s="5" t="s">
        <v>182</v>
      </c>
      <c r="I9593" s="5" t="s">
        <v>183</v>
      </c>
      <c r="J9593" s="5" t="s">
        <v>200</v>
      </c>
      <c r="K9593" s="5" t="s">
        <v>201</v>
      </c>
      <c r="L9593" s="7" t="s">
        <v>164</v>
      </c>
      <c r="M9593" t="str">
        <f t="shared" si="449"/>
        <v>Yes</v>
      </c>
    </row>
    <row r="9594" spans="1:13" ht="15" thickBot="1" x14ac:dyDescent="0.4">
      <c r="A9594" s="5" t="s">
        <v>175</v>
      </c>
      <c r="B9594" s="5" t="s">
        <v>176</v>
      </c>
      <c r="C9594" s="5" t="s">
        <v>9795</v>
      </c>
      <c r="D9594" s="5">
        <f t="shared" si="448"/>
        <v>77042</v>
      </c>
      <c r="E9594" s="6">
        <v>43281</v>
      </c>
      <c r="F9594" s="6">
        <f t="shared" si="450"/>
        <v>43371</v>
      </c>
      <c r="G9594" s="6" t="str">
        <f>IF('BCT Template'!R9593&gt;F9594,"Yes","No")</f>
        <v>No</v>
      </c>
      <c r="H9594" s="5" t="s">
        <v>197</v>
      </c>
      <c r="I9594" s="5" t="s">
        <v>198</v>
      </c>
      <c r="J9594" s="5" t="s">
        <v>184</v>
      </c>
      <c r="K9594" s="5" t="s">
        <v>185</v>
      </c>
      <c r="L9594" s="7" t="s">
        <v>164</v>
      </c>
      <c r="M9594" t="str">
        <f t="shared" si="449"/>
        <v>No</v>
      </c>
    </row>
    <row r="9595" spans="1:13" ht="15" thickBot="1" x14ac:dyDescent="0.4">
      <c r="A9595" s="5" t="s">
        <v>175</v>
      </c>
      <c r="B9595" s="5" t="s">
        <v>176</v>
      </c>
      <c r="C9595" s="5" t="s">
        <v>9796</v>
      </c>
      <c r="D9595" s="5">
        <f t="shared" si="448"/>
        <v>79842</v>
      </c>
      <c r="E9595" s="6">
        <v>43708</v>
      </c>
      <c r="F9595" s="6">
        <f t="shared" si="450"/>
        <v>43798</v>
      </c>
      <c r="G9595" s="6" t="str">
        <f>IF('BCT Template'!R9594&gt;F9595,"Yes","No")</f>
        <v>No</v>
      </c>
      <c r="H9595" s="5" t="s">
        <v>182</v>
      </c>
      <c r="I9595" s="5" t="s">
        <v>183</v>
      </c>
      <c r="J9595" s="5" t="s">
        <v>200</v>
      </c>
      <c r="K9595" s="5" t="s">
        <v>201</v>
      </c>
      <c r="L9595" s="7" t="s">
        <v>164</v>
      </c>
      <c r="M9595" t="str">
        <f t="shared" si="449"/>
        <v>Yes</v>
      </c>
    </row>
    <row r="9596" spans="1:13" ht="15" thickBot="1" x14ac:dyDescent="0.4">
      <c r="A9596" s="5" t="s">
        <v>175</v>
      </c>
      <c r="B9596" s="5" t="s">
        <v>176</v>
      </c>
      <c r="C9596" s="5" t="s">
        <v>9797</v>
      </c>
      <c r="D9596" s="5">
        <f t="shared" si="448"/>
        <v>21958</v>
      </c>
      <c r="E9596" s="6">
        <v>44651</v>
      </c>
      <c r="F9596" s="6">
        <f t="shared" si="450"/>
        <v>44741</v>
      </c>
      <c r="G9596" s="6" t="str">
        <f>IF('BCT Template'!R9595&gt;F9596,"Yes","No")</f>
        <v>No</v>
      </c>
      <c r="H9596" s="5" t="s">
        <v>178</v>
      </c>
      <c r="I9596" s="5" t="s">
        <v>179</v>
      </c>
      <c r="J9596" s="5" t="s">
        <v>35</v>
      </c>
      <c r="K9596" s="5" t="s">
        <v>180</v>
      </c>
      <c r="L9596" s="7" t="s">
        <v>164</v>
      </c>
      <c r="M9596" t="str">
        <f t="shared" si="449"/>
        <v>Yes</v>
      </c>
    </row>
    <row r="9597" spans="1:13" ht="15" thickBot="1" x14ac:dyDescent="0.4">
      <c r="A9597" s="5" t="s">
        <v>175</v>
      </c>
      <c r="B9597" s="5" t="s">
        <v>176</v>
      </c>
      <c r="C9597" s="5" t="s">
        <v>9798</v>
      </c>
      <c r="D9597" s="5">
        <f t="shared" si="448"/>
        <v>23655</v>
      </c>
      <c r="E9597" s="6">
        <v>44103</v>
      </c>
      <c r="F9597" s="6">
        <f t="shared" si="450"/>
        <v>44193</v>
      </c>
      <c r="G9597" s="6" t="str">
        <f>IF('BCT Template'!R9596&gt;F9597,"Yes","No")</f>
        <v>No</v>
      </c>
      <c r="H9597" s="5" t="s">
        <v>178</v>
      </c>
      <c r="I9597" s="5" t="s">
        <v>179</v>
      </c>
      <c r="J9597" s="5" t="s">
        <v>35</v>
      </c>
      <c r="K9597" s="5" t="s">
        <v>180</v>
      </c>
      <c r="L9597" s="7" t="s">
        <v>164</v>
      </c>
      <c r="M9597" t="str">
        <f t="shared" si="449"/>
        <v>Yes</v>
      </c>
    </row>
    <row r="9598" spans="1:13" ht="15" thickBot="1" x14ac:dyDescent="0.4">
      <c r="A9598" s="5" t="s">
        <v>175</v>
      </c>
      <c r="B9598" s="5" t="s">
        <v>176</v>
      </c>
      <c r="C9598" s="5" t="s">
        <v>9799</v>
      </c>
      <c r="D9598" s="5">
        <f t="shared" si="448"/>
        <v>81448</v>
      </c>
      <c r="E9598" s="6">
        <v>44195</v>
      </c>
      <c r="F9598" s="6">
        <f t="shared" si="450"/>
        <v>44285</v>
      </c>
      <c r="G9598" s="6" t="str">
        <f>IF('BCT Template'!R9597&gt;F9598,"Yes","No")</f>
        <v>No</v>
      </c>
      <c r="H9598" s="5" t="s">
        <v>182</v>
      </c>
      <c r="I9598" s="5" t="s">
        <v>183</v>
      </c>
      <c r="J9598" s="5" t="s">
        <v>200</v>
      </c>
      <c r="K9598" s="5" t="s">
        <v>201</v>
      </c>
      <c r="L9598" s="7" t="s">
        <v>164</v>
      </c>
      <c r="M9598" t="str">
        <f t="shared" si="449"/>
        <v>Yes</v>
      </c>
    </row>
    <row r="9599" spans="1:13" ht="15" thickBot="1" x14ac:dyDescent="0.4">
      <c r="A9599" s="5" t="s">
        <v>175</v>
      </c>
      <c r="B9599" s="5" t="s">
        <v>176</v>
      </c>
      <c r="C9599" s="5" t="s">
        <v>9800</v>
      </c>
      <c r="D9599" s="5">
        <f t="shared" si="448"/>
        <v>58979</v>
      </c>
      <c r="E9599" s="6">
        <v>44104</v>
      </c>
      <c r="F9599" s="6">
        <f t="shared" si="450"/>
        <v>44194</v>
      </c>
      <c r="G9599" s="6" t="str">
        <f>IF('BCT Template'!R9598&gt;F9599,"Yes","No")</f>
        <v>No</v>
      </c>
      <c r="H9599" s="5" t="s">
        <v>182</v>
      </c>
      <c r="I9599" s="5" t="s">
        <v>183</v>
      </c>
      <c r="J9599" s="5" t="s">
        <v>184</v>
      </c>
      <c r="K9599" s="5" t="s">
        <v>185</v>
      </c>
      <c r="L9599" s="7" t="s">
        <v>164</v>
      </c>
      <c r="M9599" t="str">
        <f t="shared" si="449"/>
        <v>No</v>
      </c>
    </row>
    <row r="9600" spans="1:13" ht="15" thickBot="1" x14ac:dyDescent="0.4">
      <c r="A9600" s="5" t="s">
        <v>175</v>
      </c>
      <c r="B9600" s="5" t="s">
        <v>176</v>
      </c>
      <c r="C9600" s="5" t="s">
        <v>9801</v>
      </c>
      <c r="D9600" s="5">
        <f t="shared" si="448"/>
        <v>80068</v>
      </c>
      <c r="E9600" s="6">
        <v>44196</v>
      </c>
      <c r="F9600" s="6">
        <f t="shared" si="450"/>
        <v>44286</v>
      </c>
      <c r="G9600" s="6" t="str">
        <f>IF('BCT Template'!R9599&gt;F9600,"Yes","No")</f>
        <v>No</v>
      </c>
      <c r="H9600" s="5" t="s">
        <v>182</v>
      </c>
      <c r="I9600" s="5" t="s">
        <v>183</v>
      </c>
      <c r="J9600" s="5" t="s">
        <v>184</v>
      </c>
      <c r="K9600" s="5" t="s">
        <v>185</v>
      </c>
      <c r="L9600" s="7" t="s">
        <v>164</v>
      </c>
      <c r="M9600" t="str">
        <f t="shared" si="449"/>
        <v>No</v>
      </c>
    </row>
    <row r="9601" spans="1:13" ht="15" thickBot="1" x14ac:dyDescent="0.4">
      <c r="A9601" s="5" t="s">
        <v>175</v>
      </c>
      <c r="B9601" s="5" t="s">
        <v>176</v>
      </c>
      <c r="C9601" s="5" t="s">
        <v>9802</v>
      </c>
      <c r="D9601" s="5">
        <f t="shared" si="448"/>
        <v>79583</v>
      </c>
      <c r="E9601" s="6">
        <v>43585</v>
      </c>
      <c r="F9601" s="6">
        <f t="shared" si="450"/>
        <v>43675</v>
      </c>
      <c r="G9601" s="6" t="str">
        <f>IF('BCT Template'!R9600&gt;F9601,"Yes","No")</f>
        <v>No</v>
      </c>
      <c r="H9601" s="5" t="s">
        <v>182</v>
      </c>
      <c r="I9601" s="5" t="s">
        <v>183</v>
      </c>
      <c r="J9601" s="5" t="s">
        <v>184</v>
      </c>
      <c r="K9601" s="5" t="s">
        <v>185</v>
      </c>
      <c r="L9601" s="7" t="s">
        <v>164</v>
      </c>
      <c r="M9601" t="str">
        <f t="shared" si="449"/>
        <v>No</v>
      </c>
    </row>
    <row r="9602" spans="1:13" ht="15" thickBot="1" x14ac:dyDescent="0.4">
      <c r="A9602" s="5" t="s">
        <v>175</v>
      </c>
      <c r="B9602" s="5" t="s">
        <v>176</v>
      </c>
      <c r="C9602" s="5" t="s">
        <v>9803</v>
      </c>
      <c r="D9602" s="5">
        <f t="shared" si="448"/>
        <v>59096</v>
      </c>
      <c r="E9602" s="6">
        <v>42000</v>
      </c>
      <c r="F9602" s="6">
        <f t="shared" si="450"/>
        <v>42090</v>
      </c>
      <c r="G9602" s="6" t="str">
        <f>IF('BCT Template'!R9601&gt;F9602,"Yes","No")</f>
        <v>No</v>
      </c>
      <c r="H9602" s="5" t="s">
        <v>182</v>
      </c>
      <c r="I9602" s="5" t="s">
        <v>183</v>
      </c>
      <c r="J9602" s="5" t="s">
        <v>200</v>
      </c>
      <c r="K9602" s="5" t="s">
        <v>201</v>
      </c>
      <c r="L9602" s="7" t="s">
        <v>164</v>
      </c>
      <c r="M9602" t="str">
        <f t="shared" si="449"/>
        <v>Yes</v>
      </c>
    </row>
    <row r="9603" spans="1:13" ht="15" thickBot="1" x14ac:dyDescent="0.4">
      <c r="A9603" s="5" t="s">
        <v>175</v>
      </c>
      <c r="B9603" s="5" t="s">
        <v>176</v>
      </c>
      <c r="C9603" s="5" t="s">
        <v>9804</v>
      </c>
      <c r="D9603" s="5">
        <f t="shared" ref="D9603:D9666" si="451">C9603*1</f>
        <v>21473</v>
      </c>
      <c r="E9603" s="6">
        <v>45060</v>
      </c>
      <c r="F9603" s="6">
        <f t="shared" si="450"/>
        <v>45150</v>
      </c>
      <c r="G9603" s="6" t="str">
        <f>IF('BCT Template'!R9602&gt;F9603,"Yes","No")</f>
        <v>No</v>
      </c>
      <c r="H9603" s="5" t="s">
        <v>178</v>
      </c>
      <c r="I9603" s="5" t="s">
        <v>179</v>
      </c>
      <c r="J9603" s="5" t="s">
        <v>35</v>
      </c>
      <c r="K9603" s="5" t="s">
        <v>180</v>
      </c>
      <c r="L9603" s="7" t="s">
        <v>164</v>
      </c>
      <c r="M9603" t="str">
        <f t="shared" ref="M9603:M9666" si="452">IF(J9603=" ","Yes",IF(J9603="3","Yes","No"))</f>
        <v>Yes</v>
      </c>
    </row>
    <row r="9604" spans="1:13" ht="15" thickBot="1" x14ac:dyDescent="0.4">
      <c r="A9604" s="5" t="s">
        <v>175</v>
      </c>
      <c r="B9604" s="5" t="s">
        <v>176</v>
      </c>
      <c r="C9604" s="5" t="s">
        <v>9805</v>
      </c>
      <c r="D9604" s="5">
        <f t="shared" si="451"/>
        <v>80135</v>
      </c>
      <c r="E9604" s="6">
        <v>42155</v>
      </c>
      <c r="F9604" s="6">
        <f t="shared" si="450"/>
        <v>42245</v>
      </c>
      <c r="G9604" s="6" t="str">
        <f>IF('BCT Template'!R9603&gt;F9604,"Yes","No")</f>
        <v>No</v>
      </c>
      <c r="H9604" s="5" t="s">
        <v>182</v>
      </c>
      <c r="I9604" s="5" t="s">
        <v>183</v>
      </c>
      <c r="J9604" s="5" t="s">
        <v>200</v>
      </c>
      <c r="K9604" s="5" t="s">
        <v>201</v>
      </c>
      <c r="L9604" s="7" t="s">
        <v>164</v>
      </c>
      <c r="M9604" t="str">
        <f t="shared" si="452"/>
        <v>Yes</v>
      </c>
    </row>
    <row r="9605" spans="1:13" ht="15" thickBot="1" x14ac:dyDescent="0.4">
      <c r="A9605" s="5" t="s">
        <v>175</v>
      </c>
      <c r="B9605" s="5" t="s">
        <v>176</v>
      </c>
      <c r="C9605" s="5" t="s">
        <v>9806</v>
      </c>
      <c r="D9605" s="5">
        <f t="shared" si="451"/>
        <v>57337</v>
      </c>
      <c r="E9605" s="6">
        <v>43462</v>
      </c>
      <c r="F9605" s="6">
        <f t="shared" si="450"/>
        <v>43552</v>
      </c>
      <c r="G9605" s="6" t="str">
        <f>IF('BCT Template'!R9604&gt;F9605,"Yes","No")</f>
        <v>No</v>
      </c>
      <c r="H9605" s="5" t="s">
        <v>189</v>
      </c>
      <c r="I9605" s="5" t="s">
        <v>190</v>
      </c>
      <c r="J9605" s="5" t="s">
        <v>184</v>
      </c>
      <c r="K9605" s="5" t="s">
        <v>185</v>
      </c>
      <c r="L9605" s="7" t="s">
        <v>164</v>
      </c>
      <c r="M9605" t="str">
        <f t="shared" si="452"/>
        <v>No</v>
      </c>
    </row>
    <row r="9606" spans="1:13" ht="15" thickBot="1" x14ac:dyDescent="0.4">
      <c r="A9606" s="5" t="s">
        <v>175</v>
      </c>
      <c r="B9606" s="5" t="s">
        <v>176</v>
      </c>
      <c r="C9606" s="5" t="s">
        <v>9807</v>
      </c>
      <c r="D9606" s="5">
        <f t="shared" si="451"/>
        <v>59784</v>
      </c>
      <c r="E9606" s="6">
        <v>44255</v>
      </c>
      <c r="F9606" s="6">
        <f t="shared" si="450"/>
        <v>44345</v>
      </c>
      <c r="G9606" s="6" t="str">
        <f>IF('BCT Template'!R9605&gt;F9606,"Yes","No")</f>
        <v>No</v>
      </c>
      <c r="H9606" s="5" t="s">
        <v>182</v>
      </c>
      <c r="I9606" s="5" t="s">
        <v>183</v>
      </c>
      <c r="J9606" s="5" t="s">
        <v>184</v>
      </c>
      <c r="K9606" s="5" t="s">
        <v>185</v>
      </c>
      <c r="L9606" s="7" t="s">
        <v>164</v>
      </c>
      <c r="M9606" t="str">
        <f t="shared" si="452"/>
        <v>No</v>
      </c>
    </row>
    <row r="9607" spans="1:13" ht="15" thickBot="1" x14ac:dyDescent="0.4">
      <c r="A9607" s="5" t="s">
        <v>175</v>
      </c>
      <c r="B9607" s="5" t="s">
        <v>176</v>
      </c>
      <c r="C9607" s="5" t="s">
        <v>9808</v>
      </c>
      <c r="D9607" s="5">
        <f t="shared" si="451"/>
        <v>58051</v>
      </c>
      <c r="E9607" s="6">
        <v>43982</v>
      </c>
      <c r="F9607" s="6">
        <f t="shared" si="450"/>
        <v>44072</v>
      </c>
      <c r="G9607" s="6" t="str">
        <f>IF('BCT Template'!R9606&gt;F9607,"Yes","No")</f>
        <v>No</v>
      </c>
      <c r="H9607" s="5" t="s">
        <v>182</v>
      </c>
      <c r="I9607" s="5" t="s">
        <v>183</v>
      </c>
      <c r="J9607" s="5" t="s">
        <v>200</v>
      </c>
      <c r="K9607" s="5" t="s">
        <v>201</v>
      </c>
      <c r="L9607" s="7" t="s">
        <v>164</v>
      </c>
      <c r="M9607" t="str">
        <f t="shared" si="452"/>
        <v>Yes</v>
      </c>
    </row>
    <row r="9608" spans="1:13" ht="15" thickBot="1" x14ac:dyDescent="0.4">
      <c r="A9608" s="5" t="s">
        <v>175</v>
      </c>
      <c r="B9608" s="5" t="s">
        <v>176</v>
      </c>
      <c r="C9608" s="5" t="s">
        <v>9809</v>
      </c>
      <c r="D9608" s="5">
        <f t="shared" si="451"/>
        <v>58950</v>
      </c>
      <c r="E9608" s="6">
        <v>44179</v>
      </c>
      <c r="F9608" s="6">
        <f t="shared" si="450"/>
        <v>44269</v>
      </c>
      <c r="G9608" s="6" t="str">
        <f>IF('BCT Template'!R9607&gt;F9608,"Yes","No")</f>
        <v>No</v>
      </c>
      <c r="H9608" s="5" t="s">
        <v>182</v>
      </c>
      <c r="I9608" s="5" t="s">
        <v>183</v>
      </c>
      <c r="J9608" s="5" t="s">
        <v>184</v>
      </c>
      <c r="K9608" s="5" t="s">
        <v>185</v>
      </c>
      <c r="L9608" s="7" t="s">
        <v>164</v>
      </c>
      <c r="M9608" t="str">
        <f t="shared" si="452"/>
        <v>No</v>
      </c>
    </row>
    <row r="9609" spans="1:13" ht="15" thickBot="1" x14ac:dyDescent="0.4">
      <c r="A9609" s="5" t="s">
        <v>175</v>
      </c>
      <c r="B9609" s="5" t="s">
        <v>176</v>
      </c>
      <c r="C9609" s="5" t="s">
        <v>9810</v>
      </c>
      <c r="D9609" s="5">
        <f t="shared" si="451"/>
        <v>30127</v>
      </c>
      <c r="E9609" s="6">
        <v>44286</v>
      </c>
      <c r="F9609" s="6">
        <f t="shared" si="450"/>
        <v>44376</v>
      </c>
      <c r="G9609" s="6" t="str">
        <f>IF('BCT Template'!R9608&gt;F9609,"Yes","No")</f>
        <v>No</v>
      </c>
      <c r="H9609" s="5" t="s">
        <v>178</v>
      </c>
      <c r="I9609" s="5" t="s">
        <v>179</v>
      </c>
      <c r="J9609" s="5" t="s">
        <v>35</v>
      </c>
      <c r="K9609" s="5" t="s">
        <v>180</v>
      </c>
      <c r="L9609" s="7" t="s">
        <v>164</v>
      </c>
      <c r="M9609" t="str">
        <f t="shared" si="452"/>
        <v>Yes</v>
      </c>
    </row>
    <row r="9610" spans="1:13" ht="15" thickBot="1" x14ac:dyDescent="0.4">
      <c r="A9610" s="5" t="s">
        <v>175</v>
      </c>
      <c r="B9610" s="5" t="s">
        <v>176</v>
      </c>
      <c r="C9610" s="5" t="s">
        <v>9811</v>
      </c>
      <c r="D9610" s="5">
        <f t="shared" si="451"/>
        <v>30480</v>
      </c>
      <c r="E9610" s="6">
        <v>43569</v>
      </c>
      <c r="F9610" s="6">
        <f t="shared" si="450"/>
        <v>43659</v>
      </c>
      <c r="G9610" s="6" t="str">
        <f>IF('BCT Template'!R9609&gt;F9610,"Yes","No")</f>
        <v>No</v>
      </c>
      <c r="H9610" s="5" t="s">
        <v>178</v>
      </c>
      <c r="I9610" s="5" t="s">
        <v>179</v>
      </c>
      <c r="J9610" s="5" t="s">
        <v>35</v>
      </c>
      <c r="K9610" s="5" t="s">
        <v>180</v>
      </c>
      <c r="L9610" s="7" t="s">
        <v>164</v>
      </c>
      <c r="M9610" t="str">
        <f t="shared" si="452"/>
        <v>Yes</v>
      </c>
    </row>
    <row r="9611" spans="1:13" ht="15" thickBot="1" x14ac:dyDescent="0.4">
      <c r="A9611" s="5" t="s">
        <v>175</v>
      </c>
      <c r="B9611" s="5" t="s">
        <v>176</v>
      </c>
      <c r="C9611" s="5" t="s">
        <v>9812</v>
      </c>
      <c r="D9611" s="5">
        <f t="shared" si="451"/>
        <v>82185</v>
      </c>
      <c r="E9611" s="6">
        <v>43114</v>
      </c>
      <c r="F9611" s="6">
        <f t="shared" si="450"/>
        <v>43204</v>
      </c>
      <c r="G9611" s="6" t="str">
        <f>IF('BCT Template'!R9610&gt;F9611,"Yes","No")</f>
        <v>No</v>
      </c>
      <c r="H9611" s="5" t="s">
        <v>210</v>
      </c>
      <c r="I9611" s="5" t="s">
        <v>211</v>
      </c>
      <c r="J9611" s="5" t="s">
        <v>184</v>
      </c>
      <c r="K9611" s="5" t="s">
        <v>185</v>
      </c>
      <c r="L9611" s="7" t="s">
        <v>164</v>
      </c>
      <c r="M9611" t="str">
        <f t="shared" si="452"/>
        <v>No</v>
      </c>
    </row>
    <row r="9612" spans="1:13" ht="15" thickBot="1" x14ac:dyDescent="0.4">
      <c r="A9612" s="5" t="s">
        <v>175</v>
      </c>
      <c r="B9612" s="5" t="s">
        <v>176</v>
      </c>
      <c r="C9612" s="5" t="s">
        <v>9813</v>
      </c>
      <c r="D9612" s="5">
        <f t="shared" si="451"/>
        <v>77968</v>
      </c>
      <c r="E9612" s="6">
        <v>43646</v>
      </c>
      <c r="F9612" s="6">
        <f t="shared" si="450"/>
        <v>43736</v>
      </c>
      <c r="G9612" s="6" t="str">
        <f>IF('BCT Template'!R9611&gt;F9612,"Yes","No")</f>
        <v>No</v>
      </c>
      <c r="H9612" s="5" t="s">
        <v>189</v>
      </c>
      <c r="I9612" s="5" t="s">
        <v>190</v>
      </c>
      <c r="J9612" s="5" t="s">
        <v>184</v>
      </c>
      <c r="K9612" s="5" t="s">
        <v>185</v>
      </c>
      <c r="L9612" s="7" t="s">
        <v>164</v>
      </c>
      <c r="M9612" t="str">
        <f t="shared" si="452"/>
        <v>No</v>
      </c>
    </row>
    <row r="9613" spans="1:13" ht="15" thickBot="1" x14ac:dyDescent="0.4">
      <c r="A9613" s="5" t="s">
        <v>175</v>
      </c>
      <c r="B9613" s="5" t="s">
        <v>176</v>
      </c>
      <c r="C9613" s="5" t="s">
        <v>9814</v>
      </c>
      <c r="D9613" s="5">
        <f t="shared" si="451"/>
        <v>58893</v>
      </c>
      <c r="E9613" s="6">
        <v>44317</v>
      </c>
      <c r="F9613" s="6">
        <f t="shared" si="450"/>
        <v>44407</v>
      </c>
      <c r="G9613" s="6" t="str">
        <f>IF('BCT Template'!R9612&gt;F9613,"Yes","No")</f>
        <v>No</v>
      </c>
      <c r="H9613" s="5" t="s">
        <v>182</v>
      </c>
      <c r="I9613" s="5" t="s">
        <v>183</v>
      </c>
      <c r="J9613" s="5" t="s">
        <v>184</v>
      </c>
      <c r="K9613" s="5" t="s">
        <v>185</v>
      </c>
      <c r="L9613" s="7" t="s">
        <v>164</v>
      </c>
      <c r="M9613" t="str">
        <f t="shared" si="452"/>
        <v>No</v>
      </c>
    </row>
    <row r="9614" spans="1:13" ht="15" thickBot="1" x14ac:dyDescent="0.4">
      <c r="A9614" s="5" t="s">
        <v>175</v>
      </c>
      <c r="B9614" s="5" t="s">
        <v>176</v>
      </c>
      <c r="C9614" s="5" t="s">
        <v>9815</v>
      </c>
      <c r="D9614" s="5">
        <f t="shared" si="451"/>
        <v>82383</v>
      </c>
      <c r="E9614" s="6">
        <v>44258</v>
      </c>
      <c r="F9614" s="6">
        <f t="shared" si="450"/>
        <v>44348</v>
      </c>
      <c r="G9614" s="6" t="str">
        <f>IF('BCT Template'!R9613&gt;F9614,"Yes","No")</f>
        <v>No</v>
      </c>
      <c r="H9614" s="5" t="s">
        <v>210</v>
      </c>
      <c r="I9614" s="5" t="s">
        <v>211</v>
      </c>
      <c r="J9614" s="5" t="s">
        <v>184</v>
      </c>
      <c r="K9614" s="5" t="s">
        <v>185</v>
      </c>
      <c r="L9614" s="7" t="s">
        <v>164</v>
      </c>
      <c r="M9614" t="str">
        <f t="shared" si="452"/>
        <v>No</v>
      </c>
    </row>
    <row r="9615" spans="1:13" ht="15" thickBot="1" x14ac:dyDescent="0.4">
      <c r="A9615" s="5" t="s">
        <v>175</v>
      </c>
      <c r="B9615" s="5" t="s">
        <v>176</v>
      </c>
      <c r="C9615" s="5" t="s">
        <v>9816</v>
      </c>
      <c r="D9615" s="5">
        <f t="shared" si="451"/>
        <v>82855</v>
      </c>
      <c r="E9615" s="6">
        <v>44943</v>
      </c>
      <c r="F9615" s="6">
        <f t="shared" si="450"/>
        <v>45033</v>
      </c>
      <c r="G9615" s="6" t="str">
        <f>IF('BCT Template'!R9614&gt;F9615,"Yes","No")</f>
        <v>No</v>
      </c>
      <c r="H9615" s="5" t="s">
        <v>210</v>
      </c>
      <c r="I9615" s="5" t="s">
        <v>211</v>
      </c>
      <c r="J9615" s="5" t="s">
        <v>184</v>
      </c>
      <c r="K9615" s="5" t="s">
        <v>185</v>
      </c>
      <c r="L9615" s="7" t="s">
        <v>164</v>
      </c>
      <c r="M9615" t="str">
        <f t="shared" si="452"/>
        <v>No</v>
      </c>
    </row>
    <row r="9616" spans="1:13" ht="15" thickBot="1" x14ac:dyDescent="0.4">
      <c r="A9616" s="5" t="s">
        <v>175</v>
      </c>
      <c r="B9616" s="5" t="s">
        <v>176</v>
      </c>
      <c r="C9616" s="5" t="s">
        <v>9817</v>
      </c>
      <c r="D9616" s="5">
        <f t="shared" si="451"/>
        <v>82645</v>
      </c>
      <c r="E9616" s="6">
        <v>43838</v>
      </c>
      <c r="F9616" s="6">
        <f t="shared" si="450"/>
        <v>43928</v>
      </c>
      <c r="G9616" s="6" t="str">
        <f>IF('BCT Template'!R9615&gt;F9616,"Yes","No")</f>
        <v>No</v>
      </c>
      <c r="H9616" s="5" t="s">
        <v>210</v>
      </c>
      <c r="I9616" s="5" t="s">
        <v>211</v>
      </c>
      <c r="J9616" s="5" t="s">
        <v>184</v>
      </c>
      <c r="K9616" s="5" t="s">
        <v>185</v>
      </c>
      <c r="L9616" s="7" t="s">
        <v>164</v>
      </c>
      <c r="M9616" t="str">
        <f t="shared" si="452"/>
        <v>No</v>
      </c>
    </row>
    <row r="9617" spans="1:13" ht="15" thickBot="1" x14ac:dyDescent="0.4">
      <c r="A9617" s="5" t="s">
        <v>175</v>
      </c>
      <c r="B9617" s="5" t="s">
        <v>176</v>
      </c>
      <c r="C9617" s="5" t="s">
        <v>9818</v>
      </c>
      <c r="D9617" s="5">
        <f t="shared" si="451"/>
        <v>81147</v>
      </c>
      <c r="E9617" s="6">
        <v>44104</v>
      </c>
      <c r="F9617" s="6">
        <f t="shared" si="450"/>
        <v>44194</v>
      </c>
      <c r="G9617" s="6" t="str">
        <f>IF('BCT Template'!R9616&gt;F9617,"Yes","No")</f>
        <v>No</v>
      </c>
      <c r="H9617" s="5" t="s">
        <v>182</v>
      </c>
      <c r="I9617" s="5" t="s">
        <v>183</v>
      </c>
      <c r="J9617" s="5" t="s">
        <v>200</v>
      </c>
      <c r="K9617" s="5" t="s">
        <v>201</v>
      </c>
      <c r="L9617" s="7" t="s">
        <v>164</v>
      </c>
      <c r="M9617" t="str">
        <f t="shared" si="452"/>
        <v>Yes</v>
      </c>
    </row>
    <row r="9618" spans="1:13" ht="15" thickBot="1" x14ac:dyDescent="0.4">
      <c r="A9618" s="5" t="s">
        <v>175</v>
      </c>
      <c r="B9618" s="5" t="s">
        <v>176</v>
      </c>
      <c r="C9618" s="5" t="s">
        <v>9819</v>
      </c>
      <c r="D9618" s="5">
        <f t="shared" si="451"/>
        <v>22940</v>
      </c>
      <c r="E9618" s="6">
        <v>43646</v>
      </c>
      <c r="F9618" s="6">
        <f t="shared" si="450"/>
        <v>43736</v>
      </c>
      <c r="G9618" s="6" t="str">
        <f>IF('BCT Template'!R9617&gt;F9618,"Yes","No")</f>
        <v>No</v>
      </c>
      <c r="H9618" s="5" t="s">
        <v>178</v>
      </c>
      <c r="I9618" s="5" t="s">
        <v>179</v>
      </c>
      <c r="J9618" s="5" t="s">
        <v>35</v>
      </c>
      <c r="K9618" s="5" t="s">
        <v>180</v>
      </c>
      <c r="L9618" s="7" t="s">
        <v>164</v>
      </c>
      <c r="M9618" t="str">
        <f t="shared" si="452"/>
        <v>Yes</v>
      </c>
    </row>
    <row r="9619" spans="1:13" ht="15" thickBot="1" x14ac:dyDescent="0.4">
      <c r="A9619" s="5" t="s">
        <v>175</v>
      </c>
      <c r="B9619" s="5" t="s">
        <v>176</v>
      </c>
      <c r="C9619" s="5" t="s">
        <v>9820</v>
      </c>
      <c r="D9619" s="5">
        <f t="shared" si="451"/>
        <v>79112</v>
      </c>
      <c r="E9619" s="6">
        <v>41820</v>
      </c>
      <c r="F9619" s="6">
        <f t="shared" si="450"/>
        <v>41910</v>
      </c>
      <c r="G9619" s="6" t="str">
        <f>IF('BCT Template'!R9618&gt;F9619,"Yes","No")</f>
        <v>No</v>
      </c>
      <c r="H9619" s="5" t="s">
        <v>189</v>
      </c>
      <c r="I9619" s="5" t="s">
        <v>190</v>
      </c>
      <c r="J9619" s="5" t="s">
        <v>184</v>
      </c>
      <c r="K9619" s="5" t="s">
        <v>185</v>
      </c>
      <c r="L9619" s="7" t="s">
        <v>164</v>
      </c>
      <c r="M9619" t="str">
        <f t="shared" si="452"/>
        <v>No</v>
      </c>
    </row>
    <row r="9620" spans="1:13" ht="15" thickBot="1" x14ac:dyDescent="0.4">
      <c r="A9620" s="5" t="s">
        <v>175</v>
      </c>
      <c r="B9620" s="5" t="s">
        <v>176</v>
      </c>
      <c r="C9620" s="5" t="s">
        <v>9821</v>
      </c>
      <c r="D9620" s="5">
        <f t="shared" si="451"/>
        <v>22289</v>
      </c>
      <c r="E9620" s="6">
        <v>43708</v>
      </c>
      <c r="F9620" s="6">
        <f t="shared" si="450"/>
        <v>43798</v>
      </c>
      <c r="G9620" s="6" t="str">
        <f>IF('BCT Template'!R9619&gt;F9620,"Yes","No")</f>
        <v>No</v>
      </c>
      <c r="H9620" s="5" t="s">
        <v>178</v>
      </c>
      <c r="I9620" s="5" t="s">
        <v>179</v>
      </c>
      <c r="J9620" s="5" t="s">
        <v>35</v>
      </c>
      <c r="K9620" s="5" t="s">
        <v>180</v>
      </c>
      <c r="L9620" s="7" t="s">
        <v>164</v>
      </c>
      <c r="M9620" t="str">
        <f t="shared" si="452"/>
        <v>Yes</v>
      </c>
    </row>
    <row r="9621" spans="1:13" ht="15" thickBot="1" x14ac:dyDescent="0.4">
      <c r="A9621" s="5" t="s">
        <v>175</v>
      </c>
      <c r="B9621" s="5" t="s">
        <v>176</v>
      </c>
      <c r="C9621" s="5" t="s">
        <v>9822</v>
      </c>
      <c r="D9621" s="5">
        <f t="shared" si="451"/>
        <v>20956</v>
      </c>
      <c r="E9621" s="6">
        <v>46022</v>
      </c>
      <c r="F9621" s="6">
        <f t="shared" si="450"/>
        <v>46112</v>
      </c>
      <c r="G9621" s="6" t="str">
        <f>IF('BCT Template'!R9620&gt;F9621,"Yes","No")</f>
        <v>No</v>
      </c>
      <c r="H9621" s="5" t="s">
        <v>197</v>
      </c>
      <c r="I9621" s="5" t="s">
        <v>198</v>
      </c>
      <c r="J9621" s="5" t="s">
        <v>184</v>
      </c>
      <c r="K9621" s="5" t="s">
        <v>185</v>
      </c>
      <c r="L9621" s="7" t="s">
        <v>164</v>
      </c>
      <c r="M9621" t="str">
        <f t="shared" si="452"/>
        <v>No</v>
      </c>
    </row>
    <row r="9622" spans="1:13" ht="15" thickBot="1" x14ac:dyDescent="0.4">
      <c r="A9622" s="5" t="s">
        <v>175</v>
      </c>
      <c r="B9622" s="5" t="s">
        <v>176</v>
      </c>
      <c r="C9622" s="5" t="s">
        <v>9823</v>
      </c>
      <c r="D9622" s="5">
        <f t="shared" si="451"/>
        <v>29145</v>
      </c>
      <c r="E9622" s="6">
        <v>43616</v>
      </c>
      <c r="F9622" s="6">
        <f t="shared" ref="F9622:F9685" si="453">E9622+90</f>
        <v>43706</v>
      </c>
      <c r="G9622" s="6" t="str">
        <f>IF('BCT Template'!R9621&gt;F9622,"Yes","No")</f>
        <v>No</v>
      </c>
      <c r="H9622" s="5" t="s">
        <v>178</v>
      </c>
      <c r="I9622" s="5" t="s">
        <v>179</v>
      </c>
      <c r="J9622" s="5" t="s">
        <v>35</v>
      </c>
      <c r="K9622" s="5" t="s">
        <v>180</v>
      </c>
      <c r="L9622" s="7" t="s">
        <v>164</v>
      </c>
      <c r="M9622" t="str">
        <f t="shared" si="452"/>
        <v>Yes</v>
      </c>
    </row>
    <row r="9623" spans="1:13" ht="15" thickBot="1" x14ac:dyDescent="0.4">
      <c r="A9623" s="5" t="s">
        <v>175</v>
      </c>
      <c r="B9623" s="5" t="s">
        <v>176</v>
      </c>
      <c r="C9623" s="5" t="s">
        <v>9824</v>
      </c>
      <c r="D9623" s="5">
        <f t="shared" si="451"/>
        <v>81099</v>
      </c>
      <c r="E9623" s="6">
        <v>43159</v>
      </c>
      <c r="F9623" s="6">
        <f t="shared" si="453"/>
        <v>43249</v>
      </c>
      <c r="G9623" s="6" t="str">
        <f>IF('BCT Template'!R9622&gt;F9623,"Yes","No")</f>
        <v>No</v>
      </c>
      <c r="H9623" s="5" t="s">
        <v>182</v>
      </c>
      <c r="I9623" s="5" t="s">
        <v>183</v>
      </c>
      <c r="J9623" s="5" t="s">
        <v>184</v>
      </c>
      <c r="K9623" s="5" t="s">
        <v>185</v>
      </c>
      <c r="L9623" s="7" t="s">
        <v>164</v>
      </c>
      <c r="M9623" t="str">
        <f t="shared" si="452"/>
        <v>No</v>
      </c>
    </row>
    <row r="9624" spans="1:13" ht="15" thickBot="1" x14ac:dyDescent="0.4">
      <c r="A9624" s="5" t="s">
        <v>175</v>
      </c>
      <c r="B9624" s="5" t="s">
        <v>176</v>
      </c>
      <c r="C9624" s="5" t="s">
        <v>9825</v>
      </c>
      <c r="D9624" s="5">
        <f t="shared" si="451"/>
        <v>77514</v>
      </c>
      <c r="E9624" s="6">
        <v>44414</v>
      </c>
      <c r="F9624" s="6">
        <f t="shared" si="453"/>
        <v>44504</v>
      </c>
      <c r="G9624" s="6" t="str">
        <f>IF('BCT Template'!R9623&gt;F9624,"Yes","No")</f>
        <v>No</v>
      </c>
      <c r="H9624" s="5" t="s">
        <v>189</v>
      </c>
      <c r="I9624" s="5" t="s">
        <v>190</v>
      </c>
      <c r="J9624" s="5" t="s">
        <v>200</v>
      </c>
      <c r="K9624" s="5" t="s">
        <v>201</v>
      </c>
      <c r="L9624" s="7" t="s">
        <v>164</v>
      </c>
      <c r="M9624" t="str">
        <f t="shared" si="452"/>
        <v>Yes</v>
      </c>
    </row>
    <row r="9625" spans="1:13" ht="15" thickBot="1" x14ac:dyDescent="0.4">
      <c r="A9625" s="5" t="s">
        <v>175</v>
      </c>
      <c r="B9625" s="5" t="s">
        <v>176</v>
      </c>
      <c r="C9625" s="5" t="s">
        <v>9826</v>
      </c>
      <c r="D9625" s="5">
        <f t="shared" si="451"/>
        <v>81689</v>
      </c>
      <c r="E9625" s="6">
        <v>44834</v>
      </c>
      <c r="F9625" s="6">
        <f t="shared" si="453"/>
        <v>44924</v>
      </c>
      <c r="G9625" s="6" t="str">
        <f>IF('BCT Template'!R9624&gt;F9625,"Yes","No")</f>
        <v>No</v>
      </c>
      <c r="H9625" s="5" t="s">
        <v>182</v>
      </c>
      <c r="I9625" s="5" t="s">
        <v>183</v>
      </c>
      <c r="J9625" s="5" t="s">
        <v>184</v>
      </c>
      <c r="K9625" s="5" t="s">
        <v>185</v>
      </c>
      <c r="L9625" s="7" t="s">
        <v>164</v>
      </c>
      <c r="M9625" t="str">
        <f t="shared" si="452"/>
        <v>No</v>
      </c>
    </row>
    <row r="9626" spans="1:13" ht="15" thickBot="1" x14ac:dyDescent="0.4">
      <c r="A9626" s="5" t="s">
        <v>175</v>
      </c>
      <c r="B9626" s="5" t="s">
        <v>176</v>
      </c>
      <c r="C9626" s="5" t="s">
        <v>9827</v>
      </c>
      <c r="D9626" s="5">
        <f t="shared" si="451"/>
        <v>58702</v>
      </c>
      <c r="E9626" s="6">
        <v>42277</v>
      </c>
      <c r="F9626" s="6">
        <f t="shared" si="453"/>
        <v>42367</v>
      </c>
      <c r="G9626" s="6" t="str">
        <f>IF('BCT Template'!R9625&gt;F9626,"Yes","No")</f>
        <v>No</v>
      </c>
      <c r="H9626" s="5" t="s">
        <v>182</v>
      </c>
      <c r="I9626" s="5" t="s">
        <v>183</v>
      </c>
      <c r="J9626" s="5" t="s">
        <v>200</v>
      </c>
      <c r="K9626" s="5" t="s">
        <v>201</v>
      </c>
      <c r="L9626" s="7" t="s">
        <v>164</v>
      </c>
      <c r="M9626" t="str">
        <f t="shared" si="452"/>
        <v>Yes</v>
      </c>
    </row>
    <row r="9627" spans="1:13" ht="15" thickBot="1" x14ac:dyDescent="0.4">
      <c r="A9627" s="5" t="s">
        <v>175</v>
      </c>
      <c r="B9627" s="5" t="s">
        <v>176</v>
      </c>
      <c r="C9627" s="5" t="s">
        <v>9828</v>
      </c>
      <c r="D9627" s="5">
        <f t="shared" si="451"/>
        <v>57467</v>
      </c>
      <c r="E9627" s="6">
        <v>42185</v>
      </c>
      <c r="F9627" s="6">
        <f t="shared" si="453"/>
        <v>42275</v>
      </c>
      <c r="G9627" s="6" t="str">
        <f>IF('BCT Template'!R9626&gt;F9627,"Yes","No")</f>
        <v>No</v>
      </c>
      <c r="H9627" s="5" t="s">
        <v>189</v>
      </c>
      <c r="I9627" s="5" t="s">
        <v>190</v>
      </c>
      <c r="J9627" s="5" t="s">
        <v>184</v>
      </c>
      <c r="K9627" s="5" t="s">
        <v>185</v>
      </c>
      <c r="L9627" s="7" t="s">
        <v>164</v>
      </c>
      <c r="M9627" t="str">
        <f t="shared" si="452"/>
        <v>No</v>
      </c>
    </row>
    <row r="9628" spans="1:13" ht="15" thickBot="1" x14ac:dyDescent="0.4">
      <c r="A9628" s="5" t="s">
        <v>175</v>
      </c>
      <c r="B9628" s="5" t="s">
        <v>176</v>
      </c>
      <c r="C9628" s="5" t="s">
        <v>9829</v>
      </c>
      <c r="D9628" s="5">
        <f t="shared" si="451"/>
        <v>83130</v>
      </c>
      <c r="E9628" s="6">
        <v>45350</v>
      </c>
      <c r="F9628" s="6">
        <f t="shared" si="453"/>
        <v>45440</v>
      </c>
      <c r="G9628" s="6" t="str">
        <f>IF('BCT Template'!R9627&gt;F9628,"Yes","No")</f>
        <v>No</v>
      </c>
      <c r="H9628" s="5" t="s">
        <v>210</v>
      </c>
      <c r="I9628" s="5" t="s">
        <v>211</v>
      </c>
      <c r="J9628" s="5" t="s">
        <v>184</v>
      </c>
      <c r="K9628" s="5" t="s">
        <v>185</v>
      </c>
      <c r="L9628" s="7" t="s">
        <v>164</v>
      </c>
      <c r="M9628" t="str">
        <f t="shared" si="452"/>
        <v>No</v>
      </c>
    </row>
    <row r="9629" spans="1:13" ht="15" thickBot="1" x14ac:dyDescent="0.4">
      <c r="A9629" s="5" t="s">
        <v>175</v>
      </c>
      <c r="B9629" s="5" t="s">
        <v>176</v>
      </c>
      <c r="C9629" s="5" t="s">
        <v>9830</v>
      </c>
      <c r="D9629" s="5">
        <f t="shared" si="451"/>
        <v>58803</v>
      </c>
      <c r="E9629" s="6">
        <v>43465</v>
      </c>
      <c r="F9629" s="6">
        <f t="shared" si="453"/>
        <v>43555</v>
      </c>
      <c r="G9629" s="6" t="str">
        <f>IF('BCT Template'!R9628&gt;F9629,"Yes","No")</f>
        <v>No</v>
      </c>
      <c r="H9629" s="5" t="s">
        <v>182</v>
      </c>
      <c r="I9629" s="5" t="s">
        <v>183</v>
      </c>
      <c r="J9629" s="5" t="s">
        <v>200</v>
      </c>
      <c r="K9629" s="5" t="s">
        <v>201</v>
      </c>
      <c r="L9629" s="7" t="s">
        <v>164</v>
      </c>
      <c r="M9629" t="str">
        <f t="shared" si="452"/>
        <v>Yes</v>
      </c>
    </row>
    <row r="9630" spans="1:13" ht="15" thickBot="1" x14ac:dyDescent="0.4">
      <c r="A9630" s="5" t="s">
        <v>175</v>
      </c>
      <c r="B9630" s="5" t="s">
        <v>176</v>
      </c>
      <c r="C9630" s="5" t="s">
        <v>9831</v>
      </c>
      <c r="D9630" s="5">
        <f t="shared" si="451"/>
        <v>57068</v>
      </c>
      <c r="E9630" s="6">
        <v>44926</v>
      </c>
      <c r="F9630" s="6">
        <f t="shared" si="453"/>
        <v>45016</v>
      </c>
      <c r="G9630" s="6" t="str">
        <f>IF('BCT Template'!R9629&gt;F9630,"Yes","No")</f>
        <v>No</v>
      </c>
      <c r="H9630" s="5" t="s">
        <v>189</v>
      </c>
      <c r="I9630" s="5" t="s">
        <v>190</v>
      </c>
      <c r="J9630" s="5" t="s">
        <v>184</v>
      </c>
      <c r="K9630" s="5" t="s">
        <v>185</v>
      </c>
      <c r="L9630" s="7" t="s">
        <v>164</v>
      </c>
      <c r="M9630" t="str">
        <f t="shared" si="452"/>
        <v>No</v>
      </c>
    </row>
    <row r="9631" spans="1:13" ht="15" thickBot="1" x14ac:dyDescent="0.4">
      <c r="A9631" s="5" t="s">
        <v>175</v>
      </c>
      <c r="B9631" s="5" t="s">
        <v>176</v>
      </c>
      <c r="C9631" s="5" t="s">
        <v>9832</v>
      </c>
      <c r="D9631" s="5">
        <f t="shared" si="451"/>
        <v>22599</v>
      </c>
      <c r="E9631" s="6">
        <v>43830</v>
      </c>
      <c r="F9631" s="6">
        <f t="shared" si="453"/>
        <v>43920</v>
      </c>
      <c r="G9631" s="6" t="str">
        <f>IF('BCT Template'!R9630&gt;F9631,"Yes","No")</f>
        <v>No</v>
      </c>
      <c r="H9631" s="5" t="s">
        <v>178</v>
      </c>
      <c r="I9631" s="5" t="s">
        <v>179</v>
      </c>
      <c r="J9631" s="5" t="s">
        <v>35</v>
      </c>
      <c r="K9631" s="5" t="s">
        <v>180</v>
      </c>
      <c r="L9631" s="7" t="s">
        <v>164</v>
      </c>
      <c r="M9631" t="str">
        <f t="shared" si="452"/>
        <v>Yes</v>
      </c>
    </row>
    <row r="9632" spans="1:13" ht="15" thickBot="1" x14ac:dyDescent="0.4">
      <c r="A9632" s="5" t="s">
        <v>175</v>
      </c>
      <c r="B9632" s="5" t="s">
        <v>176</v>
      </c>
      <c r="C9632" s="5" t="s">
        <v>9833</v>
      </c>
      <c r="D9632" s="5">
        <f t="shared" si="451"/>
        <v>81758</v>
      </c>
      <c r="E9632" s="6">
        <v>43677</v>
      </c>
      <c r="F9632" s="6">
        <f t="shared" si="453"/>
        <v>43767</v>
      </c>
      <c r="G9632" s="6" t="str">
        <f>IF('BCT Template'!R9631&gt;F9632,"Yes","No")</f>
        <v>No</v>
      </c>
      <c r="H9632" s="5" t="s">
        <v>182</v>
      </c>
      <c r="I9632" s="5" t="s">
        <v>183</v>
      </c>
      <c r="J9632" s="5" t="s">
        <v>184</v>
      </c>
      <c r="K9632" s="5" t="s">
        <v>185</v>
      </c>
      <c r="L9632" s="7" t="s">
        <v>164</v>
      </c>
      <c r="M9632" t="str">
        <f t="shared" si="452"/>
        <v>No</v>
      </c>
    </row>
    <row r="9633" spans="1:13" ht="15" thickBot="1" x14ac:dyDescent="0.4">
      <c r="A9633" s="5" t="s">
        <v>175</v>
      </c>
      <c r="B9633" s="5" t="s">
        <v>176</v>
      </c>
      <c r="C9633" s="5" t="s">
        <v>9834</v>
      </c>
      <c r="D9633" s="5">
        <f t="shared" si="451"/>
        <v>18584</v>
      </c>
      <c r="E9633" s="6">
        <v>43281</v>
      </c>
      <c r="F9633" s="6">
        <f t="shared" si="453"/>
        <v>43371</v>
      </c>
      <c r="G9633" s="6" t="str">
        <f>IF('BCT Template'!R9632&gt;F9633,"Yes","No")</f>
        <v>No</v>
      </c>
      <c r="H9633" s="5" t="s">
        <v>234</v>
      </c>
      <c r="I9633" s="5" t="s">
        <v>235</v>
      </c>
      <c r="J9633" s="5" t="s">
        <v>184</v>
      </c>
      <c r="K9633" s="5" t="s">
        <v>185</v>
      </c>
      <c r="L9633" s="7" t="s">
        <v>164</v>
      </c>
      <c r="M9633" t="str">
        <f t="shared" si="452"/>
        <v>No</v>
      </c>
    </row>
    <row r="9634" spans="1:13" ht="15" thickBot="1" x14ac:dyDescent="0.4">
      <c r="A9634" s="5" t="s">
        <v>175</v>
      </c>
      <c r="B9634" s="5" t="s">
        <v>176</v>
      </c>
      <c r="C9634" s="5" t="s">
        <v>9835</v>
      </c>
      <c r="D9634" s="5">
        <f t="shared" si="451"/>
        <v>18247</v>
      </c>
      <c r="E9634" s="6">
        <v>43100</v>
      </c>
      <c r="F9634" s="6">
        <f t="shared" si="453"/>
        <v>43190</v>
      </c>
      <c r="G9634" s="6" t="str">
        <f>IF('BCT Template'!R9633&gt;F9634,"Yes","No")</f>
        <v>No</v>
      </c>
      <c r="H9634" s="5" t="s">
        <v>234</v>
      </c>
      <c r="I9634" s="5" t="s">
        <v>235</v>
      </c>
      <c r="J9634" s="5" t="s">
        <v>184</v>
      </c>
      <c r="K9634" s="5" t="s">
        <v>185</v>
      </c>
      <c r="L9634" s="7" t="s">
        <v>164</v>
      </c>
      <c r="M9634" t="str">
        <f t="shared" si="452"/>
        <v>No</v>
      </c>
    </row>
    <row r="9635" spans="1:13" ht="15" thickBot="1" x14ac:dyDescent="0.4">
      <c r="A9635" s="5" t="s">
        <v>175</v>
      </c>
      <c r="B9635" s="5" t="s">
        <v>176</v>
      </c>
      <c r="C9635" s="5" t="s">
        <v>9836</v>
      </c>
      <c r="D9635" s="5">
        <f t="shared" si="451"/>
        <v>79300</v>
      </c>
      <c r="E9635" s="6">
        <v>42338</v>
      </c>
      <c r="F9635" s="6">
        <f t="shared" si="453"/>
        <v>42428</v>
      </c>
      <c r="G9635" s="6" t="str">
        <f>IF('BCT Template'!R9634&gt;F9635,"Yes","No")</f>
        <v>No</v>
      </c>
      <c r="H9635" s="5" t="s">
        <v>189</v>
      </c>
      <c r="I9635" s="5" t="s">
        <v>190</v>
      </c>
      <c r="J9635" s="5" t="s">
        <v>200</v>
      </c>
      <c r="K9635" s="5" t="s">
        <v>201</v>
      </c>
      <c r="L9635" s="7" t="s">
        <v>164</v>
      </c>
      <c r="M9635" t="str">
        <f t="shared" si="452"/>
        <v>Yes</v>
      </c>
    </row>
    <row r="9636" spans="1:13" ht="15" thickBot="1" x14ac:dyDescent="0.4">
      <c r="A9636" s="5" t="s">
        <v>175</v>
      </c>
      <c r="B9636" s="5" t="s">
        <v>176</v>
      </c>
      <c r="C9636" s="5" t="s">
        <v>9837</v>
      </c>
      <c r="D9636" s="5">
        <f t="shared" si="451"/>
        <v>81418</v>
      </c>
      <c r="E9636" s="6">
        <v>43357</v>
      </c>
      <c r="F9636" s="6">
        <f t="shared" si="453"/>
        <v>43447</v>
      </c>
      <c r="G9636" s="6" t="str">
        <f>IF('BCT Template'!R9635&gt;F9636,"Yes","No")</f>
        <v>No</v>
      </c>
      <c r="H9636" s="5" t="s">
        <v>182</v>
      </c>
      <c r="I9636" s="5" t="s">
        <v>183</v>
      </c>
      <c r="J9636" s="5" t="s">
        <v>184</v>
      </c>
      <c r="K9636" s="5" t="s">
        <v>185</v>
      </c>
      <c r="L9636" s="7" t="s">
        <v>164</v>
      </c>
      <c r="M9636" t="str">
        <f t="shared" si="452"/>
        <v>No</v>
      </c>
    </row>
    <row r="9637" spans="1:13" ht="15" thickBot="1" x14ac:dyDescent="0.4">
      <c r="A9637" s="5" t="s">
        <v>175</v>
      </c>
      <c r="B9637" s="5" t="s">
        <v>176</v>
      </c>
      <c r="C9637" s="5" t="s">
        <v>9838</v>
      </c>
      <c r="D9637" s="5">
        <f t="shared" si="451"/>
        <v>57957</v>
      </c>
      <c r="E9637" s="6">
        <v>42856</v>
      </c>
      <c r="F9637" s="6">
        <f t="shared" si="453"/>
        <v>42946</v>
      </c>
      <c r="G9637" s="6" t="str">
        <f>IF('BCT Template'!R9636&gt;F9637,"Yes","No")</f>
        <v>No</v>
      </c>
      <c r="H9637" s="5" t="s">
        <v>189</v>
      </c>
      <c r="I9637" s="5" t="s">
        <v>190</v>
      </c>
      <c r="J9637" s="5" t="s">
        <v>184</v>
      </c>
      <c r="K9637" s="5" t="s">
        <v>185</v>
      </c>
      <c r="L9637" s="7" t="s">
        <v>164</v>
      </c>
      <c r="M9637" t="str">
        <f t="shared" si="452"/>
        <v>No</v>
      </c>
    </row>
    <row r="9638" spans="1:13" ht="15" thickBot="1" x14ac:dyDescent="0.4">
      <c r="A9638" s="5" t="s">
        <v>175</v>
      </c>
      <c r="B9638" s="5" t="s">
        <v>176</v>
      </c>
      <c r="C9638" s="5" t="s">
        <v>9839</v>
      </c>
      <c r="D9638" s="5">
        <f t="shared" si="451"/>
        <v>82624</v>
      </c>
      <c r="E9638" s="6">
        <v>44604</v>
      </c>
      <c r="F9638" s="6">
        <f t="shared" si="453"/>
        <v>44694</v>
      </c>
      <c r="G9638" s="6" t="str">
        <f>IF('BCT Template'!R9637&gt;F9638,"Yes","No")</f>
        <v>No</v>
      </c>
      <c r="H9638" s="5" t="s">
        <v>210</v>
      </c>
      <c r="I9638" s="5" t="s">
        <v>211</v>
      </c>
      <c r="J9638" s="5" t="s">
        <v>184</v>
      </c>
      <c r="K9638" s="5" t="s">
        <v>185</v>
      </c>
      <c r="L9638" s="7" t="s">
        <v>164</v>
      </c>
      <c r="M9638" t="str">
        <f t="shared" si="452"/>
        <v>No</v>
      </c>
    </row>
    <row r="9639" spans="1:13" ht="15" thickBot="1" x14ac:dyDescent="0.4">
      <c r="A9639" s="5" t="s">
        <v>175</v>
      </c>
      <c r="B9639" s="5" t="s">
        <v>176</v>
      </c>
      <c r="C9639" s="5" t="s">
        <v>9840</v>
      </c>
      <c r="D9639" s="5">
        <f t="shared" si="451"/>
        <v>31035</v>
      </c>
      <c r="E9639" s="6">
        <v>44255</v>
      </c>
      <c r="F9639" s="6">
        <f t="shared" si="453"/>
        <v>44345</v>
      </c>
      <c r="G9639" s="6" t="str">
        <f>IF('BCT Template'!R9638&gt;F9639,"Yes","No")</f>
        <v>No</v>
      </c>
      <c r="H9639" s="5" t="s">
        <v>178</v>
      </c>
      <c r="I9639" s="5" t="s">
        <v>179</v>
      </c>
      <c r="J9639" s="5" t="s">
        <v>35</v>
      </c>
      <c r="K9639" s="5" t="s">
        <v>180</v>
      </c>
      <c r="L9639" s="7" t="s">
        <v>164</v>
      </c>
      <c r="M9639" t="str">
        <f t="shared" si="452"/>
        <v>Yes</v>
      </c>
    </row>
    <row r="9640" spans="1:13" ht="15" thickBot="1" x14ac:dyDescent="0.4">
      <c r="A9640" s="5" t="s">
        <v>175</v>
      </c>
      <c r="B9640" s="5" t="s">
        <v>176</v>
      </c>
      <c r="C9640" s="5" t="s">
        <v>9841</v>
      </c>
      <c r="D9640" s="5">
        <f t="shared" si="451"/>
        <v>82422</v>
      </c>
      <c r="E9640" s="6">
        <v>43921</v>
      </c>
      <c r="F9640" s="6">
        <f t="shared" si="453"/>
        <v>44011</v>
      </c>
      <c r="G9640" s="6" t="str">
        <f>IF('BCT Template'!R9639&gt;F9640,"Yes","No")</f>
        <v>No</v>
      </c>
      <c r="H9640" s="5" t="s">
        <v>210</v>
      </c>
      <c r="I9640" s="5" t="s">
        <v>211</v>
      </c>
      <c r="J9640" s="5" t="s">
        <v>184</v>
      </c>
      <c r="K9640" s="5" t="s">
        <v>185</v>
      </c>
      <c r="L9640" s="7" t="s">
        <v>164</v>
      </c>
      <c r="M9640" t="str">
        <f t="shared" si="452"/>
        <v>No</v>
      </c>
    </row>
    <row r="9641" spans="1:13" ht="15" thickBot="1" x14ac:dyDescent="0.4">
      <c r="A9641" s="5" t="s">
        <v>175</v>
      </c>
      <c r="B9641" s="5" t="s">
        <v>176</v>
      </c>
      <c r="C9641" s="5" t="s">
        <v>9842</v>
      </c>
      <c r="D9641" s="5">
        <f t="shared" si="451"/>
        <v>81786</v>
      </c>
      <c r="E9641" s="6">
        <v>43738</v>
      </c>
      <c r="F9641" s="6">
        <f t="shared" si="453"/>
        <v>43828</v>
      </c>
      <c r="G9641" s="6" t="str">
        <f>IF('BCT Template'!R9640&gt;F9641,"Yes","No")</f>
        <v>No</v>
      </c>
      <c r="H9641" s="5" t="s">
        <v>182</v>
      </c>
      <c r="I9641" s="5" t="s">
        <v>183</v>
      </c>
      <c r="J9641" s="5" t="s">
        <v>184</v>
      </c>
      <c r="K9641" s="5" t="s">
        <v>185</v>
      </c>
      <c r="L9641" s="7" t="s">
        <v>164</v>
      </c>
      <c r="M9641" t="str">
        <f t="shared" si="452"/>
        <v>No</v>
      </c>
    </row>
    <row r="9642" spans="1:13" ht="15" thickBot="1" x14ac:dyDescent="0.4">
      <c r="A9642" s="5" t="s">
        <v>175</v>
      </c>
      <c r="B9642" s="5" t="s">
        <v>176</v>
      </c>
      <c r="C9642" s="5" t="s">
        <v>9843</v>
      </c>
      <c r="D9642" s="5">
        <f t="shared" si="451"/>
        <v>22130</v>
      </c>
      <c r="E9642" s="6">
        <v>44104</v>
      </c>
      <c r="F9642" s="6">
        <f t="shared" si="453"/>
        <v>44194</v>
      </c>
      <c r="G9642" s="6" t="str">
        <f>IF('BCT Template'!R9641&gt;F9642,"Yes","No")</f>
        <v>No</v>
      </c>
      <c r="H9642" s="5" t="s">
        <v>178</v>
      </c>
      <c r="I9642" s="5" t="s">
        <v>179</v>
      </c>
      <c r="J9642" s="5" t="s">
        <v>35</v>
      </c>
      <c r="K9642" s="5" t="s">
        <v>180</v>
      </c>
      <c r="L9642" s="7" t="s">
        <v>164</v>
      </c>
      <c r="M9642" t="str">
        <f t="shared" si="452"/>
        <v>Yes</v>
      </c>
    </row>
    <row r="9643" spans="1:13" ht="15" thickBot="1" x14ac:dyDescent="0.4">
      <c r="A9643" s="5" t="s">
        <v>175</v>
      </c>
      <c r="B9643" s="5" t="s">
        <v>176</v>
      </c>
      <c r="C9643" s="5" t="s">
        <v>9844</v>
      </c>
      <c r="D9643" s="5">
        <f t="shared" si="451"/>
        <v>84753</v>
      </c>
      <c r="E9643" s="6">
        <v>43914</v>
      </c>
      <c r="F9643" s="6">
        <f t="shared" si="453"/>
        <v>44004</v>
      </c>
      <c r="G9643" s="6" t="str">
        <f>IF('BCT Template'!R9642&gt;F9643,"Yes","No")</f>
        <v>No</v>
      </c>
      <c r="H9643" s="5" t="s">
        <v>210</v>
      </c>
      <c r="I9643" s="5" t="s">
        <v>211</v>
      </c>
      <c r="J9643" s="5" t="s">
        <v>184</v>
      </c>
      <c r="K9643" s="5" t="s">
        <v>185</v>
      </c>
      <c r="L9643" s="7" t="s">
        <v>164</v>
      </c>
      <c r="M9643" t="str">
        <f t="shared" si="452"/>
        <v>No</v>
      </c>
    </row>
    <row r="9644" spans="1:13" ht="15" thickBot="1" x14ac:dyDescent="0.4">
      <c r="A9644" s="5" t="s">
        <v>175</v>
      </c>
      <c r="B9644" s="5" t="s">
        <v>176</v>
      </c>
      <c r="C9644" s="5" t="s">
        <v>9845</v>
      </c>
      <c r="D9644" s="5">
        <f t="shared" si="451"/>
        <v>21996</v>
      </c>
      <c r="E9644" s="6">
        <v>41486</v>
      </c>
      <c r="F9644" s="6">
        <f t="shared" si="453"/>
        <v>41576</v>
      </c>
      <c r="G9644" s="6" t="str">
        <f>IF('BCT Template'!R9643&gt;F9644,"Yes","No")</f>
        <v>No</v>
      </c>
      <c r="H9644" s="5" t="s">
        <v>178</v>
      </c>
      <c r="I9644" s="5" t="s">
        <v>179</v>
      </c>
      <c r="J9644" s="5" t="s">
        <v>35</v>
      </c>
      <c r="K9644" s="5" t="s">
        <v>180</v>
      </c>
      <c r="L9644" s="7" t="s">
        <v>164</v>
      </c>
      <c r="M9644" t="str">
        <f t="shared" si="452"/>
        <v>Yes</v>
      </c>
    </row>
    <row r="9645" spans="1:13" ht="15" thickBot="1" x14ac:dyDescent="0.4">
      <c r="A9645" s="5" t="s">
        <v>175</v>
      </c>
      <c r="B9645" s="5" t="s">
        <v>176</v>
      </c>
      <c r="C9645" s="5" t="s">
        <v>9846</v>
      </c>
      <c r="D9645" s="5">
        <f t="shared" si="451"/>
        <v>81899</v>
      </c>
      <c r="E9645" s="6">
        <v>44104</v>
      </c>
      <c r="F9645" s="6">
        <f t="shared" si="453"/>
        <v>44194</v>
      </c>
      <c r="G9645" s="6" t="str">
        <f>IF('BCT Template'!R9644&gt;F9645,"Yes","No")</f>
        <v>No</v>
      </c>
      <c r="H9645" s="5" t="s">
        <v>182</v>
      </c>
      <c r="I9645" s="5" t="s">
        <v>183</v>
      </c>
      <c r="J9645" s="5" t="s">
        <v>184</v>
      </c>
      <c r="K9645" s="5" t="s">
        <v>185</v>
      </c>
      <c r="L9645" s="7" t="s">
        <v>164</v>
      </c>
      <c r="M9645" t="str">
        <f t="shared" si="452"/>
        <v>No</v>
      </c>
    </row>
    <row r="9646" spans="1:13" ht="15" thickBot="1" x14ac:dyDescent="0.4">
      <c r="A9646" s="5" t="s">
        <v>175</v>
      </c>
      <c r="B9646" s="5" t="s">
        <v>176</v>
      </c>
      <c r="C9646" s="5" t="s">
        <v>9847</v>
      </c>
      <c r="D9646" s="5">
        <f t="shared" si="451"/>
        <v>59199</v>
      </c>
      <c r="E9646" s="6">
        <v>44104</v>
      </c>
      <c r="F9646" s="6">
        <f t="shared" si="453"/>
        <v>44194</v>
      </c>
      <c r="G9646" s="6" t="str">
        <f>IF('BCT Template'!R9645&gt;F9646,"Yes","No")</f>
        <v>No</v>
      </c>
      <c r="H9646" s="5" t="s">
        <v>182</v>
      </c>
      <c r="I9646" s="5" t="s">
        <v>183</v>
      </c>
      <c r="J9646" s="5" t="s">
        <v>184</v>
      </c>
      <c r="K9646" s="5" t="s">
        <v>185</v>
      </c>
      <c r="L9646" s="7" t="s">
        <v>164</v>
      </c>
      <c r="M9646" t="str">
        <f t="shared" si="452"/>
        <v>No</v>
      </c>
    </row>
    <row r="9647" spans="1:13" ht="15" thickBot="1" x14ac:dyDescent="0.4">
      <c r="A9647" s="5" t="s">
        <v>175</v>
      </c>
      <c r="B9647" s="5" t="s">
        <v>176</v>
      </c>
      <c r="C9647" s="5" t="s">
        <v>9848</v>
      </c>
      <c r="D9647" s="5">
        <f t="shared" si="451"/>
        <v>58130</v>
      </c>
      <c r="E9647" s="6">
        <v>39629</v>
      </c>
      <c r="F9647" s="6">
        <f t="shared" si="453"/>
        <v>39719</v>
      </c>
      <c r="G9647" s="6" t="str">
        <f>IF('BCT Template'!R9646&gt;F9647,"Yes","No")</f>
        <v>No</v>
      </c>
      <c r="H9647" s="5" t="s">
        <v>182</v>
      </c>
      <c r="I9647" s="5" t="s">
        <v>183</v>
      </c>
      <c r="J9647" s="5" t="s">
        <v>184</v>
      </c>
      <c r="K9647" s="5" t="s">
        <v>185</v>
      </c>
      <c r="L9647" s="7" t="s">
        <v>164</v>
      </c>
      <c r="M9647" t="str">
        <f t="shared" si="452"/>
        <v>No</v>
      </c>
    </row>
    <row r="9648" spans="1:13" ht="15" thickBot="1" x14ac:dyDescent="0.4">
      <c r="A9648" s="5" t="s">
        <v>175</v>
      </c>
      <c r="B9648" s="5" t="s">
        <v>176</v>
      </c>
      <c r="C9648" s="5" t="s">
        <v>9849</v>
      </c>
      <c r="D9648" s="5">
        <f t="shared" si="451"/>
        <v>79478</v>
      </c>
      <c r="E9648" s="6">
        <v>41486</v>
      </c>
      <c r="F9648" s="6">
        <f t="shared" si="453"/>
        <v>41576</v>
      </c>
      <c r="G9648" s="6" t="str">
        <f>IF('BCT Template'!R9647&gt;F9648,"Yes","No")</f>
        <v>No</v>
      </c>
      <c r="H9648" s="5" t="s">
        <v>189</v>
      </c>
      <c r="I9648" s="5" t="s">
        <v>190</v>
      </c>
      <c r="J9648" s="5" t="s">
        <v>200</v>
      </c>
      <c r="K9648" s="5" t="s">
        <v>201</v>
      </c>
      <c r="L9648" s="7" t="s">
        <v>164</v>
      </c>
      <c r="M9648" t="str">
        <f t="shared" si="452"/>
        <v>Yes</v>
      </c>
    </row>
    <row r="9649" spans="1:13" ht="15" thickBot="1" x14ac:dyDescent="0.4">
      <c r="A9649" s="5" t="s">
        <v>175</v>
      </c>
      <c r="B9649" s="5" t="s">
        <v>176</v>
      </c>
      <c r="C9649" s="5" t="s">
        <v>9850</v>
      </c>
      <c r="D9649" s="5">
        <f t="shared" si="451"/>
        <v>57163</v>
      </c>
      <c r="E9649" s="6">
        <v>41962</v>
      </c>
      <c r="F9649" s="6">
        <f t="shared" si="453"/>
        <v>42052</v>
      </c>
      <c r="G9649" s="6" t="str">
        <f>IF('BCT Template'!R9648&gt;F9649,"Yes","No")</f>
        <v>No</v>
      </c>
      <c r="H9649" s="5" t="s">
        <v>189</v>
      </c>
      <c r="I9649" s="5" t="s">
        <v>190</v>
      </c>
      <c r="J9649" s="5" t="s">
        <v>184</v>
      </c>
      <c r="K9649" s="5" t="s">
        <v>185</v>
      </c>
      <c r="L9649" s="7" t="s">
        <v>164</v>
      </c>
      <c r="M9649" t="str">
        <f t="shared" si="452"/>
        <v>No</v>
      </c>
    </row>
    <row r="9650" spans="1:13" ht="15" thickBot="1" x14ac:dyDescent="0.4">
      <c r="A9650" s="5" t="s">
        <v>175</v>
      </c>
      <c r="B9650" s="5" t="s">
        <v>176</v>
      </c>
      <c r="C9650" s="5" t="s">
        <v>9851</v>
      </c>
      <c r="D9650" s="5">
        <f t="shared" si="451"/>
        <v>78039</v>
      </c>
      <c r="E9650" s="6">
        <v>43594</v>
      </c>
      <c r="F9650" s="6">
        <f t="shared" si="453"/>
        <v>43684</v>
      </c>
      <c r="G9650" s="6" t="str">
        <f>IF('BCT Template'!R9649&gt;F9650,"Yes","No")</f>
        <v>No</v>
      </c>
      <c r="H9650" s="5" t="s">
        <v>189</v>
      </c>
      <c r="I9650" s="5" t="s">
        <v>190</v>
      </c>
      <c r="J9650" s="5" t="s">
        <v>184</v>
      </c>
      <c r="K9650" s="5" t="s">
        <v>185</v>
      </c>
      <c r="L9650" s="7" t="s">
        <v>164</v>
      </c>
      <c r="M9650" t="str">
        <f t="shared" si="452"/>
        <v>No</v>
      </c>
    </row>
    <row r="9651" spans="1:13" ht="15" thickBot="1" x14ac:dyDescent="0.4">
      <c r="A9651" s="5" t="s">
        <v>175</v>
      </c>
      <c r="B9651" s="5" t="s">
        <v>176</v>
      </c>
      <c r="C9651" s="5" t="s">
        <v>9852</v>
      </c>
      <c r="D9651" s="5">
        <f t="shared" si="451"/>
        <v>82632</v>
      </c>
      <c r="E9651" s="6">
        <v>44517</v>
      </c>
      <c r="F9651" s="6">
        <f t="shared" si="453"/>
        <v>44607</v>
      </c>
      <c r="G9651" s="6" t="str">
        <f>IF('BCT Template'!R9650&gt;F9651,"Yes","No")</f>
        <v>No</v>
      </c>
      <c r="H9651" s="5" t="s">
        <v>210</v>
      </c>
      <c r="I9651" s="5" t="s">
        <v>211</v>
      </c>
      <c r="J9651" s="5" t="s">
        <v>184</v>
      </c>
      <c r="K9651" s="5" t="s">
        <v>185</v>
      </c>
      <c r="L9651" s="7" t="s">
        <v>164</v>
      </c>
      <c r="M9651" t="str">
        <f t="shared" si="452"/>
        <v>No</v>
      </c>
    </row>
    <row r="9652" spans="1:13" ht="15" thickBot="1" x14ac:dyDescent="0.4">
      <c r="A9652" s="5" t="s">
        <v>175</v>
      </c>
      <c r="B9652" s="5" t="s">
        <v>176</v>
      </c>
      <c r="C9652" s="5" t="s">
        <v>9853</v>
      </c>
      <c r="D9652" s="5">
        <f t="shared" si="451"/>
        <v>81861</v>
      </c>
      <c r="E9652" s="6">
        <v>44196</v>
      </c>
      <c r="F9652" s="6">
        <f t="shared" si="453"/>
        <v>44286</v>
      </c>
      <c r="G9652" s="6" t="str">
        <f>IF('BCT Template'!R9651&gt;F9652,"Yes","No")</f>
        <v>No</v>
      </c>
      <c r="H9652" s="5" t="s">
        <v>182</v>
      </c>
      <c r="I9652" s="5" t="s">
        <v>183</v>
      </c>
      <c r="J9652" s="5" t="s">
        <v>184</v>
      </c>
      <c r="K9652" s="5" t="s">
        <v>185</v>
      </c>
      <c r="L9652" s="7" t="s">
        <v>164</v>
      </c>
      <c r="M9652" t="str">
        <f t="shared" si="452"/>
        <v>No</v>
      </c>
    </row>
    <row r="9653" spans="1:13" ht="15" thickBot="1" x14ac:dyDescent="0.4">
      <c r="A9653" s="5" t="s">
        <v>175</v>
      </c>
      <c r="B9653" s="5" t="s">
        <v>176</v>
      </c>
      <c r="C9653" s="5" t="s">
        <v>9854</v>
      </c>
      <c r="D9653" s="5">
        <f t="shared" si="451"/>
        <v>22448</v>
      </c>
      <c r="E9653" s="6">
        <v>40663</v>
      </c>
      <c r="F9653" s="6">
        <f t="shared" si="453"/>
        <v>40753</v>
      </c>
      <c r="G9653" s="6" t="str">
        <f>IF('BCT Template'!R9652&gt;F9653,"Yes","No")</f>
        <v>No</v>
      </c>
      <c r="H9653" s="5" t="s">
        <v>178</v>
      </c>
      <c r="I9653" s="5" t="s">
        <v>179</v>
      </c>
      <c r="J9653" s="5" t="s">
        <v>35</v>
      </c>
      <c r="K9653" s="5" t="s">
        <v>180</v>
      </c>
      <c r="L9653" s="7" t="s">
        <v>164</v>
      </c>
      <c r="M9653" t="str">
        <f t="shared" si="452"/>
        <v>Yes</v>
      </c>
    </row>
    <row r="9654" spans="1:13" ht="15" thickBot="1" x14ac:dyDescent="0.4">
      <c r="A9654" s="5" t="s">
        <v>175</v>
      </c>
      <c r="B9654" s="5" t="s">
        <v>176</v>
      </c>
      <c r="C9654" s="5" t="s">
        <v>9855</v>
      </c>
      <c r="D9654" s="5">
        <f t="shared" si="451"/>
        <v>59246</v>
      </c>
      <c r="E9654" s="6">
        <v>41963</v>
      </c>
      <c r="F9654" s="6">
        <f t="shared" si="453"/>
        <v>42053</v>
      </c>
      <c r="G9654" s="6" t="str">
        <f>IF('BCT Template'!R9653&gt;F9654,"Yes","No")</f>
        <v>No</v>
      </c>
      <c r="H9654" s="5" t="s">
        <v>182</v>
      </c>
      <c r="I9654" s="5" t="s">
        <v>183</v>
      </c>
      <c r="J9654" s="5" t="s">
        <v>184</v>
      </c>
      <c r="K9654" s="5" t="s">
        <v>185</v>
      </c>
      <c r="L9654" s="7" t="s">
        <v>164</v>
      </c>
      <c r="M9654" t="str">
        <f t="shared" si="452"/>
        <v>No</v>
      </c>
    </row>
    <row r="9655" spans="1:13" ht="15" thickBot="1" x14ac:dyDescent="0.4">
      <c r="A9655" s="5" t="s">
        <v>175</v>
      </c>
      <c r="B9655" s="5" t="s">
        <v>176</v>
      </c>
      <c r="C9655" s="5" t="s">
        <v>9856</v>
      </c>
      <c r="D9655" s="5">
        <f t="shared" si="451"/>
        <v>58949</v>
      </c>
      <c r="E9655" s="6">
        <v>42628</v>
      </c>
      <c r="F9655" s="6">
        <f t="shared" si="453"/>
        <v>42718</v>
      </c>
      <c r="G9655" s="6" t="str">
        <f>IF('BCT Template'!R9654&gt;F9655,"Yes","No")</f>
        <v>No</v>
      </c>
      <c r="H9655" s="5" t="s">
        <v>182</v>
      </c>
      <c r="I9655" s="5" t="s">
        <v>183</v>
      </c>
      <c r="J9655" s="5" t="s">
        <v>184</v>
      </c>
      <c r="K9655" s="5" t="s">
        <v>185</v>
      </c>
      <c r="L9655" s="7" t="s">
        <v>164</v>
      </c>
      <c r="M9655" t="str">
        <f t="shared" si="452"/>
        <v>No</v>
      </c>
    </row>
    <row r="9656" spans="1:13" ht="15" thickBot="1" x14ac:dyDescent="0.4">
      <c r="A9656" s="5" t="s">
        <v>175</v>
      </c>
      <c r="B9656" s="5" t="s">
        <v>176</v>
      </c>
      <c r="C9656" s="5" t="s">
        <v>9857</v>
      </c>
      <c r="D9656" s="5">
        <f t="shared" si="451"/>
        <v>58806</v>
      </c>
      <c r="E9656" s="6">
        <v>41882</v>
      </c>
      <c r="F9656" s="6">
        <f t="shared" si="453"/>
        <v>41972</v>
      </c>
      <c r="G9656" s="6" t="str">
        <f>IF('BCT Template'!R9655&gt;F9656,"Yes","No")</f>
        <v>No</v>
      </c>
      <c r="H9656" s="5" t="s">
        <v>182</v>
      </c>
      <c r="I9656" s="5" t="s">
        <v>183</v>
      </c>
      <c r="J9656" s="5" t="s">
        <v>200</v>
      </c>
      <c r="K9656" s="5" t="s">
        <v>201</v>
      </c>
      <c r="L9656" s="7" t="s">
        <v>164</v>
      </c>
      <c r="M9656" t="str">
        <f t="shared" si="452"/>
        <v>Yes</v>
      </c>
    </row>
    <row r="9657" spans="1:13" ht="15" thickBot="1" x14ac:dyDescent="0.4">
      <c r="A9657" s="5" t="s">
        <v>175</v>
      </c>
      <c r="B9657" s="5" t="s">
        <v>176</v>
      </c>
      <c r="C9657" s="5" t="s">
        <v>9858</v>
      </c>
      <c r="D9657" s="5">
        <f t="shared" si="451"/>
        <v>59241</v>
      </c>
      <c r="E9657" s="6">
        <v>44377</v>
      </c>
      <c r="F9657" s="6">
        <f t="shared" si="453"/>
        <v>44467</v>
      </c>
      <c r="G9657" s="6" t="str">
        <f>IF('BCT Template'!R9656&gt;F9657,"Yes","No")</f>
        <v>No</v>
      </c>
      <c r="H9657" s="5" t="s">
        <v>182</v>
      </c>
      <c r="I9657" s="5" t="s">
        <v>183</v>
      </c>
      <c r="J9657" s="5" t="s">
        <v>184</v>
      </c>
      <c r="K9657" s="5" t="s">
        <v>185</v>
      </c>
      <c r="L9657" s="7" t="s">
        <v>164</v>
      </c>
      <c r="M9657" t="str">
        <f t="shared" si="452"/>
        <v>No</v>
      </c>
    </row>
    <row r="9658" spans="1:13" ht="15" thickBot="1" x14ac:dyDescent="0.4">
      <c r="A9658" s="5" t="s">
        <v>175</v>
      </c>
      <c r="B9658" s="5" t="s">
        <v>176</v>
      </c>
      <c r="C9658" s="5" t="s">
        <v>9859</v>
      </c>
      <c r="D9658" s="5">
        <f t="shared" si="451"/>
        <v>80802</v>
      </c>
      <c r="E9658" s="6">
        <v>42886</v>
      </c>
      <c r="F9658" s="6">
        <f t="shared" si="453"/>
        <v>42976</v>
      </c>
      <c r="G9658" s="6" t="str">
        <f>IF('BCT Template'!R9657&gt;F9658,"Yes","No")</f>
        <v>No</v>
      </c>
      <c r="H9658" s="5" t="s">
        <v>182</v>
      </c>
      <c r="I9658" s="5" t="s">
        <v>183</v>
      </c>
      <c r="J9658" s="5" t="s">
        <v>184</v>
      </c>
      <c r="K9658" s="5" t="s">
        <v>185</v>
      </c>
      <c r="L9658" s="7" t="s">
        <v>164</v>
      </c>
      <c r="M9658" t="str">
        <f t="shared" si="452"/>
        <v>No</v>
      </c>
    </row>
    <row r="9659" spans="1:13" ht="15" thickBot="1" x14ac:dyDescent="0.4">
      <c r="A9659" s="5" t="s">
        <v>175</v>
      </c>
      <c r="B9659" s="5" t="s">
        <v>176</v>
      </c>
      <c r="C9659" s="5" t="s">
        <v>9860</v>
      </c>
      <c r="D9659" s="5">
        <f t="shared" si="451"/>
        <v>25016</v>
      </c>
      <c r="E9659" s="6">
        <v>44104</v>
      </c>
      <c r="F9659" s="6">
        <f t="shared" si="453"/>
        <v>44194</v>
      </c>
      <c r="G9659" s="6" t="str">
        <f>IF('BCT Template'!R9658&gt;F9659,"Yes","No")</f>
        <v>No</v>
      </c>
      <c r="H9659" s="5" t="s">
        <v>240</v>
      </c>
      <c r="I9659" s="5" t="s">
        <v>241</v>
      </c>
      <c r="J9659" s="5" t="s">
        <v>35</v>
      </c>
      <c r="K9659" s="5" t="s">
        <v>180</v>
      </c>
      <c r="L9659" s="7" t="s">
        <v>164</v>
      </c>
      <c r="M9659" t="str">
        <f t="shared" si="452"/>
        <v>Yes</v>
      </c>
    </row>
    <row r="9660" spans="1:13" ht="15" thickBot="1" x14ac:dyDescent="0.4">
      <c r="A9660" s="5" t="s">
        <v>175</v>
      </c>
      <c r="B9660" s="5" t="s">
        <v>176</v>
      </c>
      <c r="C9660" s="5" t="s">
        <v>9861</v>
      </c>
      <c r="D9660" s="5">
        <f t="shared" si="451"/>
        <v>81846</v>
      </c>
      <c r="E9660" s="6">
        <v>44012</v>
      </c>
      <c r="F9660" s="6">
        <f t="shared" si="453"/>
        <v>44102</v>
      </c>
      <c r="G9660" s="6" t="str">
        <f>IF('BCT Template'!R9659&gt;F9660,"Yes","No")</f>
        <v>No</v>
      </c>
      <c r="H9660" s="5" t="s">
        <v>182</v>
      </c>
      <c r="I9660" s="5" t="s">
        <v>183</v>
      </c>
      <c r="J9660" s="5" t="s">
        <v>184</v>
      </c>
      <c r="K9660" s="5" t="s">
        <v>185</v>
      </c>
      <c r="L9660" s="7" t="s">
        <v>164</v>
      </c>
      <c r="M9660" t="str">
        <f t="shared" si="452"/>
        <v>No</v>
      </c>
    </row>
    <row r="9661" spans="1:13" ht="15" thickBot="1" x14ac:dyDescent="0.4">
      <c r="A9661" s="5" t="s">
        <v>175</v>
      </c>
      <c r="B9661" s="5" t="s">
        <v>176</v>
      </c>
      <c r="C9661" s="5" t="s">
        <v>9862</v>
      </c>
      <c r="D9661" s="5">
        <f t="shared" si="451"/>
        <v>57425</v>
      </c>
      <c r="E9661" s="6">
        <v>41843</v>
      </c>
      <c r="F9661" s="6">
        <f t="shared" si="453"/>
        <v>41933</v>
      </c>
      <c r="G9661" s="6" t="str">
        <f>IF('BCT Template'!R9660&gt;F9661,"Yes","No")</f>
        <v>No</v>
      </c>
      <c r="H9661" s="5" t="s">
        <v>189</v>
      </c>
      <c r="I9661" s="5" t="s">
        <v>190</v>
      </c>
      <c r="J9661" s="5" t="s">
        <v>184</v>
      </c>
      <c r="K9661" s="5" t="s">
        <v>185</v>
      </c>
      <c r="L9661" s="7" t="s">
        <v>164</v>
      </c>
      <c r="M9661" t="str">
        <f t="shared" si="452"/>
        <v>No</v>
      </c>
    </row>
    <row r="9662" spans="1:13" ht="15" thickBot="1" x14ac:dyDescent="0.4">
      <c r="A9662" s="5" t="s">
        <v>175</v>
      </c>
      <c r="B9662" s="5" t="s">
        <v>176</v>
      </c>
      <c r="C9662" s="5" t="s">
        <v>9863</v>
      </c>
      <c r="D9662" s="5">
        <f t="shared" si="451"/>
        <v>31133</v>
      </c>
      <c r="E9662" s="6">
        <v>43982</v>
      </c>
      <c r="F9662" s="6">
        <f t="shared" si="453"/>
        <v>44072</v>
      </c>
      <c r="G9662" s="6" t="str">
        <f>IF('BCT Template'!R9661&gt;F9662,"Yes","No")</f>
        <v>No</v>
      </c>
      <c r="H9662" s="5" t="s">
        <v>178</v>
      </c>
      <c r="I9662" s="5" t="s">
        <v>179</v>
      </c>
      <c r="J9662" s="5" t="s">
        <v>35</v>
      </c>
      <c r="K9662" s="5" t="s">
        <v>180</v>
      </c>
      <c r="L9662" s="7" t="s">
        <v>164</v>
      </c>
      <c r="M9662" t="str">
        <f t="shared" si="452"/>
        <v>Yes</v>
      </c>
    </row>
    <row r="9663" spans="1:13" ht="15" thickBot="1" x14ac:dyDescent="0.4">
      <c r="A9663" s="5" t="s">
        <v>175</v>
      </c>
      <c r="B9663" s="5" t="s">
        <v>176</v>
      </c>
      <c r="C9663" s="5" t="s">
        <v>9864</v>
      </c>
      <c r="D9663" s="5">
        <f t="shared" si="451"/>
        <v>58699</v>
      </c>
      <c r="E9663" s="6">
        <v>44408</v>
      </c>
      <c r="F9663" s="6">
        <f t="shared" si="453"/>
        <v>44498</v>
      </c>
      <c r="G9663" s="6" t="str">
        <f>IF('BCT Template'!R9662&gt;F9663,"Yes","No")</f>
        <v>No</v>
      </c>
      <c r="H9663" s="5" t="s">
        <v>182</v>
      </c>
      <c r="I9663" s="5" t="s">
        <v>183</v>
      </c>
      <c r="J9663" s="5" t="s">
        <v>200</v>
      </c>
      <c r="K9663" s="5" t="s">
        <v>201</v>
      </c>
      <c r="L9663" s="7" t="s">
        <v>164</v>
      </c>
      <c r="M9663" t="str">
        <f t="shared" si="452"/>
        <v>Yes</v>
      </c>
    </row>
    <row r="9664" spans="1:13" ht="15" thickBot="1" x14ac:dyDescent="0.4">
      <c r="A9664" s="5" t="s">
        <v>175</v>
      </c>
      <c r="B9664" s="5" t="s">
        <v>176</v>
      </c>
      <c r="C9664" s="5" t="s">
        <v>9865</v>
      </c>
      <c r="D9664" s="5">
        <f t="shared" si="451"/>
        <v>58079</v>
      </c>
      <c r="E9664" s="6">
        <v>39813</v>
      </c>
      <c r="F9664" s="6">
        <f t="shared" si="453"/>
        <v>39903</v>
      </c>
      <c r="G9664" s="6" t="str">
        <f>IF('BCT Template'!R9663&gt;F9664,"Yes","No")</f>
        <v>No</v>
      </c>
      <c r="H9664" s="5" t="s">
        <v>182</v>
      </c>
      <c r="I9664" s="5" t="s">
        <v>183</v>
      </c>
      <c r="J9664" s="5" t="s">
        <v>184</v>
      </c>
      <c r="K9664" s="5" t="s">
        <v>185</v>
      </c>
      <c r="L9664" s="7" t="s">
        <v>164</v>
      </c>
      <c r="M9664" t="str">
        <f t="shared" si="452"/>
        <v>No</v>
      </c>
    </row>
    <row r="9665" spans="1:13" ht="15" thickBot="1" x14ac:dyDescent="0.4">
      <c r="A9665" s="5" t="s">
        <v>175</v>
      </c>
      <c r="B9665" s="5" t="s">
        <v>176</v>
      </c>
      <c r="C9665" s="5" t="s">
        <v>9866</v>
      </c>
      <c r="D9665" s="5">
        <f t="shared" si="451"/>
        <v>58027</v>
      </c>
      <c r="E9665" s="6">
        <v>38898</v>
      </c>
      <c r="F9665" s="6">
        <f t="shared" si="453"/>
        <v>38988</v>
      </c>
      <c r="G9665" s="6" t="str">
        <f>IF('BCT Template'!R9664&gt;F9665,"Yes","No")</f>
        <v>No</v>
      </c>
      <c r="H9665" s="5" t="s">
        <v>182</v>
      </c>
      <c r="I9665" s="5" t="s">
        <v>183</v>
      </c>
      <c r="J9665" s="5" t="s">
        <v>184</v>
      </c>
      <c r="K9665" s="5" t="s">
        <v>185</v>
      </c>
      <c r="L9665" s="7" t="s">
        <v>164</v>
      </c>
      <c r="M9665" t="str">
        <f t="shared" si="452"/>
        <v>No</v>
      </c>
    </row>
    <row r="9666" spans="1:13" ht="15" thickBot="1" x14ac:dyDescent="0.4">
      <c r="A9666" s="5" t="s">
        <v>175</v>
      </c>
      <c r="B9666" s="5" t="s">
        <v>176</v>
      </c>
      <c r="C9666" s="5" t="s">
        <v>9867</v>
      </c>
      <c r="D9666" s="5">
        <f t="shared" si="451"/>
        <v>21739</v>
      </c>
      <c r="E9666" s="6">
        <v>43646</v>
      </c>
      <c r="F9666" s="6">
        <f t="shared" si="453"/>
        <v>43736</v>
      </c>
      <c r="G9666" s="6" t="str">
        <f>IF('BCT Template'!R9665&gt;F9666,"Yes","No")</f>
        <v>No</v>
      </c>
      <c r="H9666" s="5" t="s">
        <v>178</v>
      </c>
      <c r="I9666" s="5" t="s">
        <v>179</v>
      </c>
      <c r="J9666" s="5" t="s">
        <v>35</v>
      </c>
      <c r="K9666" s="5" t="s">
        <v>180</v>
      </c>
      <c r="L9666" s="7" t="s">
        <v>164</v>
      </c>
      <c r="M9666" t="str">
        <f t="shared" si="452"/>
        <v>Yes</v>
      </c>
    </row>
    <row r="9667" spans="1:13" ht="15" thickBot="1" x14ac:dyDescent="0.4">
      <c r="A9667" s="5" t="s">
        <v>175</v>
      </c>
      <c r="B9667" s="5" t="s">
        <v>176</v>
      </c>
      <c r="C9667" s="5" t="s">
        <v>9868</v>
      </c>
      <c r="D9667" s="5">
        <f t="shared" ref="D9667:D9730" si="454">C9667*1</f>
        <v>58348</v>
      </c>
      <c r="E9667" s="6">
        <v>44012</v>
      </c>
      <c r="F9667" s="6">
        <f t="shared" si="453"/>
        <v>44102</v>
      </c>
      <c r="G9667" s="6" t="str">
        <f>IF('BCT Template'!R9666&gt;F9667,"Yes","No")</f>
        <v>No</v>
      </c>
      <c r="H9667" s="5" t="s">
        <v>182</v>
      </c>
      <c r="I9667" s="5" t="s">
        <v>183</v>
      </c>
      <c r="J9667" s="5" t="s">
        <v>184</v>
      </c>
      <c r="K9667" s="5" t="s">
        <v>185</v>
      </c>
      <c r="L9667" s="7" t="s">
        <v>164</v>
      </c>
      <c r="M9667" t="str">
        <f t="shared" ref="M9667:M9730" si="455">IF(J9667=" ","Yes",IF(J9667="3","Yes","No"))</f>
        <v>No</v>
      </c>
    </row>
    <row r="9668" spans="1:13" ht="15" thickBot="1" x14ac:dyDescent="0.4">
      <c r="A9668" s="5" t="s">
        <v>175</v>
      </c>
      <c r="B9668" s="5" t="s">
        <v>176</v>
      </c>
      <c r="C9668" s="5" t="s">
        <v>9869</v>
      </c>
      <c r="D9668" s="5">
        <f t="shared" si="454"/>
        <v>29598</v>
      </c>
      <c r="E9668" s="6">
        <v>40268</v>
      </c>
      <c r="F9668" s="6">
        <f t="shared" si="453"/>
        <v>40358</v>
      </c>
      <c r="G9668" s="6" t="str">
        <f>IF('BCT Template'!R9667&gt;F9668,"Yes","No")</f>
        <v>No</v>
      </c>
      <c r="H9668" s="5" t="s">
        <v>178</v>
      </c>
      <c r="I9668" s="5" t="s">
        <v>179</v>
      </c>
      <c r="J9668" s="5" t="s">
        <v>35</v>
      </c>
      <c r="K9668" s="5" t="s">
        <v>180</v>
      </c>
      <c r="L9668" s="7" t="s">
        <v>164</v>
      </c>
      <c r="M9668" t="str">
        <f t="shared" si="455"/>
        <v>Yes</v>
      </c>
    </row>
    <row r="9669" spans="1:13" ht="15" thickBot="1" x14ac:dyDescent="0.4">
      <c r="A9669" s="5" t="s">
        <v>175</v>
      </c>
      <c r="B9669" s="5" t="s">
        <v>176</v>
      </c>
      <c r="C9669" s="5" t="s">
        <v>9870</v>
      </c>
      <c r="D9669" s="5">
        <f t="shared" si="454"/>
        <v>58814</v>
      </c>
      <c r="E9669" s="6">
        <v>42886</v>
      </c>
      <c r="F9669" s="6">
        <f t="shared" si="453"/>
        <v>42976</v>
      </c>
      <c r="G9669" s="6" t="str">
        <f>IF('BCT Template'!R9668&gt;F9669,"Yes","No")</f>
        <v>No</v>
      </c>
      <c r="H9669" s="5" t="s">
        <v>182</v>
      </c>
      <c r="I9669" s="5" t="s">
        <v>183</v>
      </c>
      <c r="J9669" s="5" t="s">
        <v>200</v>
      </c>
      <c r="K9669" s="5" t="s">
        <v>201</v>
      </c>
      <c r="L9669" s="7" t="s">
        <v>164</v>
      </c>
      <c r="M9669" t="str">
        <f t="shared" si="455"/>
        <v>Yes</v>
      </c>
    </row>
    <row r="9670" spans="1:13" ht="15" thickBot="1" x14ac:dyDescent="0.4">
      <c r="A9670" s="5" t="s">
        <v>175</v>
      </c>
      <c r="B9670" s="5" t="s">
        <v>176</v>
      </c>
      <c r="C9670" s="5" t="s">
        <v>9871</v>
      </c>
      <c r="D9670" s="5">
        <f t="shared" si="454"/>
        <v>79666</v>
      </c>
      <c r="E9670" s="6">
        <v>44043</v>
      </c>
      <c r="F9670" s="6">
        <f t="shared" si="453"/>
        <v>44133</v>
      </c>
      <c r="G9670" s="6" t="str">
        <f>IF('BCT Template'!R9669&gt;F9670,"Yes","No")</f>
        <v>No</v>
      </c>
      <c r="H9670" s="5" t="s">
        <v>182</v>
      </c>
      <c r="I9670" s="5" t="s">
        <v>183</v>
      </c>
      <c r="J9670" s="5" t="s">
        <v>200</v>
      </c>
      <c r="K9670" s="5" t="s">
        <v>201</v>
      </c>
      <c r="L9670" s="7" t="s">
        <v>164</v>
      </c>
      <c r="M9670" t="str">
        <f t="shared" si="455"/>
        <v>Yes</v>
      </c>
    </row>
    <row r="9671" spans="1:13" ht="15" thickBot="1" x14ac:dyDescent="0.4">
      <c r="A9671" s="5" t="s">
        <v>175</v>
      </c>
      <c r="B9671" s="5" t="s">
        <v>176</v>
      </c>
      <c r="C9671" s="5" t="s">
        <v>9872</v>
      </c>
      <c r="D9671" s="5">
        <f t="shared" si="454"/>
        <v>31390</v>
      </c>
      <c r="E9671" s="6">
        <v>44196</v>
      </c>
      <c r="F9671" s="6">
        <f t="shared" si="453"/>
        <v>44286</v>
      </c>
      <c r="G9671" s="6" t="str">
        <f>IF('BCT Template'!R9670&gt;F9671,"Yes","No")</f>
        <v>No</v>
      </c>
      <c r="H9671" s="5" t="s">
        <v>178</v>
      </c>
      <c r="I9671" s="5" t="s">
        <v>179</v>
      </c>
      <c r="J9671" s="5" t="s">
        <v>35</v>
      </c>
      <c r="K9671" s="5" t="s">
        <v>180</v>
      </c>
      <c r="L9671" s="7" t="s">
        <v>164</v>
      </c>
      <c r="M9671" t="str">
        <f t="shared" si="455"/>
        <v>Yes</v>
      </c>
    </row>
    <row r="9672" spans="1:13" ht="15" thickBot="1" x14ac:dyDescent="0.4">
      <c r="A9672" s="5" t="s">
        <v>175</v>
      </c>
      <c r="B9672" s="5" t="s">
        <v>176</v>
      </c>
      <c r="C9672" s="5" t="s">
        <v>9873</v>
      </c>
      <c r="D9672" s="5">
        <f t="shared" si="454"/>
        <v>77034</v>
      </c>
      <c r="E9672" s="6">
        <v>43646</v>
      </c>
      <c r="F9672" s="6">
        <f t="shared" si="453"/>
        <v>43736</v>
      </c>
      <c r="G9672" s="6" t="str">
        <f>IF('BCT Template'!R9671&gt;F9672,"Yes","No")</f>
        <v>No</v>
      </c>
      <c r="H9672" s="5" t="s">
        <v>197</v>
      </c>
      <c r="I9672" s="5" t="s">
        <v>198</v>
      </c>
      <c r="J9672" s="5" t="s">
        <v>184</v>
      </c>
      <c r="K9672" s="5" t="s">
        <v>185</v>
      </c>
      <c r="L9672" s="7" t="s">
        <v>164</v>
      </c>
      <c r="M9672" t="str">
        <f t="shared" si="455"/>
        <v>No</v>
      </c>
    </row>
    <row r="9673" spans="1:13" ht="15" thickBot="1" x14ac:dyDescent="0.4">
      <c r="A9673" s="5" t="s">
        <v>175</v>
      </c>
      <c r="B9673" s="5" t="s">
        <v>176</v>
      </c>
      <c r="C9673" s="5" t="s">
        <v>9874</v>
      </c>
      <c r="D9673" s="5">
        <f t="shared" si="454"/>
        <v>59898</v>
      </c>
      <c r="E9673" s="6">
        <v>42613</v>
      </c>
      <c r="F9673" s="6">
        <f t="shared" si="453"/>
        <v>42703</v>
      </c>
      <c r="G9673" s="6" t="str">
        <f>IF('BCT Template'!R9672&gt;F9673,"Yes","No")</f>
        <v>No</v>
      </c>
      <c r="H9673" s="5" t="s">
        <v>182</v>
      </c>
      <c r="I9673" s="5" t="s">
        <v>183</v>
      </c>
      <c r="J9673" s="5" t="s">
        <v>200</v>
      </c>
      <c r="K9673" s="5" t="s">
        <v>201</v>
      </c>
      <c r="L9673" s="7" t="s">
        <v>164</v>
      </c>
      <c r="M9673" t="str">
        <f t="shared" si="455"/>
        <v>Yes</v>
      </c>
    </row>
    <row r="9674" spans="1:13" ht="15" thickBot="1" x14ac:dyDescent="0.4">
      <c r="A9674" s="5" t="s">
        <v>175</v>
      </c>
      <c r="B9674" s="5" t="s">
        <v>176</v>
      </c>
      <c r="C9674" s="5" t="s">
        <v>9875</v>
      </c>
      <c r="D9674" s="5">
        <f t="shared" si="454"/>
        <v>82348</v>
      </c>
      <c r="E9674" s="6">
        <v>44202</v>
      </c>
      <c r="F9674" s="6">
        <f t="shared" si="453"/>
        <v>44292</v>
      </c>
      <c r="G9674" s="6" t="str">
        <f>IF('BCT Template'!R9673&gt;F9674,"Yes","No")</f>
        <v>No</v>
      </c>
      <c r="H9674" s="5" t="s">
        <v>210</v>
      </c>
      <c r="I9674" s="5" t="s">
        <v>211</v>
      </c>
      <c r="J9674" s="5" t="s">
        <v>184</v>
      </c>
      <c r="K9674" s="5" t="s">
        <v>185</v>
      </c>
      <c r="L9674" s="7" t="s">
        <v>164</v>
      </c>
      <c r="M9674" t="str">
        <f t="shared" si="455"/>
        <v>No</v>
      </c>
    </row>
    <row r="9675" spans="1:13" ht="15" thickBot="1" x14ac:dyDescent="0.4">
      <c r="A9675" s="5" t="s">
        <v>175</v>
      </c>
      <c r="B9675" s="5" t="s">
        <v>176</v>
      </c>
      <c r="C9675" s="5" t="s">
        <v>9876</v>
      </c>
      <c r="D9675" s="5">
        <f t="shared" si="454"/>
        <v>57968</v>
      </c>
      <c r="E9675" s="6">
        <v>43097</v>
      </c>
      <c r="F9675" s="6">
        <f t="shared" si="453"/>
        <v>43187</v>
      </c>
      <c r="G9675" s="6" t="str">
        <f>IF('BCT Template'!R9674&gt;F9675,"Yes","No")</f>
        <v>No</v>
      </c>
      <c r="H9675" s="5" t="s">
        <v>189</v>
      </c>
      <c r="I9675" s="5" t="s">
        <v>190</v>
      </c>
      <c r="J9675" s="5" t="s">
        <v>200</v>
      </c>
      <c r="K9675" s="5" t="s">
        <v>201</v>
      </c>
      <c r="L9675" s="7" t="s">
        <v>164</v>
      </c>
      <c r="M9675" t="str">
        <f t="shared" si="455"/>
        <v>Yes</v>
      </c>
    </row>
    <row r="9676" spans="1:13" ht="15" thickBot="1" x14ac:dyDescent="0.4">
      <c r="A9676" s="5" t="s">
        <v>175</v>
      </c>
      <c r="B9676" s="5" t="s">
        <v>176</v>
      </c>
      <c r="C9676" s="5" t="s">
        <v>9877</v>
      </c>
      <c r="D9676" s="5">
        <f t="shared" si="454"/>
        <v>57375</v>
      </c>
      <c r="E9676" s="6">
        <v>43591</v>
      </c>
      <c r="F9676" s="6">
        <f t="shared" si="453"/>
        <v>43681</v>
      </c>
      <c r="G9676" s="6" t="str">
        <f>IF('BCT Template'!R9675&gt;F9676,"Yes","No")</f>
        <v>No</v>
      </c>
      <c r="H9676" s="5" t="s">
        <v>189</v>
      </c>
      <c r="I9676" s="5" t="s">
        <v>190</v>
      </c>
      <c r="J9676" s="5" t="s">
        <v>184</v>
      </c>
      <c r="K9676" s="5" t="s">
        <v>185</v>
      </c>
      <c r="L9676" s="7" t="s">
        <v>164</v>
      </c>
      <c r="M9676" t="str">
        <f t="shared" si="455"/>
        <v>No</v>
      </c>
    </row>
    <row r="9677" spans="1:13" ht="15" thickBot="1" x14ac:dyDescent="0.4">
      <c r="A9677" s="5" t="s">
        <v>175</v>
      </c>
      <c r="B9677" s="5" t="s">
        <v>176</v>
      </c>
      <c r="C9677" s="5" t="s">
        <v>9878</v>
      </c>
      <c r="D9677" s="5">
        <f t="shared" si="454"/>
        <v>77979</v>
      </c>
      <c r="E9677" s="6">
        <v>41274</v>
      </c>
      <c r="F9677" s="6">
        <f t="shared" si="453"/>
        <v>41364</v>
      </c>
      <c r="G9677" s="6" t="str">
        <f>IF('BCT Template'!R9676&gt;F9677,"Yes","No")</f>
        <v>No</v>
      </c>
      <c r="H9677" s="5" t="s">
        <v>189</v>
      </c>
      <c r="I9677" s="5" t="s">
        <v>190</v>
      </c>
      <c r="J9677" s="5" t="s">
        <v>184</v>
      </c>
      <c r="K9677" s="5" t="s">
        <v>185</v>
      </c>
      <c r="L9677" s="7" t="s">
        <v>164</v>
      </c>
      <c r="M9677" t="str">
        <f t="shared" si="455"/>
        <v>No</v>
      </c>
    </row>
    <row r="9678" spans="1:13" ht="15" thickBot="1" x14ac:dyDescent="0.4">
      <c r="A9678" s="5" t="s">
        <v>175</v>
      </c>
      <c r="B9678" s="5" t="s">
        <v>176</v>
      </c>
      <c r="C9678" s="5" t="s">
        <v>9879</v>
      </c>
      <c r="D9678" s="5">
        <f t="shared" si="454"/>
        <v>58879</v>
      </c>
      <c r="E9678" s="6">
        <v>43326</v>
      </c>
      <c r="F9678" s="6">
        <f t="shared" si="453"/>
        <v>43416</v>
      </c>
      <c r="G9678" s="6" t="str">
        <f>IF('BCT Template'!R9677&gt;F9678,"Yes","No")</f>
        <v>No</v>
      </c>
      <c r="H9678" s="5" t="s">
        <v>182</v>
      </c>
      <c r="I9678" s="5" t="s">
        <v>183</v>
      </c>
      <c r="J9678" s="5" t="s">
        <v>200</v>
      </c>
      <c r="K9678" s="5" t="s">
        <v>201</v>
      </c>
      <c r="L9678" s="7" t="s">
        <v>164</v>
      </c>
      <c r="M9678" t="str">
        <f t="shared" si="455"/>
        <v>Yes</v>
      </c>
    </row>
    <row r="9679" spans="1:13" ht="15" thickBot="1" x14ac:dyDescent="0.4">
      <c r="A9679" s="5" t="s">
        <v>175</v>
      </c>
      <c r="B9679" s="5" t="s">
        <v>176</v>
      </c>
      <c r="C9679" s="5" t="s">
        <v>9880</v>
      </c>
      <c r="D9679" s="5">
        <f t="shared" si="454"/>
        <v>18208</v>
      </c>
      <c r="E9679" s="6">
        <v>43585</v>
      </c>
      <c r="F9679" s="6">
        <f t="shared" si="453"/>
        <v>43675</v>
      </c>
      <c r="G9679" s="6" t="str">
        <f>IF('BCT Template'!R9678&gt;F9679,"Yes","No")</f>
        <v>No</v>
      </c>
      <c r="H9679" s="5" t="s">
        <v>234</v>
      </c>
      <c r="I9679" s="5" t="s">
        <v>235</v>
      </c>
      <c r="J9679" s="5" t="s">
        <v>184</v>
      </c>
      <c r="K9679" s="5" t="s">
        <v>185</v>
      </c>
      <c r="L9679" s="7" t="s">
        <v>164</v>
      </c>
      <c r="M9679" t="str">
        <f t="shared" si="455"/>
        <v>No</v>
      </c>
    </row>
    <row r="9680" spans="1:13" ht="15" thickBot="1" x14ac:dyDescent="0.4">
      <c r="A9680" s="5" t="s">
        <v>175</v>
      </c>
      <c r="B9680" s="5" t="s">
        <v>176</v>
      </c>
      <c r="C9680" s="5" t="s">
        <v>9881</v>
      </c>
      <c r="D9680" s="5">
        <f t="shared" si="454"/>
        <v>20980</v>
      </c>
      <c r="E9680" s="6">
        <v>45838</v>
      </c>
      <c r="F9680" s="6">
        <f t="shared" si="453"/>
        <v>45928</v>
      </c>
      <c r="G9680" s="6" t="str">
        <f>IF('BCT Template'!R9679&gt;F9680,"Yes","No")</f>
        <v>No</v>
      </c>
      <c r="H9680" s="5" t="s">
        <v>197</v>
      </c>
      <c r="I9680" s="5" t="s">
        <v>198</v>
      </c>
      <c r="J9680" s="5" t="s">
        <v>184</v>
      </c>
      <c r="K9680" s="5" t="s">
        <v>185</v>
      </c>
      <c r="L9680" s="7" t="s">
        <v>164</v>
      </c>
      <c r="M9680" t="str">
        <f t="shared" si="455"/>
        <v>No</v>
      </c>
    </row>
    <row r="9681" spans="1:13" ht="15" thickBot="1" x14ac:dyDescent="0.4">
      <c r="A9681" s="5" t="s">
        <v>175</v>
      </c>
      <c r="B9681" s="5" t="s">
        <v>176</v>
      </c>
      <c r="C9681" s="5" t="s">
        <v>9882</v>
      </c>
      <c r="D9681" s="5">
        <f t="shared" si="454"/>
        <v>59755</v>
      </c>
      <c r="E9681" s="6">
        <v>44286</v>
      </c>
      <c r="F9681" s="6">
        <f t="shared" si="453"/>
        <v>44376</v>
      </c>
      <c r="G9681" s="6" t="str">
        <f>IF('BCT Template'!R9680&gt;F9681,"Yes","No")</f>
        <v>No</v>
      </c>
      <c r="H9681" s="5" t="s">
        <v>182</v>
      </c>
      <c r="I9681" s="5" t="s">
        <v>183</v>
      </c>
      <c r="J9681" s="5" t="s">
        <v>184</v>
      </c>
      <c r="K9681" s="5" t="s">
        <v>185</v>
      </c>
      <c r="L9681" s="7" t="s">
        <v>164</v>
      </c>
      <c r="M9681" t="str">
        <f t="shared" si="455"/>
        <v>No</v>
      </c>
    </row>
    <row r="9682" spans="1:13" ht="15" thickBot="1" x14ac:dyDescent="0.4">
      <c r="A9682" s="5" t="s">
        <v>175</v>
      </c>
      <c r="B9682" s="5" t="s">
        <v>176</v>
      </c>
      <c r="C9682" s="5" t="s">
        <v>9883</v>
      </c>
      <c r="D9682" s="5">
        <f t="shared" si="454"/>
        <v>18362</v>
      </c>
      <c r="E9682" s="6">
        <v>44742</v>
      </c>
      <c r="F9682" s="6">
        <f t="shared" si="453"/>
        <v>44832</v>
      </c>
      <c r="G9682" s="6" t="str">
        <f>IF('BCT Template'!R9681&gt;F9682,"Yes","No")</f>
        <v>No</v>
      </c>
      <c r="H9682" s="5" t="s">
        <v>234</v>
      </c>
      <c r="I9682" s="5" t="s">
        <v>235</v>
      </c>
      <c r="J9682" s="5" t="s">
        <v>184</v>
      </c>
      <c r="K9682" s="5" t="s">
        <v>185</v>
      </c>
      <c r="L9682" s="7" t="s">
        <v>164</v>
      </c>
      <c r="M9682" t="str">
        <f t="shared" si="455"/>
        <v>No</v>
      </c>
    </row>
    <row r="9683" spans="1:13" ht="15" thickBot="1" x14ac:dyDescent="0.4">
      <c r="A9683" s="5" t="s">
        <v>175</v>
      </c>
      <c r="B9683" s="5" t="s">
        <v>176</v>
      </c>
      <c r="C9683" s="5" t="s">
        <v>9884</v>
      </c>
      <c r="D9683" s="5">
        <f t="shared" si="454"/>
        <v>82602</v>
      </c>
      <c r="E9683" s="6">
        <v>44211</v>
      </c>
      <c r="F9683" s="6">
        <f t="shared" si="453"/>
        <v>44301</v>
      </c>
      <c r="G9683" s="6" t="str">
        <f>IF('BCT Template'!R9682&gt;F9683,"Yes","No")</f>
        <v>No</v>
      </c>
      <c r="H9683" s="5" t="s">
        <v>210</v>
      </c>
      <c r="I9683" s="5" t="s">
        <v>211</v>
      </c>
      <c r="J9683" s="5" t="s">
        <v>184</v>
      </c>
      <c r="K9683" s="5" t="s">
        <v>185</v>
      </c>
      <c r="L9683" s="7" t="s">
        <v>164</v>
      </c>
      <c r="M9683" t="str">
        <f t="shared" si="455"/>
        <v>No</v>
      </c>
    </row>
    <row r="9684" spans="1:13" ht="15" thickBot="1" x14ac:dyDescent="0.4">
      <c r="A9684" s="5" t="s">
        <v>175</v>
      </c>
      <c r="B9684" s="5" t="s">
        <v>176</v>
      </c>
      <c r="C9684" s="5" t="s">
        <v>9885</v>
      </c>
      <c r="D9684" s="5">
        <f t="shared" si="454"/>
        <v>81445</v>
      </c>
      <c r="E9684" s="6">
        <v>43646</v>
      </c>
      <c r="F9684" s="6">
        <f t="shared" si="453"/>
        <v>43736</v>
      </c>
      <c r="G9684" s="6" t="str">
        <f>IF('BCT Template'!R9683&gt;F9684,"Yes","No")</f>
        <v>No</v>
      </c>
      <c r="H9684" s="5" t="s">
        <v>182</v>
      </c>
      <c r="I9684" s="5" t="s">
        <v>183</v>
      </c>
      <c r="J9684" s="5" t="s">
        <v>184</v>
      </c>
      <c r="K9684" s="5" t="s">
        <v>185</v>
      </c>
      <c r="L9684" s="7" t="s">
        <v>164</v>
      </c>
      <c r="M9684" t="str">
        <f t="shared" si="455"/>
        <v>No</v>
      </c>
    </row>
    <row r="9685" spans="1:13" ht="15" thickBot="1" x14ac:dyDescent="0.4">
      <c r="A9685" s="5" t="s">
        <v>175</v>
      </c>
      <c r="B9685" s="5" t="s">
        <v>176</v>
      </c>
      <c r="C9685" s="5" t="s">
        <v>9886</v>
      </c>
      <c r="D9685" s="5">
        <f t="shared" si="454"/>
        <v>81070</v>
      </c>
      <c r="E9685" s="6">
        <v>43524</v>
      </c>
      <c r="F9685" s="6">
        <f t="shared" si="453"/>
        <v>43614</v>
      </c>
      <c r="G9685" s="6" t="str">
        <f>IF('BCT Template'!R9684&gt;F9685,"Yes","No")</f>
        <v>No</v>
      </c>
      <c r="H9685" s="5" t="s">
        <v>182</v>
      </c>
      <c r="I9685" s="5" t="s">
        <v>183</v>
      </c>
      <c r="J9685" s="5" t="s">
        <v>184</v>
      </c>
      <c r="K9685" s="5" t="s">
        <v>185</v>
      </c>
      <c r="L9685" s="7" t="s">
        <v>164</v>
      </c>
      <c r="M9685" t="str">
        <f t="shared" si="455"/>
        <v>No</v>
      </c>
    </row>
    <row r="9686" spans="1:13" ht="15" thickBot="1" x14ac:dyDescent="0.4">
      <c r="A9686" s="5" t="s">
        <v>175</v>
      </c>
      <c r="B9686" s="5" t="s">
        <v>176</v>
      </c>
      <c r="C9686" s="5" t="s">
        <v>9887</v>
      </c>
      <c r="D9686" s="5">
        <f t="shared" si="454"/>
        <v>22764</v>
      </c>
      <c r="E9686" s="6">
        <v>44196</v>
      </c>
      <c r="F9686" s="6">
        <f t="shared" ref="F9686:F9749" si="456">E9686+90</f>
        <v>44286</v>
      </c>
      <c r="G9686" s="6" t="str">
        <f>IF('BCT Template'!R9685&gt;F9686,"Yes","No")</f>
        <v>No</v>
      </c>
      <c r="H9686" s="5" t="s">
        <v>178</v>
      </c>
      <c r="I9686" s="5" t="s">
        <v>179</v>
      </c>
      <c r="J9686" s="5" t="s">
        <v>35</v>
      </c>
      <c r="K9686" s="5" t="s">
        <v>180</v>
      </c>
      <c r="L9686" s="7" t="s">
        <v>164</v>
      </c>
      <c r="M9686" t="str">
        <f t="shared" si="455"/>
        <v>Yes</v>
      </c>
    </row>
    <row r="9687" spans="1:13" ht="15" thickBot="1" x14ac:dyDescent="0.4">
      <c r="A9687" s="5" t="s">
        <v>175</v>
      </c>
      <c r="B9687" s="5" t="s">
        <v>176</v>
      </c>
      <c r="C9687" s="5" t="s">
        <v>9888</v>
      </c>
      <c r="D9687" s="5">
        <f t="shared" si="454"/>
        <v>57785</v>
      </c>
      <c r="E9687" s="6">
        <v>42551</v>
      </c>
      <c r="F9687" s="6">
        <f t="shared" si="456"/>
        <v>42641</v>
      </c>
      <c r="G9687" s="6" t="str">
        <f>IF('BCT Template'!R9686&gt;F9687,"Yes","No")</f>
        <v>No</v>
      </c>
      <c r="H9687" s="5" t="s">
        <v>189</v>
      </c>
      <c r="I9687" s="5" t="s">
        <v>190</v>
      </c>
      <c r="J9687" s="5" t="s">
        <v>184</v>
      </c>
      <c r="K9687" s="5" t="s">
        <v>185</v>
      </c>
      <c r="L9687" s="7" t="s">
        <v>164</v>
      </c>
      <c r="M9687" t="str">
        <f t="shared" si="455"/>
        <v>No</v>
      </c>
    </row>
    <row r="9688" spans="1:13" ht="15" thickBot="1" x14ac:dyDescent="0.4">
      <c r="A9688" s="5" t="s">
        <v>175</v>
      </c>
      <c r="B9688" s="5" t="s">
        <v>176</v>
      </c>
      <c r="C9688" s="5" t="s">
        <v>9889</v>
      </c>
      <c r="D9688" s="5">
        <f t="shared" si="454"/>
        <v>23474</v>
      </c>
      <c r="E9688" s="6">
        <v>42185</v>
      </c>
      <c r="F9688" s="6">
        <f t="shared" si="456"/>
        <v>42275</v>
      </c>
      <c r="G9688" s="6" t="str">
        <f>IF('BCT Template'!R9687&gt;F9688,"Yes","No")</f>
        <v>No</v>
      </c>
      <c r="H9688" s="5" t="s">
        <v>178</v>
      </c>
      <c r="I9688" s="5" t="s">
        <v>179</v>
      </c>
      <c r="J9688" s="5" t="s">
        <v>35</v>
      </c>
      <c r="K9688" s="5" t="s">
        <v>180</v>
      </c>
      <c r="L9688" s="7" t="s">
        <v>164</v>
      </c>
      <c r="M9688" t="str">
        <f t="shared" si="455"/>
        <v>Yes</v>
      </c>
    </row>
    <row r="9689" spans="1:13" ht="15" thickBot="1" x14ac:dyDescent="0.4">
      <c r="A9689" s="5" t="s">
        <v>175</v>
      </c>
      <c r="B9689" s="5" t="s">
        <v>176</v>
      </c>
      <c r="C9689" s="5" t="s">
        <v>9890</v>
      </c>
      <c r="D9689" s="5">
        <f t="shared" si="454"/>
        <v>77012</v>
      </c>
      <c r="E9689" s="6">
        <v>41820</v>
      </c>
      <c r="F9689" s="6">
        <f t="shared" si="456"/>
        <v>41910</v>
      </c>
      <c r="G9689" s="6" t="str">
        <f>IF('BCT Template'!R9688&gt;F9689,"Yes","No")</f>
        <v>No</v>
      </c>
      <c r="H9689" s="5" t="s">
        <v>197</v>
      </c>
      <c r="I9689" s="5" t="s">
        <v>198</v>
      </c>
      <c r="J9689" s="5" t="s">
        <v>184</v>
      </c>
      <c r="K9689" s="5" t="s">
        <v>185</v>
      </c>
      <c r="L9689" s="7" t="s">
        <v>164</v>
      </c>
      <c r="M9689" t="str">
        <f t="shared" si="455"/>
        <v>No</v>
      </c>
    </row>
    <row r="9690" spans="1:13" ht="15" thickBot="1" x14ac:dyDescent="0.4">
      <c r="A9690" s="5" t="s">
        <v>175</v>
      </c>
      <c r="B9690" s="5" t="s">
        <v>176</v>
      </c>
      <c r="C9690" s="5" t="s">
        <v>9891</v>
      </c>
      <c r="D9690" s="5">
        <f t="shared" si="454"/>
        <v>21728</v>
      </c>
      <c r="E9690" s="6">
        <v>44469</v>
      </c>
      <c r="F9690" s="6">
        <f t="shared" si="456"/>
        <v>44559</v>
      </c>
      <c r="G9690" s="6" t="str">
        <f>IF('BCT Template'!R9689&gt;F9690,"Yes","No")</f>
        <v>No</v>
      </c>
      <c r="H9690" s="5" t="s">
        <v>178</v>
      </c>
      <c r="I9690" s="5" t="s">
        <v>179</v>
      </c>
      <c r="J9690" s="5" t="s">
        <v>35</v>
      </c>
      <c r="K9690" s="5" t="s">
        <v>180</v>
      </c>
      <c r="L9690" s="7" t="s">
        <v>164</v>
      </c>
      <c r="M9690" t="str">
        <f t="shared" si="455"/>
        <v>Yes</v>
      </c>
    </row>
    <row r="9691" spans="1:13" ht="15" thickBot="1" x14ac:dyDescent="0.4">
      <c r="A9691" s="5" t="s">
        <v>175</v>
      </c>
      <c r="B9691" s="5" t="s">
        <v>176</v>
      </c>
      <c r="C9691" s="5" t="s">
        <v>9892</v>
      </c>
      <c r="D9691" s="5">
        <f t="shared" si="454"/>
        <v>58511</v>
      </c>
      <c r="E9691" s="6">
        <v>43708</v>
      </c>
      <c r="F9691" s="6">
        <f t="shared" si="456"/>
        <v>43798</v>
      </c>
      <c r="G9691" s="6" t="str">
        <f>IF('BCT Template'!R9690&gt;F9691,"Yes","No")</f>
        <v>No</v>
      </c>
      <c r="H9691" s="5" t="s">
        <v>182</v>
      </c>
      <c r="I9691" s="5" t="s">
        <v>183</v>
      </c>
      <c r="J9691" s="5" t="s">
        <v>184</v>
      </c>
      <c r="K9691" s="5" t="s">
        <v>185</v>
      </c>
      <c r="L9691" s="7" t="s">
        <v>164</v>
      </c>
      <c r="M9691" t="str">
        <f t="shared" si="455"/>
        <v>No</v>
      </c>
    </row>
    <row r="9692" spans="1:13" ht="15" thickBot="1" x14ac:dyDescent="0.4">
      <c r="A9692" s="5" t="s">
        <v>175</v>
      </c>
      <c r="B9692" s="5" t="s">
        <v>176</v>
      </c>
      <c r="C9692" s="5" t="s">
        <v>9893</v>
      </c>
      <c r="D9692" s="5">
        <f t="shared" si="454"/>
        <v>22482</v>
      </c>
      <c r="E9692" s="6">
        <v>44773</v>
      </c>
      <c r="F9692" s="6">
        <f t="shared" si="456"/>
        <v>44863</v>
      </c>
      <c r="G9692" s="6" t="str">
        <f>IF('BCT Template'!R9691&gt;F9692,"Yes","No")</f>
        <v>No</v>
      </c>
      <c r="H9692" s="5" t="s">
        <v>178</v>
      </c>
      <c r="I9692" s="5" t="s">
        <v>179</v>
      </c>
      <c r="J9692" s="5" t="s">
        <v>35</v>
      </c>
      <c r="K9692" s="5" t="s">
        <v>180</v>
      </c>
      <c r="L9692" s="7" t="s">
        <v>164</v>
      </c>
      <c r="M9692" t="str">
        <f t="shared" si="455"/>
        <v>Yes</v>
      </c>
    </row>
    <row r="9693" spans="1:13" ht="15" thickBot="1" x14ac:dyDescent="0.4">
      <c r="A9693" s="5" t="s">
        <v>175</v>
      </c>
      <c r="B9693" s="5" t="s">
        <v>176</v>
      </c>
      <c r="C9693" s="5" t="s">
        <v>9894</v>
      </c>
      <c r="D9693" s="5">
        <f t="shared" si="454"/>
        <v>80070</v>
      </c>
      <c r="E9693" s="6">
        <v>43770</v>
      </c>
      <c r="F9693" s="6">
        <f t="shared" si="456"/>
        <v>43860</v>
      </c>
      <c r="G9693" s="6" t="str">
        <f>IF('BCT Template'!R9692&gt;F9693,"Yes","No")</f>
        <v>No</v>
      </c>
      <c r="H9693" s="5" t="s">
        <v>182</v>
      </c>
      <c r="I9693" s="5" t="s">
        <v>183</v>
      </c>
      <c r="J9693" s="5" t="s">
        <v>184</v>
      </c>
      <c r="K9693" s="5" t="s">
        <v>185</v>
      </c>
      <c r="L9693" s="7" t="s">
        <v>164</v>
      </c>
      <c r="M9693" t="str">
        <f t="shared" si="455"/>
        <v>No</v>
      </c>
    </row>
    <row r="9694" spans="1:13" ht="15" thickBot="1" x14ac:dyDescent="0.4">
      <c r="A9694" s="5" t="s">
        <v>175</v>
      </c>
      <c r="B9694" s="5" t="s">
        <v>176</v>
      </c>
      <c r="C9694" s="5" t="s">
        <v>9895</v>
      </c>
      <c r="D9694" s="5">
        <f t="shared" si="454"/>
        <v>83056</v>
      </c>
      <c r="E9694" s="6">
        <v>45215</v>
      </c>
      <c r="F9694" s="6">
        <f t="shared" si="456"/>
        <v>45305</v>
      </c>
      <c r="G9694" s="6" t="str">
        <f>IF('BCT Template'!R9693&gt;F9694,"Yes","No")</f>
        <v>No</v>
      </c>
      <c r="H9694" s="5" t="s">
        <v>210</v>
      </c>
      <c r="I9694" s="5" t="s">
        <v>211</v>
      </c>
      <c r="J9694" s="5" t="s">
        <v>184</v>
      </c>
      <c r="K9694" s="5" t="s">
        <v>185</v>
      </c>
      <c r="L9694" s="7" t="s">
        <v>164</v>
      </c>
      <c r="M9694" t="str">
        <f t="shared" si="455"/>
        <v>No</v>
      </c>
    </row>
    <row r="9695" spans="1:13" ht="15" thickBot="1" x14ac:dyDescent="0.4">
      <c r="A9695" s="5" t="s">
        <v>175</v>
      </c>
      <c r="B9695" s="5" t="s">
        <v>176</v>
      </c>
      <c r="C9695" s="5" t="s">
        <v>9896</v>
      </c>
      <c r="D9695" s="5">
        <f t="shared" si="454"/>
        <v>82464</v>
      </c>
      <c r="E9695" s="6">
        <v>44142</v>
      </c>
      <c r="F9695" s="6">
        <f t="shared" si="456"/>
        <v>44232</v>
      </c>
      <c r="G9695" s="6" t="str">
        <f>IF('BCT Template'!R9694&gt;F9695,"Yes","No")</f>
        <v>No</v>
      </c>
      <c r="H9695" s="5" t="s">
        <v>210</v>
      </c>
      <c r="I9695" s="5" t="s">
        <v>211</v>
      </c>
      <c r="J9695" s="5" t="s">
        <v>184</v>
      </c>
      <c r="K9695" s="5" t="s">
        <v>185</v>
      </c>
      <c r="L9695" s="7" t="s">
        <v>164</v>
      </c>
      <c r="M9695" t="str">
        <f t="shared" si="455"/>
        <v>No</v>
      </c>
    </row>
    <row r="9696" spans="1:13" ht="15" thickBot="1" x14ac:dyDescent="0.4">
      <c r="A9696" s="5" t="s">
        <v>175</v>
      </c>
      <c r="B9696" s="5" t="s">
        <v>176</v>
      </c>
      <c r="C9696" s="5" t="s">
        <v>9897</v>
      </c>
      <c r="D9696" s="5">
        <f t="shared" si="454"/>
        <v>21135</v>
      </c>
      <c r="E9696" s="6">
        <v>41182</v>
      </c>
      <c r="F9696" s="6">
        <f t="shared" si="456"/>
        <v>41272</v>
      </c>
      <c r="G9696" s="6" t="str">
        <f>IF('BCT Template'!R9695&gt;F9696,"Yes","No")</f>
        <v>No</v>
      </c>
      <c r="H9696" s="5" t="s">
        <v>178</v>
      </c>
      <c r="I9696" s="5" t="s">
        <v>179</v>
      </c>
      <c r="J9696" s="5" t="s">
        <v>35</v>
      </c>
      <c r="K9696" s="5" t="s">
        <v>180</v>
      </c>
      <c r="L9696" s="7" t="s">
        <v>164</v>
      </c>
      <c r="M9696" t="str">
        <f t="shared" si="455"/>
        <v>Yes</v>
      </c>
    </row>
    <row r="9697" spans="1:13" ht="15" thickBot="1" x14ac:dyDescent="0.4">
      <c r="A9697" s="5" t="s">
        <v>175</v>
      </c>
      <c r="B9697" s="5" t="s">
        <v>176</v>
      </c>
      <c r="C9697" s="5" t="s">
        <v>9898</v>
      </c>
      <c r="D9697" s="5">
        <f t="shared" si="454"/>
        <v>81354</v>
      </c>
      <c r="E9697" s="6">
        <v>43281</v>
      </c>
      <c r="F9697" s="6">
        <f t="shared" si="456"/>
        <v>43371</v>
      </c>
      <c r="G9697" s="6" t="str">
        <f>IF('BCT Template'!R9696&gt;F9697,"Yes","No")</f>
        <v>No</v>
      </c>
      <c r="H9697" s="5" t="s">
        <v>182</v>
      </c>
      <c r="I9697" s="5" t="s">
        <v>183</v>
      </c>
      <c r="J9697" s="5" t="s">
        <v>184</v>
      </c>
      <c r="K9697" s="5" t="s">
        <v>185</v>
      </c>
      <c r="L9697" s="7" t="s">
        <v>164</v>
      </c>
      <c r="M9697" t="str">
        <f t="shared" si="455"/>
        <v>No</v>
      </c>
    </row>
    <row r="9698" spans="1:13" ht="15" thickBot="1" x14ac:dyDescent="0.4">
      <c r="A9698" s="5" t="s">
        <v>175</v>
      </c>
      <c r="B9698" s="5" t="s">
        <v>176</v>
      </c>
      <c r="C9698" s="5" t="s">
        <v>9899</v>
      </c>
      <c r="D9698" s="5">
        <f t="shared" si="454"/>
        <v>79061</v>
      </c>
      <c r="E9698" s="6">
        <v>43982</v>
      </c>
      <c r="F9698" s="6">
        <f t="shared" si="456"/>
        <v>44072</v>
      </c>
      <c r="G9698" s="6" t="str">
        <f>IF('BCT Template'!R9697&gt;F9698,"Yes","No")</f>
        <v>No</v>
      </c>
      <c r="H9698" s="5" t="s">
        <v>189</v>
      </c>
      <c r="I9698" s="5" t="s">
        <v>190</v>
      </c>
      <c r="J9698" s="5" t="s">
        <v>200</v>
      </c>
      <c r="K9698" s="5" t="s">
        <v>201</v>
      </c>
      <c r="L9698" s="7" t="s">
        <v>164</v>
      </c>
      <c r="M9698" t="str">
        <f t="shared" si="455"/>
        <v>Yes</v>
      </c>
    </row>
    <row r="9699" spans="1:13" ht="15" thickBot="1" x14ac:dyDescent="0.4">
      <c r="A9699" s="5" t="s">
        <v>175</v>
      </c>
      <c r="B9699" s="5" t="s">
        <v>176</v>
      </c>
      <c r="C9699" s="5" t="s">
        <v>9900</v>
      </c>
      <c r="D9699" s="5">
        <f t="shared" si="454"/>
        <v>81928</v>
      </c>
      <c r="E9699" s="6">
        <v>44255</v>
      </c>
      <c r="F9699" s="6">
        <f t="shared" si="456"/>
        <v>44345</v>
      </c>
      <c r="G9699" s="6" t="str">
        <f>IF('BCT Template'!R9698&gt;F9699,"Yes","No")</f>
        <v>No</v>
      </c>
      <c r="H9699" s="5" t="s">
        <v>182</v>
      </c>
      <c r="I9699" s="5" t="s">
        <v>183</v>
      </c>
      <c r="J9699" s="5" t="s">
        <v>184</v>
      </c>
      <c r="K9699" s="5" t="s">
        <v>185</v>
      </c>
      <c r="L9699" s="7" t="s">
        <v>164</v>
      </c>
      <c r="M9699" t="str">
        <f t="shared" si="455"/>
        <v>No</v>
      </c>
    </row>
    <row r="9700" spans="1:13" ht="15" thickBot="1" x14ac:dyDescent="0.4">
      <c r="A9700" s="5" t="s">
        <v>175</v>
      </c>
      <c r="B9700" s="5" t="s">
        <v>176</v>
      </c>
      <c r="C9700" s="5" t="s">
        <v>9901</v>
      </c>
      <c r="D9700" s="5">
        <f t="shared" si="454"/>
        <v>30718</v>
      </c>
      <c r="E9700" s="6">
        <v>44377</v>
      </c>
      <c r="F9700" s="6">
        <f t="shared" si="456"/>
        <v>44467</v>
      </c>
      <c r="G9700" s="6" t="str">
        <f>IF('BCT Template'!R9699&gt;F9700,"Yes","No")</f>
        <v>No</v>
      </c>
      <c r="H9700" s="5" t="s">
        <v>178</v>
      </c>
      <c r="I9700" s="5" t="s">
        <v>179</v>
      </c>
      <c r="J9700" s="5" t="s">
        <v>35</v>
      </c>
      <c r="K9700" s="5" t="s">
        <v>180</v>
      </c>
      <c r="L9700" s="7" t="s">
        <v>164</v>
      </c>
      <c r="M9700" t="str">
        <f t="shared" si="455"/>
        <v>Yes</v>
      </c>
    </row>
    <row r="9701" spans="1:13" ht="15" thickBot="1" x14ac:dyDescent="0.4">
      <c r="A9701" s="5" t="s">
        <v>175</v>
      </c>
      <c r="B9701" s="5" t="s">
        <v>176</v>
      </c>
      <c r="C9701" s="5" t="s">
        <v>9902</v>
      </c>
      <c r="D9701" s="5">
        <f t="shared" si="454"/>
        <v>79841</v>
      </c>
      <c r="E9701" s="6">
        <v>42794</v>
      </c>
      <c r="F9701" s="6">
        <f t="shared" si="456"/>
        <v>42884</v>
      </c>
      <c r="G9701" s="6" t="str">
        <f>IF('BCT Template'!R9700&gt;F9701,"Yes","No")</f>
        <v>No</v>
      </c>
      <c r="H9701" s="5" t="s">
        <v>182</v>
      </c>
      <c r="I9701" s="5" t="s">
        <v>183</v>
      </c>
      <c r="J9701" s="5" t="s">
        <v>200</v>
      </c>
      <c r="K9701" s="5" t="s">
        <v>201</v>
      </c>
      <c r="L9701" s="7" t="s">
        <v>164</v>
      </c>
      <c r="M9701" t="str">
        <f t="shared" si="455"/>
        <v>Yes</v>
      </c>
    </row>
    <row r="9702" spans="1:13" ht="15" thickBot="1" x14ac:dyDescent="0.4">
      <c r="A9702" s="5" t="s">
        <v>175</v>
      </c>
      <c r="B9702" s="5" t="s">
        <v>176</v>
      </c>
      <c r="C9702" s="5" t="s">
        <v>9903</v>
      </c>
      <c r="D9702" s="5">
        <f t="shared" si="454"/>
        <v>31339</v>
      </c>
      <c r="E9702" s="6">
        <v>43982</v>
      </c>
      <c r="F9702" s="6">
        <f t="shared" si="456"/>
        <v>44072</v>
      </c>
      <c r="G9702" s="6" t="str">
        <f>IF('BCT Template'!R9701&gt;F9702,"Yes","No")</f>
        <v>No</v>
      </c>
      <c r="H9702" s="5" t="s">
        <v>178</v>
      </c>
      <c r="I9702" s="5" t="s">
        <v>179</v>
      </c>
      <c r="J9702" s="5" t="s">
        <v>35</v>
      </c>
      <c r="K9702" s="5" t="s">
        <v>180</v>
      </c>
      <c r="L9702" s="7" t="s">
        <v>164</v>
      </c>
      <c r="M9702" t="str">
        <f t="shared" si="455"/>
        <v>Yes</v>
      </c>
    </row>
    <row r="9703" spans="1:13" ht="15" thickBot="1" x14ac:dyDescent="0.4">
      <c r="A9703" s="5" t="s">
        <v>175</v>
      </c>
      <c r="B9703" s="5" t="s">
        <v>176</v>
      </c>
      <c r="C9703" s="5" t="s">
        <v>9904</v>
      </c>
      <c r="D9703" s="5">
        <f t="shared" si="454"/>
        <v>30244</v>
      </c>
      <c r="E9703" s="6">
        <v>44227</v>
      </c>
      <c r="F9703" s="6">
        <f t="shared" si="456"/>
        <v>44317</v>
      </c>
      <c r="G9703" s="6" t="str">
        <f>IF('BCT Template'!R9702&gt;F9703,"Yes","No")</f>
        <v>No</v>
      </c>
      <c r="H9703" s="5" t="s">
        <v>178</v>
      </c>
      <c r="I9703" s="5" t="s">
        <v>179</v>
      </c>
      <c r="J9703" s="5" t="s">
        <v>35</v>
      </c>
      <c r="K9703" s="5" t="s">
        <v>180</v>
      </c>
      <c r="L9703" s="7" t="s">
        <v>164</v>
      </c>
      <c r="M9703" t="str">
        <f t="shared" si="455"/>
        <v>Yes</v>
      </c>
    </row>
    <row r="9704" spans="1:13" ht="15" thickBot="1" x14ac:dyDescent="0.4">
      <c r="A9704" s="5" t="s">
        <v>175</v>
      </c>
      <c r="B9704" s="5" t="s">
        <v>176</v>
      </c>
      <c r="C9704" s="5" t="s">
        <v>9905</v>
      </c>
      <c r="D9704" s="5">
        <f t="shared" si="454"/>
        <v>81657</v>
      </c>
      <c r="E9704" s="6">
        <v>43348</v>
      </c>
      <c r="F9704" s="6">
        <f t="shared" si="456"/>
        <v>43438</v>
      </c>
      <c r="G9704" s="6" t="str">
        <f>IF('BCT Template'!R9703&gt;F9704,"Yes","No")</f>
        <v>No</v>
      </c>
      <c r="H9704" s="5" t="s">
        <v>182</v>
      </c>
      <c r="I9704" s="5" t="s">
        <v>183</v>
      </c>
      <c r="J9704" s="5" t="s">
        <v>184</v>
      </c>
      <c r="K9704" s="5" t="s">
        <v>185</v>
      </c>
      <c r="L9704" s="7" t="s">
        <v>164</v>
      </c>
      <c r="M9704" t="str">
        <f t="shared" si="455"/>
        <v>No</v>
      </c>
    </row>
    <row r="9705" spans="1:13" ht="15" thickBot="1" x14ac:dyDescent="0.4">
      <c r="A9705" s="5" t="s">
        <v>175</v>
      </c>
      <c r="B9705" s="5" t="s">
        <v>176</v>
      </c>
      <c r="C9705" s="5" t="s">
        <v>9906</v>
      </c>
      <c r="D9705" s="5">
        <f t="shared" si="454"/>
        <v>59081</v>
      </c>
      <c r="E9705" s="6">
        <v>43982</v>
      </c>
      <c r="F9705" s="6">
        <f t="shared" si="456"/>
        <v>44072</v>
      </c>
      <c r="G9705" s="6" t="str">
        <f>IF('BCT Template'!R9704&gt;F9705,"Yes","No")</f>
        <v>No</v>
      </c>
      <c r="H9705" s="5" t="s">
        <v>182</v>
      </c>
      <c r="I9705" s="5" t="s">
        <v>183</v>
      </c>
      <c r="J9705" s="5" t="s">
        <v>200</v>
      </c>
      <c r="K9705" s="5" t="s">
        <v>201</v>
      </c>
      <c r="L9705" s="7" t="s">
        <v>164</v>
      </c>
      <c r="M9705" t="str">
        <f t="shared" si="455"/>
        <v>Yes</v>
      </c>
    </row>
    <row r="9706" spans="1:13" ht="15" thickBot="1" x14ac:dyDescent="0.4">
      <c r="A9706" s="5" t="s">
        <v>175</v>
      </c>
      <c r="B9706" s="5" t="s">
        <v>176</v>
      </c>
      <c r="C9706" s="5" t="s">
        <v>9907</v>
      </c>
      <c r="D9706" s="5">
        <f t="shared" si="454"/>
        <v>31580</v>
      </c>
      <c r="E9706" s="6">
        <v>44012</v>
      </c>
      <c r="F9706" s="6">
        <f t="shared" si="456"/>
        <v>44102</v>
      </c>
      <c r="G9706" s="6" t="str">
        <f>IF('BCT Template'!R9705&gt;F9706,"Yes","No")</f>
        <v>No</v>
      </c>
      <c r="H9706" s="5" t="s">
        <v>178</v>
      </c>
      <c r="I9706" s="5" t="s">
        <v>179</v>
      </c>
      <c r="J9706" s="5" t="s">
        <v>35</v>
      </c>
      <c r="K9706" s="5" t="s">
        <v>180</v>
      </c>
      <c r="L9706" s="7" t="s">
        <v>164</v>
      </c>
      <c r="M9706" t="str">
        <f t="shared" si="455"/>
        <v>Yes</v>
      </c>
    </row>
    <row r="9707" spans="1:13" ht="15" thickBot="1" x14ac:dyDescent="0.4">
      <c r="A9707" s="5" t="s">
        <v>175</v>
      </c>
      <c r="B9707" s="5" t="s">
        <v>176</v>
      </c>
      <c r="C9707" s="5" t="s">
        <v>9908</v>
      </c>
      <c r="D9707" s="5">
        <f t="shared" si="454"/>
        <v>77782</v>
      </c>
      <c r="E9707" s="6">
        <v>41152</v>
      </c>
      <c r="F9707" s="6">
        <f t="shared" si="456"/>
        <v>41242</v>
      </c>
      <c r="G9707" s="6" t="str">
        <f>IF('BCT Template'!R9706&gt;F9707,"Yes","No")</f>
        <v>No</v>
      </c>
      <c r="H9707" s="5" t="s">
        <v>189</v>
      </c>
      <c r="I9707" s="5" t="s">
        <v>190</v>
      </c>
      <c r="J9707" s="5" t="s">
        <v>184</v>
      </c>
      <c r="K9707" s="5" t="s">
        <v>185</v>
      </c>
      <c r="L9707" s="7" t="s">
        <v>164</v>
      </c>
      <c r="M9707" t="str">
        <f t="shared" si="455"/>
        <v>No</v>
      </c>
    </row>
    <row r="9708" spans="1:13" ht="15" thickBot="1" x14ac:dyDescent="0.4">
      <c r="A9708" s="5" t="s">
        <v>175</v>
      </c>
      <c r="B9708" s="5" t="s">
        <v>176</v>
      </c>
      <c r="C9708" s="5" t="s">
        <v>9909</v>
      </c>
      <c r="D9708" s="5">
        <f t="shared" si="454"/>
        <v>20788</v>
      </c>
      <c r="E9708" s="6">
        <v>41973</v>
      </c>
      <c r="F9708" s="6">
        <f t="shared" si="456"/>
        <v>42063</v>
      </c>
      <c r="G9708" s="6" t="str">
        <f>IF('BCT Template'!R9707&gt;F9708,"Yes","No")</f>
        <v>No</v>
      </c>
      <c r="H9708" s="5" t="s">
        <v>197</v>
      </c>
      <c r="I9708" s="5" t="s">
        <v>198</v>
      </c>
      <c r="J9708" s="5" t="s">
        <v>184</v>
      </c>
      <c r="K9708" s="5" t="s">
        <v>185</v>
      </c>
      <c r="L9708" s="7" t="s">
        <v>164</v>
      </c>
      <c r="M9708" t="str">
        <f t="shared" si="455"/>
        <v>No</v>
      </c>
    </row>
    <row r="9709" spans="1:13" ht="15" thickBot="1" x14ac:dyDescent="0.4">
      <c r="A9709" s="5" t="s">
        <v>175</v>
      </c>
      <c r="B9709" s="5" t="s">
        <v>176</v>
      </c>
      <c r="C9709" s="5" t="s">
        <v>9910</v>
      </c>
      <c r="D9709" s="5">
        <f t="shared" si="454"/>
        <v>77609</v>
      </c>
      <c r="E9709" s="6">
        <v>44335</v>
      </c>
      <c r="F9709" s="6">
        <f t="shared" si="456"/>
        <v>44425</v>
      </c>
      <c r="G9709" s="6" t="str">
        <f>IF('BCT Template'!R9708&gt;F9709,"Yes","No")</f>
        <v>No</v>
      </c>
      <c r="H9709" s="5" t="s">
        <v>189</v>
      </c>
      <c r="I9709" s="5" t="s">
        <v>190</v>
      </c>
      <c r="J9709" s="5" t="s">
        <v>184</v>
      </c>
      <c r="K9709" s="5" t="s">
        <v>185</v>
      </c>
      <c r="L9709" s="7" t="s">
        <v>164</v>
      </c>
      <c r="M9709" t="str">
        <f t="shared" si="455"/>
        <v>No</v>
      </c>
    </row>
    <row r="9710" spans="1:13" ht="15" thickBot="1" x14ac:dyDescent="0.4">
      <c r="A9710" s="5" t="s">
        <v>175</v>
      </c>
      <c r="B9710" s="5" t="s">
        <v>176</v>
      </c>
      <c r="C9710" s="5" t="s">
        <v>9911</v>
      </c>
      <c r="D9710" s="5">
        <f t="shared" si="454"/>
        <v>21551</v>
      </c>
      <c r="E9710" s="6">
        <v>44347</v>
      </c>
      <c r="F9710" s="6">
        <f t="shared" si="456"/>
        <v>44437</v>
      </c>
      <c r="G9710" s="6" t="str">
        <f>IF('BCT Template'!R9709&gt;F9710,"Yes","No")</f>
        <v>No</v>
      </c>
      <c r="H9710" s="5" t="s">
        <v>178</v>
      </c>
      <c r="I9710" s="5" t="s">
        <v>179</v>
      </c>
      <c r="J9710" s="5" t="s">
        <v>35</v>
      </c>
      <c r="K9710" s="5" t="s">
        <v>180</v>
      </c>
      <c r="L9710" s="7" t="s">
        <v>164</v>
      </c>
      <c r="M9710" t="str">
        <f t="shared" si="455"/>
        <v>Yes</v>
      </c>
    </row>
    <row r="9711" spans="1:13" ht="15" thickBot="1" x14ac:dyDescent="0.4">
      <c r="A9711" s="5" t="s">
        <v>175</v>
      </c>
      <c r="B9711" s="5" t="s">
        <v>176</v>
      </c>
      <c r="C9711" s="5" t="s">
        <v>9912</v>
      </c>
      <c r="D9711" s="5">
        <f t="shared" si="454"/>
        <v>58588</v>
      </c>
      <c r="E9711" s="6">
        <v>43677</v>
      </c>
      <c r="F9711" s="6">
        <f t="shared" si="456"/>
        <v>43767</v>
      </c>
      <c r="G9711" s="6" t="str">
        <f>IF('BCT Template'!R9710&gt;F9711,"Yes","No")</f>
        <v>No</v>
      </c>
      <c r="H9711" s="5" t="s">
        <v>182</v>
      </c>
      <c r="I9711" s="5" t="s">
        <v>183</v>
      </c>
      <c r="J9711" s="5" t="s">
        <v>184</v>
      </c>
      <c r="K9711" s="5" t="s">
        <v>185</v>
      </c>
      <c r="L9711" s="7" t="s">
        <v>164</v>
      </c>
      <c r="M9711" t="str">
        <f t="shared" si="455"/>
        <v>No</v>
      </c>
    </row>
    <row r="9712" spans="1:13" ht="15" thickBot="1" x14ac:dyDescent="0.4">
      <c r="A9712" s="5" t="s">
        <v>175</v>
      </c>
      <c r="B9712" s="5" t="s">
        <v>176</v>
      </c>
      <c r="C9712" s="5" t="s">
        <v>9913</v>
      </c>
      <c r="D9712" s="5">
        <f t="shared" si="454"/>
        <v>57471</v>
      </c>
      <c r="E9712" s="6">
        <v>44094</v>
      </c>
      <c r="F9712" s="6">
        <f t="shared" si="456"/>
        <v>44184</v>
      </c>
      <c r="G9712" s="6" t="str">
        <f>IF('BCT Template'!R9711&gt;F9712,"Yes","No")</f>
        <v>No</v>
      </c>
      <c r="H9712" s="5" t="s">
        <v>189</v>
      </c>
      <c r="I9712" s="5" t="s">
        <v>190</v>
      </c>
      <c r="J9712" s="5" t="s">
        <v>200</v>
      </c>
      <c r="K9712" s="5" t="s">
        <v>201</v>
      </c>
      <c r="L9712" s="7" t="s">
        <v>164</v>
      </c>
      <c r="M9712" t="str">
        <f t="shared" si="455"/>
        <v>Yes</v>
      </c>
    </row>
    <row r="9713" spans="1:13" ht="15" thickBot="1" x14ac:dyDescent="0.4">
      <c r="A9713" s="5" t="s">
        <v>175</v>
      </c>
      <c r="B9713" s="5" t="s">
        <v>176</v>
      </c>
      <c r="C9713" s="5" t="s">
        <v>9914</v>
      </c>
      <c r="D9713" s="5">
        <f t="shared" si="454"/>
        <v>59106</v>
      </c>
      <c r="E9713" s="6">
        <v>43891</v>
      </c>
      <c r="F9713" s="6">
        <f t="shared" si="456"/>
        <v>43981</v>
      </c>
      <c r="G9713" s="6" t="str">
        <f>IF('BCT Template'!R9712&gt;F9713,"Yes","No")</f>
        <v>No</v>
      </c>
      <c r="H9713" s="5" t="s">
        <v>182</v>
      </c>
      <c r="I9713" s="5" t="s">
        <v>183</v>
      </c>
      <c r="J9713" s="5" t="s">
        <v>184</v>
      </c>
      <c r="K9713" s="5" t="s">
        <v>185</v>
      </c>
      <c r="L9713" s="7" t="s">
        <v>164</v>
      </c>
      <c r="M9713" t="str">
        <f t="shared" si="455"/>
        <v>No</v>
      </c>
    </row>
    <row r="9714" spans="1:13" ht="15" thickBot="1" x14ac:dyDescent="0.4">
      <c r="A9714" s="5" t="s">
        <v>175</v>
      </c>
      <c r="B9714" s="5" t="s">
        <v>176</v>
      </c>
      <c r="C9714" s="5" t="s">
        <v>9915</v>
      </c>
      <c r="D9714" s="5">
        <f t="shared" si="454"/>
        <v>22191</v>
      </c>
      <c r="E9714" s="6">
        <v>44681</v>
      </c>
      <c r="F9714" s="6">
        <f t="shared" si="456"/>
        <v>44771</v>
      </c>
      <c r="G9714" s="6" t="str">
        <f>IF('BCT Template'!R9713&gt;F9714,"Yes","No")</f>
        <v>No</v>
      </c>
      <c r="H9714" s="5" t="s">
        <v>178</v>
      </c>
      <c r="I9714" s="5" t="s">
        <v>179</v>
      </c>
      <c r="J9714" s="5" t="s">
        <v>35</v>
      </c>
      <c r="K9714" s="5" t="s">
        <v>180</v>
      </c>
      <c r="L9714" s="7" t="s">
        <v>164</v>
      </c>
      <c r="M9714" t="str">
        <f t="shared" si="455"/>
        <v>Yes</v>
      </c>
    </row>
    <row r="9715" spans="1:13" ht="15" thickBot="1" x14ac:dyDescent="0.4">
      <c r="A9715" s="5" t="s">
        <v>175</v>
      </c>
      <c r="B9715" s="5" t="s">
        <v>176</v>
      </c>
      <c r="C9715" s="5" t="s">
        <v>9916</v>
      </c>
      <c r="D9715" s="5">
        <f t="shared" si="454"/>
        <v>82551</v>
      </c>
      <c r="E9715" s="6">
        <v>43986</v>
      </c>
      <c r="F9715" s="6">
        <f t="shared" si="456"/>
        <v>44076</v>
      </c>
      <c r="G9715" s="6" t="str">
        <f>IF('BCT Template'!R9714&gt;F9715,"Yes","No")</f>
        <v>No</v>
      </c>
      <c r="H9715" s="5" t="s">
        <v>210</v>
      </c>
      <c r="I9715" s="5" t="s">
        <v>211</v>
      </c>
      <c r="J9715" s="5" t="s">
        <v>184</v>
      </c>
      <c r="K9715" s="5" t="s">
        <v>185</v>
      </c>
      <c r="L9715" s="7" t="s">
        <v>164</v>
      </c>
      <c r="M9715" t="str">
        <f t="shared" si="455"/>
        <v>No</v>
      </c>
    </row>
    <row r="9716" spans="1:13" ht="15" thickBot="1" x14ac:dyDescent="0.4">
      <c r="A9716" s="5" t="s">
        <v>175</v>
      </c>
      <c r="B9716" s="5" t="s">
        <v>176</v>
      </c>
      <c r="C9716" s="5" t="s">
        <v>9917</v>
      </c>
      <c r="D9716" s="5">
        <f t="shared" si="454"/>
        <v>25161</v>
      </c>
      <c r="E9716" s="6">
        <v>41632</v>
      </c>
      <c r="F9716" s="6">
        <f t="shared" si="456"/>
        <v>41722</v>
      </c>
      <c r="G9716" s="6" t="str">
        <f>IF('BCT Template'!R9715&gt;F9716,"Yes","No")</f>
        <v>No</v>
      </c>
      <c r="H9716" s="5" t="s">
        <v>240</v>
      </c>
      <c r="I9716" s="5" t="s">
        <v>241</v>
      </c>
      <c r="J9716" s="5" t="s">
        <v>35</v>
      </c>
      <c r="K9716" s="5" t="s">
        <v>180</v>
      </c>
      <c r="L9716" s="7" t="s">
        <v>164</v>
      </c>
      <c r="M9716" t="str">
        <f t="shared" si="455"/>
        <v>Yes</v>
      </c>
    </row>
    <row r="9717" spans="1:13" ht="15" thickBot="1" x14ac:dyDescent="0.4">
      <c r="A9717" s="5" t="s">
        <v>175</v>
      </c>
      <c r="B9717" s="5" t="s">
        <v>176</v>
      </c>
      <c r="C9717" s="5" t="s">
        <v>9918</v>
      </c>
      <c r="D9717" s="5">
        <f t="shared" si="454"/>
        <v>57750</v>
      </c>
      <c r="E9717" s="6">
        <v>43830</v>
      </c>
      <c r="F9717" s="6">
        <f t="shared" si="456"/>
        <v>43920</v>
      </c>
      <c r="G9717" s="6" t="str">
        <f>IF('BCT Template'!R9716&gt;F9717,"Yes","No")</f>
        <v>No</v>
      </c>
      <c r="H9717" s="5" t="s">
        <v>189</v>
      </c>
      <c r="I9717" s="5" t="s">
        <v>190</v>
      </c>
      <c r="J9717" s="5" t="s">
        <v>200</v>
      </c>
      <c r="K9717" s="5" t="s">
        <v>201</v>
      </c>
      <c r="L9717" s="7" t="s">
        <v>164</v>
      </c>
      <c r="M9717" t="str">
        <f t="shared" si="455"/>
        <v>Yes</v>
      </c>
    </row>
    <row r="9718" spans="1:13" ht="15" thickBot="1" x14ac:dyDescent="0.4">
      <c r="A9718" s="5" t="s">
        <v>175</v>
      </c>
      <c r="B9718" s="5" t="s">
        <v>176</v>
      </c>
      <c r="C9718" s="5" t="s">
        <v>9919</v>
      </c>
      <c r="D9718" s="5">
        <f t="shared" si="454"/>
        <v>58856</v>
      </c>
      <c r="E9718" s="6">
        <v>44026</v>
      </c>
      <c r="F9718" s="6">
        <f t="shared" si="456"/>
        <v>44116</v>
      </c>
      <c r="G9718" s="6" t="str">
        <f>IF('BCT Template'!R9717&gt;F9718,"Yes","No")</f>
        <v>No</v>
      </c>
      <c r="H9718" s="5" t="s">
        <v>182</v>
      </c>
      <c r="I9718" s="5" t="s">
        <v>183</v>
      </c>
      <c r="J9718" s="5" t="s">
        <v>184</v>
      </c>
      <c r="K9718" s="5" t="s">
        <v>185</v>
      </c>
      <c r="L9718" s="7" t="s">
        <v>164</v>
      </c>
      <c r="M9718" t="str">
        <f t="shared" si="455"/>
        <v>No</v>
      </c>
    </row>
    <row r="9719" spans="1:13" ht="15" thickBot="1" x14ac:dyDescent="0.4">
      <c r="A9719" s="5" t="s">
        <v>175</v>
      </c>
      <c r="B9719" s="5" t="s">
        <v>176</v>
      </c>
      <c r="C9719" s="5" t="s">
        <v>9920</v>
      </c>
      <c r="D9719" s="5">
        <f t="shared" si="454"/>
        <v>18344</v>
      </c>
      <c r="E9719" s="6">
        <v>43585</v>
      </c>
      <c r="F9719" s="6">
        <f t="shared" si="456"/>
        <v>43675</v>
      </c>
      <c r="G9719" s="6" t="str">
        <f>IF('BCT Template'!R9718&gt;F9719,"Yes","No")</f>
        <v>No</v>
      </c>
      <c r="H9719" s="5" t="s">
        <v>234</v>
      </c>
      <c r="I9719" s="5" t="s">
        <v>235</v>
      </c>
      <c r="J9719" s="5" t="s">
        <v>184</v>
      </c>
      <c r="K9719" s="5" t="s">
        <v>185</v>
      </c>
      <c r="L9719" s="7" t="s">
        <v>164</v>
      </c>
      <c r="M9719" t="str">
        <f t="shared" si="455"/>
        <v>No</v>
      </c>
    </row>
    <row r="9720" spans="1:13" ht="15" thickBot="1" x14ac:dyDescent="0.4">
      <c r="A9720" s="5" t="s">
        <v>175</v>
      </c>
      <c r="B9720" s="5" t="s">
        <v>176</v>
      </c>
      <c r="C9720" s="5" t="s">
        <v>9921</v>
      </c>
      <c r="D9720" s="5">
        <f t="shared" si="454"/>
        <v>79125</v>
      </c>
      <c r="E9720" s="6">
        <v>42886</v>
      </c>
      <c r="F9720" s="6">
        <f t="shared" si="456"/>
        <v>42976</v>
      </c>
      <c r="G9720" s="6" t="str">
        <f>IF('BCT Template'!R9719&gt;F9720,"Yes","No")</f>
        <v>No</v>
      </c>
      <c r="H9720" s="5" t="s">
        <v>189</v>
      </c>
      <c r="I9720" s="5" t="s">
        <v>190</v>
      </c>
      <c r="J9720" s="5" t="s">
        <v>200</v>
      </c>
      <c r="K9720" s="5" t="s">
        <v>201</v>
      </c>
      <c r="L9720" s="7" t="s">
        <v>164</v>
      </c>
      <c r="M9720" t="str">
        <f t="shared" si="455"/>
        <v>Yes</v>
      </c>
    </row>
    <row r="9721" spans="1:13" ht="15" thickBot="1" x14ac:dyDescent="0.4">
      <c r="A9721" s="5" t="s">
        <v>175</v>
      </c>
      <c r="B9721" s="5" t="s">
        <v>176</v>
      </c>
      <c r="C9721" s="5" t="s">
        <v>9922</v>
      </c>
      <c r="D9721" s="5">
        <f t="shared" si="454"/>
        <v>84986</v>
      </c>
      <c r="E9721" s="6">
        <v>43008</v>
      </c>
      <c r="F9721" s="6">
        <f t="shared" si="456"/>
        <v>43098</v>
      </c>
      <c r="G9721" s="6" t="str">
        <f>IF('BCT Template'!R9720&gt;F9721,"Yes","No")</f>
        <v>No</v>
      </c>
      <c r="H9721" s="5" t="s">
        <v>210</v>
      </c>
      <c r="I9721" s="5" t="s">
        <v>211</v>
      </c>
      <c r="J9721" s="5" t="s">
        <v>184</v>
      </c>
      <c r="K9721" s="5" t="s">
        <v>185</v>
      </c>
      <c r="L9721" s="7" t="s">
        <v>164</v>
      </c>
      <c r="M9721" t="str">
        <f t="shared" si="455"/>
        <v>No</v>
      </c>
    </row>
    <row r="9722" spans="1:13" ht="15" thickBot="1" x14ac:dyDescent="0.4">
      <c r="A9722" s="5" t="s">
        <v>175</v>
      </c>
      <c r="B9722" s="5" t="s">
        <v>176</v>
      </c>
      <c r="C9722" s="5" t="s">
        <v>9923</v>
      </c>
      <c r="D9722" s="5">
        <f t="shared" si="454"/>
        <v>21936</v>
      </c>
      <c r="E9722" s="6">
        <v>44043</v>
      </c>
      <c r="F9722" s="6">
        <f t="shared" si="456"/>
        <v>44133</v>
      </c>
      <c r="G9722" s="6" t="str">
        <f>IF('BCT Template'!R9721&gt;F9722,"Yes","No")</f>
        <v>No</v>
      </c>
      <c r="H9722" s="5" t="s">
        <v>178</v>
      </c>
      <c r="I9722" s="5" t="s">
        <v>179</v>
      </c>
      <c r="J9722" s="5" t="s">
        <v>35</v>
      </c>
      <c r="K9722" s="5" t="s">
        <v>180</v>
      </c>
      <c r="L9722" s="7" t="s">
        <v>164</v>
      </c>
      <c r="M9722" t="str">
        <f t="shared" si="455"/>
        <v>Yes</v>
      </c>
    </row>
    <row r="9723" spans="1:13" ht="15" thickBot="1" x14ac:dyDescent="0.4">
      <c r="A9723" s="5" t="s">
        <v>175</v>
      </c>
      <c r="B9723" s="5" t="s">
        <v>176</v>
      </c>
      <c r="C9723" s="5" t="s">
        <v>9924</v>
      </c>
      <c r="D9723" s="5">
        <f t="shared" si="454"/>
        <v>79781</v>
      </c>
      <c r="E9723" s="6">
        <v>43982</v>
      </c>
      <c r="F9723" s="6">
        <f t="shared" si="456"/>
        <v>44072</v>
      </c>
      <c r="G9723" s="6" t="str">
        <f>IF('BCT Template'!R9722&gt;F9723,"Yes","No")</f>
        <v>No</v>
      </c>
      <c r="H9723" s="5" t="s">
        <v>182</v>
      </c>
      <c r="I9723" s="5" t="s">
        <v>183</v>
      </c>
      <c r="J9723" s="5" t="s">
        <v>184</v>
      </c>
      <c r="K9723" s="5" t="s">
        <v>185</v>
      </c>
      <c r="L9723" s="7" t="s">
        <v>164</v>
      </c>
      <c r="M9723" t="str">
        <f t="shared" si="455"/>
        <v>No</v>
      </c>
    </row>
    <row r="9724" spans="1:13" ht="15" thickBot="1" x14ac:dyDescent="0.4">
      <c r="A9724" s="5" t="s">
        <v>175</v>
      </c>
      <c r="B9724" s="5" t="s">
        <v>176</v>
      </c>
      <c r="C9724" s="5" t="s">
        <v>9925</v>
      </c>
      <c r="D9724" s="5">
        <f t="shared" si="454"/>
        <v>58780</v>
      </c>
      <c r="E9724" s="6">
        <v>44088</v>
      </c>
      <c r="F9724" s="6">
        <f t="shared" si="456"/>
        <v>44178</v>
      </c>
      <c r="G9724" s="6" t="str">
        <f>IF('BCT Template'!R9723&gt;F9724,"Yes","No")</f>
        <v>No</v>
      </c>
      <c r="H9724" s="5" t="s">
        <v>182</v>
      </c>
      <c r="I9724" s="5" t="s">
        <v>183</v>
      </c>
      <c r="J9724" s="5" t="s">
        <v>184</v>
      </c>
      <c r="K9724" s="5" t="s">
        <v>185</v>
      </c>
      <c r="L9724" s="7" t="s">
        <v>164</v>
      </c>
      <c r="M9724" t="str">
        <f t="shared" si="455"/>
        <v>No</v>
      </c>
    </row>
    <row r="9725" spans="1:13" ht="15" thickBot="1" x14ac:dyDescent="0.4">
      <c r="A9725" s="5" t="s">
        <v>175</v>
      </c>
      <c r="B9725" s="5" t="s">
        <v>176</v>
      </c>
      <c r="C9725" s="5" t="s">
        <v>9926</v>
      </c>
      <c r="D9725" s="5">
        <f t="shared" si="454"/>
        <v>79444</v>
      </c>
      <c r="E9725" s="6">
        <v>44101</v>
      </c>
      <c r="F9725" s="6">
        <f t="shared" si="456"/>
        <v>44191</v>
      </c>
      <c r="G9725" s="6" t="str">
        <f>IF('BCT Template'!R9724&gt;F9725,"Yes","No")</f>
        <v>No</v>
      </c>
      <c r="H9725" s="5" t="s">
        <v>189</v>
      </c>
      <c r="I9725" s="5" t="s">
        <v>190</v>
      </c>
      <c r="J9725" s="5" t="s">
        <v>200</v>
      </c>
      <c r="K9725" s="5" t="s">
        <v>201</v>
      </c>
      <c r="L9725" s="7" t="s">
        <v>164</v>
      </c>
      <c r="M9725" t="str">
        <f t="shared" si="455"/>
        <v>Yes</v>
      </c>
    </row>
    <row r="9726" spans="1:13" ht="15" thickBot="1" x14ac:dyDescent="0.4">
      <c r="A9726" s="5" t="s">
        <v>175</v>
      </c>
      <c r="B9726" s="5" t="s">
        <v>176</v>
      </c>
      <c r="C9726" s="5" t="s">
        <v>9927</v>
      </c>
      <c r="D9726" s="5">
        <f t="shared" si="454"/>
        <v>78128</v>
      </c>
      <c r="E9726" s="6">
        <v>43350</v>
      </c>
      <c r="F9726" s="6">
        <f t="shared" si="456"/>
        <v>43440</v>
      </c>
      <c r="G9726" s="6" t="str">
        <f>IF('BCT Template'!R9725&gt;F9726,"Yes","No")</f>
        <v>No</v>
      </c>
      <c r="H9726" s="5" t="s">
        <v>189</v>
      </c>
      <c r="I9726" s="5" t="s">
        <v>190</v>
      </c>
      <c r="J9726" s="5" t="s">
        <v>200</v>
      </c>
      <c r="K9726" s="5" t="s">
        <v>201</v>
      </c>
      <c r="L9726" s="7" t="s">
        <v>164</v>
      </c>
      <c r="M9726" t="str">
        <f t="shared" si="455"/>
        <v>Yes</v>
      </c>
    </row>
    <row r="9727" spans="1:13" ht="15" thickBot="1" x14ac:dyDescent="0.4">
      <c r="A9727" s="5" t="s">
        <v>175</v>
      </c>
      <c r="B9727" s="5" t="s">
        <v>176</v>
      </c>
      <c r="C9727" s="5" t="s">
        <v>9928</v>
      </c>
      <c r="D9727" s="5">
        <f t="shared" si="454"/>
        <v>59800</v>
      </c>
      <c r="E9727" s="6">
        <v>43465</v>
      </c>
      <c r="F9727" s="6">
        <f t="shared" si="456"/>
        <v>43555</v>
      </c>
      <c r="G9727" s="6" t="str">
        <f>IF('BCT Template'!R9726&gt;F9727,"Yes","No")</f>
        <v>No</v>
      </c>
      <c r="H9727" s="5" t="s">
        <v>182</v>
      </c>
      <c r="I9727" s="5" t="s">
        <v>183</v>
      </c>
      <c r="J9727" s="5" t="s">
        <v>184</v>
      </c>
      <c r="K9727" s="5" t="s">
        <v>185</v>
      </c>
      <c r="L9727" s="7" t="s">
        <v>164</v>
      </c>
      <c r="M9727" t="str">
        <f t="shared" si="455"/>
        <v>No</v>
      </c>
    </row>
    <row r="9728" spans="1:13" ht="15" thickBot="1" x14ac:dyDescent="0.4">
      <c r="A9728" s="5" t="s">
        <v>175</v>
      </c>
      <c r="B9728" s="5" t="s">
        <v>176</v>
      </c>
      <c r="C9728" s="5" t="s">
        <v>9929</v>
      </c>
      <c r="D9728" s="5">
        <f t="shared" si="454"/>
        <v>57010</v>
      </c>
      <c r="E9728" s="6">
        <v>44469</v>
      </c>
      <c r="F9728" s="6">
        <f t="shared" si="456"/>
        <v>44559</v>
      </c>
      <c r="G9728" s="6" t="str">
        <f>IF('BCT Template'!R9727&gt;F9728,"Yes","No")</f>
        <v>No</v>
      </c>
      <c r="H9728" s="5" t="s">
        <v>189</v>
      </c>
      <c r="I9728" s="5" t="s">
        <v>190</v>
      </c>
      <c r="J9728" s="5" t="s">
        <v>184</v>
      </c>
      <c r="K9728" s="5" t="s">
        <v>185</v>
      </c>
      <c r="L9728" s="7" t="s">
        <v>164</v>
      </c>
      <c r="M9728" t="str">
        <f t="shared" si="455"/>
        <v>No</v>
      </c>
    </row>
    <row r="9729" spans="1:13" ht="15" thickBot="1" x14ac:dyDescent="0.4">
      <c r="A9729" s="5" t="s">
        <v>175</v>
      </c>
      <c r="B9729" s="5" t="s">
        <v>176</v>
      </c>
      <c r="C9729" s="5" t="s">
        <v>9930</v>
      </c>
      <c r="D9729" s="5">
        <f t="shared" si="454"/>
        <v>81510</v>
      </c>
      <c r="E9729" s="6">
        <v>43830</v>
      </c>
      <c r="F9729" s="6">
        <f t="shared" si="456"/>
        <v>43920</v>
      </c>
      <c r="G9729" s="6" t="str">
        <f>IF('BCT Template'!R9728&gt;F9729,"Yes","No")</f>
        <v>No</v>
      </c>
      <c r="H9729" s="5" t="s">
        <v>182</v>
      </c>
      <c r="I9729" s="5" t="s">
        <v>183</v>
      </c>
      <c r="J9729" s="5" t="s">
        <v>184</v>
      </c>
      <c r="K9729" s="5" t="s">
        <v>185</v>
      </c>
      <c r="L9729" s="7" t="s">
        <v>164</v>
      </c>
      <c r="M9729" t="str">
        <f t="shared" si="455"/>
        <v>No</v>
      </c>
    </row>
    <row r="9730" spans="1:13" ht="15" thickBot="1" x14ac:dyDescent="0.4">
      <c r="A9730" s="5" t="s">
        <v>175</v>
      </c>
      <c r="B9730" s="5" t="s">
        <v>176</v>
      </c>
      <c r="C9730" s="5" t="s">
        <v>9931</v>
      </c>
      <c r="D9730" s="5">
        <f t="shared" si="454"/>
        <v>79340</v>
      </c>
      <c r="E9730" s="6">
        <v>44469</v>
      </c>
      <c r="F9730" s="6">
        <f t="shared" si="456"/>
        <v>44559</v>
      </c>
      <c r="G9730" s="6" t="str">
        <f>IF('BCT Template'!R9729&gt;F9730,"Yes","No")</f>
        <v>No</v>
      </c>
      <c r="H9730" s="5" t="s">
        <v>189</v>
      </c>
      <c r="I9730" s="5" t="s">
        <v>190</v>
      </c>
      <c r="J9730" s="5" t="s">
        <v>200</v>
      </c>
      <c r="K9730" s="5" t="s">
        <v>201</v>
      </c>
      <c r="L9730" s="7" t="s">
        <v>164</v>
      </c>
      <c r="M9730" t="str">
        <f t="shared" si="455"/>
        <v>Yes</v>
      </c>
    </row>
    <row r="9731" spans="1:13" ht="15" thickBot="1" x14ac:dyDescent="0.4">
      <c r="A9731" s="5" t="s">
        <v>175</v>
      </c>
      <c r="B9731" s="5" t="s">
        <v>176</v>
      </c>
      <c r="C9731" s="5" t="s">
        <v>9932</v>
      </c>
      <c r="D9731" s="5">
        <f t="shared" ref="D9731:D9794" si="457">C9731*1</f>
        <v>22393</v>
      </c>
      <c r="E9731" s="6">
        <v>44742</v>
      </c>
      <c r="F9731" s="6">
        <f t="shared" si="456"/>
        <v>44832</v>
      </c>
      <c r="G9731" s="6" t="str">
        <f>IF('BCT Template'!R9730&gt;F9731,"Yes","No")</f>
        <v>No</v>
      </c>
      <c r="H9731" s="5" t="s">
        <v>178</v>
      </c>
      <c r="I9731" s="5" t="s">
        <v>179</v>
      </c>
      <c r="J9731" s="5" t="s">
        <v>35</v>
      </c>
      <c r="K9731" s="5" t="s">
        <v>180</v>
      </c>
      <c r="L9731" s="7" t="s">
        <v>164</v>
      </c>
      <c r="M9731" t="str">
        <f t="shared" ref="M9731:M9794" si="458">IF(J9731=" ","Yes",IF(J9731="3","Yes","No"))</f>
        <v>Yes</v>
      </c>
    </row>
    <row r="9732" spans="1:13" ht="15" thickBot="1" x14ac:dyDescent="0.4">
      <c r="A9732" s="5" t="s">
        <v>175</v>
      </c>
      <c r="B9732" s="5" t="s">
        <v>176</v>
      </c>
      <c r="C9732" s="5" t="s">
        <v>9933</v>
      </c>
      <c r="D9732" s="5">
        <f t="shared" si="457"/>
        <v>25060</v>
      </c>
      <c r="E9732" s="6">
        <v>44231</v>
      </c>
      <c r="F9732" s="6">
        <f t="shared" si="456"/>
        <v>44321</v>
      </c>
      <c r="G9732" s="6" t="str">
        <f>IF('BCT Template'!R9731&gt;F9732,"Yes","No")</f>
        <v>No</v>
      </c>
      <c r="H9732" s="5" t="s">
        <v>240</v>
      </c>
      <c r="I9732" s="5" t="s">
        <v>241</v>
      </c>
      <c r="J9732" s="5" t="s">
        <v>200</v>
      </c>
      <c r="K9732" s="5" t="s">
        <v>201</v>
      </c>
      <c r="L9732" s="7" t="s">
        <v>164</v>
      </c>
      <c r="M9732" t="str">
        <f t="shared" si="458"/>
        <v>Yes</v>
      </c>
    </row>
    <row r="9733" spans="1:13" ht="15" thickBot="1" x14ac:dyDescent="0.4">
      <c r="A9733" s="5" t="s">
        <v>175</v>
      </c>
      <c r="B9733" s="5" t="s">
        <v>176</v>
      </c>
      <c r="C9733" s="5" t="s">
        <v>9934</v>
      </c>
      <c r="D9733" s="5">
        <f t="shared" si="457"/>
        <v>29613</v>
      </c>
      <c r="E9733" s="6">
        <v>42247</v>
      </c>
      <c r="F9733" s="6">
        <f t="shared" si="456"/>
        <v>42337</v>
      </c>
      <c r="G9733" s="6" t="str">
        <f>IF('BCT Template'!R9732&gt;F9733,"Yes","No")</f>
        <v>No</v>
      </c>
      <c r="H9733" s="5" t="s">
        <v>178</v>
      </c>
      <c r="I9733" s="5" t="s">
        <v>179</v>
      </c>
      <c r="J9733" s="5" t="s">
        <v>35</v>
      </c>
      <c r="K9733" s="5" t="s">
        <v>180</v>
      </c>
      <c r="L9733" s="7" t="s">
        <v>164</v>
      </c>
      <c r="M9733" t="str">
        <f t="shared" si="458"/>
        <v>Yes</v>
      </c>
    </row>
    <row r="9734" spans="1:13" ht="15" thickBot="1" x14ac:dyDescent="0.4">
      <c r="A9734" s="5" t="s">
        <v>175</v>
      </c>
      <c r="B9734" s="5" t="s">
        <v>176</v>
      </c>
      <c r="C9734" s="5" t="s">
        <v>9935</v>
      </c>
      <c r="D9734" s="5">
        <f t="shared" si="457"/>
        <v>77660</v>
      </c>
      <c r="E9734" s="6">
        <v>43677</v>
      </c>
      <c r="F9734" s="6">
        <f t="shared" si="456"/>
        <v>43767</v>
      </c>
      <c r="G9734" s="6" t="str">
        <f>IF('BCT Template'!R9733&gt;F9734,"Yes","No")</f>
        <v>No</v>
      </c>
      <c r="H9734" s="5" t="s">
        <v>189</v>
      </c>
      <c r="I9734" s="5" t="s">
        <v>190</v>
      </c>
      <c r="J9734" s="5" t="s">
        <v>184</v>
      </c>
      <c r="K9734" s="5" t="s">
        <v>185</v>
      </c>
      <c r="L9734" s="7" t="s">
        <v>164</v>
      </c>
      <c r="M9734" t="str">
        <f t="shared" si="458"/>
        <v>No</v>
      </c>
    </row>
    <row r="9735" spans="1:13" ht="15" thickBot="1" x14ac:dyDescent="0.4">
      <c r="A9735" s="5" t="s">
        <v>175</v>
      </c>
      <c r="B9735" s="5" t="s">
        <v>176</v>
      </c>
      <c r="C9735" s="5" t="s">
        <v>9936</v>
      </c>
      <c r="D9735" s="5">
        <f t="shared" si="457"/>
        <v>82901</v>
      </c>
      <c r="E9735" s="6">
        <v>44377</v>
      </c>
      <c r="F9735" s="6">
        <f t="shared" si="456"/>
        <v>44467</v>
      </c>
      <c r="G9735" s="6" t="str">
        <f>IF('BCT Template'!R9734&gt;F9735,"Yes","No")</f>
        <v>No</v>
      </c>
      <c r="H9735" s="5" t="s">
        <v>210</v>
      </c>
      <c r="I9735" s="5" t="s">
        <v>211</v>
      </c>
      <c r="J9735" s="5" t="s">
        <v>184</v>
      </c>
      <c r="K9735" s="5" t="s">
        <v>185</v>
      </c>
      <c r="L9735" s="7" t="s">
        <v>164</v>
      </c>
      <c r="M9735" t="str">
        <f t="shared" si="458"/>
        <v>No</v>
      </c>
    </row>
    <row r="9736" spans="1:13" ht="15" thickBot="1" x14ac:dyDescent="0.4">
      <c r="A9736" s="5" t="s">
        <v>175</v>
      </c>
      <c r="B9736" s="5" t="s">
        <v>176</v>
      </c>
      <c r="C9736" s="5" t="s">
        <v>9937</v>
      </c>
      <c r="D9736" s="5">
        <f t="shared" si="457"/>
        <v>79330</v>
      </c>
      <c r="E9736" s="6">
        <v>43728</v>
      </c>
      <c r="F9736" s="6">
        <f t="shared" si="456"/>
        <v>43818</v>
      </c>
      <c r="G9736" s="6" t="str">
        <f>IF('BCT Template'!R9735&gt;F9736,"Yes","No")</f>
        <v>No</v>
      </c>
      <c r="H9736" s="5" t="s">
        <v>189</v>
      </c>
      <c r="I9736" s="5" t="s">
        <v>190</v>
      </c>
      <c r="J9736" s="5" t="s">
        <v>200</v>
      </c>
      <c r="K9736" s="5" t="s">
        <v>201</v>
      </c>
      <c r="L9736" s="7" t="s">
        <v>164</v>
      </c>
      <c r="M9736" t="str">
        <f t="shared" si="458"/>
        <v>Yes</v>
      </c>
    </row>
    <row r="9737" spans="1:13" ht="15" thickBot="1" x14ac:dyDescent="0.4">
      <c r="A9737" s="5" t="s">
        <v>175</v>
      </c>
      <c r="B9737" s="5" t="s">
        <v>176</v>
      </c>
      <c r="C9737" s="5" t="s">
        <v>9938</v>
      </c>
      <c r="D9737" s="5">
        <f t="shared" si="457"/>
        <v>23199</v>
      </c>
      <c r="E9737" s="6">
        <v>44439</v>
      </c>
      <c r="F9737" s="6">
        <f t="shared" si="456"/>
        <v>44529</v>
      </c>
      <c r="G9737" s="6" t="str">
        <f>IF('BCT Template'!R9736&gt;F9737,"Yes","No")</f>
        <v>No</v>
      </c>
      <c r="H9737" s="5" t="s">
        <v>178</v>
      </c>
      <c r="I9737" s="5" t="s">
        <v>179</v>
      </c>
      <c r="J9737" s="5" t="s">
        <v>35</v>
      </c>
      <c r="K9737" s="5" t="s">
        <v>180</v>
      </c>
      <c r="L9737" s="7" t="s">
        <v>164</v>
      </c>
      <c r="M9737" t="str">
        <f t="shared" si="458"/>
        <v>Yes</v>
      </c>
    </row>
    <row r="9738" spans="1:13" ht="15" thickBot="1" x14ac:dyDescent="0.4">
      <c r="A9738" s="5" t="s">
        <v>175</v>
      </c>
      <c r="B9738" s="5" t="s">
        <v>176</v>
      </c>
      <c r="C9738" s="5" t="s">
        <v>9939</v>
      </c>
      <c r="D9738" s="5">
        <f t="shared" si="457"/>
        <v>18115</v>
      </c>
      <c r="E9738" s="6">
        <v>53327</v>
      </c>
      <c r="F9738" s="6">
        <f t="shared" si="456"/>
        <v>53417</v>
      </c>
      <c r="G9738" s="6" t="str">
        <f>IF('BCT Template'!R9737&gt;F9738,"Yes","No")</f>
        <v>No</v>
      </c>
      <c r="H9738" s="5" t="s">
        <v>193</v>
      </c>
      <c r="I9738" s="5" t="s">
        <v>194</v>
      </c>
      <c r="J9738" s="5" t="s">
        <v>35</v>
      </c>
      <c r="K9738" s="5" t="s">
        <v>180</v>
      </c>
      <c r="L9738" s="7" t="s">
        <v>164</v>
      </c>
      <c r="M9738" t="str">
        <f t="shared" si="458"/>
        <v>Yes</v>
      </c>
    </row>
    <row r="9739" spans="1:13" ht="15" thickBot="1" x14ac:dyDescent="0.4">
      <c r="A9739" s="5" t="s">
        <v>175</v>
      </c>
      <c r="B9739" s="5" t="s">
        <v>176</v>
      </c>
      <c r="C9739" s="5" t="s">
        <v>9940</v>
      </c>
      <c r="D9739" s="5">
        <f t="shared" si="457"/>
        <v>77011</v>
      </c>
      <c r="E9739" s="6">
        <v>40359</v>
      </c>
      <c r="F9739" s="6">
        <f t="shared" si="456"/>
        <v>40449</v>
      </c>
      <c r="G9739" s="6" t="str">
        <f>IF('BCT Template'!R9738&gt;F9739,"Yes","No")</f>
        <v>No</v>
      </c>
      <c r="H9739" s="5" t="s">
        <v>197</v>
      </c>
      <c r="I9739" s="5" t="s">
        <v>198</v>
      </c>
      <c r="J9739" s="5" t="s">
        <v>184</v>
      </c>
      <c r="K9739" s="5" t="s">
        <v>185</v>
      </c>
      <c r="L9739" s="7" t="s">
        <v>164</v>
      </c>
      <c r="M9739" t="str">
        <f t="shared" si="458"/>
        <v>No</v>
      </c>
    </row>
    <row r="9740" spans="1:13" ht="15" thickBot="1" x14ac:dyDescent="0.4">
      <c r="A9740" s="5" t="s">
        <v>175</v>
      </c>
      <c r="B9740" s="5" t="s">
        <v>176</v>
      </c>
      <c r="C9740" s="5" t="s">
        <v>9941</v>
      </c>
      <c r="D9740" s="5">
        <f t="shared" si="457"/>
        <v>30130</v>
      </c>
      <c r="E9740" s="6">
        <v>43982</v>
      </c>
      <c r="F9740" s="6">
        <f t="shared" si="456"/>
        <v>44072</v>
      </c>
      <c r="G9740" s="6" t="str">
        <f>IF('BCT Template'!R9739&gt;F9740,"Yes","No")</f>
        <v>No</v>
      </c>
      <c r="H9740" s="5" t="s">
        <v>178</v>
      </c>
      <c r="I9740" s="5" t="s">
        <v>179</v>
      </c>
      <c r="J9740" s="5" t="s">
        <v>35</v>
      </c>
      <c r="K9740" s="5" t="s">
        <v>180</v>
      </c>
      <c r="L9740" s="7" t="s">
        <v>164</v>
      </c>
      <c r="M9740" t="str">
        <f t="shared" si="458"/>
        <v>Yes</v>
      </c>
    </row>
    <row r="9741" spans="1:13" ht="15" thickBot="1" x14ac:dyDescent="0.4">
      <c r="A9741" s="5" t="s">
        <v>175</v>
      </c>
      <c r="B9741" s="5" t="s">
        <v>176</v>
      </c>
      <c r="C9741" s="5" t="s">
        <v>9942</v>
      </c>
      <c r="D9741" s="5">
        <f t="shared" si="457"/>
        <v>79263</v>
      </c>
      <c r="E9741" s="6">
        <v>42261</v>
      </c>
      <c r="F9741" s="6">
        <f t="shared" si="456"/>
        <v>42351</v>
      </c>
      <c r="G9741" s="6" t="str">
        <f>IF('BCT Template'!R9740&gt;F9741,"Yes","No")</f>
        <v>No</v>
      </c>
      <c r="H9741" s="5" t="s">
        <v>189</v>
      </c>
      <c r="I9741" s="5" t="s">
        <v>190</v>
      </c>
      <c r="J9741" s="5" t="s">
        <v>200</v>
      </c>
      <c r="K9741" s="5" t="s">
        <v>201</v>
      </c>
      <c r="L9741" s="7" t="s">
        <v>164</v>
      </c>
      <c r="M9741" t="str">
        <f t="shared" si="458"/>
        <v>Yes</v>
      </c>
    </row>
    <row r="9742" spans="1:13" ht="15" thickBot="1" x14ac:dyDescent="0.4">
      <c r="A9742" s="5" t="s">
        <v>175</v>
      </c>
      <c r="B9742" s="5" t="s">
        <v>176</v>
      </c>
      <c r="C9742" s="5" t="s">
        <v>9943</v>
      </c>
      <c r="D9742" s="5">
        <f t="shared" si="457"/>
        <v>81897</v>
      </c>
      <c r="E9742" s="6">
        <v>43709</v>
      </c>
      <c r="F9742" s="6">
        <f t="shared" si="456"/>
        <v>43799</v>
      </c>
      <c r="G9742" s="6" t="str">
        <f>IF('BCT Template'!R9741&gt;F9742,"Yes","No")</f>
        <v>No</v>
      </c>
      <c r="H9742" s="5" t="s">
        <v>182</v>
      </c>
      <c r="I9742" s="5" t="s">
        <v>183</v>
      </c>
      <c r="J9742" s="5" t="s">
        <v>184</v>
      </c>
      <c r="K9742" s="5" t="s">
        <v>185</v>
      </c>
      <c r="L9742" s="7" t="s">
        <v>164</v>
      </c>
      <c r="M9742" t="str">
        <f t="shared" si="458"/>
        <v>No</v>
      </c>
    </row>
    <row r="9743" spans="1:13" ht="15" thickBot="1" x14ac:dyDescent="0.4">
      <c r="A9743" s="5" t="s">
        <v>175</v>
      </c>
      <c r="B9743" s="5" t="s">
        <v>176</v>
      </c>
      <c r="C9743" s="5" t="s">
        <v>9944</v>
      </c>
      <c r="D9743" s="5">
        <f t="shared" si="457"/>
        <v>80269</v>
      </c>
      <c r="E9743" s="6">
        <v>44043</v>
      </c>
      <c r="F9743" s="6">
        <f t="shared" si="456"/>
        <v>44133</v>
      </c>
      <c r="G9743" s="6" t="str">
        <f>IF('BCT Template'!R9742&gt;F9743,"Yes","No")</f>
        <v>No</v>
      </c>
      <c r="H9743" s="5" t="s">
        <v>182</v>
      </c>
      <c r="I9743" s="5" t="s">
        <v>183</v>
      </c>
      <c r="J9743" s="5" t="s">
        <v>200</v>
      </c>
      <c r="K9743" s="5" t="s">
        <v>201</v>
      </c>
      <c r="L9743" s="7" t="s">
        <v>164</v>
      </c>
      <c r="M9743" t="str">
        <f t="shared" si="458"/>
        <v>Yes</v>
      </c>
    </row>
    <row r="9744" spans="1:13" ht="15" thickBot="1" x14ac:dyDescent="0.4">
      <c r="A9744" s="5" t="s">
        <v>175</v>
      </c>
      <c r="B9744" s="5" t="s">
        <v>176</v>
      </c>
      <c r="C9744" s="5" t="s">
        <v>9945</v>
      </c>
      <c r="D9744" s="5">
        <f t="shared" si="457"/>
        <v>30922</v>
      </c>
      <c r="E9744" s="6">
        <v>44255</v>
      </c>
      <c r="F9744" s="6">
        <f t="shared" si="456"/>
        <v>44345</v>
      </c>
      <c r="G9744" s="6" t="str">
        <f>IF('BCT Template'!R9743&gt;F9744,"Yes","No")</f>
        <v>No</v>
      </c>
      <c r="H9744" s="5" t="s">
        <v>178</v>
      </c>
      <c r="I9744" s="5" t="s">
        <v>179</v>
      </c>
      <c r="J9744" s="5" t="s">
        <v>35</v>
      </c>
      <c r="K9744" s="5" t="s">
        <v>180</v>
      </c>
      <c r="L9744" s="7" t="s">
        <v>164</v>
      </c>
      <c r="M9744" t="str">
        <f t="shared" si="458"/>
        <v>Yes</v>
      </c>
    </row>
    <row r="9745" spans="1:13" ht="15" thickBot="1" x14ac:dyDescent="0.4">
      <c r="A9745" s="5" t="s">
        <v>175</v>
      </c>
      <c r="B9745" s="5" t="s">
        <v>176</v>
      </c>
      <c r="C9745" s="5" t="s">
        <v>9946</v>
      </c>
      <c r="D9745" s="5">
        <f t="shared" si="457"/>
        <v>59532</v>
      </c>
      <c r="E9745" s="6">
        <v>44196</v>
      </c>
      <c r="F9745" s="6">
        <f t="shared" si="456"/>
        <v>44286</v>
      </c>
      <c r="G9745" s="6" t="str">
        <f>IF('BCT Template'!R9744&gt;F9745,"Yes","No")</f>
        <v>No</v>
      </c>
      <c r="H9745" s="5" t="s">
        <v>182</v>
      </c>
      <c r="I9745" s="5" t="s">
        <v>183</v>
      </c>
      <c r="J9745" s="5" t="s">
        <v>184</v>
      </c>
      <c r="K9745" s="5" t="s">
        <v>185</v>
      </c>
      <c r="L9745" s="7" t="s">
        <v>164</v>
      </c>
      <c r="M9745" t="str">
        <f t="shared" si="458"/>
        <v>No</v>
      </c>
    </row>
    <row r="9746" spans="1:13" ht="15" thickBot="1" x14ac:dyDescent="0.4">
      <c r="A9746" s="5" t="s">
        <v>175</v>
      </c>
      <c r="B9746" s="5" t="s">
        <v>176</v>
      </c>
      <c r="C9746" s="5" t="s">
        <v>9947</v>
      </c>
      <c r="D9746" s="5">
        <f t="shared" si="457"/>
        <v>81036</v>
      </c>
      <c r="E9746" s="6">
        <v>42978</v>
      </c>
      <c r="F9746" s="6">
        <f t="shared" si="456"/>
        <v>43068</v>
      </c>
      <c r="G9746" s="6" t="str">
        <f>IF('BCT Template'!R9745&gt;F9746,"Yes","No")</f>
        <v>No</v>
      </c>
      <c r="H9746" s="5" t="s">
        <v>182</v>
      </c>
      <c r="I9746" s="5" t="s">
        <v>183</v>
      </c>
      <c r="J9746" s="5" t="s">
        <v>184</v>
      </c>
      <c r="K9746" s="5" t="s">
        <v>185</v>
      </c>
      <c r="L9746" s="7" t="s">
        <v>164</v>
      </c>
      <c r="M9746" t="str">
        <f t="shared" si="458"/>
        <v>No</v>
      </c>
    </row>
    <row r="9747" spans="1:13" ht="15" thickBot="1" x14ac:dyDescent="0.4">
      <c r="A9747" s="5" t="s">
        <v>175</v>
      </c>
      <c r="B9747" s="5" t="s">
        <v>176</v>
      </c>
      <c r="C9747" s="5" t="s">
        <v>9948</v>
      </c>
      <c r="D9747" s="5">
        <f t="shared" si="457"/>
        <v>21584</v>
      </c>
      <c r="E9747" s="6">
        <v>44104</v>
      </c>
      <c r="F9747" s="6">
        <f t="shared" si="456"/>
        <v>44194</v>
      </c>
      <c r="G9747" s="6" t="str">
        <f>IF('BCT Template'!R9746&gt;F9747,"Yes","No")</f>
        <v>No</v>
      </c>
      <c r="H9747" s="5" t="s">
        <v>178</v>
      </c>
      <c r="I9747" s="5" t="s">
        <v>179</v>
      </c>
      <c r="J9747" s="5" t="s">
        <v>35</v>
      </c>
      <c r="K9747" s="5" t="s">
        <v>180</v>
      </c>
      <c r="L9747" s="7" t="s">
        <v>164</v>
      </c>
      <c r="M9747" t="str">
        <f t="shared" si="458"/>
        <v>Yes</v>
      </c>
    </row>
    <row r="9748" spans="1:13" ht="15" thickBot="1" x14ac:dyDescent="0.4">
      <c r="A9748" s="5" t="s">
        <v>175</v>
      </c>
      <c r="B9748" s="5" t="s">
        <v>176</v>
      </c>
      <c r="C9748" s="5" t="s">
        <v>9949</v>
      </c>
      <c r="D9748" s="5">
        <f t="shared" si="457"/>
        <v>81884</v>
      </c>
      <c r="E9748" s="6">
        <v>43830</v>
      </c>
      <c r="F9748" s="6">
        <f t="shared" si="456"/>
        <v>43920</v>
      </c>
      <c r="G9748" s="6" t="str">
        <f>IF('BCT Template'!R9747&gt;F9748,"Yes","No")</f>
        <v>No</v>
      </c>
      <c r="H9748" s="5" t="s">
        <v>182</v>
      </c>
      <c r="I9748" s="5" t="s">
        <v>183</v>
      </c>
      <c r="J9748" s="5" t="s">
        <v>200</v>
      </c>
      <c r="K9748" s="5" t="s">
        <v>201</v>
      </c>
      <c r="L9748" s="7" t="s">
        <v>164</v>
      </c>
      <c r="M9748" t="str">
        <f t="shared" si="458"/>
        <v>Yes</v>
      </c>
    </row>
    <row r="9749" spans="1:13" ht="15" thickBot="1" x14ac:dyDescent="0.4">
      <c r="A9749" s="5" t="s">
        <v>175</v>
      </c>
      <c r="B9749" s="5" t="s">
        <v>176</v>
      </c>
      <c r="C9749" s="5" t="s">
        <v>9950</v>
      </c>
      <c r="D9749" s="5">
        <f t="shared" si="457"/>
        <v>22559</v>
      </c>
      <c r="E9749" s="6">
        <v>37011</v>
      </c>
      <c r="F9749" s="6">
        <f t="shared" si="456"/>
        <v>37101</v>
      </c>
      <c r="G9749" s="6" t="str">
        <f>IF('BCT Template'!R9748&gt;F9749,"Yes","No")</f>
        <v>No</v>
      </c>
      <c r="H9749" s="5" t="s">
        <v>178</v>
      </c>
      <c r="I9749" s="5" t="s">
        <v>179</v>
      </c>
      <c r="J9749" s="5" t="s">
        <v>35</v>
      </c>
      <c r="K9749" s="5" t="s">
        <v>180</v>
      </c>
      <c r="L9749" s="7" t="s">
        <v>164</v>
      </c>
      <c r="M9749" t="str">
        <f t="shared" si="458"/>
        <v>Yes</v>
      </c>
    </row>
    <row r="9750" spans="1:13" ht="15" thickBot="1" x14ac:dyDescent="0.4">
      <c r="A9750" s="5" t="s">
        <v>175</v>
      </c>
      <c r="B9750" s="5" t="s">
        <v>176</v>
      </c>
      <c r="C9750" s="5" t="s">
        <v>9951</v>
      </c>
      <c r="D9750" s="5">
        <f t="shared" si="457"/>
        <v>82102</v>
      </c>
      <c r="E9750" s="6">
        <v>43577</v>
      </c>
      <c r="F9750" s="6">
        <f t="shared" ref="F9750:F9813" si="459">E9750+90</f>
        <v>43667</v>
      </c>
      <c r="G9750" s="6" t="str">
        <f>IF('BCT Template'!R9749&gt;F9750,"Yes","No")</f>
        <v>No</v>
      </c>
      <c r="H9750" s="5" t="s">
        <v>210</v>
      </c>
      <c r="I9750" s="5" t="s">
        <v>211</v>
      </c>
      <c r="J9750" s="5" t="s">
        <v>184</v>
      </c>
      <c r="K9750" s="5" t="s">
        <v>185</v>
      </c>
      <c r="L9750" s="7" t="s">
        <v>164</v>
      </c>
      <c r="M9750" t="str">
        <f t="shared" si="458"/>
        <v>No</v>
      </c>
    </row>
    <row r="9751" spans="1:13" ht="15" thickBot="1" x14ac:dyDescent="0.4">
      <c r="A9751" s="5" t="s">
        <v>175</v>
      </c>
      <c r="B9751" s="5" t="s">
        <v>176</v>
      </c>
      <c r="C9751" s="5" t="s">
        <v>9952</v>
      </c>
      <c r="D9751" s="5">
        <f t="shared" si="457"/>
        <v>29704</v>
      </c>
      <c r="E9751" s="6">
        <v>42794</v>
      </c>
      <c r="F9751" s="6">
        <f t="shared" si="459"/>
        <v>42884</v>
      </c>
      <c r="G9751" s="6" t="str">
        <f>IF('BCT Template'!R9750&gt;F9751,"Yes","No")</f>
        <v>No</v>
      </c>
      <c r="H9751" s="5" t="s">
        <v>178</v>
      </c>
      <c r="I9751" s="5" t="s">
        <v>179</v>
      </c>
      <c r="J9751" s="5" t="s">
        <v>35</v>
      </c>
      <c r="K9751" s="5" t="s">
        <v>180</v>
      </c>
      <c r="L9751" s="7" t="s">
        <v>164</v>
      </c>
      <c r="M9751" t="str">
        <f t="shared" si="458"/>
        <v>Yes</v>
      </c>
    </row>
    <row r="9752" spans="1:13" ht="15" thickBot="1" x14ac:dyDescent="0.4">
      <c r="A9752" s="5" t="s">
        <v>175</v>
      </c>
      <c r="B9752" s="5" t="s">
        <v>176</v>
      </c>
      <c r="C9752" s="5" t="s">
        <v>9953</v>
      </c>
      <c r="D9752" s="5">
        <f t="shared" si="457"/>
        <v>29018</v>
      </c>
      <c r="E9752" s="6">
        <v>44074</v>
      </c>
      <c r="F9752" s="6">
        <f t="shared" si="459"/>
        <v>44164</v>
      </c>
      <c r="G9752" s="6" t="str">
        <f>IF('BCT Template'!R9751&gt;F9752,"Yes","No")</f>
        <v>No</v>
      </c>
      <c r="H9752" s="5" t="s">
        <v>178</v>
      </c>
      <c r="I9752" s="5" t="s">
        <v>179</v>
      </c>
      <c r="J9752" s="5" t="s">
        <v>35</v>
      </c>
      <c r="K9752" s="5" t="s">
        <v>180</v>
      </c>
      <c r="L9752" s="7" t="s">
        <v>164</v>
      </c>
      <c r="M9752" t="str">
        <f t="shared" si="458"/>
        <v>Yes</v>
      </c>
    </row>
    <row r="9753" spans="1:13" ht="15" thickBot="1" x14ac:dyDescent="0.4">
      <c r="A9753" s="5" t="s">
        <v>175</v>
      </c>
      <c r="B9753" s="5" t="s">
        <v>176</v>
      </c>
      <c r="C9753" s="5" t="s">
        <v>9954</v>
      </c>
      <c r="D9753" s="5">
        <f t="shared" si="457"/>
        <v>58432</v>
      </c>
      <c r="E9753" s="6">
        <v>43809</v>
      </c>
      <c r="F9753" s="6">
        <f t="shared" si="459"/>
        <v>43899</v>
      </c>
      <c r="G9753" s="6" t="str">
        <f>IF('BCT Template'!R9752&gt;F9753,"Yes","No")</f>
        <v>No</v>
      </c>
      <c r="H9753" s="5" t="s">
        <v>182</v>
      </c>
      <c r="I9753" s="5" t="s">
        <v>183</v>
      </c>
      <c r="J9753" s="5" t="s">
        <v>184</v>
      </c>
      <c r="K9753" s="5" t="s">
        <v>185</v>
      </c>
      <c r="L9753" s="7" t="s">
        <v>164</v>
      </c>
      <c r="M9753" t="str">
        <f t="shared" si="458"/>
        <v>No</v>
      </c>
    </row>
    <row r="9754" spans="1:13" ht="15" thickBot="1" x14ac:dyDescent="0.4">
      <c r="A9754" s="5" t="s">
        <v>175</v>
      </c>
      <c r="B9754" s="5" t="s">
        <v>176</v>
      </c>
      <c r="C9754" s="5" t="s">
        <v>9955</v>
      </c>
      <c r="D9754" s="5">
        <f t="shared" si="457"/>
        <v>77077</v>
      </c>
      <c r="E9754" s="6">
        <v>43213</v>
      </c>
      <c r="F9754" s="6">
        <f t="shared" si="459"/>
        <v>43303</v>
      </c>
      <c r="G9754" s="6" t="str">
        <f>IF('BCT Template'!R9753&gt;F9754,"Yes","No")</f>
        <v>No</v>
      </c>
      <c r="H9754" s="5" t="s">
        <v>197</v>
      </c>
      <c r="I9754" s="5" t="s">
        <v>198</v>
      </c>
      <c r="J9754" s="5" t="s">
        <v>184</v>
      </c>
      <c r="K9754" s="5" t="s">
        <v>185</v>
      </c>
      <c r="L9754" s="7" t="s">
        <v>164</v>
      </c>
      <c r="M9754" t="str">
        <f t="shared" si="458"/>
        <v>No</v>
      </c>
    </row>
    <row r="9755" spans="1:13" ht="15" thickBot="1" x14ac:dyDescent="0.4">
      <c r="A9755" s="5" t="s">
        <v>175</v>
      </c>
      <c r="B9755" s="5" t="s">
        <v>176</v>
      </c>
      <c r="C9755" s="5" t="s">
        <v>9956</v>
      </c>
      <c r="D9755" s="5">
        <f t="shared" si="457"/>
        <v>77573</v>
      </c>
      <c r="E9755" s="6">
        <v>41820</v>
      </c>
      <c r="F9755" s="6">
        <f t="shared" si="459"/>
        <v>41910</v>
      </c>
      <c r="G9755" s="6" t="str">
        <f>IF('BCT Template'!R9754&gt;F9755,"Yes","No")</f>
        <v>No</v>
      </c>
      <c r="H9755" s="5" t="s">
        <v>189</v>
      </c>
      <c r="I9755" s="5" t="s">
        <v>190</v>
      </c>
      <c r="J9755" s="5" t="s">
        <v>200</v>
      </c>
      <c r="K9755" s="5" t="s">
        <v>201</v>
      </c>
      <c r="L9755" s="7" t="s">
        <v>164</v>
      </c>
      <c r="M9755" t="str">
        <f t="shared" si="458"/>
        <v>Yes</v>
      </c>
    </row>
    <row r="9756" spans="1:13" ht="15" thickBot="1" x14ac:dyDescent="0.4">
      <c r="A9756" s="5" t="s">
        <v>175</v>
      </c>
      <c r="B9756" s="5" t="s">
        <v>176</v>
      </c>
      <c r="C9756" s="5" t="s">
        <v>9957</v>
      </c>
      <c r="D9756" s="5">
        <f t="shared" si="457"/>
        <v>59931</v>
      </c>
      <c r="E9756" s="6">
        <v>39263</v>
      </c>
      <c r="F9756" s="6">
        <f t="shared" si="459"/>
        <v>39353</v>
      </c>
      <c r="G9756" s="6" t="str">
        <f>IF('BCT Template'!R9755&gt;F9756,"Yes","No")</f>
        <v>No</v>
      </c>
      <c r="H9756" s="5" t="s">
        <v>182</v>
      </c>
      <c r="I9756" s="5" t="s">
        <v>183</v>
      </c>
      <c r="J9756" s="5" t="s">
        <v>184</v>
      </c>
      <c r="K9756" s="5" t="s">
        <v>185</v>
      </c>
      <c r="L9756" s="7" t="s">
        <v>164</v>
      </c>
      <c r="M9756" t="str">
        <f t="shared" si="458"/>
        <v>No</v>
      </c>
    </row>
    <row r="9757" spans="1:13" ht="15" thickBot="1" x14ac:dyDescent="0.4">
      <c r="A9757" s="5" t="s">
        <v>175</v>
      </c>
      <c r="B9757" s="5" t="s">
        <v>176</v>
      </c>
      <c r="C9757" s="5" t="s">
        <v>9958</v>
      </c>
      <c r="D9757" s="5">
        <f t="shared" si="457"/>
        <v>21685</v>
      </c>
      <c r="E9757" s="6">
        <v>44026</v>
      </c>
      <c r="F9757" s="6">
        <f t="shared" si="459"/>
        <v>44116</v>
      </c>
      <c r="G9757" s="6" t="str">
        <f>IF('BCT Template'!R9756&gt;F9757,"Yes","No")</f>
        <v>No</v>
      </c>
      <c r="H9757" s="5" t="s">
        <v>178</v>
      </c>
      <c r="I9757" s="5" t="s">
        <v>179</v>
      </c>
      <c r="J9757" s="5" t="s">
        <v>35</v>
      </c>
      <c r="K9757" s="5" t="s">
        <v>180</v>
      </c>
      <c r="L9757" s="7" t="s">
        <v>164</v>
      </c>
      <c r="M9757" t="str">
        <f t="shared" si="458"/>
        <v>Yes</v>
      </c>
    </row>
    <row r="9758" spans="1:13" ht="15" thickBot="1" x14ac:dyDescent="0.4">
      <c r="A9758" s="5" t="s">
        <v>175</v>
      </c>
      <c r="B9758" s="5" t="s">
        <v>176</v>
      </c>
      <c r="C9758" s="5" t="s">
        <v>9959</v>
      </c>
      <c r="D9758" s="5">
        <f t="shared" si="457"/>
        <v>57372</v>
      </c>
      <c r="E9758" s="6">
        <v>43735</v>
      </c>
      <c r="F9758" s="6">
        <f t="shared" si="459"/>
        <v>43825</v>
      </c>
      <c r="G9758" s="6" t="str">
        <f>IF('BCT Template'!R9757&gt;F9758,"Yes","No")</f>
        <v>No</v>
      </c>
      <c r="H9758" s="5" t="s">
        <v>189</v>
      </c>
      <c r="I9758" s="5" t="s">
        <v>190</v>
      </c>
      <c r="J9758" s="5" t="s">
        <v>200</v>
      </c>
      <c r="K9758" s="5" t="s">
        <v>201</v>
      </c>
      <c r="L9758" s="7" t="s">
        <v>164</v>
      </c>
      <c r="M9758" t="str">
        <f t="shared" si="458"/>
        <v>Yes</v>
      </c>
    </row>
    <row r="9759" spans="1:13" ht="15" thickBot="1" x14ac:dyDescent="0.4">
      <c r="A9759" s="5" t="s">
        <v>175</v>
      </c>
      <c r="B9759" s="5" t="s">
        <v>176</v>
      </c>
      <c r="C9759" s="5" t="s">
        <v>9960</v>
      </c>
      <c r="D9759" s="5">
        <f t="shared" si="457"/>
        <v>79189</v>
      </c>
      <c r="E9759" s="6">
        <v>43986</v>
      </c>
      <c r="F9759" s="6">
        <f t="shared" si="459"/>
        <v>44076</v>
      </c>
      <c r="G9759" s="6" t="str">
        <f>IF('BCT Template'!R9758&gt;F9759,"Yes","No")</f>
        <v>No</v>
      </c>
      <c r="H9759" s="5" t="s">
        <v>189</v>
      </c>
      <c r="I9759" s="5" t="s">
        <v>190</v>
      </c>
      <c r="J9759" s="5" t="s">
        <v>200</v>
      </c>
      <c r="K9759" s="5" t="s">
        <v>201</v>
      </c>
      <c r="L9759" s="7" t="s">
        <v>164</v>
      </c>
      <c r="M9759" t="str">
        <f t="shared" si="458"/>
        <v>Yes</v>
      </c>
    </row>
    <row r="9760" spans="1:13" ht="15" thickBot="1" x14ac:dyDescent="0.4">
      <c r="A9760" s="5" t="s">
        <v>175</v>
      </c>
      <c r="B9760" s="5" t="s">
        <v>176</v>
      </c>
      <c r="C9760" s="5" t="s">
        <v>9961</v>
      </c>
      <c r="D9760" s="5">
        <f t="shared" si="457"/>
        <v>57433</v>
      </c>
      <c r="E9760" s="6">
        <v>43830</v>
      </c>
      <c r="F9760" s="6">
        <f t="shared" si="459"/>
        <v>43920</v>
      </c>
      <c r="G9760" s="6" t="str">
        <f>IF('BCT Template'!R9759&gt;F9760,"Yes","No")</f>
        <v>No</v>
      </c>
      <c r="H9760" s="5" t="s">
        <v>189</v>
      </c>
      <c r="I9760" s="5" t="s">
        <v>190</v>
      </c>
      <c r="J9760" s="5" t="s">
        <v>184</v>
      </c>
      <c r="K9760" s="5" t="s">
        <v>185</v>
      </c>
      <c r="L9760" s="7" t="s">
        <v>164</v>
      </c>
      <c r="M9760" t="str">
        <f t="shared" si="458"/>
        <v>No</v>
      </c>
    </row>
    <row r="9761" spans="1:13" ht="15" thickBot="1" x14ac:dyDescent="0.4">
      <c r="A9761" s="5" t="s">
        <v>175</v>
      </c>
      <c r="B9761" s="5" t="s">
        <v>176</v>
      </c>
      <c r="C9761" s="5" t="s">
        <v>9962</v>
      </c>
      <c r="D9761" s="5">
        <f t="shared" si="457"/>
        <v>29236</v>
      </c>
      <c r="E9761" s="6">
        <v>43646</v>
      </c>
      <c r="F9761" s="6">
        <f t="shared" si="459"/>
        <v>43736</v>
      </c>
      <c r="G9761" s="6" t="str">
        <f>IF('BCT Template'!R9760&gt;F9761,"Yes","No")</f>
        <v>No</v>
      </c>
      <c r="H9761" s="5" t="s">
        <v>178</v>
      </c>
      <c r="I9761" s="5" t="s">
        <v>179</v>
      </c>
      <c r="J9761" s="5" t="s">
        <v>35</v>
      </c>
      <c r="K9761" s="5" t="s">
        <v>180</v>
      </c>
      <c r="L9761" s="7" t="s">
        <v>164</v>
      </c>
      <c r="M9761" t="str">
        <f t="shared" si="458"/>
        <v>Yes</v>
      </c>
    </row>
    <row r="9762" spans="1:13" ht="15" thickBot="1" x14ac:dyDescent="0.4">
      <c r="A9762" s="5" t="s">
        <v>175</v>
      </c>
      <c r="B9762" s="5" t="s">
        <v>176</v>
      </c>
      <c r="C9762" s="5" t="s">
        <v>9963</v>
      </c>
      <c r="D9762" s="5">
        <f t="shared" si="457"/>
        <v>22314</v>
      </c>
      <c r="E9762" s="6">
        <v>43298</v>
      </c>
      <c r="F9762" s="6">
        <f t="shared" si="459"/>
        <v>43388</v>
      </c>
      <c r="G9762" s="6" t="str">
        <f>IF('BCT Template'!R9761&gt;F9762,"Yes","No")</f>
        <v>No</v>
      </c>
      <c r="H9762" s="5" t="s">
        <v>178</v>
      </c>
      <c r="I9762" s="5" t="s">
        <v>179</v>
      </c>
      <c r="J9762" s="5" t="s">
        <v>35</v>
      </c>
      <c r="K9762" s="5" t="s">
        <v>180</v>
      </c>
      <c r="L9762" s="7" t="s">
        <v>164</v>
      </c>
      <c r="M9762" t="str">
        <f t="shared" si="458"/>
        <v>Yes</v>
      </c>
    </row>
    <row r="9763" spans="1:13" ht="15" thickBot="1" x14ac:dyDescent="0.4">
      <c r="A9763" s="5" t="s">
        <v>175</v>
      </c>
      <c r="B9763" s="5" t="s">
        <v>176</v>
      </c>
      <c r="C9763" s="5" t="s">
        <v>9964</v>
      </c>
      <c r="D9763" s="5">
        <f t="shared" si="457"/>
        <v>30509</v>
      </c>
      <c r="E9763" s="6">
        <v>44316</v>
      </c>
      <c r="F9763" s="6">
        <f t="shared" si="459"/>
        <v>44406</v>
      </c>
      <c r="G9763" s="6" t="str">
        <f>IF('BCT Template'!R9762&gt;F9763,"Yes","No")</f>
        <v>No</v>
      </c>
      <c r="H9763" s="5" t="s">
        <v>178</v>
      </c>
      <c r="I9763" s="5" t="s">
        <v>179</v>
      </c>
      <c r="J9763" s="5" t="s">
        <v>35</v>
      </c>
      <c r="K9763" s="5" t="s">
        <v>180</v>
      </c>
      <c r="L9763" s="7" t="s">
        <v>164</v>
      </c>
      <c r="M9763" t="str">
        <f t="shared" si="458"/>
        <v>Yes</v>
      </c>
    </row>
    <row r="9764" spans="1:13" ht="15" thickBot="1" x14ac:dyDescent="0.4">
      <c r="A9764" s="5" t="s">
        <v>175</v>
      </c>
      <c r="B9764" s="5" t="s">
        <v>176</v>
      </c>
      <c r="C9764" s="5" t="s">
        <v>9965</v>
      </c>
      <c r="D9764" s="5">
        <f t="shared" si="457"/>
        <v>20634</v>
      </c>
      <c r="E9764" s="6">
        <v>44060</v>
      </c>
      <c r="F9764" s="6">
        <f t="shared" si="459"/>
        <v>44150</v>
      </c>
      <c r="G9764" s="6" t="str">
        <f>IF('BCT Template'!R9763&gt;F9764,"Yes","No")</f>
        <v>No</v>
      </c>
      <c r="H9764" s="5" t="s">
        <v>197</v>
      </c>
      <c r="I9764" s="5" t="s">
        <v>198</v>
      </c>
      <c r="J9764" s="5" t="s">
        <v>200</v>
      </c>
      <c r="K9764" s="5" t="s">
        <v>201</v>
      </c>
      <c r="L9764" s="7" t="s">
        <v>164</v>
      </c>
      <c r="M9764" t="str">
        <f t="shared" si="458"/>
        <v>Yes</v>
      </c>
    </row>
    <row r="9765" spans="1:13" ht="15" thickBot="1" x14ac:dyDescent="0.4">
      <c r="A9765" s="5" t="s">
        <v>175</v>
      </c>
      <c r="B9765" s="5" t="s">
        <v>176</v>
      </c>
      <c r="C9765" s="5" t="s">
        <v>9966</v>
      </c>
      <c r="D9765" s="5">
        <f t="shared" si="457"/>
        <v>18125</v>
      </c>
      <c r="E9765" s="6">
        <v>44347</v>
      </c>
      <c r="F9765" s="6">
        <f t="shared" si="459"/>
        <v>44437</v>
      </c>
      <c r="G9765" s="6" t="str">
        <f>IF('BCT Template'!R9764&gt;F9765,"Yes","No")</f>
        <v>No</v>
      </c>
      <c r="H9765" s="5" t="s">
        <v>193</v>
      </c>
      <c r="I9765" s="5" t="s">
        <v>194</v>
      </c>
      <c r="J9765" s="5" t="s">
        <v>35</v>
      </c>
      <c r="K9765" s="5" t="s">
        <v>180</v>
      </c>
      <c r="L9765" s="7" t="s">
        <v>164</v>
      </c>
      <c r="M9765" t="str">
        <f t="shared" si="458"/>
        <v>Yes</v>
      </c>
    </row>
    <row r="9766" spans="1:13" ht="15" thickBot="1" x14ac:dyDescent="0.4">
      <c r="A9766" s="5" t="s">
        <v>175</v>
      </c>
      <c r="B9766" s="5" t="s">
        <v>176</v>
      </c>
      <c r="C9766" s="5" t="s">
        <v>9967</v>
      </c>
      <c r="D9766" s="5">
        <f t="shared" si="457"/>
        <v>82261</v>
      </c>
      <c r="E9766" s="6">
        <v>44258</v>
      </c>
      <c r="F9766" s="6">
        <f t="shared" si="459"/>
        <v>44348</v>
      </c>
      <c r="G9766" s="6" t="str">
        <f>IF('BCT Template'!R9765&gt;F9766,"Yes","No")</f>
        <v>No</v>
      </c>
      <c r="H9766" s="5" t="s">
        <v>210</v>
      </c>
      <c r="I9766" s="5" t="s">
        <v>211</v>
      </c>
      <c r="J9766" s="5" t="s">
        <v>184</v>
      </c>
      <c r="K9766" s="5" t="s">
        <v>185</v>
      </c>
      <c r="L9766" s="7" t="s">
        <v>164</v>
      </c>
      <c r="M9766" t="str">
        <f t="shared" si="458"/>
        <v>No</v>
      </c>
    </row>
    <row r="9767" spans="1:13" ht="15" thickBot="1" x14ac:dyDescent="0.4">
      <c r="A9767" s="5" t="s">
        <v>175</v>
      </c>
      <c r="B9767" s="5" t="s">
        <v>176</v>
      </c>
      <c r="C9767" s="5" t="s">
        <v>9968</v>
      </c>
      <c r="D9767" s="5">
        <f t="shared" si="457"/>
        <v>30638</v>
      </c>
      <c r="E9767" s="6">
        <v>38533</v>
      </c>
      <c r="F9767" s="6">
        <f t="shared" si="459"/>
        <v>38623</v>
      </c>
      <c r="G9767" s="6" t="str">
        <f>IF('BCT Template'!R9766&gt;F9767,"Yes","No")</f>
        <v>No</v>
      </c>
      <c r="H9767" s="5" t="s">
        <v>178</v>
      </c>
      <c r="I9767" s="5" t="s">
        <v>179</v>
      </c>
      <c r="J9767" s="5" t="s">
        <v>35</v>
      </c>
      <c r="K9767" s="5" t="s">
        <v>180</v>
      </c>
      <c r="L9767" s="7" t="s">
        <v>164</v>
      </c>
      <c r="M9767" t="str">
        <f t="shared" si="458"/>
        <v>Yes</v>
      </c>
    </row>
    <row r="9768" spans="1:13" ht="15" thickBot="1" x14ac:dyDescent="0.4">
      <c r="A9768" s="5" t="s">
        <v>175</v>
      </c>
      <c r="B9768" s="5" t="s">
        <v>176</v>
      </c>
      <c r="C9768" s="5" t="s">
        <v>9969</v>
      </c>
      <c r="D9768" s="5">
        <f t="shared" si="457"/>
        <v>77890</v>
      </c>
      <c r="E9768" s="6">
        <v>42004</v>
      </c>
      <c r="F9768" s="6">
        <f t="shared" si="459"/>
        <v>42094</v>
      </c>
      <c r="G9768" s="6" t="str">
        <f>IF('BCT Template'!R9767&gt;F9768,"Yes","No")</f>
        <v>No</v>
      </c>
      <c r="H9768" s="5" t="s">
        <v>189</v>
      </c>
      <c r="I9768" s="5" t="s">
        <v>190</v>
      </c>
      <c r="J9768" s="5" t="s">
        <v>184</v>
      </c>
      <c r="K9768" s="5" t="s">
        <v>185</v>
      </c>
      <c r="L9768" s="7" t="s">
        <v>164</v>
      </c>
      <c r="M9768" t="str">
        <f t="shared" si="458"/>
        <v>No</v>
      </c>
    </row>
    <row r="9769" spans="1:13" ht="15" thickBot="1" x14ac:dyDescent="0.4">
      <c r="A9769" s="5" t="s">
        <v>175</v>
      </c>
      <c r="B9769" s="5" t="s">
        <v>176</v>
      </c>
      <c r="C9769" s="5" t="s">
        <v>9970</v>
      </c>
      <c r="D9769" s="5">
        <f t="shared" si="457"/>
        <v>57538</v>
      </c>
      <c r="E9769" s="6">
        <v>43849</v>
      </c>
      <c r="F9769" s="6">
        <f t="shared" si="459"/>
        <v>43939</v>
      </c>
      <c r="G9769" s="6" t="str">
        <f>IF('BCT Template'!R9768&gt;F9769,"Yes","No")</f>
        <v>No</v>
      </c>
      <c r="H9769" s="5" t="s">
        <v>189</v>
      </c>
      <c r="I9769" s="5" t="s">
        <v>190</v>
      </c>
      <c r="J9769" s="5" t="s">
        <v>184</v>
      </c>
      <c r="K9769" s="5" t="s">
        <v>185</v>
      </c>
      <c r="L9769" s="7" t="s">
        <v>164</v>
      </c>
      <c r="M9769" t="str">
        <f t="shared" si="458"/>
        <v>No</v>
      </c>
    </row>
    <row r="9770" spans="1:13" ht="15" thickBot="1" x14ac:dyDescent="0.4">
      <c r="A9770" s="5" t="s">
        <v>175</v>
      </c>
      <c r="B9770" s="5" t="s">
        <v>176</v>
      </c>
      <c r="C9770" s="5" t="s">
        <v>9971</v>
      </c>
      <c r="D9770" s="5">
        <f t="shared" si="457"/>
        <v>20781</v>
      </c>
      <c r="E9770" s="6">
        <v>43646</v>
      </c>
      <c r="F9770" s="6">
        <f t="shared" si="459"/>
        <v>43736</v>
      </c>
      <c r="G9770" s="6" t="str">
        <f>IF('BCT Template'!R9769&gt;F9770,"Yes","No")</f>
        <v>No</v>
      </c>
      <c r="H9770" s="5" t="s">
        <v>197</v>
      </c>
      <c r="I9770" s="5" t="s">
        <v>198</v>
      </c>
      <c r="J9770" s="5" t="s">
        <v>184</v>
      </c>
      <c r="K9770" s="5" t="s">
        <v>185</v>
      </c>
      <c r="L9770" s="7" t="s">
        <v>164</v>
      </c>
      <c r="M9770" t="str">
        <f t="shared" si="458"/>
        <v>No</v>
      </c>
    </row>
    <row r="9771" spans="1:13" ht="15" thickBot="1" x14ac:dyDescent="0.4">
      <c r="A9771" s="5" t="s">
        <v>175</v>
      </c>
      <c r="B9771" s="5" t="s">
        <v>176</v>
      </c>
      <c r="C9771" s="5" t="s">
        <v>9972</v>
      </c>
      <c r="D9771" s="5">
        <f t="shared" si="457"/>
        <v>59311</v>
      </c>
      <c r="E9771" s="6">
        <v>44196</v>
      </c>
      <c r="F9771" s="6">
        <f t="shared" si="459"/>
        <v>44286</v>
      </c>
      <c r="G9771" s="6" t="str">
        <f>IF('BCT Template'!R9770&gt;F9771,"Yes","No")</f>
        <v>No</v>
      </c>
      <c r="H9771" s="5" t="s">
        <v>182</v>
      </c>
      <c r="I9771" s="5" t="s">
        <v>183</v>
      </c>
      <c r="J9771" s="5" t="s">
        <v>200</v>
      </c>
      <c r="K9771" s="5" t="s">
        <v>201</v>
      </c>
      <c r="L9771" s="7" t="s">
        <v>164</v>
      </c>
      <c r="M9771" t="str">
        <f t="shared" si="458"/>
        <v>Yes</v>
      </c>
    </row>
    <row r="9772" spans="1:13" ht="15" thickBot="1" x14ac:dyDescent="0.4">
      <c r="A9772" s="5" t="s">
        <v>175</v>
      </c>
      <c r="B9772" s="5" t="s">
        <v>176</v>
      </c>
      <c r="C9772" s="5" t="s">
        <v>9973</v>
      </c>
      <c r="D9772" s="5">
        <f t="shared" si="457"/>
        <v>21705</v>
      </c>
      <c r="E9772" s="6">
        <v>43646</v>
      </c>
      <c r="F9772" s="6">
        <f t="shared" si="459"/>
        <v>43736</v>
      </c>
      <c r="G9772" s="6" t="str">
        <f>IF('BCT Template'!R9771&gt;F9772,"Yes","No")</f>
        <v>No</v>
      </c>
      <c r="H9772" s="5" t="s">
        <v>178</v>
      </c>
      <c r="I9772" s="5" t="s">
        <v>179</v>
      </c>
      <c r="J9772" s="5" t="s">
        <v>35</v>
      </c>
      <c r="K9772" s="5" t="s">
        <v>180</v>
      </c>
      <c r="L9772" s="7" t="s">
        <v>164</v>
      </c>
      <c r="M9772" t="str">
        <f t="shared" si="458"/>
        <v>Yes</v>
      </c>
    </row>
    <row r="9773" spans="1:13" ht="15" thickBot="1" x14ac:dyDescent="0.4">
      <c r="A9773" s="5" t="s">
        <v>175</v>
      </c>
      <c r="B9773" s="5" t="s">
        <v>176</v>
      </c>
      <c r="C9773" s="5" t="s">
        <v>9974</v>
      </c>
      <c r="D9773" s="5">
        <f t="shared" si="457"/>
        <v>30860</v>
      </c>
      <c r="E9773" s="6">
        <v>44286</v>
      </c>
      <c r="F9773" s="6">
        <f t="shared" si="459"/>
        <v>44376</v>
      </c>
      <c r="G9773" s="6" t="str">
        <f>IF('BCT Template'!R9772&gt;F9773,"Yes","No")</f>
        <v>No</v>
      </c>
      <c r="H9773" s="5" t="s">
        <v>178</v>
      </c>
      <c r="I9773" s="5" t="s">
        <v>179</v>
      </c>
      <c r="J9773" s="5" t="s">
        <v>35</v>
      </c>
      <c r="K9773" s="5" t="s">
        <v>180</v>
      </c>
      <c r="L9773" s="7" t="s">
        <v>164</v>
      </c>
      <c r="M9773" t="str">
        <f t="shared" si="458"/>
        <v>Yes</v>
      </c>
    </row>
    <row r="9774" spans="1:13" ht="15" thickBot="1" x14ac:dyDescent="0.4">
      <c r="A9774" s="5" t="s">
        <v>175</v>
      </c>
      <c r="B9774" s="5" t="s">
        <v>176</v>
      </c>
      <c r="C9774" s="5" t="s">
        <v>9975</v>
      </c>
      <c r="D9774" s="5">
        <f t="shared" si="457"/>
        <v>30248</v>
      </c>
      <c r="E9774" s="6">
        <v>43585</v>
      </c>
      <c r="F9774" s="6">
        <f t="shared" si="459"/>
        <v>43675</v>
      </c>
      <c r="G9774" s="6" t="str">
        <f>IF('BCT Template'!R9773&gt;F9774,"Yes","No")</f>
        <v>No</v>
      </c>
      <c r="H9774" s="5" t="s">
        <v>178</v>
      </c>
      <c r="I9774" s="5" t="s">
        <v>179</v>
      </c>
      <c r="J9774" s="5" t="s">
        <v>35</v>
      </c>
      <c r="K9774" s="5" t="s">
        <v>180</v>
      </c>
      <c r="L9774" s="7" t="s">
        <v>164</v>
      </c>
      <c r="M9774" t="str">
        <f t="shared" si="458"/>
        <v>Yes</v>
      </c>
    </row>
    <row r="9775" spans="1:13" ht="15" thickBot="1" x14ac:dyDescent="0.4">
      <c r="A9775" s="5" t="s">
        <v>175</v>
      </c>
      <c r="B9775" s="5" t="s">
        <v>176</v>
      </c>
      <c r="C9775" s="5" t="s">
        <v>9976</v>
      </c>
      <c r="D9775" s="5">
        <f t="shared" si="457"/>
        <v>29255</v>
      </c>
      <c r="E9775" s="6">
        <v>43921</v>
      </c>
      <c r="F9775" s="6">
        <f t="shared" si="459"/>
        <v>44011</v>
      </c>
      <c r="G9775" s="6" t="str">
        <f>IF('BCT Template'!R9774&gt;F9775,"Yes","No")</f>
        <v>No</v>
      </c>
      <c r="H9775" s="5" t="s">
        <v>178</v>
      </c>
      <c r="I9775" s="5" t="s">
        <v>179</v>
      </c>
      <c r="J9775" s="5" t="s">
        <v>35</v>
      </c>
      <c r="K9775" s="5" t="s">
        <v>180</v>
      </c>
      <c r="L9775" s="7" t="s">
        <v>164</v>
      </c>
      <c r="M9775" t="str">
        <f t="shared" si="458"/>
        <v>Yes</v>
      </c>
    </row>
    <row r="9776" spans="1:13" ht="15" thickBot="1" x14ac:dyDescent="0.4">
      <c r="A9776" s="5" t="s">
        <v>175</v>
      </c>
      <c r="B9776" s="5" t="s">
        <v>176</v>
      </c>
      <c r="C9776" s="5" t="s">
        <v>9977</v>
      </c>
      <c r="D9776" s="5">
        <f t="shared" si="457"/>
        <v>18299</v>
      </c>
      <c r="E9776" s="6">
        <v>44012</v>
      </c>
      <c r="F9776" s="6">
        <f t="shared" si="459"/>
        <v>44102</v>
      </c>
      <c r="G9776" s="6" t="str">
        <f>IF('BCT Template'!R9775&gt;F9776,"Yes","No")</f>
        <v>No</v>
      </c>
      <c r="H9776" s="5" t="s">
        <v>234</v>
      </c>
      <c r="I9776" s="5" t="s">
        <v>235</v>
      </c>
      <c r="J9776" s="5" t="s">
        <v>184</v>
      </c>
      <c r="K9776" s="5" t="s">
        <v>185</v>
      </c>
      <c r="L9776" s="7" t="s">
        <v>164</v>
      </c>
      <c r="M9776" t="str">
        <f t="shared" si="458"/>
        <v>No</v>
      </c>
    </row>
    <row r="9777" spans="1:13" ht="15" thickBot="1" x14ac:dyDescent="0.4">
      <c r="A9777" s="5" t="s">
        <v>175</v>
      </c>
      <c r="B9777" s="5" t="s">
        <v>176</v>
      </c>
      <c r="C9777" s="5" t="s">
        <v>9978</v>
      </c>
      <c r="D9777" s="5">
        <f t="shared" si="457"/>
        <v>80247</v>
      </c>
      <c r="E9777" s="6">
        <v>44012</v>
      </c>
      <c r="F9777" s="6">
        <f t="shared" si="459"/>
        <v>44102</v>
      </c>
      <c r="G9777" s="6" t="str">
        <f>IF('BCT Template'!R9776&gt;F9777,"Yes","No")</f>
        <v>No</v>
      </c>
      <c r="H9777" s="5" t="s">
        <v>182</v>
      </c>
      <c r="I9777" s="5" t="s">
        <v>183</v>
      </c>
      <c r="J9777" s="5" t="s">
        <v>184</v>
      </c>
      <c r="K9777" s="5" t="s">
        <v>185</v>
      </c>
      <c r="L9777" s="7" t="s">
        <v>164</v>
      </c>
      <c r="M9777" t="str">
        <f t="shared" si="458"/>
        <v>No</v>
      </c>
    </row>
    <row r="9778" spans="1:13" ht="15" thickBot="1" x14ac:dyDescent="0.4">
      <c r="A9778" s="5" t="s">
        <v>175</v>
      </c>
      <c r="B9778" s="5" t="s">
        <v>176</v>
      </c>
      <c r="C9778" s="5" t="s">
        <v>9979</v>
      </c>
      <c r="D9778" s="5">
        <f t="shared" si="457"/>
        <v>77965</v>
      </c>
      <c r="E9778" s="6">
        <v>41394</v>
      </c>
      <c r="F9778" s="6">
        <f t="shared" si="459"/>
        <v>41484</v>
      </c>
      <c r="G9778" s="6" t="str">
        <f>IF('BCT Template'!R9777&gt;F9778,"Yes","No")</f>
        <v>No</v>
      </c>
      <c r="H9778" s="5" t="s">
        <v>189</v>
      </c>
      <c r="I9778" s="5" t="s">
        <v>190</v>
      </c>
      <c r="J9778" s="5" t="s">
        <v>200</v>
      </c>
      <c r="K9778" s="5" t="s">
        <v>201</v>
      </c>
      <c r="L9778" s="7" t="s">
        <v>164</v>
      </c>
      <c r="M9778" t="str">
        <f t="shared" si="458"/>
        <v>Yes</v>
      </c>
    </row>
    <row r="9779" spans="1:13" ht="15" thickBot="1" x14ac:dyDescent="0.4">
      <c r="A9779" s="5" t="s">
        <v>175</v>
      </c>
      <c r="B9779" s="5" t="s">
        <v>176</v>
      </c>
      <c r="C9779" s="5" t="s">
        <v>9980</v>
      </c>
      <c r="D9779" s="5">
        <f t="shared" si="457"/>
        <v>81384</v>
      </c>
      <c r="E9779" s="6">
        <v>44012</v>
      </c>
      <c r="F9779" s="6">
        <f t="shared" si="459"/>
        <v>44102</v>
      </c>
      <c r="G9779" s="6" t="str">
        <f>IF('BCT Template'!R9778&gt;F9779,"Yes","No")</f>
        <v>No</v>
      </c>
      <c r="H9779" s="5" t="s">
        <v>182</v>
      </c>
      <c r="I9779" s="5" t="s">
        <v>183</v>
      </c>
      <c r="J9779" s="5" t="s">
        <v>184</v>
      </c>
      <c r="K9779" s="5" t="s">
        <v>185</v>
      </c>
      <c r="L9779" s="7" t="s">
        <v>164</v>
      </c>
      <c r="M9779" t="str">
        <f t="shared" si="458"/>
        <v>No</v>
      </c>
    </row>
    <row r="9780" spans="1:13" ht="15" thickBot="1" x14ac:dyDescent="0.4">
      <c r="A9780" s="5" t="s">
        <v>175</v>
      </c>
      <c r="B9780" s="5" t="s">
        <v>176</v>
      </c>
      <c r="C9780" s="5" t="s">
        <v>9981</v>
      </c>
      <c r="D9780" s="5">
        <f t="shared" si="457"/>
        <v>30530</v>
      </c>
      <c r="E9780" s="6">
        <v>43100</v>
      </c>
      <c r="F9780" s="6">
        <f t="shared" si="459"/>
        <v>43190</v>
      </c>
      <c r="G9780" s="6" t="str">
        <f>IF('BCT Template'!R9779&gt;F9780,"Yes","No")</f>
        <v>No</v>
      </c>
      <c r="H9780" s="5" t="s">
        <v>178</v>
      </c>
      <c r="I9780" s="5" t="s">
        <v>179</v>
      </c>
      <c r="J9780" s="5" t="s">
        <v>35</v>
      </c>
      <c r="K9780" s="5" t="s">
        <v>180</v>
      </c>
      <c r="L9780" s="7" t="s">
        <v>164</v>
      </c>
      <c r="M9780" t="str">
        <f t="shared" si="458"/>
        <v>Yes</v>
      </c>
    </row>
    <row r="9781" spans="1:13" ht="15" thickBot="1" x14ac:dyDescent="0.4">
      <c r="A9781" s="5" t="s">
        <v>175</v>
      </c>
      <c r="B9781" s="5" t="s">
        <v>176</v>
      </c>
      <c r="C9781" s="5" t="s">
        <v>9982</v>
      </c>
      <c r="D9781" s="5">
        <f t="shared" si="457"/>
        <v>59010</v>
      </c>
      <c r="E9781" s="6">
        <v>42824</v>
      </c>
      <c r="F9781" s="6">
        <f t="shared" si="459"/>
        <v>42914</v>
      </c>
      <c r="G9781" s="6" t="str">
        <f>IF('BCT Template'!R9780&gt;F9781,"Yes","No")</f>
        <v>No</v>
      </c>
      <c r="H9781" s="5" t="s">
        <v>182</v>
      </c>
      <c r="I9781" s="5" t="s">
        <v>183</v>
      </c>
      <c r="J9781" s="5" t="s">
        <v>184</v>
      </c>
      <c r="K9781" s="5" t="s">
        <v>185</v>
      </c>
      <c r="L9781" s="7" t="s">
        <v>164</v>
      </c>
      <c r="M9781" t="str">
        <f t="shared" si="458"/>
        <v>No</v>
      </c>
    </row>
    <row r="9782" spans="1:13" ht="15" thickBot="1" x14ac:dyDescent="0.4">
      <c r="A9782" s="5" t="s">
        <v>175</v>
      </c>
      <c r="B9782" s="5" t="s">
        <v>176</v>
      </c>
      <c r="C9782" s="5" t="s">
        <v>9983</v>
      </c>
      <c r="D9782" s="5">
        <f t="shared" si="457"/>
        <v>57932</v>
      </c>
      <c r="E9782" s="6">
        <v>44330</v>
      </c>
      <c r="F9782" s="6">
        <f t="shared" si="459"/>
        <v>44420</v>
      </c>
      <c r="G9782" s="6" t="str">
        <f>IF('BCT Template'!R9781&gt;F9782,"Yes","No")</f>
        <v>No</v>
      </c>
      <c r="H9782" s="5" t="s">
        <v>189</v>
      </c>
      <c r="I9782" s="5" t="s">
        <v>190</v>
      </c>
      <c r="J9782" s="5" t="s">
        <v>184</v>
      </c>
      <c r="K9782" s="5" t="s">
        <v>185</v>
      </c>
      <c r="L9782" s="7" t="s">
        <v>164</v>
      </c>
      <c r="M9782" t="str">
        <f t="shared" si="458"/>
        <v>No</v>
      </c>
    </row>
    <row r="9783" spans="1:13" ht="15" thickBot="1" x14ac:dyDescent="0.4">
      <c r="A9783" s="5" t="s">
        <v>175</v>
      </c>
      <c r="B9783" s="5" t="s">
        <v>176</v>
      </c>
      <c r="C9783" s="5" t="s">
        <v>9984</v>
      </c>
      <c r="D9783" s="5">
        <f t="shared" si="457"/>
        <v>79272</v>
      </c>
      <c r="E9783" s="6">
        <v>43465</v>
      </c>
      <c r="F9783" s="6">
        <f t="shared" si="459"/>
        <v>43555</v>
      </c>
      <c r="G9783" s="6" t="str">
        <f>IF('BCT Template'!R9782&gt;F9783,"Yes","No")</f>
        <v>No</v>
      </c>
      <c r="H9783" s="5" t="s">
        <v>189</v>
      </c>
      <c r="I9783" s="5" t="s">
        <v>190</v>
      </c>
      <c r="J9783" s="5" t="s">
        <v>200</v>
      </c>
      <c r="K9783" s="5" t="s">
        <v>201</v>
      </c>
      <c r="L9783" s="7" t="s">
        <v>164</v>
      </c>
      <c r="M9783" t="str">
        <f t="shared" si="458"/>
        <v>Yes</v>
      </c>
    </row>
    <row r="9784" spans="1:13" ht="15" thickBot="1" x14ac:dyDescent="0.4">
      <c r="A9784" s="5" t="s">
        <v>175</v>
      </c>
      <c r="B9784" s="5" t="s">
        <v>176</v>
      </c>
      <c r="C9784" s="5" t="s">
        <v>9985</v>
      </c>
      <c r="D9784" s="5">
        <f t="shared" si="457"/>
        <v>20975</v>
      </c>
      <c r="E9784" s="6">
        <v>45909</v>
      </c>
      <c r="F9784" s="6">
        <f t="shared" si="459"/>
        <v>45999</v>
      </c>
      <c r="G9784" s="6" t="str">
        <f>IF('BCT Template'!R9783&gt;F9784,"Yes","No")</f>
        <v>No</v>
      </c>
      <c r="H9784" s="5" t="s">
        <v>197</v>
      </c>
      <c r="I9784" s="5" t="s">
        <v>198</v>
      </c>
      <c r="J9784" s="5" t="s">
        <v>184</v>
      </c>
      <c r="K9784" s="5" t="s">
        <v>185</v>
      </c>
      <c r="L9784" s="7" t="s">
        <v>164</v>
      </c>
      <c r="M9784" t="str">
        <f t="shared" si="458"/>
        <v>No</v>
      </c>
    </row>
    <row r="9785" spans="1:13" ht="15" thickBot="1" x14ac:dyDescent="0.4">
      <c r="A9785" s="5" t="s">
        <v>175</v>
      </c>
      <c r="B9785" s="5" t="s">
        <v>176</v>
      </c>
      <c r="C9785" s="5" t="s">
        <v>9986</v>
      </c>
      <c r="D9785" s="5">
        <f t="shared" si="457"/>
        <v>77720</v>
      </c>
      <c r="E9785" s="6">
        <v>43009</v>
      </c>
      <c r="F9785" s="6">
        <f t="shared" si="459"/>
        <v>43099</v>
      </c>
      <c r="G9785" s="6" t="str">
        <f>IF('BCT Template'!R9784&gt;F9785,"Yes","No")</f>
        <v>No</v>
      </c>
      <c r="H9785" s="5" t="s">
        <v>189</v>
      </c>
      <c r="I9785" s="5" t="s">
        <v>190</v>
      </c>
      <c r="J9785" s="5" t="s">
        <v>184</v>
      </c>
      <c r="K9785" s="5" t="s">
        <v>185</v>
      </c>
      <c r="L9785" s="7" t="s">
        <v>164</v>
      </c>
      <c r="M9785" t="str">
        <f t="shared" si="458"/>
        <v>No</v>
      </c>
    </row>
    <row r="9786" spans="1:13" ht="15" thickBot="1" x14ac:dyDescent="0.4">
      <c r="A9786" s="5" t="s">
        <v>175</v>
      </c>
      <c r="B9786" s="5" t="s">
        <v>176</v>
      </c>
      <c r="C9786" s="5" t="s">
        <v>9987</v>
      </c>
      <c r="D9786" s="5">
        <f t="shared" si="457"/>
        <v>29826</v>
      </c>
      <c r="E9786" s="6">
        <v>43616</v>
      </c>
      <c r="F9786" s="6">
        <f t="shared" si="459"/>
        <v>43706</v>
      </c>
      <c r="G9786" s="6" t="str">
        <f>IF('BCT Template'!R9785&gt;F9786,"Yes","No")</f>
        <v>No</v>
      </c>
      <c r="H9786" s="5" t="s">
        <v>178</v>
      </c>
      <c r="I9786" s="5" t="s">
        <v>179</v>
      </c>
      <c r="J9786" s="5" t="s">
        <v>35</v>
      </c>
      <c r="K9786" s="5" t="s">
        <v>180</v>
      </c>
      <c r="L9786" s="7" t="s">
        <v>164</v>
      </c>
      <c r="M9786" t="str">
        <f t="shared" si="458"/>
        <v>Yes</v>
      </c>
    </row>
    <row r="9787" spans="1:13" ht="15" thickBot="1" x14ac:dyDescent="0.4">
      <c r="A9787" s="5" t="s">
        <v>175</v>
      </c>
      <c r="B9787" s="5" t="s">
        <v>176</v>
      </c>
      <c r="C9787" s="5" t="s">
        <v>9988</v>
      </c>
      <c r="D9787" s="5">
        <f t="shared" si="457"/>
        <v>81695</v>
      </c>
      <c r="E9787" s="6">
        <v>43555</v>
      </c>
      <c r="F9787" s="6">
        <f t="shared" si="459"/>
        <v>43645</v>
      </c>
      <c r="G9787" s="6" t="str">
        <f>IF('BCT Template'!R9786&gt;F9787,"Yes","No")</f>
        <v>No</v>
      </c>
      <c r="H9787" s="5" t="s">
        <v>182</v>
      </c>
      <c r="I9787" s="5" t="s">
        <v>183</v>
      </c>
      <c r="J9787" s="5" t="s">
        <v>200</v>
      </c>
      <c r="K9787" s="5" t="s">
        <v>201</v>
      </c>
      <c r="L9787" s="7" t="s">
        <v>164</v>
      </c>
      <c r="M9787" t="str">
        <f t="shared" si="458"/>
        <v>Yes</v>
      </c>
    </row>
    <row r="9788" spans="1:13" ht="15" thickBot="1" x14ac:dyDescent="0.4">
      <c r="A9788" s="5" t="s">
        <v>175</v>
      </c>
      <c r="B9788" s="5" t="s">
        <v>176</v>
      </c>
      <c r="C9788" s="5" t="s">
        <v>9989</v>
      </c>
      <c r="D9788" s="5">
        <f t="shared" si="457"/>
        <v>29036</v>
      </c>
      <c r="E9788" s="6">
        <v>43921</v>
      </c>
      <c r="F9788" s="6">
        <f t="shared" si="459"/>
        <v>44011</v>
      </c>
      <c r="G9788" s="6" t="str">
        <f>IF('BCT Template'!R9787&gt;F9788,"Yes","No")</f>
        <v>No</v>
      </c>
      <c r="H9788" s="5" t="s">
        <v>178</v>
      </c>
      <c r="I9788" s="5" t="s">
        <v>179</v>
      </c>
      <c r="J9788" s="5" t="s">
        <v>35</v>
      </c>
      <c r="K9788" s="5" t="s">
        <v>180</v>
      </c>
      <c r="L9788" s="7" t="s">
        <v>164</v>
      </c>
      <c r="M9788" t="str">
        <f t="shared" si="458"/>
        <v>Yes</v>
      </c>
    </row>
    <row r="9789" spans="1:13" ht="15" thickBot="1" x14ac:dyDescent="0.4">
      <c r="A9789" s="5" t="s">
        <v>175</v>
      </c>
      <c r="B9789" s="5" t="s">
        <v>176</v>
      </c>
      <c r="C9789" s="5" t="s">
        <v>9990</v>
      </c>
      <c r="D9789" s="5">
        <f t="shared" si="457"/>
        <v>22551</v>
      </c>
      <c r="E9789" s="6">
        <v>38776</v>
      </c>
      <c r="F9789" s="6">
        <f t="shared" si="459"/>
        <v>38866</v>
      </c>
      <c r="G9789" s="6" t="str">
        <f>IF('BCT Template'!R9788&gt;F9789,"Yes","No")</f>
        <v>No</v>
      </c>
      <c r="H9789" s="5" t="s">
        <v>178</v>
      </c>
      <c r="I9789" s="5" t="s">
        <v>179</v>
      </c>
      <c r="J9789" s="5" t="s">
        <v>35</v>
      </c>
      <c r="K9789" s="5" t="s">
        <v>180</v>
      </c>
      <c r="L9789" s="7" t="s">
        <v>164</v>
      </c>
      <c r="M9789" t="str">
        <f t="shared" si="458"/>
        <v>Yes</v>
      </c>
    </row>
    <row r="9790" spans="1:13" ht="15" thickBot="1" x14ac:dyDescent="0.4">
      <c r="A9790" s="5" t="s">
        <v>175</v>
      </c>
      <c r="B9790" s="5" t="s">
        <v>176</v>
      </c>
      <c r="C9790" s="5" t="s">
        <v>9991</v>
      </c>
      <c r="D9790" s="5">
        <f t="shared" si="457"/>
        <v>59742</v>
      </c>
      <c r="E9790" s="6">
        <v>45773</v>
      </c>
      <c r="F9790" s="6">
        <f t="shared" si="459"/>
        <v>45863</v>
      </c>
      <c r="G9790" s="6" t="str">
        <f>IF('BCT Template'!R9789&gt;F9790,"Yes","No")</f>
        <v>No</v>
      </c>
      <c r="H9790" s="5" t="s">
        <v>182</v>
      </c>
      <c r="I9790" s="5" t="s">
        <v>183</v>
      </c>
      <c r="J9790" s="5" t="s">
        <v>184</v>
      </c>
      <c r="K9790" s="5" t="s">
        <v>185</v>
      </c>
      <c r="L9790" s="7" t="s">
        <v>164</v>
      </c>
      <c r="M9790" t="str">
        <f t="shared" si="458"/>
        <v>No</v>
      </c>
    </row>
    <row r="9791" spans="1:13" ht="15" thickBot="1" x14ac:dyDescent="0.4">
      <c r="A9791" s="5" t="s">
        <v>175</v>
      </c>
      <c r="B9791" s="5" t="s">
        <v>176</v>
      </c>
      <c r="C9791" s="5" t="s">
        <v>9992</v>
      </c>
      <c r="D9791" s="5">
        <f t="shared" si="457"/>
        <v>31125</v>
      </c>
      <c r="E9791" s="6">
        <v>44286</v>
      </c>
      <c r="F9791" s="6">
        <f t="shared" si="459"/>
        <v>44376</v>
      </c>
      <c r="G9791" s="6" t="str">
        <f>IF('BCT Template'!R9790&gt;F9791,"Yes","No")</f>
        <v>No</v>
      </c>
      <c r="H9791" s="5" t="s">
        <v>178</v>
      </c>
      <c r="I9791" s="5" t="s">
        <v>179</v>
      </c>
      <c r="J9791" s="5" t="s">
        <v>35</v>
      </c>
      <c r="K9791" s="5" t="s">
        <v>180</v>
      </c>
      <c r="L9791" s="7" t="s">
        <v>164</v>
      </c>
      <c r="M9791" t="str">
        <f t="shared" si="458"/>
        <v>Yes</v>
      </c>
    </row>
    <row r="9792" spans="1:13" ht="15" thickBot="1" x14ac:dyDescent="0.4">
      <c r="A9792" s="5" t="s">
        <v>175</v>
      </c>
      <c r="B9792" s="5" t="s">
        <v>176</v>
      </c>
      <c r="C9792" s="5" t="s">
        <v>9993</v>
      </c>
      <c r="D9792" s="5">
        <f t="shared" si="457"/>
        <v>31105</v>
      </c>
      <c r="E9792" s="6">
        <v>43982</v>
      </c>
      <c r="F9792" s="6">
        <f t="shared" si="459"/>
        <v>44072</v>
      </c>
      <c r="G9792" s="6" t="str">
        <f>IF('BCT Template'!R9791&gt;F9792,"Yes","No")</f>
        <v>No</v>
      </c>
      <c r="H9792" s="5" t="s">
        <v>178</v>
      </c>
      <c r="I9792" s="5" t="s">
        <v>179</v>
      </c>
      <c r="J9792" s="5" t="s">
        <v>35</v>
      </c>
      <c r="K9792" s="5" t="s">
        <v>180</v>
      </c>
      <c r="L9792" s="7" t="s">
        <v>164</v>
      </c>
      <c r="M9792" t="str">
        <f t="shared" si="458"/>
        <v>Yes</v>
      </c>
    </row>
    <row r="9793" spans="1:13" ht="15" thickBot="1" x14ac:dyDescent="0.4">
      <c r="A9793" s="5" t="s">
        <v>175</v>
      </c>
      <c r="B9793" s="5" t="s">
        <v>176</v>
      </c>
      <c r="C9793" s="5" t="s">
        <v>9994</v>
      </c>
      <c r="D9793" s="5">
        <f t="shared" si="457"/>
        <v>22189</v>
      </c>
      <c r="E9793" s="6">
        <v>43861</v>
      </c>
      <c r="F9793" s="6">
        <f t="shared" si="459"/>
        <v>43951</v>
      </c>
      <c r="G9793" s="6" t="str">
        <f>IF('BCT Template'!R9792&gt;F9793,"Yes","No")</f>
        <v>No</v>
      </c>
      <c r="H9793" s="5" t="s">
        <v>178</v>
      </c>
      <c r="I9793" s="5" t="s">
        <v>179</v>
      </c>
      <c r="J9793" s="5" t="s">
        <v>35</v>
      </c>
      <c r="K9793" s="5" t="s">
        <v>180</v>
      </c>
      <c r="L9793" s="7" t="s">
        <v>164</v>
      </c>
      <c r="M9793" t="str">
        <f t="shared" si="458"/>
        <v>Yes</v>
      </c>
    </row>
    <row r="9794" spans="1:13" ht="15" thickBot="1" x14ac:dyDescent="0.4">
      <c r="A9794" s="5" t="s">
        <v>175</v>
      </c>
      <c r="B9794" s="5" t="s">
        <v>176</v>
      </c>
      <c r="C9794" s="5" t="s">
        <v>9995</v>
      </c>
      <c r="D9794" s="5">
        <f t="shared" si="457"/>
        <v>81979</v>
      </c>
      <c r="E9794" s="6">
        <v>44012</v>
      </c>
      <c r="F9794" s="6">
        <f t="shared" si="459"/>
        <v>44102</v>
      </c>
      <c r="G9794" s="6" t="str">
        <f>IF('BCT Template'!R9793&gt;F9794,"Yes","No")</f>
        <v>No</v>
      </c>
      <c r="H9794" s="5" t="s">
        <v>182</v>
      </c>
      <c r="I9794" s="5" t="s">
        <v>183</v>
      </c>
      <c r="J9794" s="5" t="s">
        <v>200</v>
      </c>
      <c r="K9794" s="5" t="s">
        <v>201</v>
      </c>
      <c r="L9794" s="7" t="s">
        <v>164</v>
      </c>
      <c r="M9794" t="str">
        <f t="shared" si="458"/>
        <v>Yes</v>
      </c>
    </row>
    <row r="9795" spans="1:13" ht="15" thickBot="1" x14ac:dyDescent="0.4">
      <c r="A9795" s="5" t="s">
        <v>175</v>
      </c>
      <c r="B9795" s="5" t="s">
        <v>176</v>
      </c>
      <c r="C9795" s="5" t="s">
        <v>9996</v>
      </c>
      <c r="D9795" s="5">
        <f t="shared" ref="D9795:D9858" si="460">C9795*1</f>
        <v>30131</v>
      </c>
      <c r="E9795" s="6">
        <v>43799</v>
      </c>
      <c r="F9795" s="6">
        <f t="shared" si="459"/>
        <v>43889</v>
      </c>
      <c r="G9795" s="6" t="str">
        <f>IF('BCT Template'!R9794&gt;F9795,"Yes","No")</f>
        <v>No</v>
      </c>
      <c r="H9795" s="5" t="s">
        <v>178</v>
      </c>
      <c r="I9795" s="5" t="s">
        <v>179</v>
      </c>
      <c r="J9795" s="5" t="s">
        <v>35</v>
      </c>
      <c r="K9795" s="5" t="s">
        <v>180</v>
      </c>
      <c r="L9795" s="7" t="s">
        <v>164</v>
      </c>
      <c r="M9795" t="str">
        <f t="shared" ref="M9795:M9858" si="461">IF(J9795=" ","Yes",IF(J9795="3","Yes","No"))</f>
        <v>Yes</v>
      </c>
    </row>
    <row r="9796" spans="1:13" ht="15" thickBot="1" x14ac:dyDescent="0.4">
      <c r="A9796" s="5" t="s">
        <v>175</v>
      </c>
      <c r="B9796" s="5" t="s">
        <v>176</v>
      </c>
      <c r="C9796" s="5" t="s">
        <v>9997</v>
      </c>
      <c r="D9796" s="5">
        <f t="shared" si="460"/>
        <v>80025</v>
      </c>
      <c r="E9796" s="6">
        <v>44043</v>
      </c>
      <c r="F9796" s="6">
        <f t="shared" si="459"/>
        <v>44133</v>
      </c>
      <c r="G9796" s="6" t="str">
        <f>IF('BCT Template'!R9795&gt;F9796,"Yes","No")</f>
        <v>No</v>
      </c>
      <c r="H9796" s="5" t="s">
        <v>182</v>
      </c>
      <c r="I9796" s="5" t="s">
        <v>183</v>
      </c>
      <c r="J9796" s="5" t="s">
        <v>184</v>
      </c>
      <c r="K9796" s="5" t="s">
        <v>185</v>
      </c>
      <c r="L9796" s="7" t="s">
        <v>164</v>
      </c>
      <c r="M9796" t="str">
        <f t="shared" si="461"/>
        <v>No</v>
      </c>
    </row>
    <row r="9797" spans="1:13" ht="15" thickBot="1" x14ac:dyDescent="0.4">
      <c r="A9797" s="5" t="s">
        <v>175</v>
      </c>
      <c r="B9797" s="5" t="s">
        <v>176</v>
      </c>
      <c r="C9797" s="5" t="s">
        <v>9998</v>
      </c>
      <c r="D9797" s="5">
        <f t="shared" si="460"/>
        <v>29838</v>
      </c>
      <c r="E9797" s="6">
        <v>44074</v>
      </c>
      <c r="F9797" s="6">
        <f t="shared" si="459"/>
        <v>44164</v>
      </c>
      <c r="G9797" s="6" t="str">
        <f>IF('BCT Template'!R9796&gt;F9797,"Yes","No")</f>
        <v>No</v>
      </c>
      <c r="H9797" s="5" t="s">
        <v>178</v>
      </c>
      <c r="I9797" s="5" t="s">
        <v>179</v>
      </c>
      <c r="J9797" s="5" t="s">
        <v>35</v>
      </c>
      <c r="K9797" s="5" t="s">
        <v>180</v>
      </c>
      <c r="L9797" s="7" t="s">
        <v>164</v>
      </c>
      <c r="M9797" t="str">
        <f t="shared" si="461"/>
        <v>Yes</v>
      </c>
    </row>
    <row r="9798" spans="1:13" ht="15" thickBot="1" x14ac:dyDescent="0.4">
      <c r="A9798" s="5" t="s">
        <v>175</v>
      </c>
      <c r="B9798" s="5" t="s">
        <v>176</v>
      </c>
      <c r="C9798" s="5" t="s">
        <v>9999</v>
      </c>
      <c r="D9798" s="5">
        <f t="shared" si="460"/>
        <v>82170</v>
      </c>
      <c r="E9798" s="6">
        <v>44154</v>
      </c>
      <c r="F9798" s="6">
        <f t="shared" si="459"/>
        <v>44244</v>
      </c>
      <c r="G9798" s="6" t="str">
        <f>IF('BCT Template'!R9797&gt;F9798,"Yes","No")</f>
        <v>No</v>
      </c>
      <c r="H9798" s="5" t="s">
        <v>210</v>
      </c>
      <c r="I9798" s="5" t="s">
        <v>211</v>
      </c>
      <c r="J9798" s="5" t="s">
        <v>184</v>
      </c>
      <c r="K9798" s="5" t="s">
        <v>185</v>
      </c>
      <c r="L9798" s="7" t="s">
        <v>164</v>
      </c>
      <c r="M9798" t="str">
        <f t="shared" si="461"/>
        <v>No</v>
      </c>
    </row>
    <row r="9799" spans="1:13" ht="15" thickBot="1" x14ac:dyDescent="0.4">
      <c r="A9799" s="5" t="s">
        <v>175</v>
      </c>
      <c r="B9799" s="5" t="s">
        <v>176</v>
      </c>
      <c r="C9799" s="5" t="s">
        <v>10000</v>
      </c>
      <c r="D9799" s="5">
        <f t="shared" si="460"/>
        <v>58790</v>
      </c>
      <c r="E9799" s="6">
        <v>42004</v>
      </c>
      <c r="F9799" s="6">
        <f t="shared" si="459"/>
        <v>42094</v>
      </c>
      <c r="G9799" s="6" t="str">
        <f>IF('BCT Template'!R9798&gt;F9799,"Yes","No")</f>
        <v>No</v>
      </c>
      <c r="H9799" s="5" t="s">
        <v>182</v>
      </c>
      <c r="I9799" s="5" t="s">
        <v>183</v>
      </c>
      <c r="J9799" s="5" t="s">
        <v>184</v>
      </c>
      <c r="K9799" s="5" t="s">
        <v>185</v>
      </c>
      <c r="L9799" s="7" t="s">
        <v>164</v>
      </c>
      <c r="M9799" t="str">
        <f t="shared" si="461"/>
        <v>No</v>
      </c>
    </row>
    <row r="9800" spans="1:13" ht="15" thickBot="1" x14ac:dyDescent="0.4">
      <c r="A9800" s="5" t="s">
        <v>175</v>
      </c>
      <c r="B9800" s="5" t="s">
        <v>176</v>
      </c>
      <c r="C9800" s="5" t="s">
        <v>10001</v>
      </c>
      <c r="D9800" s="5">
        <f t="shared" si="460"/>
        <v>58192</v>
      </c>
      <c r="E9800" s="6">
        <v>43616</v>
      </c>
      <c r="F9800" s="6">
        <f t="shared" si="459"/>
        <v>43706</v>
      </c>
      <c r="G9800" s="6" t="str">
        <f>IF('BCT Template'!R9799&gt;F9800,"Yes","No")</f>
        <v>No</v>
      </c>
      <c r="H9800" s="5" t="s">
        <v>182</v>
      </c>
      <c r="I9800" s="5" t="s">
        <v>183</v>
      </c>
      <c r="J9800" s="5" t="s">
        <v>184</v>
      </c>
      <c r="K9800" s="5" t="s">
        <v>185</v>
      </c>
      <c r="L9800" s="7" t="s">
        <v>164</v>
      </c>
      <c r="M9800" t="str">
        <f t="shared" si="461"/>
        <v>No</v>
      </c>
    </row>
    <row r="9801" spans="1:13" ht="15" thickBot="1" x14ac:dyDescent="0.4">
      <c r="A9801" s="5" t="s">
        <v>175</v>
      </c>
      <c r="B9801" s="5" t="s">
        <v>176</v>
      </c>
      <c r="C9801" s="5" t="s">
        <v>10002</v>
      </c>
      <c r="D9801" s="5">
        <f t="shared" si="460"/>
        <v>77868</v>
      </c>
      <c r="E9801" s="6">
        <v>41116</v>
      </c>
      <c r="F9801" s="6">
        <f t="shared" si="459"/>
        <v>41206</v>
      </c>
      <c r="G9801" s="6" t="str">
        <f>IF('BCT Template'!R9800&gt;F9801,"Yes","No")</f>
        <v>No</v>
      </c>
      <c r="H9801" s="5" t="s">
        <v>189</v>
      </c>
      <c r="I9801" s="5" t="s">
        <v>190</v>
      </c>
      <c r="J9801" s="5" t="s">
        <v>200</v>
      </c>
      <c r="K9801" s="5" t="s">
        <v>201</v>
      </c>
      <c r="L9801" s="7" t="s">
        <v>164</v>
      </c>
      <c r="M9801" t="str">
        <f t="shared" si="461"/>
        <v>Yes</v>
      </c>
    </row>
    <row r="9802" spans="1:13" ht="15" thickBot="1" x14ac:dyDescent="0.4">
      <c r="A9802" s="5" t="s">
        <v>175</v>
      </c>
      <c r="B9802" s="5" t="s">
        <v>176</v>
      </c>
      <c r="C9802" s="5" t="s">
        <v>10003</v>
      </c>
      <c r="D9802" s="5">
        <f t="shared" si="460"/>
        <v>22780</v>
      </c>
      <c r="E9802" s="6">
        <v>43708</v>
      </c>
      <c r="F9802" s="6">
        <f t="shared" si="459"/>
        <v>43798</v>
      </c>
      <c r="G9802" s="6" t="str">
        <f>IF('BCT Template'!R9801&gt;F9802,"Yes","No")</f>
        <v>No</v>
      </c>
      <c r="H9802" s="5" t="s">
        <v>178</v>
      </c>
      <c r="I9802" s="5" t="s">
        <v>179</v>
      </c>
      <c r="J9802" s="5" t="s">
        <v>35</v>
      </c>
      <c r="K9802" s="5" t="s">
        <v>180</v>
      </c>
      <c r="L9802" s="7" t="s">
        <v>164</v>
      </c>
      <c r="M9802" t="str">
        <f t="shared" si="461"/>
        <v>Yes</v>
      </c>
    </row>
    <row r="9803" spans="1:13" ht="15" thickBot="1" x14ac:dyDescent="0.4">
      <c r="A9803" s="5" t="s">
        <v>175</v>
      </c>
      <c r="B9803" s="5" t="s">
        <v>176</v>
      </c>
      <c r="C9803" s="5" t="s">
        <v>10004</v>
      </c>
      <c r="D9803" s="5">
        <f t="shared" si="460"/>
        <v>59218</v>
      </c>
      <c r="E9803" s="6">
        <v>44196</v>
      </c>
      <c r="F9803" s="6">
        <f t="shared" si="459"/>
        <v>44286</v>
      </c>
      <c r="G9803" s="6" t="str">
        <f>IF('BCT Template'!R9802&gt;F9803,"Yes","No")</f>
        <v>No</v>
      </c>
      <c r="H9803" s="5" t="s">
        <v>182</v>
      </c>
      <c r="I9803" s="5" t="s">
        <v>183</v>
      </c>
      <c r="J9803" s="5" t="s">
        <v>184</v>
      </c>
      <c r="K9803" s="5" t="s">
        <v>185</v>
      </c>
      <c r="L9803" s="7" t="s">
        <v>164</v>
      </c>
      <c r="M9803" t="str">
        <f t="shared" si="461"/>
        <v>No</v>
      </c>
    </row>
    <row r="9804" spans="1:13" ht="15" thickBot="1" x14ac:dyDescent="0.4">
      <c r="A9804" s="5" t="s">
        <v>175</v>
      </c>
      <c r="B9804" s="5" t="s">
        <v>176</v>
      </c>
      <c r="C9804" s="5" t="s">
        <v>10005</v>
      </c>
      <c r="D9804" s="5">
        <f t="shared" si="460"/>
        <v>57360</v>
      </c>
      <c r="E9804" s="6">
        <v>42369</v>
      </c>
      <c r="F9804" s="6">
        <f t="shared" si="459"/>
        <v>42459</v>
      </c>
      <c r="G9804" s="6" t="str">
        <f>IF('BCT Template'!R9803&gt;F9804,"Yes","No")</f>
        <v>No</v>
      </c>
      <c r="H9804" s="5" t="s">
        <v>189</v>
      </c>
      <c r="I9804" s="5" t="s">
        <v>190</v>
      </c>
      <c r="J9804" s="5" t="s">
        <v>184</v>
      </c>
      <c r="K9804" s="5" t="s">
        <v>185</v>
      </c>
      <c r="L9804" s="7" t="s">
        <v>164</v>
      </c>
      <c r="M9804" t="str">
        <f t="shared" si="461"/>
        <v>No</v>
      </c>
    </row>
    <row r="9805" spans="1:13" ht="15" thickBot="1" x14ac:dyDescent="0.4">
      <c r="A9805" s="5" t="s">
        <v>175</v>
      </c>
      <c r="B9805" s="5" t="s">
        <v>176</v>
      </c>
      <c r="C9805" s="5" t="s">
        <v>10006</v>
      </c>
      <c r="D9805" s="5">
        <f t="shared" si="460"/>
        <v>78161</v>
      </c>
      <c r="E9805" s="6">
        <v>43646</v>
      </c>
      <c r="F9805" s="6">
        <f t="shared" si="459"/>
        <v>43736</v>
      </c>
      <c r="G9805" s="6" t="str">
        <f>IF('BCT Template'!R9804&gt;F9805,"Yes","No")</f>
        <v>No</v>
      </c>
      <c r="H9805" s="5" t="s">
        <v>189</v>
      </c>
      <c r="I9805" s="5" t="s">
        <v>190</v>
      </c>
      <c r="J9805" s="5" t="s">
        <v>200</v>
      </c>
      <c r="K9805" s="5" t="s">
        <v>201</v>
      </c>
      <c r="L9805" s="7" t="s">
        <v>164</v>
      </c>
      <c r="M9805" t="str">
        <f t="shared" si="461"/>
        <v>Yes</v>
      </c>
    </row>
    <row r="9806" spans="1:13" ht="15" thickBot="1" x14ac:dyDescent="0.4">
      <c r="A9806" s="5" t="s">
        <v>175</v>
      </c>
      <c r="B9806" s="5" t="s">
        <v>176</v>
      </c>
      <c r="C9806" s="5" t="s">
        <v>10007</v>
      </c>
      <c r="D9806" s="5">
        <f t="shared" si="460"/>
        <v>30152</v>
      </c>
      <c r="E9806" s="6">
        <v>44165</v>
      </c>
      <c r="F9806" s="6">
        <f t="shared" si="459"/>
        <v>44255</v>
      </c>
      <c r="G9806" s="6" t="str">
        <f>IF('BCT Template'!R9805&gt;F9806,"Yes","No")</f>
        <v>No</v>
      </c>
      <c r="H9806" s="5" t="s">
        <v>178</v>
      </c>
      <c r="I9806" s="5" t="s">
        <v>179</v>
      </c>
      <c r="J9806" s="5" t="s">
        <v>35</v>
      </c>
      <c r="K9806" s="5" t="s">
        <v>180</v>
      </c>
      <c r="L9806" s="7" t="s">
        <v>164</v>
      </c>
      <c r="M9806" t="str">
        <f t="shared" si="461"/>
        <v>Yes</v>
      </c>
    </row>
    <row r="9807" spans="1:13" ht="15" thickBot="1" x14ac:dyDescent="0.4">
      <c r="A9807" s="5" t="s">
        <v>175</v>
      </c>
      <c r="B9807" s="5" t="s">
        <v>176</v>
      </c>
      <c r="C9807" s="5" t="s">
        <v>10008</v>
      </c>
      <c r="D9807" s="5">
        <f t="shared" si="460"/>
        <v>20615</v>
      </c>
      <c r="E9807" s="6">
        <v>41455</v>
      </c>
      <c r="F9807" s="6">
        <f t="shared" si="459"/>
        <v>41545</v>
      </c>
      <c r="G9807" s="6" t="str">
        <f>IF('BCT Template'!R9806&gt;F9807,"Yes","No")</f>
        <v>No</v>
      </c>
      <c r="H9807" s="5" t="s">
        <v>197</v>
      </c>
      <c r="I9807" s="5" t="s">
        <v>198</v>
      </c>
      <c r="J9807" s="5" t="s">
        <v>184</v>
      </c>
      <c r="K9807" s="5" t="s">
        <v>185</v>
      </c>
      <c r="L9807" s="7" t="s">
        <v>164</v>
      </c>
      <c r="M9807" t="str">
        <f t="shared" si="461"/>
        <v>No</v>
      </c>
    </row>
    <row r="9808" spans="1:13" ht="15" thickBot="1" x14ac:dyDescent="0.4">
      <c r="A9808" s="5" t="s">
        <v>175</v>
      </c>
      <c r="B9808" s="5" t="s">
        <v>176</v>
      </c>
      <c r="C9808" s="5" t="s">
        <v>10009</v>
      </c>
      <c r="D9808" s="5">
        <f t="shared" si="460"/>
        <v>80746</v>
      </c>
      <c r="E9808" s="6">
        <v>42582</v>
      </c>
      <c r="F9808" s="6">
        <f t="shared" si="459"/>
        <v>42672</v>
      </c>
      <c r="G9808" s="6" t="str">
        <f>IF('BCT Template'!R9807&gt;F9808,"Yes","No")</f>
        <v>No</v>
      </c>
      <c r="H9808" s="5" t="s">
        <v>182</v>
      </c>
      <c r="I9808" s="5" t="s">
        <v>183</v>
      </c>
      <c r="J9808" s="5" t="s">
        <v>184</v>
      </c>
      <c r="K9808" s="5" t="s">
        <v>185</v>
      </c>
      <c r="L9808" s="7" t="s">
        <v>164</v>
      </c>
      <c r="M9808" t="str">
        <f t="shared" si="461"/>
        <v>No</v>
      </c>
    </row>
    <row r="9809" spans="1:13" ht="15" thickBot="1" x14ac:dyDescent="0.4">
      <c r="A9809" s="5" t="s">
        <v>175</v>
      </c>
      <c r="B9809" s="5" t="s">
        <v>176</v>
      </c>
      <c r="C9809" s="5" t="s">
        <v>10010</v>
      </c>
      <c r="D9809" s="5">
        <f t="shared" si="460"/>
        <v>30853</v>
      </c>
      <c r="E9809" s="6">
        <v>44074</v>
      </c>
      <c r="F9809" s="6">
        <f t="shared" si="459"/>
        <v>44164</v>
      </c>
      <c r="G9809" s="6" t="str">
        <f>IF('BCT Template'!R9808&gt;F9809,"Yes","No")</f>
        <v>No</v>
      </c>
      <c r="H9809" s="5" t="s">
        <v>178</v>
      </c>
      <c r="I9809" s="5" t="s">
        <v>179</v>
      </c>
      <c r="J9809" s="5" t="s">
        <v>35</v>
      </c>
      <c r="K9809" s="5" t="s">
        <v>180</v>
      </c>
      <c r="L9809" s="7" t="s">
        <v>164</v>
      </c>
      <c r="M9809" t="str">
        <f t="shared" si="461"/>
        <v>Yes</v>
      </c>
    </row>
    <row r="9810" spans="1:13" ht="15" thickBot="1" x14ac:dyDescent="0.4">
      <c r="A9810" s="5" t="s">
        <v>175</v>
      </c>
      <c r="B9810" s="5" t="s">
        <v>176</v>
      </c>
      <c r="C9810" s="5" t="s">
        <v>10011</v>
      </c>
      <c r="D9810" s="5">
        <f t="shared" si="460"/>
        <v>59093</v>
      </c>
      <c r="E9810" s="6">
        <v>41547</v>
      </c>
      <c r="F9810" s="6">
        <f t="shared" si="459"/>
        <v>41637</v>
      </c>
      <c r="G9810" s="6" t="str">
        <f>IF('BCT Template'!R9809&gt;F9810,"Yes","No")</f>
        <v>No</v>
      </c>
      <c r="H9810" s="5" t="s">
        <v>182</v>
      </c>
      <c r="I9810" s="5" t="s">
        <v>183</v>
      </c>
      <c r="J9810" s="5" t="s">
        <v>184</v>
      </c>
      <c r="K9810" s="5" t="s">
        <v>185</v>
      </c>
      <c r="L9810" s="7" t="s">
        <v>164</v>
      </c>
      <c r="M9810" t="str">
        <f t="shared" si="461"/>
        <v>No</v>
      </c>
    </row>
    <row r="9811" spans="1:13" ht="15" thickBot="1" x14ac:dyDescent="0.4">
      <c r="A9811" s="5" t="s">
        <v>175</v>
      </c>
      <c r="B9811" s="5" t="s">
        <v>176</v>
      </c>
      <c r="C9811" s="5" t="s">
        <v>10012</v>
      </c>
      <c r="D9811" s="5">
        <f t="shared" si="460"/>
        <v>79357</v>
      </c>
      <c r="E9811" s="6">
        <v>43646</v>
      </c>
      <c r="F9811" s="6">
        <f t="shared" si="459"/>
        <v>43736</v>
      </c>
      <c r="G9811" s="6" t="str">
        <f>IF('BCT Template'!R9810&gt;F9811,"Yes","No")</f>
        <v>No</v>
      </c>
      <c r="H9811" s="5" t="s">
        <v>189</v>
      </c>
      <c r="I9811" s="5" t="s">
        <v>190</v>
      </c>
      <c r="J9811" s="5" t="s">
        <v>200</v>
      </c>
      <c r="K9811" s="5" t="s">
        <v>201</v>
      </c>
      <c r="L9811" s="7" t="s">
        <v>164</v>
      </c>
      <c r="M9811" t="str">
        <f t="shared" si="461"/>
        <v>Yes</v>
      </c>
    </row>
    <row r="9812" spans="1:13" ht="15" thickBot="1" x14ac:dyDescent="0.4">
      <c r="A9812" s="5" t="s">
        <v>175</v>
      </c>
      <c r="B9812" s="5" t="s">
        <v>176</v>
      </c>
      <c r="C9812" s="5" t="s">
        <v>10013</v>
      </c>
      <c r="D9812" s="5">
        <f t="shared" si="460"/>
        <v>79346</v>
      </c>
      <c r="E9812" s="6">
        <v>44316</v>
      </c>
      <c r="F9812" s="6">
        <f t="shared" si="459"/>
        <v>44406</v>
      </c>
      <c r="G9812" s="6" t="str">
        <f>IF('BCT Template'!R9811&gt;F9812,"Yes","No")</f>
        <v>No</v>
      </c>
      <c r="H9812" s="5" t="s">
        <v>189</v>
      </c>
      <c r="I9812" s="5" t="s">
        <v>190</v>
      </c>
      <c r="J9812" s="5" t="s">
        <v>200</v>
      </c>
      <c r="K9812" s="5" t="s">
        <v>201</v>
      </c>
      <c r="L9812" s="7" t="s">
        <v>164</v>
      </c>
      <c r="M9812" t="str">
        <f t="shared" si="461"/>
        <v>Yes</v>
      </c>
    </row>
    <row r="9813" spans="1:13" ht="15" thickBot="1" x14ac:dyDescent="0.4">
      <c r="A9813" s="5" t="s">
        <v>175</v>
      </c>
      <c r="B9813" s="5" t="s">
        <v>176</v>
      </c>
      <c r="C9813" s="5" t="s">
        <v>10014</v>
      </c>
      <c r="D9813" s="5">
        <f t="shared" si="460"/>
        <v>21893</v>
      </c>
      <c r="E9813" s="6">
        <v>39355</v>
      </c>
      <c r="F9813" s="6">
        <f t="shared" si="459"/>
        <v>39445</v>
      </c>
      <c r="G9813" s="6" t="str">
        <f>IF('BCT Template'!R9812&gt;F9813,"Yes","No")</f>
        <v>No</v>
      </c>
      <c r="H9813" s="5" t="s">
        <v>178</v>
      </c>
      <c r="I9813" s="5" t="s">
        <v>179</v>
      </c>
      <c r="J9813" s="5" t="s">
        <v>35</v>
      </c>
      <c r="K9813" s="5" t="s">
        <v>180</v>
      </c>
      <c r="L9813" s="7" t="s">
        <v>164</v>
      </c>
      <c r="M9813" t="str">
        <f t="shared" si="461"/>
        <v>Yes</v>
      </c>
    </row>
    <row r="9814" spans="1:13" ht="15" thickBot="1" x14ac:dyDescent="0.4">
      <c r="A9814" s="5" t="s">
        <v>175</v>
      </c>
      <c r="B9814" s="5" t="s">
        <v>176</v>
      </c>
      <c r="C9814" s="5" t="s">
        <v>10015</v>
      </c>
      <c r="D9814" s="5">
        <f t="shared" si="460"/>
        <v>58759</v>
      </c>
      <c r="E9814" s="6">
        <v>42551</v>
      </c>
      <c r="F9814" s="6">
        <f t="shared" ref="F9814:F9877" si="462">E9814+90</f>
        <v>42641</v>
      </c>
      <c r="G9814" s="6" t="str">
        <f>IF('BCT Template'!R9813&gt;F9814,"Yes","No")</f>
        <v>No</v>
      </c>
      <c r="H9814" s="5" t="s">
        <v>182</v>
      </c>
      <c r="I9814" s="5" t="s">
        <v>183</v>
      </c>
      <c r="J9814" s="5" t="s">
        <v>184</v>
      </c>
      <c r="K9814" s="5" t="s">
        <v>185</v>
      </c>
      <c r="L9814" s="7" t="s">
        <v>164</v>
      </c>
      <c r="M9814" t="str">
        <f t="shared" si="461"/>
        <v>No</v>
      </c>
    </row>
    <row r="9815" spans="1:13" ht="15" thickBot="1" x14ac:dyDescent="0.4">
      <c r="A9815" s="5" t="s">
        <v>175</v>
      </c>
      <c r="B9815" s="5" t="s">
        <v>176</v>
      </c>
      <c r="C9815" s="5" t="s">
        <v>10016</v>
      </c>
      <c r="D9815" s="5">
        <f t="shared" si="460"/>
        <v>31608</v>
      </c>
      <c r="E9815" s="6">
        <v>41698</v>
      </c>
      <c r="F9815" s="6">
        <f t="shared" si="462"/>
        <v>41788</v>
      </c>
      <c r="G9815" s="6" t="str">
        <f>IF('BCT Template'!R9814&gt;F9815,"Yes","No")</f>
        <v>No</v>
      </c>
      <c r="H9815" s="5" t="s">
        <v>178</v>
      </c>
      <c r="I9815" s="5" t="s">
        <v>179</v>
      </c>
      <c r="J9815" s="5" t="s">
        <v>35</v>
      </c>
      <c r="K9815" s="5" t="s">
        <v>180</v>
      </c>
      <c r="L9815" s="7" t="s">
        <v>164</v>
      </c>
      <c r="M9815" t="str">
        <f t="shared" si="461"/>
        <v>Yes</v>
      </c>
    </row>
    <row r="9816" spans="1:13" ht="15" thickBot="1" x14ac:dyDescent="0.4">
      <c r="A9816" s="5" t="s">
        <v>175</v>
      </c>
      <c r="B9816" s="5" t="s">
        <v>176</v>
      </c>
      <c r="C9816" s="5" t="s">
        <v>10017</v>
      </c>
      <c r="D9816" s="5">
        <f t="shared" si="460"/>
        <v>21499</v>
      </c>
      <c r="E9816" s="6">
        <v>43677</v>
      </c>
      <c r="F9816" s="6">
        <f t="shared" si="462"/>
        <v>43767</v>
      </c>
      <c r="G9816" s="6" t="str">
        <f>IF('BCT Template'!R9815&gt;F9816,"Yes","No")</f>
        <v>No</v>
      </c>
      <c r="H9816" s="5" t="s">
        <v>178</v>
      </c>
      <c r="I9816" s="5" t="s">
        <v>179</v>
      </c>
      <c r="J9816" s="5" t="s">
        <v>35</v>
      </c>
      <c r="K9816" s="5" t="s">
        <v>180</v>
      </c>
      <c r="L9816" s="7" t="s">
        <v>164</v>
      </c>
      <c r="M9816" t="str">
        <f t="shared" si="461"/>
        <v>Yes</v>
      </c>
    </row>
    <row r="9817" spans="1:13" ht="15" thickBot="1" x14ac:dyDescent="0.4">
      <c r="A9817" s="5" t="s">
        <v>175</v>
      </c>
      <c r="B9817" s="5" t="s">
        <v>176</v>
      </c>
      <c r="C9817" s="5" t="s">
        <v>10018</v>
      </c>
      <c r="D9817" s="5">
        <f t="shared" si="460"/>
        <v>84999</v>
      </c>
      <c r="E9817" s="6">
        <v>45838</v>
      </c>
      <c r="F9817" s="6">
        <f t="shared" si="462"/>
        <v>45928</v>
      </c>
      <c r="G9817" s="6" t="str">
        <f>IF('BCT Template'!R9816&gt;F9817,"Yes","No")</f>
        <v>No</v>
      </c>
      <c r="H9817" s="5" t="s">
        <v>210</v>
      </c>
      <c r="I9817" s="5" t="s">
        <v>211</v>
      </c>
      <c r="J9817" s="5" t="s">
        <v>184</v>
      </c>
      <c r="K9817" s="5" t="s">
        <v>185</v>
      </c>
      <c r="L9817" s="7" t="s">
        <v>164</v>
      </c>
      <c r="M9817" t="str">
        <f t="shared" si="461"/>
        <v>No</v>
      </c>
    </row>
    <row r="9818" spans="1:13" ht="15" thickBot="1" x14ac:dyDescent="0.4">
      <c r="A9818" s="5" t="s">
        <v>175</v>
      </c>
      <c r="B9818" s="5" t="s">
        <v>176</v>
      </c>
      <c r="C9818" s="5" t="s">
        <v>10019</v>
      </c>
      <c r="D9818" s="5">
        <f t="shared" si="460"/>
        <v>30975</v>
      </c>
      <c r="E9818" s="6">
        <v>43738</v>
      </c>
      <c r="F9818" s="6">
        <f t="shared" si="462"/>
        <v>43828</v>
      </c>
      <c r="G9818" s="6" t="str">
        <f>IF('BCT Template'!R9817&gt;F9818,"Yes","No")</f>
        <v>No</v>
      </c>
      <c r="H9818" s="5" t="s">
        <v>178</v>
      </c>
      <c r="I9818" s="5" t="s">
        <v>179</v>
      </c>
      <c r="J9818" s="5" t="s">
        <v>35</v>
      </c>
      <c r="K9818" s="5" t="s">
        <v>180</v>
      </c>
      <c r="L9818" s="7" t="s">
        <v>164</v>
      </c>
      <c r="M9818" t="str">
        <f t="shared" si="461"/>
        <v>Yes</v>
      </c>
    </row>
    <row r="9819" spans="1:13" ht="15" thickBot="1" x14ac:dyDescent="0.4">
      <c r="A9819" s="5" t="s">
        <v>175</v>
      </c>
      <c r="B9819" s="5" t="s">
        <v>176</v>
      </c>
      <c r="C9819" s="5" t="s">
        <v>10020</v>
      </c>
      <c r="D9819" s="5">
        <f t="shared" si="460"/>
        <v>77502</v>
      </c>
      <c r="E9819" s="6">
        <v>44044</v>
      </c>
      <c r="F9819" s="6">
        <f t="shared" si="462"/>
        <v>44134</v>
      </c>
      <c r="G9819" s="6" t="str">
        <f>IF('BCT Template'!R9818&gt;F9819,"Yes","No")</f>
        <v>No</v>
      </c>
      <c r="H9819" s="5" t="s">
        <v>189</v>
      </c>
      <c r="I9819" s="5" t="s">
        <v>190</v>
      </c>
      <c r="J9819" s="5" t="s">
        <v>200</v>
      </c>
      <c r="K9819" s="5" t="s">
        <v>201</v>
      </c>
      <c r="L9819" s="7" t="s">
        <v>164</v>
      </c>
      <c r="M9819" t="str">
        <f t="shared" si="461"/>
        <v>Yes</v>
      </c>
    </row>
    <row r="9820" spans="1:13" ht="15" thickBot="1" x14ac:dyDescent="0.4">
      <c r="A9820" s="5" t="s">
        <v>175</v>
      </c>
      <c r="B9820" s="5" t="s">
        <v>176</v>
      </c>
      <c r="C9820" s="5" t="s">
        <v>10021</v>
      </c>
      <c r="D9820" s="5">
        <f t="shared" si="460"/>
        <v>59140</v>
      </c>
      <c r="E9820" s="6">
        <v>45657</v>
      </c>
      <c r="F9820" s="6">
        <f t="shared" si="462"/>
        <v>45747</v>
      </c>
      <c r="G9820" s="6" t="str">
        <f>IF('BCT Template'!R9819&gt;F9820,"Yes","No")</f>
        <v>No</v>
      </c>
      <c r="H9820" s="5" t="s">
        <v>182</v>
      </c>
      <c r="I9820" s="5" t="s">
        <v>183</v>
      </c>
      <c r="J9820" s="5" t="s">
        <v>184</v>
      </c>
      <c r="K9820" s="5" t="s">
        <v>185</v>
      </c>
      <c r="L9820" s="7" t="s">
        <v>164</v>
      </c>
      <c r="M9820" t="str">
        <f t="shared" si="461"/>
        <v>No</v>
      </c>
    </row>
    <row r="9821" spans="1:13" ht="15" thickBot="1" x14ac:dyDescent="0.4">
      <c r="A9821" s="5" t="s">
        <v>175</v>
      </c>
      <c r="B9821" s="5" t="s">
        <v>176</v>
      </c>
      <c r="C9821" s="5" t="s">
        <v>10022</v>
      </c>
      <c r="D9821" s="5">
        <f t="shared" si="460"/>
        <v>21543</v>
      </c>
      <c r="E9821" s="6">
        <v>44561</v>
      </c>
      <c r="F9821" s="6">
        <f t="shared" si="462"/>
        <v>44651</v>
      </c>
      <c r="G9821" s="6" t="str">
        <f>IF('BCT Template'!R9820&gt;F9821,"Yes","No")</f>
        <v>No</v>
      </c>
      <c r="H9821" s="5" t="s">
        <v>178</v>
      </c>
      <c r="I9821" s="5" t="s">
        <v>179</v>
      </c>
      <c r="J9821" s="5" t="s">
        <v>35</v>
      </c>
      <c r="K9821" s="5" t="s">
        <v>180</v>
      </c>
      <c r="L9821" s="7" t="s">
        <v>164</v>
      </c>
      <c r="M9821" t="str">
        <f t="shared" si="461"/>
        <v>Yes</v>
      </c>
    </row>
    <row r="9822" spans="1:13" ht="15" thickBot="1" x14ac:dyDescent="0.4">
      <c r="A9822" s="5" t="s">
        <v>175</v>
      </c>
      <c r="B9822" s="5" t="s">
        <v>176</v>
      </c>
      <c r="C9822" s="5" t="s">
        <v>10023</v>
      </c>
      <c r="D9822" s="5">
        <f t="shared" si="460"/>
        <v>21927</v>
      </c>
      <c r="E9822" s="6">
        <v>43677</v>
      </c>
      <c r="F9822" s="6">
        <f t="shared" si="462"/>
        <v>43767</v>
      </c>
      <c r="G9822" s="6" t="str">
        <f>IF('BCT Template'!R9821&gt;F9822,"Yes","No")</f>
        <v>No</v>
      </c>
      <c r="H9822" s="5" t="s">
        <v>178</v>
      </c>
      <c r="I9822" s="5" t="s">
        <v>179</v>
      </c>
      <c r="J9822" s="5" t="s">
        <v>35</v>
      </c>
      <c r="K9822" s="5" t="s">
        <v>180</v>
      </c>
      <c r="L9822" s="7" t="s">
        <v>164</v>
      </c>
      <c r="M9822" t="str">
        <f t="shared" si="461"/>
        <v>Yes</v>
      </c>
    </row>
    <row r="9823" spans="1:13" ht="15" thickBot="1" x14ac:dyDescent="0.4">
      <c r="A9823" s="5" t="s">
        <v>175</v>
      </c>
      <c r="B9823" s="5" t="s">
        <v>176</v>
      </c>
      <c r="C9823" s="5" t="s">
        <v>10024</v>
      </c>
      <c r="D9823" s="5">
        <f t="shared" si="460"/>
        <v>30259</v>
      </c>
      <c r="E9823" s="6">
        <v>43616</v>
      </c>
      <c r="F9823" s="6">
        <f t="shared" si="462"/>
        <v>43706</v>
      </c>
      <c r="G9823" s="6" t="str">
        <f>IF('BCT Template'!R9822&gt;F9823,"Yes","No")</f>
        <v>No</v>
      </c>
      <c r="H9823" s="5" t="s">
        <v>178</v>
      </c>
      <c r="I9823" s="5" t="s">
        <v>179</v>
      </c>
      <c r="J9823" s="5" t="s">
        <v>35</v>
      </c>
      <c r="K9823" s="5" t="s">
        <v>180</v>
      </c>
      <c r="L9823" s="7" t="s">
        <v>164</v>
      </c>
      <c r="M9823" t="str">
        <f t="shared" si="461"/>
        <v>Yes</v>
      </c>
    </row>
    <row r="9824" spans="1:13" ht="15" thickBot="1" x14ac:dyDescent="0.4">
      <c r="A9824" s="5" t="s">
        <v>175</v>
      </c>
      <c r="B9824" s="5" t="s">
        <v>176</v>
      </c>
      <c r="C9824" s="5" t="s">
        <v>10025</v>
      </c>
      <c r="D9824" s="5">
        <f t="shared" si="460"/>
        <v>81920</v>
      </c>
      <c r="E9824" s="6">
        <v>44012</v>
      </c>
      <c r="F9824" s="6">
        <f t="shared" si="462"/>
        <v>44102</v>
      </c>
      <c r="G9824" s="6" t="str">
        <f>IF('BCT Template'!R9823&gt;F9824,"Yes","No")</f>
        <v>No</v>
      </c>
      <c r="H9824" s="5" t="s">
        <v>182</v>
      </c>
      <c r="I9824" s="5" t="s">
        <v>183</v>
      </c>
      <c r="J9824" s="5" t="s">
        <v>184</v>
      </c>
      <c r="K9824" s="5" t="s">
        <v>185</v>
      </c>
      <c r="L9824" s="7" t="s">
        <v>164</v>
      </c>
      <c r="M9824" t="str">
        <f t="shared" si="461"/>
        <v>No</v>
      </c>
    </row>
    <row r="9825" spans="1:13" ht="15" thickBot="1" x14ac:dyDescent="0.4">
      <c r="A9825" s="5" t="s">
        <v>175</v>
      </c>
      <c r="B9825" s="5" t="s">
        <v>176</v>
      </c>
      <c r="C9825" s="5" t="s">
        <v>10026</v>
      </c>
      <c r="D9825" s="5">
        <f t="shared" si="460"/>
        <v>22487</v>
      </c>
      <c r="E9825" s="6">
        <v>44469</v>
      </c>
      <c r="F9825" s="6">
        <f t="shared" si="462"/>
        <v>44559</v>
      </c>
      <c r="G9825" s="6" t="str">
        <f>IF('BCT Template'!R9824&gt;F9825,"Yes","No")</f>
        <v>No</v>
      </c>
      <c r="H9825" s="5" t="s">
        <v>178</v>
      </c>
      <c r="I9825" s="5" t="s">
        <v>179</v>
      </c>
      <c r="J9825" s="5" t="s">
        <v>35</v>
      </c>
      <c r="K9825" s="5" t="s">
        <v>180</v>
      </c>
      <c r="L9825" s="7" t="s">
        <v>164</v>
      </c>
      <c r="M9825" t="str">
        <f t="shared" si="461"/>
        <v>Yes</v>
      </c>
    </row>
    <row r="9826" spans="1:13" ht="15" thickBot="1" x14ac:dyDescent="0.4">
      <c r="A9826" s="5" t="s">
        <v>175</v>
      </c>
      <c r="B9826" s="5" t="s">
        <v>176</v>
      </c>
      <c r="C9826" s="5" t="s">
        <v>10027</v>
      </c>
      <c r="D9826" s="5">
        <f t="shared" si="460"/>
        <v>21489</v>
      </c>
      <c r="E9826" s="6">
        <v>44377</v>
      </c>
      <c r="F9826" s="6">
        <f t="shared" si="462"/>
        <v>44467</v>
      </c>
      <c r="G9826" s="6" t="str">
        <f>IF('BCT Template'!R9825&gt;F9826,"Yes","No")</f>
        <v>No</v>
      </c>
      <c r="H9826" s="5" t="s">
        <v>178</v>
      </c>
      <c r="I9826" s="5" t="s">
        <v>179</v>
      </c>
      <c r="J9826" s="5" t="s">
        <v>35</v>
      </c>
      <c r="K9826" s="5" t="s">
        <v>180</v>
      </c>
      <c r="L9826" s="7" t="s">
        <v>164</v>
      </c>
      <c r="M9826" t="str">
        <f t="shared" si="461"/>
        <v>Yes</v>
      </c>
    </row>
    <row r="9827" spans="1:13" ht="15" thickBot="1" x14ac:dyDescent="0.4">
      <c r="A9827" s="5" t="s">
        <v>175</v>
      </c>
      <c r="B9827" s="5" t="s">
        <v>176</v>
      </c>
      <c r="C9827" s="5" t="s">
        <v>10028</v>
      </c>
      <c r="D9827" s="5">
        <f t="shared" si="460"/>
        <v>81505</v>
      </c>
      <c r="E9827" s="6">
        <v>43616</v>
      </c>
      <c r="F9827" s="6">
        <f t="shared" si="462"/>
        <v>43706</v>
      </c>
      <c r="G9827" s="6" t="str">
        <f>IF('BCT Template'!R9826&gt;F9827,"Yes","No")</f>
        <v>No</v>
      </c>
      <c r="H9827" s="5" t="s">
        <v>182</v>
      </c>
      <c r="I9827" s="5" t="s">
        <v>183</v>
      </c>
      <c r="J9827" s="5" t="s">
        <v>184</v>
      </c>
      <c r="K9827" s="5" t="s">
        <v>185</v>
      </c>
      <c r="L9827" s="7" t="s">
        <v>164</v>
      </c>
      <c r="M9827" t="str">
        <f t="shared" si="461"/>
        <v>No</v>
      </c>
    </row>
    <row r="9828" spans="1:13" ht="15" thickBot="1" x14ac:dyDescent="0.4">
      <c r="A9828" s="5" t="s">
        <v>175</v>
      </c>
      <c r="B9828" s="5" t="s">
        <v>176</v>
      </c>
      <c r="C9828" s="5" t="s">
        <v>10029</v>
      </c>
      <c r="D9828" s="5">
        <f t="shared" si="460"/>
        <v>31150</v>
      </c>
      <c r="E9828" s="6">
        <v>44316</v>
      </c>
      <c r="F9828" s="6">
        <f t="shared" si="462"/>
        <v>44406</v>
      </c>
      <c r="G9828" s="6" t="str">
        <f>IF('BCT Template'!R9827&gt;F9828,"Yes","No")</f>
        <v>No</v>
      </c>
      <c r="H9828" s="5" t="s">
        <v>178</v>
      </c>
      <c r="I9828" s="5" t="s">
        <v>179</v>
      </c>
      <c r="J9828" s="5" t="s">
        <v>35</v>
      </c>
      <c r="K9828" s="5" t="s">
        <v>180</v>
      </c>
      <c r="L9828" s="7" t="s">
        <v>164</v>
      </c>
      <c r="M9828" t="str">
        <f t="shared" si="461"/>
        <v>Yes</v>
      </c>
    </row>
    <row r="9829" spans="1:13" ht="15" thickBot="1" x14ac:dyDescent="0.4">
      <c r="A9829" s="5" t="s">
        <v>175</v>
      </c>
      <c r="B9829" s="5" t="s">
        <v>176</v>
      </c>
      <c r="C9829" s="5" t="s">
        <v>10030</v>
      </c>
      <c r="D9829" s="5">
        <f t="shared" si="460"/>
        <v>82864</v>
      </c>
      <c r="E9829" s="6">
        <v>44986</v>
      </c>
      <c r="F9829" s="6">
        <f t="shared" si="462"/>
        <v>45076</v>
      </c>
      <c r="G9829" s="6" t="str">
        <f>IF('BCT Template'!R9828&gt;F9829,"Yes","No")</f>
        <v>No</v>
      </c>
      <c r="H9829" s="5" t="s">
        <v>210</v>
      </c>
      <c r="I9829" s="5" t="s">
        <v>211</v>
      </c>
      <c r="J9829" s="5" t="s">
        <v>184</v>
      </c>
      <c r="K9829" s="5" t="s">
        <v>185</v>
      </c>
      <c r="L9829" s="7" t="s">
        <v>164</v>
      </c>
      <c r="M9829" t="str">
        <f t="shared" si="461"/>
        <v>No</v>
      </c>
    </row>
    <row r="9830" spans="1:13" ht="15" thickBot="1" x14ac:dyDescent="0.4">
      <c r="A9830" s="5" t="s">
        <v>175</v>
      </c>
      <c r="B9830" s="5" t="s">
        <v>176</v>
      </c>
      <c r="C9830" s="5" t="s">
        <v>10031</v>
      </c>
      <c r="D9830" s="5">
        <f t="shared" si="460"/>
        <v>20803</v>
      </c>
      <c r="E9830" s="6">
        <v>44012</v>
      </c>
      <c r="F9830" s="6">
        <f t="shared" si="462"/>
        <v>44102</v>
      </c>
      <c r="G9830" s="6" t="str">
        <f>IF('BCT Template'!R9829&gt;F9830,"Yes","No")</f>
        <v>No</v>
      </c>
      <c r="H9830" s="5" t="s">
        <v>197</v>
      </c>
      <c r="I9830" s="5" t="s">
        <v>198</v>
      </c>
      <c r="J9830" s="5" t="s">
        <v>184</v>
      </c>
      <c r="K9830" s="5" t="s">
        <v>185</v>
      </c>
      <c r="L9830" s="7" t="s">
        <v>164</v>
      </c>
      <c r="M9830" t="str">
        <f t="shared" si="461"/>
        <v>No</v>
      </c>
    </row>
    <row r="9831" spans="1:13" ht="15" thickBot="1" x14ac:dyDescent="0.4">
      <c r="A9831" s="5" t="s">
        <v>175</v>
      </c>
      <c r="B9831" s="5" t="s">
        <v>176</v>
      </c>
      <c r="C9831" s="5" t="s">
        <v>10032</v>
      </c>
      <c r="D9831" s="5">
        <f t="shared" si="460"/>
        <v>30916</v>
      </c>
      <c r="E9831" s="6">
        <v>39202</v>
      </c>
      <c r="F9831" s="6">
        <f t="shared" si="462"/>
        <v>39292</v>
      </c>
      <c r="G9831" s="6" t="str">
        <f>IF('BCT Template'!R9830&gt;F9831,"Yes","No")</f>
        <v>No</v>
      </c>
      <c r="H9831" s="5" t="s">
        <v>178</v>
      </c>
      <c r="I9831" s="5" t="s">
        <v>179</v>
      </c>
      <c r="J9831" s="5" t="s">
        <v>35</v>
      </c>
      <c r="K9831" s="5" t="s">
        <v>180</v>
      </c>
      <c r="L9831" s="7" t="s">
        <v>164</v>
      </c>
      <c r="M9831" t="str">
        <f t="shared" si="461"/>
        <v>Yes</v>
      </c>
    </row>
    <row r="9832" spans="1:13" ht="15" thickBot="1" x14ac:dyDescent="0.4">
      <c r="A9832" s="5" t="s">
        <v>175</v>
      </c>
      <c r="B9832" s="5" t="s">
        <v>176</v>
      </c>
      <c r="C9832" s="5" t="s">
        <v>10033</v>
      </c>
      <c r="D9832" s="5">
        <f t="shared" si="460"/>
        <v>79540</v>
      </c>
      <c r="E9832" s="6">
        <v>41486</v>
      </c>
      <c r="F9832" s="6">
        <f t="shared" si="462"/>
        <v>41576</v>
      </c>
      <c r="G9832" s="6" t="str">
        <f>IF('BCT Template'!R9831&gt;F9832,"Yes","No")</f>
        <v>No</v>
      </c>
      <c r="H9832" s="5" t="s">
        <v>182</v>
      </c>
      <c r="I9832" s="5" t="s">
        <v>183</v>
      </c>
      <c r="J9832" s="5" t="s">
        <v>200</v>
      </c>
      <c r="K9832" s="5" t="s">
        <v>201</v>
      </c>
      <c r="L9832" s="7" t="s">
        <v>164</v>
      </c>
      <c r="M9832" t="str">
        <f t="shared" si="461"/>
        <v>Yes</v>
      </c>
    </row>
    <row r="9833" spans="1:13" ht="15" thickBot="1" x14ac:dyDescent="0.4">
      <c r="A9833" s="5" t="s">
        <v>175</v>
      </c>
      <c r="B9833" s="5" t="s">
        <v>176</v>
      </c>
      <c r="C9833" s="5" t="s">
        <v>10034</v>
      </c>
      <c r="D9833" s="5">
        <f t="shared" si="460"/>
        <v>78119</v>
      </c>
      <c r="E9833" s="6">
        <v>44571</v>
      </c>
      <c r="F9833" s="6">
        <f t="shared" si="462"/>
        <v>44661</v>
      </c>
      <c r="G9833" s="6" t="str">
        <f>IF('BCT Template'!R9832&gt;F9833,"Yes","No")</f>
        <v>No</v>
      </c>
      <c r="H9833" s="5" t="s">
        <v>189</v>
      </c>
      <c r="I9833" s="5" t="s">
        <v>190</v>
      </c>
      <c r="J9833" s="5" t="s">
        <v>184</v>
      </c>
      <c r="K9833" s="5" t="s">
        <v>185</v>
      </c>
      <c r="L9833" s="7" t="s">
        <v>164</v>
      </c>
      <c r="M9833" t="str">
        <f t="shared" si="461"/>
        <v>No</v>
      </c>
    </row>
    <row r="9834" spans="1:13" ht="15" thickBot="1" x14ac:dyDescent="0.4">
      <c r="A9834" s="5" t="s">
        <v>175</v>
      </c>
      <c r="B9834" s="5" t="s">
        <v>176</v>
      </c>
      <c r="C9834" s="5" t="s">
        <v>10035</v>
      </c>
      <c r="D9834" s="5">
        <f t="shared" si="460"/>
        <v>59411</v>
      </c>
      <c r="E9834" s="6">
        <v>44074</v>
      </c>
      <c r="F9834" s="6">
        <f t="shared" si="462"/>
        <v>44164</v>
      </c>
      <c r="G9834" s="6" t="str">
        <f>IF('BCT Template'!R9833&gt;F9834,"Yes","No")</f>
        <v>No</v>
      </c>
      <c r="H9834" s="5" t="s">
        <v>182</v>
      </c>
      <c r="I9834" s="5" t="s">
        <v>183</v>
      </c>
      <c r="J9834" s="5" t="s">
        <v>184</v>
      </c>
      <c r="K9834" s="5" t="s">
        <v>185</v>
      </c>
      <c r="L9834" s="7" t="s">
        <v>164</v>
      </c>
      <c r="M9834" t="str">
        <f t="shared" si="461"/>
        <v>No</v>
      </c>
    </row>
    <row r="9835" spans="1:13" ht="15" thickBot="1" x14ac:dyDescent="0.4">
      <c r="A9835" s="5" t="s">
        <v>175</v>
      </c>
      <c r="B9835" s="5" t="s">
        <v>176</v>
      </c>
      <c r="C9835" s="5" t="s">
        <v>10036</v>
      </c>
      <c r="D9835" s="5">
        <f t="shared" si="460"/>
        <v>58269</v>
      </c>
      <c r="E9835" s="6">
        <v>42460</v>
      </c>
      <c r="F9835" s="6">
        <f t="shared" si="462"/>
        <v>42550</v>
      </c>
      <c r="G9835" s="6" t="str">
        <f>IF('BCT Template'!R9834&gt;F9835,"Yes","No")</f>
        <v>No</v>
      </c>
      <c r="H9835" s="5" t="s">
        <v>182</v>
      </c>
      <c r="I9835" s="5" t="s">
        <v>183</v>
      </c>
      <c r="J9835" s="5" t="s">
        <v>184</v>
      </c>
      <c r="K9835" s="5" t="s">
        <v>185</v>
      </c>
      <c r="L9835" s="7" t="s">
        <v>164</v>
      </c>
      <c r="M9835" t="str">
        <f t="shared" si="461"/>
        <v>No</v>
      </c>
    </row>
    <row r="9836" spans="1:13" ht="15" thickBot="1" x14ac:dyDescent="0.4">
      <c r="A9836" s="5" t="s">
        <v>175</v>
      </c>
      <c r="B9836" s="5" t="s">
        <v>176</v>
      </c>
      <c r="C9836" s="5" t="s">
        <v>10037</v>
      </c>
      <c r="D9836" s="5">
        <f t="shared" si="460"/>
        <v>21745</v>
      </c>
      <c r="E9836" s="6">
        <v>44012</v>
      </c>
      <c r="F9836" s="6">
        <f t="shared" si="462"/>
        <v>44102</v>
      </c>
      <c r="G9836" s="6" t="str">
        <f>IF('BCT Template'!R9835&gt;F9836,"Yes","No")</f>
        <v>No</v>
      </c>
      <c r="H9836" s="5" t="s">
        <v>178</v>
      </c>
      <c r="I9836" s="5" t="s">
        <v>179</v>
      </c>
      <c r="J9836" s="5" t="s">
        <v>35</v>
      </c>
      <c r="K9836" s="5" t="s">
        <v>180</v>
      </c>
      <c r="L9836" s="7" t="s">
        <v>164</v>
      </c>
      <c r="M9836" t="str">
        <f t="shared" si="461"/>
        <v>Yes</v>
      </c>
    </row>
    <row r="9837" spans="1:13" ht="15" thickBot="1" x14ac:dyDescent="0.4">
      <c r="A9837" s="5" t="s">
        <v>175</v>
      </c>
      <c r="B9837" s="5" t="s">
        <v>176</v>
      </c>
      <c r="C9837" s="5" t="s">
        <v>10038</v>
      </c>
      <c r="D9837" s="5">
        <f t="shared" si="460"/>
        <v>30898</v>
      </c>
      <c r="E9837" s="6">
        <v>43951</v>
      </c>
      <c r="F9837" s="6">
        <f t="shared" si="462"/>
        <v>44041</v>
      </c>
      <c r="G9837" s="6" t="str">
        <f>IF('BCT Template'!R9836&gt;F9837,"Yes","No")</f>
        <v>No</v>
      </c>
      <c r="H9837" s="5" t="s">
        <v>178</v>
      </c>
      <c r="I9837" s="5" t="s">
        <v>179</v>
      </c>
      <c r="J9837" s="5" t="s">
        <v>35</v>
      </c>
      <c r="K9837" s="5" t="s">
        <v>180</v>
      </c>
      <c r="L9837" s="7" t="s">
        <v>164</v>
      </c>
      <c r="M9837" t="str">
        <f t="shared" si="461"/>
        <v>Yes</v>
      </c>
    </row>
    <row r="9838" spans="1:13" ht="15" thickBot="1" x14ac:dyDescent="0.4">
      <c r="A9838" s="5" t="s">
        <v>175</v>
      </c>
      <c r="B9838" s="5" t="s">
        <v>176</v>
      </c>
      <c r="C9838" s="5" t="s">
        <v>10039</v>
      </c>
      <c r="D9838" s="5">
        <f t="shared" si="460"/>
        <v>30886</v>
      </c>
      <c r="E9838" s="6">
        <v>44043</v>
      </c>
      <c r="F9838" s="6">
        <f t="shared" si="462"/>
        <v>44133</v>
      </c>
      <c r="G9838" s="6" t="str">
        <f>IF('BCT Template'!R9837&gt;F9838,"Yes","No")</f>
        <v>No</v>
      </c>
      <c r="H9838" s="5" t="s">
        <v>178</v>
      </c>
      <c r="I9838" s="5" t="s">
        <v>179</v>
      </c>
      <c r="J9838" s="5" t="s">
        <v>35</v>
      </c>
      <c r="K9838" s="5" t="s">
        <v>180</v>
      </c>
      <c r="L9838" s="7" t="s">
        <v>164</v>
      </c>
      <c r="M9838" t="str">
        <f t="shared" si="461"/>
        <v>Yes</v>
      </c>
    </row>
    <row r="9839" spans="1:13" ht="15" thickBot="1" x14ac:dyDescent="0.4">
      <c r="A9839" s="5" t="s">
        <v>175</v>
      </c>
      <c r="B9839" s="5" t="s">
        <v>176</v>
      </c>
      <c r="C9839" s="5" t="s">
        <v>10040</v>
      </c>
      <c r="D9839" s="5">
        <f t="shared" si="460"/>
        <v>21242</v>
      </c>
      <c r="E9839" s="6">
        <v>38503</v>
      </c>
      <c r="F9839" s="6">
        <f t="shared" si="462"/>
        <v>38593</v>
      </c>
      <c r="G9839" s="6" t="str">
        <f>IF('BCT Template'!R9838&gt;F9839,"Yes","No")</f>
        <v>No</v>
      </c>
      <c r="H9839" s="5" t="s">
        <v>178</v>
      </c>
      <c r="I9839" s="5" t="s">
        <v>179</v>
      </c>
      <c r="J9839" s="5" t="s">
        <v>35</v>
      </c>
      <c r="K9839" s="5" t="s">
        <v>180</v>
      </c>
      <c r="L9839" s="7" t="s">
        <v>164</v>
      </c>
      <c r="M9839" t="str">
        <f t="shared" si="461"/>
        <v>Yes</v>
      </c>
    </row>
    <row r="9840" spans="1:13" ht="15" thickBot="1" x14ac:dyDescent="0.4">
      <c r="A9840" s="5" t="s">
        <v>175</v>
      </c>
      <c r="B9840" s="5" t="s">
        <v>176</v>
      </c>
      <c r="C9840" s="5" t="s">
        <v>10041</v>
      </c>
      <c r="D9840" s="5">
        <f t="shared" si="460"/>
        <v>21109</v>
      </c>
      <c r="E9840" s="6">
        <v>41455</v>
      </c>
      <c r="F9840" s="6">
        <f t="shared" si="462"/>
        <v>41545</v>
      </c>
      <c r="G9840" s="6" t="str">
        <f>IF('BCT Template'!R9839&gt;F9840,"Yes","No")</f>
        <v>No</v>
      </c>
      <c r="H9840" s="5" t="s">
        <v>178</v>
      </c>
      <c r="I9840" s="5" t="s">
        <v>179</v>
      </c>
      <c r="J9840" s="5" t="s">
        <v>35</v>
      </c>
      <c r="K9840" s="5" t="s">
        <v>180</v>
      </c>
      <c r="L9840" s="7" t="s">
        <v>164</v>
      </c>
      <c r="M9840" t="str">
        <f t="shared" si="461"/>
        <v>Yes</v>
      </c>
    </row>
    <row r="9841" spans="1:13" ht="15" thickBot="1" x14ac:dyDescent="0.4">
      <c r="A9841" s="5" t="s">
        <v>175</v>
      </c>
      <c r="B9841" s="5" t="s">
        <v>176</v>
      </c>
      <c r="C9841" s="5" t="s">
        <v>10042</v>
      </c>
      <c r="D9841" s="5">
        <f t="shared" si="460"/>
        <v>57385</v>
      </c>
      <c r="E9841" s="6">
        <v>42369</v>
      </c>
      <c r="F9841" s="6">
        <f t="shared" si="462"/>
        <v>42459</v>
      </c>
      <c r="G9841" s="6" t="str">
        <f>IF('BCT Template'!R9840&gt;F9841,"Yes","No")</f>
        <v>No</v>
      </c>
      <c r="H9841" s="5" t="s">
        <v>189</v>
      </c>
      <c r="I9841" s="5" t="s">
        <v>190</v>
      </c>
      <c r="J9841" s="5" t="s">
        <v>184</v>
      </c>
      <c r="K9841" s="5" t="s">
        <v>185</v>
      </c>
      <c r="L9841" s="7" t="s">
        <v>164</v>
      </c>
      <c r="M9841" t="str">
        <f t="shared" si="461"/>
        <v>No</v>
      </c>
    </row>
    <row r="9842" spans="1:13" ht="15" thickBot="1" x14ac:dyDescent="0.4">
      <c r="A9842" s="5" t="s">
        <v>175</v>
      </c>
      <c r="B9842" s="5" t="s">
        <v>176</v>
      </c>
      <c r="C9842" s="5" t="s">
        <v>10043</v>
      </c>
      <c r="D9842" s="5">
        <f t="shared" si="460"/>
        <v>21651</v>
      </c>
      <c r="E9842" s="6">
        <v>44347</v>
      </c>
      <c r="F9842" s="6">
        <f t="shared" si="462"/>
        <v>44437</v>
      </c>
      <c r="G9842" s="6" t="str">
        <f>IF('BCT Template'!R9841&gt;F9842,"Yes","No")</f>
        <v>No</v>
      </c>
      <c r="H9842" s="5" t="s">
        <v>178</v>
      </c>
      <c r="I9842" s="5" t="s">
        <v>179</v>
      </c>
      <c r="J9842" s="5" t="s">
        <v>35</v>
      </c>
      <c r="K9842" s="5" t="s">
        <v>180</v>
      </c>
      <c r="L9842" s="7" t="s">
        <v>164</v>
      </c>
      <c r="M9842" t="str">
        <f t="shared" si="461"/>
        <v>Yes</v>
      </c>
    </row>
    <row r="9843" spans="1:13" ht="15" thickBot="1" x14ac:dyDescent="0.4">
      <c r="A9843" s="5" t="s">
        <v>175</v>
      </c>
      <c r="B9843" s="5" t="s">
        <v>176</v>
      </c>
      <c r="C9843" s="5" t="s">
        <v>10044</v>
      </c>
      <c r="D9843" s="5">
        <f t="shared" si="460"/>
        <v>82328</v>
      </c>
      <c r="E9843" s="6">
        <v>43749</v>
      </c>
      <c r="F9843" s="6">
        <f t="shared" si="462"/>
        <v>43839</v>
      </c>
      <c r="G9843" s="6" t="str">
        <f>IF('BCT Template'!R9842&gt;F9843,"Yes","No")</f>
        <v>No</v>
      </c>
      <c r="H9843" s="5" t="s">
        <v>210</v>
      </c>
      <c r="I9843" s="5" t="s">
        <v>211</v>
      </c>
      <c r="J9843" s="5" t="s">
        <v>184</v>
      </c>
      <c r="K9843" s="5" t="s">
        <v>185</v>
      </c>
      <c r="L9843" s="7" t="s">
        <v>164</v>
      </c>
      <c r="M9843" t="str">
        <f t="shared" si="461"/>
        <v>No</v>
      </c>
    </row>
    <row r="9844" spans="1:13" ht="15" thickBot="1" x14ac:dyDescent="0.4">
      <c r="A9844" s="5" t="s">
        <v>175</v>
      </c>
      <c r="B9844" s="5" t="s">
        <v>176</v>
      </c>
      <c r="C9844" s="5" t="s">
        <v>10045</v>
      </c>
      <c r="D9844" s="5">
        <f t="shared" si="460"/>
        <v>18256</v>
      </c>
      <c r="E9844" s="6">
        <v>43921</v>
      </c>
      <c r="F9844" s="6">
        <f t="shared" si="462"/>
        <v>44011</v>
      </c>
      <c r="G9844" s="6" t="str">
        <f>IF('BCT Template'!R9843&gt;F9844,"Yes","No")</f>
        <v>No</v>
      </c>
      <c r="H9844" s="5" t="s">
        <v>234</v>
      </c>
      <c r="I9844" s="5" t="s">
        <v>235</v>
      </c>
      <c r="J9844" s="5" t="s">
        <v>184</v>
      </c>
      <c r="K9844" s="5" t="s">
        <v>185</v>
      </c>
      <c r="L9844" s="7" t="s">
        <v>164</v>
      </c>
      <c r="M9844" t="str">
        <f t="shared" si="461"/>
        <v>No</v>
      </c>
    </row>
    <row r="9845" spans="1:13" ht="15" thickBot="1" x14ac:dyDescent="0.4">
      <c r="A9845" s="5" t="s">
        <v>175</v>
      </c>
      <c r="B9845" s="5" t="s">
        <v>176</v>
      </c>
      <c r="C9845" s="5" t="s">
        <v>10046</v>
      </c>
      <c r="D9845" s="5">
        <f t="shared" si="460"/>
        <v>59268</v>
      </c>
      <c r="E9845" s="6">
        <v>40359</v>
      </c>
      <c r="F9845" s="6">
        <f t="shared" si="462"/>
        <v>40449</v>
      </c>
      <c r="G9845" s="6" t="str">
        <f>IF('BCT Template'!R9844&gt;F9845,"Yes","No")</f>
        <v>No</v>
      </c>
      <c r="H9845" s="5" t="s">
        <v>182</v>
      </c>
      <c r="I9845" s="5" t="s">
        <v>183</v>
      </c>
      <c r="J9845" s="5" t="s">
        <v>184</v>
      </c>
      <c r="K9845" s="5" t="s">
        <v>185</v>
      </c>
      <c r="L9845" s="7" t="s">
        <v>164</v>
      </c>
      <c r="M9845" t="str">
        <f t="shared" si="461"/>
        <v>No</v>
      </c>
    </row>
    <row r="9846" spans="1:13" ht="15" thickBot="1" x14ac:dyDescent="0.4">
      <c r="A9846" s="5" t="s">
        <v>175</v>
      </c>
      <c r="B9846" s="5" t="s">
        <v>176</v>
      </c>
      <c r="C9846" s="5" t="s">
        <v>10047</v>
      </c>
      <c r="D9846" s="5">
        <f t="shared" si="460"/>
        <v>57414</v>
      </c>
      <c r="E9846" s="6">
        <v>42704</v>
      </c>
      <c r="F9846" s="6">
        <f t="shared" si="462"/>
        <v>42794</v>
      </c>
      <c r="G9846" s="6" t="str">
        <f>IF('BCT Template'!R9845&gt;F9846,"Yes","No")</f>
        <v>No</v>
      </c>
      <c r="H9846" s="5" t="s">
        <v>189</v>
      </c>
      <c r="I9846" s="5" t="s">
        <v>190</v>
      </c>
      <c r="J9846" s="5" t="s">
        <v>184</v>
      </c>
      <c r="K9846" s="5" t="s">
        <v>185</v>
      </c>
      <c r="L9846" s="7" t="s">
        <v>164</v>
      </c>
      <c r="M9846" t="str">
        <f t="shared" si="461"/>
        <v>No</v>
      </c>
    </row>
    <row r="9847" spans="1:13" ht="15" thickBot="1" x14ac:dyDescent="0.4">
      <c r="A9847" s="5" t="s">
        <v>175</v>
      </c>
      <c r="B9847" s="5" t="s">
        <v>176</v>
      </c>
      <c r="C9847" s="5" t="s">
        <v>10048</v>
      </c>
      <c r="D9847" s="5">
        <f t="shared" si="460"/>
        <v>78084</v>
      </c>
      <c r="E9847" s="6">
        <v>43737</v>
      </c>
      <c r="F9847" s="6">
        <f t="shared" si="462"/>
        <v>43827</v>
      </c>
      <c r="G9847" s="6" t="str">
        <f>IF('BCT Template'!R9846&gt;F9847,"Yes","No")</f>
        <v>No</v>
      </c>
      <c r="H9847" s="5" t="s">
        <v>189</v>
      </c>
      <c r="I9847" s="5" t="s">
        <v>190</v>
      </c>
      <c r="J9847" s="5" t="s">
        <v>200</v>
      </c>
      <c r="K9847" s="5" t="s">
        <v>201</v>
      </c>
      <c r="L9847" s="7" t="s">
        <v>164</v>
      </c>
      <c r="M9847" t="str">
        <f t="shared" si="461"/>
        <v>Yes</v>
      </c>
    </row>
    <row r="9848" spans="1:13" ht="15" thickBot="1" x14ac:dyDescent="0.4">
      <c r="A9848" s="5" t="s">
        <v>175</v>
      </c>
      <c r="B9848" s="5" t="s">
        <v>176</v>
      </c>
      <c r="C9848" s="5" t="s">
        <v>10049</v>
      </c>
      <c r="D9848" s="5">
        <f t="shared" si="460"/>
        <v>81348</v>
      </c>
      <c r="E9848" s="6">
        <v>43190</v>
      </c>
      <c r="F9848" s="6">
        <f t="shared" si="462"/>
        <v>43280</v>
      </c>
      <c r="G9848" s="6" t="str">
        <f>IF('BCT Template'!R9847&gt;F9848,"Yes","No")</f>
        <v>No</v>
      </c>
      <c r="H9848" s="5" t="s">
        <v>182</v>
      </c>
      <c r="I9848" s="5" t="s">
        <v>183</v>
      </c>
      <c r="J9848" s="5" t="s">
        <v>200</v>
      </c>
      <c r="K9848" s="5" t="s">
        <v>201</v>
      </c>
      <c r="L9848" s="7" t="s">
        <v>164</v>
      </c>
      <c r="M9848" t="str">
        <f t="shared" si="461"/>
        <v>Yes</v>
      </c>
    </row>
    <row r="9849" spans="1:13" ht="15" thickBot="1" x14ac:dyDescent="0.4">
      <c r="A9849" s="5" t="s">
        <v>175</v>
      </c>
      <c r="B9849" s="5" t="s">
        <v>176</v>
      </c>
      <c r="C9849" s="5" t="s">
        <v>10050</v>
      </c>
      <c r="D9849" s="5">
        <f t="shared" si="460"/>
        <v>82879</v>
      </c>
      <c r="E9849" s="6">
        <v>45005</v>
      </c>
      <c r="F9849" s="6">
        <f t="shared" si="462"/>
        <v>45095</v>
      </c>
      <c r="G9849" s="6" t="str">
        <f>IF('BCT Template'!R9848&gt;F9849,"Yes","No")</f>
        <v>No</v>
      </c>
      <c r="H9849" s="5" t="s">
        <v>210</v>
      </c>
      <c r="I9849" s="5" t="s">
        <v>211</v>
      </c>
      <c r="J9849" s="5" t="s">
        <v>184</v>
      </c>
      <c r="K9849" s="5" t="s">
        <v>185</v>
      </c>
      <c r="L9849" s="7" t="s">
        <v>164</v>
      </c>
      <c r="M9849" t="str">
        <f t="shared" si="461"/>
        <v>No</v>
      </c>
    </row>
    <row r="9850" spans="1:13" ht="15" thickBot="1" x14ac:dyDescent="0.4">
      <c r="A9850" s="5" t="s">
        <v>175</v>
      </c>
      <c r="B9850" s="5" t="s">
        <v>176</v>
      </c>
      <c r="C9850" s="5" t="s">
        <v>10051</v>
      </c>
      <c r="D9850" s="5">
        <f t="shared" si="460"/>
        <v>58341</v>
      </c>
      <c r="E9850" s="6">
        <v>43903</v>
      </c>
      <c r="F9850" s="6">
        <f t="shared" si="462"/>
        <v>43993</v>
      </c>
      <c r="G9850" s="6" t="str">
        <f>IF('BCT Template'!R9849&gt;F9850,"Yes","No")</f>
        <v>No</v>
      </c>
      <c r="H9850" s="5" t="s">
        <v>182</v>
      </c>
      <c r="I9850" s="5" t="s">
        <v>183</v>
      </c>
      <c r="J9850" s="5" t="s">
        <v>184</v>
      </c>
      <c r="K9850" s="5" t="s">
        <v>185</v>
      </c>
      <c r="L9850" s="7" t="s">
        <v>164</v>
      </c>
      <c r="M9850" t="str">
        <f t="shared" si="461"/>
        <v>No</v>
      </c>
    </row>
    <row r="9851" spans="1:13" ht="15" thickBot="1" x14ac:dyDescent="0.4">
      <c r="A9851" s="5" t="s">
        <v>175</v>
      </c>
      <c r="B9851" s="5" t="s">
        <v>176</v>
      </c>
      <c r="C9851" s="5" t="s">
        <v>10052</v>
      </c>
      <c r="D9851" s="5">
        <f t="shared" si="460"/>
        <v>58818</v>
      </c>
      <c r="E9851" s="6">
        <v>44074</v>
      </c>
      <c r="F9851" s="6">
        <f t="shared" si="462"/>
        <v>44164</v>
      </c>
      <c r="G9851" s="6" t="str">
        <f>IF('BCT Template'!R9850&gt;F9851,"Yes","No")</f>
        <v>No</v>
      </c>
      <c r="H9851" s="5" t="s">
        <v>182</v>
      </c>
      <c r="I9851" s="5" t="s">
        <v>183</v>
      </c>
      <c r="J9851" s="5" t="s">
        <v>200</v>
      </c>
      <c r="K9851" s="5" t="s">
        <v>201</v>
      </c>
      <c r="L9851" s="7" t="s">
        <v>164</v>
      </c>
      <c r="M9851" t="str">
        <f t="shared" si="461"/>
        <v>Yes</v>
      </c>
    </row>
    <row r="9852" spans="1:13" ht="15" thickBot="1" x14ac:dyDescent="0.4">
      <c r="A9852" s="5" t="s">
        <v>175</v>
      </c>
      <c r="B9852" s="5" t="s">
        <v>176</v>
      </c>
      <c r="C9852" s="5" t="s">
        <v>10053</v>
      </c>
      <c r="D9852" s="5">
        <f t="shared" si="460"/>
        <v>80197</v>
      </c>
      <c r="E9852" s="6">
        <v>43799</v>
      </c>
      <c r="F9852" s="6">
        <f t="shared" si="462"/>
        <v>43889</v>
      </c>
      <c r="G9852" s="6" t="str">
        <f>IF('BCT Template'!R9851&gt;F9852,"Yes","No")</f>
        <v>No</v>
      </c>
      <c r="H9852" s="5" t="s">
        <v>182</v>
      </c>
      <c r="I9852" s="5" t="s">
        <v>183</v>
      </c>
      <c r="J9852" s="5" t="s">
        <v>184</v>
      </c>
      <c r="K9852" s="5" t="s">
        <v>185</v>
      </c>
      <c r="L9852" s="7" t="s">
        <v>164</v>
      </c>
      <c r="M9852" t="str">
        <f t="shared" si="461"/>
        <v>No</v>
      </c>
    </row>
    <row r="9853" spans="1:13" ht="15" thickBot="1" x14ac:dyDescent="0.4">
      <c r="A9853" s="5" t="s">
        <v>175</v>
      </c>
      <c r="B9853" s="5" t="s">
        <v>176</v>
      </c>
      <c r="C9853" s="5" t="s">
        <v>10054</v>
      </c>
      <c r="D9853" s="5">
        <f t="shared" si="460"/>
        <v>21560</v>
      </c>
      <c r="E9853" s="6">
        <v>41333</v>
      </c>
      <c r="F9853" s="6">
        <f t="shared" si="462"/>
        <v>41423</v>
      </c>
      <c r="G9853" s="6" t="str">
        <f>IF('BCT Template'!R9852&gt;F9853,"Yes","No")</f>
        <v>No</v>
      </c>
      <c r="H9853" s="5" t="s">
        <v>178</v>
      </c>
      <c r="I9853" s="5" t="s">
        <v>179</v>
      </c>
      <c r="J9853" s="5" t="s">
        <v>35</v>
      </c>
      <c r="K9853" s="5" t="s">
        <v>180</v>
      </c>
      <c r="L9853" s="7" t="s">
        <v>164</v>
      </c>
      <c r="M9853" t="str">
        <f t="shared" si="461"/>
        <v>Yes</v>
      </c>
    </row>
    <row r="9854" spans="1:13" ht="15" thickBot="1" x14ac:dyDescent="0.4">
      <c r="A9854" s="5" t="s">
        <v>175</v>
      </c>
      <c r="B9854" s="5" t="s">
        <v>176</v>
      </c>
      <c r="C9854" s="5" t="s">
        <v>10055</v>
      </c>
      <c r="D9854" s="5">
        <f t="shared" si="460"/>
        <v>80080</v>
      </c>
      <c r="E9854" s="6">
        <v>43404</v>
      </c>
      <c r="F9854" s="6">
        <f t="shared" si="462"/>
        <v>43494</v>
      </c>
      <c r="G9854" s="6" t="str">
        <f>IF('BCT Template'!R9853&gt;F9854,"Yes","No")</f>
        <v>No</v>
      </c>
      <c r="H9854" s="5" t="s">
        <v>182</v>
      </c>
      <c r="I9854" s="5" t="s">
        <v>183</v>
      </c>
      <c r="J9854" s="5" t="s">
        <v>184</v>
      </c>
      <c r="K9854" s="5" t="s">
        <v>185</v>
      </c>
      <c r="L9854" s="7" t="s">
        <v>164</v>
      </c>
      <c r="M9854" t="str">
        <f t="shared" si="461"/>
        <v>No</v>
      </c>
    </row>
    <row r="9855" spans="1:13" ht="15" thickBot="1" x14ac:dyDescent="0.4">
      <c r="A9855" s="5" t="s">
        <v>175</v>
      </c>
      <c r="B9855" s="5" t="s">
        <v>176</v>
      </c>
      <c r="C9855" s="5" t="s">
        <v>10056</v>
      </c>
      <c r="D9855" s="5">
        <f t="shared" si="460"/>
        <v>58521</v>
      </c>
      <c r="E9855" s="6">
        <v>43631</v>
      </c>
      <c r="F9855" s="6">
        <f t="shared" si="462"/>
        <v>43721</v>
      </c>
      <c r="G9855" s="6" t="str">
        <f>IF('BCT Template'!R9854&gt;F9855,"Yes","No")</f>
        <v>No</v>
      </c>
      <c r="H9855" s="5" t="s">
        <v>182</v>
      </c>
      <c r="I9855" s="5" t="s">
        <v>183</v>
      </c>
      <c r="J9855" s="5" t="s">
        <v>184</v>
      </c>
      <c r="K9855" s="5" t="s">
        <v>185</v>
      </c>
      <c r="L9855" s="7" t="s">
        <v>164</v>
      </c>
      <c r="M9855" t="str">
        <f t="shared" si="461"/>
        <v>No</v>
      </c>
    </row>
    <row r="9856" spans="1:13" ht="15" thickBot="1" x14ac:dyDescent="0.4">
      <c r="A9856" s="5" t="s">
        <v>175</v>
      </c>
      <c r="B9856" s="5" t="s">
        <v>176</v>
      </c>
      <c r="C9856" s="5" t="s">
        <v>10057</v>
      </c>
      <c r="D9856" s="5">
        <f t="shared" si="460"/>
        <v>79350</v>
      </c>
      <c r="E9856" s="6">
        <v>43861</v>
      </c>
      <c r="F9856" s="6">
        <f t="shared" si="462"/>
        <v>43951</v>
      </c>
      <c r="G9856" s="6" t="str">
        <f>IF('BCT Template'!R9855&gt;F9856,"Yes","No")</f>
        <v>No</v>
      </c>
      <c r="H9856" s="5" t="s">
        <v>189</v>
      </c>
      <c r="I9856" s="5" t="s">
        <v>190</v>
      </c>
      <c r="J9856" s="5" t="s">
        <v>200</v>
      </c>
      <c r="K9856" s="5" t="s">
        <v>201</v>
      </c>
      <c r="L9856" s="7" t="s">
        <v>164</v>
      </c>
      <c r="M9856" t="str">
        <f t="shared" si="461"/>
        <v>Yes</v>
      </c>
    </row>
    <row r="9857" spans="1:13" ht="15" thickBot="1" x14ac:dyDescent="0.4">
      <c r="A9857" s="5" t="s">
        <v>175</v>
      </c>
      <c r="B9857" s="5" t="s">
        <v>176</v>
      </c>
      <c r="C9857" s="5" t="s">
        <v>10058</v>
      </c>
      <c r="D9857" s="5">
        <f t="shared" si="460"/>
        <v>82341</v>
      </c>
      <c r="E9857" s="6">
        <v>42763</v>
      </c>
      <c r="F9857" s="6">
        <f t="shared" si="462"/>
        <v>42853</v>
      </c>
      <c r="G9857" s="6" t="str">
        <f>IF('BCT Template'!R9856&gt;F9857,"Yes","No")</f>
        <v>No</v>
      </c>
      <c r="H9857" s="5" t="s">
        <v>210</v>
      </c>
      <c r="I9857" s="5" t="s">
        <v>211</v>
      </c>
      <c r="J9857" s="5" t="s">
        <v>184</v>
      </c>
      <c r="K9857" s="5" t="s">
        <v>185</v>
      </c>
      <c r="L9857" s="7" t="s">
        <v>164</v>
      </c>
      <c r="M9857" t="str">
        <f t="shared" si="461"/>
        <v>No</v>
      </c>
    </row>
    <row r="9858" spans="1:13" ht="15" thickBot="1" x14ac:dyDescent="0.4">
      <c r="A9858" s="5" t="s">
        <v>175</v>
      </c>
      <c r="B9858" s="5" t="s">
        <v>176</v>
      </c>
      <c r="C9858" s="5" t="s">
        <v>10059</v>
      </c>
      <c r="D9858" s="5">
        <f t="shared" si="460"/>
        <v>82760</v>
      </c>
      <c r="E9858" s="6">
        <v>44437</v>
      </c>
      <c r="F9858" s="6">
        <f t="shared" si="462"/>
        <v>44527</v>
      </c>
      <c r="G9858" s="6" t="str">
        <f>IF('BCT Template'!R9857&gt;F9858,"Yes","No")</f>
        <v>No</v>
      </c>
      <c r="H9858" s="5" t="s">
        <v>210</v>
      </c>
      <c r="I9858" s="5" t="s">
        <v>211</v>
      </c>
      <c r="J9858" s="5" t="s">
        <v>184</v>
      </c>
      <c r="K9858" s="5" t="s">
        <v>185</v>
      </c>
      <c r="L9858" s="7" t="s">
        <v>164</v>
      </c>
      <c r="M9858" t="str">
        <f t="shared" si="461"/>
        <v>No</v>
      </c>
    </row>
    <row r="9859" spans="1:13" ht="15" thickBot="1" x14ac:dyDescent="0.4">
      <c r="A9859" s="5" t="s">
        <v>175</v>
      </c>
      <c r="B9859" s="5" t="s">
        <v>176</v>
      </c>
      <c r="C9859" s="5" t="s">
        <v>10060</v>
      </c>
      <c r="D9859" s="5">
        <f t="shared" ref="D9859:D9922" si="463">C9859*1</f>
        <v>82869</v>
      </c>
      <c r="E9859" s="6">
        <v>44993</v>
      </c>
      <c r="F9859" s="6">
        <f t="shared" si="462"/>
        <v>45083</v>
      </c>
      <c r="G9859" s="6" t="str">
        <f>IF('BCT Template'!R9858&gt;F9859,"Yes","No")</f>
        <v>No</v>
      </c>
      <c r="H9859" s="5" t="s">
        <v>210</v>
      </c>
      <c r="I9859" s="5" t="s">
        <v>211</v>
      </c>
      <c r="J9859" s="5" t="s">
        <v>184</v>
      </c>
      <c r="K9859" s="5" t="s">
        <v>185</v>
      </c>
      <c r="L9859" s="7" t="s">
        <v>164</v>
      </c>
      <c r="M9859" t="str">
        <f t="shared" ref="M9859:M9922" si="464">IF(J9859=" ","Yes",IF(J9859="3","Yes","No"))</f>
        <v>No</v>
      </c>
    </row>
    <row r="9860" spans="1:13" ht="15" thickBot="1" x14ac:dyDescent="0.4">
      <c r="A9860" s="5" t="s">
        <v>175</v>
      </c>
      <c r="B9860" s="5" t="s">
        <v>176</v>
      </c>
      <c r="C9860" s="5" t="s">
        <v>10061</v>
      </c>
      <c r="D9860" s="5">
        <f t="shared" si="463"/>
        <v>18427</v>
      </c>
      <c r="E9860" s="6">
        <v>44561</v>
      </c>
      <c r="F9860" s="6">
        <f t="shared" si="462"/>
        <v>44651</v>
      </c>
      <c r="G9860" s="6" t="str">
        <f>IF('BCT Template'!R9859&gt;F9860,"Yes","No")</f>
        <v>No</v>
      </c>
      <c r="H9860" s="5" t="s">
        <v>234</v>
      </c>
      <c r="I9860" s="5" t="s">
        <v>235</v>
      </c>
      <c r="J9860" s="5" t="s">
        <v>184</v>
      </c>
      <c r="K9860" s="5" t="s">
        <v>185</v>
      </c>
      <c r="L9860" s="7" t="s">
        <v>164</v>
      </c>
      <c r="M9860" t="str">
        <f t="shared" si="464"/>
        <v>No</v>
      </c>
    </row>
    <row r="9861" spans="1:13" ht="15" thickBot="1" x14ac:dyDescent="0.4">
      <c r="A9861" s="5" t="s">
        <v>175</v>
      </c>
      <c r="B9861" s="5" t="s">
        <v>176</v>
      </c>
      <c r="C9861" s="5" t="s">
        <v>10062</v>
      </c>
      <c r="D9861" s="5">
        <f t="shared" si="463"/>
        <v>30342</v>
      </c>
      <c r="E9861" s="6">
        <v>44227</v>
      </c>
      <c r="F9861" s="6">
        <f t="shared" si="462"/>
        <v>44317</v>
      </c>
      <c r="G9861" s="6" t="str">
        <f>IF('BCT Template'!R9860&gt;F9861,"Yes","No")</f>
        <v>No</v>
      </c>
      <c r="H9861" s="5" t="s">
        <v>178</v>
      </c>
      <c r="I9861" s="5" t="s">
        <v>179</v>
      </c>
      <c r="J9861" s="5" t="s">
        <v>35</v>
      </c>
      <c r="K9861" s="5" t="s">
        <v>180</v>
      </c>
      <c r="L9861" s="7" t="s">
        <v>164</v>
      </c>
      <c r="M9861" t="str">
        <f t="shared" si="464"/>
        <v>Yes</v>
      </c>
    </row>
    <row r="9862" spans="1:13" ht="15" thickBot="1" x14ac:dyDescent="0.4">
      <c r="A9862" s="5" t="s">
        <v>175</v>
      </c>
      <c r="B9862" s="5" t="s">
        <v>176</v>
      </c>
      <c r="C9862" s="5" t="s">
        <v>10063</v>
      </c>
      <c r="D9862" s="5">
        <f t="shared" si="463"/>
        <v>30765</v>
      </c>
      <c r="E9862" s="6">
        <v>44227</v>
      </c>
      <c r="F9862" s="6">
        <f t="shared" si="462"/>
        <v>44317</v>
      </c>
      <c r="G9862" s="6" t="str">
        <f>IF('BCT Template'!R9861&gt;F9862,"Yes","No")</f>
        <v>No</v>
      </c>
      <c r="H9862" s="5" t="s">
        <v>178</v>
      </c>
      <c r="I9862" s="5" t="s">
        <v>179</v>
      </c>
      <c r="J9862" s="5" t="s">
        <v>35</v>
      </c>
      <c r="K9862" s="5" t="s">
        <v>180</v>
      </c>
      <c r="L9862" s="7" t="s">
        <v>164</v>
      </c>
      <c r="M9862" t="str">
        <f t="shared" si="464"/>
        <v>Yes</v>
      </c>
    </row>
    <row r="9863" spans="1:13" ht="15" thickBot="1" x14ac:dyDescent="0.4">
      <c r="A9863" s="5" t="s">
        <v>175</v>
      </c>
      <c r="B9863" s="5" t="s">
        <v>176</v>
      </c>
      <c r="C9863" s="5" t="s">
        <v>10064</v>
      </c>
      <c r="D9863" s="5">
        <f t="shared" si="463"/>
        <v>22948</v>
      </c>
      <c r="E9863" s="6">
        <v>44377</v>
      </c>
      <c r="F9863" s="6">
        <f t="shared" si="462"/>
        <v>44467</v>
      </c>
      <c r="G9863" s="6" t="str">
        <f>IF('BCT Template'!R9862&gt;F9863,"Yes","No")</f>
        <v>No</v>
      </c>
      <c r="H9863" s="5" t="s">
        <v>178</v>
      </c>
      <c r="I9863" s="5" t="s">
        <v>179</v>
      </c>
      <c r="J9863" s="5" t="s">
        <v>35</v>
      </c>
      <c r="K9863" s="5" t="s">
        <v>180</v>
      </c>
      <c r="L9863" s="7" t="s">
        <v>164</v>
      </c>
      <c r="M9863" t="str">
        <f t="shared" si="464"/>
        <v>Yes</v>
      </c>
    </row>
    <row r="9864" spans="1:13" ht="15" thickBot="1" x14ac:dyDescent="0.4">
      <c r="A9864" s="5" t="s">
        <v>175</v>
      </c>
      <c r="B9864" s="5" t="s">
        <v>176</v>
      </c>
      <c r="C9864" s="5" t="s">
        <v>10065</v>
      </c>
      <c r="D9864" s="5">
        <f t="shared" si="463"/>
        <v>31298</v>
      </c>
      <c r="E9864" s="6">
        <v>44043</v>
      </c>
      <c r="F9864" s="6">
        <f t="shared" si="462"/>
        <v>44133</v>
      </c>
      <c r="G9864" s="6" t="str">
        <f>IF('BCT Template'!R9863&gt;F9864,"Yes","No")</f>
        <v>No</v>
      </c>
      <c r="H9864" s="5" t="s">
        <v>178</v>
      </c>
      <c r="I9864" s="5" t="s">
        <v>179</v>
      </c>
      <c r="J9864" s="5" t="s">
        <v>35</v>
      </c>
      <c r="K9864" s="5" t="s">
        <v>180</v>
      </c>
      <c r="L9864" s="7" t="s">
        <v>164</v>
      </c>
      <c r="M9864" t="str">
        <f t="shared" si="464"/>
        <v>Yes</v>
      </c>
    </row>
    <row r="9865" spans="1:13" ht="15" thickBot="1" x14ac:dyDescent="0.4">
      <c r="A9865" s="5" t="s">
        <v>175</v>
      </c>
      <c r="B9865" s="5" t="s">
        <v>176</v>
      </c>
      <c r="C9865" s="5" t="s">
        <v>10066</v>
      </c>
      <c r="D9865" s="5">
        <f t="shared" si="463"/>
        <v>21356</v>
      </c>
      <c r="E9865" s="6">
        <v>43555</v>
      </c>
      <c r="F9865" s="6">
        <f t="shared" si="462"/>
        <v>43645</v>
      </c>
      <c r="G9865" s="6" t="str">
        <f>IF('BCT Template'!R9864&gt;F9865,"Yes","No")</f>
        <v>No</v>
      </c>
      <c r="H9865" s="5" t="s">
        <v>178</v>
      </c>
      <c r="I9865" s="5" t="s">
        <v>179</v>
      </c>
      <c r="J9865" s="5" t="s">
        <v>35</v>
      </c>
      <c r="K9865" s="5" t="s">
        <v>180</v>
      </c>
      <c r="L9865" s="7" t="s">
        <v>164</v>
      </c>
      <c r="M9865" t="str">
        <f t="shared" si="464"/>
        <v>Yes</v>
      </c>
    </row>
    <row r="9866" spans="1:13" ht="15" thickBot="1" x14ac:dyDescent="0.4">
      <c r="A9866" s="5" t="s">
        <v>175</v>
      </c>
      <c r="B9866" s="5" t="s">
        <v>176</v>
      </c>
      <c r="C9866" s="5" t="s">
        <v>10067</v>
      </c>
      <c r="D9866" s="5">
        <f t="shared" si="463"/>
        <v>58268</v>
      </c>
      <c r="E9866" s="6">
        <v>43942</v>
      </c>
      <c r="F9866" s="6">
        <f t="shared" si="462"/>
        <v>44032</v>
      </c>
      <c r="G9866" s="6" t="str">
        <f>IF('BCT Template'!R9865&gt;F9866,"Yes","No")</f>
        <v>No</v>
      </c>
      <c r="H9866" s="5" t="s">
        <v>182</v>
      </c>
      <c r="I9866" s="5" t="s">
        <v>183</v>
      </c>
      <c r="J9866" s="5" t="s">
        <v>200</v>
      </c>
      <c r="K9866" s="5" t="s">
        <v>201</v>
      </c>
      <c r="L9866" s="7" t="s">
        <v>164</v>
      </c>
      <c r="M9866" t="str">
        <f t="shared" si="464"/>
        <v>Yes</v>
      </c>
    </row>
    <row r="9867" spans="1:13" ht="15" thickBot="1" x14ac:dyDescent="0.4">
      <c r="A9867" s="5" t="s">
        <v>175</v>
      </c>
      <c r="B9867" s="5" t="s">
        <v>176</v>
      </c>
      <c r="C9867" s="5" t="s">
        <v>10068</v>
      </c>
      <c r="D9867" s="5">
        <f t="shared" si="463"/>
        <v>21230</v>
      </c>
      <c r="E9867" s="6">
        <v>45291</v>
      </c>
      <c r="F9867" s="6">
        <f t="shared" si="462"/>
        <v>45381</v>
      </c>
      <c r="G9867" s="6" t="str">
        <f>IF('BCT Template'!R9866&gt;F9867,"Yes","No")</f>
        <v>No</v>
      </c>
      <c r="H9867" s="5" t="s">
        <v>178</v>
      </c>
      <c r="I9867" s="5" t="s">
        <v>179</v>
      </c>
      <c r="J9867" s="5" t="s">
        <v>35</v>
      </c>
      <c r="K9867" s="5" t="s">
        <v>180</v>
      </c>
      <c r="L9867" s="7" t="s">
        <v>164</v>
      </c>
      <c r="M9867" t="str">
        <f t="shared" si="464"/>
        <v>Yes</v>
      </c>
    </row>
    <row r="9868" spans="1:13" ht="15" thickBot="1" x14ac:dyDescent="0.4">
      <c r="A9868" s="5" t="s">
        <v>175</v>
      </c>
      <c r="B9868" s="5" t="s">
        <v>176</v>
      </c>
      <c r="C9868" s="5" t="s">
        <v>10069</v>
      </c>
      <c r="D9868" s="5">
        <f t="shared" si="463"/>
        <v>59548</v>
      </c>
      <c r="E9868" s="6">
        <v>43646</v>
      </c>
      <c r="F9868" s="6">
        <f t="shared" si="462"/>
        <v>43736</v>
      </c>
      <c r="G9868" s="6" t="str">
        <f>IF('BCT Template'!R9867&gt;F9868,"Yes","No")</f>
        <v>No</v>
      </c>
      <c r="H9868" s="5" t="s">
        <v>182</v>
      </c>
      <c r="I9868" s="5" t="s">
        <v>183</v>
      </c>
      <c r="J9868" s="5" t="s">
        <v>184</v>
      </c>
      <c r="K9868" s="5" t="s">
        <v>185</v>
      </c>
      <c r="L9868" s="7" t="s">
        <v>164</v>
      </c>
      <c r="M9868" t="str">
        <f t="shared" si="464"/>
        <v>No</v>
      </c>
    </row>
    <row r="9869" spans="1:13" ht="15" thickBot="1" x14ac:dyDescent="0.4">
      <c r="A9869" s="5" t="s">
        <v>175</v>
      </c>
      <c r="B9869" s="5" t="s">
        <v>176</v>
      </c>
      <c r="C9869" s="5" t="s">
        <v>10070</v>
      </c>
      <c r="D9869" s="5">
        <f t="shared" si="463"/>
        <v>79966</v>
      </c>
      <c r="E9869" s="6">
        <v>41679</v>
      </c>
      <c r="F9869" s="6">
        <f t="shared" si="462"/>
        <v>41769</v>
      </c>
      <c r="G9869" s="6" t="str">
        <f>IF('BCT Template'!R9868&gt;F9869,"Yes","No")</f>
        <v>No</v>
      </c>
      <c r="H9869" s="5" t="s">
        <v>182</v>
      </c>
      <c r="I9869" s="5" t="s">
        <v>183</v>
      </c>
      <c r="J9869" s="5" t="s">
        <v>200</v>
      </c>
      <c r="K9869" s="5" t="s">
        <v>201</v>
      </c>
      <c r="L9869" s="7" t="s">
        <v>164</v>
      </c>
      <c r="M9869" t="str">
        <f t="shared" si="464"/>
        <v>Yes</v>
      </c>
    </row>
    <row r="9870" spans="1:13" ht="15" thickBot="1" x14ac:dyDescent="0.4">
      <c r="A9870" s="5" t="s">
        <v>175</v>
      </c>
      <c r="B9870" s="5" t="s">
        <v>176</v>
      </c>
      <c r="C9870" s="5" t="s">
        <v>10071</v>
      </c>
      <c r="D9870" s="5">
        <f t="shared" si="463"/>
        <v>59067</v>
      </c>
      <c r="E9870" s="6">
        <v>43799</v>
      </c>
      <c r="F9870" s="6">
        <f t="shared" si="462"/>
        <v>43889</v>
      </c>
      <c r="G9870" s="6" t="str">
        <f>IF('BCT Template'!R9869&gt;F9870,"Yes","No")</f>
        <v>No</v>
      </c>
      <c r="H9870" s="5" t="s">
        <v>182</v>
      </c>
      <c r="I9870" s="5" t="s">
        <v>183</v>
      </c>
      <c r="J9870" s="5" t="s">
        <v>200</v>
      </c>
      <c r="K9870" s="5" t="s">
        <v>201</v>
      </c>
      <c r="L9870" s="7" t="s">
        <v>164</v>
      </c>
      <c r="M9870" t="str">
        <f t="shared" si="464"/>
        <v>Yes</v>
      </c>
    </row>
    <row r="9871" spans="1:13" ht="15" thickBot="1" x14ac:dyDescent="0.4">
      <c r="A9871" s="5" t="s">
        <v>175</v>
      </c>
      <c r="B9871" s="5" t="s">
        <v>176</v>
      </c>
      <c r="C9871" s="5" t="s">
        <v>10072</v>
      </c>
      <c r="D9871" s="5">
        <f t="shared" si="463"/>
        <v>29720</v>
      </c>
      <c r="E9871" s="6">
        <v>43951</v>
      </c>
      <c r="F9871" s="6">
        <f t="shared" si="462"/>
        <v>44041</v>
      </c>
      <c r="G9871" s="6" t="str">
        <f>IF('BCT Template'!R9870&gt;F9871,"Yes","No")</f>
        <v>No</v>
      </c>
      <c r="H9871" s="5" t="s">
        <v>178</v>
      </c>
      <c r="I9871" s="5" t="s">
        <v>179</v>
      </c>
      <c r="J9871" s="5" t="s">
        <v>35</v>
      </c>
      <c r="K9871" s="5" t="s">
        <v>180</v>
      </c>
      <c r="L9871" s="7" t="s">
        <v>164</v>
      </c>
      <c r="M9871" t="str">
        <f t="shared" si="464"/>
        <v>Yes</v>
      </c>
    </row>
    <row r="9872" spans="1:13" ht="15" thickBot="1" x14ac:dyDescent="0.4">
      <c r="A9872" s="5" t="s">
        <v>175</v>
      </c>
      <c r="B9872" s="5" t="s">
        <v>176</v>
      </c>
      <c r="C9872" s="5" t="s">
        <v>10073</v>
      </c>
      <c r="D9872" s="5">
        <f t="shared" si="463"/>
        <v>59984</v>
      </c>
      <c r="E9872" s="6">
        <v>42916</v>
      </c>
      <c r="F9872" s="6">
        <f t="shared" si="462"/>
        <v>43006</v>
      </c>
      <c r="G9872" s="6" t="str">
        <f>IF('BCT Template'!R9871&gt;F9872,"Yes","No")</f>
        <v>No</v>
      </c>
      <c r="H9872" s="5" t="s">
        <v>182</v>
      </c>
      <c r="I9872" s="5" t="s">
        <v>183</v>
      </c>
      <c r="J9872" s="5" t="s">
        <v>184</v>
      </c>
      <c r="K9872" s="5" t="s">
        <v>185</v>
      </c>
      <c r="L9872" s="7" t="s">
        <v>164</v>
      </c>
      <c r="M9872" t="str">
        <f t="shared" si="464"/>
        <v>No</v>
      </c>
    </row>
    <row r="9873" spans="1:13" ht="15" thickBot="1" x14ac:dyDescent="0.4">
      <c r="A9873" s="5" t="s">
        <v>175</v>
      </c>
      <c r="B9873" s="5" t="s">
        <v>176</v>
      </c>
      <c r="C9873" s="5" t="s">
        <v>10074</v>
      </c>
      <c r="D9873" s="5">
        <f t="shared" si="463"/>
        <v>58011</v>
      </c>
      <c r="E9873" s="6">
        <v>43951</v>
      </c>
      <c r="F9873" s="6">
        <f t="shared" si="462"/>
        <v>44041</v>
      </c>
      <c r="G9873" s="6" t="str">
        <f>IF('BCT Template'!R9872&gt;F9873,"Yes","No")</f>
        <v>No</v>
      </c>
      <c r="H9873" s="5" t="s">
        <v>182</v>
      </c>
      <c r="I9873" s="5" t="s">
        <v>183</v>
      </c>
      <c r="J9873" s="5" t="s">
        <v>200</v>
      </c>
      <c r="K9873" s="5" t="s">
        <v>201</v>
      </c>
      <c r="L9873" s="7" t="s">
        <v>164</v>
      </c>
      <c r="M9873" t="str">
        <f t="shared" si="464"/>
        <v>Yes</v>
      </c>
    </row>
    <row r="9874" spans="1:13" ht="15" thickBot="1" x14ac:dyDescent="0.4">
      <c r="A9874" s="5" t="s">
        <v>175</v>
      </c>
      <c r="B9874" s="5" t="s">
        <v>176</v>
      </c>
      <c r="C9874" s="5" t="s">
        <v>10075</v>
      </c>
      <c r="D9874" s="5">
        <f t="shared" si="463"/>
        <v>20768</v>
      </c>
      <c r="E9874" s="6">
        <v>42185</v>
      </c>
      <c r="F9874" s="6">
        <f t="shared" si="462"/>
        <v>42275</v>
      </c>
      <c r="G9874" s="6" t="str">
        <f>IF('BCT Template'!R9873&gt;F9874,"Yes","No")</f>
        <v>No</v>
      </c>
      <c r="H9874" s="5" t="s">
        <v>197</v>
      </c>
      <c r="I9874" s="5" t="s">
        <v>198</v>
      </c>
      <c r="J9874" s="5" t="s">
        <v>184</v>
      </c>
      <c r="K9874" s="5" t="s">
        <v>185</v>
      </c>
      <c r="L9874" s="7" t="s">
        <v>164</v>
      </c>
      <c r="M9874" t="str">
        <f t="shared" si="464"/>
        <v>No</v>
      </c>
    </row>
    <row r="9875" spans="1:13" ht="15" thickBot="1" x14ac:dyDescent="0.4">
      <c r="A9875" s="5" t="s">
        <v>175</v>
      </c>
      <c r="B9875" s="5" t="s">
        <v>176</v>
      </c>
      <c r="C9875" s="5" t="s">
        <v>10076</v>
      </c>
      <c r="D9875" s="5">
        <f t="shared" si="463"/>
        <v>58007</v>
      </c>
      <c r="E9875" s="6">
        <v>43831</v>
      </c>
      <c r="F9875" s="6">
        <f t="shared" si="462"/>
        <v>43921</v>
      </c>
      <c r="G9875" s="6" t="str">
        <f>IF('BCT Template'!R9874&gt;F9875,"Yes","No")</f>
        <v>No</v>
      </c>
      <c r="H9875" s="5" t="s">
        <v>182</v>
      </c>
      <c r="I9875" s="5" t="s">
        <v>183</v>
      </c>
      <c r="J9875" s="5" t="s">
        <v>184</v>
      </c>
      <c r="K9875" s="5" t="s">
        <v>185</v>
      </c>
      <c r="L9875" s="7" t="s">
        <v>164</v>
      </c>
      <c r="M9875" t="str">
        <f t="shared" si="464"/>
        <v>No</v>
      </c>
    </row>
    <row r="9876" spans="1:13" ht="15" thickBot="1" x14ac:dyDescent="0.4">
      <c r="A9876" s="5" t="s">
        <v>175</v>
      </c>
      <c r="B9876" s="5" t="s">
        <v>176</v>
      </c>
      <c r="C9876" s="5" t="s">
        <v>10077</v>
      </c>
      <c r="D9876" s="5">
        <f t="shared" si="463"/>
        <v>18822</v>
      </c>
      <c r="E9876" s="6">
        <v>43761</v>
      </c>
      <c r="F9876" s="6">
        <f t="shared" si="462"/>
        <v>43851</v>
      </c>
      <c r="G9876" s="6" t="str">
        <f>IF('BCT Template'!R9875&gt;F9876,"Yes","No")</f>
        <v>No</v>
      </c>
      <c r="H9876" s="5" t="s">
        <v>234</v>
      </c>
      <c r="I9876" s="5" t="s">
        <v>235</v>
      </c>
      <c r="J9876" s="5" t="s">
        <v>184</v>
      </c>
      <c r="K9876" s="5" t="s">
        <v>185</v>
      </c>
      <c r="L9876" s="7" t="s">
        <v>164</v>
      </c>
      <c r="M9876" t="str">
        <f t="shared" si="464"/>
        <v>No</v>
      </c>
    </row>
    <row r="9877" spans="1:13" ht="15" thickBot="1" x14ac:dyDescent="0.4">
      <c r="A9877" s="5" t="s">
        <v>175</v>
      </c>
      <c r="B9877" s="5" t="s">
        <v>176</v>
      </c>
      <c r="C9877" s="5" t="s">
        <v>10078</v>
      </c>
      <c r="D9877" s="5">
        <f t="shared" si="463"/>
        <v>79291</v>
      </c>
      <c r="E9877" s="6">
        <v>42856</v>
      </c>
      <c r="F9877" s="6">
        <f t="shared" si="462"/>
        <v>42946</v>
      </c>
      <c r="G9877" s="6" t="str">
        <f>IF('BCT Template'!R9876&gt;F9877,"Yes","No")</f>
        <v>No</v>
      </c>
      <c r="H9877" s="5" t="s">
        <v>189</v>
      </c>
      <c r="I9877" s="5" t="s">
        <v>190</v>
      </c>
      <c r="J9877" s="5" t="s">
        <v>200</v>
      </c>
      <c r="K9877" s="5" t="s">
        <v>201</v>
      </c>
      <c r="L9877" s="7" t="s">
        <v>164</v>
      </c>
      <c r="M9877" t="str">
        <f t="shared" si="464"/>
        <v>Yes</v>
      </c>
    </row>
    <row r="9878" spans="1:13" ht="15" thickBot="1" x14ac:dyDescent="0.4">
      <c r="A9878" s="5" t="s">
        <v>175</v>
      </c>
      <c r="B9878" s="5" t="s">
        <v>176</v>
      </c>
      <c r="C9878" s="5" t="s">
        <v>10079</v>
      </c>
      <c r="D9878" s="5">
        <f t="shared" si="463"/>
        <v>80999</v>
      </c>
      <c r="E9878" s="6">
        <v>43281</v>
      </c>
      <c r="F9878" s="6">
        <f t="shared" ref="F9878:F9941" si="465">E9878+90</f>
        <v>43371</v>
      </c>
      <c r="G9878" s="6" t="str">
        <f>IF('BCT Template'!R9877&gt;F9878,"Yes","No")</f>
        <v>No</v>
      </c>
      <c r="H9878" s="5" t="s">
        <v>182</v>
      </c>
      <c r="I9878" s="5" t="s">
        <v>183</v>
      </c>
      <c r="J9878" s="5" t="s">
        <v>184</v>
      </c>
      <c r="K9878" s="5" t="s">
        <v>185</v>
      </c>
      <c r="L9878" s="7" t="s">
        <v>164</v>
      </c>
      <c r="M9878" t="str">
        <f t="shared" si="464"/>
        <v>No</v>
      </c>
    </row>
    <row r="9879" spans="1:13" ht="15" thickBot="1" x14ac:dyDescent="0.4">
      <c r="A9879" s="5" t="s">
        <v>175</v>
      </c>
      <c r="B9879" s="5" t="s">
        <v>176</v>
      </c>
      <c r="C9879" s="5" t="s">
        <v>10080</v>
      </c>
      <c r="D9879" s="5">
        <f t="shared" si="463"/>
        <v>22066</v>
      </c>
      <c r="E9879" s="6">
        <v>43646</v>
      </c>
      <c r="F9879" s="6">
        <f t="shared" si="465"/>
        <v>43736</v>
      </c>
      <c r="G9879" s="6" t="str">
        <f>IF('BCT Template'!R9878&gt;F9879,"Yes","No")</f>
        <v>No</v>
      </c>
      <c r="H9879" s="5" t="s">
        <v>178</v>
      </c>
      <c r="I9879" s="5" t="s">
        <v>179</v>
      </c>
      <c r="J9879" s="5" t="s">
        <v>35</v>
      </c>
      <c r="K9879" s="5" t="s">
        <v>180</v>
      </c>
      <c r="L9879" s="7" t="s">
        <v>164</v>
      </c>
      <c r="M9879" t="str">
        <f t="shared" si="464"/>
        <v>Yes</v>
      </c>
    </row>
    <row r="9880" spans="1:13" ht="15" thickBot="1" x14ac:dyDescent="0.4">
      <c r="A9880" s="5" t="s">
        <v>175</v>
      </c>
      <c r="B9880" s="5" t="s">
        <v>176</v>
      </c>
      <c r="C9880" s="5" t="s">
        <v>10081</v>
      </c>
      <c r="D9880" s="5">
        <f t="shared" si="463"/>
        <v>58469</v>
      </c>
      <c r="E9880" s="6">
        <v>44372</v>
      </c>
      <c r="F9880" s="6">
        <f t="shared" si="465"/>
        <v>44462</v>
      </c>
      <c r="G9880" s="6" t="str">
        <f>IF('BCT Template'!R9879&gt;F9880,"Yes","No")</f>
        <v>No</v>
      </c>
      <c r="H9880" s="5" t="s">
        <v>182</v>
      </c>
      <c r="I9880" s="5" t="s">
        <v>183</v>
      </c>
      <c r="J9880" s="5" t="s">
        <v>184</v>
      </c>
      <c r="K9880" s="5" t="s">
        <v>185</v>
      </c>
      <c r="L9880" s="7" t="s">
        <v>164</v>
      </c>
      <c r="M9880" t="str">
        <f t="shared" si="464"/>
        <v>No</v>
      </c>
    </row>
    <row r="9881" spans="1:13" ht="15" thickBot="1" x14ac:dyDescent="0.4">
      <c r="A9881" s="5" t="s">
        <v>175</v>
      </c>
      <c r="B9881" s="5" t="s">
        <v>176</v>
      </c>
      <c r="C9881" s="5" t="s">
        <v>10082</v>
      </c>
      <c r="D9881" s="5">
        <f t="shared" si="463"/>
        <v>30956</v>
      </c>
      <c r="E9881" s="6">
        <v>43524</v>
      </c>
      <c r="F9881" s="6">
        <f t="shared" si="465"/>
        <v>43614</v>
      </c>
      <c r="G9881" s="6" t="str">
        <f>IF('BCT Template'!R9880&gt;F9881,"Yes","No")</f>
        <v>No</v>
      </c>
      <c r="H9881" s="5" t="s">
        <v>178</v>
      </c>
      <c r="I9881" s="5" t="s">
        <v>179</v>
      </c>
      <c r="J9881" s="5" t="s">
        <v>35</v>
      </c>
      <c r="K9881" s="5" t="s">
        <v>180</v>
      </c>
      <c r="L9881" s="7" t="s">
        <v>164</v>
      </c>
      <c r="M9881" t="str">
        <f t="shared" si="464"/>
        <v>Yes</v>
      </c>
    </row>
    <row r="9882" spans="1:13" ht="15" thickBot="1" x14ac:dyDescent="0.4">
      <c r="A9882" s="5" t="s">
        <v>175</v>
      </c>
      <c r="B9882" s="5" t="s">
        <v>176</v>
      </c>
      <c r="C9882" s="5" t="s">
        <v>10083</v>
      </c>
      <c r="D9882" s="5">
        <f t="shared" si="463"/>
        <v>57101</v>
      </c>
      <c r="E9882" s="6">
        <v>44074</v>
      </c>
      <c r="F9882" s="6">
        <f t="shared" si="465"/>
        <v>44164</v>
      </c>
      <c r="G9882" s="6" t="str">
        <f>IF('BCT Template'!R9881&gt;F9882,"Yes","No")</f>
        <v>No</v>
      </c>
      <c r="H9882" s="5" t="s">
        <v>189</v>
      </c>
      <c r="I9882" s="5" t="s">
        <v>190</v>
      </c>
      <c r="J9882" s="5" t="s">
        <v>200</v>
      </c>
      <c r="K9882" s="5" t="s">
        <v>201</v>
      </c>
      <c r="L9882" s="7" t="s">
        <v>164</v>
      </c>
      <c r="M9882" t="str">
        <f t="shared" si="464"/>
        <v>Yes</v>
      </c>
    </row>
    <row r="9883" spans="1:13" ht="15" thickBot="1" x14ac:dyDescent="0.4">
      <c r="A9883" s="5" t="s">
        <v>175</v>
      </c>
      <c r="B9883" s="5" t="s">
        <v>176</v>
      </c>
      <c r="C9883" s="5" t="s">
        <v>10084</v>
      </c>
      <c r="D9883" s="5">
        <f t="shared" si="463"/>
        <v>80667</v>
      </c>
      <c r="E9883" s="6">
        <v>40785</v>
      </c>
      <c r="F9883" s="6">
        <f t="shared" si="465"/>
        <v>40875</v>
      </c>
      <c r="G9883" s="6" t="str">
        <f>IF('BCT Template'!R9882&gt;F9883,"Yes","No")</f>
        <v>No</v>
      </c>
      <c r="H9883" s="5" t="s">
        <v>182</v>
      </c>
      <c r="I9883" s="5" t="s">
        <v>183</v>
      </c>
      <c r="J9883" s="5" t="s">
        <v>2412</v>
      </c>
      <c r="K9883" s="5" t="s">
        <v>2413</v>
      </c>
      <c r="L9883" s="7" t="s">
        <v>164</v>
      </c>
      <c r="M9883" t="str">
        <f t="shared" si="464"/>
        <v>No</v>
      </c>
    </row>
    <row r="9884" spans="1:13" ht="15" thickBot="1" x14ac:dyDescent="0.4">
      <c r="A9884" s="5" t="s">
        <v>175</v>
      </c>
      <c r="B9884" s="5" t="s">
        <v>176</v>
      </c>
      <c r="C9884" s="5" t="s">
        <v>10085</v>
      </c>
      <c r="D9884" s="5">
        <f t="shared" si="463"/>
        <v>79997</v>
      </c>
      <c r="E9884" s="6">
        <v>46022</v>
      </c>
      <c r="F9884" s="6">
        <f t="shared" si="465"/>
        <v>46112</v>
      </c>
      <c r="G9884" s="6" t="str">
        <f>IF('BCT Template'!R9883&gt;F9884,"Yes","No")</f>
        <v>No</v>
      </c>
      <c r="H9884" s="5" t="s">
        <v>189</v>
      </c>
      <c r="I9884" s="5" t="s">
        <v>190</v>
      </c>
      <c r="J9884" s="5" t="s">
        <v>184</v>
      </c>
      <c r="K9884" s="5" t="s">
        <v>185</v>
      </c>
      <c r="L9884" s="7" t="s">
        <v>164</v>
      </c>
      <c r="M9884" t="str">
        <f t="shared" si="464"/>
        <v>No</v>
      </c>
    </row>
    <row r="9885" spans="1:13" ht="15" thickBot="1" x14ac:dyDescent="0.4">
      <c r="A9885" s="5" t="s">
        <v>175</v>
      </c>
      <c r="B9885" s="5" t="s">
        <v>176</v>
      </c>
      <c r="C9885" s="5" t="s">
        <v>10086</v>
      </c>
      <c r="D9885" s="5">
        <f t="shared" si="463"/>
        <v>29564</v>
      </c>
      <c r="E9885" s="6">
        <v>43646</v>
      </c>
      <c r="F9885" s="6">
        <f t="shared" si="465"/>
        <v>43736</v>
      </c>
      <c r="G9885" s="6" t="str">
        <f>IF('BCT Template'!R9884&gt;F9885,"Yes","No")</f>
        <v>No</v>
      </c>
      <c r="H9885" s="5" t="s">
        <v>178</v>
      </c>
      <c r="I9885" s="5" t="s">
        <v>179</v>
      </c>
      <c r="J9885" s="5" t="s">
        <v>35</v>
      </c>
      <c r="K9885" s="5" t="s">
        <v>180</v>
      </c>
      <c r="L9885" s="7" t="s">
        <v>164</v>
      </c>
      <c r="M9885" t="str">
        <f t="shared" si="464"/>
        <v>Yes</v>
      </c>
    </row>
    <row r="9886" spans="1:13" ht="15" thickBot="1" x14ac:dyDescent="0.4">
      <c r="A9886" s="5" t="s">
        <v>175</v>
      </c>
      <c r="B9886" s="5" t="s">
        <v>176</v>
      </c>
      <c r="C9886" s="5" t="s">
        <v>10087</v>
      </c>
      <c r="D9886" s="5">
        <f t="shared" si="463"/>
        <v>18567</v>
      </c>
      <c r="E9886" s="6">
        <v>43555</v>
      </c>
      <c r="F9886" s="6">
        <f t="shared" si="465"/>
        <v>43645</v>
      </c>
      <c r="G9886" s="6" t="str">
        <f>IF('BCT Template'!R9885&gt;F9886,"Yes","No")</f>
        <v>No</v>
      </c>
      <c r="H9886" s="5" t="s">
        <v>234</v>
      </c>
      <c r="I9886" s="5" t="s">
        <v>235</v>
      </c>
      <c r="J9886" s="5" t="s">
        <v>184</v>
      </c>
      <c r="K9886" s="5" t="s">
        <v>185</v>
      </c>
      <c r="L9886" s="7" t="s">
        <v>164</v>
      </c>
      <c r="M9886" t="str">
        <f t="shared" si="464"/>
        <v>No</v>
      </c>
    </row>
    <row r="9887" spans="1:13" ht="15" thickBot="1" x14ac:dyDescent="0.4">
      <c r="A9887" s="5" t="s">
        <v>175</v>
      </c>
      <c r="B9887" s="5" t="s">
        <v>176</v>
      </c>
      <c r="C9887" s="5" t="s">
        <v>10088</v>
      </c>
      <c r="D9887" s="5">
        <f t="shared" si="463"/>
        <v>81666</v>
      </c>
      <c r="E9887" s="6">
        <v>43465</v>
      </c>
      <c r="F9887" s="6">
        <f t="shared" si="465"/>
        <v>43555</v>
      </c>
      <c r="G9887" s="6" t="str">
        <f>IF('BCT Template'!R9886&gt;F9887,"Yes","No")</f>
        <v>No</v>
      </c>
      <c r="H9887" s="5" t="s">
        <v>182</v>
      </c>
      <c r="I9887" s="5" t="s">
        <v>183</v>
      </c>
      <c r="J9887" s="5" t="s">
        <v>184</v>
      </c>
      <c r="K9887" s="5" t="s">
        <v>185</v>
      </c>
      <c r="L9887" s="7" t="s">
        <v>164</v>
      </c>
      <c r="M9887" t="str">
        <f t="shared" si="464"/>
        <v>No</v>
      </c>
    </row>
    <row r="9888" spans="1:13" ht="15" thickBot="1" x14ac:dyDescent="0.4">
      <c r="A9888" s="5" t="s">
        <v>175</v>
      </c>
      <c r="B9888" s="5" t="s">
        <v>176</v>
      </c>
      <c r="C9888" s="5" t="s">
        <v>10089</v>
      </c>
      <c r="D9888" s="5">
        <f t="shared" si="463"/>
        <v>18636</v>
      </c>
      <c r="E9888" s="6">
        <v>44012</v>
      </c>
      <c r="F9888" s="6">
        <f t="shared" si="465"/>
        <v>44102</v>
      </c>
      <c r="G9888" s="6" t="str">
        <f>IF('BCT Template'!R9887&gt;F9888,"Yes","No")</f>
        <v>No</v>
      </c>
      <c r="H9888" s="5" t="s">
        <v>234</v>
      </c>
      <c r="I9888" s="5" t="s">
        <v>235</v>
      </c>
      <c r="J9888" s="5" t="s">
        <v>184</v>
      </c>
      <c r="K9888" s="5" t="s">
        <v>185</v>
      </c>
      <c r="L9888" s="7" t="s">
        <v>164</v>
      </c>
      <c r="M9888" t="str">
        <f t="shared" si="464"/>
        <v>No</v>
      </c>
    </row>
    <row r="9889" spans="1:13" ht="15" thickBot="1" x14ac:dyDescent="0.4">
      <c r="A9889" s="5" t="s">
        <v>175</v>
      </c>
      <c r="B9889" s="5" t="s">
        <v>176</v>
      </c>
      <c r="C9889" s="5" t="s">
        <v>10090</v>
      </c>
      <c r="D9889" s="5">
        <f t="shared" si="463"/>
        <v>22407</v>
      </c>
      <c r="E9889" s="6">
        <v>43889</v>
      </c>
      <c r="F9889" s="6">
        <f t="shared" si="465"/>
        <v>43979</v>
      </c>
      <c r="G9889" s="6" t="str">
        <f>IF('BCT Template'!R9888&gt;F9889,"Yes","No")</f>
        <v>No</v>
      </c>
      <c r="H9889" s="5" t="s">
        <v>178</v>
      </c>
      <c r="I9889" s="5" t="s">
        <v>179</v>
      </c>
      <c r="J9889" s="5" t="s">
        <v>35</v>
      </c>
      <c r="K9889" s="5" t="s">
        <v>180</v>
      </c>
      <c r="L9889" s="7" t="s">
        <v>164</v>
      </c>
      <c r="M9889" t="str">
        <f t="shared" si="464"/>
        <v>Yes</v>
      </c>
    </row>
    <row r="9890" spans="1:13" ht="15" thickBot="1" x14ac:dyDescent="0.4">
      <c r="A9890" s="5" t="s">
        <v>175</v>
      </c>
      <c r="B9890" s="5" t="s">
        <v>176</v>
      </c>
      <c r="C9890" s="5" t="s">
        <v>10091</v>
      </c>
      <c r="D9890" s="5">
        <f t="shared" si="463"/>
        <v>80405</v>
      </c>
      <c r="E9890" s="6">
        <v>39752</v>
      </c>
      <c r="F9890" s="6">
        <f t="shared" si="465"/>
        <v>39842</v>
      </c>
      <c r="G9890" s="6" t="str">
        <f>IF('BCT Template'!R9889&gt;F9890,"Yes","No")</f>
        <v>No</v>
      </c>
      <c r="H9890" s="5" t="s">
        <v>182</v>
      </c>
      <c r="I9890" s="5" t="s">
        <v>183</v>
      </c>
      <c r="J9890" s="5" t="s">
        <v>200</v>
      </c>
      <c r="K9890" s="5" t="s">
        <v>201</v>
      </c>
      <c r="L9890" s="7" t="s">
        <v>164</v>
      </c>
      <c r="M9890" t="str">
        <f t="shared" si="464"/>
        <v>Yes</v>
      </c>
    </row>
    <row r="9891" spans="1:13" ht="15" thickBot="1" x14ac:dyDescent="0.4">
      <c r="A9891" s="5" t="s">
        <v>175</v>
      </c>
      <c r="B9891" s="5" t="s">
        <v>176</v>
      </c>
      <c r="C9891" s="5" t="s">
        <v>10092</v>
      </c>
      <c r="D9891" s="5">
        <f t="shared" si="463"/>
        <v>58672</v>
      </c>
      <c r="E9891" s="6">
        <v>39660</v>
      </c>
      <c r="F9891" s="6">
        <f t="shared" si="465"/>
        <v>39750</v>
      </c>
      <c r="G9891" s="6" t="str">
        <f>IF('BCT Template'!R9890&gt;F9891,"Yes","No")</f>
        <v>No</v>
      </c>
      <c r="H9891" s="5" t="s">
        <v>189</v>
      </c>
      <c r="I9891" s="5" t="s">
        <v>190</v>
      </c>
      <c r="J9891" s="5" t="s">
        <v>184</v>
      </c>
      <c r="K9891" s="5" t="s">
        <v>185</v>
      </c>
      <c r="L9891" s="7" t="s">
        <v>164</v>
      </c>
      <c r="M9891" t="str">
        <f t="shared" si="464"/>
        <v>No</v>
      </c>
    </row>
    <row r="9892" spans="1:13" ht="15" thickBot="1" x14ac:dyDescent="0.4">
      <c r="A9892" s="5" t="s">
        <v>175</v>
      </c>
      <c r="B9892" s="5" t="s">
        <v>176</v>
      </c>
      <c r="C9892" s="5" t="s">
        <v>10093</v>
      </c>
      <c r="D9892" s="5">
        <f t="shared" si="463"/>
        <v>78953</v>
      </c>
      <c r="E9892" s="6">
        <v>36950</v>
      </c>
      <c r="F9892" s="6">
        <f t="shared" si="465"/>
        <v>37040</v>
      </c>
      <c r="G9892" s="6" t="str">
        <f>IF('BCT Template'!R9891&gt;F9892,"Yes","No")</f>
        <v>No</v>
      </c>
      <c r="H9892" s="5" t="s">
        <v>189</v>
      </c>
      <c r="I9892" s="5" t="s">
        <v>190</v>
      </c>
      <c r="J9892" s="5" t="s">
        <v>184</v>
      </c>
      <c r="K9892" s="5" t="s">
        <v>185</v>
      </c>
      <c r="L9892" s="7" t="s">
        <v>164</v>
      </c>
      <c r="M9892" t="str">
        <f t="shared" si="464"/>
        <v>No</v>
      </c>
    </row>
    <row r="9893" spans="1:13" ht="15" thickBot="1" x14ac:dyDescent="0.4">
      <c r="A9893" s="5" t="s">
        <v>175</v>
      </c>
      <c r="B9893" s="5" t="s">
        <v>176</v>
      </c>
      <c r="C9893" s="5" t="s">
        <v>10094</v>
      </c>
      <c r="D9893" s="5">
        <f t="shared" si="463"/>
        <v>29327</v>
      </c>
      <c r="E9893" s="6">
        <v>40329</v>
      </c>
      <c r="F9893" s="6">
        <f t="shared" si="465"/>
        <v>40419</v>
      </c>
      <c r="G9893" s="6" t="str">
        <f>IF('BCT Template'!R9892&gt;F9893,"Yes","No")</f>
        <v>No</v>
      </c>
      <c r="H9893" s="5" t="s">
        <v>178</v>
      </c>
      <c r="I9893" s="5" t="s">
        <v>179</v>
      </c>
      <c r="J9893" s="5" t="s">
        <v>35</v>
      </c>
      <c r="K9893" s="5" t="s">
        <v>180</v>
      </c>
      <c r="L9893" s="7" t="s">
        <v>164</v>
      </c>
      <c r="M9893" t="str">
        <f t="shared" si="464"/>
        <v>Yes</v>
      </c>
    </row>
    <row r="9894" spans="1:13" ht="15" thickBot="1" x14ac:dyDescent="0.4">
      <c r="A9894" s="5" t="s">
        <v>175</v>
      </c>
      <c r="B9894" s="5" t="s">
        <v>176</v>
      </c>
      <c r="C9894" s="5" t="s">
        <v>10095</v>
      </c>
      <c r="D9894" s="5">
        <f t="shared" si="463"/>
        <v>22665</v>
      </c>
      <c r="E9894" s="6">
        <v>44012</v>
      </c>
      <c r="F9894" s="6">
        <f t="shared" si="465"/>
        <v>44102</v>
      </c>
      <c r="G9894" s="6" t="str">
        <f>IF('BCT Template'!R9893&gt;F9894,"Yes","No")</f>
        <v>No</v>
      </c>
      <c r="H9894" s="5" t="s">
        <v>178</v>
      </c>
      <c r="I9894" s="5" t="s">
        <v>179</v>
      </c>
      <c r="J9894" s="5" t="s">
        <v>35</v>
      </c>
      <c r="K9894" s="5" t="s">
        <v>180</v>
      </c>
      <c r="L9894" s="7" t="s">
        <v>164</v>
      </c>
      <c r="M9894" t="str">
        <f t="shared" si="464"/>
        <v>Yes</v>
      </c>
    </row>
    <row r="9895" spans="1:13" ht="15" thickBot="1" x14ac:dyDescent="0.4">
      <c r="A9895" s="5" t="s">
        <v>175</v>
      </c>
      <c r="B9895" s="5" t="s">
        <v>176</v>
      </c>
      <c r="C9895" s="5" t="s">
        <v>10096</v>
      </c>
      <c r="D9895" s="5">
        <f t="shared" si="463"/>
        <v>78706</v>
      </c>
      <c r="E9895" s="6">
        <v>42813</v>
      </c>
      <c r="F9895" s="6">
        <f t="shared" si="465"/>
        <v>42903</v>
      </c>
      <c r="G9895" s="6" t="str">
        <f>IF('BCT Template'!R9894&gt;F9895,"Yes","No")</f>
        <v>No</v>
      </c>
      <c r="H9895" s="5" t="s">
        <v>210</v>
      </c>
      <c r="I9895" s="5" t="s">
        <v>211</v>
      </c>
      <c r="J9895" s="5" t="s">
        <v>184</v>
      </c>
      <c r="K9895" s="5" t="s">
        <v>185</v>
      </c>
      <c r="L9895" s="7" t="s">
        <v>164</v>
      </c>
      <c r="M9895" t="str">
        <f t="shared" si="464"/>
        <v>No</v>
      </c>
    </row>
    <row r="9896" spans="1:13" ht="15" thickBot="1" x14ac:dyDescent="0.4">
      <c r="A9896" s="5" t="s">
        <v>175</v>
      </c>
      <c r="B9896" s="5" t="s">
        <v>176</v>
      </c>
      <c r="C9896" s="5" t="s">
        <v>10097</v>
      </c>
      <c r="D9896" s="5">
        <f t="shared" si="463"/>
        <v>21850</v>
      </c>
      <c r="E9896" s="6">
        <v>43039</v>
      </c>
      <c r="F9896" s="6">
        <f t="shared" si="465"/>
        <v>43129</v>
      </c>
      <c r="G9896" s="6" t="str">
        <f>IF('BCT Template'!R9895&gt;F9896,"Yes","No")</f>
        <v>No</v>
      </c>
      <c r="H9896" s="5" t="s">
        <v>178</v>
      </c>
      <c r="I9896" s="5" t="s">
        <v>179</v>
      </c>
      <c r="J9896" s="5" t="s">
        <v>35</v>
      </c>
      <c r="K9896" s="5" t="s">
        <v>180</v>
      </c>
      <c r="L9896" s="7" t="s">
        <v>164</v>
      </c>
      <c r="M9896" t="str">
        <f t="shared" si="464"/>
        <v>Yes</v>
      </c>
    </row>
    <row r="9897" spans="1:13" ht="15" thickBot="1" x14ac:dyDescent="0.4">
      <c r="A9897" s="5" t="s">
        <v>175</v>
      </c>
      <c r="B9897" s="5" t="s">
        <v>176</v>
      </c>
      <c r="C9897" s="5" t="s">
        <v>10098</v>
      </c>
      <c r="D9897" s="5">
        <f t="shared" si="463"/>
        <v>81098</v>
      </c>
      <c r="E9897" s="6">
        <v>43738</v>
      </c>
      <c r="F9897" s="6">
        <f t="shared" si="465"/>
        <v>43828</v>
      </c>
      <c r="G9897" s="6" t="str">
        <f>IF('BCT Template'!R9896&gt;F9897,"Yes","No")</f>
        <v>No</v>
      </c>
      <c r="H9897" s="5" t="s">
        <v>182</v>
      </c>
      <c r="I9897" s="5" t="s">
        <v>183</v>
      </c>
      <c r="J9897" s="5" t="s">
        <v>184</v>
      </c>
      <c r="K9897" s="5" t="s">
        <v>185</v>
      </c>
      <c r="L9897" s="7" t="s">
        <v>164</v>
      </c>
      <c r="M9897" t="str">
        <f t="shared" si="464"/>
        <v>No</v>
      </c>
    </row>
    <row r="9898" spans="1:13" ht="15" thickBot="1" x14ac:dyDescent="0.4">
      <c r="A9898" s="5" t="s">
        <v>175</v>
      </c>
      <c r="B9898" s="5" t="s">
        <v>176</v>
      </c>
      <c r="C9898" s="5" t="s">
        <v>10099</v>
      </c>
      <c r="D9898" s="5">
        <f t="shared" si="463"/>
        <v>30177</v>
      </c>
      <c r="E9898" s="6">
        <v>43982</v>
      </c>
      <c r="F9898" s="6">
        <f t="shared" si="465"/>
        <v>44072</v>
      </c>
      <c r="G9898" s="6" t="str">
        <f>IF('BCT Template'!R9897&gt;F9898,"Yes","No")</f>
        <v>No</v>
      </c>
      <c r="H9898" s="5" t="s">
        <v>178</v>
      </c>
      <c r="I9898" s="5" t="s">
        <v>179</v>
      </c>
      <c r="J9898" s="5" t="s">
        <v>35</v>
      </c>
      <c r="K9898" s="5" t="s">
        <v>180</v>
      </c>
      <c r="L9898" s="7" t="s">
        <v>164</v>
      </c>
      <c r="M9898" t="str">
        <f t="shared" si="464"/>
        <v>Yes</v>
      </c>
    </row>
    <row r="9899" spans="1:13" ht="15" thickBot="1" x14ac:dyDescent="0.4">
      <c r="A9899" s="5" t="s">
        <v>175</v>
      </c>
      <c r="B9899" s="5" t="s">
        <v>176</v>
      </c>
      <c r="C9899" s="5" t="s">
        <v>10100</v>
      </c>
      <c r="D9899" s="5">
        <f t="shared" si="463"/>
        <v>22346</v>
      </c>
      <c r="E9899" s="6">
        <v>44074</v>
      </c>
      <c r="F9899" s="6">
        <f t="shared" si="465"/>
        <v>44164</v>
      </c>
      <c r="G9899" s="6" t="str">
        <f>IF('BCT Template'!R9898&gt;F9899,"Yes","No")</f>
        <v>No</v>
      </c>
      <c r="H9899" s="5" t="s">
        <v>178</v>
      </c>
      <c r="I9899" s="5" t="s">
        <v>179</v>
      </c>
      <c r="J9899" s="5" t="s">
        <v>35</v>
      </c>
      <c r="K9899" s="5" t="s">
        <v>180</v>
      </c>
      <c r="L9899" s="7" t="s">
        <v>164</v>
      </c>
      <c r="M9899" t="str">
        <f t="shared" si="464"/>
        <v>Yes</v>
      </c>
    </row>
    <row r="9900" spans="1:13" ht="15" thickBot="1" x14ac:dyDescent="0.4">
      <c r="A9900" s="5" t="s">
        <v>175</v>
      </c>
      <c r="B9900" s="5" t="s">
        <v>176</v>
      </c>
      <c r="C9900" s="5" t="s">
        <v>10101</v>
      </c>
      <c r="D9900" s="5">
        <f t="shared" si="463"/>
        <v>81261</v>
      </c>
      <c r="E9900" s="6">
        <v>44453</v>
      </c>
      <c r="F9900" s="6">
        <f t="shared" si="465"/>
        <v>44543</v>
      </c>
      <c r="G9900" s="6" t="str">
        <f>IF('BCT Template'!R9899&gt;F9900,"Yes","No")</f>
        <v>No</v>
      </c>
      <c r="H9900" s="5" t="s">
        <v>182</v>
      </c>
      <c r="I9900" s="5" t="s">
        <v>183</v>
      </c>
      <c r="J9900" s="5" t="s">
        <v>184</v>
      </c>
      <c r="K9900" s="5" t="s">
        <v>185</v>
      </c>
      <c r="L9900" s="7" t="s">
        <v>164</v>
      </c>
      <c r="M9900" t="str">
        <f t="shared" si="464"/>
        <v>No</v>
      </c>
    </row>
    <row r="9901" spans="1:13" ht="15" thickBot="1" x14ac:dyDescent="0.4">
      <c r="A9901" s="5" t="s">
        <v>175</v>
      </c>
      <c r="B9901" s="5" t="s">
        <v>176</v>
      </c>
      <c r="C9901" s="5" t="s">
        <v>10102</v>
      </c>
      <c r="D9901" s="5">
        <f t="shared" si="463"/>
        <v>81737</v>
      </c>
      <c r="E9901" s="6">
        <v>44196</v>
      </c>
      <c r="F9901" s="6">
        <f t="shared" si="465"/>
        <v>44286</v>
      </c>
      <c r="G9901" s="6" t="str">
        <f>IF('BCT Template'!R9900&gt;F9901,"Yes","No")</f>
        <v>No</v>
      </c>
      <c r="H9901" s="5" t="s">
        <v>182</v>
      </c>
      <c r="I9901" s="5" t="s">
        <v>183</v>
      </c>
      <c r="J9901" s="5" t="s">
        <v>184</v>
      </c>
      <c r="K9901" s="5" t="s">
        <v>185</v>
      </c>
      <c r="L9901" s="7" t="s">
        <v>164</v>
      </c>
      <c r="M9901" t="str">
        <f t="shared" si="464"/>
        <v>No</v>
      </c>
    </row>
    <row r="9902" spans="1:13" ht="15" thickBot="1" x14ac:dyDescent="0.4">
      <c r="A9902" s="5" t="s">
        <v>175</v>
      </c>
      <c r="B9902" s="5" t="s">
        <v>176</v>
      </c>
      <c r="C9902" s="5" t="s">
        <v>10103</v>
      </c>
      <c r="D9902" s="5">
        <f t="shared" si="463"/>
        <v>18404</v>
      </c>
      <c r="E9902" s="6">
        <v>41883</v>
      </c>
      <c r="F9902" s="6">
        <f t="shared" si="465"/>
        <v>41973</v>
      </c>
      <c r="G9902" s="6" t="str">
        <f>IF('BCT Template'!R9901&gt;F9902,"Yes","No")</f>
        <v>No</v>
      </c>
      <c r="H9902" s="5" t="s">
        <v>234</v>
      </c>
      <c r="I9902" s="5" t="s">
        <v>235</v>
      </c>
      <c r="J9902" s="5" t="s">
        <v>200</v>
      </c>
      <c r="K9902" s="5" t="s">
        <v>201</v>
      </c>
      <c r="L9902" s="7" t="s">
        <v>164</v>
      </c>
      <c r="M9902" t="str">
        <f t="shared" si="464"/>
        <v>Yes</v>
      </c>
    </row>
    <row r="9903" spans="1:13" ht="15" thickBot="1" x14ac:dyDescent="0.4">
      <c r="A9903" s="5" t="s">
        <v>175</v>
      </c>
      <c r="B9903" s="5" t="s">
        <v>176</v>
      </c>
      <c r="C9903" s="5" t="s">
        <v>10104</v>
      </c>
      <c r="D9903" s="5">
        <f t="shared" si="463"/>
        <v>79146</v>
      </c>
      <c r="E9903" s="6">
        <v>41639</v>
      </c>
      <c r="F9903" s="6">
        <f t="shared" si="465"/>
        <v>41729</v>
      </c>
      <c r="G9903" s="6" t="str">
        <f>IF('BCT Template'!R9902&gt;F9903,"Yes","No")</f>
        <v>No</v>
      </c>
      <c r="H9903" s="5" t="s">
        <v>189</v>
      </c>
      <c r="I9903" s="5" t="s">
        <v>190</v>
      </c>
      <c r="J9903" s="5" t="s">
        <v>200</v>
      </c>
      <c r="K9903" s="5" t="s">
        <v>201</v>
      </c>
      <c r="L9903" s="7" t="s">
        <v>164</v>
      </c>
      <c r="M9903" t="str">
        <f t="shared" si="464"/>
        <v>Yes</v>
      </c>
    </row>
    <row r="9904" spans="1:13" ht="15" thickBot="1" x14ac:dyDescent="0.4">
      <c r="A9904" s="5" t="s">
        <v>175</v>
      </c>
      <c r="B9904" s="5" t="s">
        <v>176</v>
      </c>
      <c r="C9904" s="5" t="s">
        <v>10105</v>
      </c>
      <c r="D9904" s="5">
        <f t="shared" si="463"/>
        <v>21733</v>
      </c>
      <c r="E9904" s="6">
        <v>44026</v>
      </c>
      <c r="F9904" s="6">
        <f t="shared" si="465"/>
        <v>44116</v>
      </c>
      <c r="G9904" s="6" t="str">
        <f>IF('BCT Template'!R9903&gt;F9904,"Yes","No")</f>
        <v>No</v>
      </c>
      <c r="H9904" s="5" t="s">
        <v>178</v>
      </c>
      <c r="I9904" s="5" t="s">
        <v>179</v>
      </c>
      <c r="J9904" s="5" t="s">
        <v>35</v>
      </c>
      <c r="K9904" s="5" t="s">
        <v>180</v>
      </c>
      <c r="L9904" s="7" t="s">
        <v>164</v>
      </c>
      <c r="M9904" t="str">
        <f t="shared" si="464"/>
        <v>Yes</v>
      </c>
    </row>
    <row r="9905" spans="1:13" ht="15" thickBot="1" x14ac:dyDescent="0.4">
      <c r="A9905" s="5" t="s">
        <v>175</v>
      </c>
      <c r="B9905" s="5" t="s">
        <v>176</v>
      </c>
      <c r="C9905" s="5" t="s">
        <v>10106</v>
      </c>
      <c r="D9905" s="5">
        <f t="shared" si="463"/>
        <v>18597</v>
      </c>
      <c r="E9905" s="6">
        <v>43799</v>
      </c>
      <c r="F9905" s="6">
        <f t="shared" si="465"/>
        <v>43889</v>
      </c>
      <c r="G9905" s="6" t="str">
        <f>IF('BCT Template'!R9904&gt;F9905,"Yes","No")</f>
        <v>No</v>
      </c>
      <c r="H9905" s="5" t="s">
        <v>234</v>
      </c>
      <c r="I9905" s="5" t="s">
        <v>235</v>
      </c>
      <c r="J9905" s="5" t="s">
        <v>184</v>
      </c>
      <c r="K9905" s="5" t="s">
        <v>185</v>
      </c>
      <c r="L9905" s="7" t="s">
        <v>164</v>
      </c>
      <c r="M9905" t="str">
        <f t="shared" si="464"/>
        <v>No</v>
      </c>
    </row>
    <row r="9906" spans="1:13" ht="15" thickBot="1" x14ac:dyDescent="0.4">
      <c r="A9906" s="5" t="s">
        <v>175</v>
      </c>
      <c r="B9906" s="5" t="s">
        <v>176</v>
      </c>
      <c r="C9906" s="5" t="s">
        <v>10107</v>
      </c>
      <c r="D9906" s="5">
        <f t="shared" si="463"/>
        <v>22893</v>
      </c>
      <c r="E9906" s="6">
        <v>44057</v>
      </c>
      <c r="F9906" s="6">
        <f t="shared" si="465"/>
        <v>44147</v>
      </c>
      <c r="G9906" s="6" t="str">
        <f>IF('BCT Template'!R9905&gt;F9906,"Yes","No")</f>
        <v>No</v>
      </c>
      <c r="H9906" s="5" t="s">
        <v>178</v>
      </c>
      <c r="I9906" s="5" t="s">
        <v>179</v>
      </c>
      <c r="J9906" s="5" t="s">
        <v>35</v>
      </c>
      <c r="K9906" s="5" t="s">
        <v>180</v>
      </c>
      <c r="L9906" s="7" t="s">
        <v>164</v>
      </c>
      <c r="M9906" t="str">
        <f t="shared" si="464"/>
        <v>Yes</v>
      </c>
    </row>
    <row r="9907" spans="1:13" ht="15" thickBot="1" x14ac:dyDescent="0.4">
      <c r="A9907" s="5" t="s">
        <v>175</v>
      </c>
      <c r="B9907" s="5" t="s">
        <v>176</v>
      </c>
      <c r="C9907" s="5" t="s">
        <v>10108</v>
      </c>
      <c r="D9907" s="5">
        <f t="shared" si="463"/>
        <v>29903</v>
      </c>
      <c r="E9907" s="6">
        <v>37437</v>
      </c>
      <c r="F9907" s="6">
        <f t="shared" si="465"/>
        <v>37527</v>
      </c>
      <c r="G9907" s="6" t="str">
        <f>IF('BCT Template'!R9906&gt;F9907,"Yes","No")</f>
        <v>No</v>
      </c>
      <c r="H9907" s="5" t="s">
        <v>178</v>
      </c>
      <c r="I9907" s="5" t="s">
        <v>179</v>
      </c>
      <c r="J9907" s="5" t="s">
        <v>35</v>
      </c>
      <c r="K9907" s="5" t="s">
        <v>180</v>
      </c>
      <c r="L9907" s="7" t="s">
        <v>164</v>
      </c>
      <c r="M9907" t="str">
        <f t="shared" si="464"/>
        <v>Yes</v>
      </c>
    </row>
    <row r="9908" spans="1:13" ht="15" thickBot="1" x14ac:dyDescent="0.4">
      <c r="A9908" s="5" t="s">
        <v>175</v>
      </c>
      <c r="B9908" s="5" t="s">
        <v>176</v>
      </c>
      <c r="C9908" s="5" t="s">
        <v>10109</v>
      </c>
      <c r="D9908" s="5">
        <f t="shared" si="463"/>
        <v>57123</v>
      </c>
      <c r="E9908" s="6">
        <v>42011</v>
      </c>
      <c r="F9908" s="6">
        <f t="shared" si="465"/>
        <v>42101</v>
      </c>
      <c r="G9908" s="6" t="str">
        <f>IF('BCT Template'!R9907&gt;F9908,"Yes","No")</f>
        <v>No</v>
      </c>
      <c r="H9908" s="5" t="s">
        <v>189</v>
      </c>
      <c r="I9908" s="5" t="s">
        <v>190</v>
      </c>
      <c r="J9908" s="5" t="s">
        <v>184</v>
      </c>
      <c r="K9908" s="5" t="s">
        <v>185</v>
      </c>
      <c r="L9908" s="7" t="s">
        <v>164</v>
      </c>
      <c r="M9908" t="str">
        <f t="shared" si="464"/>
        <v>No</v>
      </c>
    </row>
    <row r="9909" spans="1:13" ht="15" thickBot="1" x14ac:dyDescent="0.4">
      <c r="A9909" s="5" t="s">
        <v>175</v>
      </c>
      <c r="B9909" s="5" t="s">
        <v>176</v>
      </c>
      <c r="C9909" s="5" t="s">
        <v>10110</v>
      </c>
      <c r="D9909" s="5">
        <f t="shared" si="463"/>
        <v>82283</v>
      </c>
      <c r="E9909" s="6">
        <v>44258</v>
      </c>
      <c r="F9909" s="6">
        <f t="shared" si="465"/>
        <v>44348</v>
      </c>
      <c r="G9909" s="6" t="str">
        <f>IF('BCT Template'!R9908&gt;F9909,"Yes","No")</f>
        <v>No</v>
      </c>
      <c r="H9909" s="5" t="s">
        <v>210</v>
      </c>
      <c r="I9909" s="5" t="s">
        <v>211</v>
      </c>
      <c r="J9909" s="5" t="s">
        <v>184</v>
      </c>
      <c r="K9909" s="5" t="s">
        <v>185</v>
      </c>
      <c r="L9909" s="7" t="s">
        <v>164</v>
      </c>
      <c r="M9909" t="str">
        <f t="shared" si="464"/>
        <v>No</v>
      </c>
    </row>
    <row r="9910" spans="1:13" ht="15" thickBot="1" x14ac:dyDescent="0.4">
      <c r="A9910" s="5" t="s">
        <v>175</v>
      </c>
      <c r="B9910" s="5" t="s">
        <v>176</v>
      </c>
      <c r="C9910" s="5" t="s">
        <v>10111</v>
      </c>
      <c r="D9910" s="5">
        <f t="shared" si="463"/>
        <v>57786</v>
      </c>
      <c r="E9910" s="6">
        <v>42550</v>
      </c>
      <c r="F9910" s="6">
        <f t="shared" si="465"/>
        <v>42640</v>
      </c>
      <c r="G9910" s="6" t="str">
        <f>IF('BCT Template'!R9909&gt;F9910,"Yes","No")</f>
        <v>No</v>
      </c>
      <c r="H9910" s="5" t="s">
        <v>189</v>
      </c>
      <c r="I9910" s="5" t="s">
        <v>190</v>
      </c>
      <c r="J9910" s="5" t="s">
        <v>184</v>
      </c>
      <c r="K9910" s="5" t="s">
        <v>185</v>
      </c>
      <c r="L9910" s="7" t="s">
        <v>164</v>
      </c>
      <c r="M9910" t="str">
        <f t="shared" si="464"/>
        <v>No</v>
      </c>
    </row>
    <row r="9911" spans="1:13" ht="15" thickBot="1" x14ac:dyDescent="0.4">
      <c r="A9911" s="5" t="s">
        <v>175</v>
      </c>
      <c r="B9911" s="5" t="s">
        <v>176</v>
      </c>
      <c r="C9911" s="5" t="s">
        <v>10112</v>
      </c>
      <c r="D9911" s="5">
        <f t="shared" si="463"/>
        <v>58065</v>
      </c>
      <c r="E9911" s="6">
        <v>44012</v>
      </c>
      <c r="F9911" s="6">
        <f t="shared" si="465"/>
        <v>44102</v>
      </c>
      <c r="G9911" s="6" t="str">
        <f>IF('BCT Template'!R9910&gt;F9911,"Yes","No")</f>
        <v>No</v>
      </c>
      <c r="H9911" s="5" t="s">
        <v>182</v>
      </c>
      <c r="I9911" s="5" t="s">
        <v>183</v>
      </c>
      <c r="J9911" s="5" t="s">
        <v>184</v>
      </c>
      <c r="K9911" s="5" t="s">
        <v>185</v>
      </c>
      <c r="L9911" s="7" t="s">
        <v>164</v>
      </c>
      <c r="M9911" t="str">
        <f t="shared" si="464"/>
        <v>No</v>
      </c>
    </row>
    <row r="9912" spans="1:13" ht="15" thickBot="1" x14ac:dyDescent="0.4">
      <c r="A9912" s="5" t="s">
        <v>175</v>
      </c>
      <c r="B9912" s="5" t="s">
        <v>176</v>
      </c>
      <c r="C9912" s="5" t="s">
        <v>10113</v>
      </c>
      <c r="D9912" s="5">
        <f t="shared" si="463"/>
        <v>59484</v>
      </c>
      <c r="E9912" s="6">
        <v>43982</v>
      </c>
      <c r="F9912" s="6">
        <f t="shared" si="465"/>
        <v>44072</v>
      </c>
      <c r="G9912" s="6" t="str">
        <f>IF('BCT Template'!R9911&gt;F9912,"Yes","No")</f>
        <v>No</v>
      </c>
      <c r="H9912" s="5" t="s">
        <v>182</v>
      </c>
      <c r="I9912" s="5" t="s">
        <v>183</v>
      </c>
      <c r="J9912" s="5" t="s">
        <v>200</v>
      </c>
      <c r="K9912" s="5" t="s">
        <v>201</v>
      </c>
      <c r="L9912" s="7" t="s">
        <v>164</v>
      </c>
      <c r="M9912" t="str">
        <f t="shared" si="464"/>
        <v>Yes</v>
      </c>
    </row>
    <row r="9913" spans="1:13" ht="15" thickBot="1" x14ac:dyDescent="0.4">
      <c r="A9913" s="5" t="s">
        <v>175</v>
      </c>
      <c r="B9913" s="5" t="s">
        <v>176</v>
      </c>
      <c r="C9913" s="5" t="s">
        <v>10114</v>
      </c>
      <c r="D9913" s="5">
        <f t="shared" si="463"/>
        <v>57525</v>
      </c>
      <c r="E9913" s="6">
        <v>43646</v>
      </c>
      <c r="F9913" s="6">
        <f t="shared" si="465"/>
        <v>43736</v>
      </c>
      <c r="G9913" s="6" t="str">
        <f>IF('BCT Template'!R9912&gt;F9913,"Yes","No")</f>
        <v>No</v>
      </c>
      <c r="H9913" s="5" t="s">
        <v>189</v>
      </c>
      <c r="I9913" s="5" t="s">
        <v>190</v>
      </c>
      <c r="J9913" s="5" t="s">
        <v>184</v>
      </c>
      <c r="K9913" s="5" t="s">
        <v>185</v>
      </c>
      <c r="L9913" s="7" t="s">
        <v>164</v>
      </c>
      <c r="M9913" t="str">
        <f t="shared" si="464"/>
        <v>No</v>
      </c>
    </row>
    <row r="9914" spans="1:13" ht="15" thickBot="1" x14ac:dyDescent="0.4">
      <c r="A9914" s="5" t="s">
        <v>175</v>
      </c>
      <c r="B9914" s="5" t="s">
        <v>176</v>
      </c>
      <c r="C9914" s="5" t="s">
        <v>10115</v>
      </c>
      <c r="D9914" s="5">
        <f t="shared" si="463"/>
        <v>77618</v>
      </c>
      <c r="E9914" s="6">
        <v>43100</v>
      </c>
      <c r="F9914" s="6">
        <f t="shared" si="465"/>
        <v>43190</v>
      </c>
      <c r="G9914" s="6" t="str">
        <f>IF('BCT Template'!R9913&gt;F9914,"Yes","No")</f>
        <v>No</v>
      </c>
      <c r="H9914" s="5" t="s">
        <v>189</v>
      </c>
      <c r="I9914" s="5" t="s">
        <v>190</v>
      </c>
      <c r="J9914" s="5" t="s">
        <v>184</v>
      </c>
      <c r="K9914" s="5" t="s">
        <v>185</v>
      </c>
      <c r="L9914" s="7" t="s">
        <v>164</v>
      </c>
      <c r="M9914" t="str">
        <f t="shared" si="464"/>
        <v>No</v>
      </c>
    </row>
    <row r="9915" spans="1:13" ht="15" thickBot="1" x14ac:dyDescent="0.4">
      <c r="A9915" s="5" t="s">
        <v>175</v>
      </c>
      <c r="B9915" s="5" t="s">
        <v>176</v>
      </c>
      <c r="C9915" s="5" t="s">
        <v>10116</v>
      </c>
      <c r="D9915" s="5">
        <f t="shared" si="463"/>
        <v>77987</v>
      </c>
      <c r="E9915" s="6">
        <v>43301</v>
      </c>
      <c r="F9915" s="6">
        <f t="shared" si="465"/>
        <v>43391</v>
      </c>
      <c r="G9915" s="6" t="str">
        <f>IF('BCT Template'!R9914&gt;F9915,"Yes","No")</f>
        <v>No</v>
      </c>
      <c r="H9915" s="5" t="s">
        <v>189</v>
      </c>
      <c r="I9915" s="5" t="s">
        <v>190</v>
      </c>
      <c r="J9915" s="5" t="s">
        <v>184</v>
      </c>
      <c r="K9915" s="5" t="s">
        <v>185</v>
      </c>
      <c r="L9915" s="7" t="s">
        <v>164</v>
      </c>
      <c r="M9915" t="str">
        <f t="shared" si="464"/>
        <v>No</v>
      </c>
    </row>
    <row r="9916" spans="1:13" ht="15" thickBot="1" x14ac:dyDescent="0.4">
      <c r="A9916" s="5" t="s">
        <v>175</v>
      </c>
      <c r="B9916" s="5" t="s">
        <v>176</v>
      </c>
      <c r="C9916" s="5" t="s">
        <v>10117</v>
      </c>
      <c r="D9916" s="5">
        <f t="shared" si="463"/>
        <v>31466</v>
      </c>
      <c r="E9916" s="6">
        <v>43982</v>
      </c>
      <c r="F9916" s="6">
        <f t="shared" si="465"/>
        <v>44072</v>
      </c>
      <c r="G9916" s="6" t="str">
        <f>IF('BCT Template'!R9915&gt;F9916,"Yes","No")</f>
        <v>No</v>
      </c>
      <c r="H9916" s="5" t="s">
        <v>178</v>
      </c>
      <c r="I9916" s="5" t="s">
        <v>179</v>
      </c>
      <c r="J9916" s="5" t="s">
        <v>35</v>
      </c>
      <c r="K9916" s="5" t="s">
        <v>180</v>
      </c>
      <c r="L9916" s="7" t="s">
        <v>164</v>
      </c>
      <c r="M9916" t="str">
        <f t="shared" si="464"/>
        <v>Yes</v>
      </c>
    </row>
    <row r="9917" spans="1:13" ht="15" thickBot="1" x14ac:dyDescent="0.4">
      <c r="A9917" s="5" t="s">
        <v>175</v>
      </c>
      <c r="B9917" s="5" t="s">
        <v>176</v>
      </c>
      <c r="C9917" s="5" t="s">
        <v>10118</v>
      </c>
      <c r="D9917" s="5">
        <f t="shared" si="463"/>
        <v>25140</v>
      </c>
      <c r="E9917" s="6">
        <v>42551</v>
      </c>
      <c r="F9917" s="6">
        <f t="shared" si="465"/>
        <v>42641</v>
      </c>
      <c r="G9917" s="6" t="str">
        <f>IF('BCT Template'!R9916&gt;F9917,"Yes","No")</f>
        <v>No</v>
      </c>
      <c r="H9917" s="5" t="s">
        <v>240</v>
      </c>
      <c r="I9917" s="5" t="s">
        <v>241</v>
      </c>
      <c r="J9917" s="5" t="s">
        <v>35</v>
      </c>
      <c r="K9917" s="5" t="s">
        <v>180</v>
      </c>
      <c r="L9917" s="7" t="s">
        <v>164</v>
      </c>
      <c r="M9917" t="str">
        <f t="shared" si="464"/>
        <v>Yes</v>
      </c>
    </row>
    <row r="9918" spans="1:13" ht="15" thickBot="1" x14ac:dyDescent="0.4">
      <c r="A9918" s="5" t="s">
        <v>175</v>
      </c>
      <c r="B9918" s="5" t="s">
        <v>176</v>
      </c>
      <c r="C9918" s="5" t="s">
        <v>10119</v>
      </c>
      <c r="D9918" s="5">
        <f t="shared" si="463"/>
        <v>82496</v>
      </c>
      <c r="E9918" s="6">
        <v>44089</v>
      </c>
      <c r="F9918" s="6">
        <f t="shared" si="465"/>
        <v>44179</v>
      </c>
      <c r="G9918" s="6" t="str">
        <f>IF('BCT Template'!R9917&gt;F9918,"Yes","No")</f>
        <v>No</v>
      </c>
      <c r="H9918" s="5" t="s">
        <v>210</v>
      </c>
      <c r="I9918" s="5" t="s">
        <v>211</v>
      </c>
      <c r="J9918" s="5" t="s">
        <v>184</v>
      </c>
      <c r="K9918" s="5" t="s">
        <v>185</v>
      </c>
      <c r="L9918" s="7" t="s">
        <v>164</v>
      </c>
      <c r="M9918" t="str">
        <f t="shared" si="464"/>
        <v>No</v>
      </c>
    </row>
    <row r="9919" spans="1:13" ht="15" thickBot="1" x14ac:dyDescent="0.4">
      <c r="A9919" s="5" t="s">
        <v>175</v>
      </c>
      <c r="B9919" s="5" t="s">
        <v>176</v>
      </c>
      <c r="C9919" s="5" t="s">
        <v>10120</v>
      </c>
      <c r="D9919" s="5">
        <f t="shared" si="463"/>
        <v>31124</v>
      </c>
      <c r="E9919" s="6">
        <v>43281</v>
      </c>
      <c r="F9919" s="6">
        <f t="shared" si="465"/>
        <v>43371</v>
      </c>
      <c r="G9919" s="6" t="str">
        <f>IF('BCT Template'!R9918&gt;F9919,"Yes","No")</f>
        <v>No</v>
      </c>
      <c r="H9919" s="5" t="s">
        <v>178</v>
      </c>
      <c r="I9919" s="5" t="s">
        <v>179</v>
      </c>
      <c r="J9919" s="5" t="s">
        <v>35</v>
      </c>
      <c r="K9919" s="5" t="s">
        <v>180</v>
      </c>
      <c r="L9919" s="7" t="s">
        <v>164</v>
      </c>
      <c r="M9919" t="str">
        <f t="shared" si="464"/>
        <v>Yes</v>
      </c>
    </row>
    <row r="9920" spans="1:13" ht="15" thickBot="1" x14ac:dyDescent="0.4">
      <c r="A9920" s="5" t="s">
        <v>175</v>
      </c>
      <c r="B9920" s="5" t="s">
        <v>176</v>
      </c>
      <c r="C9920" s="5" t="s">
        <v>10121</v>
      </c>
      <c r="D9920" s="5">
        <f t="shared" si="463"/>
        <v>18212</v>
      </c>
      <c r="E9920" s="6">
        <v>44012</v>
      </c>
      <c r="F9920" s="6">
        <f t="shared" si="465"/>
        <v>44102</v>
      </c>
      <c r="G9920" s="6" t="str">
        <f>IF('BCT Template'!R9919&gt;F9920,"Yes","No")</f>
        <v>No</v>
      </c>
      <c r="H9920" s="5" t="s">
        <v>234</v>
      </c>
      <c r="I9920" s="5" t="s">
        <v>235</v>
      </c>
      <c r="J9920" s="5" t="s">
        <v>184</v>
      </c>
      <c r="K9920" s="5" t="s">
        <v>185</v>
      </c>
      <c r="L9920" s="7" t="s">
        <v>164</v>
      </c>
      <c r="M9920" t="str">
        <f t="shared" si="464"/>
        <v>No</v>
      </c>
    </row>
    <row r="9921" spans="1:13" ht="15" thickBot="1" x14ac:dyDescent="0.4">
      <c r="A9921" s="5" t="s">
        <v>175</v>
      </c>
      <c r="B9921" s="5" t="s">
        <v>176</v>
      </c>
      <c r="C9921" s="5" t="s">
        <v>10122</v>
      </c>
      <c r="D9921" s="5">
        <f t="shared" si="463"/>
        <v>57185</v>
      </c>
      <c r="E9921" s="6">
        <v>44377</v>
      </c>
      <c r="F9921" s="6">
        <f t="shared" si="465"/>
        <v>44467</v>
      </c>
      <c r="G9921" s="6" t="str">
        <f>IF('BCT Template'!R9920&gt;F9921,"Yes","No")</f>
        <v>No</v>
      </c>
      <c r="H9921" s="5" t="s">
        <v>189</v>
      </c>
      <c r="I9921" s="5" t="s">
        <v>190</v>
      </c>
      <c r="J9921" s="5" t="s">
        <v>184</v>
      </c>
      <c r="K9921" s="5" t="s">
        <v>185</v>
      </c>
      <c r="L9921" s="7" t="s">
        <v>164</v>
      </c>
      <c r="M9921" t="str">
        <f t="shared" si="464"/>
        <v>No</v>
      </c>
    </row>
    <row r="9922" spans="1:13" ht="15" thickBot="1" x14ac:dyDescent="0.4">
      <c r="A9922" s="5" t="s">
        <v>175</v>
      </c>
      <c r="B9922" s="5" t="s">
        <v>176</v>
      </c>
      <c r="C9922" s="5" t="s">
        <v>10123</v>
      </c>
      <c r="D9922" s="5">
        <f t="shared" si="463"/>
        <v>30185</v>
      </c>
      <c r="E9922" s="6">
        <v>44255</v>
      </c>
      <c r="F9922" s="6">
        <f t="shared" si="465"/>
        <v>44345</v>
      </c>
      <c r="G9922" s="6" t="str">
        <f>IF('BCT Template'!R9921&gt;F9922,"Yes","No")</f>
        <v>No</v>
      </c>
      <c r="H9922" s="5" t="s">
        <v>178</v>
      </c>
      <c r="I9922" s="5" t="s">
        <v>179</v>
      </c>
      <c r="J9922" s="5" t="s">
        <v>35</v>
      </c>
      <c r="K9922" s="5" t="s">
        <v>180</v>
      </c>
      <c r="L9922" s="7" t="s">
        <v>164</v>
      </c>
      <c r="M9922" t="str">
        <f t="shared" si="464"/>
        <v>Yes</v>
      </c>
    </row>
    <row r="9923" spans="1:13" ht="15" thickBot="1" x14ac:dyDescent="0.4">
      <c r="A9923" s="5" t="s">
        <v>175</v>
      </c>
      <c r="B9923" s="5" t="s">
        <v>176</v>
      </c>
      <c r="C9923" s="5" t="s">
        <v>10124</v>
      </c>
      <c r="D9923" s="5">
        <f t="shared" ref="D9923:D9986" si="466">C9923*1</f>
        <v>59414</v>
      </c>
      <c r="E9923" s="6">
        <v>43131</v>
      </c>
      <c r="F9923" s="6">
        <f t="shared" si="465"/>
        <v>43221</v>
      </c>
      <c r="G9923" s="6" t="str">
        <f>IF('BCT Template'!R9922&gt;F9923,"Yes","No")</f>
        <v>No</v>
      </c>
      <c r="H9923" s="5" t="s">
        <v>182</v>
      </c>
      <c r="I9923" s="5" t="s">
        <v>183</v>
      </c>
      <c r="J9923" s="5" t="s">
        <v>184</v>
      </c>
      <c r="K9923" s="5" t="s">
        <v>185</v>
      </c>
      <c r="L9923" s="7" t="s">
        <v>164</v>
      </c>
      <c r="M9923" t="str">
        <f t="shared" ref="M9923:M9986" si="467">IF(J9923=" ","Yes",IF(J9923="3","Yes","No"))</f>
        <v>No</v>
      </c>
    </row>
    <row r="9924" spans="1:13" ht="15" thickBot="1" x14ac:dyDescent="0.4">
      <c r="A9924" s="5" t="s">
        <v>175</v>
      </c>
      <c r="B9924" s="5" t="s">
        <v>176</v>
      </c>
      <c r="C9924" s="5" t="s">
        <v>10125</v>
      </c>
      <c r="D9924" s="5">
        <f t="shared" si="466"/>
        <v>31199</v>
      </c>
      <c r="E9924" s="6">
        <v>44286</v>
      </c>
      <c r="F9924" s="6">
        <f t="shared" si="465"/>
        <v>44376</v>
      </c>
      <c r="G9924" s="6" t="str">
        <f>IF('BCT Template'!R9923&gt;F9924,"Yes","No")</f>
        <v>No</v>
      </c>
      <c r="H9924" s="5" t="s">
        <v>178</v>
      </c>
      <c r="I9924" s="5" t="s">
        <v>179</v>
      </c>
      <c r="J9924" s="5" t="s">
        <v>35</v>
      </c>
      <c r="K9924" s="5" t="s">
        <v>180</v>
      </c>
      <c r="L9924" s="7" t="s">
        <v>164</v>
      </c>
      <c r="M9924" t="str">
        <f t="shared" si="467"/>
        <v>Yes</v>
      </c>
    </row>
    <row r="9925" spans="1:13" ht="15" thickBot="1" x14ac:dyDescent="0.4">
      <c r="A9925" s="5" t="s">
        <v>175</v>
      </c>
      <c r="B9925" s="5" t="s">
        <v>176</v>
      </c>
      <c r="C9925" s="5" t="s">
        <v>10126</v>
      </c>
      <c r="D9925" s="5">
        <f t="shared" si="466"/>
        <v>58163</v>
      </c>
      <c r="E9925" s="6">
        <v>43830</v>
      </c>
      <c r="F9925" s="6">
        <f t="shared" si="465"/>
        <v>43920</v>
      </c>
      <c r="G9925" s="6" t="str">
        <f>IF('BCT Template'!R9924&gt;F9925,"Yes","No")</f>
        <v>No</v>
      </c>
      <c r="H9925" s="5" t="s">
        <v>182</v>
      </c>
      <c r="I9925" s="5" t="s">
        <v>183</v>
      </c>
      <c r="J9925" s="5" t="s">
        <v>200</v>
      </c>
      <c r="K9925" s="5" t="s">
        <v>201</v>
      </c>
      <c r="L9925" s="7" t="s">
        <v>164</v>
      </c>
      <c r="M9925" t="str">
        <f t="shared" si="467"/>
        <v>Yes</v>
      </c>
    </row>
    <row r="9926" spans="1:13" ht="15" thickBot="1" x14ac:dyDescent="0.4">
      <c r="A9926" s="5" t="s">
        <v>175</v>
      </c>
      <c r="B9926" s="5" t="s">
        <v>176</v>
      </c>
      <c r="C9926" s="5" t="s">
        <v>10127</v>
      </c>
      <c r="D9926" s="5">
        <f t="shared" si="466"/>
        <v>20801</v>
      </c>
      <c r="E9926" s="6">
        <v>42460</v>
      </c>
      <c r="F9926" s="6">
        <f t="shared" si="465"/>
        <v>42550</v>
      </c>
      <c r="G9926" s="6" t="str">
        <f>IF('BCT Template'!R9925&gt;F9926,"Yes","No")</f>
        <v>No</v>
      </c>
      <c r="H9926" s="5" t="s">
        <v>197</v>
      </c>
      <c r="I9926" s="5" t="s">
        <v>198</v>
      </c>
      <c r="J9926" s="5" t="s">
        <v>184</v>
      </c>
      <c r="K9926" s="5" t="s">
        <v>185</v>
      </c>
      <c r="L9926" s="7" t="s">
        <v>164</v>
      </c>
      <c r="M9926" t="str">
        <f t="shared" si="467"/>
        <v>No</v>
      </c>
    </row>
    <row r="9927" spans="1:13" ht="15" thickBot="1" x14ac:dyDescent="0.4">
      <c r="A9927" s="5" t="s">
        <v>175</v>
      </c>
      <c r="B9927" s="5" t="s">
        <v>176</v>
      </c>
      <c r="C9927" s="5" t="s">
        <v>10128</v>
      </c>
      <c r="D9927" s="5">
        <f t="shared" si="466"/>
        <v>80958</v>
      </c>
      <c r="E9927" s="6">
        <v>43099</v>
      </c>
      <c r="F9927" s="6">
        <f t="shared" si="465"/>
        <v>43189</v>
      </c>
      <c r="G9927" s="6" t="str">
        <f>IF('BCT Template'!R9926&gt;F9927,"Yes","No")</f>
        <v>No</v>
      </c>
      <c r="H9927" s="5" t="s">
        <v>182</v>
      </c>
      <c r="I9927" s="5" t="s">
        <v>183</v>
      </c>
      <c r="J9927" s="5" t="s">
        <v>200</v>
      </c>
      <c r="K9927" s="5" t="s">
        <v>201</v>
      </c>
      <c r="L9927" s="7" t="s">
        <v>164</v>
      </c>
      <c r="M9927" t="str">
        <f t="shared" si="467"/>
        <v>Yes</v>
      </c>
    </row>
    <row r="9928" spans="1:13" ht="15" thickBot="1" x14ac:dyDescent="0.4">
      <c r="A9928" s="5" t="s">
        <v>175</v>
      </c>
      <c r="B9928" s="5" t="s">
        <v>176</v>
      </c>
      <c r="C9928" s="5" t="s">
        <v>10129</v>
      </c>
      <c r="D9928" s="5">
        <f t="shared" si="466"/>
        <v>57667</v>
      </c>
      <c r="E9928" s="6">
        <v>41790</v>
      </c>
      <c r="F9928" s="6">
        <f t="shared" si="465"/>
        <v>41880</v>
      </c>
      <c r="G9928" s="6" t="str">
        <f>IF('BCT Template'!R9927&gt;F9928,"Yes","No")</f>
        <v>No</v>
      </c>
      <c r="H9928" s="5" t="s">
        <v>189</v>
      </c>
      <c r="I9928" s="5" t="s">
        <v>190</v>
      </c>
      <c r="J9928" s="5" t="s">
        <v>200</v>
      </c>
      <c r="K9928" s="5" t="s">
        <v>201</v>
      </c>
      <c r="L9928" s="7" t="s">
        <v>164</v>
      </c>
      <c r="M9928" t="str">
        <f t="shared" si="467"/>
        <v>Yes</v>
      </c>
    </row>
    <row r="9929" spans="1:13" ht="15" thickBot="1" x14ac:dyDescent="0.4">
      <c r="A9929" s="5" t="s">
        <v>175</v>
      </c>
      <c r="B9929" s="5" t="s">
        <v>176</v>
      </c>
      <c r="C9929" s="5" t="s">
        <v>10130</v>
      </c>
      <c r="D9929" s="5">
        <f t="shared" si="466"/>
        <v>79287</v>
      </c>
      <c r="E9929" s="6">
        <v>43830</v>
      </c>
      <c r="F9929" s="6">
        <f t="shared" si="465"/>
        <v>43920</v>
      </c>
      <c r="G9929" s="6" t="str">
        <f>IF('BCT Template'!R9928&gt;F9929,"Yes","No")</f>
        <v>No</v>
      </c>
      <c r="H9929" s="5" t="s">
        <v>189</v>
      </c>
      <c r="I9929" s="5" t="s">
        <v>190</v>
      </c>
      <c r="J9929" s="5" t="s">
        <v>200</v>
      </c>
      <c r="K9929" s="5" t="s">
        <v>201</v>
      </c>
      <c r="L9929" s="7" t="s">
        <v>164</v>
      </c>
      <c r="M9929" t="str">
        <f t="shared" si="467"/>
        <v>Yes</v>
      </c>
    </row>
    <row r="9930" spans="1:13" ht="15" thickBot="1" x14ac:dyDescent="0.4">
      <c r="A9930" s="5" t="s">
        <v>175</v>
      </c>
      <c r="B9930" s="5" t="s">
        <v>176</v>
      </c>
      <c r="C9930" s="5" t="s">
        <v>10131</v>
      </c>
      <c r="D9930" s="5">
        <f t="shared" si="466"/>
        <v>29125</v>
      </c>
      <c r="E9930" s="6">
        <v>43677</v>
      </c>
      <c r="F9930" s="6">
        <f t="shared" si="465"/>
        <v>43767</v>
      </c>
      <c r="G9930" s="6" t="str">
        <f>IF('BCT Template'!R9929&gt;F9930,"Yes","No")</f>
        <v>No</v>
      </c>
      <c r="H9930" s="5" t="s">
        <v>178</v>
      </c>
      <c r="I9930" s="5" t="s">
        <v>179</v>
      </c>
      <c r="J9930" s="5" t="s">
        <v>35</v>
      </c>
      <c r="K9930" s="5" t="s">
        <v>180</v>
      </c>
      <c r="L9930" s="7" t="s">
        <v>164</v>
      </c>
      <c r="M9930" t="str">
        <f t="shared" si="467"/>
        <v>Yes</v>
      </c>
    </row>
    <row r="9931" spans="1:13" ht="15" thickBot="1" x14ac:dyDescent="0.4">
      <c r="A9931" s="5" t="s">
        <v>175</v>
      </c>
      <c r="B9931" s="5" t="s">
        <v>176</v>
      </c>
      <c r="C9931" s="5" t="s">
        <v>10132</v>
      </c>
      <c r="D9931" s="5">
        <f t="shared" si="466"/>
        <v>25015</v>
      </c>
      <c r="E9931" s="6">
        <v>44269</v>
      </c>
      <c r="F9931" s="6">
        <f t="shared" si="465"/>
        <v>44359</v>
      </c>
      <c r="G9931" s="6" t="str">
        <f>IF('BCT Template'!R9930&gt;F9931,"Yes","No")</f>
        <v>No</v>
      </c>
      <c r="H9931" s="5" t="s">
        <v>240</v>
      </c>
      <c r="I9931" s="5" t="s">
        <v>241</v>
      </c>
      <c r="J9931" s="5" t="s">
        <v>35</v>
      </c>
      <c r="K9931" s="5" t="s">
        <v>180</v>
      </c>
      <c r="L9931" s="7" t="s">
        <v>164</v>
      </c>
      <c r="M9931" t="str">
        <f t="shared" si="467"/>
        <v>Yes</v>
      </c>
    </row>
    <row r="9932" spans="1:13" ht="15" thickBot="1" x14ac:dyDescent="0.4">
      <c r="A9932" s="5" t="s">
        <v>175</v>
      </c>
      <c r="B9932" s="5" t="s">
        <v>176</v>
      </c>
      <c r="C9932" s="5" t="s">
        <v>10133</v>
      </c>
      <c r="D9932" s="5">
        <f t="shared" si="466"/>
        <v>81266</v>
      </c>
      <c r="E9932" s="6">
        <v>44012</v>
      </c>
      <c r="F9932" s="6">
        <f t="shared" si="465"/>
        <v>44102</v>
      </c>
      <c r="G9932" s="6" t="str">
        <f>IF('BCT Template'!R9931&gt;F9932,"Yes","No")</f>
        <v>No</v>
      </c>
      <c r="H9932" s="5" t="s">
        <v>182</v>
      </c>
      <c r="I9932" s="5" t="s">
        <v>183</v>
      </c>
      <c r="J9932" s="5" t="s">
        <v>184</v>
      </c>
      <c r="K9932" s="5" t="s">
        <v>185</v>
      </c>
      <c r="L9932" s="7" t="s">
        <v>164</v>
      </c>
      <c r="M9932" t="str">
        <f t="shared" si="467"/>
        <v>No</v>
      </c>
    </row>
    <row r="9933" spans="1:13" ht="15" thickBot="1" x14ac:dyDescent="0.4">
      <c r="A9933" s="5" t="s">
        <v>175</v>
      </c>
      <c r="B9933" s="5" t="s">
        <v>176</v>
      </c>
      <c r="C9933" s="5" t="s">
        <v>10134</v>
      </c>
      <c r="D9933" s="5">
        <f t="shared" si="466"/>
        <v>82503</v>
      </c>
      <c r="E9933" s="6">
        <v>44265</v>
      </c>
      <c r="F9933" s="6">
        <f t="shared" si="465"/>
        <v>44355</v>
      </c>
      <c r="G9933" s="6" t="str">
        <f>IF('BCT Template'!R9932&gt;F9933,"Yes","No")</f>
        <v>No</v>
      </c>
      <c r="H9933" s="5" t="s">
        <v>210</v>
      </c>
      <c r="I9933" s="5" t="s">
        <v>211</v>
      </c>
      <c r="J9933" s="5" t="s">
        <v>184</v>
      </c>
      <c r="K9933" s="5" t="s">
        <v>185</v>
      </c>
      <c r="L9933" s="7" t="s">
        <v>164</v>
      </c>
      <c r="M9933" t="str">
        <f t="shared" si="467"/>
        <v>No</v>
      </c>
    </row>
    <row r="9934" spans="1:13" ht="15" thickBot="1" x14ac:dyDescent="0.4">
      <c r="A9934" s="5" t="s">
        <v>175</v>
      </c>
      <c r="B9934" s="5" t="s">
        <v>176</v>
      </c>
      <c r="C9934" s="5" t="s">
        <v>10135</v>
      </c>
      <c r="D9934" s="5">
        <f t="shared" si="466"/>
        <v>80882</v>
      </c>
      <c r="E9934" s="6">
        <v>44135</v>
      </c>
      <c r="F9934" s="6">
        <f t="shared" si="465"/>
        <v>44225</v>
      </c>
      <c r="G9934" s="6" t="str">
        <f>IF('BCT Template'!R9933&gt;F9934,"Yes","No")</f>
        <v>No</v>
      </c>
      <c r="H9934" s="5" t="s">
        <v>182</v>
      </c>
      <c r="I9934" s="5" t="s">
        <v>183</v>
      </c>
      <c r="J9934" s="5" t="s">
        <v>184</v>
      </c>
      <c r="K9934" s="5" t="s">
        <v>185</v>
      </c>
      <c r="L9934" s="7" t="s">
        <v>164</v>
      </c>
      <c r="M9934" t="str">
        <f t="shared" si="467"/>
        <v>No</v>
      </c>
    </row>
    <row r="9935" spans="1:13" ht="15" thickBot="1" x14ac:dyDescent="0.4">
      <c r="A9935" s="5" t="s">
        <v>175</v>
      </c>
      <c r="B9935" s="5" t="s">
        <v>176</v>
      </c>
      <c r="C9935" s="5" t="s">
        <v>10136</v>
      </c>
      <c r="D9935" s="5">
        <f t="shared" si="466"/>
        <v>82414</v>
      </c>
      <c r="E9935" s="6">
        <v>44198</v>
      </c>
      <c r="F9935" s="6">
        <f t="shared" si="465"/>
        <v>44288</v>
      </c>
      <c r="G9935" s="6" t="str">
        <f>IF('BCT Template'!R9934&gt;F9935,"Yes","No")</f>
        <v>No</v>
      </c>
      <c r="H9935" s="5" t="s">
        <v>210</v>
      </c>
      <c r="I9935" s="5" t="s">
        <v>211</v>
      </c>
      <c r="J9935" s="5" t="s">
        <v>184</v>
      </c>
      <c r="K9935" s="5" t="s">
        <v>185</v>
      </c>
      <c r="L9935" s="7" t="s">
        <v>164</v>
      </c>
      <c r="M9935" t="str">
        <f t="shared" si="467"/>
        <v>No</v>
      </c>
    </row>
    <row r="9936" spans="1:13" ht="15" thickBot="1" x14ac:dyDescent="0.4">
      <c r="A9936" s="5" t="s">
        <v>175</v>
      </c>
      <c r="B9936" s="5" t="s">
        <v>176</v>
      </c>
      <c r="C9936" s="5" t="s">
        <v>10137</v>
      </c>
      <c r="D9936" s="5">
        <f t="shared" si="466"/>
        <v>80187</v>
      </c>
      <c r="E9936" s="6">
        <v>43921</v>
      </c>
      <c r="F9936" s="6">
        <f t="shared" si="465"/>
        <v>44011</v>
      </c>
      <c r="G9936" s="6" t="str">
        <f>IF('BCT Template'!R9935&gt;F9936,"Yes","No")</f>
        <v>No</v>
      </c>
      <c r="H9936" s="5" t="s">
        <v>182</v>
      </c>
      <c r="I9936" s="5" t="s">
        <v>183</v>
      </c>
      <c r="J9936" s="5" t="s">
        <v>200</v>
      </c>
      <c r="K9936" s="5" t="s">
        <v>201</v>
      </c>
      <c r="L9936" s="7" t="s">
        <v>164</v>
      </c>
      <c r="M9936" t="str">
        <f t="shared" si="467"/>
        <v>Yes</v>
      </c>
    </row>
    <row r="9937" spans="1:13" ht="15" thickBot="1" x14ac:dyDescent="0.4">
      <c r="A9937" s="5" t="s">
        <v>175</v>
      </c>
      <c r="B9937" s="5" t="s">
        <v>176</v>
      </c>
      <c r="C9937" s="5" t="s">
        <v>10138</v>
      </c>
      <c r="D9937" s="5">
        <f t="shared" si="466"/>
        <v>57946</v>
      </c>
      <c r="E9937" s="6">
        <v>45140</v>
      </c>
      <c r="F9937" s="6">
        <f t="shared" si="465"/>
        <v>45230</v>
      </c>
      <c r="G9937" s="6" t="str">
        <f>IF('BCT Template'!R9936&gt;F9937,"Yes","No")</f>
        <v>No</v>
      </c>
      <c r="H9937" s="5" t="s">
        <v>189</v>
      </c>
      <c r="I9937" s="5" t="s">
        <v>190</v>
      </c>
      <c r="J9937" s="5" t="s">
        <v>184</v>
      </c>
      <c r="K9937" s="5" t="s">
        <v>185</v>
      </c>
      <c r="L9937" s="7" t="s">
        <v>164</v>
      </c>
      <c r="M9937" t="str">
        <f t="shared" si="467"/>
        <v>No</v>
      </c>
    </row>
    <row r="9938" spans="1:13" ht="15" thickBot="1" x14ac:dyDescent="0.4">
      <c r="A9938" s="5" t="s">
        <v>175</v>
      </c>
      <c r="B9938" s="5" t="s">
        <v>176</v>
      </c>
      <c r="C9938" s="5" t="s">
        <v>10139</v>
      </c>
      <c r="D9938" s="5">
        <f t="shared" si="466"/>
        <v>81540</v>
      </c>
      <c r="E9938" s="6">
        <v>43739</v>
      </c>
      <c r="F9938" s="6">
        <f t="shared" si="465"/>
        <v>43829</v>
      </c>
      <c r="G9938" s="6" t="str">
        <f>IF('BCT Template'!R9937&gt;F9938,"Yes","No")</f>
        <v>No</v>
      </c>
      <c r="H9938" s="5" t="s">
        <v>182</v>
      </c>
      <c r="I9938" s="5" t="s">
        <v>183</v>
      </c>
      <c r="J9938" s="5" t="s">
        <v>184</v>
      </c>
      <c r="K9938" s="5" t="s">
        <v>185</v>
      </c>
      <c r="L9938" s="7" t="s">
        <v>164</v>
      </c>
      <c r="M9938" t="str">
        <f t="shared" si="467"/>
        <v>No</v>
      </c>
    </row>
    <row r="9939" spans="1:13" ht="15" thickBot="1" x14ac:dyDescent="0.4">
      <c r="A9939" s="5" t="s">
        <v>175</v>
      </c>
      <c r="B9939" s="5" t="s">
        <v>176</v>
      </c>
      <c r="C9939" s="5" t="s">
        <v>10140</v>
      </c>
      <c r="D9939" s="5">
        <f t="shared" si="466"/>
        <v>80776</v>
      </c>
      <c r="E9939" s="6">
        <v>43708</v>
      </c>
      <c r="F9939" s="6">
        <f t="shared" si="465"/>
        <v>43798</v>
      </c>
      <c r="G9939" s="6" t="str">
        <f>IF('BCT Template'!R9938&gt;F9939,"Yes","No")</f>
        <v>No</v>
      </c>
      <c r="H9939" s="5" t="s">
        <v>182</v>
      </c>
      <c r="I9939" s="5" t="s">
        <v>183</v>
      </c>
      <c r="J9939" s="5" t="s">
        <v>200</v>
      </c>
      <c r="K9939" s="5" t="s">
        <v>201</v>
      </c>
      <c r="L9939" s="7" t="s">
        <v>164</v>
      </c>
      <c r="M9939" t="str">
        <f t="shared" si="467"/>
        <v>Yes</v>
      </c>
    </row>
    <row r="9940" spans="1:13" ht="15" thickBot="1" x14ac:dyDescent="0.4">
      <c r="A9940" s="5" t="s">
        <v>175</v>
      </c>
      <c r="B9940" s="5" t="s">
        <v>176</v>
      </c>
      <c r="C9940" s="5" t="s">
        <v>10141</v>
      </c>
      <c r="D9940" s="5">
        <f t="shared" si="466"/>
        <v>30894</v>
      </c>
      <c r="E9940" s="6">
        <v>43616</v>
      </c>
      <c r="F9940" s="6">
        <f t="shared" si="465"/>
        <v>43706</v>
      </c>
      <c r="G9940" s="6" t="str">
        <f>IF('BCT Template'!R9939&gt;F9940,"Yes","No")</f>
        <v>No</v>
      </c>
      <c r="H9940" s="5" t="s">
        <v>178</v>
      </c>
      <c r="I9940" s="5" t="s">
        <v>179</v>
      </c>
      <c r="J9940" s="5" t="s">
        <v>35</v>
      </c>
      <c r="K9940" s="5" t="s">
        <v>180</v>
      </c>
      <c r="L9940" s="7" t="s">
        <v>164</v>
      </c>
      <c r="M9940" t="str">
        <f t="shared" si="467"/>
        <v>Yes</v>
      </c>
    </row>
    <row r="9941" spans="1:13" ht="15" thickBot="1" x14ac:dyDescent="0.4">
      <c r="A9941" s="5" t="s">
        <v>175</v>
      </c>
      <c r="B9941" s="5" t="s">
        <v>176</v>
      </c>
      <c r="C9941" s="5" t="s">
        <v>10142</v>
      </c>
      <c r="D9941" s="5">
        <f t="shared" si="466"/>
        <v>82968</v>
      </c>
      <c r="E9941" s="6">
        <v>44796</v>
      </c>
      <c r="F9941" s="6">
        <f t="shared" si="465"/>
        <v>44886</v>
      </c>
      <c r="G9941" s="6" t="str">
        <f>IF('BCT Template'!R9940&gt;F9941,"Yes","No")</f>
        <v>No</v>
      </c>
      <c r="H9941" s="5" t="s">
        <v>210</v>
      </c>
      <c r="I9941" s="5" t="s">
        <v>211</v>
      </c>
      <c r="J9941" s="5" t="s">
        <v>184</v>
      </c>
      <c r="K9941" s="5" t="s">
        <v>185</v>
      </c>
      <c r="L9941" s="7" t="s">
        <v>164</v>
      </c>
      <c r="M9941" t="str">
        <f t="shared" si="467"/>
        <v>No</v>
      </c>
    </row>
    <row r="9942" spans="1:13" ht="15" thickBot="1" x14ac:dyDescent="0.4">
      <c r="A9942" s="5" t="s">
        <v>175</v>
      </c>
      <c r="B9942" s="5" t="s">
        <v>176</v>
      </c>
      <c r="C9942" s="5" t="s">
        <v>10143</v>
      </c>
      <c r="D9942" s="5">
        <f t="shared" si="466"/>
        <v>29304</v>
      </c>
      <c r="E9942" s="6">
        <v>43220</v>
      </c>
      <c r="F9942" s="6">
        <f t="shared" ref="F9942:F10005" si="468">E9942+90</f>
        <v>43310</v>
      </c>
      <c r="G9942" s="6" t="str">
        <f>IF('BCT Template'!R9941&gt;F9942,"Yes","No")</f>
        <v>No</v>
      </c>
      <c r="H9942" s="5" t="s">
        <v>178</v>
      </c>
      <c r="I9942" s="5" t="s">
        <v>179</v>
      </c>
      <c r="J9942" s="5" t="s">
        <v>35</v>
      </c>
      <c r="K9942" s="5" t="s">
        <v>180</v>
      </c>
      <c r="L9942" s="7" t="s">
        <v>164</v>
      </c>
      <c r="M9942" t="str">
        <f t="shared" si="467"/>
        <v>Yes</v>
      </c>
    </row>
    <row r="9943" spans="1:13" ht="15" thickBot="1" x14ac:dyDescent="0.4">
      <c r="A9943" s="5" t="s">
        <v>175</v>
      </c>
      <c r="B9943" s="5" t="s">
        <v>176</v>
      </c>
      <c r="C9943" s="5" t="s">
        <v>10144</v>
      </c>
      <c r="D9943" s="5">
        <f t="shared" si="466"/>
        <v>30807</v>
      </c>
      <c r="E9943" s="6">
        <v>42216</v>
      </c>
      <c r="F9943" s="6">
        <f t="shared" si="468"/>
        <v>42306</v>
      </c>
      <c r="G9943" s="6" t="str">
        <f>IF('BCT Template'!R9942&gt;F9943,"Yes","No")</f>
        <v>No</v>
      </c>
      <c r="H9943" s="5" t="s">
        <v>178</v>
      </c>
      <c r="I9943" s="5" t="s">
        <v>179</v>
      </c>
      <c r="J9943" s="5" t="s">
        <v>35</v>
      </c>
      <c r="K9943" s="5" t="s">
        <v>180</v>
      </c>
      <c r="L9943" s="7" t="s">
        <v>164</v>
      </c>
      <c r="M9943" t="str">
        <f t="shared" si="467"/>
        <v>Yes</v>
      </c>
    </row>
    <row r="9944" spans="1:13" ht="15" thickBot="1" x14ac:dyDescent="0.4">
      <c r="A9944" s="5" t="s">
        <v>175</v>
      </c>
      <c r="B9944" s="5" t="s">
        <v>176</v>
      </c>
      <c r="C9944" s="5" t="s">
        <v>10145</v>
      </c>
      <c r="D9944" s="5">
        <f t="shared" si="466"/>
        <v>21883</v>
      </c>
      <c r="E9944" s="6">
        <v>44043</v>
      </c>
      <c r="F9944" s="6">
        <f t="shared" si="468"/>
        <v>44133</v>
      </c>
      <c r="G9944" s="6" t="str">
        <f>IF('BCT Template'!R9943&gt;F9944,"Yes","No")</f>
        <v>No</v>
      </c>
      <c r="H9944" s="5" t="s">
        <v>178</v>
      </c>
      <c r="I9944" s="5" t="s">
        <v>179</v>
      </c>
      <c r="J9944" s="5" t="s">
        <v>35</v>
      </c>
      <c r="K9944" s="5" t="s">
        <v>180</v>
      </c>
      <c r="L9944" s="7" t="s">
        <v>164</v>
      </c>
      <c r="M9944" t="str">
        <f t="shared" si="467"/>
        <v>Yes</v>
      </c>
    </row>
    <row r="9945" spans="1:13" ht="15" thickBot="1" x14ac:dyDescent="0.4">
      <c r="A9945" s="5" t="s">
        <v>175</v>
      </c>
      <c r="B9945" s="5" t="s">
        <v>176</v>
      </c>
      <c r="C9945" s="5" t="s">
        <v>10146</v>
      </c>
      <c r="D9945" s="5">
        <f t="shared" si="466"/>
        <v>31260</v>
      </c>
      <c r="E9945" s="6">
        <v>44074</v>
      </c>
      <c r="F9945" s="6">
        <f t="shared" si="468"/>
        <v>44164</v>
      </c>
      <c r="G9945" s="6" t="str">
        <f>IF('BCT Template'!R9944&gt;F9945,"Yes","No")</f>
        <v>No</v>
      </c>
      <c r="H9945" s="5" t="s">
        <v>178</v>
      </c>
      <c r="I9945" s="5" t="s">
        <v>179</v>
      </c>
      <c r="J9945" s="5" t="s">
        <v>35</v>
      </c>
      <c r="K9945" s="5" t="s">
        <v>180</v>
      </c>
      <c r="L9945" s="7" t="s">
        <v>164</v>
      </c>
      <c r="M9945" t="str">
        <f t="shared" si="467"/>
        <v>Yes</v>
      </c>
    </row>
    <row r="9946" spans="1:13" ht="15" thickBot="1" x14ac:dyDescent="0.4">
      <c r="A9946" s="5" t="s">
        <v>175</v>
      </c>
      <c r="B9946" s="5" t="s">
        <v>176</v>
      </c>
      <c r="C9946" s="5" t="s">
        <v>10147</v>
      </c>
      <c r="D9946" s="5">
        <f t="shared" si="466"/>
        <v>20619</v>
      </c>
      <c r="E9946" s="6">
        <v>41090</v>
      </c>
      <c r="F9946" s="6">
        <f t="shared" si="468"/>
        <v>41180</v>
      </c>
      <c r="G9946" s="6" t="str">
        <f>IF('BCT Template'!R9945&gt;F9946,"Yes","No")</f>
        <v>No</v>
      </c>
      <c r="H9946" s="5" t="s">
        <v>197</v>
      </c>
      <c r="I9946" s="5" t="s">
        <v>198</v>
      </c>
      <c r="J9946" s="5" t="s">
        <v>184</v>
      </c>
      <c r="K9946" s="5" t="s">
        <v>185</v>
      </c>
      <c r="L9946" s="7" t="s">
        <v>164</v>
      </c>
      <c r="M9946" t="str">
        <f t="shared" si="467"/>
        <v>No</v>
      </c>
    </row>
    <row r="9947" spans="1:13" ht="15" thickBot="1" x14ac:dyDescent="0.4">
      <c r="A9947" s="5" t="s">
        <v>175</v>
      </c>
      <c r="B9947" s="5" t="s">
        <v>176</v>
      </c>
      <c r="C9947" s="5" t="s">
        <v>10148</v>
      </c>
      <c r="D9947" s="5">
        <f t="shared" si="466"/>
        <v>22678</v>
      </c>
      <c r="E9947" s="6">
        <v>44804</v>
      </c>
      <c r="F9947" s="6">
        <f t="shared" si="468"/>
        <v>44894</v>
      </c>
      <c r="G9947" s="6" t="str">
        <f>IF('BCT Template'!R9946&gt;F9947,"Yes","No")</f>
        <v>No</v>
      </c>
      <c r="H9947" s="5" t="s">
        <v>178</v>
      </c>
      <c r="I9947" s="5" t="s">
        <v>179</v>
      </c>
      <c r="J9947" s="5" t="s">
        <v>35</v>
      </c>
      <c r="K9947" s="5" t="s">
        <v>180</v>
      </c>
      <c r="L9947" s="7" t="s">
        <v>164</v>
      </c>
      <c r="M9947" t="str">
        <f t="shared" si="467"/>
        <v>Yes</v>
      </c>
    </row>
    <row r="9948" spans="1:13" ht="15" thickBot="1" x14ac:dyDescent="0.4">
      <c r="A9948" s="5" t="s">
        <v>175</v>
      </c>
      <c r="B9948" s="5" t="s">
        <v>176</v>
      </c>
      <c r="C9948" s="5" t="s">
        <v>10149</v>
      </c>
      <c r="D9948" s="5">
        <f t="shared" si="466"/>
        <v>57291</v>
      </c>
      <c r="E9948" s="6">
        <v>43658</v>
      </c>
      <c r="F9948" s="6">
        <f t="shared" si="468"/>
        <v>43748</v>
      </c>
      <c r="G9948" s="6" t="str">
        <f>IF('BCT Template'!R9947&gt;F9948,"Yes","No")</f>
        <v>No</v>
      </c>
      <c r="H9948" s="5" t="s">
        <v>189</v>
      </c>
      <c r="I9948" s="5" t="s">
        <v>190</v>
      </c>
      <c r="J9948" s="5" t="s">
        <v>184</v>
      </c>
      <c r="K9948" s="5" t="s">
        <v>185</v>
      </c>
      <c r="L9948" s="7" t="s">
        <v>164</v>
      </c>
      <c r="M9948" t="str">
        <f t="shared" si="467"/>
        <v>No</v>
      </c>
    </row>
    <row r="9949" spans="1:13" ht="15" thickBot="1" x14ac:dyDescent="0.4">
      <c r="A9949" s="5" t="s">
        <v>175</v>
      </c>
      <c r="B9949" s="5" t="s">
        <v>176</v>
      </c>
      <c r="C9949" s="5" t="s">
        <v>10150</v>
      </c>
      <c r="D9949" s="5">
        <f t="shared" si="466"/>
        <v>79196</v>
      </c>
      <c r="E9949" s="6">
        <v>43861</v>
      </c>
      <c r="F9949" s="6">
        <f t="shared" si="468"/>
        <v>43951</v>
      </c>
      <c r="G9949" s="6" t="str">
        <f>IF('BCT Template'!R9948&gt;F9949,"Yes","No")</f>
        <v>No</v>
      </c>
      <c r="H9949" s="5" t="s">
        <v>189</v>
      </c>
      <c r="I9949" s="5" t="s">
        <v>190</v>
      </c>
      <c r="J9949" s="5" t="s">
        <v>200</v>
      </c>
      <c r="K9949" s="5" t="s">
        <v>201</v>
      </c>
      <c r="L9949" s="7" t="s">
        <v>164</v>
      </c>
      <c r="M9949" t="str">
        <f t="shared" si="467"/>
        <v>Yes</v>
      </c>
    </row>
    <row r="9950" spans="1:13" ht="15" thickBot="1" x14ac:dyDescent="0.4">
      <c r="A9950" s="5" t="s">
        <v>175</v>
      </c>
      <c r="B9950" s="5" t="s">
        <v>176</v>
      </c>
      <c r="C9950" s="5" t="s">
        <v>10151</v>
      </c>
      <c r="D9950" s="5">
        <f t="shared" si="466"/>
        <v>79730</v>
      </c>
      <c r="E9950" s="6">
        <v>42704</v>
      </c>
      <c r="F9950" s="6">
        <f t="shared" si="468"/>
        <v>42794</v>
      </c>
      <c r="G9950" s="6" t="str">
        <f>IF('BCT Template'!R9949&gt;F9950,"Yes","No")</f>
        <v>No</v>
      </c>
      <c r="H9950" s="5" t="s">
        <v>182</v>
      </c>
      <c r="I9950" s="5" t="s">
        <v>183</v>
      </c>
      <c r="J9950" s="5" t="s">
        <v>184</v>
      </c>
      <c r="K9950" s="5" t="s">
        <v>185</v>
      </c>
      <c r="L9950" s="7" t="s">
        <v>164</v>
      </c>
      <c r="M9950" t="str">
        <f t="shared" si="467"/>
        <v>No</v>
      </c>
    </row>
    <row r="9951" spans="1:13" ht="15" thickBot="1" x14ac:dyDescent="0.4">
      <c r="A9951" s="5" t="s">
        <v>175</v>
      </c>
      <c r="B9951" s="5" t="s">
        <v>176</v>
      </c>
      <c r="C9951" s="5" t="s">
        <v>10152</v>
      </c>
      <c r="D9951" s="5">
        <f t="shared" si="466"/>
        <v>83009</v>
      </c>
      <c r="E9951" s="6">
        <v>43811</v>
      </c>
      <c r="F9951" s="6">
        <f t="shared" si="468"/>
        <v>43901</v>
      </c>
      <c r="G9951" s="6" t="str">
        <f>IF('BCT Template'!R9950&gt;F9951,"Yes","No")</f>
        <v>No</v>
      </c>
      <c r="H9951" s="5" t="s">
        <v>210</v>
      </c>
      <c r="I9951" s="5" t="s">
        <v>211</v>
      </c>
      <c r="J9951" s="5" t="s">
        <v>184</v>
      </c>
      <c r="K9951" s="5" t="s">
        <v>185</v>
      </c>
      <c r="L9951" s="7" t="s">
        <v>164</v>
      </c>
      <c r="M9951" t="str">
        <f t="shared" si="467"/>
        <v>No</v>
      </c>
    </row>
    <row r="9952" spans="1:13" ht="15" thickBot="1" x14ac:dyDescent="0.4">
      <c r="A9952" s="5" t="s">
        <v>175</v>
      </c>
      <c r="B9952" s="5" t="s">
        <v>176</v>
      </c>
      <c r="C9952" s="5" t="s">
        <v>10153</v>
      </c>
      <c r="D9952" s="5">
        <f t="shared" si="466"/>
        <v>82088</v>
      </c>
      <c r="E9952" s="6">
        <v>44089</v>
      </c>
      <c r="F9952" s="6">
        <f t="shared" si="468"/>
        <v>44179</v>
      </c>
      <c r="G9952" s="6" t="str">
        <f>IF('BCT Template'!R9951&gt;F9952,"Yes","No")</f>
        <v>No</v>
      </c>
      <c r="H9952" s="5" t="s">
        <v>210</v>
      </c>
      <c r="I9952" s="5" t="s">
        <v>211</v>
      </c>
      <c r="J9952" s="5" t="s">
        <v>184</v>
      </c>
      <c r="K9952" s="5" t="s">
        <v>185</v>
      </c>
      <c r="L9952" s="7" t="s">
        <v>164</v>
      </c>
      <c r="M9952" t="str">
        <f t="shared" si="467"/>
        <v>No</v>
      </c>
    </row>
    <row r="9953" spans="1:13" ht="15" thickBot="1" x14ac:dyDescent="0.4">
      <c r="A9953" s="5" t="s">
        <v>175</v>
      </c>
      <c r="B9953" s="5" t="s">
        <v>176</v>
      </c>
      <c r="C9953" s="5" t="s">
        <v>10154</v>
      </c>
      <c r="D9953" s="5">
        <f t="shared" si="466"/>
        <v>21279</v>
      </c>
      <c r="E9953" s="6">
        <v>44012</v>
      </c>
      <c r="F9953" s="6">
        <f t="shared" si="468"/>
        <v>44102</v>
      </c>
      <c r="G9953" s="6" t="str">
        <f>IF('BCT Template'!R9952&gt;F9953,"Yes","No")</f>
        <v>No</v>
      </c>
      <c r="H9953" s="5" t="s">
        <v>178</v>
      </c>
      <c r="I9953" s="5" t="s">
        <v>179</v>
      </c>
      <c r="J9953" s="5" t="s">
        <v>35</v>
      </c>
      <c r="K9953" s="5" t="s">
        <v>180</v>
      </c>
      <c r="L9953" s="7" t="s">
        <v>164</v>
      </c>
      <c r="M9953" t="str">
        <f t="shared" si="467"/>
        <v>Yes</v>
      </c>
    </row>
    <row r="9954" spans="1:13" ht="15" thickBot="1" x14ac:dyDescent="0.4">
      <c r="A9954" s="5" t="s">
        <v>175</v>
      </c>
      <c r="B9954" s="5" t="s">
        <v>176</v>
      </c>
      <c r="C9954" s="5" t="s">
        <v>10155</v>
      </c>
      <c r="D9954" s="5">
        <f t="shared" si="466"/>
        <v>82761</v>
      </c>
      <c r="E9954" s="6">
        <v>44450</v>
      </c>
      <c r="F9954" s="6">
        <f t="shared" si="468"/>
        <v>44540</v>
      </c>
      <c r="G9954" s="6" t="str">
        <f>IF('BCT Template'!R9953&gt;F9954,"Yes","No")</f>
        <v>No</v>
      </c>
      <c r="H9954" s="5" t="s">
        <v>210</v>
      </c>
      <c r="I9954" s="5" t="s">
        <v>211</v>
      </c>
      <c r="J9954" s="5" t="s">
        <v>184</v>
      </c>
      <c r="K9954" s="5" t="s">
        <v>185</v>
      </c>
      <c r="L9954" s="7" t="s">
        <v>164</v>
      </c>
      <c r="M9954" t="str">
        <f t="shared" si="467"/>
        <v>No</v>
      </c>
    </row>
    <row r="9955" spans="1:13" ht="15" thickBot="1" x14ac:dyDescent="0.4">
      <c r="A9955" s="5" t="s">
        <v>175</v>
      </c>
      <c r="B9955" s="5" t="s">
        <v>176</v>
      </c>
      <c r="C9955" s="5" t="s">
        <v>10156</v>
      </c>
      <c r="D9955" s="5">
        <f t="shared" si="466"/>
        <v>20920</v>
      </c>
      <c r="E9955" s="6">
        <v>44104</v>
      </c>
      <c r="F9955" s="6">
        <f t="shared" si="468"/>
        <v>44194</v>
      </c>
      <c r="G9955" s="6" t="str">
        <f>IF('BCT Template'!R9954&gt;F9955,"Yes","No")</f>
        <v>No</v>
      </c>
      <c r="H9955" s="5" t="s">
        <v>197</v>
      </c>
      <c r="I9955" s="5" t="s">
        <v>198</v>
      </c>
      <c r="J9955" s="5" t="s">
        <v>184</v>
      </c>
      <c r="K9955" s="5" t="s">
        <v>185</v>
      </c>
      <c r="L9955" s="7" t="s">
        <v>164</v>
      </c>
      <c r="M9955" t="str">
        <f t="shared" si="467"/>
        <v>No</v>
      </c>
    </row>
    <row r="9956" spans="1:13" ht="15" thickBot="1" x14ac:dyDescent="0.4">
      <c r="A9956" s="5" t="s">
        <v>175</v>
      </c>
      <c r="B9956" s="5" t="s">
        <v>176</v>
      </c>
      <c r="C9956" s="5" t="s">
        <v>10157</v>
      </c>
      <c r="D9956" s="5">
        <f t="shared" si="466"/>
        <v>29223</v>
      </c>
      <c r="E9956" s="6">
        <v>43555</v>
      </c>
      <c r="F9956" s="6">
        <f t="shared" si="468"/>
        <v>43645</v>
      </c>
      <c r="G9956" s="6" t="str">
        <f>IF('BCT Template'!R9955&gt;F9956,"Yes","No")</f>
        <v>No</v>
      </c>
      <c r="H9956" s="5" t="s">
        <v>178</v>
      </c>
      <c r="I9956" s="5" t="s">
        <v>179</v>
      </c>
      <c r="J9956" s="5" t="s">
        <v>35</v>
      </c>
      <c r="K9956" s="5" t="s">
        <v>180</v>
      </c>
      <c r="L9956" s="7" t="s">
        <v>164</v>
      </c>
      <c r="M9956" t="str">
        <f t="shared" si="467"/>
        <v>Yes</v>
      </c>
    </row>
    <row r="9957" spans="1:13" ht="15" thickBot="1" x14ac:dyDescent="0.4">
      <c r="A9957" s="5" t="s">
        <v>175</v>
      </c>
      <c r="B9957" s="5" t="s">
        <v>176</v>
      </c>
      <c r="C9957" s="5" t="s">
        <v>10158</v>
      </c>
      <c r="D9957" s="5">
        <f t="shared" si="466"/>
        <v>29479</v>
      </c>
      <c r="E9957" s="6">
        <v>44227</v>
      </c>
      <c r="F9957" s="6">
        <f t="shared" si="468"/>
        <v>44317</v>
      </c>
      <c r="G9957" s="6" t="str">
        <f>IF('BCT Template'!R9956&gt;F9957,"Yes","No")</f>
        <v>No</v>
      </c>
      <c r="H9957" s="5" t="s">
        <v>178</v>
      </c>
      <c r="I9957" s="5" t="s">
        <v>179</v>
      </c>
      <c r="J9957" s="5" t="s">
        <v>35</v>
      </c>
      <c r="K9957" s="5" t="s">
        <v>180</v>
      </c>
      <c r="L9957" s="7" t="s">
        <v>164</v>
      </c>
      <c r="M9957" t="str">
        <f t="shared" si="467"/>
        <v>Yes</v>
      </c>
    </row>
    <row r="9958" spans="1:13" ht="15" thickBot="1" x14ac:dyDescent="0.4">
      <c r="A9958" s="5" t="s">
        <v>175</v>
      </c>
      <c r="B9958" s="5" t="s">
        <v>176</v>
      </c>
      <c r="C9958" s="5" t="s">
        <v>10159</v>
      </c>
      <c r="D9958" s="5">
        <f t="shared" si="466"/>
        <v>57181</v>
      </c>
      <c r="E9958" s="6">
        <v>41639</v>
      </c>
      <c r="F9958" s="6">
        <f t="shared" si="468"/>
        <v>41729</v>
      </c>
      <c r="G9958" s="6" t="str">
        <f>IF('BCT Template'!R9957&gt;F9958,"Yes","No")</f>
        <v>No</v>
      </c>
      <c r="H9958" s="5" t="s">
        <v>189</v>
      </c>
      <c r="I9958" s="5" t="s">
        <v>190</v>
      </c>
      <c r="J9958" s="5" t="s">
        <v>184</v>
      </c>
      <c r="K9958" s="5" t="s">
        <v>185</v>
      </c>
      <c r="L9958" s="7" t="s">
        <v>164</v>
      </c>
      <c r="M9958" t="str">
        <f t="shared" si="467"/>
        <v>No</v>
      </c>
    </row>
    <row r="9959" spans="1:13" ht="15" thickBot="1" x14ac:dyDescent="0.4">
      <c r="A9959" s="5" t="s">
        <v>175</v>
      </c>
      <c r="B9959" s="5" t="s">
        <v>176</v>
      </c>
      <c r="C9959" s="5" t="s">
        <v>10160</v>
      </c>
      <c r="D9959" s="5">
        <f t="shared" si="466"/>
        <v>33564</v>
      </c>
      <c r="E9959" s="6">
        <v>37225</v>
      </c>
      <c r="F9959" s="6">
        <f t="shared" si="468"/>
        <v>37315</v>
      </c>
      <c r="G9959" s="6" t="str">
        <f>IF('BCT Template'!R9958&gt;F9959,"Yes","No")</f>
        <v>No</v>
      </c>
      <c r="H9959" s="5" t="s">
        <v>178</v>
      </c>
      <c r="I9959" s="5" t="s">
        <v>179</v>
      </c>
      <c r="J9959" s="5" t="s">
        <v>35</v>
      </c>
      <c r="K9959" s="5" t="s">
        <v>180</v>
      </c>
      <c r="L9959" s="7" t="s">
        <v>164</v>
      </c>
      <c r="M9959" t="str">
        <f t="shared" si="467"/>
        <v>Yes</v>
      </c>
    </row>
    <row r="9960" spans="1:13" ht="15" thickBot="1" x14ac:dyDescent="0.4">
      <c r="A9960" s="5" t="s">
        <v>175</v>
      </c>
      <c r="B9960" s="5" t="s">
        <v>176</v>
      </c>
      <c r="C9960" s="5" t="s">
        <v>10161</v>
      </c>
      <c r="D9960" s="5">
        <f t="shared" si="466"/>
        <v>18557</v>
      </c>
      <c r="E9960" s="6">
        <v>42916</v>
      </c>
      <c r="F9960" s="6">
        <f t="shared" si="468"/>
        <v>43006</v>
      </c>
      <c r="G9960" s="6" t="str">
        <f>IF('BCT Template'!R9959&gt;F9960,"Yes","No")</f>
        <v>No</v>
      </c>
      <c r="H9960" s="5" t="s">
        <v>234</v>
      </c>
      <c r="I9960" s="5" t="s">
        <v>235</v>
      </c>
      <c r="J9960" s="5" t="s">
        <v>184</v>
      </c>
      <c r="K9960" s="5" t="s">
        <v>185</v>
      </c>
      <c r="L9960" s="7" t="s">
        <v>164</v>
      </c>
      <c r="M9960" t="str">
        <f t="shared" si="467"/>
        <v>No</v>
      </c>
    </row>
    <row r="9961" spans="1:13" ht="15" thickBot="1" x14ac:dyDescent="0.4">
      <c r="A9961" s="5" t="s">
        <v>175</v>
      </c>
      <c r="B9961" s="5" t="s">
        <v>176</v>
      </c>
      <c r="C9961" s="5" t="s">
        <v>10162</v>
      </c>
      <c r="D9961" s="5">
        <f t="shared" si="466"/>
        <v>20853</v>
      </c>
      <c r="E9961" s="6">
        <v>43646</v>
      </c>
      <c r="F9961" s="6">
        <f t="shared" si="468"/>
        <v>43736</v>
      </c>
      <c r="G9961" s="6" t="str">
        <f>IF('BCT Template'!R9960&gt;F9961,"Yes","No")</f>
        <v>No</v>
      </c>
      <c r="H9961" s="5" t="s">
        <v>197</v>
      </c>
      <c r="I9961" s="5" t="s">
        <v>198</v>
      </c>
      <c r="J9961" s="5" t="s">
        <v>184</v>
      </c>
      <c r="K9961" s="5" t="s">
        <v>185</v>
      </c>
      <c r="L9961" s="7" t="s">
        <v>164</v>
      </c>
      <c r="M9961" t="str">
        <f t="shared" si="467"/>
        <v>No</v>
      </c>
    </row>
    <row r="9962" spans="1:13" ht="15" thickBot="1" x14ac:dyDescent="0.4">
      <c r="A9962" s="5" t="s">
        <v>175</v>
      </c>
      <c r="B9962" s="5" t="s">
        <v>176</v>
      </c>
      <c r="C9962" s="5" t="s">
        <v>10163</v>
      </c>
      <c r="D9962" s="5">
        <f t="shared" si="466"/>
        <v>80079</v>
      </c>
      <c r="E9962" s="6">
        <v>42825</v>
      </c>
      <c r="F9962" s="6">
        <f t="shared" si="468"/>
        <v>42915</v>
      </c>
      <c r="G9962" s="6" t="str">
        <f>IF('BCT Template'!R9961&gt;F9962,"Yes","No")</f>
        <v>No</v>
      </c>
      <c r="H9962" s="5" t="s">
        <v>182</v>
      </c>
      <c r="I9962" s="5" t="s">
        <v>183</v>
      </c>
      <c r="J9962" s="5" t="s">
        <v>184</v>
      </c>
      <c r="K9962" s="5" t="s">
        <v>185</v>
      </c>
      <c r="L9962" s="7" t="s">
        <v>164</v>
      </c>
      <c r="M9962" t="str">
        <f t="shared" si="467"/>
        <v>No</v>
      </c>
    </row>
    <row r="9963" spans="1:13" ht="15" thickBot="1" x14ac:dyDescent="0.4">
      <c r="A9963" s="5" t="s">
        <v>175</v>
      </c>
      <c r="B9963" s="5" t="s">
        <v>176</v>
      </c>
      <c r="C9963" s="5" t="s">
        <v>10164</v>
      </c>
      <c r="D9963" s="5">
        <f t="shared" si="466"/>
        <v>58778</v>
      </c>
      <c r="E9963" s="6">
        <v>41152</v>
      </c>
      <c r="F9963" s="6">
        <f t="shared" si="468"/>
        <v>41242</v>
      </c>
      <c r="G9963" s="6" t="str">
        <f>IF('BCT Template'!R9962&gt;F9963,"Yes","No")</f>
        <v>No</v>
      </c>
      <c r="H9963" s="5" t="s">
        <v>182</v>
      </c>
      <c r="I9963" s="5" t="s">
        <v>183</v>
      </c>
      <c r="J9963" s="5" t="s">
        <v>184</v>
      </c>
      <c r="K9963" s="5" t="s">
        <v>185</v>
      </c>
      <c r="L9963" s="7" t="s">
        <v>164</v>
      </c>
      <c r="M9963" t="str">
        <f t="shared" si="467"/>
        <v>No</v>
      </c>
    </row>
    <row r="9964" spans="1:13" ht="15" thickBot="1" x14ac:dyDescent="0.4">
      <c r="A9964" s="5" t="s">
        <v>175</v>
      </c>
      <c r="B9964" s="5" t="s">
        <v>176</v>
      </c>
      <c r="C9964" s="5" t="s">
        <v>10165</v>
      </c>
      <c r="D9964" s="5">
        <f t="shared" si="466"/>
        <v>83161</v>
      </c>
      <c r="E9964" s="6">
        <v>45065</v>
      </c>
      <c r="F9964" s="6">
        <f t="shared" si="468"/>
        <v>45155</v>
      </c>
      <c r="G9964" s="6" t="str">
        <f>IF('BCT Template'!R9963&gt;F9964,"Yes","No")</f>
        <v>No</v>
      </c>
      <c r="H9964" s="5" t="s">
        <v>210</v>
      </c>
      <c r="I9964" s="5" t="s">
        <v>211</v>
      </c>
      <c r="J9964" s="5" t="s">
        <v>184</v>
      </c>
      <c r="K9964" s="5" t="s">
        <v>185</v>
      </c>
      <c r="L9964" s="7" t="s">
        <v>164</v>
      </c>
      <c r="M9964" t="str">
        <f t="shared" si="467"/>
        <v>No</v>
      </c>
    </row>
    <row r="9965" spans="1:13" ht="15" thickBot="1" x14ac:dyDescent="0.4">
      <c r="A9965" s="5" t="s">
        <v>175</v>
      </c>
      <c r="B9965" s="5" t="s">
        <v>176</v>
      </c>
      <c r="C9965" s="5" t="s">
        <v>10166</v>
      </c>
      <c r="D9965" s="5">
        <f t="shared" si="466"/>
        <v>81210</v>
      </c>
      <c r="E9965" s="6">
        <v>42972</v>
      </c>
      <c r="F9965" s="6">
        <f t="shared" si="468"/>
        <v>43062</v>
      </c>
      <c r="G9965" s="6" t="str">
        <f>IF('BCT Template'!R9964&gt;F9965,"Yes","No")</f>
        <v>No</v>
      </c>
      <c r="H9965" s="5" t="s">
        <v>182</v>
      </c>
      <c r="I9965" s="5" t="s">
        <v>183</v>
      </c>
      <c r="J9965" s="5" t="s">
        <v>184</v>
      </c>
      <c r="K9965" s="5" t="s">
        <v>185</v>
      </c>
      <c r="L9965" s="7" t="s">
        <v>164</v>
      </c>
      <c r="M9965" t="str">
        <f t="shared" si="467"/>
        <v>No</v>
      </c>
    </row>
    <row r="9966" spans="1:13" ht="15" thickBot="1" x14ac:dyDescent="0.4">
      <c r="A9966" s="5" t="s">
        <v>175</v>
      </c>
      <c r="B9966" s="5" t="s">
        <v>176</v>
      </c>
      <c r="C9966" s="5" t="s">
        <v>10167</v>
      </c>
      <c r="D9966" s="5">
        <f t="shared" si="466"/>
        <v>80450</v>
      </c>
      <c r="E9966" s="6">
        <v>43737</v>
      </c>
      <c r="F9966" s="6">
        <f t="shared" si="468"/>
        <v>43827</v>
      </c>
      <c r="G9966" s="6" t="str">
        <f>IF('BCT Template'!R9965&gt;F9966,"Yes","No")</f>
        <v>No</v>
      </c>
      <c r="H9966" s="5" t="s">
        <v>182</v>
      </c>
      <c r="I9966" s="5" t="s">
        <v>183</v>
      </c>
      <c r="J9966" s="5" t="s">
        <v>200</v>
      </c>
      <c r="K9966" s="5" t="s">
        <v>201</v>
      </c>
      <c r="L9966" s="7" t="s">
        <v>164</v>
      </c>
      <c r="M9966" t="str">
        <f t="shared" si="467"/>
        <v>Yes</v>
      </c>
    </row>
    <row r="9967" spans="1:13" ht="15" thickBot="1" x14ac:dyDescent="0.4">
      <c r="A9967" s="5" t="s">
        <v>175</v>
      </c>
      <c r="B9967" s="5" t="s">
        <v>176</v>
      </c>
      <c r="C9967" s="5" t="s">
        <v>10168</v>
      </c>
      <c r="D9967" s="5">
        <f t="shared" si="466"/>
        <v>31537</v>
      </c>
      <c r="E9967" s="6">
        <v>44012</v>
      </c>
      <c r="F9967" s="6">
        <f t="shared" si="468"/>
        <v>44102</v>
      </c>
      <c r="G9967" s="6" t="str">
        <f>IF('BCT Template'!R9966&gt;F9967,"Yes","No")</f>
        <v>No</v>
      </c>
      <c r="H9967" s="5" t="s">
        <v>178</v>
      </c>
      <c r="I9967" s="5" t="s">
        <v>179</v>
      </c>
      <c r="J9967" s="5" t="s">
        <v>35</v>
      </c>
      <c r="K9967" s="5" t="s">
        <v>180</v>
      </c>
      <c r="L9967" s="7" t="s">
        <v>164</v>
      </c>
      <c r="M9967" t="str">
        <f t="shared" si="467"/>
        <v>Yes</v>
      </c>
    </row>
    <row r="9968" spans="1:13" ht="15" thickBot="1" x14ac:dyDescent="0.4">
      <c r="A9968" s="5" t="s">
        <v>175</v>
      </c>
      <c r="B9968" s="5" t="s">
        <v>176</v>
      </c>
      <c r="C9968" s="5" t="s">
        <v>10169</v>
      </c>
      <c r="D9968" s="5">
        <f t="shared" si="466"/>
        <v>58594</v>
      </c>
      <c r="E9968" s="6">
        <v>42094</v>
      </c>
      <c r="F9968" s="6">
        <f t="shared" si="468"/>
        <v>42184</v>
      </c>
      <c r="G9968" s="6" t="str">
        <f>IF('BCT Template'!R9967&gt;F9968,"Yes","No")</f>
        <v>No</v>
      </c>
      <c r="H9968" s="5" t="s">
        <v>182</v>
      </c>
      <c r="I9968" s="5" t="s">
        <v>183</v>
      </c>
      <c r="J9968" s="5" t="s">
        <v>184</v>
      </c>
      <c r="K9968" s="5" t="s">
        <v>185</v>
      </c>
      <c r="L9968" s="7" t="s">
        <v>164</v>
      </c>
      <c r="M9968" t="str">
        <f t="shared" si="467"/>
        <v>No</v>
      </c>
    </row>
    <row r="9969" spans="1:13" ht="15" thickBot="1" x14ac:dyDescent="0.4">
      <c r="A9969" s="5" t="s">
        <v>175</v>
      </c>
      <c r="B9969" s="5" t="s">
        <v>176</v>
      </c>
      <c r="C9969" s="5" t="s">
        <v>10170</v>
      </c>
      <c r="D9969" s="5">
        <f t="shared" si="466"/>
        <v>30669</v>
      </c>
      <c r="E9969" s="6">
        <v>43921</v>
      </c>
      <c r="F9969" s="6">
        <f t="shared" si="468"/>
        <v>44011</v>
      </c>
      <c r="G9969" s="6" t="str">
        <f>IF('BCT Template'!R9968&gt;F9969,"Yes","No")</f>
        <v>No</v>
      </c>
      <c r="H9969" s="5" t="s">
        <v>178</v>
      </c>
      <c r="I9969" s="5" t="s">
        <v>179</v>
      </c>
      <c r="J9969" s="5" t="s">
        <v>35</v>
      </c>
      <c r="K9969" s="5" t="s">
        <v>180</v>
      </c>
      <c r="L9969" s="7" t="s">
        <v>164</v>
      </c>
      <c r="M9969" t="str">
        <f t="shared" si="467"/>
        <v>Yes</v>
      </c>
    </row>
    <row r="9970" spans="1:13" ht="15" thickBot="1" x14ac:dyDescent="0.4">
      <c r="A9970" s="5" t="s">
        <v>175</v>
      </c>
      <c r="B9970" s="5" t="s">
        <v>176</v>
      </c>
      <c r="C9970" s="5" t="s">
        <v>10171</v>
      </c>
      <c r="D9970" s="5">
        <f t="shared" si="466"/>
        <v>78494</v>
      </c>
      <c r="E9970" s="6">
        <v>41394</v>
      </c>
      <c r="F9970" s="6">
        <f t="shared" si="468"/>
        <v>41484</v>
      </c>
      <c r="G9970" s="6" t="str">
        <f>IF('BCT Template'!R9969&gt;F9970,"Yes","No")</f>
        <v>No</v>
      </c>
      <c r="H9970" s="5" t="s">
        <v>210</v>
      </c>
      <c r="I9970" s="5" t="s">
        <v>211</v>
      </c>
      <c r="J9970" s="5" t="s">
        <v>184</v>
      </c>
      <c r="K9970" s="5" t="s">
        <v>185</v>
      </c>
      <c r="L9970" s="7" t="s">
        <v>164</v>
      </c>
      <c r="M9970" t="str">
        <f t="shared" si="467"/>
        <v>No</v>
      </c>
    </row>
    <row r="9971" spans="1:13" ht="15" thickBot="1" x14ac:dyDescent="0.4">
      <c r="A9971" s="5" t="s">
        <v>175</v>
      </c>
      <c r="B9971" s="5" t="s">
        <v>176</v>
      </c>
      <c r="C9971" s="5" t="s">
        <v>10172</v>
      </c>
      <c r="D9971" s="5">
        <f t="shared" si="466"/>
        <v>58504</v>
      </c>
      <c r="E9971" s="6">
        <v>43008</v>
      </c>
      <c r="F9971" s="6">
        <f t="shared" si="468"/>
        <v>43098</v>
      </c>
      <c r="G9971" s="6" t="str">
        <f>IF('BCT Template'!R9970&gt;F9971,"Yes","No")</f>
        <v>No</v>
      </c>
      <c r="H9971" s="5" t="s">
        <v>182</v>
      </c>
      <c r="I9971" s="5" t="s">
        <v>183</v>
      </c>
      <c r="J9971" s="5" t="s">
        <v>184</v>
      </c>
      <c r="K9971" s="5" t="s">
        <v>185</v>
      </c>
      <c r="L9971" s="7" t="s">
        <v>164</v>
      </c>
      <c r="M9971" t="str">
        <f t="shared" si="467"/>
        <v>No</v>
      </c>
    </row>
    <row r="9972" spans="1:13" ht="15" thickBot="1" x14ac:dyDescent="0.4">
      <c r="A9972" s="5" t="s">
        <v>175</v>
      </c>
      <c r="B9972" s="5" t="s">
        <v>176</v>
      </c>
      <c r="C9972" s="5" t="s">
        <v>10173</v>
      </c>
      <c r="D9972" s="5">
        <f t="shared" si="466"/>
        <v>82461</v>
      </c>
      <c r="E9972" s="6">
        <v>43987</v>
      </c>
      <c r="F9972" s="6">
        <f t="shared" si="468"/>
        <v>44077</v>
      </c>
      <c r="G9972" s="6" t="str">
        <f>IF('BCT Template'!R9971&gt;F9972,"Yes","No")</f>
        <v>No</v>
      </c>
      <c r="H9972" s="5" t="s">
        <v>210</v>
      </c>
      <c r="I9972" s="5" t="s">
        <v>211</v>
      </c>
      <c r="J9972" s="5" t="s">
        <v>184</v>
      </c>
      <c r="K9972" s="5" t="s">
        <v>185</v>
      </c>
      <c r="L9972" s="7" t="s">
        <v>164</v>
      </c>
      <c r="M9972" t="str">
        <f t="shared" si="467"/>
        <v>No</v>
      </c>
    </row>
    <row r="9973" spans="1:13" ht="15" thickBot="1" x14ac:dyDescent="0.4">
      <c r="A9973" s="5" t="s">
        <v>175</v>
      </c>
      <c r="B9973" s="5" t="s">
        <v>176</v>
      </c>
      <c r="C9973" s="5" t="s">
        <v>10174</v>
      </c>
      <c r="D9973" s="5">
        <f t="shared" si="466"/>
        <v>21737</v>
      </c>
      <c r="E9973" s="6">
        <v>44439</v>
      </c>
      <c r="F9973" s="6">
        <f t="shared" si="468"/>
        <v>44529</v>
      </c>
      <c r="G9973" s="6" t="str">
        <f>IF('BCT Template'!R9972&gt;F9973,"Yes","No")</f>
        <v>No</v>
      </c>
      <c r="H9973" s="5" t="s">
        <v>178</v>
      </c>
      <c r="I9973" s="5" t="s">
        <v>179</v>
      </c>
      <c r="J9973" s="5" t="s">
        <v>35</v>
      </c>
      <c r="K9973" s="5" t="s">
        <v>180</v>
      </c>
      <c r="L9973" s="7" t="s">
        <v>164</v>
      </c>
      <c r="M9973" t="str">
        <f t="shared" si="467"/>
        <v>Yes</v>
      </c>
    </row>
    <row r="9974" spans="1:13" ht="15" thickBot="1" x14ac:dyDescent="0.4">
      <c r="A9974" s="5" t="s">
        <v>175</v>
      </c>
      <c r="B9974" s="5" t="s">
        <v>176</v>
      </c>
      <c r="C9974" s="5" t="s">
        <v>10175</v>
      </c>
      <c r="D9974" s="5">
        <f t="shared" si="466"/>
        <v>29042</v>
      </c>
      <c r="E9974" s="6">
        <v>44012</v>
      </c>
      <c r="F9974" s="6">
        <f t="shared" si="468"/>
        <v>44102</v>
      </c>
      <c r="G9974" s="6" t="str">
        <f>IF('BCT Template'!R9973&gt;F9974,"Yes","No")</f>
        <v>No</v>
      </c>
      <c r="H9974" s="5" t="s">
        <v>178</v>
      </c>
      <c r="I9974" s="5" t="s">
        <v>179</v>
      </c>
      <c r="J9974" s="5" t="s">
        <v>35</v>
      </c>
      <c r="K9974" s="5" t="s">
        <v>180</v>
      </c>
      <c r="L9974" s="7" t="s">
        <v>164</v>
      </c>
      <c r="M9974" t="str">
        <f t="shared" si="467"/>
        <v>Yes</v>
      </c>
    </row>
    <row r="9975" spans="1:13" ht="15" thickBot="1" x14ac:dyDescent="0.4">
      <c r="A9975" s="5" t="s">
        <v>175</v>
      </c>
      <c r="B9975" s="5" t="s">
        <v>176</v>
      </c>
      <c r="C9975" s="5" t="s">
        <v>10176</v>
      </c>
      <c r="D9975" s="5">
        <f t="shared" si="466"/>
        <v>81670</v>
      </c>
      <c r="E9975" s="6">
        <v>44165</v>
      </c>
      <c r="F9975" s="6">
        <f t="shared" si="468"/>
        <v>44255</v>
      </c>
      <c r="G9975" s="6" t="str">
        <f>IF('BCT Template'!R9974&gt;F9975,"Yes","No")</f>
        <v>No</v>
      </c>
      <c r="H9975" s="5" t="s">
        <v>182</v>
      </c>
      <c r="I9975" s="5" t="s">
        <v>183</v>
      </c>
      <c r="J9975" s="5" t="s">
        <v>184</v>
      </c>
      <c r="K9975" s="5" t="s">
        <v>185</v>
      </c>
      <c r="L9975" s="7" t="s">
        <v>164</v>
      </c>
      <c r="M9975" t="str">
        <f t="shared" si="467"/>
        <v>No</v>
      </c>
    </row>
    <row r="9976" spans="1:13" ht="15" thickBot="1" x14ac:dyDescent="0.4">
      <c r="A9976" s="5" t="s">
        <v>175</v>
      </c>
      <c r="B9976" s="5" t="s">
        <v>176</v>
      </c>
      <c r="C9976" s="5" t="s">
        <v>10177</v>
      </c>
      <c r="D9976" s="5">
        <f t="shared" si="466"/>
        <v>20685</v>
      </c>
      <c r="E9976" s="6">
        <v>41820</v>
      </c>
      <c r="F9976" s="6">
        <f t="shared" si="468"/>
        <v>41910</v>
      </c>
      <c r="G9976" s="6" t="str">
        <f>IF('BCT Template'!R9975&gt;F9976,"Yes","No")</f>
        <v>No</v>
      </c>
      <c r="H9976" s="5" t="s">
        <v>197</v>
      </c>
      <c r="I9976" s="5" t="s">
        <v>198</v>
      </c>
      <c r="J9976" s="5" t="s">
        <v>184</v>
      </c>
      <c r="K9976" s="5" t="s">
        <v>185</v>
      </c>
      <c r="L9976" s="7" t="s">
        <v>164</v>
      </c>
      <c r="M9976" t="str">
        <f t="shared" si="467"/>
        <v>No</v>
      </c>
    </row>
    <row r="9977" spans="1:13" ht="15" thickBot="1" x14ac:dyDescent="0.4">
      <c r="A9977" s="5" t="s">
        <v>175</v>
      </c>
      <c r="B9977" s="5" t="s">
        <v>176</v>
      </c>
      <c r="C9977" s="5" t="s">
        <v>10178</v>
      </c>
      <c r="D9977" s="5">
        <f t="shared" si="466"/>
        <v>30992</v>
      </c>
      <c r="E9977" s="6">
        <v>40421</v>
      </c>
      <c r="F9977" s="6">
        <f t="shared" si="468"/>
        <v>40511</v>
      </c>
      <c r="G9977" s="6" t="str">
        <f>IF('BCT Template'!R9976&gt;F9977,"Yes","No")</f>
        <v>No</v>
      </c>
      <c r="H9977" s="5" t="s">
        <v>178</v>
      </c>
      <c r="I9977" s="5" t="s">
        <v>179</v>
      </c>
      <c r="J9977" s="5" t="s">
        <v>35</v>
      </c>
      <c r="K9977" s="5" t="s">
        <v>180</v>
      </c>
      <c r="L9977" s="7" t="s">
        <v>164</v>
      </c>
      <c r="M9977" t="str">
        <f t="shared" si="467"/>
        <v>Yes</v>
      </c>
    </row>
    <row r="9978" spans="1:13" ht="15" thickBot="1" x14ac:dyDescent="0.4">
      <c r="A9978" s="5" t="s">
        <v>175</v>
      </c>
      <c r="B9978" s="5" t="s">
        <v>176</v>
      </c>
      <c r="C9978" s="5" t="s">
        <v>10179</v>
      </c>
      <c r="D9978" s="5">
        <f t="shared" si="466"/>
        <v>18297</v>
      </c>
      <c r="E9978" s="6">
        <v>44012</v>
      </c>
      <c r="F9978" s="6">
        <f t="shared" si="468"/>
        <v>44102</v>
      </c>
      <c r="G9978" s="6" t="str">
        <f>IF('BCT Template'!R9977&gt;F9978,"Yes","No")</f>
        <v>No</v>
      </c>
      <c r="H9978" s="5" t="s">
        <v>234</v>
      </c>
      <c r="I9978" s="5" t="s">
        <v>235</v>
      </c>
      <c r="J9978" s="5" t="s">
        <v>184</v>
      </c>
      <c r="K9978" s="5" t="s">
        <v>185</v>
      </c>
      <c r="L9978" s="7" t="s">
        <v>164</v>
      </c>
      <c r="M9978" t="str">
        <f t="shared" si="467"/>
        <v>No</v>
      </c>
    </row>
    <row r="9979" spans="1:13" ht="15" thickBot="1" x14ac:dyDescent="0.4">
      <c r="A9979" s="5" t="s">
        <v>175</v>
      </c>
      <c r="B9979" s="5" t="s">
        <v>176</v>
      </c>
      <c r="C9979" s="5" t="s">
        <v>10180</v>
      </c>
      <c r="D9979" s="5">
        <f t="shared" si="466"/>
        <v>21552</v>
      </c>
      <c r="E9979" s="6">
        <v>39660</v>
      </c>
      <c r="F9979" s="6">
        <f t="shared" si="468"/>
        <v>39750</v>
      </c>
      <c r="G9979" s="6" t="str">
        <f>IF('BCT Template'!R9978&gt;F9979,"Yes","No")</f>
        <v>No</v>
      </c>
      <c r="H9979" s="5" t="s">
        <v>178</v>
      </c>
      <c r="I9979" s="5" t="s">
        <v>179</v>
      </c>
      <c r="J9979" s="5" t="s">
        <v>35</v>
      </c>
      <c r="K9979" s="5" t="s">
        <v>180</v>
      </c>
      <c r="L9979" s="7" t="s">
        <v>164</v>
      </c>
      <c r="M9979" t="str">
        <f t="shared" si="467"/>
        <v>Yes</v>
      </c>
    </row>
    <row r="9980" spans="1:13" ht="15" thickBot="1" x14ac:dyDescent="0.4">
      <c r="A9980" s="5" t="s">
        <v>175</v>
      </c>
      <c r="B9980" s="5" t="s">
        <v>176</v>
      </c>
      <c r="C9980" s="5" t="s">
        <v>10181</v>
      </c>
      <c r="D9980" s="5">
        <f t="shared" si="466"/>
        <v>81512</v>
      </c>
      <c r="E9980" s="6">
        <v>43646</v>
      </c>
      <c r="F9980" s="6">
        <f t="shared" si="468"/>
        <v>43736</v>
      </c>
      <c r="G9980" s="6" t="str">
        <f>IF('BCT Template'!R9979&gt;F9980,"Yes","No")</f>
        <v>No</v>
      </c>
      <c r="H9980" s="5" t="s">
        <v>182</v>
      </c>
      <c r="I9980" s="5" t="s">
        <v>183</v>
      </c>
      <c r="J9980" s="5" t="s">
        <v>184</v>
      </c>
      <c r="K9980" s="5" t="s">
        <v>185</v>
      </c>
      <c r="L9980" s="7" t="s">
        <v>164</v>
      </c>
      <c r="M9980" t="str">
        <f t="shared" si="467"/>
        <v>No</v>
      </c>
    </row>
    <row r="9981" spans="1:13" ht="15" thickBot="1" x14ac:dyDescent="0.4">
      <c r="A9981" s="5" t="s">
        <v>175</v>
      </c>
      <c r="B9981" s="5" t="s">
        <v>176</v>
      </c>
      <c r="C9981" s="5" t="s">
        <v>10182</v>
      </c>
      <c r="D9981" s="5">
        <f t="shared" si="466"/>
        <v>31296</v>
      </c>
      <c r="E9981" s="6">
        <v>43982</v>
      </c>
      <c r="F9981" s="6">
        <f t="shared" si="468"/>
        <v>44072</v>
      </c>
      <c r="G9981" s="6" t="str">
        <f>IF('BCT Template'!R9980&gt;F9981,"Yes","No")</f>
        <v>No</v>
      </c>
      <c r="H9981" s="5" t="s">
        <v>178</v>
      </c>
      <c r="I9981" s="5" t="s">
        <v>179</v>
      </c>
      <c r="J9981" s="5" t="s">
        <v>35</v>
      </c>
      <c r="K9981" s="5" t="s">
        <v>180</v>
      </c>
      <c r="L9981" s="7" t="s">
        <v>164</v>
      </c>
      <c r="M9981" t="str">
        <f t="shared" si="467"/>
        <v>Yes</v>
      </c>
    </row>
    <row r="9982" spans="1:13" ht="15" thickBot="1" x14ac:dyDescent="0.4">
      <c r="A9982" s="5" t="s">
        <v>175</v>
      </c>
      <c r="B9982" s="5" t="s">
        <v>176</v>
      </c>
      <c r="C9982" s="5" t="s">
        <v>10183</v>
      </c>
      <c r="D9982" s="5">
        <f t="shared" si="466"/>
        <v>79335</v>
      </c>
      <c r="E9982" s="6">
        <v>44020</v>
      </c>
      <c r="F9982" s="6">
        <f t="shared" si="468"/>
        <v>44110</v>
      </c>
      <c r="G9982" s="6" t="str">
        <f>IF('BCT Template'!R9981&gt;F9982,"Yes","No")</f>
        <v>No</v>
      </c>
      <c r="H9982" s="5" t="s">
        <v>189</v>
      </c>
      <c r="I9982" s="5" t="s">
        <v>190</v>
      </c>
      <c r="J9982" s="5" t="s">
        <v>200</v>
      </c>
      <c r="K9982" s="5" t="s">
        <v>201</v>
      </c>
      <c r="L9982" s="7" t="s">
        <v>164</v>
      </c>
      <c r="M9982" t="str">
        <f t="shared" si="467"/>
        <v>Yes</v>
      </c>
    </row>
    <row r="9983" spans="1:13" ht="15" thickBot="1" x14ac:dyDescent="0.4">
      <c r="A9983" s="5" t="s">
        <v>175</v>
      </c>
      <c r="B9983" s="5" t="s">
        <v>176</v>
      </c>
      <c r="C9983" s="5" t="s">
        <v>10184</v>
      </c>
      <c r="D9983" s="5">
        <f t="shared" si="466"/>
        <v>29800</v>
      </c>
      <c r="E9983" s="6">
        <v>43404</v>
      </c>
      <c r="F9983" s="6">
        <f t="shared" si="468"/>
        <v>43494</v>
      </c>
      <c r="G9983" s="6" t="str">
        <f>IF('BCT Template'!R9982&gt;F9983,"Yes","No")</f>
        <v>No</v>
      </c>
      <c r="H9983" s="5" t="s">
        <v>178</v>
      </c>
      <c r="I9983" s="5" t="s">
        <v>179</v>
      </c>
      <c r="J9983" s="5" t="s">
        <v>35</v>
      </c>
      <c r="K9983" s="5" t="s">
        <v>180</v>
      </c>
      <c r="L9983" s="7" t="s">
        <v>164</v>
      </c>
      <c r="M9983" t="str">
        <f t="shared" si="467"/>
        <v>Yes</v>
      </c>
    </row>
    <row r="9984" spans="1:13" ht="15" thickBot="1" x14ac:dyDescent="0.4">
      <c r="A9984" s="5" t="s">
        <v>175</v>
      </c>
      <c r="B9984" s="5" t="s">
        <v>176</v>
      </c>
      <c r="C9984" s="5" t="s">
        <v>10185</v>
      </c>
      <c r="D9984" s="5">
        <f t="shared" si="466"/>
        <v>31091</v>
      </c>
      <c r="E9984" s="6">
        <v>43982</v>
      </c>
      <c r="F9984" s="6">
        <f t="shared" si="468"/>
        <v>44072</v>
      </c>
      <c r="G9984" s="6" t="str">
        <f>IF('BCT Template'!R9983&gt;F9984,"Yes","No")</f>
        <v>No</v>
      </c>
      <c r="H9984" s="5" t="s">
        <v>178</v>
      </c>
      <c r="I9984" s="5" t="s">
        <v>179</v>
      </c>
      <c r="J9984" s="5" t="s">
        <v>35</v>
      </c>
      <c r="K9984" s="5" t="s">
        <v>180</v>
      </c>
      <c r="L9984" s="7" t="s">
        <v>164</v>
      </c>
      <c r="M9984" t="str">
        <f t="shared" si="467"/>
        <v>Yes</v>
      </c>
    </row>
    <row r="9985" spans="1:13" ht="15" thickBot="1" x14ac:dyDescent="0.4">
      <c r="A9985" s="5" t="s">
        <v>175</v>
      </c>
      <c r="B9985" s="5" t="s">
        <v>176</v>
      </c>
      <c r="C9985" s="5" t="s">
        <v>10186</v>
      </c>
      <c r="D9985" s="5">
        <f t="shared" si="466"/>
        <v>58869</v>
      </c>
      <c r="E9985" s="6">
        <v>42185</v>
      </c>
      <c r="F9985" s="6">
        <f t="shared" si="468"/>
        <v>42275</v>
      </c>
      <c r="G9985" s="6" t="str">
        <f>IF('BCT Template'!R9984&gt;F9985,"Yes","No")</f>
        <v>No</v>
      </c>
      <c r="H9985" s="5" t="s">
        <v>182</v>
      </c>
      <c r="I9985" s="5" t="s">
        <v>183</v>
      </c>
      <c r="J9985" s="5" t="s">
        <v>200</v>
      </c>
      <c r="K9985" s="5" t="s">
        <v>201</v>
      </c>
      <c r="L9985" s="7" t="s">
        <v>164</v>
      </c>
      <c r="M9985" t="str">
        <f t="shared" si="467"/>
        <v>Yes</v>
      </c>
    </row>
    <row r="9986" spans="1:13" ht="15" thickBot="1" x14ac:dyDescent="0.4">
      <c r="A9986" s="5" t="s">
        <v>175</v>
      </c>
      <c r="B9986" s="5" t="s">
        <v>176</v>
      </c>
      <c r="C9986" s="5" t="s">
        <v>10187</v>
      </c>
      <c r="D9986" s="5">
        <f t="shared" si="466"/>
        <v>79238</v>
      </c>
      <c r="E9986" s="6">
        <v>41973</v>
      </c>
      <c r="F9986" s="6">
        <f t="shared" si="468"/>
        <v>42063</v>
      </c>
      <c r="G9986" s="6" t="str">
        <f>IF('BCT Template'!R9985&gt;F9986,"Yes","No")</f>
        <v>No</v>
      </c>
      <c r="H9986" s="5" t="s">
        <v>189</v>
      </c>
      <c r="I9986" s="5" t="s">
        <v>190</v>
      </c>
      <c r="J9986" s="5" t="s">
        <v>184</v>
      </c>
      <c r="K9986" s="5" t="s">
        <v>185</v>
      </c>
      <c r="L9986" s="7" t="s">
        <v>164</v>
      </c>
      <c r="M9986" t="str">
        <f t="shared" si="467"/>
        <v>No</v>
      </c>
    </row>
    <row r="9987" spans="1:13" ht="15" thickBot="1" x14ac:dyDescent="0.4">
      <c r="A9987" s="5" t="s">
        <v>175</v>
      </c>
      <c r="B9987" s="5" t="s">
        <v>176</v>
      </c>
      <c r="C9987" s="5" t="s">
        <v>10188</v>
      </c>
      <c r="D9987" s="5">
        <f t="shared" ref="D9987:D10050" si="469">C9987*1</f>
        <v>58120</v>
      </c>
      <c r="E9987" s="6">
        <v>41243</v>
      </c>
      <c r="F9987" s="6">
        <f t="shared" si="468"/>
        <v>41333</v>
      </c>
      <c r="G9987" s="6" t="str">
        <f>IF('BCT Template'!R9986&gt;F9987,"Yes","No")</f>
        <v>No</v>
      </c>
      <c r="H9987" s="5" t="s">
        <v>182</v>
      </c>
      <c r="I9987" s="5" t="s">
        <v>183</v>
      </c>
      <c r="J9987" s="5" t="s">
        <v>184</v>
      </c>
      <c r="K9987" s="5" t="s">
        <v>185</v>
      </c>
      <c r="L9987" s="7" t="s">
        <v>164</v>
      </c>
      <c r="M9987" t="str">
        <f t="shared" ref="M9987:M10050" si="470">IF(J9987=" ","Yes",IF(J9987="3","Yes","No"))</f>
        <v>No</v>
      </c>
    </row>
    <row r="9988" spans="1:13" ht="15" thickBot="1" x14ac:dyDescent="0.4">
      <c r="A9988" s="5" t="s">
        <v>175</v>
      </c>
      <c r="B9988" s="5" t="s">
        <v>176</v>
      </c>
      <c r="C9988" s="5" t="s">
        <v>10189</v>
      </c>
      <c r="D9988" s="5">
        <f t="shared" si="469"/>
        <v>21503</v>
      </c>
      <c r="E9988" s="6">
        <v>45016</v>
      </c>
      <c r="F9988" s="6">
        <f t="shared" si="468"/>
        <v>45106</v>
      </c>
      <c r="G9988" s="6" t="str">
        <f>IF('BCT Template'!R9987&gt;F9988,"Yes","No")</f>
        <v>No</v>
      </c>
      <c r="H9988" s="5" t="s">
        <v>178</v>
      </c>
      <c r="I9988" s="5" t="s">
        <v>179</v>
      </c>
      <c r="J9988" s="5" t="s">
        <v>35</v>
      </c>
      <c r="K9988" s="5" t="s">
        <v>180</v>
      </c>
      <c r="L9988" s="7" t="s">
        <v>164</v>
      </c>
      <c r="M9988" t="str">
        <f t="shared" si="470"/>
        <v>Yes</v>
      </c>
    </row>
    <row r="9989" spans="1:13" ht="15" thickBot="1" x14ac:dyDescent="0.4">
      <c r="A9989" s="5" t="s">
        <v>175</v>
      </c>
      <c r="B9989" s="5" t="s">
        <v>176</v>
      </c>
      <c r="C9989" s="5" t="s">
        <v>10190</v>
      </c>
      <c r="D9989" s="5">
        <f t="shared" si="469"/>
        <v>29234</v>
      </c>
      <c r="E9989" s="6">
        <v>43555</v>
      </c>
      <c r="F9989" s="6">
        <f t="shared" si="468"/>
        <v>43645</v>
      </c>
      <c r="G9989" s="6" t="str">
        <f>IF('BCT Template'!R9988&gt;F9989,"Yes","No")</f>
        <v>No</v>
      </c>
      <c r="H9989" s="5" t="s">
        <v>178</v>
      </c>
      <c r="I9989" s="5" t="s">
        <v>179</v>
      </c>
      <c r="J9989" s="5" t="s">
        <v>35</v>
      </c>
      <c r="K9989" s="5" t="s">
        <v>180</v>
      </c>
      <c r="L9989" s="7" t="s">
        <v>164</v>
      </c>
      <c r="M9989" t="str">
        <f t="shared" si="470"/>
        <v>Yes</v>
      </c>
    </row>
    <row r="9990" spans="1:13" ht="15" thickBot="1" x14ac:dyDescent="0.4">
      <c r="A9990" s="5" t="s">
        <v>175</v>
      </c>
      <c r="B9990" s="5" t="s">
        <v>176</v>
      </c>
      <c r="C9990" s="5" t="s">
        <v>10191</v>
      </c>
      <c r="D9990" s="5">
        <f t="shared" si="469"/>
        <v>29682</v>
      </c>
      <c r="E9990" s="6">
        <v>43281</v>
      </c>
      <c r="F9990" s="6">
        <f t="shared" si="468"/>
        <v>43371</v>
      </c>
      <c r="G9990" s="6" t="str">
        <f>IF('BCT Template'!R9989&gt;F9990,"Yes","No")</f>
        <v>No</v>
      </c>
      <c r="H9990" s="5" t="s">
        <v>178</v>
      </c>
      <c r="I9990" s="5" t="s">
        <v>179</v>
      </c>
      <c r="J9990" s="5" t="s">
        <v>35</v>
      </c>
      <c r="K9990" s="5" t="s">
        <v>180</v>
      </c>
      <c r="L9990" s="7" t="s">
        <v>164</v>
      </c>
      <c r="M9990" t="str">
        <f t="shared" si="470"/>
        <v>Yes</v>
      </c>
    </row>
    <row r="9991" spans="1:13" ht="15" thickBot="1" x14ac:dyDescent="0.4">
      <c r="A9991" s="5" t="s">
        <v>175</v>
      </c>
      <c r="B9991" s="5" t="s">
        <v>176</v>
      </c>
      <c r="C9991" s="5" t="s">
        <v>10192</v>
      </c>
      <c r="D9991" s="5">
        <f t="shared" si="469"/>
        <v>20683</v>
      </c>
      <c r="E9991" s="6">
        <v>44377</v>
      </c>
      <c r="F9991" s="6">
        <f t="shared" si="468"/>
        <v>44467</v>
      </c>
      <c r="G9991" s="6" t="str">
        <f>IF('BCT Template'!R9990&gt;F9991,"Yes","No")</f>
        <v>No</v>
      </c>
      <c r="H9991" s="5" t="s">
        <v>197</v>
      </c>
      <c r="I9991" s="5" t="s">
        <v>198</v>
      </c>
      <c r="J9991" s="5" t="s">
        <v>200</v>
      </c>
      <c r="K9991" s="5" t="s">
        <v>201</v>
      </c>
      <c r="L9991" s="7" t="s">
        <v>164</v>
      </c>
      <c r="M9991" t="str">
        <f t="shared" si="470"/>
        <v>Yes</v>
      </c>
    </row>
    <row r="9992" spans="1:13" ht="15" thickBot="1" x14ac:dyDescent="0.4">
      <c r="A9992" s="5" t="s">
        <v>175</v>
      </c>
      <c r="B9992" s="5" t="s">
        <v>176</v>
      </c>
      <c r="C9992" s="5" t="s">
        <v>10193</v>
      </c>
      <c r="D9992" s="5">
        <f t="shared" si="469"/>
        <v>22969</v>
      </c>
      <c r="E9992" s="6">
        <v>44074</v>
      </c>
      <c r="F9992" s="6">
        <f t="shared" si="468"/>
        <v>44164</v>
      </c>
      <c r="G9992" s="6" t="str">
        <f>IF('BCT Template'!R9991&gt;F9992,"Yes","No")</f>
        <v>No</v>
      </c>
      <c r="H9992" s="5" t="s">
        <v>178</v>
      </c>
      <c r="I9992" s="5" t="s">
        <v>179</v>
      </c>
      <c r="J9992" s="5" t="s">
        <v>35</v>
      </c>
      <c r="K9992" s="5" t="s">
        <v>180</v>
      </c>
      <c r="L9992" s="7" t="s">
        <v>164</v>
      </c>
      <c r="M9992" t="str">
        <f t="shared" si="470"/>
        <v>Yes</v>
      </c>
    </row>
    <row r="9993" spans="1:13" ht="15" thickBot="1" x14ac:dyDescent="0.4">
      <c r="A9993" s="5" t="s">
        <v>175</v>
      </c>
      <c r="B9993" s="5" t="s">
        <v>176</v>
      </c>
      <c r="C9993" s="5" t="s">
        <v>10194</v>
      </c>
      <c r="D9993" s="5">
        <f t="shared" si="469"/>
        <v>18470</v>
      </c>
      <c r="E9993" s="6">
        <v>44620</v>
      </c>
      <c r="F9993" s="6">
        <f t="shared" si="468"/>
        <v>44710</v>
      </c>
      <c r="G9993" s="6" t="str">
        <f>IF('BCT Template'!R9992&gt;F9993,"Yes","No")</f>
        <v>No</v>
      </c>
      <c r="H9993" s="5" t="s">
        <v>234</v>
      </c>
      <c r="I9993" s="5" t="s">
        <v>235</v>
      </c>
      <c r="J9993" s="5" t="s">
        <v>184</v>
      </c>
      <c r="K9993" s="5" t="s">
        <v>185</v>
      </c>
      <c r="L9993" s="7" t="s">
        <v>164</v>
      </c>
      <c r="M9993" t="str">
        <f t="shared" si="470"/>
        <v>No</v>
      </c>
    </row>
    <row r="9994" spans="1:13" ht="15" thickBot="1" x14ac:dyDescent="0.4">
      <c r="A9994" s="5" t="s">
        <v>175</v>
      </c>
      <c r="B9994" s="5" t="s">
        <v>176</v>
      </c>
      <c r="C9994" s="5" t="s">
        <v>10195</v>
      </c>
      <c r="D9994" s="5">
        <f t="shared" si="469"/>
        <v>22025</v>
      </c>
      <c r="E9994" s="6">
        <v>40847</v>
      </c>
      <c r="F9994" s="6">
        <f t="shared" si="468"/>
        <v>40937</v>
      </c>
      <c r="G9994" s="6" t="str">
        <f>IF('BCT Template'!R9993&gt;F9994,"Yes","No")</f>
        <v>No</v>
      </c>
      <c r="H9994" s="5" t="s">
        <v>178</v>
      </c>
      <c r="I9994" s="5" t="s">
        <v>179</v>
      </c>
      <c r="J9994" s="5" t="s">
        <v>35</v>
      </c>
      <c r="K9994" s="5" t="s">
        <v>180</v>
      </c>
      <c r="L9994" s="7" t="s">
        <v>164</v>
      </c>
      <c r="M9994" t="str">
        <f t="shared" si="470"/>
        <v>Yes</v>
      </c>
    </row>
    <row r="9995" spans="1:13" ht="15" thickBot="1" x14ac:dyDescent="0.4">
      <c r="A9995" s="5" t="s">
        <v>175</v>
      </c>
      <c r="B9995" s="5" t="s">
        <v>176</v>
      </c>
      <c r="C9995" s="5" t="s">
        <v>10196</v>
      </c>
      <c r="D9995" s="5">
        <f t="shared" si="469"/>
        <v>29129</v>
      </c>
      <c r="E9995" s="6">
        <v>38960</v>
      </c>
      <c r="F9995" s="6">
        <f t="shared" si="468"/>
        <v>39050</v>
      </c>
      <c r="G9995" s="6" t="str">
        <f>IF('BCT Template'!R9994&gt;F9995,"Yes","No")</f>
        <v>No</v>
      </c>
      <c r="H9995" s="5" t="s">
        <v>178</v>
      </c>
      <c r="I9995" s="5" t="s">
        <v>179</v>
      </c>
      <c r="J9995" s="5" t="s">
        <v>35</v>
      </c>
      <c r="K9995" s="5" t="s">
        <v>180</v>
      </c>
      <c r="L9995" s="7" t="s">
        <v>164</v>
      </c>
      <c r="M9995" t="str">
        <f t="shared" si="470"/>
        <v>Yes</v>
      </c>
    </row>
    <row r="9996" spans="1:13" ht="15" thickBot="1" x14ac:dyDescent="0.4">
      <c r="A9996" s="5" t="s">
        <v>175</v>
      </c>
      <c r="B9996" s="5" t="s">
        <v>176</v>
      </c>
      <c r="C9996" s="5" t="s">
        <v>10197</v>
      </c>
      <c r="D9996" s="5">
        <f t="shared" si="469"/>
        <v>81000</v>
      </c>
      <c r="E9996" s="6">
        <v>43708</v>
      </c>
      <c r="F9996" s="6">
        <f t="shared" si="468"/>
        <v>43798</v>
      </c>
      <c r="G9996" s="6" t="str">
        <f>IF('BCT Template'!R9995&gt;F9996,"Yes","No")</f>
        <v>No</v>
      </c>
      <c r="H9996" s="5" t="s">
        <v>182</v>
      </c>
      <c r="I9996" s="5" t="s">
        <v>183</v>
      </c>
      <c r="J9996" s="5" t="s">
        <v>200</v>
      </c>
      <c r="K9996" s="5" t="s">
        <v>201</v>
      </c>
      <c r="L9996" s="7" t="s">
        <v>164</v>
      </c>
      <c r="M9996" t="str">
        <f t="shared" si="470"/>
        <v>Yes</v>
      </c>
    </row>
    <row r="9997" spans="1:13" ht="15" thickBot="1" x14ac:dyDescent="0.4">
      <c r="A9997" s="5" t="s">
        <v>175</v>
      </c>
      <c r="B9997" s="5" t="s">
        <v>176</v>
      </c>
      <c r="C9997" s="5" t="s">
        <v>10198</v>
      </c>
      <c r="D9997" s="5">
        <f t="shared" si="469"/>
        <v>79945</v>
      </c>
      <c r="E9997" s="6">
        <v>43677</v>
      </c>
      <c r="F9997" s="6">
        <f t="shared" si="468"/>
        <v>43767</v>
      </c>
      <c r="G9997" s="6" t="str">
        <f>IF('BCT Template'!R9996&gt;F9997,"Yes","No")</f>
        <v>No</v>
      </c>
      <c r="H9997" s="5" t="s">
        <v>182</v>
      </c>
      <c r="I9997" s="5" t="s">
        <v>183</v>
      </c>
      <c r="J9997" s="5" t="s">
        <v>184</v>
      </c>
      <c r="K9997" s="5" t="s">
        <v>185</v>
      </c>
      <c r="L9997" s="7" t="s">
        <v>164</v>
      </c>
      <c r="M9997" t="str">
        <f t="shared" si="470"/>
        <v>No</v>
      </c>
    </row>
    <row r="9998" spans="1:13" ht="15" thickBot="1" x14ac:dyDescent="0.4">
      <c r="A9998" s="5" t="s">
        <v>175</v>
      </c>
      <c r="B9998" s="5" t="s">
        <v>176</v>
      </c>
      <c r="C9998" s="5" t="s">
        <v>10199</v>
      </c>
      <c r="D9998" s="5">
        <f t="shared" si="469"/>
        <v>82781</v>
      </c>
      <c r="E9998" s="6">
        <v>44473</v>
      </c>
      <c r="F9998" s="6">
        <f t="shared" si="468"/>
        <v>44563</v>
      </c>
      <c r="G9998" s="6" t="str">
        <f>IF('BCT Template'!R9997&gt;F9998,"Yes","No")</f>
        <v>No</v>
      </c>
      <c r="H9998" s="5" t="s">
        <v>210</v>
      </c>
      <c r="I9998" s="5" t="s">
        <v>211</v>
      </c>
      <c r="J9998" s="5" t="s">
        <v>184</v>
      </c>
      <c r="K9998" s="5" t="s">
        <v>185</v>
      </c>
      <c r="L9998" s="7" t="s">
        <v>164</v>
      </c>
      <c r="M9998" t="str">
        <f t="shared" si="470"/>
        <v>No</v>
      </c>
    </row>
    <row r="9999" spans="1:13" ht="15" thickBot="1" x14ac:dyDescent="0.4">
      <c r="A9999" s="5" t="s">
        <v>175</v>
      </c>
      <c r="B9999" s="5" t="s">
        <v>176</v>
      </c>
      <c r="C9999" s="5" t="s">
        <v>10200</v>
      </c>
      <c r="D9999" s="5">
        <f t="shared" si="469"/>
        <v>30486</v>
      </c>
      <c r="E9999" s="6">
        <v>43921</v>
      </c>
      <c r="F9999" s="6">
        <f t="shared" si="468"/>
        <v>44011</v>
      </c>
      <c r="G9999" s="6" t="str">
        <f>IF('BCT Template'!R9998&gt;F9999,"Yes","No")</f>
        <v>No</v>
      </c>
      <c r="H9999" s="5" t="s">
        <v>178</v>
      </c>
      <c r="I9999" s="5" t="s">
        <v>179</v>
      </c>
      <c r="J9999" s="5" t="s">
        <v>35</v>
      </c>
      <c r="K9999" s="5" t="s">
        <v>180</v>
      </c>
      <c r="L9999" s="7" t="s">
        <v>164</v>
      </c>
      <c r="M9999" t="str">
        <f t="shared" si="470"/>
        <v>Yes</v>
      </c>
    </row>
    <row r="10000" spans="1:13" ht="15" thickBot="1" x14ac:dyDescent="0.4">
      <c r="A10000" s="5" t="s">
        <v>175</v>
      </c>
      <c r="B10000" s="5" t="s">
        <v>176</v>
      </c>
      <c r="C10000" s="5" t="s">
        <v>10201</v>
      </c>
      <c r="D10000" s="5">
        <f t="shared" si="469"/>
        <v>81457</v>
      </c>
      <c r="E10000" s="6">
        <v>44074</v>
      </c>
      <c r="F10000" s="6">
        <f t="shared" si="468"/>
        <v>44164</v>
      </c>
      <c r="G10000" s="6" t="str">
        <f>IF('BCT Template'!R9999&gt;F10000,"Yes","No")</f>
        <v>No</v>
      </c>
      <c r="H10000" s="5" t="s">
        <v>182</v>
      </c>
      <c r="I10000" s="5" t="s">
        <v>183</v>
      </c>
      <c r="J10000" s="5" t="s">
        <v>184</v>
      </c>
      <c r="K10000" s="5" t="s">
        <v>185</v>
      </c>
      <c r="L10000" s="7" t="s">
        <v>164</v>
      </c>
      <c r="M10000" t="str">
        <f t="shared" si="470"/>
        <v>No</v>
      </c>
    </row>
    <row r="10001" spans="1:13" ht="15" thickBot="1" x14ac:dyDescent="0.4">
      <c r="A10001" s="5" t="s">
        <v>175</v>
      </c>
      <c r="B10001" s="5" t="s">
        <v>176</v>
      </c>
      <c r="C10001" s="5" t="s">
        <v>10202</v>
      </c>
      <c r="D10001" s="5">
        <f t="shared" si="469"/>
        <v>77626</v>
      </c>
      <c r="E10001" s="6">
        <v>44408</v>
      </c>
      <c r="F10001" s="6">
        <f t="shared" si="468"/>
        <v>44498</v>
      </c>
      <c r="G10001" s="6" t="str">
        <f>IF('BCT Template'!R10000&gt;F10001,"Yes","No")</f>
        <v>No</v>
      </c>
      <c r="H10001" s="5" t="s">
        <v>189</v>
      </c>
      <c r="I10001" s="5" t="s">
        <v>190</v>
      </c>
      <c r="J10001" s="5" t="s">
        <v>200</v>
      </c>
      <c r="K10001" s="5" t="s">
        <v>201</v>
      </c>
      <c r="L10001" s="7" t="s">
        <v>164</v>
      </c>
      <c r="M10001" t="str">
        <f t="shared" si="470"/>
        <v>Yes</v>
      </c>
    </row>
    <row r="10002" spans="1:13" ht="15" thickBot="1" x14ac:dyDescent="0.4">
      <c r="A10002" s="5" t="s">
        <v>175</v>
      </c>
      <c r="B10002" s="5" t="s">
        <v>176</v>
      </c>
      <c r="C10002" s="5" t="s">
        <v>10203</v>
      </c>
      <c r="D10002" s="5">
        <f t="shared" si="469"/>
        <v>79008</v>
      </c>
      <c r="E10002" s="6">
        <v>41578</v>
      </c>
      <c r="F10002" s="6">
        <f t="shared" si="468"/>
        <v>41668</v>
      </c>
      <c r="G10002" s="6" t="str">
        <f>IF('BCT Template'!R10001&gt;F10002,"Yes","No")</f>
        <v>No</v>
      </c>
      <c r="H10002" s="5" t="s">
        <v>189</v>
      </c>
      <c r="I10002" s="5" t="s">
        <v>190</v>
      </c>
      <c r="J10002" s="5" t="s">
        <v>200</v>
      </c>
      <c r="K10002" s="5" t="s">
        <v>201</v>
      </c>
      <c r="L10002" s="7" t="s">
        <v>164</v>
      </c>
      <c r="M10002" t="str">
        <f t="shared" si="470"/>
        <v>Yes</v>
      </c>
    </row>
    <row r="10003" spans="1:13" ht="15" thickBot="1" x14ac:dyDescent="0.4">
      <c r="A10003" s="5" t="s">
        <v>175</v>
      </c>
      <c r="B10003" s="5" t="s">
        <v>176</v>
      </c>
      <c r="C10003" s="5" t="s">
        <v>10204</v>
      </c>
      <c r="D10003" s="5">
        <f t="shared" si="469"/>
        <v>21177</v>
      </c>
      <c r="E10003" s="6">
        <v>41670</v>
      </c>
      <c r="F10003" s="6">
        <f t="shared" si="468"/>
        <v>41760</v>
      </c>
      <c r="G10003" s="6" t="str">
        <f>IF('BCT Template'!R10002&gt;F10003,"Yes","No")</f>
        <v>No</v>
      </c>
      <c r="H10003" s="5" t="s">
        <v>178</v>
      </c>
      <c r="I10003" s="5" t="s">
        <v>179</v>
      </c>
      <c r="J10003" s="5" t="s">
        <v>35</v>
      </c>
      <c r="K10003" s="5" t="s">
        <v>180</v>
      </c>
      <c r="L10003" s="7" t="s">
        <v>164</v>
      </c>
      <c r="M10003" t="str">
        <f t="shared" si="470"/>
        <v>Yes</v>
      </c>
    </row>
    <row r="10004" spans="1:13" ht="15" thickBot="1" x14ac:dyDescent="0.4">
      <c r="A10004" s="5" t="s">
        <v>175</v>
      </c>
      <c r="B10004" s="5" t="s">
        <v>176</v>
      </c>
      <c r="C10004" s="5" t="s">
        <v>10205</v>
      </c>
      <c r="D10004" s="5">
        <f t="shared" si="469"/>
        <v>21343</v>
      </c>
      <c r="E10004" s="6">
        <v>44561</v>
      </c>
      <c r="F10004" s="6">
        <f t="shared" si="468"/>
        <v>44651</v>
      </c>
      <c r="G10004" s="6" t="str">
        <f>IF('BCT Template'!R10003&gt;F10004,"Yes","No")</f>
        <v>No</v>
      </c>
      <c r="H10004" s="5" t="s">
        <v>178</v>
      </c>
      <c r="I10004" s="5" t="s">
        <v>179</v>
      </c>
      <c r="J10004" s="5" t="s">
        <v>35</v>
      </c>
      <c r="K10004" s="5" t="s">
        <v>180</v>
      </c>
      <c r="L10004" s="7" t="s">
        <v>164</v>
      </c>
      <c r="M10004" t="str">
        <f t="shared" si="470"/>
        <v>Yes</v>
      </c>
    </row>
    <row r="10005" spans="1:13" ht="15" thickBot="1" x14ac:dyDescent="0.4">
      <c r="A10005" s="5" t="s">
        <v>175</v>
      </c>
      <c r="B10005" s="5" t="s">
        <v>176</v>
      </c>
      <c r="C10005" s="5" t="s">
        <v>10206</v>
      </c>
      <c r="D10005" s="5">
        <f t="shared" si="469"/>
        <v>22787</v>
      </c>
      <c r="E10005" s="6">
        <v>44408</v>
      </c>
      <c r="F10005" s="6">
        <f t="shared" si="468"/>
        <v>44498</v>
      </c>
      <c r="G10005" s="6" t="str">
        <f>IF('BCT Template'!R10004&gt;F10005,"Yes","No")</f>
        <v>No</v>
      </c>
      <c r="H10005" s="5" t="s">
        <v>178</v>
      </c>
      <c r="I10005" s="5" t="s">
        <v>179</v>
      </c>
      <c r="J10005" s="5" t="s">
        <v>35</v>
      </c>
      <c r="K10005" s="5" t="s">
        <v>180</v>
      </c>
      <c r="L10005" s="7" t="s">
        <v>164</v>
      </c>
      <c r="M10005" t="str">
        <f t="shared" si="470"/>
        <v>Yes</v>
      </c>
    </row>
    <row r="10006" spans="1:13" ht="15" thickBot="1" x14ac:dyDescent="0.4">
      <c r="A10006" s="5" t="s">
        <v>175</v>
      </c>
      <c r="B10006" s="5" t="s">
        <v>176</v>
      </c>
      <c r="C10006" s="5" t="s">
        <v>10207</v>
      </c>
      <c r="D10006" s="5">
        <f t="shared" si="469"/>
        <v>80625</v>
      </c>
      <c r="E10006" s="6">
        <v>44090</v>
      </c>
      <c r="F10006" s="6">
        <f t="shared" ref="F10006:F10069" si="471">E10006+90</f>
        <v>44180</v>
      </c>
      <c r="G10006" s="6" t="str">
        <f>IF('BCT Template'!R10005&gt;F10006,"Yes","No")</f>
        <v>No</v>
      </c>
      <c r="H10006" s="5" t="s">
        <v>182</v>
      </c>
      <c r="I10006" s="5" t="s">
        <v>183</v>
      </c>
      <c r="J10006" s="5" t="s">
        <v>184</v>
      </c>
      <c r="K10006" s="5" t="s">
        <v>185</v>
      </c>
      <c r="L10006" s="7" t="s">
        <v>164</v>
      </c>
      <c r="M10006" t="str">
        <f t="shared" si="470"/>
        <v>No</v>
      </c>
    </row>
    <row r="10007" spans="1:13" ht="15" thickBot="1" x14ac:dyDescent="0.4">
      <c r="A10007" s="5" t="s">
        <v>175</v>
      </c>
      <c r="B10007" s="5" t="s">
        <v>176</v>
      </c>
      <c r="C10007" s="5" t="s">
        <v>10208</v>
      </c>
      <c r="D10007" s="5">
        <f t="shared" si="469"/>
        <v>77778</v>
      </c>
      <c r="E10007" s="6">
        <v>43190</v>
      </c>
      <c r="F10007" s="6">
        <f t="shared" si="471"/>
        <v>43280</v>
      </c>
      <c r="G10007" s="6" t="str">
        <f>IF('BCT Template'!R10006&gt;F10007,"Yes","No")</f>
        <v>No</v>
      </c>
      <c r="H10007" s="5" t="s">
        <v>189</v>
      </c>
      <c r="I10007" s="5" t="s">
        <v>190</v>
      </c>
      <c r="J10007" s="5" t="s">
        <v>200</v>
      </c>
      <c r="K10007" s="5" t="s">
        <v>201</v>
      </c>
      <c r="L10007" s="7" t="s">
        <v>164</v>
      </c>
      <c r="M10007" t="str">
        <f t="shared" si="470"/>
        <v>Yes</v>
      </c>
    </row>
    <row r="10008" spans="1:13" ht="15" thickBot="1" x14ac:dyDescent="0.4">
      <c r="A10008" s="5" t="s">
        <v>175</v>
      </c>
      <c r="B10008" s="5" t="s">
        <v>176</v>
      </c>
      <c r="C10008" s="5" t="s">
        <v>10209</v>
      </c>
      <c r="D10008" s="5">
        <f t="shared" si="469"/>
        <v>31146</v>
      </c>
      <c r="E10008" s="6">
        <v>44012</v>
      </c>
      <c r="F10008" s="6">
        <f t="shared" si="471"/>
        <v>44102</v>
      </c>
      <c r="G10008" s="6" t="str">
        <f>IF('BCT Template'!R10007&gt;F10008,"Yes","No")</f>
        <v>No</v>
      </c>
      <c r="H10008" s="5" t="s">
        <v>178</v>
      </c>
      <c r="I10008" s="5" t="s">
        <v>179</v>
      </c>
      <c r="J10008" s="5" t="s">
        <v>35</v>
      </c>
      <c r="K10008" s="5" t="s">
        <v>180</v>
      </c>
      <c r="L10008" s="7" t="s">
        <v>164</v>
      </c>
      <c r="M10008" t="str">
        <f t="shared" si="470"/>
        <v>Yes</v>
      </c>
    </row>
    <row r="10009" spans="1:13" ht="15" thickBot="1" x14ac:dyDescent="0.4">
      <c r="A10009" s="5" t="s">
        <v>175</v>
      </c>
      <c r="B10009" s="5" t="s">
        <v>176</v>
      </c>
      <c r="C10009" s="5" t="s">
        <v>10210</v>
      </c>
      <c r="D10009" s="5">
        <f t="shared" si="469"/>
        <v>79721</v>
      </c>
      <c r="E10009" s="6">
        <v>44773</v>
      </c>
      <c r="F10009" s="6">
        <f t="shared" si="471"/>
        <v>44863</v>
      </c>
      <c r="G10009" s="6" t="str">
        <f>IF('BCT Template'!R10008&gt;F10009,"Yes","No")</f>
        <v>No</v>
      </c>
      <c r="H10009" s="5" t="s">
        <v>182</v>
      </c>
      <c r="I10009" s="5" t="s">
        <v>183</v>
      </c>
      <c r="J10009" s="5" t="s">
        <v>184</v>
      </c>
      <c r="K10009" s="5" t="s">
        <v>185</v>
      </c>
      <c r="L10009" s="7" t="s">
        <v>164</v>
      </c>
      <c r="M10009" t="str">
        <f t="shared" si="470"/>
        <v>No</v>
      </c>
    </row>
    <row r="10010" spans="1:13" ht="15" thickBot="1" x14ac:dyDescent="0.4">
      <c r="A10010" s="5" t="s">
        <v>175</v>
      </c>
      <c r="B10010" s="5" t="s">
        <v>176</v>
      </c>
      <c r="C10010" s="5" t="s">
        <v>10211</v>
      </c>
      <c r="D10010" s="5">
        <f t="shared" si="469"/>
        <v>81745</v>
      </c>
      <c r="E10010" s="6">
        <v>44196</v>
      </c>
      <c r="F10010" s="6">
        <f t="shared" si="471"/>
        <v>44286</v>
      </c>
      <c r="G10010" s="6" t="str">
        <f>IF('BCT Template'!R10009&gt;F10010,"Yes","No")</f>
        <v>No</v>
      </c>
      <c r="H10010" s="5" t="s">
        <v>182</v>
      </c>
      <c r="I10010" s="5" t="s">
        <v>183</v>
      </c>
      <c r="J10010" s="5" t="s">
        <v>184</v>
      </c>
      <c r="K10010" s="5" t="s">
        <v>185</v>
      </c>
      <c r="L10010" s="7" t="s">
        <v>164</v>
      </c>
      <c r="M10010" t="str">
        <f t="shared" si="470"/>
        <v>No</v>
      </c>
    </row>
    <row r="10011" spans="1:13" ht="15" thickBot="1" x14ac:dyDescent="0.4">
      <c r="A10011" s="5" t="s">
        <v>175</v>
      </c>
      <c r="B10011" s="5" t="s">
        <v>176</v>
      </c>
      <c r="C10011" s="5" t="s">
        <v>10212</v>
      </c>
      <c r="D10011" s="5">
        <f t="shared" si="469"/>
        <v>18365</v>
      </c>
      <c r="E10011" s="6">
        <v>42035</v>
      </c>
      <c r="F10011" s="6">
        <f t="shared" si="471"/>
        <v>42125</v>
      </c>
      <c r="G10011" s="6" t="str">
        <f>IF('BCT Template'!R10010&gt;F10011,"Yes","No")</f>
        <v>No</v>
      </c>
      <c r="H10011" s="5" t="s">
        <v>234</v>
      </c>
      <c r="I10011" s="5" t="s">
        <v>235</v>
      </c>
      <c r="J10011" s="5" t="s">
        <v>184</v>
      </c>
      <c r="K10011" s="5" t="s">
        <v>185</v>
      </c>
      <c r="L10011" s="7" t="s">
        <v>164</v>
      </c>
      <c r="M10011" t="str">
        <f t="shared" si="470"/>
        <v>No</v>
      </c>
    </row>
    <row r="10012" spans="1:13" ht="15" thickBot="1" x14ac:dyDescent="0.4">
      <c r="A10012" s="5" t="s">
        <v>175</v>
      </c>
      <c r="B10012" s="5" t="s">
        <v>176</v>
      </c>
      <c r="C10012" s="5" t="s">
        <v>10213</v>
      </c>
      <c r="D10012" s="5">
        <f t="shared" si="469"/>
        <v>79001</v>
      </c>
      <c r="E10012" s="6">
        <v>41882</v>
      </c>
      <c r="F10012" s="6">
        <f t="shared" si="471"/>
        <v>41972</v>
      </c>
      <c r="G10012" s="6" t="str">
        <f>IF('BCT Template'!R10011&gt;F10012,"Yes","No")</f>
        <v>No</v>
      </c>
      <c r="H10012" s="5" t="s">
        <v>189</v>
      </c>
      <c r="I10012" s="5" t="s">
        <v>190</v>
      </c>
      <c r="J10012" s="5" t="s">
        <v>200</v>
      </c>
      <c r="K10012" s="5" t="s">
        <v>201</v>
      </c>
      <c r="L10012" s="7" t="s">
        <v>164</v>
      </c>
      <c r="M10012" t="str">
        <f t="shared" si="470"/>
        <v>Yes</v>
      </c>
    </row>
    <row r="10013" spans="1:13" ht="15" thickBot="1" x14ac:dyDescent="0.4">
      <c r="A10013" s="5" t="s">
        <v>175</v>
      </c>
      <c r="B10013" s="5" t="s">
        <v>176</v>
      </c>
      <c r="C10013" s="5" t="s">
        <v>10214</v>
      </c>
      <c r="D10013" s="5">
        <f t="shared" si="469"/>
        <v>77672</v>
      </c>
      <c r="E10013" s="6">
        <v>43465</v>
      </c>
      <c r="F10013" s="6">
        <f t="shared" si="471"/>
        <v>43555</v>
      </c>
      <c r="G10013" s="6" t="str">
        <f>IF('BCT Template'!R10012&gt;F10013,"Yes","No")</f>
        <v>No</v>
      </c>
      <c r="H10013" s="5" t="s">
        <v>189</v>
      </c>
      <c r="I10013" s="5" t="s">
        <v>190</v>
      </c>
      <c r="J10013" s="5" t="s">
        <v>184</v>
      </c>
      <c r="K10013" s="5" t="s">
        <v>185</v>
      </c>
      <c r="L10013" s="7" t="s">
        <v>164</v>
      </c>
      <c r="M10013" t="str">
        <f t="shared" si="470"/>
        <v>No</v>
      </c>
    </row>
    <row r="10014" spans="1:13" ht="15" thickBot="1" x14ac:dyDescent="0.4">
      <c r="A10014" s="5" t="s">
        <v>175</v>
      </c>
      <c r="B10014" s="5" t="s">
        <v>176</v>
      </c>
      <c r="C10014" s="5" t="s">
        <v>10215</v>
      </c>
      <c r="D10014" s="5">
        <f t="shared" si="469"/>
        <v>58475</v>
      </c>
      <c r="E10014" s="6">
        <v>43830</v>
      </c>
      <c r="F10014" s="6">
        <f t="shared" si="471"/>
        <v>43920</v>
      </c>
      <c r="G10014" s="6" t="str">
        <f>IF('BCT Template'!R10013&gt;F10014,"Yes","No")</f>
        <v>No</v>
      </c>
      <c r="H10014" s="5" t="s">
        <v>182</v>
      </c>
      <c r="I10014" s="5" t="s">
        <v>183</v>
      </c>
      <c r="J10014" s="5" t="s">
        <v>200</v>
      </c>
      <c r="K10014" s="5" t="s">
        <v>201</v>
      </c>
      <c r="L10014" s="7" t="s">
        <v>164</v>
      </c>
      <c r="M10014" t="str">
        <f t="shared" si="470"/>
        <v>Yes</v>
      </c>
    </row>
    <row r="10015" spans="1:13" ht="15" thickBot="1" x14ac:dyDescent="0.4">
      <c r="A10015" s="5" t="s">
        <v>175</v>
      </c>
      <c r="B10015" s="5" t="s">
        <v>176</v>
      </c>
      <c r="C10015" s="5" t="s">
        <v>10216</v>
      </c>
      <c r="D10015" s="5">
        <f t="shared" si="469"/>
        <v>79492</v>
      </c>
      <c r="E10015" s="6">
        <v>44101</v>
      </c>
      <c r="F10015" s="6">
        <f t="shared" si="471"/>
        <v>44191</v>
      </c>
      <c r="G10015" s="6" t="str">
        <f>IF('BCT Template'!R10014&gt;F10015,"Yes","No")</f>
        <v>No</v>
      </c>
      <c r="H10015" s="5" t="s">
        <v>189</v>
      </c>
      <c r="I10015" s="5" t="s">
        <v>190</v>
      </c>
      <c r="J10015" s="5" t="s">
        <v>200</v>
      </c>
      <c r="K10015" s="5" t="s">
        <v>201</v>
      </c>
      <c r="L10015" s="7" t="s">
        <v>164</v>
      </c>
      <c r="M10015" t="str">
        <f t="shared" si="470"/>
        <v>Yes</v>
      </c>
    </row>
    <row r="10016" spans="1:13" ht="15" thickBot="1" x14ac:dyDescent="0.4">
      <c r="A10016" s="5" t="s">
        <v>175</v>
      </c>
      <c r="B10016" s="5" t="s">
        <v>176</v>
      </c>
      <c r="C10016" s="5" t="s">
        <v>10217</v>
      </c>
      <c r="D10016" s="5">
        <f t="shared" si="469"/>
        <v>18492</v>
      </c>
      <c r="E10016" s="6">
        <v>42962</v>
      </c>
      <c r="F10016" s="6">
        <f t="shared" si="471"/>
        <v>43052</v>
      </c>
      <c r="G10016" s="6" t="str">
        <f>IF('BCT Template'!R10015&gt;F10016,"Yes","No")</f>
        <v>No</v>
      </c>
      <c r="H10016" s="5" t="s">
        <v>234</v>
      </c>
      <c r="I10016" s="5" t="s">
        <v>235</v>
      </c>
      <c r="J10016" s="5" t="s">
        <v>184</v>
      </c>
      <c r="K10016" s="5" t="s">
        <v>185</v>
      </c>
      <c r="L10016" s="7" t="s">
        <v>164</v>
      </c>
      <c r="M10016" t="str">
        <f t="shared" si="470"/>
        <v>No</v>
      </c>
    </row>
    <row r="10017" spans="1:13" ht="15" thickBot="1" x14ac:dyDescent="0.4">
      <c r="A10017" s="5" t="s">
        <v>175</v>
      </c>
      <c r="B10017" s="5" t="s">
        <v>176</v>
      </c>
      <c r="C10017" s="5" t="s">
        <v>10218</v>
      </c>
      <c r="D10017" s="5">
        <f t="shared" si="469"/>
        <v>80155</v>
      </c>
      <c r="E10017" s="6">
        <v>41639</v>
      </c>
      <c r="F10017" s="6">
        <f t="shared" si="471"/>
        <v>41729</v>
      </c>
      <c r="G10017" s="6" t="str">
        <f>IF('BCT Template'!R10016&gt;F10017,"Yes","No")</f>
        <v>No</v>
      </c>
      <c r="H10017" s="5" t="s">
        <v>182</v>
      </c>
      <c r="I10017" s="5" t="s">
        <v>183</v>
      </c>
      <c r="J10017" s="5" t="s">
        <v>200</v>
      </c>
      <c r="K10017" s="5" t="s">
        <v>201</v>
      </c>
      <c r="L10017" s="7" t="s">
        <v>164</v>
      </c>
      <c r="M10017" t="str">
        <f t="shared" si="470"/>
        <v>Yes</v>
      </c>
    </row>
    <row r="10018" spans="1:13" ht="15" thickBot="1" x14ac:dyDescent="0.4">
      <c r="A10018" s="5" t="s">
        <v>175</v>
      </c>
      <c r="B10018" s="5" t="s">
        <v>176</v>
      </c>
      <c r="C10018" s="5" t="s">
        <v>10219</v>
      </c>
      <c r="D10018" s="5">
        <f t="shared" si="469"/>
        <v>31382</v>
      </c>
      <c r="E10018" s="6">
        <v>44165</v>
      </c>
      <c r="F10018" s="6">
        <f t="shared" si="471"/>
        <v>44255</v>
      </c>
      <c r="G10018" s="6" t="str">
        <f>IF('BCT Template'!R10017&gt;F10018,"Yes","No")</f>
        <v>No</v>
      </c>
      <c r="H10018" s="5" t="s">
        <v>178</v>
      </c>
      <c r="I10018" s="5" t="s">
        <v>179</v>
      </c>
      <c r="J10018" s="5" t="s">
        <v>35</v>
      </c>
      <c r="K10018" s="5" t="s">
        <v>180</v>
      </c>
      <c r="L10018" s="7" t="s">
        <v>164</v>
      </c>
      <c r="M10018" t="str">
        <f t="shared" si="470"/>
        <v>Yes</v>
      </c>
    </row>
    <row r="10019" spans="1:13" ht="15" thickBot="1" x14ac:dyDescent="0.4">
      <c r="A10019" s="5" t="s">
        <v>175</v>
      </c>
      <c r="B10019" s="5" t="s">
        <v>176</v>
      </c>
      <c r="C10019" s="5" t="s">
        <v>10220</v>
      </c>
      <c r="D10019" s="5">
        <f t="shared" si="469"/>
        <v>29005</v>
      </c>
      <c r="E10019" s="6">
        <v>44286</v>
      </c>
      <c r="F10019" s="6">
        <f t="shared" si="471"/>
        <v>44376</v>
      </c>
      <c r="G10019" s="6" t="str">
        <f>IF('BCT Template'!R10018&gt;F10019,"Yes","No")</f>
        <v>No</v>
      </c>
      <c r="H10019" s="5" t="s">
        <v>178</v>
      </c>
      <c r="I10019" s="5" t="s">
        <v>179</v>
      </c>
      <c r="J10019" s="5" t="s">
        <v>35</v>
      </c>
      <c r="K10019" s="5" t="s">
        <v>180</v>
      </c>
      <c r="L10019" s="7" t="s">
        <v>164</v>
      </c>
      <c r="M10019" t="str">
        <f t="shared" si="470"/>
        <v>Yes</v>
      </c>
    </row>
    <row r="10020" spans="1:13" ht="15" thickBot="1" x14ac:dyDescent="0.4">
      <c r="A10020" s="5" t="s">
        <v>175</v>
      </c>
      <c r="B10020" s="5" t="s">
        <v>176</v>
      </c>
      <c r="C10020" s="5" t="s">
        <v>10221</v>
      </c>
      <c r="D10020" s="5">
        <f t="shared" si="469"/>
        <v>21790</v>
      </c>
      <c r="E10020" s="6">
        <v>44012</v>
      </c>
      <c r="F10020" s="6">
        <f t="shared" si="471"/>
        <v>44102</v>
      </c>
      <c r="G10020" s="6" t="str">
        <f>IF('BCT Template'!R10019&gt;F10020,"Yes","No")</f>
        <v>No</v>
      </c>
      <c r="H10020" s="5" t="s">
        <v>178</v>
      </c>
      <c r="I10020" s="5" t="s">
        <v>179</v>
      </c>
      <c r="J10020" s="5" t="s">
        <v>35</v>
      </c>
      <c r="K10020" s="5" t="s">
        <v>180</v>
      </c>
      <c r="L10020" s="7" t="s">
        <v>164</v>
      </c>
      <c r="M10020" t="str">
        <f t="shared" si="470"/>
        <v>Yes</v>
      </c>
    </row>
    <row r="10021" spans="1:13" ht="15" thickBot="1" x14ac:dyDescent="0.4">
      <c r="A10021" s="5" t="s">
        <v>175</v>
      </c>
      <c r="B10021" s="5" t="s">
        <v>176</v>
      </c>
      <c r="C10021" s="5" t="s">
        <v>10222</v>
      </c>
      <c r="D10021" s="5">
        <f t="shared" si="469"/>
        <v>82431</v>
      </c>
      <c r="E10021" s="6">
        <v>44956</v>
      </c>
      <c r="F10021" s="6">
        <f t="shared" si="471"/>
        <v>45046</v>
      </c>
      <c r="G10021" s="6" t="str">
        <f>IF('BCT Template'!R10020&gt;F10021,"Yes","No")</f>
        <v>No</v>
      </c>
      <c r="H10021" s="5" t="s">
        <v>210</v>
      </c>
      <c r="I10021" s="5" t="s">
        <v>211</v>
      </c>
      <c r="J10021" s="5" t="s">
        <v>184</v>
      </c>
      <c r="K10021" s="5" t="s">
        <v>185</v>
      </c>
      <c r="L10021" s="7" t="s">
        <v>164</v>
      </c>
      <c r="M10021" t="str">
        <f t="shared" si="470"/>
        <v>No</v>
      </c>
    </row>
    <row r="10022" spans="1:13" ht="15" thickBot="1" x14ac:dyDescent="0.4">
      <c r="A10022" s="5" t="s">
        <v>175</v>
      </c>
      <c r="B10022" s="5" t="s">
        <v>176</v>
      </c>
      <c r="C10022" s="5" t="s">
        <v>10223</v>
      </c>
      <c r="D10022" s="5">
        <f t="shared" si="469"/>
        <v>29384</v>
      </c>
      <c r="E10022" s="6">
        <v>43220</v>
      </c>
      <c r="F10022" s="6">
        <f t="shared" si="471"/>
        <v>43310</v>
      </c>
      <c r="G10022" s="6" t="str">
        <f>IF('BCT Template'!R10021&gt;F10022,"Yes","No")</f>
        <v>No</v>
      </c>
      <c r="H10022" s="5" t="s">
        <v>178</v>
      </c>
      <c r="I10022" s="5" t="s">
        <v>179</v>
      </c>
      <c r="J10022" s="5" t="s">
        <v>35</v>
      </c>
      <c r="K10022" s="5" t="s">
        <v>180</v>
      </c>
      <c r="L10022" s="7" t="s">
        <v>164</v>
      </c>
      <c r="M10022" t="str">
        <f t="shared" si="470"/>
        <v>Yes</v>
      </c>
    </row>
    <row r="10023" spans="1:13" ht="15" thickBot="1" x14ac:dyDescent="0.4">
      <c r="A10023" s="5" t="s">
        <v>175</v>
      </c>
      <c r="B10023" s="5" t="s">
        <v>176</v>
      </c>
      <c r="C10023" s="5" t="s">
        <v>10224</v>
      </c>
      <c r="D10023" s="5">
        <f t="shared" si="469"/>
        <v>30137</v>
      </c>
      <c r="E10023" s="6">
        <v>43312</v>
      </c>
      <c r="F10023" s="6">
        <f t="shared" si="471"/>
        <v>43402</v>
      </c>
      <c r="G10023" s="6" t="str">
        <f>IF('BCT Template'!R10022&gt;F10023,"Yes","No")</f>
        <v>No</v>
      </c>
      <c r="H10023" s="5" t="s">
        <v>178</v>
      </c>
      <c r="I10023" s="5" t="s">
        <v>179</v>
      </c>
      <c r="J10023" s="5" t="s">
        <v>35</v>
      </c>
      <c r="K10023" s="5" t="s">
        <v>180</v>
      </c>
      <c r="L10023" s="7" t="s">
        <v>164</v>
      </c>
      <c r="M10023" t="str">
        <f t="shared" si="470"/>
        <v>Yes</v>
      </c>
    </row>
    <row r="10024" spans="1:13" ht="15" thickBot="1" x14ac:dyDescent="0.4">
      <c r="A10024" s="5" t="s">
        <v>175</v>
      </c>
      <c r="B10024" s="5" t="s">
        <v>176</v>
      </c>
      <c r="C10024" s="5" t="s">
        <v>10225</v>
      </c>
      <c r="D10024" s="5">
        <f t="shared" si="469"/>
        <v>81882</v>
      </c>
      <c r="E10024" s="6">
        <v>44377</v>
      </c>
      <c r="F10024" s="6">
        <f t="shared" si="471"/>
        <v>44467</v>
      </c>
      <c r="G10024" s="6" t="str">
        <f>IF('BCT Template'!R10023&gt;F10024,"Yes","No")</f>
        <v>No</v>
      </c>
      <c r="H10024" s="5" t="s">
        <v>182</v>
      </c>
      <c r="I10024" s="5" t="s">
        <v>183</v>
      </c>
      <c r="J10024" s="5" t="s">
        <v>184</v>
      </c>
      <c r="K10024" s="5" t="s">
        <v>185</v>
      </c>
      <c r="L10024" s="7" t="s">
        <v>164</v>
      </c>
      <c r="M10024" t="str">
        <f t="shared" si="470"/>
        <v>No</v>
      </c>
    </row>
    <row r="10025" spans="1:13" ht="15" thickBot="1" x14ac:dyDescent="0.4">
      <c r="A10025" s="5" t="s">
        <v>175</v>
      </c>
      <c r="B10025" s="5" t="s">
        <v>176</v>
      </c>
      <c r="C10025" s="5" t="s">
        <v>10226</v>
      </c>
      <c r="D10025" s="5">
        <f t="shared" si="469"/>
        <v>22454</v>
      </c>
      <c r="E10025" s="6">
        <v>44742</v>
      </c>
      <c r="F10025" s="6">
        <f t="shared" si="471"/>
        <v>44832</v>
      </c>
      <c r="G10025" s="6" t="str">
        <f>IF('BCT Template'!R10024&gt;F10025,"Yes","No")</f>
        <v>No</v>
      </c>
      <c r="H10025" s="5" t="s">
        <v>178</v>
      </c>
      <c r="I10025" s="5" t="s">
        <v>179</v>
      </c>
      <c r="J10025" s="5" t="s">
        <v>35</v>
      </c>
      <c r="K10025" s="5" t="s">
        <v>180</v>
      </c>
      <c r="L10025" s="7" t="s">
        <v>164</v>
      </c>
      <c r="M10025" t="str">
        <f t="shared" si="470"/>
        <v>Yes</v>
      </c>
    </row>
    <row r="10026" spans="1:13" ht="15" thickBot="1" x14ac:dyDescent="0.4">
      <c r="A10026" s="5" t="s">
        <v>175</v>
      </c>
      <c r="B10026" s="5" t="s">
        <v>176</v>
      </c>
      <c r="C10026" s="5" t="s">
        <v>10227</v>
      </c>
      <c r="D10026" s="5">
        <f t="shared" si="469"/>
        <v>31194</v>
      </c>
      <c r="E10026" s="6">
        <v>44043</v>
      </c>
      <c r="F10026" s="6">
        <f t="shared" si="471"/>
        <v>44133</v>
      </c>
      <c r="G10026" s="6" t="str">
        <f>IF('BCT Template'!R10025&gt;F10026,"Yes","No")</f>
        <v>No</v>
      </c>
      <c r="H10026" s="5" t="s">
        <v>178</v>
      </c>
      <c r="I10026" s="5" t="s">
        <v>179</v>
      </c>
      <c r="J10026" s="5" t="s">
        <v>35</v>
      </c>
      <c r="K10026" s="5" t="s">
        <v>180</v>
      </c>
      <c r="L10026" s="7" t="s">
        <v>164</v>
      </c>
      <c r="M10026" t="str">
        <f t="shared" si="470"/>
        <v>Yes</v>
      </c>
    </row>
    <row r="10027" spans="1:13" ht="15" thickBot="1" x14ac:dyDescent="0.4">
      <c r="A10027" s="5" t="s">
        <v>175</v>
      </c>
      <c r="B10027" s="5" t="s">
        <v>176</v>
      </c>
      <c r="C10027" s="5" t="s">
        <v>10228</v>
      </c>
      <c r="D10027" s="5">
        <f t="shared" si="469"/>
        <v>58080</v>
      </c>
      <c r="E10027" s="6">
        <v>43738</v>
      </c>
      <c r="F10027" s="6">
        <f t="shared" si="471"/>
        <v>43828</v>
      </c>
      <c r="G10027" s="6" t="str">
        <f>IF('BCT Template'!R10026&gt;F10027,"Yes","No")</f>
        <v>No</v>
      </c>
      <c r="H10027" s="5" t="s">
        <v>182</v>
      </c>
      <c r="I10027" s="5" t="s">
        <v>183</v>
      </c>
      <c r="J10027" s="5" t="s">
        <v>184</v>
      </c>
      <c r="K10027" s="5" t="s">
        <v>185</v>
      </c>
      <c r="L10027" s="7" t="s">
        <v>164</v>
      </c>
      <c r="M10027" t="str">
        <f t="shared" si="470"/>
        <v>No</v>
      </c>
    </row>
    <row r="10028" spans="1:13" ht="15" thickBot="1" x14ac:dyDescent="0.4">
      <c r="A10028" s="5" t="s">
        <v>175</v>
      </c>
      <c r="B10028" s="5" t="s">
        <v>176</v>
      </c>
      <c r="C10028" s="5" t="s">
        <v>10229</v>
      </c>
      <c r="D10028" s="5">
        <f t="shared" si="469"/>
        <v>31532</v>
      </c>
      <c r="E10028" s="6">
        <v>41425</v>
      </c>
      <c r="F10028" s="6">
        <f t="shared" si="471"/>
        <v>41515</v>
      </c>
      <c r="G10028" s="6" t="str">
        <f>IF('BCT Template'!R10027&gt;F10028,"Yes","No")</f>
        <v>No</v>
      </c>
      <c r="H10028" s="5" t="s">
        <v>178</v>
      </c>
      <c r="I10028" s="5" t="s">
        <v>179</v>
      </c>
      <c r="J10028" s="5" t="s">
        <v>35</v>
      </c>
      <c r="K10028" s="5" t="s">
        <v>180</v>
      </c>
      <c r="L10028" s="7" t="s">
        <v>164</v>
      </c>
      <c r="M10028" t="str">
        <f t="shared" si="470"/>
        <v>Yes</v>
      </c>
    </row>
    <row r="10029" spans="1:13" ht="15" thickBot="1" x14ac:dyDescent="0.4">
      <c r="A10029" s="5" t="s">
        <v>175</v>
      </c>
      <c r="B10029" s="5" t="s">
        <v>176</v>
      </c>
      <c r="C10029" s="5" t="s">
        <v>10230</v>
      </c>
      <c r="D10029" s="5">
        <f t="shared" si="469"/>
        <v>30816</v>
      </c>
      <c r="E10029" s="6">
        <v>43982</v>
      </c>
      <c r="F10029" s="6">
        <f t="shared" si="471"/>
        <v>44072</v>
      </c>
      <c r="G10029" s="6" t="str">
        <f>IF('BCT Template'!R10028&gt;F10029,"Yes","No")</f>
        <v>No</v>
      </c>
      <c r="H10029" s="5" t="s">
        <v>178</v>
      </c>
      <c r="I10029" s="5" t="s">
        <v>179</v>
      </c>
      <c r="J10029" s="5" t="s">
        <v>35</v>
      </c>
      <c r="K10029" s="5" t="s">
        <v>180</v>
      </c>
      <c r="L10029" s="7" t="s">
        <v>164</v>
      </c>
      <c r="M10029" t="str">
        <f t="shared" si="470"/>
        <v>Yes</v>
      </c>
    </row>
    <row r="10030" spans="1:13" ht="15" thickBot="1" x14ac:dyDescent="0.4">
      <c r="A10030" s="5" t="s">
        <v>175</v>
      </c>
      <c r="B10030" s="5" t="s">
        <v>176</v>
      </c>
      <c r="C10030" s="5" t="s">
        <v>10231</v>
      </c>
      <c r="D10030" s="5">
        <f t="shared" si="469"/>
        <v>77641</v>
      </c>
      <c r="E10030" s="6">
        <v>43555</v>
      </c>
      <c r="F10030" s="6">
        <f t="shared" si="471"/>
        <v>43645</v>
      </c>
      <c r="G10030" s="6" t="str">
        <f>IF('BCT Template'!R10029&gt;F10030,"Yes","No")</f>
        <v>No</v>
      </c>
      <c r="H10030" s="5" t="s">
        <v>189</v>
      </c>
      <c r="I10030" s="5" t="s">
        <v>190</v>
      </c>
      <c r="J10030" s="5" t="s">
        <v>200</v>
      </c>
      <c r="K10030" s="5" t="s">
        <v>201</v>
      </c>
      <c r="L10030" s="7" t="s">
        <v>164</v>
      </c>
      <c r="M10030" t="str">
        <f t="shared" si="470"/>
        <v>Yes</v>
      </c>
    </row>
    <row r="10031" spans="1:13" ht="15" thickBot="1" x14ac:dyDescent="0.4">
      <c r="A10031" s="5" t="s">
        <v>175</v>
      </c>
      <c r="B10031" s="5" t="s">
        <v>176</v>
      </c>
      <c r="C10031" s="5" t="s">
        <v>10232</v>
      </c>
      <c r="D10031" s="5">
        <f t="shared" si="469"/>
        <v>80185</v>
      </c>
      <c r="E10031" s="6">
        <v>44104</v>
      </c>
      <c r="F10031" s="6">
        <f t="shared" si="471"/>
        <v>44194</v>
      </c>
      <c r="G10031" s="6" t="str">
        <f>IF('BCT Template'!R10030&gt;F10031,"Yes","No")</f>
        <v>No</v>
      </c>
      <c r="H10031" s="5" t="s">
        <v>182</v>
      </c>
      <c r="I10031" s="5" t="s">
        <v>183</v>
      </c>
      <c r="J10031" s="5" t="s">
        <v>184</v>
      </c>
      <c r="K10031" s="5" t="s">
        <v>185</v>
      </c>
      <c r="L10031" s="7" t="s">
        <v>164</v>
      </c>
      <c r="M10031" t="str">
        <f t="shared" si="470"/>
        <v>No</v>
      </c>
    </row>
    <row r="10032" spans="1:13" ht="15" thickBot="1" x14ac:dyDescent="0.4">
      <c r="A10032" s="5" t="s">
        <v>175</v>
      </c>
      <c r="B10032" s="5" t="s">
        <v>176</v>
      </c>
      <c r="C10032" s="5" t="s">
        <v>10233</v>
      </c>
      <c r="D10032" s="5">
        <f t="shared" si="469"/>
        <v>80067</v>
      </c>
      <c r="E10032" s="6">
        <v>44043</v>
      </c>
      <c r="F10032" s="6">
        <f t="shared" si="471"/>
        <v>44133</v>
      </c>
      <c r="G10032" s="6" t="str">
        <f>IF('BCT Template'!R10031&gt;F10032,"Yes","No")</f>
        <v>No</v>
      </c>
      <c r="H10032" s="5" t="s">
        <v>182</v>
      </c>
      <c r="I10032" s="5" t="s">
        <v>183</v>
      </c>
      <c r="J10032" s="5" t="s">
        <v>184</v>
      </c>
      <c r="K10032" s="5" t="s">
        <v>185</v>
      </c>
      <c r="L10032" s="7" t="s">
        <v>164</v>
      </c>
      <c r="M10032" t="str">
        <f t="shared" si="470"/>
        <v>No</v>
      </c>
    </row>
    <row r="10033" spans="1:13" ht="15" thickBot="1" x14ac:dyDescent="0.4">
      <c r="A10033" s="5" t="s">
        <v>175</v>
      </c>
      <c r="B10033" s="5" t="s">
        <v>176</v>
      </c>
      <c r="C10033" s="5" t="s">
        <v>10234</v>
      </c>
      <c r="D10033" s="5">
        <f t="shared" si="469"/>
        <v>57765</v>
      </c>
      <c r="E10033" s="6">
        <v>40694</v>
      </c>
      <c r="F10033" s="6">
        <f t="shared" si="471"/>
        <v>40784</v>
      </c>
      <c r="G10033" s="6" t="str">
        <f>IF('BCT Template'!R10032&gt;F10033,"Yes","No")</f>
        <v>No</v>
      </c>
      <c r="H10033" s="5" t="s">
        <v>189</v>
      </c>
      <c r="I10033" s="5" t="s">
        <v>190</v>
      </c>
      <c r="J10033" s="5" t="s">
        <v>200</v>
      </c>
      <c r="K10033" s="5" t="s">
        <v>201</v>
      </c>
      <c r="L10033" s="7" t="s">
        <v>164</v>
      </c>
      <c r="M10033" t="str">
        <f t="shared" si="470"/>
        <v>Yes</v>
      </c>
    </row>
    <row r="10034" spans="1:13" ht="15" thickBot="1" x14ac:dyDescent="0.4">
      <c r="A10034" s="5" t="s">
        <v>175</v>
      </c>
      <c r="B10034" s="5" t="s">
        <v>176</v>
      </c>
      <c r="C10034" s="5" t="s">
        <v>10235</v>
      </c>
      <c r="D10034" s="5">
        <f t="shared" si="469"/>
        <v>77596</v>
      </c>
      <c r="E10034" s="6">
        <v>43736</v>
      </c>
      <c r="F10034" s="6">
        <f t="shared" si="471"/>
        <v>43826</v>
      </c>
      <c r="G10034" s="6" t="str">
        <f>IF('BCT Template'!R10033&gt;F10034,"Yes","No")</f>
        <v>No</v>
      </c>
      <c r="H10034" s="5" t="s">
        <v>189</v>
      </c>
      <c r="I10034" s="5" t="s">
        <v>190</v>
      </c>
      <c r="J10034" s="5" t="s">
        <v>200</v>
      </c>
      <c r="K10034" s="5" t="s">
        <v>201</v>
      </c>
      <c r="L10034" s="7" t="s">
        <v>164</v>
      </c>
      <c r="M10034" t="str">
        <f t="shared" si="470"/>
        <v>Yes</v>
      </c>
    </row>
    <row r="10035" spans="1:13" ht="15" thickBot="1" x14ac:dyDescent="0.4">
      <c r="A10035" s="5" t="s">
        <v>175</v>
      </c>
      <c r="B10035" s="5" t="s">
        <v>176</v>
      </c>
      <c r="C10035" s="5" t="s">
        <v>10236</v>
      </c>
      <c r="D10035" s="5">
        <f t="shared" si="469"/>
        <v>29089</v>
      </c>
      <c r="E10035" s="6">
        <v>43434</v>
      </c>
      <c r="F10035" s="6">
        <f t="shared" si="471"/>
        <v>43524</v>
      </c>
      <c r="G10035" s="6" t="str">
        <f>IF('BCT Template'!R10034&gt;F10035,"Yes","No")</f>
        <v>No</v>
      </c>
      <c r="H10035" s="5" t="s">
        <v>178</v>
      </c>
      <c r="I10035" s="5" t="s">
        <v>179</v>
      </c>
      <c r="J10035" s="5" t="s">
        <v>35</v>
      </c>
      <c r="K10035" s="5" t="s">
        <v>180</v>
      </c>
      <c r="L10035" s="7" t="s">
        <v>164</v>
      </c>
      <c r="M10035" t="str">
        <f t="shared" si="470"/>
        <v>Yes</v>
      </c>
    </row>
    <row r="10036" spans="1:13" ht="15" thickBot="1" x14ac:dyDescent="0.4">
      <c r="A10036" s="5" t="s">
        <v>175</v>
      </c>
      <c r="B10036" s="5" t="s">
        <v>176</v>
      </c>
      <c r="C10036" s="5" t="s">
        <v>10237</v>
      </c>
      <c r="D10036" s="5">
        <f t="shared" si="469"/>
        <v>22630</v>
      </c>
      <c r="E10036" s="6">
        <v>42277</v>
      </c>
      <c r="F10036" s="6">
        <f t="shared" si="471"/>
        <v>42367</v>
      </c>
      <c r="G10036" s="6" t="str">
        <f>IF('BCT Template'!R10035&gt;F10036,"Yes","No")</f>
        <v>No</v>
      </c>
      <c r="H10036" s="5" t="s">
        <v>178</v>
      </c>
      <c r="I10036" s="5" t="s">
        <v>179</v>
      </c>
      <c r="J10036" s="5" t="s">
        <v>35</v>
      </c>
      <c r="K10036" s="5" t="s">
        <v>180</v>
      </c>
      <c r="L10036" s="7" t="s">
        <v>164</v>
      </c>
      <c r="M10036" t="str">
        <f t="shared" si="470"/>
        <v>Yes</v>
      </c>
    </row>
    <row r="10037" spans="1:13" ht="15" thickBot="1" x14ac:dyDescent="0.4">
      <c r="A10037" s="5" t="s">
        <v>175</v>
      </c>
      <c r="B10037" s="5" t="s">
        <v>176</v>
      </c>
      <c r="C10037" s="5" t="s">
        <v>10238</v>
      </c>
      <c r="D10037" s="5">
        <f t="shared" si="469"/>
        <v>81587</v>
      </c>
      <c r="E10037" s="6">
        <v>43616</v>
      </c>
      <c r="F10037" s="6">
        <f t="shared" si="471"/>
        <v>43706</v>
      </c>
      <c r="G10037" s="6" t="str">
        <f>IF('BCT Template'!R10036&gt;F10037,"Yes","No")</f>
        <v>No</v>
      </c>
      <c r="H10037" s="5" t="s">
        <v>182</v>
      </c>
      <c r="I10037" s="5" t="s">
        <v>183</v>
      </c>
      <c r="J10037" s="5" t="s">
        <v>184</v>
      </c>
      <c r="K10037" s="5" t="s">
        <v>185</v>
      </c>
      <c r="L10037" s="7" t="s">
        <v>164</v>
      </c>
      <c r="M10037" t="str">
        <f t="shared" si="470"/>
        <v>No</v>
      </c>
    </row>
    <row r="10038" spans="1:13" ht="15" thickBot="1" x14ac:dyDescent="0.4">
      <c r="A10038" s="5" t="s">
        <v>175</v>
      </c>
      <c r="B10038" s="5" t="s">
        <v>176</v>
      </c>
      <c r="C10038" s="5" t="s">
        <v>10239</v>
      </c>
      <c r="D10038" s="5">
        <f t="shared" si="469"/>
        <v>82347</v>
      </c>
      <c r="E10038" s="6">
        <v>43765</v>
      </c>
      <c r="F10038" s="6">
        <f t="shared" si="471"/>
        <v>43855</v>
      </c>
      <c r="G10038" s="6" t="str">
        <f>IF('BCT Template'!R10037&gt;F10038,"Yes","No")</f>
        <v>No</v>
      </c>
      <c r="H10038" s="5" t="s">
        <v>210</v>
      </c>
      <c r="I10038" s="5" t="s">
        <v>211</v>
      </c>
      <c r="J10038" s="5" t="s">
        <v>184</v>
      </c>
      <c r="K10038" s="5" t="s">
        <v>185</v>
      </c>
      <c r="L10038" s="7" t="s">
        <v>164</v>
      </c>
      <c r="M10038" t="str">
        <f t="shared" si="470"/>
        <v>No</v>
      </c>
    </row>
    <row r="10039" spans="1:13" ht="15" thickBot="1" x14ac:dyDescent="0.4">
      <c r="A10039" s="5" t="s">
        <v>175</v>
      </c>
      <c r="B10039" s="5" t="s">
        <v>176</v>
      </c>
      <c r="C10039" s="5" t="s">
        <v>10240</v>
      </c>
      <c r="D10039" s="5">
        <f t="shared" si="469"/>
        <v>82975</v>
      </c>
      <c r="E10039" s="6">
        <v>45132</v>
      </c>
      <c r="F10039" s="6">
        <f t="shared" si="471"/>
        <v>45222</v>
      </c>
      <c r="G10039" s="6" t="str">
        <f>IF('BCT Template'!R10038&gt;F10039,"Yes","No")</f>
        <v>No</v>
      </c>
      <c r="H10039" s="5" t="s">
        <v>210</v>
      </c>
      <c r="I10039" s="5" t="s">
        <v>211</v>
      </c>
      <c r="J10039" s="5" t="s">
        <v>184</v>
      </c>
      <c r="K10039" s="5" t="s">
        <v>185</v>
      </c>
      <c r="L10039" s="7" t="s">
        <v>164</v>
      </c>
      <c r="M10039" t="str">
        <f t="shared" si="470"/>
        <v>No</v>
      </c>
    </row>
    <row r="10040" spans="1:13" ht="15" thickBot="1" x14ac:dyDescent="0.4">
      <c r="A10040" s="5" t="s">
        <v>175</v>
      </c>
      <c r="B10040" s="5" t="s">
        <v>176</v>
      </c>
      <c r="C10040" s="5" t="s">
        <v>10241</v>
      </c>
      <c r="D10040" s="5">
        <f t="shared" si="469"/>
        <v>22193</v>
      </c>
      <c r="E10040" s="6">
        <v>43951</v>
      </c>
      <c r="F10040" s="6">
        <f t="shared" si="471"/>
        <v>44041</v>
      </c>
      <c r="G10040" s="6" t="str">
        <f>IF('BCT Template'!R10039&gt;F10040,"Yes","No")</f>
        <v>No</v>
      </c>
      <c r="H10040" s="5" t="s">
        <v>178</v>
      </c>
      <c r="I10040" s="5" t="s">
        <v>179</v>
      </c>
      <c r="J10040" s="5" t="s">
        <v>35</v>
      </c>
      <c r="K10040" s="5" t="s">
        <v>180</v>
      </c>
      <c r="L10040" s="7" t="s">
        <v>164</v>
      </c>
      <c r="M10040" t="str">
        <f t="shared" si="470"/>
        <v>Yes</v>
      </c>
    </row>
    <row r="10041" spans="1:13" ht="15" thickBot="1" x14ac:dyDescent="0.4">
      <c r="A10041" s="5" t="s">
        <v>175</v>
      </c>
      <c r="B10041" s="5" t="s">
        <v>176</v>
      </c>
      <c r="C10041" s="5" t="s">
        <v>10242</v>
      </c>
      <c r="D10041" s="5">
        <f t="shared" si="469"/>
        <v>58648</v>
      </c>
      <c r="E10041" s="6">
        <v>43982</v>
      </c>
      <c r="F10041" s="6">
        <f t="shared" si="471"/>
        <v>44072</v>
      </c>
      <c r="G10041" s="6" t="str">
        <f>IF('BCT Template'!R10040&gt;F10041,"Yes","No")</f>
        <v>No</v>
      </c>
      <c r="H10041" s="5" t="s">
        <v>182</v>
      </c>
      <c r="I10041" s="5" t="s">
        <v>183</v>
      </c>
      <c r="J10041" s="5" t="s">
        <v>200</v>
      </c>
      <c r="K10041" s="5" t="s">
        <v>201</v>
      </c>
      <c r="L10041" s="7" t="s">
        <v>164</v>
      </c>
      <c r="M10041" t="str">
        <f t="shared" si="470"/>
        <v>Yes</v>
      </c>
    </row>
    <row r="10042" spans="1:13" ht="15" thickBot="1" x14ac:dyDescent="0.4">
      <c r="A10042" s="5" t="s">
        <v>175</v>
      </c>
      <c r="B10042" s="5" t="s">
        <v>176</v>
      </c>
      <c r="C10042" s="5" t="s">
        <v>10243</v>
      </c>
      <c r="D10042" s="5">
        <f t="shared" si="469"/>
        <v>77799</v>
      </c>
      <c r="E10042" s="6">
        <v>43465</v>
      </c>
      <c r="F10042" s="6">
        <f t="shared" si="471"/>
        <v>43555</v>
      </c>
      <c r="G10042" s="6" t="str">
        <f>IF('BCT Template'!R10041&gt;F10042,"Yes","No")</f>
        <v>No</v>
      </c>
      <c r="H10042" s="5" t="s">
        <v>189</v>
      </c>
      <c r="I10042" s="5" t="s">
        <v>190</v>
      </c>
      <c r="J10042" s="5" t="s">
        <v>184</v>
      </c>
      <c r="K10042" s="5" t="s">
        <v>185</v>
      </c>
      <c r="L10042" s="7" t="s">
        <v>164</v>
      </c>
      <c r="M10042" t="str">
        <f t="shared" si="470"/>
        <v>No</v>
      </c>
    </row>
    <row r="10043" spans="1:13" ht="15" thickBot="1" x14ac:dyDescent="0.4">
      <c r="A10043" s="5" t="s">
        <v>175</v>
      </c>
      <c r="B10043" s="5" t="s">
        <v>176</v>
      </c>
      <c r="C10043" s="5" t="s">
        <v>10244</v>
      </c>
      <c r="D10043" s="5">
        <f t="shared" si="469"/>
        <v>21604</v>
      </c>
      <c r="E10043" s="6">
        <v>44439</v>
      </c>
      <c r="F10043" s="6">
        <f t="shared" si="471"/>
        <v>44529</v>
      </c>
      <c r="G10043" s="6" t="str">
        <f>IF('BCT Template'!R10042&gt;F10043,"Yes","No")</f>
        <v>No</v>
      </c>
      <c r="H10043" s="5" t="s">
        <v>178</v>
      </c>
      <c r="I10043" s="5" t="s">
        <v>179</v>
      </c>
      <c r="J10043" s="5" t="s">
        <v>35</v>
      </c>
      <c r="K10043" s="5" t="s">
        <v>180</v>
      </c>
      <c r="L10043" s="7" t="s">
        <v>164</v>
      </c>
      <c r="M10043" t="str">
        <f t="shared" si="470"/>
        <v>Yes</v>
      </c>
    </row>
    <row r="10044" spans="1:13" ht="15" thickBot="1" x14ac:dyDescent="0.4">
      <c r="A10044" s="5" t="s">
        <v>175</v>
      </c>
      <c r="B10044" s="5" t="s">
        <v>176</v>
      </c>
      <c r="C10044" s="5" t="s">
        <v>10245</v>
      </c>
      <c r="D10044" s="5">
        <f t="shared" si="469"/>
        <v>29572</v>
      </c>
      <c r="E10044" s="6">
        <v>40268</v>
      </c>
      <c r="F10044" s="6">
        <f t="shared" si="471"/>
        <v>40358</v>
      </c>
      <c r="G10044" s="6" t="str">
        <f>IF('BCT Template'!R10043&gt;F10044,"Yes","No")</f>
        <v>No</v>
      </c>
      <c r="H10044" s="5" t="s">
        <v>178</v>
      </c>
      <c r="I10044" s="5" t="s">
        <v>179</v>
      </c>
      <c r="J10044" s="5" t="s">
        <v>35</v>
      </c>
      <c r="K10044" s="5" t="s">
        <v>180</v>
      </c>
      <c r="L10044" s="7" t="s">
        <v>164</v>
      </c>
      <c r="M10044" t="str">
        <f t="shared" si="470"/>
        <v>Yes</v>
      </c>
    </row>
    <row r="10045" spans="1:13" ht="15" thickBot="1" x14ac:dyDescent="0.4">
      <c r="A10045" s="5" t="s">
        <v>175</v>
      </c>
      <c r="B10045" s="5" t="s">
        <v>176</v>
      </c>
      <c r="C10045" s="5" t="s">
        <v>10246</v>
      </c>
      <c r="D10045" s="5">
        <f t="shared" si="469"/>
        <v>58478</v>
      </c>
      <c r="E10045" s="6">
        <v>41705</v>
      </c>
      <c r="F10045" s="6">
        <f t="shared" si="471"/>
        <v>41795</v>
      </c>
      <c r="G10045" s="6" t="str">
        <f>IF('BCT Template'!R10044&gt;F10045,"Yes","No")</f>
        <v>No</v>
      </c>
      <c r="H10045" s="5" t="s">
        <v>182</v>
      </c>
      <c r="I10045" s="5" t="s">
        <v>183</v>
      </c>
      <c r="J10045" s="5" t="s">
        <v>184</v>
      </c>
      <c r="K10045" s="5" t="s">
        <v>185</v>
      </c>
      <c r="L10045" s="7" t="s">
        <v>164</v>
      </c>
      <c r="M10045" t="str">
        <f t="shared" si="470"/>
        <v>No</v>
      </c>
    </row>
    <row r="10046" spans="1:13" ht="15" thickBot="1" x14ac:dyDescent="0.4">
      <c r="A10046" s="5" t="s">
        <v>175</v>
      </c>
      <c r="B10046" s="5" t="s">
        <v>176</v>
      </c>
      <c r="C10046" s="5" t="s">
        <v>10247</v>
      </c>
      <c r="D10046" s="5">
        <f t="shared" si="469"/>
        <v>80176</v>
      </c>
      <c r="E10046" s="6">
        <v>44255</v>
      </c>
      <c r="F10046" s="6">
        <f t="shared" si="471"/>
        <v>44345</v>
      </c>
      <c r="G10046" s="6" t="str">
        <f>IF('BCT Template'!R10045&gt;F10046,"Yes","No")</f>
        <v>No</v>
      </c>
      <c r="H10046" s="5" t="s">
        <v>182</v>
      </c>
      <c r="I10046" s="5" t="s">
        <v>183</v>
      </c>
      <c r="J10046" s="5" t="s">
        <v>200</v>
      </c>
      <c r="K10046" s="5" t="s">
        <v>201</v>
      </c>
      <c r="L10046" s="7" t="s">
        <v>164</v>
      </c>
      <c r="M10046" t="str">
        <f t="shared" si="470"/>
        <v>Yes</v>
      </c>
    </row>
    <row r="10047" spans="1:13" ht="15" thickBot="1" x14ac:dyDescent="0.4">
      <c r="A10047" s="5" t="s">
        <v>175</v>
      </c>
      <c r="B10047" s="5" t="s">
        <v>176</v>
      </c>
      <c r="C10047" s="5" t="s">
        <v>10248</v>
      </c>
      <c r="D10047" s="5">
        <f t="shared" si="469"/>
        <v>80847</v>
      </c>
      <c r="E10047" s="6">
        <v>43921</v>
      </c>
      <c r="F10047" s="6">
        <f t="shared" si="471"/>
        <v>44011</v>
      </c>
      <c r="G10047" s="6" t="str">
        <f>IF('BCT Template'!R10046&gt;F10047,"Yes","No")</f>
        <v>No</v>
      </c>
      <c r="H10047" s="5" t="s">
        <v>182</v>
      </c>
      <c r="I10047" s="5" t="s">
        <v>183</v>
      </c>
      <c r="J10047" s="5" t="s">
        <v>184</v>
      </c>
      <c r="K10047" s="5" t="s">
        <v>185</v>
      </c>
      <c r="L10047" s="7" t="s">
        <v>164</v>
      </c>
      <c r="M10047" t="str">
        <f t="shared" si="470"/>
        <v>No</v>
      </c>
    </row>
    <row r="10048" spans="1:13" ht="15" thickBot="1" x14ac:dyDescent="0.4">
      <c r="A10048" s="5" t="s">
        <v>175</v>
      </c>
      <c r="B10048" s="5" t="s">
        <v>176</v>
      </c>
      <c r="C10048" s="5" t="s">
        <v>10249</v>
      </c>
      <c r="D10048" s="5">
        <f t="shared" si="469"/>
        <v>82906</v>
      </c>
      <c r="E10048" s="6">
        <v>43951</v>
      </c>
      <c r="F10048" s="6">
        <f t="shared" si="471"/>
        <v>44041</v>
      </c>
      <c r="G10048" s="6" t="str">
        <f>IF('BCT Template'!R10047&gt;F10048,"Yes","No")</f>
        <v>No</v>
      </c>
      <c r="H10048" s="5" t="s">
        <v>210</v>
      </c>
      <c r="I10048" s="5" t="s">
        <v>211</v>
      </c>
      <c r="J10048" s="5" t="s">
        <v>184</v>
      </c>
      <c r="K10048" s="5" t="s">
        <v>185</v>
      </c>
      <c r="L10048" s="7" t="s">
        <v>164</v>
      </c>
      <c r="M10048" t="str">
        <f t="shared" si="470"/>
        <v>No</v>
      </c>
    </row>
    <row r="10049" spans="1:13" ht="15" thickBot="1" x14ac:dyDescent="0.4">
      <c r="A10049" s="5" t="s">
        <v>175</v>
      </c>
      <c r="B10049" s="5" t="s">
        <v>176</v>
      </c>
      <c r="C10049" s="5" t="s">
        <v>10250</v>
      </c>
      <c r="D10049" s="5">
        <f t="shared" si="469"/>
        <v>58084</v>
      </c>
      <c r="E10049" s="6">
        <v>44712</v>
      </c>
      <c r="F10049" s="6">
        <f t="shared" si="471"/>
        <v>44802</v>
      </c>
      <c r="G10049" s="6" t="str">
        <f>IF('BCT Template'!R10048&gt;F10049,"Yes","No")</f>
        <v>No</v>
      </c>
      <c r="H10049" s="5" t="s">
        <v>182</v>
      </c>
      <c r="I10049" s="5" t="s">
        <v>183</v>
      </c>
      <c r="J10049" s="5" t="s">
        <v>200</v>
      </c>
      <c r="K10049" s="5" t="s">
        <v>201</v>
      </c>
      <c r="L10049" s="7" t="s">
        <v>164</v>
      </c>
      <c r="M10049" t="str">
        <f t="shared" si="470"/>
        <v>Yes</v>
      </c>
    </row>
    <row r="10050" spans="1:13" ht="15" thickBot="1" x14ac:dyDescent="0.4">
      <c r="A10050" s="5" t="s">
        <v>175</v>
      </c>
      <c r="B10050" s="5" t="s">
        <v>176</v>
      </c>
      <c r="C10050" s="5" t="s">
        <v>10251</v>
      </c>
      <c r="D10050" s="5">
        <f t="shared" si="469"/>
        <v>83054</v>
      </c>
      <c r="E10050" s="6">
        <v>45249</v>
      </c>
      <c r="F10050" s="6">
        <f t="shared" si="471"/>
        <v>45339</v>
      </c>
      <c r="G10050" s="6" t="str">
        <f>IF('BCT Template'!R10049&gt;F10050,"Yes","No")</f>
        <v>No</v>
      </c>
      <c r="H10050" s="5" t="s">
        <v>210</v>
      </c>
      <c r="I10050" s="5" t="s">
        <v>211</v>
      </c>
      <c r="J10050" s="5" t="s">
        <v>184</v>
      </c>
      <c r="K10050" s="5" t="s">
        <v>185</v>
      </c>
      <c r="L10050" s="7" t="s">
        <v>164</v>
      </c>
      <c r="M10050" t="str">
        <f t="shared" si="470"/>
        <v>No</v>
      </c>
    </row>
    <row r="10051" spans="1:13" ht="15" thickBot="1" x14ac:dyDescent="0.4">
      <c r="A10051" s="5" t="s">
        <v>175</v>
      </c>
      <c r="B10051" s="5" t="s">
        <v>176</v>
      </c>
      <c r="C10051" s="5" t="s">
        <v>10252</v>
      </c>
      <c r="D10051" s="5">
        <f t="shared" ref="D10051:D10114" si="472">C10051*1</f>
        <v>18227</v>
      </c>
      <c r="E10051" s="6">
        <v>42551</v>
      </c>
      <c r="F10051" s="6">
        <f t="shared" si="471"/>
        <v>42641</v>
      </c>
      <c r="G10051" s="6" t="str">
        <f>IF('BCT Template'!R10050&gt;F10051,"Yes","No")</f>
        <v>No</v>
      </c>
      <c r="H10051" s="5" t="s">
        <v>234</v>
      </c>
      <c r="I10051" s="5" t="s">
        <v>235</v>
      </c>
      <c r="J10051" s="5" t="s">
        <v>184</v>
      </c>
      <c r="K10051" s="5" t="s">
        <v>185</v>
      </c>
      <c r="L10051" s="7" t="s">
        <v>164</v>
      </c>
      <c r="M10051" t="str">
        <f t="shared" ref="M10051:M10114" si="473">IF(J10051=" ","Yes",IF(J10051="3","Yes","No"))</f>
        <v>No</v>
      </c>
    </row>
    <row r="10052" spans="1:13" ht="15" thickBot="1" x14ac:dyDescent="0.4">
      <c r="A10052" s="5" t="s">
        <v>175</v>
      </c>
      <c r="B10052" s="5" t="s">
        <v>176</v>
      </c>
      <c r="C10052" s="5" t="s">
        <v>10253</v>
      </c>
      <c r="D10052" s="5">
        <f t="shared" si="472"/>
        <v>29438</v>
      </c>
      <c r="E10052" s="6">
        <v>40939</v>
      </c>
      <c r="F10052" s="6">
        <f t="shared" si="471"/>
        <v>41029</v>
      </c>
      <c r="G10052" s="6" t="str">
        <f>IF('BCT Template'!R10051&gt;F10052,"Yes","No")</f>
        <v>No</v>
      </c>
      <c r="H10052" s="5" t="s">
        <v>178</v>
      </c>
      <c r="I10052" s="5" t="s">
        <v>179</v>
      </c>
      <c r="J10052" s="5" t="s">
        <v>35</v>
      </c>
      <c r="K10052" s="5" t="s">
        <v>180</v>
      </c>
      <c r="L10052" s="7" t="s">
        <v>164</v>
      </c>
      <c r="M10052" t="str">
        <f t="shared" si="473"/>
        <v>Yes</v>
      </c>
    </row>
    <row r="10053" spans="1:13" ht="15" thickBot="1" x14ac:dyDescent="0.4">
      <c r="A10053" s="5" t="s">
        <v>175</v>
      </c>
      <c r="B10053" s="5" t="s">
        <v>176</v>
      </c>
      <c r="C10053" s="5" t="s">
        <v>10254</v>
      </c>
      <c r="D10053" s="5">
        <f t="shared" si="472"/>
        <v>26563</v>
      </c>
      <c r="E10053" s="6">
        <v>41820</v>
      </c>
      <c r="F10053" s="6">
        <f t="shared" si="471"/>
        <v>41910</v>
      </c>
      <c r="G10053" s="6" t="str">
        <f>IF('BCT Template'!R10052&gt;F10053,"Yes","No")</f>
        <v>No</v>
      </c>
      <c r="H10053" s="5" t="s">
        <v>240</v>
      </c>
      <c r="I10053" s="5" t="s">
        <v>241</v>
      </c>
      <c r="J10053" s="5" t="s">
        <v>35</v>
      </c>
      <c r="K10053" s="5" t="s">
        <v>180</v>
      </c>
      <c r="L10053" s="7" t="s">
        <v>164</v>
      </c>
      <c r="M10053" t="str">
        <f t="shared" si="473"/>
        <v>Yes</v>
      </c>
    </row>
    <row r="10054" spans="1:13" ht="15" thickBot="1" x14ac:dyDescent="0.4">
      <c r="A10054" s="5" t="s">
        <v>175</v>
      </c>
      <c r="B10054" s="5" t="s">
        <v>176</v>
      </c>
      <c r="C10054" s="5" t="s">
        <v>10255</v>
      </c>
      <c r="D10054" s="5">
        <f t="shared" si="472"/>
        <v>77611</v>
      </c>
      <c r="E10054" s="6">
        <v>42977</v>
      </c>
      <c r="F10054" s="6">
        <f t="shared" si="471"/>
        <v>43067</v>
      </c>
      <c r="G10054" s="6" t="str">
        <f>IF('BCT Template'!R10053&gt;F10054,"Yes","No")</f>
        <v>No</v>
      </c>
      <c r="H10054" s="5" t="s">
        <v>189</v>
      </c>
      <c r="I10054" s="5" t="s">
        <v>190</v>
      </c>
      <c r="J10054" s="5" t="s">
        <v>184</v>
      </c>
      <c r="K10054" s="5" t="s">
        <v>185</v>
      </c>
      <c r="L10054" s="7" t="s">
        <v>164</v>
      </c>
      <c r="M10054" t="str">
        <f t="shared" si="473"/>
        <v>No</v>
      </c>
    </row>
    <row r="10055" spans="1:13" ht="15" thickBot="1" x14ac:dyDescent="0.4">
      <c r="A10055" s="5" t="s">
        <v>175</v>
      </c>
      <c r="B10055" s="5" t="s">
        <v>176</v>
      </c>
      <c r="C10055" s="5" t="s">
        <v>10256</v>
      </c>
      <c r="D10055" s="5">
        <f t="shared" si="472"/>
        <v>30070</v>
      </c>
      <c r="E10055" s="6">
        <v>43616</v>
      </c>
      <c r="F10055" s="6">
        <f t="shared" si="471"/>
        <v>43706</v>
      </c>
      <c r="G10055" s="6" t="str">
        <f>IF('BCT Template'!R10054&gt;F10055,"Yes","No")</f>
        <v>No</v>
      </c>
      <c r="H10055" s="5" t="s">
        <v>178</v>
      </c>
      <c r="I10055" s="5" t="s">
        <v>179</v>
      </c>
      <c r="J10055" s="5" t="s">
        <v>35</v>
      </c>
      <c r="K10055" s="5" t="s">
        <v>180</v>
      </c>
      <c r="L10055" s="7" t="s">
        <v>164</v>
      </c>
      <c r="M10055" t="str">
        <f t="shared" si="473"/>
        <v>Yes</v>
      </c>
    </row>
    <row r="10056" spans="1:13" ht="15" thickBot="1" x14ac:dyDescent="0.4">
      <c r="A10056" s="5" t="s">
        <v>175</v>
      </c>
      <c r="B10056" s="5" t="s">
        <v>176</v>
      </c>
      <c r="C10056" s="5" t="s">
        <v>10257</v>
      </c>
      <c r="D10056" s="5">
        <f t="shared" si="472"/>
        <v>82490</v>
      </c>
      <c r="E10056" s="6">
        <v>43577</v>
      </c>
      <c r="F10056" s="6">
        <f t="shared" si="471"/>
        <v>43667</v>
      </c>
      <c r="G10056" s="6" t="str">
        <f>IF('BCT Template'!R10055&gt;F10056,"Yes","No")</f>
        <v>No</v>
      </c>
      <c r="H10056" s="5" t="s">
        <v>210</v>
      </c>
      <c r="I10056" s="5" t="s">
        <v>211</v>
      </c>
      <c r="J10056" s="5" t="s">
        <v>184</v>
      </c>
      <c r="K10056" s="5" t="s">
        <v>185</v>
      </c>
      <c r="L10056" s="7" t="s">
        <v>164</v>
      </c>
      <c r="M10056" t="str">
        <f t="shared" si="473"/>
        <v>No</v>
      </c>
    </row>
    <row r="10057" spans="1:13" ht="15" thickBot="1" x14ac:dyDescent="0.4">
      <c r="A10057" s="5" t="s">
        <v>175</v>
      </c>
      <c r="B10057" s="5" t="s">
        <v>176</v>
      </c>
      <c r="C10057" s="5" t="s">
        <v>10258</v>
      </c>
      <c r="D10057" s="5">
        <f t="shared" si="472"/>
        <v>79371</v>
      </c>
      <c r="E10057" s="6">
        <v>42570</v>
      </c>
      <c r="F10057" s="6">
        <f t="shared" si="471"/>
        <v>42660</v>
      </c>
      <c r="G10057" s="6" t="str">
        <f>IF('BCT Template'!R10056&gt;F10057,"Yes","No")</f>
        <v>No</v>
      </c>
      <c r="H10057" s="5" t="s">
        <v>189</v>
      </c>
      <c r="I10057" s="5" t="s">
        <v>190</v>
      </c>
      <c r="J10057" s="5" t="s">
        <v>200</v>
      </c>
      <c r="K10057" s="5" t="s">
        <v>201</v>
      </c>
      <c r="L10057" s="7" t="s">
        <v>164</v>
      </c>
      <c r="M10057" t="str">
        <f t="shared" si="473"/>
        <v>Yes</v>
      </c>
    </row>
    <row r="10058" spans="1:13" ht="15" thickBot="1" x14ac:dyDescent="0.4">
      <c r="A10058" s="5" t="s">
        <v>175</v>
      </c>
      <c r="B10058" s="5" t="s">
        <v>176</v>
      </c>
      <c r="C10058" s="5" t="s">
        <v>10259</v>
      </c>
      <c r="D10058" s="5">
        <f t="shared" si="472"/>
        <v>20636</v>
      </c>
      <c r="E10058" s="6">
        <v>44012</v>
      </c>
      <c r="F10058" s="6">
        <f t="shared" si="471"/>
        <v>44102</v>
      </c>
      <c r="G10058" s="6" t="str">
        <f>IF('BCT Template'!R10057&gt;F10058,"Yes","No")</f>
        <v>No</v>
      </c>
      <c r="H10058" s="5" t="s">
        <v>197</v>
      </c>
      <c r="I10058" s="5" t="s">
        <v>198</v>
      </c>
      <c r="J10058" s="5" t="s">
        <v>184</v>
      </c>
      <c r="K10058" s="5" t="s">
        <v>185</v>
      </c>
      <c r="L10058" s="7" t="s">
        <v>164</v>
      </c>
      <c r="M10058" t="str">
        <f t="shared" si="473"/>
        <v>No</v>
      </c>
    </row>
    <row r="10059" spans="1:13" ht="15" thickBot="1" x14ac:dyDescent="0.4">
      <c r="A10059" s="5" t="s">
        <v>175</v>
      </c>
      <c r="B10059" s="5" t="s">
        <v>176</v>
      </c>
      <c r="C10059" s="5" t="s">
        <v>10260</v>
      </c>
      <c r="D10059" s="5">
        <f t="shared" si="472"/>
        <v>79995</v>
      </c>
      <c r="E10059" s="6">
        <v>45838</v>
      </c>
      <c r="F10059" s="6">
        <f t="shared" si="471"/>
        <v>45928</v>
      </c>
      <c r="G10059" s="6" t="str">
        <f>IF('BCT Template'!R10058&gt;F10059,"Yes","No")</f>
        <v>No</v>
      </c>
      <c r="H10059" s="5" t="s">
        <v>182</v>
      </c>
      <c r="I10059" s="5" t="s">
        <v>183</v>
      </c>
      <c r="J10059" s="5" t="s">
        <v>184</v>
      </c>
      <c r="K10059" s="5" t="s">
        <v>185</v>
      </c>
      <c r="L10059" s="7" t="s">
        <v>164</v>
      </c>
      <c r="M10059" t="str">
        <f t="shared" si="473"/>
        <v>No</v>
      </c>
    </row>
    <row r="10060" spans="1:13" ht="15" thickBot="1" x14ac:dyDescent="0.4">
      <c r="A10060" s="5" t="s">
        <v>175</v>
      </c>
      <c r="B10060" s="5" t="s">
        <v>176</v>
      </c>
      <c r="C10060" s="5" t="s">
        <v>10261</v>
      </c>
      <c r="D10060" s="5">
        <f t="shared" si="472"/>
        <v>77001</v>
      </c>
      <c r="E10060" s="6">
        <v>43738</v>
      </c>
      <c r="F10060" s="6">
        <f t="shared" si="471"/>
        <v>43828</v>
      </c>
      <c r="G10060" s="6" t="str">
        <f>IF('BCT Template'!R10059&gt;F10060,"Yes","No")</f>
        <v>No</v>
      </c>
      <c r="H10060" s="5" t="s">
        <v>197</v>
      </c>
      <c r="I10060" s="5" t="s">
        <v>198</v>
      </c>
      <c r="J10060" s="5" t="s">
        <v>184</v>
      </c>
      <c r="K10060" s="5" t="s">
        <v>185</v>
      </c>
      <c r="L10060" s="7" t="s">
        <v>164</v>
      </c>
      <c r="M10060" t="str">
        <f t="shared" si="473"/>
        <v>No</v>
      </c>
    </row>
    <row r="10061" spans="1:13" ht="15" thickBot="1" x14ac:dyDescent="0.4">
      <c r="A10061" s="5" t="s">
        <v>175</v>
      </c>
      <c r="B10061" s="5" t="s">
        <v>176</v>
      </c>
      <c r="C10061" s="5" t="s">
        <v>10262</v>
      </c>
      <c r="D10061" s="5">
        <f t="shared" si="472"/>
        <v>22372</v>
      </c>
      <c r="E10061" s="6">
        <v>44316</v>
      </c>
      <c r="F10061" s="6">
        <f t="shared" si="471"/>
        <v>44406</v>
      </c>
      <c r="G10061" s="6" t="str">
        <f>IF('BCT Template'!R10060&gt;F10061,"Yes","No")</f>
        <v>No</v>
      </c>
      <c r="H10061" s="5" t="s">
        <v>178</v>
      </c>
      <c r="I10061" s="5" t="s">
        <v>179</v>
      </c>
      <c r="J10061" s="5" t="s">
        <v>35</v>
      </c>
      <c r="K10061" s="5" t="s">
        <v>180</v>
      </c>
      <c r="L10061" s="7" t="s">
        <v>164</v>
      </c>
      <c r="M10061" t="str">
        <f t="shared" si="473"/>
        <v>Yes</v>
      </c>
    </row>
    <row r="10062" spans="1:13" ht="15" thickBot="1" x14ac:dyDescent="0.4">
      <c r="A10062" s="5" t="s">
        <v>175</v>
      </c>
      <c r="B10062" s="5" t="s">
        <v>176</v>
      </c>
      <c r="C10062" s="5" t="s">
        <v>10263</v>
      </c>
      <c r="D10062" s="5">
        <f t="shared" si="472"/>
        <v>22132</v>
      </c>
      <c r="E10062" s="6">
        <v>43251</v>
      </c>
      <c r="F10062" s="6">
        <f t="shared" si="471"/>
        <v>43341</v>
      </c>
      <c r="G10062" s="6" t="str">
        <f>IF('BCT Template'!R10061&gt;F10062,"Yes","No")</f>
        <v>No</v>
      </c>
      <c r="H10062" s="5" t="s">
        <v>178</v>
      </c>
      <c r="I10062" s="5" t="s">
        <v>179</v>
      </c>
      <c r="J10062" s="5" t="s">
        <v>35</v>
      </c>
      <c r="K10062" s="5" t="s">
        <v>180</v>
      </c>
      <c r="L10062" s="7" t="s">
        <v>164</v>
      </c>
      <c r="M10062" t="str">
        <f t="shared" si="473"/>
        <v>Yes</v>
      </c>
    </row>
    <row r="10063" spans="1:13" ht="15" thickBot="1" x14ac:dyDescent="0.4">
      <c r="A10063" s="5" t="s">
        <v>175</v>
      </c>
      <c r="B10063" s="5" t="s">
        <v>176</v>
      </c>
      <c r="C10063" s="5" t="s">
        <v>10264</v>
      </c>
      <c r="D10063" s="5">
        <f t="shared" si="472"/>
        <v>80246</v>
      </c>
      <c r="E10063" s="6">
        <v>44012</v>
      </c>
      <c r="F10063" s="6">
        <f t="shared" si="471"/>
        <v>44102</v>
      </c>
      <c r="G10063" s="6" t="str">
        <f>IF('BCT Template'!R10062&gt;F10063,"Yes","No")</f>
        <v>No</v>
      </c>
      <c r="H10063" s="5" t="s">
        <v>182</v>
      </c>
      <c r="I10063" s="5" t="s">
        <v>183</v>
      </c>
      <c r="J10063" s="5" t="s">
        <v>200</v>
      </c>
      <c r="K10063" s="5" t="s">
        <v>201</v>
      </c>
      <c r="L10063" s="7" t="s">
        <v>164</v>
      </c>
      <c r="M10063" t="str">
        <f t="shared" si="473"/>
        <v>Yes</v>
      </c>
    </row>
    <row r="10064" spans="1:13" ht="15" thickBot="1" x14ac:dyDescent="0.4">
      <c r="A10064" s="5" t="s">
        <v>175</v>
      </c>
      <c r="B10064" s="5" t="s">
        <v>176</v>
      </c>
      <c r="C10064" s="5" t="s">
        <v>10265</v>
      </c>
      <c r="D10064" s="5">
        <f t="shared" si="472"/>
        <v>77934</v>
      </c>
      <c r="E10064" s="6">
        <v>44895</v>
      </c>
      <c r="F10064" s="6">
        <f t="shared" si="471"/>
        <v>44985</v>
      </c>
      <c r="G10064" s="6" t="str">
        <f>IF('BCT Template'!R10063&gt;F10064,"Yes","No")</f>
        <v>No</v>
      </c>
      <c r="H10064" s="5" t="s">
        <v>189</v>
      </c>
      <c r="I10064" s="5" t="s">
        <v>190</v>
      </c>
      <c r="J10064" s="5" t="s">
        <v>184</v>
      </c>
      <c r="K10064" s="5" t="s">
        <v>185</v>
      </c>
      <c r="L10064" s="7" t="s">
        <v>164</v>
      </c>
      <c r="M10064" t="str">
        <f t="shared" si="473"/>
        <v>No</v>
      </c>
    </row>
    <row r="10065" spans="1:13" ht="15" thickBot="1" x14ac:dyDescent="0.4">
      <c r="A10065" s="5" t="s">
        <v>175</v>
      </c>
      <c r="B10065" s="5" t="s">
        <v>176</v>
      </c>
      <c r="C10065" s="5" t="s">
        <v>10266</v>
      </c>
      <c r="D10065" s="5">
        <f t="shared" si="472"/>
        <v>57706</v>
      </c>
      <c r="E10065" s="6">
        <v>38411</v>
      </c>
      <c r="F10065" s="6">
        <f t="shared" si="471"/>
        <v>38501</v>
      </c>
      <c r="G10065" s="6" t="str">
        <f>IF('BCT Template'!R10064&gt;F10065,"Yes","No")</f>
        <v>No</v>
      </c>
      <c r="H10065" s="5" t="s">
        <v>182</v>
      </c>
      <c r="I10065" s="5" t="s">
        <v>183</v>
      </c>
      <c r="J10065" s="5" t="s">
        <v>200</v>
      </c>
      <c r="K10065" s="5" t="s">
        <v>201</v>
      </c>
      <c r="L10065" s="7" t="s">
        <v>164</v>
      </c>
      <c r="M10065" t="str">
        <f t="shared" si="473"/>
        <v>Yes</v>
      </c>
    </row>
    <row r="10066" spans="1:13" ht="15" thickBot="1" x14ac:dyDescent="0.4">
      <c r="A10066" s="5" t="s">
        <v>175</v>
      </c>
      <c r="B10066" s="5" t="s">
        <v>176</v>
      </c>
      <c r="C10066" s="5" t="s">
        <v>10267</v>
      </c>
      <c r="D10066" s="5">
        <f t="shared" si="472"/>
        <v>21954</v>
      </c>
      <c r="E10066" s="6">
        <v>44712</v>
      </c>
      <c r="F10066" s="6">
        <f t="shared" si="471"/>
        <v>44802</v>
      </c>
      <c r="G10066" s="6" t="str">
        <f>IF('BCT Template'!R10065&gt;F10066,"Yes","No")</f>
        <v>No</v>
      </c>
      <c r="H10066" s="5" t="s">
        <v>178</v>
      </c>
      <c r="I10066" s="5" t="s">
        <v>179</v>
      </c>
      <c r="J10066" s="5" t="s">
        <v>35</v>
      </c>
      <c r="K10066" s="5" t="s">
        <v>180</v>
      </c>
      <c r="L10066" s="7" t="s">
        <v>164</v>
      </c>
      <c r="M10066" t="str">
        <f t="shared" si="473"/>
        <v>Yes</v>
      </c>
    </row>
    <row r="10067" spans="1:13" ht="15" thickBot="1" x14ac:dyDescent="0.4">
      <c r="A10067" s="5" t="s">
        <v>175</v>
      </c>
      <c r="B10067" s="5" t="s">
        <v>176</v>
      </c>
      <c r="C10067" s="5" t="s">
        <v>10268</v>
      </c>
      <c r="D10067" s="5">
        <f t="shared" si="472"/>
        <v>80338</v>
      </c>
      <c r="E10067" s="6">
        <v>39431</v>
      </c>
      <c r="F10067" s="6">
        <f t="shared" si="471"/>
        <v>39521</v>
      </c>
      <c r="G10067" s="6" t="str">
        <f>IF('BCT Template'!R10066&gt;F10067,"Yes","No")</f>
        <v>No</v>
      </c>
      <c r="H10067" s="5" t="s">
        <v>182</v>
      </c>
      <c r="I10067" s="5" t="s">
        <v>183</v>
      </c>
      <c r="J10067" s="5" t="s">
        <v>184</v>
      </c>
      <c r="K10067" s="5" t="s">
        <v>185</v>
      </c>
      <c r="L10067" s="7" t="s">
        <v>164</v>
      </c>
      <c r="M10067" t="str">
        <f t="shared" si="473"/>
        <v>No</v>
      </c>
    </row>
    <row r="10068" spans="1:13" ht="15" thickBot="1" x14ac:dyDescent="0.4">
      <c r="A10068" s="5" t="s">
        <v>175</v>
      </c>
      <c r="B10068" s="5" t="s">
        <v>176</v>
      </c>
      <c r="C10068" s="5" t="s">
        <v>10269</v>
      </c>
      <c r="D10068" s="5">
        <f t="shared" si="472"/>
        <v>81765</v>
      </c>
      <c r="E10068" s="6">
        <v>43555</v>
      </c>
      <c r="F10068" s="6">
        <f t="shared" si="471"/>
        <v>43645</v>
      </c>
      <c r="G10068" s="6" t="str">
        <f>IF('BCT Template'!R10067&gt;F10068,"Yes","No")</f>
        <v>No</v>
      </c>
      <c r="H10068" s="5" t="s">
        <v>182</v>
      </c>
      <c r="I10068" s="5" t="s">
        <v>183</v>
      </c>
      <c r="J10068" s="5" t="s">
        <v>184</v>
      </c>
      <c r="K10068" s="5" t="s">
        <v>185</v>
      </c>
      <c r="L10068" s="7" t="s">
        <v>164</v>
      </c>
      <c r="M10068" t="str">
        <f t="shared" si="473"/>
        <v>No</v>
      </c>
    </row>
    <row r="10069" spans="1:13" ht="15" thickBot="1" x14ac:dyDescent="0.4">
      <c r="A10069" s="5" t="s">
        <v>175</v>
      </c>
      <c r="B10069" s="5" t="s">
        <v>176</v>
      </c>
      <c r="C10069" s="5" t="s">
        <v>10270</v>
      </c>
      <c r="D10069" s="5">
        <f t="shared" si="472"/>
        <v>31011</v>
      </c>
      <c r="E10069" s="6">
        <v>44043</v>
      </c>
      <c r="F10069" s="6">
        <f t="shared" si="471"/>
        <v>44133</v>
      </c>
      <c r="G10069" s="6" t="str">
        <f>IF('BCT Template'!R10068&gt;F10069,"Yes","No")</f>
        <v>No</v>
      </c>
      <c r="H10069" s="5" t="s">
        <v>178</v>
      </c>
      <c r="I10069" s="5" t="s">
        <v>179</v>
      </c>
      <c r="J10069" s="5" t="s">
        <v>35</v>
      </c>
      <c r="K10069" s="5" t="s">
        <v>180</v>
      </c>
      <c r="L10069" s="7" t="s">
        <v>164</v>
      </c>
      <c r="M10069" t="str">
        <f t="shared" si="473"/>
        <v>Yes</v>
      </c>
    </row>
    <row r="10070" spans="1:13" ht="15" thickBot="1" x14ac:dyDescent="0.4">
      <c r="A10070" s="5" t="s">
        <v>175</v>
      </c>
      <c r="B10070" s="5" t="s">
        <v>176</v>
      </c>
      <c r="C10070" s="5" t="s">
        <v>10271</v>
      </c>
      <c r="D10070" s="5">
        <f t="shared" si="472"/>
        <v>18398</v>
      </c>
      <c r="E10070" s="6">
        <v>43677</v>
      </c>
      <c r="F10070" s="6">
        <f t="shared" ref="F10070:F10133" si="474">E10070+90</f>
        <v>43767</v>
      </c>
      <c r="G10070" s="6" t="str">
        <f>IF('BCT Template'!R10069&gt;F10070,"Yes","No")</f>
        <v>No</v>
      </c>
      <c r="H10070" s="5" t="s">
        <v>234</v>
      </c>
      <c r="I10070" s="5" t="s">
        <v>235</v>
      </c>
      <c r="J10070" s="5" t="s">
        <v>184</v>
      </c>
      <c r="K10070" s="5" t="s">
        <v>185</v>
      </c>
      <c r="L10070" s="7" t="s">
        <v>164</v>
      </c>
      <c r="M10070" t="str">
        <f t="shared" si="473"/>
        <v>No</v>
      </c>
    </row>
    <row r="10071" spans="1:13" ht="15" thickBot="1" x14ac:dyDescent="0.4">
      <c r="A10071" s="5" t="s">
        <v>175</v>
      </c>
      <c r="B10071" s="5" t="s">
        <v>176</v>
      </c>
      <c r="C10071" s="5" t="s">
        <v>10272</v>
      </c>
      <c r="D10071" s="5">
        <f t="shared" si="472"/>
        <v>22490</v>
      </c>
      <c r="E10071" s="6">
        <v>41455</v>
      </c>
      <c r="F10071" s="6">
        <f t="shared" si="474"/>
        <v>41545</v>
      </c>
      <c r="G10071" s="6" t="str">
        <f>IF('BCT Template'!R10070&gt;F10071,"Yes","No")</f>
        <v>No</v>
      </c>
      <c r="H10071" s="5" t="s">
        <v>178</v>
      </c>
      <c r="I10071" s="5" t="s">
        <v>179</v>
      </c>
      <c r="J10071" s="5" t="s">
        <v>35</v>
      </c>
      <c r="K10071" s="5" t="s">
        <v>180</v>
      </c>
      <c r="L10071" s="7" t="s">
        <v>164</v>
      </c>
      <c r="M10071" t="str">
        <f t="shared" si="473"/>
        <v>Yes</v>
      </c>
    </row>
    <row r="10072" spans="1:13" ht="15" thickBot="1" x14ac:dyDescent="0.4">
      <c r="A10072" s="5" t="s">
        <v>175</v>
      </c>
      <c r="B10072" s="5" t="s">
        <v>176</v>
      </c>
      <c r="C10072" s="5" t="s">
        <v>10273</v>
      </c>
      <c r="D10072" s="5">
        <f t="shared" si="472"/>
        <v>59640</v>
      </c>
      <c r="E10072" s="6">
        <v>44074</v>
      </c>
      <c r="F10072" s="6">
        <f t="shared" si="474"/>
        <v>44164</v>
      </c>
      <c r="G10072" s="6" t="str">
        <f>IF('BCT Template'!R10071&gt;F10072,"Yes","No")</f>
        <v>No</v>
      </c>
      <c r="H10072" s="5" t="s">
        <v>182</v>
      </c>
      <c r="I10072" s="5" t="s">
        <v>183</v>
      </c>
      <c r="J10072" s="5" t="s">
        <v>184</v>
      </c>
      <c r="K10072" s="5" t="s">
        <v>185</v>
      </c>
      <c r="L10072" s="7" t="s">
        <v>164</v>
      </c>
      <c r="M10072" t="str">
        <f t="shared" si="473"/>
        <v>No</v>
      </c>
    </row>
    <row r="10073" spans="1:13" ht="15" thickBot="1" x14ac:dyDescent="0.4">
      <c r="A10073" s="5" t="s">
        <v>175</v>
      </c>
      <c r="B10073" s="5" t="s">
        <v>176</v>
      </c>
      <c r="C10073" s="5" t="s">
        <v>10274</v>
      </c>
      <c r="D10073" s="5">
        <f t="shared" si="472"/>
        <v>21867</v>
      </c>
      <c r="E10073" s="6">
        <v>44286</v>
      </c>
      <c r="F10073" s="6">
        <f t="shared" si="474"/>
        <v>44376</v>
      </c>
      <c r="G10073" s="6" t="str">
        <f>IF('BCT Template'!R10072&gt;F10073,"Yes","No")</f>
        <v>No</v>
      </c>
      <c r="H10073" s="5" t="s">
        <v>178</v>
      </c>
      <c r="I10073" s="5" t="s">
        <v>179</v>
      </c>
      <c r="J10073" s="5" t="s">
        <v>35</v>
      </c>
      <c r="K10073" s="5" t="s">
        <v>180</v>
      </c>
      <c r="L10073" s="7" t="s">
        <v>164</v>
      </c>
      <c r="M10073" t="str">
        <f t="shared" si="473"/>
        <v>Yes</v>
      </c>
    </row>
    <row r="10074" spans="1:13" ht="15" thickBot="1" x14ac:dyDescent="0.4">
      <c r="A10074" s="5" t="s">
        <v>175</v>
      </c>
      <c r="B10074" s="5" t="s">
        <v>176</v>
      </c>
      <c r="C10074" s="5" t="s">
        <v>10275</v>
      </c>
      <c r="D10074" s="5">
        <f t="shared" si="472"/>
        <v>78458</v>
      </c>
      <c r="E10074" s="6">
        <v>43263</v>
      </c>
      <c r="F10074" s="6">
        <f t="shared" si="474"/>
        <v>43353</v>
      </c>
      <c r="G10074" s="6" t="str">
        <f>IF('BCT Template'!R10073&gt;F10074,"Yes","No")</f>
        <v>No</v>
      </c>
      <c r="H10074" s="5" t="s">
        <v>210</v>
      </c>
      <c r="I10074" s="5" t="s">
        <v>211</v>
      </c>
      <c r="J10074" s="5" t="s">
        <v>184</v>
      </c>
      <c r="K10074" s="5" t="s">
        <v>185</v>
      </c>
      <c r="L10074" s="7" t="s">
        <v>164</v>
      </c>
      <c r="M10074" t="str">
        <f t="shared" si="473"/>
        <v>No</v>
      </c>
    </row>
    <row r="10075" spans="1:13" ht="15" thickBot="1" x14ac:dyDescent="0.4">
      <c r="A10075" s="5" t="s">
        <v>175</v>
      </c>
      <c r="B10075" s="5" t="s">
        <v>176</v>
      </c>
      <c r="C10075" s="5" t="s">
        <v>10276</v>
      </c>
      <c r="D10075" s="5">
        <f t="shared" si="472"/>
        <v>80685</v>
      </c>
      <c r="E10075" s="6">
        <v>43008</v>
      </c>
      <c r="F10075" s="6">
        <f t="shared" si="474"/>
        <v>43098</v>
      </c>
      <c r="G10075" s="6" t="str">
        <f>IF('BCT Template'!R10074&gt;F10075,"Yes","No")</f>
        <v>No</v>
      </c>
      <c r="H10075" s="5" t="s">
        <v>182</v>
      </c>
      <c r="I10075" s="5" t="s">
        <v>183</v>
      </c>
      <c r="J10075" s="5" t="s">
        <v>184</v>
      </c>
      <c r="K10075" s="5" t="s">
        <v>185</v>
      </c>
      <c r="L10075" s="7" t="s">
        <v>164</v>
      </c>
      <c r="M10075" t="str">
        <f t="shared" si="473"/>
        <v>No</v>
      </c>
    </row>
    <row r="10076" spans="1:13" ht="15" thickBot="1" x14ac:dyDescent="0.4">
      <c r="A10076" s="5" t="s">
        <v>175</v>
      </c>
      <c r="B10076" s="5" t="s">
        <v>176</v>
      </c>
      <c r="C10076" s="5" t="s">
        <v>10277</v>
      </c>
      <c r="D10076" s="5">
        <f t="shared" si="472"/>
        <v>59213</v>
      </c>
      <c r="E10076" s="6">
        <v>44561</v>
      </c>
      <c r="F10076" s="6">
        <f t="shared" si="474"/>
        <v>44651</v>
      </c>
      <c r="G10076" s="6" t="str">
        <f>IF('BCT Template'!R10075&gt;F10076,"Yes","No")</f>
        <v>No</v>
      </c>
      <c r="H10076" s="5" t="s">
        <v>182</v>
      </c>
      <c r="I10076" s="5" t="s">
        <v>183</v>
      </c>
      <c r="J10076" s="5" t="s">
        <v>184</v>
      </c>
      <c r="K10076" s="5" t="s">
        <v>185</v>
      </c>
      <c r="L10076" s="7" t="s">
        <v>164</v>
      </c>
      <c r="M10076" t="str">
        <f t="shared" si="473"/>
        <v>No</v>
      </c>
    </row>
    <row r="10077" spans="1:13" ht="15" thickBot="1" x14ac:dyDescent="0.4">
      <c r="A10077" s="5" t="s">
        <v>175</v>
      </c>
      <c r="B10077" s="5" t="s">
        <v>176</v>
      </c>
      <c r="C10077" s="5" t="s">
        <v>10278</v>
      </c>
      <c r="D10077" s="5">
        <f t="shared" si="472"/>
        <v>30044</v>
      </c>
      <c r="E10077" s="6">
        <v>44057</v>
      </c>
      <c r="F10077" s="6">
        <f t="shared" si="474"/>
        <v>44147</v>
      </c>
      <c r="G10077" s="6" t="str">
        <f>IF('BCT Template'!R10076&gt;F10077,"Yes","No")</f>
        <v>No</v>
      </c>
      <c r="H10077" s="5" t="s">
        <v>178</v>
      </c>
      <c r="I10077" s="5" t="s">
        <v>179</v>
      </c>
      <c r="J10077" s="5" t="s">
        <v>35</v>
      </c>
      <c r="K10077" s="5" t="s">
        <v>180</v>
      </c>
      <c r="L10077" s="7" t="s">
        <v>164</v>
      </c>
      <c r="M10077" t="str">
        <f t="shared" si="473"/>
        <v>Yes</v>
      </c>
    </row>
    <row r="10078" spans="1:13" ht="15" thickBot="1" x14ac:dyDescent="0.4">
      <c r="A10078" s="5" t="s">
        <v>175</v>
      </c>
      <c r="B10078" s="5" t="s">
        <v>176</v>
      </c>
      <c r="C10078" s="5" t="s">
        <v>10279</v>
      </c>
      <c r="D10078" s="5">
        <f t="shared" si="472"/>
        <v>59018</v>
      </c>
      <c r="E10078" s="6">
        <v>43982</v>
      </c>
      <c r="F10078" s="6">
        <f t="shared" si="474"/>
        <v>44072</v>
      </c>
      <c r="G10078" s="6" t="str">
        <f>IF('BCT Template'!R10077&gt;F10078,"Yes","No")</f>
        <v>No</v>
      </c>
      <c r="H10078" s="5" t="s">
        <v>182</v>
      </c>
      <c r="I10078" s="5" t="s">
        <v>183</v>
      </c>
      <c r="J10078" s="5" t="s">
        <v>184</v>
      </c>
      <c r="K10078" s="5" t="s">
        <v>185</v>
      </c>
      <c r="L10078" s="7" t="s">
        <v>164</v>
      </c>
      <c r="M10078" t="str">
        <f t="shared" si="473"/>
        <v>No</v>
      </c>
    </row>
    <row r="10079" spans="1:13" ht="15" thickBot="1" x14ac:dyDescent="0.4">
      <c r="A10079" s="5" t="s">
        <v>175</v>
      </c>
      <c r="B10079" s="5" t="s">
        <v>176</v>
      </c>
      <c r="C10079" s="5" t="s">
        <v>10280</v>
      </c>
      <c r="D10079" s="5">
        <f t="shared" si="472"/>
        <v>21561</v>
      </c>
      <c r="E10079" s="6">
        <v>43844</v>
      </c>
      <c r="F10079" s="6">
        <f t="shared" si="474"/>
        <v>43934</v>
      </c>
      <c r="G10079" s="6" t="str">
        <f>IF('BCT Template'!R10078&gt;F10079,"Yes","No")</f>
        <v>No</v>
      </c>
      <c r="H10079" s="5" t="s">
        <v>178</v>
      </c>
      <c r="I10079" s="5" t="s">
        <v>179</v>
      </c>
      <c r="J10079" s="5" t="s">
        <v>35</v>
      </c>
      <c r="K10079" s="5" t="s">
        <v>180</v>
      </c>
      <c r="L10079" s="7" t="s">
        <v>164</v>
      </c>
      <c r="M10079" t="str">
        <f t="shared" si="473"/>
        <v>Yes</v>
      </c>
    </row>
    <row r="10080" spans="1:13" ht="15" thickBot="1" x14ac:dyDescent="0.4">
      <c r="A10080" s="5" t="s">
        <v>175</v>
      </c>
      <c r="B10080" s="5" t="s">
        <v>176</v>
      </c>
      <c r="C10080" s="5" t="s">
        <v>10281</v>
      </c>
      <c r="D10080" s="5">
        <f t="shared" si="472"/>
        <v>81954</v>
      </c>
      <c r="E10080" s="6">
        <v>44196</v>
      </c>
      <c r="F10080" s="6">
        <f t="shared" si="474"/>
        <v>44286</v>
      </c>
      <c r="G10080" s="6" t="str">
        <f>IF('BCT Template'!R10079&gt;F10080,"Yes","No")</f>
        <v>No</v>
      </c>
      <c r="H10080" s="5" t="s">
        <v>182</v>
      </c>
      <c r="I10080" s="5" t="s">
        <v>183</v>
      </c>
      <c r="J10080" s="5" t="s">
        <v>184</v>
      </c>
      <c r="K10080" s="5" t="s">
        <v>185</v>
      </c>
      <c r="L10080" s="7" t="s">
        <v>164</v>
      </c>
      <c r="M10080" t="str">
        <f t="shared" si="473"/>
        <v>No</v>
      </c>
    </row>
    <row r="10081" spans="1:13" ht="15" thickBot="1" x14ac:dyDescent="0.4">
      <c r="A10081" s="5" t="s">
        <v>175</v>
      </c>
      <c r="B10081" s="5" t="s">
        <v>176</v>
      </c>
      <c r="C10081" s="5" t="s">
        <v>10282</v>
      </c>
      <c r="D10081" s="5">
        <f t="shared" si="472"/>
        <v>57229</v>
      </c>
      <c r="E10081" s="6">
        <v>44189</v>
      </c>
      <c r="F10081" s="6">
        <f t="shared" si="474"/>
        <v>44279</v>
      </c>
      <c r="G10081" s="6" t="str">
        <f>IF('BCT Template'!R10080&gt;F10081,"Yes","No")</f>
        <v>No</v>
      </c>
      <c r="H10081" s="5" t="s">
        <v>189</v>
      </c>
      <c r="I10081" s="5" t="s">
        <v>190</v>
      </c>
      <c r="J10081" s="5" t="s">
        <v>184</v>
      </c>
      <c r="K10081" s="5" t="s">
        <v>185</v>
      </c>
      <c r="L10081" s="7" t="s">
        <v>164</v>
      </c>
      <c r="M10081" t="str">
        <f t="shared" si="473"/>
        <v>No</v>
      </c>
    </row>
    <row r="10082" spans="1:13" ht="15" thickBot="1" x14ac:dyDescent="0.4">
      <c r="A10082" s="5" t="s">
        <v>175</v>
      </c>
      <c r="B10082" s="5" t="s">
        <v>176</v>
      </c>
      <c r="C10082" s="5" t="s">
        <v>10283</v>
      </c>
      <c r="D10082" s="5">
        <f t="shared" si="472"/>
        <v>59448</v>
      </c>
      <c r="E10082" s="6">
        <v>44196</v>
      </c>
      <c r="F10082" s="6">
        <f t="shared" si="474"/>
        <v>44286</v>
      </c>
      <c r="G10082" s="6" t="str">
        <f>IF('BCT Template'!R10081&gt;F10082,"Yes","No")</f>
        <v>No</v>
      </c>
      <c r="H10082" s="5" t="s">
        <v>182</v>
      </c>
      <c r="I10082" s="5" t="s">
        <v>183</v>
      </c>
      <c r="J10082" s="5" t="s">
        <v>184</v>
      </c>
      <c r="K10082" s="5" t="s">
        <v>185</v>
      </c>
      <c r="L10082" s="7" t="s">
        <v>164</v>
      </c>
      <c r="M10082" t="str">
        <f t="shared" si="473"/>
        <v>No</v>
      </c>
    </row>
    <row r="10083" spans="1:13" ht="15" thickBot="1" x14ac:dyDescent="0.4">
      <c r="A10083" s="5" t="s">
        <v>175</v>
      </c>
      <c r="B10083" s="5" t="s">
        <v>176</v>
      </c>
      <c r="C10083" s="5" t="s">
        <v>10284</v>
      </c>
      <c r="D10083" s="5">
        <f t="shared" si="472"/>
        <v>84601</v>
      </c>
      <c r="E10083" s="6">
        <v>41452</v>
      </c>
      <c r="F10083" s="6">
        <f t="shared" si="474"/>
        <v>41542</v>
      </c>
      <c r="G10083" s="6" t="str">
        <f>IF('BCT Template'!R10082&gt;F10083,"Yes","No")</f>
        <v>No</v>
      </c>
      <c r="H10083" s="5" t="s">
        <v>210</v>
      </c>
      <c r="I10083" s="5" t="s">
        <v>211</v>
      </c>
      <c r="J10083" s="5" t="s">
        <v>184</v>
      </c>
      <c r="K10083" s="5" t="s">
        <v>185</v>
      </c>
      <c r="L10083" s="7" t="s">
        <v>164</v>
      </c>
      <c r="M10083" t="str">
        <f t="shared" si="473"/>
        <v>No</v>
      </c>
    </row>
    <row r="10084" spans="1:13" ht="15" thickBot="1" x14ac:dyDescent="0.4">
      <c r="A10084" s="5" t="s">
        <v>175</v>
      </c>
      <c r="B10084" s="5" t="s">
        <v>176</v>
      </c>
      <c r="C10084" s="5" t="s">
        <v>10285</v>
      </c>
      <c r="D10084" s="5">
        <f t="shared" si="472"/>
        <v>78111</v>
      </c>
      <c r="E10084" s="6">
        <v>43434</v>
      </c>
      <c r="F10084" s="6">
        <f t="shared" si="474"/>
        <v>43524</v>
      </c>
      <c r="G10084" s="6" t="str">
        <f>IF('BCT Template'!R10083&gt;F10084,"Yes","No")</f>
        <v>No</v>
      </c>
      <c r="H10084" s="5" t="s">
        <v>189</v>
      </c>
      <c r="I10084" s="5" t="s">
        <v>190</v>
      </c>
      <c r="J10084" s="5" t="s">
        <v>184</v>
      </c>
      <c r="K10084" s="5" t="s">
        <v>185</v>
      </c>
      <c r="L10084" s="7" t="s">
        <v>164</v>
      </c>
      <c r="M10084" t="str">
        <f t="shared" si="473"/>
        <v>No</v>
      </c>
    </row>
    <row r="10085" spans="1:13" ht="15" thickBot="1" x14ac:dyDescent="0.4">
      <c r="A10085" s="5" t="s">
        <v>175</v>
      </c>
      <c r="B10085" s="5" t="s">
        <v>176</v>
      </c>
      <c r="C10085" s="5" t="s">
        <v>10286</v>
      </c>
      <c r="D10085" s="5">
        <f t="shared" si="472"/>
        <v>77777</v>
      </c>
      <c r="E10085" s="6">
        <v>44561</v>
      </c>
      <c r="F10085" s="6">
        <f t="shared" si="474"/>
        <v>44651</v>
      </c>
      <c r="G10085" s="6" t="str">
        <f>IF('BCT Template'!R10084&gt;F10085,"Yes","No")</f>
        <v>No</v>
      </c>
      <c r="H10085" s="5" t="s">
        <v>189</v>
      </c>
      <c r="I10085" s="5" t="s">
        <v>190</v>
      </c>
      <c r="J10085" s="5" t="s">
        <v>184</v>
      </c>
      <c r="K10085" s="5" t="s">
        <v>185</v>
      </c>
      <c r="L10085" s="7" t="s">
        <v>164</v>
      </c>
      <c r="M10085" t="str">
        <f t="shared" si="473"/>
        <v>No</v>
      </c>
    </row>
    <row r="10086" spans="1:13" ht="15" thickBot="1" x14ac:dyDescent="0.4">
      <c r="A10086" s="5" t="s">
        <v>175</v>
      </c>
      <c r="B10086" s="5" t="s">
        <v>176</v>
      </c>
      <c r="C10086" s="5" t="s">
        <v>10287</v>
      </c>
      <c r="D10086" s="5">
        <f t="shared" si="472"/>
        <v>82944</v>
      </c>
      <c r="E10086" s="6">
        <v>45059</v>
      </c>
      <c r="F10086" s="6">
        <f t="shared" si="474"/>
        <v>45149</v>
      </c>
      <c r="G10086" s="6" t="str">
        <f>IF('BCT Template'!R10085&gt;F10086,"Yes","No")</f>
        <v>No</v>
      </c>
      <c r="H10086" s="5" t="s">
        <v>210</v>
      </c>
      <c r="I10086" s="5" t="s">
        <v>211</v>
      </c>
      <c r="J10086" s="5" t="s">
        <v>184</v>
      </c>
      <c r="K10086" s="5" t="s">
        <v>185</v>
      </c>
      <c r="L10086" s="7" t="s">
        <v>164</v>
      </c>
      <c r="M10086" t="str">
        <f t="shared" si="473"/>
        <v>No</v>
      </c>
    </row>
    <row r="10087" spans="1:13" ht="15" thickBot="1" x14ac:dyDescent="0.4">
      <c r="A10087" s="5" t="s">
        <v>175</v>
      </c>
      <c r="B10087" s="5" t="s">
        <v>176</v>
      </c>
      <c r="C10087" s="5" t="s">
        <v>10288</v>
      </c>
      <c r="D10087" s="5">
        <f t="shared" si="472"/>
        <v>77915</v>
      </c>
      <c r="E10087" s="6">
        <v>41090</v>
      </c>
      <c r="F10087" s="6">
        <f t="shared" si="474"/>
        <v>41180</v>
      </c>
      <c r="G10087" s="6" t="str">
        <f>IF('BCT Template'!R10086&gt;F10087,"Yes","No")</f>
        <v>No</v>
      </c>
      <c r="H10087" s="5" t="s">
        <v>189</v>
      </c>
      <c r="I10087" s="5" t="s">
        <v>190</v>
      </c>
      <c r="J10087" s="5" t="s">
        <v>184</v>
      </c>
      <c r="K10087" s="5" t="s">
        <v>185</v>
      </c>
      <c r="L10087" s="7" t="s">
        <v>164</v>
      </c>
      <c r="M10087" t="str">
        <f t="shared" si="473"/>
        <v>No</v>
      </c>
    </row>
    <row r="10088" spans="1:13" ht="15" thickBot="1" x14ac:dyDescent="0.4">
      <c r="A10088" s="5" t="s">
        <v>175</v>
      </c>
      <c r="B10088" s="5" t="s">
        <v>176</v>
      </c>
      <c r="C10088" s="5" t="s">
        <v>10289</v>
      </c>
      <c r="D10088" s="5">
        <f t="shared" si="472"/>
        <v>59030</v>
      </c>
      <c r="E10088" s="6">
        <v>44561</v>
      </c>
      <c r="F10088" s="6">
        <f t="shared" si="474"/>
        <v>44651</v>
      </c>
      <c r="G10088" s="6" t="str">
        <f>IF('BCT Template'!R10087&gt;F10088,"Yes","No")</f>
        <v>No</v>
      </c>
      <c r="H10088" s="5" t="s">
        <v>182</v>
      </c>
      <c r="I10088" s="5" t="s">
        <v>183</v>
      </c>
      <c r="J10088" s="5" t="s">
        <v>184</v>
      </c>
      <c r="K10088" s="5" t="s">
        <v>185</v>
      </c>
      <c r="L10088" s="7" t="s">
        <v>164</v>
      </c>
      <c r="M10088" t="str">
        <f t="shared" si="473"/>
        <v>No</v>
      </c>
    </row>
    <row r="10089" spans="1:13" ht="15" thickBot="1" x14ac:dyDescent="0.4">
      <c r="A10089" s="5" t="s">
        <v>175</v>
      </c>
      <c r="B10089" s="5" t="s">
        <v>176</v>
      </c>
      <c r="C10089" s="5" t="s">
        <v>10290</v>
      </c>
      <c r="D10089" s="5">
        <f t="shared" si="472"/>
        <v>81524</v>
      </c>
      <c r="E10089" s="6">
        <v>43342</v>
      </c>
      <c r="F10089" s="6">
        <f t="shared" si="474"/>
        <v>43432</v>
      </c>
      <c r="G10089" s="6" t="str">
        <f>IF('BCT Template'!R10088&gt;F10089,"Yes","No")</f>
        <v>No</v>
      </c>
      <c r="H10089" s="5" t="s">
        <v>182</v>
      </c>
      <c r="I10089" s="5" t="s">
        <v>183</v>
      </c>
      <c r="J10089" s="5" t="s">
        <v>184</v>
      </c>
      <c r="K10089" s="5" t="s">
        <v>185</v>
      </c>
      <c r="L10089" s="7" t="s">
        <v>164</v>
      </c>
      <c r="M10089" t="str">
        <f t="shared" si="473"/>
        <v>No</v>
      </c>
    </row>
    <row r="10090" spans="1:13" ht="15" thickBot="1" x14ac:dyDescent="0.4">
      <c r="A10090" s="5" t="s">
        <v>175</v>
      </c>
      <c r="B10090" s="5" t="s">
        <v>176</v>
      </c>
      <c r="C10090" s="5" t="s">
        <v>10291</v>
      </c>
      <c r="D10090" s="5">
        <f t="shared" si="472"/>
        <v>21784</v>
      </c>
      <c r="E10090" s="6">
        <v>43708</v>
      </c>
      <c r="F10090" s="6">
        <f t="shared" si="474"/>
        <v>43798</v>
      </c>
      <c r="G10090" s="6" t="str">
        <f>IF('BCT Template'!R10089&gt;F10090,"Yes","No")</f>
        <v>No</v>
      </c>
      <c r="H10090" s="5" t="s">
        <v>178</v>
      </c>
      <c r="I10090" s="5" t="s">
        <v>179</v>
      </c>
      <c r="J10090" s="5" t="s">
        <v>35</v>
      </c>
      <c r="K10090" s="5" t="s">
        <v>180</v>
      </c>
      <c r="L10090" s="7" t="s">
        <v>164</v>
      </c>
      <c r="M10090" t="str">
        <f t="shared" si="473"/>
        <v>Yes</v>
      </c>
    </row>
    <row r="10091" spans="1:13" ht="15" thickBot="1" x14ac:dyDescent="0.4">
      <c r="A10091" s="5" t="s">
        <v>175</v>
      </c>
      <c r="B10091" s="5" t="s">
        <v>176</v>
      </c>
      <c r="C10091" s="5" t="s">
        <v>10292</v>
      </c>
      <c r="D10091" s="5">
        <f t="shared" si="472"/>
        <v>29469</v>
      </c>
      <c r="E10091" s="6">
        <v>44012</v>
      </c>
      <c r="F10091" s="6">
        <f t="shared" si="474"/>
        <v>44102</v>
      </c>
      <c r="G10091" s="6" t="str">
        <f>IF('BCT Template'!R10090&gt;F10091,"Yes","No")</f>
        <v>No</v>
      </c>
      <c r="H10091" s="5" t="s">
        <v>178</v>
      </c>
      <c r="I10091" s="5" t="s">
        <v>179</v>
      </c>
      <c r="J10091" s="5" t="s">
        <v>35</v>
      </c>
      <c r="K10091" s="5" t="s">
        <v>180</v>
      </c>
      <c r="L10091" s="7" t="s">
        <v>164</v>
      </c>
      <c r="M10091" t="str">
        <f t="shared" si="473"/>
        <v>Yes</v>
      </c>
    </row>
    <row r="10092" spans="1:13" ht="15" thickBot="1" x14ac:dyDescent="0.4">
      <c r="A10092" s="5" t="s">
        <v>175</v>
      </c>
      <c r="B10092" s="5" t="s">
        <v>176</v>
      </c>
      <c r="C10092" s="5" t="s">
        <v>10293</v>
      </c>
      <c r="D10092" s="5">
        <f t="shared" si="472"/>
        <v>84830</v>
      </c>
      <c r="E10092" s="6">
        <v>41364</v>
      </c>
      <c r="F10092" s="6">
        <f t="shared" si="474"/>
        <v>41454</v>
      </c>
      <c r="G10092" s="6" t="str">
        <f>IF('BCT Template'!R10091&gt;F10092,"Yes","No")</f>
        <v>No</v>
      </c>
      <c r="H10092" s="5" t="s">
        <v>210</v>
      </c>
      <c r="I10092" s="5" t="s">
        <v>211</v>
      </c>
      <c r="J10092" s="5" t="s">
        <v>184</v>
      </c>
      <c r="K10092" s="5" t="s">
        <v>185</v>
      </c>
      <c r="L10092" s="7" t="s">
        <v>164</v>
      </c>
      <c r="M10092" t="str">
        <f t="shared" si="473"/>
        <v>No</v>
      </c>
    </row>
    <row r="10093" spans="1:13" ht="15" thickBot="1" x14ac:dyDescent="0.4">
      <c r="A10093" s="5" t="s">
        <v>175</v>
      </c>
      <c r="B10093" s="5" t="s">
        <v>176</v>
      </c>
      <c r="C10093" s="5" t="s">
        <v>10294</v>
      </c>
      <c r="D10093" s="5">
        <f t="shared" si="472"/>
        <v>30555</v>
      </c>
      <c r="E10093" s="6">
        <v>42978</v>
      </c>
      <c r="F10093" s="6">
        <f t="shared" si="474"/>
        <v>43068</v>
      </c>
      <c r="G10093" s="6" t="str">
        <f>IF('BCT Template'!R10092&gt;F10093,"Yes","No")</f>
        <v>No</v>
      </c>
      <c r="H10093" s="5" t="s">
        <v>178</v>
      </c>
      <c r="I10093" s="5" t="s">
        <v>179</v>
      </c>
      <c r="J10093" s="5" t="s">
        <v>35</v>
      </c>
      <c r="K10093" s="5" t="s">
        <v>180</v>
      </c>
      <c r="L10093" s="7" t="s">
        <v>164</v>
      </c>
      <c r="M10093" t="str">
        <f t="shared" si="473"/>
        <v>Yes</v>
      </c>
    </row>
    <row r="10094" spans="1:13" ht="15" thickBot="1" x14ac:dyDescent="0.4">
      <c r="A10094" s="5" t="s">
        <v>175</v>
      </c>
      <c r="B10094" s="5" t="s">
        <v>176</v>
      </c>
      <c r="C10094" s="5" t="s">
        <v>10295</v>
      </c>
      <c r="D10094" s="5">
        <f t="shared" si="472"/>
        <v>31465</v>
      </c>
      <c r="E10094" s="6">
        <v>44012</v>
      </c>
      <c r="F10094" s="6">
        <f t="shared" si="474"/>
        <v>44102</v>
      </c>
      <c r="G10094" s="6" t="str">
        <f>IF('BCT Template'!R10093&gt;F10094,"Yes","No")</f>
        <v>No</v>
      </c>
      <c r="H10094" s="5" t="s">
        <v>178</v>
      </c>
      <c r="I10094" s="5" t="s">
        <v>179</v>
      </c>
      <c r="J10094" s="5" t="s">
        <v>35</v>
      </c>
      <c r="K10094" s="5" t="s">
        <v>180</v>
      </c>
      <c r="L10094" s="7" t="s">
        <v>164</v>
      </c>
      <c r="M10094" t="str">
        <f t="shared" si="473"/>
        <v>Yes</v>
      </c>
    </row>
    <row r="10095" spans="1:13" ht="15" thickBot="1" x14ac:dyDescent="0.4">
      <c r="A10095" s="5" t="s">
        <v>175</v>
      </c>
      <c r="B10095" s="5" t="s">
        <v>176</v>
      </c>
      <c r="C10095" s="5" t="s">
        <v>10296</v>
      </c>
      <c r="D10095" s="5">
        <f t="shared" si="472"/>
        <v>59039</v>
      </c>
      <c r="E10095" s="6">
        <v>44012</v>
      </c>
      <c r="F10095" s="6">
        <f t="shared" si="474"/>
        <v>44102</v>
      </c>
      <c r="G10095" s="6" t="str">
        <f>IF('BCT Template'!R10094&gt;F10095,"Yes","No")</f>
        <v>No</v>
      </c>
      <c r="H10095" s="5" t="s">
        <v>182</v>
      </c>
      <c r="I10095" s="5" t="s">
        <v>183</v>
      </c>
      <c r="J10095" s="5" t="s">
        <v>184</v>
      </c>
      <c r="K10095" s="5" t="s">
        <v>185</v>
      </c>
      <c r="L10095" s="7" t="s">
        <v>164</v>
      </c>
      <c r="M10095" t="str">
        <f t="shared" si="473"/>
        <v>No</v>
      </c>
    </row>
    <row r="10096" spans="1:13" ht="15" thickBot="1" x14ac:dyDescent="0.4">
      <c r="A10096" s="5" t="s">
        <v>175</v>
      </c>
      <c r="B10096" s="5" t="s">
        <v>176</v>
      </c>
      <c r="C10096" s="5" t="s">
        <v>10297</v>
      </c>
      <c r="D10096" s="5">
        <f t="shared" si="472"/>
        <v>21459</v>
      </c>
      <c r="E10096" s="6">
        <v>43312</v>
      </c>
      <c r="F10096" s="6">
        <f t="shared" si="474"/>
        <v>43402</v>
      </c>
      <c r="G10096" s="6" t="str">
        <f>IF('BCT Template'!R10095&gt;F10096,"Yes","No")</f>
        <v>No</v>
      </c>
      <c r="H10096" s="5" t="s">
        <v>178</v>
      </c>
      <c r="I10096" s="5" t="s">
        <v>179</v>
      </c>
      <c r="J10096" s="5" t="s">
        <v>35</v>
      </c>
      <c r="K10096" s="5" t="s">
        <v>180</v>
      </c>
      <c r="L10096" s="7" t="s">
        <v>164</v>
      </c>
      <c r="M10096" t="str">
        <f t="shared" si="473"/>
        <v>Yes</v>
      </c>
    </row>
    <row r="10097" spans="1:13" ht="15" thickBot="1" x14ac:dyDescent="0.4">
      <c r="A10097" s="5" t="s">
        <v>175</v>
      </c>
      <c r="B10097" s="5" t="s">
        <v>176</v>
      </c>
      <c r="C10097" s="5" t="s">
        <v>10298</v>
      </c>
      <c r="D10097" s="5">
        <f t="shared" si="472"/>
        <v>79568</v>
      </c>
      <c r="E10097" s="6">
        <v>42551</v>
      </c>
      <c r="F10097" s="6">
        <f t="shared" si="474"/>
        <v>42641</v>
      </c>
      <c r="G10097" s="6" t="str">
        <f>IF('BCT Template'!R10096&gt;F10097,"Yes","No")</f>
        <v>No</v>
      </c>
      <c r="H10097" s="5" t="s">
        <v>182</v>
      </c>
      <c r="I10097" s="5" t="s">
        <v>183</v>
      </c>
      <c r="J10097" s="5" t="s">
        <v>200</v>
      </c>
      <c r="K10097" s="5" t="s">
        <v>201</v>
      </c>
      <c r="L10097" s="7" t="s">
        <v>164</v>
      </c>
      <c r="M10097" t="str">
        <f t="shared" si="473"/>
        <v>Yes</v>
      </c>
    </row>
    <row r="10098" spans="1:13" ht="15" thickBot="1" x14ac:dyDescent="0.4">
      <c r="A10098" s="5" t="s">
        <v>175</v>
      </c>
      <c r="B10098" s="5" t="s">
        <v>176</v>
      </c>
      <c r="C10098" s="5" t="s">
        <v>10299</v>
      </c>
      <c r="D10098" s="5">
        <f t="shared" si="472"/>
        <v>22210</v>
      </c>
      <c r="E10098" s="6">
        <v>40421</v>
      </c>
      <c r="F10098" s="6">
        <f t="shared" si="474"/>
        <v>40511</v>
      </c>
      <c r="G10098" s="6" t="str">
        <f>IF('BCT Template'!R10097&gt;F10098,"Yes","No")</f>
        <v>No</v>
      </c>
      <c r="H10098" s="5" t="s">
        <v>178</v>
      </c>
      <c r="I10098" s="5" t="s">
        <v>179</v>
      </c>
      <c r="J10098" s="5" t="s">
        <v>35</v>
      </c>
      <c r="K10098" s="5" t="s">
        <v>180</v>
      </c>
      <c r="L10098" s="7" t="s">
        <v>164</v>
      </c>
      <c r="M10098" t="str">
        <f t="shared" si="473"/>
        <v>Yes</v>
      </c>
    </row>
    <row r="10099" spans="1:13" ht="15" thickBot="1" x14ac:dyDescent="0.4">
      <c r="A10099" s="5" t="s">
        <v>175</v>
      </c>
      <c r="B10099" s="5" t="s">
        <v>176</v>
      </c>
      <c r="C10099" s="5" t="s">
        <v>10300</v>
      </c>
      <c r="D10099" s="5">
        <f t="shared" si="472"/>
        <v>57877</v>
      </c>
      <c r="E10099" s="6">
        <v>42735</v>
      </c>
      <c r="F10099" s="6">
        <f t="shared" si="474"/>
        <v>42825</v>
      </c>
      <c r="G10099" s="6" t="str">
        <f>IF('BCT Template'!R10098&gt;F10099,"Yes","No")</f>
        <v>No</v>
      </c>
      <c r="H10099" s="5" t="s">
        <v>189</v>
      </c>
      <c r="I10099" s="5" t="s">
        <v>190</v>
      </c>
      <c r="J10099" s="5" t="s">
        <v>184</v>
      </c>
      <c r="K10099" s="5" t="s">
        <v>185</v>
      </c>
      <c r="L10099" s="7" t="s">
        <v>164</v>
      </c>
      <c r="M10099" t="str">
        <f t="shared" si="473"/>
        <v>No</v>
      </c>
    </row>
    <row r="10100" spans="1:13" ht="15" thickBot="1" x14ac:dyDescent="0.4">
      <c r="A10100" s="5" t="s">
        <v>175</v>
      </c>
      <c r="B10100" s="5" t="s">
        <v>176</v>
      </c>
      <c r="C10100" s="5" t="s">
        <v>10301</v>
      </c>
      <c r="D10100" s="5">
        <f t="shared" si="472"/>
        <v>27066</v>
      </c>
      <c r="E10100" s="6">
        <v>44653</v>
      </c>
      <c r="F10100" s="6">
        <f t="shared" si="474"/>
        <v>44743</v>
      </c>
      <c r="G10100" s="6" t="str">
        <f>IF('BCT Template'!R10099&gt;F10100,"Yes","No")</f>
        <v>No</v>
      </c>
      <c r="H10100" s="5" t="s">
        <v>240</v>
      </c>
      <c r="I10100" s="5" t="s">
        <v>241</v>
      </c>
      <c r="J10100" s="5" t="s">
        <v>35</v>
      </c>
      <c r="K10100" s="5" t="s">
        <v>180</v>
      </c>
      <c r="L10100" s="7" t="s">
        <v>164</v>
      </c>
      <c r="M10100" t="str">
        <f t="shared" si="473"/>
        <v>Yes</v>
      </c>
    </row>
    <row r="10101" spans="1:13" ht="15" thickBot="1" x14ac:dyDescent="0.4">
      <c r="A10101" s="5" t="s">
        <v>175</v>
      </c>
      <c r="B10101" s="5" t="s">
        <v>176</v>
      </c>
      <c r="C10101" s="5" t="s">
        <v>10302</v>
      </c>
      <c r="D10101" s="5">
        <f t="shared" si="472"/>
        <v>20847</v>
      </c>
      <c r="E10101" s="6">
        <v>43830</v>
      </c>
      <c r="F10101" s="6">
        <f t="shared" si="474"/>
        <v>43920</v>
      </c>
      <c r="G10101" s="6" t="str">
        <f>IF('BCT Template'!R10100&gt;F10101,"Yes","No")</f>
        <v>No</v>
      </c>
      <c r="H10101" s="5" t="s">
        <v>197</v>
      </c>
      <c r="I10101" s="5" t="s">
        <v>198</v>
      </c>
      <c r="J10101" s="5" t="s">
        <v>184</v>
      </c>
      <c r="K10101" s="5" t="s">
        <v>185</v>
      </c>
      <c r="L10101" s="7" t="s">
        <v>164</v>
      </c>
      <c r="M10101" t="str">
        <f t="shared" si="473"/>
        <v>No</v>
      </c>
    </row>
    <row r="10102" spans="1:13" ht="15" thickBot="1" x14ac:dyDescent="0.4">
      <c r="A10102" s="5" t="s">
        <v>175</v>
      </c>
      <c r="B10102" s="5" t="s">
        <v>176</v>
      </c>
      <c r="C10102" s="5" t="s">
        <v>10303</v>
      </c>
      <c r="D10102" s="5">
        <f t="shared" si="472"/>
        <v>80490</v>
      </c>
      <c r="E10102" s="6">
        <v>43281</v>
      </c>
      <c r="F10102" s="6">
        <f t="shared" si="474"/>
        <v>43371</v>
      </c>
      <c r="G10102" s="6" t="str">
        <f>IF('BCT Template'!R10101&gt;F10102,"Yes","No")</f>
        <v>No</v>
      </c>
      <c r="H10102" s="5" t="s">
        <v>182</v>
      </c>
      <c r="I10102" s="5" t="s">
        <v>183</v>
      </c>
      <c r="J10102" s="5" t="s">
        <v>200</v>
      </c>
      <c r="K10102" s="5" t="s">
        <v>201</v>
      </c>
      <c r="L10102" s="7" t="s">
        <v>164</v>
      </c>
      <c r="M10102" t="str">
        <f t="shared" si="473"/>
        <v>Yes</v>
      </c>
    </row>
    <row r="10103" spans="1:13" ht="15" thickBot="1" x14ac:dyDescent="0.4">
      <c r="A10103" s="5" t="s">
        <v>175</v>
      </c>
      <c r="B10103" s="5" t="s">
        <v>176</v>
      </c>
      <c r="C10103" s="5" t="s">
        <v>10304</v>
      </c>
      <c r="D10103" s="5">
        <f t="shared" si="472"/>
        <v>79051</v>
      </c>
      <c r="E10103" s="6">
        <v>44012</v>
      </c>
      <c r="F10103" s="6">
        <f t="shared" si="474"/>
        <v>44102</v>
      </c>
      <c r="G10103" s="6" t="str">
        <f>IF('BCT Template'!R10102&gt;F10103,"Yes","No")</f>
        <v>No</v>
      </c>
      <c r="H10103" s="5" t="s">
        <v>189</v>
      </c>
      <c r="I10103" s="5" t="s">
        <v>190</v>
      </c>
      <c r="J10103" s="5" t="s">
        <v>184</v>
      </c>
      <c r="K10103" s="5" t="s">
        <v>185</v>
      </c>
      <c r="L10103" s="7" t="s">
        <v>164</v>
      </c>
      <c r="M10103" t="str">
        <f t="shared" si="473"/>
        <v>No</v>
      </c>
    </row>
    <row r="10104" spans="1:13" ht="15" thickBot="1" x14ac:dyDescent="0.4">
      <c r="A10104" s="5" t="s">
        <v>175</v>
      </c>
      <c r="B10104" s="5" t="s">
        <v>176</v>
      </c>
      <c r="C10104" s="5" t="s">
        <v>10305</v>
      </c>
      <c r="D10104" s="5">
        <f t="shared" si="472"/>
        <v>81172</v>
      </c>
      <c r="E10104" s="6">
        <v>43281</v>
      </c>
      <c r="F10104" s="6">
        <f t="shared" si="474"/>
        <v>43371</v>
      </c>
      <c r="G10104" s="6" t="str">
        <f>IF('BCT Template'!R10103&gt;F10104,"Yes","No")</f>
        <v>No</v>
      </c>
      <c r="H10104" s="5" t="s">
        <v>182</v>
      </c>
      <c r="I10104" s="5" t="s">
        <v>183</v>
      </c>
      <c r="J10104" s="5" t="s">
        <v>184</v>
      </c>
      <c r="K10104" s="5" t="s">
        <v>185</v>
      </c>
      <c r="L10104" s="7" t="s">
        <v>164</v>
      </c>
      <c r="M10104" t="str">
        <f t="shared" si="473"/>
        <v>No</v>
      </c>
    </row>
    <row r="10105" spans="1:13" ht="15" thickBot="1" x14ac:dyDescent="0.4">
      <c r="A10105" s="5" t="s">
        <v>175</v>
      </c>
      <c r="B10105" s="5" t="s">
        <v>176</v>
      </c>
      <c r="C10105" s="5" t="s">
        <v>10306</v>
      </c>
      <c r="D10105" s="5">
        <f t="shared" si="472"/>
        <v>21461</v>
      </c>
      <c r="E10105" s="6">
        <v>45169</v>
      </c>
      <c r="F10105" s="6">
        <f t="shared" si="474"/>
        <v>45259</v>
      </c>
      <c r="G10105" s="6" t="str">
        <f>IF('BCT Template'!R10104&gt;F10105,"Yes","No")</f>
        <v>No</v>
      </c>
      <c r="H10105" s="5" t="s">
        <v>178</v>
      </c>
      <c r="I10105" s="5" t="s">
        <v>179</v>
      </c>
      <c r="J10105" s="5" t="s">
        <v>35</v>
      </c>
      <c r="K10105" s="5" t="s">
        <v>180</v>
      </c>
      <c r="L10105" s="7" t="s">
        <v>164</v>
      </c>
      <c r="M10105" t="str">
        <f t="shared" si="473"/>
        <v>Yes</v>
      </c>
    </row>
    <row r="10106" spans="1:13" ht="15" thickBot="1" x14ac:dyDescent="0.4">
      <c r="A10106" s="5" t="s">
        <v>175</v>
      </c>
      <c r="B10106" s="5" t="s">
        <v>176</v>
      </c>
      <c r="C10106" s="5" t="s">
        <v>10307</v>
      </c>
      <c r="D10106" s="5">
        <f t="shared" si="472"/>
        <v>29134</v>
      </c>
      <c r="E10106" s="6">
        <v>40056</v>
      </c>
      <c r="F10106" s="6">
        <f t="shared" si="474"/>
        <v>40146</v>
      </c>
      <c r="G10106" s="6" t="str">
        <f>IF('BCT Template'!R10105&gt;F10106,"Yes","No")</f>
        <v>No</v>
      </c>
      <c r="H10106" s="5" t="s">
        <v>178</v>
      </c>
      <c r="I10106" s="5" t="s">
        <v>179</v>
      </c>
      <c r="J10106" s="5" t="s">
        <v>35</v>
      </c>
      <c r="K10106" s="5" t="s">
        <v>180</v>
      </c>
      <c r="L10106" s="7" t="s">
        <v>164</v>
      </c>
      <c r="M10106" t="str">
        <f t="shared" si="473"/>
        <v>Yes</v>
      </c>
    </row>
    <row r="10107" spans="1:13" ht="15" thickBot="1" x14ac:dyDescent="0.4">
      <c r="A10107" s="5" t="s">
        <v>175</v>
      </c>
      <c r="B10107" s="5" t="s">
        <v>176</v>
      </c>
      <c r="C10107" s="5" t="s">
        <v>10308</v>
      </c>
      <c r="D10107" s="5">
        <f t="shared" si="472"/>
        <v>84802</v>
      </c>
      <c r="E10107" s="6">
        <v>43838</v>
      </c>
      <c r="F10107" s="6">
        <f t="shared" si="474"/>
        <v>43928</v>
      </c>
      <c r="G10107" s="6" t="str">
        <f>IF('BCT Template'!R10106&gt;F10107,"Yes","No")</f>
        <v>No</v>
      </c>
      <c r="H10107" s="5" t="s">
        <v>210</v>
      </c>
      <c r="I10107" s="5" t="s">
        <v>211</v>
      </c>
      <c r="J10107" s="5" t="s">
        <v>184</v>
      </c>
      <c r="K10107" s="5" t="s">
        <v>185</v>
      </c>
      <c r="L10107" s="7" t="s">
        <v>164</v>
      </c>
      <c r="M10107" t="str">
        <f t="shared" si="473"/>
        <v>No</v>
      </c>
    </row>
    <row r="10108" spans="1:13" ht="15" thickBot="1" x14ac:dyDescent="0.4">
      <c r="A10108" s="5" t="s">
        <v>175</v>
      </c>
      <c r="B10108" s="5" t="s">
        <v>176</v>
      </c>
      <c r="C10108" s="5" t="s">
        <v>10309</v>
      </c>
      <c r="D10108" s="5">
        <f t="shared" si="472"/>
        <v>29813</v>
      </c>
      <c r="E10108" s="6">
        <v>44043</v>
      </c>
      <c r="F10108" s="6">
        <f t="shared" si="474"/>
        <v>44133</v>
      </c>
      <c r="G10108" s="6" t="str">
        <f>IF('BCT Template'!R10107&gt;F10108,"Yes","No")</f>
        <v>No</v>
      </c>
      <c r="H10108" s="5" t="s">
        <v>178</v>
      </c>
      <c r="I10108" s="5" t="s">
        <v>179</v>
      </c>
      <c r="J10108" s="5" t="s">
        <v>35</v>
      </c>
      <c r="K10108" s="5" t="s">
        <v>180</v>
      </c>
      <c r="L10108" s="7" t="s">
        <v>164</v>
      </c>
      <c r="M10108" t="str">
        <f t="shared" si="473"/>
        <v>Yes</v>
      </c>
    </row>
    <row r="10109" spans="1:13" ht="15" thickBot="1" x14ac:dyDescent="0.4">
      <c r="A10109" s="5" t="s">
        <v>175</v>
      </c>
      <c r="B10109" s="5" t="s">
        <v>176</v>
      </c>
      <c r="C10109" s="5" t="s">
        <v>10310</v>
      </c>
      <c r="D10109" s="5">
        <f t="shared" si="472"/>
        <v>57498</v>
      </c>
      <c r="E10109" s="6">
        <v>42004</v>
      </c>
      <c r="F10109" s="6">
        <f t="shared" si="474"/>
        <v>42094</v>
      </c>
      <c r="G10109" s="6" t="str">
        <f>IF('BCT Template'!R10108&gt;F10109,"Yes","No")</f>
        <v>No</v>
      </c>
      <c r="H10109" s="5" t="s">
        <v>189</v>
      </c>
      <c r="I10109" s="5" t="s">
        <v>190</v>
      </c>
      <c r="J10109" s="5" t="s">
        <v>184</v>
      </c>
      <c r="K10109" s="5" t="s">
        <v>185</v>
      </c>
      <c r="L10109" s="7" t="s">
        <v>164</v>
      </c>
      <c r="M10109" t="str">
        <f t="shared" si="473"/>
        <v>No</v>
      </c>
    </row>
    <row r="10110" spans="1:13" ht="15" thickBot="1" x14ac:dyDescent="0.4">
      <c r="A10110" s="5" t="s">
        <v>175</v>
      </c>
      <c r="B10110" s="5" t="s">
        <v>176</v>
      </c>
      <c r="C10110" s="5" t="s">
        <v>10311</v>
      </c>
      <c r="D10110" s="5">
        <f t="shared" si="472"/>
        <v>80615</v>
      </c>
      <c r="E10110" s="6">
        <v>43312</v>
      </c>
      <c r="F10110" s="6">
        <f t="shared" si="474"/>
        <v>43402</v>
      </c>
      <c r="G10110" s="6" t="str">
        <f>IF('BCT Template'!R10109&gt;F10110,"Yes","No")</f>
        <v>No</v>
      </c>
      <c r="H10110" s="5" t="s">
        <v>182</v>
      </c>
      <c r="I10110" s="5" t="s">
        <v>183</v>
      </c>
      <c r="J10110" s="5" t="s">
        <v>200</v>
      </c>
      <c r="K10110" s="5" t="s">
        <v>201</v>
      </c>
      <c r="L10110" s="7" t="s">
        <v>164</v>
      </c>
      <c r="M10110" t="str">
        <f t="shared" si="473"/>
        <v>Yes</v>
      </c>
    </row>
    <row r="10111" spans="1:13" ht="15" thickBot="1" x14ac:dyDescent="0.4">
      <c r="A10111" s="5" t="s">
        <v>175</v>
      </c>
      <c r="B10111" s="5" t="s">
        <v>176</v>
      </c>
      <c r="C10111" s="5" t="s">
        <v>10312</v>
      </c>
      <c r="D10111" s="5">
        <f t="shared" si="472"/>
        <v>57643</v>
      </c>
      <c r="E10111" s="6">
        <v>44043</v>
      </c>
      <c r="F10111" s="6">
        <f t="shared" si="474"/>
        <v>44133</v>
      </c>
      <c r="G10111" s="6" t="str">
        <f>IF('BCT Template'!R10110&gt;F10111,"Yes","No")</f>
        <v>No</v>
      </c>
      <c r="H10111" s="5" t="s">
        <v>189</v>
      </c>
      <c r="I10111" s="5" t="s">
        <v>190</v>
      </c>
      <c r="J10111" s="5" t="s">
        <v>184</v>
      </c>
      <c r="K10111" s="5" t="s">
        <v>185</v>
      </c>
      <c r="L10111" s="7" t="s">
        <v>164</v>
      </c>
      <c r="M10111" t="str">
        <f t="shared" si="473"/>
        <v>No</v>
      </c>
    </row>
    <row r="10112" spans="1:13" ht="15" thickBot="1" x14ac:dyDescent="0.4">
      <c r="A10112" s="5" t="s">
        <v>175</v>
      </c>
      <c r="B10112" s="5" t="s">
        <v>176</v>
      </c>
      <c r="C10112" s="5" t="s">
        <v>10313</v>
      </c>
      <c r="D10112" s="5">
        <f t="shared" si="472"/>
        <v>82491</v>
      </c>
      <c r="E10112" s="6">
        <v>43989</v>
      </c>
      <c r="F10112" s="6">
        <f t="shared" si="474"/>
        <v>44079</v>
      </c>
      <c r="G10112" s="6" t="str">
        <f>IF('BCT Template'!R10111&gt;F10112,"Yes","No")</f>
        <v>No</v>
      </c>
      <c r="H10112" s="5" t="s">
        <v>210</v>
      </c>
      <c r="I10112" s="5" t="s">
        <v>211</v>
      </c>
      <c r="J10112" s="5" t="s">
        <v>184</v>
      </c>
      <c r="K10112" s="5" t="s">
        <v>185</v>
      </c>
      <c r="L10112" s="7" t="s">
        <v>164</v>
      </c>
      <c r="M10112" t="str">
        <f t="shared" si="473"/>
        <v>No</v>
      </c>
    </row>
    <row r="10113" spans="1:13" ht="15" thickBot="1" x14ac:dyDescent="0.4">
      <c r="A10113" s="5" t="s">
        <v>175</v>
      </c>
      <c r="B10113" s="5" t="s">
        <v>176</v>
      </c>
      <c r="C10113" s="5" t="s">
        <v>10314</v>
      </c>
      <c r="D10113" s="5">
        <f t="shared" si="472"/>
        <v>21813</v>
      </c>
      <c r="E10113" s="6">
        <v>39683</v>
      </c>
      <c r="F10113" s="6">
        <f t="shared" si="474"/>
        <v>39773</v>
      </c>
      <c r="G10113" s="6" t="str">
        <f>IF('BCT Template'!R10112&gt;F10113,"Yes","No")</f>
        <v>No</v>
      </c>
      <c r="H10113" s="5" t="s">
        <v>178</v>
      </c>
      <c r="I10113" s="5" t="s">
        <v>179</v>
      </c>
      <c r="J10113" s="5" t="s">
        <v>35</v>
      </c>
      <c r="K10113" s="5" t="s">
        <v>180</v>
      </c>
      <c r="L10113" s="7" t="s">
        <v>164</v>
      </c>
      <c r="M10113" t="str">
        <f t="shared" si="473"/>
        <v>Yes</v>
      </c>
    </row>
    <row r="10114" spans="1:13" ht="15" thickBot="1" x14ac:dyDescent="0.4">
      <c r="A10114" s="5" t="s">
        <v>175</v>
      </c>
      <c r="B10114" s="5" t="s">
        <v>176</v>
      </c>
      <c r="C10114" s="5" t="s">
        <v>10315</v>
      </c>
      <c r="D10114" s="5">
        <f t="shared" si="472"/>
        <v>57022</v>
      </c>
      <c r="E10114" s="6">
        <v>43039</v>
      </c>
      <c r="F10114" s="6">
        <f t="shared" si="474"/>
        <v>43129</v>
      </c>
      <c r="G10114" s="6" t="str">
        <f>IF('BCT Template'!R10113&gt;F10114,"Yes","No")</f>
        <v>No</v>
      </c>
      <c r="H10114" s="5" t="s">
        <v>189</v>
      </c>
      <c r="I10114" s="5" t="s">
        <v>190</v>
      </c>
      <c r="J10114" s="5" t="s">
        <v>184</v>
      </c>
      <c r="K10114" s="5" t="s">
        <v>185</v>
      </c>
      <c r="L10114" s="7" t="s">
        <v>164</v>
      </c>
      <c r="M10114" t="str">
        <f t="shared" si="473"/>
        <v>No</v>
      </c>
    </row>
    <row r="10115" spans="1:13" ht="15" thickBot="1" x14ac:dyDescent="0.4">
      <c r="A10115" s="5" t="s">
        <v>175</v>
      </c>
      <c r="B10115" s="5" t="s">
        <v>176</v>
      </c>
      <c r="C10115" s="5" t="s">
        <v>10316</v>
      </c>
      <c r="D10115" s="5">
        <f t="shared" ref="D10115:D10178" si="475">C10115*1</f>
        <v>31485</v>
      </c>
      <c r="E10115" s="6">
        <v>44043</v>
      </c>
      <c r="F10115" s="6">
        <f t="shared" si="474"/>
        <v>44133</v>
      </c>
      <c r="G10115" s="6" t="str">
        <f>IF('BCT Template'!R10114&gt;F10115,"Yes","No")</f>
        <v>No</v>
      </c>
      <c r="H10115" s="5" t="s">
        <v>178</v>
      </c>
      <c r="I10115" s="5" t="s">
        <v>179</v>
      </c>
      <c r="J10115" s="5" t="s">
        <v>35</v>
      </c>
      <c r="K10115" s="5" t="s">
        <v>180</v>
      </c>
      <c r="L10115" s="7" t="s">
        <v>164</v>
      </c>
      <c r="M10115" t="str">
        <f t="shared" ref="M10115:M10178" si="476">IF(J10115=" ","Yes",IF(J10115="3","Yes","No"))</f>
        <v>Yes</v>
      </c>
    </row>
    <row r="10116" spans="1:13" ht="15" thickBot="1" x14ac:dyDescent="0.4">
      <c r="A10116" s="5" t="s">
        <v>175</v>
      </c>
      <c r="B10116" s="5" t="s">
        <v>176</v>
      </c>
      <c r="C10116" s="5" t="s">
        <v>10317</v>
      </c>
      <c r="D10116" s="5">
        <f t="shared" si="475"/>
        <v>77681</v>
      </c>
      <c r="E10116" s="6">
        <v>45077</v>
      </c>
      <c r="F10116" s="6">
        <f t="shared" si="474"/>
        <v>45167</v>
      </c>
      <c r="G10116" s="6" t="str">
        <f>IF('BCT Template'!R10115&gt;F10116,"Yes","No")</f>
        <v>No</v>
      </c>
      <c r="H10116" s="5" t="s">
        <v>189</v>
      </c>
      <c r="I10116" s="5" t="s">
        <v>190</v>
      </c>
      <c r="J10116" s="5" t="s">
        <v>184</v>
      </c>
      <c r="K10116" s="5" t="s">
        <v>185</v>
      </c>
      <c r="L10116" s="7" t="s">
        <v>164</v>
      </c>
      <c r="M10116" t="str">
        <f t="shared" si="476"/>
        <v>No</v>
      </c>
    </row>
    <row r="10117" spans="1:13" ht="15" thickBot="1" x14ac:dyDescent="0.4">
      <c r="A10117" s="5" t="s">
        <v>175</v>
      </c>
      <c r="B10117" s="5" t="s">
        <v>176</v>
      </c>
      <c r="C10117" s="5" t="s">
        <v>10318</v>
      </c>
      <c r="D10117" s="5">
        <f t="shared" si="475"/>
        <v>77812</v>
      </c>
      <c r="E10117" s="6">
        <v>44012</v>
      </c>
      <c r="F10117" s="6">
        <f t="shared" si="474"/>
        <v>44102</v>
      </c>
      <c r="G10117" s="6" t="str">
        <f>IF('BCT Template'!R10116&gt;F10117,"Yes","No")</f>
        <v>No</v>
      </c>
      <c r="H10117" s="5" t="s">
        <v>189</v>
      </c>
      <c r="I10117" s="5" t="s">
        <v>190</v>
      </c>
      <c r="J10117" s="5" t="s">
        <v>184</v>
      </c>
      <c r="K10117" s="5" t="s">
        <v>185</v>
      </c>
      <c r="L10117" s="7" t="s">
        <v>164</v>
      </c>
      <c r="M10117" t="str">
        <f t="shared" si="476"/>
        <v>No</v>
      </c>
    </row>
    <row r="10118" spans="1:13" ht="15" thickBot="1" x14ac:dyDescent="0.4">
      <c r="A10118" s="5" t="s">
        <v>175</v>
      </c>
      <c r="B10118" s="5" t="s">
        <v>176</v>
      </c>
      <c r="C10118" s="5" t="s">
        <v>10319</v>
      </c>
      <c r="D10118" s="5">
        <f t="shared" si="475"/>
        <v>30594</v>
      </c>
      <c r="E10118" s="6">
        <v>44286</v>
      </c>
      <c r="F10118" s="6">
        <f t="shared" si="474"/>
        <v>44376</v>
      </c>
      <c r="G10118" s="6" t="str">
        <f>IF('BCT Template'!R10117&gt;F10118,"Yes","No")</f>
        <v>No</v>
      </c>
      <c r="H10118" s="5" t="s">
        <v>178</v>
      </c>
      <c r="I10118" s="5" t="s">
        <v>179</v>
      </c>
      <c r="J10118" s="5" t="s">
        <v>35</v>
      </c>
      <c r="K10118" s="5" t="s">
        <v>180</v>
      </c>
      <c r="L10118" s="7" t="s">
        <v>164</v>
      </c>
      <c r="M10118" t="str">
        <f t="shared" si="476"/>
        <v>Yes</v>
      </c>
    </row>
    <row r="10119" spans="1:13" ht="15" thickBot="1" x14ac:dyDescent="0.4">
      <c r="A10119" s="5" t="s">
        <v>175</v>
      </c>
      <c r="B10119" s="5" t="s">
        <v>176</v>
      </c>
      <c r="C10119" s="5" t="s">
        <v>10320</v>
      </c>
      <c r="D10119" s="5">
        <f t="shared" si="475"/>
        <v>80423</v>
      </c>
      <c r="E10119" s="6">
        <v>43890</v>
      </c>
      <c r="F10119" s="6">
        <f t="shared" si="474"/>
        <v>43980</v>
      </c>
      <c r="G10119" s="6" t="str">
        <f>IF('BCT Template'!R10118&gt;F10119,"Yes","No")</f>
        <v>No</v>
      </c>
      <c r="H10119" s="5" t="s">
        <v>182</v>
      </c>
      <c r="I10119" s="5" t="s">
        <v>183</v>
      </c>
      <c r="J10119" s="5" t="s">
        <v>200</v>
      </c>
      <c r="K10119" s="5" t="s">
        <v>201</v>
      </c>
      <c r="L10119" s="7" t="s">
        <v>164</v>
      </c>
      <c r="M10119" t="str">
        <f t="shared" si="476"/>
        <v>Yes</v>
      </c>
    </row>
    <row r="10120" spans="1:13" ht="15" thickBot="1" x14ac:dyDescent="0.4">
      <c r="A10120" s="5" t="s">
        <v>175</v>
      </c>
      <c r="B10120" s="5" t="s">
        <v>176</v>
      </c>
      <c r="C10120" s="5" t="s">
        <v>10321</v>
      </c>
      <c r="D10120" s="5">
        <f t="shared" si="475"/>
        <v>30010</v>
      </c>
      <c r="E10120" s="6">
        <v>42490</v>
      </c>
      <c r="F10120" s="6">
        <f t="shared" si="474"/>
        <v>42580</v>
      </c>
      <c r="G10120" s="6" t="str">
        <f>IF('BCT Template'!R10119&gt;F10120,"Yes","No")</f>
        <v>No</v>
      </c>
      <c r="H10120" s="5" t="s">
        <v>178</v>
      </c>
      <c r="I10120" s="5" t="s">
        <v>179</v>
      </c>
      <c r="J10120" s="5" t="s">
        <v>35</v>
      </c>
      <c r="K10120" s="5" t="s">
        <v>180</v>
      </c>
      <c r="L10120" s="7" t="s">
        <v>164</v>
      </c>
      <c r="M10120" t="str">
        <f t="shared" si="476"/>
        <v>Yes</v>
      </c>
    </row>
    <row r="10121" spans="1:13" ht="15" thickBot="1" x14ac:dyDescent="0.4">
      <c r="A10121" s="5" t="s">
        <v>175</v>
      </c>
      <c r="B10121" s="5" t="s">
        <v>176</v>
      </c>
      <c r="C10121" s="5" t="s">
        <v>10322</v>
      </c>
      <c r="D10121" s="5">
        <f t="shared" si="475"/>
        <v>57191</v>
      </c>
      <c r="E10121" s="6">
        <v>42298</v>
      </c>
      <c r="F10121" s="6">
        <f t="shared" si="474"/>
        <v>42388</v>
      </c>
      <c r="G10121" s="6" t="str">
        <f>IF('BCT Template'!R10120&gt;F10121,"Yes","No")</f>
        <v>No</v>
      </c>
      <c r="H10121" s="5" t="s">
        <v>189</v>
      </c>
      <c r="I10121" s="5" t="s">
        <v>190</v>
      </c>
      <c r="J10121" s="5" t="s">
        <v>184</v>
      </c>
      <c r="K10121" s="5" t="s">
        <v>185</v>
      </c>
      <c r="L10121" s="7" t="s">
        <v>164</v>
      </c>
      <c r="M10121" t="str">
        <f t="shared" si="476"/>
        <v>No</v>
      </c>
    </row>
    <row r="10122" spans="1:13" ht="15" thickBot="1" x14ac:dyDescent="0.4">
      <c r="A10122" s="5" t="s">
        <v>175</v>
      </c>
      <c r="B10122" s="5" t="s">
        <v>176</v>
      </c>
      <c r="C10122" s="5" t="s">
        <v>10323</v>
      </c>
      <c r="D10122" s="5">
        <f t="shared" si="475"/>
        <v>79098</v>
      </c>
      <c r="E10122" s="6">
        <v>42369</v>
      </c>
      <c r="F10122" s="6">
        <f t="shared" si="474"/>
        <v>42459</v>
      </c>
      <c r="G10122" s="6" t="str">
        <f>IF('BCT Template'!R10121&gt;F10122,"Yes","No")</f>
        <v>No</v>
      </c>
      <c r="H10122" s="5" t="s">
        <v>189</v>
      </c>
      <c r="I10122" s="5" t="s">
        <v>190</v>
      </c>
      <c r="J10122" s="5" t="s">
        <v>200</v>
      </c>
      <c r="K10122" s="5" t="s">
        <v>201</v>
      </c>
      <c r="L10122" s="7" t="s">
        <v>164</v>
      </c>
      <c r="M10122" t="str">
        <f t="shared" si="476"/>
        <v>Yes</v>
      </c>
    </row>
    <row r="10123" spans="1:13" ht="15" thickBot="1" x14ac:dyDescent="0.4">
      <c r="A10123" s="5" t="s">
        <v>175</v>
      </c>
      <c r="B10123" s="5" t="s">
        <v>176</v>
      </c>
      <c r="C10123" s="5" t="s">
        <v>10324</v>
      </c>
      <c r="D10123" s="5">
        <f t="shared" si="475"/>
        <v>80669</v>
      </c>
      <c r="E10123" s="6">
        <v>43708</v>
      </c>
      <c r="F10123" s="6">
        <f t="shared" si="474"/>
        <v>43798</v>
      </c>
      <c r="G10123" s="6" t="str">
        <f>IF('BCT Template'!R10122&gt;F10123,"Yes","No")</f>
        <v>No</v>
      </c>
      <c r="H10123" s="5" t="s">
        <v>182</v>
      </c>
      <c r="I10123" s="5" t="s">
        <v>183</v>
      </c>
      <c r="J10123" s="5" t="s">
        <v>200</v>
      </c>
      <c r="K10123" s="5" t="s">
        <v>201</v>
      </c>
      <c r="L10123" s="7" t="s">
        <v>164</v>
      </c>
      <c r="M10123" t="str">
        <f t="shared" si="476"/>
        <v>Yes</v>
      </c>
    </row>
    <row r="10124" spans="1:13" ht="15" thickBot="1" x14ac:dyDescent="0.4">
      <c r="A10124" s="5" t="s">
        <v>175</v>
      </c>
      <c r="B10124" s="5" t="s">
        <v>176</v>
      </c>
      <c r="C10124" s="5" t="s">
        <v>10325</v>
      </c>
      <c r="D10124" s="5">
        <f t="shared" si="475"/>
        <v>79899</v>
      </c>
      <c r="E10124" s="6">
        <v>43830</v>
      </c>
      <c r="F10124" s="6">
        <f t="shared" si="474"/>
        <v>43920</v>
      </c>
      <c r="G10124" s="6" t="str">
        <f>IF('BCT Template'!R10123&gt;F10124,"Yes","No")</f>
        <v>No</v>
      </c>
      <c r="H10124" s="5" t="s">
        <v>182</v>
      </c>
      <c r="I10124" s="5" t="s">
        <v>183</v>
      </c>
      <c r="J10124" s="5" t="s">
        <v>184</v>
      </c>
      <c r="K10124" s="5" t="s">
        <v>185</v>
      </c>
      <c r="L10124" s="7" t="s">
        <v>164</v>
      </c>
      <c r="M10124" t="str">
        <f t="shared" si="476"/>
        <v>No</v>
      </c>
    </row>
    <row r="10125" spans="1:13" ht="15" thickBot="1" x14ac:dyDescent="0.4">
      <c r="A10125" s="5" t="s">
        <v>175</v>
      </c>
      <c r="B10125" s="5" t="s">
        <v>176</v>
      </c>
      <c r="C10125" s="5" t="s">
        <v>10326</v>
      </c>
      <c r="D10125" s="5">
        <f t="shared" si="475"/>
        <v>58658</v>
      </c>
      <c r="E10125" s="6">
        <v>43921</v>
      </c>
      <c r="F10125" s="6">
        <f t="shared" si="474"/>
        <v>44011</v>
      </c>
      <c r="G10125" s="6" t="str">
        <f>IF('BCT Template'!R10124&gt;F10125,"Yes","No")</f>
        <v>No</v>
      </c>
      <c r="H10125" s="5" t="s">
        <v>182</v>
      </c>
      <c r="I10125" s="5" t="s">
        <v>183</v>
      </c>
      <c r="J10125" s="5" t="s">
        <v>184</v>
      </c>
      <c r="K10125" s="5" t="s">
        <v>185</v>
      </c>
      <c r="L10125" s="7" t="s">
        <v>164</v>
      </c>
      <c r="M10125" t="str">
        <f t="shared" si="476"/>
        <v>No</v>
      </c>
    </row>
    <row r="10126" spans="1:13" ht="15" thickBot="1" x14ac:dyDescent="0.4">
      <c r="A10126" s="5" t="s">
        <v>175</v>
      </c>
      <c r="B10126" s="5" t="s">
        <v>176</v>
      </c>
      <c r="C10126" s="5" t="s">
        <v>10327</v>
      </c>
      <c r="D10126" s="5">
        <f t="shared" si="475"/>
        <v>81620</v>
      </c>
      <c r="E10126" s="6">
        <v>43373</v>
      </c>
      <c r="F10126" s="6">
        <f t="shared" si="474"/>
        <v>43463</v>
      </c>
      <c r="G10126" s="6" t="str">
        <f>IF('BCT Template'!R10125&gt;F10126,"Yes","No")</f>
        <v>No</v>
      </c>
      <c r="H10126" s="5" t="s">
        <v>182</v>
      </c>
      <c r="I10126" s="5" t="s">
        <v>183</v>
      </c>
      <c r="J10126" s="5" t="s">
        <v>184</v>
      </c>
      <c r="K10126" s="5" t="s">
        <v>185</v>
      </c>
      <c r="L10126" s="7" t="s">
        <v>164</v>
      </c>
      <c r="M10126" t="str">
        <f t="shared" si="476"/>
        <v>No</v>
      </c>
    </row>
    <row r="10127" spans="1:13" ht="15" thickBot="1" x14ac:dyDescent="0.4">
      <c r="A10127" s="5" t="s">
        <v>175</v>
      </c>
      <c r="B10127" s="5" t="s">
        <v>176</v>
      </c>
      <c r="C10127" s="5" t="s">
        <v>10328</v>
      </c>
      <c r="D10127" s="5">
        <f t="shared" si="475"/>
        <v>80953</v>
      </c>
      <c r="E10127" s="6">
        <v>43555</v>
      </c>
      <c r="F10127" s="6">
        <f t="shared" si="474"/>
        <v>43645</v>
      </c>
      <c r="G10127" s="6" t="str">
        <f>IF('BCT Template'!R10126&gt;F10127,"Yes","No")</f>
        <v>No</v>
      </c>
      <c r="H10127" s="5" t="s">
        <v>182</v>
      </c>
      <c r="I10127" s="5" t="s">
        <v>183</v>
      </c>
      <c r="J10127" s="5" t="s">
        <v>200</v>
      </c>
      <c r="K10127" s="5" t="s">
        <v>201</v>
      </c>
      <c r="L10127" s="7" t="s">
        <v>164</v>
      </c>
      <c r="M10127" t="str">
        <f t="shared" si="476"/>
        <v>Yes</v>
      </c>
    </row>
    <row r="10128" spans="1:13" ht="15" thickBot="1" x14ac:dyDescent="0.4">
      <c r="A10128" s="5" t="s">
        <v>175</v>
      </c>
      <c r="B10128" s="5" t="s">
        <v>176</v>
      </c>
      <c r="C10128" s="5" t="s">
        <v>10329</v>
      </c>
      <c r="D10128" s="5">
        <f t="shared" si="475"/>
        <v>30196</v>
      </c>
      <c r="E10128" s="6">
        <v>43616</v>
      </c>
      <c r="F10128" s="6">
        <f t="shared" si="474"/>
        <v>43706</v>
      </c>
      <c r="G10128" s="6" t="str">
        <f>IF('BCT Template'!R10127&gt;F10128,"Yes","No")</f>
        <v>No</v>
      </c>
      <c r="H10128" s="5" t="s">
        <v>178</v>
      </c>
      <c r="I10128" s="5" t="s">
        <v>179</v>
      </c>
      <c r="J10128" s="5" t="s">
        <v>35</v>
      </c>
      <c r="K10128" s="5" t="s">
        <v>180</v>
      </c>
      <c r="L10128" s="7" t="s">
        <v>164</v>
      </c>
      <c r="M10128" t="str">
        <f t="shared" si="476"/>
        <v>Yes</v>
      </c>
    </row>
    <row r="10129" spans="1:13" ht="15" thickBot="1" x14ac:dyDescent="0.4">
      <c r="A10129" s="5" t="s">
        <v>175</v>
      </c>
      <c r="B10129" s="5" t="s">
        <v>176</v>
      </c>
      <c r="C10129" s="5" t="s">
        <v>10330</v>
      </c>
      <c r="D10129" s="5">
        <f t="shared" si="475"/>
        <v>18643</v>
      </c>
      <c r="E10129" s="6">
        <v>44012</v>
      </c>
      <c r="F10129" s="6">
        <f t="shared" si="474"/>
        <v>44102</v>
      </c>
      <c r="G10129" s="6" t="str">
        <f>IF('BCT Template'!R10128&gt;F10129,"Yes","No")</f>
        <v>No</v>
      </c>
      <c r="H10129" s="5" t="s">
        <v>234</v>
      </c>
      <c r="I10129" s="5" t="s">
        <v>235</v>
      </c>
      <c r="J10129" s="5" t="s">
        <v>184</v>
      </c>
      <c r="K10129" s="5" t="s">
        <v>185</v>
      </c>
      <c r="L10129" s="7" t="s">
        <v>164</v>
      </c>
      <c r="M10129" t="str">
        <f t="shared" si="476"/>
        <v>No</v>
      </c>
    </row>
    <row r="10130" spans="1:13" ht="15" thickBot="1" x14ac:dyDescent="0.4">
      <c r="A10130" s="5" t="s">
        <v>175</v>
      </c>
      <c r="B10130" s="5" t="s">
        <v>176</v>
      </c>
      <c r="C10130" s="5" t="s">
        <v>10331</v>
      </c>
      <c r="D10130" s="5">
        <f t="shared" si="475"/>
        <v>29433</v>
      </c>
      <c r="E10130" s="6">
        <v>41364</v>
      </c>
      <c r="F10130" s="6">
        <f t="shared" si="474"/>
        <v>41454</v>
      </c>
      <c r="G10130" s="6" t="str">
        <f>IF('BCT Template'!R10129&gt;F10130,"Yes","No")</f>
        <v>No</v>
      </c>
      <c r="H10130" s="5" t="s">
        <v>178</v>
      </c>
      <c r="I10130" s="5" t="s">
        <v>179</v>
      </c>
      <c r="J10130" s="5" t="s">
        <v>35</v>
      </c>
      <c r="K10130" s="5" t="s">
        <v>180</v>
      </c>
      <c r="L10130" s="7" t="s">
        <v>164</v>
      </c>
      <c r="M10130" t="str">
        <f t="shared" si="476"/>
        <v>Yes</v>
      </c>
    </row>
    <row r="10131" spans="1:13" ht="15" thickBot="1" x14ac:dyDescent="0.4">
      <c r="A10131" s="5" t="s">
        <v>175</v>
      </c>
      <c r="B10131" s="5" t="s">
        <v>176</v>
      </c>
      <c r="C10131" s="5" t="s">
        <v>10332</v>
      </c>
      <c r="D10131" s="5">
        <f t="shared" si="475"/>
        <v>59425</v>
      </c>
      <c r="E10131" s="6">
        <v>42277</v>
      </c>
      <c r="F10131" s="6">
        <f t="shared" si="474"/>
        <v>42367</v>
      </c>
      <c r="G10131" s="6" t="str">
        <f>IF('BCT Template'!R10130&gt;F10131,"Yes","No")</f>
        <v>No</v>
      </c>
      <c r="H10131" s="5" t="s">
        <v>182</v>
      </c>
      <c r="I10131" s="5" t="s">
        <v>183</v>
      </c>
      <c r="J10131" s="5" t="s">
        <v>200</v>
      </c>
      <c r="K10131" s="5" t="s">
        <v>201</v>
      </c>
      <c r="L10131" s="7" t="s">
        <v>164</v>
      </c>
      <c r="M10131" t="str">
        <f t="shared" si="476"/>
        <v>Yes</v>
      </c>
    </row>
    <row r="10132" spans="1:13" ht="15" thickBot="1" x14ac:dyDescent="0.4">
      <c r="A10132" s="5" t="s">
        <v>175</v>
      </c>
      <c r="B10132" s="5" t="s">
        <v>176</v>
      </c>
      <c r="C10132" s="5" t="s">
        <v>10333</v>
      </c>
      <c r="D10132" s="5">
        <f t="shared" si="475"/>
        <v>25024</v>
      </c>
      <c r="E10132" s="6">
        <v>44104</v>
      </c>
      <c r="F10132" s="6">
        <f t="shared" si="474"/>
        <v>44194</v>
      </c>
      <c r="G10132" s="6" t="str">
        <f>IF('BCT Template'!R10131&gt;F10132,"Yes","No")</f>
        <v>No</v>
      </c>
      <c r="H10132" s="5" t="s">
        <v>240</v>
      </c>
      <c r="I10132" s="5" t="s">
        <v>241</v>
      </c>
      <c r="J10132" s="5" t="s">
        <v>35</v>
      </c>
      <c r="K10132" s="5" t="s">
        <v>180</v>
      </c>
      <c r="L10132" s="7" t="s">
        <v>164</v>
      </c>
      <c r="M10132" t="str">
        <f t="shared" si="476"/>
        <v>Yes</v>
      </c>
    </row>
    <row r="10133" spans="1:13" ht="15" thickBot="1" x14ac:dyDescent="0.4">
      <c r="A10133" s="5" t="s">
        <v>175</v>
      </c>
      <c r="B10133" s="5" t="s">
        <v>176</v>
      </c>
      <c r="C10133" s="5" t="s">
        <v>10334</v>
      </c>
      <c r="D10133" s="5">
        <f t="shared" si="475"/>
        <v>30550</v>
      </c>
      <c r="E10133" s="6">
        <v>38230</v>
      </c>
      <c r="F10133" s="6">
        <f t="shared" si="474"/>
        <v>38320</v>
      </c>
      <c r="G10133" s="6" t="str">
        <f>IF('BCT Template'!R10132&gt;F10133,"Yes","No")</f>
        <v>No</v>
      </c>
      <c r="H10133" s="5" t="s">
        <v>178</v>
      </c>
      <c r="I10133" s="5" t="s">
        <v>179</v>
      </c>
      <c r="J10133" s="5" t="s">
        <v>35</v>
      </c>
      <c r="K10133" s="5" t="s">
        <v>180</v>
      </c>
      <c r="L10133" s="7" t="s">
        <v>164</v>
      </c>
      <c r="M10133" t="str">
        <f t="shared" si="476"/>
        <v>Yes</v>
      </c>
    </row>
    <row r="10134" spans="1:13" ht="15" thickBot="1" x14ac:dyDescent="0.4">
      <c r="A10134" s="5" t="s">
        <v>175</v>
      </c>
      <c r="B10134" s="5" t="s">
        <v>176</v>
      </c>
      <c r="C10134" s="5" t="s">
        <v>10335</v>
      </c>
      <c r="D10134" s="5">
        <f t="shared" si="475"/>
        <v>33649</v>
      </c>
      <c r="E10134" s="6">
        <v>37072</v>
      </c>
      <c r="F10134" s="6">
        <f t="shared" ref="F10134:F10197" si="477">E10134+90</f>
        <v>37162</v>
      </c>
      <c r="G10134" s="6" t="str">
        <f>IF('BCT Template'!R10133&gt;F10134,"Yes","No")</f>
        <v>No</v>
      </c>
      <c r="H10134" s="5" t="s">
        <v>178</v>
      </c>
      <c r="I10134" s="5" t="s">
        <v>179</v>
      </c>
      <c r="J10134" s="5" t="s">
        <v>35</v>
      </c>
      <c r="K10134" s="5" t="s">
        <v>180</v>
      </c>
      <c r="L10134" s="7" t="s">
        <v>164</v>
      </c>
      <c r="M10134" t="str">
        <f t="shared" si="476"/>
        <v>Yes</v>
      </c>
    </row>
    <row r="10135" spans="1:13" ht="15" thickBot="1" x14ac:dyDescent="0.4">
      <c r="A10135" s="5" t="s">
        <v>175</v>
      </c>
      <c r="B10135" s="5" t="s">
        <v>176</v>
      </c>
      <c r="C10135" s="5" t="s">
        <v>10336</v>
      </c>
      <c r="D10135" s="5">
        <f t="shared" si="475"/>
        <v>30077</v>
      </c>
      <c r="E10135" s="6">
        <v>44074</v>
      </c>
      <c r="F10135" s="6">
        <f t="shared" si="477"/>
        <v>44164</v>
      </c>
      <c r="G10135" s="6" t="str">
        <f>IF('BCT Template'!R10134&gt;F10135,"Yes","No")</f>
        <v>No</v>
      </c>
      <c r="H10135" s="5" t="s">
        <v>178</v>
      </c>
      <c r="I10135" s="5" t="s">
        <v>179</v>
      </c>
      <c r="J10135" s="5" t="s">
        <v>35</v>
      </c>
      <c r="K10135" s="5" t="s">
        <v>180</v>
      </c>
      <c r="L10135" s="7" t="s">
        <v>164</v>
      </c>
      <c r="M10135" t="str">
        <f t="shared" si="476"/>
        <v>Yes</v>
      </c>
    </row>
    <row r="10136" spans="1:13" ht="15" thickBot="1" x14ac:dyDescent="0.4">
      <c r="A10136" s="5" t="s">
        <v>175</v>
      </c>
      <c r="B10136" s="5" t="s">
        <v>176</v>
      </c>
      <c r="C10136" s="5" t="s">
        <v>10337</v>
      </c>
      <c r="D10136" s="5">
        <f t="shared" si="475"/>
        <v>81506</v>
      </c>
      <c r="E10136" s="6">
        <v>43645</v>
      </c>
      <c r="F10136" s="6">
        <f t="shared" si="477"/>
        <v>43735</v>
      </c>
      <c r="G10136" s="6" t="str">
        <f>IF('BCT Template'!R10135&gt;F10136,"Yes","No")</f>
        <v>No</v>
      </c>
      <c r="H10136" s="5" t="s">
        <v>182</v>
      </c>
      <c r="I10136" s="5" t="s">
        <v>183</v>
      </c>
      <c r="J10136" s="5" t="s">
        <v>184</v>
      </c>
      <c r="K10136" s="5" t="s">
        <v>185</v>
      </c>
      <c r="L10136" s="7" t="s">
        <v>164</v>
      </c>
      <c r="M10136" t="str">
        <f t="shared" si="476"/>
        <v>No</v>
      </c>
    </row>
    <row r="10137" spans="1:13" ht="15" thickBot="1" x14ac:dyDescent="0.4">
      <c r="A10137" s="5" t="s">
        <v>175</v>
      </c>
      <c r="B10137" s="5" t="s">
        <v>176</v>
      </c>
      <c r="C10137" s="5" t="s">
        <v>10338</v>
      </c>
      <c r="D10137" s="5">
        <f t="shared" si="475"/>
        <v>57888</v>
      </c>
      <c r="E10137" s="6">
        <v>43312</v>
      </c>
      <c r="F10137" s="6">
        <f t="shared" si="477"/>
        <v>43402</v>
      </c>
      <c r="G10137" s="6" t="str">
        <f>IF('BCT Template'!R10136&gt;F10137,"Yes","No")</f>
        <v>No</v>
      </c>
      <c r="H10137" s="5" t="s">
        <v>189</v>
      </c>
      <c r="I10137" s="5" t="s">
        <v>190</v>
      </c>
      <c r="J10137" s="5" t="s">
        <v>184</v>
      </c>
      <c r="K10137" s="5" t="s">
        <v>185</v>
      </c>
      <c r="L10137" s="7" t="s">
        <v>164</v>
      </c>
      <c r="M10137" t="str">
        <f t="shared" si="476"/>
        <v>No</v>
      </c>
    </row>
    <row r="10138" spans="1:13" ht="15" thickBot="1" x14ac:dyDescent="0.4">
      <c r="A10138" s="5" t="s">
        <v>175</v>
      </c>
      <c r="B10138" s="5" t="s">
        <v>176</v>
      </c>
      <c r="C10138" s="5" t="s">
        <v>10339</v>
      </c>
      <c r="D10138" s="5">
        <f t="shared" si="475"/>
        <v>22967</v>
      </c>
      <c r="E10138" s="6">
        <v>44074</v>
      </c>
      <c r="F10138" s="6">
        <f t="shared" si="477"/>
        <v>44164</v>
      </c>
      <c r="G10138" s="6" t="str">
        <f>IF('BCT Template'!R10137&gt;F10138,"Yes","No")</f>
        <v>No</v>
      </c>
      <c r="H10138" s="5" t="s">
        <v>178</v>
      </c>
      <c r="I10138" s="5" t="s">
        <v>179</v>
      </c>
      <c r="J10138" s="5" t="s">
        <v>35</v>
      </c>
      <c r="K10138" s="5" t="s">
        <v>180</v>
      </c>
      <c r="L10138" s="7" t="s">
        <v>164</v>
      </c>
      <c r="M10138" t="str">
        <f t="shared" si="476"/>
        <v>Yes</v>
      </c>
    </row>
    <row r="10139" spans="1:13" ht="15" thickBot="1" x14ac:dyDescent="0.4">
      <c r="A10139" s="5" t="s">
        <v>175</v>
      </c>
      <c r="B10139" s="5" t="s">
        <v>176</v>
      </c>
      <c r="C10139" s="5" t="s">
        <v>10340</v>
      </c>
      <c r="D10139" s="5">
        <f t="shared" si="475"/>
        <v>30874</v>
      </c>
      <c r="E10139" s="6">
        <v>44074</v>
      </c>
      <c r="F10139" s="6">
        <f t="shared" si="477"/>
        <v>44164</v>
      </c>
      <c r="G10139" s="6" t="str">
        <f>IF('BCT Template'!R10138&gt;F10139,"Yes","No")</f>
        <v>No</v>
      </c>
      <c r="H10139" s="5" t="s">
        <v>178</v>
      </c>
      <c r="I10139" s="5" t="s">
        <v>179</v>
      </c>
      <c r="J10139" s="5" t="s">
        <v>35</v>
      </c>
      <c r="K10139" s="5" t="s">
        <v>180</v>
      </c>
      <c r="L10139" s="7" t="s">
        <v>164</v>
      </c>
      <c r="M10139" t="str">
        <f t="shared" si="476"/>
        <v>Yes</v>
      </c>
    </row>
    <row r="10140" spans="1:13" ht="15" thickBot="1" x14ac:dyDescent="0.4">
      <c r="A10140" s="5" t="s">
        <v>175</v>
      </c>
      <c r="B10140" s="5" t="s">
        <v>176</v>
      </c>
      <c r="C10140" s="5" t="s">
        <v>10341</v>
      </c>
      <c r="D10140" s="5">
        <f t="shared" si="475"/>
        <v>57464</v>
      </c>
      <c r="E10140" s="6">
        <v>42860</v>
      </c>
      <c r="F10140" s="6">
        <f t="shared" si="477"/>
        <v>42950</v>
      </c>
      <c r="G10140" s="6" t="str">
        <f>IF('BCT Template'!R10139&gt;F10140,"Yes","No")</f>
        <v>No</v>
      </c>
      <c r="H10140" s="5" t="s">
        <v>189</v>
      </c>
      <c r="I10140" s="5" t="s">
        <v>190</v>
      </c>
      <c r="J10140" s="5" t="s">
        <v>184</v>
      </c>
      <c r="K10140" s="5" t="s">
        <v>185</v>
      </c>
      <c r="L10140" s="7" t="s">
        <v>164</v>
      </c>
      <c r="M10140" t="str">
        <f t="shared" si="476"/>
        <v>No</v>
      </c>
    </row>
    <row r="10141" spans="1:13" ht="15" thickBot="1" x14ac:dyDescent="0.4">
      <c r="A10141" s="5" t="s">
        <v>175</v>
      </c>
      <c r="B10141" s="5" t="s">
        <v>176</v>
      </c>
      <c r="C10141" s="5" t="s">
        <v>10342</v>
      </c>
      <c r="D10141" s="5">
        <f t="shared" si="475"/>
        <v>20990</v>
      </c>
      <c r="E10141" s="6">
        <v>43191</v>
      </c>
      <c r="F10141" s="6">
        <f t="shared" si="477"/>
        <v>43281</v>
      </c>
      <c r="G10141" s="6" t="str">
        <f>IF('BCT Template'!R10140&gt;F10141,"Yes","No")</f>
        <v>No</v>
      </c>
      <c r="H10141" s="5" t="s">
        <v>197</v>
      </c>
      <c r="I10141" s="5" t="s">
        <v>198</v>
      </c>
      <c r="J10141" s="5" t="s">
        <v>184</v>
      </c>
      <c r="K10141" s="5" t="s">
        <v>185</v>
      </c>
      <c r="L10141" s="7" t="s">
        <v>164</v>
      </c>
      <c r="M10141" t="str">
        <f t="shared" si="476"/>
        <v>No</v>
      </c>
    </row>
    <row r="10142" spans="1:13" ht="15" thickBot="1" x14ac:dyDescent="0.4">
      <c r="A10142" s="5" t="s">
        <v>175</v>
      </c>
      <c r="B10142" s="5" t="s">
        <v>176</v>
      </c>
      <c r="C10142" s="5" t="s">
        <v>10343</v>
      </c>
      <c r="D10142" s="5">
        <f t="shared" si="475"/>
        <v>31104</v>
      </c>
      <c r="E10142" s="6">
        <v>44012</v>
      </c>
      <c r="F10142" s="6">
        <f t="shared" si="477"/>
        <v>44102</v>
      </c>
      <c r="G10142" s="6" t="str">
        <f>IF('BCT Template'!R10141&gt;F10142,"Yes","No")</f>
        <v>No</v>
      </c>
      <c r="H10142" s="5" t="s">
        <v>178</v>
      </c>
      <c r="I10142" s="5" t="s">
        <v>179</v>
      </c>
      <c r="J10142" s="5" t="s">
        <v>35</v>
      </c>
      <c r="K10142" s="5" t="s">
        <v>180</v>
      </c>
      <c r="L10142" s="7" t="s">
        <v>164</v>
      </c>
      <c r="M10142" t="str">
        <f t="shared" si="476"/>
        <v>Yes</v>
      </c>
    </row>
    <row r="10143" spans="1:13" ht="15" thickBot="1" x14ac:dyDescent="0.4">
      <c r="A10143" s="5" t="s">
        <v>175</v>
      </c>
      <c r="B10143" s="5" t="s">
        <v>176</v>
      </c>
      <c r="C10143" s="5" t="s">
        <v>10344</v>
      </c>
      <c r="D10143" s="5">
        <f t="shared" si="475"/>
        <v>57556</v>
      </c>
      <c r="E10143" s="6">
        <v>44415</v>
      </c>
      <c r="F10143" s="6">
        <f t="shared" si="477"/>
        <v>44505</v>
      </c>
      <c r="G10143" s="6" t="str">
        <f>IF('BCT Template'!R10142&gt;F10143,"Yes","No")</f>
        <v>No</v>
      </c>
      <c r="H10143" s="5" t="s">
        <v>189</v>
      </c>
      <c r="I10143" s="5" t="s">
        <v>190</v>
      </c>
      <c r="J10143" s="5" t="s">
        <v>184</v>
      </c>
      <c r="K10143" s="5" t="s">
        <v>185</v>
      </c>
      <c r="L10143" s="7" t="s">
        <v>164</v>
      </c>
      <c r="M10143" t="str">
        <f t="shared" si="476"/>
        <v>No</v>
      </c>
    </row>
    <row r="10144" spans="1:13" ht="15" thickBot="1" x14ac:dyDescent="0.4">
      <c r="A10144" s="5" t="s">
        <v>175</v>
      </c>
      <c r="B10144" s="5" t="s">
        <v>176</v>
      </c>
      <c r="C10144" s="5" t="s">
        <v>10345</v>
      </c>
      <c r="D10144" s="5">
        <f t="shared" si="475"/>
        <v>18371</v>
      </c>
      <c r="E10144" s="6">
        <v>43655</v>
      </c>
      <c r="F10144" s="6">
        <f t="shared" si="477"/>
        <v>43745</v>
      </c>
      <c r="G10144" s="6" t="str">
        <f>IF('BCT Template'!R10143&gt;F10144,"Yes","No")</f>
        <v>No</v>
      </c>
      <c r="H10144" s="5" t="s">
        <v>234</v>
      </c>
      <c r="I10144" s="5" t="s">
        <v>235</v>
      </c>
      <c r="J10144" s="5" t="s">
        <v>184</v>
      </c>
      <c r="K10144" s="5" t="s">
        <v>185</v>
      </c>
      <c r="L10144" s="7" t="s">
        <v>164</v>
      </c>
      <c r="M10144" t="str">
        <f t="shared" si="476"/>
        <v>No</v>
      </c>
    </row>
    <row r="10145" spans="1:13" ht="15" thickBot="1" x14ac:dyDescent="0.4">
      <c r="A10145" s="5" t="s">
        <v>175</v>
      </c>
      <c r="B10145" s="5" t="s">
        <v>176</v>
      </c>
      <c r="C10145" s="5" t="s">
        <v>10346</v>
      </c>
      <c r="D10145" s="5">
        <f t="shared" si="475"/>
        <v>29950</v>
      </c>
      <c r="E10145" s="6">
        <v>38168</v>
      </c>
      <c r="F10145" s="6">
        <f t="shared" si="477"/>
        <v>38258</v>
      </c>
      <c r="G10145" s="6" t="str">
        <f>IF('BCT Template'!R10144&gt;F10145,"Yes","No")</f>
        <v>No</v>
      </c>
      <c r="H10145" s="5" t="s">
        <v>178</v>
      </c>
      <c r="I10145" s="5" t="s">
        <v>179</v>
      </c>
      <c r="J10145" s="5" t="s">
        <v>35</v>
      </c>
      <c r="K10145" s="5" t="s">
        <v>180</v>
      </c>
      <c r="L10145" s="7" t="s">
        <v>164</v>
      </c>
      <c r="M10145" t="str">
        <f t="shared" si="476"/>
        <v>Yes</v>
      </c>
    </row>
    <row r="10146" spans="1:13" ht="15" thickBot="1" x14ac:dyDescent="0.4">
      <c r="A10146" s="5" t="s">
        <v>175</v>
      </c>
      <c r="B10146" s="5" t="s">
        <v>176</v>
      </c>
      <c r="C10146" s="5" t="s">
        <v>10347</v>
      </c>
      <c r="D10146" s="5">
        <f t="shared" si="475"/>
        <v>79133</v>
      </c>
      <c r="E10146" s="6">
        <v>43738</v>
      </c>
      <c r="F10146" s="6">
        <f t="shared" si="477"/>
        <v>43828</v>
      </c>
      <c r="G10146" s="6" t="str">
        <f>IF('BCT Template'!R10145&gt;F10146,"Yes","No")</f>
        <v>No</v>
      </c>
      <c r="H10146" s="5" t="s">
        <v>189</v>
      </c>
      <c r="I10146" s="5" t="s">
        <v>190</v>
      </c>
      <c r="J10146" s="5" t="s">
        <v>200</v>
      </c>
      <c r="K10146" s="5" t="s">
        <v>201</v>
      </c>
      <c r="L10146" s="7" t="s">
        <v>164</v>
      </c>
      <c r="M10146" t="str">
        <f t="shared" si="476"/>
        <v>Yes</v>
      </c>
    </row>
    <row r="10147" spans="1:13" ht="15" thickBot="1" x14ac:dyDescent="0.4">
      <c r="A10147" s="5" t="s">
        <v>175</v>
      </c>
      <c r="B10147" s="5" t="s">
        <v>176</v>
      </c>
      <c r="C10147" s="5" t="s">
        <v>10348</v>
      </c>
      <c r="D10147" s="5">
        <f t="shared" si="475"/>
        <v>77711</v>
      </c>
      <c r="E10147" s="6">
        <v>43830</v>
      </c>
      <c r="F10147" s="6">
        <f t="shared" si="477"/>
        <v>43920</v>
      </c>
      <c r="G10147" s="6" t="str">
        <f>IF('BCT Template'!R10146&gt;F10147,"Yes","No")</f>
        <v>No</v>
      </c>
      <c r="H10147" s="5" t="s">
        <v>189</v>
      </c>
      <c r="I10147" s="5" t="s">
        <v>190</v>
      </c>
      <c r="J10147" s="5" t="s">
        <v>184</v>
      </c>
      <c r="K10147" s="5" t="s">
        <v>185</v>
      </c>
      <c r="L10147" s="7" t="s">
        <v>164</v>
      </c>
      <c r="M10147" t="str">
        <f t="shared" si="476"/>
        <v>No</v>
      </c>
    </row>
    <row r="10148" spans="1:13" ht="15" thickBot="1" x14ac:dyDescent="0.4">
      <c r="A10148" s="5" t="s">
        <v>175</v>
      </c>
      <c r="B10148" s="5" t="s">
        <v>176</v>
      </c>
      <c r="C10148" s="5" t="s">
        <v>10349</v>
      </c>
      <c r="D10148" s="5">
        <f t="shared" si="475"/>
        <v>59728</v>
      </c>
      <c r="E10148" s="6">
        <v>42094</v>
      </c>
      <c r="F10148" s="6">
        <f t="shared" si="477"/>
        <v>42184</v>
      </c>
      <c r="G10148" s="6" t="str">
        <f>IF('BCT Template'!R10147&gt;F10148,"Yes","No")</f>
        <v>No</v>
      </c>
      <c r="H10148" s="5" t="s">
        <v>182</v>
      </c>
      <c r="I10148" s="5" t="s">
        <v>183</v>
      </c>
      <c r="J10148" s="5" t="s">
        <v>200</v>
      </c>
      <c r="K10148" s="5" t="s">
        <v>201</v>
      </c>
      <c r="L10148" s="7" t="s">
        <v>164</v>
      </c>
      <c r="M10148" t="str">
        <f t="shared" si="476"/>
        <v>Yes</v>
      </c>
    </row>
    <row r="10149" spans="1:13" ht="15" thickBot="1" x14ac:dyDescent="0.4">
      <c r="A10149" s="5" t="s">
        <v>175</v>
      </c>
      <c r="B10149" s="5" t="s">
        <v>176</v>
      </c>
      <c r="C10149" s="5" t="s">
        <v>10350</v>
      </c>
      <c r="D10149" s="5">
        <f t="shared" si="475"/>
        <v>58738</v>
      </c>
      <c r="E10149" s="6">
        <v>45351</v>
      </c>
      <c r="F10149" s="6">
        <f t="shared" si="477"/>
        <v>45441</v>
      </c>
      <c r="G10149" s="6" t="str">
        <f>IF('BCT Template'!R10148&gt;F10149,"Yes","No")</f>
        <v>No</v>
      </c>
      <c r="H10149" s="5" t="s">
        <v>182</v>
      </c>
      <c r="I10149" s="5" t="s">
        <v>183</v>
      </c>
      <c r="J10149" s="5" t="s">
        <v>200</v>
      </c>
      <c r="K10149" s="5" t="s">
        <v>201</v>
      </c>
      <c r="L10149" s="7" t="s">
        <v>164</v>
      </c>
      <c r="M10149" t="str">
        <f t="shared" si="476"/>
        <v>Yes</v>
      </c>
    </row>
    <row r="10150" spans="1:13" ht="15" thickBot="1" x14ac:dyDescent="0.4">
      <c r="A10150" s="5" t="s">
        <v>175</v>
      </c>
      <c r="B10150" s="5" t="s">
        <v>176</v>
      </c>
      <c r="C10150" s="5" t="s">
        <v>10351</v>
      </c>
      <c r="D10150" s="5">
        <f t="shared" si="475"/>
        <v>58180</v>
      </c>
      <c r="E10150" s="6">
        <v>43626</v>
      </c>
      <c r="F10150" s="6">
        <f t="shared" si="477"/>
        <v>43716</v>
      </c>
      <c r="G10150" s="6" t="str">
        <f>IF('BCT Template'!R10149&gt;F10150,"Yes","No")</f>
        <v>No</v>
      </c>
      <c r="H10150" s="5" t="s">
        <v>182</v>
      </c>
      <c r="I10150" s="5" t="s">
        <v>183</v>
      </c>
      <c r="J10150" s="5" t="s">
        <v>184</v>
      </c>
      <c r="K10150" s="5" t="s">
        <v>185</v>
      </c>
      <c r="L10150" s="7" t="s">
        <v>164</v>
      </c>
      <c r="M10150" t="str">
        <f t="shared" si="476"/>
        <v>No</v>
      </c>
    </row>
    <row r="10151" spans="1:13" ht="15" thickBot="1" x14ac:dyDescent="0.4">
      <c r="A10151" s="5" t="s">
        <v>175</v>
      </c>
      <c r="B10151" s="5" t="s">
        <v>176</v>
      </c>
      <c r="C10151" s="5" t="s">
        <v>10352</v>
      </c>
      <c r="D10151" s="5">
        <f t="shared" si="475"/>
        <v>78614</v>
      </c>
      <c r="E10151" s="6">
        <v>43616</v>
      </c>
      <c r="F10151" s="6">
        <f t="shared" si="477"/>
        <v>43706</v>
      </c>
      <c r="G10151" s="6" t="str">
        <f>IF('BCT Template'!R10150&gt;F10151,"Yes","No")</f>
        <v>No</v>
      </c>
      <c r="H10151" s="5" t="s">
        <v>210</v>
      </c>
      <c r="I10151" s="5" t="s">
        <v>211</v>
      </c>
      <c r="J10151" s="5" t="s">
        <v>184</v>
      </c>
      <c r="K10151" s="5" t="s">
        <v>185</v>
      </c>
      <c r="L10151" s="7" t="s">
        <v>164</v>
      </c>
      <c r="M10151" t="str">
        <f t="shared" si="476"/>
        <v>No</v>
      </c>
    </row>
    <row r="10152" spans="1:13" ht="15" thickBot="1" x14ac:dyDescent="0.4">
      <c r="A10152" s="5" t="s">
        <v>175</v>
      </c>
      <c r="B10152" s="5" t="s">
        <v>176</v>
      </c>
      <c r="C10152" s="5" t="s">
        <v>10353</v>
      </c>
      <c r="D10152" s="5">
        <f t="shared" si="475"/>
        <v>29900</v>
      </c>
      <c r="E10152" s="6">
        <v>43603</v>
      </c>
      <c r="F10152" s="6">
        <f t="shared" si="477"/>
        <v>43693</v>
      </c>
      <c r="G10152" s="6" t="str">
        <f>IF('BCT Template'!R10151&gt;F10152,"Yes","No")</f>
        <v>No</v>
      </c>
      <c r="H10152" s="5" t="s">
        <v>178</v>
      </c>
      <c r="I10152" s="5" t="s">
        <v>179</v>
      </c>
      <c r="J10152" s="5" t="s">
        <v>35</v>
      </c>
      <c r="K10152" s="5" t="s">
        <v>180</v>
      </c>
      <c r="L10152" s="7" t="s">
        <v>164</v>
      </c>
      <c r="M10152" t="str">
        <f t="shared" si="476"/>
        <v>Yes</v>
      </c>
    </row>
    <row r="10153" spans="1:13" ht="15" thickBot="1" x14ac:dyDescent="0.4">
      <c r="A10153" s="5" t="s">
        <v>175</v>
      </c>
      <c r="B10153" s="5" t="s">
        <v>176</v>
      </c>
      <c r="C10153" s="5" t="s">
        <v>10354</v>
      </c>
      <c r="D10153" s="5">
        <f t="shared" si="475"/>
        <v>57458</v>
      </c>
      <c r="E10153" s="6">
        <v>43251</v>
      </c>
      <c r="F10153" s="6">
        <f t="shared" si="477"/>
        <v>43341</v>
      </c>
      <c r="G10153" s="6" t="str">
        <f>IF('BCT Template'!R10152&gt;F10153,"Yes","No")</f>
        <v>No</v>
      </c>
      <c r="H10153" s="5" t="s">
        <v>189</v>
      </c>
      <c r="I10153" s="5" t="s">
        <v>190</v>
      </c>
      <c r="J10153" s="5" t="s">
        <v>200</v>
      </c>
      <c r="K10153" s="5" t="s">
        <v>201</v>
      </c>
      <c r="L10153" s="7" t="s">
        <v>164</v>
      </c>
      <c r="M10153" t="str">
        <f t="shared" si="476"/>
        <v>Yes</v>
      </c>
    </row>
    <row r="10154" spans="1:13" ht="15" thickBot="1" x14ac:dyDescent="0.4">
      <c r="A10154" s="5" t="s">
        <v>175</v>
      </c>
      <c r="B10154" s="5" t="s">
        <v>176</v>
      </c>
      <c r="C10154" s="5" t="s">
        <v>10355</v>
      </c>
      <c r="D10154" s="5">
        <f t="shared" si="475"/>
        <v>57839</v>
      </c>
      <c r="E10154" s="6">
        <v>43921</v>
      </c>
      <c r="F10154" s="6">
        <f t="shared" si="477"/>
        <v>44011</v>
      </c>
      <c r="G10154" s="6" t="str">
        <f>IF('BCT Template'!R10153&gt;F10154,"Yes","No")</f>
        <v>No</v>
      </c>
      <c r="H10154" s="5" t="s">
        <v>189</v>
      </c>
      <c r="I10154" s="5" t="s">
        <v>190</v>
      </c>
      <c r="J10154" s="5" t="s">
        <v>184</v>
      </c>
      <c r="K10154" s="5" t="s">
        <v>185</v>
      </c>
      <c r="L10154" s="7" t="s">
        <v>164</v>
      </c>
      <c r="M10154" t="str">
        <f t="shared" si="476"/>
        <v>No</v>
      </c>
    </row>
    <row r="10155" spans="1:13" ht="15" thickBot="1" x14ac:dyDescent="0.4">
      <c r="A10155" s="5" t="s">
        <v>175</v>
      </c>
      <c r="B10155" s="5" t="s">
        <v>176</v>
      </c>
      <c r="C10155" s="5" t="s">
        <v>10356</v>
      </c>
      <c r="D10155" s="5">
        <f t="shared" si="475"/>
        <v>31160</v>
      </c>
      <c r="E10155" s="6">
        <v>44377</v>
      </c>
      <c r="F10155" s="6">
        <f t="shared" si="477"/>
        <v>44467</v>
      </c>
      <c r="G10155" s="6" t="str">
        <f>IF('BCT Template'!R10154&gt;F10155,"Yes","No")</f>
        <v>No</v>
      </c>
      <c r="H10155" s="5" t="s">
        <v>178</v>
      </c>
      <c r="I10155" s="5" t="s">
        <v>179</v>
      </c>
      <c r="J10155" s="5" t="s">
        <v>35</v>
      </c>
      <c r="K10155" s="5" t="s">
        <v>180</v>
      </c>
      <c r="L10155" s="7" t="s">
        <v>164</v>
      </c>
      <c r="M10155" t="str">
        <f t="shared" si="476"/>
        <v>Yes</v>
      </c>
    </row>
    <row r="10156" spans="1:13" ht="15" thickBot="1" x14ac:dyDescent="0.4">
      <c r="A10156" s="5" t="s">
        <v>175</v>
      </c>
      <c r="B10156" s="5" t="s">
        <v>176</v>
      </c>
      <c r="C10156" s="5" t="s">
        <v>10357</v>
      </c>
      <c r="D10156" s="5">
        <f t="shared" si="475"/>
        <v>81191</v>
      </c>
      <c r="E10156" s="6">
        <v>44165</v>
      </c>
      <c r="F10156" s="6">
        <f t="shared" si="477"/>
        <v>44255</v>
      </c>
      <c r="G10156" s="6" t="str">
        <f>IF('BCT Template'!R10155&gt;F10156,"Yes","No")</f>
        <v>No</v>
      </c>
      <c r="H10156" s="5" t="s">
        <v>182</v>
      </c>
      <c r="I10156" s="5" t="s">
        <v>183</v>
      </c>
      <c r="J10156" s="5" t="s">
        <v>184</v>
      </c>
      <c r="K10156" s="5" t="s">
        <v>185</v>
      </c>
      <c r="L10156" s="7" t="s">
        <v>164</v>
      </c>
      <c r="M10156" t="str">
        <f t="shared" si="476"/>
        <v>No</v>
      </c>
    </row>
    <row r="10157" spans="1:13" ht="15" thickBot="1" x14ac:dyDescent="0.4">
      <c r="A10157" s="5" t="s">
        <v>175</v>
      </c>
      <c r="B10157" s="5" t="s">
        <v>176</v>
      </c>
      <c r="C10157" s="5" t="s">
        <v>10358</v>
      </c>
      <c r="D10157" s="5">
        <f t="shared" si="475"/>
        <v>57720</v>
      </c>
      <c r="E10157" s="6">
        <v>43708</v>
      </c>
      <c r="F10157" s="6">
        <f t="shared" si="477"/>
        <v>43798</v>
      </c>
      <c r="G10157" s="6" t="str">
        <f>IF('BCT Template'!R10156&gt;F10157,"Yes","No")</f>
        <v>No</v>
      </c>
      <c r="H10157" s="5" t="s">
        <v>189</v>
      </c>
      <c r="I10157" s="5" t="s">
        <v>190</v>
      </c>
      <c r="J10157" s="5" t="s">
        <v>184</v>
      </c>
      <c r="K10157" s="5" t="s">
        <v>185</v>
      </c>
      <c r="L10157" s="7" t="s">
        <v>164</v>
      </c>
      <c r="M10157" t="str">
        <f t="shared" si="476"/>
        <v>No</v>
      </c>
    </row>
    <row r="10158" spans="1:13" ht="15" thickBot="1" x14ac:dyDescent="0.4">
      <c r="A10158" s="5" t="s">
        <v>175</v>
      </c>
      <c r="B10158" s="5" t="s">
        <v>176</v>
      </c>
      <c r="C10158" s="5" t="s">
        <v>10359</v>
      </c>
      <c r="D10158" s="5">
        <f t="shared" si="475"/>
        <v>58887</v>
      </c>
      <c r="E10158" s="6">
        <v>41729</v>
      </c>
      <c r="F10158" s="6">
        <f t="shared" si="477"/>
        <v>41819</v>
      </c>
      <c r="G10158" s="6" t="str">
        <f>IF('BCT Template'!R10157&gt;F10158,"Yes","No")</f>
        <v>No</v>
      </c>
      <c r="H10158" s="5" t="s">
        <v>182</v>
      </c>
      <c r="I10158" s="5" t="s">
        <v>183</v>
      </c>
      <c r="J10158" s="5" t="s">
        <v>200</v>
      </c>
      <c r="K10158" s="5" t="s">
        <v>201</v>
      </c>
      <c r="L10158" s="7" t="s">
        <v>164</v>
      </c>
      <c r="M10158" t="str">
        <f t="shared" si="476"/>
        <v>Yes</v>
      </c>
    </row>
    <row r="10159" spans="1:13" ht="15" thickBot="1" x14ac:dyDescent="0.4">
      <c r="A10159" s="5" t="s">
        <v>175</v>
      </c>
      <c r="B10159" s="5" t="s">
        <v>176</v>
      </c>
      <c r="C10159" s="5" t="s">
        <v>10360</v>
      </c>
      <c r="D10159" s="5">
        <f t="shared" si="475"/>
        <v>59282</v>
      </c>
      <c r="E10159" s="6">
        <v>43830</v>
      </c>
      <c r="F10159" s="6">
        <f t="shared" si="477"/>
        <v>43920</v>
      </c>
      <c r="G10159" s="6" t="str">
        <f>IF('BCT Template'!R10158&gt;F10159,"Yes","No")</f>
        <v>No</v>
      </c>
      <c r="H10159" s="5" t="s">
        <v>182</v>
      </c>
      <c r="I10159" s="5" t="s">
        <v>183</v>
      </c>
      <c r="J10159" s="5" t="s">
        <v>184</v>
      </c>
      <c r="K10159" s="5" t="s">
        <v>185</v>
      </c>
      <c r="L10159" s="7" t="s">
        <v>164</v>
      </c>
      <c r="M10159" t="str">
        <f t="shared" si="476"/>
        <v>No</v>
      </c>
    </row>
    <row r="10160" spans="1:13" ht="15" thickBot="1" x14ac:dyDescent="0.4">
      <c r="A10160" s="5" t="s">
        <v>175</v>
      </c>
      <c r="B10160" s="5" t="s">
        <v>176</v>
      </c>
      <c r="C10160" s="5" t="s">
        <v>10361</v>
      </c>
      <c r="D10160" s="5">
        <f t="shared" si="475"/>
        <v>23585</v>
      </c>
      <c r="E10160" s="6">
        <v>44103</v>
      </c>
      <c r="F10160" s="6">
        <f t="shared" si="477"/>
        <v>44193</v>
      </c>
      <c r="G10160" s="6" t="str">
        <f>IF('BCT Template'!R10159&gt;F10160,"Yes","No")</f>
        <v>No</v>
      </c>
      <c r="H10160" s="5" t="s">
        <v>178</v>
      </c>
      <c r="I10160" s="5" t="s">
        <v>179</v>
      </c>
      <c r="J10160" s="5" t="s">
        <v>35</v>
      </c>
      <c r="K10160" s="5" t="s">
        <v>180</v>
      </c>
      <c r="L10160" s="7" t="s">
        <v>164</v>
      </c>
      <c r="M10160" t="str">
        <f t="shared" si="476"/>
        <v>Yes</v>
      </c>
    </row>
    <row r="10161" spans="1:13" ht="15" thickBot="1" x14ac:dyDescent="0.4">
      <c r="A10161" s="5" t="s">
        <v>175</v>
      </c>
      <c r="B10161" s="5" t="s">
        <v>176</v>
      </c>
      <c r="C10161" s="5" t="s">
        <v>10362</v>
      </c>
      <c r="D10161" s="5">
        <f t="shared" si="475"/>
        <v>82324</v>
      </c>
      <c r="E10161" s="6">
        <v>43602</v>
      </c>
      <c r="F10161" s="6">
        <f t="shared" si="477"/>
        <v>43692</v>
      </c>
      <c r="G10161" s="6" t="str">
        <f>IF('BCT Template'!R10160&gt;F10161,"Yes","No")</f>
        <v>No</v>
      </c>
      <c r="H10161" s="5" t="s">
        <v>210</v>
      </c>
      <c r="I10161" s="5" t="s">
        <v>211</v>
      </c>
      <c r="J10161" s="5" t="s">
        <v>184</v>
      </c>
      <c r="K10161" s="5" t="s">
        <v>185</v>
      </c>
      <c r="L10161" s="7" t="s">
        <v>164</v>
      </c>
      <c r="M10161" t="str">
        <f t="shared" si="476"/>
        <v>No</v>
      </c>
    </row>
    <row r="10162" spans="1:13" ht="15" thickBot="1" x14ac:dyDescent="0.4">
      <c r="A10162" s="5" t="s">
        <v>175</v>
      </c>
      <c r="B10162" s="5" t="s">
        <v>176</v>
      </c>
      <c r="C10162" s="5" t="s">
        <v>10363</v>
      </c>
      <c r="D10162" s="5">
        <f t="shared" si="475"/>
        <v>78577</v>
      </c>
      <c r="E10162" s="6">
        <v>43360</v>
      </c>
      <c r="F10162" s="6">
        <f t="shared" si="477"/>
        <v>43450</v>
      </c>
      <c r="G10162" s="6" t="str">
        <f>IF('BCT Template'!R10161&gt;F10162,"Yes","No")</f>
        <v>No</v>
      </c>
      <c r="H10162" s="5" t="s">
        <v>210</v>
      </c>
      <c r="I10162" s="5" t="s">
        <v>211</v>
      </c>
      <c r="J10162" s="5" t="s">
        <v>184</v>
      </c>
      <c r="K10162" s="5" t="s">
        <v>185</v>
      </c>
      <c r="L10162" s="7" t="s">
        <v>164</v>
      </c>
      <c r="M10162" t="str">
        <f t="shared" si="476"/>
        <v>No</v>
      </c>
    </row>
    <row r="10163" spans="1:13" ht="15" thickBot="1" x14ac:dyDescent="0.4">
      <c r="A10163" s="5" t="s">
        <v>175</v>
      </c>
      <c r="B10163" s="5" t="s">
        <v>176</v>
      </c>
      <c r="C10163" s="5" t="s">
        <v>10364</v>
      </c>
      <c r="D10163" s="5">
        <f t="shared" si="475"/>
        <v>79900</v>
      </c>
      <c r="E10163" s="6">
        <v>42004</v>
      </c>
      <c r="F10163" s="6">
        <f t="shared" si="477"/>
        <v>42094</v>
      </c>
      <c r="G10163" s="6" t="str">
        <f>IF('BCT Template'!R10162&gt;F10163,"Yes","No")</f>
        <v>No</v>
      </c>
      <c r="H10163" s="5" t="s">
        <v>182</v>
      </c>
      <c r="I10163" s="5" t="s">
        <v>183</v>
      </c>
      <c r="J10163" s="5" t="s">
        <v>184</v>
      </c>
      <c r="K10163" s="5" t="s">
        <v>185</v>
      </c>
      <c r="L10163" s="7" t="s">
        <v>164</v>
      </c>
      <c r="M10163" t="str">
        <f t="shared" si="476"/>
        <v>No</v>
      </c>
    </row>
    <row r="10164" spans="1:13" ht="15" thickBot="1" x14ac:dyDescent="0.4">
      <c r="A10164" s="5" t="s">
        <v>175</v>
      </c>
      <c r="B10164" s="5" t="s">
        <v>176</v>
      </c>
      <c r="C10164" s="5" t="s">
        <v>10365</v>
      </c>
      <c r="D10164" s="5">
        <f t="shared" si="475"/>
        <v>84536</v>
      </c>
      <c r="E10164" s="6">
        <v>43100</v>
      </c>
      <c r="F10164" s="6">
        <f t="shared" si="477"/>
        <v>43190</v>
      </c>
      <c r="G10164" s="6" t="str">
        <f>IF('BCT Template'!R10163&gt;F10164,"Yes","No")</f>
        <v>No</v>
      </c>
      <c r="H10164" s="5" t="s">
        <v>210</v>
      </c>
      <c r="I10164" s="5" t="s">
        <v>211</v>
      </c>
      <c r="J10164" s="5" t="s">
        <v>184</v>
      </c>
      <c r="K10164" s="5" t="s">
        <v>185</v>
      </c>
      <c r="L10164" s="7" t="s">
        <v>164</v>
      </c>
      <c r="M10164" t="str">
        <f t="shared" si="476"/>
        <v>No</v>
      </c>
    </row>
    <row r="10165" spans="1:13" ht="15" thickBot="1" x14ac:dyDescent="0.4">
      <c r="A10165" s="5" t="s">
        <v>175</v>
      </c>
      <c r="B10165" s="5" t="s">
        <v>176</v>
      </c>
      <c r="C10165" s="5" t="s">
        <v>10366</v>
      </c>
      <c r="D10165" s="5">
        <f t="shared" si="475"/>
        <v>58894</v>
      </c>
      <c r="E10165" s="6">
        <v>43921</v>
      </c>
      <c r="F10165" s="6">
        <f t="shared" si="477"/>
        <v>44011</v>
      </c>
      <c r="G10165" s="6" t="str">
        <f>IF('BCT Template'!R10164&gt;F10165,"Yes","No")</f>
        <v>No</v>
      </c>
      <c r="H10165" s="5" t="s">
        <v>182</v>
      </c>
      <c r="I10165" s="5" t="s">
        <v>183</v>
      </c>
      <c r="J10165" s="5" t="s">
        <v>200</v>
      </c>
      <c r="K10165" s="5" t="s">
        <v>201</v>
      </c>
      <c r="L10165" s="7" t="s">
        <v>164</v>
      </c>
      <c r="M10165" t="str">
        <f t="shared" si="476"/>
        <v>Yes</v>
      </c>
    </row>
    <row r="10166" spans="1:13" ht="15" thickBot="1" x14ac:dyDescent="0.4">
      <c r="A10166" s="5" t="s">
        <v>175</v>
      </c>
      <c r="B10166" s="5" t="s">
        <v>176</v>
      </c>
      <c r="C10166" s="5" t="s">
        <v>10367</v>
      </c>
      <c r="D10166" s="5">
        <f t="shared" si="475"/>
        <v>59699</v>
      </c>
      <c r="E10166" s="6">
        <v>42947</v>
      </c>
      <c r="F10166" s="6">
        <f t="shared" si="477"/>
        <v>43037</v>
      </c>
      <c r="G10166" s="6" t="str">
        <f>IF('BCT Template'!R10165&gt;F10166,"Yes","No")</f>
        <v>No</v>
      </c>
      <c r="H10166" s="5" t="s">
        <v>182</v>
      </c>
      <c r="I10166" s="5" t="s">
        <v>183</v>
      </c>
      <c r="J10166" s="5" t="s">
        <v>184</v>
      </c>
      <c r="K10166" s="5" t="s">
        <v>185</v>
      </c>
      <c r="L10166" s="7" t="s">
        <v>164</v>
      </c>
      <c r="M10166" t="str">
        <f t="shared" si="476"/>
        <v>No</v>
      </c>
    </row>
    <row r="10167" spans="1:13" ht="15" thickBot="1" x14ac:dyDescent="0.4">
      <c r="A10167" s="5" t="s">
        <v>175</v>
      </c>
      <c r="B10167" s="5" t="s">
        <v>176</v>
      </c>
      <c r="C10167" s="5" t="s">
        <v>10368</v>
      </c>
      <c r="D10167" s="5">
        <f t="shared" si="475"/>
        <v>21984</v>
      </c>
      <c r="E10167" s="6">
        <v>43677</v>
      </c>
      <c r="F10167" s="6">
        <f t="shared" si="477"/>
        <v>43767</v>
      </c>
      <c r="G10167" s="6" t="str">
        <f>IF('BCT Template'!R10166&gt;F10167,"Yes","No")</f>
        <v>No</v>
      </c>
      <c r="H10167" s="5" t="s">
        <v>178</v>
      </c>
      <c r="I10167" s="5" t="s">
        <v>179</v>
      </c>
      <c r="J10167" s="5" t="s">
        <v>35</v>
      </c>
      <c r="K10167" s="5" t="s">
        <v>180</v>
      </c>
      <c r="L10167" s="7" t="s">
        <v>164</v>
      </c>
      <c r="M10167" t="str">
        <f t="shared" si="476"/>
        <v>Yes</v>
      </c>
    </row>
    <row r="10168" spans="1:13" ht="15" thickBot="1" x14ac:dyDescent="0.4">
      <c r="A10168" s="5" t="s">
        <v>175</v>
      </c>
      <c r="B10168" s="5" t="s">
        <v>176</v>
      </c>
      <c r="C10168" s="5" t="s">
        <v>10369</v>
      </c>
      <c r="D10168" s="5">
        <f t="shared" si="475"/>
        <v>81030</v>
      </c>
      <c r="E10168" s="6">
        <v>44043</v>
      </c>
      <c r="F10168" s="6">
        <f t="shared" si="477"/>
        <v>44133</v>
      </c>
      <c r="G10168" s="6" t="str">
        <f>IF('BCT Template'!R10167&gt;F10168,"Yes","No")</f>
        <v>No</v>
      </c>
      <c r="H10168" s="5" t="s">
        <v>182</v>
      </c>
      <c r="I10168" s="5" t="s">
        <v>183</v>
      </c>
      <c r="J10168" s="5" t="s">
        <v>200</v>
      </c>
      <c r="K10168" s="5" t="s">
        <v>201</v>
      </c>
      <c r="L10168" s="7" t="s">
        <v>164</v>
      </c>
      <c r="M10168" t="str">
        <f t="shared" si="476"/>
        <v>Yes</v>
      </c>
    </row>
    <row r="10169" spans="1:13" ht="15" thickBot="1" x14ac:dyDescent="0.4">
      <c r="A10169" s="5" t="s">
        <v>175</v>
      </c>
      <c r="B10169" s="5" t="s">
        <v>176</v>
      </c>
      <c r="C10169" s="5" t="s">
        <v>10370</v>
      </c>
      <c r="D10169" s="5">
        <f t="shared" si="475"/>
        <v>79152</v>
      </c>
      <c r="E10169" s="6">
        <v>42780</v>
      </c>
      <c r="F10169" s="6">
        <f t="shared" si="477"/>
        <v>42870</v>
      </c>
      <c r="G10169" s="6" t="str">
        <f>IF('BCT Template'!R10168&gt;F10169,"Yes","No")</f>
        <v>No</v>
      </c>
      <c r="H10169" s="5" t="s">
        <v>189</v>
      </c>
      <c r="I10169" s="5" t="s">
        <v>190</v>
      </c>
      <c r="J10169" s="5" t="s">
        <v>200</v>
      </c>
      <c r="K10169" s="5" t="s">
        <v>201</v>
      </c>
      <c r="L10169" s="7" t="s">
        <v>164</v>
      </c>
      <c r="M10169" t="str">
        <f t="shared" si="476"/>
        <v>Yes</v>
      </c>
    </row>
    <row r="10170" spans="1:13" ht="15" thickBot="1" x14ac:dyDescent="0.4">
      <c r="A10170" s="5" t="s">
        <v>175</v>
      </c>
      <c r="B10170" s="5" t="s">
        <v>176</v>
      </c>
      <c r="C10170" s="5" t="s">
        <v>10371</v>
      </c>
      <c r="D10170" s="5">
        <f t="shared" si="475"/>
        <v>80244</v>
      </c>
      <c r="E10170" s="6">
        <v>41820</v>
      </c>
      <c r="F10170" s="6">
        <f t="shared" si="477"/>
        <v>41910</v>
      </c>
      <c r="G10170" s="6" t="str">
        <f>IF('BCT Template'!R10169&gt;F10170,"Yes","No")</f>
        <v>No</v>
      </c>
      <c r="H10170" s="5" t="s">
        <v>182</v>
      </c>
      <c r="I10170" s="5" t="s">
        <v>183</v>
      </c>
      <c r="J10170" s="5" t="s">
        <v>184</v>
      </c>
      <c r="K10170" s="5" t="s">
        <v>185</v>
      </c>
      <c r="L10170" s="7" t="s">
        <v>164</v>
      </c>
      <c r="M10170" t="str">
        <f t="shared" si="476"/>
        <v>No</v>
      </c>
    </row>
    <row r="10171" spans="1:13" ht="15" thickBot="1" x14ac:dyDescent="0.4">
      <c r="A10171" s="5" t="s">
        <v>175</v>
      </c>
      <c r="B10171" s="5" t="s">
        <v>176</v>
      </c>
      <c r="C10171" s="5" t="s">
        <v>10372</v>
      </c>
      <c r="D10171" s="5">
        <f t="shared" si="475"/>
        <v>18818</v>
      </c>
      <c r="E10171" s="6">
        <v>41425</v>
      </c>
      <c r="F10171" s="6">
        <f t="shared" si="477"/>
        <v>41515</v>
      </c>
      <c r="G10171" s="6" t="str">
        <f>IF('BCT Template'!R10170&gt;F10171,"Yes","No")</f>
        <v>No</v>
      </c>
      <c r="H10171" s="5" t="s">
        <v>234</v>
      </c>
      <c r="I10171" s="5" t="s">
        <v>235</v>
      </c>
      <c r="J10171" s="5" t="s">
        <v>184</v>
      </c>
      <c r="K10171" s="5" t="s">
        <v>185</v>
      </c>
      <c r="L10171" s="7" t="s">
        <v>164</v>
      </c>
      <c r="M10171" t="str">
        <f t="shared" si="476"/>
        <v>No</v>
      </c>
    </row>
    <row r="10172" spans="1:13" ht="15" thickBot="1" x14ac:dyDescent="0.4">
      <c r="A10172" s="5" t="s">
        <v>175</v>
      </c>
      <c r="B10172" s="5" t="s">
        <v>176</v>
      </c>
      <c r="C10172" s="5" t="s">
        <v>10373</v>
      </c>
      <c r="D10172" s="5">
        <f t="shared" si="475"/>
        <v>58820</v>
      </c>
      <c r="E10172" s="6">
        <v>44012</v>
      </c>
      <c r="F10172" s="6">
        <f t="shared" si="477"/>
        <v>44102</v>
      </c>
      <c r="G10172" s="6" t="str">
        <f>IF('BCT Template'!R10171&gt;F10172,"Yes","No")</f>
        <v>No</v>
      </c>
      <c r="H10172" s="5" t="s">
        <v>182</v>
      </c>
      <c r="I10172" s="5" t="s">
        <v>183</v>
      </c>
      <c r="J10172" s="5" t="s">
        <v>184</v>
      </c>
      <c r="K10172" s="5" t="s">
        <v>185</v>
      </c>
      <c r="L10172" s="7" t="s">
        <v>164</v>
      </c>
      <c r="M10172" t="str">
        <f t="shared" si="476"/>
        <v>No</v>
      </c>
    </row>
    <row r="10173" spans="1:13" ht="15" thickBot="1" x14ac:dyDescent="0.4">
      <c r="A10173" s="5" t="s">
        <v>175</v>
      </c>
      <c r="B10173" s="5" t="s">
        <v>176</v>
      </c>
      <c r="C10173" s="5" t="s">
        <v>10374</v>
      </c>
      <c r="D10173" s="5">
        <f t="shared" si="475"/>
        <v>29527</v>
      </c>
      <c r="E10173" s="6">
        <v>38700</v>
      </c>
      <c r="F10173" s="6">
        <f t="shared" si="477"/>
        <v>38790</v>
      </c>
      <c r="G10173" s="6" t="str">
        <f>IF('BCT Template'!R10172&gt;F10173,"Yes","No")</f>
        <v>No</v>
      </c>
      <c r="H10173" s="5" t="s">
        <v>178</v>
      </c>
      <c r="I10173" s="5" t="s">
        <v>179</v>
      </c>
      <c r="J10173" s="5" t="s">
        <v>35</v>
      </c>
      <c r="K10173" s="5" t="s">
        <v>180</v>
      </c>
      <c r="L10173" s="7" t="s">
        <v>164</v>
      </c>
      <c r="M10173" t="str">
        <f t="shared" si="476"/>
        <v>Yes</v>
      </c>
    </row>
    <row r="10174" spans="1:13" ht="15" thickBot="1" x14ac:dyDescent="0.4">
      <c r="A10174" s="5" t="s">
        <v>175</v>
      </c>
      <c r="B10174" s="5" t="s">
        <v>176</v>
      </c>
      <c r="C10174" s="5" t="s">
        <v>10375</v>
      </c>
      <c r="D10174" s="5">
        <f t="shared" si="475"/>
        <v>29445</v>
      </c>
      <c r="E10174" s="6">
        <v>44255</v>
      </c>
      <c r="F10174" s="6">
        <f t="shared" si="477"/>
        <v>44345</v>
      </c>
      <c r="G10174" s="6" t="str">
        <f>IF('BCT Template'!R10173&gt;F10174,"Yes","No")</f>
        <v>No</v>
      </c>
      <c r="H10174" s="5" t="s">
        <v>178</v>
      </c>
      <c r="I10174" s="5" t="s">
        <v>179</v>
      </c>
      <c r="J10174" s="5" t="s">
        <v>35</v>
      </c>
      <c r="K10174" s="5" t="s">
        <v>180</v>
      </c>
      <c r="L10174" s="7" t="s">
        <v>164</v>
      </c>
      <c r="M10174" t="str">
        <f t="shared" si="476"/>
        <v>Yes</v>
      </c>
    </row>
    <row r="10175" spans="1:13" ht="15" thickBot="1" x14ac:dyDescent="0.4">
      <c r="A10175" s="5" t="s">
        <v>175</v>
      </c>
      <c r="B10175" s="5" t="s">
        <v>176</v>
      </c>
      <c r="C10175" s="5" t="s">
        <v>10376</v>
      </c>
      <c r="D10175" s="5">
        <f t="shared" si="475"/>
        <v>81433</v>
      </c>
      <c r="E10175" s="6">
        <v>43677</v>
      </c>
      <c r="F10175" s="6">
        <f t="shared" si="477"/>
        <v>43767</v>
      </c>
      <c r="G10175" s="6" t="str">
        <f>IF('BCT Template'!R10174&gt;F10175,"Yes","No")</f>
        <v>No</v>
      </c>
      <c r="H10175" s="5" t="s">
        <v>182</v>
      </c>
      <c r="I10175" s="5" t="s">
        <v>183</v>
      </c>
      <c r="J10175" s="5" t="s">
        <v>184</v>
      </c>
      <c r="K10175" s="5" t="s">
        <v>185</v>
      </c>
      <c r="L10175" s="7" t="s">
        <v>164</v>
      </c>
      <c r="M10175" t="str">
        <f t="shared" si="476"/>
        <v>No</v>
      </c>
    </row>
    <row r="10176" spans="1:13" ht="15" thickBot="1" x14ac:dyDescent="0.4">
      <c r="A10176" s="5" t="s">
        <v>175</v>
      </c>
      <c r="B10176" s="5" t="s">
        <v>176</v>
      </c>
      <c r="C10176" s="5" t="s">
        <v>10377</v>
      </c>
      <c r="D10176" s="5">
        <f t="shared" si="475"/>
        <v>79724</v>
      </c>
      <c r="E10176" s="6">
        <v>41882</v>
      </c>
      <c r="F10176" s="6">
        <f t="shared" si="477"/>
        <v>41972</v>
      </c>
      <c r="G10176" s="6" t="str">
        <f>IF('BCT Template'!R10175&gt;F10176,"Yes","No")</f>
        <v>No</v>
      </c>
      <c r="H10176" s="5" t="s">
        <v>182</v>
      </c>
      <c r="I10176" s="5" t="s">
        <v>183</v>
      </c>
      <c r="J10176" s="5" t="s">
        <v>200</v>
      </c>
      <c r="K10176" s="5" t="s">
        <v>201</v>
      </c>
      <c r="L10176" s="7" t="s">
        <v>164</v>
      </c>
      <c r="M10176" t="str">
        <f t="shared" si="476"/>
        <v>Yes</v>
      </c>
    </row>
    <row r="10177" spans="1:13" ht="15" thickBot="1" x14ac:dyDescent="0.4">
      <c r="A10177" s="5" t="s">
        <v>175</v>
      </c>
      <c r="B10177" s="5" t="s">
        <v>176</v>
      </c>
      <c r="C10177" s="5" t="s">
        <v>10378</v>
      </c>
      <c r="D10177" s="5">
        <f t="shared" si="475"/>
        <v>22982</v>
      </c>
      <c r="E10177" s="6">
        <v>44135</v>
      </c>
      <c r="F10177" s="6">
        <f t="shared" si="477"/>
        <v>44225</v>
      </c>
      <c r="G10177" s="6" t="str">
        <f>IF('BCT Template'!R10176&gt;F10177,"Yes","No")</f>
        <v>No</v>
      </c>
      <c r="H10177" s="5" t="s">
        <v>178</v>
      </c>
      <c r="I10177" s="5" t="s">
        <v>179</v>
      </c>
      <c r="J10177" s="5" t="s">
        <v>35</v>
      </c>
      <c r="K10177" s="5" t="s">
        <v>180</v>
      </c>
      <c r="L10177" s="7" t="s">
        <v>164</v>
      </c>
      <c r="M10177" t="str">
        <f t="shared" si="476"/>
        <v>Yes</v>
      </c>
    </row>
    <row r="10178" spans="1:13" ht="15" thickBot="1" x14ac:dyDescent="0.4">
      <c r="A10178" s="5" t="s">
        <v>175</v>
      </c>
      <c r="B10178" s="5" t="s">
        <v>176</v>
      </c>
      <c r="C10178" s="5" t="s">
        <v>10379</v>
      </c>
      <c r="D10178" s="5">
        <f t="shared" si="475"/>
        <v>58847</v>
      </c>
      <c r="E10178" s="6">
        <v>42552</v>
      </c>
      <c r="F10178" s="6">
        <f t="shared" si="477"/>
        <v>42642</v>
      </c>
      <c r="G10178" s="6" t="str">
        <f>IF('BCT Template'!R10177&gt;F10178,"Yes","No")</f>
        <v>No</v>
      </c>
      <c r="H10178" s="5" t="s">
        <v>182</v>
      </c>
      <c r="I10178" s="5" t="s">
        <v>183</v>
      </c>
      <c r="J10178" s="5" t="s">
        <v>184</v>
      </c>
      <c r="K10178" s="5" t="s">
        <v>185</v>
      </c>
      <c r="L10178" s="7" t="s">
        <v>164</v>
      </c>
      <c r="M10178" t="str">
        <f t="shared" si="476"/>
        <v>No</v>
      </c>
    </row>
    <row r="10179" spans="1:13" ht="15" thickBot="1" x14ac:dyDescent="0.4">
      <c r="A10179" s="5" t="s">
        <v>175</v>
      </c>
      <c r="B10179" s="5" t="s">
        <v>176</v>
      </c>
      <c r="C10179" s="5" t="s">
        <v>10380</v>
      </c>
      <c r="D10179" s="5">
        <f t="shared" ref="D10179:D10242" si="478">C10179*1</f>
        <v>21521</v>
      </c>
      <c r="E10179" s="6">
        <v>44074</v>
      </c>
      <c r="F10179" s="6">
        <f t="shared" si="477"/>
        <v>44164</v>
      </c>
      <c r="G10179" s="6" t="str">
        <f>IF('BCT Template'!R10178&gt;F10179,"Yes","No")</f>
        <v>No</v>
      </c>
      <c r="H10179" s="5" t="s">
        <v>178</v>
      </c>
      <c r="I10179" s="5" t="s">
        <v>179</v>
      </c>
      <c r="J10179" s="5" t="s">
        <v>35</v>
      </c>
      <c r="K10179" s="5" t="s">
        <v>180</v>
      </c>
      <c r="L10179" s="7" t="s">
        <v>164</v>
      </c>
      <c r="M10179" t="str">
        <f t="shared" ref="M10179:M10242" si="479">IF(J10179=" ","Yes",IF(J10179="3","Yes","No"))</f>
        <v>Yes</v>
      </c>
    </row>
    <row r="10180" spans="1:13" ht="15" thickBot="1" x14ac:dyDescent="0.4">
      <c r="A10180" s="5" t="s">
        <v>175</v>
      </c>
      <c r="B10180" s="5" t="s">
        <v>176</v>
      </c>
      <c r="C10180" s="5" t="s">
        <v>10381</v>
      </c>
      <c r="D10180" s="5">
        <f t="shared" si="478"/>
        <v>25050</v>
      </c>
      <c r="E10180" s="6">
        <v>43738</v>
      </c>
      <c r="F10180" s="6">
        <f t="shared" si="477"/>
        <v>43828</v>
      </c>
      <c r="G10180" s="6" t="str">
        <f>IF('BCT Template'!R10179&gt;F10180,"Yes","No")</f>
        <v>No</v>
      </c>
      <c r="H10180" s="5" t="s">
        <v>240</v>
      </c>
      <c r="I10180" s="5" t="s">
        <v>241</v>
      </c>
      <c r="J10180" s="5" t="s">
        <v>35</v>
      </c>
      <c r="K10180" s="5" t="s">
        <v>180</v>
      </c>
      <c r="L10180" s="7" t="s">
        <v>164</v>
      </c>
      <c r="M10180" t="str">
        <f t="shared" si="479"/>
        <v>Yes</v>
      </c>
    </row>
    <row r="10181" spans="1:13" ht="15" thickBot="1" x14ac:dyDescent="0.4">
      <c r="A10181" s="5" t="s">
        <v>175</v>
      </c>
      <c r="B10181" s="5" t="s">
        <v>176</v>
      </c>
      <c r="C10181" s="5" t="s">
        <v>10382</v>
      </c>
      <c r="D10181" s="5">
        <f t="shared" si="478"/>
        <v>82749</v>
      </c>
      <c r="E10181" s="6">
        <v>43444</v>
      </c>
      <c r="F10181" s="6">
        <f t="shared" si="477"/>
        <v>43534</v>
      </c>
      <c r="G10181" s="6" t="str">
        <f>IF('BCT Template'!R10180&gt;F10181,"Yes","No")</f>
        <v>No</v>
      </c>
      <c r="H10181" s="5" t="s">
        <v>210</v>
      </c>
      <c r="I10181" s="5" t="s">
        <v>211</v>
      </c>
      <c r="J10181" s="5" t="s">
        <v>184</v>
      </c>
      <c r="K10181" s="5" t="s">
        <v>185</v>
      </c>
      <c r="L10181" s="7" t="s">
        <v>164</v>
      </c>
      <c r="M10181" t="str">
        <f t="shared" si="479"/>
        <v>No</v>
      </c>
    </row>
    <row r="10182" spans="1:13" ht="15" thickBot="1" x14ac:dyDescent="0.4">
      <c r="A10182" s="5" t="s">
        <v>175</v>
      </c>
      <c r="B10182" s="5" t="s">
        <v>176</v>
      </c>
      <c r="C10182" s="5" t="s">
        <v>10383</v>
      </c>
      <c r="D10182" s="5">
        <f t="shared" si="478"/>
        <v>29455</v>
      </c>
      <c r="E10182" s="6">
        <v>43951</v>
      </c>
      <c r="F10182" s="6">
        <f t="shared" si="477"/>
        <v>44041</v>
      </c>
      <c r="G10182" s="6" t="str">
        <f>IF('BCT Template'!R10181&gt;F10182,"Yes","No")</f>
        <v>No</v>
      </c>
      <c r="H10182" s="5" t="s">
        <v>178</v>
      </c>
      <c r="I10182" s="5" t="s">
        <v>179</v>
      </c>
      <c r="J10182" s="5" t="s">
        <v>35</v>
      </c>
      <c r="K10182" s="5" t="s">
        <v>180</v>
      </c>
      <c r="L10182" s="7" t="s">
        <v>164</v>
      </c>
      <c r="M10182" t="str">
        <f t="shared" si="479"/>
        <v>Yes</v>
      </c>
    </row>
    <row r="10183" spans="1:13" ht="15" thickBot="1" x14ac:dyDescent="0.4">
      <c r="A10183" s="5" t="s">
        <v>175</v>
      </c>
      <c r="B10183" s="5" t="s">
        <v>176</v>
      </c>
      <c r="C10183" s="5" t="s">
        <v>10384</v>
      </c>
      <c r="D10183" s="5">
        <f t="shared" si="478"/>
        <v>58834</v>
      </c>
      <c r="E10183" s="6">
        <v>44074</v>
      </c>
      <c r="F10183" s="6">
        <f t="shared" si="477"/>
        <v>44164</v>
      </c>
      <c r="G10183" s="6" t="str">
        <f>IF('BCT Template'!R10182&gt;F10183,"Yes","No")</f>
        <v>No</v>
      </c>
      <c r="H10183" s="5" t="s">
        <v>182</v>
      </c>
      <c r="I10183" s="5" t="s">
        <v>183</v>
      </c>
      <c r="J10183" s="5" t="s">
        <v>200</v>
      </c>
      <c r="K10183" s="5" t="s">
        <v>201</v>
      </c>
      <c r="L10183" s="7" t="s">
        <v>164</v>
      </c>
      <c r="M10183" t="str">
        <f t="shared" si="479"/>
        <v>Yes</v>
      </c>
    </row>
    <row r="10184" spans="1:13" ht="15" thickBot="1" x14ac:dyDescent="0.4">
      <c r="A10184" s="5" t="s">
        <v>175</v>
      </c>
      <c r="B10184" s="5" t="s">
        <v>176</v>
      </c>
      <c r="C10184" s="5" t="s">
        <v>10385</v>
      </c>
      <c r="D10184" s="5">
        <f t="shared" si="478"/>
        <v>22993</v>
      </c>
      <c r="E10184" s="6">
        <v>44105</v>
      </c>
      <c r="F10184" s="6">
        <f t="shared" si="477"/>
        <v>44195</v>
      </c>
      <c r="G10184" s="6" t="str">
        <f>IF('BCT Template'!R10183&gt;F10184,"Yes","No")</f>
        <v>No</v>
      </c>
      <c r="H10184" s="5" t="s">
        <v>178</v>
      </c>
      <c r="I10184" s="5" t="s">
        <v>179</v>
      </c>
      <c r="J10184" s="5" t="s">
        <v>35</v>
      </c>
      <c r="K10184" s="5" t="s">
        <v>180</v>
      </c>
      <c r="L10184" s="7" t="s">
        <v>164</v>
      </c>
      <c r="M10184" t="str">
        <f t="shared" si="479"/>
        <v>Yes</v>
      </c>
    </row>
    <row r="10185" spans="1:13" ht="15" thickBot="1" x14ac:dyDescent="0.4">
      <c r="A10185" s="5" t="s">
        <v>175</v>
      </c>
      <c r="B10185" s="5" t="s">
        <v>176</v>
      </c>
      <c r="C10185" s="5" t="s">
        <v>10386</v>
      </c>
      <c r="D10185" s="5">
        <f t="shared" si="478"/>
        <v>57020</v>
      </c>
      <c r="E10185" s="6">
        <v>42063</v>
      </c>
      <c r="F10185" s="6">
        <f t="shared" si="477"/>
        <v>42153</v>
      </c>
      <c r="G10185" s="6" t="str">
        <f>IF('BCT Template'!R10184&gt;F10185,"Yes","No")</f>
        <v>No</v>
      </c>
      <c r="H10185" s="5" t="s">
        <v>189</v>
      </c>
      <c r="I10185" s="5" t="s">
        <v>190</v>
      </c>
      <c r="J10185" s="5" t="s">
        <v>200</v>
      </c>
      <c r="K10185" s="5" t="s">
        <v>201</v>
      </c>
      <c r="L10185" s="7" t="s">
        <v>164</v>
      </c>
      <c r="M10185" t="str">
        <f t="shared" si="479"/>
        <v>Yes</v>
      </c>
    </row>
    <row r="10186" spans="1:13" ht="15" thickBot="1" x14ac:dyDescent="0.4">
      <c r="A10186" s="5" t="s">
        <v>175</v>
      </c>
      <c r="B10186" s="5" t="s">
        <v>176</v>
      </c>
      <c r="C10186" s="5" t="s">
        <v>10387</v>
      </c>
      <c r="D10186" s="5">
        <f t="shared" si="478"/>
        <v>80548</v>
      </c>
      <c r="E10186" s="6">
        <v>43555</v>
      </c>
      <c r="F10186" s="6">
        <f t="shared" si="477"/>
        <v>43645</v>
      </c>
      <c r="G10186" s="6" t="str">
        <f>IF('BCT Template'!R10185&gt;F10186,"Yes","No")</f>
        <v>No</v>
      </c>
      <c r="H10186" s="5" t="s">
        <v>182</v>
      </c>
      <c r="I10186" s="5" t="s">
        <v>183</v>
      </c>
      <c r="J10186" s="5" t="s">
        <v>200</v>
      </c>
      <c r="K10186" s="5" t="s">
        <v>201</v>
      </c>
      <c r="L10186" s="7" t="s">
        <v>164</v>
      </c>
      <c r="M10186" t="str">
        <f t="shared" si="479"/>
        <v>Yes</v>
      </c>
    </row>
    <row r="10187" spans="1:13" ht="15" thickBot="1" x14ac:dyDescent="0.4">
      <c r="A10187" s="5" t="s">
        <v>175</v>
      </c>
      <c r="B10187" s="5" t="s">
        <v>176</v>
      </c>
      <c r="C10187" s="5" t="s">
        <v>10388</v>
      </c>
      <c r="D10187" s="5">
        <f t="shared" si="478"/>
        <v>80216</v>
      </c>
      <c r="E10187" s="6">
        <v>39294</v>
      </c>
      <c r="F10187" s="6">
        <f t="shared" si="477"/>
        <v>39384</v>
      </c>
      <c r="G10187" s="6" t="str">
        <f>IF('BCT Template'!R10186&gt;F10187,"Yes","No")</f>
        <v>No</v>
      </c>
      <c r="H10187" s="5" t="s">
        <v>182</v>
      </c>
      <c r="I10187" s="5" t="s">
        <v>183</v>
      </c>
      <c r="J10187" s="5" t="s">
        <v>184</v>
      </c>
      <c r="K10187" s="5" t="s">
        <v>185</v>
      </c>
      <c r="L10187" s="7" t="s">
        <v>164</v>
      </c>
      <c r="M10187" t="str">
        <f t="shared" si="479"/>
        <v>No</v>
      </c>
    </row>
    <row r="10188" spans="1:13" ht="15" thickBot="1" x14ac:dyDescent="0.4">
      <c r="A10188" s="5" t="s">
        <v>175</v>
      </c>
      <c r="B10188" s="5" t="s">
        <v>176</v>
      </c>
      <c r="C10188" s="5" t="s">
        <v>10389</v>
      </c>
      <c r="D10188" s="5">
        <f t="shared" si="478"/>
        <v>22088</v>
      </c>
      <c r="E10188" s="6">
        <v>44057</v>
      </c>
      <c r="F10188" s="6">
        <f t="shared" si="477"/>
        <v>44147</v>
      </c>
      <c r="G10188" s="6" t="str">
        <f>IF('BCT Template'!R10187&gt;F10188,"Yes","No")</f>
        <v>No</v>
      </c>
      <c r="H10188" s="5" t="s">
        <v>178</v>
      </c>
      <c r="I10188" s="5" t="s">
        <v>179</v>
      </c>
      <c r="J10188" s="5" t="s">
        <v>35</v>
      </c>
      <c r="K10188" s="5" t="s">
        <v>180</v>
      </c>
      <c r="L10188" s="7" t="s">
        <v>164</v>
      </c>
      <c r="M10188" t="str">
        <f t="shared" si="479"/>
        <v>Yes</v>
      </c>
    </row>
    <row r="10189" spans="1:13" ht="15" thickBot="1" x14ac:dyDescent="0.4">
      <c r="A10189" s="5" t="s">
        <v>175</v>
      </c>
      <c r="B10189" s="5" t="s">
        <v>176</v>
      </c>
      <c r="C10189" s="5" t="s">
        <v>10390</v>
      </c>
      <c r="D10189" s="5">
        <f t="shared" si="478"/>
        <v>29785</v>
      </c>
      <c r="E10189" s="6">
        <v>44286</v>
      </c>
      <c r="F10189" s="6">
        <f t="shared" si="477"/>
        <v>44376</v>
      </c>
      <c r="G10189" s="6" t="str">
        <f>IF('BCT Template'!R10188&gt;F10189,"Yes","No")</f>
        <v>No</v>
      </c>
      <c r="H10189" s="5" t="s">
        <v>178</v>
      </c>
      <c r="I10189" s="5" t="s">
        <v>179</v>
      </c>
      <c r="J10189" s="5" t="s">
        <v>35</v>
      </c>
      <c r="K10189" s="5" t="s">
        <v>180</v>
      </c>
      <c r="L10189" s="7" t="s">
        <v>164</v>
      </c>
      <c r="M10189" t="str">
        <f t="shared" si="479"/>
        <v>Yes</v>
      </c>
    </row>
    <row r="10190" spans="1:13" ht="15" thickBot="1" x14ac:dyDescent="0.4">
      <c r="A10190" s="5" t="s">
        <v>175</v>
      </c>
      <c r="B10190" s="5" t="s">
        <v>176</v>
      </c>
      <c r="C10190" s="5" t="s">
        <v>10391</v>
      </c>
      <c r="D10190" s="5">
        <f t="shared" si="478"/>
        <v>30240</v>
      </c>
      <c r="E10190" s="6">
        <v>43343</v>
      </c>
      <c r="F10190" s="6">
        <f t="shared" si="477"/>
        <v>43433</v>
      </c>
      <c r="G10190" s="6" t="str">
        <f>IF('BCT Template'!R10189&gt;F10190,"Yes","No")</f>
        <v>No</v>
      </c>
      <c r="H10190" s="5" t="s">
        <v>178</v>
      </c>
      <c r="I10190" s="5" t="s">
        <v>179</v>
      </c>
      <c r="J10190" s="5" t="s">
        <v>35</v>
      </c>
      <c r="K10190" s="5" t="s">
        <v>180</v>
      </c>
      <c r="L10190" s="7" t="s">
        <v>164</v>
      </c>
      <c r="M10190" t="str">
        <f t="shared" si="479"/>
        <v>Yes</v>
      </c>
    </row>
    <row r="10191" spans="1:13" ht="15" thickBot="1" x14ac:dyDescent="0.4">
      <c r="A10191" s="5" t="s">
        <v>175</v>
      </c>
      <c r="B10191" s="5" t="s">
        <v>176</v>
      </c>
      <c r="C10191" s="5" t="s">
        <v>10392</v>
      </c>
      <c r="D10191" s="5">
        <f t="shared" si="478"/>
        <v>58018</v>
      </c>
      <c r="E10191" s="6">
        <v>44012</v>
      </c>
      <c r="F10191" s="6">
        <f t="shared" si="477"/>
        <v>44102</v>
      </c>
      <c r="G10191" s="6" t="str">
        <f>IF('BCT Template'!R10190&gt;F10191,"Yes","No")</f>
        <v>No</v>
      </c>
      <c r="H10191" s="5" t="s">
        <v>182</v>
      </c>
      <c r="I10191" s="5" t="s">
        <v>183</v>
      </c>
      <c r="J10191" s="5" t="s">
        <v>184</v>
      </c>
      <c r="K10191" s="5" t="s">
        <v>185</v>
      </c>
      <c r="L10191" s="7" t="s">
        <v>164</v>
      </c>
      <c r="M10191" t="str">
        <f t="shared" si="479"/>
        <v>No</v>
      </c>
    </row>
    <row r="10192" spans="1:13" ht="15" thickBot="1" x14ac:dyDescent="0.4">
      <c r="A10192" s="5" t="s">
        <v>175</v>
      </c>
      <c r="B10192" s="5" t="s">
        <v>176</v>
      </c>
      <c r="C10192" s="5" t="s">
        <v>10393</v>
      </c>
      <c r="D10192" s="5">
        <f t="shared" si="478"/>
        <v>33741</v>
      </c>
      <c r="E10192" s="6">
        <v>36798</v>
      </c>
      <c r="F10192" s="6">
        <f t="shared" si="477"/>
        <v>36888</v>
      </c>
      <c r="G10192" s="6" t="str">
        <f>IF('BCT Template'!R10191&gt;F10192,"Yes","No")</f>
        <v>No</v>
      </c>
      <c r="H10192" s="5" t="s">
        <v>178</v>
      </c>
      <c r="I10192" s="5" t="s">
        <v>179</v>
      </c>
      <c r="J10192" s="5" t="s">
        <v>35</v>
      </c>
      <c r="K10192" s="5" t="s">
        <v>180</v>
      </c>
      <c r="L10192" s="7" t="s">
        <v>164</v>
      </c>
      <c r="M10192" t="str">
        <f t="shared" si="479"/>
        <v>Yes</v>
      </c>
    </row>
    <row r="10193" spans="1:13" ht="15" thickBot="1" x14ac:dyDescent="0.4">
      <c r="A10193" s="5" t="s">
        <v>175</v>
      </c>
      <c r="B10193" s="5" t="s">
        <v>176</v>
      </c>
      <c r="C10193" s="5" t="s">
        <v>10394</v>
      </c>
      <c r="D10193" s="5">
        <f t="shared" si="478"/>
        <v>30101</v>
      </c>
      <c r="E10193" s="6">
        <v>41820</v>
      </c>
      <c r="F10193" s="6">
        <f t="shared" si="477"/>
        <v>41910</v>
      </c>
      <c r="G10193" s="6" t="str">
        <f>IF('BCT Template'!R10192&gt;F10193,"Yes","No")</f>
        <v>No</v>
      </c>
      <c r="H10193" s="5" t="s">
        <v>178</v>
      </c>
      <c r="I10193" s="5" t="s">
        <v>179</v>
      </c>
      <c r="J10193" s="5" t="s">
        <v>35</v>
      </c>
      <c r="K10193" s="5" t="s">
        <v>180</v>
      </c>
      <c r="L10193" s="7" t="s">
        <v>164</v>
      </c>
      <c r="M10193" t="str">
        <f t="shared" si="479"/>
        <v>Yes</v>
      </c>
    </row>
    <row r="10194" spans="1:13" ht="15" thickBot="1" x14ac:dyDescent="0.4">
      <c r="A10194" s="5" t="s">
        <v>175</v>
      </c>
      <c r="B10194" s="5" t="s">
        <v>176</v>
      </c>
      <c r="C10194" s="5" t="s">
        <v>10395</v>
      </c>
      <c r="D10194" s="5">
        <f t="shared" si="478"/>
        <v>82959</v>
      </c>
      <c r="E10194" s="6">
        <v>45114</v>
      </c>
      <c r="F10194" s="6">
        <f t="shared" si="477"/>
        <v>45204</v>
      </c>
      <c r="G10194" s="6" t="str">
        <f>IF('BCT Template'!R10193&gt;F10194,"Yes","No")</f>
        <v>No</v>
      </c>
      <c r="H10194" s="5" t="s">
        <v>210</v>
      </c>
      <c r="I10194" s="5" t="s">
        <v>211</v>
      </c>
      <c r="J10194" s="5" t="s">
        <v>184</v>
      </c>
      <c r="K10194" s="5" t="s">
        <v>185</v>
      </c>
      <c r="L10194" s="7" t="s">
        <v>164</v>
      </c>
      <c r="M10194" t="str">
        <f t="shared" si="479"/>
        <v>No</v>
      </c>
    </row>
    <row r="10195" spans="1:13" ht="15" thickBot="1" x14ac:dyDescent="0.4">
      <c r="A10195" s="5" t="s">
        <v>175</v>
      </c>
      <c r="B10195" s="5" t="s">
        <v>176</v>
      </c>
      <c r="C10195" s="5" t="s">
        <v>10396</v>
      </c>
      <c r="D10195" s="5">
        <f t="shared" si="478"/>
        <v>23200</v>
      </c>
      <c r="E10195" s="6">
        <v>44818</v>
      </c>
      <c r="F10195" s="6">
        <f t="shared" si="477"/>
        <v>44908</v>
      </c>
      <c r="G10195" s="6" t="str">
        <f>IF('BCT Template'!R10194&gt;F10195,"Yes","No")</f>
        <v>No</v>
      </c>
      <c r="H10195" s="5" t="s">
        <v>178</v>
      </c>
      <c r="I10195" s="5" t="s">
        <v>179</v>
      </c>
      <c r="J10195" s="5" t="s">
        <v>35</v>
      </c>
      <c r="K10195" s="5" t="s">
        <v>180</v>
      </c>
      <c r="L10195" s="7" t="s">
        <v>164</v>
      </c>
      <c r="M10195" t="str">
        <f t="shared" si="479"/>
        <v>Yes</v>
      </c>
    </row>
    <row r="10196" spans="1:13" ht="15" thickBot="1" x14ac:dyDescent="0.4">
      <c r="A10196" s="5" t="s">
        <v>175</v>
      </c>
      <c r="B10196" s="5" t="s">
        <v>176</v>
      </c>
      <c r="C10196" s="5" t="s">
        <v>10397</v>
      </c>
      <c r="D10196" s="5">
        <f t="shared" si="478"/>
        <v>30387</v>
      </c>
      <c r="E10196" s="6">
        <v>42185</v>
      </c>
      <c r="F10196" s="6">
        <f t="shared" si="477"/>
        <v>42275</v>
      </c>
      <c r="G10196" s="6" t="str">
        <f>IF('BCT Template'!R10195&gt;F10196,"Yes","No")</f>
        <v>No</v>
      </c>
      <c r="H10196" s="5" t="s">
        <v>178</v>
      </c>
      <c r="I10196" s="5" t="s">
        <v>179</v>
      </c>
      <c r="J10196" s="5" t="s">
        <v>35</v>
      </c>
      <c r="K10196" s="5" t="s">
        <v>180</v>
      </c>
      <c r="L10196" s="7" t="s">
        <v>164</v>
      </c>
      <c r="M10196" t="str">
        <f t="shared" si="479"/>
        <v>Yes</v>
      </c>
    </row>
    <row r="10197" spans="1:13" ht="15" thickBot="1" x14ac:dyDescent="0.4">
      <c r="A10197" s="5" t="s">
        <v>175</v>
      </c>
      <c r="B10197" s="5" t="s">
        <v>176</v>
      </c>
      <c r="C10197" s="5" t="s">
        <v>10398</v>
      </c>
      <c r="D10197" s="5">
        <f t="shared" si="478"/>
        <v>80501</v>
      </c>
      <c r="E10197" s="6">
        <v>41639</v>
      </c>
      <c r="F10197" s="6">
        <f t="shared" si="477"/>
        <v>41729</v>
      </c>
      <c r="G10197" s="6" t="str">
        <f>IF('BCT Template'!R10196&gt;F10197,"Yes","No")</f>
        <v>No</v>
      </c>
      <c r="H10197" s="5" t="s">
        <v>182</v>
      </c>
      <c r="I10197" s="5" t="s">
        <v>183</v>
      </c>
      <c r="J10197" s="5" t="s">
        <v>200</v>
      </c>
      <c r="K10197" s="5" t="s">
        <v>201</v>
      </c>
      <c r="L10197" s="7" t="s">
        <v>164</v>
      </c>
      <c r="M10197" t="str">
        <f t="shared" si="479"/>
        <v>Yes</v>
      </c>
    </row>
    <row r="10198" spans="1:13" ht="15" thickBot="1" x14ac:dyDescent="0.4">
      <c r="A10198" s="5" t="s">
        <v>175</v>
      </c>
      <c r="B10198" s="5" t="s">
        <v>176</v>
      </c>
      <c r="C10198" s="5" t="s">
        <v>10399</v>
      </c>
      <c r="D10198" s="5">
        <f t="shared" si="478"/>
        <v>79572</v>
      </c>
      <c r="E10198" s="6">
        <v>44074</v>
      </c>
      <c r="F10198" s="6">
        <f t="shared" ref="F10198:F10261" si="480">E10198+90</f>
        <v>44164</v>
      </c>
      <c r="G10198" s="6" t="str">
        <f>IF('BCT Template'!R10197&gt;F10198,"Yes","No")</f>
        <v>No</v>
      </c>
      <c r="H10198" s="5" t="s">
        <v>182</v>
      </c>
      <c r="I10198" s="5" t="s">
        <v>183</v>
      </c>
      <c r="J10198" s="5" t="s">
        <v>184</v>
      </c>
      <c r="K10198" s="5" t="s">
        <v>185</v>
      </c>
      <c r="L10198" s="7" t="s">
        <v>164</v>
      </c>
      <c r="M10198" t="str">
        <f t="shared" si="479"/>
        <v>No</v>
      </c>
    </row>
    <row r="10199" spans="1:13" ht="15" thickBot="1" x14ac:dyDescent="0.4">
      <c r="A10199" s="5" t="s">
        <v>175</v>
      </c>
      <c r="B10199" s="5" t="s">
        <v>176</v>
      </c>
      <c r="C10199" s="5" t="s">
        <v>10400</v>
      </c>
      <c r="D10199" s="5">
        <f t="shared" si="478"/>
        <v>58726</v>
      </c>
      <c r="E10199" s="6">
        <v>44012</v>
      </c>
      <c r="F10199" s="6">
        <f t="shared" si="480"/>
        <v>44102</v>
      </c>
      <c r="G10199" s="6" t="str">
        <f>IF('BCT Template'!R10198&gt;F10199,"Yes","No")</f>
        <v>No</v>
      </c>
      <c r="H10199" s="5" t="s">
        <v>182</v>
      </c>
      <c r="I10199" s="5" t="s">
        <v>183</v>
      </c>
      <c r="J10199" s="5" t="s">
        <v>200</v>
      </c>
      <c r="K10199" s="5" t="s">
        <v>201</v>
      </c>
      <c r="L10199" s="7" t="s">
        <v>164</v>
      </c>
      <c r="M10199" t="str">
        <f t="shared" si="479"/>
        <v>Yes</v>
      </c>
    </row>
    <row r="10200" spans="1:13" ht="15" thickBot="1" x14ac:dyDescent="0.4">
      <c r="A10200" s="5" t="s">
        <v>175</v>
      </c>
      <c r="B10200" s="5" t="s">
        <v>176</v>
      </c>
      <c r="C10200" s="5" t="s">
        <v>10401</v>
      </c>
      <c r="D10200" s="5">
        <f t="shared" si="478"/>
        <v>26719</v>
      </c>
      <c r="E10200" s="6">
        <v>40543</v>
      </c>
      <c r="F10200" s="6">
        <f t="shared" si="480"/>
        <v>40633</v>
      </c>
      <c r="G10200" s="6" t="str">
        <f>IF('BCT Template'!R10199&gt;F10200,"Yes","No")</f>
        <v>No</v>
      </c>
      <c r="H10200" s="5" t="s">
        <v>240</v>
      </c>
      <c r="I10200" s="5" t="s">
        <v>241</v>
      </c>
      <c r="J10200" s="5" t="s">
        <v>35</v>
      </c>
      <c r="K10200" s="5" t="s">
        <v>180</v>
      </c>
      <c r="L10200" s="7" t="s">
        <v>164</v>
      </c>
      <c r="M10200" t="str">
        <f t="shared" si="479"/>
        <v>Yes</v>
      </c>
    </row>
    <row r="10201" spans="1:13" ht="15" thickBot="1" x14ac:dyDescent="0.4">
      <c r="A10201" s="5" t="s">
        <v>175</v>
      </c>
      <c r="B10201" s="5" t="s">
        <v>176</v>
      </c>
      <c r="C10201" s="5" t="s">
        <v>10402</v>
      </c>
      <c r="D10201" s="5">
        <f t="shared" si="478"/>
        <v>82601</v>
      </c>
      <c r="E10201" s="6">
        <v>44179</v>
      </c>
      <c r="F10201" s="6">
        <f t="shared" si="480"/>
        <v>44269</v>
      </c>
      <c r="G10201" s="6" t="str">
        <f>IF('BCT Template'!R10200&gt;F10201,"Yes","No")</f>
        <v>No</v>
      </c>
      <c r="H10201" s="5" t="s">
        <v>210</v>
      </c>
      <c r="I10201" s="5" t="s">
        <v>211</v>
      </c>
      <c r="J10201" s="5" t="s">
        <v>184</v>
      </c>
      <c r="K10201" s="5" t="s">
        <v>185</v>
      </c>
      <c r="L10201" s="7" t="s">
        <v>164</v>
      </c>
      <c r="M10201" t="str">
        <f t="shared" si="479"/>
        <v>No</v>
      </c>
    </row>
    <row r="10202" spans="1:13" ht="15" thickBot="1" x14ac:dyDescent="0.4">
      <c r="A10202" s="5" t="s">
        <v>175</v>
      </c>
      <c r="B10202" s="5" t="s">
        <v>176</v>
      </c>
      <c r="C10202" s="5" t="s">
        <v>10403</v>
      </c>
      <c r="D10202" s="5">
        <f t="shared" si="478"/>
        <v>29001</v>
      </c>
      <c r="E10202" s="6">
        <v>44074</v>
      </c>
      <c r="F10202" s="6">
        <f t="shared" si="480"/>
        <v>44164</v>
      </c>
      <c r="G10202" s="6" t="str">
        <f>IF('BCT Template'!R10201&gt;F10202,"Yes","No")</f>
        <v>No</v>
      </c>
      <c r="H10202" s="5" t="s">
        <v>178</v>
      </c>
      <c r="I10202" s="5" t="s">
        <v>179</v>
      </c>
      <c r="J10202" s="5" t="s">
        <v>35</v>
      </c>
      <c r="K10202" s="5" t="s">
        <v>180</v>
      </c>
      <c r="L10202" s="7" t="s">
        <v>164</v>
      </c>
      <c r="M10202" t="str">
        <f t="shared" si="479"/>
        <v>Yes</v>
      </c>
    </row>
    <row r="10203" spans="1:13" ht="15" thickBot="1" x14ac:dyDescent="0.4">
      <c r="A10203" s="5" t="s">
        <v>175</v>
      </c>
      <c r="B10203" s="5" t="s">
        <v>176</v>
      </c>
      <c r="C10203" s="5" t="s">
        <v>10404</v>
      </c>
      <c r="D10203" s="5">
        <f t="shared" si="478"/>
        <v>58880</v>
      </c>
      <c r="E10203" s="6">
        <v>42216</v>
      </c>
      <c r="F10203" s="6">
        <f t="shared" si="480"/>
        <v>42306</v>
      </c>
      <c r="G10203" s="6" t="str">
        <f>IF('BCT Template'!R10202&gt;F10203,"Yes","No")</f>
        <v>No</v>
      </c>
      <c r="H10203" s="5" t="s">
        <v>182</v>
      </c>
      <c r="I10203" s="5" t="s">
        <v>183</v>
      </c>
      <c r="J10203" s="5" t="s">
        <v>200</v>
      </c>
      <c r="K10203" s="5" t="s">
        <v>201</v>
      </c>
      <c r="L10203" s="7" t="s">
        <v>164</v>
      </c>
      <c r="M10203" t="str">
        <f t="shared" si="479"/>
        <v>Yes</v>
      </c>
    </row>
    <row r="10204" spans="1:13" ht="15" thickBot="1" x14ac:dyDescent="0.4">
      <c r="A10204" s="5" t="s">
        <v>175</v>
      </c>
      <c r="B10204" s="5" t="s">
        <v>176</v>
      </c>
      <c r="C10204" s="5" t="s">
        <v>10405</v>
      </c>
      <c r="D10204" s="5">
        <f t="shared" si="478"/>
        <v>29624</v>
      </c>
      <c r="E10204" s="6">
        <v>42551</v>
      </c>
      <c r="F10204" s="6">
        <f t="shared" si="480"/>
        <v>42641</v>
      </c>
      <c r="G10204" s="6" t="str">
        <f>IF('BCT Template'!R10203&gt;F10204,"Yes","No")</f>
        <v>No</v>
      </c>
      <c r="H10204" s="5" t="s">
        <v>178</v>
      </c>
      <c r="I10204" s="5" t="s">
        <v>179</v>
      </c>
      <c r="J10204" s="5" t="s">
        <v>35</v>
      </c>
      <c r="K10204" s="5" t="s">
        <v>180</v>
      </c>
      <c r="L10204" s="7" t="s">
        <v>164</v>
      </c>
      <c r="M10204" t="str">
        <f t="shared" si="479"/>
        <v>Yes</v>
      </c>
    </row>
    <row r="10205" spans="1:13" ht="15" thickBot="1" x14ac:dyDescent="0.4">
      <c r="A10205" s="5" t="s">
        <v>175</v>
      </c>
      <c r="B10205" s="5" t="s">
        <v>176</v>
      </c>
      <c r="C10205" s="5" t="s">
        <v>10406</v>
      </c>
      <c r="D10205" s="5">
        <f t="shared" si="478"/>
        <v>59661</v>
      </c>
      <c r="E10205" s="6">
        <v>43131</v>
      </c>
      <c r="F10205" s="6">
        <f t="shared" si="480"/>
        <v>43221</v>
      </c>
      <c r="G10205" s="6" t="str">
        <f>IF('BCT Template'!R10204&gt;F10205,"Yes","No")</f>
        <v>No</v>
      </c>
      <c r="H10205" s="5" t="s">
        <v>182</v>
      </c>
      <c r="I10205" s="5" t="s">
        <v>183</v>
      </c>
      <c r="J10205" s="5" t="s">
        <v>200</v>
      </c>
      <c r="K10205" s="5" t="s">
        <v>201</v>
      </c>
      <c r="L10205" s="7" t="s">
        <v>164</v>
      </c>
      <c r="M10205" t="str">
        <f t="shared" si="479"/>
        <v>Yes</v>
      </c>
    </row>
    <row r="10206" spans="1:13" ht="15" thickBot="1" x14ac:dyDescent="0.4">
      <c r="A10206" s="5" t="s">
        <v>175</v>
      </c>
      <c r="B10206" s="5" t="s">
        <v>176</v>
      </c>
      <c r="C10206" s="5" t="s">
        <v>10407</v>
      </c>
      <c r="D10206" s="5">
        <f t="shared" si="478"/>
        <v>29012</v>
      </c>
      <c r="E10206" s="6">
        <v>43100</v>
      </c>
      <c r="F10206" s="6">
        <f t="shared" si="480"/>
        <v>43190</v>
      </c>
      <c r="G10206" s="6" t="str">
        <f>IF('BCT Template'!R10205&gt;F10206,"Yes","No")</f>
        <v>No</v>
      </c>
      <c r="H10206" s="5" t="s">
        <v>178</v>
      </c>
      <c r="I10206" s="5" t="s">
        <v>179</v>
      </c>
      <c r="J10206" s="5" t="s">
        <v>35</v>
      </c>
      <c r="K10206" s="5" t="s">
        <v>180</v>
      </c>
      <c r="L10206" s="7" t="s">
        <v>164</v>
      </c>
      <c r="M10206" t="str">
        <f t="shared" si="479"/>
        <v>Yes</v>
      </c>
    </row>
    <row r="10207" spans="1:13" ht="15" thickBot="1" x14ac:dyDescent="0.4">
      <c r="A10207" s="5" t="s">
        <v>175</v>
      </c>
      <c r="B10207" s="5" t="s">
        <v>176</v>
      </c>
      <c r="C10207" s="5" t="s">
        <v>10408</v>
      </c>
      <c r="D10207" s="5">
        <f t="shared" si="478"/>
        <v>29807</v>
      </c>
      <c r="E10207" s="6">
        <v>44316</v>
      </c>
      <c r="F10207" s="6">
        <f t="shared" si="480"/>
        <v>44406</v>
      </c>
      <c r="G10207" s="6" t="str">
        <f>IF('BCT Template'!R10206&gt;F10207,"Yes","No")</f>
        <v>No</v>
      </c>
      <c r="H10207" s="5" t="s">
        <v>178</v>
      </c>
      <c r="I10207" s="5" t="s">
        <v>179</v>
      </c>
      <c r="J10207" s="5" t="s">
        <v>35</v>
      </c>
      <c r="K10207" s="5" t="s">
        <v>180</v>
      </c>
      <c r="L10207" s="7" t="s">
        <v>164</v>
      </c>
      <c r="M10207" t="str">
        <f t="shared" si="479"/>
        <v>Yes</v>
      </c>
    </row>
    <row r="10208" spans="1:13" ht="15" thickBot="1" x14ac:dyDescent="0.4">
      <c r="A10208" s="5" t="s">
        <v>175</v>
      </c>
      <c r="B10208" s="5" t="s">
        <v>176</v>
      </c>
      <c r="C10208" s="5" t="s">
        <v>10409</v>
      </c>
      <c r="D10208" s="5">
        <f t="shared" si="478"/>
        <v>82292</v>
      </c>
      <c r="E10208" s="6">
        <v>44276</v>
      </c>
      <c r="F10208" s="6">
        <f t="shared" si="480"/>
        <v>44366</v>
      </c>
      <c r="G10208" s="6" t="str">
        <f>IF('BCT Template'!R10207&gt;F10208,"Yes","No")</f>
        <v>No</v>
      </c>
      <c r="H10208" s="5" t="s">
        <v>210</v>
      </c>
      <c r="I10208" s="5" t="s">
        <v>211</v>
      </c>
      <c r="J10208" s="5" t="s">
        <v>184</v>
      </c>
      <c r="K10208" s="5" t="s">
        <v>185</v>
      </c>
      <c r="L10208" s="7" t="s">
        <v>164</v>
      </c>
      <c r="M10208" t="str">
        <f t="shared" si="479"/>
        <v>No</v>
      </c>
    </row>
    <row r="10209" spans="1:13" ht="15" thickBot="1" x14ac:dyDescent="0.4">
      <c r="A10209" s="5" t="s">
        <v>175</v>
      </c>
      <c r="B10209" s="5" t="s">
        <v>176</v>
      </c>
      <c r="C10209" s="5" t="s">
        <v>10410</v>
      </c>
      <c r="D10209" s="5">
        <f t="shared" si="478"/>
        <v>58899</v>
      </c>
      <c r="E10209" s="6">
        <v>43569</v>
      </c>
      <c r="F10209" s="6">
        <f t="shared" si="480"/>
        <v>43659</v>
      </c>
      <c r="G10209" s="6" t="str">
        <f>IF('BCT Template'!R10208&gt;F10209,"Yes","No")</f>
        <v>No</v>
      </c>
      <c r="H10209" s="5" t="s">
        <v>182</v>
      </c>
      <c r="I10209" s="5" t="s">
        <v>183</v>
      </c>
      <c r="J10209" s="5" t="s">
        <v>184</v>
      </c>
      <c r="K10209" s="5" t="s">
        <v>185</v>
      </c>
      <c r="L10209" s="7" t="s">
        <v>164</v>
      </c>
      <c r="M10209" t="str">
        <f t="shared" si="479"/>
        <v>No</v>
      </c>
    </row>
    <row r="10210" spans="1:13" ht="15" thickBot="1" x14ac:dyDescent="0.4">
      <c r="A10210" s="5" t="s">
        <v>175</v>
      </c>
      <c r="B10210" s="5" t="s">
        <v>176</v>
      </c>
      <c r="C10210" s="5" t="s">
        <v>10411</v>
      </c>
      <c r="D10210" s="5">
        <f t="shared" si="478"/>
        <v>57067</v>
      </c>
      <c r="E10210" s="6">
        <v>41639</v>
      </c>
      <c r="F10210" s="6">
        <f t="shared" si="480"/>
        <v>41729</v>
      </c>
      <c r="G10210" s="6" t="str">
        <f>IF('BCT Template'!R10209&gt;F10210,"Yes","No")</f>
        <v>No</v>
      </c>
      <c r="H10210" s="5" t="s">
        <v>189</v>
      </c>
      <c r="I10210" s="5" t="s">
        <v>190</v>
      </c>
      <c r="J10210" s="5" t="s">
        <v>184</v>
      </c>
      <c r="K10210" s="5" t="s">
        <v>185</v>
      </c>
      <c r="L10210" s="7" t="s">
        <v>164</v>
      </c>
      <c r="M10210" t="str">
        <f t="shared" si="479"/>
        <v>No</v>
      </c>
    </row>
    <row r="10211" spans="1:13" ht="15" thickBot="1" x14ac:dyDescent="0.4">
      <c r="A10211" s="5" t="s">
        <v>175</v>
      </c>
      <c r="B10211" s="5" t="s">
        <v>176</v>
      </c>
      <c r="C10211" s="5" t="s">
        <v>10412</v>
      </c>
      <c r="D10211" s="5">
        <f t="shared" si="478"/>
        <v>79835</v>
      </c>
      <c r="E10211" s="6">
        <v>44012</v>
      </c>
      <c r="F10211" s="6">
        <f t="shared" si="480"/>
        <v>44102</v>
      </c>
      <c r="G10211" s="6" t="str">
        <f>IF('BCT Template'!R10210&gt;F10211,"Yes","No")</f>
        <v>No</v>
      </c>
      <c r="H10211" s="5" t="s">
        <v>182</v>
      </c>
      <c r="I10211" s="5" t="s">
        <v>183</v>
      </c>
      <c r="J10211" s="5" t="s">
        <v>184</v>
      </c>
      <c r="K10211" s="5" t="s">
        <v>185</v>
      </c>
      <c r="L10211" s="7" t="s">
        <v>164</v>
      </c>
      <c r="M10211" t="str">
        <f t="shared" si="479"/>
        <v>No</v>
      </c>
    </row>
    <row r="10212" spans="1:13" ht="15" thickBot="1" x14ac:dyDescent="0.4">
      <c r="A10212" s="5" t="s">
        <v>175</v>
      </c>
      <c r="B10212" s="5" t="s">
        <v>176</v>
      </c>
      <c r="C10212" s="5" t="s">
        <v>10413</v>
      </c>
      <c r="D10212" s="5">
        <f t="shared" si="478"/>
        <v>59703</v>
      </c>
      <c r="E10212" s="6">
        <v>42551</v>
      </c>
      <c r="F10212" s="6">
        <f t="shared" si="480"/>
        <v>42641</v>
      </c>
      <c r="G10212" s="6" t="str">
        <f>IF('BCT Template'!R10211&gt;F10212,"Yes","No")</f>
        <v>No</v>
      </c>
      <c r="H10212" s="5" t="s">
        <v>182</v>
      </c>
      <c r="I10212" s="5" t="s">
        <v>183</v>
      </c>
      <c r="J10212" s="5" t="s">
        <v>200</v>
      </c>
      <c r="K10212" s="5" t="s">
        <v>201</v>
      </c>
      <c r="L10212" s="7" t="s">
        <v>164</v>
      </c>
      <c r="M10212" t="str">
        <f t="shared" si="479"/>
        <v>Yes</v>
      </c>
    </row>
    <row r="10213" spans="1:13" ht="15" thickBot="1" x14ac:dyDescent="0.4">
      <c r="A10213" s="5" t="s">
        <v>175</v>
      </c>
      <c r="B10213" s="5" t="s">
        <v>176</v>
      </c>
      <c r="C10213" s="5" t="s">
        <v>10414</v>
      </c>
      <c r="D10213" s="5">
        <f t="shared" si="478"/>
        <v>58337</v>
      </c>
      <c r="E10213" s="6">
        <v>42978</v>
      </c>
      <c r="F10213" s="6">
        <f t="shared" si="480"/>
        <v>43068</v>
      </c>
      <c r="G10213" s="6" t="str">
        <f>IF('BCT Template'!R10212&gt;F10213,"Yes","No")</f>
        <v>No</v>
      </c>
      <c r="H10213" s="5" t="s">
        <v>182</v>
      </c>
      <c r="I10213" s="5" t="s">
        <v>183</v>
      </c>
      <c r="J10213" s="5" t="s">
        <v>184</v>
      </c>
      <c r="K10213" s="5" t="s">
        <v>185</v>
      </c>
      <c r="L10213" s="7" t="s">
        <v>164</v>
      </c>
      <c r="M10213" t="str">
        <f t="shared" si="479"/>
        <v>No</v>
      </c>
    </row>
    <row r="10214" spans="1:13" ht="15" thickBot="1" x14ac:dyDescent="0.4">
      <c r="A10214" s="5" t="s">
        <v>175</v>
      </c>
      <c r="B10214" s="5" t="s">
        <v>176</v>
      </c>
      <c r="C10214" s="5" t="s">
        <v>10415</v>
      </c>
      <c r="D10214" s="5">
        <f t="shared" si="478"/>
        <v>59415</v>
      </c>
      <c r="E10214" s="6">
        <v>42614</v>
      </c>
      <c r="F10214" s="6">
        <f t="shared" si="480"/>
        <v>42704</v>
      </c>
      <c r="G10214" s="6" t="str">
        <f>IF('BCT Template'!R10213&gt;F10214,"Yes","No")</f>
        <v>No</v>
      </c>
      <c r="H10214" s="5" t="s">
        <v>182</v>
      </c>
      <c r="I10214" s="5" t="s">
        <v>183</v>
      </c>
      <c r="J10214" s="5" t="s">
        <v>184</v>
      </c>
      <c r="K10214" s="5" t="s">
        <v>185</v>
      </c>
      <c r="L10214" s="7" t="s">
        <v>164</v>
      </c>
      <c r="M10214" t="str">
        <f t="shared" si="479"/>
        <v>No</v>
      </c>
    </row>
    <row r="10215" spans="1:13" ht="15" thickBot="1" x14ac:dyDescent="0.4">
      <c r="A10215" s="5" t="s">
        <v>175</v>
      </c>
      <c r="B10215" s="5" t="s">
        <v>176</v>
      </c>
      <c r="C10215" s="5" t="s">
        <v>10416</v>
      </c>
      <c r="D10215" s="5">
        <f t="shared" si="478"/>
        <v>30999</v>
      </c>
      <c r="E10215" s="6">
        <v>44196</v>
      </c>
      <c r="F10215" s="6">
        <f t="shared" si="480"/>
        <v>44286</v>
      </c>
      <c r="G10215" s="6" t="str">
        <f>IF('BCT Template'!R10214&gt;F10215,"Yes","No")</f>
        <v>No</v>
      </c>
      <c r="H10215" s="5" t="s">
        <v>178</v>
      </c>
      <c r="I10215" s="5" t="s">
        <v>179</v>
      </c>
      <c r="J10215" s="5" t="s">
        <v>35</v>
      </c>
      <c r="K10215" s="5" t="s">
        <v>180</v>
      </c>
      <c r="L10215" s="7" t="s">
        <v>164</v>
      </c>
      <c r="M10215" t="str">
        <f t="shared" si="479"/>
        <v>Yes</v>
      </c>
    </row>
    <row r="10216" spans="1:13" ht="15" thickBot="1" x14ac:dyDescent="0.4">
      <c r="A10216" s="5" t="s">
        <v>175</v>
      </c>
      <c r="B10216" s="5" t="s">
        <v>176</v>
      </c>
      <c r="C10216" s="5" t="s">
        <v>10417</v>
      </c>
      <c r="D10216" s="5">
        <f t="shared" si="478"/>
        <v>78003</v>
      </c>
      <c r="E10216" s="6">
        <v>42185</v>
      </c>
      <c r="F10216" s="6">
        <f t="shared" si="480"/>
        <v>42275</v>
      </c>
      <c r="G10216" s="6" t="str">
        <f>IF('BCT Template'!R10215&gt;F10216,"Yes","No")</f>
        <v>No</v>
      </c>
      <c r="H10216" s="5" t="s">
        <v>189</v>
      </c>
      <c r="I10216" s="5" t="s">
        <v>190</v>
      </c>
      <c r="J10216" s="5" t="s">
        <v>200</v>
      </c>
      <c r="K10216" s="5" t="s">
        <v>201</v>
      </c>
      <c r="L10216" s="7" t="s">
        <v>164</v>
      </c>
      <c r="M10216" t="str">
        <f t="shared" si="479"/>
        <v>Yes</v>
      </c>
    </row>
    <row r="10217" spans="1:13" ht="15" thickBot="1" x14ac:dyDescent="0.4">
      <c r="A10217" s="5" t="s">
        <v>175</v>
      </c>
      <c r="B10217" s="5" t="s">
        <v>176</v>
      </c>
      <c r="C10217" s="5" t="s">
        <v>10418</v>
      </c>
      <c r="D10217" s="5">
        <f t="shared" si="478"/>
        <v>20736</v>
      </c>
      <c r="E10217" s="6">
        <v>41730</v>
      </c>
      <c r="F10217" s="6">
        <f t="shared" si="480"/>
        <v>41820</v>
      </c>
      <c r="G10217" s="6" t="str">
        <f>IF('BCT Template'!R10216&gt;F10217,"Yes","No")</f>
        <v>No</v>
      </c>
      <c r="H10217" s="5" t="s">
        <v>197</v>
      </c>
      <c r="I10217" s="5" t="s">
        <v>198</v>
      </c>
      <c r="J10217" s="5" t="s">
        <v>184</v>
      </c>
      <c r="K10217" s="5" t="s">
        <v>185</v>
      </c>
      <c r="L10217" s="7" t="s">
        <v>164</v>
      </c>
      <c r="M10217" t="str">
        <f t="shared" si="479"/>
        <v>No</v>
      </c>
    </row>
    <row r="10218" spans="1:13" ht="15" thickBot="1" x14ac:dyDescent="0.4">
      <c r="A10218" s="5" t="s">
        <v>175</v>
      </c>
      <c r="B10218" s="5" t="s">
        <v>176</v>
      </c>
      <c r="C10218" s="5" t="s">
        <v>10419</v>
      </c>
      <c r="D10218" s="5">
        <f t="shared" si="478"/>
        <v>23494</v>
      </c>
      <c r="E10218" s="6">
        <v>42551</v>
      </c>
      <c r="F10218" s="6">
        <f t="shared" si="480"/>
        <v>42641</v>
      </c>
      <c r="G10218" s="6" t="str">
        <f>IF('BCT Template'!R10217&gt;F10218,"Yes","No")</f>
        <v>No</v>
      </c>
      <c r="H10218" s="5" t="s">
        <v>178</v>
      </c>
      <c r="I10218" s="5" t="s">
        <v>179</v>
      </c>
      <c r="J10218" s="5" t="s">
        <v>35</v>
      </c>
      <c r="K10218" s="5" t="s">
        <v>180</v>
      </c>
      <c r="L10218" s="7" t="s">
        <v>164</v>
      </c>
      <c r="M10218" t="str">
        <f t="shared" si="479"/>
        <v>Yes</v>
      </c>
    </row>
    <row r="10219" spans="1:13" ht="15" thickBot="1" x14ac:dyDescent="0.4">
      <c r="A10219" s="5" t="s">
        <v>175</v>
      </c>
      <c r="B10219" s="5" t="s">
        <v>176</v>
      </c>
      <c r="C10219" s="5" t="s">
        <v>10420</v>
      </c>
      <c r="D10219" s="5">
        <f t="shared" si="478"/>
        <v>82050</v>
      </c>
      <c r="E10219" s="6">
        <v>43816</v>
      </c>
      <c r="F10219" s="6">
        <f t="shared" si="480"/>
        <v>43906</v>
      </c>
      <c r="G10219" s="6" t="str">
        <f>IF('BCT Template'!R10218&gt;F10219,"Yes","No")</f>
        <v>No</v>
      </c>
      <c r="H10219" s="5" t="s">
        <v>210</v>
      </c>
      <c r="I10219" s="5" t="s">
        <v>211</v>
      </c>
      <c r="J10219" s="5" t="s">
        <v>184</v>
      </c>
      <c r="K10219" s="5" t="s">
        <v>185</v>
      </c>
      <c r="L10219" s="7" t="s">
        <v>164</v>
      </c>
      <c r="M10219" t="str">
        <f t="shared" si="479"/>
        <v>No</v>
      </c>
    </row>
    <row r="10220" spans="1:13" ht="15" thickBot="1" x14ac:dyDescent="0.4">
      <c r="A10220" s="5" t="s">
        <v>175</v>
      </c>
      <c r="B10220" s="5" t="s">
        <v>176</v>
      </c>
      <c r="C10220" s="5" t="s">
        <v>10421</v>
      </c>
      <c r="D10220" s="5">
        <f t="shared" si="478"/>
        <v>80964</v>
      </c>
      <c r="E10220" s="6">
        <v>43982</v>
      </c>
      <c r="F10220" s="6">
        <f t="shared" si="480"/>
        <v>44072</v>
      </c>
      <c r="G10220" s="6" t="str">
        <f>IF('BCT Template'!R10219&gt;F10220,"Yes","No")</f>
        <v>No</v>
      </c>
      <c r="H10220" s="5" t="s">
        <v>182</v>
      </c>
      <c r="I10220" s="5" t="s">
        <v>183</v>
      </c>
      <c r="J10220" s="5" t="s">
        <v>200</v>
      </c>
      <c r="K10220" s="5" t="s">
        <v>201</v>
      </c>
      <c r="L10220" s="7" t="s">
        <v>164</v>
      </c>
      <c r="M10220" t="str">
        <f t="shared" si="479"/>
        <v>Yes</v>
      </c>
    </row>
    <row r="10221" spans="1:13" ht="15" thickBot="1" x14ac:dyDescent="0.4">
      <c r="A10221" s="5" t="s">
        <v>175</v>
      </c>
      <c r="B10221" s="5" t="s">
        <v>176</v>
      </c>
      <c r="C10221" s="5" t="s">
        <v>10422</v>
      </c>
      <c r="D10221" s="5">
        <f t="shared" si="478"/>
        <v>18295</v>
      </c>
      <c r="E10221" s="6">
        <v>42551</v>
      </c>
      <c r="F10221" s="6">
        <f t="shared" si="480"/>
        <v>42641</v>
      </c>
      <c r="G10221" s="6" t="str">
        <f>IF('BCT Template'!R10220&gt;F10221,"Yes","No")</f>
        <v>No</v>
      </c>
      <c r="H10221" s="5" t="s">
        <v>234</v>
      </c>
      <c r="I10221" s="5" t="s">
        <v>235</v>
      </c>
      <c r="J10221" s="5" t="s">
        <v>184</v>
      </c>
      <c r="K10221" s="5" t="s">
        <v>185</v>
      </c>
      <c r="L10221" s="7" t="s">
        <v>164</v>
      </c>
      <c r="M10221" t="str">
        <f t="shared" si="479"/>
        <v>No</v>
      </c>
    </row>
    <row r="10222" spans="1:13" ht="15" thickBot="1" x14ac:dyDescent="0.4">
      <c r="A10222" s="5" t="s">
        <v>175</v>
      </c>
      <c r="B10222" s="5" t="s">
        <v>176</v>
      </c>
      <c r="C10222" s="5" t="s">
        <v>10423</v>
      </c>
      <c r="D10222" s="5">
        <f t="shared" si="478"/>
        <v>23605</v>
      </c>
      <c r="E10222" s="6">
        <v>44286</v>
      </c>
      <c r="F10222" s="6">
        <f t="shared" si="480"/>
        <v>44376</v>
      </c>
      <c r="G10222" s="6" t="str">
        <f>IF('BCT Template'!R10221&gt;F10222,"Yes","No")</f>
        <v>No</v>
      </c>
      <c r="H10222" s="5" t="s">
        <v>178</v>
      </c>
      <c r="I10222" s="5" t="s">
        <v>179</v>
      </c>
      <c r="J10222" s="5" t="s">
        <v>35</v>
      </c>
      <c r="K10222" s="5" t="s">
        <v>180</v>
      </c>
      <c r="L10222" s="7" t="s">
        <v>164</v>
      </c>
      <c r="M10222" t="str">
        <f t="shared" si="479"/>
        <v>Yes</v>
      </c>
    </row>
    <row r="10223" spans="1:13" ht="15" thickBot="1" x14ac:dyDescent="0.4">
      <c r="A10223" s="5" t="s">
        <v>175</v>
      </c>
      <c r="B10223" s="5" t="s">
        <v>176</v>
      </c>
      <c r="C10223" s="5" t="s">
        <v>10424</v>
      </c>
      <c r="D10223" s="5">
        <f t="shared" si="478"/>
        <v>59920</v>
      </c>
      <c r="E10223" s="6">
        <v>42124</v>
      </c>
      <c r="F10223" s="6">
        <f t="shared" si="480"/>
        <v>42214</v>
      </c>
      <c r="G10223" s="6" t="str">
        <f>IF('BCT Template'!R10222&gt;F10223,"Yes","No")</f>
        <v>No</v>
      </c>
      <c r="H10223" s="5" t="s">
        <v>182</v>
      </c>
      <c r="I10223" s="5" t="s">
        <v>183</v>
      </c>
      <c r="J10223" s="5" t="s">
        <v>200</v>
      </c>
      <c r="K10223" s="5" t="s">
        <v>201</v>
      </c>
      <c r="L10223" s="7" t="s">
        <v>164</v>
      </c>
      <c r="M10223" t="str">
        <f t="shared" si="479"/>
        <v>Yes</v>
      </c>
    </row>
    <row r="10224" spans="1:13" ht="15" thickBot="1" x14ac:dyDescent="0.4">
      <c r="A10224" s="5" t="s">
        <v>175</v>
      </c>
      <c r="B10224" s="5" t="s">
        <v>176</v>
      </c>
      <c r="C10224" s="5" t="s">
        <v>10425</v>
      </c>
      <c r="D10224" s="5">
        <f t="shared" si="478"/>
        <v>80767</v>
      </c>
      <c r="E10224" s="6">
        <v>43738</v>
      </c>
      <c r="F10224" s="6">
        <f t="shared" si="480"/>
        <v>43828</v>
      </c>
      <c r="G10224" s="6" t="str">
        <f>IF('BCT Template'!R10223&gt;F10224,"Yes","No")</f>
        <v>No</v>
      </c>
      <c r="H10224" s="5" t="s">
        <v>182</v>
      </c>
      <c r="I10224" s="5" t="s">
        <v>183</v>
      </c>
      <c r="J10224" s="5" t="s">
        <v>200</v>
      </c>
      <c r="K10224" s="5" t="s">
        <v>201</v>
      </c>
      <c r="L10224" s="7" t="s">
        <v>164</v>
      </c>
      <c r="M10224" t="str">
        <f t="shared" si="479"/>
        <v>Yes</v>
      </c>
    </row>
    <row r="10225" spans="1:13" ht="15" thickBot="1" x14ac:dyDescent="0.4">
      <c r="A10225" s="5" t="s">
        <v>175</v>
      </c>
      <c r="B10225" s="5" t="s">
        <v>176</v>
      </c>
      <c r="C10225" s="5" t="s">
        <v>10426</v>
      </c>
      <c r="D10225" s="5">
        <f t="shared" si="478"/>
        <v>21462</v>
      </c>
      <c r="E10225" s="6">
        <v>45382</v>
      </c>
      <c r="F10225" s="6">
        <f t="shared" si="480"/>
        <v>45472</v>
      </c>
      <c r="G10225" s="6" t="str">
        <f>IF('BCT Template'!R10224&gt;F10225,"Yes","No")</f>
        <v>No</v>
      </c>
      <c r="H10225" s="5" t="s">
        <v>178</v>
      </c>
      <c r="I10225" s="5" t="s">
        <v>179</v>
      </c>
      <c r="J10225" s="5" t="s">
        <v>35</v>
      </c>
      <c r="K10225" s="5" t="s">
        <v>180</v>
      </c>
      <c r="L10225" s="7" t="s">
        <v>164</v>
      </c>
      <c r="M10225" t="str">
        <f t="shared" si="479"/>
        <v>Yes</v>
      </c>
    </row>
    <row r="10226" spans="1:13" ht="15" thickBot="1" x14ac:dyDescent="0.4">
      <c r="A10226" s="5" t="s">
        <v>175</v>
      </c>
      <c r="B10226" s="5" t="s">
        <v>176</v>
      </c>
      <c r="C10226" s="5" t="s">
        <v>10427</v>
      </c>
      <c r="D10226" s="5">
        <f t="shared" si="478"/>
        <v>57999</v>
      </c>
      <c r="E10226" s="6">
        <v>45838</v>
      </c>
      <c r="F10226" s="6">
        <f t="shared" si="480"/>
        <v>45928</v>
      </c>
      <c r="G10226" s="6" t="str">
        <f>IF('BCT Template'!R10225&gt;F10226,"Yes","No")</f>
        <v>No</v>
      </c>
      <c r="H10226" s="5" t="s">
        <v>189</v>
      </c>
      <c r="I10226" s="5" t="s">
        <v>190</v>
      </c>
      <c r="J10226" s="5" t="s">
        <v>184</v>
      </c>
      <c r="K10226" s="5" t="s">
        <v>185</v>
      </c>
      <c r="L10226" s="7" t="s">
        <v>164</v>
      </c>
      <c r="M10226" t="str">
        <f t="shared" si="479"/>
        <v>No</v>
      </c>
    </row>
    <row r="10227" spans="1:13" ht="15" thickBot="1" x14ac:dyDescent="0.4">
      <c r="A10227" s="5" t="s">
        <v>175</v>
      </c>
      <c r="B10227" s="5" t="s">
        <v>176</v>
      </c>
      <c r="C10227" s="5" t="s">
        <v>10428</v>
      </c>
      <c r="D10227" s="5">
        <f t="shared" si="478"/>
        <v>25091</v>
      </c>
      <c r="E10227" s="6">
        <v>43987</v>
      </c>
      <c r="F10227" s="6">
        <f t="shared" si="480"/>
        <v>44077</v>
      </c>
      <c r="G10227" s="6" t="str">
        <f>IF('BCT Template'!R10226&gt;F10227,"Yes","No")</f>
        <v>No</v>
      </c>
      <c r="H10227" s="5" t="s">
        <v>240</v>
      </c>
      <c r="I10227" s="5" t="s">
        <v>241</v>
      </c>
      <c r="J10227" s="5" t="s">
        <v>35</v>
      </c>
      <c r="K10227" s="5" t="s">
        <v>180</v>
      </c>
      <c r="L10227" s="7" t="s">
        <v>164</v>
      </c>
      <c r="M10227" t="str">
        <f t="shared" si="479"/>
        <v>Yes</v>
      </c>
    </row>
    <row r="10228" spans="1:13" ht="15" thickBot="1" x14ac:dyDescent="0.4">
      <c r="A10228" s="5" t="s">
        <v>175</v>
      </c>
      <c r="B10228" s="5" t="s">
        <v>176</v>
      </c>
      <c r="C10228" s="5" t="s">
        <v>10429</v>
      </c>
      <c r="D10228" s="5">
        <f t="shared" si="478"/>
        <v>31678</v>
      </c>
      <c r="E10228" s="6">
        <v>40390</v>
      </c>
      <c r="F10228" s="6">
        <f t="shared" si="480"/>
        <v>40480</v>
      </c>
      <c r="G10228" s="6" t="str">
        <f>IF('BCT Template'!R10227&gt;F10228,"Yes","No")</f>
        <v>No</v>
      </c>
      <c r="H10228" s="5" t="s">
        <v>178</v>
      </c>
      <c r="I10228" s="5" t="s">
        <v>179</v>
      </c>
      <c r="J10228" s="5" t="s">
        <v>35</v>
      </c>
      <c r="K10228" s="5" t="s">
        <v>180</v>
      </c>
      <c r="L10228" s="7" t="s">
        <v>164</v>
      </c>
      <c r="M10228" t="str">
        <f t="shared" si="479"/>
        <v>Yes</v>
      </c>
    </row>
    <row r="10229" spans="1:13" ht="15" thickBot="1" x14ac:dyDescent="0.4">
      <c r="A10229" s="5" t="s">
        <v>175</v>
      </c>
      <c r="B10229" s="5" t="s">
        <v>176</v>
      </c>
      <c r="C10229" s="5" t="s">
        <v>10430</v>
      </c>
      <c r="D10229" s="5">
        <f t="shared" si="478"/>
        <v>79347</v>
      </c>
      <c r="E10229" s="6">
        <v>43982</v>
      </c>
      <c r="F10229" s="6">
        <f t="shared" si="480"/>
        <v>44072</v>
      </c>
      <c r="G10229" s="6" t="str">
        <f>IF('BCT Template'!R10228&gt;F10229,"Yes","No")</f>
        <v>No</v>
      </c>
      <c r="H10229" s="5" t="s">
        <v>189</v>
      </c>
      <c r="I10229" s="5" t="s">
        <v>190</v>
      </c>
      <c r="J10229" s="5" t="s">
        <v>200</v>
      </c>
      <c r="K10229" s="5" t="s">
        <v>201</v>
      </c>
      <c r="L10229" s="7" t="s">
        <v>164</v>
      </c>
      <c r="M10229" t="str">
        <f t="shared" si="479"/>
        <v>Yes</v>
      </c>
    </row>
    <row r="10230" spans="1:13" ht="15" thickBot="1" x14ac:dyDescent="0.4">
      <c r="A10230" s="5" t="s">
        <v>175</v>
      </c>
      <c r="B10230" s="5" t="s">
        <v>176</v>
      </c>
      <c r="C10230" s="5" t="s">
        <v>10431</v>
      </c>
      <c r="D10230" s="5">
        <f t="shared" si="478"/>
        <v>21741</v>
      </c>
      <c r="E10230" s="6">
        <v>40451</v>
      </c>
      <c r="F10230" s="6">
        <f t="shared" si="480"/>
        <v>40541</v>
      </c>
      <c r="G10230" s="6" t="str">
        <f>IF('BCT Template'!R10229&gt;F10230,"Yes","No")</f>
        <v>No</v>
      </c>
      <c r="H10230" s="5" t="s">
        <v>178</v>
      </c>
      <c r="I10230" s="5" t="s">
        <v>179</v>
      </c>
      <c r="J10230" s="5" t="s">
        <v>35</v>
      </c>
      <c r="K10230" s="5" t="s">
        <v>180</v>
      </c>
      <c r="L10230" s="7" t="s">
        <v>164</v>
      </c>
      <c r="M10230" t="str">
        <f t="shared" si="479"/>
        <v>Yes</v>
      </c>
    </row>
    <row r="10231" spans="1:13" ht="15" thickBot="1" x14ac:dyDescent="0.4">
      <c r="A10231" s="5" t="s">
        <v>175</v>
      </c>
      <c r="B10231" s="5" t="s">
        <v>176</v>
      </c>
      <c r="C10231" s="5" t="s">
        <v>10432</v>
      </c>
      <c r="D10231" s="5">
        <f t="shared" si="478"/>
        <v>79600</v>
      </c>
      <c r="E10231" s="6">
        <v>43861</v>
      </c>
      <c r="F10231" s="6">
        <f t="shared" si="480"/>
        <v>43951</v>
      </c>
      <c r="G10231" s="6" t="str">
        <f>IF('BCT Template'!R10230&gt;F10231,"Yes","No")</f>
        <v>No</v>
      </c>
      <c r="H10231" s="5" t="s">
        <v>182</v>
      </c>
      <c r="I10231" s="5" t="s">
        <v>183</v>
      </c>
      <c r="J10231" s="5" t="s">
        <v>200</v>
      </c>
      <c r="K10231" s="5" t="s">
        <v>201</v>
      </c>
      <c r="L10231" s="7" t="s">
        <v>164</v>
      </c>
      <c r="M10231" t="str">
        <f t="shared" si="479"/>
        <v>Yes</v>
      </c>
    </row>
    <row r="10232" spans="1:13" ht="15" thickBot="1" x14ac:dyDescent="0.4">
      <c r="A10232" s="5" t="s">
        <v>175</v>
      </c>
      <c r="B10232" s="5" t="s">
        <v>176</v>
      </c>
      <c r="C10232" s="5" t="s">
        <v>10433</v>
      </c>
      <c r="D10232" s="5">
        <f t="shared" si="478"/>
        <v>30275</v>
      </c>
      <c r="E10232" s="6">
        <v>44012</v>
      </c>
      <c r="F10232" s="6">
        <f t="shared" si="480"/>
        <v>44102</v>
      </c>
      <c r="G10232" s="6" t="str">
        <f>IF('BCT Template'!R10231&gt;F10232,"Yes","No")</f>
        <v>No</v>
      </c>
      <c r="H10232" s="5" t="s">
        <v>178</v>
      </c>
      <c r="I10232" s="5" t="s">
        <v>179</v>
      </c>
      <c r="J10232" s="5" t="s">
        <v>35</v>
      </c>
      <c r="K10232" s="5" t="s">
        <v>180</v>
      </c>
      <c r="L10232" s="7" t="s">
        <v>164</v>
      </c>
      <c r="M10232" t="str">
        <f t="shared" si="479"/>
        <v>Yes</v>
      </c>
    </row>
    <row r="10233" spans="1:13" ht="15" thickBot="1" x14ac:dyDescent="0.4">
      <c r="A10233" s="5" t="s">
        <v>175</v>
      </c>
      <c r="B10233" s="5" t="s">
        <v>176</v>
      </c>
      <c r="C10233" s="5" t="s">
        <v>10434</v>
      </c>
      <c r="D10233" s="5">
        <f t="shared" si="478"/>
        <v>82145</v>
      </c>
      <c r="E10233" s="6">
        <v>43615</v>
      </c>
      <c r="F10233" s="6">
        <f t="shared" si="480"/>
        <v>43705</v>
      </c>
      <c r="G10233" s="6" t="str">
        <f>IF('BCT Template'!R10232&gt;F10233,"Yes","No")</f>
        <v>No</v>
      </c>
      <c r="H10233" s="5" t="s">
        <v>210</v>
      </c>
      <c r="I10233" s="5" t="s">
        <v>211</v>
      </c>
      <c r="J10233" s="5" t="s">
        <v>184</v>
      </c>
      <c r="K10233" s="5" t="s">
        <v>185</v>
      </c>
      <c r="L10233" s="7" t="s">
        <v>164</v>
      </c>
      <c r="M10233" t="str">
        <f t="shared" si="479"/>
        <v>No</v>
      </c>
    </row>
    <row r="10234" spans="1:13" ht="15" thickBot="1" x14ac:dyDescent="0.4">
      <c r="A10234" s="5" t="s">
        <v>175</v>
      </c>
      <c r="B10234" s="5" t="s">
        <v>176</v>
      </c>
      <c r="C10234" s="5" t="s">
        <v>10435</v>
      </c>
      <c r="D10234" s="5">
        <f t="shared" si="478"/>
        <v>18432</v>
      </c>
      <c r="E10234" s="6">
        <v>44241</v>
      </c>
      <c r="F10234" s="6">
        <f t="shared" si="480"/>
        <v>44331</v>
      </c>
      <c r="G10234" s="6" t="str">
        <f>IF('BCT Template'!R10233&gt;F10234,"Yes","No")</f>
        <v>No</v>
      </c>
      <c r="H10234" s="5" t="s">
        <v>234</v>
      </c>
      <c r="I10234" s="5" t="s">
        <v>235</v>
      </c>
      <c r="J10234" s="5" t="s">
        <v>184</v>
      </c>
      <c r="K10234" s="5" t="s">
        <v>185</v>
      </c>
      <c r="L10234" s="7" t="s">
        <v>164</v>
      </c>
      <c r="M10234" t="str">
        <f t="shared" si="479"/>
        <v>No</v>
      </c>
    </row>
    <row r="10235" spans="1:13" ht="15" thickBot="1" x14ac:dyDescent="0.4">
      <c r="A10235" s="5" t="s">
        <v>175</v>
      </c>
      <c r="B10235" s="5" t="s">
        <v>176</v>
      </c>
      <c r="C10235" s="5" t="s">
        <v>10436</v>
      </c>
      <c r="D10235" s="5">
        <f t="shared" si="478"/>
        <v>57175</v>
      </c>
      <c r="E10235" s="6">
        <v>40908</v>
      </c>
      <c r="F10235" s="6">
        <f t="shared" si="480"/>
        <v>40998</v>
      </c>
      <c r="G10235" s="6" t="str">
        <f>IF('BCT Template'!R10234&gt;F10235,"Yes","No")</f>
        <v>No</v>
      </c>
      <c r="H10235" s="5" t="s">
        <v>210</v>
      </c>
      <c r="I10235" s="5" t="s">
        <v>211</v>
      </c>
      <c r="J10235" s="5" t="s">
        <v>184</v>
      </c>
      <c r="K10235" s="5" t="s">
        <v>185</v>
      </c>
      <c r="L10235" s="7" t="s">
        <v>164</v>
      </c>
      <c r="M10235" t="str">
        <f t="shared" si="479"/>
        <v>No</v>
      </c>
    </row>
    <row r="10236" spans="1:13" ht="15" thickBot="1" x14ac:dyDescent="0.4">
      <c r="A10236" s="5" t="s">
        <v>175</v>
      </c>
      <c r="B10236" s="5" t="s">
        <v>176</v>
      </c>
      <c r="C10236" s="5" t="s">
        <v>10437</v>
      </c>
      <c r="D10236" s="5">
        <f t="shared" si="478"/>
        <v>77571</v>
      </c>
      <c r="E10236" s="6">
        <v>44170</v>
      </c>
      <c r="F10236" s="6">
        <f t="shared" si="480"/>
        <v>44260</v>
      </c>
      <c r="G10236" s="6" t="str">
        <f>IF('BCT Template'!R10235&gt;F10236,"Yes","No")</f>
        <v>No</v>
      </c>
      <c r="H10236" s="5" t="s">
        <v>189</v>
      </c>
      <c r="I10236" s="5" t="s">
        <v>190</v>
      </c>
      <c r="J10236" s="5" t="s">
        <v>184</v>
      </c>
      <c r="K10236" s="5" t="s">
        <v>185</v>
      </c>
      <c r="L10236" s="7" t="s">
        <v>164</v>
      </c>
      <c r="M10236" t="str">
        <f t="shared" si="479"/>
        <v>No</v>
      </c>
    </row>
    <row r="10237" spans="1:13" ht="15" thickBot="1" x14ac:dyDescent="0.4">
      <c r="A10237" s="5" t="s">
        <v>175</v>
      </c>
      <c r="B10237" s="5" t="s">
        <v>176</v>
      </c>
      <c r="C10237" s="5" t="s">
        <v>10438</v>
      </c>
      <c r="D10237" s="5">
        <f t="shared" si="478"/>
        <v>21839</v>
      </c>
      <c r="E10237" s="6">
        <v>44196</v>
      </c>
      <c r="F10237" s="6">
        <f t="shared" si="480"/>
        <v>44286</v>
      </c>
      <c r="G10237" s="6" t="str">
        <f>IF('BCT Template'!R10236&gt;F10237,"Yes","No")</f>
        <v>No</v>
      </c>
      <c r="H10237" s="5" t="s">
        <v>178</v>
      </c>
      <c r="I10237" s="5" t="s">
        <v>179</v>
      </c>
      <c r="J10237" s="5" t="s">
        <v>35</v>
      </c>
      <c r="K10237" s="5" t="s">
        <v>180</v>
      </c>
      <c r="L10237" s="7" t="s">
        <v>164</v>
      </c>
      <c r="M10237" t="str">
        <f t="shared" si="479"/>
        <v>Yes</v>
      </c>
    </row>
    <row r="10238" spans="1:13" ht="15" thickBot="1" x14ac:dyDescent="0.4">
      <c r="A10238" s="5" t="s">
        <v>175</v>
      </c>
      <c r="B10238" s="5" t="s">
        <v>176</v>
      </c>
      <c r="C10238" s="5" t="s">
        <v>10439</v>
      </c>
      <c r="D10238" s="5">
        <f t="shared" si="478"/>
        <v>82742</v>
      </c>
      <c r="E10238" s="6">
        <v>44435</v>
      </c>
      <c r="F10238" s="6">
        <f t="shared" si="480"/>
        <v>44525</v>
      </c>
      <c r="G10238" s="6" t="str">
        <f>IF('BCT Template'!R10237&gt;F10238,"Yes","No")</f>
        <v>No</v>
      </c>
      <c r="H10238" s="5" t="s">
        <v>210</v>
      </c>
      <c r="I10238" s="5" t="s">
        <v>211</v>
      </c>
      <c r="J10238" s="5" t="s">
        <v>184</v>
      </c>
      <c r="K10238" s="5" t="s">
        <v>185</v>
      </c>
      <c r="L10238" s="7" t="s">
        <v>164</v>
      </c>
      <c r="M10238" t="str">
        <f t="shared" si="479"/>
        <v>No</v>
      </c>
    </row>
    <row r="10239" spans="1:13" ht="15" thickBot="1" x14ac:dyDescent="0.4">
      <c r="A10239" s="5" t="s">
        <v>175</v>
      </c>
      <c r="B10239" s="5" t="s">
        <v>176</v>
      </c>
      <c r="C10239" s="5" t="s">
        <v>10440</v>
      </c>
      <c r="D10239" s="5">
        <f t="shared" si="478"/>
        <v>27011</v>
      </c>
      <c r="E10239" s="6">
        <v>44345</v>
      </c>
      <c r="F10239" s="6">
        <f t="shared" si="480"/>
        <v>44435</v>
      </c>
      <c r="G10239" s="6" t="str">
        <f>IF('BCT Template'!R10238&gt;F10239,"Yes","No")</f>
        <v>No</v>
      </c>
      <c r="H10239" s="5" t="s">
        <v>240</v>
      </c>
      <c r="I10239" s="5" t="s">
        <v>241</v>
      </c>
      <c r="J10239" s="5" t="s">
        <v>35</v>
      </c>
      <c r="K10239" s="5" t="s">
        <v>180</v>
      </c>
      <c r="L10239" s="7" t="s">
        <v>164</v>
      </c>
      <c r="M10239" t="str">
        <f t="shared" si="479"/>
        <v>Yes</v>
      </c>
    </row>
    <row r="10240" spans="1:13" ht="15" thickBot="1" x14ac:dyDescent="0.4">
      <c r="A10240" s="5" t="s">
        <v>175</v>
      </c>
      <c r="B10240" s="5" t="s">
        <v>176</v>
      </c>
      <c r="C10240" s="5" t="s">
        <v>10441</v>
      </c>
      <c r="D10240" s="5">
        <f t="shared" si="478"/>
        <v>22213</v>
      </c>
      <c r="E10240" s="6">
        <v>43677</v>
      </c>
      <c r="F10240" s="6">
        <f t="shared" si="480"/>
        <v>43767</v>
      </c>
      <c r="G10240" s="6" t="str">
        <f>IF('BCT Template'!R10239&gt;F10240,"Yes","No")</f>
        <v>No</v>
      </c>
      <c r="H10240" s="5" t="s">
        <v>178</v>
      </c>
      <c r="I10240" s="5" t="s">
        <v>179</v>
      </c>
      <c r="J10240" s="5" t="s">
        <v>35</v>
      </c>
      <c r="K10240" s="5" t="s">
        <v>180</v>
      </c>
      <c r="L10240" s="7" t="s">
        <v>164</v>
      </c>
      <c r="M10240" t="str">
        <f t="shared" si="479"/>
        <v>Yes</v>
      </c>
    </row>
    <row r="10241" spans="1:13" ht="15" thickBot="1" x14ac:dyDescent="0.4">
      <c r="A10241" s="5" t="s">
        <v>175</v>
      </c>
      <c r="B10241" s="5" t="s">
        <v>176</v>
      </c>
      <c r="C10241" s="5" t="s">
        <v>10442</v>
      </c>
      <c r="D10241" s="5">
        <f t="shared" si="478"/>
        <v>79080</v>
      </c>
      <c r="E10241" s="6">
        <v>42735</v>
      </c>
      <c r="F10241" s="6">
        <f t="shared" si="480"/>
        <v>42825</v>
      </c>
      <c r="G10241" s="6" t="str">
        <f>IF('BCT Template'!R10240&gt;F10241,"Yes","No")</f>
        <v>No</v>
      </c>
      <c r="H10241" s="5" t="s">
        <v>189</v>
      </c>
      <c r="I10241" s="5" t="s">
        <v>190</v>
      </c>
      <c r="J10241" s="5" t="s">
        <v>200</v>
      </c>
      <c r="K10241" s="5" t="s">
        <v>201</v>
      </c>
      <c r="L10241" s="7" t="s">
        <v>164</v>
      </c>
      <c r="M10241" t="str">
        <f t="shared" si="479"/>
        <v>Yes</v>
      </c>
    </row>
    <row r="10242" spans="1:13" ht="15" thickBot="1" x14ac:dyDescent="0.4">
      <c r="A10242" s="5" t="s">
        <v>175</v>
      </c>
      <c r="B10242" s="5" t="s">
        <v>176</v>
      </c>
      <c r="C10242" s="5" t="s">
        <v>10443</v>
      </c>
      <c r="D10242" s="5">
        <f t="shared" si="478"/>
        <v>22256</v>
      </c>
      <c r="E10242" s="6">
        <v>43708</v>
      </c>
      <c r="F10242" s="6">
        <f t="shared" si="480"/>
        <v>43798</v>
      </c>
      <c r="G10242" s="6" t="str">
        <f>IF('BCT Template'!R10241&gt;F10242,"Yes","No")</f>
        <v>No</v>
      </c>
      <c r="H10242" s="5" t="s">
        <v>178</v>
      </c>
      <c r="I10242" s="5" t="s">
        <v>179</v>
      </c>
      <c r="J10242" s="5" t="s">
        <v>35</v>
      </c>
      <c r="K10242" s="5" t="s">
        <v>180</v>
      </c>
      <c r="L10242" s="7" t="s">
        <v>164</v>
      </c>
      <c r="M10242" t="str">
        <f t="shared" si="479"/>
        <v>Yes</v>
      </c>
    </row>
    <row r="10243" spans="1:13" ht="15" thickBot="1" x14ac:dyDescent="0.4">
      <c r="A10243" s="5" t="s">
        <v>175</v>
      </c>
      <c r="B10243" s="5" t="s">
        <v>176</v>
      </c>
      <c r="C10243" s="5" t="s">
        <v>10444</v>
      </c>
      <c r="D10243" s="5">
        <f t="shared" ref="D10243:D10306" si="481">C10243*1</f>
        <v>59822</v>
      </c>
      <c r="E10243" s="6">
        <v>44255</v>
      </c>
      <c r="F10243" s="6">
        <f t="shared" si="480"/>
        <v>44345</v>
      </c>
      <c r="G10243" s="6" t="str">
        <f>IF('BCT Template'!R10242&gt;F10243,"Yes","No")</f>
        <v>No</v>
      </c>
      <c r="H10243" s="5" t="s">
        <v>182</v>
      </c>
      <c r="I10243" s="5" t="s">
        <v>183</v>
      </c>
      <c r="J10243" s="5" t="s">
        <v>184</v>
      </c>
      <c r="K10243" s="5" t="s">
        <v>185</v>
      </c>
      <c r="L10243" s="7" t="s">
        <v>164</v>
      </c>
      <c r="M10243" t="str">
        <f t="shared" ref="M10243:M10306" si="482">IF(J10243=" ","Yes",IF(J10243="3","Yes","No"))</f>
        <v>No</v>
      </c>
    </row>
    <row r="10244" spans="1:13" ht="15" thickBot="1" x14ac:dyDescent="0.4">
      <c r="A10244" s="5" t="s">
        <v>175</v>
      </c>
      <c r="B10244" s="5" t="s">
        <v>176</v>
      </c>
      <c r="C10244" s="5" t="s">
        <v>10445</v>
      </c>
      <c r="D10244" s="5">
        <f t="shared" si="481"/>
        <v>22578</v>
      </c>
      <c r="E10244" s="6">
        <v>44103</v>
      </c>
      <c r="F10244" s="6">
        <f t="shared" si="480"/>
        <v>44193</v>
      </c>
      <c r="G10244" s="6" t="str">
        <f>IF('BCT Template'!R10243&gt;F10244,"Yes","No")</f>
        <v>No</v>
      </c>
      <c r="H10244" s="5" t="s">
        <v>178</v>
      </c>
      <c r="I10244" s="5" t="s">
        <v>179</v>
      </c>
      <c r="J10244" s="5" t="s">
        <v>35</v>
      </c>
      <c r="K10244" s="5" t="s">
        <v>180</v>
      </c>
      <c r="L10244" s="7" t="s">
        <v>164</v>
      </c>
      <c r="M10244" t="str">
        <f t="shared" si="482"/>
        <v>Yes</v>
      </c>
    </row>
    <row r="10245" spans="1:13" ht="15" thickBot="1" x14ac:dyDescent="0.4">
      <c r="A10245" s="5" t="s">
        <v>175</v>
      </c>
      <c r="B10245" s="5" t="s">
        <v>176</v>
      </c>
      <c r="C10245" s="5" t="s">
        <v>10446</v>
      </c>
      <c r="D10245" s="5">
        <f t="shared" si="481"/>
        <v>78929</v>
      </c>
      <c r="E10245" s="6">
        <v>44142</v>
      </c>
      <c r="F10245" s="6">
        <f t="shared" si="480"/>
        <v>44232</v>
      </c>
      <c r="G10245" s="6" t="str">
        <f>IF('BCT Template'!R10244&gt;F10245,"Yes","No")</f>
        <v>No</v>
      </c>
      <c r="H10245" s="5" t="s">
        <v>210</v>
      </c>
      <c r="I10245" s="5" t="s">
        <v>211</v>
      </c>
      <c r="J10245" s="5" t="s">
        <v>184</v>
      </c>
      <c r="K10245" s="5" t="s">
        <v>185</v>
      </c>
      <c r="L10245" s="7" t="s">
        <v>164</v>
      </c>
      <c r="M10245" t="str">
        <f t="shared" si="482"/>
        <v>No</v>
      </c>
    </row>
    <row r="10246" spans="1:13" ht="15" thickBot="1" x14ac:dyDescent="0.4">
      <c r="A10246" s="5" t="s">
        <v>175</v>
      </c>
      <c r="B10246" s="5" t="s">
        <v>176</v>
      </c>
      <c r="C10246" s="5" t="s">
        <v>10447</v>
      </c>
      <c r="D10246" s="5">
        <f t="shared" si="481"/>
        <v>57144</v>
      </c>
      <c r="E10246" s="6">
        <v>44439</v>
      </c>
      <c r="F10246" s="6">
        <f t="shared" si="480"/>
        <v>44529</v>
      </c>
      <c r="G10246" s="6" t="str">
        <f>IF('BCT Template'!R10245&gt;F10246,"Yes","No")</f>
        <v>No</v>
      </c>
      <c r="H10246" s="5" t="s">
        <v>189</v>
      </c>
      <c r="I10246" s="5" t="s">
        <v>190</v>
      </c>
      <c r="J10246" s="5" t="s">
        <v>200</v>
      </c>
      <c r="K10246" s="5" t="s">
        <v>201</v>
      </c>
      <c r="L10246" s="7" t="s">
        <v>164</v>
      </c>
      <c r="M10246" t="str">
        <f t="shared" si="482"/>
        <v>Yes</v>
      </c>
    </row>
    <row r="10247" spans="1:13" ht="15" thickBot="1" x14ac:dyDescent="0.4">
      <c r="A10247" s="5" t="s">
        <v>175</v>
      </c>
      <c r="B10247" s="5" t="s">
        <v>176</v>
      </c>
      <c r="C10247" s="5" t="s">
        <v>10448</v>
      </c>
      <c r="D10247" s="5">
        <f t="shared" si="481"/>
        <v>22049</v>
      </c>
      <c r="E10247" s="6">
        <v>40724</v>
      </c>
      <c r="F10247" s="6">
        <f t="shared" si="480"/>
        <v>40814</v>
      </c>
      <c r="G10247" s="6" t="str">
        <f>IF('BCT Template'!R10246&gt;F10247,"Yes","No")</f>
        <v>No</v>
      </c>
      <c r="H10247" s="5" t="s">
        <v>178</v>
      </c>
      <c r="I10247" s="5" t="s">
        <v>179</v>
      </c>
      <c r="J10247" s="5" t="s">
        <v>35</v>
      </c>
      <c r="K10247" s="5" t="s">
        <v>180</v>
      </c>
      <c r="L10247" s="7" t="s">
        <v>164</v>
      </c>
      <c r="M10247" t="str">
        <f t="shared" si="482"/>
        <v>Yes</v>
      </c>
    </row>
    <row r="10248" spans="1:13" ht="15" thickBot="1" x14ac:dyDescent="0.4">
      <c r="A10248" s="5" t="s">
        <v>175</v>
      </c>
      <c r="B10248" s="5" t="s">
        <v>176</v>
      </c>
      <c r="C10248" s="5" t="s">
        <v>10449</v>
      </c>
      <c r="D10248" s="5">
        <f t="shared" si="481"/>
        <v>59101</v>
      </c>
      <c r="E10248" s="6">
        <v>44392</v>
      </c>
      <c r="F10248" s="6">
        <f t="shared" si="480"/>
        <v>44482</v>
      </c>
      <c r="G10248" s="6" t="str">
        <f>IF('BCT Template'!R10247&gt;F10248,"Yes","No")</f>
        <v>No</v>
      </c>
      <c r="H10248" s="5" t="s">
        <v>182</v>
      </c>
      <c r="I10248" s="5" t="s">
        <v>183</v>
      </c>
      <c r="J10248" s="5" t="s">
        <v>184</v>
      </c>
      <c r="K10248" s="5" t="s">
        <v>185</v>
      </c>
      <c r="L10248" s="7" t="s">
        <v>164</v>
      </c>
      <c r="M10248" t="str">
        <f t="shared" si="482"/>
        <v>No</v>
      </c>
    </row>
    <row r="10249" spans="1:13" ht="15" thickBot="1" x14ac:dyDescent="0.4">
      <c r="A10249" s="5" t="s">
        <v>175</v>
      </c>
      <c r="B10249" s="5" t="s">
        <v>176</v>
      </c>
      <c r="C10249" s="5" t="s">
        <v>10450</v>
      </c>
      <c r="D10249" s="5">
        <f t="shared" si="481"/>
        <v>30685</v>
      </c>
      <c r="E10249" s="6">
        <v>43708</v>
      </c>
      <c r="F10249" s="6">
        <f t="shared" si="480"/>
        <v>43798</v>
      </c>
      <c r="G10249" s="6" t="str">
        <f>IF('BCT Template'!R10248&gt;F10249,"Yes","No")</f>
        <v>No</v>
      </c>
      <c r="H10249" s="5" t="s">
        <v>178</v>
      </c>
      <c r="I10249" s="5" t="s">
        <v>179</v>
      </c>
      <c r="J10249" s="5" t="s">
        <v>35</v>
      </c>
      <c r="K10249" s="5" t="s">
        <v>180</v>
      </c>
      <c r="L10249" s="7" t="s">
        <v>164</v>
      </c>
      <c r="M10249" t="str">
        <f t="shared" si="482"/>
        <v>Yes</v>
      </c>
    </row>
    <row r="10250" spans="1:13" ht="15" thickBot="1" x14ac:dyDescent="0.4">
      <c r="A10250" s="5" t="s">
        <v>175</v>
      </c>
      <c r="B10250" s="5" t="s">
        <v>176</v>
      </c>
      <c r="C10250" s="5" t="s">
        <v>10451</v>
      </c>
      <c r="D10250" s="5">
        <f t="shared" si="481"/>
        <v>81513</v>
      </c>
      <c r="E10250" s="6">
        <v>43738</v>
      </c>
      <c r="F10250" s="6">
        <f t="shared" si="480"/>
        <v>43828</v>
      </c>
      <c r="G10250" s="6" t="str">
        <f>IF('BCT Template'!R10249&gt;F10250,"Yes","No")</f>
        <v>No</v>
      </c>
      <c r="H10250" s="5" t="s">
        <v>182</v>
      </c>
      <c r="I10250" s="5" t="s">
        <v>183</v>
      </c>
      <c r="J10250" s="5" t="s">
        <v>184</v>
      </c>
      <c r="K10250" s="5" t="s">
        <v>185</v>
      </c>
      <c r="L10250" s="7" t="s">
        <v>164</v>
      </c>
      <c r="M10250" t="str">
        <f t="shared" si="482"/>
        <v>No</v>
      </c>
    </row>
    <row r="10251" spans="1:13" ht="15" thickBot="1" x14ac:dyDescent="0.4">
      <c r="A10251" s="5" t="s">
        <v>175</v>
      </c>
      <c r="B10251" s="5" t="s">
        <v>176</v>
      </c>
      <c r="C10251" s="5" t="s">
        <v>10452</v>
      </c>
      <c r="D10251" s="5">
        <f t="shared" si="481"/>
        <v>59471</v>
      </c>
      <c r="E10251" s="6">
        <v>41486</v>
      </c>
      <c r="F10251" s="6">
        <f t="shared" si="480"/>
        <v>41576</v>
      </c>
      <c r="G10251" s="6" t="str">
        <f>IF('BCT Template'!R10250&gt;F10251,"Yes","No")</f>
        <v>No</v>
      </c>
      <c r="H10251" s="5" t="s">
        <v>182</v>
      </c>
      <c r="I10251" s="5" t="s">
        <v>183</v>
      </c>
      <c r="J10251" s="5" t="s">
        <v>184</v>
      </c>
      <c r="K10251" s="5" t="s">
        <v>185</v>
      </c>
      <c r="L10251" s="7" t="s">
        <v>164</v>
      </c>
      <c r="M10251" t="str">
        <f t="shared" si="482"/>
        <v>No</v>
      </c>
    </row>
    <row r="10252" spans="1:13" ht="15" thickBot="1" x14ac:dyDescent="0.4">
      <c r="A10252" s="5" t="s">
        <v>175</v>
      </c>
      <c r="B10252" s="5" t="s">
        <v>176</v>
      </c>
      <c r="C10252" s="5" t="s">
        <v>10453</v>
      </c>
      <c r="D10252" s="5">
        <f t="shared" si="481"/>
        <v>77669</v>
      </c>
      <c r="E10252" s="6">
        <v>43555</v>
      </c>
      <c r="F10252" s="6">
        <f t="shared" si="480"/>
        <v>43645</v>
      </c>
      <c r="G10252" s="6" t="str">
        <f>IF('BCT Template'!R10251&gt;F10252,"Yes","No")</f>
        <v>No</v>
      </c>
      <c r="H10252" s="5" t="s">
        <v>189</v>
      </c>
      <c r="I10252" s="5" t="s">
        <v>190</v>
      </c>
      <c r="J10252" s="5" t="s">
        <v>200</v>
      </c>
      <c r="K10252" s="5" t="s">
        <v>201</v>
      </c>
      <c r="L10252" s="7" t="s">
        <v>164</v>
      </c>
      <c r="M10252" t="str">
        <f t="shared" si="482"/>
        <v>Yes</v>
      </c>
    </row>
    <row r="10253" spans="1:13" ht="15" thickBot="1" x14ac:dyDescent="0.4">
      <c r="A10253" s="5" t="s">
        <v>175</v>
      </c>
      <c r="B10253" s="5" t="s">
        <v>176</v>
      </c>
      <c r="C10253" s="5" t="s">
        <v>10454</v>
      </c>
      <c r="D10253" s="5">
        <f t="shared" si="481"/>
        <v>59332</v>
      </c>
      <c r="E10253" s="6">
        <v>44377</v>
      </c>
      <c r="F10253" s="6">
        <f t="shared" si="480"/>
        <v>44467</v>
      </c>
      <c r="G10253" s="6" t="str">
        <f>IF('BCT Template'!R10252&gt;F10253,"Yes","No")</f>
        <v>No</v>
      </c>
      <c r="H10253" s="5" t="s">
        <v>182</v>
      </c>
      <c r="I10253" s="5" t="s">
        <v>183</v>
      </c>
      <c r="J10253" s="5" t="s">
        <v>184</v>
      </c>
      <c r="K10253" s="5" t="s">
        <v>185</v>
      </c>
      <c r="L10253" s="7" t="s">
        <v>164</v>
      </c>
      <c r="M10253" t="str">
        <f t="shared" si="482"/>
        <v>No</v>
      </c>
    </row>
    <row r="10254" spans="1:13" ht="15" thickBot="1" x14ac:dyDescent="0.4">
      <c r="A10254" s="5" t="s">
        <v>175</v>
      </c>
      <c r="B10254" s="5" t="s">
        <v>176</v>
      </c>
      <c r="C10254" s="5" t="s">
        <v>10455</v>
      </c>
      <c r="D10254" s="5">
        <f t="shared" si="481"/>
        <v>84545</v>
      </c>
      <c r="E10254" s="6">
        <v>43626</v>
      </c>
      <c r="F10254" s="6">
        <f t="shared" si="480"/>
        <v>43716</v>
      </c>
      <c r="G10254" s="6" t="str">
        <f>IF('BCT Template'!R10253&gt;F10254,"Yes","No")</f>
        <v>No</v>
      </c>
      <c r="H10254" s="5" t="s">
        <v>210</v>
      </c>
      <c r="I10254" s="5" t="s">
        <v>211</v>
      </c>
      <c r="J10254" s="5" t="s">
        <v>184</v>
      </c>
      <c r="K10254" s="5" t="s">
        <v>185</v>
      </c>
      <c r="L10254" s="7" t="s">
        <v>164</v>
      </c>
      <c r="M10254" t="str">
        <f t="shared" si="482"/>
        <v>No</v>
      </c>
    </row>
    <row r="10255" spans="1:13" ht="15" thickBot="1" x14ac:dyDescent="0.4">
      <c r="A10255" s="5" t="s">
        <v>175</v>
      </c>
      <c r="B10255" s="5" t="s">
        <v>176</v>
      </c>
      <c r="C10255" s="5" t="s">
        <v>10456</v>
      </c>
      <c r="D10255" s="5">
        <f t="shared" si="481"/>
        <v>80521</v>
      </c>
      <c r="E10255" s="6">
        <v>41820</v>
      </c>
      <c r="F10255" s="6">
        <f t="shared" si="480"/>
        <v>41910</v>
      </c>
      <c r="G10255" s="6" t="str">
        <f>IF('BCT Template'!R10254&gt;F10255,"Yes","No")</f>
        <v>No</v>
      </c>
      <c r="H10255" s="5" t="s">
        <v>182</v>
      </c>
      <c r="I10255" s="5" t="s">
        <v>183</v>
      </c>
      <c r="J10255" s="5" t="s">
        <v>200</v>
      </c>
      <c r="K10255" s="5" t="s">
        <v>201</v>
      </c>
      <c r="L10255" s="7" t="s">
        <v>164</v>
      </c>
      <c r="M10255" t="str">
        <f t="shared" si="482"/>
        <v>Yes</v>
      </c>
    </row>
    <row r="10256" spans="1:13" ht="15" thickBot="1" x14ac:dyDescent="0.4">
      <c r="A10256" s="5" t="s">
        <v>175</v>
      </c>
      <c r="B10256" s="5" t="s">
        <v>176</v>
      </c>
      <c r="C10256" s="5" t="s">
        <v>10457</v>
      </c>
      <c r="D10256" s="5">
        <f t="shared" si="481"/>
        <v>29823</v>
      </c>
      <c r="E10256" s="6">
        <v>42916</v>
      </c>
      <c r="F10256" s="6">
        <f t="shared" si="480"/>
        <v>43006</v>
      </c>
      <c r="G10256" s="6" t="str">
        <f>IF('BCT Template'!R10255&gt;F10256,"Yes","No")</f>
        <v>No</v>
      </c>
      <c r="H10256" s="5" t="s">
        <v>178</v>
      </c>
      <c r="I10256" s="5" t="s">
        <v>179</v>
      </c>
      <c r="J10256" s="5" t="s">
        <v>35</v>
      </c>
      <c r="K10256" s="5" t="s">
        <v>180</v>
      </c>
      <c r="L10256" s="7" t="s">
        <v>164</v>
      </c>
      <c r="M10256" t="str">
        <f t="shared" si="482"/>
        <v>Yes</v>
      </c>
    </row>
    <row r="10257" spans="1:13" ht="15" thickBot="1" x14ac:dyDescent="0.4">
      <c r="A10257" s="5" t="s">
        <v>175</v>
      </c>
      <c r="B10257" s="5" t="s">
        <v>176</v>
      </c>
      <c r="C10257" s="5" t="s">
        <v>10458</v>
      </c>
      <c r="D10257" s="5">
        <f t="shared" si="481"/>
        <v>82106</v>
      </c>
      <c r="E10257" s="6">
        <v>43628</v>
      </c>
      <c r="F10257" s="6">
        <f t="shared" si="480"/>
        <v>43718</v>
      </c>
      <c r="G10257" s="6" t="str">
        <f>IF('BCT Template'!R10256&gt;F10257,"Yes","No")</f>
        <v>No</v>
      </c>
      <c r="H10257" s="5" t="s">
        <v>210</v>
      </c>
      <c r="I10257" s="5" t="s">
        <v>211</v>
      </c>
      <c r="J10257" s="5" t="s">
        <v>184</v>
      </c>
      <c r="K10257" s="5" t="s">
        <v>185</v>
      </c>
      <c r="L10257" s="7" t="s">
        <v>164</v>
      </c>
      <c r="M10257" t="str">
        <f t="shared" si="482"/>
        <v>No</v>
      </c>
    </row>
    <row r="10258" spans="1:13" ht="15" thickBot="1" x14ac:dyDescent="0.4">
      <c r="A10258" s="5" t="s">
        <v>175</v>
      </c>
      <c r="B10258" s="5" t="s">
        <v>176</v>
      </c>
      <c r="C10258" s="5" t="s">
        <v>10459</v>
      </c>
      <c r="D10258" s="5">
        <f t="shared" si="481"/>
        <v>30607</v>
      </c>
      <c r="E10258" s="6">
        <v>44012</v>
      </c>
      <c r="F10258" s="6">
        <f t="shared" si="480"/>
        <v>44102</v>
      </c>
      <c r="G10258" s="6" t="str">
        <f>IF('BCT Template'!R10257&gt;F10258,"Yes","No")</f>
        <v>No</v>
      </c>
      <c r="H10258" s="5" t="s">
        <v>178</v>
      </c>
      <c r="I10258" s="5" t="s">
        <v>179</v>
      </c>
      <c r="J10258" s="5" t="s">
        <v>35</v>
      </c>
      <c r="K10258" s="5" t="s">
        <v>180</v>
      </c>
      <c r="L10258" s="7" t="s">
        <v>164</v>
      </c>
      <c r="M10258" t="str">
        <f t="shared" si="482"/>
        <v>Yes</v>
      </c>
    </row>
    <row r="10259" spans="1:13" ht="15" thickBot="1" x14ac:dyDescent="0.4">
      <c r="A10259" s="5" t="s">
        <v>175</v>
      </c>
      <c r="B10259" s="5" t="s">
        <v>176</v>
      </c>
      <c r="C10259" s="5" t="s">
        <v>10460</v>
      </c>
      <c r="D10259" s="5">
        <f t="shared" si="481"/>
        <v>83038</v>
      </c>
      <c r="E10259" s="6">
        <v>45220</v>
      </c>
      <c r="F10259" s="6">
        <f t="shared" si="480"/>
        <v>45310</v>
      </c>
      <c r="G10259" s="6" t="str">
        <f>IF('BCT Template'!R10258&gt;F10259,"Yes","No")</f>
        <v>No</v>
      </c>
      <c r="H10259" s="5" t="s">
        <v>210</v>
      </c>
      <c r="I10259" s="5" t="s">
        <v>211</v>
      </c>
      <c r="J10259" s="5" t="s">
        <v>184</v>
      </c>
      <c r="K10259" s="5" t="s">
        <v>185</v>
      </c>
      <c r="L10259" s="7" t="s">
        <v>164</v>
      </c>
      <c r="M10259" t="str">
        <f t="shared" si="482"/>
        <v>No</v>
      </c>
    </row>
    <row r="10260" spans="1:13" ht="15" thickBot="1" x14ac:dyDescent="0.4">
      <c r="A10260" s="5" t="s">
        <v>175</v>
      </c>
      <c r="B10260" s="5" t="s">
        <v>176</v>
      </c>
      <c r="C10260" s="5" t="s">
        <v>10461</v>
      </c>
      <c r="D10260" s="5">
        <f t="shared" si="481"/>
        <v>21700</v>
      </c>
      <c r="E10260" s="6">
        <v>44012</v>
      </c>
      <c r="F10260" s="6">
        <f t="shared" si="480"/>
        <v>44102</v>
      </c>
      <c r="G10260" s="6" t="str">
        <f>IF('BCT Template'!R10259&gt;F10260,"Yes","No")</f>
        <v>No</v>
      </c>
      <c r="H10260" s="5" t="s">
        <v>178</v>
      </c>
      <c r="I10260" s="5" t="s">
        <v>179</v>
      </c>
      <c r="J10260" s="5" t="s">
        <v>35</v>
      </c>
      <c r="K10260" s="5" t="s">
        <v>180</v>
      </c>
      <c r="L10260" s="7" t="s">
        <v>164</v>
      </c>
      <c r="M10260" t="str">
        <f t="shared" si="482"/>
        <v>Yes</v>
      </c>
    </row>
    <row r="10261" spans="1:13" ht="15" thickBot="1" x14ac:dyDescent="0.4">
      <c r="A10261" s="5" t="s">
        <v>175</v>
      </c>
      <c r="B10261" s="5" t="s">
        <v>176</v>
      </c>
      <c r="C10261" s="5" t="s">
        <v>10462</v>
      </c>
      <c r="D10261" s="5">
        <f t="shared" si="481"/>
        <v>33990</v>
      </c>
      <c r="E10261" s="6">
        <v>45838</v>
      </c>
      <c r="F10261" s="6">
        <f t="shared" si="480"/>
        <v>45928</v>
      </c>
      <c r="G10261" s="6" t="str">
        <f>IF('BCT Template'!R10260&gt;F10261,"Yes","No")</f>
        <v>No</v>
      </c>
      <c r="H10261" s="5" t="s">
        <v>178</v>
      </c>
      <c r="I10261" s="5" t="s">
        <v>179</v>
      </c>
      <c r="J10261" s="5" t="s">
        <v>35</v>
      </c>
      <c r="K10261" s="5" t="s">
        <v>180</v>
      </c>
      <c r="L10261" s="7" t="s">
        <v>164</v>
      </c>
      <c r="M10261" t="str">
        <f t="shared" si="482"/>
        <v>Yes</v>
      </c>
    </row>
    <row r="10262" spans="1:13" ht="15" thickBot="1" x14ac:dyDescent="0.4">
      <c r="A10262" s="5" t="s">
        <v>175</v>
      </c>
      <c r="B10262" s="5" t="s">
        <v>176</v>
      </c>
      <c r="C10262" s="5" t="s">
        <v>10463</v>
      </c>
      <c r="D10262" s="5">
        <f t="shared" si="481"/>
        <v>33528</v>
      </c>
      <c r="E10262" s="6">
        <v>37103</v>
      </c>
      <c r="F10262" s="6">
        <f t="shared" ref="F10262:F10325" si="483">E10262+90</f>
        <v>37193</v>
      </c>
      <c r="G10262" s="6" t="str">
        <f>IF('BCT Template'!R10261&gt;F10262,"Yes","No")</f>
        <v>No</v>
      </c>
      <c r="H10262" s="5" t="s">
        <v>178</v>
      </c>
      <c r="I10262" s="5" t="s">
        <v>179</v>
      </c>
      <c r="J10262" s="5" t="s">
        <v>200</v>
      </c>
      <c r="K10262" s="5" t="s">
        <v>201</v>
      </c>
      <c r="L10262" s="7" t="s">
        <v>164</v>
      </c>
      <c r="M10262" t="str">
        <f t="shared" si="482"/>
        <v>Yes</v>
      </c>
    </row>
    <row r="10263" spans="1:13" ht="15" thickBot="1" x14ac:dyDescent="0.4">
      <c r="A10263" s="5" t="s">
        <v>175</v>
      </c>
      <c r="B10263" s="5" t="s">
        <v>176</v>
      </c>
      <c r="C10263" s="5" t="s">
        <v>10464</v>
      </c>
      <c r="D10263" s="5">
        <f t="shared" si="481"/>
        <v>79929</v>
      </c>
      <c r="E10263" s="6">
        <v>42643</v>
      </c>
      <c r="F10263" s="6">
        <f t="shared" si="483"/>
        <v>42733</v>
      </c>
      <c r="G10263" s="6" t="str">
        <f>IF('BCT Template'!R10262&gt;F10263,"Yes","No")</f>
        <v>No</v>
      </c>
      <c r="H10263" s="5" t="s">
        <v>182</v>
      </c>
      <c r="I10263" s="5" t="s">
        <v>183</v>
      </c>
      <c r="J10263" s="5" t="s">
        <v>184</v>
      </c>
      <c r="K10263" s="5" t="s">
        <v>185</v>
      </c>
      <c r="L10263" s="7" t="s">
        <v>164</v>
      </c>
      <c r="M10263" t="str">
        <f t="shared" si="482"/>
        <v>No</v>
      </c>
    </row>
    <row r="10264" spans="1:13" ht="15" thickBot="1" x14ac:dyDescent="0.4">
      <c r="A10264" s="5" t="s">
        <v>175</v>
      </c>
      <c r="B10264" s="5" t="s">
        <v>176</v>
      </c>
      <c r="C10264" s="5" t="s">
        <v>10465</v>
      </c>
      <c r="D10264" s="5">
        <f t="shared" si="481"/>
        <v>25752</v>
      </c>
      <c r="E10264" s="6">
        <v>36068</v>
      </c>
      <c r="F10264" s="6">
        <f t="shared" si="483"/>
        <v>36158</v>
      </c>
      <c r="G10264" s="6" t="str">
        <f>IF('BCT Template'!R10263&gt;F10264,"Yes","No")</f>
        <v>No</v>
      </c>
      <c r="H10264" s="5" t="s">
        <v>240</v>
      </c>
      <c r="I10264" s="5" t="s">
        <v>241</v>
      </c>
      <c r="J10264" s="5" t="s">
        <v>200</v>
      </c>
      <c r="K10264" s="5" t="s">
        <v>201</v>
      </c>
      <c r="L10264" s="7" t="s">
        <v>164</v>
      </c>
      <c r="M10264" t="str">
        <f t="shared" si="482"/>
        <v>Yes</v>
      </c>
    </row>
    <row r="10265" spans="1:13" ht="15" thickBot="1" x14ac:dyDescent="0.4">
      <c r="A10265" s="5" t="s">
        <v>175</v>
      </c>
      <c r="B10265" s="5" t="s">
        <v>176</v>
      </c>
      <c r="C10265" s="5" t="s">
        <v>10466</v>
      </c>
      <c r="D10265" s="5">
        <f t="shared" si="481"/>
        <v>59857</v>
      </c>
      <c r="E10265" s="6">
        <v>44074</v>
      </c>
      <c r="F10265" s="6">
        <f t="shared" si="483"/>
        <v>44164</v>
      </c>
      <c r="G10265" s="6" t="str">
        <f>IF('BCT Template'!R10264&gt;F10265,"Yes","No")</f>
        <v>No</v>
      </c>
      <c r="H10265" s="5" t="s">
        <v>182</v>
      </c>
      <c r="I10265" s="5" t="s">
        <v>183</v>
      </c>
      <c r="J10265" s="5" t="s">
        <v>200</v>
      </c>
      <c r="K10265" s="5" t="s">
        <v>201</v>
      </c>
      <c r="L10265" s="7" t="s">
        <v>164</v>
      </c>
      <c r="M10265" t="str">
        <f t="shared" si="482"/>
        <v>Yes</v>
      </c>
    </row>
    <row r="10266" spans="1:13" ht="15" thickBot="1" x14ac:dyDescent="0.4">
      <c r="A10266" s="5" t="s">
        <v>175</v>
      </c>
      <c r="B10266" s="5" t="s">
        <v>176</v>
      </c>
      <c r="C10266" s="5" t="s">
        <v>10467</v>
      </c>
      <c r="D10266" s="5">
        <f t="shared" si="481"/>
        <v>58720</v>
      </c>
      <c r="E10266" s="6">
        <v>42004</v>
      </c>
      <c r="F10266" s="6">
        <f t="shared" si="483"/>
        <v>42094</v>
      </c>
      <c r="G10266" s="6" t="str">
        <f>IF('BCT Template'!R10265&gt;F10266,"Yes","No")</f>
        <v>No</v>
      </c>
      <c r="H10266" s="5" t="s">
        <v>182</v>
      </c>
      <c r="I10266" s="5" t="s">
        <v>183</v>
      </c>
      <c r="J10266" s="5" t="s">
        <v>184</v>
      </c>
      <c r="K10266" s="5" t="s">
        <v>185</v>
      </c>
      <c r="L10266" s="7" t="s">
        <v>164</v>
      </c>
      <c r="M10266" t="str">
        <f t="shared" si="482"/>
        <v>No</v>
      </c>
    </row>
    <row r="10267" spans="1:13" ht="15" thickBot="1" x14ac:dyDescent="0.4">
      <c r="A10267" s="5" t="s">
        <v>175</v>
      </c>
      <c r="B10267" s="5" t="s">
        <v>176</v>
      </c>
      <c r="C10267" s="5" t="s">
        <v>10468</v>
      </c>
      <c r="D10267" s="5">
        <f t="shared" si="481"/>
        <v>82365</v>
      </c>
      <c r="E10267" s="6">
        <v>43056</v>
      </c>
      <c r="F10267" s="6">
        <f t="shared" si="483"/>
        <v>43146</v>
      </c>
      <c r="G10267" s="6" t="str">
        <f>IF('BCT Template'!R10266&gt;F10267,"Yes","No")</f>
        <v>No</v>
      </c>
      <c r="H10267" s="5" t="s">
        <v>210</v>
      </c>
      <c r="I10267" s="5" t="s">
        <v>211</v>
      </c>
      <c r="J10267" s="5" t="s">
        <v>184</v>
      </c>
      <c r="K10267" s="5" t="s">
        <v>185</v>
      </c>
      <c r="L10267" s="7" t="s">
        <v>164</v>
      </c>
      <c r="M10267" t="str">
        <f t="shared" si="482"/>
        <v>No</v>
      </c>
    </row>
    <row r="10268" spans="1:13" ht="15" thickBot="1" x14ac:dyDescent="0.4">
      <c r="A10268" s="5" t="s">
        <v>175</v>
      </c>
      <c r="B10268" s="5" t="s">
        <v>176</v>
      </c>
      <c r="C10268" s="5" t="s">
        <v>10469</v>
      </c>
      <c r="D10268" s="5">
        <f t="shared" si="481"/>
        <v>81392</v>
      </c>
      <c r="E10268" s="6">
        <v>43465</v>
      </c>
      <c r="F10268" s="6">
        <f t="shared" si="483"/>
        <v>43555</v>
      </c>
      <c r="G10268" s="6" t="str">
        <f>IF('BCT Template'!R10267&gt;F10268,"Yes","No")</f>
        <v>No</v>
      </c>
      <c r="H10268" s="5" t="s">
        <v>182</v>
      </c>
      <c r="I10268" s="5" t="s">
        <v>183</v>
      </c>
      <c r="J10268" s="5" t="s">
        <v>184</v>
      </c>
      <c r="K10268" s="5" t="s">
        <v>185</v>
      </c>
      <c r="L10268" s="7" t="s">
        <v>164</v>
      </c>
      <c r="M10268" t="str">
        <f t="shared" si="482"/>
        <v>No</v>
      </c>
    </row>
    <row r="10269" spans="1:13" ht="15" thickBot="1" x14ac:dyDescent="0.4">
      <c r="A10269" s="5" t="s">
        <v>175</v>
      </c>
      <c r="B10269" s="5" t="s">
        <v>176</v>
      </c>
      <c r="C10269" s="5" t="s">
        <v>10470</v>
      </c>
      <c r="D10269" s="5">
        <f t="shared" si="481"/>
        <v>58898</v>
      </c>
      <c r="E10269" s="6">
        <v>43281</v>
      </c>
      <c r="F10269" s="6">
        <f t="shared" si="483"/>
        <v>43371</v>
      </c>
      <c r="G10269" s="6" t="str">
        <f>IF('BCT Template'!R10268&gt;F10269,"Yes","No")</f>
        <v>No</v>
      </c>
      <c r="H10269" s="5" t="s">
        <v>182</v>
      </c>
      <c r="I10269" s="5" t="s">
        <v>183</v>
      </c>
      <c r="J10269" s="5" t="s">
        <v>184</v>
      </c>
      <c r="K10269" s="5" t="s">
        <v>185</v>
      </c>
      <c r="L10269" s="7" t="s">
        <v>164</v>
      </c>
      <c r="M10269" t="str">
        <f t="shared" si="482"/>
        <v>No</v>
      </c>
    </row>
    <row r="10270" spans="1:13" ht="15" thickBot="1" x14ac:dyDescent="0.4">
      <c r="A10270" s="5" t="s">
        <v>175</v>
      </c>
      <c r="B10270" s="5" t="s">
        <v>176</v>
      </c>
      <c r="C10270" s="5" t="s">
        <v>10471</v>
      </c>
      <c r="D10270" s="5">
        <f t="shared" si="481"/>
        <v>57064</v>
      </c>
      <c r="E10270" s="6">
        <v>43550</v>
      </c>
      <c r="F10270" s="6">
        <f t="shared" si="483"/>
        <v>43640</v>
      </c>
      <c r="G10270" s="6" t="str">
        <f>IF('BCT Template'!R10269&gt;F10270,"Yes","No")</f>
        <v>No</v>
      </c>
      <c r="H10270" s="5" t="s">
        <v>189</v>
      </c>
      <c r="I10270" s="5" t="s">
        <v>190</v>
      </c>
      <c r="J10270" s="5" t="s">
        <v>184</v>
      </c>
      <c r="K10270" s="5" t="s">
        <v>185</v>
      </c>
      <c r="L10270" s="7" t="s">
        <v>164</v>
      </c>
      <c r="M10270" t="str">
        <f t="shared" si="482"/>
        <v>No</v>
      </c>
    </row>
    <row r="10271" spans="1:13" ht="15" thickBot="1" x14ac:dyDescent="0.4">
      <c r="A10271" s="5" t="s">
        <v>175</v>
      </c>
      <c r="B10271" s="5" t="s">
        <v>176</v>
      </c>
      <c r="C10271" s="5" t="s">
        <v>10472</v>
      </c>
      <c r="D10271" s="5">
        <f t="shared" si="481"/>
        <v>79713</v>
      </c>
      <c r="E10271" s="6">
        <v>42185</v>
      </c>
      <c r="F10271" s="6">
        <f t="shared" si="483"/>
        <v>42275</v>
      </c>
      <c r="G10271" s="6" t="str">
        <f>IF('BCT Template'!R10270&gt;F10271,"Yes","No")</f>
        <v>No</v>
      </c>
      <c r="H10271" s="5" t="s">
        <v>182</v>
      </c>
      <c r="I10271" s="5" t="s">
        <v>183</v>
      </c>
      <c r="J10271" s="5" t="s">
        <v>184</v>
      </c>
      <c r="K10271" s="5" t="s">
        <v>185</v>
      </c>
      <c r="L10271" s="7" t="s">
        <v>164</v>
      </c>
      <c r="M10271" t="str">
        <f t="shared" si="482"/>
        <v>No</v>
      </c>
    </row>
    <row r="10272" spans="1:13" ht="15" thickBot="1" x14ac:dyDescent="0.4">
      <c r="A10272" s="5" t="s">
        <v>175</v>
      </c>
      <c r="B10272" s="5" t="s">
        <v>176</v>
      </c>
      <c r="C10272" s="5" t="s">
        <v>10473</v>
      </c>
      <c r="D10272" s="5">
        <f t="shared" si="481"/>
        <v>80364</v>
      </c>
      <c r="E10272" s="6">
        <v>42613</v>
      </c>
      <c r="F10272" s="6">
        <f t="shared" si="483"/>
        <v>42703</v>
      </c>
      <c r="G10272" s="6" t="str">
        <f>IF('BCT Template'!R10271&gt;F10272,"Yes","No")</f>
        <v>No</v>
      </c>
      <c r="H10272" s="5" t="s">
        <v>182</v>
      </c>
      <c r="I10272" s="5" t="s">
        <v>183</v>
      </c>
      <c r="J10272" s="5" t="s">
        <v>200</v>
      </c>
      <c r="K10272" s="5" t="s">
        <v>201</v>
      </c>
      <c r="L10272" s="7" t="s">
        <v>164</v>
      </c>
      <c r="M10272" t="str">
        <f t="shared" si="482"/>
        <v>Yes</v>
      </c>
    </row>
    <row r="10273" spans="1:13" ht="15" thickBot="1" x14ac:dyDescent="0.4">
      <c r="A10273" s="5" t="s">
        <v>175</v>
      </c>
      <c r="B10273" s="5" t="s">
        <v>176</v>
      </c>
      <c r="C10273" s="5" t="s">
        <v>10474</v>
      </c>
      <c r="D10273" s="5">
        <f t="shared" si="481"/>
        <v>78531</v>
      </c>
      <c r="E10273" s="6">
        <v>44079</v>
      </c>
      <c r="F10273" s="6">
        <f t="shared" si="483"/>
        <v>44169</v>
      </c>
      <c r="G10273" s="6" t="str">
        <f>IF('BCT Template'!R10272&gt;F10273,"Yes","No")</f>
        <v>No</v>
      </c>
      <c r="H10273" s="5" t="s">
        <v>210</v>
      </c>
      <c r="I10273" s="5" t="s">
        <v>211</v>
      </c>
      <c r="J10273" s="5" t="s">
        <v>184</v>
      </c>
      <c r="K10273" s="5" t="s">
        <v>185</v>
      </c>
      <c r="L10273" s="7" t="s">
        <v>164</v>
      </c>
      <c r="M10273" t="str">
        <f t="shared" si="482"/>
        <v>No</v>
      </c>
    </row>
    <row r="10274" spans="1:13" ht="15" thickBot="1" x14ac:dyDescent="0.4">
      <c r="A10274" s="5" t="s">
        <v>175</v>
      </c>
      <c r="B10274" s="5" t="s">
        <v>176</v>
      </c>
      <c r="C10274" s="5" t="s">
        <v>10475</v>
      </c>
      <c r="D10274" s="5">
        <f t="shared" si="481"/>
        <v>57239</v>
      </c>
      <c r="E10274" s="6">
        <v>41759</v>
      </c>
      <c r="F10274" s="6">
        <f t="shared" si="483"/>
        <v>41849</v>
      </c>
      <c r="G10274" s="6" t="str">
        <f>IF('BCT Template'!R10273&gt;F10274,"Yes","No")</f>
        <v>No</v>
      </c>
      <c r="H10274" s="5" t="s">
        <v>189</v>
      </c>
      <c r="I10274" s="5" t="s">
        <v>190</v>
      </c>
      <c r="J10274" s="5" t="s">
        <v>184</v>
      </c>
      <c r="K10274" s="5" t="s">
        <v>185</v>
      </c>
      <c r="L10274" s="7" t="s">
        <v>164</v>
      </c>
      <c r="M10274" t="str">
        <f t="shared" si="482"/>
        <v>No</v>
      </c>
    </row>
    <row r="10275" spans="1:13" ht="15" thickBot="1" x14ac:dyDescent="0.4">
      <c r="A10275" s="5" t="s">
        <v>175</v>
      </c>
      <c r="B10275" s="5" t="s">
        <v>176</v>
      </c>
      <c r="C10275" s="5" t="s">
        <v>10476</v>
      </c>
      <c r="D10275" s="5">
        <f t="shared" si="481"/>
        <v>80718</v>
      </c>
      <c r="E10275" s="6">
        <v>41911</v>
      </c>
      <c r="F10275" s="6">
        <f t="shared" si="483"/>
        <v>42001</v>
      </c>
      <c r="G10275" s="6" t="str">
        <f>IF('BCT Template'!R10274&gt;F10275,"Yes","No")</f>
        <v>No</v>
      </c>
      <c r="H10275" s="5" t="s">
        <v>182</v>
      </c>
      <c r="I10275" s="5" t="s">
        <v>183</v>
      </c>
      <c r="J10275" s="5" t="s">
        <v>200</v>
      </c>
      <c r="K10275" s="5" t="s">
        <v>201</v>
      </c>
      <c r="L10275" s="7" t="s">
        <v>164</v>
      </c>
      <c r="M10275" t="str">
        <f t="shared" si="482"/>
        <v>Yes</v>
      </c>
    </row>
    <row r="10276" spans="1:13" ht="15" thickBot="1" x14ac:dyDescent="0.4">
      <c r="A10276" s="5" t="s">
        <v>175</v>
      </c>
      <c r="B10276" s="5" t="s">
        <v>176</v>
      </c>
      <c r="C10276" s="5" t="s">
        <v>10477</v>
      </c>
      <c r="D10276" s="5">
        <f t="shared" si="481"/>
        <v>29832</v>
      </c>
      <c r="E10276" s="6">
        <v>44347</v>
      </c>
      <c r="F10276" s="6">
        <f t="shared" si="483"/>
        <v>44437</v>
      </c>
      <c r="G10276" s="6" t="str">
        <f>IF('BCT Template'!R10275&gt;F10276,"Yes","No")</f>
        <v>No</v>
      </c>
      <c r="H10276" s="5" t="s">
        <v>178</v>
      </c>
      <c r="I10276" s="5" t="s">
        <v>179</v>
      </c>
      <c r="J10276" s="5" t="s">
        <v>35</v>
      </c>
      <c r="K10276" s="5" t="s">
        <v>180</v>
      </c>
      <c r="L10276" s="7" t="s">
        <v>164</v>
      </c>
      <c r="M10276" t="str">
        <f t="shared" si="482"/>
        <v>Yes</v>
      </c>
    </row>
    <row r="10277" spans="1:13" ht="15" thickBot="1" x14ac:dyDescent="0.4">
      <c r="A10277" s="5" t="s">
        <v>175</v>
      </c>
      <c r="B10277" s="5" t="s">
        <v>176</v>
      </c>
      <c r="C10277" s="5" t="s">
        <v>10478</v>
      </c>
      <c r="D10277" s="5">
        <f t="shared" si="481"/>
        <v>22430</v>
      </c>
      <c r="E10277" s="6">
        <v>43007</v>
      </c>
      <c r="F10277" s="6">
        <f t="shared" si="483"/>
        <v>43097</v>
      </c>
      <c r="G10277" s="6" t="str">
        <f>IF('BCT Template'!R10276&gt;F10277,"Yes","No")</f>
        <v>No</v>
      </c>
      <c r="H10277" s="5" t="s">
        <v>178</v>
      </c>
      <c r="I10277" s="5" t="s">
        <v>179</v>
      </c>
      <c r="J10277" s="5" t="s">
        <v>35</v>
      </c>
      <c r="K10277" s="5" t="s">
        <v>180</v>
      </c>
      <c r="L10277" s="7" t="s">
        <v>164</v>
      </c>
      <c r="M10277" t="str">
        <f t="shared" si="482"/>
        <v>Yes</v>
      </c>
    </row>
    <row r="10278" spans="1:13" ht="15" thickBot="1" x14ac:dyDescent="0.4">
      <c r="A10278" s="5" t="s">
        <v>175</v>
      </c>
      <c r="B10278" s="5" t="s">
        <v>176</v>
      </c>
      <c r="C10278" s="5" t="s">
        <v>10479</v>
      </c>
      <c r="D10278" s="5">
        <f t="shared" si="481"/>
        <v>30845</v>
      </c>
      <c r="E10278" s="6">
        <v>44012</v>
      </c>
      <c r="F10278" s="6">
        <f t="shared" si="483"/>
        <v>44102</v>
      </c>
      <c r="G10278" s="6" t="str">
        <f>IF('BCT Template'!R10277&gt;F10278,"Yes","No")</f>
        <v>No</v>
      </c>
      <c r="H10278" s="5" t="s">
        <v>178</v>
      </c>
      <c r="I10278" s="5" t="s">
        <v>179</v>
      </c>
      <c r="J10278" s="5" t="s">
        <v>35</v>
      </c>
      <c r="K10278" s="5" t="s">
        <v>180</v>
      </c>
      <c r="L10278" s="7" t="s">
        <v>164</v>
      </c>
      <c r="M10278" t="str">
        <f t="shared" si="482"/>
        <v>Yes</v>
      </c>
    </row>
    <row r="10279" spans="1:13" ht="15" thickBot="1" x14ac:dyDescent="0.4">
      <c r="A10279" s="5" t="s">
        <v>175</v>
      </c>
      <c r="B10279" s="5" t="s">
        <v>176</v>
      </c>
      <c r="C10279" s="5" t="s">
        <v>10480</v>
      </c>
      <c r="D10279" s="5">
        <f t="shared" si="481"/>
        <v>79477</v>
      </c>
      <c r="E10279" s="6">
        <v>43039</v>
      </c>
      <c r="F10279" s="6">
        <f t="shared" si="483"/>
        <v>43129</v>
      </c>
      <c r="G10279" s="6" t="str">
        <f>IF('BCT Template'!R10278&gt;F10279,"Yes","No")</f>
        <v>No</v>
      </c>
      <c r="H10279" s="5" t="s">
        <v>189</v>
      </c>
      <c r="I10279" s="5" t="s">
        <v>190</v>
      </c>
      <c r="J10279" s="5" t="s">
        <v>200</v>
      </c>
      <c r="K10279" s="5" t="s">
        <v>201</v>
      </c>
      <c r="L10279" s="7" t="s">
        <v>164</v>
      </c>
      <c r="M10279" t="str">
        <f t="shared" si="482"/>
        <v>Yes</v>
      </c>
    </row>
    <row r="10280" spans="1:13" ht="15" thickBot="1" x14ac:dyDescent="0.4">
      <c r="A10280" s="5" t="s">
        <v>175</v>
      </c>
      <c r="B10280" s="5" t="s">
        <v>176</v>
      </c>
      <c r="C10280" s="5" t="s">
        <v>10481</v>
      </c>
      <c r="D10280" s="5">
        <f t="shared" si="481"/>
        <v>82012</v>
      </c>
      <c r="E10280" s="6">
        <v>43008</v>
      </c>
      <c r="F10280" s="6">
        <f t="shared" si="483"/>
        <v>43098</v>
      </c>
      <c r="G10280" s="6" t="str">
        <f>IF('BCT Template'!R10279&gt;F10280,"Yes","No")</f>
        <v>No</v>
      </c>
      <c r="H10280" s="5" t="s">
        <v>210</v>
      </c>
      <c r="I10280" s="5" t="s">
        <v>211</v>
      </c>
      <c r="J10280" s="5" t="s">
        <v>184</v>
      </c>
      <c r="K10280" s="5" t="s">
        <v>185</v>
      </c>
      <c r="L10280" s="7" t="s">
        <v>164</v>
      </c>
      <c r="M10280" t="str">
        <f t="shared" si="482"/>
        <v>No</v>
      </c>
    </row>
    <row r="10281" spans="1:13" ht="15" thickBot="1" x14ac:dyDescent="0.4">
      <c r="A10281" s="5" t="s">
        <v>175</v>
      </c>
      <c r="B10281" s="5" t="s">
        <v>176</v>
      </c>
      <c r="C10281" s="5" t="s">
        <v>10482</v>
      </c>
      <c r="D10281" s="5">
        <f t="shared" si="481"/>
        <v>81410</v>
      </c>
      <c r="E10281" s="6">
        <v>43961</v>
      </c>
      <c r="F10281" s="6">
        <f t="shared" si="483"/>
        <v>44051</v>
      </c>
      <c r="G10281" s="6" t="str">
        <f>IF('BCT Template'!R10280&gt;F10281,"Yes","No")</f>
        <v>No</v>
      </c>
      <c r="H10281" s="5" t="s">
        <v>182</v>
      </c>
      <c r="I10281" s="5" t="s">
        <v>183</v>
      </c>
      <c r="J10281" s="5" t="s">
        <v>200</v>
      </c>
      <c r="K10281" s="5" t="s">
        <v>201</v>
      </c>
      <c r="L10281" s="7" t="s">
        <v>164</v>
      </c>
      <c r="M10281" t="str">
        <f t="shared" si="482"/>
        <v>Yes</v>
      </c>
    </row>
    <row r="10282" spans="1:13" ht="15" thickBot="1" x14ac:dyDescent="0.4">
      <c r="A10282" s="5" t="s">
        <v>175</v>
      </c>
      <c r="B10282" s="5" t="s">
        <v>176</v>
      </c>
      <c r="C10282" s="5" t="s">
        <v>10483</v>
      </c>
      <c r="D10282" s="5">
        <f t="shared" si="481"/>
        <v>81051</v>
      </c>
      <c r="E10282" s="6">
        <v>44012</v>
      </c>
      <c r="F10282" s="6">
        <f t="shared" si="483"/>
        <v>44102</v>
      </c>
      <c r="G10282" s="6" t="str">
        <f>IF('BCT Template'!R10281&gt;F10282,"Yes","No")</f>
        <v>No</v>
      </c>
      <c r="H10282" s="5" t="s">
        <v>182</v>
      </c>
      <c r="I10282" s="5" t="s">
        <v>183</v>
      </c>
      <c r="J10282" s="5" t="s">
        <v>184</v>
      </c>
      <c r="K10282" s="5" t="s">
        <v>185</v>
      </c>
      <c r="L10282" s="7" t="s">
        <v>164</v>
      </c>
      <c r="M10282" t="str">
        <f t="shared" si="482"/>
        <v>No</v>
      </c>
    </row>
    <row r="10283" spans="1:13" ht="15" thickBot="1" x14ac:dyDescent="0.4">
      <c r="A10283" s="5" t="s">
        <v>175</v>
      </c>
      <c r="B10283" s="5" t="s">
        <v>176</v>
      </c>
      <c r="C10283" s="5" t="s">
        <v>10484</v>
      </c>
      <c r="D10283" s="5">
        <f t="shared" si="481"/>
        <v>22868</v>
      </c>
      <c r="E10283" s="6">
        <v>44012</v>
      </c>
      <c r="F10283" s="6">
        <f t="shared" si="483"/>
        <v>44102</v>
      </c>
      <c r="G10283" s="6" t="str">
        <f>IF('BCT Template'!R10282&gt;F10283,"Yes","No")</f>
        <v>No</v>
      </c>
      <c r="H10283" s="5" t="s">
        <v>178</v>
      </c>
      <c r="I10283" s="5" t="s">
        <v>179</v>
      </c>
      <c r="J10283" s="5" t="s">
        <v>35</v>
      </c>
      <c r="K10283" s="5" t="s">
        <v>180</v>
      </c>
      <c r="L10283" s="7" t="s">
        <v>164</v>
      </c>
      <c r="M10283" t="str">
        <f t="shared" si="482"/>
        <v>Yes</v>
      </c>
    </row>
    <row r="10284" spans="1:13" ht="15" thickBot="1" x14ac:dyDescent="0.4">
      <c r="A10284" s="5" t="s">
        <v>175</v>
      </c>
      <c r="B10284" s="5" t="s">
        <v>176</v>
      </c>
      <c r="C10284" s="5" t="s">
        <v>10485</v>
      </c>
      <c r="D10284" s="5">
        <f t="shared" si="481"/>
        <v>83127</v>
      </c>
      <c r="E10284" s="6">
        <v>45338</v>
      </c>
      <c r="F10284" s="6">
        <f t="shared" si="483"/>
        <v>45428</v>
      </c>
      <c r="G10284" s="6" t="str">
        <f>IF('BCT Template'!R10283&gt;F10284,"Yes","No")</f>
        <v>No</v>
      </c>
      <c r="H10284" s="5" t="s">
        <v>210</v>
      </c>
      <c r="I10284" s="5" t="s">
        <v>211</v>
      </c>
      <c r="J10284" s="5" t="s">
        <v>184</v>
      </c>
      <c r="K10284" s="5" t="s">
        <v>185</v>
      </c>
      <c r="L10284" s="7" t="s">
        <v>164</v>
      </c>
      <c r="M10284" t="str">
        <f t="shared" si="482"/>
        <v>No</v>
      </c>
    </row>
    <row r="10285" spans="1:13" ht="15" thickBot="1" x14ac:dyDescent="0.4">
      <c r="A10285" s="5" t="s">
        <v>175</v>
      </c>
      <c r="B10285" s="5" t="s">
        <v>176</v>
      </c>
      <c r="C10285" s="5" t="s">
        <v>10486</v>
      </c>
      <c r="D10285" s="5">
        <f t="shared" si="481"/>
        <v>80869</v>
      </c>
      <c r="E10285" s="6">
        <v>43646</v>
      </c>
      <c r="F10285" s="6">
        <f t="shared" si="483"/>
        <v>43736</v>
      </c>
      <c r="G10285" s="6" t="str">
        <f>IF('BCT Template'!R10284&gt;F10285,"Yes","No")</f>
        <v>No</v>
      </c>
      <c r="H10285" s="5" t="s">
        <v>182</v>
      </c>
      <c r="I10285" s="5" t="s">
        <v>183</v>
      </c>
      <c r="J10285" s="5" t="s">
        <v>184</v>
      </c>
      <c r="K10285" s="5" t="s">
        <v>185</v>
      </c>
      <c r="L10285" s="7" t="s">
        <v>164</v>
      </c>
      <c r="M10285" t="str">
        <f t="shared" si="482"/>
        <v>No</v>
      </c>
    </row>
    <row r="10286" spans="1:13" ht="15" thickBot="1" x14ac:dyDescent="0.4">
      <c r="A10286" s="5" t="s">
        <v>175</v>
      </c>
      <c r="B10286" s="5" t="s">
        <v>176</v>
      </c>
      <c r="C10286" s="5" t="s">
        <v>10487</v>
      </c>
      <c r="D10286" s="5">
        <f t="shared" si="481"/>
        <v>81353</v>
      </c>
      <c r="E10286" s="6">
        <v>43768</v>
      </c>
      <c r="F10286" s="6">
        <f t="shared" si="483"/>
        <v>43858</v>
      </c>
      <c r="G10286" s="6" t="str">
        <f>IF('BCT Template'!R10285&gt;F10286,"Yes","No")</f>
        <v>No</v>
      </c>
      <c r="H10286" s="5" t="s">
        <v>182</v>
      </c>
      <c r="I10286" s="5" t="s">
        <v>183</v>
      </c>
      <c r="J10286" s="5" t="s">
        <v>184</v>
      </c>
      <c r="K10286" s="5" t="s">
        <v>185</v>
      </c>
      <c r="L10286" s="7" t="s">
        <v>164</v>
      </c>
      <c r="M10286" t="str">
        <f t="shared" si="482"/>
        <v>No</v>
      </c>
    </row>
    <row r="10287" spans="1:13" ht="15" thickBot="1" x14ac:dyDescent="0.4">
      <c r="A10287" s="5" t="s">
        <v>175</v>
      </c>
      <c r="B10287" s="5" t="s">
        <v>176</v>
      </c>
      <c r="C10287" s="5" t="s">
        <v>10488</v>
      </c>
      <c r="D10287" s="5">
        <f t="shared" si="481"/>
        <v>31288</v>
      </c>
      <c r="E10287" s="6">
        <v>44316</v>
      </c>
      <c r="F10287" s="6">
        <f t="shared" si="483"/>
        <v>44406</v>
      </c>
      <c r="G10287" s="6" t="str">
        <f>IF('BCT Template'!R10286&gt;F10287,"Yes","No")</f>
        <v>No</v>
      </c>
      <c r="H10287" s="5" t="s">
        <v>178</v>
      </c>
      <c r="I10287" s="5" t="s">
        <v>179</v>
      </c>
      <c r="J10287" s="5" t="s">
        <v>35</v>
      </c>
      <c r="K10287" s="5" t="s">
        <v>180</v>
      </c>
      <c r="L10287" s="7" t="s">
        <v>164</v>
      </c>
      <c r="M10287" t="str">
        <f t="shared" si="482"/>
        <v>Yes</v>
      </c>
    </row>
    <row r="10288" spans="1:13" ht="15" thickBot="1" x14ac:dyDescent="0.4">
      <c r="A10288" s="5" t="s">
        <v>175</v>
      </c>
      <c r="B10288" s="5" t="s">
        <v>176</v>
      </c>
      <c r="C10288" s="5" t="s">
        <v>10489</v>
      </c>
      <c r="D10288" s="5">
        <f t="shared" si="481"/>
        <v>58442</v>
      </c>
      <c r="E10288" s="6">
        <v>42551</v>
      </c>
      <c r="F10288" s="6">
        <f t="shared" si="483"/>
        <v>42641</v>
      </c>
      <c r="G10288" s="6" t="str">
        <f>IF('BCT Template'!R10287&gt;F10288,"Yes","No")</f>
        <v>No</v>
      </c>
      <c r="H10288" s="5" t="s">
        <v>182</v>
      </c>
      <c r="I10288" s="5" t="s">
        <v>183</v>
      </c>
      <c r="J10288" s="5" t="s">
        <v>200</v>
      </c>
      <c r="K10288" s="5" t="s">
        <v>201</v>
      </c>
      <c r="L10288" s="7" t="s">
        <v>164</v>
      </c>
      <c r="M10288" t="str">
        <f t="shared" si="482"/>
        <v>Yes</v>
      </c>
    </row>
    <row r="10289" spans="1:13" ht="15" thickBot="1" x14ac:dyDescent="0.4">
      <c r="A10289" s="5" t="s">
        <v>175</v>
      </c>
      <c r="B10289" s="5" t="s">
        <v>176</v>
      </c>
      <c r="C10289" s="5" t="s">
        <v>10490</v>
      </c>
      <c r="D10289" s="5">
        <f t="shared" si="481"/>
        <v>81660</v>
      </c>
      <c r="E10289" s="6">
        <v>43982</v>
      </c>
      <c r="F10289" s="6">
        <f t="shared" si="483"/>
        <v>44072</v>
      </c>
      <c r="G10289" s="6" t="str">
        <f>IF('BCT Template'!R10288&gt;F10289,"Yes","No")</f>
        <v>No</v>
      </c>
      <c r="H10289" s="5" t="s">
        <v>182</v>
      </c>
      <c r="I10289" s="5" t="s">
        <v>183</v>
      </c>
      <c r="J10289" s="5" t="s">
        <v>184</v>
      </c>
      <c r="K10289" s="5" t="s">
        <v>185</v>
      </c>
      <c r="L10289" s="7" t="s">
        <v>164</v>
      </c>
      <c r="M10289" t="str">
        <f t="shared" si="482"/>
        <v>No</v>
      </c>
    </row>
    <row r="10290" spans="1:13" ht="15" thickBot="1" x14ac:dyDescent="0.4">
      <c r="A10290" s="5" t="s">
        <v>175</v>
      </c>
      <c r="B10290" s="5" t="s">
        <v>176</v>
      </c>
      <c r="C10290" s="5" t="s">
        <v>10491</v>
      </c>
      <c r="D10290" s="5">
        <f t="shared" si="481"/>
        <v>30547</v>
      </c>
      <c r="E10290" s="6">
        <v>43312</v>
      </c>
      <c r="F10290" s="6">
        <f t="shared" si="483"/>
        <v>43402</v>
      </c>
      <c r="G10290" s="6" t="str">
        <f>IF('BCT Template'!R10289&gt;F10290,"Yes","No")</f>
        <v>No</v>
      </c>
      <c r="H10290" s="5" t="s">
        <v>178</v>
      </c>
      <c r="I10290" s="5" t="s">
        <v>179</v>
      </c>
      <c r="J10290" s="5" t="s">
        <v>35</v>
      </c>
      <c r="K10290" s="5" t="s">
        <v>180</v>
      </c>
      <c r="L10290" s="7" t="s">
        <v>164</v>
      </c>
      <c r="M10290" t="str">
        <f t="shared" si="482"/>
        <v>Yes</v>
      </c>
    </row>
    <row r="10291" spans="1:13" ht="15" thickBot="1" x14ac:dyDescent="0.4">
      <c r="A10291" s="5" t="s">
        <v>175</v>
      </c>
      <c r="B10291" s="5" t="s">
        <v>176</v>
      </c>
      <c r="C10291" s="5" t="s">
        <v>10492</v>
      </c>
      <c r="D10291" s="5">
        <f t="shared" si="481"/>
        <v>21770</v>
      </c>
      <c r="E10291" s="6">
        <v>44043</v>
      </c>
      <c r="F10291" s="6">
        <f t="shared" si="483"/>
        <v>44133</v>
      </c>
      <c r="G10291" s="6" t="str">
        <f>IF('BCT Template'!R10290&gt;F10291,"Yes","No")</f>
        <v>No</v>
      </c>
      <c r="H10291" s="5" t="s">
        <v>178</v>
      </c>
      <c r="I10291" s="5" t="s">
        <v>179</v>
      </c>
      <c r="J10291" s="5" t="s">
        <v>35</v>
      </c>
      <c r="K10291" s="5" t="s">
        <v>180</v>
      </c>
      <c r="L10291" s="7" t="s">
        <v>164</v>
      </c>
      <c r="M10291" t="str">
        <f t="shared" si="482"/>
        <v>Yes</v>
      </c>
    </row>
    <row r="10292" spans="1:13" ht="15" thickBot="1" x14ac:dyDescent="0.4">
      <c r="A10292" s="5" t="s">
        <v>175</v>
      </c>
      <c r="B10292" s="5" t="s">
        <v>176</v>
      </c>
      <c r="C10292" s="5" t="s">
        <v>10493</v>
      </c>
      <c r="D10292" s="5">
        <f t="shared" si="481"/>
        <v>29411</v>
      </c>
      <c r="E10292" s="6">
        <v>44227</v>
      </c>
      <c r="F10292" s="6">
        <f t="shared" si="483"/>
        <v>44317</v>
      </c>
      <c r="G10292" s="6" t="str">
        <f>IF('BCT Template'!R10291&gt;F10292,"Yes","No")</f>
        <v>No</v>
      </c>
      <c r="H10292" s="5" t="s">
        <v>178</v>
      </c>
      <c r="I10292" s="5" t="s">
        <v>179</v>
      </c>
      <c r="J10292" s="5" t="s">
        <v>35</v>
      </c>
      <c r="K10292" s="5" t="s">
        <v>180</v>
      </c>
      <c r="L10292" s="7" t="s">
        <v>164</v>
      </c>
      <c r="M10292" t="str">
        <f t="shared" si="482"/>
        <v>Yes</v>
      </c>
    </row>
    <row r="10293" spans="1:13" ht="15" thickBot="1" x14ac:dyDescent="0.4">
      <c r="A10293" s="5" t="s">
        <v>175</v>
      </c>
      <c r="B10293" s="5" t="s">
        <v>176</v>
      </c>
      <c r="C10293" s="5" t="s">
        <v>10494</v>
      </c>
      <c r="D10293" s="5">
        <f t="shared" si="481"/>
        <v>31079</v>
      </c>
      <c r="E10293" s="6">
        <v>43982</v>
      </c>
      <c r="F10293" s="6">
        <f t="shared" si="483"/>
        <v>44072</v>
      </c>
      <c r="G10293" s="6" t="str">
        <f>IF('BCT Template'!R10292&gt;F10293,"Yes","No")</f>
        <v>No</v>
      </c>
      <c r="H10293" s="5" t="s">
        <v>178</v>
      </c>
      <c r="I10293" s="5" t="s">
        <v>179</v>
      </c>
      <c r="J10293" s="5" t="s">
        <v>35</v>
      </c>
      <c r="K10293" s="5" t="s">
        <v>180</v>
      </c>
      <c r="L10293" s="7" t="s">
        <v>164</v>
      </c>
      <c r="M10293" t="str">
        <f t="shared" si="482"/>
        <v>Yes</v>
      </c>
    </row>
    <row r="10294" spans="1:13" ht="15" thickBot="1" x14ac:dyDescent="0.4">
      <c r="A10294" s="5" t="s">
        <v>175</v>
      </c>
      <c r="B10294" s="5" t="s">
        <v>176</v>
      </c>
      <c r="C10294" s="5" t="s">
        <v>10495</v>
      </c>
      <c r="D10294" s="5">
        <f t="shared" si="481"/>
        <v>80975</v>
      </c>
      <c r="E10294" s="6">
        <v>42996</v>
      </c>
      <c r="F10294" s="6">
        <f t="shared" si="483"/>
        <v>43086</v>
      </c>
      <c r="G10294" s="6" t="str">
        <f>IF('BCT Template'!R10293&gt;F10294,"Yes","No")</f>
        <v>No</v>
      </c>
      <c r="H10294" s="5" t="s">
        <v>182</v>
      </c>
      <c r="I10294" s="5" t="s">
        <v>183</v>
      </c>
      <c r="J10294" s="5" t="s">
        <v>184</v>
      </c>
      <c r="K10294" s="5" t="s">
        <v>185</v>
      </c>
      <c r="L10294" s="7" t="s">
        <v>164</v>
      </c>
      <c r="M10294" t="str">
        <f t="shared" si="482"/>
        <v>No</v>
      </c>
    </row>
    <row r="10295" spans="1:13" ht="15" thickBot="1" x14ac:dyDescent="0.4">
      <c r="A10295" s="5" t="s">
        <v>175</v>
      </c>
      <c r="B10295" s="5" t="s">
        <v>176</v>
      </c>
      <c r="C10295" s="5" t="s">
        <v>10496</v>
      </c>
      <c r="D10295" s="5">
        <f t="shared" si="481"/>
        <v>79252</v>
      </c>
      <c r="E10295" s="6">
        <v>42613</v>
      </c>
      <c r="F10295" s="6">
        <f t="shared" si="483"/>
        <v>42703</v>
      </c>
      <c r="G10295" s="6" t="str">
        <f>IF('BCT Template'!R10294&gt;F10295,"Yes","No")</f>
        <v>No</v>
      </c>
      <c r="H10295" s="5" t="s">
        <v>189</v>
      </c>
      <c r="I10295" s="5" t="s">
        <v>190</v>
      </c>
      <c r="J10295" s="5" t="s">
        <v>200</v>
      </c>
      <c r="K10295" s="5" t="s">
        <v>201</v>
      </c>
      <c r="L10295" s="7" t="s">
        <v>164</v>
      </c>
      <c r="M10295" t="str">
        <f t="shared" si="482"/>
        <v>Yes</v>
      </c>
    </row>
    <row r="10296" spans="1:13" ht="15" thickBot="1" x14ac:dyDescent="0.4">
      <c r="A10296" s="5" t="s">
        <v>175</v>
      </c>
      <c r="B10296" s="5" t="s">
        <v>176</v>
      </c>
      <c r="C10296" s="5" t="s">
        <v>10497</v>
      </c>
      <c r="D10296" s="5">
        <f t="shared" si="481"/>
        <v>23464</v>
      </c>
      <c r="E10296" s="6">
        <v>42551</v>
      </c>
      <c r="F10296" s="6">
        <f t="shared" si="483"/>
        <v>42641</v>
      </c>
      <c r="G10296" s="6" t="str">
        <f>IF('BCT Template'!R10295&gt;F10296,"Yes","No")</f>
        <v>No</v>
      </c>
      <c r="H10296" s="5" t="s">
        <v>178</v>
      </c>
      <c r="I10296" s="5" t="s">
        <v>179</v>
      </c>
      <c r="J10296" s="5" t="s">
        <v>35</v>
      </c>
      <c r="K10296" s="5" t="s">
        <v>180</v>
      </c>
      <c r="L10296" s="7" t="s">
        <v>164</v>
      </c>
      <c r="M10296" t="str">
        <f t="shared" si="482"/>
        <v>Yes</v>
      </c>
    </row>
    <row r="10297" spans="1:13" ht="15" thickBot="1" x14ac:dyDescent="0.4">
      <c r="A10297" s="5" t="s">
        <v>175</v>
      </c>
      <c r="B10297" s="5" t="s">
        <v>176</v>
      </c>
      <c r="C10297" s="5" t="s">
        <v>10498</v>
      </c>
      <c r="D10297" s="5">
        <f t="shared" si="481"/>
        <v>22453</v>
      </c>
      <c r="E10297" s="6">
        <v>42094</v>
      </c>
      <c r="F10297" s="6">
        <f t="shared" si="483"/>
        <v>42184</v>
      </c>
      <c r="G10297" s="6" t="str">
        <f>IF('BCT Template'!R10296&gt;F10297,"Yes","No")</f>
        <v>No</v>
      </c>
      <c r="H10297" s="5" t="s">
        <v>178</v>
      </c>
      <c r="I10297" s="5" t="s">
        <v>179</v>
      </c>
      <c r="J10297" s="5" t="s">
        <v>35</v>
      </c>
      <c r="K10297" s="5" t="s">
        <v>180</v>
      </c>
      <c r="L10297" s="7" t="s">
        <v>164</v>
      </c>
      <c r="M10297" t="str">
        <f t="shared" si="482"/>
        <v>Yes</v>
      </c>
    </row>
    <row r="10298" spans="1:13" ht="15" thickBot="1" x14ac:dyDescent="0.4">
      <c r="A10298" s="5" t="s">
        <v>175</v>
      </c>
      <c r="B10298" s="5" t="s">
        <v>176</v>
      </c>
      <c r="C10298" s="5" t="s">
        <v>10499</v>
      </c>
      <c r="D10298" s="5">
        <f t="shared" si="481"/>
        <v>59196</v>
      </c>
      <c r="E10298" s="6">
        <v>44012</v>
      </c>
      <c r="F10298" s="6">
        <f t="shared" si="483"/>
        <v>44102</v>
      </c>
      <c r="G10298" s="6" t="str">
        <f>IF('BCT Template'!R10297&gt;F10298,"Yes","No")</f>
        <v>No</v>
      </c>
      <c r="H10298" s="5" t="s">
        <v>182</v>
      </c>
      <c r="I10298" s="5" t="s">
        <v>183</v>
      </c>
      <c r="J10298" s="5" t="s">
        <v>184</v>
      </c>
      <c r="K10298" s="5" t="s">
        <v>185</v>
      </c>
      <c r="L10298" s="7" t="s">
        <v>164</v>
      </c>
      <c r="M10298" t="str">
        <f t="shared" si="482"/>
        <v>No</v>
      </c>
    </row>
    <row r="10299" spans="1:13" ht="15" thickBot="1" x14ac:dyDescent="0.4">
      <c r="A10299" s="5" t="s">
        <v>175</v>
      </c>
      <c r="B10299" s="5" t="s">
        <v>176</v>
      </c>
      <c r="C10299" s="5" t="s">
        <v>10500</v>
      </c>
      <c r="D10299" s="5">
        <f t="shared" si="481"/>
        <v>23020</v>
      </c>
      <c r="E10299" s="6">
        <v>43830</v>
      </c>
      <c r="F10299" s="6">
        <f t="shared" si="483"/>
        <v>43920</v>
      </c>
      <c r="G10299" s="6" t="str">
        <f>IF('BCT Template'!R10298&gt;F10299,"Yes","No")</f>
        <v>No</v>
      </c>
      <c r="H10299" s="5" t="s">
        <v>178</v>
      </c>
      <c r="I10299" s="5" t="s">
        <v>179</v>
      </c>
      <c r="J10299" s="5" t="s">
        <v>35</v>
      </c>
      <c r="K10299" s="5" t="s">
        <v>180</v>
      </c>
      <c r="L10299" s="7" t="s">
        <v>164</v>
      </c>
      <c r="M10299" t="str">
        <f t="shared" si="482"/>
        <v>Yes</v>
      </c>
    </row>
    <row r="10300" spans="1:13" ht="15" thickBot="1" x14ac:dyDescent="0.4">
      <c r="A10300" s="5" t="s">
        <v>175</v>
      </c>
      <c r="B10300" s="5" t="s">
        <v>176</v>
      </c>
      <c r="C10300" s="5" t="s">
        <v>10501</v>
      </c>
      <c r="D10300" s="5">
        <f t="shared" si="481"/>
        <v>81484</v>
      </c>
      <c r="E10300" s="6">
        <v>44074</v>
      </c>
      <c r="F10300" s="6">
        <f t="shared" si="483"/>
        <v>44164</v>
      </c>
      <c r="G10300" s="6" t="str">
        <f>IF('BCT Template'!R10299&gt;F10300,"Yes","No")</f>
        <v>No</v>
      </c>
      <c r="H10300" s="5" t="s">
        <v>182</v>
      </c>
      <c r="I10300" s="5" t="s">
        <v>183</v>
      </c>
      <c r="J10300" s="5" t="s">
        <v>184</v>
      </c>
      <c r="K10300" s="5" t="s">
        <v>185</v>
      </c>
      <c r="L10300" s="7" t="s">
        <v>164</v>
      </c>
      <c r="M10300" t="str">
        <f t="shared" si="482"/>
        <v>No</v>
      </c>
    </row>
    <row r="10301" spans="1:13" ht="15" thickBot="1" x14ac:dyDescent="0.4">
      <c r="A10301" s="5" t="s">
        <v>175</v>
      </c>
      <c r="B10301" s="5" t="s">
        <v>176</v>
      </c>
      <c r="C10301" s="5" t="s">
        <v>10502</v>
      </c>
      <c r="D10301" s="5">
        <f t="shared" si="481"/>
        <v>29766</v>
      </c>
      <c r="E10301" s="6">
        <v>42460</v>
      </c>
      <c r="F10301" s="6">
        <f t="shared" si="483"/>
        <v>42550</v>
      </c>
      <c r="G10301" s="6" t="str">
        <f>IF('BCT Template'!R10300&gt;F10301,"Yes","No")</f>
        <v>No</v>
      </c>
      <c r="H10301" s="5" t="s">
        <v>178</v>
      </c>
      <c r="I10301" s="5" t="s">
        <v>179</v>
      </c>
      <c r="J10301" s="5" t="s">
        <v>35</v>
      </c>
      <c r="K10301" s="5" t="s">
        <v>180</v>
      </c>
      <c r="L10301" s="7" t="s">
        <v>164</v>
      </c>
      <c r="M10301" t="str">
        <f t="shared" si="482"/>
        <v>Yes</v>
      </c>
    </row>
    <row r="10302" spans="1:13" ht="15" thickBot="1" x14ac:dyDescent="0.4">
      <c r="A10302" s="5" t="s">
        <v>175</v>
      </c>
      <c r="B10302" s="5" t="s">
        <v>176</v>
      </c>
      <c r="C10302" s="5" t="s">
        <v>10503</v>
      </c>
      <c r="D10302" s="5">
        <f t="shared" si="481"/>
        <v>77543</v>
      </c>
      <c r="E10302" s="6">
        <v>42855</v>
      </c>
      <c r="F10302" s="6">
        <f t="shared" si="483"/>
        <v>42945</v>
      </c>
      <c r="G10302" s="6" t="str">
        <f>IF('BCT Template'!R10301&gt;F10302,"Yes","No")</f>
        <v>No</v>
      </c>
      <c r="H10302" s="5" t="s">
        <v>189</v>
      </c>
      <c r="I10302" s="5" t="s">
        <v>190</v>
      </c>
      <c r="J10302" s="5" t="s">
        <v>184</v>
      </c>
      <c r="K10302" s="5" t="s">
        <v>185</v>
      </c>
      <c r="L10302" s="7" t="s">
        <v>164</v>
      </c>
      <c r="M10302" t="str">
        <f t="shared" si="482"/>
        <v>No</v>
      </c>
    </row>
    <row r="10303" spans="1:13" ht="15" thickBot="1" x14ac:dyDescent="0.4">
      <c r="A10303" s="5" t="s">
        <v>175</v>
      </c>
      <c r="B10303" s="5" t="s">
        <v>176</v>
      </c>
      <c r="C10303" s="5" t="s">
        <v>10504</v>
      </c>
      <c r="D10303" s="5">
        <f t="shared" si="481"/>
        <v>82988</v>
      </c>
      <c r="E10303" s="6">
        <v>45153</v>
      </c>
      <c r="F10303" s="6">
        <f t="shared" si="483"/>
        <v>45243</v>
      </c>
      <c r="G10303" s="6" t="str">
        <f>IF('BCT Template'!R10302&gt;F10303,"Yes","No")</f>
        <v>No</v>
      </c>
      <c r="H10303" s="5" t="s">
        <v>210</v>
      </c>
      <c r="I10303" s="5" t="s">
        <v>211</v>
      </c>
      <c r="J10303" s="5" t="s">
        <v>184</v>
      </c>
      <c r="K10303" s="5" t="s">
        <v>185</v>
      </c>
      <c r="L10303" s="7" t="s">
        <v>164</v>
      </c>
      <c r="M10303" t="str">
        <f t="shared" si="482"/>
        <v>No</v>
      </c>
    </row>
    <row r="10304" spans="1:13" ht="15" thickBot="1" x14ac:dyDescent="0.4">
      <c r="A10304" s="5" t="s">
        <v>175</v>
      </c>
      <c r="B10304" s="5" t="s">
        <v>176</v>
      </c>
      <c r="C10304" s="5" t="s">
        <v>10505</v>
      </c>
      <c r="D10304" s="5">
        <f t="shared" si="481"/>
        <v>79597</v>
      </c>
      <c r="E10304" s="6">
        <v>44104</v>
      </c>
      <c r="F10304" s="6">
        <f t="shared" si="483"/>
        <v>44194</v>
      </c>
      <c r="G10304" s="6" t="str">
        <f>IF('BCT Template'!R10303&gt;F10304,"Yes","No")</f>
        <v>No</v>
      </c>
      <c r="H10304" s="5" t="s">
        <v>182</v>
      </c>
      <c r="I10304" s="5" t="s">
        <v>183</v>
      </c>
      <c r="J10304" s="5" t="s">
        <v>200</v>
      </c>
      <c r="K10304" s="5" t="s">
        <v>201</v>
      </c>
      <c r="L10304" s="7" t="s">
        <v>164</v>
      </c>
      <c r="M10304" t="str">
        <f t="shared" si="482"/>
        <v>Yes</v>
      </c>
    </row>
    <row r="10305" spans="1:13" ht="15" thickBot="1" x14ac:dyDescent="0.4">
      <c r="A10305" s="5" t="s">
        <v>175</v>
      </c>
      <c r="B10305" s="5" t="s">
        <v>176</v>
      </c>
      <c r="C10305" s="5" t="s">
        <v>10506</v>
      </c>
      <c r="D10305" s="5">
        <f t="shared" si="481"/>
        <v>77051</v>
      </c>
      <c r="E10305" s="6">
        <v>44012</v>
      </c>
      <c r="F10305" s="6">
        <f t="shared" si="483"/>
        <v>44102</v>
      </c>
      <c r="G10305" s="6" t="str">
        <f>IF('BCT Template'!R10304&gt;F10305,"Yes","No")</f>
        <v>No</v>
      </c>
      <c r="H10305" s="5" t="s">
        <v>197</v>
      </c>
      <c r="I10305" s="5" t="s">
        <v>198</v>
      </c>
      <c r="J10305" s="5" t="s">
        <v>184</v>
      </c>
      <c r="K10305" s="5" t="s">
        <v>185</v>
      </c>
      <c r="L10305" s="7" t="s">
        <v>164</v>
      </c>
      <c r="M10305" t="str">
        <f t="shared" si="482"/>
        <v>No</v>
      </c>
    </row>
    <row r="10306" spans="1:13" ht="15" thickBot="1" x14ac:dyDescent="0.4">
      <c r="A10306" s="5" t="s">
        <v>175</v>
      </c>
      <c r="B10306" s="5" t="s">
        <v>176</v>
      </c>
      <c r="C10306" s="5" t="s">
        <v>10507</v>
      </c>
      <c r="D10306" s="5">
        <f t="shared" si="481"/>
        <v>21431</v>
      </c>
      <c r="E10306" s="6">
        <v>37437</v>
      </c>
      <c r="F10306" s="6">
        <f t="shared" si="483"/>
        <v>37527</v>
      </c>
      <c r="G10306" s="6" t="str">
        <f>IF('BCT Template'!R10305&gt;F10306,"Yes","No")</f>
        <v>No</v>
      </c>
      <c r="H10306" s="5" t="s">
        <v>178</v>
      </c>
      <c r="I10306" s="5" t="s">
        <v>179</v>
      </c>
      <c r="J10306" s="5" t="s">
        <v>35</v>
      </c>
      <c r="K10306" s="5" t="s">
        <v>180</v>
      </c>
      <c r="L10306" s="7" t="s">
        <v>164</v>
      </c>
      <c r="M10306" t="str">
        <f t="shared" si="482"/>
        <v>Yes</v>
      </c>
    </row>
    <row r="10307" spans="1:13" ht="15" thickBot="1" x14ac:dyDescent="0.4">
      <c r="A10307" s="5" t="s">
        <v>175</v>
      </c>
      <c r="B10307" s="5" t="s">
        <v>176</v>
      </c>
      <c r="C10307" s="5" t="s">
        <v>10508</v>
      </c>
      <c r="D10307" s="5">
        <f t="shared" ref="D10307:D10370" si="484">C10307*1</f>
        <v>59428</v>
      </c>
      <c r="E10307" s="6">
        <v>42916</v>
      </c>
      <c r="F10307" s="6">
        <f t="shared" si="483"/>
        <v>43006</v>
      </c>
      <c r="G10307" s="6" t="str">
        <f>IF('BCT Template'!R10306&gt;F10307,"Yes","No")</f>
        <v>No</v>
      </c>
      <c r="H10307" s="5" t="s">
        <v>182</v>
      </c>
      <c r="I10307" s="5" t="s">
        <v>183</v>
      </c>
      <c r="J10307" s="5" t="s">
        <v>200</v>
      </c>
      <c r="K10307" s="5" t="s">
        <v>201</v>
      </c>
      <c r="L10307" s="7" t="s">
        <v>164</v>
      </c>
      <c r="M10307" t="str">
        <f t="shared" ref="M10307:M10370" si="485">IF(J10307=" ","Yes",IF(J10307="3","Yes","No"))</f>
        <v>Yes</v>
      </c>
    </row>
    <row r="10308" spans="1:13" ht="15" thickBot="1" x14ac:dyDescent="0.4">
      <c r="A10308" s="5" t="s">
        <v>175</v>
      </c>
      <c r="B10308" s="5" t="s">
        <v>176</v>
      </c>
      <c r="C10308" s="5" t="s">
        <v>10509</v>
      </c>
      <c r="D10308" s="5">
        <f t="shared" si="484"/>
        <v>25096</v>
      </c>
      <c r="E10308" s="6">
        <v>41182</v>
      </c>
      <c r="F10308" s="6">
        <f t="shared" si="483"/>
        <v>41272</v>
      </c>
      <c r="G10308" s="6" t="str">
        <f>IF('BCT Template'!R10307&gt;F10308,"Yes","No")</f>
        <v>No</v>
      </c>
      <c r="H10308" s="5" t="s">
        <v>240</v>
      </c>
      <c r="I10308" s="5" t="s">
        <v>241</v>
      </c>
      <c r="J10308" s="5" t="s">
        <v>35</v>
      </c>
      <c r="K10308" s="5" t="s">
        <v>180</v>
      </c>
      <c r="L10308" s="7" t="s">
        <v>164</v>
      </c>
      <c r="M10308" t="str">
        <f t="shared" si="485"/>
        <v>Yes</v>
      </c>
    </row>
    <row r="10309" spans="1:13" ht="15" thickBot="1" x14ac:dyDescent="0.4">
      <c r="A10309" s="5" t="s">
        <v>175</v>
      </c>
      <c r="B10309" s="5" t="s">
        <v>176</v>
      </c>
      <c r="C10309" s="5" t="s">
        <v>10510</v>
      </c>
      <c r="D10309" s="5">
        <f t="shared" si="484"/>
        <v>59254</v>
      </c>
      <c r="E10309" s="6">
        <v>44012</v>
      </c>
      <c r="F10309" s="6">
        <f t="shared" si="483"/>
        <v>44102</v>
      </c>
      <c r="G10309" s="6" t="str">
        <f>IF('BCT Template'!R10308&gt;F10309,"Yes","No")</f>
        <v>No</v>
      </c>
      <c r="H10309" s="5" t="s">
        <v>182</v>
      </c>
      <c r="I10309" s="5" t="s">
        <v>183</v>
      </c>
      <c r="J10309" s="5" t="s">
        <v>184</v>
      </c>
      <c r="K10309" s="5" t="s">
        <v>185</v>
      </c>
      <c r="L10309" s="7" t="s">
        <v>164</v>
      </c>
      <c r="M10309" t="str">
        <f t="shared" si="485"/>
        <v>No</v>
      </c>
    </row>
    <row r="10310" spans="1:13" ht="15" thickBot="1" x14ac:dyDescent="0.4">
      <c r="A10310" s="5" t="s">
        <v>175</v>
      </c>
      <c r="B10310" s="5" t="s">
        <v>176</v>
      </c>
      <c r="C10310" s="5" t="s">
        <v>10511</v>
      </c>
      <c r="D10310" s="5">
        <f t="shared" si="484"/>
        <v>81653</v>
      </c>
      <c r="E10310" s="6">
        <v>43861</v>
      </c>
      <c r="F10310" s="6">
        <f t="shared" si="483"/>
        <v>43951</v>
      </c>
      <c r="G10310" s="6" t="str">
        <f>IF('BCT Template'!R10309&gt;F10310,"Yes","No")</f>
        <v>No</v>
      </c>
      <c r="H10310" s="5" t="s">
        <v>182</v>
      </c>
      <c r="I10310" s="5" t="s">
        <v>183</v>
      </c>
      <c r="J10310" s="5" t="s">
        <v>200</v>
      </c>
      <c r="K10310" s="5" t="s">
        <v>201</v>
      </c>
      <c r="L10310" s="7" t="s">
        <v>164</v>
      </c>
      <c r="M10310" t="str">
        <f t="shared" si="485"/>
        <v>Yes</v>
      </c>
    </row>
    <row r="10311" spans="1:13" ht="15" thickBot="1" x14ac:dyDescent="0.4">
      <c r="A10311" s="5" t="s">
        <v>175</v>
      </c>
      <c r="B10311" s="5" t="s">
        <v>176</v>
      </c>
      <c r="C10311" s="5" t="s">
        <v>10512</v>
      </c>
      <c r="D10311" s="5">
        <f t="shared" si="484"/>
        <v>29183</v>
      </c>
      <c r="E10311" s="6">
        <v>45626</v>
      </c>
      <c r="F10311" s="6">
        <f t="shared" si="483"/>
        <v>45716</v>
      </c>
      <c r="G10311" s="6" t="str">
        <f>IF('BCT Template'!R10310&gt;F10311,"Yes","No")</f>
        <v>No</v>
      </c>
      <c r="H10311" s="5" t="s">
        <v>178</v>
      </c>
      <c r="I10311" s="5" t="s">
        <v>179</v>
      </c>
      <c r="J10311" s="5" t="s">
        <v>35</v>
      </c>
      <c r="K10311" s="5" t="s">
        <v>180</v>
      </c>
      <c r="L10311" s="7" t="s">
        <v>164</v>
      </c>
      <c r="M10311" t="str">
        <f t="shared" si="485"/>
        <v>Yes</v>
      </c>
    </row>
    <row r="10312" spans="1:13" ht="15" thickBot="1" x14ac:dyDescent="0.4">
      <c r="A10312" s="5" t="s">
        <v>175</v>
      </c>
      <c r="B10312" s="5" t="s">
        <v>176</v>
      </c>
      <c r="C10312" s="5" t="s">
        <v>10513</v>
      </c>
      <c r="D10312" s="5">
        <f t="shared" si="484"/>
        <v>80628</v>
      </c>
      <c r="E10312" s="6">
        <v>44012</v>
      </c>
      <c r="F10312" s="6">
        <f t="shared" si="483"/>
        <v>44102</v>
      </c>
      <c r="G10312" s="6" t="str">
        <f>IF('BCT Template'!R10311&gt;F10312,"Yes","No")</f>
        <v>No</v>
      </c>
      <c r="H10312" s="5" t="s">
        <v>182</v>
      </c>
      <c r="I10312" s="5" t="s">
        <v>183</v>
      </c>
      <c r="J10312" s="5" t="s">
        <v>184</v>
      </c>
      <c r="K10312" s="5" t="s">
        <v>185</v>
      </c>
      <c r="L10312" s="7" t="s">
        <v>164</v>
      </c>
      <c r="M10312" t="str">
        <f t="shared" si="485"/>
        <v>No</v>
      </c>
    </row>
    <row r="10313" spans="1:13" ht="15" thickBot="1" x14ac:dyDescent="0.4">
      <c r="A10313" s="5" t="s">
        <v>175</v>
      </c>
      <c r="B10313" s="5" t="s">
        <v>176</v>
      </c>
      <c r="C10313" s="5" t="s">
        <v>10514</v>
      </c>
      <c r="D10313" s="5">
        <f t="shared" si="484"/>
        <v>59292</v>
      </c>
      <c r="E10313" s="6">
        <v>41820</v>
      </c>
      <c r="F10313" s="6">
        <f t="shared" si="483"/>
        <v>41910</v>
      </c>
      <c r="G10313" s="6" t="str">
        <f>IF('BCT Template'!R10312&gt;F10313,"Yes","No")</f>
        <v>No</v>
      </c>
      <c r="H10313" s="5" t="s">
        <v>182</v>
      </c>
      <c r="I10313" s="5" t="s">
        <v>183</v>
      </c>
      <c r="J10313" s="5" t="s">
        <v>200</v>
      </c>
      <c r="K10313" s="5" t="s">
        <v>201</v>
      </c>
      <c r="L10313" s="7" t="s">
        <v>164</v>
      </c>
      <c r="M10313" t="str">
        <f t="shared" si="485"/>
        <v>Yes</v>
      </c>
    </row>
    <row r="10314" spans="1:13" ht="15" thickBot="1" x14ac:dyDescent="0.4">
      <c r="A10314" s="5" t="s">
        <v>175</v>
      </c>
      <c r="B10314" s="5" t="s">
        <v>176</v>
      </c>
      <c r="C10314" s="5" t="s">
        <v>10515</v>
      </c>
      <c r="D10314" s="5">
        <f t="shared" si="484"/>
        <v>58597</v>
      </c>
      <c r="E10314" s="6">
        <v>42978</v>
      </c>
      <c r="F10314" s="6">
        <f t="shared" si="483"/>
        <v>43068</v>
      </c>
      <c r="G10314" s="6" t="str">
        <f>IF('BCT Template'!R10313&gt;F10314,"Yes","No")</f>
        <v>No</v>
      </c>
      <c r="H10314" s="5" t="s">
        <v>182</v>
      </c>
      <c r="I10314" s="5" t="s">
        <v>183</v>
      </c>
      <c r="J10314" s="5" t="s">
        <v>184</v>
      </c>
      <c r="K10314" s="5" t="s">
        <v>185</v>
      </c>
      <c r="L10314" s="7" t="s">
        <v>164</v>
      </c>
      <c r="M10314" t="str">
        <f t="shared" si="485"/>
        <v>No</v>
      </c>
    </row>
    <row r="10315" spans="1:13" ht="15" thickBot="1" x14ac:dyDescent="0.4">
      <c r="A10315" s="5" t="s">
        <v>175</v>
      </c>
      <c r="B10315" s="5" t="s">
        <v>176</v>
      </c>
      <c r="C10315" s="5" t="s">
        <v>10516</v>
      </c>
      <c r="D10315" s="5">
        <f t="shared" si="484"/>
        <v>30929</v>
      </c>
      <c r="E10315" s="6">
        <v>44196</v>
      </c>
      <c r="F10315" s="6">
        <f t="shared" si="483"/>
        <v>44286</v>
      </c>
      <c r="G10315" s="6" t="str">
        <f>IF('BCT Template'!R10314&gt;F10315,"Yes","No")</f>
        <v>No</v>
      </c>
      <c r="H10315" s="5" t="s">
        <v>178</v>
      </c>
      <c r="I10315" s="5" t="s">
        <v>179</v>
      </c>
      <c r="J10315" s="5" t="s">
        <v>35</v>
      </c>
      <c r="K10315" s="5" t="s">
        <v>180</v>
      </c>
      <c r="L10315" s="7" t="s">
        <v>164</v>
      </c>
      <c r="M10315" t="str">
        <f t="shared" si="485"/>
        <v>Yes</v>
      </c>
    </row>
    <row r="10316" spans="1:13" ht="15" thickBot="1" x14ac:dyDescent="0.4">
      <c r="A10316" s="5" t="s">
        <v>175</v>
      </c>
      <c r="B10316" s="5" t="s">
        <v>176</v>
      </c>
      <c r="C10316" s="5" t="s">
        <v>10517</v>
      </c>
      <c r="D10316" s="5">
        <f t="shared" si="484"/>
        <v>21500</v>
      </c>
      <c r="E10316" s="6">
        <v>40694</v>
      </c>
      <c r="F10316" s="6">
        <f t="shared" si="483"/>
        <v>40784</v>
      </c>
      <c r="G10316" s="6" t="str">
        <f>IF('BCT Template'!R10315&gt;F10316,"Yes","No")</f>
        <v>No</v>
      </c>
      <c r="H10316" s="5" t="s">
        <v>178</v>
      </c>
      <c r="I10316" s="5" t="s">
        <v>179</v>
      </c>
      <c r="J10316" s="5" t="s">
        <v>35</v>
      </c>
      <c r="K10316" s="5" t="s">
        <v>180</v>
      </c>
      <c r="L10316" s="7" t="s">
        <v>164</v>
      </c>
      <c r="M10316" t="str">
        <f t="shared" si="485"/>
        <v>Yes</v>
      </c>
    </row>
    <row r="10317" spans="1:13" ht="15" thickBot="1" x14ac:dyDescent="0.4">
      <c r="A10317" s="5" t="s">
        <v>175</v>
      </c>
      <c r="B10317" s="5" t="s">
        <v>176</v>
      </c>
      <c r="C10317" s="5" t="s">
        <v>10518</v>
      </c>
      <c r="D10317" s="5">
        <f t="shared" si="484"/>
        <v>79284</v>
      </c>
      <c r="E10317" s="6">
        <v>42947</v>
      </c>
      <c r="F10317" s="6">
        <f t="shared" si="483"/>
        <v>43037</v>
      </c>
      <c r="G10317" s="6" t="str">
        <f>IF('BCT Template'!R10316&gt;F10317,"Yes","No")</f>
        <v>No</v>
      </c>
      <c r="H10317" s="5" t="s">
        <v>189</v>
      </c>
      <c r="I10317" s="5" t="s">
        <v>190</v>
      </c>
      <c r="J10317" s="5" t="s">
        <v>200</v>
      </c>
      <c r="K10317" s="5" t="s">
        <v>201</v>
      </c>
      <c r="L10317" s="7" t="s">
        <v>164</v>
      </c>
      <c r="M10317" t="str">
        <f t="shared" si="485"/>
        <v>Yes</v>
      </c>
    </row>
    <row r="10318" spans="1:13" ht="15" thickBot="1" x14ac:dyDescent="0.4">
      <c r="A10318" s="5" t="s">
        <v>175</v>
      </c>
      <c r="B10318" s="5" t="s">
        <v>176</v>
      </c>
      <c r="C10318" s="5" t="s">
        <v>10519</v>
      </c>
      <c r="D10318" s="5">
        <f t="shared" si="484"/>
        <v>57687</v>
      </c>
      <c r="E10318" s="6">
        <v>44033</v>
      </c>
      <c r="F10318" s="6">
        <f t="shared" si="483"/>
        <v>44123</v>
      </c>
      <c r="G10318" s="6" t="str">
        <f>IF('BCT Template'!R10317&gt;F10318,"Yes","No")</f>
        <v>No</v>
      </c>
      <c r="H10318" s="5" t="s">
        <v>189</v>
      </c>
      <c r="I10318" s="5" t="s">
        <v>190</v>
      </c>
      <c r="J10318" s="5" t="s">
        <v>184</v>
      </c>
      <c r="K10318" s="5" t="s">
        <v>185</v>
      </c>
      <c r="L10318" s="7" t="s">
        <v>164</v>
      </c>
      <c r="M10318" t="str">
        <f t="shared" si="485"/>
        <v>No</v>
      </c>
    </row>
    <row r="10319" spans="1:13" ht="15" thickBot="1" x14ac:dyDescent="0.4">
      <c r="A10319" s="5" t="s">
        <v>175</v>
      </c>
      <c r="B10319" s="5" t="s">
        <v>176</v>
      </c>
      <c r="C10319" s="5" t="s">
        <v>10520</v>
      </c>
      <c r="D10319" s="5">
        <f t="shared" si="484"/>
        <v>20869</v>
      </c>
      <c r="E10319" s="6">
        <v>44742</v>
      </c>
      <c r="F10319" s="6">
        <f t="shared" si="483"/>
        <v>44832</v>
      </c>
      <c r="G10319" s="6" t="str">
        <f>IF('BCT Template'!R10318&gt;F10319,"Yes","No")</f>
        <v>No</v>
      </c>
      <c r="H10319" s="5" t="s">
        <v>197</v>
      </c>
      <c r="I10319" s="5" t="s">
        <v>198</v>
      </c>
      <c r="J10319" s="5" t="s">
        <v>200</v>
      </c>
      <c r="K10319" s="5" t="s">
        <v>201</v>
      </c>
      <c r="L10319" s="7" t="s">
        <v>164</v>
      </c>
      <c r="M10319" t="str">
        <f t="shared" si="485"/>
        <v>Yes</v>
      </c>
    </row>
    <row r="10320" spans="1:13" ht="15" thickBot="1" x14ac:dyDescent="0.4">
      <c r="A10320" s="5" t="s">
        <v>175</v>
      </c>
      <c r="B10320" s="5" t="s">
        <v>176</v>
      </c>
      <c r="C10320" s="5" t="s">
        <v>10521</v>
      </c>
      <c r="D10320" s="5">
        <f t="shared" si="484"/>
        <v>29339</v>
      </c>
      <c r="E10320" s="6">
        <v>42562</v>
      </c>
      <c r="F10320" s="6">
        <f t="shared" si="483"/>
        <v>42652</v>
      </c>
      <c r="G10320" s="6" t="str">
        <f>IF('BCT Template'!R10319&gt;F10320,"Yes","No")</f>
        <v>No</v>
      </c>
      <c r="H10320" s="5" t="s">
        <v>178</v>
      </c>
      <c r="I10320" s="5" t="s">
        <v>179</v>
      </c>
      <c r="J10320" s="5" t="s">
        <v>35</v>
      </c>
      <c r="K10320" s="5" t="s">
        <v>180</v>
      </c>
      <c r="L10320" s="7" t="s">
        <v>164</v>
      </c>
      <c r="M10320" t="str">
        <f t="shared" si="485"/>
        <v>Yes</v>
      </c>
    </row>
    <row r="10321" spans="1:13" ht="15" thickBot="1" x14ac:dyDescent="0.4">
      <c r="A10321" s="5" t="s">
        <v>175</v>
      </c>
      <c r="B10321" s="5" t="s">
        <v>176</v>
      </c>
      <c r="C10321" s="5" t="s">
        <v>10522</v>
      </c>
      <c r="D10321" s="5">
        <f t="shared" si="484"/>
        <v>79257</v>
      </c>
      <c r="E10321" s="6">
        <v>42551</v>
      </c>
      <c r="F10321" s="6">
        <f t="shared" si="483"/>
        <v>42641</v>
      </c>
      <c r="G10321" s="6" t="str">
        <f>IF('BCT Template'!R10320&gt;F10321,"Yes","No")</f>
        <v>No</v>
      </c>
      <c r="H10321" s="5" t="s">
        <v>189</v>
      </c>
      <c r="I10321" s="5" t="s">
        <v>190</v>
      </c>
      <c r="J10321" s="5" t="s">
        <v>200</v>
      </c>
      <c r="K10321" s="5" t="s">
        <v>201</v>
      </c>
      <c r="L10321" s="7" t="s">
        <v>164</v>
      </c>
      <c r="M10321" t="str">
        <f t="shared" si="485"/>
        <v>Yes</v>
      </c>
    </row>
    <row r="10322" spans="1:13" ht="15" thickBot="1" x14ac:dyDescent="0.4">
      <c r="A10322" s="5" t="s">
        <v>175</v>
      </c>
      <c r="B10322" s="5" t="s">
        <v>176</v>
      </c>
      <c r="C10322" s="5" t="s">
        <v>10523</v>
      </c>
      <c r="D10322" s="5">
        <f t="shared" si="484"/>
        <v>30386</v>
      </c>
      <c r="E10322" s="6">
        <v>44286</v>
      </c>
      <c r="F10322" s="6">
        <f t="shared" si="483"/>
        <v>44376</v>
      </c>
      <c r="G10322" s="6" t="str">
        <f>IF('BCT Template'!R10321&gt;F10322,"Yes","No")</f>
        <v>No</v>
      </c>
      <c r="H10322" s="5" t="s">
        <v>178</v>
      </c>
      <c r="I10322" s="5" t="s">
        <v>179</v>
      </c>
      <c r="J10322" s="5" t="s">
        <v>35</v>
      </c>
      <c r="K10322" s="5" t="s">
        <v>180</v>
      </c>
      <c r="L10322" s="7" t="s">
        <v>164</v>
      </c>
      <c r="M10322" t="str">
        <f t="shared" si="485"/>
        <v>Yes</v>
      </c>
    </row>
    <row r="10323" spans="1:13" ht="15" thickBot="1" x14ac:dyDescent="0.4">
      <c r="A10323" s="5" t="s">
        <v>175</v>
      </c>
      <c r="B10323" s="5" t="s">
        <v>176</v>
      </c>
      <c r="C10323" s="5" t="s">
        <v>10524</v>
      </c>
      <c r="D10323" s="5">
        <f t="shared" si="484"/>
        <v>79406</v>
      </c>
      <c r="E10323" s="6">
        <v>43524</v>
      </c>
      <c r="F10323" s="6">
        <f t="shared" si="483"/>
        <v>43614</v>
      </c>
      <c r="G10323" s="6" t="str">
        <f>IF('BCT Template'!R10322&gt;F10323,"Yes","No")</f>
        <v>No</v>
      </c>
      <c r="H10323" s="5" t="s">
        <v>189</v>
      </c>
      <c r="I10323" s="5" t="s">
        <v>190</v>
      </c>
      <c r="J10323" s="5" t="s">
        <v>200</v>
      </c>
      <c r="K10323" s="5" t="s">
        <v>201</v>
      </c>
      <c r="L10323" s="7" t="s">
        <v>164</v>
      </c>
      <c r="M10323" t="str">
        <f t="shared" si="485"/>
        <v>Yes</v>
      </c>
    </row>
    <row r="10324" spans="1:13" ht="15" thickBot="1" x14ac:dyDescent="0.4">
      <c r="A10324" s="5" t="s">
        <v>175</v>
      </c>
      <c r="B10324" s="5" t="s">
        <v>176</v>
      </c>
      <c r="C10324" s="5" t="s">
        <v>10525</v>
      </c>
      <c r="D10324" s="5">
        <f t="shared" si="484"/>
        <v>79293</v>
      </c>
      <c r="E10324" s="6">
        <v>43220</v>
      </c>
      <c r="F10324" s="6">
        <f t="shared" si="483"/>
        <v>43310</v>
      </c>
      <c r="G10324" s="6" t="str">
        <f>IF('BCT Template'!R10323&gt;F10324,"Yes","No")</f>
        <v>No</v>
      </c>
      <c r="H10324" s="5" t="s">
        <v>189</v>
      </c>
      <c r="I10324" s="5" t="s">
        <v>190</v>
      </c>
      <c r="J10324" s="5" t="s">
        <v>200</v>
      </c>
      <c r="K10324" s="5" t="s">
        <v>201</v>
      </c>
      <c r="L10324" s="7" t="s">
        <v>164</v>
      </c>
      <c r="M10324" t="str">
        <f t="shared" si="485"/>
        <v>Yes</v>
      </c>
    </row>
    <row r="10325" spans="1:13" ht="15" thickBot="1" x14ac:dyDescent="0.4">
      <c r="A10325" s="5" t="s">
        <v>175</v>
      </c>
      <c r="B10325" s="5" t="s">
        <v>176</v>
      </c>
      <c r="C10325" s="5" t="s">
        <v>10526</v>
      </c>
      <c r="D10325" s="5">
        <f t="shared" si="484"/>
        <v>22797</v>
      </c>
      <c r="E10325" s="6">
        <v>44012</v>
      </c>
      <c r="F10325" s="6">
        <f t="shared" si="483"/>
        <v>44102</v>
      </c>
      <c r="G10325" s="6" t="str">
        <f>IF('BCT Template'!R10324&gt;F10325,"Yes","No")</f>
        <v>No</v>
      </c>
      <c r="H10325" s="5" t="s">
        <v>178</v>
      </c>
      <c r="I10325" s="5" t="s">
        <v>179</v>
      </c>
      <c r="J10325" s="5" t="s">
        <v>35</v>
      </c>
      <c r="K10325" s="5" t="s">
        <v>180</v>
      </c>
      <c r="L10325" s="7" t="s">
        <v>164</v>
      </c>
      <c r="M10325" t="str">
        <f t="shared" si="485"/>
        <v>Yes</v>
      </c>
    </row>
    <row r="10326" spans="1:13" ht="15" thickBot="1" x14ac:dyDescent="0.4">
      <c r="A10326" s="5" t="s">
        <v>175</v>
      </c>
      <c r="B10326" s="5" t="s">
        <v>176</v>
      </c>
      <c r="C10326" s="5" t="s">
        <v>10527</v>
      </c>
      <c r="D10326" s="5">
        <f t="shared" si="484"/>
        <v>29262</v>
      </c>
      <c r="E10326" s="6">
        <v>43890</v>
      </c>
      <c r="F10326" s="6">
        <f t="shared" ref="F10326:F10389" si="486">E10326+90</f>
        <v>43980</v>
      </c>
      <c r="G10326" s="6" t="str">
        <f>IF('BCT Template'!R10325&gt;F10326,"Yes","No")</f>
        <v>No</v>
      </c>
      <c r="H10326" s="5" t="s">
        <v>178</v>
      </c>
      <c r="I10326" s="5" t="s">
        <v>179</v>
      </c>
      <c r="J10326" s="5" t="s">
        <v>35</v>
      </c>
      <c r="K10326" s="5" t="s">
        <v>180</v>
      </c>
      <c r="L10326" s="7" t="s">
        <v>164</v>
      </c>
      <c r="M10326" t="str">
        <f t="shared" si="485"/>
        <v>Yes</v>
      </c>
    </row>
    <row r="10327" spans="1:13" ht="15" thickBot="1" x14ac:dyDescent="0.4">
      <c r="A10327" s="5" t="s">
        <v>175</v>
      </c>
      <c r="B10327" s="5" t="s">
        <v>176</v>
      </c>
      <c r="C10327" s="5" t="s">
        <v>10528</v>
      </c>
      <c r="D10327" s="5">
        <f t="shared" si="484"/>
        <v>84532</v>
      </c>
      <c r="E10327" s="6">
        <v>43700</v>
      </c>
      <c r="F10327" s="6">
        <f t="shared" si="486"/>
        <v>43790</v>
      </c>
      <c r="G10327" s="6" t="str">
        <f>IF('BCT Template'!R10326&gt;F10327,"Yes","No")</f>
        <v>No</v>
      </c>
      <c r="H10327" s="5" t="s">
        <v>210</v>
      </c>
      <c r="I10327" s="5" t="s">
        <v>211</v>
      </c>
      <c r="J10327" s="5" t="s">
        <v>184</v>
      </c>
      <c r="K10327" s="5" t="s">
        <v>185</v>
      </c>
      <c r="L10327" s="7" t="s">
        <v>164</v>
      </c>
      <c r="M10327" t="str">
        <f t="shared" si="485"/>
        <v>No</v>
      </c>
    </row>
    <row r="10328" spans="1:13" ht="15" thickBot="1" x14ac:dyDescent="0.4">
      <c r="A10328" s="5" t="s">
        <v>175</v>
      </c>
      <c r="B10328" s="5" t="s">
        <v>176</v>
      </c>
      <c r="C10328" s="5" t="s">
        <v>10529</v>
      </c>
      <c r="D10328" s="5">
        <f t="shared" si="484"/>
        <v>21576</v>
      </c>
      <c r="E10328" s="6">
        <v>44468</v>
      </c>
      <c r="F10328" s="6">
        <f t="shared" si="486"/>
        <v>44558</v>
      </c>
      <c r="G10328" s="6" t="str">
        <f>IF('BCT Template'!R10327&gt;F10328,"Yes","No")</f>
        <v>No</v>
      </c>
      <c r="H10328" s="5" t="s">
        <v>178</v>
      </c>
      <c r="I10328" s="5" t="s">
        <v>179</v>
      </c>
      <c r="J10328" s="5" t="s">
        <v>35</v>
      </c>
      <c r="K10328" s="5" t="s">
        <v>180</v>
      </c>
      <c r="L10328" s="7" t="s">
        <v>164</v>
      </c>
      <c r="M10328" t="str">
        <f t="shared" si="485"/>
        <v>Yes</v>
      </c>
    </row>
    <row r="10329" spans="1:13" ht="15" thickBot="1" x14ac:dyDescent="0.4">
      <c r="A10329" s="5" t="s">
        <v>175</v>
      </c>
      <c r="B10329" s="5" t="s">
        <v>176</v>
      </c>
      <c r="C10329" s="5" t="s">
        <v>10530</v>
      </c>
      <c r="D10329" s="5">
        <f t="shared" si="484"/>
        <v>58725</v>
      </c>
      <c r="E10329" s="6">
        <v>42004</v>
      </c>
      <c r="F10329" s="6">
        <f t="shared" si="486"/>
        <v>42094</v>
      </c>
      <c r="G10329" s="6" t="str">
        <f>IF('BCT Template'!R10328&gt;F10329,"Yes","No")</f>
        <v>No</v>
      </c>
      <c r="H10329" s="5" t="s">
        <v>182</v>
      </c>
      <c r="I10329" s="5" t="s">
        <v>183</v>
      </c>
      <c r="J10329" s="5" t="s">
        <v>184</v>
      </c>
      <c r="K10329" s="5" t="s">
        <v>185</v>
      </c>
      <c r="L10329" s="7" t="s">
        <v>164</v>
      </c>
      <c r="M10329" t="str">
        <f t="shared" si="485"/>
        <v>No</v>
      </c>
    </row>
    <row r="10330" spans="1:13" ht="15" thickBot="1" x14ac:dyDescent="0.4">
      <c r="A10330" s="5" t="s">
        <v>175</v>
      </c>
      <c r="B10330" s="5" t="s">
        <v>176</v>
      </c>
      <c r="C10330" s="5" t="s">
        <v>10531</v>
      </c>
      <c r="D10330" s="5">
        <f t="shared" si="484"/>
        <v>82956</v>
      </c>
      <c r="E10330" s="6">
        <v>45105</v>
      </c>
      <c r="F10330" s="6">
        <f t="shared" si="486"/>
        <v>45195</v>
      </c>
      <c r="G10330" s="6" t="str">
        <f>IF('BCT Template'!R10329&gt;F10330,"Yes","No")</f>
        <v>No</v>
      </c>
      <c r="H10330" s="5" t="s">
        <v>210</v>
      </c>
      <c r="I10330" s="5" t="s">
        <v>211</v>
      </c>
      <c r="J10330" s="5" t="s">
        <v>184</v>
      </c>
      <c r="K10330" s="5" t="s">
        <v>185</v>
      </c>
      <c r="L10330" s="7" t="s">
        <v>164</v>
      </c>
      <c r="M10330" t="str">
        <f t="shared" si="485"/>
        <v>No</v>
      </c>
    </row>
    <row r="10331" spans="1:13" ht="15" thickBot="1" x14ac:dyDescent="0.4">
      <c r="A10331" s="5" t="s">
        <v>175</v>
      </c>
      <c r="B10331" s="5" t="s">
        <v>176</v>
      </c>
      <c r="C10331" s="5" t="s">
        <v>10532</v>
      </c>
      <c r="D10331" s="5">
        <f t="shared" si="484"/>
        <v>18617</v>
      </c>
      <c r="E10331" s="6">
        <v>44103</v>
      </c>
      <c r="F10331" s="6">
        <f t="shared" si="486"/>
        <v>44193</v>
      </c>
      <c r="G10331" s="6" t="str">
        <f>IF('BCT Template'!R10330&gt;F10331,"Yes","No")</f>
        <v>No</v>
      </c>
      <c r="H10331" s="5" t="s">
        <v>234</v>
      </c>
      <c r="I10331" s="5" t="s">
        <v>235</v>
      </c>
      <c r="J10331" s="5" t="s">
        <v>200</v>
      </c>
      <c r="K10331" s="5" t="s">
        <v>201</v>
      </c>
      <c r="L10331" s="7" t="s">
        <v>164</v>
      </c>
      <c r="M10331" t="str">
        <f t="shared" si="485"/>
        <v>Yes</v>
      </c>
    </row>
    <row r="10332" spans="1:13" ht="15" thickBot="1" x14ac:dyDescent="0.4">
      <c r="A10332" s="5" t="s">
        <v>175</v>
      </c>
      <c r="B10332" s="5" t="s">
        <v>176</v>
      </c>
      <c r="C10332" s="5" t="s">
        <v>10533</v>
      </c>
      <c r="D10332" s="5">
        <f t="shared" si="484"/>
        <v>84698</v>
      </c>
      <c r="E10332" s="6">
        <v>43628</v>
      </c>
      <c r="F10332" s="6">
        <f t="shared" si="486"/>
        <v>43718</v>
      </c>
      <c r="G10332" s="6" t="str">
        <f>IF('BCT Template'!R10331&gt;F10332,"Yes","No")</f>
        <v>No</v>
      </c>
      <c r="H10332" s="5" t="s">
        <v>210</v>
      </c>
      <c r="I10332" s="5" t="s">
        <v>211</v>
      </c>
      <c r="J10332" s="5" t="s">
        <v>184</v>
      </c>
      <c r="K10332" s="5" t="s">
        <v>185</v>
      </c>
      <c r="L10332" s="7" t="s">
        <v>164</v>
      </c>
      <c r="M10332" t="str">
        <f t="shared" si="485"/>
        <v>No</v>
      </c>
    </row>
    <row r="10333" spans="1:13" ht="15" thickBot="1" x14ac:dyDescent="0.4">
      <c r="A10333" s="5" t="s">
        <v>175</v>
      </c>
      <c r="B10333" s="5" t="s">
        <v>176</v>
      </c>
      <c r="C10333" s="5" t="s">
        <v>10534</v>
      </c>
      <c r="D10333" s="5">
        <f t="shared" si="484"/>
        <v>30833</v>
      </c>
      <c r="E10333" s="6">
        <v>44316</v>
      </c>
      <c r="F10333" s="6">
        <f t="shared" si="486"/>
        <v>44406</v>
      </c>
      <c r="G10333" s="6" t="str">
        <f>IF('BCT Template'!R10332&gt;F10333,"Yes","No")</f>
        <v>No</v>
      </c>
      <c r="H10333" s="5" t="s">
        <v>178</v>
      </c>
      <c r="I10333" s="5" t="s">
        <v>179</v>
      </c>
      <c r="J10333" s="5" t="s">
        <v>35</v>
      </c>
      <c r="K10333" s="5" t="s">
        <v>180</v>
      </c>
      <c r="L10333" s="7" t="s">
        <v>164</v>
      </c>
      <c r="M10333" t="str">
        <f t="shared" si="485"/>
        <v>Yes</v>
      </c>
    </row>
    <row r="10334" spans="1:13" ht="15" thickBot="1" x14ac:dyDescent="0.4">
      <c r="A10334" s="5" t="s">
        <v>175</v>
      </c>
      <c r="B10334" s="5" t="s">
        <v>176</v>
      </c>
      <c r="C10334" s="5" t="s">
        <v>10535</v>
      </c>
      <c r="D10334" s="5">
        <f t="shared" si="484"/>
        <v>78818</v>
      </c>
      <c r="E10334" s="6">
        <v>43418</v>
      </c>
      <c r="F10334" s="6">
        <f t="shared" si="486"/>
        <v>43508</v>
      </c>
      <c r="G10334" s="6" t="str">
        <f>IF('BCT Template'!R10333&gt;F10334,"Yes","No")</f>
        <v>No</v>
      </c>
      <c r="H10334" s="5" t="s">
        <v>210</v>
      </c>
      <c r="I10334" s="5" t="s">
        <v>211</v>
      </c>
      <c r="J10334" s="5" t="s">
        <v>184</v>
      </c>
      <c r="K10334" s="5" t="s">
        <v>185</v>
      </c>
      <c r="L10334" s="7" t="s">
        <v>164</v>
      </c>
      <c r="M10334" t="str">
        <f t="shared" si="485"/>
        <v>No</v>
      </c>
    </row>
    <row r="10335" spans="1:13" ht="15" thickBot="1" x14ac:dyDescent="0.4">
      <c r="A10335" s="5" t="s">
        <v>175</v>
      </c>
      <c r="B10335" s="5" t="s">
        <v>176</v>
      </c>
      <c r="C10335" s="5" t="s">
        <v>10536</v>
      </c>
      <c r="D10335" s="5">
        <f t="shared" si="484"/>
        <v>18196</v>
      </c>
      <c r="E10335" s="6">
        <v>45838</v>
      </c>
      <c r="F10335" s="6">
        <f t="shared" si="486"/>
        <v>45928</v>
      </c>
      <c r="G10335" s="6" t="str">
        <f>IF('BCT Template'!R10334&gt;F10335,"Yes","No")</f>
        <v>No</v>
      </c>
      <c r="H10335" s="5" t="s">
        <v>193</v>
      </c>
      <c r="I10335" s="5" t="s">
        <v>194</v>
      </c>
      <c r="J10335" s="5" t="s">
        <v>35</v>
      </c>
      <c r="K10335" s="5" t="s">
        <v>180</v>
      </c>
      <c r="L10335" s="7" t="s">
        <v>164</v>
      </c>
      <c r="M10335" t="str">
        <f t="shared" si="485"/>
        <v>Yes</v>
      </c>
    </row>
    <row r="10336" spans="1:13" ht="15" thickBot="1" x14ac:dyDescent="0.4">
      <c r="A10336" s="5" t="s">
        <v>175</v>
      </c>
      <c r="B10336" s="5" t="s">
        <v>176</v>
      </c>
      <c r="C10336" s="5" t="s">
        <v>10537</v>
      </c>
      <c r="D10336" s="5">
        <f t="shared" si="484"/>
        <v>58816</v>
      </c>
      <c r="E10336" s="6">
        <v>44104</v>
      </c>
      <c r="F10336" s="6">
        <f t="shared" si="486"/>
        <v>44194</v>
      </c>
      <c r="G10336" s="6" t="str">
        <f>IF('BCT Template'!R10335&gt;F10336,"Yes","No")</f>
        <v>No</v>
      </c>
      <c r="H10336" s="5" t="s">
        <v>182</v>
      </c>
      <c r="I10336" s="5" t="s">
        <v>183</v>
      </c>
      <c r="J10336" s="5" t="s">
        <v>184</v>
      </c>
      <c r="K10336" s="5" t="s">
        <v>185</v>
      </c>
      <c r="L10336" s="7" t="s">
        <v>164</v>
      </c>
      <c r="M10336" t="str">
        <f t="shared" si="485"/>
        <v>No</v>
      </c>
    </row>
    <row r="10337" spans="1:13" ht="15" thickBot="1" x14ac:dyDescent="0.4">
      <c r="A10337" s="5" t="s">
        <v>175</v>
      </c>
      <c r="B10337" s="5" t="s">
        <v>176</v>
      </c>
      <c r="C10337" s="5" t="s">
        <v>10538</v>
      </c>
      <c r="D10337" s="5">
        <f t="shared" si="484"/>
        <v>82589</v>
      </c>
      <c r="E10337" s="6">
        <v>44260</v>
      </c>
      <c r="F10337" s="6">
        <f t="shared" si="486"/>
        <v>44350</v>
      </c>
      <c r="G10337" s="6" t="str">
        <f>IF('BCT Template'!R10336&gt;F10337,"Yes","No")</f>
        <v>No</v>
      </c>
      <c r="H10337" s="5" t="s">
        <v>210</v>
      </c>
      <c r="I10337" s="5" t="s">
        <v>211</v>
      </c>
      <c r="J10337" s="5" t="s">
        <v>184</v>
      </c>
      <c r="K10337" s="5" t="s">
        <v>185</v>
      </c>
      <c r="L10337" s="7" t="s">
        <v>164</v>
      </c>
      <c r="M10337" t="str">
        <f t="shared" si="485"/>
        <v>No</v>
      </c>
    </row>
    <row r="10338" spans="1:13" ht="15" thickBot="1" x14ac:dyDescent="0.4">
      <c r="A10338" s="5" t="s">
        <v>175</v>
      </c>
      <c r="B10338" s="5" t="s">
        <v>176</v>
      </c>
      <c r="C10338" s="5" t="s">
        <v>10539</v>
      </c>
      <c r="D10338" s="5">
        <f t="shared" si="484"/>
        <v>18338</v>
      </c>
      <c r="E10338" s="6">
        <v>42460</v>
      </c>
      <c r="F10338" s="6">
        <f t="shared" si="486"/>
        <v>42550</v>
      </c>
      <c r="G10338" s="6" t="str">
        <f>IF('BCT Template'!R10337&gt;F10338,"Yes","No")</f>
        <v>No</v>
      </c>
      <c r="H10338" s="5" t="s">
        <v>234</v>
      </c>
      <c r="I10338" s="5" t="s">
        <v>235</v>
      </c>
      <c r="J10338" s="5" t="s">
        <v>184</v>
      </c>
      <c r="K10338" s="5" t="s">
        <v>185</v>
      </c>
      <c r="L10338" s="7" t="s">
        <v>164</v>
      </c>
      <c r="M10338" t="str">
        <f t="shared" si="485"/>
        <v>No</v>
      </c>
    </row>
    <row r="10339" spans="1:13" ht="15" thickBot="1" x14ac:dyDescent="0.4">
      <c r="A10339" s="5" t="s">
        <v>175</v>
      </c>
      <c r="B10339" s="5" t="s">
        <v>176</v>
      </c>
      <c r="C10339" s="5" t="s">
        <v>10540</v>
      </c>
      <c r="D10339" s="5">
        <f t="shared" si="484"/>
        <v>59396</v>
      </c>
      <c r="E10339" s="6">
        <v>44012</v>
      </c>
      <c r="F10339" s="6">
        <f t="shared" si="486"/>
        <v>44102</v>
      </c>
      <c r="G10339" s="6" t="str">
        <f>IF('BCT Template'!R10338&gt;F10339,"Yes","No")</f>
        <v>No</v>
      </c>
      <c r="H10339" s="5" t="s">
        <v>182</v>
      </c>
      <c r="I10339" s="5" t="s">
        <v>183</v>
      </c>
      <c r="J10339" s="5" t="s">
        <v>184</v>
      </c>
      <c r="K10339" s="5" t="s">
        <v>185</v>
      </c>
      <c r="L10339" s="7" t="s">
        <v>164</v>
      </c>
      <c r="M10339" t="str">
        <f t="shared" si="485"/>
        <v>No</v>
      </c>
    </row>
    <row r="10340" spans="1:13" ht="15" thickBot="1" x14ac:dyDescent="0.4">
      <c r="A10340" s="5" t="s">
        <v>175</v>
      </c>
      <c r="B10340" s="5" t="s">
        <v>176</v>
      </c>
      <c r="C10340" s="5" t="s">
        <v>10541</v>
      </c>
      <c r="D10340" s="5">
        <f t="shared" si="484"/>
        <v>80563</v>
      </c>
      <c r="E10340" s="6">
        <v>42766</v>
      </c>
      <c r="F10340" s="6">
        <f t="shared" si="486"/>
        <v>42856</v>
      </c>
      <c r="G10340" s="6" t="str">
        <f>IF('BCT Template'!R10339&gt;F10340,"Yes","No")</f>
        <v>No</v>
      </c>
      <c r="H10340" s="5" t="s">
        <v>182</v>
      </c>
      <c r="I10340" s="5" t="s">
        <v>183</v>
      </c>
      <c r="J10340" s="5" t="s">
        <v>200</v>
      </c>
      <c r="K10340" s="5" t="s">
        <v>201</v>
      </c>
      <c r="L10340" s="7" t="s">
        <v>164</v>
      </c>
      <c r="M10340" t="str">
        <f t="shared" si="485"/>
        <v>Yes</v>
      </c>
    </row>
    <row r="10341" spans="1:13" ht="15" thickBot="1" x14ac:dyDescent="0.4">
      <c r="A10341" s="5" t="s">
        <v>175</v>
      </c>
      <c r="B10341" s="5" t="s">
        <v>176</v>
      </c>
      <c r="C10341" s="5" t="s">
        <v>10542</v>
      </c>
      <c r="D10341" s="5">
        <f t="shared" si="484"/>
        <v>21752</v>
      </c>
      <c r="E10341" s="6">
        <v>44074</v>
      </c>
      <c r="F10341" s="6">
        <f t="shared" si="486"/>
        <v>44164</v>
      </c>
      <c r="G10341" s="6" t="str">
        <f>IF('BCT Template'!R10340&gt;F10341,"Yes","No")</f>
        <v>No</v>
      </c>
      <c r="H10341" s="5" t="s">
        <v>178</v>
      </c>
      <c r="I10341" s="5" t="s">
        <v>179</v>
      </c>
      <c r="J10341" s="5" t="s">
        <v>35</v>
      </c>
      <c r="K10341" s="5" t="s">
        <v>180</v>
      </c>
      <c r="L10341" s="7" t="s">
        <v>164</v>
      </c>
      <c r="M10341" t="str">
        <f t="shared" si="485"/>
        <v>Yes</v>
      </c>
    </row>
    <row r="10342" spans="1:13" ht="15" thickBot="1" x14ac:dyDescent="0.4">
      <c r="A10342" s="5" t="s">
        <v>175</v>
      </c>
      <c r="B10342" s="5" t="s">
        <v>176</v>
      </c>
      <c r="C10342" s="5" t="s">
        <v>10543</v>
      </c>
      <c r="D10342" s="5">
        <f t="shared" si="484"/>
        <v>25113</v>
      </c>
      <c r="E10342" s="6">
        <v>42582</v>
      </c>
      <c r="F10342" s="6">
        <f t="shared" si="486"/>
        <v>42672</v>
      </c>
      <c r="G10342" s="6" t="str">
        <f>IF('BCT Template'!R10341&gt;F10342,"Yes","No")</f>
        <v>No</v>
      </c>
      <c r="H10342" s="5" t="s">
        <v>240</v>
      </c>
      <c r="I10342" s="5" t="s">
        <v>241</v>
      </c>
      <c r="J10342" s="5" t="s">
        <v>35</v>
      </c>
      <c r="K10342" s="5" t="s">
        <v>180</v>
      </c>
      <c r="L10342" s="7" t="s">
        <v>164</v>
      </c>
      <c r="M10342" t="str">
        <f t="shared" si="485"/>
        <v>Yes</v>
      </c>
    </row>
    <row r="10343" spans="1:13" ht="15" thickBot="1" x14ac:dyDescent="0.4">
      <c r="A10343" s="5" t="s">
        <v>175</v>
      </c>
      <c r="B10343" s="5" t="s">
        <v>176</v>
      </c>
      <c r="C10343" s="5" t="s">
        <v>10544</v>
      </c>
      <c r="D10343" s="5">
        <f t="shared" si="484"/>
        <v>24899</v>
      </c>
      <c r="E10343" s="6">
        <v>46022</v>
      </c>
      <c r="F10343" s="6">
        <f t="shared" si="486"/>
        <v>46112</v>
      </c>
      <c r="G10343" s="6" t="str">
        <f>IF('BCT Template'!R10342&gt;F10343,"Yes","No")</f>
        <v>No</v>
      </c>
      <c r="H10343" s="5" t="s">
        <v>178</v>
      </c>
      <c r="I10343" s="5" t="s">
        <v>179</v>
      </c>
      <c r="J10343" s="5" t="s">
        <v>35</v>
      </c>
      <c r="K10343" s="5" t="s">
        <v>180</v>
      </c>
      <c r="L10343" s="7" t="s">
        <v>164</v>
      </c>
      <c r="M10343" t="str">
        <f t="shared" si="485"/>
        <v>Yes</v>
      </c>
    </row>
    <row r="10344" spans="1:13" ht="15" thickBot="1" x14ac:dyDescent="0.4">
      <c r="A10344" s="5" t="s">
        <v>175</v>
      </c>
      <c r="B10344" s="5" t="s">
        <v>176</v>
      </c>
      <c r="C10344" s="5" t="s">
        <v>10545</v>
      </c>
      <c r="D10344" s="5">
        <f t="shared" si="484"/>
        <v>82654</v>
      </c>
      <c r="E10344" s="6">
        <v>44304</v>
      </c>
      <c r="F10344" s="6">
        <f t="shared" si="486"/>
        <v>44394</v>
      </c>
      <c r="G10344" s="6" t="str">
        <f>IF('BCT Template'!R10343&gt;F10344,"Yes","No")</f>
        <v>No</v>
      </c>
      <c r="H10344" s="5" t="s">
        <v>210</v>
      </c>
      <c r="I10344" s="5" t="s">
        <v>211</v>
      </c>
      <c r="J10344" s="5" t="s">
        <v>184</v>
      </c>
      <c r="K10344" s="5" t="s">
        <v>185</v>
      </c>
      <c r="L10344" s="7" t="s">
        <v>164</v>
      </c>
      <c r="M10344" t="str">
        <f t="shared" si="485"/>
        <v>No</v>
      </c>
    </row>
    <row r="10345" spans="1:13" ht="15" thickBot="1" x14ac:dyDescent="0.4">
      <c r="A10345" s="5" t="s">
        <v>175</v>
      </c>
      <c r="B10345" s="5" t="s">
        <v>176</v>
      </c>
      <c r="C10345" s="5" t="s">
        <v>10546</v>
      </c>
      <c r="D10345" s="5">
        <f t="shared" si="484"/>
        <v>82003</v>
      </c>
      <c r="E10345" s="6">
        <v>43191</v>
      </c>
      <c r="F10345" s="6">
        <f t="shared" si="486"/>
        <v>43281</v>
      </c>
      <c r="G10345" s="6" t="str">
        <f>IF('BCT Template'!R10344&gt;F10345,"Yes","No")</f>
        <v>No</v>
      </c>
      <c r="H10345" s="5" t="s">
        <v>210</v>
      </c>
      <c r="I10345" s="5" t="s">
        <v>211</v>
      </c>
      <c r="J10345" s="5" t="s">
        <v>184</v>
      </c>
      <c r="K10345" s="5" t="s">
        <v>185</v>
      </c>
      <c r="L10345" s="7" t="s">
        <v>164</v>
      </c>
      <c r="M10345" t="str">
        <f t="shared" si="485"/>
        <v>No</v>
      </c>
    </row>
    <row r="10346" spans="1:13" ht="15" thickBot="1" x14ac:dyDescent="0.4">
      <c r="A10346" s="5" t="s">
        <v>175</v>
      </c>
      <c r="B10346" s="5" t="s">
        <v>176</v>
      </c>
      <c r="C10346" s="5" t="s">
        <v>10547</v>
      </c>
      <c r="D10346" s="5">
        <f t="shared" si="484"/>
        <v>18341</v>
      </c>
      <c r="E10346" s="6">
        <v>42004</v>
      </c>
      <c r="F10346" s="6">
        <f t="shared" si="486"/>
        <v>42094</v>
      </c>
      <c r="G10346" s="6" t="str">
        <f>IF('BCT Template'!R10345&gt;F10346,"Yes","No")</f>
        <v>No</v>
      </c>
      <c r="H10346" s="5" t="s">
        <v>234</v>
      </c>
      <c r="I10346" s="5" t="s">
        <v>235</v>
      </c>
      <c r="J10346" s="5" t="s">
        <v>184</v>
      </c>
      <c r="K10346" s="5" t="s">
        <v>185</v>
      </c>
      <c r="L10346" s="7" t="s">
        <v>164</v>
      </c>
      <c r="M10346" t="str">
        <f t="shared" si="485"/>
        <v>No</v>
      </c>
    </row>
    <row r="10347" spans="1:13" ht="15" thickBot="1" x14ac:dyDescent="0.4">
      <c r="A10347" s="5" t="s">
        <v>175</v>
      </c>
      <c r="B10347" s="5" t="s">
        <v>176</v>
      </c>
      <c r="C10347" s="5" t="s">
        <v>10548</v>
      </c>
      <c r="D10347" s="5">
        <f t="shared" si="484"/>
        <v>20625</v>
      </c>
      <c r="E10347" s="6">
        <v>42551</v>
      </c>
      <c r="F10347" s="6">
        <f t="shared" si="486"/>
        <v>42641</v>
      </c>
      <c r="G10347" s="6" t="str">
        <f>IF('BCT Template'!R10346&gt;F10347,"Yes","No")</f>
        <v>No</v>
      </c>
      <c r="H10347" s="5" t="s">
        <v>197</v>
      </c>
      <c r="I10347" s="5" t="s">
        <v>198</v>
      </c>
      <c r="J10347" s="5" t="s">
        <v>184</v>
      </c>
      <c r="K10347" s="5" t="s">
        <v>185</v>
      </c>
      <c r="L10347" s="7" t="s">
        <v>164</v>
      </c>
      <c r="M10347" t="str">
        <f t="shared" si="485"/>
        <v>No</v>
      </c>
    </row>
    <row r="10348" spans="1:13" ht="15" thickBot="1" x14ac:dyDescent="0.4">
      <c r="A10348" s="5" t="s">
        <v>175</v>
      </c>
      <c r="B10348" s="5" t="s">
        <v>176</v>
      </c>
      <c r="C10348" s="5" t="s">
        <v>10549</v>
      </c>
      <c r="D10348" s="5">
        <f t="shared" si="484"/>
        <v>59198</v>
      </c>
      <c r="E10348" s="6">
        <v>43281</v>
      </c>
      <c r="F10348" s="6">
        <f t="shared" si="486"/>
        <v>43371</v>
      </c>
      <c r="G10348" s="6" t="str">
        <f>IF('BCT Template'!R10347&gt;F10348,"Yes","No")</f>
        <v>No</v>
      </c>
      <c r="H10348" s="5" t="s">
        <v>182</v>
      </c>
      <c r="I10348" s="5" t="s">
        <v>183</v>
      </c>
      <c r="J10348" s="5" t="s">
        <v>184</v>
      </c>
      <c r="K10348" s="5" t="s">
        <v>185</v>
      </c>
      <c r="L10348" s="7" t="s">
        <v>164</v>
      </c>
      <c r="M10348" t="str">
        <f t="shared" si="485"/>
        <v>No</v>
      </c>
    </row>
    <row r="10349" spans="1:13" ht="15" thickBot="1" x14ac:dyDescent="0.4">
      <c r="A10349" s="5" t="s">
        <v>175</v>
      </c>
      <c r="B10349" s="5" t="s">
        <v>176</v>
      </c>
      <c r="C10349" s="5" t="s">
        <v>10550</v>
      </c>
      <c r="D10349" s="5">
        <f t="shared" si="484"/>
        <v>57217</v>
      </c>
      <c r="E10349" s="6">
        <v>44159</v>
      </c>
      <c r="F10349" s="6">
        <f t="shared" si="486"/>
        <v>44249</v>
      </c>
      <c r="G10349" s="6" t="str">
        <f>IF('BCT Template'!R10348&gt;F10349,"Yes","No")</f>
        <v>No</v>
      </c>
      <c r="H10349" s="5" t="s">
        <v>189</v>
      </c>
      <c r="I10349" s="5" t="s">
        <v>190</v>
      </c>
      <c r="J10349" s="5" t="s">
        <v>184</v>
      </c>
      <c r="K10349" s="5" t="s">
        <v>185</v>
      </c>
      <c r="L10349" s="7" t="s">
        <v>164</v>
      </c>
      <c r="M10349" t="str">
        <f t="shared" si="485"/>
        <v>No</v>
      </c>
    </row>
    <row r="10350" spans="1:13" ht="15" thickBot="1" x14ac:dyDescent="0.4">
      <c r="A10350" s="5" t="s">
        <v>175</v>
      </c>
      <c r="B10350" s="5" t="s">
        <v>176</v>
      </c>
      <c r="C10350" s="5" t="s">
        <v>10551</v>
      </c>
      <c r="D10350" s="5">
        <f t="shared" si="484"/>
        <v>31195</v>
      </c>
      <c r="E10350" s="6">
        <v>41486</v>
      </c>
      <c r="F10350" s="6">
        <f t="shared" si="486"/>
        <v>41576</v>
      </c>
      <c r="G10350" s="6" t="str">
        <f>IF('BCT Template'!R10349&gt;F10350,"Yes","No")</f>
        <v>No</v>
      </c>
      <c r="H10350" s="5" t="s">
        <v>178</v>
      </c>
      <c r="I10350" s="5" t="s">
        <v>179</v>
      </c>
      <c r="J10350" s="5" t="s">
        <v>35</v>
      </c>
      <c r="K10350" s="5" t="s">
        <v>180</v>
      </c>
      <c r="L10350" s="7" t="s">
        <v>164</v>
      </c>
      <c r="M10350" t="str">
        <f t="shared" si="485"/>
        <v>Yes</v>
      </c>
    </row>
    <row r="10351" spans="1:13" ht="15" thickBot="1" x14ac:dyDescent="0.4">
      <c r="A10351" s="5" t="s">
        <v>175</v>
      </c>
      <c r="B10351" s="5" t="s">
        <v>176</v>
      </c>
      <c r="C10351" s="5" t="s">
        <v>10552</v>
      </c>
      <c r="D10351" s="5">
        <f t="shared" si="484"/>
        <v>79171</v>
      </c>
      <c r="E10351" s="6">
        <v>42247</v>
      </c>
      <c r="F10351" s="6">
        <f t="shared" si="486"/>
        <v>42337</v>
      </c>
      <c r="G10351" s="6" t="str">
        <f>IF('BCT Template'!R10350&gt;F10351,"Yes","No")</f>
        <v>No</v>
      </c>
      <c r="H10351" s="5" t="s">
        <v>189</v>
      </c>
      <c r="I10351" s="5" t="s">
        <v>190</v>
      </c>
      <c r="J10351" s="5" t="s">
        <v>200</v>
      </c>
      <c r="K10351" s="5" t="s">
        <v>201</v>
      </c>
      <c r="L10351" s="7" t="s">
        <v>164</v>
      </c>
      <c r="M10351" t="str">
        <f t="shared" si="485"/>
        <v>Yes</v>
      </c>
    </row>
    <row r="10352" spans="1:13" ht="15" thickBot="1" x14ac:dyDescent="0.4">
      <c r="A10352" s="5" t="s">
        <v>175</v>
      </c>
      <c r="B10352" s="5" t="s">
        <v>176</v>
      </c>
      <c r="C10352" s="5" t="s">
        <v>10553</v>
      </c>
      <c r="D10352" s="5">
        <f t="shared" si="484"/>
        <v>58339</v>
      </c>
      <c r="E10352" s="6">
        <v>43830</v>
      </c>
      <c r="F10352" s="6">
        <f t="shared" si="486"/>
        <v>43920</v>
      </c>
      <c r="G10352" s="6" t="str">
        <f>IF('BCT Template'!R10351&gt;F10352,"Yes","No")</f>
        <v>No</v>
      </c>
      <c r="H10352" s="5" t="s">
        <v>182</v>
      </c>
      <c r="I10352" s="5" t="s">
        <v>183</v>
      </c>
      <c r="J10352" s="5" t="s">
        <v>200</v>
      </c>
      <c r="K10352" s="5" t="s">
        <v>201</v>
      </c>
      <c r="L10352" s="7" t="s">
        <v>164</v>
      </c>
      <c r="M10352" t="str">
        <f t="shared" si="485"/>
        <v>Yes</v>
      </c>
    </row>
    <row r="10353" spans="1:13" ht="15" thickBot="1" x14ac:dyDescent="0.4">
      <c r="A10353" s="5" t="s">
        <v>175</v>
      </c>
      <c r="B10353" s="5" t="s">
        <v>176</v>
      </c>
      <c r="C10353" s="5" t="s">
        <v>10554</v>
      </c>
      <c r="D10353" s="5">
        <f t="shared" si="484"/>
        <v>21757</v>
      </c>
      <c r="E10353" s="6">
        <v>44408</v>
      </c>
      <c r="F10353" s="6">
        <f t="shared" si="486"/>
        <v>44498</v>
      </c>
      <c r="G10353" s="6" t="str">
        <f>IF('BCT Template'!R10352&gt;F10353,"Yes","No")</f>
        <v>No</v>
      </c>
      <c r="H10353" s="5" t="s">
        <v>178</v>
      </c>
      <c r="I10353" s="5" t="s">
        <v>179</v>
      </c>
      <c r="J10353" s="5" t="s">
        <v>35</v>
      </c>
      <c r="K10353" s="5" t="s">
        <v>180</v>
      </c>
      <c r="L10353" s="7" t="s">
        <v>164</v>
      </c>
      <c r="M10353" t="str">
        <f t="shared" si="485"/>
        <v>Yes</v>
      </c>
    </row>
    <row r="10354" spans="1:13" ht="15" thickBot="1" x14ac:dyDescent="0.4">
      <c r="A10354" s="5" t="s">
        <v>175</v>
      </c>
      <c r="B10354" s="5" t="s">
        <v>176</v>
      </c>
      <c r="C10354" s="5" t="s">
        <v>10555</v>
      </c>
      <c r="D10354" s="5">
        <f t="shared" si="484"/>
        <v>30578</v>
      </c>
      <c r="E10354" s="6">
        <v>43251</v>
      </c>
      <c r="F10354" s="6">
        <f t="shared" si="486"/>
        <v>43341</v>
      </c>
      <c r="G10354" s="6" t="str">
        <f>IF('BCT Template'!R10353&gt;F10354,"Yes","No")</f>
        <v>No</v>
      </c>
      <c r="H10354" s="5" t="s">
        <v>178</v>
      </c>
      <c r="I10354" s="5" t="s">
        <v>179</v>
      </c>
      <c r="J10354" s="5" t="s">
        <v>35</v>
      </c>
      <c r="K10354" s="5" t="s">
        <v>180</v>
      </c>
      <c r="L10354" s="7" t="s">
        <v>164</v>
      </c>
      <c r="M10354" t="str">
        <f t="shared" si="485"/>
        <v>Yes</v>
      </c>
    </row>
    <row r="10355" spans="1:13" ht="15" thickBot="1" x14ac:dyDescent="0.4">
      <c r="A10355" s="5" t="s">
        <v>175</v>
      </c>
      <c r="B10355" s="5" t="s">
        <v>176</v>
      </c>
      <c r="C10355" s="5" t="s">
        <v>10556</v>
      </c>
      <c r="D10355" s="5">
        <f t="shared" si="484"/>
        <v>22838</v>
      </c>
      <c r="E10355" s="6">
        <v>43861</v>
      </c>
      <c r="F10355" s="6">
        <f t="shared" si="486"/>
        <v>43951</v>
      </c>
      <c r="G10355" s="6" t="str">
        <f>IF('BCT Template'!R10354&gt;F10355,"Yes","No")</f>
        <v>No</v>
      </c>
      <c r="H10355" s="5" t="s">
        <v>178</v>
      </c>
      <c r="I10355" s="5" t="s">
        <v>179</v>
      </c>
      <c r="J10355" s="5" t="s">
        <v>35</v>
      </c>
      <c r="K10355" s="5" t="s">
        <v>180</v>
      </c>
      <c r="L10355" s="7" t="s">
        <v>164</v>
      </c>
      <c r="M10355" t="str">
        <f t="shared" si="485"/>
        <v>Yes</v>
      </c>
    </row>
    <row r="10356" spans="1:13" ht="15" thickBot="1" x14ac:dyDescent="0.4">
      <c r="A10356" s="5" t="s">
        <v>175</v>
      </c>
      <c r="B10356" s="5" t="s">
        <v>176</v>
      </c>
      <c r="C10356" s="5" t="s">
        <v>10557</v>
      </c>
      <c r="D10356" s="5">
        <f t="shared" si="484"/>
        <v>80917</v>
      </c>
      <c r="E10356" s="6">
        <v>43738</v>
      </c>
      <c r="F10356" s="6">
        <f t="shared" si="486"/>
        <v>43828</v>
      </c>
      <c r="G10356" s="6" t="str">
        <f>IF('BCT Template'!R10355&gt;F10356,"Yes","No")</f>
        <v>No</v>
      </c>
      <c r="H10356" s="5" t="s">
        <v>182</v>
      </c>
      <c r="I10356" s="5" t="s">
        <v>183</v>
      </c>
      <c r="J10356" s="5" t="s">
        <v>184</v>
      </c>
      <c r="K10356" s="5" t="s">
        <v>185</v>
      </c>
      <c r="L10356" s="7" t="s">
        <v>164</v>
      </c>
      <c r="M10356" t="str">
        <f t="shared" si="485"/>
        <v>No</v>
      </c>
    </row>
    <row r="10357" spans="1:13" ht="15" thickBot="1" x14ac:dyDescent="0.4">
      <c r="A10357" s="5" t="s">
        <v>175</v>
      </c>
      <c r="B10357" s="5" t="s">
        <v>176</v>
      </c>
      <c r="C10357" s="5" t="s">
        <v>10558</v>
      </c>
      <c r="D10357" s="5">
        <f t="shared" si="484"/>
        <v>79141</v>
      </c>
      <c r="E10357" s="6">
        <v>42978</v>
      </c>
      <c r="F10357" s="6">
        <f t="shared" si="486"/>
        <v>43068</v>
      </c>
      <c r="G10357" s="6" t="str">
        <f>IF('BCT Template'!R10356&gt;F10357,"Yes","No")</f>
        <v>No</v>
      </c>
      <c r="H10357" s="5" t="s">
        <v>189</v>
      </c>
      <c r="I10357" s="5" t="s">
        <v>190</v>
      </c>
      <c r="J10357" s="5" t="s">
        <v>200</v>
      </c>
      <c r="K10357" s="5" t="s">
        <v>201</v>
      </c>
      <c r="L10357" s="7" t="s">
        <v>164</v>
      </c>
      <c r="M10357" t="str">
        <f t="shared" si="485"/>
        <v>Yes</v>
      </c>
    </row>
    <row r="10358" spans="1:13" ht="15" thickBot="1" x14ac:dyDescent="0.4">
      <c r="A10358" s="5" t="s">
        <v>175</v>
      </c>
      <c r="B10358" s="5" t="s">
        <v>176</v>
      </c>
      <c r="C10358" s="5" t="s">
        <v>10559</v>
      </c>
      <c r="D10358" s="5">
        <f t="shared" si="484"/>
        <v>57238</v>
      </c>
      <c r="E10358" s="6">
        <v>44196</v>
      </c>
      <c r="F10358" s="6">
        <f t="shared" si="486"/>
        <v>44286</v>
      </c>
      <c r="G10358" s="6" t="str">
        <f>IF('BCT Template'!R10357&gt;F10358,"Yes","No")</f>
        <v>No</v>
      </c>
      <c r="H10358" s="5" t="s">
        <v>189</v>
      </c>
      <c r="I10358" s="5" t="s">
        <v>190</v>
      </c>
      <c r="J10358" s="5" t="s">
        <v>184</v>
      </c>
      <c r="K10358" s="5" t="s">
        <v>185</v>
      </c>
      <c r="L10358" s="7" t="s">
        <v>164</v>
      </c>
      <c r="M10358" t="str">
        <f t="shared" si="485"/>
        <v>No</v>
      </c>
    </row>
    <row r="10359" spans="1:13" ht="15" thickBot="1" x14ac:dyDescent="0.4">
      <c r="A10359" s="5" t="s">
        <v>175</v>
      </c>
      <c r="B10359" s="5" t="s">
        <v>176</v>
      </c>
      <c r="C10359" s="5" t="s">
        <v>10560</v>
      </c>
      <c r="D10359" s="5">
        <f t="shared" si="484"/>
        <v>83141</v>
      </c>
      <c r="E10359" s="6">
        <v>45396</v>
      </c>
      <c r="F10359" s="6">
        <f t="shared" si="486"/>
        <v>45486</v>
      </c>
      <c r="G10359" s="6" t="str">
        <f>IF('BCT Template'!R10358&gt;F10359,"Yes","No")</f>
        <v>No</v>
      </c>
      <c r="H10359" s="5" t="s">
        <v>210</v>
      </c>
      <c r="I10359" s="5" t="s">
        <v>211</v>
      </c>
      <c r="J10359" s="5" t="s">
        <v>184</v>
      </c>
      <c r="K10359" s="5" t="s">
        <v>185</v>
      </c>
      <c r="L10359" s="7" t="s">
        <v>164</v>
      </c>
      <c r="M10359" t="str">
        <f t="shared" si="485"/>
        <v>No</v>
      </c>
    </row>
    <row r="10360" spans="1:13" ht="15" thickBot="1" x14ac:dyDescent="0.4">
      <c r="A10360" s="5" t="s">
        <v>175</v>
      </c>
      <c r="B10360" s="5" t="s">
        <v>176</v>
      </c>
      <c r="C10360" s="5" t="s">
        <v>10561</v>
      </c>
      <c r="D10360" s="5">
        <f t="shared" si="484"/>
        <v>30370</v>
      </c>
      <c r="E10360" s="6">
        <v>41670</v>
      </c>
      <c r="F10360" s="6">
        <f t="shared" si="486"/>
        <v>41760</v>
      </c>
      <c r="G10360" s="6" t="str">
        <f>IF('BCT Template'!R10359&gt;F10360,"Yes","No")</f>
        <v>No</v>
      </c>
      <c r="H10360" s="5" t="s">
        <v>178</v>
      </c>
      <c r="I10360" s="5" t="s">
        <v>179</v>
      </c>
      <c r="J10360" s="5" t="s">
        <v>35</v>
      </c>
      <c r="K10360" s="5" t="s">
        <v>180</v>
      </c>
      <c r="L10360" s="7" t="s">
        <v>164</v>
      </c>
      <c r="M10360" t="str">
        <f t="shared" si="485"/>
        <v>Yes</v>
      </c>
    </row>
    <row r="10361" spans="1:13" ht="15" thickBot="1" x14ac:dyDescent="0.4">
      <c r="A10361" s="5" t="s">
        <v>175</v>
      </c>
      <c r="B10361" s="5" t="s">
        <v>176</v>
      </c>
      <c r="C10361" s="5" t="s">
        <v>10562</v>
      </c>
      <c r="D10361" s="5">
        <f t="shared" si="484"/>
        <v>23698</v>
      </c>
      <c r="E10361" s="6">
        <v>43681</v>
      </c>
      <c r="F10361" s="6">
        <f t="shared" si="486"/>
        <v>43771</v>
      </c>
      <c r="G10361" s="6" t="str">
        <f>IF('BCT Template'!R10360&gt;F10361,"Yes","No")</f>
        <v>No</v>
      </c>
      <c r="H10361" s="5" t="s">
        <v>178</v>
      </c>
      <c r="I10361" s="5" t="s">
        <v>179</v>
      </c>
      <c r="J10361" s="5" t="s">
        <v>35</v>
      </c>
      <c r="K10361" s="5" t="s">
        <v>180</v>
      </c>
      <c r="L10361" s="7" t="s">
        <v>164</v>
      </c>
      <c r="M10361" t="str">
        <f t="shared" si="485"/>
        <v>Yes</v>
      </c>
    </row>
    <row r="10362" spans="1:13" ht="15" thickBot="1" x14ac:dyDescent="0.4">
      <c r="A10362" s="5" t="s">
        <v>175</v>
      </c>
      <c r="B10362" s="5" t="s">
        <v>176</v>
      </c>
      <c r="C10362" s="5" t="s">
        <v>10563</v>
      </c>
      <c r="D10362" s="5">
        <f t="shared" si="484"/>
        <v>82585</v>
      </c>
      <c r="E10362" s="6">
        <v>43914</v>
      </c>
      <c r="F10362" s="6">
        <f t="shared" si="486"/>
        <v>44004</v>
      </c>
      <c r="G10362" s="6" t="str">
        <f>IF('BCT Template'!R10361&gt;F10362,"Yes","No")</f>
        <v>No</v>
      </c>
      <c r="H10362" s="5" t="s">
        <v>210</v>
      </c>
      <c r="I10362" s="5" t="s">
        <v>211</v>
      </c>
      <c r="J10362" s="5" t="s">
        <v>184</v>
      </c>
      <c r="K10362" s="5" t="s">
        <v>185</v>
      </c>
      <c r="L10362" s="7" t="s">
        <v>164</v>
      </c>
      <c r="M10362" t="str">
        <f t="shared" si="485"/>
        <v>No</v>
      </c>
    </row>
    <row r="10363" spans="1:13" ht="15" thickBot="1" x14ac:dyDescent="0.4">
      <c r="A10363" s="5" t="s">
        <v>175</v>
      </c>
      <c r="B10363" s="5" t="s">
        <v>176</v>
      </c>
      <c r="C10363" s="5" t="s">
        <v>10564</v>
      </c>
      <c r="D10363" s="5">
        <f t="shared" si="484"/>
        <v>77549</v>
      </c>
      <c r="E10363" s="6">
        <v>43434</v>
      </c>
      <c r="F10363" s="6">
        <f t="shared" si="486"/>
        <v>43524</v>
      </c>
      <c r="G10363" s="6" t="str">
        <f>IF('BCT Template'!R10362&gt;F10363,"Yes","No")</f>
        <v>No</v>
      </c>
      <c r="H10363" s="5" t="s">
        <v>189</v>
      </c>
      <c r="I10363" s="5" t="s">
        <v>190</v>
      </c>
      <c r="J10363" s="5" t="s">
        <v>184</v>
      </c>
      <c r="K10363" s="5" t="s">
        <v>185</v>
      </c>
      <c r="L10363" s="7" t="s">
        <v>164</v>
      </c>
      <c r="M10363" t="str">
        <f t="shared" si="485"/>
        <v>No</v>
      </c>
    </row>
    <row r="10364" spans="1:13" ht="15" thickBot="1" x14ac:dyDescent="0.4">
      <c r="A10364" s="5" t="s">
        <v>175</v>
      </c>
      <c r="B10364" s="5" t="s">
        <v>176</v>
      </c>
      <c r="C10364" s="5" t="s">
        <v>10565</v>
      </c>
      <c r="D10364" s="5">
        <f t="shared" si="484"/>
        <v>57210</v>
      </c>
      <c r="E10364" s="6">
        <v>41834</v>
      </c>
      <c r="F10364" s="6">
        <f t="shared" si="486"/>
        <v>41924</v>
      </c>
      <c r="G10364" s="6" t="str">
        <f>IF('BCT Template'!R10363&gt;F10364,"Yes","No")</f>
        <v>No</v>
      </c>
      <c r="H10364" s="5" t="s">
        <v>189</v>
      </c>
      <c r="I10364" s="5" t="s">
        <v>190</v>
      </c>
      <c r="J10364" s="5" t="s">
        <v>184</v>
      </c>
      <c r="K10364" s="5" t="s">
        <v>185</v>
      </c>
      <c r="L10364" s="7" t="s">
        <v>164</v>
      </c>
      <c r="M10364" t="str">
        <f t="shared" si="485"/>
        <v>No</v>
      </c>
    </row>
    <row r="10365" spans="1:13" ht="15" thickBot="1" x14ac:dyDescent="0.4">
      <c r="A10365" s="5" t="s">
        <v>175</v>
      </c>
      <c r="B10365" s="5" t="s">
        <v>176</v>
      </c>
      <c r="C10365" s="5" t="s">
        <v>10566</v>
      </c>
      <c r="D10365" s="5">
        <f t="shared" si="484"/>
        <v>59681</v>
      </c>
      <c r="E10365" s="6">
        <v>40298</v>
      </c>
      <c r="F10365" s="6">
        <f t="shared" si="486"/>
        <v>40388</v>
      </c>
      <c r="G10365" s="6" t="str">
        <f>IF('BCT Template'!R10364&gt;F10365,"Yes","No")</f>
        <v>No</v>
      </c>
      <c r="H10365" s="5" t="s">
        <v>182</v>
      </c>
      <c r="I10365" s="5" t="s">
        <v>183</v>
      </c>
      <c r="J10365" s="5" t="s">
        <v>200</v>
      </c>
      <c r="K10365" s="5" t="s">
        <v>201</v>
      </c>
      <c r="L10365" s="7" t="s">
        <v>164</v>
      </c>
      <c r="M10365" t="str">
        <f t="shared" si="485"/>
        <v>Yes</v>
      </c>
    </row>
    <row r="10366" spans="1:13" ht="15" thickBot="1" x14ac:dyDescent="0.4">
      <c r="A10366" s="5" t="s">
        <v>175</v>
      </c>
      <c r="B10366" s="5" t="s">
        <v>176</v>
      </c>
      <c r="C10366" s="5" t="s">
        <v>10567</v>
      </c>
      <c r="D10366" s="5">
        <f t="shared" si="484"/>
        <v>21639</v>
      </c>
      <c r="E10366" s="6">
        <v>44347</v>
      </c>
      <c r="F10366" s="6">
        <f t="shared" si="486"/>
        <v>44437</v>
      </c>
      <c r="G10366" s="6" t="str">
        <f>IF('BCT Template'!R10365&gt;F10366,"Yes","No")</f>
        <v>No</v>
      </c>
      <c r="H10366" s="5" t="s">
        <v>178</v>
      </c>
      <c r="I10366" s="5" t="s">
        <v>179</v>
      </c>
      <c r="J10366" s="5" t="s">
        <v>35</v>
      </c>
      <c r="K10366" s="5" t="s">
        <v>180</v>
      </c>
      <c r="L10366" s="7" t="s">
        <v>164</v>
      </c>
      <c r="M10366" t="str">
        <f t="shared" si="485"/>
        <v>Yes</v>
      </c>
    </row>
    <row r="10367" spans="1:13" ht="15" thickBot="1" x14ac:dyDescent="0.4">
      <c r="A10367" s="5" t="s">
        <v>175</v>
      </c>
      <c r="B10367" s="5" t="s">
        <v>176</v>
      </c>
      <c r="C10367" s="5" t="s">
        <v>10568</v>
      </c>
      <c r="D10367" s="5">
        <f t="shared" si="484"/>
        <v>25087</v>
      </c>
      <c r="E10367" s="6">
        <v>44196</v>
      </c>
      <c r="F10367" s="6">
        <f t="shared" si="486"/>
        <v>44286</v>
      </c>
      <c r="G10367" s="6" t="str">
        <f>IF('BCT Template'!R10366&gt;F10367,"Yes","No")</f>
        <v>No</v>
      </c>
      <c r="H10367" s="5" t="s">
        <v>240</v>
      </c>
      <c r="I10367" s="5" t="s">
        <v>241</v>
      </c>
      <c r="J10367" s="5" t="s">
        <v>35</v>
      </c>
      <c r="K10367" s="5" t="s">
        <v>180</v>
      </c>
      <c r="L10367" s="7" t="s">
        <v>164</v>
      </c>
      <c r="M10367" t="str">
        <f t="shared" si="485"/>
        <v>Yes</v>
      </c>
    </row>
    <row r="10368" spans="1:13" ht="15" thickBot="1" x14ac:dyDescent="0.4">
      <c r="A10368" s="5" t="s">
        <v>175</v>
      </c>
      <c r="B10368" s="5" t="s">
        <v>176</v>
      </c>
      <c r="C10368" s="5" t="s">
        <v>10569</v>
      </c>
      <c r="D10368" s="5">
        <f t="shared" si="484"/>
        <v>18445</v>
      </c>
      <c r="E10368" s="6">
        <v>43280</v>
      </c>
      <c r="F10368" s="6">
        <f t="shared" si="486"/>
        <v>43370</v>
      </c>
      <c r="G10368" s="6" t="str">
        <f>IF('BCT Template'!R10367&gt;F10368,"Yes","No")</f>
        <v>No</v>
      </c>
      <c r="H10368" s="5" t="s">
        <v>234</v>
      </c>
      <c r="I10368" s="5" t="s">
        <v>235</v>
      </c>
      <c r="J10368" s="5" t="s">
        <v>184</v>
      </c>
      <c r="K10368" s="5" t="s">
        <v>185</v>
      </c>
      <c r="L10368" s="7" t="s">
        <v>164</v>
      </c>
      <c r="M10368" t="str">
        <f t="shared" si="485"/>
        <v>No</v>
      </c>
    </row>
    <row r="10369" spans="1:13" ht="15" thickBot="1" x14ac:dyDescent="0.4">
      <c r="A10369" s="5" t="s">
        <v>175</v>
      </c>
      <c r="B10369" s="5" t="s">
        <v>176</v>
      </c>
      <c r="C10369" s="5" t="s">
        <v>10570</v>
      </c>
      <c r="D10369" s="5">
        <f t="shared" si="484"/>
        <v>77643</v>
      </c>
      <c r="E10369" s="6">
        <v>43119</v>
      </c>
      <c r="F10369" s="6">
        <f t="shared" si="486"/>
        <v>43209</v>
      </c>
      <c r="G10369" s="6" t="str">
        <f>IF('BCT Template'!R10368&gt;F10369,"Yes","No")</f>
        <v>No</v>
      </c>
      <c r="H10369" s="5" t="s">
        <v>189</v>
      </c>
      <c r="I10369" s="5" t="s">
        <v>190</v>
      </c>
      <c r="J10369" s="5" t="s">
        <v>200</v>
      </c>
      <c r="K10369" s="5" t="s">
        <v>201</v>
      </c>
      <c r="L10369" s="7" t="s">
        <v>164</v>
      </c>
      <c r="M10369" t="str">
        <f t="shared" si="485"/>
        <v>Yes</v>
      </c>
    </row>
    <row r="10370" spans="1:13" ht="15" thickBot="1" x14ac:dyDescent="0.4">
      <c r="A10370" s="5" t="s">
        <v>175</v>
      </c>
      <c r="B10370" s="5" t="s">
        <v>176</v>
      </c>
      <c r="C10370" s="5" t="s">
        <v>10571</v>
      </c>
      <c r="D10370" s="5">
        <f t="shared" si="484"/>
        <v>59524</v>
      </c>
      <c r="E10370" s="6">
        <v>38169</v>
      </c>
      <c r="F10370" s="6">
        <f t="shared" si="486"/>
        <v>38259</v>
      </c>
      <c r="G10370" s="6" t="str">
        <f>IF('BCT Template'!R10369&gt;F10370,"Yes","No")</f>
        <v>No</v>
      </c>
      <c r="H10370" s="5" t="s">
        <v>182</v>
      </c>
      <c r="I10370" s="5" t="s">
        <v>183</v>
      </c>
      <c r="J10370" s="5" t="s">
        <v>184</v>
      </c>
      <c r="K10370" s="5" t="s">
        <v>185</v>
      </c>
      <c r="L10370" s="7" t="s">
        <v>164</v>
      </c>
      <c r="M10370" t="str">
        <f t="shared" si="485"/>
        <v>No</v>
      </c>
    </row>
    <row r="10371" spans="1:13" ht="15" thickBot="1" x14ac:dyDescent="0.4">
      <c r="A10371" s="5" t="s">
        <v>175</v>
      </c>
      <c r="B10371" s="5" t="s">
        <v>176</v>
      </c>
      <c r="C10371" s="5" t="s">
        <v>10572</v>
      </c>
      <c r="D10371" s="5">
        <f t="shared" ref="D10371:D10434" si="487">C10371*1</f>
        <v>79295</v>
      </c>
      <c r="E10371" s="6">
        <v>42643</v>
      </c>
      <c r="F10371" s="6">
        <f t="shared" si="486"/>
        <v>42733</v>
      </c>
      <c r="G10371" s="6" t="str">
        <f>IF('BCT Template'!R10370&gt;F10371,"Yes","No")</f>
        <v>No</v>
      </c>
      <c r="H10371" s="5" t="s">
        <v>189</v>
      </c>
      <c r="I10371" s="5" t="s">
        <v>190</v>
      </c>
      <c r="J10371" s="5" t="s">
        <v>200</v>
      </c>
      <c r="K10371" s="5" t="s">
        <v>201</v>
      </c>
      <c r="L10371" s="7" t="s">
        <v>164</v>
      </c>
      <c r="M10371" t="str">
        <f t="shared" ref="M10371:M10434" si="488">IF(J10371=" ","Yes",IF(J10371="3","Yes","No"))</f>
        <v>Yes</v>
      </c>
    </row>
    <row r="10372" spans="1:13" ht="15" thickBot="1" x14ac:dyDescent="0.4">
      <c r="A10372" s="5" t="s">
        <v>175</v>
      </c>
      <c r="B10372" s="5" t="s">
        <v>176</v>
      </c>
      <c r="C10372" s="5" t="s">
        <v>10573</v>
      </c>
      <c r="D10372" s="5">
        <f t="shared" si="487"/>
        <v>80446</v>
      </c>
      <c r="E10372" s="6">
        <v>43465</v>
      </c>
      <c r="F10372" s="6">
        <f t="shared" si="486"/>
        <v>43555</v>
      </c>
      <c r="G10372" s="6" t="str">
        <f>IF('BCT Template'!R10371&gt;F10372,"Yes","No")</f>
        <v>No</v>
      </c>
      <c r="H10372" s="5" t="s">
        <v>182</v>
      </c>
      <c r="I10372" s="5" t="s">
        <v>183</v>
      </c>
      <c r="J10372" s="5" t="s">
        <v>184</v>
      </c>
      <c r="K10372" s="5" t="s">
        <v>185</v>
      </c>
      <c r="L10372" s="7" t="s">
        <v>164</v>
      </c>
      <c r="M10372" t="str">
        <f t="shared" si="488"/>
        <v>No</v>
      </c>
    </row>
    <row r="10373" spans="1:13" ht="15" thickBot="1" x14ac:dyDescent="0.4">
      <c r="A10373" s="5" t="s">
        <v>175</v>
      </c>
      <c r="B10373" s="5" t="s">
        <v>176</v>
      </c>
      <c r="C10373" s="5" t="s">
        <v>10574</v>
      </c>
      <c r="D10373" s="5">
        <f t="shared" si="487"/>
        <v>22287</v>
      </c>
      <c r="E10373" s="6">
        <v>44012</v>
      </c>
      <c r="F10373" s="6">
        <f t="shared" si="486"/>
        <v>44102</v>
      </c>
      <c r="G10373" s="6" t="str">
        <f>IF('BCT Template'!R10372&gt;F10373,"Yes","No")</f>
        <v>No</v>
      </c>
      <c r="H10373" s="5" t="s">
        <v>178</v>
      </c>
      <c r="I10373" s="5" t="s">
        <v>179</v>
      </c>
      <c r="J10373" s="5" t="s">
        <v>35</v>
      </c>
      <c r="K10373" s="5" t="s">
        <v>180</v>
      </c>
      <c r="L10373" s="7" t="s">
        <v>164</v>
      </c>
      <c r="M10373" t="str">
        <f t="shared" si="488"/>
        <v>Yes</v>
      </c>
    </row>
    <row r="10374" spans="1:13" ht="15" thickBot="1" x14ac:dyDescent="0.4">
      <c r="A10374" s="5" t="s">
        <v>175</v>
      </c>
      <c r="B10374" s="5" t="s">
        <v>176</v>
      </c>
      <c r="C10374" s="5" t="s">
        <v>10575</v>
      </c>
      <c r="D10374" s="5">
        <f t="shared" si="487"/>
        <v>22488</v>
      </c>
      <c r="E10374" s="6">
        <v>44331</v>
      </c>
      <c r="F10374" s="6">
        <f t="shared" si="486"/>
        <v>44421</v>
      </c>
      <c r="G10374" s="6" t="str">
        <f>IF('BCT Template'!R10373&gt;F10374,"Yes","No")</f>
        <v>No</v>
      </c>
      <c r="H10374" s="5" t="s">
        <v>178</v>
      </c>
      <c r="I10374" s="5" t="s">
        <v>179</v>
      </c>
      <c r="J10374" s="5" t="s">
        <v>35</v>
      </c>
      <c r="K10374" s="5" t="s">
        <v>180</v>
      </c>
      <c r="L10374" s="7" t="s">
        <v>164</v>
      </c>
      <c r="M10374" t="str">
        <f t="shared" si="488"/>
        <v>Yes</v>
      </c>
    </row>
    <row r="10375" spans="1:13" ht="15" thickBot="1" x14ac:dyDescent="0.4">
      <c r="A10375" s="5" t="s">
        <v>175</v>
      </c>
      <c r="B10375" s="5" t="s">
        <v>176</v>
      </c>
      <c r="C10375" s="5" t="s">
        <v>10576</v>
      </c>
      <c r="D10375" s="5">
        <f t="shared" si="487"/>
        <v>79364</v>
      </c>
      <c r="E10375" s="6">
        <v>44837</v>
      </c>
      <c r="F10375" s="6">
        <f t="shared" si="486"/>
        <v>44927</v>
      </c>
      <c r="G10375" s="6" t="str">
        <f>IF('BCT Template'!R10374&gt;F10375,"Yes","No")</f>
        <v>No</v>
      </c>
      <c r="H10375" s="5" t="s">
        <v>189</v>
      </c>
      <c r="I10375" s="5" t="s">
        <v>190</v>
      </c>
      <c r="J10375" s="5" t="s">
        <v>184</v>
      </c>
      <c r="K10375" s="5" t="s">
        <v>185</v>
      </c>
      <c r="L10375" s="7" t="s">
        <v>164</v>
      </c>
      <c r="M10375" t="str">
        <f t="shared" si="488"/>
        <v>No</v>
      </c>
    </row>
    <row r="10376" spans="1:13" ht="15" thickBot="1" x14ac:dyDescent="0.4">
      <c r="A10376" s="5" t="s">
        <v>175</v>
      </c>
      <c r="B10376" s="5" t="s">
        <v>176</v>
      </c>
      <c r="C10376" s="5" t="s">
        <v>10577</v>
      </c>
      <c r="D10376" s="5">
        <f t="shared" si="487"/>
        <v>21606</v>
      </c>
      <c r="E10376" s="6">
        <v>44227</v>
      </c>
      <c r="F10376" s="6">
        <f t="shared" si="486"/>
        <v>44317</v>
      </c>
      <c r="G10376" s="6" t="str">
        <f>IF('BCT Template'!R10375&gt;F10376,"Yes","No")</f>
        <v>No</v>
      </c>
      <c r="H10376" s="5" t="s">
        <v>178</v>
      </c>
      <c r="I10376" s="5" t="s">
        <v>179</v>
      </c>
      <c r="J10376" s="5" t="s">
        <v>35</v>
      </c>
      <c r="K10376" s="5" t="s">
        <v>180</v>
      </c>
      <c r="L10376" s="7" t="s">
        <v>164</v>
      </c>
      <c r="M10376" t="str">
        <f t="shared" si="488"/>
        <v>Yes</v>
      </c>
    </row>
    <row r="10377" spans="1:13" ht="15" thickBot="1" x14ac:dyDescent="0.4">
      <c r="A10377" s="5" t="s">
        <v>175</v>
      </c>
      <c r="B10377" s="5" t="s">
        <v>176</v>
      </c>
      <c r="C10377" s="5" t="s">
        <v>10578</v>
      </c>
      <c r="D10377" s="5">
        <f t="shared" si="487"/>
        <v>21641</v>
      </c>
      <c r="E10377" s="6">
        <v>42886</v>
      </c>
      <c r="F10377" s="6">
        <f t="shared" si="486"/>
        <v>42976</v>
      </c>
      <c r="G10377" s="6" t="str">
        <f>IF('BCT Template'!R10376&gt;F10377,"Yes","No")</f>
        <v>No</v>
      </c>
      <c r="H10377" s="5" t="s">
        <v>178</v>
      </c>
      <c r="I10377" s="5" t="s">
        <v>179</v>
      </c>
      <c r="J10377" s="5" t="s">
        <v>35</v>
      </c>
      <c r="K10377" s="5" t="s">
        <v>180</v>
      </c>
      <c r="L10377" s="7" t="s">
        <v>164</v>
      </c>
      <c r="M10377" t="str">
        <f t="shared" si="488"/>
        <v>Yes</v>
      </c>
    </row>
    <row r="10378" spans="1:13" ht="15" thickBot="1" x14ac:dyDescent="0.4">
      <c r="A10378" s="5" t="s">
        <v>175</v>
      </c>
      <c r="B10378" s="5" t="s">
        <v>176</v>
      </c>
      <c r="C10378" s="5" t="s">
        <v>10579</v>
      </c>
      <c r="D10378" s="5">
        <f t="shared" si="487"/>
        <v>30057</v>
      </c>
      <c r="E10378" s="6">
        <v>43312</v>
      </c>
      <c r="F10378" s="6">
        <f t="shared" si="486"/>
        <v>43402</v>
      </c>
      <c r="G10378" s="6" t="str">
        <f>IF('BCT Template'!R10377&gt;F10378,"Yes","No")</f>
        <v>No</v>
      </c>
      <c r="H10378" s="5" t="s">
        <v>178</v>
      </c>
      <c r="I10378" s="5" t="s">
        <v>179</v>
      </c>
      <c r="J10378" s="5" t="s">
        <v>35</v>
      </c>
      <c r="K10378" s="5" t="s">
        <v>180</v>
      </c>
      <c r="L10378" s="7" t="s">
        <v>164</v>
      </c>
      <c r="M10378" t="str">
        <f t="shared" si="488"/>
        <v>Yes</v>
      </c>
    </row>
    <row r="10379" spans="1:13" ht="15" thickBot="1" x14ac:dyDescent="0.4">
      <c r="A10379" s="5" t="s">
        <v>175</v>
      </c>
      <c r="B10379" s="5" t="s">
        <v>176</v>
      </c>
      <c r="C10379" s="5" t="s">
        <v>10580</v>
      </c>
      <c r="D10379" s="5">
        <f t="shared" si="487"/>
        <v>18456</v>
      </c>
      <c r="E10379" s="6">
        <v>42551</v>
      </c>
      <c r="F10379" s="6">
        <f t="shared" si="486"/>
        <v>42641</v>
      </c>
      <c r="G10379" s="6" t="str">
        <f>IF('BCT Template'!R10378&gt;F10379,"Yes","No")</f>
        <v>No</v>
      </c>
      <c r="H10379" s="5" t="s">
        <v>234</v>
      </c>
      <c r="I10379" s="5" t="s">
        <v>235</v>
      </c>
      <c r="J10379" s="5" t="s">
        <v>184</v>
      </c>
      <c r="K10379" s="5" t="s">
        <v>185</v>
      </c>
      <c r="L10379" s="7" t="s">
        <v>164</v>
      </c>
      <c r="M10379" t="str">
        <f t="shared" si="488"/>
        <v>No</v>
      </c>
    </row>
    <row r="10380" spans="1:13" ht="15" thickBot="1" x14ac:dyDescent="0.4">
      <c r="A10380" s="5" t="s">
        <v>175</v>
      </c>
      <c r="B10380" s="5" t="s">
        <v>176</v>
      </c>
      <c r="C10380" s="5" t="s">
        <v>10581</v>
      </c>
      <c r="D10380" s="5">
        <f t="shared" si="487"/>
        <v>21248</v>
      </c>
      <c r="E10380" s="6">
        <v>43738</v>
      </c>
      <c r="F10380" s="6">
        <f t="shared" si="486"/>
        <v>43828</v>
      </c>
      <c r="G10380" s="6" t="str">
        <f>IF('BCT Template'!R10379&gt;F10380,"Yes","No")</f>
        <v>No</v>
      </c>
      <c r="H10380" s="5" t="s">
        <v>178</v>
      </c>
      <c r="I10380" s="5" t="s">
        <v>179</v>
      </c>
      <c r="J10380" s="5" t="s">
        <v>35</v>
      </c>
      <c r="K10380" s="5" t="s">
        <v>180</v>
      </c>
      <c r="L10380" s="7" t="s">
        <v>164</v>
      </c>
      <c r="M10380" t="str">
        <f t="shared" si="488"/>
        <v>Yes</v>
      </c>
    </row>
    <row r="10381" spans="1:13" ht="15" thickBot="1" x14ac:dyDescent="0.4">
      <c r="A10381" s="5" t="s">
        <v>175</v>
      </c>
      <c r="B10381" s="5" t="s">
        <v>176</v>
      </c>
      <c r="C10381" s="5" t="s">
        <v>10582</v>
      </c>
      <c r="D10381" s="5">
        <f t="shared" si="487"/>
        <v>80174</v>
      </c>
      <c r="E10381" s="6">
        <v>44043</v>
      </c>
      <c r="F10381" s="6">
        <f t="shared" si="486"/>
        <v>44133</v>
      </c>
      <c r="G10381" s="6" t="str">
        <f>IF('BCT Template'!R10380&gt;F10381,"Yes","No")</f>
        <v>No</v>
      </c>
      <c r="H10381" s="5" t="s">
        <v>182</v>
      </c>
      <c r="I10381" s="5" t="s">
        <v>183</v>
      </c>
      <c r="J10381" s="5" t="s">
        <v>200</v>
      </c>
      <c r="K10381" s="5" t="s">
        <v>201</v>
      </c>
      <c r="L10381" s="7" t="s">
        <v>164</v>
      </c>
      <c r="M10381" t="str">
        <f t="shared" si="488"/>
        <v>Yes</v>
      </c>
    </row>
    <row r="10382" spans="1:13" ht="15" thickBot="1" x14ac:dyDescent="0.4">
      <c r="A10382" s="5" t="s">
        <v>175</v>
      </c>
      <c r="B10382" s="5" t="s">
        <v>176</v>
      </c>
      <c r="C10382" s="5" t="s">
        <v>10583</v>
      </c>
      <c r="D10382" s="5">
        <f t="shared" si="487"/>
        <v>84791</v>
      </c>
      <c r="E10382" s="6">
        <v>43775</v>
      </c>
      <c r="F10382" s="6">
        <f t="shared" si="486"/>
        <v>43865</v>
      </c>
      <c r="G10382" s="6" t="str">
        <f>IF('BCT Template'!R10381&gt;F10382,"Yes","No")</f>
        <v>No</v>
      </c>
      <c r="H10382" s="5" t="s">
        <v>210</v>
      </c>
      <c r="I10382" s="5" t="s">
        <v>211</v>
      </c>
      <c r="J10382" s="5" t="s">
        <v>184</v>
      </c>
      <c r="K10382" s="5" t="s">
        <v>185</v>
      </c>
      <c r="L10382" s="7" t="s">
        <v>164</v>
      </c>
      <c r="M10382" t="str">
        <f t="shared" si="488"/>
        <v>No</v>
      </c>
    </row>
    <row r="10383" spans="1:13" ht="15" thickBot="1" x14ac:dyDescent="0.4">
      <c r="A10383" s="5" t="s">
        <v>175</v>
      </c>
      <c r="B10383" s="5" t="s">
        <v>176</v>
      </c>
      <c r="C10383" s="5" t="s">
        <v>10584</v>
      </c>
      <c r="D10383" s="5">
        <f t="shared" si="487"/>
        <v>79468</v>
      </c>
      <c r="E10383" s="6">
        <v>43002</v>
      </c>
      <c r="F10383" s="6">
        <f t="shared" si="486"/>
        <v>43092</v>
      </c>
      <c r="G10383" s="6" t="str">
        <f>IF('BCT Template'!R10382&gt;F10383,"Yes","No")</f>
        <v>No</v>
      </c>
      <c r="H10383" s="5" t="s">
        <v>189</v>
      </c>
      <c r="I10383" s="5" t="s">
        <v>190</v>
      </c>
      <c r="J10383" s="5" t="s">
        <v>200</v>
      </c>
      <c r="K10383" s="5" t="s">
        <v>201</v>
      </c>
      <c r="L10383" s="7" t="s">
        <v>164</v>
      </c>
      <c r="M10383" t="str">
        <f t="shared" si="488"/>
        <v>Yes</v>
      </c>
    </row>
    <row r="10384" spans="1:13" ht="15" thickBot="1" x14ac:dyDescent="0.4">
      <c r="A10384" s="5" t="s">
        <v>175</v>
      </c>
      <c r="B10384" s="5" t="s">
        <v>176</v>
      </c>
      <c r="C10384" s="5" t="s">
        <v>10585</v>
      </c>
      <c r="D10384" s="5">
        <f t="shared" si="487"/>
        <v>30255</v>
      </c>
      <c r="E10384" s="6">
        <v>43982</v>
      </c>
      <c r="F10384" s="6">
        <f t="shared" si="486"/>
        <v>44072</v>
      </c>
      <c r="G10384" s="6" t="str">
        <f>IF('BCT Template'!R10383&gt;F10384,"Yes","No")</f>
        <v>No</v>
      </c>
      <c r="H10384" s="5" t="s">
        <v>178</v>
      </c>
      <c r="I10384" s="5" t="s">
        <v>179</v>
      </c>
      <c r="J10384" s="5" t="s">
        <v>35</v>
      </c>
      <c r="K10384" s="5" t="s">
        <v>180</v>
      </c>
      <c r="L10384" s="7" t="s">
        <v>164</v>
      </c>
      <c r="M10384" t="str">
        <f t="shared" si="488"/>
        <v>Yes</v>
      </c>
    </row>
    <row r="10385" spans="1:13" ht="15" thickBot="1" x14ac:dyDescent="0.4">
      <c r="A10385" s="5" t="s">
        <v>175</v>
      </c>
      <c r="B10385" s="5" t="s">
        <v>176</v>
      </c>
      <c r="C10385" s="5" t="s">
        <v>10586</v>
      </c>
      <c r="D10385" s="5">
        <f t="shared" si="487"/>
        <v>82579</v>
      </c>
      <c r="E10385" s="6">
        <v>44091</v>
      </c>
      <c r="F10385" s="6">
        <f t="shared" si="486"/>
        <v>44181</v>
      </c>
      <c r="G10385" s="6" t="str">
        <f>IF('BCT Template'!R10384&gt;F10385,"Yes","No")</f>
        <v>No</v>
      </c>
      <c r="H10385" s="5" t="s">
        <v>210</v>
      </c>
      <c r="I10385" s="5" t="s">
        <v>211</v>
      </c>
      <c r="J10385" s="5" t="s">
        <v>184</v>
      </c>
      <c r="K10385" s="5" t="s">
        <v>185</v>
      </c>
      <c r="L10385" s="7" t="s">
        <v>164</v>
      </c>
      <c r="M10385" t="str">
        <f t="shared" si="488"/>
        <v>No</v>
      </c>
    </row>
    <row r="10386" spans="1:13" ht="15" thickBot="1" x14ac:dyDescent="0.4">
      <c r="A10386" s="5" t="s">
        <v>175</v>
      </c>
      <c r="B10386" s="5" t="s">
        <v>176</v>
      </c>
      <c r="C10386" s="5" t="s">
        <v>10587</v>
      </c>
      <c r="D10386" s="5">
        <f t="shared" si="487"/>
        <v>21214</v>
      </c>
      <c r="E10386" s="6">
        <v>44118</v>
      </c>
      <c r="F10386" s="6">
        <f t="shared" si="486"/>
        <v>44208</v>
      </c>
      <c r="G10386" s="6" t="str">
        <f>IF('BCT Template'!R10385&gt;F10386,"Yes","No")</f>
        <v>No</v>
      </c>
      <c r="H10386" s="5" t="s">
        <v>178</v>
      </c>
      <c r="I10386" s="5" t="s">
        <v>179</v>
      </c>
      <c r="J10386" s="5" t="s">
        <v>35</v>
      </c>
      <c r="K10386" s="5" t="s">
        <v>180</v>
      </c>
      <c r="L10386" s="7" t="s">
        <v>164</v>
      </c>
      <c r="M10386" t="str">
        <f t="shared" si="488"/>
        <v>Yes</v>
      </c>
    </row>
    <row r="10387" spans="1:13" ht="15" thickBot="1" x14ac:dyDescent="0.4">
      <c r="A10387" s="5" t="s">
        <v>175</v>
      </c>
      <c r="B10387" s="5" t="s">
        <v>176</v>
      </c>
      <c r="C10387" s="5" t="s">
        <v>10588</v>
      </c>
      <c r="D10387" s="5">
        <f t="shared" si="487"/>
        <v>58379</v>
      </c>
      <c r="E10387" s="6">
        <v>44165</v>
      </c>
      <c r="F10387" s="6">
        <f t="shared" si="486"/>
        <v>44255</v>
      </c>
      <c r="G10387" s="6" t="str">
        <f>IF('BCT Template'!R10386&gt;F10387,"Yes","No")</f>
        <v>No</v>
      </c>
      <c r="H10387" s="5" t="s">
        <v>182</v>
      </c>
      <c r="I10387" s="5" t="s">
        <v>183</v>
      </c>
      <c r="J10387" s="5" t="s">
        <v>184</v>
      </c>
      <c r="K10387" s="5" t="s">
        <v>185</v>
      </c>
      <c r="L10387" s="7" t="s">
        <v>164</v>
      </c>
      <c r="M10387" t="str">
        <f t="shared" si="488"/>
        <v>No</v>
      </c>
    </row>
    <row r="10388" spans="1:13" ht="15" thickBot="1" x14ac:dyDescent="0.4">
      <c r="A10388" s="5" t="s">
        <v>175</v>
      </c>
      <c r="B10388" s="5" t="s">
        <v>176</v>
      </c>
      <c r="C10388" s="5" t="s">
        <v>10589</v>
      </c>
      <c r="D10388" s="5">
        <f t="shared" si="487"/>
        <v>80280</v>
      </c>
      <c r="E10388" s="6">
        <v>44439</v>
      </c>
      <c r="F10388" s="6">
        <f t="shared" si="486"/>
        <v>44529</v>
      </c>
      <c r="G10388" s="6" t="str">
        <f>IF('BCT Template'!R10387&gt;F10388,"Yes","No")</f>
        <v>No</v>
      </c>
      <c r="H10388" s="5" t="s">
        <v>182</v>
      </c>
      <c r="I10388" s="5" t="s">
        <v>183</v>
      </c>
      <c r="J10388" s="5" t="s">
        <v>184</v>
      </c>
      <c r="K10388" s="5" t="s">
        <v>185</v>
      </c>
      <c r="L10388" s="7" t="s">
        <v>164</v>
      </c>
      <c r="M10388" t="str">
        <f t="shared" si="488"/>
        <v>No</v>
      </c>
    </row>
    <row r="10389" spans="1:13" ht="15" thickBot="1" x14ac:dyDescent="0.4">
      <c r="A10389" s="5" t="s">
        <v>175</v>
      </c>
      <c r="B10389" s="5" t="s">
        <v>176</v>
      </c>
      <c r="C10389" s="5" t="s">
        <v>10590</v>
      </c>
      <c r="D10389" s="5">
        <f t="shared" si="487"/>
        <v>80440</v>
      </c>
      <c r="E10389" s="6">
        <v>43701</v>
      </c>
      <c r="F10389" s="6">
        <f t="shared" si="486"/>
        <v>43791</v>
      </c>
      <c r="G10389" s="6" t="str">
        <f>IF('BCT Template'!R10388&gt;F10389,"Yes","No")</f>
        <v>No</v>
      </c>
      <c r="H10389" s="5" t="s">
        <v>182</v>
      </c>
      <c r="I10389" s="5" t="s">
        <v>183</v>
      </c>
      <c r="J10389" s="5" t="s">
        <v>200</v>
      </c>
      <c r="K10389" s="5" t="s">
        <v>201</v>
      </c>
      <c r="L10389" s="7" t="s">
        <v>164</v>
      </c>
      <c r="M10389" t="str">
        <f t="shared" si="488"/>
        <v>Yes</v>
      </c>
    </row>
    <row r="10390" spans="1:13" ht="15" thickBot="1" x14ac:dyDescent="0.4">
      <c r="A10390" s="5" t="s">
        <v>175</v>
      </c>
      <c r="B10390" s="5" t="s">
        <v>176</v>
      </c>
      <c r="C10390" s="5" t="s">
        <v>10591</v>
      </c>
      <c r="D10390" s="5">
        <f t="shared" si="487"/>
        <v>31210</v>
      </c>
      <c r="E10390" s="6">
        <v>43646</v>
      </c>
      <c r="F10390" s="6">
        <f t="shared" ref="F10390:F10453" si="489">E10390+90</f>
        <v>43736</v>
      </c>
      <c r="G10390" s="6" t="str">
        <f>IF('BCT Template'!R10389&gt;F10390,"Yes","No")</f>
        <v>No</v>
      </c>
      <c r="H10390" s="5" t="s">
        <v>178</v>
      </c>
      <c r="I10390" s="5" t="s">
        <v>179</v>
      </c>
      <c r="J10390" s="5" t="s">
        <v>35</v>
      </c>
      <c r="K10390" s="5" t="s">
        <v>180</v>
      </c>
      <c r="L10390" s="7" t="s">
        <v>164</v>
      </c>
      <c r="M10390" t="str">
        <f t="shared" si="488"/>
        <v>Yes</v>
      </c>
    </row>
    <row r="10391" spans="1:13" ht="15" thickBot="1" x14ac:dyDescent="0.4">
      <c r="A10391" s="5" t="s">
        <v>175</v>
      </c>
      <c r="B10391" s="5" t="s">
        <v>176</v>
      </c>
      <c r="C10391" s="5" t="s">
        <v>10592</v>
      </c>
      <c r="D10391" s="5">
        <f t="shared" si="487"/>
        <v>78008</v>
      </c>
      <c r="E10391" s="6">
        <v>43830</v>
      </c>
      <c r="F10391" s="6">
        <f t="shared" si="489"/>
        <v>43920</v>
      </c>
      <c r="G10391" s="6" t="str">
        <f>IF('BCT Template'!R10390&gt;F10391,"Yes","No")</f>
        <v>No</v>
      </c>
      <c r="H10391" s="5" t="s">
        <v>189</v>
      </c>
      <c r="I10391" s="5" t="s">
        <v>190</v>
      </c>
      <c r="J10391" s="5" t="s">
        <v>184</v>
      </c>
      <c r="K10391" s="5" t="s">
        <v>185</v>
      </c>
      <c r="L10391" s="7" t="s">
        <v>164</v>
      </c>
      <c r="M10391" t="str">
        <f t="shared" si="488"/>
        <v>No</v>
      </c>
    </row>
    <row r="10392" spans="1:13" ht="15" thickBot="1" x14ac:dyDescent="0.4">
      <c r="A10392" s="5" t="s">
        <v>175</v>
      </c>
      <c r="B10392" s="5" t="s">
        <v>176</v>
      </c>
      <c r="C10392" s="5" t="s">
        <v>10593</v>
      </c>
      <c r="D10392" s="5">
        <f t="shared" si="487"/>
        <v>79868</v>
      </c>
      <c r="E10392" s="6">
        <v>44196</v>
      </c>
      <c r="F10392" s="6">
        <f t="shared" si="489"/>
        <v>44286</v>
      </c>
      <c r="G10392" s="6" t="str">
        <f>IF('BCT Template'!R10391&gt;F10392,"Yes","No")</f>
        <v>No</v>
      </c>
      <c r="H10392" s="5" t="s">
        <v>182</v>
      </c>
      <c r="I10392" s="5" t="s">
        <v>183</v>
      </c>
      <c r="J10392" s="5" t="s">
        <v>184</v>
      </c>
      <c r="K10392" s="5" t="s">
        <v>185</v>
      </c>
      <c r="L10392" s="7" t="s">
        <v>164</v>
      </c>
      <c r="M10392" t="str">
        <f t="shared" si="488"/>
        <v>No</v>
      </c>
    </row>
    <row r="10393" spans="1:13" ht="15" thickBot="1" x14ac:dyDescent="0.4">
      <c r="A10393" s="5" t="s">
        <v>175</v>
      </c>
      <c r="B10393" s="5" t="s">
        <v>176</v>
      </c>
      <c r="C10393" s="5" t="s">
        <v>10594</v>
      </c>
      <c r="D10393" s="5">
        <f t="shared" si="487"/>
        <v>81649</v>
      </c>
      <c r="E10393" s="6">
        <v>43479</v>
      </c>
      <c r="F10393" s="6">
        <f t="shared" si="489"/>
        <v>43569</v>
      </c>
      <c r="G10393" s="6" t="str">
        <f>IF('BCT Template'!R10392&gt;F10393,"Yes","No")</f>
        <v>No</v>
      </c>
      <c r="H10393" s="5" t="s">
        <v>182</v>
      </c>
      <c r="I10393" s="5" t="s">
        <v>183</v>
      </c>
      <c r="J10393" s="5" t="s">
        <v>184</v>
      </c>
      <c r="K10393" s="5" t="s">
        <v>185</v>
      </c>
      <c r="L10393" s="7" t="s">
        <v>164</v>
      </c>
      <c r="M10393" t="str">
        <f t="shared" si="488"/>
        <v>No</v>
      </c>
    </row>
    <row r="10394" spans="1:13" ht="15" thickBot="1" x14ac:dyDescent="0.4">
      <c r="A10394" s="5" t="s">
        <v>175</v>
      </c>
      <c r="B10394" s="5" t="s">
        <v>176</v>
      </c>
      <c r="C10394" s="5" t="s">
        <v>10595</v>
      </c>
      <c r="D10394" s="5">
        <f t="shared" si="487"/>
        <v>83064</v>
      </c>
      <c r="E10394" s="6">
        <v>45264</v>
      </c>
      <c r="F10394" s="6">
        <f t="shared" si="489"/>
        <v>45354</v>
      </c>
      <c r="G10394" s="6" t="str">
        <f>IF('BCT Template'!R10393&gt;F10394,"Yes","No")</f>
        <v>No</v>
      </c>
      <c r="H10394" s="5" t="s">
        <v>210</v>
      </c>
      <c r="I10394" s="5" t="s">
        <v>211</v>
      </c>
      <c r="J10394" s="5" t="s">
        <v>184</v>
      </c>
      <c r="K10394" s="5" t="s">
        <v>185</v>
      </c>
      <c r="L10394" s="7" t="s">
        <v>164</v>
      </c>
      <c r="M10394" t="str">
        <f t="shared" si="488"/>
        <v>No</v>
      </c>
    </row>
    <row r="10395" spans="1:13" ht="15" thickBot="1" x14ac:dyDescent="0.4">
      <c r="A10395" s="5" t="s">
        <v>175</v>
      </c>
      <c r="B10395" s="5" t="s">
        <v>176</v>
      </c>
      <c r="C10395" s="5" t="s">
        <v>10596</v>
      </c>
      <c r="D10395" s="5">
        <f t="shared" si="487"/>
        <v>58760</v>
      </c>
      <c r="E10395" s="6">
        <v>44012</v>
      </c>
      <c r="F10395" s="6">
        <f t="shared" si="489"/>
        <v>44102</v>
      </c>
      <c r="G10395" s="6" t="str">
        <f>IF('BCT Template'!R10394&gt;F10395,"Yes","No")</f>
        <v>No</v>
      </c>
      <c r="H10395" s="5" t="s">
        <v>182</v>
      </c>
      <c r="I10395" s="5" t="s">
        <v>183</v>
      </c>
      <c r="J10395" s="5" t="s">
        <v>200</v>
      </c>
      <c r="K10395" s="5" t="s">
        <v>201</v>
      </c>
      <c r="L10395" s="7" t="s">
        <v>164</v>
      </c>
      <c r="M10395" t="str">
        <f t="shared" si="488"/>
        <v>Yes</v>
      </c>
    </row>
    <row r="10396" spans="1:13" ht="15" thickBot="1" x14ac:dyDescent="0.4">
      <c r="A10396" s="5" t="s">
        <v>175</v>
      </c>
      <c r="B10396" s="5" t="s">
        <v>176</v>
      </c>
      <c r="C10396" s="5" t="s">
        <v>10597</v>
      </c>
      <c r="D10396" s="5">
        <f t="shared" si="487"/>
        <v>29545</v>
      </c>
      <c r="E10396" s="6">
        <v>42185</v>
      </c>
      <c r="F10396" s="6">
        <f t="shared" si="489"/>
        <v>42275</v>
      </c>
      <c r="G10396" s="6" t="str">
        <f>IF('BCT Template'!R10395&gt;F10396,"Yes","No")</f>
        <v>No</v>
      </c>
      <c r="H10396" s="5" t="s">
        <v>178</v>
      </c>
      <c r="I10396" s="5" t="s">
        <v>179</v>
      </c>
      <c r="J10396" s="5" t="s">
        <v>35</v>
      </c>
      <c r="K10396" s="5" t="s">
        <v>180</v>
      </c>
      <c r="L10396" s="7" t="s">
        <v>164</v>
      </c>
      <c r="M10396" t="str">
        <f t="shared" si="488"/>
        <v>Yes</v>
      </c>
    </row>
    <row r="10397" spans="1:13" ht="15" thickBot="1" x14ac:dyDescent="0.4">
      <c r="A10397" s="5" t="s">
        <v>175</v>
      </c>
      <c r="B10397" s="5" t="s">
        <v>176</v>
      </c>
      <c r="C10397" s="5" t="s">
        <v>10598</v>
      </c>
      <c r="D10397" s="5">
        <f t="shared" si="487"/>
        <v>18516</v>
      </c>
      <c r="E10397" s="6">
        <v>43465</v>
      </c>
      <c r="F10397" s="6">
        <f t="shared" si="489"/>
        <v>43555</v>
      </c>
      <c r="G10397" s="6" t="str">
        <f>IF('BCT Template'!R10396&gt;F10397,"Yes","No")</f>
        <v>No</v>
      </c>
      <c r="H10397" s="5" t="s">
        <v>234</v>
      </c>
      <c r="I10397" s="5" t="s">
        <v>235</v>
      </c>
      <c r="J10397" s="5" t="s">
        <v>184</v>
      </c>
      <c r="K10397" s="5" t="s">
        <v>185</v>
      </c>
      <c r="L10397" s="7" t="s">
        <v>164</v>
      </c>
      <c r="M10397" t="str">
        <f t="shared" si="488"/>
        <v>No</v>
      </c>
    </row>
    <row r="10398" spans="1:13" ht="15" thickBot="1" x14ac:dyDescent="0.4">
      <c r="A10398" s="5" t="s">
        <v>175</v>
      </c>
      <c r="B10398" s="5" t="s">
        <v>176</v>
      </c>
      <c r="C10398" s="5" t="s">
        <v>10599</v>
      </c>
      <c r="D10398" s="5">
        <f t="shared" si="487"/>
        <v>58845</v>
      </c>
      <c r="E10398" s="6">
        <v>43982</v>
      </c>
      <c r="F10398" s="6">
        <f t="shared" si="489"/>
        <v>44072</v>
      </c>
      <c r="G10398" s="6" t="str">
        <f>IF('BCT Template'!R10397&gt;F10398,"Yes","No")</f>
        <v>No</v>
      </c>
      <c r="H10398" s="5" t="s">
        <v>182</v>
      </c>
      <c r="I10398" s="5" t="s">
        <v>183</v>
      </c>
      <c r="J10398" s="5" t="s">
        <v>200</v>
      </c>
      <c r="K10398" s="5" t="s">
        <v>201</v>
      </c>
      <c r="L10398" s="7" t="s">
        <v>164</v>
      </c>
      <c r="M10398" t="str">
        <f t="shared" si="488"/>
        <v>Yes</v>
      </c>
    </row>
    <row r="10399" spans="1:13" ht="15" thickBot="1" x14ac:dyDescent="0.4">
      <c r="A10399" s="5" t="s">
        <v>175</v>
      </c>
      <c r="B10399" s="5" t="s">
        <v>176</v>
      </c>
      <c r="C10399" s="5" t="s">
        <v>10600</v>
      </c>
      <c r="D10399" s="5">
        <f t="shared" si="487"/>
        <v>57741</v>
      </c>
      <c r="E10399" s="6">
        <v>44166</v>
      </c>
      <c r="F10399" s="6">
        <f t="shared" si="489"/>
        <v>44256</v>
      </c>
      <c r="G10399" s="6" t="str">
        <f>IF('BCT Template'!R10398&gt;F10399,"Yes","No")</f>
        <v>No</v>
      </c>
      <c r="H10399" s="5" t="s">
        <v>189</v>
      </c>
      <c r="I10399" s="5" t="s">
        <v>190</v>
      </c>
      <c r="J10399" s="5" t="s">
        <v>184</v>
      </c>
      <c r="K10399" s="5" t="s">
        <v>185</v>
      </c>
      <c r="L10399" s="7" t="s">
        <v>164</v>
      </c>
      <c r="M10399" t="str">
        <f t="shared" si="488"/>
        <v>No</v>
      </c>
    </row>
    <row r="10400" spans="1:13" ht="15" thickBot="1" x14ac:dyDescent="0.4">
      <c r="A10400" s="5" t="s">
        <v>175</v>
      </c>
      <c r="B10400" s="5" t="s">
        <v>176</v>
      </c>
      <c r="C10400" s="5" t="s">
        <v>10601</v>
      </c>
      <c r="D10400" s="5">
        <f t="shared" si="487"/>
        <v>82110</v>
      </c>
      <c r="E10400" s="6">
        <v>44144</v>
      </c>
      <c r="F10400" s="6">
        <f t="shared" si="489"/>
        <v>44234</v>
      </c>
      <c r="G10400" s="6" t="str">
        <f>IF('BCT Template'!R10399&gt;F10400,"Yes","No")</f>
        <v>No</v>
      </c>
      <c r="H10400" s="5" t="s">
        <v>210</v>
      </c>
      <c r="I10400" s="5" t="s">
        <v>211</v>
      </c>
      <c r="J10400" s="5" t="s">
        <v>184</v>
      </c>
      <c r="K10400" s="5" t="s">
        <v>185</v>
      </c>
      <c r="L10400" s="7" t="s">
        <v>164</v>
      </c>
      <c r="M10400" t="str">
        <f t="shared" si="488"/>
        <v>No</v>
      </c>
    </row>
    <row r="10401" spans="1:13" ht="15" thickBot="1" x14ac:dyDescent="0.4">
      <c r="A10401" s="5" t="s">
        <v>175</v>
      </c>
      <c r="B10401" s="5" t="s">
        <v>176</v>
      </c>
      <c r="C10401" s="5" t="s">
        <v>10602</v>
      </c>
      <c r="D10401" s="5">
        <f t="shared" si="487"/>
        <v>57775</v>
      </c>
      <c r="E10401" s="6">
        <v>44270</v>
      </c>
      <c r="F10401" s="6">
        <f t="shared" si="489"/>
        <v>44360</v>
      </c>
      <c r="G10401" s="6" t="str">
        <f>IF('BCT Template'!R10400&gt;F10401,"Yes","No")</f>
        <v>No</v>
      </c>
      <c r="H10401" s="5" t="s">
        <v>189</v>
      </c>
      <c r="I10401" s="5" t="s">
        <v>190</v>
      </c>
      <c r="J10401" s="5" t="s">
        <v>200</v>
      </c>
      <c r="K10401" s="5" t="s">
        <v>201</v>
      </c>
      <c r="L10401" s="7" t="s">
        <v>164</v>
      </c>
      <c r="M10401" t="str">
        <f t="shared" si="488"/>
        <v>Yes</v>
      </c>
    </row>
    <row r="10402" spans="1:13" ht="15" thickBot="1" x14ac:dyDescent="0.4">
      <c r="A10402" s="5" t="s">
        <v>175</v>
      </c>
      <c r="B10402" s="5" t="s">
        <v>176</v>
      </c>
      <c r="C10402" s="5" t="s">
        <v>10603</v>
      </c>
      <c r="D10402" s="5">
        <f t="shared" si="487"/>
        <v>58343</v>
      </c>
      <c r="E10402" s="6">
        <v>44012</v>
      </c>
      <c r="F10402" s="6">
        <f t="shared" si="489"/>
        <v>44102</v>
      </c>
      <c r="G10402" s="6" t="str">
        <f>IF('BCT Template'!R10401&gt;F10402,"Yes","No")</f>
        <v>No</v>
      </c>
      <c r="H10402" s="5" t="s">
        <v>182</v>
      </c>
      <c r="I10402" s="5" t="s">
        <v>183</v>
      </c>
      <c r="J10402" s="5" t="s">
        <v>184</v>
      </c>
      <c r="K10402" s="5" t="s">
        <v>185</v>
      </c>
      <c r="L10402" s="7" t="s">
        <v>164</v>
      </c>
      <c r="M10402" t="str">
        <f t="shared" si="488"/>
        <v>No</v>
      </c>
    </row>
    <row r="10403" spans="1:13" ht="15" thickBot="1" x14ac:dyDescent="0.4">
      <c r="A10403" s="5" t="s">
        <v>175</v>
      </c>
      <c r="B10403" s="5" t="s">
        <v>176</v>
      </c>
      <c r="C10403" s="5" t="s">
        <v>10604</v>
      </c>
      <c r="D10403" s="5">
        <f t="shared" si="487"/>
        <v>79280</v>
      </c>
      <c r="E10403" s="6">
        <v>44101</v>
      </c>
      <c r="F10403" s="6">
        <f t="shared" si="489"/>
        <v>44191</v>
      </c>
      <c r="G10403" s="6" t="str">
        <f>IF('BCT Template'!R10402&gt;F10403,"Yes","No")</f>
        <v>No</v>
      </c>
      <c r="H10403" s="5" t="s">
        <v>189</v>
      </c>
      <c r="I10403" s="5" t="s">
        <v>190</v>
      </c>
      <c r="J10403" s="5" t="s">
        <v>200</v>
      </c>
      <c r="K10403" s="5" t="s">
        <v>201</v>
      </c>
      <c r="L10403" s="7" t="s">
        <v>164</v>
      </c>
      <c r="M10403" t="str">
        <f t="shared" si="488"/>
        <v>Yes</v>
      </c>
    </row>
    <row r="10404" spans="1:13" ht="15" thickBot="1" x14ac:dyDescent="0.4">
      <c r="A10404" s="5" t="s">
        <v>175</v>
      </c>
      <c r="B10404" s="5" t="s">
        <v>176</v>
      </c>
      <c r="C10404" s="5" t="s">
        <v>10605</v>
      </c>
      <c r="D10404" s="5">
        <f t="shared" si="487"/>
        <v>79518</v>
      </c>
      <c r="E10404" s="6">
        <v>44012</v>
      </c>
      <c r="F10404" s="6">
        <f t="shared" si="489"/>
        <v>44102</v>
      </c>
      <c r="G10404" s="6" t="str">
        <f>IF('BCT Template'!R10403&gt;F10404,"Yes","No")</f>
        <v>No</v>
      </c>
      <c r="H10404" s="5" t="s">
        <v>182</v>
      </c>
      <c r="I10404" s="5" t="s">
        <v>183</v>
      </c>
      <c r="J10404" s="5" t="s">
        <v>200</v>
      </c>
      <c r="K10404" s="5" t="s">
        <v>201</v>
      </c>
      <c r="L10404" s="7" t="s">
        <v>164</v>
      </c>
      <c r="M10404" t="str">
        <f t="shared" si="488"/>
        <v>Yes</v>
      </c>
    </row>
    <row r="10405" spans="1:13" ht="15" thickBot="1" x14ac:dyDescent="0.4">
      <c r="A10405" s="5" t="s">
        <v>175</v>
      </c>
      <c r="B10405" s="5" t="s">
        <v>176</v>
      </c>
      <c r="C10405" s="5" t="s">
        <v>10606</v>
      </c>
      <c r="D10405" s="5">
        <f t="shared" si="487"/>
        <v>81133</v>
      </c>
      <c r="E10405" s="6">
        <v>43434</v>
      </c>
      <c r="F10405" s="6">
        <f t="shared" si="489"/>
        <v>43524</v>
      </c>
      <c r="G10405" s="6" t="str">
        <f>IF('BCT Template'!R10404&gt;F10405,"Yes","No")</f>
        <v>No</v>
      </c>
      <c r="H10405" s="5" t="s">
        <v>182</v>
      </c>
      <c r="I10405" s="5" t="s">
        <v>183</v>
      </c>
      <c r="J10405" s="5" t="s">
        <v>200</v>
      </c>
      <c r="K10405" s="5" t="s">
        <v>201</v>
      </c>
      <c r="L10405" s="7" t="s">
        <v>164</v>
      </c>
      <c r="M10405" t="str">
        <f t="shared" si="488"/>
        <v>Yes</v>
      </c>
    </row>
    <row r="10406" spans="1:13" ht="15" thickBot="1" x14ac:dyDescent="0.4">
      <c r="A10406" s="5" t="s">
        <v>175</v>
      </c>
      <c r="B10406" s="5" t="s">
        <v>176</v>
      </c>
      <c r="C10406" s="5" t="s">
        <v>10607</v>
      </c>
      <c r="D10406" s="5">
        <f t="shared" si="487"/>
        <v>77908</v>
      </c>
      <c r="E10406" s="6">
        <v>44347</v>
      </c>
      <c r="F10406" s="6">
        <f t="shared" si="489"/>
        <v>44437</v>
      </c>
      <c r="G10406" s="6" t="str">
        <f>IF('BCT Template'!R10405&gt;F10406,"Yes","No")</f>
        <v>No</v>
      </c>
      <c r="H10406" s="5" t="s">
        <v>189</v>
      </c>
      <c r="I10406" s="5" t="s">
        <v>190</v>
      </c>
      <c r="J10406" s="5" t="s">
        <v>184</v>
      </c>
      <c r="K10406" s="5" t="s">
        <v>185</v>
      </c>
      <c r="L10406" s="7" t="s">
        <v>164</v>
      </c>
      <c r="M10406" t="str">
        <f t="shared" si="488"/>
        <v>No</v>
      </c>
    </row>
    <row r="10407" spans="1:13" ht="15" thickBot="1" x14ac:dyDescent="0.4">
      <c r="A10407" s="5" t="s">
        <v>175</v>
      </c>
      <c r="B10407" s="5" t="s">
        <v>176</v>
      </c>
      <c r="C10407" s="5" t="s">
        <v>10608</v>
      </c>
      <c r="D10407" s="5">
        <f t="shared" si="487"/>
        <v>29758</v>
      </c>
      <c r="E10407" s="6">
        <v>44316</v>
      </c>
      <c r="F10407" s="6">
        <f t="shared" si="489"/>
        <v>44406</v>
      </c>
      <c r="G10407" s="6" t="str">
        <f>IF('BCT Template'!R10406&gt;F10407,"Yes","No")</f>
        <v>No</v>
      </c>
      <c r="H10407" s="5" t="s">
        <v>178</v>
      </c>
      <c r="I10407" s="5" t="s">
        <v>179</v>
      </c>
      <c r="J10407" s="5" t="s">
        <v>35</v>
      </c>
      <c r="K10407" s="5" t="s">
        <v>180</v>
      </c>
      <c r="L10407" s="7" t="s">
        <v>164</v>
      </c>
      <c r="M10407" t="str">
        <f t="shared" si="488"/>
        <v>Yes</v>
      </c>
    </row>
    <row r="10408" spans="1:13" ht="15" thickBot="1" x14ac:dyDescent="0.4">
      <c r="A10408" s="5" t="s">
        <v>175</v>
      </c>
      <c r="B10408" s="5" t="s">
        <v>176</v>
      </c>
      <c r="C10408" s="5" t="s">
        <v>10609</v>
      </c>
      <c r="D10408" s="5">
        <f t="shared" si="487"/>
        <v>80757</v>
      </c>
      <c r="E10408" s="6">
        <v>43799</v>
      </c>
      <c r="F10408" s="6">
        <f t="shared" si="489"/>
        <v>43889</v>
      </c>
      <c r="G10408" s="6" t="str">
        <f>IF('BCT Template'!R10407&gt;F10408,"Yes","No")</f>
        <v>No</v>
      </c>
      <c r="H10408" s="5" t="s">
        <v>182</v>
      </c>
      <c r="I10408" s="5" t="s">
        <v>183</v>
      </c>
      <c r="J10408" s="5" t="s">
        <v>200</v>
      </c>
      <c r="K10408" s="5" t="s">
        <v>201</v>
      </c>
      <c r="L10408" s="7" t="s">
        <v>164</v>
      </c>
      <c r="M10408" t="str">
        <f t="shared" si="488"/>
        <v>Yes</v>
      </c>
    </row>
    <row r="10409" spans="1:13" ht="15" thickBot="1" x14ac:dyDescent="0.4">
      <c r="A10409" s="5" t="s">
        <v>175</v>
      </c>
      <c r="B10409" s="5" t="s">
        <v>176</v>
      </c>
      <c r="C10409" s="5" t="s">
        <v>10610</v>
      </c>
      <c r="D10409" s="5">
        <f t="shared" si="487"/>
        <v>77789</v>
      </c>
      <c r="E10409" s="6">
        <v>44104</v>
      </c>
      <c r="F10409" s="6">
        <f t="shared" si="489"/>
        <v>44194</v>
      </c>
      <c r="G10409" s="6" t="str">
        <f>IF('BCT Template'!R10408&gt;F10409,"Yes","No")</f>
        <v>No</v>
      </c>
      <c r="H10409" s="5" t="s">
        <v>189</v>
      </c>
      <c r="I10409" s="5" t="s">
        <v>190</v>
      </c>
      <c r="J10409" s="5" t="s">
        <v>184</v>
      </c>
      <c r="K10409" s="5" t="s">
        <v>185</v>
      </c>
      <c r="L10409" s="7" t="s">
        <v>164</v>
      </c>
      <c r="M10409" t="str">
        <f t="shared" si="488"/>
        <v>No</v>
      </c>
    </row>
    <row r="10410" spans="1:13" ht="15" thickBot="1" x14ac:dyDescent="0.4">
      <c r="A10410" s="5" t="s">
        <v>175</v>
      </c>
      <c r="B10410" s="5" t="s">
        <v>176</v>
      </c>
      <c r="C10410" s="5" t="s">
        <v>10611</v>
      </c>
      <c r="D10410" s="5">
        <f t="shared" si="487"/>
        <v>83099</v>
      </c>
      <c r="E10410" s="6">
        <v>45303</v>
      </c>
      <c r="F10410" s="6">
        <f t="shared" si="489"/>
        <v>45393</v>
      </c>
      <c r="G10410" s="6" t="str">
        <f>IF('BCT Template'!R10409&gt;F10410,"Yes","No")</f>
        <v>No</v>
      </c>
      <c r="H10410" s="5" t="s">
        <v>210</v>
      </c>
      <c r="I10410" s="5" t="s">
        <v>211</v>
      </c>
      <c r="J10410" s="5" t="s">
        <v>184</v>
      </c>
      <c r="K10410" s="5" t="s">
        <v>185</v>
      </c>
      <c r="L10410" s="7" t="s">
        <v>164</v>
      </c>
      <c r="M10410" t="str">
        <f t="shared" si="488"/>
        <v>No</v>
      </c>
    </row>
    <row r="10411" spans="1:13" ht="15" thickBot="1" x14ac:dyDescent="0.4">
      <c r="A10411" s="5" t="s">
        <v>175</v>
      </c>
      <c r="B10411" s="5" t="s">
        <v>176</v>
      </c>
      <c r="C10411" s="5" t="s">
        <v>10612</v>
      </c>
      <c r="D10411" s="5">
        <f t="shared" si="487"/>
        <v>23533</v>
      </c>
      <c r="E10411" s="6">
        <v>38868</v>
      </c>
      <c r="F10411" s="6">
        <f t="shared" si="489"/>
        <v>38958</v>
      </c>
      <c r="G10411" s="6" t="str">
        <f>IF('BCT Template'!R10410&gt;F10411,"Yes","No")</f>
        <v>No</v>
      </c>
      <c r="H10411" s="5" t="s">
        <v>178</v>
      </c>
      <c r="I10411" s="5" t="s">
        <v>179</v>
      </c>
      <c r="J10411" s="5" t="s">
        <v>35</v>
      </c>
      <c r="K10411" s="5" t="s">
        <v>180</v>
      </c>
      <c r="L10411" s="7" t="s">
        <v>164</v>
      </c>
      <c r="M10411" t="str">
        <f t="shared" si="488"/>
        <v>Yes</v>
      </c>
    </row>
    <row r="10412" spans="1:13" ht="15" thickBot="1" x14ac:dyDescent="0.4">
      <c r="A10412" s="5" t="s">
        <v>175</v>
      </c>
      <c r="B10412" s="5" t="s">
        <v>176</v>
      </c>
      <c r="C10412" s="5" t="s">
        <v>10613</v>
      </c>
      <c r="D10412" s="5">
        <f t="shared" si="487"/>
        <v>58093</v>
      </c>
      <c r="E10412" s="6">
        <v>43555</v>
      </c>
      <c r="F10412" s="6">
        <f t="shared" si="489"/>
        <v>43645</v>
      </c>
      <c r="G10412" s="6" t="str">
        <f>IF('BCT Template'!R10411&gt;F10412,"Yes","No")</f>
        <v>No</v>
      </c>
      <c r="H10412" s="5" t="s">
        <v>182</v>
      </c>
      <c r="I10412" s="5" t="s">
        <v>183</v>
      </c>
      <c r="J10412" s="5" t="s">
        <v>200</v>
      </c>
      <c r="K10412" s="5" t="s">
        <v>201</v>
      </c>
      <c r="L10412" s="7" t="s">
        <v>164</v>
      </c>
      <c r="M10412" t="str">
        <f t="shared" si="488"/>
        <v>Yes</v>
      </c>
    </row>
    <row r="10413" spans="1:13" ht="15" thickBot="1" x14ac:dyDescent="0.4">
      <c r="A10413" s="5" t="s">
        <v>175</v>
      </c>
      <c r="B10413" s="5" t="s">
        <v>176</v>
      </c>
      <c r="C10413" s="5" t="s">
        <v>10614</v>
      </c>
      <c r="D10413" s="5">
        <f t="shared" si="487"/>
        <v>30756</v>
      </c>
      <c r="E10413" s="6">
        <v>44286</v>
      </c>
      <c r="F10413" s="6">
        <f t="shared" si="489"/>
        <v>44376</v>
      </c>
      <c r="G10413" s="6" t="str">
        <f>IF('BCT Template'!R10412&gt;F10413,"Yes","No")</f>
        <v>No</v>
      </c>
      <c r="H10413" s="5" t="s">
        <v>178</v>
      </c>
      <c r="I10413" s="5" t="s">
        <v>179</v>
      </c>
      <c r="J10413" s="5" t="s">
        <v>35</v>
      </c>
      <c r="K10413" s="5" t="s">
        <v>180</v>
      </c>
      <c r="L10413" s="7" t="s">
        <v>164</v>
      </c>
      <c r="M10413" t="str">
        <f t="shared" si="488"/>
        <v>Yes</v>
      </c>
    </row>
    <row r="10414" spans="1:13" ht="15" thickBot="1" x14ac:dyDescent="0.4">
      <c r="A10414" s="5" t="s">
        <v>175</v>
      </c>
      <c r="B10414" s="5" t="s">
        <v>176</v>
      </c>
      <c r="C10414" s="5" t="s">
        <v>10615</v>
      </c>
      <c r="D10414" s="5">
        <f t="shared" si="487"/>
        <v>81380</v>
      </c>
      <c r="E10414" s="6">
        <v>43830</v>
      </c>
      <c r="F10414" s="6">
        <f t="shared" si="489"/>
        <v>43920</v>
      </c>
      <c r="G10414" s="6" t="str">
        <f>IF('BCT Template'!R10413&gt;F10414,"Yes","No")</f>
        <v>No</v>
      </c>
      <c r="H10414" s="5" t="s">
        <v>182</v>
      </c>
      <c r="I10414" s="5" t="s">
        <v>183</v>
      </c>
      <c r="J10414" s="5" t="s">
        <v>184</v>
      </c>
      <c r="K10414" s="5" t="s">
        <v>185</v>
      </c>
      <c r="L10414" s="7" t="s">
        <v>164</v>
      </c>
      <c r="M10414" t="str">
        <f t="shared" si="488"/>
        <v>No</v>
      </c>
    </row>
    <row r="10415" spans="1:13" ht="15" thickBot="1" x14ac:dyDescent="0.4">
      <c r="A10415" s="5" t="s">
        <v>175</v>
      </c>
      <c r="B10415" s="5" t="s">
        <v>176</v>
      </c>
      <c r="C10415" s="5" t="s">
        <v>10616</v>
      </c>
      <c r="D10415" s="5">
        <f t="shared" si="487"/>
        <v>82217</v>
      </c>
      <c r="E10415" s="6">
        <v>43209</v>
      </c>
      <c r="F10415" s="6">
        <f t="shared" si="489"/>
        <v>43299</v>
      </c>
      <c r="G10415" s="6" t="str">
        <f>IF('BCT Template'!R10414&gt;F10415,"Yes","No")</f>
        <v>No</v>
      </c>
      <c r="H10415" s="5" t="s">
        <v>210</v>
      </c>
      <c r="I10415" s="5" t="s">
        <v>211</v>
      </c>
      <c r="J10415" s="5" t="s">
        <v>184</v>
      </c>
      <c r="K10415" s="5" t="s">
        <v>185</v>
      </c>
      <c r="L10415" s="7" t="s">
        <v>164</v>
      </c>
      <c r="M10415" t="str">
        <f t="shared" si="488"/>
        <v>No</v>
      </c>
    </row>
    <row r="10416" spans="1:13" ht="15" thickBot="1" x14ac:dyDescent="0.4">
      <c r="A10416" s="5" t="s">
        <v>175</v>
      </c>
      <c r="B10416" s="5" t="s">
        <v>176</v>
      </c>
      <c r="C10416" s="5" t="s">
        <v>10617</v>
      </c>
      <c r="D10416" s="5">
        <f t="shared" si="487"/>
        <v>59900</v>
      </c>
      <c r="E10416" s="6">
        <v>43982</v>
      </c>
      <c r="F10416" s="6">
        <f t="shared" si="489"/>
        <v>44072</v>
      </c>
      <c r="G10416" s="6" t="str">
        <f>IF('BCT Template'!R10415&gt;F10416,"Yes","No")</f>
        <v>No</v>
      </c>
      <c r="H10416" s="5" t="s">
        <v>182</v>
      </c>
      <c r="I10416" s="5" t="s">
        <v>183</v>
      </c>
      <c r="J10416" s="5" t="s">
        <v>184</v>
      </c>
      <c r="K10416" s="5" t="s">
        <v>185</v>
      </c>
      <c r="L10416" s="7" t="s">
        <v>164</v>
      </c>
      <c r="M10416" t="str">
        <f t="shared" si="488"/>
        <v>No</v>
      </c>
    </row>
    <row r="10417" spans="1:13" ht="15" thickBot="1" x14ac:dyDescent="0.4">
      <c r="A10417" s="5" t="s">
        <v>175</v>
      </c>
      <c r="B10417" s="5" t="s">
        <v>176</v>
      </c>
      <c r="C10417" s="5" t="s">
        <v>10618</v>
      </c>
      <c r="D10417" s="5">
        <f t="shared" si="487"/>
        <v>21845</v>
      </c>
      <c r="E10417" s="6">
        <v>43890</v>
      </c>
      <c r="F10417" s="6">
        <f t="shared" si="489"/>
        <v>43980</v>
      </c>
      <c r="G10417" s="6" t="str">
        <f>IF('BCT Template'!R10416&gt;F10417,"Yes","No")</f>
        <v>No</v>
      </c>
      <c r="H10417" s="5" t="s">
        <v>178</v>
      </c>
      <c r="I10417" s="5" t="s">
        <v>179</v>
      </c>
      <c r="J10417" s="5" t="s">
        <v>35</v>
      </c>
      <c r="K10417" s="5" t="s">
        <v>180</v>
      </c>
      <c r="L10417" s="7" t="s">
        <v>164</v>
      </c>
      <c r="M10417" t="str">
        <f t="shared" si="488"/>
        <v>Yes</v>
      </c>
    </row>
    <row r="10418" spans="1:13" ht="15" thickBot="1" x14ac:dyDescent="0.4">
      <c r="A10418" s="5" t="s">
        <v>175</v>
      </c>
      <c r="B10418" s="5" t="s">
        <v>176</v>
      </c>
      <c r="C10418" s="5" t="s">
        <v>10619</v>
      </c>
      <c r="D10418" s="5">
        <f t="shared" si="487"/>
        <v>77936</v>
      </c>
      <c r="E10418" s="6">
        <v>42185</v>
      </c>
      <c r="F10418" s="6">
        <f t="shared" si="489"/>
        <v>42275</v>
      </c>
      <c r="G10418" s="6" t="str">
        <f>IF('BCT Template'!R10417&gt;F10418,"Yes","No")</f>
        <v>No</v>
      </c>
      <c r="H10418" s="5" t="s">
        <v>189</v>
      </c>
      <c r="I10418" s="5" t="s">
        <v>190</v>
      </c>
      <c r="J10418" s="5" t="s">
        <v>200</v>
      </c>
      <c r="K10418" s="5" t="s">
        <v>201</v>
      </c>
      <c r="L10418" s="7" t="s">
        <v>164</v>
      </c>
      <c r="M10418" t="str">
        <f t="shared" si="488"/>
        <v>Yes</v>
      </c>
    </row>
    <row r="10419" spans="1:13" ht="15" thickBot="1" x14ac:dyDescent="0.4">
      <c r="A10419" s="5" t="s">
        <v>175</v>
      </c>
      <c r="B10419" s="5" t="s">
        <v>176</v>
      </c>
      <c r="C10419" s="5" t="s">
        <v>10620</v>
      </c>
      <c r="D10419" s="5">
        <f t="shared" si="487"/>
        <v>84994</v>
      </c>
      <c r="E10419" s="6">
        <v>42708</v>
      </c>
      <c r="F10419" s="6">
        <f t="shared" si="489"/>
        <v>42798</v>
      </c>
      <c r="G10419" s="6" t="str">
        <f>IF('BCT Template'!R10418&gt;F10419,"Yes","No")</f>
        <v>No</v>
      </c>
      <c r="H10419" s="5" t="s">
        <v>210</v>
      </c>
      <c r="I10419" s="5" t="s">
        <v>211</v>
      </c>
      <c r="J10419" s="5" t="s">
        <v>184</v>
      </c>
      <c r="K10419" s="5" t="s">
        <v>185</v>
      </c>
      <c r="L10419" s="7" t="s">
        <v>164</v>
      </c>
      <c r="M10419" t="str">
        <f t="shared" si="488"/>
        <v>No</v>
      </c>
    </row>
    <row r="10420" spans="1:13" ht="15" thickBot="1" x14ac:dyDescent="0.4">
      <c r="A10420" s="5" t="s">
        <v>175</v>
      </c>
      <c r="B10420" s="5" t="s">
        <v>176</v>
      </c>
      <c r="C10420" s="5" t="s">
        <v>10621</v>
      </c>
      <c r="D10420" s="5">
        <f t="shared" si="487"/>
        <v>30504</v>
      </c>
      <c r="E10420" s="6">
        <v>44043</v>
      </c>
      <c r="F10420" s="6">
        <f t="shared" si="489"/>
        <v>44133</v>
      </c>
      <c r="G10420" s="6" t="str">
        <f>IF('BCT Template'!R10419&gt;F10420,"Yes","No")</f>
        <v>No</v>
      </c>
      <c r="H10420" s="5" t="s">
        <v>178</v>
      </c>
      <c r="I10420" s="5" t="s">
        <v>179</v>
      </c>
      <c r="J10420" s="5" t="s">
        <v>35</v>
      </c>
      <c r="K10420" s="5" t="s">
        <v>180</v>
      </c>
      <c r="L10420" s="7" t="s">
        <v>164</v>
      </c>
      <c r="M10420" t="str">
        <f t="shared" si="488"/>
        <v>Yes</v>
      </c>
    </row>
    <row r="10421" spans="1:13" ht="15" thickBot="1" x14ac:dyDescent="0.4">
      <c r="A10421" s="5" t="s">
        <v>175</v>
      </c>
      <c r="B10421" s="5" t="s">
        <v>176</v>
      </c>
      <c r="C10421" s="5" t="s">
        <v>10622</v>
      </c>
      <c r="D10421" s="5">
        <f t="shared" si="487"/>
        <v>57345</v>
      </c>
      <c r="E10421" s="6">
        <v>40908</v>
      </c>
      <c r="F10421" s="6">
        <f t="shared" si="489"/>
        <v>40998</v>
      </c>
      <c r="G10421" s="6" t="str">
        <f>IF('BCT Template'!R10420&gt;F10421,"Yes","No")</f>
        <v>No</v>
      </c>
      <c r="H10421" s="5" t="s">
        <v>189</v>
      </c>
      <c r="I10421" s="5" t="s">
        <v>190</v>
      </c>
      <c r="J10421" s="5" t="s">
        <v>184</v>
      </c>
      <c r="K10421" s="5" t="s">
        <v>185</v>
      </c>
      <c r="L10421" s="7" t="s">
        <v>164</v>
      </c>
      <c r="M10421" t="str">
        <f t="shared" si="488"/>
        <v>No</v>
      </c>
    </row>
    <row r="10422" spans="1:13" ht="15" thickBot="1" x14ac:dyDescent="0.4">
      <c r="A10422" s="5" t="s">
        <v>175</v>
      </c>
      <c r="B10422" s="5" t="s">
        <v>176</v>
      </c>
      <c r="C10422" s="5" t="s">
        <v>10623</v>
      </c>
      <c r="D10422" s="5">
        <f t="shared" si="487"/>
        <v>57384</v>
      </c>
      <c r="E10422" s="6">
        <v>42004</v>
      </c>
      <c r="F10422" s="6">
        <f t="shared" si="489"/>
        <v>42094</v>
      </c>
      <c r="G10422" s="6" t="str">
        <f>IF('BCT Template'!R10421&gt;F10422,"Yes","No")</f>
        <v>No</v>
      </c>
      <c r="H10422" s="5" t="s">
        <v>189</v>
      </c>
      <c r="I10422" s="5" t="s">
        <v>190</v>
      </c>
      <c r="J10422" s="5" t="s">
        <v>184</v>
      </c>
      <c r="K10422" s="5" t="s">
        <v>185</v>
      </c>
      <c r="L10422" s="7" t="s">
        <v>164</v>
      </c>
      <c r="M10422" t="str">
        <f t="shared" si="488"/>
        <v>No</v>
      </c>
    </row>
    <row r="10423" spans="1:13" ht="15" thickBot="1" x14ac:dyDescent="0.4">
      <c r="A10423" s="5" t="s">
        <v>175</v>
      </c>
      <c r="B10423" s="5" t="s">
        <v>176</v>
      </c>
      <c r="C10423" s="5" t="s">
        <v>10624</v>
      </c>
      <c r="D10423" s="5">
        <f t="shared" si="487"/>
        <v>30675</v>
      </c>
      <c r="E10423" s="6">
        <v>42613</v>
      </c>
      <c r="F10423" s="6">
        <f t="shared" si="489"/>
        <v>42703</v>
      </c>
      <c r="G10423" s="6" t="str">
        <f>IF('BCT Template'!R10422&gt;F10423,"Yes","No")</f>
        <v>No</v>
      </c>
      <c r="H10423" s="5" t="s">
        <v>178</v>
      </c>
      <c r="I10423" s="5" t="s">
        <v>179</v>
      </c>
      <c r="J10423" s="5" t="s">
        <v>35</v>
      </c>
      <c r="K10423" s="5" t="s">
        <v>180</v>
      </c>
      <c r="L10423" s="7" t="s">
        <v>164</v>
      </c>
      <c r="M10423" t="str">
        <f t="shared" si="488"/>
        <v>Yes</v>
      </c>
    </row>
    <row r="10424" spans="1:13" ht="15" thickBot="1" x14ac:dyDescent="0.4">
      <c r="A10424" s="5" t="s">
        <v>175</v>
      </c>
      <c r="B10424" s="5" t="s">
        <v>176</v>
      </c>
      <c r="C10424" s="5" t="s">
        <v>10625</v>
      </c>
      <c r="D10424" s="5">
        <f t="shared" si="487"/>
        <v>25099</v>
      </c>
      <c r="E10424" s="6">
        <v>43737</v>
      </c>
      <c r="F10424" s="6">
        <f t="shared" si="489"/>
        <v>43827</v>
      </c>
      <c r="G10424" s="6" t="str">
        <f>IF('BCT Template'!R10423&gt;F10424,"Yes","No")</f>
        <v>No</v>
      </c>
      <c r="H10424" s="5" t="s">
        <v>240</v>
      </c>
      <c r="I10424" s="5" t="s">
        <v>241</v>
      </c>
      <c r="J10424" s="5" t="s">
        <v>35</v>
      </c>
      <c r="K10424" s="5" t="s">
        <v>180</v>
      </c>
      <c r="L10424" s="7" t="s">
        <v>164</v>
      </c>
      <c r="M10424" t="str">
        <f t="shared" si="488"/>
        <v>Yes</v>
      </c>
    </row>
    <row r="10425" spans="1:13" ht="15" thickBot="1" x14ac:dyDescent="0.4">
      <c r="A10425" s="5" t="s">
        <v>175</v>
      </c>
      <c r="B10425" s="5" t="s">
        <v>176</v>
      </c>
      <c r="C10425" s="5" t="s">
        <v>10626</v>
      </c>
      <c r="D10425" s="5">
        <f t="shared" si="487"/>
        <v>29674</v>
      </c>
      <c r="E10425" s="6">
        <v>44316</v>
      </c>
      <c r="F10425" s="6">
        <f t="shared" si="489"/>
        <v>44406</v>
      </c>
      <c r="G10425" s="6" t="str">
        <f>IF('BCT Template'!R10424&gt;F10425,"Yes","No")</f>
        <v>No</v>
      </c>
      <c r="H10425" s="5" t="s">
        <v>178</v>
      </c>
      <c r="I10425" s="5" t="s">
        <v>179</v>
      </c>
      <c r="J10425" s="5" t="s">
        <v>35</v>
      </c>
      <c r="K10425" s="5" t="s">
        <v>180</v>
      </c>
      <c r="L10425" s="7" t="s">
        <v>164</v>
      </c>
      <c r="M10425" t="str">
        <f t="shared" si="488"/>
        <v>Yes</v>
      </c>
    </row>
    <row r="10426" spans="1:13" ht="15" thickBot="1" x14ac:dyDescent="0.4">
      <c r="A10426" s="5" t="s">
        <v>175</v>
      </c>
      <c r="B10426" s="5" t="s">
        <v>176</v>
      </c>
      <c r="C10426" s="5" t="s">
        <v>10627</v>
      </c>
      <c r="D10426" s="5">
        <f t="shared" si="487"/>
        <v>21822</v>
      </c>
      <c r="E10426" s="6">
        <v>43921</v>
      </c>
      <c r="F10426" s="6">
        <f t="shared" si="489"/>
        <v>44011</v>
      </c>
      <c r="G10426" s="6" t="str">
        <f>IF('BCT Template'!R10425&gt;F10426,"Yes","No")</f>
        <v>No</v>
      </c>
      <c r="H10426" s="5" t="s">
        <v>178</v>
      </c>
      <c r="I10426" s="5" t="s">
        <v>179</v>
      </c>
      <c r="J10426" s="5" t="s">
        <v>35</v>
      </c>
      <c r="K10426" s="5" t="s">
        <v>180</v>
      </c>
      <c r="L10426" s="7" t="s">
        <v>164</v>
      </c>
      <c r="M10426" t="str">
        <f t="shared" si="488"/>
        <v>Yes</v>
      </c>
    </row>
    <row r="10427" spans="1:13" ht="15" thickBot="1" x14ac:dyDescent="0.4">
      <c r="A10427" s="5" t="s">
        <v>175</v>
      </c>
      <c r="B10427" s="5" t="s">
        <v>176</v>
      </c>
      <c r="C10427" s="5" t="s">
        <v>10628</v>
      </c>
      <c r="D10427" s="5">
        <f t="shared" si="487"/>
        <v>82135</v>
      </c>
      <c r="E10427" s="6">
        <v>44175</v>
      </c>
      <c r="F10427" s="6">
        <f t="shared" si="489"/>
        <v>44265</v>
      </c>
      <c r="G10427" s="6" t="str">
        <f>IF('BCT Template'!R10426&gt;F10427,"Yes","No")</f>
        <v>No</v>
      </c>
      <c r="H10427" s="5" t="s">
        <v>210</v>
      </c>
      <c r="I10427" s="5" t="s">
        <v>211</v>
      </c>
      <c r="J10427" s="5" t="s">
        <v>184</v>
      </c>
      <c r="K10427" s="5" t="s">
        <v>185</v>
      </c>
      <c r="L10427" s="7" t="s">
        <v>164</v>
      </c>
      <c r="M10427" t="str">
        <f t="shared" si="488"/>
        <v>No</v>
      </c>
    </row>
    <row r="10428" spans="1:13" ht="15" thickBot="1" x14ac:dyDescent="0.4">
      <c r="A10428" s="5" t="s">
        <v>175</v>
      </c>
      <c r="B10428" s="5" t="s">
        <v>176</v>
      </c>
      <c r="C10428" s="5" t="s">
        <v>10629</v>
      </c>
      <c r="D10428" s="5">
        <f t="shared" si="487"/>
        <v>22000</v>
      </c>
      <c r="E10428" s="6">
        <v>43343</v>
      </c>
      <c r="F10428" s="6">
        <f t="shared" si="489"/>
        <v>43433</v>
      </c>
      <c r="G10428" s="6" t="str">
        <f>IF('BCT Template'!R10427&gt;F10428,"Yes","No")</f>
        <v>No</v>
      </c>
      <c r="H10428" s="5" t="s">
        <v>178</v>
      </c>
      <c r="I10428" s="5" t="s">
        <v>179</v>
      </c>
      <c r="J10428" s="5" t="s">
        <v>35</v>
      </c>
      <c r="K10428" s="5" t="s">
        <v>180</v>
      </c>
      <c r="L10428" s="7" t="s">
        <v>164</v>
      </c>
      <c r="M10428" t="str">
        <f t="shared" si="488"/>
        <v>Yes</v>
      </c>
    </row>
    <row r="10429" spans="1:13" ht="15" thickBot="1" x14ac:dyDescent="0.4">
      <c r="A10429" s="5" t="s">
        <v>175</v>
      </c>
      <c r="B10429" s="5" t="s">
        <v>176</v>
      </c>
      <c r="C10429" s="5" t="s">
        <v>10630</v>
      </c>
      <c r="D10429" s="5">
        <f t="shared" si="487"/>
        <v>29228</v>
      </c>
      <c r="E10429" s="6">
        <v>43555</v>
      </c>
      <c r="F10429" s="6">
        <f t="shared" si="489"/>
        <v>43645</v>
      </c>
      <c r="G10429" s="6" t="str">
        <f>IF('BCT Template'!R10428&gt;F10429,"Yes","No")</f>
        <v>No</v>
      </c>
      <c r="H10429" s="5" t="s">
        <v>178</v>
      </c>
      <c r="I10429" s="5" t="s">
        <v>179</v>
      </c>
      <c r="J10429" s="5" t="s">
        <v>35</v>
      </c>
      <c r="K10429" s="5" t="s">
        <v>180</v>
      </c>
      <c r="L10429" s="7" t="s">
        <v>164</v>
      </c>
      <c r="M10429" t="str">
        <f t="shared" si="488"/>
        <v>Yes</v>
      </c>
    </row>
    <row r="10430" spans="1:13" ht="15" thickBot="1" x14ac:dyDescent="0.4">
      <c r="A10430" s="5" t="s">
        <v>175</v>
      </c>
      <c r="B10430" s="5" t="s">
        <v>176</v>
      </c>
      <c r="C10430" s="5" t="s">
        <v>10631</v>
      </c>
      <c r="D10430" s="5">
        <f t="shared" si="487"/>
        <v>81807</v>
      </c>
      <c r="E10430" s="6">
        <v>43646</v>
      </c>
      <c r="F10430" s="6">
        <f t="shared" si="489"/>
        <v>43736</v>
      </c>
      <c r="G10430" s="6" t="str">
        <f>IF('BCT Template'!R10429&gt;F10430,"Yes","No")</f>
        <v>No</v>
      </c>
      <c r="H10430" s="5" t="s">
        <v>182</v>
      </c>
      <c r="I10430" s="5" t="s">
        <v>183</v>
      </c>
      <c r="J10430" s="5" t="s">
        <v>184</v>
      </c>
      <c r="K10430" s="5" t="s">
        <v>185</v>
      </c>
      <c r="L10430" s="7" t="s">
        <v>164</v>
      </c>
      <c r="M10430" t="str">
        <f t="shared" si="488"/>
        <v>No</v>
      </c>
    </row>
    <row r="10431" spans="1:13" ht="15" thickBot="1" x14ac:dyDescent="0.4">
      <c r="A10431" s="5" t="s">
        <v>175</v>
      </c>
      <c r="B10431" s="5" t="s">
        <v>176</v>
      </c>
      <c r="C10431" s="5" t="s">
        <v>10632</v>
      </c>
      <c r="D10431" s="5">
        <f t="shared" si="487"/>
        <v>81346</v>
      </c>
      <c r="E10431" s="6">
        <v>43830</v>
      </c>
      <c r="F10431" s="6">
        <f t="shared" si="489"/>
        <v>43920</v>
      </c>
      <c r="G10431" s="6" t="str">
        <f>IF('BCT Template'!R10430&gt;F10431,"Yes","No")</f>
        <v>No</v>
      </c>
      <c r="H10431" s="5" t="s">
        <v>182</v>
      </c>
      <c r="I10431" s="5" t="s">
        <v>183</v>
      </c>
      <c r="J10431" s="5" t="s">
        <v>184</v>
      </c>
      <c r="K10431" s="5" t="s">
        <v>185</v>
      </c>
      <c r="L10431" s="7" t="s">
        <v>164</v>
      </c>
      <c r="M10431" t="str">
        <f t="shared" si="488"/>
        <v>No</v>
      </c>
    </row>
    <row r="10432" spans="1:13" ht="15" thickBot="1" x14ac:dyDescent="0.4">
      <c r="A10432" s="5" t="s">
        <v>175</v>
      </c>
      <c r="B10432" s="5" t="s">
        <v>176</v>
      </c>
      <c r="C10432" s="5" t="s">
        <v>10633</v>
      </c>
      <c r="D10432" s="5">
        <f t="shared" si="487"/>
        <v>57894</v>
      </c>
      <c r="E10432" s="6">
        <v>44088</v>
      </c>
      <c r="F10432" s="6">
        <f t="shared" si="489"/>
        <v>44178</v>
      </c>
      <c r="G10432" s="6" t="str">
        <f>IF('BCT Template'!R10431&gt;F10432,"Yes","No")</f>
        <v>No</v>
      </c>
      <c r="H10432" s="5" t="s">
        <v>189</v>
      </c>
      <c r="I10432" s="5" t="s">
        <v>190</v>
      </c>
      <c r="J10432" s="5" t="s">
        <v>184</v>
      </c>
      <c r="K10432" s="5" t="s">
        <v>185</v>
      </c>
      <c r="L10432" s="7" t="s">
        <v>164</v>
      </c>
      <c r="M10432" t="str">
        <f t="shared" si="488"/>
        <v>No</v>
      </c>
    </row>
    <row r="10433" spans="1:13" ht="15" thickBot="1" x14ac:dyDescent="0.4">
      <c r="A10433" s="5" t="s">
        <v>175</v>
      </c>
      <c r="B10433" s="5" t="s">
        <v>176</v>
      </c>
      <c r="C10433" s="5" t="s">
        <v>10634</v>
      </c>
      <c r="D10433" s="5">
        <f t="shared" si="487"/>
        <v>82623</v>
      </c>
      <c r="E10433" s="6">
        <v>43870</v>
      </c>
      <c r="F10433" s="6">
        <f t="shared" si="489"/>
        <v>43960</v>
      </c>
      <c r="G10433" s="6" t="str">
        <f>IF('BCT Template'!R10432&gt;F10433,"Yes","No")</f>
        <v>No</v>
      </c>
      <c r="H10433" s="5" t="s">
        <v>210</v>
      </c>
      <c r="I10433" s="5" t="s">
        <v>211</v>
      </c>
      <c r="J10433" s="5" t="s">
        <v>184</v>
      </c>
      <c r="K10433" s="5" t="s">
        <v>185</v>
      </c>
      <c r="L10433" s="7" t="s">
        <v>164</v>
      </c>
      <c r="M10433" t="str">
        <f t="shared" si="488"/>
        <v>No</v>
      </c>
    </row>
    <row r="10434" spans="1:13" ht="15" thickBot="1" x14ac:dyDescent="0.4">
      <c r="A10434" s="5" t="s">
        <v>175</v>
      </c>
      <c r="B10434" s="5" t="s">
        <v>176</v>
      </c>
      <c r="C10434" s="5" t="s">
        <v>10635</v>
      </c>
      <c r="D10434" s="5">
        <f t="shared" si="487"/>
        <v>82476</v>
      </c>
      <c r="E10434" s="6">
        <v>43747</v>
      </c>
      <c r="F10434" s="6">
        <f t="shared" si="489"/>
        <v>43837</v>
      </c>
      <c r="G10434" s="6" t="str">
        <f>IF('BCT Template'!R10433&gt;F10434,"Yes","No")</f>
        <v>No</v>
      </c>
      <c r="H10434" s="5" t="s">
        <v>210</v>
      </c>
      <c r="I10434" s="5" t="s">
        <v>211</v>
      </c>
      <c r="J10434" s="5" t="s">
        <v>184</v>
      </c>
      <c r="K10434" s="5" t="s">
        <v>185</v>
      </c>
      <c r="L10434" s="7" t="s">
        <v>164</v>
      </c>
      <c r="M10434" t="str">
        <f t="shared" si="488"/>
        <v>No</v>
      </c>
    </row>
    <row r="10435" spans="1:13" ht="15" thickBot="1" x14ac:dyDescent="0.4">
      <c r="A10435" s="5" t="s">
        <v>175</v>
      </c>
      <c r="B10435" s="5" t="s">
        <v>176</v>
      </c>
      <c r="C10435" s="5" t="s">
        <v>10636</v>
      </c>
      <c r="D10435" s="5">
        <f t="shared" ref="D10435:D10498" si="490">C10435*1</f>
        <v>30908</v>
      </c>
      <c r="E10435" s="6">
        <v>44227</v>
      </c>
      <c r="F10435" s="6">
        <f t="shared" si="489"/>
        <v>44317</v>
      </c>
      <c r="G10435" s="6" t="str">
        <f>IF('BCT Template'!R10434&gt;F10435,"Yes","No")</f>
        <v>No</v>
      </c>
      <c r="H10435" s="5" t="s">
        <v>178</v>
      </c>
      <c r="I10435" s="5" t="s">
        <v>179</v>
      </c>
      <c r="J10435" s="5" t="s">
        <v>35</v>
      </c>
      <c r="K10435" s="5" t="s">
        <v>180</v>
      </c>
      <c r="L10435" s="7" t="s">
        <v>164</v>
      </c>
      <c r="M10435" t="str">
        <f t="shared" ref="M10435:M10498" si="491">IF(J10435=" ","Yes",IF(J10435="3","Yes","No"))</f>
        <v>Yes</v>
      </c>
    </row>
    <row r="10436" spans="1:13" ht="15" thickBot="1" x14ac:dyDescent="0.4">
      <c r="A10436" s="5" t="s">
        <v>175</v>
      </c>
      <c r="B10436" s="5" t="s">
        <v>176</v>
      </c>
      <c r="C10436" s="5" t="s">
        <v>10637</v>
      </c>
      <c r="D10436" s="5">
        <f t="shared" si="490"/>
        <v>29854</v>
      </c>
      <c r="E10436" s="6">
        <v>43921</v>
      </c>
      <c r="F10436" s="6">
        <f t="shared" si="489"/>
        <v>44011</v>
      </c>
      <c r="G10436" s="6" t="str">
        <f>IF('BCT Template'!R10435&gt;F10436,"Yes","No")</f>
        <v>No</v>
      </c>
      <c r="H10436" s="5" t="s">
        <v>178</v>
      </c>
      <c r="I10436" s="5" t="s">
        <v>179</v>
      </c>
      <c r="J10436" s="5" t="s">
        <v>35</v>
      </c>
      <c r="K10436" s="5" t="s">
        <v>180</v>
      </c>
      <c r="L10436" s="7" t="s">
        <v>164</v>
      </c>
      <c r="M10436" t="str">
        <f t="shared" si="491"/>
        <v>Yes</v>
      </c>
    </row>
    <row r="10437" spans="1:13" ht="15" thickBot="1" x14ac:dyDescent="0.4">
      <c r="A10437" s="5" t="s">
        <v>175</v>
      </c>
      <c r="B10437" s="5" t="s">
        <v>176</v>
      </c>
      <c r="C10437" s="5" t="s">
        <v>10638</v>
      </c>
      <c r="D10437" s="5">
        <f t="shared" si="490"/>
        <v>29205</v>
      </c>
      <c r="E10437" s="6">
        <v>44074</v>
      </c>
      <c r="F10437" s="6">
        <f t="shared" si="489"/>
        <v>44164</v>
      </c>
      <c r="G10437" s="6" t="str">
        <f>IF('BCT Template'!R10436&gt;F10437,"Yes","No")</f>
        <v>No</v>
      </c>
      <c r="H10437" s="5" t="s">
        <v>178</v>
      </c>
      <c r="I10437" s="5" t="s">
        <v>179</v>
      </c>
      <c r="J10437" s="5" t="s">
        <v>35</v>
      </c>
      <c r="K10437" s="5" t="s">
        <v>180</v>
      </c>
      <c r="L10437" s="7" t="s">
        <v>164</v>
      </c>
      <c r="M10437" t="str">
        <f t="shared" si="491"/>
        <v>Yes</v>
      </c>
    </row>
    <row r="10438" spans="1:13" ht="15" thickBot="1" x14ac:dyDescent="0.4">
      <c r="A10438" s="5" t="s">
        <v>175</v>
      </c>
      <c r="B10438" s="5" t="s">
        <v>176</v>
      </c>
      <c r="C10438" s="5" t="s">
        <v>10639</v>
      </c>
      <c r="D10438" s="5">
        <f t="shared" si="490"/>
        <v>57659</v>
      </c>
      <c r="E10438" s="6">
        <v>42490</v>
      </c>
      <c r="F10438" s="6">
        <f t="shared" si="489"/>
        <v>42580</v>
      </c>
      <c r="G10438" s="6" t="str">
        <f>IF('BCT Template'!R10437&gt;F10438,"Yes","No")</f>
        <v>No</v>
      </c>
      <c r="H10438" s="5" t="s">
        <v>189</v>
      </c>
      <c r="I10438" s="5" t="s">
        <v>190</v>
      </c>
      <c r="J10438" s="5" t="s">
        <v>184</v>
      </c>
      <c r="K10438" s="5" t="s">
        <v>185</v>
      </c>
      <c r="L10438" s="7" t="s">
        <v>164</v>
      </c>
      <c r="M10438" t="str">
        <f t="shared" si="491"/>
        <v>No</v>
      </c>
    </row>
    <row r="10439" spans="1:13" ht="15" thickBot="1" x14ac:dyDescent="0.4">
      <c r="A10439" s="5" t="s">
        <v>175</v>
      </c>
      <c r="B10439" s="5" t="s">
        <v>176</v>
      </c>
      <c r="C10439" s="5" t="s">
        <v>10640</v>
      </c>
      <c r="D10439" s="5">
        <f t="shared" si="490"/>
        <v>58764</v>
      </c>
      <c r="E10439" s="6">
        <v>43708</v>
      </c>
      <c r="F10439" s="6">
        <f t="shared" si="489"/>
        <v>43798</v>
      </c>
      <c r="G10439" s="6" t="str">
        <f>IF('BCT Template'!R10438&gt;F10439,"Yes","No")</f>
        <v>No</v>
      </c>
      <c r="H10439" s="5" t="s">
        <v>182</v>
      </c>
      <c r="I10439" s="5" t="s">
        <v>183</v>
      </c>
      <c r="J10439" s="5" t="s">
        <v>200</v>
      </c>
      <c r="K10439" s="5" t="s">
        <v>201</v>
      </c>
      <c r="L10439" s="7" t="s">
        <v>164</v>
      </c>
      <c r="M10439" t="str">
        <f t="shared" si="491"/>
        <v>Yes</v>
      </c>
    </row>
    <row r="10440" spans="1:13" ht="15" thickBot="1" x14ac:dyDescent="0.4">
      <c r="A10440" s="5" t="s">
        <v>175</v>
      </c>
      <c r="B10440" s="5" t="s">
        <v>176</v>
      </c>
      <c r="C10440" s="5" t="s">
        <v>10641</v>
      </c>
      <c r="D10440" s="5">
        <f t="shared" si="490"/>
        <v>25047</v>
      </c>
      <c r="E10440" s="6">
        <v>44304</v>
      </c>
      <c r="F10440" s="6">
        <f t="shared" si="489"/>
        <v>44394</v>
      </c>
      <c r="G10440" s="6" t="str">
        <f>IF('BCT Template'!R10439&gt;F10440,"Yes","No")</f>
        <v>No</v>
      </c>
      <c r="H10440" s="5" t="s">
        <v>240</v>
      </c>
      <c r="I10440" s="5" t="s">
        <v>241</v>
      </c>
      <c r="J10440" s="5" t="s">
        <v>35</v>
      </c>
      <c r="K10440" s="5" t="s">
        <v>180</v>
      </c>
      <c r="L10440" s="7" t="s">
        <v>164</v>
      </c>
      <c r="M10440" t="str">
        <f t="shared" si="491"/>
        <v>Yes</v>
      </c>
    </row>
    <row r="10441" spans="1:13" ht="15" thickBot="1" x14ac:dyDescent="0.4">
      <c r="A10441" s="5" t="s">
        <v>175</v>
      </c>
      <c r="B10441" s="5" t="s">
        <v>176</v>
      </c>
      <c r="C10441" s="5" t="s">
        <v>10642</v>
      </c>
      <c r="D10441" s="5">
        <f t="shared" si="490"/>
        <v>21263</v>
      </c>
      <c r="E10441" s="6">
        <v>44165</v>
      </c>
      <c r="F10441" s="6">
        <f t="shared" si="489"/>
        <v>44255</v>
      </c>
      <c r="G10441" s="6" t="str">
        <f>IF('BCT Template'!R10440&gt;F10441,"Yes","No")</f>
        <v>No</v>
      </c>
      <c r="H10441" s="5" t="s">
        <v>178</v>
      </c>
      <c r="I10441" s="5" t="s">
        <v>179</v>
      </c>
      <c r="J10441" s="5" t="s">
        <v>35</v>
      </c>
      <c r="K10441" s="5" t="s">
        <v>180</v>
      </c>
      <c r="L10441" s="7" t="s">
        <v>164</v>
      </c>
      <c r="M10441" t="str">
        <f t="shared" si="491"/>
        <v>Yes</v>
      </c>
    </row>
    <row r="10442" spans="1:13" ht="15" thickBot="1" x14ac:dyDescent="0.4">
      <c r="A10442" s="5" t="s">
        <v>175</v>
      </c>
      <c r="B10442" s="5" t="s">
        <v>176</v>
      </c>
      <c r="C10442" s="5" t="s">
        <v>10643</v>
      </c>
      <c r="D10442" s="5">
        <f t="shared" si="490"/>
        <v>59588</v>
      </c>
      <c r="E10442" s="6">
        <v>42185</v>
      </c>
      <c r="F10442" s="6">
        <f t="shared" si="489"/>
        <v>42275</v>
      </c>
      <c r="G10442" s="6" t="str">
        <f>IF('BCT Template'!R10441&gt;F10442,"Yes","No")</f>
        <v>No</v>
      </c>
      <c r="H10442" s="5" t="s">
        <v>182</v>
      </c>
      <c r="I10442" s="5" t="s">
        <v>183</v>
      </c>
      <c r="J10442" s="5" t="s">
        <v>200</v>
      </c>
      <c r="K10442" s="5" t="s">
        <v>201</v>
      </c>
      <c r="L10442" s="7" t="s">
        <v>164</v>
      </c>
      <c r="M10442" t="str">
        <f t="shared" si="491"/>
        <v>Yes</v>
      </c>
    </row>
    <row r="10443" spans="1:13" ht="15" thickBot="1" x14ac:dyDescent="0.4">
      <c r="A10443" s="5" t="s">
        <v>175</v>
      </c>
      <c r="B10443" s="5" t="s">
        <v>176</v>
      </c>
      <c r="C10443" s="5" t="s">
        <v>10644</v>
      </c>
      <c r="D10443" s="5">
        <f t="shared" si="490"/>
        <v>79979</v>
      </c>
      <c r="E10443" s="6">
        <v>37986</v>
      </c>
      <c r="F10443" s="6">
        <f t="shared" si="489"/>
        <v>38076</v>
      </c>
      <c r="G10443" s="6" t="str">
        <f>IF('BCT Template'!R10442&gt;F10443,"Yes","No")</f>
        <v>No</v>
      </c>
      <c r="H10443" s="5" t="s">
        <v>182</v>
      </c>
      <c r="I10443" s="5" t="s">
        <v>183</v>
      </c>
      <c r="J10443" s="5" t="s">
        <v>184</v>
      </c>
      <c r="K10443" s="5" t="s">
        <v>185</v>
      </c>
      <c r="L10443" s="7" t="s">
        <v>164</v>
      </c>
      <c r="M10443" t="str">
        <f t="shared" si="491"/>
        <v>No</v>
      </c>
    </row>
    <row r="10444" spans="1:13" ht="15" thickBot="1" x14ac:dyDescent="0.4">
      <c r="A10444" s="5" t="s">
        <v>175</v>
      </c>
      <c r="B10444" s="5" t="s">
        <v>176</v>
      </c>
      <c r="C10444" s="5" t="s">
        <v>10645</v>
      </c>
      <c r="D10444" s="5">
        <f t="shared" si="490"/>
        <v>79655</v>
      </c>
      <c r="E10444" s="6">
        <v>42490</v>
      </c>
      <c r="F10444" s="6">
        <f t="shared" si="489"/>
        <v>42580</v>
      </c>
      <c r="G10444" s="6" t="str">
        <f>IF('BCT Template'!R10443&gt;F10444,"Yes","No")</f>
        <v>No</v>
      </c>
      <c r="H10444" s="5" t="s">
        <v>182</v>
      </c>
      <c r="I10444" s="5" t="s">
        <v>183</v>
      </c>
      <c r="J10444" s="5" t="s">
        <v>200</v>
      </c>
      <c r="K10444" s="5" t="s">
        <v>201</v>
      </c>
      <c r="L10444" s="7" t="s">
        <v>164</v>
      </c>
      <c r="M10444" t="str">
        <f t="shared" si="491"/>
        <v>Yes</v>
      </c>
    </row>
    <row r="10445" spans="1:13" ht="15" thickBot="1" x14ac:dyDescent="0.4">
      <c r="A10445" s="5" t="s">
        <v>175</v>
      </c>
      <c r="B10445" s="5" t="s">
        <v>176</v>
      </c>
      <c r="C10445" s="5" t="s">
        <v>10646</v>
      </c>
      <c r="D10445" s="5">
        <f t="shared" si="490"/>
        <v>84948</v>
      </c>
      <c r="E10445" s="6">
        <v>41388</v>
      </c>
      <c r="F10445" s="6">
        <f t="shared" si="489"/>
        <v>41478</v>
      </c>
      <c r="G10445" s="6" t="str">
        <f>IF('BCT Template'!R10444&gt;F10445,"Yes","No")</f>
        <v>No</v>
      </c>
      <c r="H10445" s="5" t="s">
        <v>210</v>
      </c>
      <c r="I10445" s="5" t="s">
        <v>211</v>
      </c>
      <c r="J10445" s="5" t="s">
        <v>184</v>
      </c>
      <c r="K10445" s="5" t="s">
        <v>185</v>
      </c>
      <c r="L10445" s="7" t="s">
        <v>164</v>
      </c>
      <c r="M10445" t="str">
        <f t="shared" si="491"/>
        <v>No</v>
      </c>
    </row>
    <row r="10446" spans="1:13" ht="15" thickBot="1" x14ac:dyDescent="0.4">
      <c r="A10446" s="5" t="s">
        <v>175</v>
      </c>
      <c r="B10446" s="5" t="s">
        <v>176</v>
      </c>
      <c r="C10446" s="5" t="s">
        <v>10647</v>
      </c>
      <c r="D10446" s="5">
        <f t="shared" si="490"/>
        <v>80519</v>
      </c>
      <c r="E10446" s="6">
        <v>40466</v>
      </c>
      <c r="F10446" s="6">
        <f t="shared" si="489"/>
        <v>40556</v>
      </c>
      <c r="G10446" s="6" t="str">
        <f>IF('BCT Template'!R10445&gt;F10446,"Yes","No")</f>
        <v>No</v>
      </c>
      <c r="H10446" s="5" t="s">
        <v>182</v>
      </c>
      <c r="I10446" s="5" t="s">
        <v>183</v>
      </c>
      <c r="J10446" s="5" t="s">
        <v>184</v>
      </c>
      <c r="K10446" s="5" t="s">
        <v>185</v>
      </c>
      <c r="L10446" s="7" t="s">
        <v>164</v>
      </c>
      <c r="M10446" t="str">
        <f t="shared" si="491"/>
        <v>No</v>
      </c>
    </row>
    <row r="10447" spans="1:13" ht="15" thickBot="1" x14ac:dyDescent="0.4">
      <c r="A10447" s="5" t="s">
        <v>175</v>
      </c>
      <c r="B10447" s="5" t="s">
        <v>176</v>
      </c>
      <c r="C10447" s="5" t="s">
        <v>10648</v>
      </c>
      <c r="D10447" s="5">
        <f t="shared" si="490"/>
        <v>30312</v>
      </c>
      <c r="E10447" s="6">
        <v>44135</v>
      </c>
      <c r="F10447" s="6">
        <f t="shared" si="489"/>
        <v>44225</v>
      </c>
      <c r="G10447" s="6" t="str">
        <f>IF('BCT Template'!R10446&gt;F10447,"Yes","No")</f>
        <v>No</v>
      </c>
      <c r="H10447" s="5" t="s">
        <v>178</v>
      </c>
      <c r="I10447" s="5" t="s">
        <v>179</v>
      </c>
      <c r="J10447" s="5" t="s">
        <v>35</v>
      </c>
      <c r="K10447" s="5" t="s">
        <v>180</v>
      </c>
      <c r="L10447" s="7" t="s">
        <v>164</v>
      </c>
      <c r="M10447" t="str">
        <f t="shared" si="491"/>
        <v>Yes</v>
      </c>
    </row>
    <row r="10448" spans="1:13" ht="15" thickBot="1" x14ac:dyDescent="0.4">
      <c r="A10448" s="5" t="s">
        <v>175</v>
      </c>
      <c r="B10448" s="5" t="s">
        <v>176</v>
      </c>
      <c r="C10448" s="5" t="s">
        <v>10649</v>
      </c>
      <c r="D10448" s="5">
        <f t="shared" si="490"/>
        <v>82669</v>
      </c>
      <c r="E10448" s="6">
        <v>43982</v>
      </c>
      <c r="F10448" s="6">
        <f t="shared" si="489"/>
        <v>44072</v>
      </c>
      <c r="G10448" s="6" t="str">
        <f>IF('BCT Template'!R10447&gt;F10448,"Yes","No")</f>
        <v>No</v>
      </c>
      <c r="H10448" s="5" t="s">
        <v>210</v>
      </c>
      <c r="I10448" s="5" t="s">
        <v>211</v>
      </c>
      <c r="J10448" s="5" t="s">
        <v>184</v>
      </c>
      <c r="K10448" s="5" t="s">
        <v>185</v>
      </c>
      <c r="L10448" s="7" t="s">
        <v>164</v>
      </c>
      <c r="M10448" t="str">
        <f t="shared" si="491"/>
        <v>No</v>
      </c>
    </row>
    <row r="10449" spans="1:13" ht="15" thickBot="1" x14ac:dyDescent="0.4">
      <c r="A10449" s="5" t="s">
        <v>175</v>
      </c>
      <c r="B10449" s="5" t="s">
        <v>176</v>
      </c>
      <c r="C10449" s="5" t="s">
        <v>10650</v>
      </c>
      <c r="D10449" s="5">
        <f t="shared" si="490"/>
        <v>79077</v>
      </c>
      <c r="E10449" s="6">
        <v>44104</v>
      </c>
      <c r="F10449" s="6">
        <f t="shared" si="489"/>
        <v>44194</v>
      </c>
      <c r="G10449" s="6" t="str">
        <f>IF('BCT Template'!R10448&gt;F10449,"Yes","No")</f>
        <v>No</v>
      </c>
      <c r="H10449" s="5" t="s">
        <v>189</v>
      </c>
      <c r="I10449" s="5" t="s">
        <v>190</v>
      </c>
      <c r="J10449" s="5" t="s">
        <v>200</v>
      </c>
      <c r="K10449" s="5" t="s">
        <v>201</v>
      </c>
      <c r="L10449" s="7" t="s">
        <v>164</v>
      </c>
      <c r="M10449" t="str">
        <f t="shared" si="491"/>
        <v>Yes</v>
      </c>
    </row>
    <row r="10450" spans="1:13" ht="15" thickBot="1" x14ac:dyDescent="0.4">
      <c r="A10450" s="5" t="s">
        <v>175</v>
      </c>
      <c r="B10450" s="5" t="s">
        <v>176</v>
      </c>
      <c r="C10450" s="5" t="s">
        <v>10651</v>
      </c>
      <c r="D10450" s="5">
        <f t="shared" si="490"/>
        <v>81855</v>
      </c>
      <c r="E10450" s="6">
        <v>43357</v>
      </c>
      <c r="F10450" s="6">
        <f t="shared" si="489"/>
        <v>43447</v>
      </c>
      <c r="G10450" s="6" t="str">
        <f>IF('BCT Template'!R10449&gt;F10450,"Yes","No")</f>
        <v>No</v>
      </c>
      <c r="H10450" s="5" t="s">
        <v>182</v>
      </c>
      <c r="I10450" s="5" t="s">
        <v>183</v>
      </c>
      <c r="J10450" s="5" t="s">
        <v>184</v>
      </c>
      <c r="K10450" s="5" t="s">
        <v>185</v>
      </c>
      <c r="L10450" s="7" t="s">
        <v>164</v>
      </c>
      <c r="M10450" t="str">
        <f t="shared" si="491"/>
        <v>No</v>
      </c>
    </row>
    <row r="10451" spans="1:13" ht="15" thickBot="1" x14ac:dyDescent="0.4">
      <c r="A10451" s="5" t="s">
        <v>175</v>
      </c>
      <c r="B10451" s="5" t="s">
        <v>176</v>
      </c>
      <c r="C10451" s="5" t="s">
        <v>10652</v>
      </c>
      <c r="D10451" s="5">
        <f t="shared" si="490"/>
        <v>77653</v>
      </c>
      <c r="E10451" s="6">
        <v>43373</v>
      </c>
      <c r="F10451" s="6">
        <f t="shared" si="489"/>
        <v>43463</v>
      </c>
      <c r="G10451" s="6" t="str">
        <f>IF('BCT Template'!R10450&gt;F10451,"Yes","No")</f>
        <v>No</v>
      </c>
      <c r="H10451" s="5" t="s">
        <v>189</v>
      </c>
      <c r="I10451" s="5" t="s">
        <v>190</v>
      </c>
      <c r="J10451" s="5" t="s">
        <v>200</v>
      </c>
      <c r="K10451" s="5" t="s">
        <v>201</v>
      </c>
      <c r="L10451" s="7" t="s">
        <v>164</v>
      </c>
      <c r="M10451" t="str">
        <f t="shared" si="491"/>
        <v>Yes</v>
      </c>
    </row>
    <row r="10452" spans="1:13" ht="15" thickBot="1" x14ac:dyDescent="0.4">
      <c r="A10452" s="5" t="s">
        <v>175</v>
      </c>
      <c r="B10452" s="5" t="s">
        <v>176</v>
      </c>
      <c r="C10452" s="5" t="s">
        <v>10653</v>
      </c>
      <c r="D10452" s="5">
        <f t="shared" si="490"/>
        <v>57950</v>
      </c>
      <c r="E10452" s="6">
        <v>43800</v>
      </c>
      <c r="F10452" s="6">
        <f t="shared" si="489"/>
        <v>43890</v>
      </c>
      <c r="G10452" s="6" t="str">
        <f>IF('BCT Template'!R10451&gt;F10452,"Yes","No")</f>
        <v>No</v>
      </c>
      <c r="H10452" s="5" t="s">
        <v>189</v>
      </c>
      <c r="I10452" s="5" t="s">
        <v>190</v>
      </c>
      <c r="J10452" s="5" t="s">
        <v>184</v>
      </c>
      <c r="K10452" s="5" t="s">
        <v>185</v>
      </c>
      <c r="L10452" s="7" t="s">
        <v>164</v>
      </c>
      <c r="M10452" t="str">
        <f t="shared" si="491"/>
        <v>No</v>
      </c>
    </row>
    <row r="10453" spans="1:13" ht="15" thickBot="1" x14ac:dyDescent="0.4">
      <c r="A10453" s="5" t="s">
        <v>175</v>
      </c>
      <c r="B10453" s="5" t="s">
        <v>176</v>
      </c>
      <c r="C10453" s="5" t="s">
        <v>10654</v>
      </c>
      <c r="D10453" s="5">
        <f t="shared" si="490"/>
        <v>79740</v>
      </c>
      <c r="E10453" s="6">
        <v>43100</v>
      </c>
      <c r="F10453" s="6">
        <f t="shared" si="489"/>
        <v>43190</v>
      </c>
      <c r="G10453" s="6" t="str">
        <f>IF('BCT Template'!R10452&gt;F10453,"Yes","No")</f>
        <v>No</v>
      </c>
      <c r="H10453" s="5" t="s">
        <v>182</v>
      </c>
      <c r="I10453" s="5" t="s">
        <v>183</v>
      </c>
      <c r="J10453" s="5" t="s">
        <v>184</v>
      </c>
      <c r="K10453" s="5" t="s">
        <v>185</v>
      </c>
      <c r="L10453" s="7" t="s">
        <v>164</v>
      </c>
      <c r="M10453" t="str">
        <f t="shared" si="491"/>
        <v>No</v>
      </c>
    </row>
    <row r="10454" spans="1:13" ht="15" thickBot="1" x14ac:dyDescent="0.4">
      <c r="A10454" s="5" t="s">
        <v>175</v>
      </c>
      <c r="B10454" s="5" t="s">
        <v>176</v>
      </c>
      <c r="C10454" s="5" t="s">
        <v>10655</v>
      </c>
      <c r="D10454" s="5">
        <f t="shared" si="490"/>
        <v>79921</v>
      </c>
      <c r="E10454" s="6">
        <v>42735</v>
      </c>
      <c r="F10454" s="6">
        <f t="shared" ref="F10454:F10517" si="492">E10454+90</f>
        <v>42825</v>
      </c>
      <c r="G10454" s="6" t="str">
        <f>IF('BCT Template'!R10453&gt;F10454,"Yes","No")</f>
        <v>No</v>
      </c>
      <c r="H10454" s="5" t="s">
        <v>182</v>
      </c>
      <c r="I10454" s="5" t="s">
        <v>183</v>
      </c>
      <c r="J10454" s="5" t="s">
        <v>184</v>
      </c>
      <c r="K10454" s="5" t="s">
        <v>185</v>
      </c>
      <c r="L10454" s="7" t="s">
        <v>164</v>
      </c>
      <c r="M10454" t="str">
        <f t="shared" si="491"/>
        <v>No</v>
      </c>
    </row>
    <row r="10455" spans="1:13" ht="15" thickBot="1" x14ac:dyDescent="0.4">
      <c r="A10455" s="5" t="s">
        <v>175</v>
      </c>
      <c r="B10455" s="5" t="s">
        <v>176</v>
      </c>
      <c r="C10455" s="5" t="s">
        <v>10656</v>
      </c>
      <c r="D10455" s="5">
        <f t="shared" si="490"/>
        <v>30414</v>
      </c>
      <c r="E10455" s="6">
        <v>41425</v>
      </c>
      <c r="F10455" s="6">
        <f t="shared" si="492"/>
        <v>41515</v>
      </c>
      <c r="G10455" s="6" t="str">
        <f>IF('BCT Template'!R10454&gt;F10455,"Yes","No")</f>
        <v>No</v>
      </c>
      <c r="H10455" s="5" t="s">
        <v>178</v>
      </c>
      <c r="I10455" s="5" t="s">
        <v>179</v>
      </c>
      <c r="J10455" s="5" t="s">
        <v>35</v>
      </c>
      <c r="K10455" s="5" t="s">
        <v>180</v>
      </c>
      <c r="L10455" s="7" t="s">
        <v>164</v>
      </c>
      <c r="M10455" t="str">
        <f t="shared" si="491"/>
        <v>Yes</v>
      </c>
    </row>
    <row r="10456" spans="1:13" ht="15" thickBot="1" x14ac:dyDescent="0.4">
      <c r="A10456" s="5" t="s">
        <v>175</v>
      </c>
      <c r="B10456" s="5" t="s">
        <v>176</v>
      </c>
      <c r="C10456" s="5" t="s">
        <v>10657</v>
      </c>
      <c r="D10456" s="5">
        <f t="shared" si="490"/>
        <v>29729</v>
      </c>
      <c r="E10456" s="6">
        <v>44012</v>
      </c>
      <c r="F10456" s="6">
        <f t="shared" si="492"/>
        <v>44102</v>
      </c>
      <c r="G10456" s="6" t="str">
        <f>IF('BCT Template'!R10455&gt;F10456,"Yes","No")</f>
        <v>No</v>
      </c>
      <c r="H10456" s="5" t="s">
        <v>178</v>
      </c>
      <c r="I10456" s="5" t="s">
        <v>179</v>
      </c>
      <c r="J10456" s="5" t="s">
        <v>35</v>
      </c>
      <c r="K10456" s="5" t="s">
        <v>180</v>
      </c>
      <c r="L10456" s="7" t="s">
        <v>164</v>
      </c>
      <c r="M10456" t="str">
        <f t="shared" si="491"/>
        <v>Yes</v>
      </c>
    </row>
    <row r="10457" spans="1:13" ht="15" thickBot="1" x14ac:dyDescent="0.4">
      <c r="A10457" s="5" t="s">
        <v>175</v>
      </c>
      <c r="B10457" s="5" t="s">
        <v>176</v>
      </c>
      <c r="C10457" s="5" t="s">
        <v>10658</v>
      </c>
      <c r="D10457" s="5">
        <f t="shared" si="490"/>
        <v>79304</v>
      </c>
      <c r="E10457" s="6">
        <v>43951</v>
      </c>
      <c r="F10457" s="6">
        <f t="shared" si="492"/>
        <v>44041</v>
      </c>
      <c r="G10457" s="6" t="str">
        <f>IF('BCT Template'!R10456&gt;F10457,"Yes","No")</f>
        <v>No</v>
      </c>
      <c r="H10457" s="5" t="s">
        <v>189</v>
      </c>
      <c r="I10457" s="5" t="s">
        <v>190</v>
      </c>
      <c r="J10457" s="5" t="s">
        <v>200</v>
      </c>
      <c r="K10457" s="5" t="s">
        <v>201</v>
      </c>
      <c r="L10457" s="7" t="s">
        <v>164</v>
      </c>
      <c r="M10457" t="str">
        <f t="shared" si="491"/>
        <v>Yes</v>
      </c>
    </row>
    <row r="10458" spans="1:13" ht="15" thickBot="1" x14ac:dyDescent="0.4">
      <c r="A10458" s="5" t="s">
        <v>175</v>
      </c>
      <c r="B10458" s="5" t="s">
        <v>176</v>
      </c>
      <c r="C10458" s="5" t="s">
        <v>10659</v>
      </c>
      <c r="D10458" s="5">
        <f t="shared" si="490"/>
        <v>80518</v>
      </c>
      <c r="E10458" s="6">
        <v>41364</v>
      </c>
      <c r="F10458" s="6">
        <f t="shared" si="492"/>
        <v>41454</v>
      </c>
      <c r="G10458" s="6" t="str">
        <f>IF('BCT Template'!R10457&gt;F10458,"Yes","No")</f>
        <v>No</v>
      </c>
      <c r="H10458" s="5" t="s">
        <v>182</v>
      </c>
      <c r="I10458" s="5" t="s">
        <v>183</v>
      </c>
      <c r="J10458" s="5" t="s">
        <v>200</v>
      </c>
      <c r="K10458" s="5" t="s">
        <v>201</v>
      </c>
      <c r="L10458" s="7" t="s">
        <v>164</v>
      </c>
      <c r="M10458" t="str">
        <f t="shared" si="491"/>
        <v>Yes</v>
      </c>
    </row>
    <row r="10459" spans="1:13" ht="15" thickBot="1" x14ac:dyDescent="0.4">
      <c r="A10459" s="5" t="s">
        <v>175</v>
      </c>
      <c r="B10459" s="5" t="s">
        <v>176</v>
      </c>
      <c r="C10459" s="5" t="s">
        <v>10660</v>
      </c>
      <c r="D10459" s="5">
        <f t="shared" si="490"/>
        <v>77863</v>
      </c>
      <c r="E10459" s="6">
        <v>43699</v>
      </c>
      <c r="F10459" s="6">
        <f t="shared" si="492"/>
        <v>43789</v>
      </c>
      <c r="G10459" s="6" t="str">
        <f>IF('BCT Template'!R10458&gt;F10459,"Yes","No")</f>
        <v>No</v>
      </c>
      <c r="H10459" s="5" t="s">
        <v>189</v>
      </c>
      <c r="I10459" s="5" t="s">
        <v>190</v>
      </c>
      <c r="J10459" s="5" t="s">
        <v>184</v>
      </c>
      <c r="K10459" s="5" t="s">
        <v>185</v>
      </c>
      <c r="L10459" s="7" t="s">
        <v>164</v>
      </c>
      <c r="M10459" t="str">
        <f t="shared" si="491"/>
        <v>No</v>
      </c>
    </row>
    <row r="10460" spans="1:13" ht="15" thickBot="1" x14ac:dyDescent="0.4">
      <c r="A10460" s="5" t="s">
        <v>175</v>
      </c>
      <c r="B10460" s="5" t="s">
        <v>176</v>
      </c>
      <c r="C10460" s="5" t="s">
        <v>10661</v>
      </c>
      <c r="D10460" s="5">
        <f t="shared" si="490"/>
        <v>79717</v>
      </c>
      <c r="E10460" s="6">
        <v>44347</v>
      </c>
      <c r="F10460" s="6">
        <f t="shared" si="492"/>
        <v>44437</v>
      </c>
      <c r="G10460" s="6" t="str">
        <f>IF('BCT Template'!R10459&gt;F10460,"Yes","No")</f>
        <v>No</v>
      </c>
      <c r="H10460" s="5" t="s">
        <v>182</v>
      </c>
      <c r="I10460" s="5" t="s">
        <v>183</v>
      </c>
      <c r="J10460" s="5" t="s">
        <v>200</v>
      </c>
      <c r="K10460" s="5" t="s">
        <v>201</v>
      </c>
      <c r="L10460" s="7" t="s">
        <v>164</v>
      </c>
      <c r="M10460" t="str">
        <f t="shared" si="491"/>
        <v>Yes</v>
      </c>
    </row>
    <row r="10461" spans="1:13" ht="15" thickBot="1" x14ac:dyDescent="0.4">
      <c r="A10461" s="5" t="s">
        <v>175</v>
      </c>
      <c r="B10461" s="5" t="s">
        <v>176</v>
      </c>
      <c r="C10461" s="5" t="s">
        <v>10662</v>
      </c>
      <c r="D10461" s="5">
        <f t="shared" si="490"/>
        <v>82224</v>
      </c>
      <c r="E10461" s="6">
        <v>44042</v>
      </c>
      <c r="F10461" s="6">
        <f t="shared" si="492"/>
        <v>44132</v>
      </c>
      <c r="G10461" s="6" t="str">
        <f>IF('BCT Template'!R10460&gt;F10461,"Yes","No")</f>
        <v>No</v>
      </c>
      <c r="H10461" s="5" t="s">
        <v>210</v>
      </c>
      <c r="I10461" s="5" t="s">
        <v>211</v>
      </c>
      <c r="J10461" s="5" t="s">
        <v>184</v>
      </c>
      <c r="K10461" s="5" t="s">
        <v>185</v>
      </c>
      <c r="L10461" s="7" t="s">
        <v>164</v>
      </c>
      <c r="M10461" t="str">
        <f t="shared" si="491"/>
        <v>No</v>
      </c>
    </row>
    <row r="10462" spans="1:13" ht="15" thickBot="1" x14ac:dyDescent="0.4">
      <c r="A10462" s="5" t="s">
        <v>175</v>
      </c>
      <c r="B10462" s="5" t="s">
        <v>176</v>
      </c>
      <c r="C10462" s="5" t="s">
        <v>10663</v>
      </c>
      <c r="D10462" s="5">
        <f t="shared" si="490"/>
        <v>58116</v>
      </c>
      <c r="E10462" s="6">
        <v>44316</v>
      </c>
      <c r="F10462" s="6">
        <f t="shared" si="492"/>
        <v>44406</v>
      </c>
      <c r="G10462" s="6" t="str">
        <f>IF('BCT Template'!R10461&gt;F10462,"Yes","No")</f>
        <v>No</v>
      </c>
      <c r="H10462" s="5" t="s">
        <v>182</v>
      </c>
      <c r="I10462" s="5" t="s">
        <v>183</v>
      </c>
      <c r="J10462" s="5" t="s">
        <v>184</v>
      </c>
      <c r="K10462" s="5" t="s">
        <v>185</v>
      </c>
      <c r="L10462" s="7" t="s">
        <v>164</v>
      </c>
      <c r="M10462" t="str">
        <f t="shared" si="491"/>
        <v>No</v>
      </c>
    </row>
    <row r="10463" spans="1:13" ht="15" thickBot="1" x14ac:dyDescent="0.4">
      <c r="A10463" s="5" t="s">
        <v>175</v>
      </c>
      <c r="B10463" s="5" t="s">
        <v>176</v>
      </c>
      <c r="C10463" s="5" t="s">
        <v>10664</v>
      </c>
      <c r="D10463" s="5">
        <f t="shared" si="490"/>
        <v>21273</v>
      </c>
      <c r="E10463" s="6">
        <v>44074</v>
      </c>
      <c r="F10463" s="6">
        <f t="shared" si="492"/>
        <v>44164</v>
      </c>
      <c r="G10463" s="6" t="str">
        <f>IF('BCT Template'!R10462&gt;F10463,"Yes","No")</f>
        <v>No</v>
      </c>
      <c r="H10463" s="5" t="s">
        <v>178</v>
      </c>
      <c r="I10463" s="5" t="s">
        <v>179</v>
      </c>
      <c r="J10463" s="5" t="s">
        <v>35</v>
      </c>
      <c r="K10463" s="5" t="s">
        <v>180</v>
      </c>
      <c r="L10463" s="7" t="s">
        <v>164</v>
      </c>
      <c r="M10463" t="str">
        <f t="shared" si="491"/>
        <v>Yes</v>
      </c>
    </row>
    <row r="10464" spans="1:13" ht="15" thickBot="1" x14ac:dyDescent="0.4">
      <c r="A10464" s="5" t="s">
        <v>175</v>
      </c>
      <c r="B10464" s="5" t="s">
        <v>176</v>
      </c>
      <c r="C10464" s="5" t="s">
        <v>10665</v>
      </c>
      <c r="D10464" s="5">
        <f t="shared" si="490"/>
        <v>59893</v>
      </c>
      <c r="E10464" s="6">
        <v>43281</v>
      </c>
      <c r="F10464" s="6">
        <f t="shared" si="492"/>
        <v>43371</v>
      </c>
      <c r="G10464" s="6" t="str">
        <f>IF('BCT Template'!R10463&gt;F10464,"Yes","No")</f>
        <v>No</v>
      </c>
      <c r="H10464" s="5" t="s">
        <v>182</v>
      </c>
      <c r="I10464" s="5" t="s">
        <v>183</v>
      </c>
      <c r="J10464" s="5" t="s">
        <v>184</v>
      </c>
      <c r="K10464" s="5" t="s">
        <v>185</v>
      </c>
      <c r="L10464" s="7" t="s">
        <v>164</v>
      </c>
      <c r="M10464" t="str">
        <f t="shared" si="491"/>
        <v>No</v>
      </c>
    </row>
    <row r="10465" spans="1:13" ht="15" thickBot="1" x14ac:dyDescent="0.4">
      <c r="A10465" s="5" t="s">
        <v>175</v>
      </c>
      <c r="B10465" s="5" t="s">
        <v>176</v>
      </c>
      <c r="C10465" s="5" t="s">
        <v>10666</v>
      </c>
      <c r="D10465" s="5">
        <f t="shared" si="490"/>
        <v>30073</v>
      </c>
      <c r="E10465" s="6">
        <v>44286</v>
      </c>
      <c r="F10465" s="6">
        <f t="shared" si="492"/>
        <v>44376</v>
      </c>
      <c r="G10465" s="6" t="str">
        <f>IF('BCT Template'!R10464&gt;F10465,"Yes","No")</f>
        <v>No</v>
      </c>
      <c r="H10465" s="5" t="s">
        <v>178</v>
      </c>
      <c r="I10465" s="5" t="s">
        <v>179</v>
      </c>
      <c r="J10465" s="5" t="s">
        <v>35</v>
      </c>
      <c r="K10465" s="5" t="s">
        <v>180</v>
      </c>
      <c r="L10465" s="7" t="s">
        <v>164</v>
      </c>
      <c r="M10465" t="str">
        <f t="shared" si="491"/>
        <v>Yes</v>
      </c>
    </row>
    <row r="10466" spans="1:13" ht="15" thickBot="1" x14ac:dyDescent="0.4">
      <c r="A10466" s="5" t="s">
        <v>175</v>
      </c>
      <c r="B10466" s="5" t="s">
        <v>176</v>
      </c>
      <c r="C10466" s="5" t="s">
        <v>10667</v>
      </c>
      <c r="D10466" s="5">
        <f t="shared" si="490"/>
        <v>57120</v>
      </c>
      <c r="E10466" s="6">
        <v>43615</v>
      </c>
      <c r="F10466" s="6">
        <f t="shared" si="492"/>
        <v>43705</v>
      </c>
      <c r="G10466" s="6" t="str">
        <f>IF('BCT Template'!R10465&gt;F10466,"Yes","No")</f>
        <v>No</v>
      </c>
      <c r="H10466" s="5" t="s">
        <v>189</v>
      </c>
      <c r="I10466" s="5" t="s">
        <v>190</v>
      </c>
      <c r="J10466" s="5" t="s">
        <v>200</v>
      </c>
      <c r="K10466" s="5" t="s">
        <v>201</v>
      </c>
      <c r="L10466" s="7" t="s">
        <v>164</v>
      </c>
      <c r="M10466" t="str">
        <f t="shared" si="491"/>
        <v>Yes</v>
      </c>
    </row>
    <row r="10467" spans="1:13" ht="15" thickBot="1" x14ac:dyDescent="0.4">
      <c r="A10467" s="5" t="s">
        <v>175</v>
      </c>
      <c r="B10467" s="5" t="s">
        <v>176</v>
      </c>
      <c r="C10467" s="5" t="s">
        <v>10668</v>
      </c>
      <c r="D10467" s="5">
        <f t="shared" si="490"/>
        <v>29429</v>
      </c>
      <c r="E10467" s="6">
        <v>44074</v>
      </c>
      <c r="F10467" s="6">
        <f t="shared" si="492"/>
        <v>44164</v>
      </c>
      <c r="G10467" s="6" t="str">
        <f>IF('BCT Template'!R10466&gt;F10467,"Yes","No")</f>
        <v>No</v>
      </c>
      <c r="H10467" s="5" t="s">
        <v>178</v>
      </c>
      <c r="I10467" s="5" t="s">
        <v>179</v>
      </c>
      <c r="J10467" s="5" t="s">
        <v>35</v>
      </c>
      <c r="K10467" s="5" t="s">
        <v>180</v>
      </c>
      <c r="L10467" s="7" t="s">
        <v>164</v>
      </c>
      <c r="M10467" t="str">
        <f t="shared" si="491"/>
        <v>Yes</v>
      </c>
    </row>
    <row r="10468" spans="1:13" ht="15" thickBot="1" x14ac:dyDescent="0.4">
      <c r="A10468" s="5" t="s">
        <v>175</v>
      </c>
      <c r="B10468" s="5" t="s">
        <v>176</v>
      </c>
      <c r="C10468" s="5" t="s">
        <v>10669</v>
      </c>
      <c r="D10468" s="5">
        <f t="shared" si="490"/>
        <v>59390</v>
      </c>
      <c r="E10468" s="6">
        <v>42551</v>
      </c>
      <c r="F10468" s="6">
        <f t="shared" si="492"/>
        <v>42641</v>
      </c>
      <c r="G10468" s="6" t="str">
        <f>IF('BCT Template'!R10467&gt;F10468,"Yes","No")</f>
        <v>No</v>
      </c>
      <c r="H10468" s="5" t="s">
        <v>182</v>
      </c>
      <c r="I10468" s="5" t="s">
        <v>183</v>
      </c>
      <c r="J10468" s="5" t="s">
        <v>200</v>
      </c>
      <c r="K10468" s="5" t="s">
        <v>201</v>
      </c>
      <c r="L10468" s="7" t="s">
        <v>164</v>
      </c>
      <c r="M10468" t="str">
        <f t="shared" si="491"/>
        <v>Yes</v>
      </c>
    </row>
    <row r="10469" spans="1:13" ht="15" thickBot="1" x14ac:dyDescent="0.4">
      <c r="A10469" s="5" t="s">
        <v>175</v>
      </c>
      <c r="B10469" s="5" t="s">
        <v>176</v>
      </c>
      <c r="C10469" s="5" t="s">
        <v>10670</v>
      </c>
      <c r="D10469" s="5">
        <f t="shared" si="490"/>
        <v>81017</v>
      </c>
      <c r="E10469" s="6">
        <v>43830</v>
      </c>
      <c r="F10469" s="6">
        <f t="shared" si="492"/>
        <v>43920</v>
      </c>
      <c r="G10469" s="6" t="str">
        <f>IF('BCT Template'!R10468&gt;F10469,"Yes","No")</f>
        <v>No</v>
      </c>
      <c r="H10469" s="5" t="s">
        <v>182</v>
      </c>
      <c r="I10469" s="5" t="s">
        <v>183</v>
      </c>
      <c r="J10469" s="5" t="s">
        <v>184</v>
      </c>
      <c r="K10469" s="5" t="s">
        <v>185</v>
      </c>
      <c r="L10469" s="7" t="s">
        <v>164</v>
      </c>
      <c r="M10469" t="str">
        <f t="shared" si="491"/>
        <v>No</v>
      </c>
    </row>
    <row r="10470" spans="1:13" ht="15" thickBot="1" x14ac:dyDescent="0.4">
      <c r="A10470" s="5" t="s">
        <v>175</v>
      </c>
      <c r="B10470" s="5" t="s">
        <v>176</v>
      </c>
      <c r="C10470" s="5" t="s">
        <v>10671</v>
      </c>
      <c r="D10470" s="5">
        <f t="shared" si="490"/>
        <v>23419</v>
      </c>
      <c r="E10470" s="6">
        <v>39308</v>
      </c>
      <c r="F10470" s="6">
        <f t="shared" si="492"/>
        <v>39398</v>
      </c>
      <c r="G10470" s="6" t="str">
        <f>IF('BCT Template'!R10469&gt;F10470,"Yes","No")</f>
        <v>No</v>
      </c>
      <c r="H10470" s="5" t="s">
        <v>178</v>
      </c>
      <c r="I10470" s="5" t="s">
        <v>179</v>
      </c>
      <c r="J10470" s="5" t="s">
        <v>35</v>
      </c>
      <c r="K10470" s="5" t="s">
        <v>180</v>
      </c>
      <c r="L10470" s="7" t="s">
        <v>164</v>
      </c>
      <c r="M10470" t="str">
        <f t="shared" si="491"/>
        <v>Yes</v>
      </c>
    </row>
    <row r="10471" spans="1:13" ht="15" thickBot="1" x14ac:dyDescent="0.4">
      <c r="A10471" s="5" t="s">
        <v>175</v>
      </c>
      <c r="B10471" s="5" t="s">
        <v>176</v>
      </c>
      <c r="C10471" s="5" t="s">
        <v>10672</v>
      </c>
      <c r="D10471" s="5">
        <f t="shared" si="490"/>
        <v>30926</v>
      </c>
      <c r="E10471" s="6">
        <v>39294</v>
      </c>
      <c r="F10471" s="6">
        <f t="shared" si="492"/>
        <v>39384</v>
      </c>
      <c r="G10471" s="6" t="str">
        <f>IF('BCT Template'!R10470&gt;F10471,"Yes","No")</f>
        <v>No</v>
      </c>
      <c r="H10471" s="5" t="s">
        <v>178</v>
      </c>
      <c r="I10471" s="5" t="s">
        <v>179</v>
      </c>
      <c r="J10471" s="5" t="s">
        <v>35</v>
      </c>
      <c r="K10471" s="5" t="s">
        <v>180</v>
      </c>
      <c r="L10471" s="7" t="s">
        <v>164</v>
      </c>
      <c r="M10471" t="str">
        <f t="shared" si="491"/>
        <v>Yes</v>
      </c>
    </row>
    <row r="10472" spans="1:13" ht="15" thickBot="1" x14ac:dyDescent="0.4">
      <c r="A10472" s="5" t="s">
        <v>175</v>
      </c>
      <c r="B10472" s="5" t="s">
        <v>176</v>
      </c>
      <c r="C10472" s="5" t="s">
        <v>10673</v>
      </c>
      <c r="D10472" s="5">
        <f t="shared" si="490"/>
        <v>57662</v>
      </c>
      <c r="E10472" s="6">
        <v>43656</v>
      </c>
      <c r="F10472" s="6">
        <f t="shared" si="492"/>
        <v>43746</v>
      </c>
      <c r="G10472" s="6" t="str">
        <f>IF('BCT Template'!R10471&gt;F10472,"Yes","No")</f>
        <v>No</v>
      </c>
      <c r="H10472" s="5" t="s">
        <v>189</v>
      </c>
      <c r="I10472" s="5" t="s">
        <v>190</v>
      </c>
      <c r="J10472" s="5" t="s">
        <v>200</v>
      </c>
      <c r="K10472" s="5" t="s">
        <v>201</v>
      </c>
      <c r="L10472" s="7" t="s">
        <v>164</v>
      </c>
      <c r="M10472" t="str">
        <f t="shared" si="491"/>
        <v>Yes</v>
      </c>
    </row>
    <row r="10473" spans="1:13" ht="15" thickBot="1" x14ac:dyDescent="0.4">
      <c r="A10473" s="5" t="s">
        <v>175</v>
      </c>
      <c r="B10473" s="5" t="s">
        <v>176</v>
      </c>
      <c r="C10473" s="5" t="s">
        <v>10674</v>
      </c>
      <c r="D10473" s="5">
        <f t="shared" si="490"/>
        <v>23665</v>
      </c>
      <c r="E10473" s="6">
        <v>44043</v>
      </c>
      <c r="F10473" s="6">
        <f t="shared" si="492"/>
        <v>44133</v>
      </c>
      <c r="G10473" s="6" t="str">
        <f>IF('BCT Template'!R10472&gt;F10473,"Yes","No")</f>
        <v>No</v>
      </c>
      <c r="H10473" s="5" t="s">
        <v>178</v>
      </c>
      <c r="I10473" s="5" t="s">
        <v>179</v>
      </c>
      <c r="J10473" s="5" t="s">
        <v>35</v>
      </c>
      <c r="K10473" s="5" t="s">
        <v>180</v>
      </c>
      <c r="L10473" s="7" t="s">
        <v>164</v>
      </c>
      <c r="M10473" t="str">
        <f t="shared" si="491"/>
        <v>Yes</v>
      </c>
    </row>
    <row r="10474" spans="1:13" ht="15" thickBot="1" x14ac:dyDescent="0.4">
      <c r="A10474" s="5" t="s">
        <v>175</v>
      </c>
      <c r="B10474" s="5" t="s">
        <v>176</v>
      </c>
      <c r="C10474" s="5" t="s">
        <v>10675</v>
      </c>
      <c r="D10474" s="5">
        <f t="shared" si="490"/>
        <v>58056</v>
      </c>
      <c r="E10474" s="6">
        <v>44012</v>
      </c>
      <c r="F10474" s="6">
        <f t="shared" si="492"/>
        <v>44102</v>
      </c>
      <c r="G10474" s="6" t="str">
        <f>IF('BCT Template'!R10473&gt;F10474,"Yes","No")</f>
        <v>No</v>
      </c>
      <c r="H10474" s="5" t="s">
        <v>182</v>
      </c>
      <c r="I10474" s="5" t="s">
        <v>183</v>
      </c>
      <c r="J10474" s="5" t="s">
        <v>184</v>
      </c>
      <c r="K10474" s="5" t="s">
        <v>185</v>
      </c>
      <c r="L10474" s="7" t="s">
        <v>164</v>
      </c>
      <c r="M10474" t="str">
        <f t="shared" si="491"/>
        <v>No</v>
      </c>
    </row>
    <row r="10475" spans="1:13" ht="15" thickBot="1" x14ac:dyDescent="0.4">
      <c r="A10475" s="5" t="s">
        <v>175</v>
      </c>
      <c r="B10475" s="5" t="s">
        <v>176</v>
      </c>
      <c r="C10475" s="5" t="s">
        <v>10676</v>
      </c>
      <c r="D10475" s="5">
        <f t="shared" si="490"/>
        <v>58665</v>
      </c>
      <c r="E10475" s="6">
        <v>44074</v>
      </c>
      <c r="F10475" s="6">
        <f t="shared" si="492"/>
        <v>44164</v>
      </c>
      <c r="G10475" s="6" t="str">
        <f>IF('BCT Template'!R10474&gt;F10475,"Yes","No")</f>
        <v>No</v>
      </c>
      <c r="H10475" s="5" t="s">
        <v>182</v>
      </c>
      <c r="I10475" s="5" t="s">
        <v>183</v>
      </c>
      <c r="J10475" s="5" t="s">
        <v>184</v>
      </c>
      <c r="K10475" s="5" t="s">
        <v>185</v>
      </c>
      <c r="L10475" s="7" t="s">
        <v>164</v>
      </c>
      <c r="M10475" t="str">
        <f t="shared" si="491"/>
        <v>No</v>
      </c>
    </row>
    <row r="10476" spans="1:13" ht="15" thickBot="1" x14ac:dyDescent="0.4">
      <c r="A10476" s="5" t="s">
        <v>175</v>
      </c>
      <c r="B10476" s="5" t="s">
        <v>176</v>
      </c>
      <c r="C10476" s="5" t="s">
        <v>10677</v>
      </c>
      <c r="D10476" s="5">
        <f t="shared" si="490"/>
        <v>59037</v>
      </c>
      <c r="E10476" s="6">
        <v>42277</v>
      </c>
      <c r="F10476" s="6">
        <f t="shared" si="492"/>
        <v>42367</v>
      </c>
      <c r="G10476" s="6" t="str">
        <f>IF('BCT Template'!R10475&gt;F10476,"Yes","No")</f>
        <v>No</v>
      </c>
      <c r="H10476" s="5" t="s">
        <v>182</v>
      </c>
      <c r="I10476" s="5" t="s">
        <v>183</v>
      </c>
      <c r="J10476" s="5" t="s">
        <v>184</v>
      </c>
      <c r="K10476" s="5" t="s">
        <v>185</v>
      </c>
      <c r="L10476" s="7" t="s">
        <v>164</v>
      </c>
      <c r="M10476" t="str">
        <f t="shared" si="491"/>
        <v>No</v>
      </c>
    </row>
    <row r="10477" spans="1:13" ht="15" thickBot="1" x14ac:dyDescent="0.4">
      <c r="A10477" s="5" t="s">
        <v>175</v>
      </c>
      <c r="B10477" s="5" t="s">
        <v>176</v>
      </c>
      <c r="C10477" s="5" t="s">
        <v>10678</v>
      </c>
      <c r="D10477" s="5">
        <f t="shared" si="490"/>
        <v>20822</v>
      </c>
      <c r="E10477" s="6">
        <v>42824</v>
      </c>
      <c r="F10477" s="6">
        <f t="shared" si="492"/>
        <v>42914</v>
      </c>
      <c r="G10477" s="6" t="str">
        <f>IF('BCT Template'!R10476&gt;F10477,"Yes","No")</f>
        <v>No</v>
      </c>
      <c r="H10477" s="5" t="s">
        <v>197</v>
      </c>
      <c r="I10477" s="5" t="s">
        <v>198</v>
      </c>
      <c r="J10477" s="5" t="s">
        <v>184</v>
      </c>
      <c r="K10477" s="5" t="s">
        <v>185</v>
      </c>
      <c r="L10477" s="7" t="s">
        <v>164</v>
      </c>
      <c r="M10477" t="str">
        <f t="shared" si="491"/>
        <v>No</v>
      </c>
    </row>
    <row r="10478" spans="1:13" ht="15" thickBot="1" x14ac:dyDescent="0.4">
      <c r="A10478" s="5" t="s">
        <v>175</v>
      </c>
      <c r="B10478" s="5" t="s">
        <v>176</v>
      </c>
      <c r="C10478" s="5" t="s">
        <v>10679</v>
      </c>
      <c r="D10478" s="5">
        <f t="shared" si="490"/>
        <v>18337</v>
      </c>
      <c r="E10478" s="6">
        <v>44286</v>
      </c>
      <c r="F10478" s="6">
        <f t="shared" si="492"/>
        <v>44376</v>
      </c>
      <c r="G10478" s="6" t="str">
        <f>IF('BCT Template'!R10477&gt;F10478,"Yes","No")</f>
        <v>No</v>
      </c>
      <c r="H10478" s="5" t="s">
        <v>234</v>
      </c>
      <c r="I10478" s="5" t="s">
        <v>235</v>
      </c>
      <c r="J10478" s="5" t="s">
        <v>184</v>
      </c>
      <c r="K10478" s="5" t="s">
        <v>185</v>
      </c>
      <c r="L10478" s="7" t="s">
        <v>164</v>
      </c>
      <c r="M10478" t="str">
        <f t="shared" si="491"/>
        <v>No</v>
      </c>
    </row>
    <row r="10479" spans="1:13" ht="15" thickBot="1" x14ac:dyDescent="0.4">
      <c r="A10479" s="5" t="s">
        <v>175</v>
      </c>
      <c r="B10479" s="5" t="s">
        <v>176</v>
      </c>
      <c r="C10479" s="5" t="s">
        <v>10680</v>
      </c>
      <c r="D10479" s="5">
        <f t="shared" si="490"/>
        <v>25102</v>
      </c>
      <c r="E10479" s="6">
        <v>44104</v>
      </c>
      <c r="F10479" s="6">
        <f t="shared" si="492"/>
        <v>44194</v>
      </c>
      <c r="G10479" s="6" t="str">
        <f>IF('BCT Template'!R10478&gt;F10479,"Yes","No")</f>
        <v>No</v>
      </c>
      <c r="H10479" s="5" t="s">
        <v>240</v>
      </c>
      <c r="I10479" s="5" t="s">
        <v>241</v>
      </c>
      <c r="J10479" s="5" t="s">
        <v>35</v>
      </c>
      <c r="K10479" s="5" t="s">
        <v>180</v>
      </c>
      <c r="L10479" s="7" t="s">
        <v>164</v>
      </c>
      <c r="M10479" t="str">
        <f t="shared" si="491"/>
        <v>Yes</v>
      </c>
    </row>
    <row r="10480" spans="1:13" ht="15" thickBot="1" x14ac:dyDescent="0.4">
      <c r="A10480" s="5" t="s">
        <v>175</v>
      </c>
      <c r="B10480" s="5" t="s">
        <v>176</v>
      </c>
      <c r="C10480" s="5" t="s">
        <v>10681</v>
      </c>
      <c r="D10480" s="5">
        <f t="shared" si="490"/>
        <v>81847</v>
      </c>
      <c r="E10480" s="6">
        <v>44012</v>
      </c>
      <c r="F10480" s="6">
        <f t="shared" si="492"/>
        <v>44102</v>
      </c>
      <c r="G10480" s="6" t="str">
        <f>IF('BCT Template'!R10479&gt;F10480,"Yes","No")</f>
        <v>No</v>
      </c>
      <c r="H10480" s="5" t="s">
        <v>182</v>
      </c>
      <c r="I10480" s="5" t="s">
        <v>183</v>
      </c>
      <c r="J10480" s="5" t="s">
        <v>184</v>
      </c>
      <c r="K10480" s="5" t="s">
        <v>185</v>
      </c>
      <c r="L10480" s="7" t="s">
        <v>164</v>
      </c>
      <c r="M10480" t="str">
        <f t="shared" si="491"/>
        <v>No</v>
      </c>
    </row>
    <row r="10481" spans="1:13" ht="15" thickBot="1" x14ac:dyDescent="0.4">
      <c r="A10481" s="5" t="s">
        <v>175</v>
      </c>
      <c r="B10481" s="5" t="s">
        <v>176</v>
      </c>
      <c r="C10481" s="5" t="s">
        <v>10682</v>
      </c>
      <c r="D10481" s="5">
        <f t="shared" si="490"/>
        <v>82035</v>
      </c>
      <c r="E10481" s="6">
        <v>42886</v>
      </c>
      <c r="F10481" s="6">
        <f t="shared" si="492"/>
        <v>42976</v>
      </c>
      <c r="G10481" s="6" t="str">
        <f>IF('BCT Template'!R10480&gt;F10481,"Yes","No")</f>
        <v>No</v>
      </c>
      <c r="H10481" s="5" t="s">
        <v>210</v>
      </c>
      <c r="I10481" s="5" t="s">
        <v>211</v>
      </c>
      <c r="J10481" s="5" t="s">
        <v>184</v>
      </c>
      <c r="K10481" s="5" t="s">
        <v>185</v>
      </c>
      <c r="L10481" s="7" t="s">
        <v>164</v>
      </c>
      <c r="M10481" t="str">
        <f t="shared" si="491"/>
        <v>No</v>
      </c>
    </row>
    <row r="10482" spans="1:13" ht="15" thickBot="1" x14ac:dyDescent="0.4">
      <c r="A10482" s="5" t="s">
        <v>175</v>
      </c>
      <c r="B10482" s="5" t="s">
        <v>176</v>
      </c>
      <c r="C10482" s="5" t="s">
        <v>10683</v>
      </c>
      <c r="D10482" s="5">
        <f t="shared" si="490"/>
        <v>78622</v>
      </c>
      <c r="E10482" s="6">
        <v>39551</v>
      </c>
      <c r="F10482" s="6">
        <f t="shared" si="492"/>
        <v>39641</v>
      </c>
      <c r="G10482" s="6" t="str">
        <f>IF('BCT Template'!R10481&gt;F10482,"Yes","No")</f>
        <v>No</v>
      </c>
      <c r="H10482" s="5" t="s">
        <v>210</v>
      </c>
      <c r="I10482" s="5" t="s">
        <v>211</v>
      </c>
      <c r="J10482" s="5" t="s">
        <v>184</v>
      </c>
      <c r="K10482" s="5" t="s">
        <v>185</v>
      </c>
      <c r="L10482" s="7" t="s">
        <v>164</v>
      </c>
      <c r="M10482" t="str">
        <f t="shared" si="491"/>
        <v>No</v>
      </c>
    </row>
    <row r="10483" spans="1:13" ht="15" thickBot="1" x14ac:dyDescent="0.4">
      <c r="A10483" s="5" t="s">
        <v>175</v>
      </c>
      <c r="B10483" s="5" t="s">
        <v>176</v>
      </c>
      <c r="C10483" s="5" t="s">
        <v>10684</v>
      </c>
      <c r="D10483" s="5">
        <f t="shared" si="490"/>
        <v>59418</v>
      </c>
      <c r="E10483" s="6">
        <v>41729</v>
      </c>
      <c r="F10483" s="6">
        <f t="shared" si="492"/>
        <v>41819</v>
      </c>
      <c r="G10483" s="6" t="str">
        <f>IF('BCT Template'!R10482&gt;F10483,"Yes","No")</f>
        <v>No</v>
      </c>
      <c r="H10483" s="5" t="s">
        <v>182</v>
      </c>
      <c r="I10483" s="5" t="s">
        <v>183</v>
      </c>
      <c r="J10483" s="5" t="s">
        <v>184</v>
      </c>
      <c r="K10483" s="5" t="s">
        <v>185</v>
      </c>
      <c r="L10483" s="7" t="s">
        <v>164</v>
      </c>
      <c r="M10483" t="str">
        <f t="shared" si="491"/>
        <v>No</v>
      </c>
    </row>
    <row r="10484" spans="1:13" ht="15" thickBot="1" x14ac:dyDescent="0.4">
      <c r="A10484" s="5" t="s">
        <v>175</v>
      </c>
      <c r="B10484" s="5" t="s">
        <v>176</v>
      </c>
      <c r="C10484" s="5" t="s">
        <v>10685</v>
      </c>
      <c r="D10484" s="5">
        <f t="shared" si="490"/>
        <v>79283</v>
      </c>
      <c r="E10484" s="6">
        <v>42582</v>
      </c>
      <c r="F10484" s="6">
        <f t="shared" si="492"/>
        <v>42672</v>
      </c>
      <c r="G10484" s="6" t="str">
        <f>IF('BCT Template'!R10483&gt;F10484,"Yes","No")</f>
        <v>No</v>
      </c>
      <c r="H10484" s="5" t="s">
        <v>189</v>
      </c>
      <c r="I10484" s="5" t="s">
        <v>190</v>
      </c>
      <c r="J10484" s="5" t="s">
        <v>200</v>
      </c>
      <c r="K10484" s="5" t="s">
        <v>201</v>
      </c>
      <c r="L10484" s="7" t="s">
        <v>164</v>
      </c>
      <c r="M10484" t="str">
        <f t="shared" si="491"/>
        <v>Yes</v>
      </c>
    </row>
    <row r="10485" spans="1:13" ht="15" thickBot="1" x14ac:dyDescent="0.4">
      <c r="A10485" s="5" t="s">
        <v>175</v>
      </c>
      <c r="B10485" s="5" t="s">
        <v>176</v>
      </c>
      <c r="C10485" s="5" t="s">
        <v>10686</v>
      </c>
      <c r="D10485" s="5">
        <f t="shared" si="490"/>
        <v>29588</v>
      </c>
      <c r="E10485" s="6">
        <v>43737</v>
      </c>
      <c r="F10485" s="6">
        <f t="shared" si="492"/>
        <v>43827</v>
      </c>
      <c r="G10485" s="6" t="str">
        <f>IF('BCT Template'!R10484&gt;F10485,"Yes","No")</f>
        <v>No</v>
      </c>
      <c r="H10485" s="5" t="s">
        <v>178</v>
      </c>
      <c r="I10485" s="5" t="s">
        <v>179</v>
      </c>
      <c r="J10485" s="5" t="s">
        <v>35</v>
      </c>
      <c r="K10485" s="5" t="s">
        <v>180</v>
      </c>
      <c r="L10485" s="7" t="s">
        <v>164</v>
      </c>
      <c r="M10485" t="str">
        <f t="shared" si="491"/>
        <v>Yes</v>
      </c>
    </row>
    <row r="10486" spans="1:13" ht="15" thickBot="1" x14ac:dyDescent="0.4">
      <c r="A10486" s="5" t="s">
        <v>175</v>
      </c>
      <c r="B10486" s="5" t="s">
        <v>176</v>
      </c>
      <c r="C10486" s="5" t="s">
        <v>10687</v>
      </c>
      <c r="D10486" s="5">
        <f t="shared" si="490"/>
        <v>58802</v>
      </c>
      <c r="E10486" s="6">
        <v>43738</v>
      </c>
      <c r="F10486" s="6">
        <f t="shared" si="492"/>
        <v>43828</v>
      </c>
      <c r="G10486" s="6" t="str">
        <f>IF('BCT Template'!R10485&gt;F10486,"Yes","No")</f>
        <v>No</v>
      </c>
      <c r="H10486" s="5" t="s">
        <v>182</v>
      </c>
      <c r="I10486" s="5" t="s">
        <v>183</v>
      </c>
      <c r="J10486" s="5" t="s">
        <v>184</v>
      </c>
      <c r="K10486" s="5" t="s">
        <v>185</v>
      </c>
      <c r="L10486" s="7" t="s">
        <v>164</v>
      </c>
      <c r="M10486" t="str">
        <f t="shared" si="491"/>
        <v>No</v>
      </c>
    </row>
    <row r="10487" spans="1:13" ht="15" thickBot="1" x14ac:dyDescent="0.4">
      <c r="A10487" s="5" t="s">
        <v>175</v>
      </c>
      <c r="B10487" s="5" t="s">
        <v>176</v>
      </c>
      <c r="C10487" s="5" t="s">
        <v>10688</v>
      </c>
      <c r="D10487" s="5">
        <f t="shared" si="490"/>
        <v>59747</v>
      </c>
      <c r="E10487" s="6">
        <v>43982</v>
      </c>
      <c r="F10487" s="6">
        <f t="shared" si="492"/>
        <v>44072</v>
      </c>
      <c r="G10487" s="6" t="str">
        <f>IF('BCT Template'!R10486&gt;F10487,"Yes","No")</f>
        <v>No</v>
      </c>
      <c r="H10487" s="5" t="s">
        <v>182</v>
      </c>
      <c r="I10487" s="5" t="s">
        <v>183</v>
      </c>
      <c r="J10487" s="5" t="s">
        <v>200</v>
      </c>
      <c r="K10487" s="5" t="s">
        <v>201</v>
      </c>
      <c r="L10487" s="7" t="s">
        <v>164</v>
      </c>
      <c r="M10487" t="str">
        <f t="shared" si="491"/>
        <v>Yes</v>
      </c>
    </row>
    <row r="10488" spans="1:13" ht="15" thickBot="1" x14ac:dyDescent="0.4">
      <c r="A10488" s="5" t="s">
        <v>175</v>
      </c>
      <c r="B10488" s="5" t="s">
        <v>176</v>
      </c>
      <c r="C10488" s="5" t="s">
        <v>10689</v>
      </c>
      <c r="D10488" s="5">
        <f t="shared" si="490"/>
        <v>82637</v>
      </c>
      <c r="E10488" s="6">
        <v>44269</v>
      </c>
      <c r="F10488" s="6">
        <f t="shared" si="492"/>
        <v>44359</v>
      </c>
      <c r="G10488" s="6" t="str">
        <f>IF('BCT Template'!R10487&gt;F10488,"Yes","No")</f>
        <v>No</v>
      </c>
      <c r="H10488" s="5" t="s">
        <v>210</v>
      </c>
      <c r="I10488" s="5" t="s">
        <v>211</v>
      </c>
      <c r="J10488" s="5" t="s">
        <v>184</v>
      </c>
      <c r="K10488" s="5" t="s">
        <v>185</v>
      </c>
      <c r="L10488" s="7" t="s">
        <v>164</v>
      </c>
      <c r="M10488" t="str">
        <f t="shared" si="491"/>
        <v>No</v>
      </c>
    </row>
    <row r="10489" spans="1:13" ht="15" thickBot="1" x14ac:dyDescent="0.4">
      <c r="A10489" s="5" t="s">
        <v>175</v>
      </c>
      <c r="B10489" s="5" t="s">
        <v>176</v>
      </c>
      <c r="C10489" s="5" t="s">
        <v>10690</v>
      </c>
      <c r="D10489" s="5">
        <f t="shared" si="490"/>
        <v>82888</v>
      </c>
      <c r="E10489" s="6">
        <v>45017</v>
      </c>
      <c r="F10489" s="6">
        <f t="shared" si="492"/>
        <v>45107</v>
      </c>
      <c r="G10489" s="6" t="str">
        <f>IF('BCT Template'!R10488&gt;F10489,"Yes","No")</f>
        <v>No</v>
      </c>
      <c r="H10489" s="5" t="s">
        <v>210</v>
      </c>
      <c r="I10489" s="5" t="s">
        <v>211</v>
      </c>
      <c r="J10489" s="5" t="s">
        <v>184</v>
      </c>
      <c r="K10489" s="5" t="s">
        <v>185</v>
      </c>
      <c r="L10489" s="7" t="s">
        <v>164</v>
      </c>
      <c r="M10489" t="str">
        <f t="shared" si="491"/>
        <v>No</v>
      </c>
    </row>
    <row r="10490" spans="1:13" ht="15" thickBot="1" x14ac:dyDescent="0.4">
      <c r="A10490" s="5" t="s">
        <v>175</v>
      </c>
      <c r="B10490" s="5" t="s">
        <v>176</v>
      </c>
      <c r="C10490" s="5" t="s">
        <v>10691</v>
      </c>
      <c r="D10490" s="5">
        <f t="shared" si="490"/>
        <v>81638</v>
      </c>
      <c r="E10490" s="6">
        <v>44135</v>
      </c>
      <c r="F10490" s="6">
        <f t="shared" si="492"/>
        <v>44225</v>
      </c>
      <c r="G10490" s="6" t="str">
        <f>IF('BCT Template'!R10489&gt;F10490,"Yes","No")</f>
        <v>No</v>
      </c>
      <c r="H10490" s="5" t="s">
        <v>182</v>
      </c>
      <c r="I10490" s="5" t="s">
        <v>183</v>
      </c>
      <c r="J10490" s="5" t="s">
        <v>200</v>
      </c>
      <c r="K10490" s="5" t="s">
        <v>201</v>
      </c>
      <c r="L10490" s="7" t="s">
        <v>164</v>
      </c>
      <c r="M10490" t="str">
        <f t="shared" si="491"/>
        <v>Yes</v>
      </c>
    </row>
    <row r="10491" spans="1:13" ht="15" thickBot="1" x14ac:dyDescent="0.4">
      <c r="A10491" s="5" t="s">
        <v>175</v>
      </c>
      <c r="B10491" s="5" t="s">
        <v>176</v>
      </c>
      <c r="C10491" s="5" t="s">
        <v>10692</v>
      </c>
      <c r="D10491" s="5">
        <f t="shared" si="490"/>
        <v>79669</v>
      </c>
      <c r="E10491" s="6">
        <v>40238</v>
      </c>
      <c r="F10491" s="6">
        <f t="shared" si="492"/>
        <v>40328</v>
      </c>
      <c r="G10491" s="6" t="str">
        <f>IF('BCT Template'!R10490&gt;F10491,"Yes","No")</f>
        <v>No</v>
      </c>
      <c r="H10491" s="5" t="s">
        <v>182</v>
      </c>
      <c r="I10491" s="5" t="s">
        <v>183</v>
      </c>
      <c r="J10491" s="5" t="s">
        <v>184</v>
      </c>
      <c r="K10491" s="5" t="s">
        <v>185</v>
      </c>
      <c r="L10491" s="7" t="s">
        <v>164</v>
      </c>
      <c r="M10491" t="str">
        <f t="shared" si="491"/>
        <v>No</v>
      </c>
    </row>
    <row r="10492" spans="1:13" ht="15" thickBot="1" x14ac:dyDescent="0.4">
      <c r="A10492" s="5" t="s">
        <v>175</v>
      </c>
      <c r="B10492" s="5" t="s">
        <v>176</v>
      </c>
      <c r="C10492" s="5" t="s">
        <v>10693</v>
      </c>
      <c r="D10492" s="5">
        <f t="shared" si="490"/>
        <v>22688</v>
      </c>
      <c r="E10492" s="6">
        <v>44392</v>
      </c>
      <c r="F10492" s="6">
        <f t="shared" si="492"/>
        <v>44482</v>
      </c>
      <c r="G10492" s="6" t="str">
        <f>IF('BCT Template'!R10491&gt;F10492,"Yes","No")</f>
        <v>No</v>
      </c>
      <c r="H10492" s="5" t="s">
        <v>178</v>
      </c>
      <c r="I10492" s="5" t="s">
        <v>179</v>
      </c>
      <c r="J10492" s="5" t="s">
        <v>35</v>
      </c>
      <c r="K10492" s="5" t="s">
        <v>180</v>
      </c>
      <c r="L10492" s="7" t="s">
        <v>164</v>
      </c>
      <c r="M10492" t="str">
        <f t="shared" si="491"/>
        <v>Yes</v>
      </c>
    </row>
    <row r="10493" spans="1:13" ht="15" thickBot="1" x14ac:dyDescent="0.4">
      <c r="A10493" s="5" t="s">
        <v>175</v>
      </c>
      <c r="B10493" s="5" t="s">
        <v>176</v>
      </c>
      <c r="C10493" s="5" t="s">
        <v>10694</v>
      </c>
      <c r="D10493" s="5">
        <f t="shared" si="490"/>
        <v>58642</v>
      </c>
      <c r="E10493" s="6">
        <v>43921</v>
      </c>
      <c r="F10493" s="6">
        <f t="shared" si="492"/>
        <v>44011</v>
      </c>
      <c r="G10493" s="6" t="str">
        <f>IF('BCT Template'!R10492&gt;F10493,"Yes","No")</f>
        <v>No</v>
      </c>
      <c r="H10493" s="5" t="s">
        <v>182</v>
      </c>
      <c r="I10493" s="5" t="s">
        <v>183</v>
      </c>
      <c r="J10493" s="5" t="s">
        <v>200</v>
      </c>
      <c r="K10493" s="5" t="s">
        <v>201</v>
      </c>
      <c r="L10493" s="7" t="s">
        <v>164</v>
      </c>
      <c r="M10493" t="str">
        <f t="shared" si="491"/>
        <v>Yes</v>
      </c>
    </row>
    <row r="10494" spans="1:13" ht="15" thickBot="1" x14ac:dyDescent="0.4">
      <c r="A10494" s="5" t="s">
        <v>175</v>
      </c>
      <c r="B10494" s="5" t="s">
        <v>176</v>
      </c>
      <c r="C10494" s="5" t="s">
        <v>10695</v>
      </c>
      <c r="D10494" s="5">
        <f t="shared" si="490"/>
        <v>59685</v>
      </c>
      <c r="E10494" s="6">
        <v>44273</v>
      </c>
      <c r="F10494" s="6">
        <f t="shared" si="492"/>
        <v>44363</v>
      </c>
      <c r="G10494" s="6" t="str">
        <f>IF('BCT Template'!R10493&gt;F10494,"Yes","No")</f>
        <v>No</v>
      </c>
      <c r="H10494" s="5" t="s">
        <v>182</v>
      </c>
      <c r="I10494" s="5" t="s">
        <v>183</v>
      </c>
      <c r="J10494" s="5" t="s">
        <v>184</v>
      </c>
      <c r="K10494" s="5" t="s">
        <v>185</v>
      </c>
      <c r="L10494" s="7" t="s">
        <v>164</v>
      </c>
      <c r="M10494" t="str">
        <f t="shared" si="491"/>
        <v>No</v>
      </c>
    </row>
    <row r="10495" spans="1:13" ht="15" thickBot="1" x14ac:dyDescent="0.4">
      <c r="A10495" s="5" t="s">
        <v>175</v>
      </c>
      <c r="B10495" s="5" t="s">
        <v>176</v>
      </c>
      <c r="C10495" s="5" t="s">
        <v>10696</v>
      </c>
      <c r="D10495" s="5">
        <f t="shared" si="490"/>
        <v>57867</v>
      </c>
      <c r="E10495" s="6">
        <v>45011</v>
      </c>
      <c r="F10495" s="6">
        <f t="shared" si="492"/>
        <v>45101</v>
      </c>
      <c r="G10495" s="6" t="str">
        <f>IF('BCT Template'!R10494&gt;F10495,"Yes","No")</f>
        <v>No</v>
      </c>
      <c r="H10495" s="5" t="s">
        <v>189</v>
      </c>
      <c r="I10495" s="5" t="s">
        <v>190</v>
      </c>
      <c r="J10495" s="5" t="s">
        <v>184</v>
      </c>
      <c r="K10495" s="5" t="s">
        <v>185</v>
      </c>
      <c r="L10495" s="7" t="s">
        <v>164</v>
      </c>
      <c r="M10495" t="str">
        <f t="shared" si="491"/>
        <v>No</v>
      </c>
    </row>
    <row r="10496" spans="1:13" ht="15" thickBot="1" x14ac:dyDescent="0.4">
      <c r="A10496" s="5" t="s">
        <v>175</v>
      </c>
      <c r="B10496" s="5" t="s">
        <v>176</v>
      </c>
      <c r="C10496" s="5" t="s">
        <v>10697</v>
      </c>
      <c r="D10496" s="5">
        <f t="shared" si="490"/>
        <v>77882</v>
      </c>
      <c r="E10496" s="6">
        <v>44043</v>
      </c>
      <c r="F10496" s="6">
        <f t="shared" si="492"/>
        <v>44133</v>
      </c>
      <c r="G10496" s="6" t="str">
        <f>IF('BCT Template'!R10495&gt;F10496,"Yes","No")</f>
        <v>No</v>
      </c>
      <c r="H10496" s="5" t="s">
        <v>189</v>
      </c>
      <c r="I10496" s="5" t="s">
        <v>190</v>
      </c>
      <c r="J10496" s="5" t="s">
        <v>200</v>
      </c>
      <c r="K10496" s="5" t="s">
        <v>201</v>
      </c>
      <c r="L10496" s="7" t="s">
        <v>164</v>
      </c>
      <c r="M10496" t="str">
        <f t="shared" si="491"/>
        <v>Yes</v>
      </c>
    </row>
    <row r="10497" spans="1:13" ht="15" thickBot="1" x14ac:dyDescent="0.4">
      <c r="A10497" s="5" t="s">
        <v>175</v>
      </c>
      <c r="B10497" s="5" t="s">
        <v>176</v>
      </c>
      <c r="C10497" s="5" t="s">
        <v>10698</v>
      </c>
      <c r="D10497" s="5">
        <f t="shared" si="490"/>
        <v>80031</v>
      </c>
      <c r="E10497" s="6">
        <v>43677</v>
      </c>
      <c r="F10497" s="6">
        <f t="shared" si="492"/>
        <v>43767</v>
      </c>
      <c r="G10497" s="6" t="str">
        <f>IF('BCT Template'!R10496&gt;F10497,"Yes","No")</f>
        <v>No</v>
      </c>
      <c r="H10497" s="5" t="s">
        <v>182</v>
      </c>
      <c r="I10497" s="5" t="s">
        <v>183</v>
      </c>
      <c r="J10497" s="5" t="s">
        <v>200</v>
      </c>
      <c r="K10497" s="5" t="s">
        <v>201</v>
      </c>
      <c r="L10497" s="7" t="s">
        <v>164</v>
      </c>
      <c r="M10497" t="str">
        <f t="shared" si="491"/>
        <v>Yes</v>
      </c>
    </row>
    <row r="10498" spans="1:13" ht="15" thickBot="1" x14ac:dyDescent="0.4">
      <c r="A10498" s="5" t="s">
        <v>175</v>
      </c>
      <c r="B10498" s="5" t="s">
        <v>176</v>
      </c>
      <c r="C10498" s="5" t="s">
        <v>10699</v>
      </c>
      <c r="D10498" s="5">
        <f t="shared" si="490"/>
        <v>81771</v>
      </c>
      <c r="E10498" s="6">
        <v>44043</v>
      </c>
      <c r="F10498" s="6">
        <f t="shared" si="492"/>
        <v>44133</v>
      </c>
      <c r="G10498" s="6" t="str">
        <f>IF('BCT Template'!R10497&gt;F10498,"Yes","No")</f>
        <v>No</v>
      </c>
      <c r="H10498" s="5" t="s">
        <v>182</v>
      </c>
      <c r="I10498" s="5" t="s">
        <v>183</v>
      </c>
      <c r="J10498" s="5" t="s">
        <v>200</v>
      </c>
      <c r="K10498" s="5" t="s">
        <v>201</v>
      </c>
      <c r="L10498" s="7" t="s">
        <v>164</v>
      </c>
      <c r="M10498" t="str">
        <f t="shared" si="491"/>
        <v>Yes</v>
      </c>
    </row>
    <row r="10499" spans="1:13" ht="15" thickBot="1" x14ac:dyDescent="0.4">
      <c r="A10499" s="5" t="s">
        <v>175</v>
      </c>
      <c r="B10499" s="5" t="s">
        <v>176</v>
      </c>
      <c r="C10499" s="5" t="s">
        <v>10700</v>
      </c>
      <c r="D10499" s="5">
        <f t="shared" ref="D10499:D10562" si="493">C10499*1</f>
        <v>78360</v>
      </c>
      <c r="E10499" s="6">
        <v>43206</v>
      </c>
      <c r="F10499" s="6">
        <f t="shared" si="492"/>
        <v>43296</v>
      </c>
      <c r="G10499" s="6" t="str">
        <f>IF('BCT Template'!R10498&gt;F10499,"Yes","No")</f>
        <v>No</v>
      </c>
      <c r="H10499" s="5" t="s">
        <v>210</v>
      </c>
      <c r="I10499" s="5" t="s">
        <v>211</v>
      </c>
      <c r="J10499" s="5" t="s">
        <v>184</v>
      </c>
      <c r="K10499" s="5" t="s">
        <v>185</v>
      </c>
      <c r="L10499" s="7" t="s">
        <v>164</v>
      </c>
      <c r="M10499" t="str">
        <f t="shared" ref="M10499:M10562" si="494">IF(J10499=" ","Yes",IF(J10499="3","Yes","No"))</f>
        <v>No</v>
      </c>
    </row>
    <row r="10500" spans="1:13" ht="15" thickBot="1" x14ac:dyDescent="0.4">
      <c r="A10500" s="5" t="s">
        <v>175</v>
      </c>
      <c r="B10500" s="5" t="s">
        <v>176</v>
      </c>
      <c r="C10500" s="5" t="s">
        <v>10701</v>
      </c>
      <c r="D10500" s="5">
        <f t="shared" si="493"/>
        <v>79343</v>
      </c>
      <c r="E10500" s="6">
        <v>44043</v>
      </c>
      <c r="F10500" s="6">
        <f t="shared" si="492"/>
        <v>44133</v>
      </c>
      <c r="G10500" s="6" t="str">
        <f>IF('BCT Template'!R10499&gt;F10500,"Yes","No")</f>
        <v>No</v>
      </c>
      <c r="H10500" s="5" t="s">
        <v>189</v>
      </c>
      <c r="I10500" s="5" t="s">
        <v>190</v>
      </c>
      <c r="J10500" s="5" t="s">
        <v>200</v>
      </c>
      <c r="K10500" s="5" t="s">
        <v>201</v>
      </c>
      <c r="L10500" s="7" t="s">
        <v>164</v>
      </c>
      <c r="M10500" t="str">
        <f t="shared" si="494"/>
        <v>Yes</v>
      </c>
    </row>
    <row r="10501" spans="1:13" ht="15" thickBot="1" x14ac:dyDescent="0.4">
      <c r="A10501" s="5" t="s">
        <v>175</v>
      </c>
      <c r="B10501" s="5" t="s">
        <v>176</v>
      </c>
      <c r="C10501" s="5" t="s">
        <v>10702</v>
      </c>
      <c r="D10501" s="5">
        <f t="shared" si="493"/>
        <v>59854</v>
      </c>
      <c r="E10501" s="6">
        <v>42978</v>
      </c>
      <c r="F10501" s="6">
        <f t="shared" si="492"/>
        <v>43068</v>
      </c>
      <c r="G10501" s="6" t="str">
        <f>IF('BCT Template'!R10500&gt;F10501,"Yes","No")</f>
        <v>No</v>
      </c>
      <c r="H10501" s="5" t="s">
        <v>182</v>
      </c>
      <c r="I10501" s="5" t="s">
        <v>183</v>
      </c>
      <c r="J10501" s="5" t="s">
        <v>184</v>
      </c>
      <c r="K10501" s="5" t="s">
        <v>185</v>
      </c>
      <c r="L10501" s="7" t="s">
        <v>164</v>
      </c>
      <c r="M10501" t="str">
        <f t="shared" si="494"/>
        <v>No</v>
      </c>
    </row>
    <row r="10502" spans="1:13" ht="15" thickBot="1" x14ac:dyDescent="0.4">
      <c r="A10502" s="5" t="s">
        <v>175</v>
      </c>
      <c r="B10502" s="5" t="s">
        <v>176</v>
      </c>
      <c r="C10502" s="5" t="s">
        <v>10703</v>
      </c>
      <c r="D10502" s="5">
        <f t="shared" si="493"/>
        <v>78017</v>
      </c>
      <c r="E10502" s="6">
        <v>44255</v>
      </c>
      <c r="F10502" s="6">
        <f t="shared" si="492"/>
        <v>44345</v>
      </c>
      <c r="G10502" s="6" t="str">
        <f>IF('BCT Template'!R10501&gt;F10502,"Yes","No")</f>
        <v>No</v>
      </c>
      <c r="H10502" s="5" t="s">
        <v>189</v>
      </c>
      <c r="I10502" s="5" t="s">
        <v>190</v>
      </c>
      <c r="J10502" s="5" t="s">
        <v>184</v>
      </c>
      <c r="K10502" s="5" t="s">
        <v>185</v>
      </c>
      <c r="L10502" s="7" t="s">
        <v>164</v>
      </c>
      <c r="M10502" t="str">
        <f t="shared" si="494"/>
        <v>No</v>
      </c>
    </row>
    <row r="10503" spans="1:13" ht="15" thickBot="1" x14ac:dyDescent="0.4">
      <c r="A10503" s="5" t="s">
        <v>175</v>
      </c>
      <c r="B10503" s="5" t="s">
        <v>176</v>
      </c>
      <c r="C10503" s="5" t="s">
        <v>10704</v>
      </c>
      <c r="D10503" s="5">
        <f t="shared" si="493"/>
        <v>29653</v>
      </c>
      <c r="E10503" s="6">
        <v>44033</v>
      </c>
      <c r="F10503" s="6">
        <f t="shared" si="492"/>
        <v>44123</v>
      </c>
      <c r="G10503" s="6" t="str">
        <f>IF('BCT Template'!R10502&gt;F10503,"Yes","No")</f>
        <v>No</v>
      </c>
      <c r="H10503" s="5" t="s">
        <v>178</v>
      </c>
      <c r="I10503" s="5" t="s">
        <v>179</v>
      </c>
      <c r="J10503" s="5" t="s">
        <v>35</v>
      </c>
      <c r="K10503" s="5" t="s">
        <v>180</v>
      </c>
      <c r="L10503" s="7" t="s">
        <v>164</v>
      </c>
      <c r="M10503" t="str">
        <f t="shared" si="494"/>
        <v>Yes</v>
      </c>
    </row>
    <row r="10504" spans="1:13" ht="15" thickBot="1" x14ac:dyDescent="0.4">
      <c r="A10504" s="5" t="s">
        <v>175</v>
      </c>
      <c r="B10504" s="5" t="s">
        <v>176</v>
      </c>
      <c r="C10504" s="5" t="s">
        <v>10705</v>
      </c>
      <c r="D10504" s="5">
        <f t="shared" si="493"/>
        <v>29640</v>
      </c>
      <c r="E10504" s="6">
        <v>41098</v>
      </c>
      <c r="F10504" s="6">
        <f t="shared" si="492"/>
        <v>41188</v>
      </c>
      <c r="G10504" s="6" t="str">
        <f>IF('BCT Template'!R10503&gt;F10504,"Yes","No")</f>
        <v>No</v>
      </c>
      <c r="H10504" s="5" t="s">
        <v>178</v>
      </c>
      <c r="I10504" s="5" t="s">
        <v>179</v>
      </c>
      <c r="J10504" s="5" t="s">
        <v>35</v>
      </c>
      <c r="K10504" s="5" t="s">
        <v>180</v>
      </c>
      <c r="L10504" s="7" t="s">
        <v>164</v>
      </c>
      <c r="M10504" t="str">
        <f t="shared" si="494"/>
        <v>Yes</v>
      </c>
    </row>
    <row r="10505" spans="1:13" ht="15" thickBot="1" x14ac:dyDescent="0.4">
      <c r="A10505" s="5" t="s">
        <v>175</v>
      </c>
      <c r="B10505" s="5" t="s">
        <v>176</v>
      </c>
      <c r="C10505" s="5" t="s">
        <v>10706</v>
      </c>
      <c r="D10505" s="5">
        <f t="shared" si="493"/>
        <v>80607</v>
      </c>
      <c r="E10505" s="6">
        <v>40421</v>
      </c>
      <c r="F10505" s="6">
        <f t="shared" si="492"/>
        <v>40511</v>
      </c>
      <c r="G10505" s="6" t="str">
        <f>IF('BCT Template'!R10504&gt;F10505,"Yes","No")</f>
        <v>No</v>
      </c>
      <c r="H10505" s="5" t="s">
        <v>182</v>
      </c>
      <c r="I10505" s="5" t="s">
        <v>183</v>
      </c>
      <c r="J10505" s="5" t="s">
        <v>184</v>
      </c>
      <c r="K10505" s="5" t="s">
        <v>185</v>
      </c>
      <c r="L10505" s="7" t="s">
        <v>164</v>
      </c>
      <c r="M10505" t="str">
        <f t="shared" si="494"/>
        <v>No</v>
      </c>
    </row>
    <row r="10506" spans="1:13" ht="15" thickBot="1" x14ac:dyDescent="0.4">
      <c r="A10506" s="5" t="s">
        <v>175</v>
      </c>
      <c r="B10506" s="5" t="s">
        <v>176</v>
      </c>
      <c r="C10506" s="5" t="s">
        <v>10707</v>
      </c>
      <c r="D10506" s="5">
        <f t="shared" si="493"/>
        <v>30205</v>
      </c>
      <c r="E10506" s="6">
        <v>43616</v>
      </c>
      <c r="F10506" s="6">
        <f t="shared" si="492"/>
        <v>43706</v>
      </c>
      <c r="G10506" s="6" t="str">
        <f>IF('BCT Template'!R10505&gt;F10506,"Yes","No")</f>
        <v>No</v>
      </c>
      <c r="H10506" s="5" t="s">
        <v>178</v>
      </c>
      <c r="I10506" s="5" t="s">
        <v>179</v>
      </c>
      <c r="J10506" s="5" t="s">
        <v>35</v>
      </c>
      <c r="K10506" s="5" t="s">
        <v>180</v>
      </c>
      <c r="L10506" s="7" t="s">
        <v>164</v>
      </c>
      <c r="M10506" t="str">
        <f t="shared" si="494"/>
        <v>Yes</v>
      </c>
    </row>
    <row r="10507" spans="1:13" ht="15" thickBot="1" x14ac:dyDescent="0.4">
      <c r="A10507" s="5" t="s">
        <v>175</v>
      </c>
      <c r="B10507" s="5" t="s">
        <v>176</v>
      </c>
      <c r="C10507" s="5" t="s">
        <v>10708</v>
      </c>
      <c r="D10507" s="5">
        <f t="shared" si="493"/>
        <v>79267</v>
      </c>
      <c r="E10507" s="6">
        <v>43738</v>
      </c>
      <c r="F10507" s="6">
        <f t="shared" si="492"/>
        <v>43828</v>
      </c>
      <c r="G10507" s="6" t="str">
        <f>IF('BCT Template'!R10506&gt;F10507,"Yes","No")</f>
        <v>No</v>
      </c>
      <c r="H10507" s="5" t="s">
        <v>189</v>
      </c>
      <c r="I10507" s="5" t="s">
        <v>190</v>
      </c>
      <c r="J10507" s="5" t="s">
        <v>184</v>
      </c>
      <c r="K10507" s="5" t="s">
        <v>185</v>
      </c>
      <c r="L10507" s="7" t="s">
        <v>164</v>
      </c>
      <c r="M10507" t="str">
        <f t="shared" si="494"/>
        <v>No</v>
      </c>
    </row>
    <row r="10508" spans="1:13" ht="15" thickBot="1" x14ac:dyDescent="0.4">
      <c r="A10508" s="5" t="s">
        <v>175</v>
      </c>
      <c r="B10508" s="5" t="s">
        <v>176</v>
      </c>
      <c r="C10508" s="5" t="s">
        <v>10709</v>
      </c>
      <c r="D10508" s="5">
        <f t="shared" si="493"/>
        <v>57187</v>
      </c>
      <c r="E10508" s="6">
        <v>41861</v>
      </c>
      <c r="F10508" s="6">
        <f t="shared" si="492"/>
        <v>41951</v>
      </c>
      <c r="G10508" s="6" t="str">
        <f>IF('BCT Template'!R10507&gt;F10508,"Yes","No")</f>
        <v>No</v>
      </c>
      <c r="H10508" s="5" t="s">
        <v>189</v>
      </c>
      <c r="I10508" s="5" t="s">
        <v>190</v>
      </c>
      <c r="J10508" s="5" t="s">
        <v>184</v>
      </c>
      <c r="K10508" s="5" t="s">
        <v>185</v>
      </c>
      <c r="L10508" s="7" t="s">
        <v>164</v>
      </c>
      <c r="M10508" t="str">
        <f t="shared" si="494"/>
        <v>No</v>
      </c>
    </row>
    <row r="10509" spans="1:13" ht="15" thickBot="1" x14ac:dyDescent="0.4">
      <c r="A10509" s="5" t="s">
        <v>175</v>
      </c>
      <c r="B10509" s="5" t="s">
        <v>176</v>
      </c>
      <c r="C10509" s="5" t="s">
        <v>10710</v>
      </c>
      <c r="D10509" s="5">
        <f t="shared" si="493"/>
        <v>82923</v>
      </c>
      <c r="E10509" s="6">
        <v>45054</v>
      </c>
      <c r="F10509" s="6">
        <f t="shared" si="492"/>
        <v>45144</v>
      </c>
      <c r="G10509" s="6" t="str">
        <f>IF('BCT Template'!R10508&gt;F10509,"Yes","No")</f>
        <v>No</v>
      </c>
      <c r="H10509" s="5" t="s">
        <v>210</v>
      </c>
      <c r="I10509" s="5" t="s">
        <v>211</v>
      </c>
      <c r="J10509" s="5" t="s">
        <v>184</v>
      </c>
      <c r="K10509" s="5" t="s">
        <v>185</v>
      </c>
      <c r="L10509" s="7" t="s">
        <v>164</v>
      </c>
      <c r="M10509" t="str">
        <f t="shared" si="494"/>
        <v>No</v>
      </c>
    </row>
    <row r="10510" spans="1:13" ht="15" thickBot="1" x14ac:dyDescent="0.4">
      <c r="A10510" s="5" t="s">
        <v>175</v>
      </c>
      <c r="B10510" s="5" t="s">
        <v>176</v>
      </c>
      <c r="C10510" s="5" t="s">
        <v>10711</v>
      </c>
      <c r="D10510" s="5">
        <f t="shared" si="493"/>
        <v>18101</v>
      </c>
      <c r="E10510" s="6">
        <v>44377</v>
      </c>
      <c r="F10510" s="6">
        <f t="shared" si="492"/>
        <v>44467</v>
      </c>
      <c r="G10510" s="6" t="str">
        <f>IF('BCT Template'!R10509&gt;F10510,"Yes","No")</f>
        <v>No</v>
      </c>
      <c r="H10510" s="5" t="s">
        <v>193</v>
      </c>
      <c r="I10510" s="5" t="s">
        <v>194</v>
      </c>
      <c r="J10510" s="5" t="s">
        <v>35</v>
      </c>
      <c r="K10510" s="5" t="s">
        <v>180</v>
      </c>
      <c r="L10510" s="7" t="s">
        <v>164</v>
      </c>
      <c r="M10510" t="str">
        <f t="shared" si="494"/>
        <v>Yes</v>
      </c>
    </row>
    <row r="10511" spans="1:13" ht="15" thickBot="1" x14ac:dyDescent="0.4">
      <c r="A10511" s="5" t="s">
        <v>175</v>
      </c>
      <c r="B10511" s="5" t="s">
        <v>176</v>
      </c>
      <c r="C10511" s="5" t="s">
        <v>10712</v>
      </c>
      <c r="D10511" s="5">
        <f t="shared" si="493"/>
        <v>31251</v>
      </c>
      <c r="E10511" s="6">
        <v>44347</v>
      </c>
      <c r="F10511" s="6">
        <f t="shared" si="492"/>
        <v>44437</v>
      </c>
      <c r="G10511" s="6" t="str">
        <f>IF('BCT Template'!R10510&gt;F10511,"Yes","No")</f>
        <v>No</v>
      </c>
      <c r="H10511" s="5" t="s">
        <v>178</v>
      </c>
      <c r="I10511" s="5" t="s">
        <v>179</v>
      </c>
      <c r="J10511" s="5" t="s">
        <v>35</v>
      </c>
      <c r="K10511" s="5" t="s">
        <v>180</v>
      </c>
      <c r="L10511" s="7" t="s">
        <v>164</v>
      </c>
      <c r="M10511" t="str">
        <f t="shared" si="494"/>
        <v>Yes</v>
      </c>
    </row>
    <row r="10512" spans="1:13" ht="15" thickBot="1" x14ac:dyDescent="0.4">
      <c r="A10512" s="5" t="s">
        <v>175</v>
      </c>
      <c r="B10512" s="5" t="s">
        <v>176</v>
      </c>
      <c r="C10512" s="5" t="s">
        <v>10713</v>
      </c>
      <c r="D10512" s="5">
        <f t="shared" si="493"/>
        <v>31459</v>
      </c>
      <c r="E10512" s="6">
        <v>44012</v>
      </c>
      <c r="F10512" s="6">
        <f t="shared" si="492"/>
        <v>44102</v>
      </c>
      <c r="G10512" s="6" t="str">
        <f>IF('BCT Template'!R10511&gt;F10512,"Yes","No")</f>
        <v>No</v>
      </c>
      <c r="H10512" s="5" t="s">
        <v>178</v>
      </c>
      <c r="I10512" s="5" t="s">
        <v>179</v>
      </c>
      <c r="J10512" s="5" t="s">
        <v>35</v>
      </c>
      <c r="K10512" s="5" t="s">
        <v>180</v>
      </c>
      <c r="L10512" s="7" t="s">
        <v>164</v>
      </c>
      <c r="M10512" t="str">
        <f t="shared" si="494"/>
        <v>Yes</v>
      </c>
    </row>
    <row r="10513" spans="1:13" ht="15" thickBot="1" x14ac:dyDescent="0.4">
      <c r="A10513" s="5" t="s">
        <v>175</v>
      </c>
      <c r="B10513" s="5" t="s">
        <v>176</v>
      </c>
      <c r="C10513" s="5" t="s">
        <v>10714</v>
      </c>
      <c r="D10513" s="5">
        <f t="shared" si="493"/>
        <v>82232</v>
      </c>
      <c r="E10513" s="6">
        <v>43329</v>
      </c>
      <c r="F10513" s="6">
        <f t="shared" si="492"/>
        <v>43419</v>
      </c>
      <c r="G10513" s="6" t="str">
        <f>IF('BCT Template'!R10512&gt;F10513,"Yes","No")</f>
        <v>No</v>
      </c>
      <c r="H10513" s="5" t="s">
        <v>210</v>
      </c>
      <c r="I10513" s="5" t="s">
        <v>211</v>
      </c>
      <c r="J10513" s="5" t="s">
        <v>184</v>
      </c>
      <c r="K10513" s="5" t="s">
        <v>185</v>
      </c>
      <c r="L10513" s="7" t="s">
        <v>164</v>
      </c>
      <c r="M10513" t="str">
        <f t="shared" si="494"/>
        <v>No</v>
      </c>
    </row>
    <row r="10514" spans="1:13" ht="15" thickBot="1" x14ac:dyDescent="0.4">
      <c r="A10514" s="5" t="s">
        <v>175</v>
      </c>
      <c r="B10514" s="5" t="s">
        <v>176</v>
      </c>
      <c r="C10514" s="5" t="s">
        <v>10715</v>
      </c>
      <c r="D10514" s="5">
        <f t="shared" si="493"/>
        <v>30573</v>
      </c>
      <c r="E10514" s="6">
        <v>44012</v>
      </c>
      <c r="F10514" s="6">
        <f t="shared" si="492"/>
        <v>44102</v>
      </c>
      <c r="G10514" s="6" t="str">
        <f>IF('BCT Template'!R10513&gt;F10514,"Yes","No")</f>
        <v>No</v>
      </c>
      <c r="H10514" s="5" t="s">
        <v>178</v>
      </c>
      <c r="I10514" s="5" t="s">
        <v>179</v>
      </c>
      <c r="J10514" s="5" t="s">
        <v>35</v>
      </c>
      <c r="K10514" s="5" t="s">
        <v>180</v>
      </c>
      <c r="L10514" s="7" t="s">
        <v>164</v>
      </c>
      <c r="M10514" t="str">
        <f t="shared" si="494"/>
        <v>Yes</v>
      </c>
    </row>
    <row r="10515" spans="1:13" ht="15" thickBot="1" x14ac:dyDescent="0.4">
      <c r="A10515" s="5" t="s">
        <v>175</v>
      </c>
      <c r="B10515" s="5" t="s">
        <v>176</v>
      </c>
      <c r="C10515" s="5" t="s">
        <v>10716</v>
      </c>
      <c r="D10515" s="5">
        <f t="shared" si="493"/>
        <v>30936</v>
      </c>
      <c r="E10515" s="6">
        <v>44165</v>
      </c>
      <c r="F10515" s="6">
        <f t="shared" si="492"/>
        <v>44255</v>
      </c>
      <c r="G10515" s="6" t="str">
        <f>IF('BCT Template'!R10514&gt;F10515,"Yes","No")</f>
        <v>No</v>
      </c>
      <c r="H10515" s="5" t="s">
        <v>178</v>
      </c>
      <c r="I10515" s="5" t="s">
        <v>179</v>
      </c>
      <c r="J10515" s="5" t="s">
        <v>35</v>
      </c>
      <c r="K10515" s="5" t="s">
        <v>180</v>
      </c>
      <c r="L10515" s="7" t="s">
        <v>164</v>
      </c>
      <c r="M10515" t="str">
        <f t="shared" si="494"/>
        <v>Yes</v>
      </c>
    </row>
    <row r="10516" spans="1:13" ht="15" thickBot="1" x14ac:dyDescent="0.4">
      <c r="A10516" s="5" t="s">
        <v>175</v>
      </c>
      <c r="B10516" s="5" t="s">
        <v>176</v>
      </c>
      <c r="C10516" s="5" t="s">
        <v>10717</v>
      </c>
      <c r="D10516" s="5">
        <f t="shared" si="493"/>
        <v>23603</v>
      </c>
      <c r="E10516" s="6">
        <v>43906</v>
      </c>
      <c r="F10516" s="6">
        <f t="shared" si="492"/>
        <v>43996</v>
      </c>
      <c r="G10516" s="6" t="str">
        <f>IF('BCT Template'!R10515&gt;F10516,"Yes","No")</f>
        <v>No</v>
      </c>
      <c r="H10516" s="5" t="s">
        <v>178</v>
      </c>
      <c r="I10516" s="5" t="s">
        <v>179</v>
      </c>
      <c r="J10516" s="5" t="s">
        <v>35</v>
      </c>
      <c r="K10516" s="5" t="s">
        <v>180</v>
      </c>
      <c r="L10516" s="7" t="s">
        <v>164</v>
      </c>
      <c r="M10516" t="str">
        <f t="shared" si="494"/>
        <v>Yes</v>
      </c>
    </row>
    <row r="10517" spans="1:13" ht="15" thickBot="1" x14ac:dyDescent="0.4">
      <c r="A10517" s="5" t="s">
        <v>175</v>
      </c>
      <c r="B10517" s="5" t="s">
        <v>176</v>
      </c>
      <c r="C10517" s="5" t="s">
        <v>10718</v>
      </c>
      <c r="D10517" s="5">
        <f t="shared" si="493"/>
        <v>79414</v>
      </c>
      <c r="E10517" s="6">
        <v>41882</v>
      </c>
      <c r="F10517" s="6">
        <f t="shared" si="492"/>
        <v>41972</v>
      </c>
      <c r="G10517" s="6" t="str">
        <f>IF('BCT Template'!R10516&gt;F10517,"Yes","No")</f>
        <v>No</v>
      </c>
      <c r="H10517" s="5" t="s">
        <v>189</v>
      </c>
      <c r="I10517" s="5" t="s">
        <v>190</v>
      </c>
      <c r="J10517" s="5" t="s">
        <v>200</v>
      </c>
      <c r="K10517" s="5" t="s">
        <v>201</v>
      </c>
      <c r="L10517" s="7" t="s">
        <v>164</v>
      </c>
      <c r="M10517" t="str">
        <f t="shared" si="494"/>
        <v>Yes</v>
      </c>
    </row>
    <row r="10518" spans="1:13" ht="15" thickBot="1" x14ac:dyDescent="0.4">
      <c r="A10518" s="5" t="s">
        <v>175</v>
      </c>
      <c r="B10518" s="5" t="s">
        <v>176</v>
      </c>
      <c r="C10518" s="5" t="s">
        <v>10719</v>
      </c>
      <c r="D10518" s="5">
        <f t="shared" si="493"/>
        <v>58095</v>
      </c>
      <c r="E10518" s="6">
        <v>43646</v>
      </c>
      <c r="F10518" s="6">
        <f t="shared" ref="F10518:F10581" si="495">E10518+90</f>
        <v>43736</v>
      </c>
      <c r="G10518" s="6" t="str">
        <f>IF('BCT Template'!R10517&gt;F10518,"Yes","No")</f>
        <v>No</v>
      </c>
      <c r="H10518" s="5" t="s">
        <v>182</v>
      </c>
      <c r="I10518" s="5" t="s">
        <v>183</v>
      </c>
      <c r="J10518" s="5" t="s">
        <v>184</v>
      </c>
      <c r="K10518" s="5" t="s">
        <v>185</v>
      </c>
      <c r="L10518" s="7" t="s">
        <v>164</v>
      </c>
      <c r="M10518" t="str">
        <f t="shared" si="494"/>
        <v>No</v>
      </c>
    </row>
    <row r="10519" spans="1:13" ht="15" thickBot="1" x14ac:dyDescent="0.4">
      <c r="A10519" s="5" t="s">
        <v>175</v>
      </c>
      <c r="B10519" s="5" t="s">
        <v>176</v>
      </c>
      <c r="C10519" s="5" t="s">
        <v>10720</v>
      </c>
      <c r="D10519" s="5">
        <f t="shared" si="493"/>
        <v>29773</v>
      </c>
      <c r="E10519" s="6">
        <v>41790</v>
      </c>
      <c r="F10519" s="6">
        <f t="shared" si="495"/>
        <v>41880</v>
      </c>
      <c r="G10519" s="6" t="str">
        <f>IF('BCT Template'!R10518&gt;F10519,"Yes","No")</f>
        <v>No</v>
      </c>
      <c r="H10519" s="5" t="s">
        <v>178</v>
      </c>
      <c r="I10519" s="5" t="s">
        <v>179</v>
      </c>
      <c r="J10519" s="5" t="s">
        <v>35</v>
      </c>
      <c r="K10519" s="5" t="s">
        <v>180</v>
      </c>
      <c r="L10519" s="7" t="s">
        <v>164</v>
      </c>
      <c r="M10519" t="str">
        <f t="shared" si="494"/>
        <v>Yes</v>
      </c>
    </row>
    <row r="10520" spans="1:13" ht="15" thickBot="1" x14ac:dyDescent="0.4">
      <c r="A10520" s="5" t="s">
        <v>175</v>
      </c>
      <c r="B10520" s="5" t="s">
        <v>176</v>
      </c>
      <c r="C10520" s="5" t="s">
        <v>10721</v>
      </c>
      <c r="D10520" s="5">
        <f t="shared" si="493"/>
        <v>79245</v>
      </c>
      <c r="E10520" s="6">
        <v>43799</v>
      </c>
      <c r="F10520" s="6">
        <f t="shared" si="495"/>
        <v>43889</v>
      </c>
      <c r="G10520" s="6" t="str">
        <f>IF('BCT Template'!R10519&gt;F10520,"Yes","No")</f>
        <v>No</v>
      </c>
      <c r="H10520" s="5" t="s">
        <v>189</v>
      </c>
      <c r="I10520" s="5" t="s">
        <v>190</v>
      </c>
      <c r="J10520" s="5" t="s">
        <v>200</v>
      </c>
      <c r="K10520" s="5" t="s">
        <v>201</v>
      </c>
      <c r="L10520" s="7" t="s">
        <v>164</v>
      </c>
      <c r="M10520" t="str">
        <f t="shared" si="494"/>
        <v>Yes</v>
      </c>
    </row>
    <row r="10521" spans="1:13" ht="15" thickBot="1" x14ac:dyDescent="0.4">
      <c r="A10521" s="5" t="s">
        <v>175</v>
      </c>
      <c r="B10521" s="5" t="s">
        <v>176</v>
      </c>
      <c r="C10521" s="5" t="s">
        <v>10722</v>
      </c>
      <c r="D10521" s="5">
        <f t="shared" si="493"/>
        <v>78739</v>
      </c>
      <c r="E10521" s="6">
        <v>43564</v>
      </c>
      <c r="F10521" s="6">
        <f t="shared" si="495"/>
        <v>43654</v>
      </c>
      <c r="G10521" s="6" t="str">
        <f>IF('BCT Template'!R10520&gt;F10521,"Yes","No")</f>
        <v>No</v>
      </c>
      <c r="H10521" s="5" t="s">
        <v>210</v>
      </c>
      <c r="I10521" s="5" t="s">
        <v>211</v>
      </c>
      <c r="J10521" s="5" t="s">
        <v>184</v>
      </c>
      <c r="K10521" s="5" t="s">
        <v>185</v>
      </c>
      <c r="L10521" s="7" t="s">
        <v>164</v>
      </c>
      <c r="M10521" t="str">
        <f t="shared" si="494"/>
        <v>No</v>
      </c>
    </row>
    <row r="10522" spans="1:13" ht="15" thickBot="1" x14ac:dyDescent="0.4">
      <c r="A10522" s="5" t="s">
        <v>175</v>
      </c>
      <c r="B10522" s="5" t="s">
        <v>176</v>
      </c>
      <c r="C10522" s="5" t="s">
        <v>10723</v>
      </c>
      <c r="D10522" s="5">
        <f t="shared" si="493"/>
        <v>77131</v>
      </c>
      <c r="E10522" s="6">
        <v>41820</v>
      </c>
      <c r="F10522" s="6">
        <f t="shared" si="495"/>
        <v>41910</v>
      </c>
      <c r="G10522" s="6" t="str">
        <f>IF('BCT Template'!R10521&gt;F10522,"Yes","No")</f>
        <v>No</v>
      </c>
      <c r="H10522" s="5" t="s">
        <v>197</v>
      </c>
      <c r="I10522" s="5" t="s">
        <v>198</v>
      </c>
      <c r="J10522" s="5" t="s">
        <v>200</v>
      </c>
      <c r="K10522" s="5" t="s">
        <v>201</v>
      </c>
      <c r="L10522" s="7" t="s">
        <v>164</v>
      </c>
      <c r="M10522" t="str">
        <f t="shared" si="494"/>
        <v>Yes</v>
      </c>
    </row>
    <row r="10523" spans="1:13" ht="15" thickBot="1" x14ac:dyDescent="0.4">
      <c r="A10523" s="5" t="s">
        <v>175</v>
      </c>
      <c r="B10523" s="5" t="s">
        <v>176</v>
      </c>
      <c r="C10523" s="5" t="s">
        <v>10724</v>
      </c>
      <c r="D10523" s="5">
        <f t="shared" si="493"/>
        <v>21313</v>
      </c>
      <c r="E10523" s="6">
        <v>42916</v>
      </c>
      <c r="F10523" s="6">
        <f t="shared" si="495"/>
        <v>43006</v>
      </c>
      <c r="G10523" s="6" t="str">
        <f>IF('BCT Template'!R10522&gt;F10523,"Yes","No")</f>
        <v>No</v>
      </c>
      <c r="H10523" s="5" t="s">
        <v>178</v>
      </c>
      <c r="I10523" s="5" t="s">
        <v>179</v>
      </c>
      <c r="J10523" s="5" t="s">
        <v>35</v>
      </c>
      <c r="K10523" s="5" t="s">
        <v>180</v>
      </c>
      <c r="L10523" s="7" t="s">
        <v>164</v>
      </c>
      <c r="M10523" t="str">
        <f t="shared" si="494"/>
        <v>Yes</v>
      </c>
    </row>
    <row r="10524" spans="1:13" ht="15" thickBot="1" x14ac:dyDescent="0.4">
      <c r="A10524" s="5" t="s">
        <v>175</v>
      </c>
      <c r="B10524" s="5" t="s">
        <v>176</v>
      </c>
      <c r="C10524" s="5" t="s">
        <v>10725</v>
      </c>
      <c r="D10524" s="5">
        <f t="shared" si="493"/>
        <v>20843</v>
      </c>
      <c r="E10524" s="6">
        <v>44012</v>
      </c>
      <c r="F10524" s="6">
        <f t="shared" si="495"/>
        <v>44102</v>
      </c>
      <c r="G10524" s="6" t="str">
        <f>IF('BCT Template'!R10523&gt;F10524,"Yes","No")</f>
        <v>No</v>
      </c>
      <c r="H10524" s="5" t="s">
        <v>197</v>
      </c>
      <c r="I10524" s="5" t="s">
        <v>198</v>
      </c>
      <c r="J10524" s="5" t="s">
        <v>184</v>
      </c>
      <c r="K10524" s="5" t="s">
        <v>185</v>
      </c>
      <c r="L10524" s="7" t="s">
        <v>164</v>
      </c>
      <c r="M10524" t="str">
        <f t="shared" si="494"/>
        <v>No</v>
      </c>
    </row>
    <row r="10525" spans="1:13" ht="15" thickBot="1" x14ac:dyDescent="0.4">
      <c r="A10525" s="5" t="s">
        <v>175</v>
      </c>
      <c r="B10525" s="5" t="s">
        <v>176</v>
      </c>
      <c r="C10525" s="5" t="s">
        <v>10726</v>
      </c>
      <c r="D10525" s="5">
        <f t="shared" si="493"/>
        <v>29919</v>
      </c>
      <c r="E10525" s="6">
        <v>42916</v>
      </c>
      <c r="F10525" s="6">
        <f t="shared" si="495"/>
        <v>43006</v>
      </c>
      <c r="G10525" s="6" t="str">
        <f>IF('BCT Template'!R10524&gt;F10525,"Yes","No")</f>
        <v>No</v>
      </c>
      <c r="H10525" s="5" t="s">
        <v>178</v>
      </c>
      <c r="I10525" s="5" t="s">
        <v>179</v>
      </c>
      <c r="J10525" s="5" t="s">
        <v>35</v>
      </c>
      <c r="K10525" s="5" t="s">
        <v>180</v>
      </c>
      <c r="L10525" s="7" t="s">
        <v>164</v>
      </c>
      <c r="M10525" t="str">
        <f t="shared" si="494"/>
        <v>Yes</v>
      </c>
    </row>
    <row r="10526" spans="1:13" ht="15" thickBot="1" x14ac:dyDescent="0.4">
      <c r="A10526" s="5" t="s">
        <v>175</v>
      </c>
      <c r="B10526" s="5" t="s">
        <v>176</v>
      </c>
      <c r="C10526" s="5" t="s">
        <v>10727</v>
      </c>
      <c r="D10526" s="5">
        <f t="shared" si="493"/>
        <v>58282</v>
      </c>
      <c r="E10526" s="6">
        <v>42979</v>
      </c>
      <c r="F10526" s="6">
        <f t="shared" si="495"/>
        <v>43069</v>
      </c>
      <c r="G10526" s="6" t="str">
        <f>IF('BCT Template'!R10525&gt;F10526,"Yes","No")</f>
        <v>No</v>
      </c>
      <c r="H10526" s="5" t="s">
        <v>182</v>
      </c>
      <c r="I10526" s="5" t="s">
        <v>183</v>
      </c>
      <c r="J10526" s="5" t="s">
        <v>184</v>
      </c>
      <c r="K10526" s="5" t="s">
        <v>185</v>
      </c>
      <c r="L10526" s="7" t="s">
        <v>164</v>
      </c>
      <c r="M10526" t="str">
        <f t="shared" si="494"/>
        <v>No</v>
      </c>
    </row>
    <row r="10527" spans="1:13" ht="15" thickBot="1" x14ac:dyDescent="0.4">
      <c r="A10527" s="5" t="s">
        <v>175</v>
      </c>
      <c r="B10527" s="5" t="s">
        <v>176</v>
      </c>
      <c r="C10527" s="5" t="s">
        <v>10728</v>
      </c>
      <c r="D10527" s="5">
        <f t="shared" si="493"/>
        <v>29082</v>
      </c>
      <c r="E10527" s="6">
        <v>41090</v>
      </c>
      <c r="F10527" s="6">
        <f t="shared" si="495"/>
        <v>41180</v>
      </c>
      <c r="G10527" s="6" t="str">
        <f>IF('BCT Template'!R10526&gt;F10527,"Yes","No")</f>
        <v>No</v>
      </c>
      <c r="H10527" s="5" t="s">
        <v>178</v>
      </c>
      <c r="I10527" s="5" t="s">
        <v>179</v>
      </c>
      <c r="J10527" s="5" t="s">
        <v>35</v>
      </c>
      <c r="K10527" s="5" t="s">
        <v>180</v>
      </c>
      <c r="L10527" s="7" t="s">
        <v>164</v>
      </c>
      <c r="M10527" t="str">
        <f t="shared" si="494"/>
        <v>Yes</v>
      </c>
    </row>
    <row r="10528" spans="1:13" ht="15" thickBot="1" x14ac:dyDescent="0.4">
      <c r="A10528" s="5" t="s">
        <v>175</v>
      </c>
      <c r="B10528" s="5" t="s">
        <v>176</v>
      </c>
      <c r="C10528" s="5" t="s">
        <v>10729</v>
      </c>
      <c r="D10528" s="5">
        <f t="shared" si="493"/>
        <v>30429</v>
      </c>
      <c r="E10528" s="6">
        <v>43861</v>
      </c>
      <c r="F10528" s="6">
        <f t="shared" si="495"/>
        <v>43951</v>
      </c>
      <c r="G10528" s="6" t="str">
        <f>IF('BCT Template'!R10527&gt;F10528,"Yes","No")</f>
        <v>No</v>
      </c>
      <c r="H10528" s="5" t="s">
        <v>178</v>
      </c>
      <c r="I10528" s="5" t="s">
        <v>179</v>
      </c>
      <c r="J10528" s="5" t="s">
        <v>35</v>
      </c>
      <c r="K10528" s="5" t="s">
        <v>180</v>
      </c>
      <c r="L10528" s="7" t="s">
        <v>164</v>
      </c>
      <c r="M10528" t="str">
        <f t="shared" si="494"/>
        <v>Yes</v>
      </c>
    </row>
    <row r="10529" spans="1:13" ht="15" thickBot="1" x14ac:dyDescent="0.4">
      <c r="A10529" s="5" t="s">
        <v>175</v>
      </c>
      <c r="B10529" s="5" t="s">
        <v>176</v>
      </c>
      <c r="C10529" s="5" t="s">
        <v>10730</v>
      </c>
      <c r="D10529" s="5">
        <f t="shared" si="493"/>
        <v>30714</v>
      </c>
      <c r="E10529" s="6">
        <v>43646</v>
      </c>
      <c r="F10529" s="6">
        <f t="shared" si="495"/>
        <v>43736</v>
      </c>
      <c r="G10529" s="6" t="str">
        <f>IF('BCT Template'!R10528&gt;F10529,"Yes","No")</f>
        <v>No</v>
      </c>
      <c r="H10529" s="5" t="s">
        <v>178</v>
      </c>
      <c r="I10529" s="5" t="s">
        <v>179</v>
      </c>
      <c r="J10529" s="5" t="s">
        <v>35</v>
      </c>
      <c r="K10529" s="5" t="s">
        <v>180</v>
      </c>
      <c r="L10529" s="7" t="s">
        <v>164</v>
      </c>
      <c r="M10529" t="str">
        <f t="shared" si="494"/>
        <v>Yes</v>
      </c>
    </row>
    <row r="10530" spans="1:13" ht="15" thickBot="1" x14ac:dyDescent="0.4">
      <c r="A10530" s="5" t="s">
        <v>175</v>
      </c>
      <c r="B10530" s="5" t="s">
        <v>176</v>
      </c>
      <c r="C10530" s="5" t="s">
        <v>10731</v>
      </c>
      <c r="D10530" s="5">
        <f t="shared" si="493"/>
        <v>30585</v>
      </c>
      <c r="E10530" s="6">
        <v>42978</v>
      </c>
      <c r="F10530" s="6">
        <f t="shared" si="495"/>
        <v>43068</v>
      </c>
      <c r="G10530" s="6" t="str">
        <f>IF('BCT Template'!R10529&gt;F10530,"Yes","No")</f>
        <v>No</v>
      </c>
      <c r="H10530" s="5" t="s">
        <v>178</v>
      </c>
      <c r="I10530" s="5" t="s">
        <v>179</v>
      </c>
      <c r="J10530" s="5" t="s">
        <v>35</v>
      </c>
      <c r="K10530" s="5" t="s">
        <v>180</v>
      </c>
      <c r="L10530" s="7" t="s">
        <v>164</v>
      </c>
      <c r="M10530" t="str">
        <f t="shared" si="494"/>
        <v>Yes</v>
      </c>
    </row>
    <row r="10531" spans="1:13" ht="15" thickBot="1" x14ac:dyDescent="0.4">
      <c r="A10531" s="5" t="s">
        <v>175</v>
      </c>
      <c r="B10531" s="5" t="s">
        <v>176</v>
      </c>
      <c r="C10531" s="5" t="s">
        <v>10732</v>
      </c>
      <c r="D10531" s="5">
        <f t="shared" si="493"/>
        <v>30003</v>
      </c>
      <c r="E10531" s="6">
        <v>43281</v>
      </c>
      <c r="F10531" s="6">
        <f t="shared" si="495"/>
        <v>43371</v>
      </c>
      <c r="G10531" s="6" t="str">
        <f>IF('BCT Template'!R10530&gt;F10531,"Yes","No")</f>
        <v>No</v>
      </c>
      <c r="H10531" s="5" t="s">
        <v>178</v>
      </c>
      <c r="I10531" s="5" t="s">
        <v>179</v>
      </c>
      <c r="J10531" s="5" t="s">
        <v>35</v>
      </c>
      <c r="K10531" s="5" t="s">
        <v>180</v>
      </c>
      <c r="L10531" s="7" t="s">
        <v>164</v>
      </c>
      <c r="M10531" t="str">
        <f t="shared" si="494"/>
        <v>Yes</v>
      </c>
    </row>
    <row r="10532" spans="1:13" ht="15" thickBot="1" x14ac:dyDescent="0.4">
      <c r="A10532" s="5" t="s">
        <v>175</v>
      </c>
      <c r="B10532" s="5" t="s">
        <v>176</v>
      </c>
      <c r="C10532" s="5" t="s">
        <v>10733</v>
      </c>
      <c r="D10532" s="5">
        <f t="shared" si="493"/>
        <v>29507</v>
      </c>
      <c r="E10532" s="6">
        <v>43982</v>
      </c>
      <c r="F10532" s="6">
        <f t="shared" si="495"/>
        <v>44072</v>
      </c>
      <c r="G10532" s="6" t="str">
        <f>IF('BCT Template'!R10531&gt;F10532,"Yes","No")</f>
        <v>No</v>
      </c>
      <c r="H10532" s="5" t="s">
        <v>178</v>
      </c>
      <c r="I10532" s="5" t="s">
        <v>179</v>
      </c>
      <c r="J10532" s="5" t="s">
        <v>35</v>
      </c>
      <c r="K10532" s="5" t="s">
        <v>180</v>
      </c>
      <c r="L10532" s="7" t="s">
        <v>164</v>
      </c>
      <c r="M10532" t="str">
        <f t="shared" si="494"/>
        <v>Yes</v>
      </c>
    </row>
    <row r="10533" spans="1:13" ht="15" thickBot="1" x14ac:dyDescent="0.4">
      <c r="A10533" s="5" t="s">
        <v>175</v>
      </c>
      <c r="B10533" s="5" t="s">
        <v>176</v>
      </c>
      <c r="C10533" s="5" t="s">
        <v>10734</v>
      </c>
      <c r="D10533" s="5">
        <f t="shared" si="493"/>
        <v>80001</v>
      </c>
      <c r="E10533" s="6">
        <v>44043</v>
      </c>
      <c r="F10533" s="6">
        <f t="shared" si="495"/>
        <v>44133</v>
      </c>
      <c r="G10533" s="6" t="str">
        <f>IF('BCT Template'!R10532&gt;F10533,"Yes","No")</f>
        <v>No</v>
      </c>
      <c r="H10533" s="5" t="s">
        <v>182</v>
      </c>
      <c r="I10533" s="5" t="s">
        <v>183</v>
      </c>
      <c r="J10533" s="5" t="s">
        <v>200</v>
      </c>
      <c r="K10533" s="5" t="s">
        <v>201</v>
      </c>
      <c r="L10533" s="7" t="s">
        <v>164</v>
      </c>
      <c r="M10533" t="str">
        <f t="shared" si="494"/>
        <v>Yes</v>
      </c>
    </row>
    <row r="10534" spans="1:13" ht="15" thickBot="1" x14ac:dyDescent="0.4">
      <c r="A10534" s="5" t="s">
        <v>175</v>
      </c>
      <c r="B10534" s="5" t="s">
        <v>176</v>
      </c>
      <c r="C10534" s="5" t="s">
        <v>10735</v>
      </c>
      <c r="D10534" s="5">
        <f t="shared" si="493"/>
        <v>29796</v>
      </c>
      <c r="E10534" s="6">
        <v>44316</v>
      </c>
      <c r="F10534" s="6">
        <f t="shared" si="495"/>
        <v>44406</v>
      </c>
      <c r="G10534" s="6" t="str">
        <f>IF('BCT Template'!R10533&gt;F10534,"Yes","No")</f>
        <v>No</v>
      </c>
      <c r="H10534" s="5" t="s">
        <v>178</v>
      </c>
      <c r="I10534" s="5" t="s">
        <v>179</v>
      </c>
      <c r="J10534" s="5" t="s">
        <v>35</v>
      </c>
      <c r="K10534" s="5" t="s">
        <v>180</v>
      </c>
      <c r="L10534" s="7" t="s">
        <v>164</v>
      </c>
      <c r="M10534" t="str">
        <f t="shared" si="494"/>
        <v>Yes</v>
      </c>
    </row>
    <row r="10535" spans="1:13" ht="15" thickBot="1" x14ac:dyDescent="0.4">
      <c r="A10535" s="5" t="s">
        <v>175</v>
      </c>
      <c r="B10535" s="5" t="s">
        <v>176</v>
      </c>
      <c r="C10535" s="5" t="s">
        <v>10736</v>
      </c>
      <c r="D10535" s="5">
        <f t="shared" si="493"/>
        <v>21142</v>
      </c>
      <c r="E10535" s="6">
        <v>43555</v>
      </c>
      <c r="F10535" s="6">
        <f t="shared" si="495"/>
        <v>43645</v>
      </c>
      <c r="G10535" s="6" t="str">
        <f>IF('BCT Template'!R10534&gt;F10535,"Yes","No")</f>
        <v>No</v>
      </c>
      <c r="H10535" s="5" t="s">
        <v>178</v>
      </c>
      <c r="I10535" s="5" t="s">
        <v>179</v>
      </c>
      <c r="J10535" s="5" t="s">
        <v>35</v>
      </c>
      <c r="K10535" s="5" t="s">
        <v>180</v>
      </c>
      <c r="L10535" s="7" t="s">
        <v>164</v>
      </c>
      <c r="M10535" t="str">
        <f t="shared" si="494"/>
        <v>Yes</v>
      </c>
    </row>
    <row r="10536" spans="1:13" ht="15" thickBot="1" x14ac:dyDescent="0.4">
      <c r="A10536" s="5" t="s">
        <v>175</v>
      </c>
      <c r="B10536" s="5" t="s">
        <v>176</v>
      </c>
      <c r="C10536" s="5" t="s">
        <v>10737</v>
      </c>
      <c r="D10536" s="5">
        <f t="shared" si="493"/>
        <v>30229</v>
      </c>
      <c r="E10536" s="6">
        <v>44347</v>
      </c>
      <c r="F10536" s="6">
        <f t="shared" si="495"/>
        <v>44437</v>
      </c>
      <c r="G10536" s="6" t="str">
        <f>IF('BCT Template'!R10535&gt;F10536,"Yes","No")</f>
        <v>No</v>
      </c>
      <c r="H10536" s="5" t="s">
        <v>178</v>
      </c>
      <c r="I10536" s="5" t="s">
        <v>179</v>
      </c>
      <c r="J10536" s="5" t="s">
        <v>35</v>
      </c>
      <c r="K10536" s="5" t="s">
        <v>180</v>
      </c>
      <c r="L10536" s="7" t="s">
        <v>164</v>
      </c>
      <c r="M10536" t="str">
        <f t="shared" si="494"/>
        <v>Yes</v>
      </c>
    </row>
    <row r="10537" spans="1:13" ht="15" thickBot="1" x14ac:dyDescent="0.4">
      <c r="A10537" s="5" t="s">
        <v>175</v>
      </c>
      <c r="B10537" s="5" t="s">
        <v>176</v>
      </c>
      <c r="C10537" s="5" t="s">
        <v>10738</v>
      </c>
      <c r="D10537" s="5">
        <f t="shared" si="493"/>
        <v>57329</v>
      </c>
      <c r="E10537" s="6">
        <v>43971</v>
      </c>
      <c r="F10537" s="6">
        <f t="shared" si="495"/>
        <v>44061</v>
      </c>
      <c r="G10537" s="6" t="str">
        <f>IF('BCT Template'!R10536&gt;F10537,"Yes","No")</f>
        <v>No</v>
      </c>
      <c r="H10537" s="5" t="s">
        <v>189</v>
      </c>
      <c r="I10537" s="5" t="s">
        <v>190</v>
      </c>
      <c r="J10537" s="5" t="s">
        <v>200</v>
      </c>
      <c r="K10537" s="5" t="s">
        <v>201</v>
      </c>
      <c r="L10537" s="7" t="s">
        <v>164</v>
      </c>
      <c r="M10537" t="str">
        <f t="shared" si="494"/>
        <v>Yes</v>
      </c>
    </row>
    <row r="10538" spans="1:13" ht="15" thickBot="1" x14ac:dyDescent="0.4">
      <c r="A10538" s="5" t="s">
        <v>175</v>
      </c>
      <c r="B10538" s="5" t="s">
        <v>176</v>
      </c>
      <c r="C10538" s="5" t="s">
        <v>10739</v>
      </c>
      <c r="D10538" s="5">
        <f t="shared" si="493"/>
        <v>58918</v>
      </c>
      <c r="E10538" s="6">
        <v>45600</v>
      </c>
      <c r="F10538" s="6">
        <f t="shared" si="495"/>
        <v>45690</v>
      </c>
      <c r="G10538" s="6" t="str">
        <f>IF('BCT Template'!R10537&gt;F10538,"Yes","No")</f>
        <v>No</v>
      </c>
      <c r="H10538" s="5" t="s">
        <v>182</v>
      </c>
      <c r="I10538" s="5" t="s">
        <v>183</v>
      </c>
      <c r="J10538" s="5" t="s">
        <v>184</v>
      </c>
      <c r="K10538" s="5" t="s">
        <v>185</v>
      </c>
      <c r="L10538" s="7" t="s">
        <v>164</v>
      </c>
      <c r="M10538" t="str">
        <f t="shared" si="494"/>
        <v>No</v>
      </c>
    </row>
    <row r="10539" spans="1:13" ht="15" thickBot="1" x14ac:dyDescent="0.4">
      <c r="A10539" s="5" t="s">
        <v>175</v>
      </c>
      <c r="B10539" s="5" t="s">
        <v>176</v>
      </c>
      <c r="C10539" s="5" t="s">
        <v>10740</v>
      </c>
      <c r="D10539" s="5">
        <f t="shared" si="493"/>
        <v>82592</v>
      </c>
      <c r="E10539" s="6">
        <v>44168</v>
      </c>
      <c r="F10539" s="6">
        <f t="shared" si="495"/>
        <v>44258</v>
      </c>
      <c r="G10539" s="6" t="str">
        <f>IF('BCT Template'!R10538&gt;F10539,"Yes","No")</f>
        <v>No</v>
      </c>
      <c r="H10539" s="5" t="s">
        <v>210</v>
      </c>
      <c r="I10539" s="5" t="s">
        <v>211</v>
      </c>
      <c r="J10539" s="5" t="s">
        <v>184</v>
      </c>
      <c r="K10539" s="5" t="s">
        <v>185</v>
      </c>
      <c r="L10539" s="7" t="s">
        <v>164</v>
      </c>
      <c r="M10539" t="str">
        <f t="shared" si="494"/>
        <v>No</v>
      </c>
    </row>
    <row r="10540" spans="1:13" ht="15" thickBot="1" x14ac:dyDescent="0.4">
      <c r="A10540" s="5" t="s">
        <v>175</v>
      </c>
      <c r="B10540" s="5" t="s">
        <v>176</v>
      </c>
      <c r="C10540" s="5" t="s">
        <v>10741</v>
      </c>
      <c r="D10540" s="5">
        <f t="shared" si="493"/>
        <v>77983</v>
      </c>
      <c r="E10540" s="6">
        <v>41517</v>
      </c>
      <c r="F10540" s="6">
        <f t="shared" si="495"/>
        <v>41607</v>
      </c>
      <c r="G10540" s="6" t="str">
        <f>IF('BCT Template'!R10539&gt;F10540,"Yes","No")</f>
        <v>No</v>
      </c>
      <c r="H10540" s="5" t="s">
        <v>189</v>
      </c>
      <c r="I10540" s="5" t="s">
        <v>190</v>
      </c>
      <c r="J10540" s="5" t="s">
        <v>184</v>
      </c>
      <c r="K10540" s="5" t="s">
        <v>185</v>
      </c>
      <c r="L10540" s="7" t="s">
        <v>164</v>
      </c>
      <c r="M10540" t="str">
        <f t="shared" si="494"/>
        <v>No</v>
      </c>
    </row>
    <row r="10541" spans="1:13" ht="15" thickBot="1" x14ac:dyDescent="0.4">
      <c r="A10541" s="5" t="s">
        <v>175</v>
      </c>
      <c r="B10541" s="5" t="s">
        <v>176</v>
      </c>
      <c r="C10541" s="5" t="s">
        <v>10742</v>
      </c>
      <c r="D10541" s="5">
        <f t="shared" si="493"/>
        <v>30687</v>
      </c>
      <c r="E10541" s="6">
        <v>39813</v>
      </c>
      <c r="F10541" s="6">
        <f t="shared" si="495"/>
        <v>39903</v>
      </c>
      <c r="G10541" s="6" t="str">
        <f>IF('BCT Template'!R10540&gt;F10541,"Yes","No")</f>
        <v>No</v>
      </c>
      <c r="H10541" s="5" t="s">
        <v>178</v>
      </c>
      <c r="I10541" s="5" t="s">
        <v>179</v>
      </c>
      <c r="J10541" s="5" t="s">
        <v>35</v>
      </c>
      <c r="K10541" s="5" t="s">
        <v>180</v>
      </c>
      <c r="L10541" s="7" t="s">
        <v>164</v>
      </c>
      <c r="M10541" t="str">
        <f t="shared" si="494"/>
        <v>Yes</v>
      </c>
    </row>
    <row r="10542" spans="1:13" ht="15" thickBot="1" x14ac:dyDescent="0.4">
      <c r="A10542" s="5" t="s">
        <v>175</v>
      </c>
      <c r="B10542" s="5" t="s">
        <v>176</v>
      </c>
      <c r="C10542" s="5" t="s">
        <v>10743</v>
      </c>
      <c r="D10542" s="5">
        <f t="shared" si="493"/>
        <v>23584</v>
      </c>
      <c r="E10542" s="6">
        <v>39643</v>
      </c>
      <c r="F10542" s="6">
        <f t="shared" si="495"/>
        <v>39733</v>
      </c>
      <c r="G10542" s="6" t="str">
        <f>IF('BCT Template'!R10541&gt;F10542,"Yes","No")</f>
        <v>No</v>
      </c>
      <c r="H10542" s="5" t="s">
        <v>178</v>
      </c>
      <c r="I10542" s="5" t="s">
        <v>179</v>
      </c>
      <c r="J10542" s="5" t="s">
        <v>35</v>
      </c>
      <c r="K10542" s="5" t="s">
        <v>180</v>
      </c>
      <c r="L10542" s="7" t="s">
        <v>164</v>
      </c>
      <c r="M10542" t="str">
        <f t="shared" si="494"/>
        <v>Yes</v>
      </c>
    </row>
    <row r="10543" spans="1:13" ht="15" thickBot="1" x14ac:dyDescent="0.4">
      <c r="A10543" s="5" t="s">
        <v>175</v>
      </c>
      <c r="B10543" s="5" t="s">
        <v>176</v>
      </c>
      <c r="C10543" s="5" t="s">
        <v>10744</v>
      </c>
      <c r="D10543" s="5">
        <f t="shared" si="493"/>
        <v>79224</v>
      </c>
      <c r="E10543" s="6">
        <v>43373</v>
      </c>
      <c r="F10543" s="6">
        <f t="shared" si="495"/>
        <v>43463</v>
      </c>
      <c r="G10543" s="6" t="str">
        <f>IF('BCT Template'!R10542&gt;F10543,"Yes","No")</f>
        <v>No</v>
      </c>
      <c r="H10543" s="5" t="s">
        <v>189</v>
      </c>
      <c r="I10543" s="5" t="s">
        <v>190</v>
      </c>
      <c r="J10543" s="5" t="s">
        <v>200</v>
      </c>
      <c r="K10543" s="5" t="s">
        <v>201</v>
      </c>
      <c r="L10543" s="7" t="s">
        <v>164</v>
      </c>
      <c r="M10543" t="str">
        <f t="shared" si="494"/>
        <v>Yes</v>
      </c>
    </row>
    <row r="10544" spans="1:13" ht="15" thickBot="1" x14ac:dyDescent="0.4">
      <c r="A10544" s="5" t="s">
        <v>175</v>
      </c>
      <c r="B10544" s="5" t="s">
        <v>176</v>
      </c>
      <c r="C10544" s="5" t="s">
        <v>10745</v>
      </c>
      <c r="D10544" s="5">
        <f t="shared" si="493"/>
        <v>82107</v>
      </c>
      <c r="E10544" s="6">
        <v>44270</v>
      </c>
      <c r="F10544" s="6">
        <f t="shared" si="495"/>
        <v>44360</v>
      </c>
      <c r="G10544" s="6" t="str">
        <f>IF('BCT Template'!R10543&gt;F10544,"Yes","No")</f>
        <v>No</v>
      </c>
      <c r="H10544" s="5" t="s">
        <v>210</v>
      </c>
      <c r="I10544" s="5" t="s">
        <v>211</v>
      </c>
      <c r="J10544" s="5" t="s">
        <v>184</v>
      </c>
      <c r="K10544" s="5" t="s">
        <v>185</v>
      </c>
      <c r="L10544" s="7" t="s">
        <v>164</v>
      </c>
      <c r="M10544" t="str">
        <f t="shared" si="494"/>
        <v>No</v>
      </c>
    </row>
    <row r="10545" spans="1:13" ht="15" thickBot="1" x14ac:dyDescent="0.4">
      <c r="A10545" s="5" t="s">
        <v>175</v>
      </c>
      <c r="B10545" s="5" t="s">
        <v>176</v>
      </c>
      <c r="C10545" s="5" t="s">
        <v>10746</v>
      </c>
      <c r="D10545" s="5">
        <f t="shared" si="493"/>
        <v>20804</v>
      </c>
      <c r="E10545" s="6">
        <v>43646</v>
      </c>
      <c r="F10545" s="6">
        <f t="shared" si="495"/>
        <v>43736</v>
      </c>
      <c r="G10545" s="6" t="str">
        <f>IF('BCT Template'!R10544&gt;F10545,"Yes","No")</f>
        <v>No</v>
      </c>
      <c r="H10545" s="5" t="s">
        <v>197</v>
      </c>
      <c r="I10545" s="5" t="s">
        <v>198</v>
      </c>
      <c r="J10545" s="5" t="s">
        <v>184</v>
      </c>
      <c r="K10545" s="5" t="s">
        <v>185</v>
      </c>
      <c r="L10545" s="7" t="s">
        <v>164</v>
      </c>
      <c r="M10545" t="str">
        <f t="shared" si="494"/>
        <v>No</v>
      </c>
    </row>
    <row r="10546" spans="1:13" ht="15" thickBot="1" x14ac:dyDescent="0.4">
      <c r="A10546" s="5" t="s">
        <v>175</v>
      </c>
      <c r="B10546" s="5" t="s">
        <v>176</v>
      </c>
      <c r="C10546" s="5" t="s">
        <v>10747</v>
      </c>
      <c r="D10546" s="5">
        <f t="shared" si="493"/>
        <v>31508</v>
      </c>
      <c r="E10546" s="6">
        <v>44012</v>
      </c>
      <c r="F10546" s="6">
        <f t="shared" si="495"/>
        <v>44102</v>
      </c>
      <c r="G10546" s="6" t="str">
        <f>IF('BCT Template'!R10545&gt;F10546,"Yes","No")</f>
        <v>No</v>
      </c>
      <c r="H10546" s="5" t="s">
        <v>178</v>
      </c>
      <c r="I10546" s="5" t="s">
        <v>179</v>
      </c>
      <c r="J10546" s="5" t="s">
        <v>35</v>
      </c>
      <c r="K10546" s="5" t="s">
        <v>180</v>
      </c>
      <c r="L10546" s="7" t="s">
        <v>164</v>
      </c>
      <c r="M10546" t="str">
        <f t="shared" si="494"/>
        <v>Yes</v>
      </c>
    </row>
    <row r="10547" spans="1:13" ht="15" thickBot="1" x14ac:dyDescent="0.4">
      <c r="A10547" s="5" t="s">
        <v>175</v>
      </c>
      <c r="B10547" s="5" t="s">
        <v>176</v>
      </c>
      <c r="C10547" s="5" t="s">
        <v>10748</v>
      </c>
      <c r="D10547" s="5">
        <f t="shared" si="493"/>
        <v>58616</v>
      </c>
      <c r="E10547" s="6">
        <v>41729</v>
      </c>
      <c r="F10547" s="6">
        <f t="shared" si="495"/>
        <v>41819</v>
      </c>
      <c r="G10547" s="6" t="str">
        <f>IF('BCT Template'!R10546&gt;F10547,"Yes","No")</f>
        <v>No</v>
      </c>
      <c r="H10547" s="5" t="s">
        <v>182</v>
      </c>
      <c r="I10547" s="5" t="s">
        <v>183</v>
      </c>
      <c r="J10547" s="5" t="s">
        <v>184</v>
      </c>
      <c r="K10547" s="5" t="s">
        <v>185</v>
      </c>
      <c r="L10547" s="7" t="s">
        <v>164</v>
      </c>
      <c r="M10547" t="str">
        <f t="shared" si="494"/>
        <v>No</v>
      </c>
    </row>
    <row r="10548" spans="1:13" ht="15" thickBot="1" x14ac:dyDescent="0.4">
      <c r="A10548" s="5" t="s">
        <v>175</v>
      </c>
      <c r="B10548" s="5" t="s">
        <v>176</v>
      </c>
      <c r="C10548" s="5" t="s">
        <v>10749</v>
      </c>
      <c r="D10548" s="5">
        <f t="shared" si="493"/>
        <v>33557</v>
      </c>
      <c r="E10548" s="6">
        <v>39263</v>
      </c>
      <c r="F10548" s="6">
        <f t="shared" si="495"/>
        <v>39353</v>
      </c>
      <c r="G10548" s="6" t="str">
        <f>IF('BCT Template'!R10547&gt;F10548,"Yes","No")</f>
        <v>No</v>
      </c>
      <c r="H10548" s="5" t="s">
        <v>178</v>
      </c>
      <c r="I10548" s="5" t="s">
        <v>179</v>
      </c>
      <c r="J10548" s="5" t="s">
        <v>35</v>
      </c>
      <c r="K10548" s="5" t="s">
        <v>180</v>
      </c>
      <c r="L10548" s="7" t="s">
        <v>164</v>
      </c>
      <c r="M10548" t="str">
        <f t="shared" si="494"/>
        <v>Yes</v>
      </c>
    </row>
    <row r="10549" spans="1:13" ht="15" thickBot="1" x14ac:dyDescent="0.4">
      <c r="A10549" s="5" t="s">
        <v>175</v>
      </c>
      <c r="B10549" s="5" t="s">
        <v>176</v>
      </c>
      <c r="C10549" s="5" t="s">
        <v>10750</v>
      </c>
      <c r="D10549" s="5">
        <f t="shared" si="493"/>
        <v>77795</v>
      </c>
      <c r="E10549" s="6">
        <v>43616</v>
      </c>
      <c r="F10549" s="6">
        <f t="shared" si="495"/>
        <v>43706</v>
      </c>
      <c r="G10549" s="6" t="str">
        <f>IF('BCT Template'!R10548&gt;F10549,"Yes","No")</f>
        <v>No</v>
      </c>
      <c r="H10549" s="5" t="s">
        <v>189</v>
      </c>
      <c r="I10549" s="5" t="s">
        <v>190</v>
      </c>
      <c r="J10549" s="5" t="s">
        <v>184</v>
      </c>
      <c r="K10549" s="5" t="s">
        <v>185</v>
      </c>
      <c r="L10549" s="7" t="s">
        <v>164</v>
      </c>
      <c r="M10549" t="str">
        <f t="shared" si="494"/>
        <v>No</v>
      </c>
    </row>
    <row r="10550" spans="1:13" ht="15" thickBot="1" x14ac:dyDescent="0.4">
      <c r="A10550" s="5" t="s">
        <v>175</v>
      </c>
      <c r="B10550" s="5" t="s">
        <v>176</v>
      </c>
      <c r="C10550" s="5" t="s">
        <v>10751</v>
      </c>
      <c r="D10550" s="5">
        <f t="shared" si="493"/>
        <v>84993</v>
      </c>
      <c r="E10550" s="6">
        <v>43951</v>
      </c>
      <c r="F10550" s="6">
        <f t="shared" si="495"/>
        <v>44041</v>
      </c>
      <c r="G10550" s="6" t="str">
        <f>IF('BCT Template'!R10549&gt;F10550,"Yes","No")</f>
        <v>No</v>
      </c>
      <c r="H10550" s="5" t="s">
        <v>210</v>
      </c>
      <c r="I10550" s="5" t="s">
        <v>211</v>
      </c>
      <c r="J10550" s="5" t="s">
        <v>184</v>
      </c>
      <c r="K10550" s="5" t="s">
        <v>185</v>
      </c>
      <c r="L10550" s="7" t="s">
        <v>164</v>
      </c>
      <c r="M10550" t="str">
        <f t="shared" si="494"/>
        <v>No</v>
      </c>
    </row>
    <row r="10551" spans="1:13" ht="15" thickBot="1" x14ac:dyDescent="0.4">
      <c r="A10551" s="5" t="s">
        <v>175</v>
      </c>
      <c r="B10551" s="5" t="s">
        <v>176</v>
      </c>
      <c r="C10551" s="5" t="s">
        <v>10752</v>
      </c>
      <c r="D10551" s="5">
        <f t="shared" si="493"/>
        <v>82578</v>
      </c>
      <c r="E10551" s="6">
        <v>43803</v>
      </c>
      <c r="F10551" s="6">
        <f t="shared" si="495"/>
        <v>43893</v>
      </c>
      <c r="G10551" s="6" t="str">
        <f>IF('BCT Template'!R10550&gt;F10551,"Yes","No")</f>
        <v>No</v>
      </c>
      <c r="H10551" s="5" t="s">
        <v>210</v>
      </c>
      <c r="I10551" s="5" t="s">
        <v>211</v>
      </c>
      <c r="J10551" s="5" t="s">
        <v>184</v>
      </c>
      <c r="K10551" s="5" t="s">
        <v>185</v>
      </c>
      <c r="L10551" s="7" t="s">
        <v>164</v>
      </c>
      <c r="M10551" t="str">
        <f t="shared" si="494"/>
        <v>No</v>
      </c>
    </row>
    <row r="10552" spans="1:13" ht="15" thickBot="1" x14ac:dyDescent="0.4">
      <c r="A10552" s="5" t="s">
        <v>175</v>
      </c>
      <c r="B10552" s="5" t="s">
        <v>176</v>
      </c>
      <c r="C10552" s="5" t="s">
        <v>10753</v>
      </c>
      <c r="D10552" s="5">
        <f t="shared" si="493"/>
        <v>20715</v>
      </c>
      <c r="E10552" s="6">
        <v>44012</v>
      </c>
      <c r="F10552" s="6">
        <f t="shared" si="495"/>
        <v>44102</v>
      </c>
      <c r="G10552" s="6" t="str">
        <f>IF('BCT Template'!R10551&gt;F10552,"Yes","No")</f>
        <v>No</v>
      </c>
      <c r="H10552" s="5" t="s">
        <v>197</v>
      </c>
      <c r="I10552" s="5" t="s">
        <v>198</v>
      </c>
      <c r="J10552" s="5" t="s">
        <v>184</v>
      </c>
      <c r="K10552" s="5" t="s">
        <v>185</v>
      </c>
      <c r="L10552" s="7" t="s">
        <v>164</v>
      </c>
      <c r="M10552" t="str">
        <f t="shared" si="494"/>
        <v>No</v>
      </c>
    </row>
    <row r="10553" spans="1:13" ht="15" thickBot="1" x14ac:dyDescent="0.4">
      <c r="A10553" s="5" t="s">
        <v>175</v>
      </c>
      <c r="B10553" s="5" t="s">
        <v>176</v>
      </c>
      <c r="C10553" s="5" t="s">
        <v>10754</v>
      </c>
      <c r="D10553" s="5">
        <f t="shared" si="493"/>
        <v>21362</v>
      </c>
      <c r="E10553" s="6">
        <v>44561</v>
      </c>
      <c r="F10553" s="6">
        <f t="shared" si="495"/>
        <v>44651</v>
      </c>
      <c r="G10553" s="6" t="str">
        <f>IF('BCT Template'!R10552&gt;F10553,"Yes","No")</f>
        <v>No</v>
      </c>
      <c r="H10553" s="5" t="s">
        <v>178</v>
      </c>
      <c r="I10553" s="5" t="s">
        <v>179</v>
      </c>
      <c r="J10553" s="5" t="s">
        <v>35</v>
      </c>
      <c r="K10553" s="5" t="s">
        <v>180</v>
      </c>
      <c r="L10553" s="7" t="s">
        <v>164</v>
      </c>
      <c r="M10553" t="str">
        <f t="shared" si="494"/>
        <v>Yes</v>
      </c>
    </row>
    <row r="10554" spans="1:13" ht="15" thickBot="1" x14ac:dyDescent="0.4">
      <c r="A10554" s="5" t="s">
        <v>175</v>
      </c>
      <c r="B10554" s="5" t="s">
        <v>176</v>
      </c>
      <c r="C10554" s="5" t="s">
        <v>10755</v>
      </c>
      <c r="D10554" s="5">
        <f t="shared" si="493"/>
        <v>84774</v>
      </c>
      <c r="E10554" s="6">
        <v>40156</v>
      </c>
      <c r="F10554" s="6">
        <f t="shared" si="495"/>
        <v>40246</v>
      </c>
      <c r="G10554" s="6" t="str">
        <f>IF('BCT Template'!R10553&gt;F10554,"Yes","No")</f>
        <v>No</v>
      </c>
      <c r="H10554" s="5" t="s">
        <v>210</v>
      </c>
      <c r="I10554" s="5" t="s">
        <v>211</v>
      </c>
      <c r="J10554" s="5" t="s">
        <v>184</v>
      </c>
      <c r="K10554" s="5" t="s">
        <v>185</v>
      </c>
      <c r="L10554" s="7" t="s">
        <v>164</v>
      </c>
      <c r="M10554" t="str">
        <f t="shared" si="494"/>
        <v>No</v>
      </c>
    </row>
    <row r="10555" spans="1:13" ht="15" thickBot="1" x14ac:dyDescent="0.4">
      <c r="A10555" s="5" t="s">
        <v>175</v>
      </c>
      <c r="B10555" s="5" t="s">
        <v>176</v>
      </c>
      <c r="C10555" s="5" t="s">
        <v>10756</v>
      </c>
      <c r="D10555" s="5">
        <f t="shared" si="493"/>
        <v>58154</v>
      </c>
      <c r="E10555" s="6">
        <v>44096</v>
      </c>
      <c r="F10555" s="6">
        <f t="shared" si="495"/>
        <v>44186</v>
      </c>
      <c r="G10555" s="6" t="str">
        <f>IF('BCT Template'!R10554&gt;F10555,"Yes","No")</f>
        <v>No</v>
      </c>
      <c r="H10555" s="5" t="s">
        <v>182</v>
      </c>
      <c r="I10555" s="5" t="s">
        <v>183</v>
      </c>
      <c r="J10555" s="5" t="s">
        <v>184</v>
      </c>
      <c r="K10555" s="5" t="s">
        <v>185</v>
      </c>
      <c r="L10555" s="7" t="s">
        <v>164</v>
      </c>
      <c r="M10555" t="str">
        <f t="shared" si="494"/>
        <v>No</v>
      </c>
    </row>
    <row r="10556" spans="1:13" ht="15" thickBot="1" x14ac:dyDescent="0.4">
      <c r="A10556" s="5" t="s">
        <v>175</v>
      </c>
      <c r="B10556" s="5" t="s">
        <v>176</v>
      </c>
      <c r="C10556" s="5" t="s">
        <v>10757</v>
      </c>
      <c r="D10556" s="5">
        <f t="shared" si="493"/>
        <v>31207</v>
      </c>
      <c r="E10556" s="6">
        <v>43890</v>
      </c>
      <c r="F10556" s="6">
        <f t="shared" si="495"/>
        <v>43980</v>
      </c>
      <c r="G10556" s="6" t="str">
        <f>IF('BCT Template'!R10555&gt;F10556,"Yes","No")</f>
        <v>No</v>
      </c>
      <c r="H10556" s="5" t="s">
        <v>178</v>
      </c>
      <c r="I10556" s="5" t="s">
        <v>179</v>
      </c>
      <c r="J10556" s="5" t="s">
        <v>35</v>
      </c>
      <c r="K10556" s="5" t="s">
        <v>180</v>
      </c>
      <c r="L10556" s="7" t="s">
        <v>164</v>
      </c>
      <c r="M10556" t="str">
        <f t="shared" si="494"/>
        <v>Yes</v>
      </c>
    </row>
    <row r="10557" spans="1:13" ht="15" thickBot="1" x14ac:dyDescent="0.4">
      <c r="A10557" s="5" t="s">
        <v>175</v>
      </c>
      <c r="B10557" s="5" t="s">
        <v>176</v>
      </c>
      <c r="C10557" s="5" t="s">
        <v>10758</v>
      </c>
      <c r="D10557" s="5">
        <f t="shared" si="493"/>
        <v>84817</v>
      </c>
      <c r="E10557" s="6">
        <v>43579</v>
      </c>
      <c r="F10557" s="6">
        <f t="shared" si="495"/>
        <v>43669</v>
      </c>
      <c r="G10557" s="6" t="str">
        <f>IF('BCT Template'!R10556&gt;F10557,"Yes","No")</f>
        <v>No</v>
      </c>
      <c r="H10557" s="5" t="s">
        <v>210</v>
      </c>
      <c r="I10557" s="5" t="s">
        <v>211</v>
      </c>
      <c r="J10557" s="5" t="s">
        <v>184</v>
      </c>
      <c r="K10557" s="5" t="s">
        <v>185</v>
      </c>
      <c r="L10557" s="7" t="s">
        <v>164</v>
      </c>
      <c r="M10557" t="str">
        <f t="shared" si="494"/>
        <v>No</v>
      </c>
    </row>
    <row r="10558" spans="1:13" ht="15" thickBot="1" x14ac:dyDescent="0.4">
      <c r="A10558" s="5" t="s">
        <v>175</v>
      </c>
      <c r="B10558" s="5" t="s">
        <v>176</v>
      </c>
      <c r="C10558" s="5" t="s">
        <v>10759</v>
      </c>
      <c r="D10558" s="5">
        <f t="shared" si="493"/>
        <v>18645</v>
      </c>
      <c r="E10558" s="6">
        <v>44103</v>
      </c>
      <c r="F10558" s="6">
        <f t="shared" si="495"/>
        <v>44193</v>
      </c>
      <c r="G10558" s="6" t="str">
        <f>IF('BCT Template'!R10557&gt;F10558,"Yes","No")</f>
        <v>No</v>
      </c>
      <c r="H10558" s="5" t="s">
        <v>234</v>
      </c>
      <c r="I10558" s="5" t="s">
        <v>235</v>
      </c>
      <c r="J10558" s="5" t="s">
        <v>200</v>
      </c>
      <c r="K10558" s="5" t="s">
        <v>201</v>
      </c>
      <c r="L10558" s="7" t="s">
        <v>164</v>
      </c>
      <c r="M10558" t="str">
        <f t="shared" si="494"/>
        <v>Yes</v>
      </c>
    </row>
    <row r="10559" spans="1:13" ht="15" thickBot="1" x14ac:dyDescent="0.4">
      <c r="A10559" s="5" t="s">
        <v>175</v>
      </c>
      <c r="B10559" s="5" t="s">
        <v>176</v>
      </c>
      <c r="C10559" s="5" t="s">
        <v>10760</v>
      </c>
      <c r="D10559" s="5">
        <f t="shared" si="493"/>
        <v>78857</v>
      </c>
      <c r="E10559" s="6">
        <v>43818</v>
      </c>
      <c r="F10559" s="6">
        <f t="shared" si="495"/>
        <v>43908</v>
      </c>
      <c r="G10559" s="6" t="str">
        <f>IF('BCT Template'!R10558&gt;F10559,"Yes","No")</f>
        <v>No</v>
      </c>
      <c r="H10559" s="5" t="s">
        <v>210</v>
      </c>
      <c r="I10559" s="5" t="s">
        <v>211</v>
      </c>
      <c r="J10559" s="5" t="s">
        <v>184</v>
      </c>
      <c r="K10559" s="5" t="s">
        <v>185</v>
      </c>
      <c r="L10559" s="7" t="s">
        <v>164</v>
      </c>
      <c r="M10559" t="str">
        <f t="shared" si="494"/>
        <v>No</v>
      </c>
    </row>
    <row r="10560" spans="1:13" ht="15" thickBot="1" x14ac:dyDescent="0.4">
      <c r="A10560" s="5" t="s">
        <v>175</v>
      </c>
      <c r="B10560" s="5" t="s">
        <v>176</v>
      </c>
      <c r="C10560" s="5" t="s">
        <v>10761</v>
      </c>
      <c r="D10560" s="5">
        <f t="shared" si="493"/>
        <v>58904</v>
      </c>
      <c r="E10560" s="6">
        <v>44012</v>
      </c>
      <c r="F10560" s="6">
        <f t="shared" si="495"/>
        <v>44102</v>
      </c>
      <c r="G10560" s="6" t="str">
        <f>IF('BCT Template'!R10559&gt;F10560,"Yes","No")</f>
        <v>No</v>
      </c>
      <c r="H10560" s="5" t="s">
        <v>182</v>
      </c>
      <c r="I10560" s="5" t="s">
        <v>183</v>
      </c>
      <c r="J10560" s="5" t="s">
        <v>184</v>
      </c>
      <c r="K10560" s="5" t="s">
        <v>185</v>
      </c>
      <c r="L10560" s="7" t="s">
        <v>164</v>
      </c>
      <c r="M10560" t="str">
        <f t="shared" si="494"/>
        <v>No</v>
      </c>
    </row>
    <row r="10561" spans="1:13" ht="15" thickBot="1" x14ac:dyDescent="0.4">
      <c r="A10561" s="5" t="s">
        <v>175</v>
      </c>
      <c r="B10561" s="5" t="s">
        <v>176</v>
      </c>
      <c r="C10561" s="5" t="s">
        <v>10762</v>
      </c>
      <c r="D10561" s="5">
        <f t="shared" si="493"/>
        <v>22971</v>
      </c>
      <c r="E10561" s="6">
        <v>43677</v>
      </c>
      <c r="F10561" s="6">
        <f t="shared" si="495"/>
        <v>43767</v>
      </c>
      <c r="G10561" s="6" t="str">
        <f>IF('BCT Template'!R10560&gt;F10561,"Yes","No")</f>
        <v>No</v>
      </c>
      <c r="H10561" s="5" t="s">
        <v>178</v>
      </c>
      <c r="I10561" s="5" t="s">
        <v>179</v>
      </c>
      <c r="J10561" s="5" t="s">
        <v>35</v>
      </c>
      <c r="K10561" s="5" t="s">
        <v>180</v>
      </c>
      <c r="L10561" s="7" t="s">
        <v>164</v>
      </c>
      <c r="M10561" t="str">
        <f t="shared" si="494"/>
        <v>Yes</v>
      </c>
    </row>
    <row r="10562" spans="1:13" ht="15" thickBot="1" x14ac:dyDescent="0.4">
      <c r="A10562" s="5" t="s">
        <v>175</v>
      </c>
      <c r="B10562" s="5" t="s">
        <v>176</v>
      </c>
      <c r="C10562" s="5" t="s">
        <v>10763</v>
      </c>
      <c r="D10562" s="5">
        <f t="shared" si="493"/>
        <v>82260</v>
      </c>
      <c r="E10562" s="6">
        <v>43987</v>
      </c>
      <c r="F10562" s="6">
        <f t="shared" si="495"/>
        <v>44077</v>
      </c>
      <c r="G10562" s="6" t="str">
        <f>IF('BCT Template'!R10561&gt;F10562,"Yes","No")</f>
        <v>No</v>
      </c>
      <c r="H10562" s="5" t="s">
        <v>210</v>
      </c>
      <c r="I10562" s="5" t="s">
        <v>211</v>
      </c>
      <c r="J10562" s="5" t="s">
        <v>184</v>
      </c>
      <c r="K10562" s="5" t="s">
        <v>185</v>
      </c>
      <c r="L10562" s="7" t="s">
        <v>164</v>
      </c>
      <c r="M10562" t="str">
        <f t="shared" si="494"/>
        <v>No</v>
      </c>
    </row>
    <row r="10563" spans="1:13" ht="15" thickBot="1" x14ac:dyDescent="0.4">
      <c r="A10563" s="5" t="s">
        <v>175</v>
      </c>
      <c r="B10563" s="5" t="s">
        <v>176</v>
      </c>
      <c r="C10563" s="5" t="s">
        <v>10764</v>
      </c>
      <c r="D10563" s="5">
        <f t="shared" ref="D10563:D10626" si="496">C10563*1</f>
        <v>58860</v>
      </c>
      <c r="E10563" s="6">
        <v>44012</v>
      </c>
      <c r="F10563" s="6">
        <f t="shared" si="495"/>
        <v>44102</v>
      </c>
      <c r="G10563" s="6" t="str">
        <f>IF('BCT Template'!R10562&gt;F10563,"Yes","No")</f>
        <v>No</v>
      </c>
      <c r="H10563" s="5" t="s">
        <v>182</v>
      </c>
      <c r="I10563" s="5" t="s">
        <v>183</v>
      </c>
      <c r="J10563" s="5" t="s">
        <v>184</v>
      </c>
      <c r="K10563" s="5" t="s">
        <v>185</v>
      </c>
      <c r="L10563" s="7" t="s">
        <v>164</v>
      </c>
      <c r="M10563" t="str">
        <f t="shared" ref="M10563:M10626" si="497">IF(J10563=" ","Yes",IF(J10563="3","Yes","No"))</f>
        <v>No</v>
      </c>
    </row>
    <row r="10564" spans="1:13" ht="15" thickBot="1" x14ac:dyDescent="0.4">
      <c r="A10564" s="5" t="s">
        <v>175</v>
      </c>
      <c r="B10564" s="5" t="s">
        <v>176</v>
      </c>
      <c r="C10564" s="5" t="s">
        <v>10765</v>
      </c>
      <c r="D10564" s="5">
        <f t="shared" si="496"/>
        <v>57119</v>
      </c>
      <c r="E10564" s="6">
        <v>44096</v>
      </c>
      <c r="F10564" s="6">
        <f t="shared" si="495"/>
        <v>44186</v>
      </c>
      <c r="G10564" s="6" t="str">
        <f>IF('BCT Template'!R10563&gt;F10564,"Yes","No")</f>
        <v>No</v>
      </c>
      <c r="H10564" s="5" t="s">
        <v>189</v>
      </c>
      <c r="I10564" s="5" t="s">
        <v>190</v>
      </c>
      <c r="J10564" s="5" t="s">
        <v>200</v>
      </c>
      <c r="K10564" s="5" t="s">
        <v>201</v>
      </c>
      <c r="L10564" s="7" t="s">
        <v>164</v>
      </c>
      <c r="M10564" t="str">
        <f t="shared" si="497"/>
        <v>Yes</v>
      </c>
    </row>
    <row r="10565" spans="1:13" ht="15" thickBot="1" x14ac:dyDescent="0.4">
      <c r="A10565" s="5" t="s">
        <v>175</v>
      </c>
      <c r="B10565" s="5" t="s">
        <v>176</v>
      </c>
      <c r="C10565" s="5" t="s">
        <v>10766</v>
      </c>
      <c r="D10565" s="5">
        <f t="shared" si="496"/>
        <v>18454</v>
      </c>
      <c r="E10565" s="6">
        <v>42962</v>
      </c>
      <c r="F10565" s="6">
        <f t="shared" si="495"/>
        <v>43052</v>
      </c>
      <c r="G10565" s="6" t="str">
        <f>IF('BCT Template'!R10564&gt;F10565,"Yes","No")</f>
        <v>No</v>
      </c>
      <c r="H10565" s="5" t="s">
        <v>234</v>
      </c>
      <c r="I10565" s="5" t="s">
        <v>235</v>
      </c>
      <c r="J10565" s="5" t="s">
        <v>184</v>
      </c>
      <c r="K10565" s="5" t="s">
        <v>185</v>
      </c>
      <c r="L10565" s="7" t="s">
        <v>164</v>
      </c>
      <c r="M10565" t="str">
        <f t="shared" si="497"/>
        <v>No</v>
      </c>
    </row>
    <row r="10566" spans="1:13" ht="15" thickBot="1" x14ac:dyDescent="0.4">
      <c r="A10566" s="5" t="s">
        <v>175</v>
      </c>
      <c r="B10566" s="5" t="s">
        <v>176</v>
      </c>
      <c r="C10566" s="5" t="s">
        <v>10767</v>
      </c>
      <c r="D10566" s="5">
        <f t="shared" si="496"/>
        <v>18221</v>
      </c>
      <c r="E10566" s="6">
        <v>43646</v>
      </c>
      <c r="F10566" s="6">
        <f t="shared" si="495"/>
        <v>43736</v>
      </c>
      <c r="G10566" s="6" t="str">
        <f>IF('BCT Template'!R10565&gt;F10566,"Yes","No")</f>
        <v>No</v>
      </c>
      <c r="H10566" s="5" t="s">
        <v>234</v>
      </c>
      <c r="I10566" s="5" t="s">
        <v>235</v>
      </c>
      <c r="J10566" s="5" t="s">
        <v>184</v>
      </c>
      <c r="K10566" s="5" t="s">
        <v>185</v>
      </c>
      <c r="L10566" s="7" t="s">
        <v>164</v>
      </c>
      <c r="M10566" t="str">
        <f t="shared" si="497"/>
        <v>No</v>
      </c>
    </row>
    <row r="10567" spans="1:13" ht="15" thickBot="1" x14ac:dyDescent="0.4">
      <c r="A10567" s="5" t="s">
        <v>175</v>
      </c>
      <c r="B10567" s="5" t="s">
        <v>176</v>
      </c>
      <c r="C10567" s="5" t="s">
        <v>10768</v>
      </c>
      <c r="D10567" s="5">
        <f t="shared" si="496"/>
        <v>21116</v>
      </c>
      <c r="E10567" s="6">
        <v>38168</v>
      </c>
      <c r="F10567" s="6">
        <f t="shared" si="495"/>
        <v>38258</v>
      </c>
      <c r="G10567" s="6" t="str">
        <f>IF('BCT Template'!R10566&gt;F10567,"Yes","No")</f>
        <v>No</v>
      </c>
      <c r="H10567" s="5" t="s">
        <v>178</v>
      </c>
      <c r="I10567" s="5" t="s">
        <v>179</v>
      </c>
      <c r="J10567" s="5" t="s">
        <v>35</v>
      </c>
      <c r="K10567" s="5" t="s">
        <v>180</v>
      </c>
      <c r="L10567" s="7" t="s">
        <v>164</v>
      </c>
      <c r="M10567" t="str">
        <f t="shared" si="497"/>
        <v>Yes</v>
      </c>
    </row>
    <row r="10568" spans="1:13" ht="15" thickBot="1" x14ac:dyDescent="0.4">
      <c r="A10568" s="5" t="s">
        <v>175</v>
      </c>
      <c r="B10568" s="5" t="s">
        <v>176</v>
      </c>
      <c r="C10568" s="5" t="s">
        <v>10769</v>
      </c>
      <c r="D10568" s="5">
        <f t="shared" si="496"/>
        <v>80452</v>
      </c>
      <c r="E10568" s="6">
        <v>42961</v>
      </c>
      <c r="F10568" s="6">
        <f t="shared" si="495"/>
        <v>43051</v>
      </c>
      <c r="G10568" s="6" t="str">
        <f>IF('BCT Template'!R10567&gt;F10568,"Yes","No")</f>
        <v>No</v>
      </c>
      <c r="H10568" s="5" t="s">
        <v>182</v>
      </c>
      <c r="I10568" s="5" t="s">
        <v>183</v>
      </c>
      <c r="J10568" s="5" t="s">
        <v>200</v>
      </c>
      <c r="K10568" s="5" t="s">
        <v>201</v>
      </c>
      <c r="L10568" s="7" t="s">
        <v>164</v>
      </c>
      <c r="M10568" t="str">
        <f t="shared" si="497"/>
        <v>Yes</v>
      </c>
    </row>
    <row r="10569" spans="1:13" ht="15" thickBot="1" x14ac:dyDescent="0.4">
      <c r="A10569" s="5" t="s">
        <v>175</v>
      </c>
      <c r="B10569" s="5" t="s">
        <v>176</v>
      </c>
      <c r="C10569" s="5" t="s">
        <v>10770</v>
      </c>
      <c r="D10569" s="5">
        <f t="shared" si="496"/>
        <v>29362</v>
      </c>
      <c r="E10569" s="6">
        <v>44255</v>
      </c>
      <c r="F10569" s="6">
        <f t="shared" si="495"/>
        <v>44345</v>
      </c>
      <c r="G10569" s="6" t="str">
        <f>IF('BCT Template'!R10568&gt;F10569,"Yes","No")</f>
        <v>No</v>
      </c>
      <c r="H10569" s="5" t="s">
        <v>178</v>
      </c>
      <c r="I10569" s="5" t="s">
        <v>179</v>
      </c>
      <c r="J10569" s="5" t="s">
        <v>35</v>
      </c>
      <c r="K10569" s="5" t="s">
        <v>180</v>
      </c>
      <c r="L10569" s="7" t="s">
        <v>164</v>
      </c>
      <c r="M10569" t="str">
        <f t="shared" si="497"/>
        <v>Yes</v>
      </c>
    </row>
    <row r="10570" spans="1:13" ht="15" thickBot="1" x14ac:dyDescent="0.4">
      <c r="A10570" s="5" t="s">
        <v>175</v>
      </c>
      <c r="B10570" s="5" t="s">
        <v>176</v>
      </c>
      <c r="C10570" s="5" t="s">
        <v>10771</v>
      </c>
      <c r="D10570" s="5">
        <f t="shared" si="496"/>
        <v>31302</v>
      </c>
      <c r="E10570" s="6">
        <v>44012</v>
      </c>
      <c r="F10570" s="6">
        <f t="shared" si="495"/>
        <v>44102</v>
      </c>
      <c r="G10570" s="6" t="str">
        <f>IF('BCT Template'!R10569&gt;F10570,"Yes","No")</f>
        <v>No</v>
      </c>
      <c r="H10570" s="5" t="s">
        <v>178</v>
      </c>
      <c r="I10570" s="5" t="s">
        <v>179</v>
      </c>
      <c r="J10570" s="5" t="s">
        <v>35</v>
      </c>
      <c r="K10570" s="5" t="s">
        <v>180</v>
      </c>
      <c r="L10570" s="7" t="s">
        <v>164</v>
      </c>
      <c r="M10570" t="str">
        <f t="shared" si="497"/>
        <v>Yes</v>
      </c>
    </row>
    <row r="10571" spans="1:13" ht="15" thickBot="1" x14ac:dyDescent="0.4">
      <c r="A10571" s="5" t="s">
        <v>175</v>
      </c>
      <c r="B10571" s="5" t="s">
        <v>176</v>
      </c>
      <c r="C10571" s="5" t="s">
        <v>10772</v>
      </c>
      <c r="D10571" s="5">
        <f t="shared" si="496"/>
        <v>21575</v>
      </c>
      <c r="E10571" s="6">
        <v>44316</v>
      </c>
      <c r="F10571" s="6">
        <f t="shared" si="495"/>
        <v>44406</v>
      </c>
      <c r="G10571" s="6" t="str">
        <f>IF('BCT Template'!R10570&gt;F10571,"Yes","No")</f>
        <v>No</v>
      </c>
      <c r="H10571" s="5" t="s">
        <v>178</v>
      </c>
      <c r="I10571" s="5" t="s">
        <v>179</v>
      </c>
      <c r="J10571" s="5" t="s">
        <v>35</v>
      </c>
      <c r="K10571" s="5" t="s">
        <v>180</v>
      </c>
      <c r="L10571" s="7" t="s">
        <v>164</v>
      </c>
      <c r="M10571" t="str">
        <f t="shared" si="497"/>
        <v>Yes</v>
      </c>
    </row>
    <row r="10572" spans="1:13" ht="15" thickBot="1" x14ac:dyDescent="0.4">
      <c r="A10572" s="5" t="s">
        <v>175</v>
      </c>
      <c r="B10572" s="5" t="s">
        <v>176</v>
      </c>
      <c r="C10572" s="5" t="s">
        <v>10773</v>
      </c>
      <c r="D10572" s="5">
        <f t="shared" si="496"/>
        <v>29110</v>
      </c>
      <c r="E10572" s="6">
        <v>42704</v>
      </c>
      <c r="F10572" s="6">
        <f t="shared" si="495"/>
        <v>42794</v>
      </c>
      <c r="G10572" s="6" t="str">
        <f>IF('BCT Template'!R10571&gt;F10572,"Yes","No")</f>
        <v>No</v>
      </c>
      <c r="H10572" s="5" t="s">
        <v>178</v>
      </c>
      <c r="I10572" s="5" t="s">
        <v>179</v>
      </c>
      <c r="J10572" s="5" t="s">
        <v>35</v>
      </c>
      <c r="K10572" s="5" t="s">
        <v>180</v>
      </c>
      <c r="L10572" s="7" t="s">
        <v>164</v>
      </c>
      <c r="M10572" t="str">
        <f t="shared" si="497"/>
        <v>Yes</v>
      </c>
    </row>
    <row r="10573" spans="1:13" ht="15" thickBot="1" x14ac:dyDescent="0.4">
      <c r="A10573" s="5" t="s">
        <v>175</v>
      </c>
      <c r="B10573" s="5" t="s">
        <v>176</v>
      </c>
      <c r="C10573" s="5" t="s">
        <v>10774</v>
      </c>
      <c r="D10573" s="5">
        <f t="shared" si="496"/>
        <v>84780</v>
      </c>
      <c r="E10573" s="6">
        <v>44264</v>
      </c>
      <c r="F10573" s="6">
        <f t="shared" si="495"/>
        <v>44354</v>
      </c>
      <c r="G10573" s="6" t="str">
        <f>IF('BCT Template'!R10572&gt;F10573,"Yes","No")</f>
        <v>No</v>
      </c>
      <c r="H10573" s="5" t="s">
        <v>210</v>
      </c>
      <c r="I10573" s="5" t="s">
        <v>211</v>
      </c>
      <c r="J10573" s="5" t="s">
        <v>184</v>
      </c>
      <c r="K10573" s="5" t="s">
        <v>185</v>
      </c>
      <c r="L10573" s="7" t="s">
        <v>164</v>
      </c>
      <c r="M10573" t="str">
        <f t="shared" si="497"/>
        <v>No</v>
      </c>
    </row>
    <row r="10574" spans="1:13" ht="15" thickBot="1" x14ac:dyDescent="0.4">
      <c r="A10574" s="5" t="s">
        <v>175</v>
      </c>
      <c r="B10574" s="5" t="s">
        <v>176</v>
      </c>
      <c r="C10574" s="5" t="s">
        <v>10775</v>
      </c>
      <c r="D10574" s="5">
        <f t="shared" si="496"/>
        <v>29426</v>
      </c>
      <c r="E10574" s="6">
        <v>42855</v>
      </c>
      <c r="F10574" s="6">
        <f t="shared" si="495"/>
        <v>42945</v>
      </c>
      <c r="G10574" s="6" t="str">
        <f>IF('BCT Template'!R10573&gt;F10574,"Yes","No")</f>
        <v>No</v>
      </c>
      <c r="H10574" s="5" t="s">
        <v>178</v>
      </c>
      <c r="I10574" s="5" t="s">
        <v>179</v>
      </c>
      <c r="J10574" s="5" t="s">
        <v>35</v>
      </c>
      <c r="K10574" s="5" t="s">
        <v>180</v>
      </c>
      <c r="L10574" s="7" t="s">
        <v>164</v>
      </c>
      <c r="M10574" t="str">
        <f t="shared" si="497"/>
        <v>Yes</v>
      </c>
    </row>
    <row r="10575" spans="1:13" ht="15" thickBot="1" x14ac:dyDescent="0.4">
      <c r="A10575" s="5" t="s">
        <v>175</v>
      </c>
      <c r="B10575" s="5" t="s">
        <v>176</v>
      </c>
      <c r="C10575" s="5" t="s">
        <v>10776</v>
      </c>
      <c r="D10575" s="5">
        <f t="shared" si="496"/>
        <v>29657</v>
      </c>
      <c r="E10575" s="6">
        <v>43524</v>
      </c>
      <c r="F10575" s="6">
        <f t="shared" si="495"/>
        <v>43614</v>
      </c>
      <c r="G10575" s="6" t="str">
        <f>IF('BCT Template'!R10574&gt;F10575,"Yes","No")</f>
        <v>No</v>
      </c>
      <c r="H10575" s="5" t="s">
        <v>178</v>
      </c>
      <c r="I10575" s="5" t="s">
        <v>179</v>
      </c>
      <c r="J10575" s="5" t="s">
        <v>35</v>
      </c>
      <c r="K10575" s="5" t="s">
        <v>180</v>
      </c>
      <c r="L10575" s="7" t="s">
        <v>164</v>
      </c>
      <c r="M10575" t="str">
        <f t="shared" si="497"/>
        <v>Yes</v>
      </c>
    </row>
    <row r="10576" spans="1:13" ht="15" thickBot="1" x14ac:dyDescent="0.4">
      <c r="A10576" s="5" t="s">
        <v>175</v>
      </c>
      <c r="B10576" s="5" t="s">
        <v>176</v>
      </c>
      <c r="C10576" s="5" t="s">
        <v>10777</v>
      </c>
      <c r="D10576" s="5">
        <f t="shared" si="496"/>
        <v>21647</v>
      </c>
      <c r="E10576" s="6">
        <v>44074</v>
      </c>
      <c r="F10576" s="6">
        <f t="shared" si="495"/>
        <v>44164</v>
      </c>
      <c r="G10576" s="6" t="str">
        <f>IF('BCT Template'!R10575&gt;F10576,"Yes","No")</f>
        <v>No</v>
      </c>
      <c r="H10576" s="5" t="s">
        <v>178</v>
      </c>
      <c r="I10576" s="5" t="s">
        <v>179</v>
      </c>
      <c r="J10576" s="5" t="s">
        <v>35</v>
      </c>
      <c r="K10576" s="5" t="s">
        <v>180</v>
      </c>
      <c r="L10576" s="7" t="s">
        <v>164</v>
      </c>
      <c r="M10576" t="str">
        <f t="shared" si="497"/>
        <v>Yes</v>
      </c>
    </row>
    <row r="10577" spans="1:13" ht="15" thickBot="1" x14ac:dyDescent="0.4">
      <c r="A10577" s="5" t="s">
        <v>175</v>
      </c>
      <c r="B10577" s="5" t="s">
        <v>176</v>
      </c>
      <c r="C10577" s="5" t="s">
        <v>10778</v>
      </c>
      <c r="D10577" s="5">
        <f t="shared" si="496"/>
        <v>29948</v>
      </c>
      <c r="E10577" s="6">
        <v>43799</v>
      </c>
      <c r="F10577" s="6">
        <f t="shared" si="495"/>
        <v>43889</v>
      </c>
      <c r="G10577" s="6" t="str">
        <f>IF('BCT Template'!R10576&gt;F10577,"Yes","No")</f>
        <v>No</v>
      </c>
      <c r="H10577" s="5" t="s">
        <v>178</v>
      </c>
      <c r="I10577" s="5" t="s">
        <v>179</v>
      </c>
      <c r="J10577" s="5" t="s">
        <v>35</v>
      </c>
      <c r="K10577" s="5" t="s">
        <v>180</v>
      </c>
      <c r="L10577" s="7" t="s">
        <v>164</v>
      </c>
      <c r="M10577" t="str">
        <f t="shared" si="497"/>
        <v>Yes</v>
      </c>
    </row>
    <row r="10578" spans="1:13" ht="15" thickBot="1" x14ac:dyDescent="0.4">
      <c r="A10578" s="5" t="s">
        <v>175</v>
      </c>
      <c r="B10578" s="5" t="s">
        <v>176</v>
      </c>
      <c r="C10578" s="5" t="s">
        <v>10779</v>
      </c>
      <c r="D10578" s="5">
        <f t="shared" si="496"/>
        <v>30824</v>
      </c>
      <c r="E10578" s="6">
        <v>39964</v>
      </c>
      <c r="F10578" s="6">
        <f t="shared" si="495"/>
        <v>40054</v>
      </c>
      <c r="G10578" s="6" t="str">
        <f>IF('BCT Template'!R10577&gt;F10578,"Yes","No")</f>
        <v>No</v>
      </c>
      <c r="H10578" s="5" t="s">
        <v>178</v>
      </c>
      <c r="I10578" s="5" t="s">
        <v>179</v>
      </c>
      <c r="J10578" s="5" t="s">
        <v>35</v>
      </c>
      <c r="K10578" s="5" t="s">
        <v>180</v>
      </c>
      <c r="L10578" s="7" t="s">
        <v>164</v>
      </c>
      <c r="M10578" t="str">
        <f t="shared" si="497"/>
        <v>Yes</v>
      </c>
    </row>
    <row r="10579" spans="1:13" ht="15" thickBot="1" x14ac:dyDescent="0.4">
      <c r="A10579" s="5" t="s">
        <v>175</v>
      </c>
      <c r="B10579" s="5" t="s">
        <v>176</v>
      </c>
      <c r="C10579" s="5" t="s">
        <v>10780</v>
      </c>
      <c r="D10579" s="5">
        <f t="shared" si="496"/>
        <v>81502</v>
      </c>
      <c r="E10579" s="6">
        <v>43465</v>
      </c>
      <c r="F10579" s="6">
        <f t="shared" si="495"/>
        <v>43555</v>
      </c>
      <c r="G10579" s="6" t="str">
        <f>IF('BCT Template'!R10578&gt;F10579,"Yes","No")</f>
        <v>No</v>
      </c>
      <c r="H10579" s="5" t="s">
        <v>182</v>
      </c>
      <c r="I10579" s="5" t="s">
        <v>183</v>
      </c>
      <c r="J10579" s="5" t="s">
        <v>184</v>
      </c>
      <c r="K10579" s="5" t="s">
        <v>185</v>
      </c>
      <c r="L10579" s="7" t="s">
        <v>164</v>
      </c>
      <c r="M10579" t="str">
        <f t="shared" si="497"/>
        <v>No</v>
      </c>
    </row>
    <row r="10580" spans="1:13" ht="15" thickBot="1" x14ac:dyDescent="0.4">
      <c r="A10580" s="5" t="s">
        <v>175</v>
      </c>
      <c r="B10580" s="5" t="s">
        <v>176</v>
      </c>
      <c r="C10580" s="5" t="s">
        <v>10781</v>
      </c>
      <c r="D10580" s="5">
        <f t="shared" si="496"/>
        <v>23024</v>
      </c>
      <c r="E10580" s="6">
        <v>44283</v>
      </c>
      <c r="F10580" s="6">
        <f t="shared" si="495"/>
        <v>44373</v>
      </c>
      <c r="G10580" s="6" t="str">
        <f>IF('BCT Template'!R10579&gt;F10580,"Yes","No")</f>
        <v>No</v>
      </c>
      <c r="H10580" s="5" t="s">
        <v>178</v>
      </c>
      <c r="I10580" s="5" t="s">
        <v>179</v>
      </c>
      <c r="J10580" s="5" t="s">
        <v>35</v>
      </c>
      <c r="K10580" s="5" t="s">
        <v>180</v>
      </c>
      <c r="L10580" s="7" t="s">
        <v>164</v>
      </c>
      <c r="M10580" t="str">
        <f t="shared" si="497"/>
        <v>Yes</v>
      </c>
    </row>
    <row r="10581" spans="1:13" ht="15" thickBot="1" x14ac:dyDescent="0.4">
      <c r="A10581" s="5" t="s">
        <v>175</v>
      </c>
      <c r="B10581" s="5" t="s">
        <v>176</v>
      </c>
      <c r="C10581" s="5" t="s">
        <v>10782</v>
      </c>
      <c r="D10581" s="5">
        <f t="shared" si="496"/>
        <v>29441</v>
      </c>
      <c r="E10581" s="6">
        <v>44347</v>
      </c>
      <c r="F10581" s="6">
        <f t="shared" si="495"/>
        <v>44437</v>
      </c>
      <c r="G10581" s="6" t="str">
        <f>IF('BCT Template'!R10580&gt;F10581,"Yes","No")</f>
        <v>No</v>
      </c>
      <c r="H10581" s="5" t="s">
        <v>178</v>
      </c>
      <c r="I10581" s="5" t="s">
        <v>179</v>
      </c>
      <c r="J10581" s="5" t="s">
        <v>35</v>
      </c>
      <c r="K10581" s="5" t="s">
        <v>180</v>
      </c>
      <c r="L10581" s="7" t="s">
        <v>164</v>
      </c>
      <c r="M10581" t="str">
        <f t="shared" si="497"/>
        <v>Yes</v>
      </c>
    </row>
    <row r="10582" spans="1:13" ht="15" thickBot="1" x14ac:dyDescent="0.4">
      <c r="A10582" s="5" t="s">
        <v>175</v>
      </c>
      <c r="B10582" s="5" t="s">
        <v>176</v>
      </c>
      <c r="C10582" s="5" t="s">
        <v>10783</v>
      </c>
      <c r="D10582" s="5">
        <f t="shared" si="496"/>
        <v>57004</v>
      </c>
      <c r="E10582" s="6">
        <v>44165</v>
      </c>
      <c r="F10582" s="6">
        <f t="shared" ref="F10582:F10645" si="498">E10582+90</f>
        <v>44255</v>
      </c>
      <c r="G10582" s="6" t="str">
        <f>IF('BCT Template'!R10581&gt;F10582,"Yes","No")</f>
        <v>No</v>
      </c>
      <c r="H10582" s="5" t="s">
        <v>189</v>
      </c>
      <c r="I10582" s="5" t="s">
        <v>190</v>
      </c>
      <c r="J10582" s="5" t="s">
        <v>184</v>
      </c>
      <c r="K10582" s="5" t="s">
        <v>185</v>
      </c>
      <c r="L10582" s="7" t="s">
        <v>164</v>
      </c>
      <c r="M10582" t="str">
        <f t="shared" si="497"/>
        <v>No</v>
      </c>
    </row>
    <row r="10583" spans="1:13" ht="15" thickBot="1" x14ac:dyDescent="0.4">
      <c r="A10583" s="5" t="s">
        <v>175</v>
      </c>
      <c r="B10583" s="5" t="s">
        <v>176</v>
      </c>
      <c r="C10583" s="5" t="s">
        <v>10784</v>
      </c>
      <c r="D10583" s="5">
        <f t="shared" si="496"/>
        <v>29475</v>
      </c>
      <c r="E10583" s="6">
        <v>43982</v>
      </c>
      <c r="F10583" s="6">
        <f t="shared" si="498"/>
        <v>44072</v>
      </c>
      <c r="G10583" s="6" t="str">
        <f>IF('BCT Template'!R10582&gt;F10583,"Yes","No")</f>
        <v>No</v>
      </c>
      <c r="H10583" s="5" t="s">
        <v>178</v>
      </c>
      <c r="I10583" s="5" t="s">
        <v>179</v>
      </c>
      <c r="J10583" s="5" t="s">
        <v>35</v>
      </c>
      <c r="K10583" s="5" t="s">
        <v>180</v>
      </c>
      <c r="L10583" s="7" t="s">
        <v>164</v>
      </c>
      <c r="M10583" t="str">
        <f t="shared" si="497"/>
        <v>Yes</v>
      </c>
    </row>
    <row r="10584" spans="1:13" ht="15" thickBot="1" x14ac:dyDescent="0.4">
      <c r="A10584" s="5" t="s">
        <v>175</v>
      </c>
      <c r="B10584" s="5" t="s">
        <v>176</v>
      </c>
      <c r="C10584" s="5" t="s">
        <v>10785</v>
      </c>
      <c r="D10584" s="5">
        <f t="shared" si="496"/>
        <v>30094</v>
      </c>
      <c r="E10584" s="6">
        <v>44074</v>
      </c>
      <c r="F10584" s="6">
        <f t="shared" si="498"/>
        <v>44164</v>
      </c>
      <c r="G10584" s="6" t="str">
        <f>IF('BCT Template'!R10583&gt;F10584,"Yes","No")</f>
        <v>No</v>
      </c>
      <c r="H10584" s="5" t="s">
        <v>178</v>
      </c>
      <c r="I10584" s="5" t="s">
        <v>179</v>
      </c>
      <c r="J10584" s="5" t="s">
        <v>35</v>
      </c>
      <c r="K10584" s="5" t="s">
        <v>180</v>
      </c>
      <c r="L10584" s="7" t="s">
        <v>164</v>
      </c>
      <c r="M10584" t="str">
        <f t="shared" si="497"/>
        <v>Yes</v>
      </c>
    </row>
    <row r="10585" spans="1:13" ht="15" thickBot="1" x14ac:dyDescent="0.4">
      <c r="A10585" s="5" t="s">
        <v>175</v>
      </c>
      <c r="B10585" s="5" t="s">
        <v>176</v>
      </c>
      <c r="C10585" s="5" t="s">
        <v>10786</v>
      </c>
      <c r="D10585" s="5">
        <f t="shared" si="496"/>
        <v>79638</v>
      </c>
      <c r="E10585" s="6">
        <v>43182</v>
      </c>
      <c r="F10585" s="6">
        <f t="shared" si="498"/>
        <v>43272</v>
      </c>
      <c r="G10585" s="6" t="str">
        <f>IF('BCT Template'!R10584&gt;F10585,"Yes","No")</f>
        <v>No</v>
      </c>
      <c r="H10585" s="5" t="s">
        <v>182</v>
      </c>
      <c r="I10585" s="5" t="s">
        <v>183</v>
      </c>
      <c r="J10585" s="5" t="s">
        <v>200</v>
      </c>
      <c r="K10585" s="5" t="s">
        <v>201</v>
      </c>
      <c r="L10585" s="7" t="s">
        <v>164</v>
      </c>
      <c r="M10585" t="str">
        <f t="shared" si="497"/>
        <v>Yes</v>
      </c>
    </row>
    <row r="10586" spans="1:13" ht="15" thickBot="1" x14ac:dyDescent="0.4">
      <c r="A10586" s="5" t="s">
        <v>175</v>
      </c>
      <c r="B10586" s="5" t="s">
        <v>176</v>
      </c>
      <c r="C10586" s="5" t="s">
        <v>10787</v>
      </c>
      <c r="D10586" s="5">
        <f t="shared" si="496"/>
        <v>80091</v>
      </c>
      <c r="E10586" s="6">
        <v>44286</v>
      </c>
      <c r="F10586" s="6">
        <f t="shared" si="498"/>
        <v>44376</v>
      </c>
      <c r="G10586" s="6" t="str">
        <f>IF('BCT Template'!R10585&gt;F10586,"Yes","No")</f>
        <v>No</v>
      </c>
      <c r="H10586" s="5" t="s">
        <v>182</v>
      </c>
      <c r="I10586" s="5" t="s">
        <v>183</v>
      </c>
      <c r="J10586" s="5" t="s">
        <v>184</v>
      </c>
      <c r="K10586" s="5" t="s">
        <v>185</v>
      </c>
      <c r="L10586" s="7" t="s">
        <v>164</v>
      </c>
      <c r="M10586" t="str">
        <f t="shared" si="497"/>
        <v>No</v>
      </c>
    </row>
    <row r="10587" spans="1:13" ht="15" thickBot="1" x14ac:dyDescent="0.4">
      <c r="A10587" s="5" t="s">
        <v>175</v>
      </c>
      <c r="B10587" s="5" t="s">
        <v>176</v>
      </c>
      <c r="C10587" s="5" t="s">
        <v>10788</v>
      </c>
      <c r="D10587" s="5">
        <f t="shared" si="496"/>
        <v>21452</v>
      </c>
      <c r="E10587" s="6">
        <v>43640</v>
      </c>
      <c r="F10587" s="6">
        <f t="shared" si="498"/>
        <v>43730</v>
      </c>
      <c r="G10587" s="6" t="str">
        <f>IF('BCT Template'!R10586&gt;F10587,"Yes","No")</f>
        <v>No</v>
      </c>
      <c r="H10587" s="5" t="s">
        <v>178</v>
      </c>
      <c r="I10587" s="5" t="s">
        <v>179</v>
      </c>
      <c r="J10587" s="5" t="s">
        <v>35</v>
      </c>
      <c r="K10587" s="5" t="s">
        <v>180</v>
      </c>
      <c r="L10587" s="7" t="s">
        <v>164</v>
      </c>
      <c r="M10587" t="str">
        <f t="shared" si="497"/>
        <v>Yes</v>
      </c>
    </row>
    <row r="10588" spans="1:13" ht="15" thickBot="1" x14ac:dyDescent="0.4">
      <c r="A10588" s="5" t="s">
        <v>175</v>
      </c>
      <c r="B10588" s="5" t="s">
        <v>176</v>
      </c>
      <c r="C10588" s="5" t="s">
        <v>10789</v>
      </c>
      <c r="D10588" s="5">
        <f t="shared" si="496"/>
        <v>22652</v>
      </c>
      <c r="E10588" s="6">
        <v>43737</v>
      </c>
      <c r="F10588" s="6">
        <f t="shared" si="498"/>
        <v>43827</v>
      </c>
      <c r="G10588" s="6" t="str">
        <f>IF('BCT Template'!R10587&gt;F10588,"Yes","No")</f>
        <v>No</v>
      </c>
      <c r="H10588" s="5" t="s">
        <v>178</v>
      </c>
      <c r="I10588" s="5" t="s">
        <v>179</v>
      </c>
      <c r="J10588" s="5" t="s">
        <v>35</v>
      </c>
      <c r="K10588" s="5" t="s">
        <v>180</v>
      </c>
      <c r="L10588" s="7" t="s">
        <v>164</v>
      </c>
      <c r="M10588" t="str">
        <f t="shared" si="497"/>
        <v>Yes</v>
      </c>
    </row>
    <row r="10589" spans="1:13" ht="15" thickBot="1" x14ac:dyDescent="0.4">
      <c r="A10589" s="5" t="s">
        <v>175</v>
      </c>
      <c r="B10589" s="5" t="s">
        <v>176</v>
      </c>
      <c r="C10589" s="5" t="s">
        <v>10790</v>
      </c>
      <c r="D10589" s="5">
        <f t="shared" si="496"/>
        <v>31083</v>
      </c>
      <c r="E10589" s="6">
        <v>42978</v>
      </c>
      <c r="F10589" s="6">
        <f t="shared" si="498"/>
        <v>43068</v>
      </c>
      <c r="G10589" s="6" t="str">
        <f>IF('BCT Template'!R10588&gt;F10589,"Yes","No")</f>
        <v>No</v>
      </c>
      <c r="H10589" s="5" t="s">
        <v>178</v>
      </c>
      <c r="I10589" s="5" t="s">
        <v>179</v>
      </c>
      <c r="J10589" s="5" t="s">
        <v>35</v>
      </c>
      <c r="K10589" s="5" t="s">
        <v>180</v>
      </c>
      <c r="L10589" s="7" t="s">
        <v>164</v>
      </c>
      <c r="M10589" t="str">
        <f t="shared" si="497"/>
        <v>Yes</v>
      </c>
    </row>
    <row r="10590" spans="1:13" ht="15" thickBot="1" x14ac:dyDescent="0.4">
      <c r="A10590" s="5" t="s">
        <v>175</v>
      </c>
      <c r="B10590" s="5" t="s">
        <v>176</v>
      </c>
      <c r="C10590" s="5" t="s">
        <v>10791</v>
      </c>
      <c r="D10590" s="5">
        <f t="shared" si="496"/>
        <v>22249</v>
      </c>
      <c r="E10590" s="6">
        <v>43738</v>
      </c>
      <c r="F10590" s="6">
        <f t="shared" si="498"/>
        <v>43828</v>
      </c>
      <c r="G10590" s="6" t="str">
        <f>IF('BCT Template'!R10589&gt;F10590,"Yes","No")</f>
        <v>No</v>
      </c>
      <c r="H10590" s="5" t="s">
        <v>178</v>
      </c>
      <c r="I10590" s="5" t="s">
        <v>179</v>
      </c>
      <c r="J10590" s="5" t="s">
        <v>35</v>
      </c>
      <c r="K10590" s="5" t="s">
        <v>180</v>
      </c>
      <c r="L10590" s="7" t="s">
        <v>164</v>
      </c>
      <c r="M10590" t="str">
        <f t="shared" si="497"/>
        <v>Yes</v>
      </c>
    </row>
    <row r="10591" spans="1:13" ht="15" thickBot="1" x14ac:dyDescent="0.4">
      <c r="A10591" s="5" t="s">
        <v>175</v>
      </c>
      <c r="B10591" s="5" t="s">
        <v>176</v>
      </c>
      <c r="C10591" s="5" t="s">
        <v>10792</v>
      </c>
      <c r="D10591" s="5">
        <f t="shared" si="496"/>
        <v>79646</v>
      </c>
      <c r="E10591" s="6">
        <v>43677</v>
      </c>
      <c r="F10591" s="6">
        <f t="shared" si="498"/>
        <v>43767</v>
      </c>
      <c r="G10591" s="6" t="str">
        <f>IF('BCT Template'!R10590&gt;F10591,"Yes","No")</f>
        <v>No</v>
      </c>
      <c r="H10591" s="5" t="s">
        <v>182</v>
      </c>
      <c r="I10591" s="5" t="s">
        <v>183</v>
      </c>
      <c r="J10591" s="5" t="s">
        <v>200</v>
      </c>
      <c r="K10591" s="5" t="s">
        <v>201</v>
      </c>
      <c r="L10591" s="7" t="s">
        <v>164</v>
      </c>
      <c r="M10591" t="str">
        <f t="shared" si="497"/>
        <v>Yes</v>
      </c>
    </row>
    <row r="10592" spans="1:13" ht="15" thickBot="1" x14ac:dyDescent="0.4">
      <c r="A10592" s="5" t="s">
        <v>175</v>
      </c>
      <c r="B10592" s="5" t="s">
        <v>176</v>
      </c>
      <c r="C10592" s="5" t="s">
        <v>10793</v>
      </c>
      <c r="D10592" s="5">
        <f t="shared" si="496"/>
        <v>31212</v>
      </c>
      <c r="E10592" s="6">
        <v>44043</v>
      </c>
      <c r="F10592" s="6">
        <f t="shared" si="498"/>
        <v>44133</v>
      </c>
      <c r="G10592" s="6" t="str">
        <f>IF('BCT Template'!R10591&gt;F10592,"Yes","No")</f>
        <v>No</v>
      </c>
      <c r="H10592" s="5" t="s">
        <v>178</v>
      </c>
      <c r="I10592" s="5" t="s">
        <v>179</v>
      </c>
      <c r="J10592" s="5" t="s">
        <v>35</v>
      </c>
      <c r="K10592" s="5" t="s">
        <v>180</v>
      </c>
      <c r="L10592" s="7" t="s">
        <v>164</v>
      </c>
      <c r="M10592" t="str">
        <f t="shared" si="497"/>
        <v>Yes</v>
      </c>
    </row>
    <row r="10593" spans="1:13" ht="15" thickBot="1" x14ac:dyDescent="0.4">
      <c r="A10593" s="5" t="s">
        <v>175</v>
      </c>
      <c r="B10593" s="5" t="s">
        <v>176</v>
      </c>
      <c r="C10593" s="5" t="s">
        <v>10794</v>
      </c>
      <c r="D10593" s="5">
        <f t="shared" si="496"/>
        <v>30560</v>
      </c>
      <c r="E10593" s="6">
        <v>44196</v>
      </c>
      <c r="F10593" s="6">
        <f t="shared" si="498"/>
        <v>44286</v>
      </c>
      <c r="G10593" s="6" t="str">
        <f>IF('BCT Template'!R10592&gt;F10593,"Yes","No")</f>
        <v>No</v>
      </c>
      <c r="H10593" s="5" t="s">
        <v>178</v>
      </c>
      <c r="I10593" s="5" t="s">
        <v>179</v>
      </c>
      <c r="J10593" s="5" t="s">
        <v>35</v>
      </c>
      <c r="K10593" s="5" t="s">
        <v>180</v>
      </c>
      <c r="L10593" s="7" t="s">
        <v>164</v>
      </c>
      <c r="M10593" t="str">
        <f t="shared" si="497"/>
        <v>Yes</v>
      </c>
    </row>
    <row r="10594" spans="1:13" ht="15" thickBot="1" x14ac:dyDescent="0.4">
      <c r="A10594" s="5" t="s">
        <v>175</v>
      </c>
      <c r="B10594" s="5" t="s">
        <v>176</v>
      </c>
      <c r="C10594" s="5" t="s">
        <v>10795</v>
      </c>
      <c r="D10594" s="5">
        <f t="shared" si="496"/>
        <v>78842</v>
      </c>
      <c r="E10594" s="6">
        <v>41508</v>
      </c>
      <c r="F10594" s="6">
        <f t="shared" si="498"/>
        <v>41598</v>
      </c>
      <c r="G10594" s="6" t="str">
        <f>IF('BCT Template'!R10593&gt;F10594,"Yes","No")</f>
        <v>No</v>
      </c>
      <c r="H10594" s="5" t="s">
        <v>210</v>
      </c>
      <c r="I10594" s="5" t="s">
        <v>211</v>
      </c>
      <c r="J10594" s="5" t="s">
        <v>184</v>
      </c>
      <c r="K10594" s="5" t="s">
        <v>185</v>
      </c>
      <c r="L10594" s="7" t="s">
        <v>164</v>
      </c>
      <c r="M10594" t="str">
        <f t="shared" si="497"/>
        <v>No</v>
      </c>
    </row>
    <row r="10595" spans="1:13" ht="15" thickBot="1" x14ac:dyDescent="0.4">
      <c r="A10595" s="5" t="s">
        <v>175</v>
      </c>
      <c r="B10595" s="5" t="s">
        <v>176</v>
      </c>
      <c r="C10595" s="5" t="s">
        <v>10796</v>
      </c>
      <c r="D10595" s="5">
        <f t="shared" si="496"/>
        <v>18373</v>
      </c>
      <c r="E10595" s="6">
        <v>41394</v>
      </c>
      <c r="F10595" s="6">
        <f t="shared" si="498"/>
        <v>41484</v>
      </c>
      <c r="G10595" s="6" t="str">
        <f>IF('BCT Template'!R10594&gt;F10595,"Yes","No")</f>
        <v>No</v>
      </c>
      <c r="H10595" s="5" t="s">
        <v>234</v>
      </c>
      <c r="I10595" s="5" t="s">
        <v>235</v>
      </c>
      <c r="J10595" s="5" t="s">
        <v>184</v>
      </c>
      <c r="K10595" s="5" t="s">
        <v>185</v>
      </c>
      <c r="L10595" s="7" t="s">
        <v>164</v>
      </c>
      <c r="M10595" t="str">
        <f t="shared" si="497"/>
        <v>No</v>
      </c>
    </row>
    <row r="10596" spans="1:13" ht="15" thickBot="1" x14ac:dyDescent="0.4">
      <c r="A10596" s="5" t="s">
        <v>175</v>
      </c>
      <c r="B10596" s="5" t="s">
        <v>176</v>
      </c>
      <c r="C10596" s="5" t="s">
        <v>10797</v>
      </c>
      <c r="D10596" s="5">
        <f t="shared" si="496"/>
        <v>81123</v>
      </c>
      <c r="E10596" s="6">
        <v>44135</v>
      </c>
      <c r="F10596" s="6">
        <f t="shared" si="498"/>
        <v>44225</v>
      </c>
      <c r="G10596" s="6" t="str">
        <f>IF('BCT Template'!R10595&gt;F10596,"Yes","No")</f>
        <v>No</v>
      </c>
      <c r="H10596" s="5" t="s">
        <v>182</v>
      </c>
      <c r="I10596" s="5" t="s">
        <v>183</v>
      </c>
      <c r="J10596" s="5" t="s">
        <v>200</v>
      </c>
      <c r="K10596" s="5" t="s">
        <v>201</v>
      </c>
      <c r="L10596" s="7" t="s">
        <v>164</v>
      </c>
      <c r="M10596" t="str">
        <f t="shared" si="497"/>
        <v>Yes</v>
      </c>
    </row>
    <row r="10597" spans="1:13" ht="15" thickBot="1" x14ac:dyDescent="0.4">
      <c r="A10597" s="5" t="s">
        <v>175</v>
      </c>
      <c r="B10597" s="5" t="s">
        <v>176</v>
      </c>
      <c r="C10597" s="5" t="s">
        <v>10798</v>
      </c>
      <c r="D10597" s="5">
        <f t="shared" si="496"/>
        <v>59402</v>
      </c>
      <c r="E10597" s="6">
        <v>44681</v>
      </c>
      <c r="F10597" s="6">
        <f t="shared" si="498"/>
        <v>44771</v>
      </c>
      <c r="G10597" s="6" t="str">
        <f>IF('BCT Template'!R10596&gt;F10597,"Yes","No")</f>
        <v>No</v>
      </c>
      <c r="H10597" s="5" t="s">
        <v>182</v>
      </c>
      <c r="I10597" s="5" t="s">
        <v>183</v>
      </c>
      <c r="J10597" s="5" t="s">
        <v>184</v>
      </c>
      <c r="K10597" s="5" t="s">
        <v>185</v>
      </c>
      <c r="L10597" s="7" t="s">
        <v>164</v>
      </c>
      <c r="M10597" t="str">
        <f t="shared" si="497"/>
        <v>No</v>
      </c>
    </row>
    <row r="10598" spans="1:13" ht="15" thickBot="1" x14ac:dyDescent="0.4">
      <c r="A10598" s="5" t="s">
        <v>175</v>
      </c>
      <c r="B10598" s="5" t="s">
        <v>176</v>
      </c>
      <c r="C10598" s="5" t="s">
        <v>10799</v>
      </c>
      <c r="D10598" s="5">
        <f t="shared" si="496"/>
        <v>82122</v>
      </c>
      <c r="E10598" s="6">
        <v>44217</v>
      </c>
      <c r="F10598" s="6">
        <f t="shared" si="498"/>
        <v>44307</v>
      </c>
      <c r="G10598" s="6" t="str">
        <f>IF('BCT Template'!R10597&gt;F10598,"Yes","No")</f>
        <v>No</v>
      </c>
      <c r="H10598" s="5" t="s">
        <v>210</v>
      </c>
      <c r="I10598" s="5" t="s">
        <v>211</v>
      </c>
      <c r="J10598" s="5" t="s">
        <v>184</v>
      </c>
      <c r="K10598" s="5" t="s">
        <v>185</v>
      </c>
      <c r="L10598" s="7" t="s">
        <v>164</v>
      </c>
      <c r="M10598" t="str">
        <f t="shared" si="497"/>
        <v>No</v>
      </c>
    </row>
    <row r="10599" spans="1:13" ht="15" thickBot="1" x14ac:dyDescent="0.4">
      <c r="A10599" s="5" t="s">
        <v>175</v>
      </c>
      <c r="B10599" s="5" t="s">
        <v>176</v>
      </c>
      <c r="C10599" s="5" t="s">
        <v>10800</v>
      </c>
      <c r="D10599" s="5">
        <f t="shared" si="496"/>
        <v>81932</v>
      </c>
      <c r="E10599" s="6">
        <v>44103</v>
      </c>
      <c r="F10599" s="6">
        <f t="shared" si="498"/>
        <v>44193</v>
      </c>
      <c r="G10599" s="6" t="str">
        <f>IF('BCT Template'!R10598&gt;F10599,"Yes","No")</f>
        <v>No</v>
      </c>
      <c r="H10599" s="5" t="s">
        <v>182</v>
      </c>
      <c r="I10599" s="5" t="s">
        <v>183</v>
      </c>
      <c r="J10599" s="5" t="s">
        <v>200</v>
      </c>
      <c r="K10599" s="5" t="s">
        <v>201</v>
      </c>
      <c r="L10599" s="7" t="s">
        <v>164</v>
      </c>
      <c r="M10599" t="str">
        <f t="shared" si="497"/>
        <v>Yes</v>
      </c>
    </row>
    <row r="10600" spans="1:13" ht="15" thickBot="1" x14ac:dyDescent="0.4">
      <c r="A10600" s="5" t="s">
        <v>175</v>
      </c>
      <c r="B10600" s="5" t="s">
        <v>176</v>
      </c>
      <c r="C10600" s="5" t="s">
        <v>10801</v>
      </c>
      <c r="D10600" s="5">
        <f t="shared" si="496"/>
        <v>80427</v>
      </c>
      <c r="E10600" s="6">
        <v>44074</v>
      </c>
      <c r="F10600" s="6">
        <f t="shared" si="498"/>
        <v>44164</v>
      </c>
      <c r="G10600" s="6" t="str">
        <f>IF('BCT Template'!R10599&gt;F10600,"Yes","No")</f>
        <v>No</v>
      </c>
      <c r="H10600" s="5" t="s">
        <v>182</v>
      </c>
      <c r="I10600" s="5" t="s">
        <v>183</v>
      </c>
      <c r="J10600" s="5" t="s">
        <v>200</v>
      </c>
      <c r="K10600" s="5" t="s">
        <v>201</v>
      </c>
      <c r="L10600" s="7" t="s">
        <v>164</v>
      </c>
      <c r="M10600" t="str">
        <f t="shared" si="497"/>
        <v>Yes</v>
      </c>
    </row>
    <row r="10601" spans="1:13" ht="15" thickBot="1" x14ac:dyDescent="0.4">
      <c r="A10601" s="5" t="s">
        <v>175</v>
      </c>
      <c r="B10601" s="5" t="s">
        <v>176</v>
      </c>
      <c r="C10601" s="5" t="s">
        <v>10802</v>
      </c>
      <c r="D10601" s="5">
        <f t="shared" si="496"/>
        <v>31237</v>
      </c>
      <c r="E10601" s="6">
        <v>40694</v>
      </c>
      <c r="F10601" s="6">
        <f t="shared" si="498"/>
        <v>40784</v>
      </c>
      <c r="G10601" s="6" t="str">
        <f>IF('BCT Template'!R10600&gt;F10601,"Yes","No")</f>
        <v>No</v>
      </c>
      <c r="H10601" s="5" t="s">
        <v>178</v>
      </c>
      <c r="I10601" s="5" t="s">
        <v>179</v>
      </c>
      <c r="J10601" s="5" t="s">
        <v>35</v>
      </c>
      <c r="K10601" s="5" t="s">
        <v>180</v>
      </c>
      <c r="L10601" s="7" t="s">
        <v>164</v>
      </c>
      <c r="M10601" t="str">
        <f t="shared" si="497"/>
        <v>Yes</v>
      </c>
    </row>
    <row r="10602" spans="1:13" ht="15" thickBot="1" x14ac:dyDescent="0.4">
      <c r="A10602" s="5" t="s">
        <v>175</v>
      </c>
      <c r="B10602" s="5" t="s">
        <v>176</v>
      </c>
      <c r="C10602" s="5" t="s">
        <v>10803</v>
      </c>
      <c r="D10602" s="5">
        <f t="shared" si="496"/>
        <v>79636</v>
      </c>
      <c r="E10602" s="6">
        <v>43555</v>
      </c>
      <c r="F10602" s="6">
        <f t="shared" si="498"/>
        <v>43645</v>
      </c>
      <c r="G10602" s="6" t="str">
        <f>IF('BCT Template'!R10601&gt;F10602,"Yes","No")</f>
        <v>No</v>
      </c>
      <c r="H10602" s="5" t="s">
        <v>182</v>
      </c>
      <c r="I10602" s="5" t="s">
        <v>183</v>
      </c>
      <c r="J10602" s="5" t="s">
        <v>200</v>
      </c>
      <c r="K10602" s="5" t="s">
        <v>201</v>
      </c>
      <c r="L10602" s="7" t="s">
        <v>164</v>
      </c>
      <c r="M10602" t="str">
        <f t="shared" si="497"/>
        <v>Yes</v>
      </c>
    </row>
    <row r="10603" spans="1:13" ht="15" thickBot="1" x14ac:dyDescent="0.4">
      <c r="A10603" s="5" t="s">
        <v>175</v>
      </c>
      <c r="B10603" s="5" t="s">
        <v>176</v>
      </c>
      <c r="C10603" s="5" t="s">
        <v>10804</v>
      </c>
      <c r="D10603" s="5">
        <f t="shared" si="496"/>
        <v>22752</v>
      </c>
      <c r="E10603" s="6">
        <v>44196</v>
      </c>
      <c r="F10603" s="6">
        <f t="shared" si="498"/>
        <v>44286</v>
      </c>
      <c r="G10603" s="6" t="str">
        <f>IF('BCT Template'!R10602&gt;F10603,"Yes","No")</f>
        <v>No</v>
      </c>
      <c r="H10603" s="5" t="s">
        <v>178</v>
      </c>
      <c r="I10603" s="5" t="s">
        <v>179</v>
      </c>
      <c r="J10603" s="5" t="s">
        <v>35</v>
      </c>
      <c r="K10603" s="5" t="s">
        <v>180</v>
      </c>
      <c r="L10603" s="7" t="s">
        <v>164</v>
      </c>
      <c r="M10603" t="str">
        <f t="shared" si="497"/>
        <v>Yes</v>
      </c>
    </row>
    <row r="10604" spans="1:13" ht="15" thickBot="1" x14ac:dyDescent="0.4">
      <c r="A10604" s="5" t="s">
        <v>175</v>
      </c>
      <c r="B10604" s="5" t="s">
        <v>176</v>
      </c>
      <c r="C10604" s="5" t="s">
        <v>10805</v>
      </c>
      <c r="D10604" s="5">
        <f t="shared" si="496"/>
        <v>81685</v>
      </c>
      <c r="E10604" s="6">
        <v>44227</v>
      </c>
      <c r="F10604" s="6">
        <f t="shared" si="498"/>
        <v>44317</v>
      </c>
      <c r="G10604" s="6" t="str">
        <f>IF('BCT Template'!R10603&gt;F10604,"Yes","No")</f>
        <v>No</v>
      </c>
      <c r="H10604" s="5" t="s">
        <v>182</v>
      </c>
      <c r="I10604" s="5" t="s">
        <v>183</v>
      </c>
      <c r="J10604" s="5" t="s">
        <v>184</v>
      </c>
      <c r="K10604" s="5" t="s">
        <v>185</v>
      </c>
      <c r="L10604" s="7" t="s">
        <v>164</v>
      </c>
      <c r="M10604" t="str">
        <f t="shared" si="497"/>
        <v>No</v>
      </c>
    </row>
    <row r="10605" spans="1:13" ht="15" thickBot="1" x14ac:dyDescent="0.4">
      <c r="A10605" s="5" t="s">
        <v>175</v>
      </c>
      <c r="B10605" s="5" t="s">
        <v>176</v>
      </c>
      <c r="C10605" s="5" t="s">
        <v>10806</v>
      </c>
      <c r="D10605" s="5">
        <f t="shared" si="496"/>
        <v>18644</v>
      </c>
      <c r="E10605" s="6">
        <v>43646</v>
      </c>
      <c r="F10605" s="6">
        <f t="shared" si="498"/>
        <v>43736</v>
      </c>
      <c r="G10605" s="6" t="str">
        <f>IF('BCT Template'!R10604&gt;F10605,"Yes","No")</f>
        <v>No</v>
      </c>
      <c r="H10605" s="5" t="s">
        <v>234</v>
      </c>
      <c r="I10605" s="5" t="s">
        <v>235</v>
      </c>
      <c r="J10605" s="5" t="s">
        <v>184</v>
      </c>
      <c r="K10605" s="5" t="s">
        <v>185</v>
      </c>
      <c r="L10605" s="7" t="s">
        <v>164</v>
      </c>
      <c r="M10605" t="str">
        <f t="shared" si="497"/>
        <v>No</v>
      </c>
    </row>
    <row r="10606" spans="1:13" ht="15" thickBot="1" x14ac:dyDescent="0.4">
      <c r="A10606" s="5" t="s">
        <v>175</v>
      </c>
      <c r="B10606" s="5" t="s">
        <v>176</v>
      </c>
      <c r="C10606" s="5" t="s">
        <v>10807</v>
      </c>
      <c r="D10606" s="5">
        <f t="shared" si="496"/>
        <v>77651</v>
      </c>
      <c r="E10606" s="6">
        <v>45516</v>
      </c>
      <c r="F10606" s="6">
        <f t="shared" si="498"/>
        <v>45606</v>
      </c>
      <c r="G10606" s="6" t="str">
        <f>IF('BCT Template'!R10605&gt;F10606,"Yes","No")</f>
        <v>No</v>
      </c>
      <c r="H10606" s="5" t="s">
        <v>189</v>
      </c>
      <c r="I10606" s="5" t="s">
        <v>190</v>
      </c>
      <c r="J10606" s="5" t="s">
        <v>184</v>
      </c>
      <c r="K10606" s="5" t="s">
        <v>185</v>
      </c>
      <c r="L10606" s="7" t="s">
        <v>164</v>
      </c>
      <c r="M10606" t="str">
        <f t="shared" si="497"/>
        <v>No</v>
      </c>
    </row>
    <row r="10607" spans="1:13" ht="15" thickBot="1" x14ac:dyDescent="0.4">
      <c r="A10607" s="5" t="s">
        <v>175</v>
      </c>
      <c r="B10607" s="5" t="s">
        <v>176</v>
      </c>
      <c r="C10607" s="5" t="s">
        <v>10808</v>
      </c>
      <c r="D10607" s="5">
        <f t="shared" si="496"/>
        <v>77999</v>
      </c>
      <c r="E10607" s="6">
        <v>43982</v>
      </c>
      <c r="F10607" s="6">
        <f t="shared" si="498"/>
        <v>44072</v>
      </c>
      <c r="G10607" s="6" t="str">
        <f>IF('BCT Template'!R10606&gt;F10607,"Yes","No")</f>
        <v>No</v>
      </c>
      <c r="H10607" s="5" t="s">
        <v>189</v>
      </c>
      <c r="I10607" s="5" t="s">
        <v>190</v>
      </c>
      <c r="J10607" s="5" t="s">
        <v>200</v>
      </c>
      <c r="K10607" s="5" t="s">
        <v>201</v>
      </c>
      <c r="L10607" s="7" t="s">
        <v>164</v>
      </c>
      <c r="M10607" t="str">
        <f t="shared" si="497"/>
        <v>Yes</v>
      </c>
    </row>
    <row r="10608" spans="1:13" ht="15" thickBot="1" x14ac:dyDescent="0.4">
      <c r="A10608" s="5" t="s">
        <v>175</v>
      </c>
      <c r="B10608" s="5" t="s">
        <v>176</v>
      </c>
      <c r="C10608" s="5" t="s">
        <v>10809</v>
      </c>
      <c r="D10608" s="5">
        <f t="shared" si="496"/>
        <v>77829</v>
      </c>
      <c r="E10608" s="6">
        <v>43666</v>
      </c>
      <c r="F10608" s="6">
        <f t="shared" si="498"/>
        <v>43756</v>
      </c>
      <c r="G10608" s="6" t="str">
        <f>IF('BCT Template'!R10607&gt;F10608,"Yes","No")</f>
        <v>No</v>
      </c>
      <c r="H10608" s="5" t="s">
        <v>189</v>
      </c>
      <c r="I10608" s="5" t="s">
        <v>190</v>
      </c>
      <c r="J10608" s="5" t="s">
        <v>200</v>
      </c>
      <c r="K10608" s="5" t="s">
        <v>201</v>
      </c>
      <c r="L10608" s="7" t="s">
        <v>164</v>
      </c>
      <c r="M10608" t="str">
        <f t="shared" si="497"/>
        <v>Yes</v>
      </c>
    </row>
    <row r="10609" spans="1:13" ht="15" thickBot="1" x14ac:dyDescent="0.4">
      <c r="A10609" s="5" t="s">
        <v>175</v>
      </c>
      <c r="B10609" s="5" t="s">
        <v>176</v>
      </c>
      <c r="C10609" s="5" t="s">
        <v>10810</v>
      </c>
      <c r="D10609" s="5">
        <f t="shared" si="496"/>
        <v>23650</v>
      </c>
      <c r="E10609" s="6">
        <v>44043</v>
      </c>
      <c r="F10609" s="6">
        <f t="shared" si="498"/>
        <v>44133</v>
      </c>
      <c r="G10609" s="6" t="str">
        <f>IF('BCT Template'!R10608&gt;F10609,"Yes","No")</f>
        <v>No</v>
      </c>
      <c r="H10609" s="5" t="s">
        <v>178</v>
      </c>
      <c r="I10609" s="5" t="s">
        <v>179</v>
      </c>
      <c r="J10609" s="5" t="s">
        <v>35</v>
      </c>
      <c r="K10609" s="5" t="s">
        <v>180</v>
      </c>
      <c r="L10609" s="7" t="s">
        <v>164</v>
      </c>
      <c r="M10609" t="str">
        <f t="shared" si="497"/>
        <v>Yes</v>
      </c>
    </row>
    <row r="10610" spans="1:13" ht="15" thickBot="1" x14ac:dyDescent="0.4">
      <c r="A10610" s="5" t="s">
        <v>175</v>
      </c>
      <c r="B10610" s="5" t="s">
        <v>176</v>
      </c>
      <c r="C10610" s="5" t="s">
        <v>10811</v>
      </c>
      <c r="D10610" s="5">
        <f t="shared" si="496"/>
        <v>29138</v>
      </c>
      <c r="E10610" s="6">
        <v>39599</v>
      </c>
      <c r="F10610" s="6">
        <f t="shared" si="498"/>
        <v>39689</v>
      </c>
      <c r="G10610" s="6" t="str">
        <f>IF('BCT Template'!R10609&gt;F10610,"Yes","No")</f>
        <v>No</v>
      </c>
      <c r="H10610" s="5" t="s">
        <v>178</v>
      </c>
      <c r="I10610" s="5" t="s">
        <v>179</v>
      </c>
      <c r="J10610" s="5" t="s">
        <v>35</v>
      </c>
      <c r="K10610" s="5" t="s">
        <v>180</v>
      </c>
      <c r="L10610" s="7" t="s">
        <v>164</v>
      </c>
      <c r="M10610" t="str">
        <f t="shared" si="497"/>
        <v>Yes</v>
      </c>
    </row>
    <row r="10611" spans="1:13" ht="15" thickBot="1" x14ac:dyDescent="0.4">
      <c r="A10611" s="5" t="s">
        <v>175</v>
      </c>
      <c r="B10611" s="5" t="s">
        <v>176</v>
      </c>
      <c r="C10611" s="5" t="s">
        <v>10812</v>
      </c>
      <c r="D10611" s="5">
        <f t="shared" si="496"/>
        <v>78107</v>
      </c>
      <c r="E10611" s="6">
        <v>43449</v>
      </c>
      <c r="F10611" s="6">
        <f t="shared" si="498"/>
        <v>43539</v>
      </c>
      <c r="G10611" s="6" t="str">
        <f>IF('BCT Template'!R10610&gt;F10611,"Yes","No")</f>
        <v>No</v>
      </c>
      <c r="H10611" s="5" t="s">
        <v>189</v>
      </c>
      <c r="I10611" s="5" t="s">
        <v>190</v>
      </c>
      <c r="J10611" s="5" t="s">
        <v>200</v>
      </c>
      <c r="K10611" s="5" t="s">
        <v>201</v>
      </c>
      <c r="L10611" s="7" t="s">
        <v>164</v>
      </c>
      <c r="M10611" t="str">
        <f t="shared" si="497"/>
        <v>Yes</v>
      </c>
    </row>
    <row r="10612" spans="1:13" ht="15" thickBot="1" x14ac:dyDescent="0.4">
      <c r="A10612" s="5" t="s">
        <v>175</v>
      </c>
      <c r="B10612" s="5" t="s">
        <v>176</v>
      </c>
      <c r="C10612" s="5" t="s">
        <v>10813</v>
      </c>
      <c r="D10612" s="5">
        <f t="shared" si="496"/>
        <v>83145</v>
      </c>
      <c r="E10612" s="6">
        <v>44667</v>
      </c>
      <c r="F10612" s="6">
        <f t="shared" si="498"/>
        <v>44757</v>
      </c>
      <c r="G10612" s="6" t="str">
        <f>IF('BCT Template'!R10611&gt;F10612,"Yes","No")</f>
        <v>No</v>
      </c>
      <c r="H10612" s="5" t="s">
        <v>210</v>
      </c>
      <c r="I10612" s="5" t="s">
        <v>211</v>
      </c>
      <c r="J10612" s="5" t="s">
        <v>184</v>
      </c>
      <c r="K10612" s="5" t="s">
        <v>185</v>
      </c>
      <c r="L10612" s="7" t="s">
        <v>164</v>
      </c>
      <c r="M10612" t="str">
        <f t="shared" si="497"/>
        <v>No</v>
      </c>
    </row>
    <row r="10613" spans="1:13" ht="15" thickBot="1" x14ac:dyDescent="0.4">
      <c r="A10613" s="5" t="s">
        <v>175</v>
      </c>
      <c r="B10613" s="5" t="s">
        <v>176</v>
      </c>
      <c r="C10613" s="5" t="s">
        <v>10814</v>
      </c>
      <c r="D10613" s="5">
        <f t="shared" si="496"/>
        <v>59231</v>
      </c>
      <c r="E10613" s="6">
        <v>40633</v>
      </c>
      <c r="F10613" s="6">
        <f t="shared" si="498"/>
        <v>40723</v>
      </c>
      <c r="G10613" s="6" t="str">
        <f>IF('BCT Template'!R10612&gt;F10613,"Yes","No")</f>
        <v>No</v>
      </c>
      <c r="H10613" s="5" t="s">
        <v>182</v>
      </c>
      <c r="I10613" s="5" t="s">
        <v>183</v>
      </c>
      <c r="J10613" s="5" t="s">
        <v>200</v>
      </c>
      <c r="K10613" s="5" t="s">
        <v>201</v>
      </c>
      <c r="L10613" s="7" t="s">
        <v>164</v>
      </c>
      <c r="M10613" t="str">
        <f t="shared" si="497"/>
        <v>Yes</v>
      </c>
    </row>
    <row r="10614" spans="1:13" ht="15" thickBot="1" x14ac:dyDescent="0.4">
      <c r="A10614" s="5" t="s">
        <v>175</v>
      </c>
      <c r="B10614" s="5" t="s">
        <v>176</v>
      </c>
      <c r="C10614" s="5" t="s">
        <v>10815</v>
      </c>
      <c r="D10614" s="5">
        <f t="shared" si="496"/>
        <v>31555</v>
      </c>
      <c r="E10614" s="6">
        <v>44286</v>
      </c>
      <c r="F10614" s="6">
        <f t="shared" si="498"/>
        <v>44376</v>
      </c>
      <c r="G10614" s="6" t="str">
        <f>IF('BCT Template'!R10613&gt;F10614,"Yes","No")</f>
        <v>No</v>
      </c>
      <c r="H10614" s="5" t="s">
        <v>178</v>
      </c>
      <c r="I10614" s="5" t="s">
        <v>179</v>
      </c>
      <c r="J10614" s="5" t="s">
        <v>35</v>
      </c>
      <c r="K10614" s="5" t="s">
        <v>180</v>
      </c>
      <c r="L10614" s="7" t="s">
        <v>164</v>
      </c>
      <c r="M10614" t="str">
        <f t="shared" si="497"/>
        <v>Yes</v>
      </c>
    </row>
    <row r="10615" spans="1:13" ht="15" thickBot="1" x14ac:dyDescent="0.4">
      <c r="A10615" s="5" t="s">
        <v>175</v>
      </c>
      <c r="B10615" s="5" t="s">
        <v>176</v>
      </c>
      <c r="C10615" s="5" t="s">
        <v>10816</v>
      </c>
      <c r="D10615" s="5">
        <f t="shared" si="496"/>
        <v>82920</v>
      </c>
      <c r="E10615" s="6">
        <v>45025</v>
      </c>
      <c r="F10615" s="6">
        <f t="shared" si="498"/>
        <v>45115</v>
      </c>
      <c r="G10615" s="6" t="str">
        <f>IF('BCT Template'!R10614&gt;F10615,"Yes","No")</f>
        <v>No</v>
      </c>
      <c r="H10615" s="5" t="s">
        <v>210</v>
      </c>
      <c r="I10615" s="5" t="s">
        <v>211</v>
      </c>
      <c r="J10615" s="5" t="s">
        <v>184</v>
      </c>
      <c r="K10615" s="5" t="s">
        <v>185</v>
      </c>
      <c r="L10615" s="7" t="s">
        <v>164</v>
      </c>
      <c r="M10615" t="str">
        <f t="shared" si="497"/>
        <v>No</v>
      </c>
    </row>
    <row r="10616" spans="1:13" ht="15" thickBot="1" x14ac:dyDescent="0.4">
      <c r="A10616" s="5" t="s">
        <v>175</v>
      </c>
      <c r="B10616" s="5" t="s">
        <v>176</v>
      </c>
      <c r="C10616" s="5" t="s">
        <v>10817</v>
      </c>
      <c r="D10616" s="5">
        <f t="shared" si="496"/>
        <v>81686</v>
      </c>
      <c r="E10616" s="6">
        <v>43981</v>
      </c>
      <c r="F10616" s="6">
        <f t="shared" si="498"/>
        <v>44071</v>
      </c>
      <c r="G10616" s="6" t="str">
        <f>IF('BCT Template'!R10615&gt;F10616,"Yes","No")</f>
        <v>No</v>
      </c>
      <c r="H10616" s="5" t="s">
        <v>182</v>
      </c>
      <c r="I10616" s="5" t="s">
        <v>183</v>
      </c>
      <c r="J10616" s="5" t="s">
        <v>184</v>
      </c>
      <c r="K10616" s="5" t="s">
        <v>185</v>
      </c>
      <c r="L10616" s="7" t="s">
        <v>164</v>
      </c>
      <c r="M10616" t="str">
        <f t="shared" si="497"/>
        <v>No</v>
      </c>
    </row>
    <row r="10617" spans="1:13" ht="15" thickBot="1" x14ac:dyDescent="0.4">
      <c r="A10617" s="5" t="s">
        <v>175</v>
      </c>
      <c r="B10617" s="5" t="s">
        <v>176</v>
      </c>
      <c r="C10617" s="5" t="s">
        <v>10818</v>
      </c>
      <c r="D10617" s="5">
        <f t="shared" si="496"/>
        <v>58698</v>
      </c>
      <c r="E10617" s="6">
        <v>44149</v>
      </c>
      <c r="F10617" s="6">
        <f t="shared" si="498"/>
        <v>44239</v>
      </c>
      <c r="G10617" s="6" t="str">
        <f>IF('BCT Template'!R10616&gt;F10617,"Yes","No")</f>
        <v>No</v>
      </c>
      <c r="H10617" s="5" t="s">
        <v>182</v>
      </c>
      <c r="I10617" s="5" t="s">
        <v>183</v>
      </c>
      <c r="J10617" s="5" t="s">
        <v>184</v>
      </c>
      <c r="K10617" s="5" t="s">
        <v>185</v>
      </c>
      <c r="L10617" s="7" t="s">
        <v>164</v>
      </c>
      <c r="M10617" t="str">
        <f t="shared" si="497"/>
        <v>No</v>
      </c>
    </row>
    <row r="10618" spans="1:13" ht="15" thickBot="1" x14ac:dyDescent="0.4">
      <c r="A10618" s="5" t="s">
        <v>175</v>
      </c>
      <c r="B10618" s="5" t="s">
        <v>176</v>
      </c>
      <c r="C10618" s="5" t="s">
        <v>10819</v>
      </c>
      <c r="D10618" s="5">
        <f t="shared" si="496"/>
        <v>81058</v>
      </c>
      <c r="E10618" s="6">
        <v>43251</v>
      </c>
      <c r="F10618" s="6">
        <f t="shared" si="498"/>
        <v>43341</v>
      </c>
      <c r="G10618" s="6" t="str">
        <f>IF('BCT Template'!R10617&gt;F10618,"Yes","No")</f>
        <v>No</v>
      </c>
      <c r="H10618" s="5" t="s">
        <v>182</v>
      </c>
      <c r="I10618" s="5" t="s">
        <v>183</v>
      </c>
      <c r="J10618" s="5" t="s">
        <v>184</v>
      </c>
      <c r="K10618" s="5" t="s">
        <v>185</v>
      </c>
      <c r="L10618" s="7" t="s">
        <v>164</v>
      </c>
      <c r="M10618" t="str">
        <f t="shared" si="497"/>
        <v>No</v>
      </c>
    </row>
    <row r="10619" spans="1:13" ht="15" thickBot="1" x14ac:dyDescent="0.4">
      <c r="A10619" s="5" t="s">
        <v>175</v>
      </c>
      <c r="B10619" s="5" t="s">
        <v>176</v>
      </c>
      <c r="C10619" s="5" t="s">
        <v>10820</v>
      </c>
      <c r="D10619" s="5">
        <f t="shared" si="496"/>
        <v>29981</v>
      </c>
      <c r="E10619" s="6">
        <v>43100</v>
      </c>
      <c r="F10619" s="6">
        <f t="shared" si="498"/>
        <v>43190</v>
      </c>
      <c r="G10619" s="6" t="str">
        <f>IF('BCT Template'!R10618&gt;F10619,"Yes","No")</f>
        <v>No</v>
      </c>
      <c r="H10619" s="5" t="s">
        <v>178</v>
      </c>
      <c r="I10619" s="5" t="s">
        <v>179</v>
      </c>
      <c r="J10619" s="5" t="s">
        <v>35</v>
      </c>
      <c r="K10619" s="5" t="s">
        <v>180</v>
      </c>
      <c r="L10619" s="7" t="s">
        <v>164</v>
      </c>
      <c r="M10619" t="str">
        <f t="shared" si="497"/>
        <v>Yes</v>
      </c>
    </row>
    <row r="10620" spans="1:13" ht="15" thickBot="1" x14ac:dyDescent="0.4">
      <c r="A10620" s="5" t="s">
        <v>175</v>
      </c>
      <c r="B10620" s="5" t="s">
        <v>176</v>
      </c>
      <c r="C10620" s="5" t="s">
        <v>10821</v>
      </c>
      <c r="D10620" s="5">
        <f t="shared" si="496"/>
        <v>25162</v>
      </c>
      <c r="E10620" s="6">
        <v>43738</v>
      </c>
      <c r="F10620" s="6">
        <f t="shared" si="498"/>
        <v>43828</v>
      </c>
      <c r="G10620" s="6" t="str">
        <f>IF('BCT Template'!R10619&gt;F10620,"Yes","No")</f>
        <v>No</v>
      </c>
      <c r="H10620" s="5" t="s">
        <v>240</v>
      </c>
      <c r="I10620" s="5" t="s">
        <v>241</v>
      </c>
      <c r="J10620" s="5" t="s">
        <v>200</v>
      </c>
      <c r="K10620" s="5" t="s">
        <v>201</v>
      </c>
      <c r="L10620" s="7" t="s">
        <v>164</v>
      </c>
      <c r="M10620" t="str">
        <f t="shared" si="497"/>
        <v>Yes</v>
      </c>
    </row>
    <row r="10621" spans="1:13" ht="15" thickBot="1" x14ac:dyDescent="0.4">
      <c r="A10621" s="5" t="s">
        <v>175</v>
      </c>
      <c r="B10621" s="5" t="s">
        <v>176</v>
      </c>
      <c r="C10621" s="5" t="s">
        <v>10822</v>
      </c>
      <c r="D10621" s="5">
        <f t="shared" si="496"/>
        <v>25017</v>
      </c>
      <c r="E10621" s="6">
        <v>44104</v>
      </c>
      <c r="F10621" s="6">
        <f t="shared" si="498"/>
        <v>44194</v>
      </c>
      <c r="G10621" s="6" t="str">
        <f>IF('BCT Template'!R10620&gt;F10621,"Yes","No")</f>
        <v>No</v>
      </c>
      <c r="H10621" s="5" t="s">
        <v>240</v>
      </c>
      <c r="I10621" s="5" t="s">
        <v>241</v>
      </c>
      <c r="J10621" s="5" t="s">
        <v>35</v>
      </c>
      <c r="K10621" s="5" t="s">
        <v>180</v>
      </c>
      <c r="L10621" s="7" t="s">
        <v>164</v>
      </c>
      <c r="M10621" t="str">
        <f t="shared" si="497"/>
        <v>Yes</v>
      </c>
    </row>
    <row r="10622" spans="1:13" ht="15" thickBot="1" x14ac:dyDescent="0.4">
      <c r="A10622" s="5" t="s">
        <v>175</v>
      </c>
      <c r="B10622" s="5" t="s">
        <v>176</v>
      </c>
      <c r="C10622" s="5" t="s">
        <v>10823</v>
      </c>
      <c r="D10622" s="5">
        <f t="shared" si="496"/>
        <v>30085</v>
      </c>
      <c r="E10622" s="6">
        <v>41729</v>
      </c>
      <c r="F10622" s="6">
        <f t="shared" si="498"/>
        <v>41819</v>
      </c>
      <c r="G10622" s="6" t="str">
        <f>IF('BCT Template'!R10621&gt;F10622,"Yes","No")</f>
        <v>No</v>
      </c>
      <c r="H10622" s="5" t="s">
        <v>178</v>
      </c>
      <c r="I10622" s="5" t="s">
        <v>179</v>
      </c>
      <c r="J10622" s="5" t="s">
        <v>35</v>
      </c>
      <c r="K10622" s="5" t="s">
        <v>180</v>
      </c>
      <c r="L10622" s="7" t="s">
        <v>164</v>
      </c>
      <c r="M10622" t="str">
        <f t="shared" si="497"/>
        <v>Yes</v>
      </c>
    </row>
    <row r="10623" spans="1:13" ht="15" thickBot="1" x14ac:dyDescent="0.4">
      <c r="A10623" s="5" t="s">
        <v>175</v>
      </c>
      <c r="B10623" s="5" t="s">
        <v>176</v>
      </c>
      <c r="C10623" s="5" t="s">
        <v>10824</v>
      </c>
      <c r="D10623" s="5">
        <f t="shared" si="496"/>
        <v>79416</v>
      </c>
      <c r="E10623" s="6">
        <v>44439</v>
      </c>
      <c r="F10623" s="6">
        <f t="shared" si="498"/>
        <v>44529</v>
      </c>
      <c r="G10623" s="6" t="str">
        <f>IF('BCT Template'!R10622&gt;F10623,"Yes","No")</f>
        <v>No</v>
      </c>
      <c r="H10623" s="5" t="s">
        <v>189</v>
      </c>
      <c r="I10623" s="5" t="s">
        <v>190</v>
      </c>
      <c r="J10623" s="5" t="s">
        <v>184</v>
      </c>
      <c r="K10623" s="5" t="s">
        <v>185</v>
      </c>
      <c r="L10623" s="7" t="s">
        <v>164</v>
      </c>
      <c r="M10623" t="str">
        <f t="shared" si="497"/>
        <v>No</v>
      </c>
    </row>
    <row r="10624" spans="1:13" ht="15" thickBot="1" x14ac:dyDescent="0.4">
      <c r="A10624" s="5" t="s">
        <v>175</v>
      </c>
      <c r="B10624" s="5" t="s">
        <v>176</v>
      </c>
      <c r="C10624" s="5" t="s">
        <v>10825</v>
      </c>
      <c r="D10624" s="5">
        <f t="shared" si="496"/>
        <v>30098</v>
      </c>
      <c r="E10624" s="6">
        <v>39202</v>
      </c>
      <c r="F10624" s="6">
        <f t="shared" si="498"/>
        <v>39292</v>
      </c>
      <c r="G10624" s="6" t="str">
        <f>IF('BCT Template'!R10623&gt;F10624,"Yes","No")</f>
        <v>No</v>
      </c>
      <c r="H10624" s="5" t="s">
        <v>178</v>
      </c>
      <c r="I10624" s="5" t="s">
        <v>179</v>
      </c>
      <c r="J10624" s="5" t="s">
        <v>35</v>
      </c>
      <c r="K10624" s="5" t="s">
        <v>180</v>
      </c>
      <c r="L10624" s="7" t="s">
        <v>164</v>
      </c>
      <c r="M10624" t="str">
        <f t="shared" si="497"/>
        <v>Yes</v>
      </c>
    </row>
    <row r="10625" spans="1:13" ht="15" thickBot="1" x14ac:dyDescent="0.4">
      <c r="A10625" s="5" t="s">
        <v>175</v>
      </c>
      <c r="B10625" s="5" t="s">
        <v>176</v>
      </c>
      <c r="C10625" s="5" t="s">
        <v>10826</v>
      </c>
      <c r="D10625" s="5">
        <f t="shared" si="496"/>
        <v>82477</v>
      </c>
      <c r="E10625" s="6">
        <v>44119</v>
      </c>
      <c r="F10625" s="6">
        <f t="shared" si="498"/>
        <v>44209</v>
      </c>
      <c r="G10625" s="6" t="str">
        <f>IF('BCT Template'!R10624&gt;F10625,"Yes","No")</f>
        <v>No</v>
      </c>
      <c r="H10625" s="5" t="s">
        <v>210</v>
      </c>
      <c r="I10625" s="5" t="s">
        <v>211</v>
      </c>
      <c r="J10625" s="5" t="s">
        <v>184</v>
      </c>
      <c r="K10625" s="5" t="s">
        <v>185</v>
      </c>
      <c r="L10625" s="7" t="s">
        <v>164</v>
      </c>
      <c r="M10625" t="str">
        <f t="shared" si="497"/>
        <v>No</v>
      </c>
    </row>
    <row r="10626" spans="1:13" ht="15" thickBot="1" x14ac:dyDescent="0.4">
      <c r="A10626" s="5" t="s">
        <v>175</v>
      </c>
      <c r="B10626" s="5" t="s">
        <v>176</v>
      </c>
      <c r="C10626" s="5" t="s">
        <v>10827</v>
      </c>
      <c r="D10626" s="5">
        <f t="shared" si="496"/>
        <v>21157</v>
      </c>
      <c r="E10626" s="6">
        <v>44093</v>
      </c>
      <c r="F10626" s="6">
        <f t="shared" si="498"/>
        <v>44183</v>
      </c>
      <c r="G10626" s="6" t="str">
        <f>IF('BCT Template'!R10625&gt;F10626,"Yes","No")</f>
        <v>No</v>
      </c>
      <c r="H10626" s="5" t="s">
        <v>178</v>
      </c>
      <c r="I10626" s="5" t="s">
        <v>179</v>
      </c>
      <c r="J10626" s="5" t="s">
        <v>35</v>
      </c>
      <c r="K10626" s="5" t="s">
        <v>180</v>
      </c>
      <c r="L10626" s="7" t="s">
        <v>164</v>
      </c>
      <c r="M10626" t="str">
        <f t="shared" si="497"/>
        <v>Yes</v>
      </c>
    </row>
    <row r="10627" spans="1:13" ht="15" thickBot="1" x14ac:dyDescent="0.4">
      <c r="A10627" s="5" t="s">
        <v>175</v>
      </c>
      <c r="B10627" s="5" t="s">
        <v>176</v>
      </c>
      <c r="C10627" s="5" t="s">
        <v>10828</v>
      </c>
      <c r="D10627" s="5">
        <f t="shared" ref="D10627:D10690" si="499">C10627*1</f>
        <v>81998</v>
      </c>
      <c r="E10627" s="6">
        <v>44074</v>
      </c>
      <c r="F10627" s="6">
        <f t="shared" si="498"/>
        <v>44164</v>
      </c>
      <c r="G10627" s="6" t="str">
        <f>IF('BCT Template'!R10626&gt;F10627,"Yes","No")</f>
        <v>No</v>
      </c>
      <c r="H10627" s="5" t="s">
        <v>182</v>
      </c>
      <c r="I10627" s="5" t="s">
        <v>183</v>
      </c>
      <c r="J10627" s="5" t="s">
        <v>200</v>
      </c>
      <c r="K10627" s="5" t="s">
        <v>201</v>
      </c>
      <c r="L10627" s="7" t="s">
        <v>164</v>
      </c>
      <c r="M10627" t="str">
        <f t="shared" ref="M10627:M10690" si="500">IF(J10627=" ","Yes",IF(J10627="3","Yes","No"))</f>
        <v>Yes</v>
      </c>
    </row>
    <row r="10628" spans="1:13" ht="15" thickBot="1" x14ac:dyDescent="0.4">
      <c r="A10628" s="5" t="s">
        <v>175</v>
      </c>
      <c r="B10628" s="5" t="s">
        <v>176</v>
      </c>
      <c r="C10628" s="5" t="s">
        <v>10829</v>
      </c>
      <c r="D10628" s="5">
        <f t="shared" si="499"/>
        <v>77877</v>
      </c>
      <c r="E10628" s="6">
        <v>40831</v>
      </c>
      <c r="F10628" s="6">
        <f t="shared" si="498"/>
        <v>40921</v>
      </c>
      <c r="G10628" s="6" t="str">
        <f>IF('BCT Template'!R10627&gt;F10628,"Yes","No")</f>
        <v>No</v>
      </c>
      <c r="H10628" s="5" t="s">
        <v>189</v>
      </c>
      <c r="I10628" s="5" t="s">
        <v>190</v>
      </c>
      <c r="J10628" s="5" t="s">
        <v>184</v>
      </c>
      <c r="K10628" s="5" t="s">
        <v>185</v>
      </c>
      <c r="L10628" s="7" t="s">
        <v>164</v>
      </c>
      <c r="M10628" t="str">
        <f t="shared" si="500"/>
        <v>No</v>
      </c>
    </row>
    <row r="10629" spans="1:13" ht="15" thickBot="1" x14ac:dyDescent="0.4">
      <c r="A10629" s="5" t="s">
        <v>175</v>
      </c>
      <c r="B10629" s="5" t="s">
        <v>176</v>
      </c>
      <c r="C10629" s="5" t="s">
        <v>10830</v>
      </c>
      <c r="D10629" s="5">
        <f t="shared" si="499"/>
        <v>18664</v>
      </c>
      <c r="E10629" s="6">
        <v>40329</v>
      </c>
      <c r="F10629" s="6">
        <f t="shared" si="498"/>
        <v>40419</v>
      </c>
      <c r="G10629" s="6" t="str">
        <f>IF('BCT Template'!R10628&gt;F10629,"Yes","No")</f>
        <v>No</v>
      </c>
      <c r="H10629" s="5" t="s">
        <v>234</v>
      </c>
      <c r="I10629" s="5" t="s">
        <v>235</v>
      </c>
      <c r="J10629" s="5" t="s">
        <v>200</v>
      </c>
      <c r="K10629" s="5" t="s">
        <v>201</v>
      </c>
      <c r="L10629" s="7" t="s">
        <v>164</v>
      </c>
      <c r="M10629" t="str">
        <f t="shared" si="500"/>
        <v>Yes</v>
      </c>
    </row>
    <row r="10630" spans="1:13" ht="15" thickBot="1" x14ac:dyDescent="0.4">
      <c r="A10630" s="5" t="s">
        <v>175</v>
      </c>
      <c r="B10630" s="5" t="s">
        <v>176</v>
      </c>
      <c r="C10630" s="5" t="s">
        <v>10831</v>
      </c>
      <c r="D10630" s="5">
        <f t="shared" si="499"/>
        <v>30774</v>
      </c>
      <c r="E10630" s="6">
        <v>42490</v>
      </c>
      <c r="F10630" s="6">
        <f t="shared" si="498"/>
        <v>42580</v>
      </c>
      <c r="G10630" s="6" t="str">
        <f>IF('BCT Template'!R10629&gt;F10630,"Yes","No")</f>
        <v>No</v>
      </c>
      <c r="H10630" s="5" t="s">
        <v>178</v>
      </c>
      <c r="I10630" s="5" t="s">
        <v>179</v>
      </c>
      <c r="J10630" s="5" t="s">
        <v>35</v>
      </c>
      <c r="K10630" s="5" t="s">
        <v>180</v>
      </c>
      <c r="L10630" s="7" t="s">
        <v>164</v>
      </c>
      <c r="M10630" t="str">
        <f t="shared" si="500"/>
        <v>Yes</v>
      </c>
    </row>
    <row r="10631" spans="1:13" ht="15" thickBot="1" x14ac:dyDescent="0.4">
      <c r="A10631" s="5" t="s">
        <v>175</v>
      </c>
      <c r="B10631" s="5" t="s">
        <v>176</v>
      </c>
      <c r="C10631" s="5" t="s">
        <v>10832</v>
      </c>
      <c r="D10631" s="5">
        <f t="shared" si="499"/>
        <v>59629</v>
      </c>
      <c r="E10631" s="6">
        <v>44012</v>
      </c>
      <c r="F10631" s="6">
        <f t="shared" si="498"/>
        <v>44102</v>
      </c>
      <c r="G10631" s="6" t="str">
        <f>IF('BCT Template'!R10630&gt;F10631,"Yes","No")</f>
        <v>No</v>
      </c>
      <c r="H10631" s="5" t="s">
        <v>182</v>
      </c>
      <c r="I10631" s="5" t="s">
        <v>183</v>
      </c>
      <c r="J10631" s="5" t="s">
        <v>200</v>
      </c>
      <c r="K10631" s="5" t="s">
        <v>201</v>
      </c>
      <c r="L10631" s="7" t="s">
        <v>164</v>
      </c>
      <c r="M10631" t="str">
        <f t="shared" si="500"/>
        <v>Yes</v>
      </c>
    </row>
    <row r="10632" spans="1:13" ht="15" thickBot="1" x14ac:dyDescent="0.4">
      <c r="A10632" s="5" t="s">
        <v>175</v>
      </c>
      <c r="B10632" s="5" t="s">
        <v>176</v>
      </c>
      <c r="C10632" s="5" t="s">
        <v>10833</v>
      </c>
      <c r="D10632" s="5">
        <f t="shared" si="499"/>
        <v>57268</v>
      </c>
      <c r="E10632" s="6">
        <v>42978</v>
      </c>
      <c r="F10632" s="6">
        <f t="shared" si="498"/>
        <v>43068</v>
      </c>
      <c r="G10632" s="6" t="str">
        <f>IF('BCT Template'!R10631&gt;F10632,"Yes","No")</f>
        <v>No</v>
      </c>
      <c r="H10632" s="5" t="s">
        <v>189</v>
      </c>
      <c r="I10632" s="5" t="s">
        <v>190</v>
      </c>
      <c r="J10632" s="5" t="s">
        <v>184</v>
      </c>
      <c r="K10632" s="5" t="s">
        <v>185</v>
      </c>
      <c r="L10632" s="7" t="s">
        <v>164</v>
      </c>
      <c r="M10632" t="str">
        <f t="shared" si="500"/>
        <v>No</v>
      </c>
    </row>
    <row r="10633" spans="1:13" ht="15" thickBot="1" x14ac:dyDescent="0.4">
      <c r="A10633" s="5" t="s">
        <v>175</v>
      </c>
      <c r="B10633" s="5" t="s">
        <v>176</v>
      </c>
      <c r="C10633" s="5" t="s">
        <v>10834</v>
      </c>
      <c r="D10633" s="5">
        <f t="shared" si="499"/>
        <v>20899</v>
      </c>
      <c r="E10633" s="6">
        <v>46022</v>
      </c>
      <c r="F10633" s="6">
        <f t="shared" si="498"/>
        <v>46112</v>
      </c>
      <c r="G10633" s="6" t="str">
        <f>IF('BCT Template'!R10632&gt;F10633,"Yes","No")</f>
        <v>No</v>
      </c>
      <c r="H10633" s="5" t="s">
        <v>234</v>
      </c>
      <c r="I10633" s="5" t="s">
        <v>235</v>
      </c>
      <c r="J10633" s="5" t="s">
        <v>184</v>
      </c>
      <c r="K10633" s="5" t="s">
        <v>185</v>
      </c>
      <c r="L10633" s="7" t="s">
        <v>164</v>
      </c>
      <c r="M10633" t="str">
        <f t="shared" si="500"/>
        <v>No</v>
      </c>
    </row>
    <row r="10634" spans="1:13" ht="15" thickBot="1" x14ac:dyDescent="0.4">
      <c r="A10634" s="5" t="s">
        <v>175</v>
      </c>
      <c r="B10634" s="5" t="s">
        <v>176</v>
      </c>
      <c r="C10634" s="5" t="s">
        <v>10835</v>
      </c>
      <c r="D10634" s="5">
        <f t="shared" si="499"/>
        <v>78088</v>
      </c>
      <c r="E10634" s="6">
        <v>43646</v>
      </c>
      <c r="F10634" s="6">
        <f t="shared" si="498"/>
        <v>43736</v>
      </c>
      <c r="G10634" s="6" t="str">
        <f>IF('BCT Template'!R10633&gt;F10634,"Yes","No")</f>
        <v>No</v>
      </c>
      <c r="H10634" s="5" t="s">
        <v>189</v>
      </c>
      <c r="I10634" s="5" t="s">
        <v>190</v>
      </c>
      <c r="J10634" s="5" t="s">
        <v>184</v>
      </c>
      <c r="K10634" s="5" t="s">
        <v>185</v>
      </c>
      <c r="L10634" s="7" t="s">
        <v>164</v>
      </c>
      <c r="M10634" t="str">
        <f t="shared" si="500"/>
        <v>No</v>
      </c>
    </row>
    <row r="10635" spans="1:13" ht="15" thickBot="1" x14ac:dyDescent="0.4">
      <c r="A10635" s="5" t="s">
        <v>175</v>
      </c>
      <c r="B10635" s="5" t="s">
        <v>176</v>
      </c>
      <c r="C10635" s="5" t="s">
        <v>10836</v>
      </c>
      <c r="D10635" s="5">
        <f t="shared" si="499"/>
        <v>18118</v>
      </c>
      <c r="E10635" s="6">
        <v>53327</v>
      </c>
      <c r="F10635" s="6">
        <f t="shared" si="498"/>
        <v>53417</v>
      </c>
      <c r="G10635" s="6" t="str">
        <f>IF('BCT Template'!R10634&gt;F10635,"Yes","No")</f>
        <v>No</v>
      </c>
      <c r="H10635" s="5" t="s">
        <v>193</v>
      </c>
      <c r="I10635" s="5" t="s">
        <v>194</v>
      </c>
      <c r="J10635" s="5" t="s">
        <v>35</v>
      </c>
      <c r="K10635" s="5" t="s">
        <v>180</v>
      </c>
      <c r="L10635" s="7" t="s">
        <v>164</v>
      </c>
      <c r="M10635" t="str">
        <f t="shared" si="500"/>
        <v>Yes</v>
      </c>
    </row>
    <row r="10636" spans="1:13" ht="15" thickBot="1" x14ac:dyDescent="0.4">
      <c r="A10636" s="5" t="s">
        <v>175</v>
      </c>
      <c r="B10636" s="5" t="s">
        <v>176</v>
      </c>
      <c r="C10636" s="5" t="s">
        <v>10837</v>
      </c>
      <c r="D10636" s="5">
        <f t="shared" si="499"/>
        <v>30182</v>
      </c>
      <c r="E10636" s="6">
        <v>43769</v>
      </c>
      <c r="F10636" s="6">
        <f t="shared" si="498"/>
        <v>43859</v>
      </c>
      <c r="G10636" s="6" t="str">
        <f>IF('BCT Template'!R10635&gt;F10636,"Yes","No")</f>
        <v>No</v>
      </c>
      <c r="H10636" s="5" t="s">
        <v>178</v>
      </c>
      <c r="I10636" s="5" t="s">
        <v>179</v>
      </c>
      <c r="J10636" s="5" t="s">
        <v>35</v>
      </c>
      <c r="K10636" s="5" t="s">
        <v>180</v>
      </c>
      <c r="L10636" s="7" t="s">
        <v>164</v>
      </c>
      <c r="M10636" t="str">
        <f t="shared" si="500"/>
        <v>Yes</v>
      </c>
    </row>
    <row r="10637" spans="1:13" ht="15" thickBot="1" x14ac:dyDescent="0.4">
      <c r="A10637" s="5" t="s">
        <v>175</v>
      </c>
      <c r="B10637" s="5" t="s">
        <v>176</v>
      </c>
      <c r="C10637" s="5" t="s">
        <v>10838</v>
      </c>
      <c r="D10637" s="5">
        <f t="shared" si="499"/>
        <v>30317</v>
      </c>
      <c r="E10637" s="6">
        <v>43708</v>
      </c>
      <c r="F10637" s="6">
        <f t="shared" si="498"/>
        <v>43798</v>
      </c>
      <c r="G10637" s="6" t="str">
        <f>IF('BCT Template'!R10636&gt;F10637,"Yes","No")</f>
        <v>No</v>
      </c>
      <c r="H10637" s="5" t="s">
        <v>178</v>
      </c>
      <c r="I10637" s="5" t="s">
        <v>179</v>
      </c>
      <c r="J10637" s="5" t="s">
        <v>35</v>
      </c>
      <c r="K10637" s="5" t="s">
        <v>180</v>
      </c>
      <c r="L10637" s="7" t="s">
        <v>164</v>
      </c>
      <c r="M10637" t="str">
        <f t="shared" si="500"/>
        <v>Yes</v>
      </c>
    </row>
    <row r="10638" spans="1:13" ht="15" thickBot="1" x14ac:dyDescent="0.4">
      <c r="A10638" s="5" t="s">
        <v>175</v>
      </c>
      <c r="B10638" s="5" t="s">
        <v>176</v>
      </c>
      <c r="C10638" s="5" t="s">
        <v>10839</v>
      </c>
      <c r="D10638" s="5">
        <f t="shared" si="499"/>
        <v>29490</v>
      </c>
      <c r="E10638" s="6">
        <v>44012</v>
      </c>
      <c r="F10638" s="6">
        <f t="shared" si="498"/>
        <v>44102</v>
      </c>
      <c r="G10638" s="6" t="str">
        <f>IF('BCT Template'!R10637&gt;F10638,"Yes","No")</f>
        <v>No</v>
      </c>
      <c r="H10638" s="5" t="s">
        <v>178</v>
      </c>
      <c r="I10638" s="5" t="s">
        <v>179</v>
      </c>
      <c r="J10638" s="5" t="s">
        <v>35</v>
      </c>
      <c r="K10638" s="5" t="s">
        <v>180</v>
      </c>
      <c r="L10638" s="7" t="s">
        <v>164</v>
      </c>
      <c r="M10638" t="str">
        <f t="shared" si="500"/>
        <v>Yes</v>
      </c>
    </row>
    <row r="10639" spans="1:13" ht="15" thickBot="1" x14ac:dyDescent="0.4">
      <c r="A10639" s="5" t="s">
        <v>175</v>
      </c>
      <c r="B10639" s="5" t="s">
        <v>176</v>
      </c>
      <c r="C10639" s="5" t="s">
        <v>10840</v>
      </c>
      <c r="D10639" s="5">
        <f t="shared" si="499"/>
        <v>57718</v>
      </c>
      <c r="E10639" s="6">
        <v>44286</v>
      </c>
      <c r="F10639" s="6">
        <f t="shared" si="498"/>
        <v>44376</v>
      </c>
      <c r="G10639" s="6" t="str">
        <f>IF('BCT Template'!R10638&gt;F10639,"Yes","No")</f>
        <v>No</v>
      </c>
      <c r="H10639" s="5" t="s">
        <v>189</v>
      </c>
      <c r="I10639" s="5" t="s">
        <v>190</v>
      </c>
      <c r="J10639" s="5" t="s">
        <v>184</v>
      </c>
      <c r="K10639" s="5" t="s">
        <v>185</v>
      </c>
      <c r="L10639" s="7" t="s">
        <v>164</v>
      </c>
      <c r="M10639" t="str">
        <f t="shared" si="500"/>
        <v>No</v>
      </c>
    </row>
    <row r="10640" spans="1:13" ht="15" thickBot="1" x14ac:dyDescent="0.4">
      <c r="A10640" s="5" t="s">
        <v>175</v>
      </c>
      <c r="B10640" s="5" t="s">
        <v>176</v>
      </c>
      <c r="C10640" s="5" t="s">
        <v>10841</v>
      </c>
      <c r="D10640" s="5">
        <f t="shared" si="499"/>
        <v>22883</v>
      </c>
      <c r="E10640" s="6">
        <v>44043</v>
      </c>
      <c r="F10640" s="6">
        <f t="shared" si="498"/>
        <v>44133</v>
      </c>
      <c r="G10640" s="6" t="str">
        <f>IF('BCT Template'!R10639&gt;F10640,"Yes","No")</f>
        <v>No</v>
      </c>
      <c r="H10640" s="5" t="s">
        <v>178</v>
      </c>
      <c r="I10640" s="5" t="s">
        <v>179</v>
      </c>
      <c r="J10640" s="5" t="s">
        <v>35</v>
      </c>
      <c r="K10640" s="5" t="s">
        <v>180</v>
      </c>
      <c r="L10640" s="7" t="s">
        <v>164</v>
      </c>
      <c r="M10640" t="str">
        <f t="shared" si="500"/>
        <v>Yes</v>
      </c>
    </row>
    <row r="10641" spans="1:13" ht="15" thickBot="1" x14ac:dyDescent="0.4">
      <c r="A10641" s="5" t="s">
        <v>175</v>
      </c>
      <c r="B10641" s="5" t="s">
        <v>176</v>
      </c>
      <c r="C10641" s="5" t="s">
        <v>10842</v>
      </c>
      <c r="D10641" s="5">
        <f t="shared" si="499"/>
        <v>58265</v>
      </c>
      <c r="E10641" s="6">
        <v>42369</v>
      </c>
      <c r="F10641" s="6">
        <f t="shared" si="498"/>
        <v>42459</v>
      </c>
      <c r="G10641" s="6" t="str">
        <f>IF('BCT Template'!R10640&gt;F10641,"Yes","No")</f>
        <v>No</v>
      </c>
      <c r="H10641" s="5" t="s">
        <v>182</v>
      </c>
      <c r="I10641" s="5" t="s">
        <v>183</v>
      </c>
      <c r="J10641" s="5" t="s">
        <v>200</v>
      </c>
      <c r="K10641" s="5" t="s">
        <v>201</v>
      </c>
      <c r="L10641" s="7" t="s">
        <v>164</v>
      </c>
      <c r="M10641" t="str">
        <f t="shared" si="500"/>
        <v>Yes</v>
      </c>
    </row>
    <row r="10642" spans="1:13" ht="15" thickBot="1" x14ac:dyDescent="0.4">
      <c r="A10642" s="5" t="s">
        <v>175</v>
      </c>
      <c r="B10642" s="5" t="s">
        <v>176</v>
      </c>
      <c r="C10642" s="5" t="s">
        <v>10843</v>
      </c>
      <c r="D10642" s="5">
        <f t="shared" si="499"/>
        <v>83144</v>
      </c>
      <c r="E10642" s="6">
        <v>45032</v>
      </c>
      <c r="F10642" s="6">
        <f t="shared" si="498"/>
        <v>45122</v>
      </c>
      <c r="G10642" s="6" t="str">
        <f>IF('BCT Template'!R10641&gt;F10642,"Yes","No")</f>
        <v>No</v>
      </c>
      <c r="H10642" s="5" t="s">
        <v>210</v>
      </c>
      <c r="I10642" s="5" t="s">
        <v>211</v>
      </c>
      <c r="J10642" s="5" t="s">
        <v>184</v>
      </c>
      <c r="K10642" s="5" t="s">
        <v>185</v>
      </c>
      <c r="L10642" s="7" t="s">
        <v>164</v>
      </c>
      <c r="M10642" t="str">
        <f t="shared" si="500"/>
        <v>No</v>
      </c>
    </row>
    <row r="10643" spans="1:13" ht="15" thickBot="1" x14ac:dyDescent="0.4">
      <c r="A10643" s="5" t="s">
        <v>175</v>
      </c>
      <c r="B10643" s="5" t="s">
        <v>176</v>
      </c>
      <c r="C10643" s="5" t="s">
        <v>10844</v>
      </c>
      <c r="D10643" s="5">
        <f t="shared" si="499"/>
        <v>59785</v>
      </c>
      <c r="E10643" s="6">
        <v>44377</v>
      </c>
      <c r="F10643" s="6">
        <f t="shared" si="498"/>
        <v>44467</v>
      </c>
      <c r="G10643" s="6" t="str">
        <f>IF('BCT Template'!R10642&gt;F10643,"Yes","No")</f>
        <v>No</v>
      </c>
      <c r="H10643" s="5" t="s">
        <v>182</v>
      </c>
      <c r="I10643" s="5" t="s">
        <v>183</v>
      </c>
      <c r="J10643" s="5" t="s">
        <v>184</v>
      </c>
      <c r="K10643" s="5" t="s">
        <v>185</v>
      </c>
      <c r="L10643" s="7" t="s">
        <v>164</v>
      </c>
      <c r="M10643" t="str">
        <f t="shared" si="500"/>
        <v>No</v>
      </c>
    </row>
    <row r="10644" spans="1:13" ht="15" thickBot="1" x14ac:dyDescent="0.4">
      <c r="A10644" s="5" t="s">
        <v>175</v>
      </c>
      <c r="B10644" s="5" t="s">
        <v>176</v>
      </c>
      <c r="C10644" s="5" t="s">
        <v>10845</v>
      </c>
      <c r="D10644" s="5">
        <f t="shared" si="499"/>
        <v>58884</v>
      </c>
      <c r="E10644" s="6">
        <v>44196</v>
      </c>
      <c r="F10644" s="6">
        <f t="shared" si="498"/>
        <v>44286</v>
      </c>
      <c r="G10644" s="6" t="str">
        <f>IF('BCT Template'!R10643&gt;F10644,"Yes","No")</f>
        <v>No</v>
      </c>
      <c r="H10644" s="5" t="s">
        <v>182</v>
      </c>
      <c r="I10644" s="5" t="s">
        <v>183</v>
      </c>
      <c r="J10644" s="5" t="s">
        <v>184</v>
      </c>
      <c r="K10644" s="5" t="s">
        <v>185</v>
      </c>
      <c r="L10644" s="7" t="s">
        <v>164</v>
      </c>
      <c r="M10644" t="str">
        <f t="shared" si="500"/>
        <v>No</v>
      </c>
    </row>
    <row r="10645" spans="1:13" ht="15" thickBot="1" x14ac:dyDescent="0.4">
      <c r="A10645" s="5" t="s">
        <v>175</v>
      </c>
      <c r="B10645" s="5" t="s">
        <v>176</v>
      </c>
      <c r="C10645" s="5" t="s">
        <v>10846</v>
      </c>
      <c r="D10645" s="5">
        <f t="shared" si="499"/>
        <v>77802</v>
      </c>
      <c r="E10645" s="6">
        <v>43555</v>
      </c>
      <c r="F10645" s="6">
        <f t="shared" si="498"/>
        <v>43645</v>
      </c>
      <c r="G10645" s="6" t="str">
        <f>IF('BCT Template'!R10644&gt;F10645,"Yes","No")</f>
        <v>No</v>
      </c>
      <c r="H10645" s="5" t="s">
        <v>189</v>
      </c>
      <c r="I10645" s="5" t="s">
        <v>190</v>
      </c>
      <c r="J10645" s="5" t="s">
        <v>200</v>
      </c>
      <c r="K10645" s="5" t="s">
        <v>201</v>
      </c>
      <c r="L10645" s="7" t="s">
        <v>164</v>
      </c>
      <c r="M10645" t="str">
        <f t="shared" si="500"/>
        <v>Yes</v>
      </c>
    </row>
    <row r="10646" spans="1:13" ht="15" thickBot="1" x14ac:dyDescent="0.4">
      <c r="A10646" s="5" t="s">
        <v>175</v>
      </c>
      <c r="B10646" s="5" t="s">
        <v>176</v>
      </c>
      <c r="C10646" s="5" t="s">
        <v>10847</v>
      </c>
      <c r="D10646" s="5">
        <f t="shared" si="499"/>
        <v>18596</v>
      </c>
      <c r="E10646" s="6">
        <v>43281</v>
      </c>
      <c r="F10646" s="6">
        <f t="shared" ref="F10646:F10709" si="501">E10646+90</f>
        <v>43371</v>
      </c>
      <c r="G10646" s="6" t="str">
        <f>IF('BCT Template'!R10645&gt;F10646,"Yes","No")</f>
        <v>No</v>
      </c>
      <c r="H10646" s="5" t="s">
        <v>234</v>
      </c>
      <c r="I10646" s="5" t="s">
        <v>235</v>
      </c>
      <c r="J10646" s="5" t="s">
        <v>184</v>
      </c>
      <c r="K10646" s="5" t="s">
        <v>185</v>
      </c>
      <c r="L10646" s="7" t="s">
        <v>164</v>
      </c>
      <c r="M10646" t="str">
        <f t="shared" si="500"/>
        <v>No</v>
      </c>
    </row>
    <row r="10647" spans="1:13" ht="15" thickBot="1" x14ac:dyDescent="0.4">
      <c r="A10647" s="5" t="s">
        <v>175</v>
      </c>
      <c r="B10647" s="5" t="s">
        <v>176</v>
      </c>
      <c r="C10647" s="5" t="s">
        <v>10848</v>
      </c>
      <c r="D10647" s="5">
        <f t="shared" si="499"/>
        <v>59264</v>
      </c>
      <c r="E10647" s="6">
        <v>43951</v>
      </c>
      <c r="F10647" s="6">
        <f t="shared" si="501"/>
        <v>44041</v>
      </c>
      <c r="G10647" s="6" t="str">
        <f>IF('BCT Template'!R10646&gt;F10647,"Yes","No")</f>
        <v>No</v>
      </c>
      <c r="H10647" s="5" t="s">
        <v>182</v>
      </c>
      <c r="I10647" s="5" t="s">
        <v>183</v>
      </c>
      <c r="J10647" s="5" t="s">
        <v>184</v>
      </c>
      <c r="K10647" s="5" t="s">
        <v>185</v>
      </c>
      <c r="L10647" s="7" t="s">
        <v>164</v>
      </c>
      <c r="M10647" t="str">
        <f t="shared" si="500"/>
        <v>No</v>
      </c>
    </row>
    <row r="10648" spans="1:13" ht="15" thickBot="1" x14ac:dyDescent="0.4">
      <c r="A10648" s="5" t="s">
        <v>175</v>
      </c>
      <c r="B10648" s="5" t="s">
        <v>176</v>
      </c>
      <c r="C10648" s="5" t="s">
        <v>10849</v>
      </c>
      <c r="D10648" s="5">
        <f t="shared" si="499"/>
        <v>21980</v>
      </c>
      <c r="E10648" s="6">
        <v>44012</v>
      </c>
      <c r="F10648" s="6">
        <f t="shared" si="501"/>
        <v>44102</v>
      </c>
      <c r="G10648" s="6" t="str">
        <f>IF('BCT Template'!R10647&gt;F10648,"Yes","No")</f>
        <v>No</v>
      </c>
      <c r="H10648" s="5" t="s">
        <v>178</v>
      </c>
      <c r="I10648" s="5" t="s">
        <v>179</v>
      </c>
      <c r="J10648" s="5" t="s">
        <v>35</v>
      </c>
      <c r="K10648" s="5" t="s">
        <v>180</v>
      </c>
      <c r="L10648" s="7" t="s">
        <v>164</v>
      </c>
      <c r="M10648" t="str">
        <f t="shared" si="500"/>
        <v>Yes</v>
      </c>
    </row>
    <row r="10649" spans="1:13" ht="15" thickBot="1" x14ac:dyDescent="0.4">
      <c r="A10649" s="5" t="s">
        <v>175</v>
      </c>
      <c r="B10649" s="5" t="s">
        <v>176</v>
      </c>
      <c r="C10649" s="5" t="s">
        <v>10850</v>
      </c>
      <c r="D10649" s="5">
        <f t="shared" si="499"/>
        <v>21878</v>
      </c>
      <c r="E10649" s="6">
        <v>42267</v>
      </c>
      <c r="F10649" s="6">
        <f t="shared" si="501"/>
        <v>42357</v>
      </c>
      <c r="G10649" s="6" t="str">
        <f>IF('BCT Template'!R10648&gt;F10649,"Yes","No")</f>
        <v>No</v>
      </c>
      <c r="H10649" s="5" t="s">
        <v>178</v>
      </c>
      <c r="I10649" s="5" t="s">
        <v>179</v>
      </c>
      <c r="J10649" s="5" t="s">
        <v>35</v>
      </c>
      <c r="K10649" s="5" t="s">
        <v>180</v>
      </c>
      <c r="L10649" s="7" t="s">
        <v>164</v>
      </c>
      <c r="M10649" t="str">
        <f t="shared" si="500"/>
        <v>Yes</v>
      </c>
    </row>
    <row r="10650" spans="1:13" ht="15" thickBot="1" x14ac:dyDescent="0.4">
      <c r="A10650" s="5" t="s">
        <v>175</v>
      </c>
      <c r="B10650" s="5" t="s">
        <v>176</v>
      </c>
      <c r="C10650" s="5" t="s">
        <v>10851</v>
      </c>
      <c r="D10650" s="5">
        <f t="shared" si="499"/>
        <v>58211</v>
      </c>
      <c r="E10650" s="6">
        <v>44074</v>
      </c>
      <c r="F10650" s="6">
        <f t="shared" si="501"/>
        <v>44164</v>
      </c>
      <c r="G10650" s="6" t="str">
        <f>IF('BCT Template'!R10649&gt;F10650,"Yes","No")</f>
        <v>No</v>
      </c>
      <c r="H10650" s="5" t="s">
        <v>182</v>
      </c>
      <c r="I10650" s="5" t="s">
        <v>183</v>
      </c>
      <c r="J10650" s="5" t="s">
        <v>200</v>
      </c>
      <c r="K10650" s="5" t="s">
        <v>201</v>
      </c>
      <c r="L10650" s="7" t="s">
        <v>164</v>
      </c>
      <c r="M10650" t="str">
        <f t="shared" si="500"/>
        <v>Yes</v>
      </c>
    </row>
    <row r="10651" spans="1:13" ht="15" thickBot="1" x14ac:dyDescent="0.4">
      <c r="A10651" s="5" t="s">
        <v>175</v>
      </c>
      <c r="B10651" s="5" t="s">
        <v>176</v>
      </c>
      <c r="C10651" s="5" t="s">
        <v>10852</v>
      </c>
      <c r="D10651" s="5">
        <f t="shared" si="499"/>
        <v>78414</v>
      </c>
      <c r="E10651" s="6">
        <v>44042</v>
      </c>
      <c r="F10651" s="6">
        <f t="shared" si="501"/>
        <v>44132</v>
      </c>
      <c r="G10651" s="6" t="str">
        <f>IF('BCT Template'!R10650&gt;F10651,"Yes","No")</f>
        <v>No</v>
      </c>
      <c r="H10651" s="5" t="s">
        <v>210</v>
      </c>
      <c r="I10651" s="5" t="s">
        <v>211</v>
      </c>
      <c r="J10651" s="5" t="s">
        <v>184</v>
      </c>
      <c r="K10651" s="5" t="s">
        <v>185</v>
      </c>
      <c r="L10651" s="7" t="s">
        <v>164</v>
      </c>
      <c r="M10651" t="str">
        <f t="shared" si="500"/>
        <v>No</v>
      </c>
    </row>
    <row r="10652" spans="1:13" ht="15" thickBot="1" x14ac:dyDescent="0.4">
      <c r="A10652" s="5" t="s">
        <v>175</v>
      </c>
      <c r="B10652" s="5" t="s">
        <v>176</v>
      </c>
      <c r="C10652" s="5" t="s">
        <v>10853</v>
      </c>
      <c r="D10652" s="5">
        <f t="shared" si="499"/>
        <v>22538</v>
      </c>
      <c r="E10652" s="6">
        <v>44043</v>
      </c>
      <c r="F10652" s="6">
        <f t="shared" si="501"/>
        <v>44133</v>
      </c>
      <c r="G10652" s="6" t="str">
        <f>IF('BCT Template'!R10651&gt;F10652,"Yes","No")</f>
        <v>No</v>
      </c>
      <c r="H10652" s="5" t="s">
        <v>178</v>
      </c>
      <c r="I10652" s="5" t="s">
        <v>179</v>
      </c>
      <c r="J10652" s="5" t="s">
        <v>35</v>
      </c>
      <c r="K10652" s="5" t="s">
        <v>180</v>
      </c>
      <c r="L10652" s="7" t="s">
        <v>164</v>
      </c>
      <c r="M10652" t="str">
        <f t="shared" si="500"/>
        <v>Yes</v>
      </c>
    </row>
    <row r="10653" spans="1:13" ht="15" thickBot="1" x14ac:dyDescent="0.4">
      <c r="A10653" s="5" t="s">
        <v>175</v>
      </c>
      <c r="B10653" s="5" t="s">
        <v>176</v>
      </c>
      <c r="C10653" s="5" t="s">
        <v>10854</v>
      </c>
      <c r="D10653" s="5">
        <f t="shared" si="499"/>
        <v>23810</v>
      </c>
      <c r="E10653" s="6">
        <v>44012</v>
      </c>
      <c r="F10653" s="6">
        <f t="shared" si="501"/>
        <v>44102</v>
      </c>
      <c r="G10653" s="6" t="str">
        <f>IF('BCT Template'!R10652&gt;F10653,"Yes","No")</f>
        <v>No</v>
      </c>
      <c r="H10653" s="5" t="s">
        <v>178</v>
      </c>
      <c r="I10653" s="5" t="s">
        <v>179</v>
      </c>
      <c r="J10653" s="5" t="s">
        <v>35</v>
      </c>
      <c r="K10653" s="5" t="s">
        <v>180</v>
      </c>
      <c r="L10653" s="7" t="s">
        <v>164</v>
      </c>
      <c r="M10653" t="str">
        <f t="shared" si="500"/>
        <v>Yes</v>
      </c>
    </row>
    <row r="10654" spans="1:13" ht="15" thickBot="1" x14ac:dyDescent="0.4">
      <c r="A10654" s="5" t="s">
        <v>175</v>
      </c>
      <c r="B10654" s="5" t="s">
        <v>176</v>
      </c>
      <c r="C10654" s="5" t="s">
        <v>10855</v>
      </c>
      <c r="D10654" s="5">
        <f t="shared" si="499"/>
        <v>30701</v>
      </c>
      <c r="E10654" s="6">
        <v>41455</v>
      </c>
      <c r="F10654" s="6">
        <f t="shared" si="501"/>
        <v>41545</v>
      </c>
      <c r="G10654" s="6" t="str">
        <f>IF('BCT Template'!R10653&gt;F10654,"Yes","No")</f>
        <v>No</v>
      </c>
      <c r="H10654" s="5" t="s">
        <v>178</v>
      </c>
      <c r="I10654" s="5" t="s">
        <v>179</v>
      </c>
      <c r="J10654" s="5" t="s">
        <v>35</v>
      </c>
      <c r="K10654" s="5" t="s">
        <v>180</v>
      </c>
      <c r="L10654" s="7" t="s">
        <v>164</v>
      </c>
      <c r="M10654" t="str">
        <f t="shared" si="500"/>
        <v>Yes</v>
      </c>
    </row>
    <row r="10655" spans="1:13" ht="15" thickBot="1" x14ac:dyDescent="0.4">
      <c r="A10655" s="5" t="s">
        <v>175</v>
      </c>
      <c r="B10655" s="5" t="s">
        <v>176</v>
      </c>
      <c r="C10655" s="5" t="s">
        <v>10856</v>
      </c>
      <c r="D10655" s="5">
        <f t="shared" si="499"/>
        <v>22944</v>
      </c>
      <c r="E10655" s="6">
        <v>43982</v>
      </c>
      <c r="F10655" s="6">
        <f t="shared" si="501"/>
        <v>44072</v>
      </c>
      <c r="G10655" s="6" t="str">
        <f>IF('BCT Template'!R10654&gt;F10655,"Yes","No")</f>
        <v>No</v>
      </c>
      <c r="H10655" s="5" t="s">
        <v>178</v>
      </c>
      <c r="I10655" s="5" t="s">
        <v>179</v>
      </c>
      <c r="J10655" s="5" t="s">
        <v>35</v>
      </c>
      <c r="K10655" s="5" t="s">
        <v>180</v>
      </c>
      <c r="L10655" s="7" t="s">
        <v>164</v>
      </c>
      <c r="M10655" t="str">
        <f t="shared" si="500"/>
        <v>Yes</v>
      </c>
    </row>
    <row r="10656" spans="1:13" ht="15" thickBot="1" x14ac:dyDescent="0.4">
      <c r="A10656" s="5" t="s">
        <v>175</v>
      </c>
      <c r="B10656" s="5" t="s">
        <v>176</v>
      </c>
      <c r="C10656" s="5" t="s">
        <v>10857</v>
      </c>
      <c r="D10656" s="5">
        <f t="shared" si="499"/>
        <v>80388</v>
      </c>
      <c r="E10656" s="6">
        <v>41572</v>
      </c>
      <c r="F10656" s="6">
        <f t="shared" si="501"/>
        <v>41662</v>
      </c>
      <c r="G10656" s="6" t="str">
        <f>IF('BCT Template'!R10655&gt;F10656,"Yes","No")</f>
        <v>No</v>
      </c>
      <c r="H10656" s="5" t="s">
        <v>182</v>
      </c>
      <c r="I10656" s="5" t="s">
        <v>183</v>
      </c>
      <c r="J10656" s="5" t="s">
        <v>184</v>
      </c>
      <c r="K10656" s="5" t="s">
        <v>185</v>
      </c>
      <c r="L10656" s="7" t="s">
        <v>164</v>
      </c>
      <c r="M10656" t="str">
        <f t="shared" si="500"/>
        <v>No</v>
      </c>
    </row>
    <row r="10657" spans="1:13" ht="15" thickBot="1" x14ac:dyDescent="0.4">
      <c r="A10657" s="5" t="s">
        <v>175</v>
      </c>
      <c r="B10657" s="5" t="s">
        <v>176</v>
      </c>
      <c r="C10657" s="5" t="s">
        <v>10858</v>
      </c>
      <c r="D10657" s="5">
        <f t="shared" si="499"/>
        <v>82655</v>
      </c>
      <c r="E10657" s="6">
        <v>43814</v>
      </c>
      <c r="F10657" s="6">
        <f t="shared" si="501"/>
        <v>43904</v>
      </c>
      <c r="G10657" s="6" t="str">
        <f>IF('BCT Template'!R10656&gt;F10657,"Yes","No")</f>
        <v>No</v>
      </c>
      <c r="H10657" s="5" t="s">
        <v>210</v>
      </c>
      <c r="I10657" s="5" t="s">
        <v>211</v>
      </c>
      <c r="J10657" s="5" t="s">
        <v>184</v>
      </c>
      <c r="K10657" s="5" t="s">
        <v>185</v>
      </c>
      <c r="L10657" s="7" t="s">
        <v>164</v>
      </c>
      <c r="M10657" t="str">
        <f t="shared" si="500"/>
        <v>No</v>
      </c>
    </row>
    <row r="10658" spans="1:13" ht="15" thickBot="1" x14ac:dyDescent="0.4">
      <c r="A10658" s="5" t="s">
        <v>175</v>
      </c>
      <c r="B10658" s="5" t="s">
        <v>176</v>
      </c>
      <c r="C10658" s="5" t="s">
        <v>10859</v>
      </c>
      <c r="D10658" s="5">
        <f t="shared" si="499"/>
        <v>59026</v>
      </c>
      <c r="E10658" s="6">
        <v>44012</v>
      </c>
      <c r="F10658" s="6">
        <f t="shared" si="501"/>
        <v>44102</v>
      </c>
      <c r="G10658" s="6" t="str">
        <f>IF('BCT Template'!R10657&gt;F10658,"Yes","No")</f>
        <v>No</v>
      </c>
      <c r="H10658" s="5" t="s">
        <v>182</v>
      </c>
      <c r="I10658" s="5" t="s">
        <v>183</v>
      </c>
      <c r="J10658" s="5" t="s">
        <v>184</v>
      </c>
      <c r="K10658" s="5" t="s">
        <v>185</v>
      </c>
      <c r="L10658" s="7" t="s">
        <v>164</v>
      </c>
      <c r="M10658" t="str">
        <f t="shared" si="500"/>
        <v>No</v>
      </c>
    </row>
    <row r="10659" spans="1:13" ht="15" thickBot="1" x14ac:dyDescent="0.4">
      <c r="A10659" s="5" t="s">
        <v>175</v>
      </c>
      <c r="B10659" s="5" t="s">
        <v>176</v>
      </c>
      <c r="C10659" s="5" t="s">
        <v>10860</v>
      </c>
      <c r="D10659" s="5">
        <f t="shared" si="499"/>
        <v>59152</v>
      </c>
      <c r="E10659" s="6">
        <v>44012</v>
      </c>
      <c r="F10659" s="6">
        <f t="shared" si="501"/>
        <v>44102</v>
      </c>
      <c r="G10659" s="6" t="str">
        <f>IF('BCT Template'!R10658&gt;F10659,"Yes","No")</f>
        <v>No</v>
      </c>
      <c r="H10659" s="5" t="s">
        <v>182</v>
      </c>
      <c r="I10659" s="5" t="s">
        <v>183</v>
      </c>
      <c r="J10659" s="5" t="s">
        <v>184</v>
      </c>
      <c r="K10659" s="5" t="s">
        <v>185</v>
      </c>
      <c r="L10659" s="7" t="s">
        <v>164</v>
      </c>
      <c r="M10659" t="str">
        <f t="shared" si="500"/>
        <v>No</v>
      </c>
    </row>
    <row r="10660" spans="1:13" ht="15" thickBot="1" x14ac:dyDescent="0.4">
      <c r="A10660" s="5" t="s">
        <v>175</v>
      </c>
      <c r="B10660" s="5" t="s">
        <v>176</v>
      </c>
      <c r="C10660" s="5" t="s">
        <v>10861</v>
      </c>
      <c r="D10660" s="5">
        <f t="shared" si="499"/>
        <v>58701</v>
      </c>
      <c r="E10660" s="6">
        <v>42429</v>
      </c>
      <c r="F10660" s="6">
        <f t="shared" si="501"/>
        <v>42519</v>
      </c>
      <c r="G10660" s="6" t="str">
        <f>IF('BCT Template'!R10659&gt;F10660,"Yes","No")</f>
        <v>No</v>
      </c>
      <c r="H10660" s="5" t="s">
        <v>182</v>
      </c>
      <c r="I10660" s="5" t="s">
        <v>183</v>
      </c>
      <c r="J10660" s="5" t="s">
        <v>184</v>
      </c>
      <c r="K10660" s="5" t="s">
        <v>185</v>
      </c>
      <c r="L10660" s="7" t="s">
        <v>164</v>
      </c>
      <c r="M10660" t="str">
        <f t="shared" si="500"/>
        <v>No</v>
      </c>
    </row>
    <row r="10661" spans="1:13" ht="15" thickBot="1" x14ac:dyDescent="0.4">
      <c r="A10661" s="5" t="s">
        <v>175</v>
      </c>
      <c r="B10661" s="5" t="s">
        <v>176</v>
      </c>
      <c r="C10661" s="5" t="s">
        <v>10862</v>
      </c>
      <c r="D10661" s="5">
        <f t="shared" si="499"/>
        <v>82942</v>
      </c>
      <c r="E10661" s="6">
        <v>45079</v>
      </c>
      <c r="F10661" s="6">
        <f t="shared" si="501"/>
        <v>45169</v>
      </c>
      <c r="G10661" s="6" t="str">
        <f>IF('BCT Template'!R10660&gt;F10661,"Yes","No")</f>
        <v>No</v>
      </c>
      <c r="H10661" s="5" t="s">
        <v>210</v>
      </c>
      <c r="I10661" s="5" t="s">
        <v>211</v>
      </c>
      <c r="J10661" s="5" t="s">
        <v>184</v>
      </c>
      <c r="K10661" s="5" t="s">
        <v>185</v>
      </c>
      <c r="L10661" s="7" t="s">
        <v>164</v>
      </c>
      <c r="M10661" t="str">
        <f t="shared" si="500"/>
        <v>No</v>
      </c>
    </row>
    <row r="10662" spans="1:13" ht="15" thickBot="1" x14ac:dyDescent="0.4">
      <c r="A10662" s="5" t="s">
        <v>175</v>
      </c>
      <c r="B10662" s="5" t="s">
        <v>176</v>
      </c>
      <c r="C10662" s="5" t="s">
        <v>10863</v>
      </c>
      <c r="D10662" s="5">
        <f t="shared" si="499"/>
        <v>22955</v>
      </c>
      <c r="E10662" s="6">
        <v>43281</v>
      </c>
      <c r="F10662" s="6">
        <f t="shared" si="501"/>
        <v>43371</v>
      </c>
      <c r="G10662" s="6" t="str">
        <f>IF('BCT Template'!R10661&gt;F10662,"Yes","No")</f>
        <v>No</v>
      </c>
      <c r="H10662" s="5" t="s">
        <v>178</v>
      </c>
      <c r="I10662" s="5" t="s">
        <v>179</v>
      </c>
      <c r="J10662" s="5" t="s">
        <v>35</v>
      </c>
      <c r="K10662" s="5" t="s">
        <v>180</v>
      </c>
      <c r="L10662" s="7" t="s">
        <v>164</v>
      </c>
      <c r="M10662" t="str">
        <f t="shared" si="500"/>
        <v>Yes</v>
      </c>
    </row>
    <row r="10663" spans="1:13" ht="15" thickBot="1" x14ac:dyDescent="0.4">
      <c r="A10663" s="5" t="s">
        <v>175</v>
      </c>
      <c r="B10663" s="5" t="s">
        <v>176</v>
      </c>
      <c r="C10663" s="5" t="s">
        <v>10864</v>
      </c>
      <c r="D10663" s="5">
        <f t="shared" si="499"/>
        <v>58100</v>
      </c>
      <c r="E10663" s="6">
        <v>42704</v>
      </c>
      <c r="F10663" s="6">
        <f t="shared" si="501"/>
        <v>42794</v>
      </c>
      <c r="G10663" s="6" t="str">
        <f>IF('BCT Template'!R10662&gt;F10663,"Yes","No")</f>
        <v>No</v>
      </c>
      <c r="H10663" s="5" t="s">
        <v>182</v>
      </c>
      <c r="I10663" s="5" t="s">
        <v>183</v>
      </c>
      <c r="J10663" s="5" t="s">
        <v>200</v>
      </c>
      <c r="K10663" s="5" t="s">
        <v>201</v>
      </c>
      <c r="L10663" s="7" t="s">
        <v>164</v>
      </c>
      <c r="M10663" t="str">
        <f t="shared" si="500"/>
        <v>Yes</v>
      </c>
    </row>
    <row r="10664" spans="1:13" ht="15" thickBot="1" x14ac:dyDescent="0.4">
      <c r="A10664" s="5" t="s">
        <v>175</v>
      </c>
      <c r="B10664" s="5" t="s">
        <v>176</v>
      </c>
      <c r="C10664" s="5" t="s">
        <v>10865</v>
      </c>
      <c r="D10664" s="5">
        <f t="shared" si="499"/>
        <v>82770</v>
      </c>
      <c r="E10664" s="6">
        <v>44435</v>
      </c>
      <c r="F10664" s="6">
        <f t="shared" si="501"/>
        <v>44525</v>
      </c>
      <c r="G10664" s="6" t="str">
        <f>IF('BCT Template'!R10663&gt;F10664,"Yes","No")</f>
        <v>No</v>
      </c>
      <c r="H10664" s="5" t="s">
        <v>210</v>
      </c>
      <c r="I10664" s="5" t="s">
        <v>211</v>
      </c>
      <c r="J10664" s="5" t="s">
        <v>184</v>
      </c>
      <c r="K10664" s="5" t="s">
        <v>185</v>
      </c>
      <c r="L10664" s="7" t="s">
        <v>164</v>
      </c>
      <c r="M10664" t="str">
        <f t="shared" si="500"/>
        <v>No</v>
      </c>
    </row>
    <row r="10665" spans="1:13" ht="15" thickBot="1" x14ac:dyDescent="0.4">
      <c r="A10665" s="5" t="s">
        <v>175</v>
      </c>
      <c r="B10665" s="5" t="s">
        <v>176</v>
      </c>
      <c r="C10665" s="5" t="s">
        <v>10866</v>
      </c>
      <c r="D10665" s="5">
        <f t="shared" si="499"/>
        <v>30189</v>
      </c>
      <c r="E10665" s="6">
        <v>43281</v>
      </c>
      <c r="F10665" s="6">
        <f t="shared" si="501"/>
        <v>43371</v>
      </c>
      <c r="G10665" s="6" t="str">
        <f>IF('BCT Template'!R10664&gt;F10665,"Yes","No")</f>
        <v>No</v>
      </c>
      <c r="H10665" s="5" t="s">
        <v>178</v>
      </c>
      <c r="I10665" s="5" t="s">
        <v>179</v>
      </c>
      <c r="J10665" s="5" t="s">
        <v>35</v>
      </c>
      <c r="K10665" s="5" t="s">
        <v>180</v>
      </c>
      <c r="L10665" s="7" t="s">
        <v>164</v>
      </c>
      <c r="M10665" t="str">
        <f t="shared" si="500"/>
        <v>Yes</v>
      </c>
    </row>
    <row r="10666" spans="1:13" ht="15" thickBot="1" x14ac:dyDescent="0.4">
      <c r="A10666" s="5" t="s">
        <v>175</v>
      </c>
      <c r="B10666" s="5" t="s">
        <v>176</v>
      </c>
      <c r="C10666" s="5" t="s">
        <v>10867</v>
      </c>
      <c r="D10666" s="5">
        <f t="shared" si="499"/>
        <v>21163</v>
      </c>
      <c r="E10666" s="6">
        <v>44012</v>
      </c>
      <c r="F10666" s="6">
        <f t="shared" si="501"/>
        <v>44102</v>
      </c>
      <c r="G10666" s="6" t="str">
        <f>IF('BCT Template'!R10665&gt;F10666,"Yes","No")</f>
        <v>No</v>
      </c>
      <c r="H10666" s="5" t="s">
        <v>178</v>
      </c>
      <c r="I10666" s="5" t="s">
        <v>179</v>
      </c>
      <c r="J10666" s="5" t="s">
        <v>35</v>
      </c>
      <c r="K10666" s="5" t="s">
        <v>180</v>
      </c>
      <c r="L10666" s="7" t="s">
        <v>164</v>
      </c>
      <c r="M10666" t="str">
        <f t="shared" si="500"/>
        <v>Yes</v>
      </c>
    </row>
    <row r="10667" spans="1:13" ht="15" thickBot="1" x14ac:dyDescent="0.4">
      <c r="A10667" s="5" t="s">
        <v>175</v>
      </c>
      <c r="B10667" s="5" t="s">
        <v>176</v>
      </c>
      <c r="C10667" s="5" t="s">
        <v>10868</v>
      </c>
      <c r="D10667" s="5">
        <f t="shared" si="499"/>
        <v>78012</v>
      </c>
      <c r="E10667" s="6">
        <v>44074</v>
      </c>
      <c r="F10667" s="6">
        <f t="shared" si="501"/>
        <v>44164</v>
      </c>
      <c r="G10667" s="6" t="str">
        <f>IF('BCT Template'!R10666&gt;F10667,"Yes","No")</f>
        <v>No</v>
      </c>
      <c r="H10667" s="5" t="s">
        <v>189</v>
      </c>
      <c r="I10667" s="5" t="s">
        <v>190</v>
      </c>
      <c r="J10667" s="5" t="s">
        <v>184</v>
      </c>
      <c r="K10667" s="5" t="s">
        <v>185</v>
      </c>
      <c r="L10667" s="7" t="s">
        <v>164</v>
      </c>
      <c r="M10667" t="str">
        <f t="shared" si="500"/>
        <v>No</v>
      </c>
    </row>
    <row r="10668" spans="1:13" ht="15" thickBot="1" x14ac:dyDescent="0.4">
      <c r="A10668" s="5" t="s">
        <v>175</v>
      </c>
      <c r="B10668" s="5" t="s">
        <v>176</v>
      </c>
      <c r="C10668" s="5" t="s">
        <v>10869</v>
      </c>
      <c r="D10668" s="5">
        <f t="shared" si="499"/>
        <v>82972</v>
      </c>
      <c r="E10668" s="6">
        <v>44763</v>
      </c>
      <c r="F10668" s="6">
        <f t="shared" si="501"/>
        <v>44853</v>
      </c>
      <c r="G10668" s="6" t="str">
        <f>IF('BCT Template'!R10667&gt;F10668,"Yes","No")</f>
        <v>No</v>
      </c>
      <c r="H10668" s="5" t="s">
        <v>210</v>
      </c>
      <c r="I10668" s="5" t="s">
        <v>211</v>
      </c>
      <c r="J10668" s="5" t="s">
        <v>184</v>
      </c>
      <c r="K10668" s="5" t="s">
        <v>185</v>
      </c>
      <c r="L10668" s="7" t="s">
        <v>164</v>
      </c>
      <c r="M10668" t="str">
        <f t="shared" si="500"/>
        <v>No</v>
      </c>
    </row>
    <row r="10669" spans="1:13" ht="15" thickBot="1" x14ac:dyDescent="0.4">
      <c r="A10669" s="5" t="s">
        <v>175</v>
      </c>
      <c r="B10669" s="5" t="s">
        <v>176</v>
      </c>
      <c r="C10669" s="5" t="s">
        <v>10870</v>
      </c>
      <c r="D10669" s="5">
        <f t="shared" si="499"/>
        <v>80038</v>
      </c>
      <c r="E10669" s="6">
        <v>44500</v>
      </c>
      <c r="F10669" s="6">
        <f t="shared" si="501"/>
        <v>44590</v>
      </c>
      <c r="G10669" s="6" t="str">
        <f>IF('BCT Template'!R10668&gt;F10669,"Yes","No")</f>
        <v>No</v>
      </c>
      <c r="H10669" s="5" t="s">
        <v>182</v>
      </c>
      <c r="I10669" s="5" t="s">
        <v>183</v>
      </c>
      <c r="J10669" s="5" t="s">
        <v>184</v>
      </c>
      <c r="K10669" s="5" t="s">
        <v>185</v>
      </c>
      <c r="L10669" s="7" t="s">
        <v>164</v>
      </c>
      <c r="M10669" t="str">
        <f t="shared" si="500"/>
        <v>No</v>
      </c>
    </row>
    <row r="10670" spans="1:13" ht="15" thickBot="1" x14ac:dyDescent="0.4">
      <c r="A10670" s="5" t="s">
        <v>175</v>
      </c>
      <c r="B10670" s="5" t="s">
        <v>176</v>
      </c>
      <c r="C10670" s="5" t="s">
        <v>10871</v>
      </c>
      <c r="D10670" s="5">
        <f t="shared" si="499"/>
        <v>79919</v>
      </c>
      <c r="E10670" s="6">
        <v>43921</v>
      </c>
      <c r="F10670" s="6">
        <f t="shared" si="501"/>
        <v>44011</v>
      </c>
      <c r="G10670" s="6" t="str">
        <f>IF('BCT Template'!R10669&gt;F10670,"Yes","No")</f>
        <v>No</v>
      </c>
      <c r="H10670" s="5" t="s">
        <v>182</v>
      </c>
      <c r="I10670" s="5" t="s">
        <v>183</v>
      </c>
      <c r="J10670" s="5" t="s">
        <v>200</v>
      </c>
      <c r="K10670" s="5" t="s">
        <v>201</v>
      </c>
      <c r="L10670" s="7" t="s">
        <v>164</v>
      </c>
      <c r="M10670" t="str">
        <f t="shared" si="500"/>
        <v>Yes</v>
      </c>
    </row>
    <row r="10671" spans="1:13" ht="15" thickBot="1" x14ac:dyDescent="0.4">
      <c r="A10671" s="5" t="s">
        <v>175</v>
      </c>
      <c r="B10671" s="5" t="s">
        <v>176</v>
      </c>
      <c r="C10671" s="5" t="s">
        <v>10872</v>
      </c>
      <c r="D10671" s="5">
        <f t="shared" si="499"/>
        <v>21301</v>
      </c>
      <c r="E10671" s="6">
        <v>42428</v>
      </c>
      <c r="F10671" s="6">
        <f t="shared" si="501"/>
        <v>42518</v>
      </c>
      <c r="G10671" s="6" t="str">
        <f>IF('BCT Template'!R10670&gt;F10671,"Yes","No")</f>
        <v>No</v>
      </c>
      <c r="H10671" s="5" t="s">
        <v>178</v>
      </c>
      <c r="I10671" s="5" t="s">
        <v>179</v>
      </c>
      <c r="J10671" s="5" t="s">
        <v>35</v>
      </c>
      <c r="K10671" s="5" t="s">
        <v>180</v>
      </c>
      <c r="L10671" s="7" t="s">
        <v>164</v>
      </c>
      <c r="M10671" t="str">
        <f t="shared" si="500"/>
        <v>Yes</v>
      </c>
    </row>
    <row r="10672" spans="1:13" ht="15" thickBot="1" x14ac:dyDescent="0.4">
      <c r="A10672" s="5" t="s">
        <v>175</v>
      </c>
      <c r="B10672" s="5" t="s">
        <v>176</v>
      </c>
      <c r="C10672" s="5" t="s">
        <v>10873</v>
      </c>
      <c r="D10672" s="5">
        <f t="shared" si="499"/>
        <v>83111</v>
      </c>
      <c r="E10672" s="6">
        <v>45334</v>
      </c>
      <c r="F10672" s="6">
        <f t="shared" si="501"/>
        <v>45424</v>
      </c>
      <c r="G10672" s="6" t="str">
        <f>IF('BCT Template'!R10671&gt;F10672,"Yes","No")</f>
        <v>No</v>
      </c>
      <c r="H10672" s="5" t="s">
        <v>210</v>
      </c>
      <c r="I10672" s="5" t="s">
        <v>211</v>
      </c>
      <c r="J10672" s="5" t="s">
        <v>184</v>
      </c>
      <c r="K10672" s="5" t="s">
        <v>185</v>
      </c>
      <c r="L10672" s="7" t="s">
        <v>164</v>
      </c>
      <c r="M10672" t="str">
        <f t="shared" si="500"/>
        <v>No</v>
      </c>
    </row>
    <row r="10673" spans="1:13" ht="15" thickBot="1" x14ac:dyDescent="0.4">
      <c r="A10673" s="5" t="s">
        <v>175</v>
      </c>
      <c r="B10673" s="5" t="s">
        <v>176</v>
      </c>
      <c r="C10673" s="5" t="s">
        <v>10874</v>
      </c>
      <c r="D10673" s="5">
        <f t="shared" si="499"/>
        <v>18402</v>
      </c>
      <c r="E10673" s="6">
        <v>42185</v>
      </c>
      <c r="F10673" s="6">
        <f t="shared" si="501"/>
        <v>42275</v>
      </c>
      <c r="G10673" s="6" t="str">
        <f>IF('BCT Template'!R10672&gt;F10673,"Yes","No")</f>
        <v>No</v>
      </c>
      <c r="H10673" s="5" t="s">
        <v>234</v>
      </c>
      <c r="I10673" s="5" t="s">
        <v>235</v>
      </c>
      <c r="J10673" s="5" t="s">
        <v>184</v>
      </c>
      <c r="K10673" s="5" t="s">
        <v>185</v>
      </c>
      <c r="L10673" s="7" t="s">
        <v>164</v>
      </c>
      <c r="M10673" t="str">
        <f t="shared" si="500"/>
        <v>No</v>
      </c>
    </row>
    <row r="10674" spans="1:13" ht="15" thickBot="1" x14ac:dyDescent="0.4">
      <c r="A10674" s="5" t="s">
        <v>175</v>
      </c>
      <c r="B10674" s="5" t="s">
        <v>176</v>
      </c>
      <c r="C10674" s="5" t="s">
        <v>10875</v>
      </c>
      <c r="D10674" s="5">
        <f t="shared" si="499"/>
        <v>78037</v>
      </c>
      <c r="E10674" s="6">
        <v>44487</v>
      </c>
      <c r="F10674" s="6">
        <f t="shared" si="501"/>
        <v>44577</v>
      </c>
      <c r="G10674" s="6" t="str">
        <f>IF('BCT Template'!R10673&gt;F10674,"Yes","No")</f>
        <v>No</v>
      </c>
      <c r="H10674" s="5" t="s">
        <v>189</v>
      </c>
      <c r="I10674" s="5" t="s">
        <v>190</v>
      </c>
      <c r="J10674" s="5" t="s">
        <v>184</v>
      </c>
      <c r="K10674" s="5" t="s">
        <v>185</v>
      </c>
      <c r="L10674" s="7" t="s">
        <v>164</v>
      </c>
      <c r="M10674" t="str">
        <f t="shared" si="500"/>
        <v>No</v>
      </c>
    </row>
    <row r="10675" spans="1:13" ht="15" thickBot="1" x14ac:dyDescent="0.4">
      <c r="A10675" s="5" t="s">
        <v>175</v>
      </c>
      <c r="B10675" s="5" t="s">
        <v>176</v>
      </c>
      <c r="C10675" s="5" t="s">
        <v>10876</v>
      </c>
      <c r="D10675" s="5">
        <f t="shared" si="499"/>
        <v>82264</v>
      </c>
      <c r="E10675" s="6">
        <v>43636</v>
      </c>
      <c r="F10675" s="6">
        <f t="shared" si="501"/>
        <v>43726</v>
      </c>
      <c r="G10675" s="6" t="str">
        <f>IF('BCT Template'!R10674&gt;F10675,"Yes","No")</f>
        <v>No</v>
      </c>
      <c r="H10675" s="5" t="s">
        <v>210</v>
      </c>
      <c r="I10675" s="5" t="s">
        <v>211</v>
      </c>
      <c r="J10675" s="5" t="s">
        <v>184</v>
      </c>
      <c r="K10675" s="5" t="s">
        <v>185</v>
      </c>
      <c r="L10675" s="7" t="s">
        <v>164</v>
      </c>
      <c r="M10675" t="str">
        <f t="shared" si="500"/>
        <v>No</v>
      </c>
    </row>
    <row r="10676" spans="1:13" ht="15" thickBot="1" x14ac:dyDescent="0.4">
      <c r="A10676" s="5" t="s">
        <v>175</v>
      </c>
      <c r="B10676" s="5" t="s">
        <v>176</v>
      </c>
      <c r="C10676" s="5" t="s">
        <v>10877</v>
      </c>
      <c r="D10676" s="5">
        <f t="shared" si="499"/>
        <v>20789</v>
      </c>
      <c r="E10676" s="6">
        <v>44196</v>
      </c>
      <c r="F10676" s="6">
        <f t="shared" si="501"/>
        <v>44286</v>
      </c>
      <c r="G10676" s="6" t="str">
        <f>IF('BCT Template'!R10675&gt;F10676,"Yes","No")</f>
        <v>No</v>
      </c>
      <c r="H10676" s="5" t="s">
        <v>197</v>
      </c>
      <c r="I10676" s="5" t="s">
        <v>198</v>
      </c>
      <c r="J10676" s="5" t="s">
        <v>184</v>
      </c>
      <c r="K10676" s="5" t="s">
        <v>185</v>
      </c>
      <c r="L10676" s="7" t="s">
        <v>164</v>
      </c>
      <c r="M10676" t="str">
        <f t="shared" si="500"/>
        <v>No</v>
      </c>
    </row>
    <row r="10677" spans="1:13" ht="15" thickBot="1" x14ac:dyDescent="0.4">
      <c r="A10677" s="5" t="s">
        <v>175</v>
      </c>
      <c r="B10677" s="5" t="s">
        <v>176</v>
      </c>
      <c r="C10677" s="5" t="s">
        <v>10878</v>
      </c>
      <c r="D10677" s="5">
        <f t="shared" si="499"/>
        <v>58316</v>
      </c>
      <c r="E10677" s="6">
        <v>41547</v>
      </c>
      <c r="F10677" s="6">
        <f t="shared" si="501"/>
        <v>41637</v>
      </c>
      <c r="G10677" s="6" t="str">
        <f>IF('BCT Template'!R10676&gt;F10677,"Yes","No")</f>
        <v>No</v>
      </c>
      <c r="H10677" s="5" t="s">
        <v>182</v>
      </c>
      <c r="I10677" s="5" t="s">
        <v>183</v>
      </c>
      <c r="J10677" s="5" t="s">
        <v>184</v>
      </c>
      <c r="K10677" s="5" t="s">
        <v>185</v>
      </c>
      <c r="L10677" s="7" t="s">
        <v>164</v>
      </c>
      <c r="M10677" t="str">
        <f t="shared" si="500"/>
        <v>No</v>
      </c>
    </row>
    <row r="10678" spans="1:13" ht="15" thickBot="1" x14ac:dyDescent="0.4">
      <c r="A10678" s="5" t="s">
        <v>175</v>
      </c>
      <c r="B10678" s="5" t="s">
        <v>176</v>
      </c>
      <c r="C10678" s="5" t="s">
        <v>10879</v>
      </c>
      <c r="D10678" s="5">
        <f t="shared" si="499"/>
        <v>21654</v>
      </c>
      <c r="E10678" s="6">
        <v>43677</v>
      </c>
      <c r="F10678" s="6">
        <f t="shared" si="501"/>
        <v>43767</v>
      </c>
      <c r="G10678" s="6" t="str">
        <f>IF('BCT Template'!R10677&gt;F10678,"Yes","No")</f>
        <v>No</v>
      </c>
      <c r="H10678" s="5" t="s">
        <v>178</v>
      </c>
      <c r="I10678" s="5" t="s">
        <v>179</v>
      </c>
      <c r="J10678" s="5" t="s">
        <v>35</v>
      </c>
      <c r="K10678" s="5" t="s">
        <v>180</v>
      </c>
      <c r="L10678" s="7" t="s">
        <v>164</v>
      </c>
      <c r="M10678" t="str">
        <f t="shared" si="500"/>
        <v>Yes</v>
      </c>
    </row>
    <row r="10679" spans="1:13" ht="15" thickBot="1" x14ac:dyDescent="0.4">
      <c r="A10679" s="5" t="s">
        <v>175</v>
      </c>
      <c r="B10679" s="5" t="s">
        <v>176</v>
      </c>
      <c r="C10679" s="5" t="s">
        <v>10880</v>
      </c>
      <c r="D10679" s="5">
        <f t="shared" si="499"/>
        <v>31258</v>
      </c>
      <c r="E10679" s="6">
        <v>43861</v>
      </c>
      <c r="F10679" s="6">
        <f t="shared" si="501"/>
        <v>43951</v>
      </c>
      <c r="G10679" s="6" t="str">
        <f>IF('BCT Template'!R10678&gt;F10679,"Yes","No")</f>
        <v>No</v>
      </c>
      <c r="H10679" s="5" t="s">
        <v>178</v>
      </c>
      <c r="I10679" s="5" t="s">
        <v>179</v>
      </c>
      <c r="J10679" s="5" t="s">
        <v>35</v>
      </c>
      <c r="K10679" s="5" t="s">
        <v>180</v>
      </c>
      <c r="L10679" s="7" t="s">
        <v>164</v>
      </c>
      <c r="M10679" t="str">
        <f t="shared" si="500"/>
        <v>Yes</v>
      </c>
    </row>
    <row r="10680" spans="1:13" ht="15" thickBot="1" x14ac:dyDescent="0.4">
      <c r="A10680" s="5" t="s">
        <v>175</v>
      </c>
      <c r="B10680" s="5" t="s">
        <v>176</v>
      </c>
      <c r="C10680" s="5" t="s">
        <v>10881</v>
      </c>
      <c r="D10680" s="5">
        <f t="shared" si="499"/>
        <v>58902</v>
      </c>
      <c r="E10680" s="6">
        <v>44347</v>
      </c>
      <c r="F10680" s="6">
        <f t="shared" si="501"/>
        <v>44437</v>
      </c>
      <c r="G10680" s="6" t="str">
        <f>IF('BCT Template'!R10679&gt;F10680,"Yes","No")</f>
        <v>No</v>
      </c>
      <c r="H10680" s="5" t="s">
        <v>182</v>
      </c>
      <c r="I10680" s="5" t="s">
        <v>183</v>
      </c>
      <c r="J10680" s="5" t="s">
        <v>200</v>
      </c>
      <c r="K10680" s="5" t="s">
        <v>201</v>
      </c>
      <c r="L10680" s="7" t="s">
        <v>164</v>
      </c>
      <c r="M10680" t="str">
        <f t="shared" si="500"/>
        <v>Yes</v>
      </c>
    </row>
    <row r="10681" spans="1:13" ht="15" thickBot="1" x14ac:dyDescent="0.4">
      <c r="A10681" s="5" t="s">
        <v>175</v>
      </c>
      <c r="B10681" s="5" t="s">
        <v>176</v>
      </c>
      <c r="C10681" s="5" t="s">
        <v>10882</v>
      </c>
      <c r="D10681" s="5">
        <f t="shared" si="499"/>
        <v>78023</v>
      </c>
      <c r="E10681" s="6">
        <v>42064</v>
      </c>
      <c r="F10681" s="6">
        <f t="shared" si="501"/>
        <v>42154</v>
      </c>
      <c r="G10681" s="6" t="str">
        <f>IF('BCT Template'!R10680&gt;F10681,"Yes","No")</f>
        <v>No</v>
      </c>
      <c r="H10681" s="5" t="s">
        <v>189</v>
      </c>
      <c r="I10681" s="5" t="s">
        <v>190</v>
      </c>
      <c r="J10681" s="5" t="s">
        <v>184</v>
      </c>
      <c r="K10681" s="5" t="s">
        <v>185</v>
      </c>
      <c r="L10681" s="7" t="s">
        <v>164</v>
      </c>
      <c r="M10681" t="str">
        <f t="shared" si="500"/>
        <v>No</v>
      </c>
    </row>
    <row r="10682" spans="1:13" ht="15" thickBot="1" x14ac:dyDescent="0.4">
      <c r="A10682" s="5" t="s">
        <v>175</v>
      </c>
      <c r="B10682" s="5" t="s">
        <v>176</v>
      </c>
      <c r="C10682" s="5" t="s">
        <v>10883</v>
      </c>
      <c r="D10682" s="5">
        <f t="shared" si="499"/>
        <v>78747</v>
      </c>
      <c r="E10682" s="6">
        <v>43616</v>
      </c>
      <c r="F10682" s="6">
        <f t="shared" si="501"/>
        <v>43706</v>
      </c>
      <c r="G10682" s="6" t="str">
        <f>IF('BCT Template'!R10681&gt;F10682,"Yes","No")</f>
        <v>No</v>
      </c>
      <c r="H10682" s="5" t="s">
        <v>210</v>
      </c>
      <c r="I10682" s="5" t="s">
        <v>211</v>
      </c>
      <c r="J10682" s="5" t="s">
        <v>184</v>
      </c>
      <c r="K10682" s="5" t="s">
        <v>185</v>
      </c>
      <c r="L10682" s="7" t="s">
        <v>164</v>
      </c>
      <c r="M10682" t="str">
        <f t="shared" si="500"/>
        <v>No</v>
      </c>
    </row>
    <row r="10683" spans="1:13" ht="15" thickBot="1" x14ac:dyDescent="0.4">
      <c r="A10683" s="5" t="s">
        <v>175</v>
      </c>
      <c r="B10683" s="5" t="s">
        <v>176</v>
      </c>
      <c r="C10683" s="5" t="s">
        <v>10884</v>
      </c>
      <c r="D10683" s="5">
        <f t="shared" si="499"/>
        <v>83021</v>
      </c>
      <c r="E10683" s="6">
        <v>44865</v>
      </c>
      <c r="F10683" s="6">
        <f t="shared" si="501"/>
        <v>44955</v>
      </c>
      <c r="G10683" s="6" t="str">
        <f>IF('BCT Template'!R10682&gt;F10683,"Yes","No")</f>
        <v>No</v>
      </c>
      <c r="H10683" s="5" t="s">
        <v>210</v>
      </c>
      <c r="I10683" s="5" t="s">
        <v>211</v>
      </c>
      <c r="J10683" s="5" t="s">
        <v>184</v>
      </c>
      <c r="K10683" s="5" t="s">
        <v>185</v>
      </c>
      <c r="L10683" s="7" t="s">
        <v>164</v>
      </c>
      <c r="M10683" t="str">
        <f t="shared" si="500"/>
        <v>No</v>
      </c>
    </row>
    <row r="10684" spans="1:13" ht="15" thickBot="1" x14ac:dyDescent="0.4">
      <c r="A10684" s="5" t="s">
        <v>175</v>
      </c>
      <c r="B10684" s="5" t="s">
        <v>176</v>
      </c>
      <c r="C10684" s="5" t="s">
        <v>10885</v>
      </c>
      <c r="D10684" s="5">
        <f t="shared" si="499"/>
        <v>29003</v>
      </c>
      <c r="E10684" s="6">
        <v>39994</v>
      </c>
      <c r="F10684" s="6">
        <f t="shared" si="501"/>
        <v>40084</v>
      </c>
      <c r="G10684" s="6" t="str">
        <f>IF('BCT Template'!R10683&gt;F10684,"Yes","No")</f>
        <v>No</v>
      </c>
      <c r="H10684" s="5" t="s">
        <v>178</v>
      </c>
      <c r="I10684" s="5" t="s">
        <v>179</v>
      </c>
      <c r="J10684" s="5" t="s">
        <v>35</v>
      </c>
      <c r="K10684" s="5" t="s">
        <v>180</v>
      </c>
      <c r="L10684" s="7" t="s">
        <v>164</v>
      </c>
      <c r="M10684" t="str">
        <f t="shared" si="500"/>
        <v>Yes</v>
      </c>
    </row>
    <row r="10685" spans="1:13" ht="15" thickBot="1" x14ac:dyDescent="0.4">
      <c r="A10685" s="5" t="s">
        <v>175</v>
      </c>
      <c r="B10685" s="5" t="s">
        <v>176</v>
      </c>
      <c r="C10685" s="5" t="s">
        <v>10886</v>
      </c>
      <c r="D10685" s="5">
        <f t="shared" si="499"/>
        <v>29357</v>
      </c>
      <c r="E10685" s="6">
        <v>42886</v>
      </c>
      <c r="F10685" s="6">
        <f t="shared" si="501"/>
        <v>42976</v>
      </c>
      <c r="G10685" s="6" t="str">
        <f>IF('BCT Template'!R10684&gt;F10685,"Yes","No")</f>
        <v>No</v>
      </c>
      <c r="H10685" s="5" t="s">
        <v>178</v>
      </c>
      <c r="I10685" s="5" t="s">
        <v>179</v>
      </c>
      <c r="J10685" s="5" t="s">
        <v>35</v>
      </c>
      <c r="K10685" s="5" t="s">
        <v>180</v>
      </c>
      <c r="L10685" s="7" t="s">
        <v>164</v>
      </c>
      <c r="M10685" t="str">
        <f t="shared" si="500"/>
        <v>Yes</v>
      </c>
    </row>
    <row r="10686" spans="1:13" ht="15" thickBot="1" x14ac:dyDescent="0.4">
      <c r="A10686" s="5" t="s">
        <v>175</v>
      </c>
      <c r="B10686" s="5" t="s">
        <v>176</v>
      </c>
      <c r="C10686" s="5" t="s">
        <v>10887</v>
      </c>
      <c r="D10686" s="5">
        <f t="shared" si="499"/>
        <v>22235</v>
      </c>
      <c r="E10686" s="6">
        <v>43599</v>
      </c>
      <c r="F10686" s="6">
        <f t="shared" si="501"/>
        <v>43689</v>
      </c>
      <c r="G10686" s="6" t="str">
        <f>IF('BCT Template'!R10685&gt;F10686,"Yes","No")</f>
        <v>No</v>
      </c>
      <c r="H10686" s="5" t="s">
        <v>178</v>
      </c>
      <c r="I10686" s="5" t="s">
        <v>179</v>
      </c>
      <c r="J10686" s="5" t="s">
        <v>35</v>
      </c>
      <c r="K10686" s="5" t="s">
        <v>180</v>
      </c>
      <c r="L10686" s="7" t="s">
        <v>164</v>
      </c>
      <c r="M10686" t="str">
        <f t="shared" si="500"/>
        <v>Yes</v>
      </c>
    </row>
    <row r="10687" spans="1:13" ht="15" thickBot="1" x14ac:dyDescent="0.4">
      <c r="A10687" s="5" t="s">
        <v>175</v>
      </c>
      <c r="B10687" s="5" t="s">
        <v>176</v>
      </c>
      <c r="C10687" s="5" t="s">
        <v>10888</v>
      </c>
      <c r="D10687" s="5">
        <f t="shared" si="499"/>
        <v>23483</v>
      </c>
      <c r="E10687" s="6">
        <v>39325</v>
      </c>
      <c r="F10687" s="6">
        <f t="shared" si="501"/>
        <v>39415</v>
      </c>
      <c r="G10687" s="6" t="str">
        <f>IF('BCT Template'!R10686&gt;F10687,"Yes","No")</f>
        <v>No</v>
      </c>
      <c r="H10687" s="5" t="s">
        <v>178</v>
      </c>
      <c r="I10687" s="5" t="s">
        <v>179</v>
      </c>
      <c r="J10687" s="5" t="s">
        <v>35</v>
      </c>
      <c r="K10687" s="5" t="s">
        <v>180</v>
      </c>
      <c r="L10687" s="7" t="s">
        <v>164</v>
      </c>
      <c r="M10687" t="str">
        <f t="shared" si="500"/>
        <v>Yes</v>
      </c>
    </row>
    <row r="10688" spans="1:13" ht="15" thickBot="1" x14ac:dyDescent="0.4">
      <c r="A10688" s="5" t="s">
        <v>175</v>
      </c>
      <c r="B10688" s="5" t="s">
        <v>176</v>
      </c>
      <c r="C10688" s="5" t="s">
        <v>10889</v>
      </c>
      <c r="D10688" s="5">
        <f t="shared" si="499"/>
        <v>58397</v>
      </c>
      <c r="E10688" s="6">
        <v>42749</v>
      </c>
      <c r="F10688" s="6">
        <f t="shared" si="501"/>
        <v>42839</v>
      </c>
      <c r="G10688" s="6" t="str">
        <f>IF('BCT Template'!R10687&gt;F10688,"Yes","No")</f>
        <v>No</v>
      </c>
      <c r="H10688" s="5" t="s">
        <v>182</v>
      </c>
      <c r="I10688" s="5" t="s">
        <v>183</v>
      </c>
      <c r="J10688" s="5" t="s">
        <v>184</v>
      </c>
      <c r="K10688" s="5" t="s">
        <v>185</v>
      </c>
      <c r="L10688" s="7" t="s">
        <v>164</v>
      </c>
      <c r="M10688" t="str">
        <f t="shared" si="500"/>
        <v>No</v>
      </c>
    </row>
    <row r="10689" spans="1:13" ht="15" thickBot="1" x14ac:dyDescent="0.4">
      <c r="A10689" s="5" t="s">
        <v>175</v>
      </c>
      <c r="B10689" s="5" t="s">
        <v>176</v>
      </c>
      <c r="C10689" s="5" t="s">
        <v>10890</v>
      </c>
      <c r="D10689" s="5">
        <f t="shared" si="499"/>
        <v>82776</v>
      </c>
      <c r="E10689" s="6">
        <v>44438</v>
      </c>
      <c r="F10689" s="6">
        <f t="shared" si="501"/>
        <v>44528</v>
      </c>
      <c r="G10689" s="6" t="str">
        <f>IF('BCT Template'!R10688&gt;F10689,"Yes","No")</f>
        <v>No</v>
      </c>
      <c r="H10689" s="5" t="s">
        <v>210</v>
      </c>
      <c r="I10689" s="5" t="s">
        <v>211</v>
      </c>
      <c r="J10689" s="5" t="s">
        <v>184</v>
      </c>
      <c r="K10689" s="5" t="s">
        <v>185</v>
      </c>
      <c r="L10689" s="7" t="s">
        <v>164</v>
      </c>
      <c r="M10689" t="str">
        <f t="shared" si="500"/>
        <v>No</v>
      </c>
    </row>
    <row r="10690" spans="1:13" ht="15" thickBot="1" x14ac:dyDescent="0.4">
      <c r="A10690" s="5" t="s">
        <v>175</v>
      </c>
      <c r="B10690" s="5" t="s">
        <v>176</v>
      </c>
      <c r="C10690" s="5" t="s">
        <v>10891</v>
      </c>
      <c r="D10690" s="5">
        <f t="shared" si="499"/>
        <v>80537</v>
      </c>
      <c r="E10690" s="6">
        <v>42643</v>
      </c>
      <c r="F10690" s="6">
        <f t="shared" si="501"/>
        <v>42733</v>
      </c>
      <c r="G10690" s="6" t="str">
        <f>IF('BCT Template'!R10689&gt;F10690,"Yes","No")</f>
        <v>No</v>
      </c>
      <c r="H10690" s="5" t="s">
        <v>182</v>
      </c>
      <c r="I10690" s="5" t="s">
        <v>183</v>
      </c>
      <c r="J10690" s="5" t="s">
        <v>200</v>
      </c>
      <c r="K10690" s="5" t="s">
        <v>201</v>
      </c>
      <c r="L10690" s="7" t="s">
        <v>164</v>
      </c>
      <c r="M10690" t="str">
        <f t="shared" si="500"/>
        <v>Yes</v>
      </c>
    </row>
    <row r="10691" spans="1:13" ht="15" thickBot="1" x14ac:dyDescent="0.4">
      <c r="A10691" s="5" t="s">
        <v>175</v>
      </c>
      <c r="B10691" s="5" t="s">
        <v>176</v>
      </c>
      <c r="C10691" s="5" t="s">
        <v>10892</v>
      </c>
      <c r="D10691" s="5">
        <f t="shared" ref="D10691:D10754" si="502">C10691*1</f>
        <v>31109</v>
      </c>
      <c r="E10691" s="6">
        <v>43982</v>
      </c>
      <c r="F10691" s="6">
        <f t="shared" si="501"/>
        <v>44072</v>
      </c>
      <c r="G10691" s="6" t="str">
        <f>IF('BCT Template'!R10690&gt;F10691,"Yes","No")</f>
        <v>No</v>
      </c>
      <c r="H10691" s="5" t="s">
        <v>178</v>
      </c>
      <c r="I10691" s="5" t="s">
        <v>179</v>
      </c>
      <c r="J10691" s="5" t="s">
        <v>35</v>
      </c>
      <c r="K10691" s="5" t="s">
        <v>180</v>
      </c>
      <c r="L10691" s="7" t="s">
        <v>164</v>
      </c>
      <c r="M10691" t="str">
        <f t="shared" ref="M10691:M10754" si="503">IF(J10691=" ","Yes",IF(J10691="3","Yes","No"))</f>
        <v>Yes</v>
      </c>
    </row>
    <row r="10692" spans="1:13" ht="15" thickBot="1" x14ac:dyDescent="0.4">
      <c r="A10692" s="5" t="s">
        <v>175</v>
      </c>
      <c r="B10692" s="5" t="s">
        <v>176</v>
      </c>
      <c r="C10692" s="5" t="s">
        <v>10893</v>
      </c>
      <c r="D10692" s="5">
        <f t="shared" si="502"/>
        <v>57746</v>
      </c>
      <c r="E10692" s="6">
        <v>43639</v>
      </c>
      <c r="F10692" s="6">
        <f t="shared" si="501"/>
        <v>43729</v>
      </c>
      <c r="G10692" s="6" t="str">
        <f>IF('BCT Template'!R10691&gt;F10692,"Yes","No")</f>
        <v>No</v>
      </c>
      <c r="H10692" s="5" t="s">
        <v>189</v>
      </c>
      <c r="I10692" s="5" t="s">
        <v>190</v>
      </c>
      <c r="J10692" s="5" t="s">
        <v>184</v>
      </c>
      <c r="K10692" s="5" t="s">
        <v>185</v>
      </c>
      <c r="L10692" s="7" t="s">
        <v>164</v>
      </c>
      <c r="M10692" t="str">
        <f t="shared" si="503"/>
        <v>No</v>
      </c>
    </row>
    <row r="10693" spans="1:13" ht="15" thickBot="1" x14ac:dyDescent="0.4">
      <c r="A10693" s="5" t="s">
        <v>175</v>
      </c>
      <c r="B10693" s="5" t="s">
        <v>176</v>
      </c>
      <c r="C10693" s="5" t="s">
        <v>10894</v>
      </c>
      <c r="D10693" s="5">
        <f t="shared" si="502"/>
        <v>23388</v>
      </c>
      <c r="E10693" s="6">
        <v>35489</v>
      </c>
      <c r="F10693" s="6">
        <f t="shared" si="501"/>
        <v>35579</v>
      </c>
      <c r="G10693" s="6" t="str">
        <f>IF('BCT Template'!R10692&gt;F10693,"Yes","No")</f>
        <v>No</v>
      </c>
      <c r="H10693" s="5" t="s">
        <v>178</v>
      </c>
      <c r="I10693" s="5" t="s">
        <v>179</v>
      </c>
      <c r="J10693" s="5" t="s">
        <v>35</v>
      </c>
      <c r="K10693" s="5" t="s">
        <v>180</v>
      </c>
      <c r="L10693" s="7" t="s">
        <v>164</v>
      </c>
      <c r="M10693" t="str">
        <f t="shared" si="503"/>
        <v>Yes</v>
      </c>
    </row>
    <row r="10694" spans="1:13" ht="15" thickBot="1" x14ac:dyDescent="0.4">
      <c r="A10694" s="5" t="s">
        <v>175</v>
      </c>
      <c r="B10694" s="5" t="s">
        <v>176</v>
      </c>
      <c r="C10694" s="5" t="s">
        <v>10895</v>
      </c>
      <c r="D10694" s="5">
        <f t="shared" si="502"/>
        <v>20950</v>
      </c>
      <c r="E10694" s="6">
        <v>36494</v>
      </c>
      <c r="F10694" s="6">
        <f t="shared" si="501"/>
        <v>36584</v>
      </c>
      <c r="G10694" s="6" t="str">
        <f>IF('BCT Template'!R10693&gt;F10694,"Yes","No")</f>
        <v>No</v>
      </c>
      <c r="H10694" s="5" t="s">
        <v>197</v>
      </c>
      <c r="I10694" s="5" t="s">
        <v>198</v>
      </c>
      <c r="J10694" s="5" t="s">
        <v>184</v>
      </c>
      <c r="K10694" s="5" t="s">
        <v>185</v>
      </c>
      <c r="L10694" s="7" t="s">
        <v>164</v>
      </c>
      <c r="M10694" t="str">
        <f t="shared" si="503"/>
        <v>No</v>
      </c>
    </row>
    <row r="10695" spans="1:13" ht="15" thickBot="1" x14ac:dyDescent="0.4">
      <c r="A10695" s="5" t="s">
        <v>175</v>
      </c>
      <c r="B10695" s="5" t="s">
        <v>176</v>
      </c>
      <c r="C10695" s="5" t="s">
        <v>10896</v>
      </c>
      <c r="D10695" s="5">
        <f t="shared" si="502"/>
        <v>29560</v>
      </c>
      <c r="E10695" s="6">
        <v>38717</v>
      </c>
      <c r="F10695" s="6">
        <f t="shared" si="501"/>
        <v>38807</v>
      </c>
      <c r="G10695" s="6" t="str">
        <f>IF('BCT Template'!R10694&gt;F10695,"Yes","No")</f>
        <v>No</v>
      </c>
      <c r="H10695" s="5" t="s">
        <v>178</v>
      </c>
      <c r="I10695" s="5" t="s">
        <v>179</v>
      </c>
      <c r="J10695" s="5" t="s">
        <v>35</v>
      </c>
      <c r="K10695" s="5" t="s">
        <v>180</v>
      </c>
      <c r="L10695" s="7" t="s">
        <v>164</v>
      </c>
      <c r="M10695" t="str">
        <f t="shared" si="503"/>
        <v>Yes</v>
      </c>
    </row>
    <row r="10696" spans="1:13" ht="15" thickBot="1" x14ac:dyDescent="0.4">
      <c r="A10696" s="5" t="s">
        <v>175</v>
      </c>
      <c r="B10696" s="5" t="s">
        <v>176</v>
      </c>
      <c r="C10696" s="5" t="s">
        <v>10897</v>
      </c>
      <c r="D10696" s="5">
        <f t="shared" si="502"/>
        <v>81497</v>
      </c>
      <c r="E10696" s="6">
        <v>43889</v>
      </c>
      <c r="F10696" s="6">
        <f t="shared" si="501"/>
        <v>43979</v>
      </c>
      <c r="G10696" s="6" t="str">
        <f>IF('BCT Template'!R10695&gt;F10696,"Yes","No")</f>
        <v>No</v>
      </c>
      <c r="H10696" s="5" t="s">
        <v>182</v>
      </c>
      <c r="I10696" s="5" t="s">
        <v>183</v>
      </c>
      <c r="J10696" s="5" t="s">
        <v>184</v>
      </c>
      <c r="K10696" s="5" t="s">
        <v>185</v>
      </c>
      <c r="L10696" s="7" t="s">
        <v>164</v>
      </c>
      <c r="M10696" t="str">
        <f t="shared" si="503"/>
        <v>No</v>
      </c>
    </row>
    <row r="10697" spans="1:13" ht="15" thickBot="1" x14ac:dyDescent="0.4">
      <c r="A10697" s="5" t="s">
        <v>175</v>
      </c>
      <c r="B10697" s="5" t="s">
        <v>176</v>
      </c>
      <c r="C10697" s="5" t="s">
        <v>10898</v>
      </c>
      <c r="D10697" s="5">
        <f t="shared" si="502"/>
        <v>29828</v>
      </c>
      <c r="E10697" s="6">
        <v>44316</v>
      </c>
      <c r="F10697" s="6">
        <f t="shared" si="501"/>
        <v>44406</v>
      </c>
      <c r="G10697" s="6" t="str">
        <f>IF('BCT Template'!R10696&gt;F10697,"Yes","No")</f>
        <v>No</v>
      </c>
      <c r="H10697" s="5" t="s">
        <v>178</v>
      </c>
      <c r="I10697" s="5" t="s">
        <v>179</v>
      </c>
      <c r="J10697" s="5" t="s">
        <v>35</v>
      </c>
      <c r="K10697" s="5" t="s">
        <v>180</v>
      </c>
      <c r="L10697" s="7" t="s">
        <v>164</v>
      </c>
      <c r="M10697" t="str">
        <f t="shared" si="503"/>
        <v>Yes</v>
      </c>
    </row>
    <row r="10698" spans="1:13" ht="15" thickBot="1" x14ac:dyDescent="0.4">
      <c r="A10698" s="5" t="s">
        <v>175</v>
      </c>
      <c r="B10698" s="5" t="s">
        <v>176</v>
      </c>
      <c r="C10698" s="5" t="s">
        <v>10899</v>
      </c>
      <c r="D10698" s="5">
        <f t="shared" si="502"/>
        <v>31121</v>
      </c>
      <c r="E10698" s="6">
        <v>43982</v>
      </c>
      <c r="F10698" s="6">
        <f t="shared" si="501"/>
        <v>44072</v>
      </c>
      <c r="G10698" s="6" t="str">
        <f>IF('BCT Template'!R10697&gt;F10698,"Yes","No")</f>
        <v>No</v>
      </c>
      <c r="H10698" s="5" t="s">
        <v>178</v>
      </c>
      <c r="I10698" s="5" t="s">
        <v>179</v>
      </c>
      <c r="J10698" s="5" t="s">
        <v>35</v>
      </c>
      <c r="K10698" s="5" t="s">
        <v>180</v>
      </c>
      <c r="L10698" s="7" t="s">
        <v>164</v>
      </c>
      <c r="M10698" t="str">
        <f t="shared" si="503"/>
        <v>Yes</v>
      </c>
    </row>
    <row r="10699" spans="1:13" ht="15" thickBot="1" x14ac:dyDescent="0.4">
      <c r="A10699" s="5" t="s">
        <v>175</v>
      </c>
      <c r="B10699" s="5" t="s">
        <v>176</v>
      </c>
      <c r="C10699" s="5" t="s">
        <v>10900</v>
      </c>
      <c r="D10699" s="5">
        <f t="shared" si="502"/>
        <v>81277</v>
      </c>
      <c r="E10699" s="6">
        <v>43982</v>
      </c>
      <c r="F10699" s="6">
        <f t="shared" si="501"/>
        <v>44072</v>
      </c>
      <c r="G10699" s="6" t="str">
        <f>IF('BCT Template'!R10698&gt;F10699,"Yes","No")</f>
        <v>No</v>
      </c>
      <c r="H10699" s="5" t="s">
        <v>182</v>
      </c>
      <c r="I10699" s="5" t="s">
        <v>183</v>
      </c>
      <c r="J10699" s="5" t="s">
        <v>200</v>
      </c>
      <c r="K10699" s="5" t="s">
        <v>201</v>
      </c>
      <c r="L10699" s="7" t="s">
        <v>164</v>
      </c>
      <c r="M10699" t="str">
        <f t="shared" si="503"/>
        <v>Yes</v>
      </c>
    </row>
    <row r="10700" spans="1:13" ht="15" thickBot="1" x14ac:dyDescent="0.4">
      <c r="A10700" s="5" t="s">
        <v>175</v>
      </c>
      <c r="B10700" s="5" t="s">
        <v>176</v>
      </c>
      <c r="C10700" s="5" t="s">
        <v>10901</v>
      </c>
      <c r="D10700" s="5">
        <f t="shared" si="502"/>
        <v>21799</v>
      </c>
      <c r="E10700" s="6">
        <v>45351</v>
      </c>
      <c r="F10700" s="6">
        <f t="shared" si="501"/>
        <v>45441</v>
      </c>
      <c r="G10700" s="6" t="str">
        <f>IF('BCT Template'!R10699&gt;F10700,"Yes","No")</f>
        <v>No</v>
      </c>
      <c r="H10700" s="5" t="s">
        <v>178</v>
      </c>
      <c r="I10700" s="5" t="s">
        <v>179</v>
      </c>
      <c r="J10700" s="5" t="s">
        <v>35</v>
      </c>
      <c r="K10700" s="5" t="s">
        <v>180</v>
      </c>
      <c r="L10700" s="7" t="s">
        <v>164</v>
      </c>
      <c r="M10700" t="str">
        <f t="shared" si="503"/>
        <v>Yes</v>
      </c>
    </row>
    <row r="10701" spans="1:13" ht="15" thickBot="1" x14ac:dyDescent="0.4">
      <c r="A10701" s="5" t="s">
        <v>175</v>
      </c>
      <c r="B10701" s="5" t="s">
        <v>176</v>
      </c>
      <c r="C10701" s="5" t="s">
        <v>10902</v>
      </c>
      <c r="D10701" s="5">
        <f t="shared" si="502"/>
        <v>20657</v>
      </c>
      <c r="E10701" s="6">
        <v>41820</v>
      </c>
      <c r="F10701" s="6">
        <f t="shared" si="501"/>
        <v>41910</v>
      </c>
      <c r="G10701" s="6" t="str">
        <f>IF('BCT Template'!R10700&gt;F10701,"Yes","No")</f>
        <v>No</v>
      </c>
      <c r="H10701" s="5" t="s">
        <v>197</v>
      </c>
      <c r="I10701" s="5" t="s">
        <v>198</v>
      </c>
      <c r="J10701" s="5" t="s">
        <v>184</v>
      </c>
      <c r="K10701" s="5" t="s">
        <v>185</v>
      </c>
      <c r="L10701" s="7" t="s">
        <v>164</v>
      </c>
      <c r="M10701" t="str">
        <f t="shared" si="503"/>
        <v>No</v>
      </c>
    </row>
    <row r="10702" spans="1:13" ht="15" thickBot="1" x14ac:dyDescent="0.4">
      <c r="A10702" s="5" t="s">
        <v>175</v>
      </c>
      <c r="B10702" s="5" t="s">
        <v>176</v>
      </c>
      <c r="C10702" s="5" t="s">
        <v>10903</v>
      </c>
      <c r="D10702" s="5">
        <f t="shared" si="502"/>
        <v>57019</v>
      </c>
      <c r="E10702" s="6">
        <v>43312</v>
      </c>
      <c r="F10702" s="6">
        <f t="shared" si="501"/>
        <v>43402</v>
      </c>
      <c r="G10702" s="6" t="str">
        <f>IF('BCT Template'!R10701&gt;F10702,"Yes","No")</f>
        <v>No</v>
      </c>
      <c r="H10702" s="5" t="s">
        <v>189</v>
      </c>
      <c r="I10702" s="5" t="s">
        <v>190</v>
      </c>
      <c r="J10702" s="5" t="s">
        <v>200</v>
      </c>
      <c r="K10702" s="5" t="s">
        <v>201</v>
      </c>
      <c r="L10702" s="7" t="s">
        <v>164</v>
      </c>
      <c r="M10702" t="str">
        <f t="shared" si="503"/>
        <v>Yes</v>
      </c>
    </row>
    <row r="10703" spans="1:13" ht="15" thickBot="1" x14ac:dyDescent="0.4">
      <c r="A10703" s="5" t="s">
        <v>175</v>
      </c>
      <c r="B10703" s="5" t="s">
        <v>176</v>
      </c>
      <c r="C10703" s="5" t="s">
        <v>10904</v>
      </c>
      <c r="D10703" s="5">
        <f t="shared" si="502"/>
        <v>81214</v>
      </c>
      <c r="E10703" s="6">
        <v>44712</v>
      </c>
      <c r="F10703" s="6">
        <f t="shared" si="501"/>
        <v>44802</v>
      </c>
      <c r="G10703" s="6" t="str">
        <f>IF('BCT Template'!R10702&gt;F10703,"Yes","No")</f>
        <v>No</v>
      </c>
      <c r="H10703" s="5" t="s">
        <v>182</v>
      </c>
      <c r="I10703" s="5" t="s">
        <v>183</v>
      </c>
      <c r="J10703" s="5" t="s">
        <v>184</v>
      </c>
      <c r="K10703" s="5" t="s">
        <v>185</v>
      </c>
      <c r="L10703" s="7" t="s">
        <v>164</v>
      </c>
      <c r="M10703" t="str">
        <f t="shared" si="503"/>
        <v>No</v>
      </c>
    </row>
    <row r="10704" spans="1:13" ht="15" thickBot="1" x14ac:dyDescent="0.4">
      <c r="A10704" s="5" t="s">
        <v>175</v>
      </c>
      <c r="B10704" s="5" t="s">
        <v>176</v>
      </c>
      <c r="C10704" s="5" t="s">
        <v>10905</v>
      </c>
      <c r="D10704" s="5">
        <f t="shared" si="502"/>
        <v>21704</v>
      </c>
      <c r="E10704" s="6">
        <v>44408</v>
      </c>
      <c r="F10704" s="6">
        <f t="shared" si="501"/>
        <v>44498</v>
      </c>
      <c r="G10704" s="6" t="str">
        <f>IF('BCT Template'!R10703&gt;F10704,"Yes","No")</f>
        <v>No</v>
      </c>
      <c r="H10704" s="5" t="s">
        <v>178</v>
      </c>
      <c r="I10704" s="5" t="s">
        <v>179</v>
      </c>
      <c r="J10704" s="5" t="s">
        <v>35</v>
      </c>
      <c r="K10704" s="5" t="s">
        <v>180</v>
      </c>
      <c r="L10704" s="7" t="s">
        <v>164</v>
      </c>
      <c r="M10704" t="str">
        <f t="shared" si="503"/>
        <v>Yes</v>
      </c>
    </row>
    <row r="10705" spans="1:13" ht="15" thickBot="1" x14ac:dyDescent="0.4">
      <c r="A10705" s="5" t="s">
        <v>175</v>
      </c>
      <c r="B10705" s="5" t="s">
        <v>176</v>
      </c>
      <c r="C10705" s="5" t="s">
        <v>10906</v>
      </c>
      <c r="D10705" s="5">
        <f t="shared" si="502"/>
        <v>18327</v>
      </c>
      <c r="E10705" s="6">
        <v>44376</v>
      </c>
      <c r="F10705" s="6">
        <f t="shared" si="501"/>
        <v>44466</v>
      </c>
      <c r="G10705" s="6" t="str">
        <f>IF('BCT Template'!R10704&gt;F10705,"Yes","No")</f>
        <v>No</v>
      </c>
      <c r="H10705" s="5" t="s">
        <v>234</v>
      </c>
      <c r="I10705" s="5" t="s">
        <v>235</v>
      </c>
      <c r="J10705" s="5" t="s">
        <v>184</v>
      </c>
      <c r="K10705" s="5" t="s">
        <v>185</v>
      </c>
      <c r="L10705" s="7" t="s">
        <v>164</v>
      </c>
      <c r="M10705" t="str">
        <f t="shared" si="503"/>
        <v>No</v>
      </c>
    </row>
    <row r="10706" spans="1:13" ht="15" thickBot="1" x14ac:dyDescent="0.4">
      <c r="A10706" s="5" t="s">
        <v>175</v>
      </c>
      <c r="B10706" s="5" t="s">
        <v>176</v>
      </c>
      <c r="C10706" s="5" t="s">
        <v>10907</v>
      </c>
      <c r="D10706" s="5">
        <f t="shared" si="502"/>
        <v>82925</v>
      </c>
      <c r="E10706" s="6">
        <v>44331</v>
      </c>
      <c r="F10706" s="6">
        <f t="shared" si="501"/>
        <v>44421</v>
      </c>
      <c r="G10706" s="6" t="str">
        <f>IF('BCT Template'!R10705&gt;F10706,"Yes","No")</f>
        <v>No</v>
      </c>
      <c r="H10706" s="5" t="s">
        <v>210</v>
      </c>
      <c r="I10706" s="5" t="s">
        <v>211</v>
      </c>
      <c r="J10706" s="5" t="s">
        <v>184</v>
      </c>
      <c r="K10706" s="5" t="s">
        <v>185</v>
      </c>
      <c r="L10706" s="7" t="s">
        <v>164</v>
      </c>
      <c r="M10706" t="str">
        <f t="shared" si="503"/>
        <v>No</v>
      </c>
    </row>
    <row r="10707" spans="1:13" ht="15" thickBot="1" x14ac:dyDescent="0.4">
      <c r="A10707" s="5" t="s">
        <v>175</v>
      </c>
      <c r="B10707" s="5" t="s">
        <v>176</v>
      </c>
      <c r="C10707" s="5" t="s">
        <v>10908</v>
      </c>
      <c r="D10707" s="5">
        <f t="shared" si="502"/>
        <v>21915</v>
      </c>
      <c r="E10707" s="6">
        <v>44043</v>
      </c>
      <c r="F10707" s="6">
        <f t="shared" si="501"/>
        <v>44133</v>
      </c>
      <c r="G10707" s="6" t="str">
        <f>IF('BCT Template'!R10706&gt;F10707,"Yes","No")</f>
        <v>No</v>
      </c>
      <c r="H10707" s="5" t="s">
        <v>178</v>
      </c>
      <c r="I10707" s="5" t="s">
        <v>179</v>
      </c>
      <c r="J10707" s="5" t="s">
        <v>35</v>
      </c>
      <c r="K10707" s="5" t="s">
        <v>180</v>
      </c>
      <c r="L10707" s="7" t="s">
        <v>164</v>
      </c>
      <c r="M10707" t="str">
        <f t="shared" si="503"/>
        <v>Yes</v>
      </c>
    </row>
    <row r="10708" spans="1:13" ht="15" thickBot="1" x14ac:dyDescent="0.4">
      <c r="A10708" s="5" t="s">
        <v>175</v>
      </c>
      <c r="B10708" s="5" t="s">
        <v>176</v>
      </c>
      <c r="C10708" s="5" t="s">
        <v>10909</v>
      </c>
      <c r="D10708" s="5">
        <f t="shared" si="502"/>
        <v>58774</v>
      </c>
      <c r="E10708" s="6">
        <v>42004</v>
      </c>
      <c r="F10708" s="6">
        <f t="shared" si="501"/>
        <v>42094</v>
      </c>
      <c r="G10708" s="6" t="str">
        <f>IF('BCT Template'!R10707&gt;F10708,"Yes","No")</f>
        <v>No</v>
      </c>
      <c r="H10708" s="5" t="s">
        <v>182</v>
      </c>
      <c r="I10708" s="5" t="s">
        <v>183</v>
      </c>
      <c r="J10708" s="5" t="s">
        <v>184</v>
      </c>
      <c r="K10708" s="5" t="s">
        <v>185</v>
      </c>
      <c r="L10708" s="7" t="s">
        <v>164</v>
      </c>
      <c r="M10708" t="str">
        <f t="shared" si="503"/>
        <v>No</v>
      </c>
    </row>
    <row r="10709" spans="1:13" ht="15" thickBot="1" x14ac:dyDescent="0.4">
      <c r="A10709" s="5" t="s">
        <v>175</v>
      </c>
      <c r="B10709" s="5" t="s">
        <v>176</v>
      </c>
      <c r="C10709" s="5" t="s">
        <v>10910</v>
      </c>
      <c r="D10709" s="5">
        <f t="shared" si="502"/>
        <v>33860</v>
      </c>
      <c r="E10709" s="6">
        <v>35946</v>
      </c>
      <c r="F10709" s="6">
        <f t="shared" si="501"/>
        <v>36036</v>
      </c>
      <c r="G10709" s="6" t="str">
        <f>IF('BCT Template'!R10708&gt;F10709,"Yes","No")</f>
        <v>No</v>
      </c>
      <c r="H10709" s="5" t="s">
        <v>178</v>
      </c>
      <c r="I10709" s="5" t="s">
        <v>179</v>
      </c>
      <c r="J10709" s="5" t="s">
        <v>200</v>
      </c>
      <c r="K10709" s="5" t="s">
        <v>201</v>
      </c>
      <c r="L10709" s="7" t="s">
        <v>164</v>
      </c>
      <c r="M10709" t="str">
        <f t="shared" si="503"/>
        <v>Yes</v>
      </c>
    </row>
    <row r="10710" spans="1:13" ht="15" thickBot="1" x14ac:dyDescent="0.4">
      <c r="A10710" s="5" t="s">
        <v>175</v>
      </c>
      <c r="B10710" s="5" t="s">
        <v>176</v>
      </c>
      <c r="C10710" s="5" t="s">
        <v>10911</v>
      </c>
      <c r="D10710" s="5">
        <f t="shared" si="502"/>
        <v>80864</v>
      </c>
      <c r="E10710" s="6">
        <v>43738</v>
      </c>
      <c r="F10710" s="6">
        <f t="shared" ref="F10710:F10773" si="504">E10710+90</f>
        <v>43828</v>
      </c>
      <c r="G10710" s="6" t="str">
        <f>IF('BCT Template'!R10709&gt;F10710,"Yes","No")</f>
        <v>No</v>
      </c>
      <c r="H10710" s="5" t="s">
        <v>182</v>
      </c>
      <c r="I10710" s="5" t="s">
        <v>183</v>
      </c>
      <c r="J10710" s="5" t="s">
        <v>184</v>
      </c>
      <c r="K10710" s="5" t="s">
        <v>185</v>
      </c>
      <c r="L10710" s="7" t="s">
        <v>164</v>
      </c>
      <c r="M10710" t="str">
        <f t="shared" si="503"/>
        <v>No</v>
      </c>
    </row>
    <row r="10711" spans="1:13" ht="15" thickBot="1" x14ac:dyDescent="0.4">
      <c r="A10711" s="5" t="s">
        <v>175</v>
      </c>
      <c r="B10711" s="5" t="s">
        <v>176</v>
      </c>
      <c r="C10711" s="5" t="s">
        <v>10912</v>
      </c>
      <c r="D10711" s="5">
        <f t="shared" si="502"/>
        <v>80997</v>
      </c>
      <c r="E10711" s="6">
        <v>43465</v>
      </c>
      <c r="F10711" s="6">
        <f t="shared" si="504"/>
        <v>43555</v>
      </c>
      <c r="G10711" s="6" t="str">
        <f>IF('BCT Template'!R10710&gt;F10711,"Yes","No")</f>
        <v>No</v>
      </c>
      <c r="H10711" s="5" t="s">
        <v>182</v>
      </c>
      <c r="I10711" s="5" t="s">
        <v>183</v>
      </c>
      <c r="J10711" s="5" t="s">
        <v>184</v>
      </c>
      <c r="K10711" s="5" t="s">
        <v>185</v>
      </c>
      <c r="L10711" s="7" t="s">
        <v>164</v>
      </c>
      <c r="M10711" t="str">
        <f t="shared" si="503"/>
        <v>No</v>
      </c>
    </row>
    <row r="10712" spans="1:13" ht="15" thickBot="1" x14ac:dyDescent="0.4">
      <c r="A10712" s="5" t="s">
        <v>175</v>
      </c>
      <c r="B10712" s="5" t="s">
        <v>176</v>
      </c>
      <c r="C10712" s="5" t="s">
        <v>10913</v>
      </c>
      <c r="D10712" s="5">
        <f t="shared" si="502"/>
        <v>81310</v>
      </c>
      <c r="E10712" s="6">
        <v>43465</v>
      </c>
      <c r="F10712" s="6">
        <f t="shared" si="504"/>
        <v>43555</v>
      </c>
      <c r="G10712" s="6" t="str">
        <f>IF('BCT Template'!R10711&gt;F10712,"Yes","No")</f>
        <v>No</v>
      </c>
      <c r="H10712" s="5" t="s">
        <v>182</v>
      </c>
      <c r="I10712" s="5" t="s">
        <v>183</v>
      </c>
      <c r="J10712" s="5" t="s">
        <v>184</v>
      </c>
      <c r="K10712" s="5" t="s">
        <v>185</v>
      </c>
      <c r="L10712" s="7" t="s">
        <v>164</v>
      </c>
      <c r="M10712" t="str">
        <f t="shared" si="503"/>
        <v>No</v>
      </c>
    </row>
    <row r="10713" spans="1:13" ht="15" thickBot="1" x14ac:dyDescent="0.4">
      <c r="A10713" s="5" t="s">
        <v>175</v>
      </c>
      <c r="B10713" s="5" t="s">
        <v>176</v>
      </c>
      <c r="C10713" s="5" t="s">
        <v>10914</v>
      </c>
      <c r="D10713" s="5">
        <f t="shared" si="502"/>
        <v>23006</v>
      </c>
      <c r="E10713" s="6">
        <v>43861</v>
      </c>
      <c r="F10713" s="6">
        <f t="shared" si="504"/>
        <v>43951</v>
      </c>
      <c r="G10713" s="6" t="str">
        <f>IF('BCT Template'!R10712&gt;F10713,"Yes","No")</f>
        <v>No</v>
      </c>
      <c r="H10713" s="5" t="s">
        <v>178</v>
      </c>
      <c r="I10713" s="5" t="s">
        <v>179</v>
      </c>
      <c r="J10713" s="5" t="s">
        <v>35</v>
      </c>
      <c r="K10713" s="5" t="s">
        <v>180</v>
      </c>
      <c r="L10713" s="7" t="s">
        <v>164</v>
      </c>
      <c r="M10713" t="str">
        <f t="shared" si="503"/>
        <v>Yes</v>
      </c>
    </row>
    <row r="10714" spans="1:13" ht="15" thickBot="1" x14ac:dyDescent="0.4">
      <c r="A10714" s="5" t="s">
        <v>175</v>
      </c>
      <c r="B10714" s="5" t="s">
        <v>176</v>
      </c>
      <c r="C10714" s="5" t="s">
        <v>10915</v>
      </c>
      <c r="D10714" s="5">
        <f t="shared" si="502"/>
        <v>79352</v>
      </c>
      <c r="E10714" s="6">
        <v>45107</v>
      </c>
      <c r="F10714" s="6">
        <f t="shared" si="504"/>
        <v>45197</v>
      </c>
      <c r="G10714" s="6" t="str">
        <f>IF('BCT Template'!R10713&gt;F10714,"Yes","No")</f>
        <v>No</v>
      </c>
      <c r="H10714" s="5" t="s">
        <v>189</v>
      </c>
      <c r="I10714" s="5" t="s">
        <v>190</v>
      </c>
      <c r="J10714" s="5" t="s">
        <v>184</v>
      </c>
      <c r="K10714" s="5" t="s">
        <v>185</v>
      </c>
      <c r="L10714" s="7" t="s">
        <v>164</v>
      </c>
      <c r="M10714" t="str">
        <f t="shared" si="503"/>
        <v>No</v>
      </c>
    </row>
    <row r="10715" spans="1:13" ht="15" thickBot="1" x14ac:dyDescent="0.4">
      <c r="A10715" s="5" t="s">
        <v>175</v>
      </c>
      <c r="B10715" s="5" t="s">
        <v>176</v>
      </c>
      <c r="C10715" s="5" t="s">
        <v>10916</v>
      </c>
      <c r="D10715" s="5">
        <f t="shared" si="502"/>
        <v>82315</v>
      </c>
      <c r="E10715" s="6">
        <v>43642</v>
      </c>
      <c r="F10715" s="6">
        <f t="shared" si="504"/>
        <v>43732</v>
      </c>
      <c r="G10715" s="6" t="str">
        <f>IF('BCT Template'!R10714&gt;F10715,"Yes","No")</f>
        <v>No</v>
      </c>
      <c r="H10715" s="5" t="s">
        <v>210</v>
      </c>
      <c r="I10715" s="5" t="s">
        <v>211</v>
      </c>
      <c r="J10715" s="5" t="s">
        <v>184</v>
      </c>
      <c r="K10715" s="5" t="s">
        <v>185</v>
      </c>
      <c r="L10715" s="7" t="s">
        <v>164</v>
      </c>
      <c r="M10715" t="str">
        <f t="shared" si="503"/>
        <v>No</v>
      </c>
    </row>
    <row r="10716" spans="1:13" ht="15" thickBot="1" x14ac:dyDescent="0.4">
      <c r="A10716" s="5" t="s">
        <v>175</v>
      </c>
      <c r="B10716" s="5" t="s">
        <v>176</v>
      </c>
      <c r="C10716" s="5" t="s">
        <v>10917</v>
      </c>
      <c r="D10716" s="5">
        <f t="shared" si="502"/>
        <v>20733</v>
      </c>
      <c r="E10716" s="6">
        <v>41728</v>
      </c>
      <c r="F10716" s="6">
        <f t="shared" si="504"/>
        <v>41818</v>
      </c>
      <c r="G10716" s="6" t="str">
        <f>IF('BCT Template'!R10715&gt;F10716,"Yes","No")</f>
        <v>No</v>
      </c>
      <c r="H10716" s="5" t="s">
        <v>197</v>
      </c>
      <c r="I10716" s="5" t="s">
        <v>198</v>
      </c>
      <c r="J10716" s="5" t="s">
        <v>200</v>
      </c>
      <c r="K10716" s="5" t="s">
        <v>201</v>
      </c>
      <c r="L10716" s="7" t="s">
        <v>164</v>
      </c>
      <c r="M10716" t="str">
        <f t="shared" si="503"/>
        <v>Yes</v>
      </c>
    </row>
    <row r="10717" spans="1:13" ht="15" thickBot="1" x14ac:dyDescent="0.4">
      <c r="A10717" s="5" t="s">
        <v>175</v>
      </c>
      <c r="B10717" s="5" t="s">
        <v>176</v>
      </c>
      <c r="C10717" s="5" t="s">
        <v>10918</v>
      </c>
      <c r="D10717" s="5">
        <f t="shared" si="502"/>
        <v>78481</v>
      </c>
      <c r="E10717" s="6">
        <v>42094</v>
      </c>
      <c r="F10717" s="6">
        <f t="shared" si="504"/>
        <v>42184</v>
      </c>
      <c r="G10717" s="6" t="str">
        <f>IF('BCT Template'!R10716&gt;F10717,"Yes","No")</f>
        <v>No</v>
      </c>
      <c r="H10717" s="5" t="s">
        <v>210</v>
      </c>
      <c r="I10717" s="5" t="s">
        <v>211</v>
      </c>
      <c r="J10717" s="5" t="s">
        <v>184</v>
      </c>
      <c r="K10717" s="5" t="s">
        <v>185</v>
      </c>
      <c r="L10717" s="7" t="s">
        <v>164</v>
      </c>
      <c r="M10717" t="str">
        <f t="shared" si="503"/>
        <v>No</v>
      </c>
    </row>
    <row r="10718" spans="1:13" ht="15" thickBot="1" x14ac:dyDescent="0.4">
      <c r="A10718" s="5" t="s">
        <v>175</v>
      </c>
      <c r="B10718" s="5" t="s">
        <v>176</v>
      </c>
      <c r="C10718" s="5" t="s">
        <v>10919</v>
      </c>
      <c r="D10718" s="5">
        <f t="shared" si="502"/>
        <v>78204</v>
      </c>
      <c r="E10718" s="6">
        <v>43970</v>
      </c>
      <c r="F10718" s="6">
        <f t="shared" si="504"/>
        <v>44060</v>
      </c>
      <c r="G10718" s="6" t="str">
        <f>IF('BCT Template'!R10717&gt;F10718,"Yes","No")</f>
        <v>No</v>
      </c>
      <c r="H10718" s="5" t="s">
        <v>189</v>
      </c>
      <c r="I10718" s="5" t="s">
        <v>190</v>
      </c>
      <c r="J10718" s="5" t="s">
        <v>184</v>
      </c>
      <c r="K10718" s="5" t="s">
        <v>185</v>
      </c>
      <c r="L10718" s="7" t="s">
        <v>164</v>
      </c>
      <c r="M10718" t="str">
        <f t="shared" si="503"/>
        <v>No</v>
      </c>
    </row>
    <row r="10719" spans="1:13" ht="15" thickBot="1" x14ac:dyDescent="0.4">
      <c r="A10719" s="5" t="s">
        <v>175</v>
      </c>
      <c r="B10719" s="5" t="s">
        <v>176</v>
      </c>
      <c r="C10719" s="5" t="s">
        <v>10920</v>
      </c>
      <c r="D10719" s="5">
        <f t="shared" si="502"/>
        <v>79604</v>
      </c>
      <c r="E10719" s="6">
        <v>42947</v>
      </c>
      <c r="F10719" s="6">
        <f t="shared" si="504"/>
        <v>43037</v>
      </c>
      <c r="G10719" s="6" t="str">
        <f>IF('BCT Template'!R10718&gt;F10719,"Yes","No")</f>
        <v>No</v>
      </c>
      <c r="H10719" s="5" t="s">
        <v>182</v>
      </c>
      <c r="I10719" s="5" t="s">
        <v>183</v>
      </c>
      <c r="J10719" s="5" t="s">
        <v>200</v>
      </c>
      <c r="K10719" s="5" t="s">
        <v>201</v>
      </c>
      <c r="L10719" s="7" t="s">
        <v>164</v>
      </c>
      <c r="M10719" t="str">
        <f t="shared" si="503"/>
        <v>Yes</v>
      </c>
    </row>
    <row r="10720" spans="1:13" ht="15" thickBot="1" x14ac:dyDescent="0.4">
      <c r="A10720" s="5" t="s">
        <v>175</v>
      </c>
      <c r="B10720" s="5" t="s">
        <v>176</v>
      </c>
      <c r="C10720" s="5" t="s">
        <v>10921</v>
      </c>
      <c r="D10720" s="5">
        <f t="shared" si="502"/>
        <v>29534</v>
      </c>
      <c r="E10720" s="6">
        <v>44012</v>
      </c>
      <c r="F10720" s="6">
        <f t="shared" si="504"/>
        <v>44102</v>
      </c>
      <c r="G10720" s="6" t="str">
        <f>IF('BCT Template'!R10719&gt;F10720,"Yes","No")</f>
        <v>No</v>
      </c>
      <c r="H10720" s="5" t="s">
        <v>178</v>
      </c>
      <c r="I10720" s="5" t="s">
        <v>179</v>
      </c>
      <c r="J10720" s="5" t="s">
        <v>35</v>
      </c>
      <c r="K10720" s="5" t="s">
        <v>180</v>
      </c>
      <c r="L10720" s="7" t="s">
        <v>164</v>
      </c>
      <c r="M10720" t="str">
        <f t="shared" si="503"/>
        <v>Yes</v>
      </c>
    </row>
    <row r="10721" spans="1:13" ht="15" thickBot="1" x14ac:dyDescent="0.4">
      <c r="A10721" s="5" t="s">
        <v>175</v>
      </c>
      <c r="B10721" s="5" t="s">
        <v>176</v>
      </c>
      <c r="C10721" s="5" t="s">
        <v>10922</v>
      </c>
      <c r="D10721" s="5">
        <f t="shared" si="502"/>
        <v>80204</v>
      </c>
      <c r="E10721" s="6">
        <v>43738</v>
      </c>
      <c r="F10721" s="6">
        <f t="shared" si="504"/>
        <v>43828</v>
      </c>
      <c r="G10721" s="6" t="str">
        <f>IF('BCT Template'!R10720&gt;F10721,"Yes","No")</f>
        <v>No</v>
      </c>
      <c r="H10721" s="5" t="s">
        <v>182</v>
      </c>
      <c r="I10721" s="5" t="s">
        <v>183</v>
      </c>
      <c r="J10721" s="5" t="s">
        <v>184</v>
      </c>
      <c r="K10721" s="5" t="s">
        <v>185</v>
      </c>
      <c r="L10721" s="7" t="s">
        <v>164</v>
      </c>
      <c r="M10721" t="str">
        <f t="shared" si="503"/>
        <v>No</v>
      </c>
    </row>
    <row r="10722" spans="1:13" ht="15" thickBot="1" x14ac:dyDescent="0.4">
      <c r="A10722" s="5" t="s">
        <v>175</v>
      </c>
      <c r="B10722" s="5" t="s">
        <v>176</v>
      </c>
      <c r="C10722" s="5" t="s">
        <v>10923</v>
      </c>
      <c r="D10722" s="5">
        <f t="shared" si="502"/>
        <v>30187</v>
      </c>
      <c r="E10722" s="6">
        <v>44165</v>
      </c>
      <c r="F10722" s="6">
        <f t="shared" si="504"/>
        <v>44255</v>
      </c>
      <c r="G10722" s="6" t="str">
        <f>IF('BCT Template'!R10721&gt;F10722,"Yes","No")</f>
        <v>No</v>
      </c>
      <c r="H10722" s="5" t="s">
        <v>178</v>
      </c>
      <c r="I10722" s="5" t="s">
        <v>179</v>
      </c>
      <c r="J10722" s="5" t="s">
        <v>35</v>
      </c>
      <c r="K10722" s="5" t="s">
        <v>180</v>
      </c>
      <c r="L10722" s="7" t="s">
        <v>164</v>
      </c>
      <c r="M10722" t="str">
        <f t="shared" si="503"/>
        <v>Yes</v>
      </c>
    </row>
    <row r="10723" spans="1:13" ht="15" thickBot="1" x14ac:dyDescent="0.4">
      <c r="A10723" s="5" t="s">
        <v>175</v>
      </c>
      <c r="B10723" s="5" t="s">
        <v>176</v>
      </c>
      <c r="C10723" s="5" t="s">
        <v>10924</v>
      </c>
      <c r="D10723" s="5">
        <f t="shared" si="502"/>
        <v>29326</v>
      </c>
      <c r="E10723" s="6">
        <v>44286</v>
      </c>
      <c r="F10723" s="6">
        <f t="shared" si="504"/>
        <v>44376</v>
      </c>
      <c r="G10723" s="6" t="str">
        <f>IF('BCT Template'!R10722&gt;F10723,"Yes","No")</f>
        <v>No</v>
      </c>
      <c r="H10723" s="5" t="s">
        <v>178</v>
      </c>
      <c r="I10723" s="5" t="s">
        <v>179</v>
      </c>
      <c r="J10723" s="5" t="s">
        <v>35</v>
      </c>
      <c r="K10723" s="5" t="s">
        <v>180</v>
      </c>
      <c r="L10723" s="7" t="s">
        <v>164</v>
      </c>
      <c r="M10723" t="str">
        <f t="shared" si="503"/>
        <v>Yes</v>
      </c>
    </row>
    <row r="10724" spans="1:13" ht="15" thickBot="1" x14ac:dyDescent="0.4">
      <c r="A10724" s="5" t="s">
        <v>175</v>
      </c>
      <c r="B10724" s="5" t="s">
        <v>176</v>
      </c>
      <c r="C10724" s="5" t="s">
        <v>10925</v>
      </c>
      <c r="D10724" s="5">
        <f t="shared" si="502"/>
        <v>25134</v>
      </c>
      <c r="E10724" s="6">
        <v>44104</v>
      </c>
      <c r="F10724" s="6">
        <f t="shared" si="504"/>
        <v>44194</v>
      </c>
      <c r="G10724" s="6" t="str">
        <f>IF('BCT Template'!R10723&gt;F10724,"Yes","No")</f>
        <v>No</v>
      </c>
      <c r="H10724" s="5" t="s">
        <v>240</v>
      </c>
      <c r="I10724" s="5" t="s">
        <v>241</v>
      </c>
      <c r="J10724" s="5" t="s">
        <v>35</v>
      </c>
      <c r="K10724" s="5" t="s">
        <v>180</v>
      </c>
      <c r="L10724" s="7" t="s">
        <v>164</v>
      </c>
      <c r="M10724" t="str">
        <f t="shared" si="503"/>
        <v>Yes</v>
      </c>
    </row>
    <row r="10725" spans="1:13" ht="15" thickBot="1" x14ac:dyDescent="0.4">
      <c r="A10725" s="5" t="s">
        <v>175</v>
      </c>
      <c r="B10725" s="5" t="s">
        <v>176</v>
      </c>
      <c r="C10725" s="5" t="s">
        <v>10926</v>
      </c>
      <c r="D10725" s="5">
        <f t="shared" si="502"/>
        <v>82701</v>
      </c>
      <c r="E10725" s="6">
        <v>44382</v>
      </c>
      <c r="F10725" s="6">
        <f t="shared" si="504"/>
        <v>44472</v>
      </c>
      <c r="G10725" s="6" t="str">
        <f>IF('BCT Template'!R10724&gt;F10725,"Yes","No")</f>
        <v>No</v>
      </c>
      <c r="H10725" s="5" t="s">
        <v>210</v>
      </c>
      <c r="I10725" s="5" t="s">
        <v>211</v>
      </c>
      <c r="J10725" s="5" t="s">
        <v>184</v>
      </c>
      <c r="K10725" s="5" t="s">
        <v>185</v>
      </c>
      <c r="L10725" s="7" t="s">
        <v>164</v>
      </c>
      <c r="M10725" t="str">
        <f t="shared" si="503"/>
        <v>No</v>
      </c>
    </row>
    <row r="10726" spans="1:13" ht="15" thickBot="1" x14ac:dyDescent="0.4">
      <c r="A10726" s="5" t="s">
        <v>175</v>
      </c>
      <c r="B10726" s="5" t="s">
        <v>176</v>
      </c>
      <c r="C10726" s="5" t="s">
        <v>10927</v>
      </c>
      <c r="D10726" s="5">
        <f t="shared" si="502"/>
        <v>79009</v>
      </c>
      <c r="E10726" s="6">
        <v>43748</v>
      </c>
      <c r="F10726" s="6">
        <f t="shared" si="504"/>
        <v>43838</v>
      </c>
      <c r="G10726" s="6" t="str">
        <f>IF('BCT Template'!R10725&gt;F10726,"Yes","No")</f>
        <v>No</v>
      </c>
      <c r="H10726" s="5" t="s">
        <v>189</v>
      </c>
      <c r="I10726" s="5" t="s">
        <v>190</v>
      </c>
      <c r="J10726" s="5" t="s">
        <v>200</v>
      </c>
      <c r="K10726" s="5" t="s">
        <v>201</v>
      </c>
      <c r="L10726" s="7" t="s">
        <v>164</v>
      </c>
      <c r="M10726" t="str">
        <f t="shared" si="503"/>
        <v>Yes</v>
      </c>
    </row>
    <row r="10727" spans="1:13" ht="15" thickBot="1" x14ac:dyDescent="0.4">
      <c r="A10727" s="5" t="s">
        <v>175</v>
      </c>
      <c r="B10727" s="5" t="s">
        <v>176</v>
      </c>
      <c r="C10727" s="5" t="s">
        <v>10928</v>
      </c>
      <c r="D10727" s="5">
        <f t="shared" si="502"/>
        <v>21480</v>
      </c>
      <c r="E10727" s="6">
        <v>44377</v>
      </c>
      <c r="F10727" s="6">
        <f t="shared" si="504"/>
        <v>44467</v>
      </c>
      <c r="G10727" s="6" t="str">
        <f>IF('BCT Template'!R10726&gt;F10727,"Yes","No")</f>
        <v>No</v>
      </c>
      <c r="H10727" s="5" t="s">
        <v>178</v>
      </c>
      <c r="I10727" s="5" t="s">
        <v>179</v>
      </c>
      <c r="J10727" s="5" t="s">
        <v>35</v>
      </c>
      <c r="K10727" s="5" t="s">
        <v>180</v>
      </c>
      <c r="L10727" s="7" t="s">
        <v>164</v>
      </c>
      <c r="M10727" t="str">
        <f t="shared" si="503"/>
        <v>Yes</v>
      </c>
    </row>
    <row r="10728" spans="1:13" ht="15" thickBot="1" x14ac:dyDescent="0.4">
      <c r="A10728" s="5" t="s">
        <v>175</v>
      </c>
      <c r="B10728" s="5" t="s">
        <v>176</v>
      </c>
      <c r="C10728" s="5" t="s">
        <v>10929</v>
      </c>
      <c r="D10728" s="5">
        <f t="shared" si="502"/>
        <v>18528</v>
      </c>
      <c r="E10728" s="6">
        <v>44012</v>
      </c>
      <c r="F10728" s="6">
        <f t="shared" si="504"/>
        <v>44102</v>
      </c>
      <c r="G10728" s="6" t="str">
        <f>IF('BCT Template'!R10727&gt;F10728,"Yes","No")</f>
        <v>No</v>
      </c>
      <c r="H10728" s="5" t="s">
        <v>234</v>
      </c>
      <c r="I10728" s="5" t="s">
        <v>235</v>
      </c>
      <c r="J10728" s="5" t="s">
        <v>184</v>
      </c>
      <c r="K10728" s="5" t="s">
        <v>185</v>
      </c>
      <c r="L10728" s="7" t="s">
        <v>164</v>
      </c>
      <c r="M10728" t="str">
        <f t="shared" si="503"/>
        <v>No</v>
      </c>
    </row>
    <row r="10729" spans="1:13" ht="15" thickBot="1" x14ac:dyDescent="0.4">
      <c r="A10729" s="5" t="s">
        <v>175</v>
      </c>
      <c r="B10729" s="5" t="s">
        <v>176</v>
      </c>
      <c r="C10729" s="5" t="s">
        <v>10930</v>
      </c>
      <c r="D10729" s="5">
        <f t="shared" si="502"/>
        <v>79631</v>
      </c>
      <c r="E10729" s="6">
        <v>43465</v>
      </c>
      <c r="F10729" s="6">
        <f t="shared" si="504"/>
        <v>43555</v>
      </c>
      <c r="G10729" s="6" t="str">
        <f>IF('BCT Template'!R10728&gt;F10729,"Yes","No")</f>
        <v>No</v>
      </c>
      <c r="H10729" s="5" t="s">
        <v>182</v>
      </c>
      <c r="I10729" s="5" t="s">
        <v>183</v>
      </c>
      <c r="J10729" s="5" t="s">
        <v>184</v>
      </c>
      <c r="K10729" s="5" t="s">
        <v>185</v>
      </c>
      <c r="L10729" s="7" t="s">
        <v>164</v>
      </c>
      <c r="M10729" t="str">
        <f t="shared" si="503"/>
        <v>No</v>
      </c>
    </row>
    <row r="10730" spans="1:13" ht="15" thickBot="1" x14ac:dyDescent="0.4">
      <c r="A10730" s="5" t="s">
        <v>175</v>
      </c>
      <c r="B10730" s="5" t="s">
        <v>176</v>
      </c>
      <c r="C10730" s="5" t="s">
        <v>10931</v>
      </c>
      <c r="D10730" s="5">
        <f t="shared" si="502"/>
        <v>79903</v>
      </c>
      <c r="E10730" s="6">
        <v>44196</v>
      </c>
      <c r="F10730" s="6">
        <f t="shared" si="504"/>
        <v>44286</v>
      </c>
      <c r="G10730" s="6" t="str">
        <f>IF('BCT Template'!R10729&gt;F10730,"Yes","No")</f>
        <v>No</v>
      </c>
      <c r="H10730" s="5" t="s">
        <v>182</v>
      </c>
      <c r="I10730" s="5" t="s">
        <v>183</v>
      </c>
      <c r="J10730" s="5" t="s">
        <v>184</v>
      </c>
      <c r="K10730" s="5" t="s">
        <v>185</v>
      </c>
      <c r="L10730" s="7" t="s">
        <v>164</v>
      </c>
      <c r="M10730" t="str">
        <f t="shared" si="503"/>
        <v>No</v>
      </c>
    </row>
    <row r="10731" spans="1:13" ht="15" thickBot="1" x14ac:dyDescent="0.4">
      <c r="A10731" s="5" t="s">
        <v>175</v>
      </c>
      <c r="B10731" s="5" t="s">
        <v>176</v>
      </c>
      <c r="C10731" s="5" t="s">
        <v>10932</v>
      </c>
      <c r="D10731" s="5">
        <f t="shared" si="502"/>
        <v>58474</v>
      </c>
      <c r="E10731" s="6">
        <v>44012</v>
      </c>
      <c r="F10731" s="6">
        <f t="shared" si="504"/>
        <v>44102</v>
      </c>
      <c r="G10731" s="6" t="str">
        <f>IF('BCT Template'!R10730&gt;F10731,"Yes","No")</f>
        <v>No</v>
      </c>
      <c r="H10731" s="5" t="s">
        <v>182</v>
      </c>
      <c r="I10731" s="5" t="s">
        <v>183</v>
      </c>
      <c r="J10731" s="5" t="s">
        <v>184</v>
      </c>
      <c r="K10731" s="5" t="s">
        <v>185</v>
      </c>
      <c r="L10731" s="7" t="s">
        <v>164</v>
      </c>
      <c r="M10731" t="str">
        <f t="shared" si="503"/>
        <v>No</v>
      </c>
    </row>
    <row r="10732" spans="1:13" ht="15" thickBot="1" x14ac:dyDescent="0.4">
      <c r="A10732" s="5" t="s">
        <v>175</v>
      </c>
      <c r="B10732" s="5" t="s">
        <v>176</v>
      </c>
      <c r="C10732" s="5" t="s">
        <v>10933</v>
      </c>
      <c r="D10732" s="5">
        <f t="shared" si="502"/>
        <v>18215</v>
      </c>
      <c r="E10732" s="6">
        <v>44012</v>
      </c>
      <c r="F10732" s="6">
        <f t="shared" si="504"/>
        <v>44102</v>
      </c>
      <c r="G10732" s="6" t="str">
        <f>IF('BCT Template'!R10731&gt;F10732,"Yes","No")</f>
        <v>No</v>
      </c>
      <c r="H10732" s="5" t="s">
        <v>234</v>
      </c>
      <c r="I10732" s="5" t="s">
        <v>235</v>
      </c>
      <c r="J10732" s="5" t="s">
        <v>184</v>
      </c>
      <c r="K10732" s="5" t="s">
        <v>185</v>
      </c>
      <c r="L10732" s="7" t="s">
        <v>164</v>
      </c>
      <c r="M10732" t="str">
        <f t="shared" si="503"/>
        <v>No</v>
      </c>
    </row>
    <row r="10733" spans="1:13" ht="15" thickBot="1" x14ac:dyDescent="0.4">
      <c r="A10733" s="5" t="s">
        <v>175</v>
      </c>
      <c r="B10733" s="5" t="s">
        <v>176</v>
      </c>
      <c r="C10733" s="5" t="s">
        <v>10934</v>
      </c>
      <c r="D10733" s="5">
        <f t="shared" si="502"/>
        <v>18332</v>
      </c>
      <c r="E10733" s="6">
        <v>37072</v>
      </c>
      <c r="F10733" s="6">
        <f t="shared" si="504"/>
        <v>37162</v>
      </c>
      <c r="G10733" s="6" t="str">
        <f>IF('BCT Template'!R10732&gt;F10733,"Yes","No")</f>
        <v>No</v>
      </c>
      <c r="H10733" s="5" t="s">
        <v>234</v>
      </c>
      <c r="I10733" s="5" t="s">
        <v>235</v>
      </c>
      <c r="J10733" s="5" t="s">
        <v>184</v>
      </c>
      <c r="K10733" s="5" t="s">
        <v>185</v>
      </c>
      <c r="L10733" s="7" t="s">
        <v>164</v>
      </c>
      <c r="M10733" t="str">
        <f t="shared" si="503"/>
        <v>No</v>
      </c>
    </row>
    <row r="10734" spans="1:13" ht="15" thickBot="1" x14ac:dyDescent="0.4">
      <c r="A10734" s="5" t="s">
        <v>175</v>
      </c>
      <c r="B10734" s="5" t="s">
        <v>176</v>
      </c>
      <c r="C10734" s="5" t="s">
        <v>10935</v>
      </c>
      <c r="D10734" s="5">
        <f t="shared" si="502"/>
        <v>59974</v>
      </c>
      <c r="E10734" s="6">
        <v>43039</v>
      </c>
      <c r="F10734" s="6">
        <f t="shared" si="504"/>
        <v>43129</v>
      </c>
      <c r="G10734" s="6" t="str">
        <f>IF('BCT Template'!R10733&gt;F10734,"Yes","No")</f>
        <v>No</v>
      </c>
      <c r="H10734" s="5" t="s">
        <v>182</v>
      </c>
      <c r="I10734" s="5" t="s">
        <v>183</v>
      </c>
      <c r="J10734" s="5" t="s">
        <v>200</v>
      </c>
      <c r="K10734" s="5" t="s">
        <v>201</v>
      </c>
      <c r="L10734" s="7" t="s">
        <v>164</v>
      </c>
      <c r="M10734" t="str">
        <f t="shared" si="503"/>
        <v>Yes</v>
      </c>
    </row>
    <row r="10735" spans="1:13" ht="15" thickBot="1" x14ac:dyDescent="0.4">
      <c r="A10735" s="5" t="s">
        <v>175</v>
      </c>
      <c r="B10735" s="5" t="s">
        <v>176</v>
      </c>
      <c r="C10735" s="5" t="s">
        <v>10936</v>
      </c>
      <c r="D10735" s="5">
        <f t="shared" si="502"/>
        <v>29266</v>
      </c>
      <c r="E10735" s="6">
        <v>40724</v>
      </c>
      <c r="F10735" s="6">
        <f t="shared" si="504"/>
        <v>40814</v>
      </c>
      <c r="G10735" s="6" t="str">
        <f>IF('BCT Template'!R10734&gt;F10735,"Yes","No")</f>
        <v>No</v>
      </c>
      <c r="H10735" s="5" t="s">
        <v>178</v>
      </c>
      <c r="I10735" s="5" t="s">
        <v>179</v>
      </c>
      <c r="J10735" s="5" t="s">
        <v>35</v>
      </c>
      <c r="K10735" s="5" t="s">
        <v>180</v>
      </c>
      <c r="L10735" s="7" t="s">
        <v>164</v>
      </c>
      <c r="M10735" t="str">
        <f t="shared" si="503"/>
        <v>Yes</v>
      </c>
    </row>
    <row r="10736" spans="1:13" ht="15" thickBot="1" x14ac:dyDescent="0.4">
      <c r="A10736" s="5" t="s">
        <v>175</v>
      </c>
      <c r="B10736" s="5" t="s">
        <v>176</v>
      </c>
      <c r="C10736" s="5" t="s">
        <v>10937</v>
      </c>
      <c r="D10736" s="5">
        <f t="shared" si="502"/>
        <v>57633</v>
      </c>
      <c r="E10736" s="6">
        <v>42277</v>
      </c>
      <c r="F10736" s="6">
        <f t="shared" si="504"/>
        <v>42367</v>
      </c>
      <c r="G10736" s="6" t="str">
        <f>IF('BCT Template'!R10735&gt;F10736,"Yes","No")</f>
        <v>No</v>
      </c>
      <c r="H10736" s="5" t="s">
        <v>189</v>
      </c>
      <c r="I10736" s="5" t="s">
        <v>190</v>
      </c>
      <c r="J10736" s="5" t="s">
        <v>184</v>
      </c>
      <c r="K10736" s="5" t="s">
        <v>185</v>
      </c>
      <c r="L10736" s="7" t="s">
        <v>164</v>
      </c>
      <c r="M10736" t="str">
        <f t="shared" si="503"/>
        <v>No</v>
      </c>
    </row>
    <row r="10737" spans="1:13" ht="15" thickBot="1" x14ac:dyDescent="0.4">
      <c r="A10737" s="5" t="s">
        <v>175</v>
      </c>
      <c r="B10737" s="5" t="s">
        <v>176</v>
      </c>
      <c r="C10737" s="5" t="s">
        <v>10938</v>
      </c>
      <c r="D10737" s="5">
        <f t="shared" si="502"/>
        <v>23663</v>
      </c>
      <c r="E10737" s="6">
        <v>43646</v>
      </c>
      <c r="F10737" s="6">
        <f t="shared" si="504"/>
        <v>43736</v>
      </c>
      <c r="G10737" s="6" t="str">
        <f>IF('BCT Template'!R10736&gt;F10737,"Yes","No")</f>
        <v>No</v>
      </c>
      <c r="H10737" s="5" t="s">
        <v>178</v>
      </c>
      <c r="I10737" s="5" t="s">
        <v>179</v>
      </c>
      <c r="J10737" s="5" t="s">
        <v>35</v>
      </c>
      <c r="K10737" s="5" t="s">
        <v>180</v>
      </c>
      <c r="L10737" s="7" t="s">
        <v>164</v>
      </c>
      <c r="M10737" t="str">
        <f t="shared" si="503"/>
        <v>Yes</v>
      </c>
    </row>
    <row r="10738" spans="1:13" ht="15" thickBot="1" x14ac:dyDescent="0.4">
      <c r="A10738" s="5" t="s">
        <v>175</v>
      </c>
      <c r="B10738" s="5" t="s">
        <v>176</v>
      </c>
      <c r="C10738" s="5" t="s">
        <v>10939</v>
      </c>
      <c r="D10738" s="5">
        <f t="shared" si="502"/>
        <v>82502</v>
      </c>
      <c r="E10738" s="6">
        <v>44307</v>
      </c>
      <c r="F10738" s="6">
        <f t="shared" si="504"/>
        <v>44397</v>
      </c>
      <c r="G10738" s="6" t="str">
        <f>IF('BCT Template'!R10737&gt;F10738,"Yes","No")</f>
        <v>No</v>
      </c>
      <c r="H10738" s="5" t="s">
        <v>210</v>
      </c>
      <c r="I10738" s="5" t="s">
        <v>211</v>
      </c>
      <c r="J10738" s="5" t="s">
        <v>184</v>
      </c>
      <c r="K10738" s="5" t="s">
        <v>185</v>
      </c>
      <c r="L10738" s="7" t="s">
        <v>164</v>
      </c>
      <c r="M10738" t="str">
        <f t="shared" si="503"/>
        <v>No</v>
      </c>
    </row>
    <row r="10739" spans="1:13" ht="15" thickBot="1" x14ac:dyDescent="0.4">
      <c r="A10739" s="5" t="s">
        <v>175</v>
      </c>
      <c r="B10739" s="5" t="s">
        <v>176</v>
      </c>
      <c r="C10739" s="5" t="s">
        <v>10940</v>
      </c>
      <c r="D10739" s="5">
        <f t="shared" si="502"/>
        <v>22491</v>
      </c>
      <c r="E10739" s="6">
        <v>44012</v>
      </c>
      <c r="F10739" s="6">
        <f t="shared" si="504"/>
        <v>44102</v>
      </c>
      <c r="G10739" s="6" t="str">
        <f>IF('BCT Template'!R10738&gt;F10739,"Yes","No")</f>
        <v>No</v>
      </c>
      <c r="H10739" s="5" t="s">
        <v>178</v>
      </c>
      <c r="I10739" s="5" t="s">
        <v>179</v>
      </c>
      <c r="J10739" s="5" t="s">
        <v>35</v>
      </c>
      <c r="K10739" s="5" t="s">
        <v>180</v>
      </c>
      <c r="L10739" s="7" t="s">
        <v>164</v>
      </c>
      <c r="M10739" t="str">
        <f t="shared" si="503"/>
        <v>Yes</v>
      </c>
    </row>
    <row r="10740" spans="1:13" ht="15" thickBot="1" x14ac:dyDescent="0.4">
      <c r="A10740" s="5" t="s">
        <v>175</v>
      </c>
      <c r="B10740" s="5" t="s">
        <v>176</v>
      </c>
      <c r="C10740" s="5" t="s">
        <v>10941</v>
      </c>
      <c r="D10740" s="5">
        <f t="shared" si="502"/>
        <v>82819</v>
      </c>
      <c r="E10740" s="6">
        <v>44544</v>
      </c>
      <c r="F10740" s="6">
        <f t="shared" si="504"/>
        <v>44634</v>
      </c>
      <c r="G10740" s="6" t="str">
        <f>IF('BCT Template'!R10739&gt;F10740,"Yes","No")</f>
        <v>No</v>
      </c>
      <c r="H10740" s="5" t="s">
        <v>210</v>
      </c>
      <c r="I10740" s="5" t="s">
        <v>211</v>
      </c>
      <c r="J10740" s="5" t="s">
        <v>184</v>
      </c>
      <c r="K10740" s="5" t="s">
        <v>185</v>
      </c>
      <c r="L10740" s="7" t="s">
        <v>164</v>
      </c>
      <c r="M10740" t="str">
        <f t="shared" si="503"/>
        <v>No</v>
      </c>
    </row>
    <row r="10741" spans="1:13" ht="15" thickBot="1" x14ac:dyDescent="0.4">
      <c r="A10741" s="5" t="s">
        <v>175</v>
      </c>
      <c r="B10741" s="5" t="s">
        <v>176</v>
      </c>
      <c r="C10741" s="5" t="s">
        <v>10942</v>
      </c>
      <c r="D10741" s="5">
        <f t="shared" si="502"/>
        <v>78338</v>
      </c>
      <c r="E10741" s="6">
        <v>44182</v>
      </c>
      <c r="F10741" s="6">
        <f t="shared" si="504"/>
        <v>44272</v>
      </c>
      <c r="G10741" s="6" t="str">
        <f>IF('BCT Template'!R10740&gt;F10741,"Yes","No")</f>
        <v>No</v>
      </c>
      <c r="H10741" s="5" t="s">
        <v>210</v>
      </c>
      <c r="I10741" s="5" t="s">
        <v>211</v>
      </c>
      <c r="J10741" s="5" t="s">
        <v>184</v>
      </c>
      <c r="K10741" s="5" t="s">
        <v>185</v>
      </c>
      <c r="L10741" s="7" t="s">
        <v>164</v>
      </c>
      <c r="M10741" t="str">
        <f t="shared" si="503"/>
        <v>No</v>
      </c>
    </row>
    <row r="10742" spans="1:13" ht="15" thickBot="1" x14ac:dyDescent="0.4">
      <c r="A10742" s="5" t="s">
        <v>175</v>
      </c>
      <c r="B10742" s="5" t="s">
        <v>176</v>
      </c>
      <c r="C10742" s="5" t="s">
        <v>10943</v>
      </c>
      <c r="D10742" s="5">
        <f t="shared" si="502"/>
        <v>80056</v>
      </c>
      <c r="E10742" s="6">
        <v>40847</v>
      </c>
      <c r="F10742" s="6">
        <f t="shared" si="504"/>
        <v>40937</v>
      </c>
      <c r="G10742" s="6" t="str">
        <f>IF('BCT Template'!R10741&gt;F10742,"Yes","No")</f>
        <v>No</v>
      </c>
      <c r="H10742" s="5" t="s">
        <v>182</v>
      </c>
      <c r="I10742" s="5" t="s">
        <v>183</v>
      </c>
      <c r="J10742" s="5" t="s">
        <v>200</v>
      </c>
      <c r="K10742" s="5" t="s">
        <v>201</v>
      </c>
      <c r="L10742" s="7" t="s">
        <v>164</v>
      </c>
      <c r="M10742" t="str">
        <f t="shared" si="503"/>
        <v>Yes</v>
      </c>
    </row>
    <row r="10743" spans="1:13" ht="15" thickBot="1" x14ac:dyDescent="0.4">
      <c r="A10743" s="5" t="s">
        <v>175</v>
      </c>
      <c r="B10743" s="5" t="s">
        <v>176</v>
      </c>
      <c r="C10743" s="5" t="s">
        <v>10944</v>
      </c>
      <c r="D10743" s="5">
        <f t="shared" si="502"/>
        <v>29226</v>
      </c>
      <c r="E10743" s="6">
        <v>42825</v>
      </c>
      <c r="F10743" s="6">
        <f t="shared" si="504"/>
        <v>42915</v>
      </c>
      <c r="G10743" s="6" t="str">
        <f>IF('BCT Template'!R10742&gt;F10743,"Yes","No")</f>
        <v>No</v>
      </c>
      <c r="H10743" s="5" t="s">
        <v>178</v>
      </c>
      <c r="I10743" s="5" t="s">
        <v>179</v>
      </c>
      <c r="J10743" s="5" t="s">
        <v>35</v>
      </c>
      <c r="K10743" s="5" t="s">
        <v>180</v>
      </c>
      <c r="L10743" s="7" t="s">
        <v>164</v>
      </c>
      <c r="M10743" t="str">
        <f t="shared" si="503"/>
        <v>Yes</v>
      </c>
    </row>
    <row r="10744" spans="1:13" ht="15" thickBot="1" x14ac:dyDescent="0.4">
      <c r="A10744" s="5" t="s">
        <v>175</v>
      </c>
      <c r="B10744" s="5" t="s">
        <v>176</v>
      </c>
      <c r="C10744" s="5" t="s">
        <v>10945</v>
      </c>
      <c r="D10744" s="5">
        <f t="shared" si="502"/>
        <v>81007</v>
      </c>
      <c r="E10744" s="6">
        <v>44530</v>
      </c>
      <c r="F10744" s="6">
        <f t="shared" si="504"/>
        <v>44620</v>
      </c>
      <c r="G10744" s="6" t="str">
        <f>IF('BCT Template'!R10743&gt;F10744,"Yes","No")</f>
        <v>No</v>
      </c>
      <c r="H10744" s="5" t="s">
        <v>182</v>
      </c>
      <c r="I10744" s="5" t="s">
        <v>183</v>
      </c>
      <c r="J10744" s="5" t="s">
        <v>184</v>
      </c>
      <c r="K10744" s="5" t="s">
        <v>185</v>
      </c>
      <c r="L10744" s="7" t="s">
        <v>164</v>
      </c>
      <c r="M10744" t="str">
        <f t="shared" si="503"/>
        <v>No</v>
      </c>
    </row>
    <row r="10745" spans="1:13" ht="15" thickBot="1" x14ac:dyDescent="0.4">
      <c r="A10745" s="5" t="s">
        <v>175</v>
      </c>
      <c r="B10745" s="5" t="s">
        <v>176</v>
      </c>
      <c r="C10745" s="5" t="s">
        <v>10946</v>
      </c>
      <c r="D10745" s="5">
        <f t="shared" si="502"/>
        <v>22071</v>
      </c>
      <c r="E10745" s="6">
        <v>43312</v>
      </c>
      <c r="F10745" s="6">
        <f t="shared" si="504"/>
        <v>43402</v>
      </c>
      <c r="G10745" s="6" t="str">
        <f>IF('BCT Template'!R10744&gt;F10745,"Yes","No")</f>
        <v>No</v>
      </c>
      <c r="H10745" s="5" t="s">
        <v>178</v>
      </c>
      <c r="I10745" s="5" t="s">
        <v>179</v>
      </c>
      <c r="J10745" s="5" t="s">
        <v>35</v>
      </c>
      <c r="K10745" s="5" t="s">
        <v>180</v>
      </c>
      <c r="L10745" s="7" t="s">
        <v>164</v>
      </c>
      <c r="M10745" t="str">
        <f t="shared" si="503"/>
        <v>Yes</v>
      </c>
    </row>
    <row r="10746" spans="1:13" ht="15" thickBot="1" x14ac:dyDescent="0.4">
      <c r="A10746" s="5" t="s">
        <v>175</v>
      </c>
      <c r="B10746" s="5" t="s">
        <v>176</v>
      </c>
      <c r="C10746" s="5" t="s">
        <v>10947</v>
      </c>
      <c r="D10746" s="5">
        <f t="shared" si="502"/>
        <v>57838</v>
      </c>
      <c r="E10746" s="6">
        <v>43190</v>
      </c>
      <c r="F10746" s="6">
        <f t="shared" si="504"/>
        <v>43280</v>
      </c>
      <c r="G10746" s="6" t="str">
        <f>IF('BCT Template'!R10745&gt;F10746,"Yes","No")</f>
        <v>No</v>
      </c>
      <c r="H10746" s="5" t="s">
        <v>189</v>
      </c>
      <c r="I10746" s="5" t="s">
        <v>190</v>
      </c>
      <c r="J10746" s="5" t="s">
        <v>184</v>
      </c>
      <c r="K10746" s="5" t="s">
        <v>185</v>
      </c>
      <c r="L10746" s="7" t="s">
        <v>164</v>
      </c>
      <c r="M10746" t="str">
        <f t="shared" si="503"/>
        <v>No</v>
      </c>
    </row>
    <row r="10747" spans="1:13" ht="15" thickBot="1" x14ac:dyDescent="0.4">
      <c r="A10747" s="5" t="s">
        <v>175</v>
      </c>
      <c r="B10747" s="5" t="s">
        <v>176</v>
      </c>
      <c r="C10747" s="5" t="s">
        <v>10948</v>
      </c>
      <c r="D10747" s="5">
        <f t="shared" si="502"/>
        <v>25621</v>
      </c>
      <c r="E10747" s="6">
        <v>38321</v>
      </c>
      <c r="F10747" s="6">
        <f t="shared" si="504"/>
        <v>38411</v>
      </c>
      <c r="G10747" s="6" t="str">
        <f>IF('BCT Template'!R10746&gt;F10747,"Yes","No")</f>
        <v>No</v>
      </c>
      <c r="H10747" s="5" t="s">
        <v>240</v>
      </c>
      <c r="I10747" s="5" t="s">
        <v>241</v>
      </c>
      <c r="J10747" s="5" t="s">
        <v>35</v>
      </c>
      <c r="K10747" s="5" t="s">
        <v>180</v>
      </c>
      <c r="L10747" s="7" t="s">
        <v>164</v>
      </c>
      <c r="M10747" t="str">
        <f t="shared" si="503"/>
        <v>Yes</v>
      </c>
    </row>
    <row r="10748" spans="1:13" ht="15" thickBot="1" x14ac:dyDescent="0.4">
      <c r="A10748" s="5" t="s">
        <v>175</v>
      </c>
      <c r="B10748" s="5" t="s">
        <v>176</v>
      </c>
      <c r="C10748" s="5" t="s">
        <v>10949</v>
      </c>
      <c r="D10748" s="5">
        <f t="shared" si="502"/>
        <v>59713</v>
      </c>
      <c r="E10748" s="6">
        <v>44316</v>
      </c>
      <c r="F10748" s="6">
        <f t="shared" si="504"/>
        <v>44406</v>
      </c>
      <c r="G10748" s="6" t="str">
        <f>IF('BCT Template'!R10747&gt;F10748,"Yes","No")</f>
        <v>No</v>
      </c>
      <c r="H10748" s="5" t="s">
        <v>182</v>
      </c>
      <c r="I10748" s="5" t="s">
        <v>183</v>
      </c>
      <c r="J10748" s="5" t="s">
        <v>184</v>
      </c>
      <c r="K10748" s="5" t="s">
        <v>185</v>
      </c>
      <c r="L10748" s="7" t="s">
        <v>164</v>
      </c>
      <c r="M10748" t="str">
        <f t="shared" si="503"/>
        <v>No</v>
      </c>
    </row>
    <row r="10749" spans="1:13" ht="15" thickBot="1" x14ac:dyDescent="0.4">
      <c r="A10749" s="5" t="s">
        <v>175</v>
      </c>
      <c r="B10749" s="5" t="s">
        <v>176</v>
      </c>
      <c r="C10749" s="5" t="s">
        <v>10950</v>
      </c>
      <c r="D10749" s="5">
        <f t="shared" si="502"/>
        <v>23099</v>
      </c>
      <c r="E10749" s="6">
        <v>44377</v>
      </c>
      <c r="F10749" s="6">
        <f t="shared" si="504"/>
        <v>44467</v>
      </c>
      <c r="G10749" s="6" t="str">
        <f>IF('BCT Template'!R10748&gt;F10749,"Yes","No")</f>
        <v>No</v>
      </c>
      <c r="H10749" s="5" t="s">
        <v>178</v>
      </c>
      <c r="I10749" s="5" t="s">
        <v>179</v>
      </c>
      <c r="J10749" s="5" t="s">
        <v>35</v>
      </c>
      <c r="K10749" s="5" t="s">
        <v>180</v>
      </c>
      <c r="L10749" s="7" t="s">
        <v>164</v>
      </c>
      <c r="M10749" t="str">
        <f t="shared" si="503"/>
        <v>Yes</v>
      </c>
    </row>
    <row r="10750" spans="1:13" ht="15" thickBot="1" x14ac:dyDescent="0.4">
      <c r="A10750" s="5" t="s">
        <v>175</v>
      </c>
      <c r="B10750" s="5" t="s">
        <v>176</v>
      </c>
      <c r="C10750" s="5" t="s">
        <v>10951</v>
      </c>
      <c r="D10750" s="5">
        <f t="shared" si="502"/>
        <v>83160</v>
      </c>
      <c r="E10750" s="6">
        <v>45422</v>
      </c>
      <c r="F10750" s="6">
        <f t="shared" si="504"/>
        <v>45512</v>
      </c>
      <c r="G10750" s="6" t="str">
        <f>IF('BCT Template'!R10749&gt;F10750,"Yes","No")</f>
        <v>No</v>
      </c>
      <c r="H10750" s="5" t="s">
        <v>210</v>
      </c>
      <c r="I10750" s="5" t="s">
        <v>211</v>
      </c>
      <c r="J10750" s="5" t="s">
        <v>184</v>
      </c>
      <c r="K10750" s="5" t="s">
        <v>185</v>
      </c>
      <c r="L10750" s="7" t="s">
        <v>164</v>
      </c>
      <c r="M10750" t="str">
        <f t="shared" si="503"/>
        <v>No</v>
      </c>
    </row>
    <row r="10751" spans="1:13" ht="15" thickBot="1" x14ac:dyDescent="0.4">
      <c r="A10751" s="5" t="s">
        <v>175</v>
      </c>
      <c r="B10751" s="5" t="s">
        <v>176</v>
      </c>
      <c r="C10751" s="5" t="s">
        <v>10952</v>
      </c>
      <c r="D10751" s="5">
        <f t="shared" si="502"/>
        <v>22839</v>
      </c>
      <c r="E10751" s="6">
        <v>44377</v>
      </c>
      <c r="F10751" s="6">
        <f t="shared" si="504"/>
        <v>44467</v>
      </c>
      <c r="G10751" s="6" t="str">
        <f>IF('BCT Template'!R10750&gt;F10751,"Yes","No")</f>
        <v>No</v>
      </c>
      <c r="H10751" s="5" t="s">
        <v>178</v>
      </c>
      <c r="I10751" s="5" t="s">
        <v>179</v>
      </c>
      <c r="J10751" s="5" t="s">
        <v>35</v>
      </c>
      <c r="K10751" s="5" t="s">
        <v>180</v>
      </c>
      <c r="L10751" s="7" t="s">
        <v>164</v>
      </c>
      <c r="M10751" t="str">
        <f t="shared" si="503"/>
        <v>Yes</v>
      </c>
    </row>
    <row r="10752" spans="1:13" ht="15" thickBot="1" x14ac:dyDescent="0.4">
      <c r="A10752" s="5" t="s">
        <v>175</v>
      </c>
      <c r="B10752" s="5" t="s">
        <v>176</v>
      </c>
      <c r="C10752" s="5" t="s">
        <v>10953</v>
      </c>
      <c r="D10752" s="5">
        <f t="shared" si="502"/>
        <v>84952</v>
      </c>
      <c r="E10752" s="6">
        <v>42949</v>
      </c>
      <c r="F10752" s="6">
        <f t="shared" si="504"/>
        <v>43039</v>
      </c>
      <c r="G10752" s="6" t="str">
        <f>IF('BCT Template'!R10751&gt;F10752,"Yes","No")</f>
        <v>No</v>
      </c>
      <c r="H10752" s="5" t="s">
        <v>210</v>
      </c>
      <c r="I10752" s="5" t="s">
        <v>211</v>
      </c>
      <c r="J10752" s="5" t="s">
        <v>184</v>
      </c>
      <c r="K10752" s="5" t="s">
        <v>185</v>
      </c>
      <c r="L10752" s="7" t="s">
        <v>164</v>
      </c>
      <c r="M10752" t="str">
        <f t="shared" si="503"/>
        <v>No</v>
      </c>
    </row>
    <row r="10753" spans="1:13" ht="15" thickBot="1" x14ac:dyDescent="0.4">
      <c r="A10753" s="5" t="s">
        <v>175</v>
      </c>
      <c r="B10753" s="5" t="s">
        <v>176</v>
      </c>
      <c r="C10753" s="5" t="s">
        <v>10954</v>
      </c>
      <c r="D10753" s="5">
        <f t="shared" si="502"/>
        <v>78085</v>
      </c>
      <c r="E10753" s="6">
        <v>43343</v>
      </c>
      <c r="F10753" s="6">
        <f t="shared" si="504"/>
        <v>43433</v>
      </c>
      <c r="G10753" s="6" t="str">
        <f>IF('BCT Template'!R10752&gt;F10753,"Yes","No")</f>
        <v>No</v>
      </c>
      <c r="H10753" s="5" t="s">
        <v>189</v>
      </c>
      <c r="I10753" s="5" t="s">
        <v>190</v>
      </c>
      <c r="J10753" s="5" t="s">
        <v>184</v>
      </c>
      <c r="K10753" s="5" t="s">
        <v>185</v>
      </c>
      <c r="L10753" s="7" t="s">
        <v>164</v>
      </c>
      <c r="M10753" t="str">
        <f t="shared" si="503"/>
        <v>No</v>
      </c>
    </row>
    <row r="10754" spans="1:13" ht="15" thickBot="1" x14ac:dyDescent="0.4">
      <c r="A10754" s="5" t="s">
        <v>175</v>
      </c>
      <c r="B10754" s="5" t="s">
        <v>176</v>
      </c>
      <c r="C10754" s="5" t="s">
        <v>10955</v>
      </c>
      <c r="D10754" s="5">
        <f t="shared" si="502"/>
        <v>81139</v>
      </c>
      <c r="E10754" s="6">
        <v>44012</v>
      </c>
      <c r="F10754" s="6">
        <f t="shared" si="504"/>
        <v>44102</v>
      </c>
      <c r="G10754" s="6" t="str">
        <f>IF('BCT Template'!R10753&gt;F10754,"Yes","No")</f>
        <v>No</v>
      </c>
      <c r="H10754" s="5" t="s">
        <v>182</v>
      </c>
      <c r="I10754" s="5" t="s">
        <v>183</v>
      </c>
      <c r="J10754" s="5" t="s">
        <v>184</v>
      </c>
      <c r="K10754" s="5" t="s">
        <v>185</v>
      </c>
      <c r="L10754" s="7" t="s">
        <v>164</v>
      </c>
      <c r="M10754" t="str">
        <f t="shared" si="503"/>
        <v>No</v>
      </c>
    </row>
    <row r="10755" spans="1:13" ht="15" thickBot="1" x14ac:dyDescent="0.4">
      <c r="A10755" s="5" t="s">
        <v>175</v>
      </c>
      <c r="B10755" s="5" t="s">
        <v>176</v>
      </c>
      <c r="C10755" s="5" t="s">
        <v>10956</v>
      </c>
      <c r="D10755" s="5">
        <f t="shared" ref="D10755:D10818" si="505">C10755*1</f>
        <v>21805</v>
      </c>
      <c r="E10755" s="6">
        <v>44024</v>
      </c>
      <c r="F10755" s="6">
        <f t="shared" si="504"/>
        <v>44114</v>
      </c>
      <c r="G10755" s="6" t="str">
        <f>IF('BCT Template'!R10754&gt;F10755,"Yes","No")</f>
        <v>No</v>
      </c>
      <c r="H10755" s="5" t="s">
        <v>178</v>
      </c>
      <c r="I10755" s="5" t="s">
        <v>179</v>
      </c>
      <c r="J10755" s="5" t="s">
        <v>35</v>
      </c>
      <c r="K10755" s="5" t="s">
        <v>180</v>
      </c>
      <c r="L10755" s="7" t="s">
        <v>164</v>
      </c>
      <c r="M10755" t="str">
        <f t="shared" ref="M10755:M10818" si="506">IF(J10755=" ","Yes",IF(J10755="3","Yes","No"))</f>
        <v>Yes</v>
      </c>
    </row>
    <row r="10756" spans="1:13" ht="15" thickBot="1" x14ac:dyDescent="0.4">
      <c r="A10756" s="5" t="s">
        <v>175</v>
      </c>
      <c r="B10756" s="5" t="s">
        <v>176</v>
      </c>
      <c r="C10756" s="5" t="s">
        <v>10957</v>
      </c>
      <c r="D10756" s="5">
        <f t="shared" si="505"/>
        <v>30978</v>
      </c>
      <c r="E10756" s="6">
        <v>44286</v>
      </c>
      <c r="F10756" s="6">
        <f t="shared" si="504"/>
        <v>44376</v>
      </c>
      <c r="G10756" s="6" t="str">
        <f>IF('BCT Template'!R10755&gt;F10756,"Yes","No")</f>
        <v>No</v>
      </c>
      <c r="H10756" s="5" t="s">
        <v>178</v>
      </c>
      <c r="I10756" s="5" t="s">
        <v>179</v>
      </c>
      <c r="J10756" s="5" t="s">
        <v>35</v>
      </c>
      <c r="K10756" s="5" t="s">
        <v>180</v>
      </c>
      <c r="L10756" s="7" t="s">
        <v>164</v>
      </c>
      <c r="M10756" t="str">
        <f t="shared" si="506"/>
        <v>Yes</v>
      </c>
    </row>
    <row r="10757" spans="1:13" ht="15" thickBot="1" x14ac:dyDescent="0.4">
      <c r="A10757" s="5" t="s">
        <v>175</v>
      </c>
      <c r="B10757" s="5" t="s">
        <v>176</v>
      </c>
      <c r="C10757" s="5" t="s">
        <v>10958</v>
      </c>
      <c r="D10757" s="5">
        <f t="shared" si="505"/>
        <v>22476</v>
      </c>
      <c r="E10757" s="6">
        <v>42536</v>
      </c>
      <c r="F10757" s="6">
        <f t="shared" si="504"/>
        <v>42626</v>
      </c>
      <c r="G10757" s="6" t="str">
        <f>IF('BCT Template'!R10756&gt;F10757,"Yes","No")</f>
        <v>No</v>
      </c>
      <c r="H10757" s="5" t="s">
        <v>178</v>
      </c>
      <c r="I10757" s="5" t="s">
        <v>179</v>
      </c>
      <c r="J10757" s="5" t="s">
        <v>35</v>
      </c>
      <c r="K10757" s="5" t="s">
        <v>180</v>
      </c>
      <c r="L10757" s="7" t="s">
        <v>164</v>
      </c>
      <c r="M10757" t="str">
        <f t="shared" si="506"/>
        <v>Yes</v>
      </c>
    </row>
    <row r="10758" spans="1:13" ht="15" thickBot="1" x14ac:dyDescent="0.4">
      <c r="A10758" s="5" t="s">
        <v>175</v>
      </c>
      <c r="B10758" s="5" t="s">
        <v>176</v>
      </c>
      <c r="C10758" s="5" t="s">
        <v>10959</v>
      </c>
      <c r="D10758" s="5">
        <f t="shared" si="505"/>
        <v>23003</v>
      </c>
      <c r="E10758" s="6">
        <v>44530</v>
      </c>
      <c r="F10758" s="6">
        <f t="shared" si="504"/>
        <v>44620</v>
      </c>
      <c r="G10758" s="6" t="str">
        <f>IF('BCT Template'!R10757&gt;F10758,"Yes","No")</f>
        <v>No</v>
      </c>
      <c r="H10758" s="5" t="s">
        <v>178</v>
      </c>
      <c r="I10758" s="5" t="s">
        <v>179</v>
      </c>
      <c r="J10758" s="5" t="s">
        <v>35</v>
      </c>
      <c r="K10758" s="5" t="s">
        <v>180</v>
      </c>
      <c r="L10758" s="7" t="s">
        <v>164</v>
      </c>
      <c r="M10758" t="str">
        <f t="shared" si="506"/>
        <v>Yes</v>
      </c>
    </row>
    <row r="10759" spans="1:13" ht="15" thickBot="1" x14ac:dyDescent="0.4">
      <c r="A10759" s="5" t="s">
        <v>175</v>
      </c>
      <c r="B10759" s="5" t="s">
        <v>176</v>
      </c>
      <c r="C10759" s="5" t="s">
        <v>10960</v>
      </c>
      <c r="D10759" s="5">
        <f t="shared" si="505"/>
        <v>57501</v>
      </c>
      <c r="E10759" s="6">
        <v>43799</v>
      </c>
      <c r="F10759" s="6">
        <f t="shared" si="504"/>
        <v>43889</v>
      </c>
      <c r="G10759" s="6" t="str">
        <f>IF('BCT Template'!R10758&gt;F10759,"Yes","No")</f>
        <v>No</v>
      </c>
      <c r="H10759" s="5" t="s">
        <v>189</v>
      </c>
      <c r="I10759" s="5" t="s">
        <v>190</v>
      </c>
      <c r="J10759" s="5" t="s">
        <v>184</v>
      </c>
      <c r="K10759" s="5" t="s">
        <v>185</v>
      </c>
      <c r="L10759" s="7" t="s">
        <v>164</v>
      </c>
      <c r="M10759" t="str">
        <f t="shared" si="506"/>
        <v>No</v>
      </c>
    </row>
    <row r="10760" spans="1:13" ht="15" thickBot="1" x14ac:dyDescent="0.4">
      <c r="A10760" s="5" t="s">
        <v>175</v>
      </c>
      <c r="B10760" s="5" t="s">
        <v>176</v>
      </c>
      <c r="C10760" s="5" t="s">
        <v>10961</v>
      </c>
      <c r="D10760" s="5">
        <f t="shared" si="505"/>
        <v>59109</v>
      </c>
      <c r="E10760" s="6">
        <v>43921</v>
      </c>
      <c r="F10760" s="6">
        <f t="shared" si="504"/>
        <v>44011</v>
      </c>
      <c r="G10760" s="6" t="str">
        <f>IF('BCT Template'!R10759&gt;F10760,"Yes","No")</f>
        <v>No</v>
      </c>
      <c r="H10760" s="5" t="s">
        <v>182</v>
      </c>
      <c r="I10760" s="5" t="s">
        <v>183</v>
      </c>
      <c r="J10760" s="5" t="s">
        <v>184</v>
      </c>
      <c r="K10760" s="5" t="s">
        <v>185</v>
      </c>
      <c r="L10760" s="7" t="s">
        <v>164</v>
      </c>
      <c r="M10760" t="str">
        <f t="shared" si="506"/>
        <v>No</v>
      </c>
    </row>
    <row r="10761" spans="1:13" ht="15" thickBot="1" x14ac:dyDescent="0.4">
      <c r="A10761" s="5" t="s">
        <v>175</v>
      </c>
      <c r="B10761" s="5" t="s">
        <v>176</v>
      </c>
      <c r="C10761" s="5" t="s">
        <v>10962</v>
      </c>
      <c r="D10761" s="5">
        <f t="shared" si="505"/>
        <v>80916</v>
      </c>
      <c r="E10761" s="6">
        <v>43769</v>
      </c>
      <c r="F10761" s="6">
        <f t="shared" si="504"/>
        <v>43859</v>
      </c>
      <c r="G10761" s="6" t="str">
        <f>IF('BCT Template'!R10760&gt;F10761,"Yes","No")</f>
        <v>No</v>
      </c>
      <c r="H10761" s="5" t="s">
        <v>182</v>
      </c>
      <c r="I10761" s="5" t="s">
        <v>183</v>
      </c>
      <c r="J10761" s="5" t="s">
        <v>184</v>
      </c>
      <c r="K10761" s="5" t="s">
        <v>185</v>
      </c>
      <c r="L10761" s="7" t="s">
        <v>164</v>
      </c>
      <c r="M10761" t="str">
        <f t="shared" si="506"/>
        <v>No</v>
      </c>
    </row>
    <row r="10762" spans="1:13" ht="15" thickBot="1" x14ac:dyDescent="0.4">
      <c r="A10762" s="5" t="s">
        <v>175</v>
      </c>
      <c r="B10762" s="5" t="s">
        <v>176</v>
      </c>
      <c r="C10762" s="5" t="s">
        <v>10963</v>
      </c>
      <c r="D10762" s="5">
        <f t="shared" si="505"/>
        <v>79970</v>
      </c>
      <c r="E10762" s="6">
        <v>44043</v>
      </c>
      <c r="F10762" s="6">
        <f t="shared" si="504"/>
        <v>44133</v>
      </c>
      <c r="G10762" s="6" t="str">
        <f>IF('BCT Template'!R10761&gt;F10762,"Yes","No")</f>
        <v>No</v>
      </c>
      <c r="H10762" s="5" t="s">
        <v>182</v>
      </c>
      <c r="I10762" s="5" t="s">
        <v>183</v>
      </c>
      <c r="J10762" s="5" t="s">
        <v>184</v>
      </c>
      <c r="K10762" s="5" t="s">
        <v>185</v>
      </c>
      <c r="L10762" s="7" t="s">
        <v>164</v>
      </c>
      <c r="M10762" t="str">
        <f t="shared" si="506"/>
        <v>No</v>
      </c>
    </row>
    <row r="10763" spans="1:13" ht="15" thickBot="1" x14ac:dyDescent="0.4">
      <c r="A10763" s="5" t="s">
        <v>175</v>
      </c>
      <c r="B10763" s="5" t="s">
        <v>176</v>
      </c>
      <c r="C10763" s="5" t="s">
        <v>10964</v>
      </c>
      <c r="D10763" s="5">
        <f t="shared" si="505"/>
        <v>82287</v>
      </c>
      <c r="E10763" s="6">
        <v>43686</v>
      </c>
      <c r="F10763" s="6">
        <f t="shared" si="504"/>
        <v>43776</v>
      </c>
      <c r="G10763" s="6" t="str">
        <f>IF('BCT Template'!R10762&gt;F10763,"Yes","No")</f>
        <v>No</v>
      </c>
      <c r="H10763" s="5" t="s">
        <v>210</v>
      </c>
      <c r="I10763" s="5" t="s">
        <v>211</v>
      </c>
      <c r="J10763" s="5" t="s">
        <v>184</v>
      </c>
      <c r="K10763" s="5" t="s">
        <v>185</v>
      </c>
      <c r="L10763" s="7" t="s">
        <v>164</v>
      </c>
      <c r="M10763" t="str">
        <f t="shared" si="506"/>
        <v>No</v>
      </c>
    </row>
    <row r="10764" spans="1:13" ht="15" thickBot="1" x14ac:dyDescent="0.4">
      <c r="A10764" s="5" t="s">
        <v>175</v>
      </c>
      <c r="B10764" s="5" t="s">
        <v>176</v>
      </c>
      <c r="C10764" s="5" t="s">
        <v>10965</v>
      </c>
      <c r="D10764" s="5">
        <f t="shared" si="505"/>
        <v>30076</v>
      </c>
      <c r="E10764" s="6">
        <v>44043</v>
      </c>
      <c r="F10764" s="6">
        <f t="shared" si="504"/>
        <v>44133</v>
      </c>
      <c r="G10764" s="6" t="str">
        <f>IF('BCT Template'!R10763&gt;F10764,"Yes","No")</f>
        <v>No</v>
      </c>
      <c r="H10764" s="5" t="s">
        <v>178</v>
      </c>
      <c r="I10764" s="5" t="s">
        <v>179</v>
      </c>
      <c r="J10764" s="5" t="s">
        <v>35</v>
      </c>
      <c r="K10764" s="5" t="s">
        <v>180</v>
      </c>
      <c r="L10764" s="7" t="s">
        <v>164</v>
      </c>
      <c r="M10764" t="str">
        <f t="shared" si="506"/>
        <v>Yes</v>
      </c>
    </row>
    <row r="10765" spans="1:13" ht="15" thickBot="1" x14ac:dyDescent="0.4">
      <c r="A10765" s="5" t="s">
        <v>175</v>
      </c>
      <c r="B10765" s="5" t="s">
        <v>176</v>
      </c>
      <c r="C10765" s="5" t="s">
        <v>10966</v>
      </c>
      <c r="D10765" s="5">
        <f t="shared" si="505"/>
        <v>31419</v>
      </c>
      <c r="E10765" s="6">
        <v>44255</v>
      </c>
      <c r="F10765" s="6">
        <f t="shared" si="504"/>
        <v>44345</v>
      </c>
      <c r="G10765" s="6" t="str">
        <f>IF('BCT Template'!R10764&gt;F10765,"Yes","No")</f>
        <v>No</v>
      </c>
      <c r="H10765" s="5" t="s">
        <v>178</v>
      </c>
      <c r="I10765" s="5" t="s">
        <v>179</v>
      </c>
      <c r="J10765" s="5" t="s">
        <v>35</v>
      </c>
      <c r="K10765" s="5" t="s">
        <v>180</v>
      </c>
      <c r="L10765" s="7" t="s">
        <v>164</v>
      </c>
      <c r="M10765" t="str">
        <f t="shared" si="506"/>
        <v>Yes</v>
      </c>
    </row>
    <row r="10766" spans="1:13" ht="15" thickBot="1" x14ac:dyDescent="0.4">
      <c r="A10766" s="5" t="s">
        <v>175</v>
      </c>
      <c r="B10766" s="5" t="s">
        <v>176</v>
      </c>
      <c r="C10766" s="5" t="s">
        <v>10967</v>
      </c>
      <c r="D10766" s="5">
        <f t="shared" si="505"/>
        <v>78838</v>
      </c>
      <c r="E10766" s="6">
        <v>43646</v>
      </c>
      <c r="F10766" s="6">
        <f t="shared" si="504"/>
        <v>43736</v>
      </c>
      <c r="G10766" s="6" t="str">
        <f>IF('BCT Template'!R10765&gt;F10766,"Yes","No")</f>
        <v>No</v>
      </c>
      <c r="H10766" s="5" t="s">
        <v>210</v>
      </c>
      <c r="I10766" s="5" t="s">
        <v>211</v>
      </c>
      <c r="J10766" s="5" t="s">
        <v>184</v>
      </c>
      <c r="K10766" s="5" t="s">
        <v>185</v>
      </c>
      <c r="L10766" s="7" t="s">
        <v>164</v>
      </c>
      <c r="M10766" t="str">
        <f t="shared" si="506"/>
        <v>No</v>
      </c>
    </row>
    <row r="10767" spans="1:13" ht="15" thickBot="1" x14ac:dyDescent="0.4">
      <c r="A10767" s="5" t="s">
        <v>175</v>
      </c>
      <c r="B10767" s="5" t="s">
        <v>176</v>
      </c>
      <c r="C10767" s="5" t="s">
        <v>10968</v>
      </c>
      <c r="D10767" s="5">
        <f t="shared" si="505"/>
        <v>58573</v>
      </c>
      <c r="E10767" s="6">
        <v>44103</v>
      </c>
      <c r="F10767" s="6">
        <f t="shared" si="504"/>
        <v>44193</v>
      </c>
      <c r="G10767" s="6" t="str">
        <f>IF('BCT Template'!R10766&gt;F10767,"Yes","No")</f>
        <v>No</v>
      </c>
      <c r="H10767" s="5" t="s">
        <v>182</v>
      </c>
      <c r="I10767" s="5" t="s">
        <v>183</v>
      </c>
      <c r="J10767" s="5" t="s">
        <v>200</v>
      </c>
      <c r="K10767" s="5" t="s">
        <v>201</v>
      </c>
      <c r="L10767" s="7" t="s">
        <v>164</v>
      </c>
      <c r="M10767" t="str">
        <f t="shared" si="506"/>
        <v>Yes</v>
      </c>
    </row>
    <row r="10768" spans="1:13" ht="15" thickBot="1" x14ac:dyDescent="0.4">
      <c r="A10768" s="5" t="s">
        <v>175</v>
      </c>
      <c r="B10768" s="5" t="s">
        <v>176</v>
      </c>
      <c r="C10768" s="5" t="s">
        <v>10969</v>
      </c>
      <c r="D10768" s="5">
        <f t="shared" si="505"/>
        <v>59634</v>
      </c>
      <c r="E10768" s="6">
        <v>42185</v>
      </c>
      <c r="F10768" s="6">
        <f t="shared" si="504"/>
        <v>42275</v>
      </c>
      <c r="G10768" s="6" t="str">
        <f>IF('BCT Template'!R10767&gt;F10768,"Yes","No")</f>
        <v>No</v>
      </c>
      <c r="H10768" s="5" t="s">
        <v>182</v>
      </c>
      <c r="I10768" s="5" t="s">
        <v>183</v>
      </c>
      <c r="J10768" s="5" t="s">
        <v>184</v>
      </c>
      <c r="K10768" s="5" t="s">
        <v>185</v>
      </c>
      <c r="L10768" s="7" t="s">
        <v>164</v>
      </c>
      <c r="M10768" t="str">
        <f t="shared" si="506"/>
        <v>No</v>
      </c>
    </row>
    <row r="10769" spans="1:13" ht="15" thickBot="1" x14ac:dyDescent="0.4">
      <c r="A10769" s="5" t="s">
        <v>175</v>
      </c>
      <c r="B10769" s="5" t="s">
        <v>176</v>
      </c>
      <c r="C10769" s="5" t="s">
        <v>10970</v>
      </c>
      <c r="D10769" s="5">
        <f t="shared" si="505"/>
        <v>22481</v>
      </c>
      <c r="E10769" s="6">
        <v>44286</v>
      </c>
      <c r="F10769" s="6">
        <f t="shared" si="504"/>
        <v>44376</v>
      </c>
      <c r="G10769" s="6" t="str">
        <f>IF('BCT Template'!R10768&gt;F10769,"Yes","No")</f>
        <v>No</v>
      </c>
      <c r="H10769" s="5" t="s">
        <v>178</v>
      </c>
      <c r="I10769" s="5" t="s">
        <v>179</v>
      </c>
      <c r="J10769" s="5" t="s">
        <v>35</v>
      </c>
      <c r="K10769" s="5" t="s">
        <v>180</v>
      </c>
      <c r="L10769" s="7" t="s">
        <v>164</v>
      </c>
      <c r="M10769" t="str">
        <f t="shared" si="506"/>
        <v>Yes</v>
      </c>
    </row>
    <row r="10770" spans="1:13" ht="15" thickBot="1" x14ac:dyDescent="0.4">
      <c r="A10770" s="5" t="s">
        <v>175</v>
      </c>
      <c r="B10770" s="5" t="s">
        <v>176</v>
      </c>
      <c r="C10770" s="5" t="s">
        <v>10971</v>
      </c>
      <c r="D10770" s="5">
        <f t="shared" si="505"/>
        <v>59673</v>
      </c>
      <c r="E10770" s="6">
        <v>43191</v>
      </c>
      <c r="F10770" s="6">
        <f t="shared" si="504"/>
        <v>43281</v>
      </c>
      <c r="G10770" s="6" t="str">
        <f>IF('BCT Template'!R10769&gt;F10770,"Yes","No")</f>
        <v>No</v>
      </c>
      <c r="H10770" s="5" t="s">
        <v>182</v>
      </c>
      <c r="I10770" s="5" t="s">
        <v>183</v>
      </c>
      <c r="J10770" s="5" t="s">
        <v>184</v>
      </c>
      <c r="K10770" s="5" t="s">
        <v>185</v>
      </c>
      <c r="L10770" s="7" t="s">
        <v>164</v>
      </c>
      <c r="M10770" t="str">
        <f t="shared" si="506"/>
        <v>No</v>
      </c>
    </row>
    <row r="10771" spans="1:13" ht="15" thickBot="1" x14ac:dyDescent="0.4">
      <c r="A10771" s="5" t="s">
        <v>175</v>
      </c>
      <c r="B10771" s="5" t="s">
        <v>176</v>
      </c>
      <c r="C10771" s="5" t="s">
        <v>10972</v>
      </c>
      <c r="D10771" s="5">
        <f t="shared" si="505"/>
        <v>79336</v>
      </c>
      <c r="E10771" s="6">
        <v>45193</v>
      </c>
      <c r="F10771" s="6">
        <f t="shared" si="504"/>
        <v>45283</v>
      </c>
      <c r="G10771" s="6" t="str">
        <f>IF('BCT Template'!R10770&gt;F10771,"Yes","No")</f>
        <v>No</v>
      </c>
      <c r="H10771" s="5" t="s">
        <v>189</v>
      </c>
      <c r="I10771" s="5" t="s">
        <v>190</v>
      </c>
      <c r="J10771" s="5" t="s">
        <v>200</v>
      </c>
      <c r="K10771" s="5" t="s">
        <v>201</v>
      </c>
      <c r="L10771" s="7" t="s">
        <v>164</v>
      </c>
      <c r="M10771" t="str">
        <f t="shared" si="506"/>
        <v>Yes</v>
      </c>
    </row>
    <row r="10772" spans="1:13" ht="15" thickBot="1" x14ac:dyDescent="0.4">
      <c r="A10772" s="5" t="s">
        <v>175</v>
      </c>
      <c r="B10772" s="5" t="s">
        <v>176</v>
      </c>
      <c r="C10772" s="5" t="s">
        <v>10973</v>
      </c>
      <c r="D10772" s="5">
        <f t="shared" si="505"/>
        <v>82183</v>
      </c>
      <c r="E10772" s="6">
        <v>43525</v>
      </c>
      <c r="F10772" s="6">
        <f t="shared" si="504"/>
        <v>43615</v>
      </c>
      <c r="G10772" s="6" t="str">
        <f>IF('BCT Template'!R10771&gt;F10772,"Yes","No")</f>
        <v>No</v>
      </c>
      <c r="H10772" s="5" t="s">
        <v>210</v>
      </c>
      <c r="I10772" s="5" t="s">
        <v>211</v>
      </c>
      <c r="J10772" s="5" t="s">
        <v>184</v>
      </c>
      <c r="K10772" s="5" t="s">
        <v>185</v>
      </c>
      <c r="L10772" s="7" t="s">
        <v>164</v>
      </c>
      <c r="M10772" t="str">
        <f t="shared" si="506"/>
        <v>No</v>
      </c>
    </row>
    <row r="10773" spans="1:13" ht="15" thickBot="1" x14ac:dyDescent="0.4">
      <c r="A10773" s="5" t="s">
        <v>175</v>
      </c>
      <c r="B10773" s="5" t="s">
        <v>176</v>
      </c>
      <c r="C10773" s="5" t="s">
        <v>10974</v>
      </c>
      <c r="D10773" s="5">
        <f t="shared" si="505"/>
        <v>22938</v>
      </c>
      <c r="E10773" s="6">
        <v>44469</v>
      </c>
      <c r="F10773" s="6">
        <f t="shared" si="504"/>
        <v>44559</v>
      </c>
      <c r="G10773" s="6" t="str">
        <f>IF('BCT Template'!R10772&gt;F10773,"Yes","No")</f>
        <v>No</v>
      </c>
      <c r="H10773" s="5" t="s">
        <v>178</v>
      </c>
      <c r="I10773" s="5" t="s">
        <v>179</v>
      </c>
      <c r="J10773" s="5" t="s">
        <v>35</v>
      </c>
      <c r="K10773" s="5" t="s">
        <v>180</v>
      </c>
      <c r="L10773" s="7" t="s">
        <v>164</v>
      </c>
      <c r="M10773" t="str">
        <f t="shared" si="506"/>
        <v>Yes</v>
      </c>
    </row>
    <row r="10774" spans="1:13" ht="15" thickBot="1" x14ac:dyDescent="0.4">
      <c r="A10774" s="5" t="s">
        <v>175</v>
      </c>
      <c r="B10774" s="5" t="s">
        <v>176</v>
      </c>
      <c r="C10774" s="5" t="s">
        <v>10975</v>
      </c>
      <c r="D10774" s="5">
        <f t="shared" si="505"/>
        <v>57258</v>
      </c>
      <c r="E10774" s="6">
        <v>41759</v>
      </c>
      <c r="F10774" s="6">
        <f t="shared" ref="F10774:F10837" si="507">E10774+90</f>
        <v>41849</v>
      </c>
      <c r="G10774" s="6" t="str">
        <f>IF('BCT Template'!R10773&gt;F10774,"Yes","No")</f>
        <v>No</v>
      </c>
      <c r="H10774" s="5" t="s">
        <v>189</v>
      </c>
      <c r="I10774" s="5" t="s">
        <v>190</v>
      </c>
      <c r="J10774" s="5" t="s">
        <v>184</v>
      </c>
      <c r="K10774" s="5" t="s">
        <v>185</v>
      </c>
      <c r="L10774" s="7" t="s">
        <v>164</v>
      </c>
      <c r="M10774" t="str">
        <f t="shared" si="506"/>
        <v>No</v>
      </c>
    </row>
    <row r="10775" spans="1:13" ht="15" thickBot="1" x14ac:dyDescent="0.4">
      <c r="A10775" s="5" t="s">
        <v>175</v>
      </c>
      <c r="B10775" s="5" t="s">
        <v>176</v>
      </c>
      <c r="C10775" s="5" t="s">
        <v>10976</v>
      </c>
      <c r="D10775" s="5">
        <f t="shared" si="505"/>
        <v>79127</v>
      </c>
      <c r="E10775" s="6">
        <v>42277</v>
      </c>
      <c r="F10775" s="6">
        <f t="shared" si="507"/>
        <v>42367</v>
      </c>
      <c r="G10775" s="6" t="str">
        <f>IF('BCT Template'!R10774&gt;F10775,"Yes","No")</f>
        <v>No</v>
      </c>
      <c r="H10775" s="5" t="s">
        <v>189</v>
      </c>
      <c r="I10775" s="5" t="s">
        <v>190</v>
      </c>
      <c r="J10775" s="5" t="s">
        <v>200</v>
      </c>
      <c r="K10775" s="5" t="s">
        <v>201</v>
      </c>
      <c r="L10775" s="7" t="s">
        <v>164</v>
      </c>
      <c r="M10775" t="str">
        <f t="shared" si="506"/>
        <v>Yes</v>
      </c>
    </row>
    <row r="10776" spans="1:13" ht="15" thickBot="1" x14ac:dyDescent="0.4">
      <c r="A10776" s="5" t="s">
        <v>175</v>
      </c>
      <c r="B10776" s="5" t="s">
        <v>176</v>
      </c>
      <c r="C10776" s="5" t="s">
        <v>10977</v>
      </c>
      <c r="D10776" s="5">
        <f t="shared" si="505"/>
        <v>79303</v>
      </c>
      <c r="E10776" s="6">
        <v>44104</v>
      </c>
      <c r="F10776" s="6">
        <f t="shared" si="507"/>
        <v>44194</v>
      </c>
      <c r="G10776" s="6" t="str">
        <f>IF('BCT Template'!R10775&gt;F10776,"Yes","No")</f>
        <v>No</v>
      </c>
      <c r="H10776" s="5" t="s">
        <v>189</v>
      </c>
      <c r="I10776" s="5" t="s">
        <v>190</v>
      </c>
      <c r="J10776" s="5" t="s">
        <v>200</v>
      </c>
      <c r="K10776" s="5" t="s">
        <v>201</v>
      </c>
      <c r="L10776" s="7" t="s">
        <v>164</v>
      </c>
      <c r="M10776" t="str">
        <f t="shared" si="506"/>
        <v>Yes</v>
      </c>
    </row>
    <row r="10777" spans="1:13" ht="15" thickBot="1" x14ac:dyDescent="0.4">
      <c r="A10777" s="5" t="s">
        <v>175</v>
      </c>
      <c r="B10777" s="5" t="s">
        <v>176</v>
      </c>
      <c r="C10777" s="5" t="s">
        <v>10978</v>
      </c>
      <c r="D10777" s="5">
        <f t="shared" si="505"/>
        <v>77631</v>
      </c>
      <c r="E10777" s="6">
        <v>44057</v>
      </c>
      <c r="F10777" s="6">
        <f t="shared" si="507"/>
        <v>44147</v>
      </c>
      <c r="G10777" s="6" t="str">
        <f>IF('BCT Template'!R10776&gt;F10777,"Yes","No")</f>
        <v>No</v>
      </c>
      <c r="H10777" s="5" t="s">
        <v>189</v>
      </c>
      <c r="I10777" s="5" t="s">
        <v>190</v>
      </c>
      <c r="J10777" s="5" t="s">
        <v>200</v>
      </c>
      <c r="K10777" s="5" t="s">
        <v>201</v>
      </c>
      <c r="L10777" s="7" t="s">
        <v>164</v>
      </c>
      <c r="M10777" t="str">
        <f t="shared" si="506"/>
        <v>Yes</v>
      </c>
    </row>
    <row r="10778" spans="1:13" ht="15" thickBot="1" x14ac:dyDescent="0.4">
      <c r="A10778" s="5" t="s">
        <v>175</v>
      </c>
      <c r="B10778" s="5" t="s">
        <v>176</v>
      </c>
      <c r="C10778" s="5" t="s">
        <v>10979</v>
      </c>
      <c r="D10778" s="5">
        <f t="shared" si="505"/>
        <v>81891</v>
      </c>
      <c r="E10778" s="6">
        <v>44104</v>
      </c>
      <c r="F10778" s="6">
        <f t="shared" si="507"/>
        <v>44194</v>
      </c>
      <c r="G10778" s="6" t="str">
        <f>IF('BCT Template'!R10777&gt;F10778,"Yes","No")</f>
        <v>No</v>
      </c>
      <c r="H10778" s="5" t="s">
        <v>182</v>
      </c>
      <c r="I10778" s="5" t="s">
        <v>183</v>
      </c>
      <c r="J10778" s="5" t="s">
        <v>184</v>
      </c>
      <c r="K10778" s="5" t="s">
        <v>185</v>
      </c>
      <c r="L10778" s="7" t="s">
        <v>164</v>
      </c>
      <c r="M10778" t="str">
        <f t="shared" si="506"/>
        <v>No</v>
      </c>
    </row>
    <row r="10779" spans="1:13" ht="15" thickBot="1" x14ac:dyDescent="0.4">
      <c r="A10779" s="5" t="s">
        <v>175</v>
      </c>
      <c r="B10779" s="5" t="s">
        <v>176</v>
      </c>
      <c r="C10779" s="5" t="s">
        <v>10980</v>
      </c>
      <c r="D10779" s="5">
        <f t="shared" si="505"/>
        <v>82052</v>
      </c>
      <c r="E10779" s="6">
        <v>43642</v>
      </c>
      <c r="F10779" s="6">
        <f t="shared" si="507"/>
        <v>43732</v>
      </c>
      <c r="G10779" s="6" t="str">
        <f>IF('BCT Template'!R10778&gt;F10779,"Yes","No")</f>
        <v>No</v>
      </c>
      <c r="H10779" s="5" t="s">
        <v>210</v>
      </c>
      <c r="I10779" s="5" t="s">
        <v>211</v>
      </c>
      <c r="J10779" s="5" t="s">
        <v>184</v>
      </c>
      <c r="K10779" s="5" t="s">
        <v>185</v>
      </c>
      <c r="L10779" s="7" t="s">
        <v>164</v>
      </c>
      <c r="M10779" t="str">
        <f t="shared" si="506"/>
        <v>No</v>
      </c>
    </row>
    <row r="10780" spans="1:13" ht="15" thickBot="1" x14ac:dyDescent="0.4">
      <c r="A10780" s="5" t="s">
        <v>175</v>
      </c>
      <c r="B10780" s="5" t="s">
        <v>176</v>
      </c>
      <c r="C10780" s="5" t="s">
        <v>10981</v>
      </c>
      <c r="D10780" s="5">
        <f t="shared" si="505"/>
        <v>59552</v>
      </c>
      <c r="E10780" s="6">
        <v>44255</v>
      </c>
      <c r="F10780" s="6">
        <f t="shared" si="507"/>
        <v>44345</v>
      </c>
      <c r="G10780" s="6" t="str">
        <f>IF('BCT Template'!R10779&gt;F10780,"Yes","No")</f>
        <v>No</v>
      </c>
      <c r="H10780" s="5" t="s">
        <v>182</v>
      </c>
      <c r="I10780" s="5" t="s">
        <v>183</v>
      </c>
      <c r="J10780" s="5" t="s">
        <v>184</v>
      </c>
      <c r="K10780" s="5" t="s">
        <v>185</v>
      </c>
      <c r="L10780" s="7" t="s">
        <v>164</v>
      </c>
      <c r="M10780" t="str">
        <f t="shared" si="506"/>
        <v>No</v>
      </c>
    </row>
    <row r="10781" spans="1:13" ht="15" thickBot="1" x14ac:dyDescent="0.4">
      <c r="A10781" s="5" t="s">
        <v>175</v>
      </c>
      <c r="B10781" s="5" t="s">
        <v>176</v>
      </c>
      <c r="C10781" s="5" t="s">
        <v>10982</v>
      </c>
      <c r="D10781" s="5">
        <f t="shared" si="505"/>
        <v>31518</v>
      </c>
      <c r="E10781" s="6">
        <v>44074</v>
      </c>
      <c r="F10781" s="6">
        <f t="shared" si="507"/>
        <v>44164</v>
      </c>
      <c r="G10781" s="6" t="str">
        <f>IF('BCT Template'!R10780&gt;F10781,"Yes","No")</f>
        <v>No</v>
      </c>
      <c r="H10781" s="5" t="s">
        <v>178</v>
      </c>
      <c r="I10781" s="5" t="s">
        <v>179</v>
      </c>
      <c r="J10781" s="5" t="s">
        <v>35</v>
      </c>
      <c r="K10781" s="5" t="s">
        <v>180</v>
      </c>
      <c r="L10781" s="7" t="s">
        <v>164</v>
      </c>
      <c r="M10781" t="str">
        <f t="shared" si="506"/>
        <v>Yes</v>
      </c>
    </row>
    <row r="10782" spans="1:13" ht="15" thickBot="1" x14ac:dyDescent="0.4">
      <c r="A10782" s="5" t="s">
        <v>175</v>
      </c>
      <c r="B10782" s="5" t="s">
        <v>176</v>
      </c>
      <c r="C10782" s="5" t="s">
        <v>10983</v>
      </c>
      <c r="D10782" s="5">
        <f t="shared" si="505"/>
        <v>29478</v>
      </c>
      <c r="E10782" s="6">
        <v>43890</v>
      </c>
      <c r="F10782" s="6">
        <f t="shared" si="507"/>
        <v>43980</v>
      </c>
      <c r="G10782" s="6" t="str">
        <f>IF('BCT Template'!R10781&gt;F10782,"Yes","No")</f>
        <v>No</v>
      </c>
      <c r="H10782" s="5" t="s">
        <v>178</v>
      </c>
      <c r="I10782" s="5" t="s">
        <v>179</v>
      </c>
      <c r="J10782" s="5" t="s">
        <v>35</v>
      </c>
      <c r="K10782" s="5" t="s">
        <v>180</v>
      </c>
      <c r="L10782" s="7" t="s">
        <v>164</v>
      </c>
      <c r="M10782" t="str">
        <f t="shared" si="506"/>
        <v>Yes</v>
      </c>
    </row>
    <row r="10783" spans="1:13" ht="15" thickBot="1" x14ac:dyDescent="0.4">
      <c r="A10783" s="5" t="s">
        <v>175</v>
      </c>
      <c r="B10783" s="5" t="s">
        <v>176</v>
      </c>
      <c r="C10783" s="5" t="s">
        <v>10984</v>
      </c>
      <c r="D10783" s="5">
        <f t="shared" si="505"/>
        <v>30541</v>
      </c>
      <c r="E10783" s="6">
        <v>44227</v>
      </c>
      <c r="F10783" s="6">
        <f t="shared" si="507"/>
        <v>44317</v>
      </c>
      <c r="G10783" s="6" t="str">
        <f>IF('BCT Template'!R10782&gt;F10783,"Yes","No")</f>
        <v>No</v>
      </c>
      <c r="H10783" s="5" t="s">
        <v>178</v>
      </c>
      <c r="I10783" s="5" t="s">
        <v>179</v>
      </c>
      <c r="J10783" s="5" t="s">
        <v>35</v>
      </c>
      <c r="K10783" s="5" t="s">
        <v>180</v>
      </c>
      <c r="L10783" s="7" t="s">
        <v>164</v>
      </c>
      <c r="M10783" t="str">
        <f t="shared" si="506"/>
        <v>Yes</v>
      </c>
    </row>
    <row r="10784" spans="1:13" ht="15" thickBot="1" x14ac:dyDescent="0.4">
      <c r="A10784" s="5" t="s">
        <v>175</v>
      </c>
      <c r="B10784" s="5" t="s">
        <v>176</v>
      </c>
      <c r="C10784" s="5" t="s">
        <v>10985</v>
      </c>
      <c r="D10784" s="5">
        <f t="shared" si="505"/>
        <v>58637</v>
      </c>
      <c r="E10784" s="6">
        <v>44377</v>
      </c>
      <c r="F10784" s="6">
        <f t="shared" si="507"/>
        <v>44467</v>
      </c>
      <c r="G10784" s="6" t="str">
        <f>IF('BCT Template'!R10783&gt;F10784,"Yes","No")</f>
        <v>No</v>
      </c>
      <c r="H10784" s="5" t="s">
        <v>182</v>
      </c>
      <c r="I10784" s="5" t="s">
        <v>183</v>
      </c>
      <c r="J10784" s="5" t="s">
        <v>184</v>
      </c>
      <c r="K10784" s="5" t="s">
        <v>185</v>
      </c>
      <c r="L10784" s="7" t="s">
        <v>164</v>
      </c>
      <c r="M10784" t="str">
        <f t="shared" si="506"/>
        <v>No</v>
      </c>
    </row>
    <row r="10785" spans="1:13" ht="15" thickBot="1" x14ac:dyDescent="0.4">
      <c r="A10785" s="5" t="s">
        <v>175</v>
      </c>
      <c r="B10785" s="5" t="s">
        <v>176</v>
      </c>
      <c r="C10785" s="5" t="s">
        <v>10986</v>
      </c>
      <c r="D10785" s="5">
        <f t="shared" si="505"/>
        <v>84581</v>
      </c>
      <c r="E10785" s="6">
        <v>43201</v>
      </c>
      <c r="F10785" s="6">
        <f t="shared" si="507"/>
        <v>43291</v>
      </c>
      <c r="G10785" s="6" t="str">
        <f>IF('BCT Template'!R10784&gt;F10785,"Yes","No")</f>
        <v>No</v>
      </c>
      <c r="H10785" s="5" t="s">
        <v>210</v>
      </c>
      <c r="I10785" s="5" t="s">
        <v>211</v>
      </c>
      <c r="J10785" s="5" t="s">
        <v>184</v>
      </c>
      <c r="K10785" s="5" t="s">
        <v>185</v>
      </c>
      <c r="L10785" s="7" t="s">
        <v>164</v>
      </c>
      <c r="M10785" t="str">
        <f t="shared" si="506"/>
        <v>No</v>
      </c>
    </row>
    <row r="10786" spans="1:13" ht="15" thickBot="1" x14ac:dyDescent="0.4">
      <c r="A10786" s="5" t="s">
        <v>175</v>
      </c>
      <c r="B10786" s="5" t="s">
        <v>176</v>
      </c>
      <c r="C10786" s="5" t="s">
        <v>10987</v>
      </c>
      <c r="D10786" s="5">
        <f t="shared" si="505"/>
        <v>59379</v>
      </c>
      <c r="E10786" s="6">
        <v>43982</v>
      </c>
      <c r="F10786" s="6">
        <f t="shared" si="507"/>
        <v>44072</v>
      </c>
      <c r="G10786" s="6" t="str">
        <f>IF('BCT Template'!R10785&gt;F10786,"Yes","No")</f>
        <v>No</v>
      </c>
      <c r="H10786" s="5" t="s">
        <v>182</v>
      </c>
      <c r="I10786" s="5" t="s">
        <v>183</v>
      </c>
      <c r="J10786" s="5" t="s">
        <v>184</v>
      </c>
      <c r="K10786" s="5" t="s">
        <v>185</v>
      </c>
      <c r="L10786" s="7" t="s">
        <v>164</v>
      </c>
      <c r="M10786" t="str">
        <f t="shared" si="506"/>
        <v>No</v>
      </c>
    </row>
    <row r="10787" spans="1:13" ht="15" thickBot="1" x14ac:dyDescent="0.4">
      <c r="A10787" s="5" t="s">
        <v>175</v>
      </c>
      <c r="B10787" s="5" t="s">
        <v>176</v>
      </c>
      <c r="C10787" s="5" t="s">
        <v>10988</v>
      </c>
      <c r="D10787" s="5">
        <f t="shared" si="505"/>
        <v>81913</v>
      </c>
      <c r="E10787" s="6">
        <v>43769</v>
      </c>
      <c r="F10787" s="6">
        <f t="shared" si="507"/>
        <v>43859</v>
      </c>
      <c r="G10787" s="6" t="str">
        <f>IF('BCT Template'!R10786&gt;F10787,"Yes","No")</f>
        <v>No</v>
      </c>
      <c r="H10787" s="5" t="s">
        <v>182</v>
      </c>
      <c r="I10787" s="5" t="s">
        <v>183</v>
      </c>
      <c r="J10787" s="5" t="s">
        <v>200</v>
      </c>
      <c r="K10787" s="5" t="s">
        <v>201</v>
      </c>
      <c r="L10787" s="7" t="s">
        <v>164</v>
      </c>
      <c r="M10787" t="str">
        <f t="shared" si="506"/>
        <v>Yes</v>
      </c>
    </row>
    <row r="10788" spans="1:13" ht="15" thickBot="1" x14ac:dyDescent="0.4">
      <c r="A10788" s="5" t="s">
        <v>175</v>
      </c>
      <c r="B10788" s="5" t="s">
        <v>176</v>
      </c>
      <c r="C10788" s="5" t="s">
        <v>10989</v>
      </c>
      <c r="D10788" s="5">
        <f t="shared" si="505"/>
        <v>22480</v>
      </c>
      <c r="E10788" s="6">
        <v>43343</v>
      </c>
      <c r="F10788" s="6">
        <f t="shared" si="507"/>
        <v>43433</v>
      </c>
      <c r="G10788" s="6" t="str">
        <f>IF('BCT Template'!R10787&gt;F10788,"Yes","No")</f>
        <v>No</v>
      </c>
      <c r="H10788" s="5" t="s">
        <v>178</v>
      </c>
      <c r="I10788" s="5" t="s">
        <v>179</v>
      </c>
      <c r="J10788" s="5" t="s">
        <v>35</v>
      </c>
      <c r="K10788" s="5" t="s">
        <v>180</v>
      </c>
      <c r="L10788" s="7" t="s">
        <v>164</v>
      </c>
      <c r="M10788" t="str">
        <f t="shared" si="506"/>
        <v>Yes</v>
      </c>
    </row>
    <row r="10789" spans="1:13" ht="15" thickBot="1" x14ac:dyDescent="0.4">
      <c r="A10789" s="5" t="s">
        <v>175</v>
      </c>
      <c r="B10789" s="5" t="s">
        <v>176</v>
      </c>
      <c r="C10789" s="5" t="s">
        <v>10990</v>
      </c>
      <c r="D10789" s="5">
        <f t="shared" si="505"/>
        <v>29346</v>
      </c>
      <c r="E10789" s="6">
        <v>43585</v>
      </c>
      <c r="F10789" s="6">
        <f t="shared" si="507"/>
        <v>43675</v>
      </c>
      <c r="G10789" s="6" t="str">
        <f>IF('BCT Template'!R10788&gt;F10789,"Yes","No")</f>
        <v>No</v>
      </c>
      <c r="H10789" s="5" t="s">
        <v>178</v>
      </c>
      <c r="I10789" s="5" t="s">
        <v>179</v>
      </c>
      <c r="J10789" s="5" t="s">
        <v>35</v>
      </c>
      <c r="K10789" s="5" t="s">
        <v>180</v>
      </c>
      <c r="L10789" s="7" t="s">
        <v>164</v>
      </c>
      <c r="M10789" t="str">
        <f t="shared" si="506"/>
        <v>Yes</v>
      </c>
    </row>
    <row r="10790" spans="1:13" ht="15" thickBot="1" x14ac:dyDescent="0.4">
      <c r="A10790" s="5" t="s">
        <v>175</v>
      </c>
      <c r="B10790" s="5" t="s">
        <v>176</v>
      </c>
      <c r="C10790" s="5" t="s">
        <v>10991</v>
      </c>
      <c r="D10790" s="5">
        <f t="shared" si="505"/>
        <v>82560</v>
      </c>
      <c r="E10790" s="6">
        <v>44231</v>
      </c>
      <c r="F10790" s="6">
        <f t="shared" si="507"/>
        <v>44321</v>
      </c>
      <c r="G10790" s="6" t="str">
        <f>IF('BCT Template'!R10789&gt;F10790,"Yes","No")</f>
        <v>No</v>
      </c>
      <c r="H10790" s="5" t="s">
        <v>210</v>
      </c>
      <c r="I10790" s="5" t="s">
        <v>211</v>
      </c>
      <c r="J10790" s="5" t="s">
        <v>184</v>
      </c>
      <c r="K10790" s="5" t="s">
        <v>185</v>
      </c>
      <c r="L10790" s="7" t="s">
        <v>164</v>
      </c>
      <c r="M10790" t="str">
        <f t="shared" si="506"/>
        <v>No</v>
      </c>
    </row>
    <row r="10791" spans="1:13" ht="15" thickBot="1" x14ac:dyDescent="0.4">
      <c r="A10791" s="5" t="s">
        <v>175</v>
      </c>
      <c r="B10791" s="5" t="s">
        <v>176</v>
      </c>
      <c r="C10791" s="5" t="s">
        <v>10992</v>
      </c>
      <c r="D10791" s="5">
        <f t="shared" si="505"/>
        <v>80832</v>
      </c>
      <c r="E10791" s="6">
        <v>44045</v>
      </c>
      <c r="F10791" s="6">
        <f t="shared" si="507"/>
        <v>44135</v>
      </c>
      <c r="G10791" s="6" t="str">
        <f>IF('BCT Template'!R10790&gt;F10791,"Yes","No")</f>
        <v>No</v>
      </c>
      <c r="H10791" s="5" t="s">
        <v>182</v>
      </c>
      <c r="I10791" s="5" t="s">
        <v>183</v>
      </c>
      <c r="J10791" s="5" t="s">
        <v>184</v>
      </c>
      <c r="K10791" s="5" t="s">
        <v>185</v>
      </c>
      <c r="L10791" s="7" t="s">
        <v>164</v>
      </c>
      <c r="M10791" t="str">
        <f t="shared" si="506"/>
        <v>No</v>
      </c>
    </row>
    <row r="10792" spans="1:13" ht="15" thickBot="1" x14ac:dyDescent="0.4">
      <c r="A10792" s="5" t="s">
        <v>175</v>
      </c>
      <c r="B10792" s="5" t="s">
        <v>176</v>
      </c>
      <c r="C10792" s="5" t="s">
        <v>10993</v>
      </c>
      <c r="D10792" s="5">
        <f t="shared" si="505"/>
        <v>57216</v>
      </c>
      <c r="E10792" s="6">
        <v>44094</v>
      </c>
      <c r="F10792" s="6">
        <f t="shared" si="507"/>
        <v>44184</v>
      </c>
      <c r="G10792" s="6" t="str">
        <f>IF('BCT Template'!R10791&gt;F10792,"Yes","No")</f>
        <v>No</v>
      </c>
      <c r="H10792" s="5" t="s">
        <v>189</v>
      </c>
      <c r="I10792" s="5" t="s">
        <v>190</v>
      </c>
      <c r="J10792" s="5" t="s">
        <v>184</v>
      </c>
      <c r="K10792" s="5" t="s">
        <v>185</v>
      </c>
      <c r="L10792" s="7" t="s">
        <v>164</v>
      </c>
      <c r="M10792" t="str">
        <f t="shared" si="506"/>
        <v>No</v>
      </c>
    </row>
    <row r="10793" spans="1:13" ht="15" thickBot="1" x14ac:dyDescent="0.4">
      <c r="A10793" s="5" t="s">
        <v>175</v>
      </c>
      <c r="B10793" s="5" t="s">
        <v>176</v>
      </c>
      <c r="C10793" s="5" t="s">
        <v>10994</v>
      </c>
      <c r="D10793" s="5">
        <f t="shared" si="505"/>
        <v>79331</v>
      </c>
      <c r="E10793" s="6">
        <v>39691</v>
      </c>
      <c r="F10793" s="6">
        <f t="shared" si="507"/>
        <v>39781</v>
      </c>
      <c r="G10793" s="6" t="str">
        <f>IF('BCT Template'!R10792&gt;F10793,"Yes","No")</f>
        <v>No</v>
      </c>
      <c r="H10793" s="5" t="s">
        <v>182</v>
      </c>
      <c r="I10793" s="5" t="s">
        <v>183</v>
      </c>
      <c r="J10793" s="5" t="s">
        <v>200</v>
      </c>
      <c r="K10793" s="5" t="s">
        <v>201</v>
      </c>
      <c r="L10793" s="7" t="s">
        <v>164</v>
      </c>
      <c r="M10793" t="str">
        <f t="shared" si="506"/>
        <v>Yes</v>
      </c>
    </row>
    <row r="10794" spans="1:13" ht="15" thickBot="1" x14ac:dyDescent="0.4">
      <c r="A10794" s="5" t="s">
        <v>175</v>
      </c>
      <c r="B10794" s="5" t="s">
        <v>176</v>
      </c>
      <c r="C10794" s="5" t="s">
        <v>10995</v>
      </c>
      <c r="D10794" s="5">
        <f t="shared" si="505"/>
        <v>58203</v>
      </c>
      <c r="E10794" s="6">
        <v>44316</v>
      </c>
      <c r="F10794" s="6">
        <f t="shared" si="507"/>
        <v>44406</v>
      </c>
      <c r="G10794" s="6" t="str">
        <f>IF('BCT Template'!R10793&gt;F10794,"Yes","No")</f>
        <v>No</v>
      </c>
      <c r="H10794" s="5" t="s">
        <v>182</v>
      </c>
      <c r="I10794" s="5" t="s">
        <v>183</v>
      </c>
      <c r="J10794" s="5" t="s">
        <v>184</v>
      </c>
      <c r="K10794" s="5" t="s">
        <v>185</v>
      </c>
      <c r="L10794" s="7" t="s">
        <v>164</v>
      </c>
      <c r="M10794" t="str">
        <f t="shared" si="506"/>
        <v>No</v>
      </c>
    </row>
    <row r="10795" spans="1:13" ht="15" thickBot="1" x14ac:dyDescent="0.4">
      <c r="A10795" s="5" t="s">
        <v>175</v>
      </c>
      <c r="B10795" s="5" t="s">
        <v>176</v>
      </c>
      <c r="C10795" s="5" t="s">
        <v>10996</v>
      </c>
      <c r="D10795" s="5">
        <f t="shared" si="505"/>
        <v>59843</v>
      </c>
      <c r="E10795" s="6">
        <v>44316</v>
      </c>
      <c r="F10795" s="6">
        <f t="shared" si="507"/>
        <v>44406</v>
      </c>
      <c r="G10795" s="6" t="str">
        <f>IF('BCT Template'!R10794&gt;F10795,"Yes","No")</f>
        <v>No</v>
      </c>
      <c r="H10795" s="5" t="s">
        <v>182</v>
      </c>
      <c r="I10795" s="5" t="s">
        <v>183</v>
      </c>
      <c r="J10795" s="5" t="s">
        <v>184</v>
      </c>
      <c r="K10795" s="5" t="s">
        <v>185</v>
      </c>
      <c r="L10795" s="7" t="s">
        <v>164</v>
      </c>
      <c r="M10795" t="str">
        <f t="shared" si="506"/>
        <v>No</v>
      </c>
    </row>
    <row r="10796" spans="1:13" ht="15" thickBot="1" x14ac:dyDescent="0.4">
      <c r="A10796" s="5" t="s">
        <v>175</v>
      </c>
      <c r="B10796" s="5" t="s">
        <v>176</v>
      </c>
      <c r="C10796" s="5" t="s">
        <v>10997</v>
      </c>
      <c r="D10796" s="5">
        <f t="shared" si="505"/>
        <v>58331</v>
      </c>
      <c r="E10796" s="6">
        <v>42714</v>
      </c>
      <c r="F10796" s="6">
        <f t="shared" si="507"/>
        <v>42804</v>
      </c>
      <c r="G10796" s="6" t="str">
        <f>IF('BCT Template'!R10795&gt;F10796,"Yes","No")</f>
        <v>No</v>
      </c>
      <c r="H10796" s="5" t="s">
        <v>182</v>
      </c>
      <c r="I10796" s="5" t="s">
        <v>183</v>
      </c>
      <c r="J10796" s="5" t="s">
        <v>184</v>
      </c>
      <c r="K10796" s="5" t="s">
        <v>185</v>
      </c>
      <c r="L10796" s="7" t="s">
        <v>164</v>
      </c>
      <c r="M10796" t="str">
        <f t="shared" si="506"/>
        <v>No</v>
      </c>
    </row>
    <row r="10797" spans="1:13" ht="15" thickBot="1" x14ac:dyDescent="0.4">
      <c r="A10797" s="5" t="s">
        <v>175</v>
      </c>
      <c r="B10797" s="5" t="s">
        <v>176</v>
      </c>
      <c r="C10797" s="5" t="s">
        <v>10998</v>
      </c>
      <c r="D10797" s="5">
        <f t="shared" si="505"/>
        <v>58485</v>
      </c>
      <c r="E10797" s="6">
        <v>43982</v>
      </c>
      <c r="F10797" s="6">
        <f t="shared" si="507"/>
        <v>44072</v>
      </c>
      <c r="G10797" s="6" t="str">
        <f>IF('BCT Template'!R10796&gt;F10797,"Yes","No")</f>
        <v>No</v>
      </c>
      <c r="H10797" s="5" t="s">
        <v>182</v>
      </c>
      <c r="I10797" s="5" t="s">
        <v>183</v>
      </c>
      <c r="J10797" s="5" t="s">
        <v>200</v>
      </c>
      <c r="K10797" s="5" t="s">
        <v>201</v>
      </c>
      <c r="L10797" s="7" t="s">
        <v>164</v>
      </c>
      <c r="M10797" t="str">
        <f t="shared" si="506"/>
        <v>Yes</v>
      </c>
    </row>
    <row r="10798" spans="1:13" ht="15" thickBot="1" x14ac:dyDescent="0.4">
      <c r="A10798" s="5" t="s">
        <v>175</v>
      </c>
      <c r="B10798" s="5" t="s">
        <v>176</v>
      </c>
      <c r="C10798" s="5" t="s">
        <v>10999</v>
      </c>
      <c r="D10798" s="5">
        <f t="shared" si="505"/>
        <v>29217</v>
      </c>
      <c r="E10798" s="6">
        <v>44227</v>
      </c>
      <c r="F10798" s="6">
        <f t="shared" si="507"/>
        <v>44317</v>
      </c>
      <c r="G10798" s="6" t="str">
        <f>IF('BCT Template'!R10797&gt;F10798,"Yes","No")</f>
        <v>No</v>
      </c>
      <c r="H10798" s="5" t="s">
        <v>178</v>
      </c>
      <c r="I10798" s="5" t="s">
        <v>179</v>
      </c>
      <c r="J10798" s="5" t="s">
        <v>35</v>
      </c>
      <c r="K10798" s="5" t="s">
        <v>180</v>
      </c>
      <c r="L10798" s="7" t="s">
        <v>164</v>
      </c>
      <c r="M10798" t="str">
        <f t="shared" si="506"/>
        <v>Yes</v>
      </c>
    </row>
    <row r="10799" spans="1:13" ht="15" thickBot="1" x14ac:dyDescent="0.4">
      <c r="A10799" s="5" t="s">
        <v>175</v>
      </c>
      <c r="B10799" s="5" t="s">
        <v>176</v>
      </c>
      <c r="C10799" s="5" t="s">
        <v>11000</v>
      </c>
      <c r="D10799" s="5">
        <f t="shared" si="505"/>
        <v>18410</v>
      </c>
      <c r="E10799" s="6">
        <v>42185</v>
      </c>
      <c r="F10799" s="6">
        <f t="shared" si="507"/>
        <v>42275</v>
      </c>
      <c r="G10799" s="6" t="str">
        <f>IF('BCT Template'!R10798&gt;F10799,"Yes","No")</f>
        <v>No</v>
      </c>
      <c r="H10799" s="5" t="s">
        <v>234</v>
      </c>
      <c r="I10799" s="5" t="s">
        <v>235</v>
      </c>
      <c r="J10799" s="5" t="s">
        <v>184</v>
      </c>
      <c r="K10799" s="5" t="s">
        <v>185</v>
      </c>
      <c r="L10799" s="7" t="s">
        <v>164</v>
      </c>
      <c r="M10799" t="str">
        <f t="shared" si="506"/>
        <v>No</v>
      </c>
    </row>
    <row r="10800" spans="1:13" ht="15" thickBot="1" x14ac:dyDescent="0.4">
      <c r="A10800" s="5" t="s">
        <v>175</v>
      </c>
      <c r="B10800" s="5" t="s">
        <v>176</v>
      </c>
      <c r="C10800" s="5" t="s">
        <v>11001</v>
      </c>
      <c r="D10800" s="5">
        <f t="shared" si="505"/>
        <v>30665</v>
      </c>
      <c r="E10800" s="6">
        <v>42185</v>
      </c>
      <c r="F10800" s="6">
        <f t="shared" si="507"/>
        <v>42275</v>
      </c>
      <c r="G10800" s="6" t="str">
        <f>IF('BCT Template'!R10799&gt;F10800,"Yes","No")</f>
        <v>No</v>
      </c>
      <c r="H10800" s="5" t="s">
        <v>178</v>
      </c>
      <c r="I10800" s="5" t="s">
        <v>179</v>
      </c>
      <c r="J10800" s="5" t="s">
        <v>35</v>
      </c>
      <c r="K10800" s="5" t="s">
        <v>180</v>
      </c>
      <c r="L10800" s="7" t="s">
        <v>164</v>
      </c>
      <c r="M10800" t="str">
        <f t="shared" si="506"/>
        <v>Yes</v>
      </c>
    </row>
    <row r="10801" spans="1:13" ht="15" thickBot="1" x14ac:dyDescent="0.4">
      <c r="A10801" s="5" t="s">
        <v>175</v>
      </c>
      <c r="B10801" s="5" t="s">
        <v>176</v>
      </c>
      <c r="C10801" s="5" t="s">
        <v>11002</v>
      </c>
      <c r="D10801" s="5">
        <f t="shared" si="505"/>
        <v>77826</v>
      </c>
      <c r="E10801" s="6">
        <v>44012</v>
      </c>
      <c r="F10801" s="6">
        <f t="shared" si="507"/>
        <v>44102</v>
      </c>
      <c r="G10801" s="6" t="str">
        <f>IF('BCT Template'!R10800&gt;F10801,"Yes","No")</f>
        <v>No</v>
      </c>
      <c r="H10801" s="5" t="s">
        <v>189</v>
      </c>
      <c r="I10801" s="5" t="s">
        <v>190</v>
      </c>
      <c r="J10801" s="5" t="s">
        <v>184</v>
      </c>
      <c r="K10801" s="5" t="s">
        <v>185</v>
      </c>
      <c r="L10801" s="7" t="s">
        <v>164</v>
      </c>
      <c r="M10801" t="str">
        <f t="shared" si="506"/>
        <v>No</v>
      </c>
    </row>
    <row r="10802" spans="1:13" ht="15" thickBot="1" x14ac:dyDescent="0.4">
      <c r="A10802" s="5" t="s">
        <v>175</v>
      </c>
      <c r="B10802" s="5" t="s">
        <v>176</v>
      </c>
      <c r="C10802" s="5" t="s">
        <v>11003</v>
      </c>
      <c r="D10802" s="5">
        <f t="shared" si="505"/>
        <v>27055</v>
      </c>
      <c r="E10802" s="6">
        <v>43340</v>
      </c>
      <c r="F10802" s="6">
        <f t="shared" si="507"/>
        <v>43430</v>
      </c>
      <c r="G10802" s="6" t="str">
        <f>IF('BCT Template'!R10801&gt;F10802,"Yes","No")</f>
        <v>No</v>
      </c>
      <c r="H10802" s="5" t="s">
        <v>240</v>
      </c>
      <c r="I10802" s="5" t="s">
        <v>241</v>
      </c>
      <c r="J10802" s="5" t="s">
        <v>35</v>
      </c>
      <c r="K10802" s="5" t="s">
        <v>180</v>
      </c>
      <c r="L10802" s="7" t="s">
        <v>164</v>
      </c>
      <c r="M10802" t="str">
        <f t="shared" si="506"/>
        <v>Yes</v>
      </c>
    </row>
    <row r="10803" spans="1:13" ht="15" thickBot="1" x14ac:dyDescent="0.4">
      <c r="A10803" s="5" t="s">
        <v>175</v>
      </c>
      <c r="B10803" s="5" t="s">
        <v>176</v>
      </c>
      <c r="C10803" s="5" t="s">
        <v>11004</v>
      </c>
      <c r="D10803" s="5">
        <f t="shared" si="505"/>
        <v>25032</v>
      </c>
      <c r="E10803" s="6">
        <v>43982</v>
      </c>
      <c r="F10803" s="6">
        <f t="shared" si="507"/>
        <v>44072</v>
      </c>
      <c r="G10803" s="6" t="str">
        <f>IF('BCT Template'!R10802&gt;F10803,"Yes","No")</f>
        <v>No</v>
      </c>
      <c r="H10803" s="5" t="s">
        <v>240</v>
      </c>
      <c r="I10803" s="5" t="s">
        <v>241</v>
      </c>
      <c r="J10803" s="5" t="s">
        <v>35</v>
      </c>
      <c r="K10803" s="5" t="s">
        <v>180</v>
      </c>
      <c r="L10803" s="7" t="s">
        <v>164</v>
      </c>
      <c r="M10803" t="str">
        <f t="shared" si="506"/>
        <v>Yes</v>
      </c>
    </row>
    <row r="10804" spans="1:13" ht="15" thickBot="1" x14ac:dyDescent="0.4">
      <c r="A10804" s="5" t="s">
        <v>175</v>
      </c>
      <c r="B10804" s="5" t="s">
        <v>176</v>
      </c>
      <c r="C10804" s="5" t="s">
        <v>11005</v>
      </c>
      <c r="D10804" s="5">
        <f t="shared" si="505"/>
        <v>81535</v>
      </c>
      <c r="E10804" s="6">
        <v>43982</v>
      </c>
      <c r="F10804" s="6">
        <f t="shared" si="507"/>
        <v>44072</v>
      </c>
      <c r="G10804" s="6" t="str">
        <f>IF('BCT Template'!R10803&gt;F10804,"Yes","No")</f>
        <v>No</v>
      </c>
      <c r="H10804" s="5" t="s">
        <v>182</v>
      </c>
      <c r="I10804" s="5" t="s">
        <v>183</v>
      </c>
      <c r="J10804" s="5" t="s">
        <v>200</v>
      </c>
      <c r="K10804" s="5" t="s">
        <v>201</v>
      </c>
      <c r="L10804" s="7" t="s">
        <v>164</v>
      </c>
      <c r="M10804" t="str">
        <f t="shared" si="506"/>
        <v>Yes</v>
      </c>
    </row>
    <row r="10805" spans="1:13" ht="15" thickBot="1" x14ac:dyDescent="0.4">
      <c r="A10805" s="5" t="s">
        <v>175</v>
      </c>
      <c r="B10805" s="5" t="s">
        <v>176</v>
      </c>
      <c r="C10805" s="5" t="s">
        <v>11006</v>
      </c>
      <c r="D10805" s="5">
        <f t="shared" si="505"/>
        <v>22352</v>
      </c>
      <c r="E10805" s="6">
        <v>43677</v>
      </c>
      <c r="F10805" s="6">
        <f t="shared" si="507"/>
        <v>43767</v>
      </c>
      <c r="G10805" s="6" t="str">
        <f>IF('BCT Template'!R10804&gt;F10805,"Yes","No")</f>
        <v>No</v>
      </c>
      <c r="H10805" s="5" t="s">
        <v>178</v>
      </c>
      <c r="I10805" s="5" t="s">
        <v>179</v>
      </c>
      <c r="J10805" s="5" t="s">
        <v>35</v>
      </c>
      <c r="K10805" s="5" t="s">
        <v>180</v>
      </c>
      <c r="L10805" s="7" t="s">
        <v>164</v>
      </c>
      <c r="M10805" t="str">
        <f t="shared" si="506"/>
        <v>Yes</v>
      </c>
    </row>
    <row r="10806" spans="1:13" ht="15" thickBot="1" x14ac:dyDescent="0.4">
      <c r="A10806" s="5" t="s">
        <v>175</v>
      </c>
      <c r="B10806" s="5" t="s">
        <v>176</v>
      </c>
      <c r="C10806" s="5" t="s">
        <v>11007</v>
      </c>
      <c r="D10806" s="5">
        <f t="shared" si="505"/>
        <v>83081</v>
      </c>
      <c r="E10806" s="6">
        <v>45607</v>
      </c>
      <c r="F10806" s="6">
        <f t="shared" si="507"/>
        <v>45697</v>
      </c>
      <c r="G10806" s="6" t="str">
        <f>IF('BCT Template'!R10805&gt;F10806,"Yes","No")</f>
        <v>No</v>
      </c>
      <c r="H10806" s="5" t="s">
        <v>210</v>
      </c>
      <c r="I10806" s="5" t="s">
        <v>211</v>
      </c>
      <c r="J10806" s="5" t="s">
        <v>184</v>
      </c>
      <c r="K10806" s="5" t="s">
        <v>185</v>
      </c>
      <c r="L10806" s="7" t="s">
        <v>164</v>
      </c>
      <c r="M10806" t="str">
        <f t="shared" si="506"/>
        <v>No</v>
      </c>
    </row>
    <row r="10807" spans="1:13" ht="15" thickBot="1" x14ac:dyDescent="0.4">
      <c r="A10807" s="5" t="s">
        <v>175</v>
      </c>
      <c r="B10807" s="5" t="s">
        <v>176</v>
      </c>
      <c r="C10807" s="5" t="s">
        <v>11008</v>
      </c>
      <c r="D10807" s="5">
        <f t="shared" si="505"/>
        <v>58972</v>
      </c>
      <c r="E10807" s="6">
        <v>43982</v>
      </c>
      <c r="F10807" s="6">
        <f t="shared" si="507"/>
        <v>44072</v>
      </c>
      <c r="G10807" s="6" t="str">
        <f>IF('BCT Template'!R10806&gt;F10807,"Yes","No")</f>
        <v>No</v>
      </c>
      <c r="H10807" s="5" t="s">
        <v>182</v>
      </c>
      <c r="I10807" s="5" t="s">
        <v>183</v>
      </c>
      <c r="J10807" s="5" t="s">
        <v>200</v>
      </c>
      <c r="K10807" s="5" t="s">
        <v>201</v>
      </c>
      <c r="L10807" s="7" t="s">
        <v>164</v>
      </c>
      <c r="M10807" t="str">
        <f t="shared" si="506"/>
        <v>Yes</v>
      </c>
    </row>
    <row r="10808" spans="1:13" ht="15" thickBot="1" x14ac:dyDescent="0.4">
      <c r="A10808" s="5" t="s">
        <v>175</v>
      </c>
      <c r="B10808" s="5" t="s">
        <v>176</v>
      </c>
      <c r="C10808" s="5" t="s">
        <v>11009</v>
      </c>
      <c r="D10808" s="5">
        <f t="shared" si="505"/>
        <v>57794</v>
      </c>
      <c r="E10808" s="6">
        <v>39756</v>
      </c>
      <c r="F10808" s="6">
        <f t="shared" si="507"/>
        <v>39846</v>
      </c>
      <c r="G10808" s="6" t="str">
        <f>IF('BCT Template'!R10807&gt;F10808,"Yes","No")</f>
        <v>No</v>
      </c>
      <c r="H10808" s="5" t="s">
        <v>189</v>
      </c>
      <c r="I10808" s="5" t="s">
        <v>190</v>
      </c>
      <c r="J10808" s="5" t="s">
        <v>184</v>
      </c>
      <c r="K10808" s="5" t="s">
        <v>185</v>
      </c>
      <c r="L10808" s="7" t="s">
        <v>164</v>
      </c>
      <c r="M10808" t="str">
        <f t="shared" si="506"/>
        <v>No</v>
      </c>
    </row>
    <row r="10809" spans="1:13" ht="15" thickBot="1" x14ac:dyDescent="0.4">
      <c r="A10809" s="5" t="s">
        <v>175</v>
      </c>
      <c r="B10809" s="5" t="s">
        <v>176</v>
      </c>
      <c r="C10809" s="5" t="s">
        <v>11010</v>
      </c>
      <c r="D10809" s="5">
        <f t="shared" si="505"/>
        <v>57994</v>
      </c>
      <c r="E10809" s="6">
        <v>42369</v>
      </c>
      <c r="F10809" s="6">
        <f t="shared" si="507"/>
        <v>42459</v>
      </c>
      <c r="G10809" s="6" t="str">
        <f>IF('BCT Template'!R10808&gt;F10809,"Yes","No")</f>
        <v>No</v>
      </c>
      <c r="H10809" s="5" t="s">
        <v>189</v>
      </c>
      <c r="I10809" s="5" t="s">
        <v>190</v>
      </c>
      <c r="J10809" s="5" t="s">
        <v>200</v>
      </c>
      <c r="K10809" s="5" t="s">
        <v>201</v>
      </c>
      <c r="L10809" s="7" t="s">
        <v>164</v>
      </c>
      <c r="M10809" t="str">
        <f t="shared" si="506"/>
        <v>Yes</v>
      </c>
    </row>
    <row r="10810" spans="1:13" ht="15" thickBot="1" x14ac:dyDescent="0.4">
      <c r="A10810" s="5" t="s">
        <v>175</v>
      </c>
      <c r="B10810" s="5" t="s">
        <v>176</v>
      </c>
      <c r="C10810" s="5" t="s">
        <v>11011</v>
      </c>
      <c r="D10810" s="5">
        <f t="shared" si="505"/>
        <v>58139</v>
      </c>
      <c r="E10810" s="6">
        <v>42704</v>
      </c>
      <c r="F10810" s="6">
        <f t="shared" si="507"/>
        <v>42794</v>
      </c>
      <c r="G10810" s="6" t="str">
        <f>IF('BCT Template'!R10809&gt;F10810,"Yes","No")</f>
        <v>No</v>
      </c>
      <c r="H10810" s="5" t="s">
        <v>182</v>
      </c>
      <c r="I10810" s="5" t="s">
        <v>183</v>
      </c>
      <c r="J10810" s="5" t="s">
        <v>184</v>
      </c>
      <c r="K10810" s="5" t="s">
        <v>185</v>
      </c>
      <c r="L10810" s="7" t="s">
        <v>164</v>
      </c>
      <c r="M10810" t="str">
        <f t="shared" si="506"/>
        <v>No</v>
      </c>
    </row>
    <row r="10811" spans="1:13" ht="15" thickBot="1" x14ac:dyDescent="0.4">
      <c r="A10811" s="5" t="s">
        <v>175</v>
      </c>
      <c r="B10811" s="5" t="s">
        <v>176</v>
      </c>
      <c r="C10811" s="5" t="s">
        <v>11012</v>
      </c>
      <c r="D10811" s="5">
        <f t="shared" si="505"/>
        <v>79329</v>
      </c>
      <c r="E10811" s="6">
        <v>43706</v>
      </c>
      <c r="F10811" s="6">
        <f t="shared" si="507"/>
        <v>43796</v>
      </c>
      <c r="G10811" s="6" t="str">
        <f>IF('BCT Template'!R10810&gt;F10811,"Yes","No")</f>
        <v>No</v>
      </c>
      <c r="H10811" s="5" t="s">
        <v>189</v>
      </c>
      <c r="I10811" s="5" t="s">
        <v>190</v>
      </c>
      <c r="J10811" s="5" t="s">
        <v>200</v>
      </c>
      <c r="K10811" s="5" t="s">
        <v>201</v>
      </c>
      <c r="L10811" s="7" t="s">
        <v>164</v>
      </c>
      <c r="M10811" t="str">
        <f t="shared" si="506"/>
        <v>Yes</v>
      </c>
    </row>
    <row r="10812" spans="1:13" ht="15" thickBot="1" x14ac:dyDescent="0.4">
      <c r="A10812" s="5" t="s">
        <v>175</v>
      </c>
      <c r="B10812" s="5" t="s">
        <v>176</v>
      </c>
      <c r="C10812" s="5" t="s">
        <v>11013</v>
      </c>
      <c r="D10812" s="5">
        <f t="shared" si="505"/>
        <v>82421</v>
      </c>
      <c r="E10812" s="6">
        <v>43822</v>
      </c>
      <c r="F10812" s="6">
        <f t="shared" si="507"/>
        <v>43912</v>
      </c>
      <c r="G10812" s="6" t="str">
        <f>IF('BCT Template'!R10811&gt;F10812,"Yes","No")</f>
        <v>No</v>
      </c>
      <c r="H10812" s="5" t="s">
        <v>210</v>
      </c>
      <c r="I10812" s="5" t="s">
        <v>211</v>
      </c>
      <c r="J10812" s="5" t="s">
        <v>184</v>
      </c>
      <c r="K10812" s="5" t="s">
        <v>185</v>
      </c>
      <c r="L10812" s="7" t="s">
        <v>164</v>
      </c>
      <c r="M10812" t="str">
        <f t="shared" si="506"/>
        <v>No</v>
      </c>
    </row>
    <row r="10813" spans="1:13" ht="15" thickBot="1" x14ac:dyDescent="0.4">
      <c r="A10813" s="5" t="s">
        <v>175</v>
      </c>
      <c r="B10813" s="5" t="s">
        <v>176</v>
      </c>
      <c r="C10813" s="5" t="s">
        <v>11014</v>
      </c>
      <c r="D10813" s="5">
        <f t="shared" si="505"/>
        <v>31414</v>
      </c>
      <c r="E10813" s="6">
        <v>44012</v>
      </c>
      <c r="F10813" s="6">
        <f t="shared" si="507"/>
        <v>44102</v>
      </c>
      <c r="G10813" s="6" t="str">
        <f>IF('BCT Template'!R10812&gt;F10813,"Yes","No")</f>
        <v>No</v>
      </c>
      <c r="H10813" s="5" t="s">
        <v>178</v>
      </c>
      <c r="I10813" s="5" t="s">
        <v>179</v>
      </c>
      <c r="J10813" s="5" t="s">
        <v>35</v>
      </c>
      <c r="K10813" s="5" t="s">
        <v>180</v>
      </c>
      <c r="L10813" s="7" t="s">
        <v>164</v>
      </c>
      <c r="M10813" t="str">
        <f t="shared" si="506"/>
        <v>Yes</v>
      </c>
    </row>
    <row r="10814" spans="1:13" ht="15" thickBot="1" x14ac:dyDescent="0.4">
      <c r="A10814" s="5" t="s">
        <v>175</v>
      </c>
      <c r="B10814" s="5" t="s">
        <v>176</v>
      </c>
      <c r="C10814" s="5" t="s">
        <v>11015</v>
      </c>
      <c r="D10814" s="5">
        <f t="shared" si="505"/>
        <v>22498</v>
      </c>
      <c r="E10814" s="6">
        <v>44439</v>
      </c>
      <c r="F10814" s="6">
        <f t="shared" si="507"/>
        <v>44529</v>
      </c>
      <c r="G10814" s="6" t="str">
        <f>IF('BCT Template'!R10813&gt;F10814,"Yes","No")</f>
        <v>No</v>
      </c>
      <c r="H10814" s="5" t="s">
        <v>178</v>
      </c>
      <c r="I10814" s="5" t="s">
        <v>179</v>
      </c>
      <c r="J10814" s="5" t="s">
        <v>35</v>
      </c>
      <c r="K10814" s="5" t="s">
        <v>180</v>
      </c>
      <c r="L10814" s="7" t="s">
        <v>164</v>
      </c>
      <c r="M10814" t="str">
        <f t="shared" si="506"/>
        <v>Yes</v>
      </c>
    </row>
    <row r="10815" spans="1:13" ht="15" thickBot="1" x14ac:dyDescent="0.4">
      <c r="A10815" s="5" t="s">
        <v>175</v>
      </c>
      <c r="B10815" s="5" t="s">
        <v>176</v>
      </c>
      <c r="C10815" s="5" t="s">
        <v>11016</v>
      </c>
      <c r="D10815" s="5">
        <f t="shared" si="505"/>
        <v>59280</v>
      </c>
      <c r="E10815" s="6">
        <v>42400</v>
      </c>
      <c r="F10815" s="6">
        <f t="shared" si="507"/>
        <v>42490</v>
      </c>
      <c r="G10815" s="6" t="str">
        <f>IF('BCT Template'!R10814&gt;F10815,"Yes","No")</f>
        <v>No</v>
      </c>
      <c r="H10815" s="5" t="s">
        <v>182</v>
      </c>
      <c r="I10815" s="5" t="s">
        <v>183</v>
      </c>
      <c r="J10815" s="5" t="s">
        <v>200</v>
      </c>
      <c r="K10815" s="5" t="s">
        <v>201</v>
      </c>
      <c r="L10815" s="7" t="s">
        <v>164</v>
      </c>
      <c r="M10815" t="str">
        <f t="shared" si="506"/>
        <v>Yes</v>
      </c>
    </row>
    <row r="10816" spans="1:13" ht="15" thickBot="1" x14ac:dyDescent="0.4">
      <c r="A10816" s="5" t="s">
        <v>175</v>
      </c>
      <c r="B10816" s="5" t="s">
        <v>176</v>
      </c>
      <c r="C10816" s="5" t="s">
        <v>11017</v>
      </c>
      <c r="D10816" s="5">
        <f t="shared" si="505"/>
        <v>58005</v>
      </c>
      <c r="E10816" s="6">
        <v>42185</v>
      </c>
      <c r="F10816" s="6">
        <f t="shared" si="507"/>
        <v>42275</v>
      </c>
      <c r="G10816" s="6" t="str">
        <f>IF('BCT Template'!R10815&gt;F10816,"Yes","No")</f>
        <v>No</v>
      </c>
      <c r="H10816" s="5" t="s">
        <v>182</v>
      </c>
      <c r="I10816" s="5" t="s">
        <v>183</v>
      </c>
      <c r="J10816" s="5" t="s">
        <v>184</v>
      </c>
      <c r="K10816" s="5" t="s">
        <v>185</v>
      </c>
      <c r="L10816" s="7" t="s">
        <v>164</v>
      </c>
      <c r="M10816" t="str">
        <f t="shared" si="506"/>
        <v>No</v>
      </c>
    </row>
    <row r="10817" spans="1:13" ht="15" thickBot="1" x14ac:dyDescent="0.4">
      <c r="A10817" s="5" t="s">
        <v>175</v>
      </c>
      <c r="B10817" s="5" t="s">
        <v>176</v>
      </c>
      <c r="C10817" s="5" t="s">
        <v>11018</v>
      </c>
      <c r="D10817" s="5">
        <f t="shared" si="505"/>
        <v>22710</v>
      </c>
      <c r="E10817" s="6">
        <v>43691</v>
      </c>
      <c r="F10817" s="6">
        <f t="shared" si="507"/>
        <v>43781</v>
      </c>
      <c r="G10817" s="6" t="str">
        <f>IF('BCT Template'!R10816&gt;F10817,"Yes","No")</f>
        <v>No</v>
      </c>
      <c r="H10817" s="5" t="s">
        <v>178</v>
      </c>
      <c r="I10817" s="5" t="s">
        <v>179</v>
      </c>
      <c r="J10817" s="5" t="s">
        <v>35</v>
      </c>
      <c r="K10817" s="5" t="s">
        <v>180</v>
      </c>
      <c r="L10817" s="7" t="s">
        <v>164</v>
      </c>
      <c r="M10817" t="str">
        <f t="shared" si="506"/>
        <v>Yes</v>
      </c>
    </row>
    <row r="10818" spans="1:13" ht="15" thickBot="1" x14ac:dyDescent="0.4">
      <c r="A10818" s="5" t="s">
        <v>175</v>
      </c>
      <c r="B10818" s="5" t="s">
        <v>176</v>
      </c>
      <c r="C10818" s="5" t="s">
        <v>11019</v>
      </c>
      <c r="D10818" s="5">
        <f t="shared" si="505"/>
        <v>58875</v>
      </c>
      <c r="E10818" s="6">
        <v>43585</v>
      </c>
      <c r="F10818" s="6">
        <f t="shared" si="507"/>
        <v>43675</v>
      </c>
      <c r="G10818" s="6" t="str">
        <f>IF('BCT Template'!R10817&gt;F10818,"Yes","No")</f>
        <v>No</v>
      </c>
      <c r="H10818" s="5" t="s">
        <v>182</v>
      </c>
      <c r="I10818" s="5" t="s">
        <v>183</v>
      </c>
      <c r="J10818" s="5" t="s">
        <v>184</v>
      </c>
      <c r="K10818" s="5" t="s">
        <v>185</v>
      </c>
      <c r="L10818" s="7" t="s">
        <v>164</v>
      </c>
      <c r="M10818" t="str">
        <f t="shared" si="506"/>
        <v>No</v>
      </c>
    </row>
    <row r="10819" spans="1:13" ht="15" thickBot="1" x14ac:dyDescent="0.4">
      <c r="A10819" s="5" t="s">
        <v>175</v>
      </c>
      <c r="B10819" s="5" t="s">
        <v>176</v>
      </c>
      <c r="C10819" s="5" t="s">
        <v>11020</v>
      </c>
      <c r="D10819" s="5">
        <f t="shared" ref="D10819:D10882" si="508">C10819*1</f>
        <v>23033</v>
      </c>
      <c r="E10819" s="6">
        <v>44377</v>
      </c>
      <c r="F10819" s="6">
        <f t="shared" si="507"/>
        <v>44467</v>
      </c>
      <c r="G10819" s="6" t="str">
        <f>IF('BCT Template'!R10818&gt;F10819,"Yes","No")</f>
        <v>No</v>
      </c>
      <c r="H10819" s="5" t="s">
        <v>178</v>
      </c>
      <c r="I10819" s="5" t="s">
        <v>179</v>
      </c>
      <c r="J10819" s="5" t="s">
        <v>35</v>
      </c>
      <c r="K10819" s="5" t="s">
        <v>180</v>
      </c>
      <c r="L10819" s="7" t="s">
        <v>164</v>
      </c>
      <c r="M10819" t="str">
        <f t="shared" ref="M10819:M10882" si="509">IF(J10819=" ","Yes",IF(J10819="3","Yes","No"))</f>
        <v>Yes</v>
      </c>
    </row>
    <row r="10820" spans="1:13" ht="15" thickBot="1" x14ac:dyDescent="0.4">
      <c r="A10820" s="5" t="s">
        <v>175</v>
      </c>
      <c r="B10820" s="5" t="s">
        <v>176</v>
      </c>
      <c r="C10820" s="5" t="s">
        <v>11021</v>
      </c>
      <c r="D10820" s="5">
        <f t="shared" si="508"/>
        <v>22443</v>
      </c>
      <c r="E10820" s="6">
        <v>41394</v>
      </c>
      <c r="F10820" s="6">
        <f t="shared" si="507"/>
        <v>41484</v>
      </c>
      <c r="G10820" s="6" t="str">
        <f>IF('BCT Template'!R10819&gt;F10820,"Yes","No")</f>
        <v>No</v>
      </c>
      <c r="H10820" s="5" t="s">
        <v>178</v>
      </c>
      <c r="I10820" s="5" t="s">
        <v>179</v>
      </c>
      <c r="J10820" s="5" t="s">
        <v>35</v>
      </c>
      <c r="K10820" s="5" t="s">
        <v>180</v>
      </c>
      <c r="L10820" s="7" t="s">
        <v>164</v>
      </c>
      <c r="M10820" t="str">
        <f t="shared" si="509"/>
        <v>Yes</v>
      </c>
    </row>
    <row r="10821" spans="1:13" ht="15" thickBot="1" x14ac:dyDescent="0.4">
      <c r="A10821" s="5" t="s">
        <v>175</v>
      </c>
      <c r="B10821" s="5" t="s">
        <v>176</v>
      </c>
      <c r="C10821" s="5" t="s">
        <v>11022</v>
      </c>
      <c r="D10821" s="5">
        <f t="shared" si="508"/>
        <v>18403</v>
      </c>
      <c r="E10821" s="6">
        <v>43555</v>
      </c>
      <c r="F10821" s="6">
        <f t="shared" si="507"/>
        <v>43645</v>
      </c>
      <c r="G10821" s="6" t="str">
        <f>IF('BCT Template'!R10820&gt;F10821,"Yes","No")</f>
        <v>No</v>
      </c>
      <c r="H10821" s="5" t="s">
        <v>234</v>
      </c>
      <c r="I10821" s="5" t="s">
        <v>235</v>
      </c>
      <c r="J10821" s="5" t="s">
        <v>184</v>
      </c>
      <c r="K10821" s="5" t="s">
        <v>185</v>
      </c>
      <c r="L10821" s="7" t="s">
        <v>164</v>
      </c>
      <c r="M10821" t="str">
        <f t="shared" si="509"/>
        <v>No</v>
      </c>
    </row>
    <row r="10822" spans="1:13" ht="15" thickBot="1" x14ac:dyDescent="0.4">
      <c r="A10822" s="5" t="s">
        <v>175</v>
      </c>
      <c r="B10822" s="5" t="s">
        <v>176</v>
      </c>
      <c r="C10822" s="5" t="s">
        <v>11023</v>
      </c>
      <c r="D10822" s="5">
        <f t="shared" si="508"/>
        <v>57510</v>
      </c>
      <c r="E10822" s="6">
        <v>43465</v>
      </c>
      <c r="F10822" s="6">
        <f t="shared" si="507"/>
        <v>43555</v>
      </c>
      <c r="G10822" s="6" t="str">
        <f>IF('BCT Template'!R10821&gt;F10822,"Yes","No")</f>
        <v>No</v>
      </c>
      <c r="H10822" s="5" t="s">
        <v>189</v>
      </c>
      <c r="I10822" s="5" t="s">
        <v>190</v>
      </c>
      <c r="J10822" s="5" t="s">
        <v>184</v>
      </c>
      <c r="K10822" s="5" t="s">
        <v>185</v>
      </c>
      <c r="L10822" s="7" t="s">
        <v>164</v>
      </c>
      <c r="M10822" t="str">
        <f t="shared" si="509"/>
        <v>No</v>
      </c>
    </row>
    <row r="10823" spans="1:13" ht="15" thickBot="1" x14ac:dyDescent="0.4">
      <c r="A10823" s="5" t="s">
        <v>175</v>
      </c>
      <c r="B10823" s="5" t="s">
        <v>176</v>
      </c>
      <c r="C10823" s="5" t="s">
        <v>11024</v>
      </c>
      <c r="D10823" s="5">
        <f t="shared" si="508"/>
        <v>21572</v>
      </c>
      <c r="E10823" s="6">
        <v>45138</v>
      </c>
      <c r="F10823" s="6">
        <f t="shared" si="507"/>
        <v>45228</v>
      </c>
      <c r="G10823" s="6" t="str">
        <f>IF('BCT Template'!R10822&gt;F10823,"Yes","No")</f>
        <v>No</v>
      </c>
      <c r="H10823" s="5" t="s">
        <v>178</v>
      </c>
      <c r="I10823" s="5" t="s">
        <v>179</v>
      </c>
      <c r="J10823" s="5" t="s">
        <v>35</v>
      </c>
      <c r="K10823" s="5" t="s">
        <v>180</v>
      </c>
      <c r="L10823" s="7" t="s">
        <v>164</v>
      </c>
      <c r="M10823" t="str">
        <f t="shared" si="509"/>
        <v>Yes</v>
      </c>
    </row>
    <row r="10824" spans="1:13" ht="15" thickBot="1" x14ac:dyDescent="0.4">
      <c r="A10824" s="5" t="s">
        <v>175</v>
      </c>
      <c r="B10824" s="5" t="s">
        <v>176</v>
      </c>
      <c r="C10824" s="5" t="s">
        <v>11025</v>
      </c>
      <c r="D10824" s="5">
        <f t="shared" si="508"/>
        <v>33836</v>
      </c>
      <c r="E10824" s="6">
        <v>37741</v>
      </c>
      <c r="F10824" s="6">
        <f t="shared" si="507"/>
        <v>37831</v>
      </c>
      <c r="G10824" s="6" t="str">
        <f>IF('BCT Template'!R10823&gt;F10824,"Yes","No")</f>
        <v>No</v>
      </c>
      <c r="H10824" s="5" t="s">
        <v>178</v>
      </c>
      <c r="I10824" s="5" t="s">
        <v>179</v>
      </c>
      <c r="J10824" s="5" t="s">
        <v>35</v>
      </c>
      <c r="K10824" s="5" t="s">
        <v>180</v>
      </c>
      <c r="L10824" s="7" t="s">
        <v>164</v>
      </c>
      <c r="M10824" t="str">
        <f t="shared" si="509"/>
        <v>Yes</v>
      </c>
    </row>
    <row r="10825" spans="1:13" ht="15" thickBot="1" x14ac:dyDescent="0.4">
      <c r="A10825" s="5" t="s">
        <v>175</v>
      </c>
      <c r="B10825" s="5" t="s">
        <v>176</v>
      </c>
      <c r="C10825" s="5" t="s">
        <v>11026</v>
      </c>
      <c r="D10825" s="5">
        <f t="shared" si="508"/>
        <v>78482</v>
      </c>
      <c r="E10825" s="6">
        <v>42813</v>
      </c>
      <c r="F10825" s="6">
        <f t="shared" si="507"/>
        <v>42903</v>
      </c>
      <c r="G10825" s="6" t="str">
        <f>IF('BCT Template'!R10824&gt;F10825,"Yes","No")</f>
        <v>No</v>
      </c>
      <c r="H10825" s="5" t="s">
        <v>210</v>
      </c>
      <c r="I10825" s="5" t="s">
        <v>211</v>
      </c>
      <c r="J10825" s="5" t="s">
        <v>184</v>
      </c>
      <c r="K10825" s="5" t="s">
        <v>185</v>
      </c>
      <c r="L10825" s="7" t="s">
        <v>164</v>
      </c>
      <c r="M10825" t="str">
        <f t="shared" si="509"/>
        <v>No</v>
      </c>
    </row>
    <row r="10826" spans="1:13" ht="15" thickBot="1" x14ac:dyDescent="0.4">
      <c r="A10826" s="5" t="s">
        <v>175</v>
      </c>
      <c r="B10826" s="5" t="s">
        <v>176</v>
      </c>
      <c r="C10826" s="5" t="s">
        <v>11027</v>
      </c>
      <c r="D10826" s="5">
        <f t="shared" si="508"/>
        <v>29187</v>
      </c>
      <c r="E10826" s="6">
        <v>44347</v>
      </c>
      <c r="F10826" s="6">
        <f t="shared" si="507"/>
        <v>44437</v>
      </c>
      <c r="G10826" s="6" t="str">
        <f>IF('BCT Template'!R10825&gt;F10826,"Yes","No")</f>
        <v>No</v>
      </c>
      <c r="H10826" s="5" t="s">
        <v>178</v>
      </c>
      <c r="I10826" s="5" t="s">
        <v>179</v>
      </c>
      <c r="J10826" s="5" t="s">
        <v>35</v>
      </c>
      <c r="K10826" s="5" t="s">
        <v>180</v>
      </c>
      <c r="L10826" s="7" t="s">
        <v>164</v>
      </c>
      <c r="M10826" t="str">
        <f t="shared" si="509"/>
        <v>Yes</v>
      </c>
    </row>
    <row r="10827" spans="1:13" ht="15" thickBot="1" x14ac:dyDescent="0.4">
      <c r="A10827" s="5" t="s">
        <v>175</v>
      </c>
      <c r="B10827" s="5" t="s">
        <v>176</v>
      </c>
      <c r="C10827" s="5" t="s">
        <v>11028</v>
      </c>
      <c r="D10827" s="5">
        <f t="shared" si="508"/>
        <v>29571</v>
      </c>
      <c r="E10827" s="6">
        <v>43708</v>
      </c>
      <c r="F10827" s="6">
        <f t="shared" si="507"/>
        <v>43798</v>
      </c>
      <c r="G10827" s="6" t="str">
        <f>IF('BCT Template'!R10826&gt;F10827,"Yes","No")</f>
        <v>No</v>
      </c>
      <c r="H10827" s="5" t="s">
        <v>178</v>
      </c>
      <c r="I10827" s="5" t="s">
        <v>179</v>
      </c>
      <c r="J10827" s="5" t="s">
        <v>35</v>
      </c>
      <c r="K10827" s="5" t="s">
        <v>180</v>
      </c>
      <c r="L10827" s="7" t="s">
        <v>164</v>
      </c>
      <c r="M10827" t="str">
        <f t="shared" si="509"/>
        <v>Yes</v>
      </c>
    </row>
    <row r="10828" spans="1:13" ht="15" thickBot="1" x14ac:dyDescent="0.4">
      <c r="A10828" s="5" t="s">
        <v>175</v>
      </c>
      <c r="B10828" s="5" t="s">
        <v>176</v>
      </c>
      <c r="C10828" s="5" t="s">
        <v>11029</v>
      </c>
      <c r="D10828" s="5">
        <f t="shared" si="508"/>
        <v>59597</v>
      </c>
      <c r="E10828" s="6">
        <v>40359</v>
      </c>
      <c r="F10828" s="6">
        <f t="shared" si="507"/>
        <v>40449</v>
      </c>
      <c r="G10828" s="6" t="str">
        <f>IF('BCT Template'!R10827&gt;F10828,"Yes","No")</f>
        <v>No</v>
      </c>
      <c r="H10828" s="5" t="s">
        <v>182</v>
      </c>
      <c r="I10828" s="5" t="s">
        <v>183</v>
      </c>
      <c r="J10828" s="5" t="s">
        <v>184</v>
      </c>
      <c r="K10828" s="5" t="s">
        <v>185</v>
      </c>
      <c r="L10828" s="7" t="s">
        <v>164</v>
      </c>
      <c r="M10828" t="str">
        <f t="shared" si="509"/>
        <v>No</v>
      </c>
    </row>
    <row r="10829" spans="1:13" ht="15" thickBot="1" x14ac:dyDescent="0.4">
      <c r="A10829" s="5" t="s">
        <v>175</v>
      </c>
      <c r="B10829" s="5" t="s">
        <v>176</v>
      </c>
      <c r="C10829" s="5" t="s">
        <v>11030</v>
      </c>
      <c r="D10829" s="5">
        <f t="shared" si="508"/>
        <v>29164</v>
      </c>
      <c r="E10829" s="6">
        <v>44043</v>
      </c>
      <c r="F10829" s="6">
        <f t="shared" si="507"/>
        <v>44133</v>
      </c>
      <c r="G10829" s="6" t="str">
        <f>IF('BCT Template'!R10828&gt;F10829,"Yes","No")</f>
        <v>No</v>
      </c>
      <c r="H10829" s="5" t="s">
        <v>178</v>
      </c>
      <c r="I10829" s="5" t="s">
        <v>179</v>
      </c>
      <c r="J10829" s="5" t="s">
        <v>35</v>
      </c>
      <c r="K10829" s="5" t="s">
        <v>180</v>
      </c>
      <c r="L10829" s="7" t="s">
        <v>164</v>
      </c>
      <c r="M10829" t="str">
        <f t="shared" si="509"/>
        <v>Yes</v>
      </c>
    </row>
    <row r="10830" spans="1:13" ht="15" thickBot="1" x14ac:dyDescent="0.4">
      <c r="A10830" s="5" t="s">
        <v>175</v>
      </c>
      <c r="B10830" s="5" t="s">
        <v>176</v>
      </c>
      <c r="C10830" s="5" t="s">
        <v>11031</v>
      </c>
      <c r="D10830" s="5">
        <f t="shared" si="508"/>
        <v>21147</v>
      </c>
      <c r="E10830" s="6">
        <v>39721</v>
      </c>
      <c r="F10830" s="6">
        <f t="shared" si="507"/>
        <v>39811</v>
      </c>
      <c r="G10830" s="6" t="str">
        <f>IF('BCT Template'!R10829&gt;F10830,"Yes","No")</f>
        <v>No</v>
      </c>
      <c r="H10830" s="5" t="s">
        <v>178</v>
      </c>
      <c r="I10830" s="5" t="s">
        <v>179</v>
      </c>
      <c r="J10830" s="5" t="s">
        <v>35</v>
      </c>
      <c r="K10830" s="5" t="s">
        <v>180</v>
      </c>
      <c r="L10830" s="7" t="s">
        <v>164</v>
      </c>
      <c r="M10830" t="str">
        <f t="shared" si="509"/>
        <v>Yes</v>
      </c>
    </row>
    <row r="10831" spans="1:13" ht="15" thickBot="1" x14ac:dyDescent="0.4">
      <c r="A10831" s="5" t="s">
        <v>175</v>
      </c>
      <c r="B10831" s="5" t="s">
        <v>176</v>
      </c>
      <c r="C10831" s="5" t="s">
        <v>11032</v>
      </c>
      <c r="D10831" s="5">
        <f t="shared" si="508"/>
        <v>23433</v>
      </c>
      <c r="E10831" s="6">
        <v>35465</v>
      </c>
      <c r="F10831" s="6">
        <f t="shared" si="507"/>
        <v>35555</v>
      </c>
      <c r="G10831" s="6" t="str">
        <f>IF('BCT Template'!R10830&gt;F10831,"Yes","No")</f>
        <v>No</v>
      </c>
      <c r="H10831" s="5" t="s">
        <v>178</v>
      </c>
      <c r="I10831" s="5" t="s">
        <v>179</v>
      </c>
      <c r="J10831" s="5" t="s">
        <v>200</v>
      </c>
      <c r="K10831" s="5" t="s">
        <v>201</v>
      </c>
      <c r="L10831" s="7" t="s">
        <v>164</v>
      </c>
      <c r="M10831" t="str">
        <f t="shared" si="509"/>
        <v>Yes</v>
      </c>
    </row>
    <row r="10832" spans="1:13" ht="15" thickBot="1" x14ac:dyDescent="0.4">
      <c r="A10832" s="5" t="s">
        <v>175</v>
      </c>
      <c r="B10832" s="5" t="s">
        <v>176</v>
      </c>
      <c r="C10832" s="5" t="s">
        <v>11033</v>
      </c>
      <c r="D10832" s="5">
        <f t="shared" si="508"/>
        <v>81578</v>
      </c>
      <c r="E10832" s="6">
        <v>44026</v>
      </c>
      <c r="F10832" s="6">
        <f t="shared" si="507"/>
        <v>44116</v>
      </c>
      <c r="G10832" s="6" t="str">
        <f>IF('BCT Template'!R10831&gt;F10832,"Yes","No")</f>
        <v>No</v>
      </c>
      <c r="H10832" s="5" t="s">
        <v>182</v>
      </c>
      <c r="I10832" s="5" t="s">
        <v>183</v>
      </c>
      <c r="J10832" s="5" t="s">
        <v>200</v>
      </c>
      <c r="K10832" s="5" t="s">
        <v>201</v>
      </c>
      <c r="L10832" s="7" t="s">
        <v>164</v>
      </c>
      <c r="M10832" t="str">
        <f t="shared" si="509"/>
        <v>Yes</v>
      </c>
    </row>
    <row r="10833" spans="1:13" ht="15" thickBot="1" x14ac:dyDescent="0.4">
      <c r="A10833" s="5" t="s">
        <v>175</v>
      </c>
      <c r="B10833" s="5" t="s">
        <v>176</v>
      </c>
      <c r="C10833" s="5" t="s">
        <v>11034</v>
      </c>
      <c r="D10833" s="5">
        <f t="shared" si="508"/>
        <v>58574</v>
      </c>
      <c r="E10833" s="6">
        <v>41486</v>
      </c>
      <c r="F10833" s="6">
        <f t="shared" si="507"/>
        <v>41576</v>
      </c>
      <c r="G10833" s="6" t="str">
        <f>IF('BCT Template'!R10832&gt;F10833,"Yes","No")</f>
        <v>No</v>
      </c>
      <c r="H10833" s="5" t="s">
        <v>182</v>
      </c>
      <c r="I10833" s="5" t="s">
        <v>183</v>
      </c>
      <c r="J10833" s="5" t="s">
        <v>184</v>
      </c>
      <c r="K10833" s="5" t="s">
        <v>185</v>
      </c>
      <c r="L10833" s="7" t="s">
        <v>164</v>
      </c>
      <c r="M10833" t="str">
        <f t="shared" si="509"/>
        <v>No</v>
      </c>
    </row>
    <row r="10834" spans="1:13" ht="15" thickBot="1" x14ac:dyDescent="0.4">
      <c r="A10834" s="5" t="s">
        <v>175</v>
      </c>
      <c r="B10834" s="5" t="s">
        <v>176</v>
      </c>
      <c r="C10834" s="5" t="s">
        <v>11035</v>
      </c>
      <c r="D10834" s="5">
        <f t="shared" si="508"/>
        <v>57661</v>
      </c>
      <c r="E10834" s="6">
        <v>43281</v>
      </c>
      <c r="F10834" s="6">
        <f t="shared" si="507"/>
        <v>43371</v>
      </c>
      <c r="G10834" s="6" t="str">
        <f>IF('BCT Template'!R10833&gt;F10834,"Yes","No")</f>
        <v>No</v>
      </c>
      <c r="H10834" s="5" t="s">
        <v>189</v>
      </c>
      <c r="I10834" s="5" t="s">
        <v>190</v>
      </c>
      <c r="J10834" s="5" t="s">
        <v>184</v>
      </c>
      <c r="K10834" s="5" t="s">
        <v>185</v>
      </c>
      <c r="L10834" s="7" t="s">
        <v>164</v>
      </c>
      <c r="M10834" t="str">
        <f t="shared" si="509"/>
        <v>No</v>
      </c>
    </row>
    <row r="10835" spans="1:13" ht="15" thickBot="1" x14ac:dyDescent="0.4">
      <c r="A10835" s="5" t="s">
        <v>175</v>
      </c>
      <c r="B10835" s="5" t="s">
        <v>176</v>
      </c>
      <c r="C10835" s="5" t="s">
        <v>11036</v>
      </c>
      <c r="D10835" s="5">
        <f t="shared" si="508"/>
        <v>31318</v>
      </c>
      <c r="E10835" s="6">
        <v>43281</v>
      </c>
      <c r="F10835" s="6">
        <f t="shared" si="507"/>
        <v>43371</v>
      </c>
      <c r="G10835" s="6" t="str">
        <f>IF('BCT Template'!R10834&gt;F10835,"Yes","No")</f>
        <v>No</v>
      </c>
      <c r="H10835" s="5" t="s">
        <v>178</v>
      </c>
      <c r="I10835" s="5" t="s">
        <v>179</v>
      </c>
      <c r="J10835" s="5" t="s">
        <v>35</v>
      </c>
      <c r="K10835" s="5" t="s">
        <v>180</v>
      </c>
      <c r="L10835" s="7" t="s">
        <v>164</v>
      </c>
      <c r="M10835" t="str">
        <f t="shared" si="509"/>
        <v>Yes</v>
      </c>
    </row>
    <row r="10836" spans="1:13" ht="15" thickBot="1" x14ac:dyDescent="0.4">
      <c r="A10836" s="5" t="s">
        <v>175</v>
      </c>
      <c r="B10836" s="5" t="s">
        <v>176</v>
      </c>
      <c r="C10836" s="5" t="s">
        <v>11037</v>
      </c>
      <c r="D10836" s="5">
        <f t="shared" si="508"/>
        <v>80534</v>
      </c>
      <c r="E10836" s="6">
        <v>43646</v>
      </c>
      <c r="F10836" s="6">
        <f t="shared" si="507"/>
        <v>43736</v>
      </c>
      <c r="G10836" s="6" t="str">
        <f>IF('BCT Template'!R10835&gt;F10836,"Yes","No")</f>
        <v>No</v>
      </c>
      <c r="H10836" s="5" t="s">
        <v>182</v>
      </c>
      <c r="I10836" s="5" t="s">
        <v>183</v>
      </c>
      <c r="J10836" s="5" t="s">
        <v>200</v>
      </c>
      <c r="K10836" s="5" t="s">
        <v>201</v>
      </c>
      <c r="L10836" s="7" t="s">
        <v>164</v>
      </c>
      <c r="M10836" t="str">
        <f t="shared" si="509"/>
        <v>Yes</v>
      </c>
    </row>
    <row r="10837" spans="1:13" ht="15" thickBot="1" x14ac:dyDescent="0.4">
      <c r="A10837" s="5" t="s">
        <v>175</v>
      </c>
      <c r="B10837" s="5" t="s">
        <v>176</v>
      </c>
      <c r="C10837" s="5" t="s">
        <v>11038</v>
      </c>
      <c r="D10837" s="5">
        <f t="shared" si="508"/>
        <v>79864</v>
      </c>
      <c r="E10837" s="6">
        <v>41820</v>
      </c>
      <c r="F10837" s="6">
        <f t="shared" si="507"/>
        <v>41910</v>
      </c>
      <c r="G10837" s="6" t="str">
        <f>IF('BCT Template'!R10836&gt;F10837,"Yes","No")</f>
        <v>No</v>
      </c>
      <c r="H10837" s="5" t="s">
        <v>182</v>
      </c>
      <c r="I10837" s="5" t="s">
        <v>183</v>
      </c>
      <c r="J10837" s="5" t="s">
        <v>200</v>
      </c>
      <c r="K10837" s="5" t="s">
        <v>201</v>
      </c>
      <c r="L10837" s="7" t="s">
        <v>164</v>
      </c>
      <c r="M10837" t="str">
        <f t="shared" si="509"/>
        <v>Yes</v>
      </c>
    </row>
    <row r="10838" spans="1:13" ht="15" thickBot="1" x14ac:dyDescent="0.4">
      <c r="A10838" s="5" t="s">
        <v>175</v>
      </c>
      <c r="B10838" s="5" t="s">
        <v>176</v>
      </c>
      <c r="C10838" s="5" t="s">
        <v>11039</v>
      </c>
      <c r="D10838" s="5">
        <f t="shared" si="508"/>
        <v>79784</v>
      </c>
      <c r="E10838" s="6">
        <v>43646</v>
      </c>
      <c r="F10838" s="6">
        <f t="shared" ref="F10838:F10901" si="510">E10838+90</f>
        <v>43736</v>
      </c>
      <c r="G10838" s="6" t="str">
        <f>IF('BCT Template'!R10837&gt;F10838,"Yes","No")</f>
        <v>No</v>
      </c>
      <c r="H10838" s="5" t="s">
        <v>182</v>
      </c>
      <c r="I10838" s="5" t="s">
        <v>183</v>
      </c>
      <c r="J10838" s="5" t="s">
        <v>200</v>
      </c>
      <c r="K10838" s="5" t="s">
        <v>201</v>
      </c>
      <c r="L10838" s="7" t="s">
        <v>164</v>
      </c>
      <c r="M10838" t="str">
        <f t="shared" si="509"/>
        <v>Yes</v>
      </c>
    </row>
    <row r="10839" spans="1:13" ht="15" thickBot="1" x14ac:dyDescent="0.4">
      <c r="A10839" s="5" t="s">
        <v>175</v>
      </c>
      <c r="B10839" s="5" t="s">
        <v>176</v>
      </c>
      <c r="C10839" s="5" t="s">
        <v>11040</v>
      </c>
      <c r="D10839" s="5">
        <f t="shared" si="508"/>
        <v>31157</v>
      </c>
      <c r="E10839" s="6">
        <v>44286</v>
      </c>
      <c r="F10839" s="6">
        <f t="shared" si="510"/>
        <v>44376</v>
      </c>
      <c r="G10839" s="6" t="str">
        <f>IF('BCT Template'!R10838&gt;F10839,"Yes","No")</f>
        <v>No</v>
      </c>
      <c r="H10839" s="5" t="s">
        <v>178</v>
      </c>
      <c r="I10839" s="5" t="s">
        <v>179</v>
      </c>
      <c r="J10839" s="5" t="s">
        <v>35</v>
      </c>
      <c r="K10839" s="5" t="s">
        <v>180</v>
      </c>
      <c r="L10839" s="7" t="s">
        <v>164</v>
      </c>
      <c r="M10839" t="str">
        <f t="shared" si="509"/>
        <v>Yes</v>
      </c>
    </row>
    <row r="10840" spans="1:13" ht="15" thickBot="1" x14ac:dyDescent="0.4">
      <c r="A10840" s="5" t="s">
        <v>175</v>
      </c>
      <c r="B10840" s="5" t="s">
        <v>176</v>
      </c>
      <c r="C10840" s="5" t="s">
        <v>11041</v>
      </c>
      <c r="D10840" s="5">
        <f t="shared" si="508"/>
        <v>30403</v>
      </c>
      <c r="E10840" s="6">
        <v>43769</v>
      </c>
      <c r="F10840" s="6">
        <f t="shared" si="510"/>
        <v>43859</v>
      </c>
      <c r="G10840" s="6" t="str">
        <f>IF('BCT Template'!R10839&gt;F10840,"Yes","No")</f>
        <v>No</v>
      </c>
      <c r="H10840" s="5" t="s">
        <v>178</v>
      </c>
      <c r="I10840" s="5" t="s">
        <v>179</v>
      </c>
      <c r="J10840" s="5" t="s">
        <v>35</v>
      </c>
      <c r="K10840" s="5" t="s">
        <v>180</v>
      </c>
      <c r="L10840" s="7" t="s">
        <v>164</v>
      </c>
      <c r="M10840" t="str">
        <f t="shared" si="509"/>
        <v>Yes</v>
      </c>
    </row>
    <row r="10841" spans="1:13" ht="15" thickBot="1" x14ac:dyDescent="0.4">
      <c r="A10841" s="5" t="s">
        <v>175</v>
      </c>
      <c r="B10841" s="5" t="s">
        <v>176</v>
      </c>
      <c r="C10841" s="5" t="s">
        <v>11042</v>
      </c>
      <c r="D10841" s="5">
        <f t="shared" si="508"/>
        <v>21971</v>
      </c>
      <c r="E10841" s="6">
        <v>44043</v>
      </c>
      <c r="F10841" s="6">
        <f t="shared" si="510"/>
        <v>44133</v>
      </c>
      <c r="G10841" s="6" t="str">
        <f>IF('BCT Template'!R10840&gt;F10841,"Yes","No")</f>
        <v>No</v>
      </c>
      <c r="H10841" s="5" t="s">
        <v>178</v>
      </c>
      <c r="I10841" s="5" t="s">
        <v>179</v>
      </c>
      <c r="J10841" s="5" t="s">
        <v>35</v>
      </c>
      <c r="K10841" s="5" t="s">
        <v>180</v>
      </c>
      <c r="L10841" s="7" t="s">
        <v>164</v>
      </c>
      <c r="M10841" t="str">
        <f t="shared" si="509"/>
        <v>Yes</v>
      </c>
    </row>
    <row r="10842" spans="1:13" ht="15" thickBot="1" x14ac:dyDescent="0.4">
      <c r="A10842" s="5" t="s">
        <v>175</v>
      </c>
      <c r="B10842" s="5" t="s">
        <v>176</v>
      </c>
      <c r="C10842" s="5" t="s">
        <v>11043</v>
      </c>
      <c r="D10842" s="5">
        <f t="shared" si="508"/>
        <v>57978</v>
      </c>
      <c r="E10842" s="6">
        <v>44104</v>
      </c>
      <c r="F10842" s="6">
        <f t="shared" si="510"/>
        <v>44194</v>
      </c>
      <c r="G10842" s="6" t="str">
        <f>IF('BCT Template'!R10841&gt;F10842,"Yes","No")</f>
        <v>No</v>
      </c>
      <c r="H10842" s="5" t="s">
        <v>189</v>
      </c>
      <c r="I10842" s="5" t="s">
        <v>190</v>
      </c>
      <c r="J10842" s="5" t="s">
        <v>200</v>
      </c>
      <c r="K10842" s="5" t="s">
        <v>201</v>
      </c>
      <c r="L10842" s="7" t="s">
        <v>164</v>
      </c>
      <c r="M10842" t="str">
        <f t="shared" si="509"/>
        <v>Yes</v>
      </c>
    </row>
    <row r="10843" spans="1:13" ht="15" thickBot="1" x14ac:dyDescent="0.4">
      <c r="A10843" s="5" t="s">
        <v>175</v>
      </c>
      <c r="B10843" s="5" t="s">
        <v>176</v>
      </c>
      <c r="C10843" s="5" t="s">
        <v>11044</v>
      </c>
      <c r="D10843" s="5">
        <f t="shared" si="508"/>
        <v>22675</v>
      </c>
      <c r="E10843" s="6">
        <v>42978</v>
      </c>
      <c r="F10843" s="6">
        <f t="shared" si="510"/>
        <v>43068</v>
      </c>
      <c r="G10843" s="6" t="str">
        <f>IF('BCT Template'!R10842&gt;F10843,"Yes","No")</f>
        <v>No</v>
      </c>
      <c r="H10843" s="5" t="s">
        <v>178</v>
      </c>
      <c r="I10843" s="5" t="s">
        <v>179</v>
      </c>
      <c r="J10843" s="5" t="s">
        <v>35</v>
      </c>
      <c r="K10843" s="5" t="s">
        <v>180</v>
      </c>
      <c r="L10843" s="7" t="s">
        <v>164</v>
      </c>
      <c r="M10843" t="str">
        <f t="shared" si="509"/>
        <v>Yes</v>
      </c>
    </row>
    <row r="10844" spans="1:13" ht="15" thickBot="1" x14ac:dyDescent="0.4">
      <c r="A10844" s="5" t="s">
        <v>175</v>
      </c>
      <c r="B10844" s="5" t="s">
        <v>176</v>
      </c>
      <c r="C10844" s="5" t="s">
        <v>11045</v>
      </c>
      <c r="D10844" s="5">
        <f t="shared" si="508"/>
        <v>82543</v>
      </c>
      <c r="E10844" s="6">
        <v>43087</v>
      </c>
      <c r="F10844" s="6">
        <f t="shared" si="510"/>
        <v>43177</v>
      </c>
      <c r="G10844" s="6" t="str">
        <f>IF('BCT Template'!R10843&gt;F10844,"Yes","No")</f>
        <v>No</v>
      </c>
      <c r="H10844" s="5" t="s">
        <v>210</v>
      </c>
      <c r="I10844" s="5" t="s">
        <v>211</v>
      </c>
      <c r="J10844" s="5" t="s">
        <v>184</v>
      </c>
      <c r="K10844" s="5" t="s">
        <v>185</v>
      </c>
      <c r="L10844" s="7" t="s">
        <v>164</v>
      </c>
      <c r="M10844" t="str">
        <f t="shared" si="509"/>
        <v>No</v>
      </c>
    </row>
    <row r="10845" spans="1:13" ht="15" thickBot="1" x14ac:dyDescent="0.4">
      <c r="A10845" s="5" t="s">
        <v>175</v>
      </c>
      <c r="B10845" s="5" t="s">
        <v>176</v>
      </c>
      <c r="C10845" s="5" t="s">
        <v>11046</v>
      </c>
      <c r="D10845" s="5">
        <f t="shared" si="508"/>
        <v>81455</v>
      </c>
      <c r="E10845" s="6">
        <v>43259</v>
      </c>
      <c r="F10845" s="6">
        <f t="shared" si="510"/>
        <v>43349</v>
      </c>
      <c r="G10845" s="6" t="str">
        <f>IF('BCT Template'!R10844&gt;F10845,"Yes","No")</f>
        <v>No</v>
      </c>
      <c r="H10845" s="5" t="s">
        <v>182</v>
      </c>
      <c r="I10845" s="5" t="s">
        <v>183</v>
      </c>
      <c r="J10845" s="5" t="s">
        <v>184</v>
      </c>
      <c r="K10845" s="5" t="s">
        <v>185</v>
      </c>
      <c r="L10845" s="7" t="s">
        <v>164</v>
      </c>
      <c r="M10845" t="str">
        <f t="shared" si="509"/>
        <v>No</v>
      </c>
    </row>
    <row r="10846" spans="1:13" ht="15" thickBot="1" x14ac:dyDescent="0.4">
      <c r="A10846" s="5" t="s">
        <v>175</v>
      </c>
      <c r="B10846" s="5" t="s">
        <v>176</v>
      </c>
      <c r="C10846" s="5" t="s">
        <v>11047</v>
      </c>
      <c r="D10846" s="5">
        <f t="shared" si="508"/>
        <v>77722</v>
      </c>
      <c r="E10846" s="6">
        <v>44196</v>
      </c>
      <c r="F10846" s="6">
        <f t="shared" si="510"/>
        <v>44286</v>
      </c>
      <c r="G10846" s="6" t="str">
        <f>IF('BCT Template'!R10845&gt;F10846,"Yes","No")</f>
        <v>No</v>
      </c>
      <c r="H10846" s="5" t="s">
        <v>189</v>
      </c>
      <c r="I10846" s="5" t="s">
        <v>190</v>
      </c>
      <c r="J10846" s="5" t="s">
        <v>184</v>
      </c>
      <c r="K10846" s="5" t="s">
        <v>185</v>
      </c>
      <c r="L10846" s="7" t="s">
        <v>164</v>
      </c>
      <c r="M10846" t="str">
        <f t="shared" si="509"/>
        <v>No</v>
      </c>
    </row>
    <row r="10847" spans="1:13" ht="15" thickBot="1" x14ac:dyDescent="0.4">
      <c r="A10847" s="5" t="s">
        <v>175</v>
      </c>
      <c r="B10847" s="5" t="s">
        <v>176</v>
      </c>
      <c r="C10847" s="5" t="s">
        <v>11048</v>
      </c>
      <c r="D10847" s="5">
        <f t="shared" si="508"/>
        <v>59272</v>
      </c>
      <c r="E10847" s="6">
        <v>42004</v>
      </c>
      <c r="F10847" s="6">
        <f t="shared" si="510"/>
        <v>42094</v>
      </c>
      <c r="G10847" s="6" t="str">
        <f>IF('BCT Template'!R10846&gt;F10847,"Yes","No")</f>
        <v>No</v>
      </c>
      <c r="H10847" s="5" t="s">
        <v>182</v>
      </c>
      <c r="I10847" s="5" t="s">
        <v>183</v>
      </c>
      <c r="J10847" s="5" t="s">
        <v>200</v>
      </c>
      <c r="K10847" s="5" t="s">
        <v>201</v>
      </c>
      <c r="L10847" s="7" t="s">
        <v>164</v>
      </c>
      <c r="M10847" t="str">
        <f t="shared" si="509"/>
        <v>Yes</v>
      </c>
    </row>
    <row r="10848" spans="1:13" ht="15" thickBot="1" x14ac:dyDescent="0.4">
      <c r="A10848" s="5" t="s">
        <v>175</v>
      </c>
      <c r="B10848" s="5" t="s">
        <v>176</v>
      </c>
      <c r="C10848" s="5" t="s">
        <v>11049</v>
      </c>
      <c r="D10848" s="5">
        <f t="shared" si="508"/>
        <v>80149</v>
      </c>
      <c r="E10848" s="6">
        <v>43281</v>
      </c>
      <c r="F10848" s="6">
        <f t="shared" si="510"/>
        <v>43371</v>
      </c>
      <c r="G10848" s="6" t="str">
        <f>IF('BCT Template'!R10847&gt;F10848,"Yes","No")</f>
        <v>No</v>
      </c>
      <c r="H10848" s="5" t="s">
        <v>182</v>
      </c>
      <c r="I10848" s="5" t="s">
        <v>183</v>
      </c>
      <c r="J10848" s="5" t="s">
        <v>184</v>
      </c>
      <c r="K10848" s="5" t="s">
        <v>185</v>
      </c>
      <c r="L10848" s="7" t="s">
        <v>164</v>
      </c>
      <c r="M10848" t="str">
        <f t="shared" si="509"/>
        <v>No</v>
      </c>
    </row>
    <row r="10849" spans="1:13" ht="15" thickBot="1" x14ac:dyDescent="0.4">
      <c r="A10849" s="5" t="s">
        <v>175</v>
      </c>
      <c r="B10849" s="5" t="s">
        <v>176</v>
      </c>
      <c r="C10849" s="5" t="s">
        <v>11050</v>
      </c>
      <c r="D10849" s="5">
        <f t="shared" si="508"/>
        <v>18864</v>
      </c>
      <c r="E10849" s="6">
        <v>41425</v>
      </c>
      <c r="F10849" s="6">
        <f t="shared" si="510"/>
        <v>41515</v>
      </c>
      <c r="G10849" s="6" t="str">
        <f>IF('BCT Template'!R10848&gt;F10849,"Yes","No")</f>
        <v>No</v>
      </c>
      <c r="H10849" s="5" t="s">
        <v>234</v>
      </c>
      <c r="I10849" s="5" t="s">
        <v>235</v>
      </c>
      <c r="J10849" s="5" t="s">
        <v>184</v>
      </c>
      <c r="K10849" s="5" t="s">
        <v>185</v>
      </c>
      <c r="L10849" s="7" t="s">
        <v>164</v>
      </c>
      <c r="M10849" t="str">
        <f t="shared" si="509"/>
        <v>No</v>
      </c>
    </row>
    <row r="10850" spans="1:13" ht="15" thickBot="1" x14ac:dyDescent="0.4">
      <c r="A10850" s="5" t="s">
        <v>175</v>
      </c>
      <c r="B10850" s="5" t="s">
        <v>176</v>
      </c>
      <c r="C10850" s="5" t="s">
        <v>11051</v>
      </c>
      <c r="D10850" s="5">
        <f t="shared" si="508"/>
        <v>79949</v>
      </c>
      <c r="E10850" s="6">
        <v>43336</v>
      </c>
      <c r="F10850" s="6">
        <f t="shared" si="510"/>
        <v>43426</v>
      </c>
      <c r="G10850" s="6" t="str">
        <f>IF('BCT Template'!R10849&gt;F10850,"Yes","No")</f>
        <v>No</v>
      </c>
      <c r="H10850" s="5" t="s">
        <v>182</v>
      </c>
      <c r="I10850" s="5" t="s">
        <v>183</v>
      </c>
      <c r="J10850" s="5" t="s">
        <v>184</v>
      </c>
      <c r="K10850" s="5" t="s">
        <v>185</v>
      </c>
      <c r="L10850" s="7" t="s">
        <v>164</v>
      </c>
      <c r="M10850" t="str">
        <f t="shared" si="509"/>
        <v>No</v>
      </c>
    </row>
    <row r="10851" spans="1:13" ht="15" thickBot="1" x14ac:dyDescent="0.4">
      <c r="A10851" s="5" t="s">
        <v>175</v>
      </c>
      <c r="B10851" s="5" t="s">
        <v>176</v>
      </c>
      <c r="C10851" s="5" t="s">
        <v>11052</v>
      </c>
      <c r="D10851" s="5">
        <f t="shared" si="508"/>
        <v>18870</v>
      </c>
      <c r="E10851" s="6">
        <v>41455</v>
      </c>
      <c r="F10851" s="6">
        <f t="shared" si="510"/>
        <v>41545</v>
      </c>
      <c r="G10851" s="6" t="str">
        <f>IF('BCT Template'!R10850&gt;F10851,"Yes","No")</f>
        <v>No</v>
      </c>
      <c r="H10851" s="5" t="s">
        <v>234</v>
      </c>
      <c r="I10851" s="5" t="s">
        <v>235</v>
      </c>
      <c r="J10851" s="5" t="s">
        <v>184</v>
      </c>
      <c r="K10851" s="5" t="s">
        <v>185</v>
      </c>
      <c r="L10851" s="7" t="s">
        <v>164</v>
      </c>
      <c r="M10851" t="str">
        <f t="shared" si="509"/>
        <v>No</v>
      </c>
    </row>
    <row r="10852" spans="1:13" ht="15" thickBot="1" x14ac:dyDescent="0.4">
      <c r="A10852" s="5" t="s">
        <v>175</v>
      </c>
      <c r="B10852" s="5" t="s">
        <v>176</v>
      </c>
      <c r="C10852" s="5" t="s">
        <v>11053</v>
      </c>
      <c r="D10852" s="5">
        <f t="shared" si="508"/>
        <v>29744</v>
      </c>
      <c r="E10852" s="6">
        <v>43585</v>
      </c>
      <c r="F10852" s="6">
        <f t="shared" si="510"/>
        <v>43675</v>
      </c>
      <c r="G10852" s="6" t="str">
        <f>IF('BCT Template'!R10851&gt;F10852,"Yes","No")</f>
        <v>No</v>
      </c>
      <c r="H10852" s="5" t="s">
        <v>178</v>
      </c>
      <c r="I10852" s="5" t="s">
        <v>179</v>
      </c>
      <c r="J10852" s="5" t="s">
        <v>35</v>
      </c>
      <c r="K10852" s="5" t="s">
        <v>180</v>
      </c>
      <c r="L10852" s="7" t="s">
        <v>164</v>
      </c>
      <c r="M10852" t="str">
        <f t="shared" si="509"/>
        <v>Yes</v>
      </c>
    </row>
    <row r="10853" spans="1:13" ht="15" thickBot="1" x14ac:dyDescent="0.4">
      <c r="A10853" s="5" t="s">
        <v>175</v>
      </c>
      <c r="B10853" s="5" t="s">
        <v>176</v>
      </c>
      <c r="C10853" s="5" t="s">
        <v>11054</v>
      </c>
      <c r="D10853" s="5">
        <f t="shared" si="508"/>
        <v>20601</v>
      </c>
      <c r="E10853" s="6">
        <v>43465</v>
      </c>
      <c r="F10853" s="6">
        <f t="shared" si="510"/>
        <v>43555</v>
      </c>
      <c r="G10853" s="6" t="str">
        <f>IF('BCT Template'!R10852&gt;F10853,"Yes","No")</f>
        <v>No</v>
      </c>
      <c r="H10853" s="5" t="s">
        <v>197</v>
      </c>
      <c r="I10853" s="5" t="s">
        <v>198</v>
      </c>
      <c r="J10853" s="5" t="s">
        <v>200</v>
      </c>
      <c r="K10853" s="5" t="s">
        <v>201</v>
      </c>
      <c r="L10853" s="7" t="s">
        <v>164</v>
      </c>
      <c r="M10853" t="str">
        <f t="shared" si="509"/>
        <v>Yes</v>
      </c>
    </row>
    <row r="10854" spans="1:13" ht="15" thickBot="1" x14ac:dyDescent="0.4">
      <c r="A10854" s="5" t="s">
        <v>175</v>
      </c>
      <c r="B10854" s="5" t="s">
        <v>176</v>
      </c>
      <c r="C10854" s="5" t="s">
        <v>11055</v>
      </c>
      <c r="D10854" s="5">
        <f t="shared" si="508"/>
        <v>80872</v>
      </c>
      <c r="E10854" s="6">
        <v>43235</v>
      </c>
      <c r="F10854" s="6">
        <f t="shared" si="510"/>
        <v>43325</v>
      </c>
      <c r="G10854" s="6" t="str">
        <f>IF('BCT Template'!R10853&gt;F10854,"Yes","No")</f>
        <v>No</v>
      </c>
      <c r="H10854" s="5" t="s">
        <v>182</v>
      </c>
      <c r="I10854" s="5" t="s">
        <v>183</v>
      </c>
      <c r="J10854" s="5" t="s">
        <v>184</v>
      </c>
      <c r="K10854" s="5" t="s">
        <v>185</v>
      </c>
      <c r="L10854" s="7" t="s">
        <v>164</v>
      </c>
      <c r="M10854" t="str">
        <f t="shared" si="509"/>
        <v>No</v>
      </c>
    </row>
    <row r="10855" spans="1:13" ht="15" thickBot="1" x14ac:dyDescent="0.4">
      <c r="A10855" s="5" t="s">
        <v>175</v>
      </c>
      <c r="B10855" s="5" t="s">
        <v>176</v>
      </c>
      <c r="C10855" s="5" t="s">
        <v>11056</v>
      </c>
      <c r="D10855" s="5">
        <f t="shared" si="508"/>
        <v>79088</v>
      </c>
      <c r="E10855" s="6">
        <v>42247</v>
      </c>
      <c r="F10855" s="6">
        <f t="shared" si="510"/>
        <v>42337</v>
      </c>
      <c r="G10855" s="6" t="str">
        <f>IF('BCT Template'!R10854&gt;F10855,"Yes","No")</f>
        <v>No</v>
      </c>
      <c r="H10855" s="5" t="s">
        <v>189</v>
      </c>
      <c r="I10855" s="5" t="s">
        <v>190</v>
      </c>
      <c r="J10855" s="5" t="s">
        <v>200</v>
      </c>
      <c r="K10855" s="5" t="s">
        <v>201</v>
      </c>
      <c r="L10855" s="7" t="s">
        <v>164</v>
      </c>
      <c r="M10855" t="str">
        <f t="shared" si="509"/>
        <v>Yes</v>
      </c>
    </row>
    <row r="10856" spans="1:13" ht="15" thickBot="1" x14ac:dyDescent="0.4">
      <c r="A10856" s="5" t="s">
        <v>175</v>
      </c>
      <c r="B10856" s="5" t="s">
        <v>176</v>
      </c>
      <c r="C10856" s="5" t="s">
        <v>11057</v>
      </c>
      <c r="D10856" s="5">
        <f t="shared" si="508"/>
        <v>59365</v>
      </c>
      <c r="E10856" s="6">
        <v>42094</v>
      </c>
      <c r="F10856" s="6">
        <f t="shared" si="510"/>
        <v>42184</v>
      </c>
      <c r="G10856" s="6" t="str">
        <f>IF('BCT Template'!R10855&gt;F10856,"Yes","No")</f>
        <v>No</v>
      </c>
      <c r="H10856" s="5" t="s">
        <v>182</v>
      </c>
      <c r="I10856" s="5" t="s">
        <v>183</v>
      </c>
      <c r="J10856" s="5" t="s">
        <v>200</v>
      </c>
      <c r="K10856" s="5" t="s">
        <v>201</v>
      </c>
      <c r="L10856" s="7" t="s">
        <v>164</v>
      </c>
      <c r="M10856" t="str">
        <f t="shared" si="509"/>
        <v>Yes</v>
      </c>
    </row>
    <row r="10857" spans="1:13" ht="15" thickBot="1" x14ac:dyDescent="0.4">
      <c r="A10857" s="5" t="s">
        <v>175</v>
      </c>
      <c r="B10857" s="5" t="s">
        <v>176</v>
      </c>
      <c r="C10857" s="5" t="s">
        <v>11058</v>
      </c>
      <c r="D10857" s="5">
        <f t="shared" si="508"/>
        <v>21828</v>
      </c>
      <c r="E10857" s="6">
        <v>44347</v>
      </c>
      <c r="F10857" s="6">
        <f t="shared" si="510"/>
        <v>44437</v>
      </c>
      <c r="G10857" s="6" t="str">
        <f>IF('BCT Template'!R10856&gt;F10857,"Yes","No")</f>
        <v>No</v>
      </c>
      <c r="H10857" s="5" t="s">
        <v>178</v>
      </c>
      <c r="I10857" s="5" t="s">
        <v>179</v>
      </c>
      <c r="J10857" s="5" t="s">
        <v>35</v>
      </c>
      <c r="K10857" s="5" t="s">
        <v>180</v>
      </c>
      <c r="L10857" s="7" t="s">
        <v>164</v>
      </c>
      <c r="M10857" t="str">
        <f t="shared" si="509"/>
        <v>Yes</v>
      </c>
    </row>
    <row r="10858" spans="1:13" ht="15" thickBot="1" x14ac:dyDescent="0.4">
      <c r="A10858" s="5" t="s">
        <v>175</v>
      </c>
      <c r="B10858" s="5" t="s">
        <v>176</v>
      </c>
      <c r="C10858" s="5" t="s">
        <v>11059</v>
      </c>
      <c r="D10858" s="5">
        <f t="shared" si="508"/>
        <v>57205</v>
      </c>
      <c r="E10858" s="6">
        <v>43616</v>
      </c>
      <c r="F10858" s="6">
        <f t="shared" si="510"/>
        <v>43706</v>
      </c>
      <c r="G10858" s="6" t="str">
        <f>IF('BCT Template'!R10857&gt;F10858,"Yes","No")</f>
        <v>No</v>
      </c>
      <c r="H10858" s="5" t="s">
        <v>189</v>
      </c>
      <c r="I10858" s="5" t="s">
        <v>190</v>
      </c>
      <c r="J10858" s="5" t="s">
        <v>184</v>
      </c>
      <c r="K10858" s="5" t="s">
        <v>185</v>
      </c>
      <c r="L10858" s="7" t="s">
        <v>164</v>
      </c>
      <c r="M10858" t="str">
        <f t="shared" si="509"/>
        <v>No</v>
      </c>
    </row>
    <row r="10859" spans="1:13" ht="15" thickBot="1" x14ac:dyDescent="0.4">
      <c r="A10859" s="5" t="s">
        <v>175</v>
      </c>
      <c r="B10859" s="5" t="s">
        <v>176</v>
      </c>
      <c r="C10859" s="5" t="s">
        <v>11060</v>
      </c>
      <c r="D10859" s="5">
        <f t="shared" si="508"/>
        <v>21140</v>
      </c>
      <c r="E10859" s="6">
        <v>42004</v>
      </c>
      <c r="F10859" s="6">
        <f t="shared" si="510"/>
        <v>42094</v>
      </c>
      <c r="G10859" s="6" t="str">
        <f>IF('BCT Template'!R10858&gt;F10859,"Yes","No")</f>
        <v>No</v>
      </c>
      <c r="H10859" s="5" t="s">
        <v>178</v>
      </c>
      <c r="I10859" s="5" t="s">
        <v>179</v>
      </c>
      <c r="J10859" s="5" t="s">
        <v>35</v>
      </c>
      <c r="K10859" s="5" t="s">
        <v>180</v>
      </c>
      <c r="L10859" s="7" t="s">
        <v>164</v>
      </c>
      <c r="M10859" t="str">
        <f t="shared" si="509"/>
        <v>Yes</v>
      </c>
    </row>
    <row r="10860" spans="1:13" ht="15" thickBot="1" x14ac:dyDescent="0.4">
      <c r="A10860" s="5" t="s">
        <v>175</v>
      </c>
      <c r="B10860" s="5" t="s">
        <v>176</v>
      </c>
      <c r="C10860" s="5" t="s">
        <v>11061</v>
      </c>
      <c r="D10860" s="5">
        <f t="shared" si="508"/>
        <v>81369</v>
      </c>
      <c r="E10860" s="6">
        <v>43465</v>
      </c>
      <c r="F10860" s="6">
        <f t="shared" si="510"/>
        <v>43555</v>
      </c>
      <c r="G10860" s="6" t="str">
        <f>IF('BCT Template'!R10859&gt;F10860,"Yes","No")</f>
        <v>No</v>
      </c>
      <c r="H10860" s="5" t="s">
        <v>182</v>
      </c>
      <c r="I10860" s="5" t="s">
        <v>183</v>
      </c>
      <c r="J10860" s="5" t="s">
        <v>184</v>
      </c>
      <c r="K10860" s="5" t="s">
        <v>185</v>
      </c>
      <c r="L10860" s="7" t="s">
        <v>164</v>
      </c>
      <c r="M10860" t="str">
        <f t="shared" si="509"/>
        <v>No</v>
      </c>
    </row>
    <row r="10861" spans="1:13" ht="15" thickBot="1" x14ac:dyDescent="0.4">
      <c r="A10861" s="5" t="s">
        <v>175</v>
      </c>
      <c r="B10861" s="5" t="s">
        <v>176</v>
      </c>
      <c r="C10861" s="5" t="s">
        <v>11062</v>
      </c>
      <c r="D10861" s="5">
        <f t="shared" si="508"/>
        <v>59957</v>
      </c>
      <c r="E10861" s="6">
        <v>43008</v>
      </c>
      <c r="F10861" s="6">
        <f t="shared" si="510"/>
        <v>43098</v>
      </c>
      <c r="G10861" s="6" t="str">
        <f>IF('BCT Template'!R10860&gt;F10861,"Yes","No")</f>
        <v>No</v>
      </c>
      <c r="H10861" s="5" t="s">
        <v>182</v>
      </c>
      <c r="I10861" s="5" t="s">
        <v>183</v>
      </c>
      <c r="J10861" s="5" t="s">
        <v>184</v>
      </c>
      <c r="K10861" s="5" t="s">
        <v>185</v>
      </c>
      <c r="L10861" s="7" t="s">
        <v>164</v>
      </c>
      <c r="M10861" t="str">
        <f t="shared" si="509"/>
        <v>No</v>
      </c>
    </row>
    <row r="10862" spans="1:13" ht="15" thickBot="1" x14ac:dyDescent="0.4">
      <c r="A10862" s="5" t="s">
        <v>175</v>
      </c>
      <c r="B10862" s="5" t="s">
        <v>176</v>
      </c>
      <c r="C10862" s="5" t="s">
        <v>11063</v>
      </c>
      <c r="D10862" s="5">
        <f t="shared" si="508"/>
        <v>77079</v>
      </c>
      <c r="E10862" s="6">
        <v>39447</v>
      </c>
      <c r="F10862" s="6">
        <f t="shared" si="510"/>
        <v>39537</v>
      </c>
      <c r="G10862" s="6" t="str">
        <f>IF('BCT Template'!R10861&gt;F10862,"Yes","No")</f>
        <v>No</v>
      </c>
      <c r="H10862" s="5" t="s">
        <v>197</v>
      </c>
      <c r="I10862" s="5" t="s">
        <v>198</v>
      </c>
      <c r="J10862" s="5" t="s">
        <v>184</v>
      </c>
      <c r="K10862" s="5" t="s">
        <v>185</v>
      </c>
      <c r="L10862" s="7" t="s">
        <v>164</v>
      </c>
      <c r="M10862" t="str">
        <f t="shared" si="509"/>
        <v>No</v>
      </c>
    </row>
    <row r="10863" spans="1:13" ht="15" thickBot="1" x14ac:dyDescent="0.4">
      <c r="A10863" s="5" t="s">
        <v>175</v>
      </c>
      <c r="B10863" s="5" t="s">
        <v>176</v>
      </c>
      <c r="C10863" s="5" t="s">
        <v>11064</v>
      </c>
      <c r="D10863" s="5">
        <f t="shared" si="508"/>
        <v>30055</v>
      </c>
      <c r="E10863" s="6">
        <v>43737</v>
      </c>
      <c r="F10863" s="6">
        <f t="shared" si="510"/>
        <v>43827</v>
      </c>
      <c r="G10863" s="6" t="str">
        <f>IF('BCT Template'!R10862&gt;F10863,"Yes","No")</f>
        <v>No</v>
      </c>
      <c r="H10863" s="5" t="s">
        <v>178</v>
      </c>
      <c r="I10863" s="5" t="s">
        <v>179</v>
      </c>
      <c r="J10863" s="5" t="s">
        <v>35</v>
      </c>
      <c r="K10863" s="5" t="s">
        <v>180</v>
      </c>
      <c r="L10863" s="7" t="s">
        <v>164</v>
      </c>
      <c r="M10863" t="str">
        <f t="shared" si="509"/>
        <v>Yes</v>
      </c>
    </row>
    <row r="10864" spans="1:13" ht="15" thickBot="1" x14ac:dyDescent="0.4">
      <c r="A10864" s="5" t="s">
        <v>175</v>
      </c>
      <c r="B10864" s="5" t="s">
        <v>176</v>
      </c>
      <c r="C10864" s="5" t="s">
        <v>11065</v>
      </c>
      <c r="D10864" s="5">
        <f t="shared" si="508"/>
        <v>58352</v>
      </c>
      <c r="E10864" s="6">
        <v>42338</v>
      </c>
      <c r="F10864" s="6">
        <f t="shared" si="510"/>
        <v>42428</v>
      </c>
      <c r="G10864" s="6" t="str">
        <f>IF('BCT Template'!R10863&gt;F10864,"Yes","No")</f>
        <v>No</v>
      </c>
      <c r="H10864" s="5" t="s">
        <v>182</v>
      </c>
      <c r="I10864" s="5" t="s">
        <v>183</v>
      </c>
      <c r="J10864" s="5" t="s">
        <v>200</v>
      </c>
      <c r="K10864" s="5" t="s">
        <v>201</v>
      </c>
      <c r="L10864" s="7" t="s">
        <v>164</v>
      </c>
      <c r="M10864" t="str">
        <f t="shared" si="509"/>
        <v>Yes</v>
      </c>
    </row>
    <row r="10865" spans="1:13" ht="15" thickBot="1" x14ac:dyDescent="0.4">
      <c r="A10865" s="5" t="s">
        <v>175</v>
      </c>
      <c r="B10865" s="5" t="s">
        <v>176</v>
      </c>
      <c r="C10865" s="5" t="s">
        <v>11066</v>
      </c>
      <c r="D10865" s="5">
        <f t="shared" si="508"/>
        <v>78020</v>
      </c>
      <c r="E10865" s="6">
        <v>42103</v>
      </c>
      <c r="F10865" s="6">
        <f t="shared" si="510"/>
        <v>42193</v>
      </c>
      <c r="G10865" s="6" t="str">
        <f>IF('BCT Template'!R10864&gt;F10865,"Yes","No")</f>
        <v>No</v>
      </c>
      <c r="H10865" s="5" t="s">
        <v>189</v>
      </c>
      <c r="I10865" s="5" t="s">
        <v>190</v>
      </c>
      <c r="J10865" s="5" t="s">
        <v>184</v>
      </c>
      <c r="K10865" s="5" t="s">
        <v>185</v>
      </c>
      <c r="L10865" s="7" t="s">
        <v>164</v>
      </c>
      <c r="M10865" t="str">
        <f t="shared" si="509"/>
        <v>No</v>
      </c>
    </row>
    <row r="10866" spans="1:13" ht="15" thickBot="1" x14ac:dyDescent="0.4">
      <c r="A10866" s="5" t="s">
        <v>175</v>
      </c>
      <c r="B10866" s="5" t="s">
        <v>176</v>
      </c>
      <c r="C10866" s="5" t="s">
        <v>11067</v>
      </c>
      <c r="D10866" s="5">
        <f t="shared" si="508"/>
        <v>30719</v>
      </c>
      <c r="E10866" s="6">
        <v>43677</v>
      </c>
      <c r="F10866" s="6">
        <f t="shared" si="510"/>
        <v>43767</v>
      </c>
      <c r="G10866" s="6" t="str">
        <f>IF('BCT Template'!R10865&gt;F10866,"Yes","No")</f>
        <v>No</v>
      </c>
      <c r="H10866" s="5" t="s">
        <v>178</v>
      </c>
      <c r="I10866" s="5" t="s">
        <v>179</v>
      </c>
      <c r="J10866" s="5" t="s">
        <v>35</v>
      </c>
      <c r="K10866" s="5" t="s">
        <v>180</v>
      </c>
      <c r="L10866" s="7" t="s">
        <v>164</v>
      </c>
      <c r="M10866" t="str">
        <f t="shared" si="509"/>
        <v>Yes</v>
      </c>
    </row>
    <row r="10867" spans="1:13" ht="15" thickBot="1" x14ac:dyDescent="0.4">
      <c r="A10867" s="5" t="s">
        <v>175</v>
      </c>
      <c r="B10867" s="5" t="s">
        <v>176</v>
      </c>
      <c r="C10867" s="5" t="s">
        <v>11068</v>
      </c>
      <c r="D10867" s="5">
        <f t="shared" si="508"/>
        <v>79451</v>
      </c>
      <c r="E10867" s="6">
        <v>43565</v>
      </c>
      <c r="F10867" s="6">
        <f t="shared" si="510"/>
        <v>43655</v>
      </c>
      <c r="G10867" s="6" t="str">
        <f>IF('BCT Template'!R10866&gt;F10867,"Yes","No")</f>
        <v>No</v>
      </c>
      <c r="H10867" s="5" t="s">
        <v>189</v>
      </c>
      <c r="I10867" s="5" t="s">
        <v>190</v>
      </c>
      <c r="J10867" s="5" t="s">
        <v>200</v>
      </c>
      <c r="K10867" s="5" t="s">
        <v>201</v>
      </c>
      <c r="L10867" s="7" t="s">
        <v>164</v>
      </c>
      <c r="M10867" t="str">
        <f t="shared" si="509"/>
        <v>Yes</v>
      </c>
    </row>
    <row r="10868" spans="1:13" ht="15" thickBot="1" x14ac:dyDescent="0.4">
      <c r="A10868" s="5" t="s">
        <v>175</v>
      </c>
      <c r="B10868" s="5" t="s">
        <v>176</v>
      </c>
      <c r="C10868" s="5" t="s">
        <v>11069</v>
      </c>
      <c r="D10868" s="5">
        <f t="shared" si="508"/>
        <v>59123</v>
      </c>
      <c r="E10868" s="6">
        <v>44377</v>
      </c>
      <c r="F10868" s="6">
        <f t="shared" si="510"/>
        <v>44467</v>
      </c>
      <c r="G10868" s="6" t="str">
        <f>IF('BCT Template'!R10867&gt;F10868,"Yes","No")</f>
        <v>No</v>
      </c>
      <c r="H10868" s="5" t="s">
        <v>182</v>
      </c>
      <c r="I10868" s="5" t="s">
        <v>183</v>
      </c>
      <c r="J10868" s="5" t="s">
        <v>184</v>
      </c>
      <c r="K10868" s="5" t="s">
        <v>185</v>
      </c>
      <c r="L10868" s="7" t="s">
        <v>164</v>
      </c>
      <c r="M10868" t="str">
        <f t="shared" si="509"/>
        <v>No</v>
      </c>
    </row>
    <row r="10869" spans="1:13" ht="15" thickBot="1" x14ac:dyDescent="0.4">
      <c r="A10869" s="5" t="s">
        <v>175</v>
      </c>
      <c r="B10869" s="5" t="s">
        <v>176</v>
      </c>
      <c r="C10869" s="5" t="s">
        <v>11070</v>
      </c>
      <c r="D10869" s="5">
        <f t="shared" si="508"/>
        <v>80991</v>
      </c>
      <c r="E10869" s="6">
        <v>42837</v>
      </c>
      <c r="F10869" s="6">
        <f t="shared" si="510"/>
        <v>42927</v>
      </c>
      <c r="G10869" s="6" t="str">
        <f>IF('BCT Template'!R10868&gt;F10869,"Yes","No")</f>
        <v>No</v>
      </c>
      <c r="H10869" s="5" t="s">
        <v>182</v>
      </c>
      <c r="I10869" s="5" t="s">
        <v>183</v>
      </c>
      <c r="J10869" s="5" t="s">
        <v>184</v>
      </c>
      <c r="K10869" s="5" t="s">
        <v>185</v>
      </c>
      <c r="L10869" s="7" t="s">
        <v>164</v>
      </c>
      <c r="M10869" t="str">
        <f t="shared" si="509"/>
        <v>No</v>
      </c>
    </row>
    <row r="10870" spans="1:13" ht="15" thickBot="1" x14ac:dyDescent="0.4">
      <c r="A10870" s="5" t="s">
        <v>175</v>
      </c>
      <c r="B10870" s="5" t="s">
        <v>176</v>
      </c>
      <c r="C10870" s="5" t="s">
        <v>11071</v>
      </c>
      <c r="D10870" s="5">
        <f t="shared" si="508"/>
        <v>82157</v>
      </c>
      <c r="E10870" s="6">
        <v>44225</v>
      </c>
      <c r="F10870" s="6">
        <f t="shared" si="510"/>
        <v>44315</v>
      </c>
      <c r="G10870" s="6" t="str">
        <f>IF('BCT Template'!R10869&gt;F10870,"Yes","No")</f>
        <v>No</v>
      </c>
      <c r="H10870" s="5" t="s">
        <v>210</v>
      </c>
      <c r="I10870" s="5" t="s">
        <v>211</v>
      </c>
      <c r="J10870" s="5" t="s">
        <v>184</v>
      </c>
      <c r="K10870" s="5" t="s">
        <v>185</v>
      </c>
      <c r="L10870" s="7" t="s">
        <v>164</v>
      </c>
      <c r="M10870" t="str">
        <f t="shared" si="509"/>
        <v>No</v>
      </c>
    </row>
    <row r="10871" spans="1:13" ht="15" thickBot="1" x14ac:dyDescent="0.4">
      <c r="A10871" s="5" t="s">
        <v>175</v>
      </c>
      <c r="B10871" s="5" t="s">
        <v>176</v>
      </c>
      <c r="C10871" s="5" t="s">
        <v>11072</v>
      </c>
      <c r="D10871" s="5">
        <f t="shared" si="508"/>
        <v>80562</v>
      </c>
      <c r="E10871" s="6">
        <v>43889</v>
      </c>
      <c r="F10871" s="6">
        <f t="shared" si="510"/>
        <v>43979</v>
      </c>
      <c r="G10871" s="6" t="str">
        <f>IF('BCT Template'!R10870&gt;F10871,"Yes","No")</f>
        <v>No</v>
      </c>
      <c r="H10871" s="5" t="s">
        <v>182</v>
      </c>
      <c r="I10871" s="5" t="s">
        <v>183</v>
      </c>
      <c r="J10871" s="5" t="s">
        <v>184</v>
      </c>
      <c r="K10871" s="5" t="s">
        <v>185</v>
      </c>
      <c r="L10871" s="7" t="s">
        <v>164</v>
      </c>
      <c r="M10871" t="str">
        <f t="shared" si="509"/>
        <v>No</v>
      </c>
    </row>
    <row r="10872" spans="1:13" ht="15" thickBot="1" x14ac:dyDescent="0.4">
      <c r="A10872" s="5" t="s">
        <v>175</v>
      </c>
      <c r="B10872" s="5" t="s">
        <v>176</v>
      </c>
      <c r="C10872" s="5" t="s">
        <v>11073</v>
      </c>
      <c r="D10872" s="5">
        <f t="shared" si="508"/>
        <v>58123</v>
      </c>
      <c r="E10872" s="6">
        <v>45198</v>
      </c>
      <c r="F10872" s="6">
        <f t="shared" si="510"/>
        <v>45288</v>
      </c>
      <c r="G10872" s="6" t="str">
        <f>IF('BCT Template'!R10871&gt;F10872,"Yes","No")</f>
        <v>No</v>
      </c>
      <c r="H10872" s="5" t="s">
        <v>182</v>
      </c>
      <c r="I10872" s="5" t="s">
        <v>183</v>
      </c>
      <c r="J10872" s="5" t="s">
        <v>200</v>
      </c>
      <c r="K10872" s="5" t="s">
        <v>201</v>
      </c>
      <c r="L10872" s="7" t="s">
        <v>164</v>
      </c>
      <c r="M10872" t="str">
        <f t="shared" si="509"/>
        <v>Yes</v>
      </c>
    </row>
    <row r="10873" spans="1:13" ht="15" thickBot="1" x14ac:dyDescent="0.4">
      <c r="A10873" s="5" t="s">
        <v>175</v>
      </c>
      <c r="B10873" s="5" t="s">
        <v>176</v>
      </c>
      <c r="C10873" s="5" t="s">
        <v>11074</v>
      </c>
      <c r="D10873" s="5">
        <f t="shared" si="508"/>
        <v>21540</v>
      </c>
      <c r="E10873" s="6">
        <v>44012</v>
      </c>
      <c r="F10873" s="6">
        <f t="shared" si="510"/>
        <v>44102</v>
      </c>
      <c r="G10873" s="6" t="str">
        <f>IF('BCT Template'!R10872&gt;F10873,"Yes","No")</f>
        <v>No</v>
      </c>
      <c r="H10873" s="5" t="s">
        <v>178</v>
      </c>
      <c r="I10873" s="5" t="s">
        <v>179</v>
      </c>
      <c r="J10873" s="5" t="s">
        <v>35</v>
      </c>
      <c r="K10873" s="5" t="s">
        <v>180</v>
      </c>
      <c r="L10873" s="7" t="s">
        <v>164</v>
      </c>
      <c r="M10873" t="str">
        <f t="shared" si="509"/>
        <v>Yes</v>
      </c>
    </row>
    <row r="10874" spans="1:13" ht="15" thickBot="1" x14ac:dyDescent="0.4">
      <c r="A10874" s="5" t="s">
        <v>175</v>
      </c>
      <c r="B10874" s="5" t="s">
        <v>176</v>
      </c>
      <c r="C10874" s="5" t="s">
        <v>11075</v>
      </c>
      <c r="D10874" s="5">
        <f t="shared" si="508"/>
        <v>80150</v>
      </c>
      <c r="E10874" s="6">
        <v>42216</v>
      </c>
      <c r="F10874" s="6">
        <f t="shared" si="510"/>
        <v>42306</v>
      </c>
      <c r="G10874" s="6" t="str">
        <f>IF('BCT Template'!R10873&gt;F10874,"Yes","No")</f>
        <v>No</v>
      </c>
      <c r="H10874" s="5" t="s">
        <v>182</v>
      </c>
      <c r="I10874" s="5" t="s">
        <v>183</v>
      </c>
      <c r="J10874" s="5" t="s">
        <v>200</v>
      </c>
      <c r="K10874" s="5" t="s">
        <v>201</v>
      </c>
      <c r="L10874" s="7" t="s">
        <v>164</v>
      </c>
      <c r="M10874" t="str">
        <f t="shared" si="509"/>
        <v>Yes</v>
      </c>
    </row>
    <row r="10875" spans="1:13" ht="15" thickBot="1" x14ac:dyDescent="0.4">
      <c r="A10875" s="5" t="s">
        <v>175</v>
      </c>
      <c r="B10875" s="5" t="s">
        <v>176</v>
      </c>
      <c r="C10875" s="5" t="s">
        <v>11076</v>
      </c>
      <c r="D10875" s="5">
        <f t="shared" si="508"/>
        <v>78150</v>
      </c>
      <c r="E10875" s="6">
        <v>43982</v>
      </c>
      <c r="F10875" s="6">
        <f t="shared" si="510"/>
        <v>44072</v>
      </c>
      <c r="G10875" s="6" t="str">
        <f>IF('BCT Template'!R10874&gt;F10875,"Yes","No")</f>
        <v>No</v>
      </c>
      <c r="H10875" s="5" t="s">
        <v>189</v>
      </c>
      <c r="I10875" s="5" t="s">
        <v>190</v>
      </c>
      <c r="J10875" s="5" t="s">
        <v>200</v>
      </c>
      <c r="K10875" s="5" t="s">
        <v>201</v>
      </c>
      <c r="L10875" s="7" t="s">
        <v>164</v>
      </c>
      <c r="M10875" t="str">
        <f t="shared" si="509"/>
        <v>Yes</v>
      </c>
    </row>
    <row r="10876" spans="1:13" ht="15" thickBot="1" x14ac:dyDescent="0.4">
      <c r="A10876" s="5" t="s">
        <v>175</v>
      </c>
      <c r="B10876" s="5" t="s">
        <v>176</v>
      </c>
      <c r="C10876" s="5" t="s">
        <v>11077</v>
      </c>
      <c r="D10876" s="5">
        <f t="shared" si="508"/>
        <v>31521</v>
      </c>
      <c r="E10876" s="6">
        <v>44074</v>
      </c>
      <c r="F10876" s="6">
        <f t="shared" si="510"/>
        <v>44164</v>
      </c>
      <c r="G10876" s="6" t="str">
        <f>IF('BCT Template'!R10875&gt;F10876,"Yes","No")</f>
        <v>No</v>
      </c>
      <c r="H10876" s="5" t="s">
        <v>178</v>
      </c>
      <c r="I10876" s="5" t="s">
        <v>179</v>
      </c>
      <c r="J10876" s="5" t="s">
        <v>35</v>
      </c>
      <c r="K10876" s="5" t="s">
        <v>180</v>
      </c>
      <c r="L10876" s="7" t="s">
        <v>164</v>
      </c>
      <c r="M10876" t="str">
        <f t="shared" si="509"/>
        <v>Yes</v>
      </c>
    </row>
    <row r="10877" spans="1:13" ht="15" thickBot="1" x14ac:dyDescent="0.4">
      <c r="A10877" s="5" t="s">
        <v>175</v>
      </c>
      <c r="B10877" s="5" t="s">
        <v>176</v>
      </c>
      <c r="C10877" s="5" t="s">
        <v>11078</v>
      </c>
      <c r="D10877" s="5">
        <f t="shared" si="508"/>
        <v>22945</v>
      </c>
      <c r="E10877" s="6">
        <v>44074</v>
      </c>
      <c r="F10877" s="6">
        <f t="shared" si="510"/>
        <v>44164</v>
      </c>
      <c r="G10877" s="6" t="str">
        <f>IF('BCT Template'!R10876&gt;F10877,"Yes","No")</f>
        <v>No</v>
      </c>
      <c r="H10877" s="5" t="s">
        <v>178</v>
      </c>
      <c r="I10877" s="5" t="s">
        <v>179</v>
      </c>
      <c r="J10877" s="5" t="s">
        <v>35</v>
      </c>
      <c r="K10877" s="5" t="s">
        <v>180</v>
      </c>
      <c r="L10877" s="7" t="s">
        <v>164</v>
      </c>
      <c r="M10877" t="str">
        <f t="shared" si="509"/>
        <v>Yes</v>
      </c>
    </row>
    <row r="10878" spans="1:13" ht="15" thickBot="1" x14ac:dyDescent="0.4">
      <c r="A10878" s="5" t="s">
        <v>175</v>
      </c>
      <c r="B10878" s="5" t="s">
        <v>176</v>
      </c>
      <c r="C10878" s="5" t="s">
        <v>11079</v>
      </c>
      <c r="D10878" s="5">
        <f t="shared" si="508"/>
        <v>21346</v>
      </c>
      <c r="E10878" s="6">
        <v>42008</v>
      </c>
      <c r="F10878" s="6">
        <f t="shared" si="510"/>
        <v>42098</v>
      </c>
      <c r="G10878" s="6" t="str">
        <f>IF('BCT Template'!R10877&gt;F10878,"Yes","No")</f>
        <v>No</v>
      </c>
      <c r="H10878" s="5" t="s">
        <v>178</v>
      </c>
      <c r="I10878" s="5" t="s">
        <v>179</v>
      </c>
      <c r="J10878" s="5" t="s">
        <v>35</v>
      </c>
      <c r="K10878" s="5" t="s">
        <v>180</v>
      </c>
      <c r="L10878" s="7" t="s">
        <v>164</v>
      </c>
      <c r="M10878" t="str">
        <f t="shared" si="509"/>
        <v>Yes</v>
      </c>
    </row>
    <row r="10879" spans="1:13" ht="15" thickBot="1" x14ac:dyDescent="0.4">
      <c r="A10879" s="5" t="s">
        <v>175</v>
      </c>
      <c r="B10879" s="5" t="s">
        <v>176</v>
      </c>
      <c r="C10879" s="5" t="s">
        <v>11080</v>
      </c>
      <c r="D10879" s="5">
        <f t="shared" si="508"/>
        <v>81067</v>
      </c>
      <c r="E10879" s="6">
        <v>43465</v>
      </c>
      <c r="F10879" s="6">
        <f t="shared" si="510"/>
        <v>43555</v>
      </c>
      <c r="G10879" s="6" t="str">
        <f>IF('BCT Template'!R10878&gt;F10879,"Yes","No")</f>
        <v>No</v>
      </c>
      <c r="H10879" s="5" t="s">
        <v>182</v>
      </c>
      <c r="I10879" s="5" t="s">
        <v>183</v>
      </c>
      <c r="J10879" s="5" t="s">
        <v>200</v>
      </c>
      <c r="K10879" s="5" t="s">
        <v>201</v>
      </c>
      <c r="L10879" s="7" t="s">
        <v>164</v>
      </c>
      <c r="M10879" t="str">
        <f t="shared" si="509"/>
        <v>Yes</v>
      </c>
    </row>
    <row r="10880" spans="1:13" ht="15" thickBot="1" x14ac:dyDescent="0.4">
      <c r="A10880" s="5" t="s">
        <v>175</v>
      </c>
      <c r="B10880" s="5" t="s">
        <v>176</v>
      </c>
      <c r="C10880" s="5" t="s">
        <v>11081</v>
      </c>
      <c r="D10880" s="5">
        <f t="shared" si="508"/>
        <v>29968</v>
      </c>
      <c r="E10880" s="6">
        <v>43524</v>
      </c>
      <c r="F10880" s="6">
        <f t="shared" si="510"/>
        <v>43614</v>
      </c>
      <c r="G10880" s="6" t="str">
        <f>IF('BCT Template'!R10879&gt;F10880,"Yes","No")</f>
        <v>No</v>
      </c>
      <c r="H10880" s="5" t="s">
        <v>178</v>
      </c>
      <c r="I10880" s="5" t="s">
        <v>179</v>
      </c>
      <c r="J10880" s="5" t="s">
        <v>35</v>
      </c>
      <c r="K10880" s="5" t="s">
        <v>180</v>
      </c>
      <c r="L10880" s="7" t="s">
        <v>164</v>
      </c>
      <c r="M10880" t="str">
        <f t="shared" si="509"/>
        <v>Yes</v>
      </c>
    </row>
    <row r="10881" spans="1:13" ht="15" thickBot="1" x14ac:dyDescent="0.4">
      <c r="A10881" s="5" t="s">
        <v>175</v>
      </c>
      <c r="B10881" s="5" t="s">
        <v>176</v>
      </c>
      <c r="C10881" s="5" t="s">
        <v>11082</v>
      </c>
      <c r="D10881" s="5">
        <f t="shared" si="508"/>
        <v>81836</v>
      </c>
      <c r="E10881" s="6">
        <v>44377</v>
      </c>
      <c r="F10881" s="6">
        <f t="shared" si="510"/>
        <v>44467</v>
      </c>
      <c r="G10881" s="6" t="str">
        <f>IF('BCT Template'!R10880&gt;F10881,"Yes","No")</f>
        <v>No</v>
      </c>
      <c r="H10881" s="5" t="s">
        <v>182</v>
      </c>
      <c r="I10881" s="5" t="s">
        <v>183</v>
      </c>
      <c r="J10881" s="5" t="s">
        <v>184</v>
      </c>
      <c r="K10881" s="5" t="s">
        <v>185</v>
      </c>
      <c r="L10881" s="7" t="s">
        <v>164</v>
      </c>
      <c r="M10881" t="str">
        <f t="shared" si="509"/>
        <v>No</v>
      </c>
    </row>
    <row r="10882" spans="1:13" ht="15" thickBot="1" x14ac:dyDescent="0.4">
      <c r="A10882" s="5" t="s">
        <v>175</v>
      </c>
      <c r="B10882" s="5" t="s">
        <v>176</v>
      </c>
      <c r="C10882" s="5" t="s">
        <v>11083</v>
      </c>
      <c r="D10882" s="5">
        <f t="shared" si="508"/>
        <v>81206</v>
      </c>
      <c r="E10882" s="6">
        <v>44103</v>
      </c>
      <c r="F10882" s="6">
        <f t="shared" si="510"/>
        <v>44193</v>
      </c>
      <c r="G10882" s="6" t="str">
        <f>IF('BCT Template'!R10881&gt;F10882,"Yes","No")</f>
        <v>No</v>
      </c>
      <c r="H10882" s="5" t="s">
        <v>182</v>
      </c>
      <c r="I10882" s="5" t="s">
        <v>183</v>
      </c>
      <c r="J10882" s="5" t="s">
        <v>200</v>
      </c>
      <c r="K10882" s="5" t="s">
        <v>201</v>
      </c>
      <c r="L10882" s="7" t="s">
        <v>164</v>
      </c>
      <c r="M10882" t="str">
        <f t="shared" si="509"/>
        <v>Yes</v>
      </c>
    </row>
    <row r="10883" spans="1:13" ht="15" thickBot="1" x14ac:dyDescent="0.4">
      <c r="A10883" s="5" t="s">
        <v>175</v>
      </c>
      <c r="B10883" s="5" t="s">
        <v>176</v>
      </c>
      <c r="C10883" s="5" t="s">
        <v>11084</v>
      </c>
      <c r="D10883" s="5">
        <f t="shared" ref="D10883:D10946" si="511">C10883*1</f>
        <v>18599</v>
      </c>
      <c r="E10883" s="6">
        <v>44104</v>
      </c>
      <c r="F10883" s="6">
        <f t="shared" si="510"/>
        <v>44194</v>
      </c>
      <c r="G10883" s="6" t="str">
        <f>IF('BCT Template'!R10882&gt;F10883,"Yes","No")</f>
        <v>No</v>
      </c>
      <c r="H10883" s="5" t="s">
        <v>234</v>
      </c>
      <c r="I10883" s="5" t="s">
        <v>235</v>
      </c>
      <c r="J10883" s="5" t="s">
        <v>184</v>
      </c>
      <c r="K10883" s="5" t="s">
        <v>185</v>
      </c>
      <c r="L10883" s="7" t="s">
        <v>164</v>
      </c>
      <c r="M10883" t="str">
        <f t="shared" ref="M10883:M10946" si="512">IF(J10883=" ","Yes",IF(J10883="3","Yes","No"))</f>
        <v>No</v>
      </c>
    </row>
    <row r="10884" spans="1:13" ht="15" thickBot="1" x14ac:dyDescent="0.4">
      <c r="A10884" s="5" t="s">
        <v>175</v>
      </c>
      <c r="B10884" s="5" t="s">
        <v>176</v>
      </c>
      <c r="C10884" s="5" t="s">
        <v>11085</v>
      </c>
      <c r="D10884" s="5">
        <f t="shared" si="511"/>
        <v>82927</v>
      </c>
      <c r="E10884" s="6">
        <v>45069</v>
      </c>
      <c r="F10884" s="6">
        <f t="shared" si="510"/>
        <v>45159</v>
      </c>
      <c r="G10884" s="6" t="str">
        <f>IF('BCT Template'!R10883&gt;F10884,"Yes","No")</f>
        <v>No</v>
      </c>
      <c r="H10884" s="5" t="s">
        <v>210</v>
      </c>
      <c r="I10884" s="5" t="s">
        <v>211</v>
      </c>
      <c r="J10884" s="5" t="s">
        <v>184</v>
      </c>
      <c r="K10884" s="5" t="s">
        <v>185</v>
      </c>
      <c r="L10884" s="7" t="s">
        <v>164</v>
      </c>
      <c r="M10884" t="str">
        <f t="shared" si="512"/>
        <v>No</v>
      </c>
    </row>
    <row r="10885" spans="1:13" ht="15" thickBot="1" x14ac:dyDescent="0.4">
      <c r="A10885" s="5" t="s">
        <v>175</v>
      </c>
      <c r="B10885" s="5" t="s">
        <v>176</v>
      </c>
      <c r="C10885" s="5" t="s">
        <v>11086</v>
      </c>
      <c r="D10885" s="5">
        <f t="shared" si="511"/>
        <v>22724</v>
      </c>
      <c r="E10885" s="6">
        <v>44804</v>
      </c>
      <c r="F10885" s="6">
        <f t="shared" si="510"/>
        <v>44894</v>
      </c>
      <c r="G10885" s="6" t="str">
        <f>IF('BCT Template'!R10884&gt;F10885,"Yes","No")</f>
        <v>No</v>
      </c>
      <c r="H10885" s="5" t="s">
        <v>178</v>
      </c>
      <c r="I10885" s="5" t="s">
        <v>179</v>
      </c>
      <c r="J10885" s="5" t="s">
        <v>35</v>
      </c>
      <c r="K10885" s="5" t="s">
        <v>180</v>
      </c>
      <c r="L10885" s="7" t="s">
        <v>164</v>
      </c>
      <c r="M10885" t="str">
        <f t="shared" si="512"/>
        <v>Yes</v>
      </c>
    </row>
    <row r="10886" spans="1:13" ht="15" thickBot="1" x14ac:dyDescent="0.4">
      <c r="A10886" s="5" t="s">
        <v>175</v>
      </c>
      <c r="B10886" s="5" t="s">
        <v>176</v>
      </c>
      <c r="C10886" s="5" t="s">
        <v>11087</v>
      </c>
      <c r="D10886" s="5">
        <f t="shared" si="511"/>
        <v>82597</v>
      </c>
      <c r="E10886" s="6">
        <v>43788</v>
      </c>
      <c r="F10886" s="6">
        <f t="shared" si="510"/>
        <v>43878</v>
      </c>
      <c r="G10886" s="6" t="str">
        <f>IF('BCT Template'!R10885&gt;F10886,"Yes","No")</f>
        <v>No</v>
      </c>
      <c r="H10886" s="5" t="s">
        <v>210</v>
      </c>
      <c r="I10886" s="5" t="s">
        <v>211</v>
      </c>
      <c r="J10886" s="5" t="s">
        <v>184</v>
      </c>
      <c r="K10886" s="5" t="s">
        <v>185</v>
      </c>
      <c r="L10886" s="7" t="s">
        <v>164</v>
      </c>
      <c r="M10886" t="str">
        <f t="shared" si="512"/>
        <v>No</v>
      </c>
    </row>
    <row r="10887" spans="1:13" ht="15" thickBot="1" x14ac:dyDescent="0.4">
      <c r="A10887" s="5" t="s">
        <v>175</v>
      </c>
      <c r="B10887" s="5" t="s">
        <v>176</v>
      </c>
      <c r="C10887" s="5" t="s">
        <v>11088</v>
      </c>
      <c r="D10887" s="5">
        <f t="shared" si="511"/>
        <v>79930</v>
      </c>
      <c r="E10887" s="6">
        <v>47664</v>
      </c>
      <c r="F10887" s="6">
        <f t="shared" si="510"/>
        <v>47754</v>
      </c>
      <c r="G10887" s="6" t="str">
        <f>IF('BCT Template'!R10886&gt;F10887,"Yes","No")</f>
        <v>No</v>
      </c>
      <c r="H10887" s="5" t="s">
        <v>182</v>
      </c>
      <c r="I10887" s="5" t="s">
        <v>183</v>
      </c>
      <c r="J10887" s="5" t="s">
        <v>184</v>
      </c>
      <c r="K10887" s="5" t="s">
        <v>185</v>
      </c>
      <c r="L10887" s="7" t="s">
        <v>164</v>
      </c>
      <c r="M10887" t="str">
        <f t="shared" si="512"/>
        <v>No</v>
      </c>
    </row>
    <row r="10888" spans="1:13" ht="15" thickBot="1" x14ac:dyDescent="0.4">
      <c r="A10888" s="5" t="s">
        <v>175</v>
      </c>
      <c r="B10888" s="5" t="s">
        <v>176</v>
      </c>
      <c r="C10888" s="5" t="s">
        <v>11089</v>
      </c>
      <c r="D10888" s="5">
        <f t="shared" si="511"/>
        <v>57518</v>
      </c>
      <c r="E10888" s="6">
        <v>42308</v>
      </c>
      <c r="F10888" s="6">
        <f t="shared" si="510"/>
        <v>42398</v>
      </c>
      <c r="G10888" s="6" t="str">
        <f>IF('BCT Template'!R10887&gt;F10888,"Yes","No")</f>
        <v>No</v>
      </c>
      <c r="H10888" s="5" t="s">
        <v>189</v>
      </c>
      <c r="I10888" s="5" t="s">
        <v>190</v>
      </c>
      <c r="J10888" s="5" t="s">
        <v>200</v>
      </c>
      <c r="K10888" s="5" t="s">
        <v>201</v>
      </c>
      <c r="L10888" s="7" t="s">
        <v>164</v>
      </c>
      <c r="M10888" t="str">
        <f t="shared" si="512"/>
        <v>Yes</v>
      </c>
    </row>
    <row r="10889" spans="1:13" ht="15" thickBot="1" x14ac:dyDescent="0.4">
      <c r="A10889" s="5" t="s">
        <v>175</v>
      </c>
      <c r="B10889" s="5" t="s">
        <v>176</v>
      </c>
      <c r="C10889" s="5" t="s">
        <v>11090</v>
      </c>
      <c r="D10889" s="5">
        <f t="shared" si="511"/>
        <v>59088</v>
      </c>
      <c r="E10889" s="6">
        <v>42794</v>
      </c>
      <c r="F10889" s="6">
        <f t="shared" si="510"/>
        <v>42884</v>
      </c>
      <c r="G10889" s="6" t="str">
        <f>IF('BCT Template'!R10888&gt;F10889,"Yes","No")</f>
        <v>No</v>
      </c>
      <c r="H10889" s="5" t="s">
        <v>182</v>
      </c>
      <c r="I10889" s="5" t="s">
        <v>183</v>
      </c>
      <c r="J10889" s="5" t="s">
        <v>200</v>
      </c>
      <c r="K10889" s="5" t="s">
        <v>201</v>
      </c>
      <c r="L10889" s="7" t="s">
        <v>164</v>
      </c>
      <c r="M10889" t="str">
        <f t="shared" si="512"/>
        <v>Yes</v>
      </c>
    </row>
    <row r="10890" spans="1:13" ht="15" thickBot="1" x14ac:dyDescent="0.4">
      <c r="A10890" s="5" t="s">
        <v>175</v>
      </c>
      <c r="B10890" s="5" t="s">
        <v>176</v>
      </c>
      <c r="C10890" s="5" t="s">
        <v>11091</v>
      </c>
      <c r="D10890" s="5">
        <f t="shared" si="511"/>
        <v>59600</v>
      </c>
      <c r="E10890" s="6">
        <v>42035</v>
      </c>
      <c r="F10890" s="6">
        <f t="shared" si="510"/>
        <v>42125</v>
      </c>
      <c r="G10890" s="6" t="str">
        <f>IF('BCT Template'!R10889&gt;F10890,"Yes","No")</f>
        <v>No</v>
      </c>
      <c r="H10890" s="5" t="s">
        <v>182</v>
      </c>
      <c r="I10890" s="5" t="s">
        <v>183</v>
      </c>
      <c r="J10890" s="5" t="s">
        <v>200</v>
      </c>
      <c r="K10890" s="5" t="s">
        <v>201</v>
      </c>
      <c r="L10890" s="7" t="s">
        <v>164</v>
      </c>
      <c r="M10890" t="str">
        <f t="shared" si="512"/>
        <v>Yes</v>
      </c>
    </row>
    <row r="10891" spans="1:13" ht="15" thickBot="1" x14ac:dyDescent="0.4">
      <c r="A10891" s="5" t="s">
        <v>175</v>
      </c>
      <c r="B10891" s="5" t="s">
        <v>176</v>
      </c>
      <c r="C10891" s="5" t="s">
        <v>11092</v>
      </c>
      <c r="D10891" s="5">
        <f t="shared" si="511"/>
        <v>29989</v>
      </c>
      <c r="E10891" s="6">
        <v>43343</v>
      </c>
      <c r="F10891" s="6">
        <f t="shared" si="510"/>
        <v>43433</v>
      </c>
      <c r="G10891" s="6" t="str">
        <f>IF('BCT Template'!R10890&gt;F10891,"Yes","No")</f>
        <v>No</v>
      </c>
      <c r="H10891" s="5" t="s">
        <v>178</v>
      </c>
      <c r="I10891" s="5" t="s">
        <v>179</v>
      </c>
      <c r="J10891" s="5" t="s">
        <v>35</v>
      </c>
      <c r="K10891" s="5" t="s">
        <v>180</v>
      </c>
      <c r="L10891" s="7" t="s">
        <v>164</v>
      </c>
      <c r="M10891" t="str">
        <f t="shared" si="512"/>
        <v>Yes</v>
      </c>
    </row>
    <row r="10892" spans="1:13" ht="15" thickBot="1" x14ac:dyDescent="0.4">
      <c r="A10892" s="5" t="s">
        <v>175</v>
      </c>
      <c r="B10892" s="5" t="s">
        <v>176</v>
      </c>
      <c r="C10892" s="5" t="s">
        <v>11093</v>
      </c>
      <c r="D10892" s="5">
        <f t="shared" si="511"/>
        <v>21722</v>
      </c>
      <c r="E10892" s="6">
        <v>44013</v>
      </c>
      <c r="F10892" s="6">
        <f t="shared" si="510"/>
        <v>44103</v>
      </c>
      <c r="G10892" s="6" t="str">
        <f>IF('BCT Template'!R10891&gt;F10892,"Yes","No")</f>
        <v>No</v>
      </c>
      <c r="H10892" s="5" t="s">
        <v>178</v>
      </c>
      <c r="I10892" s="5" t="s">
        <v>179</v>
      </c>
      <c r="J10892" s="5" t="s">
        <v>35</v>
      </c>
      <c r="K10892" s="5" t="s">
        <v>180</v>
      </c>
      <c r="L10892" s="7" t="s">
        <v>164</v>
      </c>
      <c r="M10892" t="str">
        <f t="shared" si="512"/>
        <v>Yes</v>
      </c>
    </row>
    <row r="10893" spans="1:13" ht="15" thickBot="1" x14ac:dyDescent="0.4">
      <c r="A10893" s="5" t="s">
        <v>175</v>
      </c>
      <c r="B10893" s="5" t="s">
        <v>176</v>
      </c>
      <c r="C10893" s="5" t="s">
        <v>11094</v>
      </c>
      <c r="D10893" s="5">
        <f t="shared" si="511"/>
        <v>29736</v>
      </c>
      <c r="E10893" s="6">
        <v>43708</v>
      </c>
      <c r="F10893" s="6">
        <f t="shared" si="510"/>
        <v>43798</v>
      </c>
      <c r="G10893" s="6" t="str">
        <f>IF('BCT Template'!R10892&gt;F10893,"Yes","No")</f>
        <v>No</v>
      </c>
      <c r="H10893" s="5" t="s">
        <v>178</v>
      </c>
      <c r="I10893" s="5" t="s">
        <v>179</v>
      </c>
      <c r="J10893" s="5" t="s">
        <v>35</v>
      </c>
      <c r="K10893" s="5" t="s">
        <v>180</v>
      </c>
      <c r="L10893" s="7" t="s">
        <v>164</v>
      </c>
      <c r="M10893" t="str">
        <f t="shared" si="512"/>
        <v>Yes</v>
      </c>
    </row>
    <row r="10894" spans="1:13" ht="15" thickBot="1" x14ac:dyDescent="0.4">
      <c r="A10894" s="5" t="s">
        <v>175</v>
      </c>
      <c r="B10894" s="5" t="s">
        <v>176</v>
      </c>
      <c r="C10894" s="5" t="s">
        <v>11095</v>
      </c>
      <c r="D10894" s="5">
        <f t="shared" si="511"/>
        <v>58985</v>
      </c>
      <c r="E10894" s="6">
        <v>44043</v>
      </c>
      <c r="F10894" s="6">
        <f t="shared" si="510"/>
        <v>44133</v>
      </c>
      <c r="G10894" s="6" t="str">
        <f>IF('BCT Template'!R10893&gt;F10894,"Yes","No")</f>
        <v>No</v>
      </c>
      <c r="H10894" s="5" t="s">
        <v>182</v>
      </c>
      <c r="I10894" s="5" t="s">
        <v>183</v>
      </c>
      <c r="J10894" s="5" t="s">
        <v>184</v>
      </c>
      <c r="K10894" s="5" t="s">
        <v>185</v>
      </c>
      <c r="L10894" s="7" t="s">
        <v>164</v>
      </c>
      <c r="M10894" t="str">
        <f t="shared" si="512"/>
        <v>No</v>
      </c>
    </row>
    <row r="10895" spans="1:13" ht="15" thickBot="1" x14ac:dyDescent="0.4">
      <c r="A10895" s="5" t="s">
        <v>175</v>
      </c>
      <c r="B10895" s="5" t="s">
        <v>176</v>
      </c>
      <c r="C10895" s="5" t="s">
        <v>11096</v>
      </c>
      <c r="D10895" s="5">
        <f t="shared" si="511"/>
        <v>82948</v>
      </c>
      <c r="E10895" s="6">
        <v>45442</v>
      </c>
      <c r="F10895" s="6">
        <f t="shared" si="510"/>
        <v>45532</v>
      </c>
      <c r="G10895" s="6" t="str">
        <f>IF('BCT Template'!R10894&gt;F10895,"Yes","No")</f>
        <v>No</v>
      </c>
      <c r="H10895" s="5" t="s">
        <v>210</v>
      </c>
      <c r="I10895" s="5" t="s">
        <v>211</v>
      </c>
      <c r="J10895" s="5" t="s">
        <v>184</v>
      </c>
      <c r="K10895" s="5" t="s">
        <v>185</v>
      </c>
      <c r="L10895" s="7" t="s">
        <v>164</v>
      </c>
      <c r="M10895" t="str">
        <f t="shared" si="512"/>
        <v>No</v>
      </c>
    </row>
    <row r="10896" spans="1:13" ht="15" thickBot="1" x14ac:dyDescent="0.4">
      <c r="A10896" s="5" t="s">
        <v>175</v>
      </c>
      <c r="B10896" s="5" t="s">
        <v>176</v>
      </c>
      <c r="C10896" s="5" t="s">
        <v>11097</v>
      </c>
      <c r="D10896" s="5">
        <f t="shared" si="511"/>
        <v>82473</v>
      </c>
      <c r="E10896" s="6">
        <v>43916</v>
      </c>
      <c r="F10896" s="6">
        <f t="shared" si="510"/>
        <v>44006</v>
      </c>
      <c r="G10896" s="6" t="str">
        <f>IF('BCT Template'!R10895&gt;F10896,"Yes","No")</f>
        <v>No</v>
      </c>
      <c r="H10896" s="5" t="s">
        <v>210</v>
      </c>
      <c r="I10896" s="5" t="s">
        <v>211</v>
      </c>
      <c r="J10896" s="5" t="s">
        <v>184</v>
      </c>
      <c r="K10896" s="5" t="s">
        <v>185</v>
      </c>
      <c r="L10896" s="7" t="s">
        <v>164</v>
      </c>
      <c r="M10896" t="str">
        <f t="shared" si="512"/>
        <v>No</v>
      </c>
    </row>
    <row r="10897" spans="1:13" ht="15" thickBot="1" x14ac:dyDescent="0.4">
      <c r="A10897" s="5" t="s">
        <v>175</v>
      </c>
      <c r="B10897" s="5" t="s">
        <v>176</v>
      </c>
      <c r="C10897" s="5" t="s">
        <v>11098</v>
      </c>
      <c r="D10897" s="5">
        <f t="shared" si="511"/>
        <v>78080</v>
      </c>
      <c r="E10897" s="6">
        <v>43008</v>
      </c>
      <c r="F10897" s="6">
        <f t="shared" si="510"/>
        <v>43098</v>
      </c>
      <c r="G10897" s="6" t="str">
        <f>IF('BCT Template'!R10896&gt;F10897,"Yes","No")</f>
        <v>No</v>
      </c>
      <c r="H10897" s="5" t="s">
        <v>189</v>
      </c>
      <c r="I10897" s="5" t="s">
        <v>190</v>
      </c>
      <c r="J10897" s="5" t="s">
        <v>184</v>
      </c>
      <c r="K10897" s="5" t="s">
        <v>185</v>
      </c>
      <c r="L10897" s="7" t="s">
        <v>164</v>
      </c>
      <c r="M10897" t="str">
        <f t="shared" si="512"/>
        <v>No</v>
      </c>
    </row>
    <row r="10898" spans="1:13" ht="15" thickBot="1" x14ac:dyDescent="0.4">
      <c r="A10898" s="5" t="s">
        <v>175</v>
      </c>
      <c r="B10898" s="5" t="s">
        <v>176</v>
      </c>
      <c r="C10898" s="5" t="s">
        <v>11099</v>
      </c>
      <c r="D10898" s="5">
        <f t="shared" si="511"/>
        <v>59992</v>
      </c>
      <c r="E10898" s="6">
        <v>42004</v>
      </c>
      <c r="F10898" s="6">
        <f t="shared" si="510"/>
        <v>42094</v>
      </c>
      <c r="G10898" s="6" t="str">
        <f>IF('BCT Template'!R10897&gt;F10898,"Yes","No")</f>
        <v>No</v>
      </c>
      <c r="H10898" s="5" t="s">
        <v>182</v>
      </c>
      <c r="I10898" s="5" t="s">
        <v>183</v>
      </c>
      <c r="J10898" s="5" t="s">
        <v>184</v>
      </c>
      <c r="K10898" s="5" t="s">
        <v>185</v>
      </c>
      <c r="L10898" s="7" t="s">
        <v>164</v>
      </c>
      <c r="M10898" t="str">
        <f t="shared" si="512"/>
        <v>No</v>
      </c>
    </row>
    <row r="10899" spans="1:13" ht="15" thickBot="1" x14ac:dyDescent="0.4">
      <c r="A10899" s="5" t="s">
        <v>175</v>
      </c>
      <c r="B10899" s="5" t="s">
        <v>176</v>
      </c>
      <c r="C10899" s="5" t="s">
        <v>11100</v>
      </c>
      <c r="D10899" s="5">
        <f t="shared" si="511"/>
        <v>59064</v>
      </c>
      <c r="E10899" s="6">
        <v>43799</v>
      </c>
      <c r="F10899" s="6">
        <f t="shared" si="510"/>
        <v>43889</v>
      </c>
      <c r="G10899" s="6" t="str">
        <f>IF('BCT Template'!R10898&gt;F10899,"Yes","No")</f>
        <v>No</v>
      </c>
      <c r="H10899" s="5" t="s">
        <v>182</v>
      </c>
      <c r="I10899" s="5" t="s">
        <v>183</v>
      </c>
      <c r="J10899" s="5" t="s">
        <v>200</v>
      </c>
      <c r="K10899" s="5" t="s">
        <v>201</v>
      </c>
      <c r="L10899" s="7" t="s">
        <v>164</v>
      </c>
      <c r="M10899" t="str">
        <f t="shared" si="512"/>
        <v>Yes</v>
      </c>
    </row>
    <row r="10900" spans="1:13" ht="15" thickBot="1" x14ac:dyDescent="0.4">
      <c r="A10900" s="5" t="s">
        <v>175</v>
      </c>
      <c r="B10900" s="5" t="s">
        <v>176</v>
      </c>
      <c r="C10900" s="5" t="s">
        <v>11101</v>
      </c>
      <c r="D10900" s="5">
        <f t="shared" si="511"/>
        <v>27026</v>
      </c>
      <c r="E10900" s="6">
        <v>43830</v>
      </c>
      <c r="F10900" s="6">
        <f t="shared" si="510"/>
        <v>43920</v>
      </c>
      <c r="G10900" s="6" t="str">
        <f>IF('BCT Template'!R10899&gt;F10900,"Yes","No")</f>
        <v>No</v>
      </c>
      <c r="H10900" s="5" t="s">
        <v>240</v>
      </c>
      <c r="I10900" s="5" t="s">
        <v>241</v>
      </c>
      <c r="J10900" s="5" t="s">
        <v>2147</v>
      </c>
      <c r="K10900" s="5" t="s">
        <v>2148</v>
      </c>
      <c r="L10900" s="7" t="s">
        <v>164</v>
      </c>
      <c r="M10900" t="str">
        <f t="shared" si="512"/>
        <v>No</v>
      </c>
    </row>
    <row r="10901" spans="1:13" ht="15" thickBot="1" x14ac:dyDescent="0.4">
      <c r="A10901" s="5" t="s">
        <v>175</v>
      </c>
      <c r="B10901" s="5" t="s">
        <v>176</v>
      </c>
      <c r="C10901" s="5" t="s">
        <v>11102</v>
      </c>
      <c r="D10901" s="5">
        <f t="shared" si="511"/>
        <v>29679</v>
      </c>
      <c r="E10901" s="6">
        <v>44286</v>
      </c>
      <c r="F10901" s="6">
        <f t="shared" si="510"/>
        <v>44376</v>
      </c>
      <c r="G10901" s="6" t="str">
        <f>IF('BCT Template'!R10900&gt;F10901,"Yes","No")</f>
        <v>No</v>
      </c>
      <c r="H10901" s="5" t="s">
        <v>178</v>
      </c>
      <c r="I10901" s="5" t="s">
        <v>179</v>
      </c>
      <c r="J10901" s="5" t="s">
        <v>35</v>
      </c>
      <c r="K10901" s="5" t="s">
        <v>180</v>
      </c>
      <c r="L10901" s="7" t="s">
        <v>164</v>
      </c>
      <c r="M10901" t="str">
        <f t="shared" si="512"/>
        <v>Yes</v>
      </c>
    </row>
    <row r="10902" spans="1:13" ht="15" thickBot="1" x14ac:dyDescent="0.4">
      <c r="A10902" s="5" t="s">
        <v>175</v>
      </c>
      <c r="B10902" s="5" t="s">
        <v>176</v>
      </c>
      <c r="C10902" s="5" t="s">
        <v>11103</v>
      </c>
      <c r="D10902" s="5">
        <f t="shared" si="511"/>
        <v>30542</v>
      </c>
      <c r="E10902" s="6">
        <v>43646</v>
      </c>
      <c r="F10902" s="6">
        <f t="shared" ref="F10902:F10965" si="513">E10902+90</f>
        <v>43736</v>
      </c>
      <c r="G10902" s="6" t="str">
        <f>IF('BCT Template'!R10901&gt;F10902,"Yes","No")</f>
        <v>No</v>
      </c>
      <c r="H10902" s="5" t="s">
        <v>178</v>
      </c>
      <c r="I10902" s="5" t="s">
        <v>179</v>
      </c>
      <c r="J10902" s="5" t="s">
        <v>35</v>
      </c>
      <c r="K10902" s="5" t="s">
        <v>180</v>
      </c>
      <c r="L10902" s="7" t="s">
        <v>164</v>
      </c>
      <c r="M10902" t="str">
        <f t="shared" si="512"/>
        <v>Yes</v>
      </c>
    </row>
    <row r="10903" spans="1:13" ht="15" thickBot="1" x14ac:dyDescent="0.4">
      <c r="A10903" s="5" t="s">
        <v>175</v>
      </c>
      <c r="B10903" s="5" t="s">
        <v>176</v>
      </c>
      <c r="C10903" s="5" t="s">
        <v>11104</v>
      </c>
      <c r="D10903" s="5">
        <f t="shared" si="511"/>
        <v>79508</v>
      </c>
      <c r="E10903" s="6">
        <v>44012</v>
      </c>
      <c r="F10903" s="6">
        <f t="shared" si="513"/>
        <v>44102</v>
      </c>
      <c r="G10903" s="6" t="str">
        <f>IF('BCT Template'!R10902&gt;F10903,"Yes","No")</f>
        <v>No</v>
      </c>
      <c r="H10903" s="5" t="s">
        <v>182</v>
      </c>
      <c r="I10903" s="5" t="s">
        <v>183</v>
      </c>
      <c r="J10903" s="5" t="s">
        <v>184</v>
      </c>
      <c r="K10903" s="5" t="s">
        <v>185</v>
      </c>
      <c r="L10903" s="7" t="s">
        <v>164</v>
      </c>
      <c r="M10903" t="str">
        <f t="shared" si="512"/>
        <v>No</v>
      </c>
    </row>
    <row r="10904" spans="1:13" ht="15" thickBot="1" x14ac:dyDescent="0.4">
      <c r="A10904" s="5" t="s">
        <v>175</v>
      </c>
      <c r="B10904" s="5" t="s">
        <v>176</v>
      </c>
      <c r="C10904" s="5" t="s">
        <v>11105</v>
      </c>
      <c r="D10904" s="5">
        <f t="shared" si="511"/>
        <v>78864</v>
      </c>
      <c r="E10904" s="6">
        <v>44106</v>
      </c>
      <c r="F10904" s="6">
        <f t="shared" si="513"/>
        <v>44196</v>
      </c>
      <c r="G10904" s="6" t="str">
        <f>IF('BCT Template'!R10903&gt;F10904,"Yes","No")</f>
        <v>No</v>
      </c>
      <c r="H10904" s="5" t="s">
        <v>210</v>
      </c>
      <c r="I10904" s="5" t="s">
        <v>211</v>
      </c>
      <c r="J10904" s="5" t="s">
        <v>184</v>
      </c>
      <c r="K10904" s="5" t="s">
        <v>185</v>
      </c>
      <c r="L10904" s="7" t="s">
        <v>164</v>
      </c>
      <c r="M10904" t="str">
        <f t="shared" si="512"/>
        <v>No</v>
      </c>
    </row>
    <row r="10905" spans="1:13" ht="15" thickBot="1" x14ac:dyDescent="0.4">
      <c r="A10905" s="5" t="s">
        <v>175</v>
      </c>
      <c r="B10905" s="5" t="s">
        <v>176</v>
      </c>
      <c r="C10905" s="5" t="s">
        <v>11106</v>
      </c>
      <c r="D10905" s="5">
        <f t="shared" si="511"/>
        <v>58651</v>
      </c>
      <c r="E10905" s="6">
        <v>44074</v>
      </c>
      <c r="F10905" s="6">
        <f t="shared" si="513"/>
        <v>44164</v>
      </c>
      <c r="G10905" s="6" t="str">
        <f>IF('BCT Template'!R10904&gt;F10905,"Yes","No")</f>
        <v>No</v>
      </c>
      <c r="H10905" s="5" t="s">
        <v>182</v>
      </c>
      <c r="I10905" s="5" t="s">
        <v>183</v>
      </c>
      <c r="J10905" s="5" t="s">
        <v>184</v>
      </c>
      <c r="K10905" s="5" t="s">
        <v>185</v>
      </c>
      <c r="L10905" s="7" t="s">
        <v>164</v>
      </c>
      <c r="M10905" t="str">
        <f t="shared" si="512"/>
        <v>No</v>
      </c>
    </row>
    <row r="10906" spans="1:13" ht="15" thickBot="1" x14ac:dyDescent="0.4">
      <c r="A10906" s="5" t="s">
        <v>175</v>
      </c>
      <c r="B10906" s="5" t="s">
        <v>176</v>
      </c>
      <c r="C10906" s="5" t="s">
        <v>11107</v>
      </c>
      <c r="D10906" s="5">
        <f t="shared" si="511"/>
        <v>59022</v>
      </c>
      <c r="E10906" s="6">
        <v>44196</v>
      </c>
      <c r="F10906" s="6">
        <f t="shared" si="513"/>
        <v>44286</v>
      </c>
      <c r="G10906" s="6" t="str">
        <f>IF('BCT Template'!R10905&gt;F10906,"Yes","No")</f>
        <v>No</v>
      </c>
      <c r="H10906" s="5" t="s">
        <v>182</v>
      </c>
      <c r="I10906" s="5" t="s">
        <v>183</v>
      </c>
      <c r="J10906" s="5" t="s">
        <v>184</v>
      </c>
      <c r="K10906" s="5" t="s">
        <v>185</v>
      </c>
      <c r="L10906" s="7" t="s">
        <v>164</v>
      </c>
      <c r="M10906" t="str">
        <f t="shared" si="512"/>
        <v>No</v>
      </c>
    </row>
    <row r="10907" spans="1:13" ht="15" thickBot="1" x14ac:dyDescent="0.4">
      <c r="A10907" s="5" t="s">
        <v>175</v>
      </c>
      <c r="B10907" s="5" t="s">
        <v>176</v>
      </c>
      <c r="C10907" s="5" t="s">
        <v>11108</v>
      </c>
      <c r="D10907" s="5">
        <f t="shared" si="511"/>
        <v>57630</v>
      </c>
      <c r="E10907" s="6">
        <v>42369</v>
      </c>
      <c r="F10907" s="6">
        <f t="shared" si="513"/>
        <v>42459</v>
      </c>
      <c r="G10907" s="6" t="str">
        <f>IF('BCT Template'!R10906&gt;F10907,"Yes","No")</f>
        <v>No</v>
      </c>
      <c r="H10907" s="5" t="s">
        <v>189</v>
      </c>
      <c r="I10907" s="5" t="s">
        <v>190</v>
      </c>
      <c r="J10907" s="5" t="s">
        <v>184</v>
      </c>
      <c r="K10907" s="5" t="s">
        <v>185</v>
      </c>
      <c r="L10907" s="7" t="s">
        <v>164</v>
      </c>
      <c r="M10907" t="str">
        <f t="shared" si="512"/>
        <v>No</v>
      </c>
    </row>
    <row r="10908" spans="1:13" ht="15" thickBot="1" x14ac:dyDescent="0.4">
      <c r="A10908" s="5" t="s">
        <v>175</v>
      </c>
      <c r="B10908" s="5" t="s">
        <v>176</v>
      </c>
      <c r="C10908" s="5" t="s">
        <v>11109</v>
      </c>
      <c r="D10908" s="5">
        <f t="shared" si="511"/>
        <v>57089</v>
      </c>
      <c r="E10908" s="6">
        <v>42369</v>
      </c>
      <c r="F10908" s="6">
        <f t="shared" si="513"/>
        <v>42459</v>
      </c>
      <c r="G10908" s="6" t="str">
        <f>IF('BCT Template'!R10907&gt;F10908,"Yes","No")</f>
        <v>No</v>
      </c>
      <c r="H10908" s="5" t="s">
        <v>189</v>
      </c>
      <c r="I10908" s="5" t="s">
        <v>190</v>
      </c>
      <c r="J10908" s="5" t="s">
        <v>184</v>
      </c>
      <c r="K10908" s="5" t="s">
        <v>185</v>
      </c>
      <c r="L10908" s="7" t="s">
        <v>164</v>
      </c>
      <c r="M10908" t="str">
        <f t="shared" si="512"/>
        <v>No</v>
      </c>
    </row>
    <row r="10909" spans="1:13" ht="15" thickBot="1" x14ac:dyDescent="0.4">
      <c r="A10909" s="5" t="s">
        <v>175</v>
      </c>
      <c r="B10909" s="5" t="s">
        <v>176</v>
      </c>
      <c r="C10909" s="5" t="s">
        <v>11110</v>
      </c>
      <c r="D10909" s="5">
        <f t="shared" si="511"/>
        <v>21875</v>
      </c>
      <c r="E10909" s="6">
        <v>45077</v>
      </c>
      <c r="F10909" s="6">
        <f t="shared" si="513"/>
        <v>45167</v>
      </c>
      <c r="G10909" s="6" t="str">
        <f>IF('BCT Template'!R10908&gt;F10909,"Yes","No")</f>
        <v>No</v>
      </c>
      <c r="H10909" s="5" t="s">
        <v>178</v>
      </c>
      <c r="I10909" s="5" t="s">
        <v>179</v>
      </c>
      <c r="J10909" s="5" t="s">
        <v>35</v>
      </c>
      <c r="K10909" s="5" t="s">
        <v>180</v>
      </c>
      <c r="L10909" s="7" t="s">
        <v>164</v>
      </c>
      <c r="M10909" t="str">
        <f t="shared" si="512"/>
        <v>Yes</v>
      </c>
    </row>
    <row r="10910" spans="1:13" ht="15" thickBot="1" x14ac:dyDescent="0.4">
      <c r="A10910" s="5" t="s">
        <v>175</v>
      </c>
      <c r="B10910" s="5" t="s">
        <v>176</v>
      </c>
      <c r="C10910" s="5" t="s">
        <v>11111</v>
      </c>
      <c r="D10910" s="5">
        <f t="shared" si="511"/>
        <v>20946</v>
      </c>
      <c r="E10910" s="6">
        <v>45838</v>
      </c>
      <c r="F10910" s="6">
        <f t="shared" si="513"/>
        <v>45928</v>
      </c>
      <c r="G10910" s="6" t="str">
        <f>IF('BCT Template'!R10909&gt;F10910,"Yes","No")</f>
        <v>No</v>
      </c>
      <c r="H10910" s="5" t="s">
        <v>197</v>
      </c>
      <c r="I10910" s="5" t="s">
        <v>198</v>
      </c>
      <c r="J10910" s="5" t="s">
        <v>184</v>
      </c>
      <c r="K10910" s="5" t="s">
        <v>185</v>
      </c>
      <c r="L10910" s="7" t="s">
        <v>164</v>
      </c>
      <c r="M10910" t="str">
        <f t="shared" si="512"/>
        <v>No</v>
      </c>
    </row>
    <row r="10911" spans="1:13" ht="15" thickBot="1" x14ac:dyDescent="0.4">
      <c r="A10911" s="5" t="s">
        <v>175</v>
      </c>
      <c r="B10911" s="5" t="s">
        <v>176</v>
      </c>
      <c r="C10911" s="5" t="s">
        <v>11112</v>
      </c>
      <c r="D10911" s="5">
        <f t="shared" si="511"/>
        <v>30150</v>
      </c>
      <c r="E10911" s="6">
        <v>44012</v>
      </c>
      <c r="F10911" s="6">
        <f t="shared" si="513"/>
        <v>44102</v>
      </c>
      <c r="G10911" s="6" t="str">
        <f>IF('BCT Template'!R10910&gt;F10911,"Yes","No")</f>
        <v>No</v>
      </c>
      <c r="H10911" s="5" t="s">
        <v>178</v>
      </c>
      <c r="I10911" s="5" t="s">
        <v>179</v>
      </c>
      <c r="J10911" s="5" t="s">
        <v>35</v>
      </c>
      <c r="K10911" s="5" t="s">
        <v>180</v>
      </c>
      <c r="L10911" s="7" t="s">
        <v>164</v>
      </c>
      <c r="M10911" t="str">
        <f t="shared" si="512"/>
        <v>Yes</v>
      </c>
    </row>
    <row r="10912" spans="1:13" ht="15" thickBot="1" x14ac:dyDescent="0.4">
      <c r="A10912" s="5" t="s">
        <v>175</v>
      </c>
      <c r="B10912" s="5" t="s">
        <v>176</v>
      </c>
      <c r="C10912" s="5" t="s">
        <v>11113</v>
      </c>
      <c r="D10912" s="5">
        <f t="shared" si="511"/>
        <v>79147</v>
      </c>
      <c r="E10912" s="6">
        <v>43281</v>
      </c>
      <c r="F10912" s="6">
        <f t="shared" si="513"/>
        <v>43371</v>
      </c>
      <c r="G10912" s="6" t="str">
        <f>IF('BCT Template'!R10911&gt;F10912,"Yes","No")</f>
        <v>No</v>
      </c>
      <c r="H10912" s="5" t="s">
        <v>189</v>
      </c>
      <c r="I10912" s="5" t="s">
        <v>190</v>
      </c>
      <c r="J10912" s="5" t="s">
        <v>200</v>
      </c>
      <c r="K10912" s="5" t="s">
        <v>201</v>
      </c>
      <c r="L10912" s="7" t="s">
        <v>164</v>
      </c>
      <c r="M10912" t="str">
        <f t="shared" si="512"/>
        <v>Yes</v>
      </c>
    </row>
    <row r="10913" spans="1:13" ht="15" thickBot="1" x14ac:dyDescent="0.4">
      <c r="A10913" s="5" t="s">
        <v>175</v>
      </c>
      <c r="B10913" s="5" t="s">
        <v>176</v>
      </c>
      <c r="C10913" s="5" t="s">
        <v>11114</v>
      </c>
      <c r="D10913" s="5">
        <f t="shared" si="511"/>
        <v>59837</v>
      </c>
      <c r="E10913" s="6">
        <v>42916</v>
      </c>
      <c r="F10913" s="6">
        <f t="shared" si="513"/>
        <v>43006</v>
      </c>
      <c r="G10913" s="6" t="str">
        <f>IF('BCT Template'!R10912&gt;F10913,"Yes","No")</f>
        <v>No</v>
      </c>
      <c r="H10913" s="5" t="s">
        <v>182</v>
      </c>
      <c r="I10913" s="5" t="s">
        <v>183</v>
      </c>
      <c r="J10913" s="5" t="s">
        <v>184</v>
      </c>
      <c r="K10913" s="5" t="s">
        <v>185</v>
      </c>
      <c r="L10913" s="7" t="s">
        <v>164</v>
      </c>
      <c r="M10913" t="str">
        <f t="shared" si="512"/>
        <v>No</v>
      </c>
    </row>
    <row r="10914" spans="1:13" ht="15" thickBot="1" x14ac:dyDescent="0.4">
      <c r="A10914" s="5" t="s">
        <v>175</v>
      </c>
      <c r="B10914" s="5" t="s">
        <v>176</v>
      </c>
      <c r="C10914" s="5" t="s">
        <v>11115</v>
      </c>
      <c r="D10914" s="5">
        <f t="shared" si="511"/>
        <v>58266</v>
      </c>
      <c r="E10914" s="6">
        <v>42916</v>
      </c>
      <c r="F10914" s="6">
        <f t="shared" si="513"/>
        <v>43006</v>
      </c>
      <c r="G10914" s="6" t="str">
        <f>IF('BCT Template'!R10913&gt;F10914,"Yes","No")</f>
        <v>No</v>
      </c>
      <c r="H10914" s="5" t="s">
        <v>182</v>
      </c>
      <c r="I10914" s="5" t="s">
        <v>183</v>
      </c>
      <c r="J10914" s="5" t="s">
        <v>184</v>
      </c>
      <c r="K10914" s="5" t="s">
        <v>185</v>
      </c>
      <c r="L10914" s="7" t="s">
        <v>164</v>
      </c>
      <c r="M10914" t="str">
        <f t="shared" si="512"/>
        <v>No</v>
      </c>
    </row>
    <row r="10915" spans="1:13" ht="15" thickBot="1" x14ac:dyDescent="0.4">
      <c r="A10915" s="5" t="s">
        <v>175</v>
      </c>
      <c r="B10915" s="5" t="s">
        <v>176</v>
      </c>
      <c r="C10915" s="5" t="s">
        <v>11116</v>
      </c>
      <c r="D10915" s="5">
        <f t="shared" si="511"/>
        <v>30452</v>
      </c>
      <c r="E10915" s="6">
        <v>43646</v>
      </c>
      <c r="F10915" s="6">
        <f t="shared" si="513"/>
        <v>43736</v>
      </c>
      <c r="G10915" s="6" t="str">
        <f>IF('BCT Template'!R10914&gt;F10915,"Yes","No")</f>
        <v>No</v>
      </c>
      <c r="H10915" s="5" t="s">
        <v>178</v>
      </c>
      <c r="I10915" s="5" t="s">
        <v>179</v>
      </c>
      <c r="J10915" s="5" t="s">
        <v>35</v>
      </c>
      <c r="K10915" s="5" t="s">
        <v>180</v>
      </c>
      <c r="L10915" s="7" t="s">
        <v>164</v>
      </c>
      <c r="M10915" t="str">
        <f t="shared" si="512"/>
        <v>Yes</v>
      </c>
    </row>
    <row r="10916" spans="1:13" ht="15" thickBot="1" x14ac:dyDescent="0.4">
      <c r="A10916" s="5" t="s">
        <v>175</v>
      </c>
      <c r="B10916" s="5" t="s">
        <v>176</v>
      </c>
      <c r="C10916" s="5" t="s">
        <v>11117</v>
      </c>
      <c r="D10916" s="5">
        <f t="shared" si="511"/>
        <v>77076</v>
      </c>
      <c r="E10916" s="6">
        <v>41090</v>
      </c>
      <c r="F10916" s="6">
        <f t="shared" si="513"/>
        <v>41180</v>
      </c>
      <c r="G10916" s="6" t="str">
        <f>IF('BCT Template'!R10915&gt;F10916,"Yes","No")</f>
        <v>No</v>
      </c>
      <c r="H10916" s="5" t="s">
        <v>197</v>
      </c>
      <c r="I10916" s="5" t="s">
        <v>198</v>
      </c>
      <c r="J10916" s="5" t="s">
        <v>184</v>
      </c>
      <c r="K10916" s="5" t="s">
        <v>185</v>
      </c>
      <c r="L10916" s="7" t="s">
        <v>164</v>
      </c>
      <c r="M10916" t="str">
        <f t="shared" si="512"/>
        <v>No</v>
      </c>
    </row>
    <row r="10917" spans="1:13" ht="15" thickBot="1" x14ac:dyDescent="0.4">
      <c r="A10917" s="5" t="s">
        <v>175</v>
      </c>
      <c r="B10917" s="5" t="s">
        <v>176</v>
      </c>
      <c r="C10917" s="5" t="s">
        <v>11118</v>
      </c>
      <c r="D10917" s="5">
        <f t="shared" si="511"/>
        <v>80792</v>
      </c>
      <c r="E10917" s="6">
        <v>43889</v>
      </c>
      <c r="F10917" s="6">
        <f t="shared" si="513"/>
        <v>43979</v>
      </c>
      <c r="G10917" s="6" t="str">
        <f>IF('BCT Template'!R10916&gt;F10917,"Yes","No")</f>
        <v>No</v>
      </c>
      <c r="H10917" s="5" t="s">
        <v>182</v>
      </c>
      <c r="I10917" s="5" t="s">
        <v>183</v>
      </c>
      <c r="J10917" s="5" t="s">
        <v>200</v>
      </c>
      <c r="K10917" s="5" t="s">
        <v>201</v>
      </c>
      <c r="L10917" s="7" t="s">
        <v>164</v>
      </c>
      <c r="M10917" t="str">
        <f t="shared" si="512"/>
        <v>Yes</v>
      </c>
    </row>
    <row r="10918" spans="1:13" ht="15" thickBot="1" x14ac:dyDescent="0.4">
      <c r="A10918" s="5" t="s">
        <v>175</v>
      </c>
      <c r="B10918" s="5" t="s">
        <v>176</v>
      </c>
      <c r="C10918" s="5" t="s">
        <v>11119</v>
      </c>
      <c r="D10918" s="5">
        <f t="shared" si="511"/>
        <v>81514</v>
      </c>
      <c r="E10918" s="6">
        <v>43830</v>
      </c>
      <c r="F10918" s="6">
        <f t="shared" si="513"/>
        <v>43920</v>
      </c>
      <c r="G10918" s="6" t="str">
        <f>IF('BCT Template'!R10917&gt;F10918,"Yes","No")</f>
        <v>No</v>
      </c>
      <c r="H10918" s="5" t="s">
        <v>182</v>
      </c>
      <c r="I10918" s="5" t="s">
        <v>183</v>
      </c>
      <c r="J10918" s="5" t="s">
        <v>184</v>
      </c>
      <c r="K10918" s="5" t="s">
        <v>185</v>
      </c>
      <c r="L10918" s="7" t="s">
        <v>164</v>
      </c>
      <c r="M10918" t="str">
        <f t="shared" si="512"/>
        <v>No</v>
      </c>
    </row>
    <row r="10919" spans="1:13" ht="15" thickBot="1" x14ac:dyDescent="0.4">
      <c r="A10919" s="5" t="s">
        <v>175</v>
      </c>
      <c r="B10919" s="5" t="s">
        <v>176</v>
      </c>
      <c r="C10919" s="5" t="s">
        <v>11120</v>
      </c>
      <c r="D10919" s="5">
        <f t="shared" si="511"/>
        <v>81454</v>
      </c>
      <c r="E10919" s="6">
        <v>43830</v>
      </c>
      <c r="F10919" s="6">
        <f t="shared" si="513"/>
        <v>43920</v>
      </c>
      <c r="G10919" s="6" t="str">
        <f>IF('BCT Template'!R10918&gt;F10919,"Yes","No")</f>
        <v>No</v>
      </c>
      <c r="H10919" s="5" t="s">
        <v>182</v>
      </c>
      <c r="I10919" s="5" t="s">
        <v>183</v>
      </c>
      <c r="J10919" s="5" t="s">
        <v>184</v>
      </c>
      <c r="K10919" s="5" t="s">
        <v>185</v>
      </c>
      <c r="L10919" s="7" t="s">
        <v>164</v>
      </c>
      <c r="M10919" t="str">
        <f t="shared" si="512"/>
        <v>No</v>
      </c>
    </row>
    <row r="10920" spans="1:13" ht="15" thickBot="1" x14ac:dyDescent="0.4">
      <c r="A10920" s="5" t="s">
        <v>175</v>
      </c>
      <c r="B10920" s="5" t="s">
        <v>176</v>
      </c>
      <c r="C10920" s="5" t="s">
        <v>11121</v>
      </c>
      <c r="D10920" s="5">
        <f t="shared" si="511"/>
        <v>22280</v>
      </c>
      <c r="E10920" s="6">
        <v>42794</v>
      </c>
      <c r="F10920" s="6">
        <f t="shared" si="513"/>
        <v>42884</v>
      </c>
      <c r="G10920" s="6" t="str">
        <f>IF('BCT Template'!R10919&gt;F10920,"Yes","No")</f>
        <v>No</v>
      </c>
      <c r="H10920" s="5" t="s">
        <v>178</v>
      </c>
      <c r="I10920" s="5" t="s">
        <v>179</v>
      </c>
      <c r="J10920" s="5" t="s">
        <v>35</v>
      </c>
      <c r="K10920" s="5" t="s">
        <v>180</v>
      </c>
      <c r="L10920" s="7" t="s">
        <v>164</v>
      </c>
      <c r="M10920" t="str">
        <f t="shared" si="512"/>
        <v>Yes</v>
      </c>
    </row>
    <row r="10921" spans="1:13" ht="15" thickBot="1" x14ac:dyDescent="0.4">
      <c r="A10921" s="5" t="s">
        <v>175</v>
      </c>
      <c r="B10921" s="5" t="s">
        <v>176</v>
      </c>
      <c r="C10921" s="5" t="s">
        <v>11122</v>
      </c>
      <c r="D10921" s="5">
        <f t="shared" si="511"/>
        <v>59983</v>
      </c>
      <c r="E10921" s="6">
        <v>42216</v>
      </c>
      <c r="F10921" s="6">
        <f t="shared" si="513"/>
        <v>42306</v>
      </c>
      <c r="G10921" s="6" t="str">
        <f>IF('BCT Template'!R10920&gt;F10921,"Yes","No")</f>
        <v>No</v>
      </c>
      <c r="H10921" s="5" t="s">
        <v>182</v>
      </c>
      <c r="I10921" s="5" t="s">
        <v>183</v>
      </c>
      <c r="J10921" s="5" t="s">
        <v>200</v>
      </c>
      <c r="K10921" s="5" t="s">
        <v>201</v>
      </c>
      <c r="L10921" s="7" t="s">
        <v>164</v>
      </c>
      <c r="M10921" t="str">
        <f t="shared" si="512"/>
        <v>Yes</v>
      </c>
    </row>
    <row r="10922" spans="1:13" ht="15" thickBot="1" x14ac:dyDescent="0.4">
      <c r="A10922" s="5" t="s">
        <v>175</v>
      </c>
      <c r="B10922" s="5" t="s">
        <v>176</v>
      </c>
      <c r="C10922" s="5" t="s">
        <v>11123</v>
      </c>
      <c r="D10922" s="5">
        <f t="shared" si="511"/>
        <v>81877</v>
      </c>
      <c r="E10922" s="6">
        <v>42798</v>
      </c>
      <c r="F10922" s="6">
        <f t="shared" si="513"/>
        <v>42888</v>
      </c>
      <c r="G10922" s="6" t="str">
        <f>IF('BCT Template'!R10921&gt;F10922,"Yes","No")</f>
        <v>No</v>
      </c>
      <c r="H10922" s="5" t="s">
        <v>182</v>
      </c>
      <c r="I10922" s="5" t="s">
        <v>183</v>
      </c>
      <c r="J10922" s="5" t="s">
        <v>200</v>
      </c>
      <c r="K10922" s="5" t="s">
        <v>201</v>
      </c>
      <c r="L10922" s="7" t="s">
        <v>164</v>
      </c>
      <c r="M10922" t="str">
        <f t="shared" si="512"/>
        <v>Yes</v>
      </c>
    </row>
    <row r="10923" spans="1:13" ht="15" thickBot="1" x14ac:dyDescent="0.4">
      <c r="A10923" s="5" t="s">
        <v>175</v>
      </c>
      <c r="B10923" s="5" t="s">
        <v>176</v>
      </c>
      <c r="C10923" s="5" t="s">
        <v>11124</v>
      </c>
      <c r="D10923" s="5">
        <f t="shared" si="511"/>
        <v>31077</v>
      </c>
      <c r="E10923" s="6">
        <v>44012</v>
      </c>
      <c r="F10923" s="6">
        <f t="shared" si="513"/>
        <v>44102</v>
      </c>
      <c r="G10923" s="6" t="str">
        <f>IF('BCT Template'!R10922&gt;F10923,"Yes","No")</f>
        <v>No</v>
      </c>
      <c r="H10923" s="5" t="s">
        <v>178</v>
      </c>
      <c r="I10923" s="5" t="s">
        <v>179</v>
      </c>
      <c r="J10923" s="5" t="s">
        <v>35</v>
      </c>
      <c r="K10923" s="5" t="s">
        <v>180</v>
      </c>
      <c r="L10923" s="7" t="s">
        <v>164</v>
      </c>
      <c r="M10923" t="str">
        <f t="shared" si="512"/>
        <v>Yes</v>
      </c>
    </row>
    <row r="10924" spans="1:13" ht="15" thickBot="1" x14ac:dyDescent="0.4">
      <c r="A10924" s="5" t="s">
        <v>175</v>
      </c>
      <c r="B10924" s="5" t="s">
        <v>176</v>
      </c>
      <c r="C10924" s="5" t="s">
        <v>11125</v>
      </c>
      <c r="D10924" s="5">
        <f t="shared" si="511"/>
        <v>57197</v>
      </c>
      <c r="E10924" s="6">
        <v>41627</v>
      </c>
      <c r="F10924" s="6">
        <f t="shared" si="513"/>
        <v>41717</v>
      </c>
      <c r="G10924" s="6" t="str">
        <f>IF('BCT Template'!R10923&gt;F10924,"Yes","No")</f>
        <v>No</v>
      </c>
      <c r="H10924" s="5" t="s">
        <v>189</v>
      </c>
      <c r="I10924" s="5" t="s">
        <v>190</v>
      </c>
      <c r="J10924" s="5" t="s">
        <v>184</v>
      </c>
      <c r="K10924" s="5" t="s">
        <v>185</v>
      </c>
      <c r="L10924" s="7" t="s">
        <v>164</v>
      </c>
      <c r="M10924" t="str">
        <f t="shared" si="512"/>
        <v>No</v>
      </c>
    </row>
    <row r="10925" spans="1:13" ht="15" thickBot="1" x14ac:dyDescent="0.4">
      <c r="A10925" s="5" t="s">
        <v>175</v>
      </c>
      <c r="B10925" s="5" t="s">
        <v>176</v>
      </c>
      <c r="C10925" s="5" t="s">
        <v>11126</v>
      </c>
      <c r="D10925" s="5">
        <f t="shared" si="511"/>
        <v>59766</v>
      </c>
      <c r="E10925" s="6">
        <v>44012</v>
      </c>
      <c r="F10925" s="6">
        <f t="shared" si="513"/>
        <v>44102</v>
      </c>
      <c r="G10925" s="6" t="str">
        <f>IF('BCT Template'!R10924&gt;F10925,"Yes","No")</f>
        <v>No</v>
      </c>
      <c r="H10925" s="5" t="s">
        <v>182</v>
      </c>
      <c r="I10925" s="5" t="s">
        <v>183</v>
      </c>
      <c r="J10925" s="5" t="s">
        <v>200</v>
      </c>
      <c r="K10925" s="5" t="s">
        <v>201</v>
      </c>
      <c r="L10925" s="7" t="s">
        <v>164</v>
      </c>
      <c r="M10925" t="str">
        <f t="shared" si="512"/>
        <v>Yes</v>
      </c>
    </row>
    <row r="10926" spans="1:13" ht="15" thickBot="1" x14ac:dyDescent="0.4">
      <c r="A10926" s="5" t="s">
        <v>175</v>
      </c>
      <c r="B10926" s="5" t="s">
        <v>176</v>
      </c>
      <c r="C10926" s="5" t="s">
        <v>11127</v>
      </c>
      <c r="D10926" s="5">
        <f t="shared" si="511"/>
        <v>31013</v>
      </c>
      <c r="E10926" s="6">
        <v>40056</v>
      </c>
      <c r="F10926" s="6">
        <f t="shared" si="513"/>
        <v>40146</v>
      </c>
      <c r="G10926" s="6" t="str">
        <f>IF('BCT Template'!R10925&gt;F10926,"Yes","No")</f>
        <v>No</v>
      </c>
      <c r="H10926" s="5" t="s">
        <v>178</v>
      </c>
      <c r="I10926" s="5" t="s">
        <v>179</v>
      </c>
      <c r="J10926" s="5" t="s">
        <v>35</v>
      </c>
      <c r="K10926" s="5" t="s">
        <v>180</v>
      </c>
      <c r="L10926" s="7" t="s">
        <v>164</v>
      </c>
      <c r="M10926" t="str">
        <f t="shared" si="512"/>
        <v>Yes</v>
      </c>
    </row>
    <row r="10927" spans="1:13" ht="15" thickBot="1" x14ac:dyDescent="0.4">
      <c r="A10927" s="5" t="s">
        <v>175</v>
      </c>
      <c r="B10927" s="5" t="s">
        <v>176</v>
      </c>
      <c r="C10927" s="5" t="s">
        <v>11128</v>
      </c>
      <c r="D10927" s="5">
        <f t="shared" si="511"/>
        <v>80965</v>
      </c>
      <c r="E10927" s="6">
        <v>43397</v>
      </c>
      <c r="F10927" s="6">
        <f t="shared" si="513"/>
        <v>43487</v>
      </c>
      <c r="G10927" s="6" t="str">
        <f>IF('BCT Template'!R10926&gt;F10927,"Yes","No")</f>
        <v>No</v>
      </c>
      <c r="H10927" s="5" t="s">
        <v>182</v>
      </c>
      <c r="I10927" s="5" t="s">
        <v>183</v>
      </c>
      <c r="J10927" s="5" t="s">
        <v>184</v>
      </c>
      <c r="K10927" s="5" t="s">
        <v>185</v>
      </c>
      <c r="L10927" s="7" t="s">
        <v>164</v>
      </c>
      <c r="M10927" t="str">
        <f t="shared" si="512"/>
        <v>No</v>
      </c>
    </row>
    <row r="10928" spans="1:13" ht="15" thickBot="1" x14ac:dyDescent="0.4">
      <c r="A10928" s="5" t="s">
        <v>175</v>
      </c>
      <c r="B10928" s="5" t="s">
        <v>176</v>
      </c>
      <c r="C10928" s="5" t="s">
        <v>11129</v>
      </c>
      <c r="D10928" s="5">
        <f t="shared" si="511"/>
        <v>18775</v>
      </c>
      <c r="E10928" s="6">
        <v>44104</v>
      </c>
      <c r="F10928" s="6">
        <f t="shared" si="513"/>
        <v>44194</v>
      </c>
      <c r="G10928" s="6" t="str">
        <f>IF('BCT Template'!R10927&gt;F10928,"Yes","No")</f>
        <v>No</v>
      </c>
      <c r="H10928" s="5" t="s">
        <v>234</v>
      </c>
      <c r="I10928" s="5" t="s">
        <v>235</v>
      </c>
      <c r="J10928" s="5" t="s">
        <v>184</v>
      </c>
      <c r="K10928" s="5" t="s">
        <v>185</v>
      </c>
      <c r="L10928" s="7" t="s">
        <v>164</v>
      </c>
      <c r="M10928" t="str">
        <f t="shared" si="512"/>
        <v>No</v>
      </c>
    </row>
    <row r="10929" spans="1:13" ht="15" thickBot="1" x14ac:dyDescent="0.4">
      <c r="A10929" s="5" t="s">
        <v>175</v>
      </c>
      <c r="B10929" s="5" t="s">
        <v>176</v>
      </c>
      <c r="C10929" s="5" t="s">
        <v>11130</v>
      </c>
      <c r="D10929" s="5">
        <f t="shared" si="511"/>
        <v>80547</v>
      </c>
      <c r="E10929" s="6">
        <v>42825</v>
      </c>
      <c r="F10929" s="6">
        <f t="shared" si="513"/>
        <v>42915</v>
      </c>
      <c r="G10929" s="6" t="str">
        <f>IF('BCT Template'!R10928&gt;F10929,"Yes","No")</f>
        <v>No</v>
      </c>
      <c r="H10929" s="5" t="s">
        <v>182</v>
      </c>
      <c r="I10929" s="5" t="s">
        <v>183</v>
      </c>
      <c r="J10929" s="5" t="s">
        <v>184</v>
      </c>
      <c r="K10929" s="5" t="s">
        <v>185</v>
      </c>
      <c r="L10929" s="7" t="s">
        <v>164</v>
      </c>
      <c r="M10929" t="str">
        <f t="shared" si="512"/>
        <v>No</v>
      </c>
    </row>
    <row r="10930" spans="1:13" ht="15" thickBot="1" x14ac:dyDescent="0.4">
      <c r="A10930" s="5" t="s">
        <v>175</v>
      </c>
      <c r="B10930" s="5" t="s">
        <v>176</v>
      </c>
      <c r="C10930" s="5" t="s">
        <v>11131</v>
      </c>
      <c r="D10930" s="5">
        <f t="shared" si="511"/>
        <v>57809</v>
      </c>
      <c r="E10930" s="6">
        <v>42429</v>
      </c>
      <c r="F10930" s="6">
        <f t="shared" si="513"/>
        <v>42519</v>
      </c>
      <c r="G10930" s="6" t="str">
        <f>IF('BCT Template'!R10929&gt;F10930,"Yes","No")</f>
        <v>No</v>
      </c>
      <c r="H10930" s="5" t="s">
        <v>189</v>
      </c>
      <c r="I10930" s="5" t="s">
        <v>190</v>
      </c>
      <c r="J10930" s="5" t="s">
        <v>184</v>
      </c>
      <c r="K10930" s="5" t="s">
        <v>185</v>
      </c>
      <c r="L10930" s="7" t="s">
        <v>164</v>
      </c>
      <c r="M10930" t="str">
        <f t="shared" si="512"/>
        <v>No</v>
      </c>
    </row>
    <row r="10931" spans="1:13" ht="15" thickBot="1" x14ac:dyDescent="0.4">
      <c r="A10931" s="5" t="s">
        <v>175</v>
      </c>
      <c r="B10931" s="5" t="s">
        <v>176</v>
      </c>
      <c r="C10931" s="5" t="s">
        <v>11132</v>
      </c>
      <c r="D10931" s="5">
        <f t="shared" si="511"/>
        <v>21497</v>
      </c>
      <c r="E10931" s="6">
        <v>43890</v>
      </c>
      <c r="F10931" s="6">
        <f t="shared" si="513"/>
        <v>43980</v>
      </c>
      <c r="G10931" s="6" t="str">
        <f>IF('BCT Template'!R10930&gt;F10931,"Yes","No")</f>
        <v>No</v>
      </c>
      <c r="H10931" s="5" t="s">
        <v>178</v>
      </c>
      <c r="I10931" s="5" t="s">
        <v>179</v>
      </c>
      <c r="J10931" s="5" t="s">
        <v>35</v>
      </c>
      <c r="K10931" s="5" t="s">
        <v>180</v>
      </c>
      <c r="L10931" s="7" t="s">
        <v>164</v>
      </c>
      <c r="M10931" t="str">
        <f t="shared" si="512"/>
        <v>Yes</v>
      </c>
    </row>
    <row r="10932" spans="1:13" ht="15" thickBot="1" x14ac:dyDescent="0.4">
      <c r="A10932" s="5" t="s">
        <v>175</v>
      </c>
      <c r="B10932" s="5" t="s">
        <v>176</v>
      </c>
      <c r="C10932" s="5" t="s">
        <v>11133</v>
      </c>
      <c r="D10932" s="5">
        <f t="shared" si="511"/>
        <v>82977</v>
      </c>
      <c r="E10932" s="6">
        <v>45132</v>
      </c>
      <c r="F10932" s="6">
        <f t="shared" si="513"/>
        <v>45222</v>
      </c>
      <c r="G10932" s="6" t="str">
        <f>IF('BCT Template'!R10931&gt;F10932,"Yes","No")</f>
        <v>No</v>
      </c>
      <c r="H10932" s="5" t="s">
        <v>210</v>
      </c>
      <c r="I10932" s="5" t="s">
        <v>211</v>
      </c>
      <c r="J10932" s="5" t="s">
        <v>184</v>
      </c>
      <c r="K10932" s="5" t="s">
        <v>185</v>
      </c>
      <c r="L10932" s="7" t="s">
        <v>164</v>
      </c>
      <c r="M10932" t="str">
        <f t="shared" si="512"/>
        <v>No</v>
      </c>
    </row>
    <row r="10933" spans="1:13" ht="15" thickBot="1" x14ac:dyDescent="0.4">
      <c r="A10933" s="5" t="s">
        <v>175</v>
      </c>
      <c r="B10933" s="5" t="s">
        <v>176</v>
      </c>
      <c r="C10933" s="5" t="s">
        <v>11134</v>
      </c>
      <c r="D10933" s="5">
        <f t="shared" si="511"/>
        <v>30507</v>
      </c>
      <c r="E10933" s="6">
        <v>43646</v>
      </c>
      <c r="F10933" s="6">
        <f t="shared" si="513"/>
        <v>43736</v>
      </c>
      <c r="G10933" s="6" t="str">
        <f>IF('BCT Template'!R10932&gt;F10933,"Yes","No")</f>
        <v>No</v>
      </c>
      <c r="H10933" s="5" t="s">
        <v>178</v>
      </c>
      <c r="I10933" s="5" t="s">
        <v>179</v>
      </c>
      <c r="J10933" s="5" t="s">
        <v>35</v>
      </c>
      <c r="K10933" s="5" t="s">
        <v>180</v>
      </c>
      <c r="L10933" s="7" t="s">
        <v>164</v>
      </c>
      <c r="M10933" t="str">
        <f t="shared" si="512"/>
        <v>Yes</v>
      </c>
    </row>
    <row r="10934" spans="1:13" ht="15" thickBot="1" x14ac:dyDescent="0.4">
      <c r="A10934" s="5" t="s">
        <v>175</v>
      </c>
      <c r="B10934" s="5" t="s">
        <v>176</v>
      </c>
      <c r="C10934" s="5" t="s">
        <v>11135</v>
      </c>
      <c r="D10934" s="5">
        <f t="shared" si="511"/>
        <v>29991</v>
      </c>
      <c r="E10934" s="6">
        <v>43951</v>
      </c>
      <c r="F10934" s="6">
        <f t="shared" si="513"/>
        <v>44041</v>
      </c>
      <c r="G10934" s="6" t="str">
        <f>IF('BCT Template'!R10933&gt;F10934,"Yes","No")</f>
        <v>No</v>
      </c>
      <c r="H10934" s="5" t="s">
        <v>178</v>
      </c>
      <c r="I10934" s="5" t="s">
        <v>179</v>
      </c>
      <c r="J10934" s="5" t="s">
        <v>35</v>
      </c>
      <c r="K10934" s="5" t="s">
        <v>180</v>
      </c>
      <c r="L10934" s="7" t="s">
        <v>164</v>
      </c>
      <c r="M10934" t="str">
        <f t="shared" si="512"/>
        <v>Yes</v>
      </c>
    </row>
    <row r="10935" spans="1:13" ht="15" thickBot="1" x14ac:dyDescent="0.4">
      <c r="A10935" s="5" t="s">
        <v>175</v>
      </c>
      <c r="B10935" s="5" t="s">
        <v>176</v>
      </c>
      <c r="C10935" s="5" t="s">
        <v>11136</v>
      </c>
      <c r="D10935" s="5">
        <f t="shared" si="511"/>
        <v>18396</v>
      </c>
      <c r="E10935" s="6">
        <v>43921</v>
      </c>
      <c r="F10935" s="6">
        <f t="shared" si="513"/>
        <v>44011</v>
      </c>
      <c r="G10935" s="6" t="str">
        <f>IF('BCT Template'!R10934&gt;F10935,"Yes","No")</f>
        <v>No</v>
      </c>
      <c r="H10935" s="5" t="s">
        <v>234</v>
      </c>
      <c r="I10935" s="5" t="s">
        <v>235</v>
      </c>
      <c r="J10935" s="5" t="s">
        <v>184</v>
      </c>
      <c r="K10935" s="5" t="s">
        <v>185</v>
      </c>
      <c r="L10935" s="7" t="s">
        <v>164</v>
      </c>
      <c r="M10935" t="str">
        <f t="shared" si="512"/>
        <v>No</v>
      </c>
    </row>
    <row r="10936" spans="1:13" ht="15" thickBot="1" x14ac:dyDescent="0.4">
      <c r="A10936" s="5" t="s">
        <v>175</v>
      </c>
      <c r="B10936" s="5" t="s">
        <v>176</v>
      </c>
      <c r="C10936" s="5" t="s">
        <v>11137</v>
      </c>
      <c r="D10936" s="5">
        <f t="shared" si="511"/>
        <v>21107</v>
      </c>
      <c r="E10936" s="6">
        <v>43373</v>
      </c>
      <c r="F10936" s="6">
        <f t="shared" si="513"/>
        <v>43463</v>
      </c>
      <c r="G10936" s="6" t="str">
        <f>IF('BCT Template'!R10935&gt;F10936,"Yes","No")</f>
        <v>No</v>
      </c>
      <c r="H10936" s="5" t="s">
        <v>178</v>
      </c>
      <c r="I10936" s="5" t="s">
        <v>179</v>
      </c>
      <c r="J10936" s="5" t="s">
        <v>35</v>
      </c>
      <c r="K10936" s="5" t="s">
        <v>180</v>
      </c>
      <c r="L10936" s="7" t="s">
        <v>164</v>
      </c>
      <c r="M10936" t="str">
        <f t="shared" si="512"/>
        <v>Yes</v>
      </c>
    </row>
    <row r="10937" spans="1:13" ht="15" thickBot="1" x14ac:dyDescent="0.4">
      <c r="A10937" s="5" t="s">
        <v>175</v>
      </c>
      <c r="B10937" s="5" t="s">
        <v>176</v>
      </c>
      <c r="C10937" s="5" t="s">
        <v>11138</v>
      </c>
      <c r="D10937" s="5">
        <f t="shared" si="511"/>
        <v>58667</v>
      </c>
      <c r="E10937" s="6">
        <v>42978</v>
      </c>
      <c r="F10937" s="6">
        <f t="shared" si="513"/>
        <v>43068</v>
      </c>
      <c r="G10937" s="6" t="str">
        <f>IF('BCT Template'!R10936&gt;F10937,"Yes","No")</f>
        <v>No</v>
      </c>
      <c r="H10937" s="5" t="s">
        <v>182</v>
      </c>
      <c r="I10937" s="5" t="s">
        <v>183</v>
      </c>
      <c r="J10937" s="5" t="s">
        <v>200</v>
      </c>
      <c r="K10937" s="5" t="s">
        <v>201</v>
      </c>
      <c r="L10937" s="7" t="s">
        <v>164</v>
      </c>
      <c r="M10937" t="str">
        <f t="shared" si="512"/>
        <v>Yes</v>
      </c>
    </row>
    <row r="10938" spans="1:13" ht="15" thickBot="1" x14ac:dyDescent="0.4">
      <c r="A10938" s="5" t="s">
        <v>175</v>
      </c>
      <c r="B10938" s="5" t="s">
        <v>176</v>
      </c>
      <c r="C10938" s="5" t="s">
        <v>11139</v>
      </c>
      <c r="D10938" s="5">
        <f t="shared" si="511"/>
        <v>80596</v>
      </c>
      <c r="E10938" s="6">
        <v>42916</v>
      </c>
      <c r="F10938" s="6">
        <f t="shared" si="513"/>
        <v>43006</v>
      </c>
      <c r="G10938" s="6" t="str">
        <f>IF('BCT Template'!R10937&gt;F10938,"Yes","No")</f>
        <v>No</v>
      </c>
      <c r="H10938" s="5" t="s">
        <v>182</v>
      </c>
      <c r="I10938" s="5" t="s">
        <v>183</v>
      </c>
      <c r="J10938" s="5" t="s">
        <v>184</v>
      </c>
      <c r="K10938" s="5" t="s">
        <v>185</v>
      </c>
      <c r="L10938" s="7" t="s">
        <v>164</v>
      </c>
      <c r="M10938" t="str">
        <f t="shared" si="512"/>
        <v>No</v>
      </c>
    </row>
    <row r="10939" spans="1:13" ht="15" thickBot="1" x14ac:dyDescent="0.4">
      <c r="A10939" s="5" t="s">
        <v>175</v>
      </c>
      <c r="B10939" s="5" t="s">
        <v>176</v>
      </c>
      <c r="C10939" s="5" t="s">
        <v>11140</v>
      </c>
      <c r="D10939" s="5">
        <f t="shared" si="511"/>
        <v>81166</v>
      </c>
      <c r="E10939" s="6">
        <v>43538</v>
      </c>
      <c r="F10939" s="6">
        <f t="shared" si="513"/>
        <v>43628</v>
      </c>
      <c r="G10939" s="6" t="str">
        <f>IF('BCT Template'!R10938&gt;F10939,"Yes","No")</f>
        <v>No</v>
      </c>
      <c r="H10939" s="5" t="s">
        <v>182</v>
      </c>
      <c r="I10939" s="5" t="s">
        <v>183</v>
      </c>
      <c r="J10939" s="5" t="s">
        <v>184</v>
      </c>
      <c r="K10939" s="5" t="s">
        <v>185</v>
      </c>
      <c r="L10939" s="7" t="s">
        <v>164</v>
      </c>
      <c r="M10939" t="str">
        <f t="shared" si="512"/>
        <v>No</v>
      </c>
    </row>
    <row r="10940" spans="1:13" ht="15" thickBot="1" x14ac:dyDescent="0.4">
      <c r="A10940" s="5" t="s">
        <v>175</v>
      </c>
      <c r="B10940" s="5" t="s">
        <v>176</v>
      </c>
      <c r="C10940" s="5" t="s">
        <v>11141</v>
      </c>
      <c r="D10940" s="5">
        <f t="shared" si="511"/>
        <v>58804</v>
      </c>
      <c r="E10940" s="6">
        <v>44118</v>
      </c>
      <c r="F10940" s="6">
        <f t="shared" si="513"/>
        <v>44208</v>
      </c>
      <c r="G10940" s="6" t="str">
        <f>IF('BCT Template'!R10939&gt;F10940,"Yes","No")</f>
        <v>No</v>
      </c>
      <c r="H10940" s="5" t="s">
        <v>182</v>
      </c>
      <c r="I10940" s="5" t="s">
        <v>183</v>
      </c>
      <c r="J10940" s="5" t="s">
        <v>184</v>
      </c>
      <c r="K10940" s="5" t="s">
        <v>185</v>
      </c>
      <c r="L10940" s="7" t="s">
        <v>164</v>
      </c>
      <c r="M10940" t="str">
        <f t="shared" si="512"/>
        <v>No</v>
      </c>
    </row>
    <row r="10941" spans="1:13" ht="15" thickBot="1" x14ac:dyDescent="0.4">
      <c r="A10941" s="5" t="s">
        <v>175</v>
      </c>
      <c r="B10941" s="5" t="s">
        <v>176</v>
      </c>
      <c r="C10941" s="5" t="s">
        <v>11142</v>
      </c>
      <c r="D10941" s="5">
        <f t="shared" si="511"/>
        <v>18405</v>
      </c>
      <c r="E10941" s="6">
        <v>42247</v>
      </c>
      <c r="F10941" s="6">
        <f t="shared" si="513"/>
        <v>42337</v>
      </c>
      <c r="G10941" s="6" t="str">
        <f>IF('BCT Template'!R10940&gt;F10941,"Yes","No")</f>
        <v>No</v>
      </c>
      <c r="H10941" s="5" t="s">
        <v>234</v>
      </c>
      <c r="I10941" s="5" t="s">
        <v>235</v>
      </c>
      <c r="J10941" s="5" t="s">
        <v>184</v>
      </c>
      <c r="K10941" s="5" t="s">
        <v>185</v>
      </c>
      <c r="L10941" s="7" t="s">
        <v>164</v>
      </c>
      <c r="M10941" t="str">
        <f t="shared" si="512"/>
        <v>No</v>
      </c>
    </row>
    <row r="10942" spans="1:13" ht="15" thickBot="1" x14ac:dyDescent="0.4">
      <c r="A10942" s="5" t="s">
        <v>175</v>
      </c>
      <c r="B10942" s="5" t="s">
        <v>176</v>
      </c>
      <c r="C10942" s="5" t="s">
        <v>11143</v>
      </c>
      <c r="D10942" s="5">
        <f t="shared" si="511"/>
        <v>31421</v>
      </c>
      <c r="E10942" s="6">
        <v>43921</v>
      </c>
      <c r="F10942" s="6">
        <f t="shared" si="513"/>
        <v>44011</v>
      </c>
      <c r="G10942" s="6" t="str">
        <f>IF('BCT Template'!R10941&gt;F10942,"Yes","No")</f>
        <v>No</v>
      </c>
      <c r="H10942" s="5" t="s">
        <v>178</v>
      </c>
      <c r="I10942" s="5" t="s">
        <v>179</v>
      </c>
      <c r="J10942" s="5" t="s">
        <v>35</v>
      </c>
      <c r="K10942" s="5" t="s">
        <v>180</v>
      </c>
      <c r="L10942" s="7" t="s">
        <v>164</v>
      </c>
      <c r="M10942" t="str">
        <f t="shared" si="512"/>
        <v>Yes</v>
      </c>
    </row>
    <row r="10943" spans="1:13" ht="15" thickBot="1" x14ac:dyDescent="0.4">
      <c r="A10943" s="5" t="s">
        <v>175</v>
      </c>
      <c r="B10943" s="5" t="s">
        <v>176</v>
      </c>
      <c r="C10943" s="5" t="s">
        <v>11144</v>
      </c>
      <c r="D10943" s="5">
        <f t="shared" si="511"/>
        <v>22010</v>
      </c>
      <c r="E10943" s="6">
        <v>41173</v>
      </c>
      <c r="F10943" s="6">
        <f t="shared" si="513"/>
        <v>41263</v>
      </c>
      <c r="G10943" s="6" t="str">
        <f>IF('BCT Template'!R10942&gt;F10943,"Yes","No")</f>
        <v>No</v>
      </c>
      <c r="H10943" s="5" t="s">
        <v>178</v>
      </c>
      <c r="I10943" s="5" t="s">
        <v>179</v>
      </c>
      <c r="J10943" s="5" t="s">
        <v>35</v>
      </c>
      <c r="K10943" s="5" t="s">
        <v>180</v>
      </c>
      <c r="L10943" s="7" t="s">
        <v>164</v>
      </c>
      <c r="M10943" t="str">
        <f t="shared" si="512"/>
        <v>Yes</v>
      </c>
    </row>
    <row r="10944" spans="1:13" ht="15" thickBot="1" x14ac:dyDescent="0.4">
      <c r="A10944" s="5" t="s">
        <v>175</v>
      </c>
      <c r="B10944" s="5" t="s">
        <v>176</v>
      </c>
      <c r="C10944" s="5" t="s">
        <v>11145</v>
      </c>
      <c r="D10944" s="5">
        <f t="shared" si="511"/>
        <v>84823</v>
      </c>
      <c r="E10944" s="6">
        <v>44049</v>
      </c>
      <c r="F10944" s="6">
        <f t="shared" si="513"/>
        <v>44139</v>
      </c>
      <c r="G10944" s="6" t="str">
        <f>IF('BCT Template'!R10943&gt;F10944,"Yes","No")</f>
        <v>No</v>
      </c>
      <c r="H10944" s="5" t="s">
        <v>210</v>
      </c>
      <c r="I10944" s="5" t="s">
        <v>211</v>
      </c>
      <c r="J10944" s="5" t="s">
        <v>184</v>
      </c>
      <c r="K10944" s="5" t="s">
        <v>185</v>
      </c>
      <c r="L10944" s="7" t="s">
        <v>164</v>
      </c>
      <c r="M10944" t="str">
        <f t="shared" si="512"/>
        <v>No</v>
      </c>
    </row>
    <row r="10945" spans="1:13" ht="15" thickBot="1" x14ac:dyDescent="0.4">
      <c r="A10945" s="5" t="s">
        <v>175</v>
      </c>
      <c r="B10945" s="5" t="s">
        <v>176</v>
      </c>
      <c r="C10945" s="5" t="s">
        <v>11146</v>
      </c>
      <c r="D10945" s="5">
        <f t="shared" si="511"/>
        <v>59820</v>
      </c>
      <c r="E10945" s="6">
        <v>42916</v>
      </c>
      <c r="F10945" s="6">
        <f t="shared" si="513"/>
        <v>43006</v>
      </c>
      <c r="G10945" s="6" t="str">
        <f>IF('BCT Template'!R10944&gt;F10945,"Yes","No")</f>
        <v>No</v>
      </c>
      <c r="H10945" s="5" t="s">
        <v>182</v>
      </c>
      <c r="I10945" s="5" t="s">
        <v>183</v>
      </c>
      <c r="J10945" s="5" t="s">
        <v>200</v>
      </c>
      <c r="K10945" s="5" t="s">
        <v>201</v>
      </c>
      <c r="L10945" s="7" t="s">
        <v>164</v>
      </c>
      <c r="M10945" t="str">
        <f t="shared" si="512"/>
        <v>Yes</v>
      </c>
    </row>
    <row r="10946" spans="1:13" ht="15" thickBot="1" x14ac:dyDescent="0.4">
      <c r="A10946" s="5" t="s">
        <v>175</v>
      </c>
      <c r="B10946" s="5" t="s">
        <v>176</v>
      </c>
      <c r="C10946" s="5" t="s">
        <v>11147</v>
      </c>
      <c r="D10946" s="5">
        <f t="shared" si="511"/>
        <v>77557</v>
      </c>
      <c r="E10946" s="6">
        <v>43373</v>
      </c>
      <c r="F10946" s="6">
        <f t="shared" si="513"/>
        <v>43463</v>
      </c>
      <c r="G10946" s="6" t="str">
        <f>IF('BCT Template'!R10945&gt;F10946,"Yes","No")</f>
        <v>No</v>
      </c>
      <c r="H10946" s="5" t="s">
        <v>189</v>
      </c>
      <c r="I10946" s="5" t="s">
        <v>190</v>
      </c>
      <c r="J10946" s="5" t="s">
        <v>200</v>
      </c>
      <c r="K10946" s="5" t="s">
        <v>201</v>
      </c>
      <c r="L10946" s="7" t="s">
        <v>164</v>
      </c>
      <c r="M10946" t="str">
        <f t="shared" si="512"/>
        <v>Yes</v>
      </c>
    </row>
    <row r="10947" spans="1:13" ht="15" thickBot="1" x14ac:dyDescent="0.4">
      <c r="A10947" s="5" t="s">
        <v>175</v>
      </c>
      <c r="B10947" s="5" t="s">
        <v>176</v>
      </c>
      <c r="C10947" s="5" t="s">
        <v>11148</v>
      </c>
      <c r="D10947" s="5">
        <f t="shared" ref="D10947:D11010" si="514">C10947*1</f>
        <v>59103</v>
      </c>
      <c r="E10947" s="6">
        <v>44196</v>
      </c>
      <c r="F10947" s="6">
        <f t="shared" si="513"/>
        <v>44286</v>
      </c>
      <c r="G10947" s="6" t="str">
        <f>IF('BCT Template'!R10946&gt;F10947,"Yes","No")</f>
        <v>No</v>
      </c>
      <c r="H10947" s="5" t="s">
        <v>182</v>
      </c>
      <c r="I10947" s="5" t="s">
        <v>183</v>
      </c>
      <c r="J10947" s="5" t="s">
        <v>184</v>
      </c>
      <c r="K10947" s="5" t="s">
        <v>185</v>
      </c>
      <c r="L10947" s="7" t="s">
        <v>164</v>
      </c>
      <c r="M10947" t="str">
        <f t="shared" ref="M10947:M11010" si="515">IF(J10947=" ","Yes",IF(J10947="3","Yes","No"))</f>
        <v>No</v>
      </c>
    </row>
    <row r="10948" spans="1:13" ht="15" thickBot="1" x14ac:dyDescent="0.4">
      <c r="A10948" s="5" t="s">
        <v>175</v>
      </c>
      <c r="B10948" s="5" t="s">
        <v>176</v>
      </c>
      <c r="C10948" s="5" t="s">
        <v>11149</v>
      </c>
      <c r="D10948" s="5">
        <f t="shared" si="514"/>
        <v>78233</v>
      </c>
      <c r="E10948" s="6">
        <v>43855</v>
      </c>
      <c r="F10948" s="6">
        <f t="shared" si="513"/>
        <v>43945</v>
      </c>
      <c r="G10948" s="6" t="str">
        <f>IF('BCT Template'!R10947&gt;F10948,"Yes","No")</f>
        <v>No</v>
      </c>
      <c r="H10948" s="5" t="s">
        <v>189</v>
      </c>
      <c r="I10948" s="5" t="s">
        <v>190</v>
      </c>
      <c r="J10948" s="5" t="s">
        <v>200</v>
      </c>
      <c r="K10948" s="5" t="s">
        <v>201</v>
      </c>
      <c r="L10948" s="7" t="s">
        <v>164</v>
      </c>
      <c r="M10948" t="str">
        <f t="shared" si="515"/>
        <v>Yes</v>
      </c>
    </row>
    <row r="10949" spans="1:13" ht="15" thickBot="1" x14ac:dyDescent="0.4">
      <c r="A10949" s="5" t="s">
        <v>175</v>
      </c>
      <c r="B10949" s="5" t="s">
        <v>176</v>
      </c>
      <c r="C10949" s="5" t="s">
        <v>11150</v>
      </c>
      <c r="D10949" s="5">
        <f t="shared" si="514"/>
        <v>18948</v>
      </c>
      <c r="E10949" s="6">
        <v>37802</v>
      </c>
      <c r="F10949" s="6">
        <f t="shared" si="513"/>
        <v>37892</v>
      </c>
      <c r="G10949" s="6" t="str">
        <f>IF('BCT Template'!R10948&gt;F10949,"Yes","No")</f>
        <v>No</v>
      </c>
      <c r="H10949" s="5" t="s">
        <v>234</v>
      </c>
      <c r="I10949" s="5" t="s">
        <v>235</v>
      </c>
      <c r="J10949" s="5" t="s">
        <v>184</v>
      </c>
      <c r="K10949" s="5" t="s">
        <v>185</v>
      </c>
      <c r="L10949" s="7" t="s">
        <v>164</v>
      </c>
      <c r="M10949" t="str">
        <f t="shared" si="515"/>
        <v>No</v>
      </c>
    </row>
    <row r="10950" spans="1:13" ht="15" thickBot="1" x14ac:dyDescent="0.4">
      <c r="A10950" s="5" t="s">
        <v>175</v>
      </c>
      <c r="B10950" s="5" t="s">
        <v>176</v>
      </c>
      <c r="C10950" s="5" t="s">
        <v>11151</v>
      </c>
      <c r="D10950" s="5">
        <f t="shared" si="514"/>
        <v>22042</v>
      </c>
      <c r="E10950" s="6">
        <v>40908</v>
      </c>
      <c r="F10950" s="6">
        <f t="shared" si="513"/>
        <v>40998</v>
      </c>
      <c r="G10950" s="6" t="str">
        <f>IF('BCT Template'!R10949&gt;F10950,"Yes","No")</f>
        <v>No</v>
      </c>
      <c r="H10950" s="5" t="s">
        <v>178</v>
      </c>
      <c r="I10950" s="5" t="s">
        <v>179</v>
      </c>
      <c r="J10950" s="5" t="s">
        <v>35</v>
      </c>
      <c r="K10950" s="5" t="s">
        <v>180</v>
      </c>
      <c r="L10950" s="7" t="s">
        <v>164</v>
      </c>
      <c r="M10950" t="str">
        <f t="shared" si="515"/>
        <v>Yes</v>
      </c>
    </row>
    <row r="10951" spans="1:13" ht="15" thickBot="1" x14ac:dyDescent="0.4">
      <c r="A10951" s="5" t="s">
        <v>175</v>
      </c>
      <c r="B10951" s="5" t="s">
        <v>176</v>
      </c>
      <c r="C10951" s="5" t="s">
        <v>11152</v>
      </c>
      <c r="D10951" s="5">
        <f t="shared" si="514"/>
        <v>24888</v>
      </c>
      <c r="E10951" s="6">
        <v>45838</v>
      </c>
      <c r="F10951" s="6">
        <f t="shared" si="513"/>
        <v>45928</v>
      </c>
      <c r="G10951" s="6" t="str">
        <f>IF('BCT Template'!R10950&gt;F10951,"Yes","No")</f>
        <v>No</v>
      </c>
      <c r="H10951" s="5" t="s">
        <v>178</v>
      </c>
      <c r="I10951" s="5" t="s">
        <v>179</v>
      </c>
      <c r="J10951" s="5" t="s">
        <v>35</v>
      </c>
      <c r="K10951" s="5" t="s">
        <v>180</v>
      </c>
      <c r="L10951" s="7" t="s">
        <v>164</v>
      </c>
      <c r="M10951" t="str">
        <f t="shared" si="515"/>
        <v>Yes</v>
      </c>
    </row>
    <row r="10952" spans="1:13" ht="15" thickBot="1" x14ac:dyDescent="0.4">
      <c r="A10952" s="5" t="s">
        <v>175</v>
      </c>
      <c r="B10952" s="5" t="s">
        <v>176</v>
      </c>
      <c r="C10952" s="5" t="s">
        <v>11153</v>
      </c>
      <c r="D10952" s="5">
        <f t="shared" si="514"/>
        <v>81879</v>
      </c>
      <c r="E10952" s="6">
        <v>43708</v>
      </c>
      <c r="F10952" s="6">
        <f t="shared" si="513"/>
        <v>43798</v>
      </c>
      <c r="G10952" s="6" t="str">
        <f>IF('BCT Template'!R10951&gt;F10952,"Yes","No")</f>
        <v>No</v>
      </c>
      <c r="H10952" s="5" t="s">
        <v>182</v>
      </c>
      <c r="I10952" s="5" t="s">
        <v>183</v>
      </c>
      <c r="J10952" s="5" t="s">
        <v>184</v>
      </c>
      <c r="K10952" s="5" t="s">
        <v>185</v>
      </c>
      <c r="L10952" s="7" t="s">
        <v>164</v>
      </c>
      <c r="M10952" t="str">
        <f t="shared" si="515"/>
        <v>No</v>
      </c>
    </row>
    <row r="10953" spans="1:13" ht="15" thickBot="1" x14ac:dyDescent="0.4">
      <c r="A10953" s="5" t="s">
        <v>175</v>
      </c>
      <c r="B10953" s="5" t="s">
        <v>176</v>
      </c>
      <c r="C10953" s="5" t="s">
        <v>11154</v>
      </c>
      <c r="D10953" s="5">
        <f t="shared" si="514"/>
        <v>57671</v>
      </c>
      <c r="E10953" s="6">
        <v>44377</v>
      </c>
      <c r="F10953" s="6">
        <f t="shared" si="513"/>
        <v>44467</v>
      </c>
      <c r="G10953" s="6" t="str">
        <f>IF('BCT Template'!R10952&gt;F10953,"Yes","No")</f>
        <v>No</v>
      </c>
      <c r="H10953" s="5" t="s">
        <v>189</v>
      </c>
      <c r="I10953" s="5" t="s">
        <v>190</v>
      </c>
      <c r="J10953" s="5" t="s">
        <v>184</v>
      </c>
      <c r="K10953" s="5" t="s">
        <v>185</v>
      </c>
      <c r="L10953" s="7" t="s">
        <v>164</v>
      </c>
      <c r="M10953" t="str">
        <f t="shared" si="515"/>
        <v>No</v>
      </c>
    </row>
    <row r="10954" spans="1:13" ht="15" thickBot="1" x14ac:dyDescent="0.4">
      <c r="A10954" s="5" t="s">
        <v>175</v>
      </c>
      <c r="B10954" s="5" t="s">
        <v>176</v>
      </c>
      <c r="C10954" s="5" t="s">
        <v>11155</v>
      </c>
      <c r="D10954" s="5">
        <f t="shared" si="514"/>
        <v>31429</v>
      </c>
      <c r="E10954" s="6">
        <v>44012</v>
      </c>
      <c r="F10954" s="6">
        <f t="shared" si="513"/>
        <v>44102</v>
      </c>
      <c r="G10954" s="6" t="str">
        <f>IF('BCT Template'!R10953&gt;F10954,"Yes","No")</f>
        <v>No</v>
      </c>
      <c r="H10954" s="5" t="s">
        <v>178</v>
      </c>
      <c r="I10954" s="5" t="s">
        <v>179</v>
      </c>
      <c r="J10954" s="5" t="s">
        <v>35</v>
      </c>
      <c r="K10954" s="5" t="s">
        <v>180</v>
      </c>
      <c r="L10954" s="7" t="s">
        <v>164</v>
      </c>
      <c r="M10954" t="str">
        <f t="shared" si="515"/>
        <v>Yes</v>
      </c>
    </row>
    <row r="10955" spans="1:13" ht="15" thickBot="1" x14ac:dyDescent="0.4">
      <c r="A10955" s="5" t="s">
        <v>175</v>
      </c>
      <c r="B10955" s="5" t="s">
        <v>176</v>
      </c>
      <c r="C10955" s="5" t="s">
        <v>11156</v>
      </c>
      <c r="D10955" s="5">
        <f t="shared" si="514"/>
        <v>31415</v>
      </c>
      <c r="E10955" s="6">
        <v>44012</v>
      </c>
      <c r="F10955" s="6">
        <f t="shared" si="513"/>
        <v>44102</v>
      </c>
      <c r="G10955" s="6" t="str">
        <f>IF('BCT Template'!R10954&gt;F10955,"Yes","No")</f>
        <v>No</v>
      </c>
      <c r="H10955" s="5" t="s">
        <v>178</v>
      </c>
      <c r="I10955" s="5" t="s">
        <v>179</v>
      </c>
      <c r="J10955" s="5" t="s">
        <v>35</v>
      </c>
      <c r="K10955" s="5" t="s">
        <v>180</v>
      </c>
      <c r="L10955" s="7" t="s">
        <v>164</v>
      </c>
      <c r="M10955" t="str">
        <f t="shared" si="515"/>
        <v>Yes</v>
      </c>
    </row>
    <row r="10956" spans="1:13" ht="15" thickBot="1" x14ac:dyDescent="0.4">
      <c r="A10956" s="5" t="s">
        <v>175</v>
      </c>
      <c r="B10956" s="5" t="s">
        <v>176</v>
      </c>
      <c r="C10956" s="5" t="s">
        <v>11157</v>
      </c>
      <c r="D10956" s="5">
        <f t="shared" si="514"/>
        <v>59749</v>
      </c>
      <c r="E10956" s="6">
        <v>40724</v>
      </c>
      <c r="F10956" s="6">
        <f t="shared" si="513"/>
        <v>40814</v>
      </c>
      <c r="G10956" s="6" t="str">
        <f>IF('BCT Template'!R10955&gt;F10956,"Yes","No")</f>
        <v>No</v>
      </c>
      <c r="H10956" s="5" t="s">
        <v>182</v>
      </c>
      <c r="I10956" s="5" t="s">
        <v>183</v>
      </c>
      <c r="J10956" s="5" t="s">
        <v>200</v>
      </c>
      <c r="K10956" s="5" t="s">
        <v>201</v>
      </c>
      <c r="L10956" s="7" t="s">
        <v>164</v>
      </c>
      <c r="M10956" t="str">
        <f t="shared" si="515"/>
        <v>Yes</v>
      </c>
    </row>
    <row r="10957" spans="1:13" ht="15" thickBot="1" x14ac:dyDescent="0.4">
      <c r="A10957" s="5" t="s">
        <v>175</v>
      </c>
      <c r="B10957" s="5" t="s">
        <v>176</v>
      </c>
      <c r="C10957" s="5" t="s">
        <v>11158</v>
      </c>
      <c r="D10957" s="5">
        <f t="shared" si="514"/>
        <v>25049</v>
      </c>
      <c r="E10957" s="6">
        <v>43626</v>
      </c>
      <c r="F10957" s="6">
        <f t="shared" si="513"/>
        <v>43716</v>
      </c>
      <c r="G10957" s="6" t="str">
        <f>IF('BCT Template'!R10956&gt;F10957,"Yes","No")</f>
        <v>No</v>
      </c>
      <c r="H10957" s="5" t="s">
        <v>240</v>
      </c>
      <c r="I10957" s="5" t="s">
        <v>241</v>
      </c>
      <c r="J10957" s="5" t="s">
        <v>35</v>
      </c>
      <c r="K10957" s="5" t="s">
        <v>180</v>
      </c>
      <c r="L10957" s="7" t="s">
        <v>164</v>
      </c>
      <c r="M10957" t="str">
        <f t="shared" si="515"/>
        <v>Yes</v>
      </c>
    </row>
    <row r="10958" spans="1:13" ht="15" thickBot="1" x14ac:dyDescent="0.4">
      <c r="A10958" s="5" t="s">
        <v>175</v>
      </c>
      <c r="B10958" s="5" t="s">
        <v>176</v>
      </c>
      <c r="C10958" s="5" t="s">
        <v>11159</v>
      </c>
      <c r="D10958" s="5">
        <f t="shared" si="514"/>
        <v>59251</v>
      </c>
      <c r="E10958" s="6">
        <v>44316</v>
      </c>
      <c r="F10958" s="6">
        <f t="shared" si="513"/>
        <v>44406</v>
      </c>
      <c r="G10958" s="6" t="str">
        <f>IF('BCT Template'!R10957&gt;F10958,"Yes","No")</f>
        <v>No</v>
      </c>
      <c r="H10958" s="5" t="s">
        <v>182</v>
      </c>
      <c r="I10958" s="5" t="s">
        <v>183</v>
      </c>
      <c r="J10958" s="5" t="s">
        <v>184</v>
      </c>
      <c r="K10958" s="5" t="s">
        <v>185</v>
      </c>
      <c r="L10958" s="7" t="s">
        <v>164</v>
      </c>
      <c r="M10958" t="str">
        <f t="shared" si="515"/>
        <v>No</v>
      </c>
    </row>
    <row r="10959" spans="1:13" ht="15" thickBot="1" x14ac:dyDescent="0.4">
      <c r="A10959" s="5" t="s">
        <v>175</v>
      </c>
      <c r="B10959" s="5" t="s">
        <v>176</v>
      </c>
      <c r="C10959" s="5" t="s">
        <v>11160</v>
      </c>
      <c r="D10959" s="5">
        <f t="shared" si="514"/>
        <v>79820</v>
      </c>
      <c r="E10959" s="6">
        <v>44043</v>
      </c>
      <c r="F10959" s="6">
        <f t="shared" si="513"/>
        <v>44133</v>
      </c>
      <c r="G10959" s="6" t="str">
        <f>IF('BCT Template'!R10958&gt;F10959,"Yes","No")</f>
        <v>No</v>
      </c>
      <c r="H10959" s="5" t="s">
        <v>182</v>
      </c>
      <c r="I10959" s="5" t="s">
        <v>183</v>
      </c>
      <c r="J10959" s="5" t="s">
        <v>184</v>
      </c>
      <c r="K10959" s="5" t="s">
        <v>185</v>
      </c>
      <c r="L10959" s="7" t="s">
        <v>164</v>
      </c>
      <c r="M10959" t="str">
        <f t="shared" si="515"/>
        <v>No</v>
      </c>
    </row>
    <row r="10960" spans="1:13" ht="15" thickBot="1" x14ac:dyDescent="0.4">
      <c r="A10960" s="5" t="s">
        <v>175</v>
      </c>
      <c r="B10960" s="5" t="s">
        <v>176</v>
      </c>
      <c r="C10960" s="5" t="s">
        <v>11161</v>
      </c>
      <c r="D10960" s="5">
        <f t="shared" si="514"/>
        <v>82489</v>
      </c>
      <c r="E10960" s="6">
        <v>44161</v>
      </c>
      <c r="F10960" s="6">
        <f t="shared" si="513"/>
        <v>44251</v>
      </c>
      <c r="G10960" s="6" t="str">
        <f>IF('BCT Template'!R10959&gt;F10960,"Yes","No")</f>
        <v>No</v>
      </c>
      <c r="H10960" s="5" t="s">
        <v>210</v>
      </c>
      <c r="I10960" s="5" t="s">
        <v>211</v>
      </c>
      <c r="J10960" s="5" t="s">
        <v>184</v>
      </c>
      <c r="K10960" s="5" t="s">
        <v>185</v>
      </c>
      <c r="L10960" s="7" t="s">
        <v>164</v>
      </c>
      <c r="M10960" t="str">
        <f t="shared" si="515"/>
        <v>No</v>
      </c>
    </row>
    <row r="10961" spans="1:13" ht="15" thickBot="1" x14ac:dyDescent="0.4">
      <c r="A10961" s="5" t="s">
        <v>175</v>
      </c>
      <c r="B10961" s="5" t="s">
        <v>176</v>
      </c>
      <c r="C10961" s="5" t="s">
        <v>11162</v>
      </c>
      <c r="D10961" s="5">
        <f t="shared" si="514"/>
        <v>22257</v>
      </c>
      <c r="E10961" s="6">
        <v>41678</v>
      </c>
      <c r="F10961" s="6">
        <f t="shared" si="513"/>
        <v>41768</v>
      </c>
      <c r="G10961" s="6" t="str">
        <f>IF('BCT Template'!R10960&gt;F10961,"Yes","No")</f>
        <v>No</v>
      </c>
      <c r="H10961" s="5" t="s">
        <v>178</v>
      </c>
      <c r="I10961" s="5" t="s">
        <v>179</v>
      </c>
      <c r="J10961" s="5" t="s">
        <v>35</v>
      </c>
      <c r="K10961" s="5" t="s">
        <v>180</v>
      </c>
      <c r="L10961" s="7" t="s">
        <v>164</v>
      </c>
      <c r="M10961" t="str">
        <f t="shared" si="515"/>
        <v>Yes</v>
      </c>
    </row>
    <row r="10962" spans="1:13" ht="15" thickBot="1" x14ac:dyDescent="0.4">
      <c r="A10962" s="5" t="s">
        <v>175</v>
      </c>
      <c r="B10962" s="5" t="s">
        <v>176</v>
      </c>
      <c r="C10962" s="5" t="s">
        <v>11163</v>
      </c>
      <c r="D10962" s="5">
        <f t="shared" si="514"/>
        <v>77104</v>
      </c>
      <c r="E10962" s="6">
        <v>40359</v>
      </c>
      <c r="F10962" s="6">
        <f t="shared" si="513"/>
        <v>40449</v>
      </c>
      <c r="G10962" s="6" t="str">
        <f>IF('BCT Template'!R10961&gt;F10962,"Yes","No")</f>
        <v>No</v>
      </c>
      <c r="H10962" s="5" t="s">
        <v>197</v>
      </c>
      <c r="I10962" s="5" t="s">
        <v>198</v>
      </c>
      <c r="J10962" s="5" t="s">
        <v>200</v>
      </c>
      <c r="K10962" s="5" t="s">
        <v>201</v>
      </c>
      <c r="L10962" s="7" t="s">
        <v>164</v>
      </c>
      <c r="M10962" t="str">
        <f t="shared" si="515"/>
        <v>Yes</v>
      </c>
    </row>
    <row r="10963" spans="1:13" ht="15" thickBot="1" x14ac:dyDescent="0.4">
      <c r="A10963" s="5" t="s">
        <v>175</v>
      </c>
      <c r="B10963" s="5" t="s">
        <v>176</v>
      </c>
      <c r="C10963" s="5" t="s">
        <v>11164</v>
      </c>
      <c r="D10963" s="5">
        <f t="shared" si="514"/>
        <v>21897</v>
      </c>
      <c r="E10963" s="6">
        <v>45077</v>
      </c>
      <c r="F10963" s="6">
        <f t="shared" si="513"/>
        <v>45167</v>
      </c>
      <c r="G10963" s="6" t="str">
        <f>IF('BCT Template'!R10962&gt;F10963,"Yes","No")</f>
        <v>No</v>
      </c>
      <c r="H10963" s="5" t="s">
        <v>178</v>
      </c>
      <c r="I10963" s="5" t="s">
        <v>179</v>
      </c>
      <c r="J10963" s="5" t="s">
        <v>35</v>
      </c>
      <c r="K10963" s="5" t="s">
        <v>180</v>
      </c>
      <c r="L10963" s="7" t="s">
        <v>164</v>
      </c>
      <c r="M10963" t="str">
        <f t="shared" si="515"/>
        <v>Yes</v>
      </c>
    </row>
    <row r="10964" spans="1:13" ht="15" thickBot="1" x14ac:dyDescent="0.4">
      <c r="A10964" s="5" t="s">
        <v>175</v>
      </c>
      <c r="B10964" s="5" t="s">
        <v>176</v>
      </c>
      <c r="C10964" s="5" t="s">
        <v>11165</v>
      </c>
      <c r="D10964" s="5">
        <f t="shared" si="514"/>
        <v>27007</v>
      </c>
      <c r="E10964" s="6">
        <v>44157</v>
      </c>
      <c r="F10964" s="6">
        <f t="shared" si="513"/>
        <v>44247</v>
      </c>
      <c r="G10964" s="6" t="str">
        <f>IF('BCT Template'!R10963&gt;F10964,"Yes","No")</f>
        <v>No</v>
      </c>
      <c r="H10964" s="5" t="s">
        <v>240</v>
      </c>
      <c r="I10964" s="5" t="s">
        <v>241</v>
      </c>
      <c r="J10964" s="5" t="s">
        <v>35</v>
      </c>
      <c r="K10964" s="5" t="s">
        <v>180</v>
      </c>
      <c r="L10964" s="7" t="s">
        <v>164</v>
      </c>
      <c r="M10964" t="str">
        <f t="shared" si="515"/>
        <v>Yes</v>
      </c>
    </row>
    <row r="10965" spans="1:13" ht="15" thickBot="1" x14ac:dyDescent="0.4">
      <c r="A10965" s="5" t="s">
        <v>175</v>
      </c>
      <c r="B10965" s="5" t="s">
        <v>176</v>
      </c>
      <c r="C10965" s="5" t="s">
        <v>11166</v>
      </c>
      <c r="D10965" s="5">
        <f t="shared" si="514"/>
        <v>82210</v>
      </c>
      <c r="E10965" s="6">
        <v>43921</v>
      </c>
      <c r="F10965" s="6">
        <f t="shared" si="513"/>
        <v>44011</v>
      </c>
      <c r="G10965" s="6" t="str">
        <f>IF('BCT Template'!R10964&gt;F10965,"Yes","No")</f>
        <v>No</v>
      </c>
      <c r="H10965" s="5" t="s">
        <v>210</v>
      </c>
      <c r="I10965" s="5" t="s">
        <v>211</v>
      </c>
      <c r="J10965" s="5" t="s">
        <v>184</v>
      </c>
      <c r="K10965" s="5" t="s">
        <v>185</v>
      </c>
      <c r="L10965" s="7" t="s">
        <v>164</v>
      </c>
      <c r="M10965" t="str">
        <f t="shared" si="515"/>
        <v>No</v>
      </c>
    </row>
    <row r="10966" spans="1:13" ht="15" thickBot="1" x14ac:dyDescent="0.4">
      <c r="A10966" s="5" t="s">
        <v>175</v>
      </c>
      <c r="B10966" s="5" t="s">
        <v>176</v>
      </c>
      <c r="C10966" s="5" t="s">
        <v>11167</v>
      </c>
      <c r="D10966" s="5">
        <f t="shared" si="514"/>
        <v>21240</v>
      </c>
      <c r="E10966" s="6">
        <v>44088</v>
      </c>
      <c r="F10966" s="6">
        <f t="shared" ref="F10966:F11029" si="516">E10966+90</f>
        <v>44178</v>
      </c>
      <c r="G10966" s="6" t="str">
        <f>IF('BCT Template'!R10965&gt;F10966,"Yes","No")</f>
        <v>No</v>
      </c>
      <c r="H10966" s="5" t="s">
        <v>178</v>
      </c>
      <c r="I10966" s="5" t="s">
        <v>179</v>
      </c>
      <c r="J10966" s="5" t="s">
        <v>35</v>
      </c>
      <c r="K10966" s="5" t="s">
        <v>180</v>
      </c>
      <c r="L10966" s="7" t="s">
        <v>164</v>
      </c>
      <c r="M10966" t="str">
        <f t="shared" si="515"/>
        <v>Yes</v>
      </c>
    </row>
    <row r="10967" spans="1:13" ht="15" thickBot="1" x14ac:dyDescent="0.4">
      <c r="A10967" s="5" t="s">
        <v>175</v>
      </c>
      <c r="B10967" s="5" t="s">
        <v>176</v>
      </c>
      <c r="C10967" s="5" t="s">
        <v>11168</v>
      </c>
      <c r="D10967" s="5">
        <f t="shared" si="514"/>
        <v>30617</v>
      </c>
      <c r="E10967" s="6">
        <v>44043</v>
      </c>
      <c r="F10967" s="6">
        <f t="shared" si="516"/>
        <v>44133</v>
      </c>
      <c r="G10967" s="6" t="str">
        <f>IF('BCT Template'!R10966&gt;F10967,"Yes","No")</f>
        <v>No</v>
      </c>
      <c r="H10967" s="5" t="s">
        <v>178</v>
      </c>
      <c r="I10967" s="5" t="s">
        <v>179</v>
      </c>
      <c r="J10967" s="5" t="s">
        <v>35</v>
      </c>
      <c r="K10967" s="5" t="s">
        <v>180</v>
      </c>
      <c r="L10967" s="7" t="s">
        <v>164</v>
      </c>
      <c r="M10967" t="str">
        <f t="shared" si="515"/>
        <v>Yes</v>
      </c>
    </row>
    <row r="10968" spans="1:13" ht="15" thickBot="1" x14ac:dyDescent="0.4">
      <c r="A10968" s="5" t="s">
        <v>175</v>
      </c>
      <c r="B10968" s="5" t="s">
        <v>176</v>
      </c>
      <c r="C10968" s="5" t="s">
        <v>11169</v>
      </c>
      <c r="D10968" s="5">
        <f t="shared" si="514"/>
        <v>83128</v>
      </c>
      <c r="E10968" s="6">
        <v>45331</v>
      </c>
      <c r="F10968" s="6">
        <f t="shared" si="516"/>
        <v>45421</v>
      </c>
      <c r="G10968" s="6" t="str">
        <f>IF('BCT Template'!R10967&gt;F10968,"Yes","No")</f>
        <v>No</v>
      </c>
      <c r="H10968" s="5" t="s">
        <v>210</v>
      </c>
      <c r="I10968" s="5" t="s">
        <v>211</v>
      </c>
      <c r="J10968" s="5" t="s">
        <v>184</v>
      </c>
      <c r="K10968" s="5" t="s">
        <v>185</v>
      </c>
      <c r="L10968" s="7" t="s">
        <v>164</v>
      </c>
      <c r="M10968" t="str">
        <f t="shared" si="515"/>
        <v>No</v>
      </c>
    </row>
    <row r="10969" spans="1:13" ht="15" thickBot="1" x14ac:dyDescent="0.4">
      <c r="A10969" s="5" t="s">
        <v>175</v>
      </c>
      <c r="B10969" s="5" t="s">
        <v>176</v>
      </c>
      <c r="C10969" s="5" t="s">
        <v>11170</v>
      </c>
      <c r="D10969" s="5">
        <f t="shared" si="514"/>
        <v>57450</v>
      </c>
      <c r="E10969" s="6">
        <v>41639</v>
      </c>
      <c r="F10969" s="6">
        <f t="shared" si="516"/>
        <v>41729</v>
      </c>
      <c r="G10969" s="6" t="str">
        <f>IF('BCT Template'!R10968&gt;F10969,"Yes","No")</f>
        <v>No</v>
      </c>
      <c r="H10969" s="5" t="s">
        <v>189</v>
      </c>
      <c r="I10969" s="5" t="s">
        <v>190</v>
      </c>
      <c r="J10969" s="5" t="s">
        <v>184</v>
      </c>
      <c r="K10969" s="5" t="s">
        <v>185</v>
      </c>
      <c r="L10969" s="7" t="s">
        <v>164</v>
      </c>
      <c r="M10969" t="str">
        <f t="shared" si="515"/>
        <v>No</v>
      </c>
    </row>
    <row r="10970" spans="1:13" ht="15" thickBot="1" x14ac:dyDescent="0.4">
      <c r="A10970" s="5" t="s">
        <v>175</v>
      </c>
      <c r="B10970" s="5" t="s">
        <v>176</v>
      </c>
      <c r="C10970" s="5" t="s">
        <v>11171</v>
      </c>
      <c r="D10970" s="5">
        <f t="shared" si="514"/>
        <v>20855</v>
      </c>
      <c r="E10970" s="6">
        <v>44195</v>
      </c>
      <c r="F10970" s="6">
        <f t="shared" si="516"/>
        <v>44285</v>
      </c>
      <c r="G10970" s="6" t="str">
        <f>IF('BCT Template'!R10969&gt;F10970,"Yes","No")</f>
        <v>No</v>
      </c>
      <c r="H10970" s="5" t="s">
        <v>197</v>
      </c>
      <c r="I10970" s="5" t="s">
        <v>198</v>
      </c>
      <c r="J10970" s="5" t="s">
        <v>184</v>
      </c>
      <c r="K10970" s="5" t="s">
        <v>185</v>
      </c>
      <c r="L10970" s="7" t="s">
        <v>164</v>
      </c>
      <c r="M10970" t="str">
        <f t="shared" si="515"/>
        <v>No</v>
      </c>
    </row>
    <row r="10971" spans="1:13" ht="15" thickBot="1" x14ac:dyDescent="0.4">
      <c r="A10971" s="5" t="s">
        <v>175</v>
      </c>
      <c r="B10971" s="5" t="s">
        <v>176</v>
      </c>
      <c r="C10971" s="5" t="s">
        <v>11172</v>
      </c>
      <c r="D10971" s="5">
        <f t="shared" si="514"/>
        <v>59413</v>
      </c>
      <c r="E10971" s="6">
        <v>44043</v>
      </c>
      <c r="F10971" s="6">
        <f t="shared" si="516"/>
        <v>44133</v>
      </c>
      <c r="G10971" s="6" t="str">
        <f>IF('BCT Template'!R10970&gt;F10971,"Yes","No")</f>
        <v>No</v>
      </c>
      <c r="H10971" s="5" t="s">
        <v>182</v>
      </c>
      <c r="I10971" s="5" t="s">
        <v>183</v>
      </c>
      <c r="J10971" s="5" t="s">
        <v>200</v>
      </c>
      <c r="K10971" s="5" t="s">
        <v>201</v>
      </c>
      <c r="L10971" s="7" t="s">
        <v>164</v>
      </c>
      <c r="M10971" t="str">
        <f t="shared" si="515"/>
        <v>Yes</v>
      </c>
    </row>
    <row r="10972" spans="1:13" ht="15" thickBot="1" x14ac:dyDescent="0.4">
      <c r="A10972" s="5" t="s">
        <v>175</v>
      </c>
      <c r="B10972" s="5" t="s">
        <v>176</v>
      </c>
      <c r="C10972" s="5" t="s">
        <v>11173</v>
      </c>
      <c r="D10972" s="5">
        <f t="shared" si="514"/>
        <v>79013</v>
      </c>
      <c r="E10972" s="6">
        <v>43861</v>
      </c>
      <c r="F10972" s="6">
        <f t="shared" si="516"/>
        <v>43951</v>
      </c>
      <c r="G10972" s="6" t="str">
        <f>IF('BCT Template'!R10971&gt;F10972,"Yes","No")</f>
        <v>No</v>
      </c>
      <c r="H10972" s="5" t="s">
        <v>189</v>
      </c>
      <c r="I10972" s="5" t="s">
        <v>190</v>
      </c>
      <c r="J10972" s="5" t="s">
        <v>200</v>
      </c>
      <c r="K10972" s="5" t="s">
        <v>201</v>
      </c>
      <c r="L10972" s="7" t="s">
        <v>164</v>
      </c>
      <c r="M10972" t="str">
        <f t="shared" si="515"/>
        <v>Yes</v>
      </c>
    </row>
    <row r="10973" spans="1:13" ht="15" thickBot="1" x14ac:dyDescent="0.4">
      <c r="A10973" s="5" t="s">
        <v>175</v>
      </c>
      <c r="B10973" s="5" t="s">
        <v>176</v>
      </c>
      <c r="C10973" s="5" t="s">
        <v>11174</v>
      </c>
      <c r="D10973" s="5">
        <f t="shared" si="514"/>
        <v>79409</v>
      </c>
      <c r="E10973" s="6">
        <v>44101</v>
      </c>
      <c r="F10973" s="6">
        <f t="shared" si="516"/>
        <v>44191</v>
      </c>
      <c r="G10973" s="6" t="str">
        <f>IF('BCT Template'!R10972&gt;F10973,"Yes","No")</f>
        <v>No</v>
      </c>
      <c r="H10973" s="5" t="s">
        <v>189</v>
      </c>
      <c r="I10973" s="5" t="s">
        <v>190</v>
      </c>
      <c r="J10973" s="5" t="s">
        <v>200</v>
      </c>
      <c r="K10973" s="5" t="s">
        <v>201</v>
      </c>
      <c r="L10973" s="7" t="s">
        <v>164</v>
      </c>
      <c r="M10973" t="str">
        <f t="shared" si="515"/>
        <v>Yes</v>
      </c>
    </row>
    <row r="10974" spans="1:13" ht="15" thickBot="1" x14ac:dyDescent="0.4">
      <c r="A10974" s="5" t="s">
        <v>175</v>
      </c>
      <c r="B10974" s="5" t="s">
        <v>176</v>
      </c>
      <c r="C10974" s="5" t="s">
        <v>11175</v>
      </c>
      <c r="D10974" s="5">
        <f t="shared" si="514"/>
        <v>78998</v>
      </c>
      <c r="E10974" s="6">
        <v>41121</v>
      </c>
      <c r="F10974" s="6">
        <f t="shared" si="516"/>
        <v>41211</v>
      </c>
      <c r="G10974" s="6" t="str">
        <f>IF('BCT Template'!R10973&gt;F10974,"Yes","No")</f>
        <v>No</v>
      </c>
      <c r="H10974" s="5" t="s">
        <v>210</v>
      </c>
      <c r="I10974" s="5" t="s">
        <v>211</v>
      </c>
      <c r="J10974" s="5" t="s">
        <v>184</v>
      </c>
      <c r="K10974" s="5" t="s">
        <v>185</v>
      </c>
      <c r="L10974" s="7" t="s">
        <v>164</v>
      </c>
      <c r="M10974" t="str">
        <f t="shared" si="515"/>
        <v>No</v>
      </c>
    </row>
    <row r="10975" spans="1:13" ht="15" thickBot="1" x14ac:dyDescent="0.4">
      <c r="A10975" s="5" t="s">
        <v>175</v>
      </c>
      <c r="B10975" s="5" t="s">
        <v>176</v>
      </c>
      <c r="C10975" s="5" t="s">
        <v>11176</v>
      </c>
      <c r="D10975" s="5">
        <f t="shared" si="514"/>
        <v>81299</v>
      </c>
      <c r="E10975" s="6">
        <v>43646</v>
      </c>
      <c r="F10975" s="6">
        <f t="shared" si="516"/>
        <v>43736</v>
      </c>
      <c r="G10975" s="6" t="str">
        <f>IF('BCT Template'!R10974&gt;F10975,"Yes","No")</f>
        <v>No</v>
      </c>
      <c r="H10975" s="5" t="s">
        <v>182</v>
      </c>
      <c r="I10975" s="5" t="s">
        <v>183</v>
      </c>
      <c r="J10975" s="5" t="s">
        <v>184</v>
      </c>
      <c r="K10975" s="5" t="s">
        <v>185</v>
      </c>
      <c r="L10975" s="7" t="s">
        <v>164</v>
      </c>
      <c r="M10975" t="str">
        <f t="shared" si="515"/>
        <v>No</v>
      </c>
    </row>
    <row r="10976" spans="1:13" ht="15" thickBot="1" x14ac:dyDescent="0.4">
      <c r="A10976" s="5" t="s">
        <v>175</v>
      </c>
      <c r="B10976" s="5" t="s">
        <v>176</v>
      </c>
      <c r="C10976" s="5" t="s">
        <v>11177</v>
      </c>
      <c r="D10976" s="5">
        <f t="shared" si="514"/>
        <v>78333</v>
      </c>
      <c r="E10976" s="6">
        <v>42551</v>
      </c>
      <c r="F10976" s="6">
        <f t="shared" si="516"/>
        <v>42641</v>
      </c>
      <c r="G10976" s="6" t="str">
        <f>IF('BCT Template'!R10975&gt;F10976,"Yes","No")</f>
        <v>No</v>
      </c>
      <c r="H10976" s="5" t="s">
        <v>210</v>
      </c>
      <c r="I10976" s="5" t="s">
        <v>211</v>
      </c>
      <c r="J10976" s="5" t="s">
        <v>184</v>
      </c>
      <c r="K10976" s="5" t="s">
        <v>185</v>
      </c>
      <c r="L10976" s="7" t="s">
        <v>164</v>
      </c>
      <c r="M10976" t="str">
        <f t="shared" si="515"/>
        <v>No</v>
      </c>
    </row>
    <row r="10977" spans="1:13" ht="15" thickBot="1" x14ac:dyDescent="0.4">
      <c r="A10977" s="5" t="s">
        <v>175</v>
      </c>
      <c r="B10977" s="5" t="s">
        <v>176</v>
      </c>
      <c r="C10977" s="5" t="s">
        <v>11178</v>
      </c>
      <c r="D10977" s="5">
        <f t="shared" si="514"/>
        <v>22165</v>
      </c>
      <c r="E10977" s="6">
        <v>44408</v>
      </c>
      <c r="F10977" s="6">
        <f t="shared" si="516"/>
        <v>44498</v>
      </c>
      <c r="G10977" s="6" t="str">
        <f>IF('BCT Template'!R10976&gt;F10977,"Yes","No")</f>
        <v>No</v>
      </c>
      <c r="H10977" s="5" t="s">
        <v>178</v>
      </c>
      <c r="I10977" s="5" t="s">
        <v>179</v>
      </c>
      <c r="J10977" s="5" t="s">
        <v>35</v>
      </c>
      <c r="K10977" s="5" t="s">
        <v>180</v>
      </c>
      <c r="L10977" s="7" t="s">
        <v>164</v>
      </c>
      <c r="M10977" t="str">
        <f t="shared" si="515"/>
        <v>Yes</v>
      </c>
    </row>
    <row r="10978" spans="1:13" ht="15" thickBot="1" x14ac:dyDescent="0.4">
      <c r="A10978" s="5" t="s">
        <v>175</v>
      </c>
      <c r="B10978" s="5" t="s">
        <v>176</v>
      </c>
      <c r="C10978" s="5" t="s">
        <v>11179</v>
      </c>
      <c r="D10978" s="5">
        <f t="shared" si="514"/>
        <v>81278</v>
      </c>
      <c r="E10978" s="6">
        <v>43921</v>
      </c>
      <c r="F10978" s="6">
        <f t="shared" si="516"/>
        <v>44011</v>
      </c>
      <c r="G10978" s="6" t="str">
        <f>IF('BCT Template'!R10977&gt;F10978,"Yes","No")</f>
        <v>No</v>
      </c>
      <c r="H10978" s="5" t="s">
        <v>182</v>
      </c>
      <c r="I10978" s="5" t="s">
        <v>183</v>
      </c>
      <c r="J10978" s="5" t="s">
        <v>200</v>
      </c>
      <c r="K10978" s="5" t="s">
        <v>201</v>
      </c>
      <c r="L10978" s="7" t="s">
        <v>164</v>
      </c>
      <c r="M10978" t="str">
        <f t="shared" si="515"/>
        <v>Yes</v>
      </c>
    </row>
    <row r="10979" spans="1:13" ht="15" thickBot="1" x14ac:dyDescent="0.4">
      <c r="A10979" s="5" t="s">
        <v>175</v>
      </c>
      <c r="B10979" s="5" t="s">
        <v>176</v>
      </c>
      <c r="C10979" s="5" t="s">
        <v>11180</v>
      </c>
      <c r="D10979" s="5">
        <f t="shared" si="514"/>
        <v>57553</v>
      </c>
      <c r="E10979" s="6">
        <v>42916</v>
      </c>
      <c r="F10979" s="6">
        <f t="shared" si="516"/>
        <v>43006</v>
      </c>
      <c r="G10979" s="6" t="str">
        <f>IF('BCT Template'!R10978&gt;F10979,"Yes","No")</f>
        <v>No</v>
      </c>
      <c r="H10979" s="5" t="s">
        <v>189</v>
      </c>
      <c r="I10979" s="5" t="s">
        <v>190</v>
      </c>
      <c r="J10979" s="5" t="s">
        <v>200</v>
      </c>
      <c r="K10979" s="5" t="s">
        <v>201</v>
      </c>
      <c r="L10979" s="7" t="s">
        <v>164</v>
      </c>
      <c r="M10979" t="str">
        <f t="shared" si="515"/>
        <v>Yes</v>
      </c>
    </row>
    <row r="10980" spans="1:13" ht="15" thickBot="1" x14ac:dyDescent="0.4">
      <c r="A10980" s="5" t="s">
        <v>175</v>
      </c>
      <c r="B10980" s="5" t="s">
        <v>176</v>
      </c>
      <c r="C10980" s="5" t="s">
        <v>11181</v>
      </c>
      <c r="D10980" s="5">
        <f t="shared" si="514"/>
        <v>29787</v>
      </c>
      <c r="E10980" s="6">
        <v>41882</v>
      </c>
      <c r="F10980" s="6">
        <f t="shared" si="516"/>
        <v>41972</v>
      </c>
      <c r="G10980" s="6" t="str">
        <f>IF('BCT Template'!R10979&gt;F10980,"Yes","No")</f>
        <v>No</v>
      </c>
      <c r="H10980" s="5" t="s">
        <v>178</v>
      </c>
      <c r="I10980" s="5" t="s">
        <v>179</v>
      </c>
      <c r="J10980" s="5" t="s">
        <v>35</v>
      </c>
      <c r="K10980" s="5" t="s">
        <v>180</v>
      </c>
      <c r="L10980" s="7" t="s">
        <v>164</v>
      </c>
      <c r="M10980" t="str">
        <f t="shared" si="515"/>
        <v>Yes</v>
      </c>
    </row>
    <row r="10981" spans="1:13" ht="15" thickBot="1" x14ac:dyDescent="0.4">
      <c r="A10981" s="5" t="s">
        <v>175</v>
      </c>
      <c r="B10981" s="5" t="s">
        <v>176</v>
      </c>
      <c r="C10981" s="5" t="s">
        <v>11182</v>
      </c>
      <c r="D10981" s="5">
        <f t="shared" si="514"/>
        <v>18481</v>
      </c>
      <c r="E10981" s="6">
        <v>45046</v>
      </c>
      <c r="F10981" s="6">
        <f t="shared" si="516"/>
        <v>45136</v>
      </c>
      <c r="G10981" s="6" t="str">
        <f>IF('BCT Template'!R10980&gt;F10981,"Yes","No")</f>
        <v>No</v>
      </c>
      <c r="H10981" s="5" t="s">
        <v>234</v>
      </c>
      <c r="I10981" s="5" t="s">
        <v>235</v>
      </c>
      <c r="J10981" s="5" t="s">
        <v>184</v>
      </c>
      <c r="K10981" s="5" t="s">
        <v>185</v>
      </c>
      <c r="L10981" s="7" t="s">
        <v>164</v>
      </c>
      <c r="M10981" t="str">
        <f t="shared" si="515"/>
        <v>No</v>
      </c>
    </row>
    <row r="10982" spans="1:13" ht="15" thickBot="1" x14ac:dyDescent="0.4">
      <c r="A10982" s="5" t="s">
        <v>175</v>
      </c>
      <c r="B10982" s="5" t="s">
        <v>176</v>
      </c>
      <c r="C10982" s="5" t="s">
        <v>11183</v>
      </c>
      <c r="D10982" s="5">
        <f t="shared" si="514"/>
        <v>29169</v>
      </c>
      <c r="E10982" s="6">
        <v>44316</v>
      </c>
      <c r="F10982" s="6">
        <f t="shared" si="516"/>
        <v>44406</v>
      </c>
      <c r="G10982" s="6" t="str">
        <f>IF('BCT Template'!R10981&gt;F10982,"Yes","No")</f>
        <v>No</v>
      </c>
      <c r="H10982" s="5" t="s">
        <v>178</v>
      </c>
      <c r="I10982" s="5" t="s">
        <v>179</v>
      </c>
      <c r="J10982" s="5" t="s">
        <v>35</v>
      </c>
      <c r="K10982" s="5" t="s">
        <v>180</v>
      </c>
      <c r="L10982" s="7" t="s">
        <v>164</v>
      </c>
      <c r="M10982" t="str">
        <f t="shared" si="515"/>
        <v>Yes</v>
      </c>
    </row>
    <row r="10983" spans="1:13" ht="15" thickBot="1" x14ac:dyDescent="0.4">
      <c r="A10983" s="5" t="s">
        <v>175</v>
      </c>
      <c r="B10983" s="5" t="s">
        <v>176</v>
      </c>
      <c r="C10983" s="5" t="s">
        <v>11184</v>
      </c>
      <c r="D10983" s="5">
        <f t="shared" si="514"/>
        <v>29771</v>
      </c>
      <c r="E10983" s="6">
        <v>43281</v>
      </c>
      <c r="F10983" s="6">
        <f t="shared" si="516"/>
        <v>43371</v>
      </c>
      <c r="G10983" s="6" t="str">
        <f>IF('BCT Template'!R10982&gt;F10983,"Yes","No")</f>
        <v>No</v>
      </c>
      <c r="H10983" s="5" t="s">
        <v>178</v>
      </c>
      <c r="I10983" s="5" t="s">
        <v>179</v>
      </c>
      <c r="J10983" s="5" t="s">
        <v>35</v>
      </c>
      <c r="K10983" s="5" t="s">
        <v>180</v>
      </c>
      <c r="L10983" s="7" t="s">
        <v>164</v>
      </c>
      <c r="M10983" t="str">
        <f t="shared" si="515"/>
        <v>Yes</v>
      </c>
    </row>
    <row r="10984" spans="1:13" ht="15" thickBot="1" x14ac:dyDescent="0.4">
      <c r="A10984" s="5" t="s">
        <v>175</v>
      </c>
      <c r="B10984" s="5" t="s">
        <v>176</v>
      </c>
      <c r="C10984" s="5" t="s">
        <v>11185</v>
      </c>
      <c r="D10984" s="5">
        <f t="shared" si="514"/>
        <v>78159</v>
      </c>
      <c r="E10984" s="6">
        <v>43524</v>
      </c>
      <c r="F10984" s="6">
        <f t="shared" si="516"/>
        <v>43614</v>
      </c>
      <c r="G10984" s="6" t="str">
        <f>IF('BCT Template'!R10983&gt;F10984,"Yes","No")</f>
        <v>No</v>
      </c>
      <c r="H10984" s="5" t="s">
        <v>182</v>
      </c>
      <c r="I10984" s="5" t="s">
        <v>183</v>
      </c>
      <c r="J10984" s="5" t="s">
        <v>200</v>
      </c>
      <c r="K10984" s="5" t="s">
        <v>201</v>
      </c>
      <c r="L10984" s="7" t="s">
        <v>164</v>
      </c>
      <c r="M10984" t="str">
        <f t="shared" si="515"/>
        <v>Yes</v>
      </c>
    </row>
    <row r="10985" spans="1:13" ht="15" thickBot="1" x14ac:dyDescent="0.4">
      <c r="A10985" s="5" t="s">
        <v>175</v>
      </c>
      <c r="B10985" s="5" t="s">
        <v>176</v>
      </c>
      <c r="C10985" s="5" t="s">
        <v>11186</v>
      </c>
      <c r="D10985" s="5">
        <f t="shared" si="514"/>
        <v>80798</v>
      </c>
      <c r="E10985" s="6">
        <v>44043</v>
      </c>
      <c r="F10985" s="6">
        <f t="shared" si="516"/>
        <v>44133</v>
      </c>
      <c r="G10985" s="6" t="str">
        <f>IF('BCT Template'!R10984&gt;F10985,"Yes","No")</f>
        <v>No</v>
      </c>
      <c r="H10985" s="5" t="s">
        <v>182</v>
      </c>
      <c r="I10985" s="5" t="s">
        <v>183</v>
      </c>
      <c r="J10985" s="5" t="s">
        <v>200</v>
      </c>
      <c r="K10985" s="5" t="s">
        <v>201</v>
      </c>
      <c r="L10985" s="7" t="s">
        <v>164</v>
      </c>
      <c r="M10985" t="str">
        <f t="shared" si="515"/>
        <v>Yes</v>
      </c>
    </row>
    <row r="10986" spans="1:13" ht="15" thickBot="1" x14ac:dyDescent="0.4">
      <c r="A10986" s="5" t="s">
        <v>175</v>
      </c>
      <c r="B10986" s="5" t="s">
        <v>176</v>
      </c>
      <c r="C10986" s="5" t="s">
        <v>11187</v>
      </c>
      <c r="D10986" s="5">
        <f t="shared" si="514"/>
        <v>29382</v>
      </c>
      <c r="E10986" s="6">
        <v>44074</v>
      </c>
      <c r="F10986" s="6">
        <f t="shared" si="516"/>
        <v>44164</v>
      </c>
      <c r="G10986" s="6" t="str">
        <f>IF('BCT Template'!R10985&gt;F10986,"Yes","No")</f>
        <v>No</v>
      </c>
      <c r="H10986" s="5" t="s">
        <v>178</v>
      </c>
      <c r="I10986" s="5" t="s">
        <v>179</v>
      </c>
      <c r="J10986" s="5" t="s">
        <v>35</v>
      </c>
      <c r="K10986" s="5" t="s">
        <v>180</v>
      </c>
      <c r="L10986" s="7" t="s">
        <v>164</v>
      </c>
      <c r="M10986" t="str">
        <f t="shared" si="515"/>
        <v>Yes</v>
      </c>
    </row>
    <row r="10987" spans="1:13" ht="15" thickBot="1" x14ac:dyDescent="0.4">
      <c r="A10987" s="5" t="s">
        <v>175</v>
      </c>
      <c r="B10987" s="5" t="s">
        <v>176</v>
      </c>
      <c r="C10987" s="5" t="s">
        <v>11188</v>
      </c>
      <c r="D10987" s="5">
        <f t="shared" si="514"/>
        <v>81787</v>
      </c>
      <c r="E10987" s="6">
        <v>43418</v>
      </c>
      <c r="F10987" s="6">
        <f t="shared" si="516"/>
        <v>43508</v>
      </c>
      <c r="G10987" s="6" t="str">
        <f>IF('BCT Template'!R10986&gt;F10987,"Yes","No")</f>
        <v>No</v>
      </c>
      <c r="H10987" s="5" t="s">
        <v>182</v>
      </c>
      <c r="I10987" s="5" t="s">
        <v>183</v>
      </c>
      <c r="J10987" s="5" t="s">
        <v>184</v>
      </c>
      <c r="K10987" s="5" t="s">
        <v>185</v>
      </c>
      <c r="L10987" s="7" t="s">
        <v>164</v>
      </c>
      <c r="M10987" t="str">
        <f t="shared" si="515"/>
        <v>No</v>
      </c>
    </row>
    <row r="10988" spans="1:13" ht="15" thickBot="1" x14ac:dyDescent="0.4">
      <c r="A10988" s="5" t="s">
        <v>175</v>
      </c>
      <c r="B10988" s="5" t="s">
        <v>176</v>
      </c>
      <c r="C10988" s="5" t="s">
        <v>11189</v>
      </c>
      <c r="D10988" s="5">
        <f t="shared" si="514"/>
        <v>83126</v>
      </c>
      <c r="E10988" s="6">
        <v>45377</v>
      </c>
      <c r="F10988" s="6">
        <f t="shared" si="516"/>
        <v>45467</v>
      </c>
      <c r="G10988" s="6" t="str">
        <f>IF('BCT Template'!R10987&gt;F10988,"Yes","No")</f>
        <v>No</v>
      </c>
      <c r="H10988" s="5" t="s">
        <v>210</v>
      </c>
      <c r="I10988" s="5" t="s">
        <v>211</v>
      </c>
      <c r="J10988" s="5" t="s">
        <v>184</v>
      </c>
      <c r="K10988" s="5" t="s">
        <v>185</v>
      </c>
      <c r="L10988" s="7" t="s">
        <v>164</v>
      </c>
      <c r="M10988" t="str">
        <f t="shared" si="515"/>
        <v>No</v>
      </c>
    </row>
    <row r="10989" spans="1:13" ht="15" thickBot="1" x14ac:dyDescent="0.4">
      <c r="A10989" s="5" t="s">
        <v>175</v>
      </c>
      <c r="B10989" s="5" t="s">
        <v>176</v>
      </c>
      <c r="C10989" s="5" t="s">
        <v>11190</v>
      </c>
      <c r="D10989" s="5">
        <f t="shared" si="514"/>
        <v>25018</v>
      </c>
      <c r="E10989" s="6">
        <v>44012</v>
      </c>
      <c r="F10989" s="6">
        <f t="shared" si="516"/>
        <v>44102</v>
      </c>
      <c r="G10989" s="6" t="str">
        <f>IF('BCT Template'!R10988&gt;F10989,"Yes","No")</f>
        <v>No</v>
      </c>
      <c r="H10989" s="5" t="s">
        <v>240</v>
      </c>
      <c r="I10989" s="5" t="s">
        <v>241</v>
      </c>
      <c r="J10989" s="5" t="s">
        <v>35</v>
      </c>
      <c r="K10989" s="5" t="s">
        <v>180</v>
      </c>
      <c r="L10989" s="7" t="s">
        <v>164</v>
      </c>
      <c r="M10989" t="str">
        <f t="shared" si="515"/>
        <v>Yes</v>
      </c>
    </row>
    <row r="10990" spans="1:13" ht="15" thickBot="1" x14ac:dyDescent="0.4">
      <c r="A10990" s="5" t="s">
        <v>175</v>
      </c>
      <c r="B10990" s="5" t="s">
        <v>176</v>
      </c>
      <c r="C10990" s="5" t="s">
        <v>11191</v>
      </c>
      <c r="D10990" s="5">
        <f t="shared" si="514"/>
        <v>58486</v>
      </c>
      <c r="E10990" s="6">
        <v>42185</v>
      </c>
      <c r="F10990" s="6">
        <f t="shared" si="516"/>
        <v>42275</v>
      </c>
      <c r="G10990" s="6" t="str">
        <f>IF('BCT Template'!R10989&gt;F10990,"Yes","No")</f>
        <v>No</v>
      </c>
      <c r="H10990" s="5" t="s">
        <v>182</v>
      </c>
      <c r="I10990" s="5" t="s">
        <v>183</v>
      </c>
      <c r="J10990" s="5" t="s">
        <v>184</v>
      </c>
      <c r="K10990" s="5" t="s">
        <v>185</v>
      </c>
      <c r="L10990" s="7" t="s">
        <v>164</v>
      </c>
      <c r="M10990" t="str">
        <f t="shared" si="515"/>
        <v>No</v>
      </c>
    </row>
    <row r="10991" spans="1:13" ht="15" thickBot="1" x14ac:dyDescent="0.4">
      <c r="A10991" s="5" t="s">
        <v>175</v>
      </c>
      <c r="B10991" s="5" t="s">
        <v>176</v>
      </c>
      <c r="C10991" s="5" t="s">
        <v>11192</v>
      </c>
      <c r="D10991" s="5">
        <f t="shared" si="514"/>
        <v>78837</v>
      </c>
      <c r="E10991" s="6">
        <v>43691</v>
      </c>
      <c r="F10991" s="6">
        <f t="shared" si="516"/>
        <v>43781</v>
      </c>
      <c r="G10991" s="6" t="str">
        <f>IF('BCT Template'!R10990&gt;F10991,"Yes","No")</f>
        <v>No</v>
      </c>
      <c r="H10991" s="5" t="s">
        <v>210</v>
      </c>
      <c r="I10991" s="5" t="s">
        <v>211</v>
      </c>
      <c r="J10991" s="5" t="s">
        <v>184</v>
      </c>
      <c r="K10991" s="5" t="s">
        <v>185</v>
      </c>
      <c r="L10991" s="7" t="s">
        <v>164</v>
      </c>
      <c r="M10991" t="str">
        <f t="shared" si="515"/>
        <v>No</v>
      </c>
    </row>
    <row r="10992" spans="1:13" ht="15" thickBot="1" x14ac:dyDescent="0.4">
      <c r="A10992" s="5" t="s">
        <v>175</v>
      </c>
      <c r="B10992" s="5" t="s">
        <v>176</v>
      </c>
      <c r="C10992" s="5" t="s">
        <v>11193</v>
      </c>
      <c r="D10992" s="5">
        <f t="shared" si="514"/>
        <v>77854</v>
      </c>
      <c r="E10992" s="6">
        <v>44220</v>
      </c>
      <c r="F10992" s="6">
        <f t="shared" si="516"/>
        <v>44310</v>
      </c>
      <c r="G10992" s="6" t="str">
        <f>IF('BCT Template'!R10991&gt;F10992,"Yes","No")</f>
        <v>No</v>
      </c>
      <c r="H10992" s="5" t="s">
        <v>189</v>
      </c>
      <c r="I10992" s="5" t="s">
        <v>190</v>
      </c>
      <c r="J10992" s="5" t="s">
        <v>184</v>
      </c>
      <c r="K10992" s="5" t="s">
        <v>185</v>
      </c>
      <c r="L10992" s="7" t="s">
        <v>164</v>
      </c>
      <c r="M10992" t="str">
        <f t="shared" si="515"/>
        <v>No</v>
      </c>
    </row>
    <row r="10993" spans="1:13" ht="15" thickBot="1" x14ac:dyDescent="0.4">
      <c r="A10993" s="5" t="s">
        <v>175</v>
      </c>
      <c r="B10993" s="5" t="s">
        <v>176</v>
      </c>
      <c r="C10993" s="5" t="s">
        <v>11194</v>
      </c>
      <c r="D10993" s="5">
        <f t="shared" si="514"/>
        <v>23691</v>
      </c>
      <c r="E10993" s="6">
        <v>44092</v>
      </c>
      <c r="F10993" s="6">
        <f t="shared" si="516"/>
        <v>44182</v>
      </c>
      <c r="G10993" s="6" t="str">
        <f>IF('BCT Template'!R10992&gt;F10993,"Yes","No")</f>
        <v>No</v>
      </c>
      <c r="H10993" s="5" t="s">
        <v>178</v>
      </c>
      <c r="I10993" s="5" t="s">
        <v>179</v>
      </c>
      <c r="J10993" s="5" t="s">
        <v>35</v>
      </c>
      <c r="K10993" s="5" t="s">
        <v>180</v>
      </c>
      <c r="L10993" s="7" t="s">
        <v>164</v>
      </c>
      <c r="M10993" t="str">
        <f t="shared" si="515"/>
        <v>Yes</v>
      </c>
    </row>
    <row r="10994" spans="1:13" ht="15" thickBot="1" x14ac:dyDescent="0.4">
      <c r="A10994" s="5" t="s">
        <v>175</v>
      </c>
      <c r="B10994" s="5" t="s">
        <v>176</v>
      </c>
      <c r="C10994" s="5" t="s">
        <v>11195</v>
      </c>
      <c r="D10994" s="5">
        <f t="shared" si="514"/>
        <v>59298</v>
      </c>
      <c r="E10994" s="6">
        <v>44074</v>
      </c>
      <c r="F10994" s="6">
        <f t="shared" si="516"/>
        <v>44164</v>
      </c>
      <c r="G10994" s="6" t="str">
        <f>IF('BCT Template'!R10993&gt;F10994,"Yes","No")</f>
        <v>No</v>
      </c>
      <c r="H10994" s="5" t="s">
        <v>182</v>
      </c>
      <c r="I10994" s="5" t="s">
        <v>183</v>
      </c>
      <c r="J10994" s="5" t="s">
        <v>200</v>
      </c>
      <c r="K10994" s="5" t="s">
        <v>201</v>
      </c>
      <c r="L10994" s="7" t="s">
        <v>164</v>
      </c>
      <c r="M10994" t="str">
        <f t="shared" si="515"/>
        <v>Yes</v>
      </c>
    </row>
    <row r="10995" spans="1:13" ht="15" thickBot="1" x14ac:dyDescent="0.4">
      <c r="A10995" s="5" t="s">
        <v>175</v>
      </c>
      <c r="B10995" s="5" t="s">
        <v>176</v>
      </c>
      <c r="C10995" s="5" t="s">
        <v>11196</v>
      </c>
      <c r="D10995" s="5">
        <f t="shared" si="514"/>
        <v>78853</v>
      </c>
      <c r="E10995" s="6">
        <v>42555</v>
      </c>
      <c r="F10995" s="6">
        <f t="shared" si="516"/>
        <v>42645</v>
      </c>
      <c r="G10995" s="6" t="str">
        <f>IF('BCT Template'!R10994&gt;F10995,"Yes","No")</f>
        <v>No</v>
      </c>
      <c r="H10995" s="5" t="s">
        <v>210</v>
      </c>
      <c r="I10995" s="5" t="s">
        <v>211</v>
      </c>
      <c r="J10995" s="5" t="s">
        <v>184</v>
      </c>
      <c r="K10995" s="5" t="s">
        <v>185</v>
      </c>
      <c r="L10995" s="7" t="s">
        <v>164</v>
      </c>
      <c r="M10995" t="str">
        <f t="shared" si="515"/>
        <v>No</v>
      </c>
    </row>
    <row r="10996" spans="1:13" ht="15" thickBot="1" x14ac:dyDescent="0.4">
      <c r="A10996" s="5" t="s">
        <v>175</v>
      </c>
      <c r="B10996" s="5" t="s">
        <v>176</v>
      </c>
      <c r="C10996" s="5" t="s">
        <v>11197</v>
      </c>
      <c r="D10996" s="5">
        <f t="shared" si="514"/>
        <v>21837</v>
      </c>
      <c r="E10996" s="6">
        <v>43830</v>
      </c>
      <c r="F10996" s="6">
        <f t="shared" si="516"/>
        <v>43920</v>
      </c>
      <c r="G10996" s="6" t="str">
        <f>IF('BCT Template'!R10995&gt;F10996,"Yes","No")</f>
        <v>No</v>
      </c>
      <c r="H10996" s="5" t="s">
        <v>178</v>
      </c>
      <c r="I10996" s="5" t="s">
        <v>179</v>
      </c>
      <c r="J10996" s="5" t="s">
        <v>35</v>
      </c>
      <c r="K10996" s="5" t="s">
        <v>180</v>
      </c>
      <c r="L10996" s="7" t="s">
        <v>164</v>
      </c>
      <c r="M10996" t="str">
        <f t="shared" si="515"/>
        <v>Yes</v>
      </c>
    </row>
    <row r="10997" spans="1:13" ht="15" thickBot="1" x14ac:dyDescent="0.4">
      <c r="A10997" s="5" t="s">
        <v>175</v>
      </c>
      <c r="B10997" s="5" t="s">
        <v>176</v>
      </c>
      <c r="C10997" s="5" t="s">
        <v>11198</v>
      </c>
      <c r="D10997" s="5">
        <f t="shared" si="514"/>
        <v>57284</v>
      </c>
      <c r="E10997" s="6">
        <v>35611</v>
      </c>
      <c r="F10997" s="6">
        <f t="shared" si="516"/>
        <v>35701</v>
      </c>
      <c r="G10997" s="6" t="str">
        <f>IF('BCT Template'!R10996&gt;F10997,"Yes","No")</f>
        <v>No</v>
      </c>
      <c r="H10997" s="5" t="s">
        <v>189</v>
      </c>
      <c r="I10997" s="5" t="s">
        <v>190</v>
      </c>
      <c r="J10997" s="5" t="s">
        <v>184</v>
      </c>
      <c r="K10997" s="5" t="s">
        <v>185</v>
      </c>
      <c r="L10997" s="7" t="s">
        <v>164</v>
      </c>
      <c r="M10997" t="str">
        <f t="shared" si="515"/>
        <v>No</v>
      </c>
    </row>
    <row r="10998" spans="1:13" ht="15" thickBot="1" x14ac:dyDescent="0.4">
      <c r="A10998" s="5" t="s">
        <v>175</v>
      </c>
      <c r="B10998" s="5" t="s">
        <v>176</v>
      </c>
      <c r="C10998" s="5" t="s">
        <v>11199</v>
      </c>
      <c r="D10998" s="5">
        <f t="shared" si="514"/>
        <v>31392</v>
      </c>
      <c r="E10998" s="6">
        <v>43921</v>
      </c>
      <c r="F10998" s="6">
        <f t="shared" si="516"/>
        <v>44011</v>
      </c>
      <c r="G10998" s="6" t="str">
        <f>IF('BCT Template'!R10997&gt;F10998,"Yes","No")</f>
        <v>No</v>
      </c>
      <c r="H10998" s="5" t="s">
        <v>178</v>
      </c>
      <c r="I10998" s="5" t="s">
        <v>179</v>
      </c>
      <c r="J10998" s="5" t="s">
        <v>35</v>
      </c>
      <c r="K10998" s="5" t="s">
        <v>180</v>
      </c>
      <c r="L10998" s="7" t="s">
        <v>164</v>
      </c>
      <c r="M10998" t="str">
        <f t="shared" si="515"/>
        <v>Yes</v>
      </c>
    </row>
    <row r="10999" spans="1:13" ht="15" thickBot="1" x14ac:dyDescent="0.4">
      <c r="A10999" s="5" t="s">
        <v>175</v>
      </c>
      <c r="B10999" s="5" t="s">
        <v>176</v>
      </c>
      <c r="C10999" s="5" t="s">
        <v>11200</v>
      </c>
      <c r="D10999" s="5">
        <f t="shared" si="514"/>
        <v>29820</v>
      </c>
      <c r="E10999" s="6">
        <v>43951</v>
      </c>
      <c r="F10999" s="6">
        <f t="shared" si="516"/>
        <v>44041</v>
      </c>
      <c r="G10999" s="6" t="str">
        <f>IF('BCT Template'!R10998&gt;F10999,"Yes","No")</f>
        <v>No</v>
      </c>
      <c r="H10999" s="5" t="s">
        <v>178</v>
      </c>
      <c r="I10999" s="5" t="s">
        <v>179</v>
      </c>
      <c r="J10999" s="5" t="s">
        <v>35</v>
      </c>
      <c r="K10999" s="5" t="s">
        <v>180</v>
      </c>
      <c r="L10999" s="7" t="s">
        <v>164</v>
      </c>
      <c r="M10999" t="str">
        <f t="shared" si="515"/>
        <v>Yes</v>
      </c>
    </row>
    <row r="11000" spans="1:13" ht="15" thickBot="1" x14ac:dyDescent="0.4">
      <c r="A11000" s="5" t="s">
        <v>175</v>
      </c>
      <c r="B11000" s="5" t="s">
        <v>176</v>
      </c>
      <c r="C11000" s="5" t="s">
        <v>11201</v>
      </c>
      <c r="D11000" s="5">
        <f t="shared" si="514"/>
        <v>81015</v>
      </c>
      <c r="E11000" s="6">
        <v>43281</v>
      </c>
      <c r="F11000" s="6">
        <f t="shared" si="516"/>
        <v>43371</v>
      </c>
      <c r="G11000" s="6" t="str">
        <f>IF('BCT Template'!R10999&gt;F11000,"Yes","No")</f>
        <v>No</v>
      </c>
      <c r="H11000" s="5" t="s">
        <v>182</v>
      </c>
      <c r="I11000" s="5" t="s">
        <v>183</v>
      </c>
      <c r="J11000" s="5" t="s">
        <v>200</v>
      </c>
      <c r="K11000" s="5" t="s">
        <v>201</v>
      </c>
      <c r="L11000" s="7" t="s">
        <v>164</v>
      </c>
      <c r="M11000" t="str">
        <f t="shared" si="515"/>
        <v>Yes</v>
      </c>
    </row>
    <row r="11001" spans="1:13" ht="15" thickBot="1" x14ac:dyDescent="0.4">
      <c r="A11001" s="5" t="s">
        <v>175</v>
      </c>
      <c r="B11001" s="5" t="s">
        <v>176</v>
      </c>
      <c r="C11001" s="5" t="s">
        <v>11202</v>
      </c>
      <c r="D11001" s="5">
        <f t="shared" si="514"/>
        <v>29285</v>
      </c>
      <c r="E11001" s="6">
        <v>43555</v>
      </c>
      <c r="F11001" s="6">
        <f t="shared" si="516"/>
        <v>43645</v>
      </c>
      <c r="G11001" s="6" t="str">
        <f>IF('BCT Template'!R11000&gt;F11001,"Yes","No")</f>
        <v>No</v>
      </c>
      <c r="H11001" s="5" t="s">
        <v>178</v>
      </c>
      <c r="I11001" s="5" t="s">
        <v>179</v>
      </c>
      <c r="J11001" s="5" t="s">
        <v>35</v>
      </c>
      <c r="K11001" s="5" t="s">
        <v>180</v>
      </c>
      <c r="L11001" s="7" t="s">
        <v>164</v>
      </c>
      <c r="M11001" t="str">
        <f t="shared" si="515"/>
        <v>Yes</v>
      </c>
    </row>
    <row r="11002" spans="1:13" ht="15" thickBot="1" x14ac:dyDescent="0.4">
      <c r="A11002" s="5" t="s">
        <v>175</v>
      </c>
      <c r="B11002" s="5" t="s">
        <v>176</v>
      </c>
      <c r="C11002" s="5" t="s">
        <v>11203</v>
      </c>
      <c r="D11002" s="5">
        <f t="shared" si="514"/>
        <v>82782</v>
      </c>
      <c r="E11002" s="6">
        <v>43718</v>
      </c>
      <c r="F11002" s="6">
        <f t="shared" si="516"/>
        <v>43808</v>
      </c>
      <c r="G11002" s="6" t="str">
        <f>IF('BCT Template'!R11001&gt;F11002,"Yes","No")</f>
        <v>No</v>
      </c>
      <c r="H11002" s="5" t="s">
        <v>210</v>
      </c>
      <c r="I11002" s="5" t="s">
        <v>211</v>
      </c>
      <c r="J11002" s="5" t="s">
        <v>184</v>
      </c>
      <c r="K11002" s="5" t="s">
        <v>185</v>
      </c>
      <c r="L11002" s="7" t="s">
        <v>164</v>
      </c>
      <c r="M11002" t="str">
        <f t="shared" si="515"/>
        <v>No</v>
      </c>
    </row>
    <row r="11003" spans="1:13" ht="15" thickBot="1" x14ac:dyDescent="0.4">
      <c r="A11003" s="5" t="s">
        <v>175</v>
      </c>
      <c r="B11003" s="5" t="s">
        <v>176</v>
      </c>
      <c r="C11003" s="5" t="s">
        <v>11204</v>
      </c>
      <c r="D11003" s="5">
        <f t="shared" si="514"/>
        <v>29776</v>
      </c>
      <c r="E11003" s="6">
        <v>44074</v>
      </c>
      <c r="F11003" s="6">
        <f t="shared" si="516"/>
        <v>44164</v>
      </c>
      <c r="G11003" s="6" t="str">
        <f>IF('BCT Template'!R11002&gt;F11003,"Yes","No")</f>
        <v>No</v>
      </c>
      <c r="H11003" s="5" t="s">
        <v>178</v>
      </c>
      <c r="I11003" s="5" t="s">
        <v>179</v>
      </c>
      <c r="J11003" s="5" t="s">
        <v>35</v>
      </c>
      <c r="K11003" s="5" t="s">
        <v>180</v>
      </c>
      <c r="L11003" s="7" t="s">
        <v>164</v>
      </c>
      <c r="M11003" t="str">
        <f t="shared" si="515"/>
        <v>Yes</v>
      </c>
    </row>
    <row r="11004" spans="1:13" ht="15" thickBot="1" x14ac:dyDescent="0.4">
      <c r="A11004" s="5" t="s">
        <v>175</v>
      </c>
      <c r="B11004" s="5" t="s">
        <v>176</v>
      </c>
      <c r="C11004" s="5" t="s">
        <v>11205</v>
      </c>
      <c r="D11004" s="5">
        <f t="shared" si="514"/>
        <v>80114</v>
      </c>
      <c r="E11004" s="6">
        <v>43951</v>
      </c>
      <c r="F11004" s="6">
        <f t="shared" si="516"/>
        <v>44041</v>
      </c>
      <c r="G11004" s="6" t="str">
        <f>IF('BCT Template'!R11003&gt;F11004,"Yes","No")</f>
        <v>No</v>
      </c>
      <c r="H11004" s="5" t="s">
        <v>182</v>
      </c>
      <c r="I11004" s="5" t="s">
        <v>183</v>
      </c>
      <c r="J11004" s="5" t="s">
        <v>200</v>
      </c>
      <c r="K11004" s="5" t="s">
        <v>201</v>
      </c>
      <c r="L11004" s="7" t="s">
        <v>164</v>
      </c>
      <c r="M11004" t="str">
        <f t="shared" si="515"/>
        <v>Yes</v>
      </c>
    </row>
    <row r="11005" spans="1:13" ht="15" thickBot="1" x14ac:dyDescent="0.4">
      <c r="A11005" s="5" t="s">
        <v>175</v>
      </c>
      <c r="B11005" s="5" t="s">
        <v>176</v>
      </c>
      <c r="C11005" s="5" t="s">
        <v>11206</v>
      </c>
      <c r="D11005" s="5">
        <f t="shared" si="514"/>
        <v>59725</v>
      </c>
      <c r="E11005" s="6">
        <v>45016</v>
      </c>
      <c r="F11005" s="6">
        <f t="shared" si="516"/>
        <v>45106</v>
      </c>
      <c r="G11005" s="6" t="str">
        <f>IF('BCT Template'!R11004&gt;F11005,"Yes","No")</f>
        <v>No</v>
      </c>
      <c r="H11005" s="5" t="s">
        <v>182</v>
      </c>
      <c r="I11005" s="5" t="s">
        <v>183</v>
      </c>
      <c r="J11005" s="5" t="s">
        <v>184</v>
      </c>
      <c r="K11005" s="5" t="s">
        <v>185</v>
      </c>
      <c r="L11005" s="7" t="s">
        <v>164</v>
      </c>
      <c r="M11005" t="str">
        <f t="shared" si="515"/>
        <v>No</v>
      </c>
    </row>
    <row r="11006" spans="1:13" ht="15" thickBot="1" x14ac:dyDescent="0.4">
      <c r="A11006" s="5" t="s">
        <v>175</v>
      </c>
      <c r="B11006" s="5" t="s">
        <v>176</v>
      </c>
      <c r="C11006" s="5" t="s">
        <v>11207</v>
      </c>
      <c r="D11006" s="5">
        <f t="shared" si="514"/>
        <v>78096</v>
      </c>
      <c r="E11006" s="6">
        <v>44043</v>
      </c>
      <c r="F11006" s="6">
        <f t="shared" si="516"/>
        <v>44133</v>
      </c>
      <c r="G11006" s="6" t="str">
        <f>IF('BCT Template'!R11005&gt;F11006,"Yes","No")</f>
        <v>No</v>
      </c>
      <c r="H11006" s="5" t="s">
        <v>189</v>
      </c>
      <c r="I11006" s="5" t="s">
        <v>190</v>
      </c>
      <c r="J11006" s="5" t="s">
        <v>200</v>
      </c>
      <c r="K11006" s="5" t="s">
        <v>201</v>
      </c>
      <c r="L11006" s="7" t="s">
        <v>164</v>
      </c>
      <c r="M11006" t="str">
        <f t="shared" si="515"/>
        <v>Yes</v>
      </c>
    </row>
    <row r="11007" spans="1:13" ht="15" thickBot="1" x14ac:dyDescent="0.4">
      <c r="A11007" s="5" t="s">
        <v>175</v>
      </c>
      <c r="B11007" s="5" t="s">
        <v>176</v>
      </c>
      <c r="C11007" s="5" t="s">
        <v>11208</v>
      </c>
      <c r="D11007" s="5">
        <f t="shared" si="514"/>
        <v>22472</v>
      </c>
      <c r="E11007" s="6">
        <v>43343</v>
      </c>
      <c r="F11007" s="6">
        <f t="shared" si="516"/>
        <v>43433</v>
      </c>
      <c r="G11007" s="6" t="str">
        <f>IF('BCT Template'!R11006&gt;F11007,"Yes","No")</f>
        <v>No</v>
      </c>
      <c r="H11007" s="5" t="s">
        <v>178</v>
      </c>
      <c r="I11007" s="5" t="s">
        <v>179</v>
      </c>
      <c r="J11007" s="5" t="s">
        <v>35</v>
      </c>
      <c r="K11007" s="5" t="s">
        <v>180</v>
      </c>
      <c r="L11007" s="7" t="s">
        <v>164</v>
      </c>
      <c r="M11007" t="str">
        <f t="shared" si="515"/>
        <v>Yes</v>
      </c>
    </row>
    <row r="11008" spans="1:13" ht="15" thickBot="1" x14ac:dyDescent="0.4">
      <c r="A11008" s="5" t="s">
        <v>175</v>
      </c>
      <c r="B11008" s="5" t="s">
        <v>176</v>
      </c>
      <c r="C11008" s="5" t="s">
        <v>11209</v>
      </c>
      <c r="D11008" s="5">
        <f t="shared" si="514"/>
        <v>58640</v>
      </c>
      <c r="E11008" s="6">
        <v>43465</v>
      </c>
      <c r="F11008" s="6">
        <f t="shared" si="516"/>
        <v>43555</v>
      </c>
      <c r="G11008" s="6" t="str">
        <f>IF('BCT Template'!R11007&gt;F11008,"Yes","No")</f>
        <v>No</v>
      </c>
      <c r="H11008" s="5" t="s">
        <v>182</v>
      </c>
      <c r="I11008" s="5" t="s">
        <v>183</v>
      </c>
      <c r="J11008" s="5" t="s">
        <v>184</v>
      </c>
      <c r="K11008" s="5" t="s">
        <v>185</v>
      </c>
      <c r="L11008" s="7" t="s">
        <v>164</v>
      </c>
      <c r="M11008" t="str">
        <f t="shared" si="515"/>
        <v>No</v>
      </c>
    </row>
    <row r="11009" spans="1:13" ht="15" thickBot="1" x14ac:dyDescent="0.4">
      <c r="A11009" s="5" t="s">
        <v>175</v>
      </c>
      <c r="B11009" s="5" t="s">
        <v>176</v>
      </c>
      <c r="C11009" s="5" t="s">
        <v>11210</v>
      </c>
      <c r="D11009" s="5">
        <f t="shared" si="514"/>
        <v>58365</v>
      </c>
      <c r="E11009" s="6">
        <v>44103</v>
      </c>
      <c r="F11009" s="6">
        <f t="shared" si="516"/>
        <v>44193</v>
      </c>
      <c r="G11009" s="6" t="str">
        <f>IF('BCT Template'!R11008&gt;F11009,"Yes","No")</f>
        <v>No</v>
      </c>
      <c r="H11009" s="5" t="s">
        <v>182</v>
      </c>
      <c r="I11009" s="5" t="s">
        <v>183</v>
      </c>
      <c r="J11009" s="5" t="s">
        <v>200</v>
      </c>
      <c r="K11009" s="5" t="s">
        <v>201</v>
      </c>
      <c r="L11009" s="7" t="s">
        <v>164</v>
      </c>
      <c r="M11009" t="str">
        <f t="shared" si="515"/>
        <v>Yes</v>
      </c>
    </row>
    <row r="11010" spans="1:13" ht="15" thickBot="1" x14ac:dyDescent="0.4">
      <c r="A11010" s="5" t="s">
        <v>175</v>
      </c>
      <c r="B11010" s="5" t="s">
        <v>176</v>
      </c>
      <c r="C11010" s="5" t="s">
        <v>11211</v>
      </c>
      <c r="D11010" s="5">
        <f t="shared" si="514"/>
        <v>79282</v>
      </c>
      <c r="E11010" s="6">
        <v>44050</v>
      </c>
      <c r="F11010" s="6">
        <f t="shared" si="516"/>
        <v>44140</v>
      </c>
      <c r="G11010" s="6" t="str">
        <f>IF('BCT Template'!R11009&gt;F11010,"Yes","No")</f>
        <v>No</v>
      </c>
      <c r="H11010" s="5" t="s">
        <v>189</v>
      </c>
      <c r="I11010" s="5" t="s">
        <v>190</v>
      </c>
      <c r="J11010" s="5" t="s">
        <v>200</v>
      </c>
      <c r="K11010" s="5" t="s">
        <v>201</v>
      </c>
      <c r="L11010" s="7" t="s">
        <v>164</v>
      </c>
      <c r="M11010" t="str">
        <f t="shared" si="515"/>
        <v>Yes</v>
      </c>
    </row>
    <row r="11011" spans="1:13" ht="15" thickBot="1" x14ac:dyDescent="0.4">
      <c r="A11011" s="5" t="s">
        <v>175</v>
      </c>
      <c r="B11011" s="5" t="s">
        <v>176</v>
      </c>
      <c r="C11011" s="5" t="s">
        <v>11212</v>
      </c>
      <c r="D11011" s="5">
        <f t="shared" ref="D11011:D11074" si="517">C11011*1</f>
        <v>58995</v>
      </c>
      <c r="E11011" s="6">
        <v>42764</v>
      </c>
      <c r="F11011" s="6">
        <f t="shared" si="516"/>
        <v>42854</v>
      </c>
      <c r="G11011" s="6" t="str">
        <f>IF('BCT Template'!R11010&gt;F11011,"Yes","No")</f>
        <v>No</v>
      </c>
      <c r="H11011" s="5" t="s">
        <v>182</v>
      </c>
      <c r="I11011" s="5" t="s">
        <v>183</v>
      </c>
      <c r="J11011" s="5" t="s">
        <v>184</v>
      </c>
      <c r="K11011" s="5" t="s">
        <v>185</v>
      </c>
      <c r="L11011" s="7" t="s">
        <v>164</v>
      </c>
      <c r="M11011" t="str">
        <f t="shared" ref="M11011:M11074" si="518">IF(J11011=" ","Yes",IF(J11011="3","Yes","No"))</f>
        <v>No</v>
      </c>
    </row>
    <row r="11012" spans="1:13" ht="15" thickBot="1" x14ac:dyDescent="0.4">
      <c r="A11012" s="5" t="s">
        <v>175</v>
      </c>
      <c r="B11012" s="5" t="s">
        <v>176</v>
      </c>
      <c r="C11012" s="5" t="s">
        <v>11213</v>
      </c>
      <c r="D11012" s="5">
        <f t="shared" si="517"/>
        <v>77993</v>
      </c>
      <c r="E11012" s="6">
        <v>43695</v>
      </c>
      <c r="F11012" s="6">
        <f t="shared" si="516"/>
        <v>43785</v>
      </c>
      <c r="G11012" s="6" t="str">
        <f>IF('BCT Template'!R11011&gt;F11012,"Yes","No")</f>
        <v>No</v>
      </c>
      <c r="H11012" s="5" t="s">
        <v>189</v>
      </c>
      <c r="I11012" s="5" t="s">
        <v>190</v>
      </c>
      <c r="J11012" s="5" t="s">
        <v>184</v>
      </c>
      <c r="K11012" s="5" t="s">
        <v>185</v>
      </c>
      <c r="L11012" s="7" t="s">
        <v>164</v>
      </c>
      <c r="M11012" t="str">
        <f t="shared" si="518"/>
        <v>No</v>
      </c>
    </row>
    <row r="11013" spans="1:13" ht="15" thickBot="1" x14ac:dyDescent="0.4">
      <c r="A11013" s="5" t="s">
        <v>175</v>
      </c>
      <c r="B11013" s="5" t="s">
        <v>176</v>
      </c>
      <c r="C11013" s="5" t="s">
        <v>11214</v>
      </c>
      <c r="D11013" s="5">
        <f t="shared" si="517"/>
        <v>18498</v>
      </c>
      <c r="E11013" s="6">
        <v>42551</v>
      </c>
      <c r="F11013" s="6">
        <f t="shared" si="516"/>
        <v>42641</v>
      </c>
      <c r="G11013" s="6" t="str">
        <f>IF('BCT Template'!R11012&gt;F11013,"Yes","No")</f>
        <v>No</v>
      </c>
      <c r="H11013" s="5" t="s">
        <v>234</v>
      </c>
      <c r="I11013" s="5" t="s">
        <v>235</v>
      </c>
      <c r="J11013" s="5" t="s">
        <v>184</v>
      </c>
      <c r="K11013" s="5" t="s">
        <v>185</v>
      </c>
      <c r="L11013" s="7" t="s">
        <v>164</v>
      </c>
      <c r="M11013" t="str">
        <f t="shared" si="518"/>
        <v>No</v>
      </c>
    </row>
    <row r="11014" spans="1:13" ht="15" thickBot="1" x14ac:dyDescent="0.4">
      <c r="A11014" s="5" t="s">
        <v>175</v>
      </c>
      <c r="B11014" s="5" t="s">
        <v>176</v>
      </c>
      <c r="C11014" s="5" t="s">
        <v>11215</v>
      </c>
      <c r="D11014" s="5">
        <f t="shared" si="517"/>
        <v>21224</v>
      </c>
      <c r="E11014" s="6">
        <v>44377</v>
      </c>
      <c r="F11014" s="6">
        <f t="shared" si="516"/>
        <v>44467</v>
      </c>
      <c r="G11014" s="6" t="str">
        <f>IF('BCT Template'!R11013&gt;F11014,"Yes","No")</f>
        <v>No</v>
      </c>
      <c r="H11014" s="5" t="s">
        <v>178</v>
      </c>
      <c r="I11014" s="5" t="s">
        <v>179</v>
      </c>
      <c r="J11014" s="5" t="s">
        <v>35</v>
      </c>
      <c r="K11014" s="5" t="s">
        <v>180</v>
      </c>
      <c r="L11014" s="7" t="s">
        <v>164</v>
      </c>
      <c r="M11014" t="str">
        <f t="shared" si="518"/>
        <v>Yes</v>
      </c>
    </row>
    <row r="11015" spans="1:13" ht="15" thickBot="1" x14ac:dyDescent="0.4">
      <c r="A11015" s="5" t="s">
        <v>175</v>
      </c>
      <c r="B11015" s="5" t="s">
        <v>176</v>
      </c>
      <c r="C11015" s="5" t="s">
        <v>11216</v>
      </c>
      <c r="D11015" s="5">
        <f t="shared" si="517"/>
        <v>57714</v>
      </c>
      <c r="E11015" s="6">
        <v>44104</v>
      </c>
      <c r="F11015" s="6">
        <f t="shared" si="516"/>
        <v>44194</v>
      </c>
      <c r="G11015" s="6" t="str">
        <f>IF('BCT Template'!R11014&gt;F11015,"Yes","No")</f>
        <v>No</v>
      </c>
      <c r="H11015" s="5" t="s">
        <v>189</v>
      </c>
      <c r="I11015" s="5" t="s">
        <v>190</v>
      </c>
      <c r="J11015" s="5" t="s">
        <v>200</v>
      </c>
      <c r="K11015" s="5" t="s">
        <v>201</v>
      </c>
      <c r="L11015" s="7" t="s">
        <v>164</v>
      </c>
      <c r="M11015" t="str">
        <f t="shared" si="518"/>
        <v>Yes</v>
      </c>
    </row>
    <row r="11016" spans="1:13" ht="15" thickBot="1" x14ac:dyDescent="0.4">
      <c r="A11016" s="5" t="s">
        <v>175</v>
      </c>
      <c r="B11016" s="5" t="s">
        <v>176</v>
      </c>
      <c r="C11016" s="5" t="s">
        <v>11217</v>
      </c>
      <c r="D11016" s="5">
        <f t="shared" si="517"/>
        <v>29167</v>
      </c>
      <c r="E11016" s="6">
        <v>40574</v>
      </c>
      <c r="F11016" s="6">
        <f t="shared" si="516"/>
        <v>40664</v>
      </c>
      <c r="G11016" s="6" t="str">
        <f>IF('BCT Template'!R11015&gt;F11016,"Yes","No")</f>
        <v>No</v>
      </c>
      <c r="H11016" s="5" t="s">
        <v>178</v>
      </c>
      <c r="I11016" s="5" t="s">
        <v>179</v>
      </c>
      <c r="J11016" s="5" t="s">
        <v>35</v>
      </c>
      <c r="K11016" s="5" t="s">
        <v>180</v>
      </c>
      <c r="L11016" s="7" t="s">
        <v>164</v>
      </c>
      <c r="M11016" t="str">
        <f t="shared" si="518"/>
        <v>Yes</v>
      </c>
    </row>
    <row r="11017" spans="1:13" ht="15" thickBot="1" x14ac:dyDescent="0.4">
      <c r="A11017" s="5" t="s">
        <v>175</v>
      </c>
      <c r="B11017" s="5" t="s">
        <v>176</v>
      </c>
      <c r="C11017" s="5" t="s">
        <v>11218</v>
      </c>
      <c r="D11017" s="5">
        <f t="shared" si="517"/>
        <v>57740</v>
      </c>
      <c r="E11017" s="6">
        <v>43100</v>
      </c>
      <c r="F11017" s="6">
        <f t="shared" si="516"/>
        <v>43190</v>
      </c>
      <c r="G11017" s="6" t="str">
        <f>IF('BCT Template'!R11016&gt;F11017,"Yes","No")</f>
        <v>No</v>
      </c>
      <c r="H11017" s="5" t="s">
        <v>189</v>
      </c>
      <c r="I11017" s="5" t="s">
        <v>190</v>
      </c>
      <c r="J11017" s="5" t="s">
        <v>184</v>
      </c>
      <c r="K11017" s="5" t="s">
        <v>185</v>
      </c>
      <c r="L11017" s="7" t="s">
        <v>164</v>
      </c>
      <c r="M11017" t="str">
        <f t="shared" si="518"/>
        <v>No</v>
      </c>
    </row>
    <row r="11018" spans="1:13" ht="15" thickBot="1" x14ac:dyDescent="0.4">
      <c r="A11018" s="5" t="s">
        <v>175</v>
      </c>
      <c r="B11018" s="5" t="s">
        <v>176</v>
      </c>
      <c r="C11018" s="5" t="s">
        <v>11219</v>
      </c>
      <c r="D11018" s="5">
        <f t="shared" si="517"/>
        <v>81975</v>
      </c>
      <c r="E11018" s="6">
        <v>44013</v>
      </c>
      <c r="F11018" s="6">
        <f t="shared" si="516"/>
        <v>44103</v>
      </c>
      <c r="G11018" s="6" t="str">
        <f>IF('BCT Template'!R11017&gt;F11018,"Yes","No")</f>
        <v>No</v>
      </c>
      <c r="H11018" s="5" t="s">
        <v>182</v>
      </c>
      <c r="I11018" s="5" t="s">
        <v>183</v>
      </c>
      <c r="J11018" s="5" t="s">
        <v>184</v>
      </c>
      <c r="K11018" s="5" t="s">
        <v>185</v>
      </c>
      <c r="L11018" s="7" t="s">
        <v>164</v>
      </c>
      <c r="M11018" t="str">
        <f t="shared" si="518"/>
        <v>No</v>
      </c>
    </row>
    <row r="11019" spans="1:13" ht="15" thickBot="1" x14ac:dyDescent="0.4">
      <c r="A11019" s="5" t="s">
        <v>175</v>
      </c>
      <c r="B11019" s="5" t="s">
        <v>176</v>
      </c>
      <c r="C11019" s="5" t="s">
        <v>11220</v>
      </c>
      <c r="D11019" s="5">
        <f t="shared" si="517"/>
        <v>20800</v>
      </c>
      <c r="E11019" s="6">
        <v>44834</v>
      </c>
      <c r="F11019" s="6">
        <f t="shared" si="516"/>
        <v>44924</v>
      </c>
      <c r="G11019" s="6" t="str">
        <f>IF('BCT Template'!R11018&gt;F11019,"Yes","No")</f>
        <v>No</v>
      </c>
      <c r="H11019" s="5" t="s">
        <v>197</v>
      </c>
      <c r="I11019" s="5" t="s">
        <v>198</v>
      </c>
      <c r="J11019" s="5" t="s">
        <v>200</v>
      </c>
      <c r="K11019" s="5" t="s">
        <v>201</v>
      </c>
      <c r="L11019" s="7" t="s">
        <v>164</v>
      </c>
      <c r="M11019" t="str">
        <f t="shared" si="518"/>
        <v>Yes</v>
      </c>
    </row>
    <row r="11020" spans="1:13" ht="15" thickBot="1" x14ac:dyDescent="0.4">
      <c r="A11020" s="5" t="s">
        <v>175</v>
      </c>
      <c r="B11020" s="5" t="s">
        <v>176</v>
      </c>
      <c r="C11020" s="5" t="s">
        <v>11221</v>
      </c>
      <c r="D11020" s="5">
        <f t="shared" si="517"/>
        <v>57688</v>
      </c>
      <c r="E11020" s="6">
        <v>43605</v>
      </c>
      <c r="F11020" s="6">
        <f t="shared" si="516"/>
        <v>43695</v>
      </c>
      <c r="G11020" s="6" t="str">
        <f>IF('BCT Template'!R11019&gt;F11020,"Yes","No")</f>
        <v>No</v>
      </c>
      <c r="H11020" s="5" t="s">
        <v>189</v>
      </c>
      <c r="I11020" s="5" t="s">
        <v>190</v>
      </c>
      <c r="J11020" s="5" t="s">
        <v>184</v>
      </c>
      <c r="K11020" s="5" t="s">
        <v>185</v>
      </c>
      <c r="L11020" s="7" t="s">
        <v>164</v>
      </c>
      <c r="M11020" t="str">
        <f t="shared" si="518"/>
        <v>No</v>
      </c>
    </row>
    <row r="11021" spans="1:13" ht="15" thickBot="1" x14ac:dyDescent="0.4">
      <c r="A11021" s="5" t="s">
        <v>175</v>
      </c>
      <c r="B11021" s="5" t="s">
        <v>176</v>
      </c>
      <c r="C11021" s="5" t="s">
        <v>11222</v>
      </c>
      <c r="D11021" s="5">
        <f t="shared" si="517"/>
        <v>57358</v>
      </c>
      <c r="E11021" s="6">
        <v>43498</v>
      </c>
      <c r="F11021" s="6">
        <f t="shared" si="516"/>
        <v>43588</v>
      </c>
      <c r="G11021" s="6" t="str">
        <f>IF('BCT Template'!R11020&gt;F11021,"Yes","No")</f>
        <v>No</v>
      </c>
      <c r="H11021" s="5" t="s">
        <v>189</v>
      </c>
      <c r="I11021" s="5" t="s">
        <v>190</v>
      </c>
      <c r="J11021" s="5" t="s">
        <v>184</v>
      </c>
      <c r="K11021" s="5" t="s">
        <v>185</v>
      </c>
      <c r="L11021" s="7" t="s">
        <v>164</v>
      </c>
      <c r="M11021" t="str">
        <f t="shared" si="518"/>
        <v>No</v>
      </c>
    </row>
    <row r="11022" spans="1:13" ht="15" thickBot="1" x14ac:dyDescent="0.4">
      <c r="A11022" s="5" t="s">
        <v>175</v>
      </c>
      <c r="B11022" s="5" t="s">
        <v>176</v>
      </c>
      <c r="C11022" s="5" t="s">
        <v>11223</v>
      </c>
      <c r="D11022" s="5">
        <f t="shared" si="517"/>
        <v>31356</v>
      </c>
      <c r="E11022" s="6">
        <v>44074</v>
      </c>
      <c r="F11022" s="6">
        <f t="shared" si="516"/>
        <v>44164</v>
      </c>
      <c r="G11022" s="6" t="str">
        <f>IF('BCT Template'!R11021&gt;F11022,"Yes","No")</f>
        <v>No</v>
      </c>
      <c r="H11022" s="5" t="s">
        <v>178</v>
      </c>
      <c r="I11022" s="5" t="s">
        <v>179</v>
      </c>
      <c r="J11022" s="5" t="s">
        <v>35</v>
      </c>
      <c r="K11022" s="5" t="s">
        <v>180</v>
      </c>
      <c r="L11022" s="7" t="s">
        <v>164</v>
      </c>
      <c r="M11022" t="str">
        <f t="shared" si="518"/>
        <v>Yes</v>
      </c>
    </row>
    <row r="11023" spans="1:13" ht="15" thickBot="1" x14ac:dyDescent="0.4">
      <c r="A11023" s="5" t="s">
        <v>175</v>
      </c>
      <c r="B11023" s="5" t="s">
        <v>176</v>
      </c>
      <c r="C11023" s="5" t="s">
        <v>11224</v>
      </c>
      <c r="D11023" s="5">
        <f t="shared" si="517"/>
        <v>77865</v>
      </c>
      <c r="E11023" s="6">
        <v>44104</v>
      </c>
      <c r="F11023" s="6">
        <f t="shared" si="516"/>
        <v>44194</v>
      </c>
      <c r="G11023" s="6" t="str">
        <f>IF('BCT Template'!R11022&gt;F11023,"Yes","No")</f>
        <v>No</v>
      </c>
      <c r="H11023" s="5" t="s">
        <v>189</v>
      </c>
      <c r="I11023" s="5" t="s">
        <v>190</v>
      </c>
      <c r="J11023" s="5" t="s">
        <v>184</v>
      </c>
      <c r="K11023" s="5" t="s">
        <v>185</v>
      </c>
      <c r="L11023" s="7" t="s">
        <v>164</v>
      </c>
      <c r="M11023" t="str">
        <f t="shared" si="518"/>
        <v>No</v>
      </c>
    </row>
    <row r="11024" spans="1:13" ht="15" thickBot="1" x14ac:dyDescent="0.4">
      <c r="A11024" s="5" t="s">
        <v>175</v>
      </c>
      <c r="B11024" s="5" t="s">
        <v>176</v>
      </c>
      <c r="C11024" s="5" t="s">
        <v>11225</v>
      </c>
      <c r="D11024" s="5">
        <f t="shared" si="517"/>
        <v>79887</v>
      </c>
      <c r="E11024" s="6">
        <v>39263</v>
      </c>
      <c r="F11024" s="6">
        <f t="shared" si="516"/>
        <v>39353</v>
      </c>
      <c r="G11024" s="6" t="str">
        <f>IF('BCT Template'!R11023&gt;F11024,"Yes","No")</f>
        <v>No</v>
      </c>
      <c r="H11024" s="5" t="s">
        <v>182</v>
      </c>
      <c r="I11024" s="5" t="s">
        <v>183</v>
      </c>
      <c r="J11024" s="5" t="s">
        <v>184</v>
      </c>
      <c r="K11024" s="5" t="s">
        <v>185</v>
      </c>
      <c r="L11024" s="7" t="s">
        <v>164</v>
      </c>
      <c r="M11024" t="str">
        <f t="shared" si="518"/>
        <v>No</v>
      </c>
    </row>
    <row r="11025" spans="1:13" ht="15" thickBot="1" x14ac:dyDescent="0.4">
      <c r="A11025" s="5" t="s">
        <v>175</v>
      </c>
      <c r="B11025" s="5" t="s">
        <v>176</v>
      </c>
      <c r="C11025" s="5" t="s">
        <v>11226</v>
      </c>
      <c r="D11025" s="5">
        <f t="shared" si="517"/>
        <v>29288</v>
      </c>
      <c r="E11025" s="6">
        <v>39660</v>
      </c>
      <c r="F11025" s="6">
        <f t="shared" si="516"/>
        <v>39750</v>
      </c>
      <c r="G11025" s="6" t="str">
        <f>IF('BCT Template'!R11024&gt;F11025,"Yes","No")</f>
        <v>No</v>
      </c>
      <c r="H11025" s="5" t="s">
        <v>178</v>
      </c>
      <c r="I11025" s="5" t="s">
        <v>179</v>
      </c>
      <c r="J11025" s="5" t="s">
        <v>35</v>
      </c>
      <c r="K11025" s="5" t="s">
        <v>180</v>
      </c>
      <c r="L11025" s="7" t="s">
        <v>164</v>
      </c>
      <c r="M11025" t="str">
        <f t="shared" si="518"/>
        <v>Yes</v>
      </c>
    </row>
    <row r="11026" spans="1:13" ht="15" thickBot="1" x14ac:dyDescent="0.4">
      <c r="A11026" s="5" t="s">
        <v>175</v>
      </c>
      <c r="B11026" s="5" t="s">
        <v>176</v>
      </c>
      <c r="C11026" s="5" t="s">
        <v>11227</v>
      </c>
      <c r="D11026" s="5">
        <f t="shared" si="517"/>
        <v>81614</v>
      </c>
      <c r="E11026" s="6">
        <v>43708</v>
      </c>
      <c r="F11026" s="6">
        <f t="shared" si="516"/>
        <v>43798</v>
      </c>
      <c r="G11026" s="6" t="str">
        <f>IF('BCT Template'!R11025&gt;F11026,"Yes","No")</f>
        <v>No</v>
      </c>
      <c r="H11026" s="5" t="s">
        <v>182</v>
      </c>
      <c r="I11026" s="5" t="s">
        <v>183</v>
      </c>
      <c r="J11026" s="5" t="s">
        <v>184</v>
      </c>
      <c r="K11026" s="5" t="s">
        <v>185</v>
      </c>
      <c r="L11026" s="7" t="s">
        <v>164</v>
      </c>
      <c r="M11026" t="str">
        <f t="shared" si="518"/>
        <v>No</v>
      </c>
    </row>
    <row r="11027" spans="1:13" ht="15" thickBot="1" x14ac:dyDescent="0.4">
      <c r="A11027" s="5" t="s">
        <v>175</v>
      </c>
      <c r="B11027" s="5" t="s">
        <v>176</v>
      </c>
      <c r="C11027" s="5" t="s">
        <v>11228</v>
      </c>
      <c r="D11027" s="5">
        <f t="shared" si="517"/>
        <v>81391</v>
      </c>
      <c r="E11027" s="6">
        <v>43646</v>
      </c>
      <c r="F11027" s="6">
        <f t="shared" si="516"/>
        <v>43736</v>
      </c>
      <c r="G11027" s="6" t="str">
        <f>IF('BCT Template'!R11026&gt;F11027,"Yes","No")</f>
        <v>No</v>
      </c>
      <c r="H11027" s="5" t="s">
        <v>182</v>
      </c>
      <c r="I11027" s="5" t="s">
        <v>183</v>
      </c>
      <c r="J11027" s="5" t="s">
        <v>184</v>
      </c>
      <c r="K11027" s="5" t="s">
        <v>185</v>
      </c>
      <c r="L11027" s="7" t="s">
        <v>164</v>
      </c>
      <c r="M11027" t="str">
        <f t="shared" si="518"/>
        <v>No</v>
      </c>
    </row>
    <row r="11028" spans="1:13" ht="15" thickBot="1" x14ac:dyDescent="0.4">
      <c r="A11028" s="5" t="s">
        <v>175</v>
      </c>
      <c r="B11028" s="5" t="s">
        <v>176</v>
      </c>
      <c r="C11028" s="5" t="s">
        <v>11229</v>
      </c>
      <c r="D11028" s="5">
        <f t="shared" si="517"/>
        <v>82313</v>
      </c>
      <c r="E11028" s="6">
        <v>44138</v>
      </c>
      <c r="F11028" s="6">
        <f t="shared" si="516"/>
        <v>44228</v>
      </c>
      <c r="G11028" s="6" t="str">
        <f>IF('BCT Template'!R11027&gt;F11028,"Yes","No")</f>
        <v>No</v>
      </c>
      <c r="H11028" s="5" t="s">
        <v>210</v>
      </c>
      <c r="I11028" s="5" t="s">
        <v>211</v>
      </c>
      <c r="J11028" s="5" t="s">
        <v>184</v>
      </c>
      <c r="K11028" s="5" t="s">
        <v>185</v>
      </c>
      <c r="L11028" s="7" t="s">
        <v>164</v>
      </c>
      <c r="M11028" t="str">
        <f t="shared" si="518"/>
        <v>No</v>
      </c>
    </row>
    <row r="11029" spans="1:13" ht="15" thickBot="1" x14ac:dyDescent="0.4">
      <c r="A11029" s="5" t="s">
        <v>175</v>
      </c>
      <c r="B11029" s="5" t="s">
        <v>176</v>
      </c>
      <c r="C11029" s="5" t="s">
        <v>11230</v>
      </c>
      <c r="D11029" s="5">
        <f t="shared" si="517"/>
        <v>80768</v>
      </c>
      <c r="E11029" s="6">
        <v>44135</v>
      </c>
      <c r="F11029" s="6">
        <f t="shared" si="516"/>
        <v>44225</v>
      </c>
      <c r="G11029" s="6" t="str">
        <f>IF('BCT Template'!R11028&gt;F11029,"Yes","No")</f>
        <v>No</v>
      </c>
      <c r="H11029" s="5" t="s">
        <v>182</v>
      </c>
      <c r="I11029" s="5" t="s">
        <v>183</v>
      </c>
      <c r="J11029" s="5" t="s">
        <v>184</v>
      </c>
      <c r="K11029" s="5" t="s">
        <v>185</v>
      </c>
      <c r="L11029" s="7" t="s">
        <v>164</v>
      </c>
      <c r="M11029" t="str">
        <f t="shared" si="518"/>
        <v>No</v>
      </c>
    </row>
    <row r="11030" spans="1:13" ht="15" thickBot="1" x14ac:dyDescent="0.4">
      <c r="A11030" s="5" t="s">
        <v>175</v>
      </c>
      <c r="B11030" s="5" t="s">
        <v>176</v>
      </c>
      <c r="C11030" s="5" t="s">
        <v>11231</v>
      </c>
      <c r="D11030" s="5">
        <f t="shared" si="517"/>
        <v>80316</v>
      </c>
      <c r="E11030" s="6">
        <v>44227</v>
      </c>
      <c r="F11030" s="6">
        <f t="shared" ref="F11030:F11093" si="519">E11030+90</f>
        <v>44317</v>
      </c>
      <c r="G11030" s="6" t="str">
        <f>IF('BCT Template'!R11029&gt;F11030,"Yes","No")</f>
        <v>No</v>
      </c>
      <c r="H11030" s="5" t="s">
        <v>182</v>
      </c>
      <c r="I11030" s="5" t="s">
        <v>183</v>
      </c>
      <c r="J11030" s="5" t="s">
        <v>184</v>
      </c>
      <c r="K11030" s="5" t="s">
        <v>185</v>
      </c>
      <c r="L11030" s="7" t="s">
        <v>164</v>
      </c>
      <c r="M11030" t="str">
        <f t="shared" si="518"/>
        <v>No</v>
      </c>
    </row>
    <row r="11031" spans="1:13" ht="15" thickBot="1" x14ac:dyDescent="0.4">
      <c r="A11031" s="5" t="s">
        <v>175</v>
      </c>
      <c r="B11031" s="5" t="s">
        <v>176</v>
      </c>
      <c r="C11031" s="5" t="s">
        <v>11232</v>
      </c>
      <c r="D11031" s="5">
        <f t="shared" si="517"/>
        <v>80215</v>
      </c>
      <c r="E11031" s="6">
        <v>43131</v>
      </c>
      <c r="F11031" s="6">
        <f t="shared" si="519"/>
        <v>43221</v>
      </c>
      <c r="G11031" s="6" t="str">
        <f>IF('BCT Template'!R11030&gt;F11031,"Yes","No")</f>
        <v>No</v>
      </c>
      <c r="H11031" s="5" t="s">
        <v>182</v>
      </c>
      <c r="I11031" s="5" t="s">
        <v>183</v>
      </c>
      <c r="J11031" s="5" t="s">
        <v>200</v>
      </c>
      <c r="K11031" s="5" t="s">
        <v>201</v>
      </c>
      <c r="L11031" s="7" t="s">
        <v>164</v>
      </c>
      <c r="M11031" t="str">
        <f t="shared" si="518"/>
        <v>Yes</v>
      </c>
    </row>
    <row r="11032" spans="1:13" ht="15" thickBot="1" x14ac:dyDescent="0.4">
      <c r="A11032" s="5" t="s">
        <v>175</v>
      </c>
      <c r="B11032" s="5" t="s">
        <v>176</v>
      </c>
      <c r="C11032" s="5" t="s">
        <v>11233</v>
      </c>
      <c r="D11032" s="5">
        <f t="shared" si="517"/>
        <v>80184</v>
      </c>
      <c r="E11032" s="6">
        <v>43708</v>
      </c>
      <c r="F11032" s="6">
        <f t="shared" si="519"/>
        <v>43798</v>
      </c>
      <c r="G11032" s="6" t="str">
        <f>IF('BCT Template'!R11031&gt;F11032,"Yes","No")</f>
        <v>No</v>
      </c>
      <c r="H11032" s="5" t="s">
        <v>182</v>
      </c>
      <c r="I11032" s="5" t="s">
        <v>183</v>
      </c>
      <c r="J11032" s="5" t="s">
        <v>200</v>
      </c>
      <c r="K11032" s="5" t="s">
        <v>201</v>
      </c>
      <c r="L11032" s="7" t="s">
        <v>164</v>
      </c>
      <c r="M11032" t="str">
        <f t="shared" si="518"/>
        <v>Yes</v>
      </c>
    </row>
    <row r="11033" spans="1:13" ht="15" thickBot="1" x14ac:dyDescent="0.4">
      <c r="A11033" s="5" t="s">
        <v>175</v>
      </c>
      <c r="B11033" s="5" t="s">
        <v>176</v>
      </c>
      <c r="C11033" s="5" t="s">
        <v>11234</v>
      </c>
      <c r="D11033" s="5">
        <f t="shared" si="517"/>
        <v>80418</v>
      </c>
      <c r="E11033" s="6">
        <v>41790</v>
      </c>
      <c r="F11033" s="6">
        <f t="shared" si="519"/>
        <v>41880</v>
      </c>
      <c r="G11033" s="6" t="str">
        <f>IF('BCT Template'!R11032&gt;F11033,"Yes","No")</f>
        <v>No</v>
      </c>
      <c r="H11033" s="5" t="s">
        <v>182</v>
      </c>
      <c r="I11033" s="5" t="s">
        <v>183</v>
      </c>
      <c r="J11033" s="5" t="s">
        <v>184</v>
      </c>
      <c r="K11033" s="5" t="s">
        <v>185</v>
      </c>
      <c r="L11033" s="7" t="s">
        <v>164</v>
      </c>
      <c r="M11033" t="str">
        <f t="shared" si="518"/>
        <v>No</v>
      </c>
    </row>
    <row r="11034" spans="1:13" ht="15" thickBot="1" x14ac:dyDescent="0.4">
      <c r="A11034" s="5" t="s">
        <v>175</v>
      </c>
      <c r="B11034" s="5" t="s">
        <v>176</v>
      </c>
      <c r="C11034" s="5" t="s">
        <v>11235</v>
      </c>
      <c r="D11034" s="5">
        <f t="shared" si="517"/>
        <v>29413</v>
      </c>
      <c r="E11034" s="6">
        <v>44316</v>
      </c>
      <c r="F11034" s="6">
        <f t="shared" si="519"/>
        <v>44406</v>
      </c>
      <c r="G11034" s="6" t="str">
        <f>IF('BCT Template'!R11033&gt;F11034,"Yes","No")</f>
        <v>No</v>
      </c>
      <c r="H11034" s="5" t="s">
        <v>178</v>
      </c>
      <c r="I11034" s="5" t="s">
        <v>179</v>
      </c>
      <c r="J11034" s="5" t="s">
        <v>35</v>
      </c>
      <c r="K11034" s="5" t="s">
        <v>180</v>
      </c>
      <c r="L11034" s="7" t="s">
        <v>164</v>
      </c>
      <c r="M11034" t="str">
        <f t="shared" si="518"/>
        <v>Yes</v>
      </c>
    </row>
    <row r="11035" spans="1:13" ht="15" thickBot="1" x14ac:dyDescent="0.4">
      <c r="A11035" s="5" t="s">
        <v>175</v>
      </c>
      <c r="B11035" s="5" t="s">
        <v>176</v>
      </c>
      <c r="C11035" s="5" t="s">
        <v>11236</v>
      </c>
      <c r="D11035" s="5">
        <f t="shared" si="517"/>
        <v>78303</v>
      </c>
      <c r="E11035" s="6">
        <v>41987</v>
      </c>
      <c r="F11035" s="6">
        <f t="shared" si="519"/>
        <v>42077</v>
      </c>
      <c r="G11035" s="6" t="str">
        <f>IF('BCT Template'!R11034&gt;F11035,"Yes","No")</f>
        <v>No</v>
      </c>
      <c r="H11035" s="5" t="s">
        <v>210</v>
      </c>
      <c r="I11035" s="5" t="s">
        <v>211</v>
      </c>
      <c r="J11035" s="5" t="s">
        <v>184</v>
      </c>
      <c r="K11035" s="5" t="s">
        <v>185</v>
      </c>
      <c r="L11035" s="7" t="s">
        <v>164</v>
      </c>
      <c r="M11035" t="str">
        <f t="shared" si="518"/>
        <v>No</v>
      </c>
    </row>
    <row r="11036" spans="1:13" ht="15" thickBot="1" x14ac:dyDescent="0.4">
      <c r="A11036" s="5" t="s">
        <v>175</v>
      </c>
      <c r="B11036" s="5" t="s">
        <v>176</v>
      </c>
      <c r="C11036" s="5" t="s">
        <v>11237</v>
      </c>
      <c r="D11036" s="5">
        <f t="shared" si="517"/>
        <v>77964</v>
      </c>
      <c r="E11036" s="6">
        <v>43100</v>
      </c>
      <c r="F11036" s="6">
        <f t="shared" si="519"/>
        <v>43190</v>
      </c>
      <c r="G11036" s="6" t="str">
        <f>IF('BCT Template'!R11035&gt;F11036,"Yes","No")</f>
        <v>No</v>
      </c>
      <c r="H11036" s="5" t="s">
        <v>189</v>
      </c>
      <c r="I11036" s="5" t="s">
        <v>190</v>
      </c>
      <c r="J11036" s="5" t="s">
        <v>184</v>
      </c>
      <c r="K11036" s="5" t="s">
        <v>185</v>
      </c>
      <c r="L11036" s="7" t="s">
        <v>164</v>
      </c>
      <c r="M11036" t="str">
        <f t="shared" si="518"/>
        <v>No</v>
      </c>
    </row>
    <row r="11037" spans="1:13" ht="15" thickBot="1" x14ac:dyDescent="0.4">
      <c r="A11037" s="5" t="s">
        <v>175</v>
      </c>
      <c r="B11037" s="5" t="s">
        <v>176</v>
      </c>
      <c r="C11037" s="5" t="s">
        <v>11238</v>
      </c>
      <c r="D11037" s="5">
        <f t="shared" si="517"/>
        <v>31006</v>
      </c>
      <c r="E11037" s="6">
        <v>39325</v>
      </c>
      <c r="F11037" s="6">
        <f t="shared" si="519"/>
        <v>39415</v>
      </c>
      <c r="G11037" s="6" t="str">
        <f>IF('BCT Template'!R11036&gt;F11037,"Yes","No")</f>
        <v>No</v>
      </c>
      <c r="H11037" s="5" t="s">
        <v>178</v>
      </c>
      <c r="I11037" s="5" t="s">
        <v>179</v>
      </c>
      <c r="J11037" s="5" t="s">
        <v>35</v>
      </c>
      <c r="K11037" s="5" t="s">
        <v>180</v>
      </c>
      <c r="L11037" s="7" t="s">
        <v>164</v>
      </c>
      <c r="M11037" t="str">
        <f t="shared" si="518"/>
        <v>Yes</v>
      </c>
    </row>
    <row r="11038" spans="1:13" ht="15" thickBot="1" x14ac:dyDescent="0.4">
      <c r="A11038" s="5" t="s">
        <v>175</v>
      </c>
      <c r="B11038" s="5" t="s">
        <v>176</v>
      </c>
      <c r="C11038" s="5" t="s">
        <v>11239</v>
      </c>
      <c r="D11038" s="5">
        <f t="shared" si="517"/>
        <v>79494</v>
      </c>
      <c r="E11038" s="6">
        <v>40147</v>
      </c>
      <c r="F11038" s="6">
        <f t="shared" si="519"/>
        <v>40237</v>
      </c>
      <c r="G11038" s="6" t="str">
        <f>IF('BCT Template'!R11037&gt;F11038,"Yes","No")</f>
        <v>No</v>
      </c>
      <c r="H11038" s="5" t="s">
        <v>189</v>
      </c>
      <c r="I11038" s="5" t="s">
        <v>190</v>
      </c>
      <c r="J11038" s="5" t="s">
        <v>200</v>
      </c>
      <c r="K11038" s="5" t="s">
        <v>201</v>
      </c>
      <c r="L11038" s="7" t="s">
        <v>164</v>
      </c>
      <c r="M11038" t="str">
        <f t="shared" si="518"/>
        <v>Yes</v>
      </c>
    </row>
    <row r="11039" spans="1:13" ht="15" thickBot="1" x14ac:dyDescent="0.4">
      <c r="A11039" s="5" t="s">
        <v>175</v>
      </c>
      <c r="B11039" s="5" t="s">
        <v>176</v>
      </c>
      <c r="C11039" s="5" t="s">
        <v>11240</v>
      </c>
      <c r="D11039" s="5">
        <f t="shared" si="517"/>
        <v>58614</v>
      </c>
      <c r="E11039" s="6">
        <v>41639</v>
      </c>
      <c r="F11039" s="6">
        <f t="shared" si="519"/>
        <v>41729</v>
      </c>
      <c r="G11039" s="6" t="str">
        <f>IF('BCT Template'!R11038&gt;F11039,"Yes","No")</f>
        <v>No</v>
      </c>
      <c r="H11039" s="5" t="s">
        <v>182</v>
      </c>
      <c r="I11039" s="5" t="s">
        <v>183</v>
      </c>
      <c r="J11039" s="5" t="s">
        <v>184</v>
      </c>
      <c r="K11039" s="5" t="s">
        <v>185</v>
      </c>
      <c r="L11039" s="7" t="s">
        <v>164</v>
      </c>
      <c r="M11039" t="str">
        <f t="shared" si="518"/>
        <v>No</v>
      </c>
    </row>
    <row r="11040" spans="1:13" ht="15" thickBot="1" x14ac:dyDescent="0.4">
      <c r="A11040" s="5" t="s">
        <v>175</v>
      </c>
      <c r="B11040" s="5" t="s">
        <v>176</v>
      </c>
      <c r="C11040" s="5" t="s">
        <v>11241</v>
      </c>
      <c r="D11040" s="5">
        <f t="shared" si="517"/>
        <v>80040</v>
      </c>
      <c r="E11040" s="6">
        <v>43100</v>
      </c>
      <c r="F11040" s="6">
        <f t="shared" si="519"/>
        <v>43190</v>
      </c>
      <c r="G11040" s="6" t="str">
        <f>IF('BCT Template'!R11039&gt;F11040,"Yes","No")</f>
        <v>No</v>
      </c>
      <c r="H11040" s="5" t="s">
        <v>182</v>
      </c>
      <c r="I11040" s="5" t="s">
        <v>183</v>
      </c>
      <c r="J11040" s="5" t="s">
        <v>184</v>
      </c>
      <c r="K11040" s="5" t="s">
        <v>185</v>
      </c>
      <c r="L11040" s="7" t="s">
        <v>164</v>
      </c>
      <c r="M11040" t="str">
        <f t="shared" si="518"/>
        <v>No</v>
      </c>
    </row>
    <row r="11041" spans="1:13" ht="15" thickBot="1" x14ac:dyDescent="0.4">
      <c r="A11041" s="5" t="s">
        <v>175</v>
      </c>
      <c r="B11041" s="5" t="s">
        <v>176</v>
      </c>
      <c r="C11041" s="5" t="s">
        <v>11242</v>
      </c>
      <c r="D11041" s="5">
        <f t="shared" si="517"/>
        <v>18520</v>
      </c>
      <c r="E11041" s="6">
        <v>44276</v>
      </c>
      <c r="F11041" s="6">
        <f t="shared" si="519"/>
        <v>44366</v>
      </c>
      <c r="G11041" s="6" t="str">
        <f>IF('BCT Template'!R11040&gt;F11041,"Yes","No")</f>
        <v>No</v>
      </c>
      <c r="H11041" s="5" t="s">
        <v>234</v>
      </c>
      <c r="I11041" s="5" t="s">
        <v>235</v>
      </c>
      <c r="J11041" s="5" t="s">
        <v>184</v>
      </c>
      <c r="K11041" s="5" t="s">
        <v>185</v>
      </c>
      <c r="L11041" s="7" t="s">
        <v>164</v>
      </c>
      <c r="M11041" t="str">
        <f t="shared" si="518"/>
        <v>No</v>
      </c>
    </row>
    <row r="11042" spans="1:13" ht="15" thickBot="1" x14ac:dyDescent="0.4">
      <c r="A11042" s="5" t="s">
        <v>175</v>
      </c>
      <c r="B11042" s="5" t="s">
        <v>176</v>
      </c>
      <c r="C11042" s="5" t="s">
        <v>11243</v>
      </c>
      <c r="D11042" s="5">
        <f t="shared" si="517"/>
        <v>30279</v>
      </c>
      <c r="E11042" s="6">
        <v>43646</v>
      </c>
      <c r="F11042" s="6">
        <f t="shared" si="519"/>
        <v>43736</v>
      </c>
      <c r="G11042" s="6" t="str">
        <f>IF('BCT Template'!R11041&gt;F11042,"Yes","No")</f>
        <v>No</v>
      </c>
      <c r="H11042" s="5" t="s">
        <v>178</v>
      </c>
      <c r="I11042" s="5" t="s">
        <v>179</v>
      </c>
      <c r="J11042" s="5" t="s">
        <v>35</v>
      </c>
      <c r="K11042" s="5" t="s">
        <v>180</v>
      </c>
      <c r="L11042" s="7" t="s">
        <v>164</v>
      </c>
      <c r="M11042" t="str">
        <f t="shared" si="518"/>
        <v>Yes</v>
      </c>
    </row>
    <row r="11043" spans="1:13" ht="15" thickBot="1" x14ac:dyDescent="0.4">
      <c r="A11043" s="5" t="s">
        <v>175</v>
      </c>
      <c r="B11043" s="5" t="s">
        <v>176</v>
      </c>
      <c r="C11043" s="5" t="s">
        <v>11244</v>
      </c>
      <c r="D11043" s="5">
        <f t="shared" si="517"/>
        <v>22734</v>
      </c>
      <c r="E11043" s="6">
        <v>44561</v>
      </c>
      <c r="F11043" s="6">
        <f t="shared" si="519"/>
        <v>44651</v>
      </c>
      <c r="G11043" s="6" t="str">
        <f>IF('BCT Template'!R11042&gt;F11043,"Yes","No")</f>
        <v>No</v>
      </c>
      <c r="H11043" s="5" t="s">
        <v>178</v>
      </c>
      <c r="I11043" s="5" t="s">
        <v>179</v>
      </c>
      <c r="J11043" s="5" t="s">
        <v>35</v>
      </c>
      <c r="K11043" s="5" t="s">
        <v>180</v>
      </c>
      <c r="L11043" s="7" t="s">
        <v>164</v>
      </c>
      <c r="M11043" t="str">
        <f t="shared" si="518"/>
        <v>Yes</v>
      </c>
    </row>
    <row r="11044" spans="1:13" ht="15" thickBot="1" x14ac:dyDescent="0.4">
      <c r="A11044" s="5" t="s">
        <v>175</v>
      </c>
      <c r="B11044" s="5" t="s">
        <v>176</v>
      </c>
      <c r="C11044" s="5" t="s">
        <v>11245</v>
      </c>
      <c r="D11044" s="5">
        <f t="shared" si="517"/>
        <v>80153</v>
      </c>
      <c r="E11044" s="6">
        <v>41121</v>
      </c>
      <c r="F11044" s="6">
        <f t="shared" si="519"/>
        <v>41211</v>
      </c>
      <c r="G11044" s="6" t="str">
        <f>IF('BCT Template'!R11043&gt;F11044,"Yes","No")</f>
        <v>No</v>
      </c>
      <c r="H11044" s="5" t="s">
        <v>182</v>
      </c>
      <c r="I11044" s="5" t="s">
        <v>183</v>
      </c>
      <c r="J11044" s="5" t="s">
        <v>200</v>
      </c>
      <c r="K11044" s="5" t="s">
        <v>201</v>
      </c>
      <c r="L11044" s="7" t="s">
        <v>164</v>
      </c>
      <c r="M11044" t="str">
        <f t="shared" si="518"/>
        <v>Yes</v>
      </c>
    </row>
    <row r="11045" spans="1:13" ht="15" thickBot="1" x14ac:dyDescent="0.4">
      <c r="A11045" s="5" t="s">
        <v>175</v>
      </c>
      <c r="B11045" s="5" t="s">
        <v>176</v>
      </c>
      <c r="C11045" s="5" t="s">
        <v>11246</v>
      </c>
      <c r="D11045" s="5">
        <f t="shared" si="517"/>
        <v>59080</v>
      </c>
      <c r="E11045" s="6">
        <v>44347</v>
      </c>
      <c r="F11045" s="6">
        <f t="shared" si="519"/>
        <v>44437</v>
      </c>
      <c r="G11045" s="6" t="str">
        <f>IF('BCT Template'!R11044&gt;F11045,"Yes","No")</f>
        <v>No</v>
      </c>
      <c r="H11045" s="5" t="s">
        <v>182</v>
      </c>
      <c r="I11045" s="5" t="s">
        <v>183</v>
      </c>
      <c r="J11045" s="5" t="s">
        <v>184</v>
      </c>
      <c r="K11045" s="5" t="s">
        <v>185</v>
      </c>
      <c r="L11045" s="7" t="s">
        <v>164</v>
      </c>
      <c r="M11045" t="str">
        <f t="shared" si="518"/>
        <v>No</v>
      </c>
    </row>
    <row r="11046" spans="1:13" ht="15" thickBot="1" x14ac:dyDescent="0.4">
      <c r="A11046" s="5" t="s">
        <v>175</v>
      </c>
      <c r="B11046" s="5" t="s">
        <v>176</v>
      </c>
      <c r="C11046" s="5" t="s">
        <v>11247</v>
      </c>
      <c r="D11046" s="5">
        <f t="shared" si="517"/>
        <v>18356</v>
      </c>
      <c r="E11046" s="6">
        <v>43069</v>
      </c>
      <c r="F11046" s="6">
        <f t="shared" si="519"/>
        <v>43159</v>
      </c>
      <c r="G11046" s="6" t="str">
        <f>IF('BCT Template'!R11045&gt;F11046,"Yes","No")</f>
        <v>No</v>
      </c>
      <c r="H11046" s="5" t="s">
        <v>234</v>
      </c>
      <c r="I11046" s="5" t="s">
        <v>235</v>
      </c>
      <c r="J11046" s="5" t="s">
        <v>184</v>
      </c>
      <c r="K11046" s="5" t="s">
        <v>185</v>
      </c>
      <c r="L11046" s="7" t="s">
        <v>164</v>
      </c>
      <c r="M11046" t="str">
        <f t="shared" si="518"/>
        <v>No</v>
      </c>
    </row>
    <row r="11047" spans="1:13" ht="15" thickBot="1" x14ac:dyDescent="0.4">
      <c r="A11047" s="5" t="s">
        <v>175</v>
      </c>
      <c r="B11047" s="5" t="s">
        <v>176</v>
      </c>
      <c r="C11047" s="5" t="s">
        <v>11248</v>
      </c>
      <c r="D11047" s="5">
        <f t="shared" si="517"/>
        <v>78220</v>
      </c>
      <c r="E11047" s="6">
        <v>43555</v>
      </c>
      <c r="F11047" s="6">
        <f t="shared" si="519"/>
        <v>43645</v>
      </c>
      <c r="G11047" s="6" t="str">
        <f>IF('BCT Template'!R11046&gt;F11047,"Yes","No")</f>
        <v>No</v>
      </c>
      <c r="H11047" s="5" t="s">
        <v>189</v>
      </c>
      <c r="I11047" s="5" t="s">
        <v>190</v>
      </c>
      <c r="J11047" s="5" t="s">
        <v>184</v>
      </c>
      <c r="K11047" s="5" t="s">
        <v>185</v>
      </c>
      <c r="L11047" s="7" t="s">
        <v>164</v>
      </c>
      <c r="M11047" t="str">
        <f t="shared" si="518"/>
        <v>No</v>
      </c>
    </row>
    <row r="11048" spans="1:13" ht="15" thickBot="1" x14ac:dyDescent="0.4">
      <c r="A11048" s="5" t="s">
        <v>175</v>
      </c>
      <c r="B11048" s="5" t="s">
        <v>176</v>
      </c>
      <c r="C11048" s="5" t="s">
        <v>11249</v>
      </c>
      <c r="D11048" s="5">
        <f t="shared" si="517"/>
        <v>80023</v>
      </c>
      <c r="E11048" s="6">
        <v>44469</v>
      </c>
      <c r="F11048" s="6">
        <f t="shared" si="519"/>
        <v>44559</v>
      </c>
      <c r="G11048" s="6" t="str">
        <f>IF('BCT Template'!R11047&gt;F11048,"Yes","No")</f>
        <v>No</v>
      </c>
      <c r="H11048" s="5" t="s">
        <v>182</v>
      </c>
      <c r="I11048" s="5" t="s">
        <v>183</v>
      </c>
      <c r="J11048" s="5" t="s">
        <v>184</v>
      </c>
      <c r="K11048" s="5" t="s">
        <v>185</v>
      </c>
      <c r="L11048" s="7" t="s">
        <v>164</v>
      </c>
      <c r="M11048" t="str">
        <f t="shared" si="518"/>
        <v>No</v>
      </c>
    </row>
    <row r="11049" spans="1:13" ht="15" thickBot="1" x14ac:dyDescent="0.4">
      <c r="A11049" s="5" t="s">
        <v>175</v>
      </c>
      <c r="B11049" s="5" t="s">
        <v>176</v>
      </c>
      <c r="C11049" s="5" t="s">
        <v>11250</v>
      </c>
      <c r="D11049" s="5">
        <f t="shared" si="517"/>
        <v>81128</v>
      </c>
      <c r="E11049" s="6">
        <v>44074</v>
      </c>
      <c r="F11049" s="6">
        <f t="shared" si="519"/>
        <v>44164</v>
      </c>
      <c r="G11049" s="6" t="str">
        <f>IF('BCT Template'!R11048&gt;F11049,"Yes","No")</f>
        <v>No</v>
      </c>
      <c r="H11049" s="5" t="s">
        <v>182</v>
      </c>
      <c r="I11049" s="5" t="s">
        <v>183</v>
      </c>
      <c r="J11049" s="5" t="s">
        <v>200</v>
      </c>
      <c r="K11049" s="5" t="s">
        <v>201</v>
      </c>
      <c r="L11049" s="7" t="s">
        <v>164</v>
      </c>
      <c r="M11049" t="str">
        <f t="shared" si="518"/>
        <v>Yes</v>
      </c>
    </row>
    <row r="11050" spans="1:13" ht="15" thickBot="1" x14ac:dyDescent="0.4">
      <c r="A11050" s="5" t="s">
        <v>175</v>
      </c>
      <c r="B11050" s="5" t="s">
        <v>176</v>
      </c>
      <c r="C11050" s="5" t="s">
        <v>11251</v>
      </c>
      <c r="D11050" s="5">
        <f t="shared" si="517"/>
        <v>22468</v>
      </c>
      <c r="E11050" s="6">
        <v>41759</v>
      </c>
      <c r="F11050" s="6">
        <f t="shared" si="519"/>
        <v>41849</v>
      </c>
      <c r="G11050" s="6" t="str">
        <f>IF('BCT Template'!R11049&gt;F11050,"Yes","No")</f>
        <v>No</v>
      </c>
      <c r="H11050" s="5" t="s">
        <v>178</v>
      </c>
      <c r="I11050" s="5" t="s">
        <v>179</v>
      </c>
      <c r="J11050" s="5" t="s">
        <v>35</v>
      </c>
      <c r="K11050" s="5" t="s">
        <v>180</v>
      </c>
      <c r="L11050" s="7" t="s">
        <v>164</v>
      </c>
      <c r="M11050" t="str">
        <f t="shared" si="518"/>
        <v>Yes</v>
      </c>
    </row>
    <row r="11051" spans="1:13" ht="15" thickBot="1" x14ac:dyDescent="0.4">
      <c r="A11051" s="5" t="s">
        <v>175</v>
      </c>
      <c r="B11051" s="5" t="s">
        <v>176</v>
      </c>
      <c r="C11051" s="5" t="s">
        <v>11252</v>
      </c>
      <c r="D11051" s="5">
        <f t="shared" si="517"/>
        <v>59478</v>
      </c>
      <c r="E11051" s="6">
        <v>40329</v>
      </c>
      <c r="F11051" s="6">
        <f t="shared" si="519"/>
        <v>40419</v>
      </c>
      <c r="G11051" s="6" t="str">
        <f>IF('BCT Template'!R11050&gt;F11051,"Yes","No")</f>
        <v>No</v>
      </c>
      <c r="H11051" s="5" t="s">
        <v>182</v>
      </c>
      <c r="I11051" s="5" t="s">
        <v>183</v>
      </c>
      <c r="J11051" s="5" t="s">
        <v>184</v>
      </c>
      <c r="K11051" s="5" t="s">
        <v>185</v>
      </c>
      <c r="L11051" s="7" t="s">
        <v>164</v>
      </c>
      <c r="M11051" t="str">
        <f t="shared" si="518"/>
        <v>No</v>
      </c>
    </row>
    <row r="11052" spans="1:13" ht="15" thickBot="1" x14ac:dyDescent="0.4">
      <c r="A11052" s="5" t="s">
        <v>175</v>
      </c>
      <c r="B11052" s="5" t="s">
        <v>176</v>
      </c>
      <c r="C11052" s="5" t="s">
        <v>11253</v>
      </c>
      <c r="D11052" s="5">
        <f t="shared" si="517"/>
        <v>58612</v>
      </c>
      <c r="E11052" s="6">
        <v>41790</v>
      </c>
      <c r="F11052" s="6">
        <f t="shared" si="519"/>
        <v>41880</v>
      </c>
      <c r="G11052" s="6" t="str">
        <f>IF('BCT Template'!R11051&gt;F11052,"Yes","No")</f>
        <v>No</v>
      </c>
      <c r="H11052" s="5" t="s">
        <v>182</v>
      </c>
      <c r="I11052" s="5" t="s">
        <v>183</v>
      </c>
      <c r="J11052" s="5" t="s">
        <v>200</v>
      </c>
      <c r="K11052" s="5" t="s">
        <v>201</v>
      </c>
      <c r="L11052" s="7" t="s">
        <v>164</v>
      </c>
      <c r="M11052" t="str">
        <f t="shared" si="518"/>
        <v>Yes</v>
      </c>
    </row>
    <row r="11053" spans="1:13" ht="15" thickBot="1" x14ac:dyDescent="0.4">
      <c r="A11053" s="5" t="s">
        <v>175</v>
      </c>
      <c r="B11053" s="5" t="s">
        <v>176</v>
      </c>
      <c r="C11053" s="5" t="s">
        <v>11254</v>
      </c>
      <c r="D11053" s="5">
        <f t="shared" si="517"/>
        <v>59587</v>
      </c>
      <c r="E11053" s="6">
        <v>42551</v>
      </c>
      <c r="F11053" s="6">
        <f t="shared" si="519"/>
        <v>42641</v>
      </c>
      <c r="G11053" s="6" t="str">
        <f>IF('BCT Template'!R11052&gt;F11053,"Yes","No")</f>
        <v>No</v>
      </c>
      <c r="H11053" s="5" t="s">
        <v>182</v>
      </c>
      <c r="I11053" s="5" t="s">
        <v>183</v>
      </c>
      <c r="J11053" s="5" t="s">
        <v>184</v>
      </c>
      <c r="K11053" s="5" t="s">
        <v>185</v>
      </c>
      <c r="L11053" s="7" t="s">
        <v>164</v>
      </c>
      <c r="M11053" t="str">
        <f t="shared" si="518"/>
        <v>No</v>
      </c>
    </row>
    <row r="11054" spans="1:13" ht="15" thickBot="1" x14ac:dyDescent="0.4">
      <c r="A11054" s="5" t="s">
        <v>175</v>
      </c>
      <c r="B11054" s="5" t="s">
        <v>176</v>
      </c>
      <c r="C11054" s="5" t="s">
        <v>11255</v>
      </c>
      <c r="D11054" s="5">
        <f t="shared" si="517"/>
        <v>30648</v>
      </c>
      <c r="E11054" s="6">
        <v>44316</v>
      </c>
      <c r="F11054" s="6">
        <f t="shared" si="519"/>
        <v>44406</v>
      </c>
      <c r="G11054" s="6" t="str">
        <f>IF('BCT Template'!R11053&gt;F11054,"Yes","No")</f>
        <v>No</v>
      </c>
      <c r="H11054" s="5" t="s">
        <v>178</v>
      </c>
      <c r="I11054" s="5" t="s">
        <v>179</v>
      </c>
      <c r="J11054" s="5" t="s">
        <v>35</v>
      </c>
      <c r="K11054" s="5" t="s">
        <v>180</v>
      </c>
      <c r="L11054" s="7" t="s">
        <v>164</v>
      </c>
      <c r="M11054" t="str">
        <f t="shared" si="518"/>
        <v>Yes</v>
      </c>
    </row>
    <row r="11055" spans="1:13" ht="15" thickBot="1" x14ac:dyDescent="0.4">
      <c r="A11055" s="5" t="s">
        <v>175</v>
      </c>
      <c r="B11055" s="5" t="s">
        <v>176</v>
      </c>
      <c r="C11055" s="5" t="s">
        <v>11256</v>
      </c>
      <c r="D11055" s="5">
        <f t="shared" si="517"/>
        <v>23120</v>
      </c>
      <c r="E11055" s="6">
        <v>39082</v>
      </c>
      <c r="F11055" s="6">
        <f t="shared" si="519"/>
        <v>39172</v>
      </c>
      <c r="G11055" s="6" t="str">
        <f>IF('BCT Template'!R11054&gt;F11055,"Yes","No")</f>
        <v>No</v>
      </c>
      <c r="H11055" s="5" t="s">
        <v>178</v>
      </c>
      <c r="I11055" s="5" t="s">
        <v>179</v>
      </c>
      <c r="J11055" s="5" t="s">
        <v>35</v>
      </c>
      <c r="K11055" s="5" t="s">
        <v>180</v>
      </c>
      <c r="L11055" s="7" t="s">
        <v>164</v>
      </c>
      <c r="M11055" t="str">
        <f t="shared" si="518"/>
        <v>Yes</v>
      </c>
    </row>
    <row r="11056" spans="1:13" ht="15" thickBot="1" x14ac:dyDescent="0.4">
      <c r="A11056" s="5" t="s">
        <v>175</v>
      </c>
      <c r="B11056" s="5" t="s">
        <v>176</v>
      </c>
      <c r="C11056" s="5" t="s">
        <v>11257</v>
      </c>
      <c r="D11056" s="5">
        <f t="shared" si="517"/>
        <v>25041</v>
      </c>
      <c r="E11056" s="6">
        <v>44592</v>
      </c>
      <c r="F11056" s="6">
        <f t="shared" si="519"/>
        <v>44682</v>
      </c>
      <c r="G11056" s="6" t="str">
        <f>IF('BCT Template'!R11055&gt;F11056,"Yes","No")</f>
        <v>No</v>
      </c>
      <c r="H11056" s="5" t="s">
        <v>240</v>
      </c>
      <c r="I11056" s="5" t="s">
        <v>241</v>
      </c>
      <c r="J11056" s="5" t="s">
        <v>35</v>
      </c>
      <c r="K11056" s="5" t="s">
        <v>180</v>
      </c>
      <c r="L11056" s="7" t="s">
        <v>164</v>
      </c>
      <c r="M11056" t="str">
        <f t="shared" si="518"/>
        <v>Yes</v>
      </c>
    </row>
    <row r="11057" spans="1:13" ht="15" thickBot="1" x14ac:dyDescent="0.4">
      <c r="A11057" s="5" t="s">
        <v>175</v>
      </c>
      <c r="B11057" s="5" t="s">
        <v>176</v>
      </c>
      <c r="C11057" s="5" t="s">
        <v>11258</v>
      </c>
      <c r="D11057" s="5">
        <f t="shared" si="517"/>
        <v>21690</v>
      </c>
      <c r="E11057" s="6">
        <v>44377</v>
      </c>
      <c r="F11057" s="6">
        <f t="shared" si="519"/>
        <v>44467</v>
      </c>
      <c r="G11057" s="6" t="str">
        <f>IF('BCT Template'!R11056&gt;F11057,"Yes","No")</f>
        <v>No</v>
      </c>
      <c r="H11057" s="5" t="s">
        <v>178</v>
      </c>
      <c r="I11057" s="5" t="s">
        <v>179</v>
      </c>
      <c r="J11057" s="5" t="s">
        <v>35</v>
      </c>
      <c r="K11057" s="5" t="s">
        <v>180</v>
      </c>
      <c r="L11057" s="7" t="s">
        <v>164</v>
      </c>
      <c r="M11057" t="str">
        <f t="shared" si="518"/>
        <v>Yes</v>
      </c>
    </row>
    <row r="11058" spans="1:13" ht="15" thickBot="1" x14ac:dyDescent="0.4">
      <c r="A11058" s="5" t="s">
        <v>175</v>
      </c>
      <c r="B11058" s="5" t="s">
        <v>176</v>
      </c>
      <c r="C11058" s="5" t="s">
        <v>11259</v>
      </c>
      <c r="D11058" s="5">
        <f t="shared" si="517"/>
        <v>79169</v>
      </c>
      <c r="E11058" s="6">
        <v>42551</v>
      </c>
      <c r="F11058" s="6">
        <f t="shared" si="519"/>
        <v>42641</v>
      </c>
      <c r="G11058" s="6" t="str">
        <f>IF('BCT Template'!R11057&gt;F11058,"Yes","No")</f>
        <v>No</v>
      </c>
      <c r="H11058" s="5" t="s">
        <v>189</v>
      </c>
      <c r="I11058" s="5" t="s">
        <v>190</v>
      </c>
      <c r="J11058" s="5" t="s">
        <v>200</v>
      </c>
      <c r="K11058" s="5" t="s">
        <v>201</v>
      </c>
      <c r="L11058" s="7" t="s">
        <v>164</v>
      </c>
      <c r="M11058" t="str">
        <f t="shared" si="518"/>
        <v>Yes</v>
      </c>
    </row>
    <row r="11059" spans="1:13" ht="15" thickBot="1" x14ac:dyDescent="0.4">
      <c r="A11059" s="5" t="s">
        <v>175</v>
      </c>
      <c r="B11059" s="5" t="s">
        <v>176</v>
      </c>
      <c r="C11059" s="5" t="s">
        <v>11260</v>
      </c>
      <c r="D11059" s="5">
        <f t="shared" si="517"/>
        <v>30404</v>
      </c>
      <c r="E11059" s="6">
        <v>43343</v>
      </c>
      <c r="F11059" s="6">
        <f t="shared" si="519"/>
        <v>43433</v>
      </c>
      <c r="G11059" s="6" t="str">
        <f>IF('BCT Template'!R11058&gt;F11059,"Yes","No")</f>
        <v>No</v>
      </c>
      <c r="H11059" s="5" t="s">
        <v>178</v>
      </c>
      <c r="I11059" s="5" t="s">
        <v>179</v>
      </c>
      <c r="J11059" s="5" t="s">
        <v>35</v>
      </c>
      <c r="K11059" s="5" t="s">
        <v>180</v>
      </c>
      <c r="L11059" s="7" t="s">
        <v>164</v>
      </c>
      <c r="M11059" t="str">
        <f t="shared" si="518"/>
        <v>Yes</v>
      </c>
    </row>
    <row r="11060" spans="1:13" ht="15" thickBot="1" x14ac:dyDescent="0.4">
      <c r="A11060" s="5" t="s">
        <v>175</v>
      </c>
      <c r="B11060" s="5" t="s">
        <v>176</v>
      </c>
      <c r="C11060" s="5" t="s">
        <v>11261</v>
      </c>
      <c r="D11060" s="5">
        <f t="shared" si="517"/>
        <v>18659</v>
      </c>
      <c r="E11060" s="6">
        <v>44255</v>
      </c>
      <c r="F11060" s="6">
        <f t="shared" si="519"/>
        <v>44345</v>
      </c>
      <c r="G11060" s="6" t="str">
        <f>IF('BCT Template'!R11059&gt;F11060,"Yes","No")</f>
        <v>No</v>
      </c>
      <c r="H11060" s="5" t="s">
        <v>234</v>
      </c>
      <c r="I11060" s="5" t="s">
        <v>235</v>
      </c>
      <c r="J11060" s="5" t="s">
        <v>184</v>
      </c>
      <c r="K11060" s="5" t="s">
        <v>185</v>
      </c>
      <c r="L11060" s="7" t="s">
        <v>164</v>
      </c>
      <c r="M11060" t="str">
        <f t="shared" si="518"/>
        <v>No</v>
      </c>
    </row>
    <row r="11061" spans="1:13" ht="15" thickBot="1" x14ac:dyDescent="0.4">
      <c r="A11061" s="5" t="s">
        <v>175</v>
      </c>
      <c r="B11061" s="5" t="s">
        <v>176</v>
      </c>
      <c r="C11061" s="5" t="s">
        <v>11262</v>
      </c>
      <c r="D11061" s="5">
        <f t="shared" si="517"/>
        <v>31622</v>
      </c>
      <c r="E11061" s="6">
        <v>44074</v>
      </c>
      <c r="F11061" s="6">
        <f t="shared" si="519"/>
        <v>44164</v>
      </c>
      <c r="G11061" s="6" t="str">
        <f>IF('BCT Template'!R11060&gt;F11061,"Yes","No")</f>
        <v>No</v>
      </c>
      <c r="H11061" s="5" t="s">
        <v>178</v>
      </c>
      <c r="I11061" s="5" t="s">
        <v>179</v>
      </c>
      <c r="J11061" s="5" t="s">
        <v>35</v>
      </c>
      <c r="K11061" s="5" t="s">
        <v>180</v>
      </c>
      <c r="L11061" s="7" t="s">
        <v>164</v>
      </c>
      <c r="M11061" t="str">
        <f t="shared" si="518"/>
        <v>Yes</v>
      </c>
    </row>
    <row r="11062" spans="1:13" ht="15" thickBot="1" x14ac:dyDescent="0.4">
      <c r="A11062" s="5" t="s">
        <v>175</v>
      </c>
      <c r="B11062" s="5" t="s">
        <v>176</v>
      </c>
      <c r="C11062" s="5" t="s">
        <v>11263</v>
      </c>
      <c r="D11062" s="5">
        <f t="shared" si="517"/>
        <v>57000</v>
      </c>
      <c r="E11062" s="6">
        <v>41455</v>
      </c>
      <c r="F11062" s="6">
        <f t="shared" si="519"/>
        <v>41545</v>
      </c>
      <c r="G11062" s="6" t="str">
        <f>IF('BCT Template'!R11061&gt;F11062,"Yes","No")</f>
        <v>No</v>
      </c>
      <c r="H11062" s="5" t="s">
        <v>189</v>
      </c>
      <c r="I11062" s="5" t="s">
        <v>190</v>
      </c>
      <c r="J11062" s="5" t="s">
        <v>184</v>
      </c>
      <c r="K11062" s="5" t="s">
        <v>185</v>
      </c>
      <c r="L11062" s="7" t="s">
        <v>164</v>
      </c>
      <c r="M11062" t="str">
        <f t="shared" si="518"/>
        <v>No</v>
      </c>
    </row>
    <row r="11063" spans="1:13" ht="15" thickBot="1" x14ac:dyDescent="0.4">
      <c r="A11063" s="5" t="s">
        <v>175</v>
      </c>
      <c r="B11063" s="5" t="s">
        <v>176</v>
      </c>
      <c r="C11063" s="5" t="s">
        <v>11264</v>
      </c>
      <c r="D11063" s="5">
        <f t="shared" si="517"/>
        <v>59265</v>
      </c>
      <c r="E11063" s="6">
        <v>44043</v>
      </c>
      <c r="F11063" s="6">
        <f t="shared" si="519"/>
        <v>44133</v>
      </c>
      <c r="G11063" s="6" t="str">
        <f>IF('BCT Template'!R11062&gt;F11063,"Yes","No")</f>
        <v>No</v>
      </c>
      <c r="H11063" s="5" t="s">
        <v>182</v>
      </c>
      <c r="I11063" s="5" t="s">
        <v>183</v>
      </c>
      <c r="J11063" s="5" t="s">
        <v>200</v>
      </c>
      <c r="K11063" s="5" t="s">
        <v>201</v>
      </c>
      <c r="L11063" s="7" t="s">
        <v>164</v>
      </c>
      <c r="M11063" t="str">
        <f t="shared" si="518"/>
        <v>Yes</v>
      </c>
    </row>
    <row r="11064" spans="1:13" ht="15" thickBot="1" x14ac:dyDescent="0.4">
      <c r="A11064" s="5" t="s">
        <v>175</v>
      </c>
      <c r="B11064" s="5" t="s">
        <v>176</v>
      </c>
      <c r="C11064" s="5" t="s">
        <v>11265</v>
      </c>
      <c r="D11064" s="5">
        <f t="shared" si="517"/>
        <v>80412</v>
      </c>
      <c r="E11064" s="6">
        <v>41790</v>
      </c>
      <c r="F11064" s="6">
        <f t="shared" si="519"/>
        <v>41880</v>
      </c>
      <c r="G11064" s="6" t="str">
        <f>IF('BCT Template'!R11063&gt;F11064,"Yes","No")</f>
        <v>No</v>
      </c>
      <c r="H11064" s="5" t="s">
        <v>182</v>
      </c>
      <c r="I11064" s="5" t="s">
        <v>183</v>
      </c>
      <c r="J11064" s="5" t="s">
        <v>184</v>
      </c>
      <c r="K11064" s="5" t="s">
        <v>185</v>
      </c>
      <c r="L11064" s="7" t="s">
        <v>164</v>
      </c>
      <c r="M11064" t="str">
        <f t="shared" si="518"/>
        <v>No</v>
      </c>
    </row>
    <row r="11065" spans="1:13" ht="15" thickBot="1" x14ac:dyDescent="0.4">
      <c r="A11065" s="5" t="s">
        <v>175</v>
      </c>
      <c r="B11065" s="5" t="s">
        <v>176</v>
      </c>
      <c r="C11065" s="5" t="s">
        <v>11266</v>
      </c>
      <c r="D11065" s="5">
        <f t="shared" si="517"/>
        <v>80494</v>
      </c>
      <c r="E11065" s="6">
        <v>41517</v>
      </c>
      <c r="F11065" s="6">
        <f t="shared" si="519"/>
        <v>41607</v>
      </c>
      <c r="G11065" s="6" t="str">
        <f>IF('BCT Template'!R11064&gt;F11065,"Yes","No")</f>
        <v>No</v>
      </c>
      <c r="H11065" s="5" t="s">
        <v>182</v>
      </c>
      <c r="I11065" s="5" t="s">
        <v>183</v>
      </c>
      <c r="J11065" s="5" t="s">
        <v>200</v>
      </c>
      <c r="K11065" s="5" t="s">
        <v>201</v>
      </c>
      <c r="L11065" s="7" t="s">
        <v>164</v>
      </c>
      <c r="M11065" t="str">
        <f t="shared" si="518"/>
        <v>Yes</v>
      </c>
    </row>
    <row r="11066" spans="1:13" ht="15" thickBot="1" x14ac:dyDescent="0.4">
      <c r="A11066" s="5" t="s">
        <v>175</v>
      </c>
      <c r="B11066" s="5" t="s">
        <v>176</v>
      </c>
      <c r="C11066" s="5" t="s">
        <v>11267</v>
      </c>
      <c r="D11066" s="5">
        <f t="shared" si="517"/>
        <v>81388</v>
      </c>
      <c r="E11066" s="6">
        <v>43722</v>
      </c>
      <c r="F11066" s="6">
        <f t="shared" si="519"/>
        <v>43812</v>
      </c>
      <c r="G11066" s="6" t="str">
        <f>IF('BCT Template'!R11065&gt;F11066,"Yes","No")</f>
        <v>No</v>
      </c>
      <c r="H11066" s="5" t="s">
        <v>182</v>
      </c>
      <c r="I11066" s="5" t="s">
        <v>183</v>
      </c>
      <c r="J11066" s="5" t="s">
        <v>184</v>
      </c>
      <c r="K11066" s="5" t="s">
        <v>185</v>
      </c>
      <c r="L11066" s="7" t="s">
        <v>164</v>
      </c>
      <c r="M11066" t="str">
        <f t="shared" si="518"/>
        <v>No</v>
      </c>
    </row>
    <row r="11067" spans="1:13" ht="15" thickBot="1" x14ac:dyDescent="0.4">
      <c r="A11067" s="5" t="s">
        <v>175</v>
      </c>
      <c r="B11067" s="5" t="s">
        <v>176</v>
      </c>
      <c r="C11067" s="5" t="s">
        <v>11268</v>
      </c>
      <c r="D11067" s="5">
        <f t="shared" si="517"/>
        <v>22890</v>
      </c>
      <c r="E11067" s="6">
        <v>43927</v>
      </c>
      <c r="F11067" s="6">
        <f t="shared" si="519"/>
        <v>44017</v>
      </c>
      <c r="G11067" s="6" t="str">
        <f>IF('BCT Template'!R11066&gt;F11067,"Yes","No")</f>
        <v>No</v>
      </c>
      <c r="H11067" s="5" t="s">
        <v>178</v>
      </c>
      <c r="I11067" s="5" t="s">
        <v>179</v>
      </c>
      <c r="J11067" s="5" t="s">
        <v>35</v>
      </c>
      <c r="K11067" s="5" t="s">
        <v>180</v>
      </c>
      <c r="L11067" s="7" t="s">
        <v>164</v>
      </c>
      <c r="M11067" t="str">
        <f t="shared" si="518"/>
        <v>Yes</v>
      </c>
    </row>
    <row r="11068" spans="1:13" ht="15" thickBot="1" x14ac:dyDescent="0.4">
      <c r="A11068" s="5" t="s">
        <v>175</v>
      </c>
      <c r="B11068" s="5" t="s">
        <v>176</v>
      </c>
      <c r="C11068" s="5" t="s">
        <v>11269</v>
      </c>
      <c r="D11068" s="5">
        <f t="shared" si="517"/>
        <v>83076</v>
      </c>
      <c r="E11068" s="6">
        <v>45264</v>
      </c>
      <c r="F11068" s="6">
        <f t="shared" si="519"/>
        <v>45354</v>
      </c>
      <c r="G11068" s="6" t="str">
        <f>IF('BCT Template'!R11067&gt;F11068,"Yes","No")</f>
        <v>No</v>
      </c>
      <c r="H11068" s="5" t="s">
        <v>210</v>
      </c>
      <c r="I11068" s="5" t="s">
        <v>211</v>
      </c>
      <c r="J11068" s="5" t="s">
        <v>184</v>
      </c>
      <c r="K11068" s="5" t="s">
        <v>185</v>
      </c>
      <c r="L11068" s="7" t="s">
        <v>164</v>
      </c>
      <c r="M11068" t="str">
        <f t="shared" si="518"/>
        <v>No</v>
      </c>
    </row>
    <row r="11069" spans="1:13" ht="15" thickBot="1" x14ac:dyDescent="0.4">
      <c r="A11069" s="5" t="s">
        <v>175</v>
      </c>
      <c r="B11069" s="5" t="s">
        <v>176</v>
      </c>
      <c r="C11069" s="5" t="s">
        <v>11270</v>
      </c>
      <c r="D11069" s="5">
        <f t="shared" si="517"/>
        <v>77542</v>
      </c>
      <c r="E11069" s="6">
        <v>41517</v>
      </c>
      <c r="F11069" s="6">
        <f t="shared" si="519"/>
        <v>41607</v>
      </c>
      <c r="G11069" s="6" t="str">
        <f>IF('BCT Template'!R11068&gt;F11069,"Yes","No")</f>
        <v>No</v>
      </c>
      <c r="H11069" s="5" t="s">
        <v>189</v>
      </c>
      <c r="I11069" s="5" t="s">
        <v>190</v>
      </c>
      <c r="J11069" s="5" t="s">
        <v>184</v>
      </c>
      <c r="K11069" s="5" t="s">
        <v>185</v>
      </c>
      <c r="L11069" s="7" t="s">
        <v>164</v>
      </c>
      <c r="M11069" t="str">
        <f t="shared" si="518"/>
        <v>No</v>
      </c>
    </row>
    <row r="11070" spans="1:13" ht="15" thickBot="1" x14ac:dyDescent="0.4">
      <c r="A11070" s="5" t="s">
        <v>175</v>
      </c>
      <c r="B11070" s="5" t="s">
        <v>176</v>
      </c>
      <c r="C11070" s="5" t="s">
        <v>11271</v>
      </c>
      <c r="D11070" s="5">
        <f t="shared" si="517"/>
        <v>25003</v>
      </c>
      <c r="E11070" s="6">
        <v>42460</v>
      </c>
      <c r="F11070" s="6">
        <f t="shared" si="519"/>
        <v>42550</v>
      </c>
      <c r="G11070" s="6" t="str">
        <f>IF('BCT Template'!R11069&gt;F11070,"Yes","No")</f>
        <v>No</v>
      </c>
      <c r="H11070" s="5" t="s">
        <v>240</v>
      </c>
      <c r="I11070" s="5" t="s">
        <v>241</v>
      </c>
      <c r="J11070" s="5" t="s">
        <v>35</v>
      </c>
      <c r="K11070" s="5" t="s">
        <v>180</v>
      </c>
      <c r="L11070" s="7" t="s">
        <v>164</v>
      </c>
      <c r="M11070" t="str">
        <f t="shared" si="518"/>
        <v>Yes</v>
      </c>
    </row>
    <row r="11071" spans="1:13" ht="15" thickBot="1" x14ac:dyDescent="0.4">
      <c r="A11071" s="5" t="s">
        <v>175</v>
      </c>
      <c r="B11071" s="5" t="s">
        <v>176</v>
      </c>
      <c r="C11071" s="5" t="s">
        <v>11272</v>
      </c>
      <c r="D11071" s="5">
        <f t="shared" si="517"/>
        <v>59754</v>
      </c>
      <c r="E11071" s="6">
        <v>41882</v>
      </c>
      <c r="F11071" s="6">
        <f t="shared" si="519"/>
        <v>41972</v>
      </c>
      <c r="G11071" s="6" t="str">
        <f>IF('BCT Template'!R11070&gt;F11071,"Yes","No")</f>
        <v>No</v>
      </c>
      <c r="H11071" s="5" t="s">
        <v>182</v>
      </c>
      <c r="I11071" s="5" t="s">
        <v>183</v>
      </c>
      <c r="J11071" s="5" t="s">
        <v>184</v>
      </c>
      <c r="K11071" s="5" t="s">
        <v>185</v>
      </c>
      <c r="L11071" s="7" t="s">
        <v>164</v>
      </c>
      <c r="M11071" t="str">
        <f t="shared" si="518"/>
        <v>No</v>
      </c>
    </row>
    <row r="11072" spans="1:13" ht="15" thickBot="1" x14ac:dyDescent="0.4">
      <c r="A11072" s="5" t="s">
        <v>175</v>
      </c>
      <c r="B11072" s="5" t="s">
        <v>176</v>
      </c>
      <c r="C11072" s="5" t="s">
        <v>11273</v>
      </c>
      <c r="D11072" s="5">
        <f t="shared" si="517"/>
        <v>29350</v>
      </c>
      <c r="E11072" s="6">
        <v>42825</v>
      </c>
      <c r="F11072" s="6">
        <f t="shared" si="519"/>
        <v>42915</v>
      </c>
      <c r="G11072" s="6" t="str">
        <f>IF('BCT Template'!R11071&gt;F11072,"Yes","No")</f>
        <v>No</v>
      </c>
      <c r="H11072" s="5" t="s">
        <v>178</v>
      </c>
      <c r="I11072" s="5" t="s">
        <v>179</v>
      </c>
      <c r="J11072" s="5" t="s">
        <v>35</v>
      </c>
      <c r="K11072" s="5" t="s">
        <v>180</v>
      </c>
      <c r="L11072" s="7" t="s">
        <v>164</v>
      </c>
      <c r="M11072" t="str">
        <f t="shared" si="518"/>
        <v>Yes</v>
      </c>
    </row>
    <row r="11073" spans="1:13" ht="15" thickBot="1" x14ac:dyDescent="0.4">
      <c r="A11073" s="5" t="s">
        <v>175</v>
      </c>
      <c r="B11073" s="5" t="s">
        <v>176</v>
      </c>
      <c r="C11073" s="5" t="s">
        <v>11274</v>
      </c>
      <c r="D11073" s="5">
        <f t="shared" si="517"/>
        <v>23599</v>
      </c>
      <c r="E11073" s="6">
        <v>43251</v>
      </c>
      <c r="F11073" s="6">
        <f t="shared" si="519"/>
        <v>43341</v>
      </c>
      <c r="G11073" s="6" t="str">
        <f>IF('BCT Template'!R11072&gt;F11073,"Yes","No")</f>
        <v>No</v>
      </c>
      <c r="H11073" s="5" t="s">
        <v>178</v>
      </c>
      <c r="I11073" s="5" t="s">
        <v>179</v>
      </c>
      <c r="J11073" s="5" t="s">
        <v>35</v>
      </c>
      <c r="K11073" s="5" t="s">
        <v>180</v>
      </c>
      <c r="L11073" s="7" t="s">
        <v>164</v>
      </c>
      <c r="M11073" t="str">
        <f t="shared" si="518"/>
        <v>Yes</v>
      </c>
    </row>
    <row r="11074" spans="1:13" ht="15" thickBot="1" x14ac:dyDescent="0.4">
      <c r="A11074" s="5" t="s">
        <v>175</v>
      </c>
      <c r="B11074" s="5" t="s">
        <v>176</v>
      </c>
      <c r="C11074" s="5" t="s">
        <v>11275</v>
      </c>
      <c r="D11074" s="5">
        <f t="shared" si="517"/>
        <v>21269</v>
      </c>
      <c r="E11074" s="6">
        <v>44074</v>
      </c>
      <c r="F11074" s="6">
        <f t="shared" si="519"/>
        <v>44164</v>
      </c>
      <c r="G11074" s="6" t="str">
        <f>IF('BCT Template'!R11073&gt;F11074,"Yes","No")</f>
        <v>No</v>
      </c>
      <c r="H11074" s="5" t="s">
        <v>178</v>
      </c>
      <c r="I11074" s="5" t="s">
        <v>179</v>
      </c>
      <c r="J11074" s="5" t="s">
        <v>35</v>
      </c>
      <c r="K11074" s="5" t="s">
        <v>180</v>
      </c>
      <c r="L11074" s="7" t="s">
        <v>164</v>
      </c>
      <c r="M11074" t="str">
        <f t="shared" si="518"/>
        <v>Yes</v>
      </c>
    </row>
    <row r="11075" spans="1:13" ht="15" thickBot="1" x14ac:dyDescent="0.4">
      <c r="A11075" s="5" t="s">
        <v>175</v>
      </c>
      <c r="B11075" s="5" t="s">
        <v>176</v>
      </c>
      <c r="C11075" s="5" t="s">
        <v>11276</v>
      </c>
      <c r="D11075" s="5">
        <f t="shared" ref="D11075:D11138" si="520">C11075*1</f>
        <v>57559</v>
      </c>
      <c r="E11075" s="6">
        <v>42369</v>
      </c>
      <c r="F11075" s="6">
        <f t="shared" si="519"/>
        <v>42459</v>
      </c>
      <c r="G11075" s="6" t="str">
        <f>IF('BCT Template'!R11074&gt;F11075,"Yes","No")</f>
        <v>No</v>
      </c>
      <c r="H11075" s="5" t="s">
        <v>189</v>
      </c>
      <c r="I11075" s="5" t="s">
        <v>190</v>
      </c>
      <c r="J11075" s="5" t="s">
        <v>184</v>
      </c>
      <c r="K11075" s="5" t="s">
        <v>185</v>
      </c>
      <c r="L11075" s="7" t="s">
        <v>164</v>
      </c>
      <c r="M11075" t="str">
        <f t="shared" ref="M11075:M11138" si="521">IF(J11075=" ","Yes",IF(J11075="3","Yes","No"))</f>
        <v>No</v>
      </c>
    </row>
    <row r="11076" spans="1:13" ht="15" thickBot="1" x14ac:dyDescent="0.4">
      <c r="A11076" s="5" t="s">
        <v>175</v>
      </c>
      <c r="B11076" s="5" t="s">
        <v>176</v>
      </c>
      <c r="C11076" s="5" t="s">
        <v>11277</v>
      </c>
      <c r="D11076" s="5">
        <f t="shared" si="520"/>
        <v>57625</v>
      </c>
      <c r="E11076" s="6">
        <v>42353</v>
      </c>
      <c r="F11076" s="6">
        <f t="shared" si="519"/>
        <v>42443</v>
      </c>
      <c r="G11076" s="6" t="str">
        <f>IF('BCT Template'!R11075&gt;F11076,"Yes","No")</f>
        <v>No</v>
      </c>
      <c r="H11076" s="5" t="s">
        <v>189</v>
      </c>
      <c r="I11076" s="5" t="s">
        <v>190</v>
      </c>
      <c r="J11076" s="5" t="s">
        <v>184</v>
      </c>
      <c r="K11076" s="5" t="s">
        <v>185</v>
      </c>
      <c r="L11076" s="7" t="s">
        <v>164</v>
      </c>
      <c r="M11076" t="str">
        <f t="shared" si="521"/>
        <v>No</v>
      </c>
    </row>
    <row r="11077" spans="1:13" ht="15" thickBot="1" x14ac:dyDescent="0.4">
      <c r="A11077" s="5" t="s">
        <v>175</v>
      </c>
      <c r="B11077" s="5" t="s">
        <v>176</v>
      </c>
      <c r="C11077" s="5" t="s">
        <v>11278</v>
      </c>
      <c r="D11077" s="5">
        <f t="shared" si="520"/>
        <v>58680</v>
      </c>
      <c r="E11077" s="6">
        <v>43008</v>
      </c>
      <c r="F11077" s="6">
        <f t="shared" si="519"/>
        <v>43098</v>
      </c>
      <c r="G11077" s="6" t="str">
        <f>IF('BCT Template'!R11076&gt;F11077,"Yes","No")</f>
        <v>No</v>
      </c>
      <c r="H11077" s="5" t="s">
        <v>182</v>
      </c>
      <c r="I11077" s="5" t="s">
        <v>183</v>
      </c>
      <c r="J11077" s="5" t="s">
        <v>200</v>
      </c>
      <c r="K11077" s="5" t="s">
        <v>201</v>
      </c>
      <c r="L11077" s="7" t="s">
        <v>164</v>
      </c>
      <c r="M11077" t="str">
        <f t="shared" si="521"/>
        <v>Yes</v>
      </c>
    </row>
    <row r="11078" spans="1:13" ht="15" thickBot="1" x14ac:dyDescent="0.4">
      <c r="A11078" s="5" t="s">
        <v>175</v>
      </c>
      <c r="B11078" s="5" t="s">
        <v>176</v>
      </c>
      <c r="C11078" s="5" t="s">
        <v>11279</v>
      </c>
      <c r="D11078" s="5">
        <f t="shared" si="520"/>
        <v>80592</v>
      </c>
      <c r="E11078" s="6">
        <v>44347</v>
      </c>
      <c r="F11078" s="6">
        <f t="shared" si="519"/>
        <v>44437</v>
      </c>
      <c r="G11078" s="6" t="str">
        <f>IF('BCT Template'!R11077&gt;F11078,"Yes","No")</f>
        <v>No</v>
      </c>
      <c r="H11078" s="5" t="s">
        <v>182</v>
      </c>
      <c r="I11078" s="5" t="s">
        <v>183</v>
      </c>
      <c r="J11078" s="5" t="s">
        <v>200</v>
      </c>
      <c r="K11078" s="5" t="s">
        <v>201</v>
      </c>
      <c r="L11078" s="7" t="s">
        <v>164</v>
      </c>
      <c r="M11078" t="str">
        <f t="shared" si="521"/>
        <v>Yes</v>
      </c>
    </row>
    <row r="11079" spans="1:13" ht="15" thickBot="1" x14ac:dyDescent="0.4">
      <c r="A11079" s="5" t="s">
        <v>175</v>
      </c>
      <c r="B11079" s="5" t="s">
        <v>176</v>
      </c>
      <c r="C11079" s="5" t="s">
        <v>11280</v>
      </c>
      <c r="D11079" s="5">
        <f t="shared" si="520"/>
        <v>82839</v>
      </c>
      <c r="E11079" s="6">
        <v>44210</v>
      </c>
      <c r="F11079" s="6">
        <f t="shared" si="519"/>
        <v>44300</v>
      </c>
      <c r="G11079" s="6" t="str">
        <f>IF('BCT Template'!R11078&gt;F11079,"Yes","No")</f>
        <v>No</v>
      </c>
      <c r="H11079" s="5" t="s">
        <v>210</v>
      </c>
      <c r="I11079" s="5" t="s">
        <v>211</v>
      </c>
      <c r="J11079" s="5" t="s">
        <v>184</v>
      </c>
      <c r="K11079" s="5" t="s">
        <v>185</v>
      </c>
      <c r="L11079" s="7" t="s">
        <v>164</v>
      </c>
      <c r="M11079" t="str">
        <f t="shared" si="521"/>
        <v>No</v>
      </c>
    </row>
    <row r="11080" spans="1:13" ht="15" thickBot="1" x14ac:dyDescent="0.4">
      <c r="A11080" s="5" t="s">
        <v>175</v>
      </c>
      <c r="B11080" s="5" t="s">
        <v>176</v>
      </c>
      <c r="C11080" s="5" t="s">
        <v>11281</v>
      </c>
      <c r="D11080" s="5">
        <f t="shared" si="520"/>
        <v>21337</v>
      </c>
      <c r="E11080" s="6">
        <v>39994</v>
      </c>
      <c r="F11080" s="6">
        <f t="shared" si="519"/>
        <v>40084</v>
      </c>
      <c r="G11080" s="6" t="str">
        <f>IF('BCT Template'!R11079&gt;F11080,"Yes","No")</f>
        <v>No</v>
      </c>
      <c r="H11080" s="5" t="s">
        <v>178</v>
      </c>
      <c r="I11080" s="5" t="s">
        <v>179</v>
      </c>
      <c r="J11080" s="5" t="s">
        <v>35</v>
      </c>
      <c r="K11080" s="5" t="s">
        <v>180</v>
      </c>
      <c r="L11080" s="7" t="s">
        <v>164</v>
      </c>
      <c r="M11080" t="str">
        <f t="shared" si="521"/>
        <v>Yes</v>
      </c>
    </row>
    <row r="11081" spans="1:13" ht="15" thickBot="1" x14ac:dyDescent="0.4">
      <c r="A11081" s="5" t="s">
        <v>175</v>
      </c>
      <c r="B11081" s="5" t="s">
        <v>176</v>
      </c>
      <c r="C11081" s="5" t="s">
        <v>11282</v>
      </c>
      <c r="D11081" s="5">
        <f t="shared" si="520"/>
        <v>31037</v>
      </c>
      <c r="E11081" s="6">
        <v>43951</v>
      </c>
      <c r="F11081" s="6">
        <f t="shared" si="519"/>
        <v>44041</v>
      </c>
      <c r="G11081" s="6" t="str">
        <f>IF('BCT Template'!R11080&gt;F11081,"Yes","No")</f>
        <v>No</v>
      </c>
      <c r="H11081" s="5" t="s">
        <v>178</v>
      </c>
      <c r="I11081" s="5" t="s">
        <v>179</v>
      </c>
      <c r="J11081" s="5" t="s">
        <v>35</v>
      </c>
      <c r="K11081" s="5" t="s">
        <v>180</v>
      </c>
      <c r="L11081" s="7" t="s">
        <v>164</v>
      </c>
      <c r="M11081" t="str">
        <f t="shared" si="521"/>
        <v>Yes</v>
      </c>
    </row>
    <row r="11082" spans="1:13" ht="15" thickBot="1" x14ac:dyDescent="0.4">
      <c r="A11082" s="5" t="s">
        <v>175</v>
      </c>
      <c r="B11082" s="5" t="s">
        <v>176</v>
      </c>
      <c r="C11082" s="5" t="s">
        <v>11283</v>
      </c>
      <c r="D11082" s="5">
        <f t="shared" si="520"/>
        <v>18089</v>
      </c>
      <c r="E11082" s="6">
        <v>44377</v>
      </c>
      <c r="F11082" s="6">
        <f t="shared" si="519"/>
        <v>44467</v>
      </c>
      <c r="G11082" s="6" t="str">
        <f>IF('BCT Template'!R11081&gt;F11082,"Yes","No")</f>
        <v>No</v>
      </c>
      <c r="H11082" s="5" t="s">
        <v>193</v>
      </c>
      <c r="I11082" s="5" t="s">
        <v>194</v>
      </c>
      <c r="J11082" s="5" t="s">
        <v>35</v>
      </c>
      <c r="K11082" s="5" t="s">
        <v>180</v>
      </c>
      <c r="L11082" s="7" t="s">
        <v>164</v>
      </c>
      <c r="M11082" t="str">
        <f t="shared" si="521"/>
        <v>Yes</v>
      </c>
    </row>
    <row r="11083" spans="1:13" ht="15" thickBot="1" x14ac:dyDescent="0.4">
      <c r="A11083" s="5" t="s">
        <v>175</v>
      </c>
      <c r="B11083" s="5" t="s">
        <v>176</v>
      </c>
      <c r="C11083" s="5" t="s">
        <v>11284</v>
      </c>
      <c r="D11083" s="5">
        <f t="shared" si="520"/>
        <v>21165</v>
      </c>
      <c r="E11083" s="6">
        <v>44286</v>
      </c>
      <c r="F11083" s="6">
        <f t="shared" si="519"/>
        <v>44376</v>
      </c>
      <c r="G11083" s="6" t="str">
        <f>IF('BCT Template'!R11082&gt;F11083,"Yes","No")</f>
        <v>No</v>
      </c>
      <c r="H11083" s="5" t="s">
        <v>178</v>
      </c>
      <c r="I11083" s="5" t="s">
        <v>179</v>
      </c>
      <c r="J11083" s="5" t="s">
        <v>35</v>
      </c>
      <c r="K11083" s="5" t="s">
        <v>180</v>
      </c>
      <c r="L11083" s="7" t="s">
        <v>164</v>
      </c>
      <c r="M11083" t="str">
        <f t="shared" si="521"/>
        <v>Yes</v>
      </c>
    </row>
    <row r="11084" spans="1:13" ht="15" thickBot="1" x14ac:dyDescent="0.4">
      <c r="A11084" s="5" t="s">
        <v>175</v>
      </c>
      <c r="B11084" s="5" t="s">
        <v>176</v>
      </c>
      <c r="C11084" s="5" t="s">
        <v>11285</v>
      </c>
      <c r="D11084" s="5">
        <f t="shared" si="520"/>
        <v>22397</v>
      </c>
      <c r="E11084" s="6">
        <v>44074</v>
      </c>
      <c r="F11084" s="6">
        <f t="shared" si="519"/>
        <v>44164</v>
      </c>
      <c r="G11084" s="6" t="str">
        <f>IF('BCT Template'!R11083&gt;F11084,"Yes","No")</f>
        <v>No</v>
      </c>
      <c r="H11084" s="5" t="s">
        <v>178</v>
      </c>
      <c r="I11084" s="5" t="s">
        <v>179</v>
      </c>
      <c r="J11084" s="5" t="s">
        <v>35</v>
      </c>
      <c r="K11084" s="5" t="s">
        <v>180</v>
      </c>
      <c r="L11084" s="7" t="s">
        <v>164</v>
      </c>
      <c r="M11084" t="str">
        <f t="shared" si="521"/>
        <v>Yes</v>
      </c>
    </row>
    <row r="11085" spans="1:13" ht="15" thickBot="1" x14ac:dyDescent="0.4">
      <c r="A11085" s="5" t="s">
        <v>175</v>
      </c>
      <c r="B11085" s="5" t="s">
        <v>176</v>
      </c>
      <c r="C11085" s="5" t="s">
        <v>11286</v>
      </c>
      <c r="D11085" s="5">
        <f t="shared" si="520"/>
        <v>82253</v>
      </c>
      <c r="E11085" s="6">
        <v>43948</v>
      </c>
      <c r="F11085" s="6">
        <f t="shared" si="519"/>
        <v>44038</v>
      </c>
      <c r="G11085" s="6" t="str">
        <f>IF('BCT Template'!R11084&gt;F11085,"Yes","No")</f>
        <v>No</v>
      </c>
      <c r="H11085" s="5" t="s">
        <v>210</v>
      </c>
      <c r="I11085" s="5" t="s">
        <v>211</v>
      </c>
      <c r="J11085" s="5" t="s">
        <v>184</v>
      </c>
      <c r="K11085" s="5" t="s">
        <v>185</v>
      </c>
      <c r="L11085" s="7" t="s">
        <v>164</v>
      </c>
      <c r="M11085" t="str">
        <f t="shared" si="521"/>
        <v>No</v>
      </c>
    </row>
    <row r="11086" spans="1:13" ht="15" thickBot="1" x14ac:dyDescent="0.4">
      <c r="A11086" s="5" t="s">
        <v>175</v>
      </c>
      <c r="B11086" s="5" t="s">
        <v>176</v>
      </c>
      <c r="C11086" s="5" t="s">
        <v>11287</v>
      </c>
      <c r="D11086" s="5">
        <f t="shared" si="520"/>
        <v>81921</v>
      </c>
      <c r="E11086" s="6">
        <v>43830</v>
      </c>
      <c r="F11086" s="6">
        <f t="shared" si="519"/>
        <v>43920</v>
      </c>
      <c r="G11086" s="6" t="str">
        <f>IF('BCT Template'!R11085&gt;F11086,"Yes","No")</f>
        <v>No</v>
      </c>
      <c r="H11086" s="5" t="s">
        <v>182</v>
      </c>
      <c r="I11086" s="5" t="s">
        <v>183</v>
      </c>
      <c r="J11086" s="5" t="s">
        <v>184</v>
      </c>
      <c r="K11086" s="5" t="s">
        <v>185</v>
      </c>
      <c r="L11086" s="7" t="s">
        <v>164</v>
      </c>
      <c r="M11086" t="str">
        <f t="shared" si="521"/>
        <v>No</v>
      </c>
    </row>
    <row r="11087" spans="1:13" ht="15" thickBot="1" x14ac:dyDescent="0.4">
      <c r="A11087" s="5" t="s">
        <v>175</v>
      </c>
      <c r="B11087" s="5" t="s">
        <v>176</v>
      </c>
      <c r="C11087" s="5" t="s">
        <v>11288</v>
      </c>
      <c r="D11087" s="5">
        <f t="shared" si="520"/>
        <v>58194</v>
      </c>
      <c r="E11087" s="6">
        <v>43646</v>
      </c>
      <c r="F11087" s="6">
        <f t="shared" si="519"/>
        <v>43736</v>
      </c>
      <c r="G11087" s="6" t="str">
        <f>IF('BCT Template'!R11086&gt;F11087,"Yes","No")</f>
        <v>No</v>
      </c>
      <c r="H11087" s="5" t="s">
        <v>182</v>
      </c>
      <c r="I11087" s="5" t="s">
        <v>183</v>
      </c>
      <c r="J11087" s="5" t="s">
        <v>184</v>
      </c>
      <c r="K11087" s="5" t="s">
        <v>185</v>
      </c>
      <c r="L11087" s="7" t="s">
        <v>164</v>
      </c>
      <c r="M11087" t="str">
        <f t="shared" si="521"/>
        <v>No</v>
      </c>
    </row>
    <row r="11088" spans="1:13" ht="15" thickBot="1" x14ac:dyDescent="0.4">
      <c r="A11088" s="5" t="s">
        <v>175</v>
      </c>
      <c r="B11088" s="5" t="s">
        <v>176</v>
      </c>
      <c r="C11088" s="5" t="s">
        <v>11289</v>
      </c>
      <c r="D11088" s="5">
        <f t="shared" si="520"/>
        <v>21585</v>
      </c>
      <c r="E11088" s="6">
        <v>42369</v>
      </c>
      <c r="F11088" s="6">
        <f t="shared" si="519"/>
        <v>42459</v>
      </c>
      <c r="G11088" s="6" t="str">
        <f>IF('BCT Template'!R11087&gt;F11088,"Yes","No")</f>
        <v>No</v>
      </c>
      <c r="H11088" s="5" t="s">
        <v>178</v>
      </c>
      <c r="I11088" s="5" t="s">
        <v>179</v>
      </c>
      <c r="J11088" s="5" t="s">
        <v>35</v>
      </c>
      <c r="K11088" s="5" t="s">
        <v>180</v>
      </c>
      <c r="L11088" s="7" t="s">
        <v>164</v>
      </c>
      <c r="M11088" t="str">
        <f t="shared" si="521"/>
        <v>Yes</v>
      </c>
    </row>
    <row r="11089" spans="1:13" ht="15" thickBot="1" x14ac:dyDescent="0.4">
      <c r="A11089" s="5" t="s">
        <v>175</v>
      </c>
      <c r="B11089" s="5" t="s">
        <v>176</v>
      </c>
      <c r="C11089" s="5" t="s">
        <v>11290</v>
      </c>
      <c r="D11089" s="5">
        <f t="shared" si="520"/>
        <v>59733</v>
      </c>
      <c r="E11089" s="6">
        <v>42583</v>
      </c>
      <c r="F11089" s="6">
        <f t="shared" si="519"/>
        <v>42673</v>
      </c>
      <c r="G11089" s="6" t="str">
        <f>IF('BCT Template'!R11088&gt;F11089,"Yes","No")</f>
        <v>No</v>
      </c>
      <c r="H11089" s="5" t="s">
        <v>182</v>
      </c>
      <c r="I11089" s="5" t="s">
        <v>183</v>
      </c>
      <c r="J11089" s="5" t="s">
        <v>184</v>
      </c>
      <c r="K11089" s="5" t="s">
        <v>185</v>
      </c>
      <c r="L11089" s="7" t="s">
        <v>164</v>
      </c>
      <c r="M11089" t="str">
        <f t="shared" si="521"/>
        <v>No</v>
      </c>
    </row>
    <row r="11090" spans="1:13" ht="15" thickBot="1" x14ac:dyDescent="0.4">
      <c r="A11090" s="5" t="s">
        <v>175</v>
      </c>
      <c r="B11090" s="5" t="s">
        <v>176</v>
      </c>
      <c r="C11090" s="5" t="s">
        <v>11291</v>
      </c>
      <c r="D11090" s="5">
        <f t="shared" si="520"/>
        <v>59059</v>
      </c>
      <c r="E11090" s="6">
        <v>39843</v>
      </c>
      <c r="F11090" s="6">
        <f t="shared" si="519"/>
        <v>39933</v>
      </c>
      <c r="G11090" s="6" t="str">
        <f>IF('BCT Template'!R11089&gt;F11090,"Yes","No")</f>
        <v>No</v>
      </c>
      <c r="H11090" s="5" t="s">
        <v>182</v>
      </c>
      <c r="I11090" s="5" t="s">
        <v>183</v>
      </c>
      <c r="J11090" s="5" t="s">
        <v>184</v>
      </c>
      <c r="K11090" s="5" t="s">
        <v>185</v>
      </c>
      <c r="L11090" s="7" t="s">
        <v>164</v>
      </c>
      <c r="M11090" t="str">
        <f t="shared" si="521"/>
        <v>No</v>
      </c>
    </row>
    <row r="11091" spans="1:13" ht="15" thickBot="1" x14ac:dyDescent="0.4">
      <c r="A11091" s="5" t="s">
        <v>175</v>
      </c>
      <c r="B11091" s="5" t="s">
        <v>176</v>
      </c>
      <c r="C11091" s="5" t="s">
        <v>11292</v>
      </c>
      <c r="D11091" s="5">
        <f t="shared" si="520"/>
        <v>77025</v>
      </c>
      <c r="E11091" s="6">
        <v>43646</v>
      </c>
      <c r="F11091" s="6">
        <f t="shared" si="519"/>
        <v>43736</v>
      </c>
      <c r="G11091" s="6" t="str">
        <f>IF('BCT Template'!R11090&gt;F11091,"Yes","No")</f>
        <v>No</v>
      </c>
      <c r="H11091" s="5" t="s">
        <v>197</v>
      </c>
      <c r="I11091" s="5" t="s">
        <v>198</v>
      </c>
      <c r="J11091" s="5" t="s">
        <v>184</v>
      </c>
      <c r="K11091" s="5" t="s">
        <v>185</v>
      </c>
      <c r="L11091" s="7" t="s">
        <v>164</v>
      </c>
      <c r="M11091" t="str">
        <f t="shared" si="521"/>
        <v>No</v>
      </c>
    </row>
    <row r="11092" spans="1:13" ht="15" thickBot="1" x14ac:dyDescent="0.4">
      <c r="A11092" s="5" t="s">
        <v>175</v>
      </c>
      <c r="B11092" s="5" t="s">
        <v>176</v>
      </c>
      <c r="C11092" s="5" t="s">
        <v>11293</v>
      </c>
      <c r="D11092" s="5">
        <f t="shared" si="520"/>
        <v>79935</v>
      </c>
      <c r="E11092" s="6">
        <v>41820</v>
      </c>
      <c r="F11092" s="6">
        <f t="shared" si="519"/>
        <v>41910</v>
      </c>
      <c r="G11092" s="6" t="str">
        <f>IF('BCT Template'!R11091&gt;F11092,"Yes","No")</f>
        <v>No</v>
      </c>
      <c r="H11092" s="5" t="s">
        <v>182</v>
      </c>
      <c r="I11092" s="5" t="s">
        <v>183</v>
      </c>
      <c r="J11092" s="5" t="s">
        <v>184</v>
      </c>
      <c r="K11092" s="5" t="s">
        <v>185</v>
      </c>
      <c r="L11092" s="7" t="s">
        <v>164</v>
      </c>
      <c r="M11092" t="str">
        <f t="shared" si="521"/>
        <v>No</v>
      </c>
    </row>
    <row r="11093" spans="1:13" ht="15" thickBot="1" x14ac:dyDescent="0.4">
      <c r="A11093" s="5" t="s">
        <v>175</v>
      </c>
      <c r="B11093" s="5" t="s">
        <v>176</v>
      </c>
      <c r="C11093" s="5" t="s">
        <v>11294</v>
      </c>
      <c r="D11093" s="5">
        <f t="shared" si="520"/>
        <v>59507</v>
      </c>
      <c r="E11093" s="6">
        <v>44012</v>
      </c>
      <c r="F11093" s="6">
        <f t="shared" si="519"/>
        <v>44102</v>
      </c>
      <c r="G11093" s="6" t="str">
        <f>IF('BCT Template'!R11092&gt;F11093,"Yes","No")</f>
        <v>No</v>
      </c>
      <c r="H11093" s="5" t="s">
        <v>182</v>
      </c>
      <c r="I11093" s="5" t="s">
        <v>183</v>
      </c>
      <c r="J11093" s="5" t="s">
        <v>200</v>
      </c>
      <c r="K11093" s="5" t="s">
        <v>201</v>
      </c>
      <c r="L11093" s="7" t="s">
        <v>164</v>
      </c>
      <c r="M11093" t="str">
        <f t="shared" si="521"/>
        <v>Yes</v>
      </c>
    </row>
    <row r="11094" spans="1:13" ht="15" thickBot="1" x14ac:dyDescent="0.4">
      <c r="A11094" s="5" t="s">
        <v>175</v>
      </c>
      <c r="B11094" s="5" t="s">
        <v>176</v>
      </c>
      <c r="C11094" s="5" t="s">
        <v>11295</v>
      </c>
      <c r="D11094" s="5">
        <f t="shared" si="520"/>
        <v>78766</v>
      </c>
      <c r="E11094" s="6">
        <v>42428</v>
      </c>
      <c r="F11094" s="6">
        <f t="shared" ref="F11094:F11157" si="522">E11094+90</f>
        <v>42518</v>
      </c>
      <c r="G11094" s="6" t="str">
        <f>IF('BCT Template'!R11093&gt;F11094,"Yes","No")</f>
        <v>No</v>
      </c>
      <c r="H11094" s="5" t="s">
        <v>210</v>
      </c>
      <c r="I11094" s="5" t="s">
        <v>211</v>
      </c>
      <c r="J11094" s="5" t="s">
        <v>184</v>
      </c>
      <c r="K11094" s="5" t="s">
        <v>185</v>
      </c>
      <c r="L11094" s="7" t="s">
        <v>164</v>
      </c>
      <c r="M11094" t="str">
        <f t="shared" si="521"/>
        <v>No</v>
      </c>
    </row>
    <row r="11095" spans="1:13" ht="15" thickBot="1" x14ac:dyDescent="0.4">
      <c r="A11095" s="5" t="s">
        <v>175</v>
      </c>
      <c r="B11095" s="5" t="s">
        <v>176</v>
      </c>
      <c r="C11095" s="5" t="s">
        <v>11296</v>
      </c>
      <c r="D11095" s="5">
        <f t="shared" si="520"/>
        <v>58103</v>
      </c>
      <c r="E11095" s="6">
        <v>44286</v>
      </c>
      <c r="F11095" s="6">
        <f t="shared" si="522"/>
        <v>44376</v>
      </c>
      <c r="G11095" s="6" t="str">
        <f>IF('BCT Template'!R11094&gt;F11095,"Yes","No")</f>
        <v>No</v>
      </c>
      <c r="H11095" s="5" t="s">
        <v>182</v>
      </c>
      <c r="I11095" s="5" t="s">
        <v>183</v>
      </c>
      <c r="J11095" s="5" t="s">
        <v>200</v>
      </c>
      <c r="K11095" s="5" t="s">
        <v>201</v>
      </c>
      <c r="L11095" s="7" t="s">
        <v>164</v>
      </c>
      <c r="M11095" t="str">
        <f t="shared" si="521"/>
        <v>Yes</v>
      </c>
    </row>
    <row r="11096" spans="1:13" ht="15" thickBot="1" x14ac:dyDescent="0.4">
      <c r="A11096" s="5" t="s">
        <v>175</v>
      </c>
      <c r="B11096" s="5" t="s">
        <v>176</v>
      </c>
      <c r="C11096" s="5" t="s">
        <v>11297</v>
      </c>
      <c r="D11096" s="5">
        <f t="shared" si="520"/>
        <v>82745</v>
      </c>
      <c r="E11096" s="6">
        <v>44432</v>
      </c>
      <c r="F11096" s="6">
        <f t="shared" si="522"/>
        <v>44522</v>
      </c>
      <c r="G11096" s="6" t="str">
        <f>IF('BCT Template'!R11095&gt;F11096,"Yes","No")</f>
        <v>No</v>
      </c>
      <c r="H11096" s="5" t="s">
        <v>210</v>
      </c>
      <c r="I11096" s="5" t="s">
        <v>211</v>
      </c>
      <c r="J11096" s="5" t="s">
        <v>184</v>
      </c>
      <c r="K11096" s="5" t="s">
        <v>185</v>
      </c>
      <c r="L11096" s="7" t="s">
        <v>164</v>
      </c>
      <c r="M11096" t="str">
        <f t="shared" si="521"/>
        <v>No</v>
      </c>
    </row>
    <row r="11097" spans="1:13" ht="15" thickBot="1" x14ac:dyDescent="0.4">
      <c r="A11097" s="5" t="s">
        <v>175</v>
      </c>
      <c r="B11097" s="5" t="s">
        <v>176</v>
      </c>
      <c r="C11097" s="5" t="s">
        <v>11298</v>
      </c>
      <c r="D11097" s="5">
        <f t="shared" si="520"/>
        <v>57085</v>
      </c>
      <c r="E11097" s="6">
        <v>43404</v>
      </c>
      <c r="F11097" s="6">
        <f t="shared" si="522"/>
        <v>43494</v>
      </c>
      <c r="G11097" s="6" t="str">
        <f>IF('BCT Template'!R11096&gt;F11097,"Yes","No")</f>
        <v>No</v>
      </c>
      <c r="H11097" s="5" t="s">
        <v>189</v>
      </c>
      <c r="I11097" s="5" t="s">
        <v>190</v>
      </c>
      <c r="J11097" s="5" t="s">
        <v>184</v>
      </c>
      <c r="K11097" s="5" t="s">
        <v>185</v>
      </c>
      <c r="L11097" s="7" t="s">
        <v>164</v>
      </c>
      <c r="M11097" t="str">
        <f t="shared" si="521"/>
        <v>No</v>
      </c>
    </row>
    <row r="11098" spans="1:13" ht="15" thickBot="1" x14ac:dyDescent="0.4">
      <c r="A11098" s="5" t="s">
        <v>175</v>
      </c>
      <c r="B11098" s="5" t="s">
        <v>176</v>
      </c>
      <c r="C11098" s="5" t="s">
        <v>11299</v>
      </c>
      <c r="D11098" s="5">
        <f t="shared" si="520"/>
        <v>29914</v>
      </c>
      <c r="E11098" s="6">
        <v>44074</v>
      </c>
      <c r="F11098" s="6">
        <f t="shared" si="522"/>
        <v>44164</v>
      </c>
      <c r="G11098" s="6" t="str">
        <f>IF('BCT Template'!R11097&gt;F11098,"Yes","No")</f>
        <v>No</v>
      </c>
      <c r="H11098" s="5" t="s">
        <v>178</v>
      </c>
      <c r="I11098" s="5" t="s">
        <v>179</v>
      </c>
      <c r="J11098" s="5" t="s">
        <v>35</v>
      </c>
      <c r="K11098" s="5" t="s">
        <v>180</v>
      </c>
      <c r="L11098" s="7" t="s">
        <v>164</v>
      </c>
      <c r="M11098" t="str">
        <f t="shared" si="521"/>
        <v>Yes</v>
      </c>
    </row>
    <row r="11099" spans="1:13" ht="15" thickBot="1" x14ac:dyDescent="0.4">
      <c r="A11099" s="5" t="s">
        <v>175</v>
      </c>
      <c r="B11099" s="5" t="s">
        <v>176</v>
      </c>
      <c r="C11099" s="5" t="s">
        <v>11300</v>
      </c>
      <c r="D11099" s="5">
        <f t="shared" si="520"/>
        <v>29393</v>
      </c>
      <c r="E11099" s="6">
        <v>42551</v>
      </c>
      <c r="F11099" s="6">
        <f t="shared" si="522"/>
        <v>42641</v>
      </c>
      <c r="G11099" s="6" t="str">
        <f>IF('BCT Template'!R11098&gt;F11099,"Yes","No")</f>
        <v>No</v>
      </c>
      <c r="H11099" s="5" t="s">
        <v>178</v>
      </c>
      <c r="I11099" s="5" t="s">
        <v>179</v>
      </c>
      <c r="J11099" s="5" t="s">
        <v>35</v>
      </c>
      <c r="K11099" s="5" t="s">
        <v>180</v>
      </c>
      <c r="L11099" s="7" t="s">
        <v>164</v>
      </c>
      <c r="M11099" t="str">
        <f t="shared" si="521"/>
        <v>Yes</v>
      </c>
    </row>
    <row r="11100" spans="1:13" ht="15" thickBot="1" x14ac:dyDescent="0.4">
      <c r="A11100" s="5" t="s">
        <v>175</v>
      </c>
      <c r="B11100" s="5" t="s">
        <v>176</v>
      </c>
      <c r="C11100" s="5" t="s">
        <v>11301</v>
      </c>
      <c r="D11100" s="5">
        <f t="shared" si="520"/>
        <v>29513</v>
      </c>
      <c r="E11100" s="6">
        <v>44012</v>
      </c>
      <c r="F11100" s="6">
        <f t="shared" si="522"/>
        <v>44102</v>
      </c>
      <c r="G11100" s="6" t="str">
        <f>IF('BCT Template'!R11099&gt;F11100,"Yes","No")</f>
        <v>No</v>
      </c>
      <c r="H11100" s="5" t="s">
        <v>178</v>
      </c>
      <c r="I11100" s="5" t="s">
        <v>179</v>
      </c>
      <c r="J11100" s="5" t="s">
        <v>35</v>
      </c>
      <c r="K11100" s="5" t="s">
        <v>180</v>
      </c>
      <c r="L11100" s="7" t="s">
        <v>164</v>
      </c>
      <c r="M11100" t="str">
        <f t="shared" si="521"/>
        <v>Yes</v>
      </c>
    </row>
    <row r="11101" spans="1:13" ht="15" thickBot="1" x14ac:dyDescent="0.4">
      <c r="A11101" s="5" t="s">
        <v>175</v>
      </c>
      <c r="B11101" s="5" t="s">
        <v>176</v>
      </c>
      <c r="C11101" s="5" t="s">
        <v>11302</v>
      </c>
      <c r="D11101" s="5">
        <f t="shared" si="520"/>
        <v>77973</v>
      </c>
      <c r="E11101" s="6">
        <v>43968</v>
      </c>
      <c r="F11101" s="6">
        <f t="shared" si="522"/>
        <v>44058</v>
      </c>
      <c r="G11101" s="6" t="str">
        <f>IF('BCT Template'!R11100&gt;F11101,"Yes","No")</f>
        <v>No</v>
      </c>
      <c r="H11101" s="5" t="s">
        <v>189</v>
      </c>
      <c r="I11101" s="5" t="s">
        <v>190</v>
      </c>
      <c r="J11101" s="5" t="s">
        <v>200</v>
      </c>
      <c r="K11101" s="5" t="s">
        <v>201</v>
      </c>
      <c r="L11101" s="7" t="s">
        <v>164</v>
      </c>
      <c r="M11101" t="str">
        <f t="shared" si="521"/>
        <v>Yes</v>
      </c>
    </row>
    <row r="11102" spans="1:13" ht="15" thickBot="1" x14ac:dyDescent="0.4">
      <c r="A11102" s="5" t="s">
        <v>175</v>
      </c>
      <c r="B11102" s="5" t="s">
        <v>176</v>
      </c>
      <c r="C11102" s="5" t="s">
        <v>11303</v>
      </c>
      <c r="D11102" s="5">
        <f t="shared" si="520"/>
        <v>30743</v>
      </c>
      <c r="E11102" s="6">
        <v>43708</v>
      </c>
      <c r="F11102" s="6">
        <f t="shared" si="522"/>
        <v>43798</v>
      </c>
      <c r="G11102" s="6" t="str">
        <f>IF('BCT Template'!R11101&gt;F11102,"Yes","No")</f>
        <v>No</v>
      </c>
      <c r="H11102" s="5" t="s">
        <v>178</v>
      </c>
      <c r="I11102" s="5" t="s">
        <v>179</v>
      </c>
      <c r="J11102" s="5" t="s">
        <v>35</v>
      </c>
      <c r="K11102" s="5" t="s">
        <v>180</v>
      </c>
      <c r="L11102" s="7" t="s">
        <v>164</v>
      </c>
      <c r="M11102" t="str">
        <f t="shared" si="521"/>
        <v>Yes</v>
      </c>
    </row>
    <row r="11103" spans="1:13" ht="15" thickBot="1" x14ac:dyDescent="0.4">
      <c r="A11103" s="5" t="s">
        <v>175</v>
      </c>
      <c r="B11103" s="5" t="s">
        <v>176</v>
      </c>
      <c r="C11103" s="5" t="s">
        <v>11304</v>
      </c>
      <c r="D11103" s="5">
        <f t="shared" si="520"/>
        <v>80240</v>
      </c>
      <c r="E11103" s="6">
        <v>44196</v>
      </c>
      <c r="F11103" s="6">
        <f t="shared" si="522"/>
        <v>44286</v>
      </c>
      <c r="G11103" s="6" t="str">
        <f>IF('BCT Template'!R11102&gt;F11103,"Yes","No")</f>
        <v>No</v>
      </c>
      <c r="H11103" s="5" t="s">
        <v>182</v>
      </c>
      <c r="I11103" s="5" t="s">
        <v>183</v>
      </c>
      <c r="J11103" s="5" t="s">
        <v>184</v>
      </c>
      <c r="K11103" s="5" t="s">
        <v>185</v>
      </c>
      <c r="L11103" s="7" t="s">
        <v>164</v>
      </c>
      <c r="M11103" t="str">
        <f t="shared" si="521"/>
        <v>No</v>
      </c>
    </row>
    <row r="11104" spans="1:13" ht="15" thickBot="1" x14ac:dyDescent="0.4">
      <c r="A11104" s="5" t="s">
        <v>175</v>
      </c>
      <c r="B11104" s="5" t="s">
        <v>176</v>
      </c>
      <c r="C11104" s="5" t="s">
        <v>11305</v>
      </c>
      <c r="D11104" s="5">
        <f t="shared" si="520"/>
        <v>59721</v>
      </c>
      <c r="E11104" s="6">
        <v>42735</v>
      </c>
      <c r="F11104" s="6">
        <f t="shared" si="522"/>
        <v>42825</v>
      </c>
      <c r="G11104" s="6" t="str">
        <f>IF('BCT Template'!R11103&gt;F11104,"Yes","No")</f>
        <v>No</v>
      </c>
      <c r="H11104" s="5" t="s">
        <v>182</v>
      </c>
      <c r="I11104" s="5" t="s">
        <v>183</v>
      </c>
      <c r="J11104" s="5" t="s">
        <v>184</v>
      </c>
      <c r="K11104" s="5" t="s">
        <v>185</v>
      </c>
      <c r="L11104" s="7" t="s">
        <v>164</v>
      </c>
      <c r="M11104" t="str">
        <f t="shared" si="521"/>
        <v>No</v>
      </c>
    </row>
    <row r="11105" spans="1:13" ht="15" thickBot="1" x14ac:dyDescent="0.4">
      <c r="A11105" s="5" t="s">
        <v>175</v>
      </c>
      <c r="B11105" s="5" t="s">
        <v>176</v>
      </c>
      <c r="C11105" s="5" t="s">
        <v>11306</v>
      </c>
      <c r="D11105" s="5">
        <f t="shared" si="520"/>
        <v>21381</v>
      </c>
      <c r="E11105" s="6">
        <v>44208</v>
      </c>
      <c r="F11105" s="6">
        <f t="shared" si="522"/>
        <v>44298</v>
      </c>
      <c r="G11105" s="6" t="str">
        <f>IF('BCT Template'!R11104&gt;F11105,"Yes","No")</f>
        <v>No</v>
      </c>
      <c r="H11105" s="5" t="s">
        <v>178</v>
      </c>
      <c r="I11105" s="5" t="s">
        <v>179</v>
      </c>
      <c r="J11105" s="5" t="s">
        <v>35</v>
      </c>
      <c r="K11105" s="5" t="s">
        <v>180</v>
      </c>
      <c r="L11105" s="7" t="s">
        <v>164</v>
      </c>
      <c r="M11105" t="str">
        <f t="shared" si="521"/>
        <v>Yes</v>
      </c>
    </row>
    <row r="11106" spans="1:13" ht="15" thickBot="1" x14ac:dyDescent="0.4">
      <c r="A11106" s="5" t="s">
        <v>175</v>
      </c>
      <c r="B11106" s="5" t="s">
        <v>176</v>
      </c>
      <c r="C11106" s="5" t="s">
        <v>11307</v>
      </c>
      <c r="D11106" s="5">
        <f t="shared" si="520"/>
        <v>78250</v>
      </c>
      <c r="E11106" s="6">
        <v>44377</v>
      </c>
      <c r="F11106" s="6">
        <f t="shared" si="522"/>
        <v>44467</v>
      </c>
      <c r="G11106" s="6" t="str">
        <f>IF('BCT Template'!R11105&gt;F11106,"Yes","No")</f>
        <v>No</v>
      </c>
      <c r="H11106" s="5" t="s">
        <v>189</v>
      </c>
      <c r="I11106" s="5" t="s">
        <v>190</v>
      </c>
      <c r="J11106" s="5" t="s">
        <v>184</v>
      </c>
      <c r="K11106" s="5" t="s">
        <v>185</v>
      </c>
      <c r="L11106" s="7" t="s">
        <v>164</v>
      </c>
      <c r="M11106" t="str">
        <f t="shared" si="521"/>
        <v>No</v>
      </c>
    </row>
    <row r="11107" spans="1:13" ht="15" thickBot="1" x14ac:dyDescent="0.4">
      <c r="A11107" s="5" t="s">
        <v>175</v>
      </c>
      <c r="B11107" s="5" t="s">
        <v>176</v>
      </c>
      <c r="C11107" s="5" t="s">
        <v>11308</v>
      </c>
      <c r="D11107" s="5">
        <f t="shared" si="520"/>
        <v>21443</v>
      </c>
      <c r="E11107" s="6">
        <v>44074</v>
      </c>
      <c r="F11107" s="6">
        <f t="shared" si="522"/>
        <v>44164</v>
      </c>
      <c r="G11107" s="6" t="str">
        <f>IF('BCT Template'!R11106&gt;F11107,"Yes","No")</f>
        <v>No</v>
      </c>
      <c r="H11107" s="5" t="s">
        <v>178</v>
      </c>
      <c r="I11107" s="5" t="s">
        <v>179</v>
      </c>
      <c r="J11107" s="5" t="s">
        <v>35</v>
      </c>
      <c r="K11107" s="5" t="s">
        <v>180</v>
      </c>
      <c r="L11107" s="7" t="s">
        <v>164</v>
      </c>
      <c r="M11107" t="str">
        <f t="shared" si="521"/>
        <v>Yes</v>
      </c>
    </row>
    <row r="11108" spans="1:13" ht="15" thickBot="1" x14ac:dyDescent="0.4">
      <c r="A11108" s="5" t="s">
        <v>175</v>
      </c>
      <c r="B11108" s="5" t="s">
        <v>176</v>
      </c>
      <c r="C11108" s="5" t="s">
        <v>11309</v>
      </c>
      <c r="D11108" s="5">
        <f t="shared" si="520"/>
        <v>33660</v>
      </c>
      <c r="E11108" s="6">
        <v>37103</v>
      </c>
      <c r="F11108" s="6">
        <f t="shared" si="522"/>
        <v>37193</v>
      </c>
      <c r="G11108" s="6" t="str">
        <f>IF('BCT Template'!R11107&gt;F11108,"Yes","No")</f>
        <v>No</v>
      </c>
      <c r="H11108" s="5" t="s">
        <v>178</v>
      </c>
      <c r="I11108" s="5" t="s">
        <v>179</v>
      </c>
      <c r="J11108" s="5" t="s">
        <v>35</v>
      </c>
      <c r="K11108" s="5" t="s">
        <v>180</v>
      </c>
      <c r="L11108" s="7" t="s">
        <v>164</v>
      </c>
      <c r="M11108" t="str">
        <f t="shared" si="521"/>
        <v>Yes</v>
      </c>
    </row>
    <row r="11109" spans="1:13" ht="15" thickBot="1" x14ac:dyDescent="0.4">
      <c r="A11109" s="5" t="s">
        <v>175</v>
      </c>
      <c r="B11109" s="5" t="s">
        <v>176</v>
      </c>
      <c r="C11109" s="5" t="s">
        <v>11310</v>
      </c>
      <c r="D11109" s="5">
        <f t="shared" si="520"/>
        <v>22244</v>
      </c>
      <c r="E11109" s="6">
        <v>43434</v>
      </c>
      <c r="F11109" s="6">
        <f t="shared" si="522"/>
        <v>43524</v>
      </c>
      <c r="G11109" s="6" t="str">
        <f>IF('BCT Template'!R11108&gt;F11109,"Yes","No")</f>
        <v>No</v>
      </c>
      <c r="H11109" s="5" t="s">
        <v>178</v>
      </c>
      <c r="I11109" s="5" t="s">
        <v>179</v>
      </c>
      <c r="J11109" s="5" t="s">
        <v>35</v>
      </c>
      <c r="K11109" s="5" t="s">
        <v>180</v>
      </c>
      <c r="L11109" s="7" t="s">
        <v>164</v>
      </c>
      <c r="M11109" t="str">
        <f t="shared" si="521"/>
        <v>Yes</v>
      </c>
    </row>
    <row r="11110" spans="1:13" ht="15" thickBot="1" x14ac:dyDescent="0.4">
      <c r="A11110" s="5" t="s">
        <v>175</v>
      </c>
      <c r="B11110" s="5" t="s">
        <v>176</v>
      </c>
      <c r="C11110" s="5" t="s">
        <v>11311</v>
      </c>
      <c r="D11110" s="5">
        <f t="shared" si="520"/>
        <v>22766</v>
      </c>
      <c r="E11110" s="6">
        <v>43677</v>
      </c>
      <c r="F11110" s="6">
        <f t="shared" si="522"/>
        <v>43767</v>
      </c>
      <c r="G11110" s="6" t="str">
        <f>IF('BCT Template'!R11109&gt;F11110,"Yes","No")</f>
        <v>No</v>
      </c>
      <c r="H11110" s="5" t="s">
        <v>178</v>
      </c>
      <c r="I11110" s="5" t="s">
        <v>179</v>
      </c>
      <c r="J11110" s="5" t="s">
        <v>35</v>
      </c>
      <c r="K11110" s="5" t="s">
        <v>180</v>
      </c>
      <c r="L11110" s="7" t="s">
        <v>164</v>
      </c>
      <c r="M11110" t="str">
        <f t="shared" si="521"/>
        <v>Yes</v>
      </c>
    </row>
    <row r="11111" spans="1:13" ht="15" thickBot="1" x14ac:dyDescent="0.4">
      <c r="A11111" s="5" t="s">
        <v>175</v>
      </c>
      <c r="B11111" s="5" t="s">
        <v>176</v>
      </c>
      <c r="C11111" s="5" t="s">
        <v>11312</v>
      </c>
      <c r="D11111" s="5">
        <f t="shared" si="520"/>
        <v>22158</v>
      </c>
      <c r="E11111" s="6">
        <v>41121</v>
      </c>
      <c r="F11111" s="6">
        <f t="shared" si="522"/>
        <v>41211</v>
      </c>
      <c r="G11111" s="6" t="str">
        <f>IF('BCT Template'!R11110&gt;F11111,"Yes","No")</f>
        <v>No</v>
      </c>
      <c r="H11111" s="5" t="s">
        <v>178</v>
      </c>
      <c r="I11111" s="5" t="s">
        <v>179</v>
      </c>
      <c r="J11111" s="5" t="s">
        <v>35</v>
      </c>
      <c r="K11111" s="5" t="s">
        <v>180</v>
      </c>
      <c r="L11111" s="7" t="s">
        <v>164</v>
      </c>
      <c r="M11111" t="str">
        <f t="shared" si="521"/>
        <v>Yes</v>
      </c>
    </row>
    <row r="11112" spans="1:13" ht="15" thickBot="1" x14ac:dyDescent="0.4">
      <c r="A11112" s="5" t="s">
        <v>175</v>
      </c>
      <c r="B11112" s="5" t="s">
        <v>176</v>
      </c>
      <c r="C11112" s="5" t="s">
        <v>11313</v>
      </c>
      <c r="D11112" s="5">
        <f t="shared" si="520"/>
        <v>83123</v>
      </c>
      <c r="E11112" s="6">
        <v>45358</v>
      </c>
      <c r="F11112" s="6">
        <f t="shared" si="522"/>
        <v>45448</v>
      </c>
      <c r="G11112" s="6" t="str">
        <f>IF('BCT Template'!R11111&gt;F11112,"Yes","No")</f>
        <v>No</v>
      </c>
      <c r="H11112" s="5" t="s">
        <v>210</v>
      </c>
      <c r="I11112" s="5" t="s">
        <v>211</v>
      </c>
      <c r="J11112" s="5" t="s">
        <v>184</v>
      </c>
      <c r="K11112" s="5" t="s">
        <v>185</v>
      </c>
      <c r="L11112" s="7" t="s">
        <v>164</v>
      </c>
      <c r="M11112" t="str">
        <f t="shared" si="521"/>
        <v>No</v>
      </c>
    </row>
    <row r="11113" spans="1:13" ht="15" thickBot="1" x14ac:dyDescent="0.4">
      <c r="A11113" s="5" t="s">
        <v>175</v>
      </c>
      <c r="B11113" s="5" t="s">
        <v>176</v>
      </c>
      <c r="C11113" s="5" t="s">
        <v>11314</v>
      </c>
      <c r="D11113" s="5">
        <f t="shared" si="520"/>
        <v>81130</v>
      </c>
      <c r="E11113" s="6">
        <v>43465</v>
      </c>
      <c r="F11113" s="6">
        <f t="shared" si="522"/>
        <v>43555</v>
      </c>
      <c r="G11113" s="6" t="str">
        <f>IF('BCT Template'!R11112&gt;F11113,"Yes","No")</f>
        <v>No</v>
      </c>
      <c r="H11113" s="5" t="s">
        <v>182</v>
      </c>
      <c r="I11113" s="5" t="s">
        <v>183</v>
      </c>
      <c r="J11113" s="5" t="s">
        <v>184</v>
      </c>
      <c r="K11113" s="5" t="s">
        <v>185</v>
      </c>
      <c r="L11113" s="7" t="s">
        <v>164</v>
      </c>
      <c r="M11113" t="str">
        <f t="shared" si="521"/>
        <v>No</v>
      </c>
    </row>
    <row r="11114" spans="1:13" ht="15" thickBot="1" x14ac:dyDescent="0.4">
      <c r="A11114" s="5" t="s">
        <v>175</v>
      </c>
      <c r="B11114" s="5" t="s">
        <v>176</v>
      </c>
      <c r="C11114" s="5" t="s">
        <v>11315</v>
      </c>
      <c r="D11114" s="5">
        <f t="shared" si="520"/>
        <v>77893</v>
      </c>
      <c r="E11114" s="6">
        <v>44165</v>
      </c>
      <c r="F11114" s="6">
        <f t="shared" si="522"/>
        <v>44255</v>
      </c>
      <c r="G11114" s="6" t="str">
        <f>IF('BCT Template'!R11113&gt;F11114,"Yes","No")</f>
        <v>No</v>
      </c>
      <c r="H11114" s="5" t="s">
        <v>189</v>
      </c>
      <c r="I11114" s="5" t="s">
        <v>190</v>
      </c>
      <c r="J11114" s="5" t="s">
        <v>200</v>
      </c>
      <c r="K11114" s="5" t="s">
        <v>201</v>
      </c>
      <c r="L11114" s="7" t="s">
        <v>164</v>
      </c>
      <c r="M11114" t="str">
        <f t="shared" si="521"/>
        <v>Yes</v>
      </c>
    </row>
    <row r="11115" spans="1:13" ht="15" thickBot="1" x14ac:dyDescent="0.4">
      <c r="A11115" s="5" t="s">
        <v>175</v>
      </c>
      <c r="B11115" s="5" t="s">
        <v>176</v>
      </c>
      <c r="C11115" s="5" t="s">
        <v>11316</v>
      </c>
      <c r="D11115" s="5">
        <f t="shared" si="520"/>
        <v>18448</v>
      </c>
      <c r="E11115" s="6">
        <v>42886</v>
      </c>
      <c r="F11115" s="6">
        <f t="shared" si="522"/>
        <v>42976</v>
      </c>
      <c r="G11115" s="6" t="str">
        <f>IF('BCT Template'!R11114&gt;F11115,"Yes","No")</f>
        <v>No</v>
      </c>
      <c r="H11115" s="5" t="s">
        <v>234</v>
      </c>
      <c r="I11115" s="5" t="s">
        <v>235</v>
      </c>
      <c r="J11115" s="5" t="s">
        <v>184</v>
      </c>
      <c r="K11115" s="5" t="s">
        <v>185</v>
      </c>
      <c r="L11115" s="7" t="s">
        <v>164</v>
      </c>
      <c r="M11115" t="str">
        <f t="shared" si="521"/>
        <v>No</v>
      </c>
    </row>
    <row r="11116" spans="1:13" ht="15" thickBot="1" x14ac:dyDescent="0.4">
      <c r="A11116" s="5" t="s">
        <v>175</v>
      </c>
      <c r="B11116" s="5" t="s">
        <v>176</v>
      </c>
      <c r="C11116" s="5" t="s">
        <v>11317</v>
      </c>
      <c r="D11116" s="5">
        <f t="shared" si="520"/>
        <v>79975</v>
      </c>
      <c r="E11116" s="6">
        <v>44408</v>
      </c>
      <c r="F11116" s="6">
        <f t="shared" si="522"/>
        <v>44498</v>
      </c>
      <c r="G11116" s="6" t="str">
        <f>IF('BCT Template'!R11115&gt;F11116,"Yes","No")</f>
        <v>No</v>
      </c>
      <c r="H11116" s="5" t="s">
        <v>182</v>
      </c>
      <c r="I11116" s="5" t="s">
        <v>183</v>
      </c>
      <c r="J11116" s="5" t="s">
        <v>184</v>
      </c>
      <c r="K11116" s="5" t="s">
        <v>185</v>
      </c>
      <c r="L11116" s="7" t="s">
        <v>164</v>
      </c>
      <c r="M11116" t="str">
        <f t="shared" si="521"/>
        <v>No</v>
      </c>
    </row>
    <row r="11117" spans="1:13" ht="15" thickBot="1" x14ac:dyDescent="0.4">
      <c r="A11117" s="5" t="s">
        <v>175</v>
      </c>
      <c r="B11117" s="5" t="s">
        <v>176</v>
      </c>
      <c r="C11117" s="5" t="s">
        <v>11318</v>
      </c>
      <c r="D11117" s="5">
        <f t="shared" si="520"/>
        <v>29263</v>
      </c>
      <c r="E11117" s="6">
        <v>44227</v>
      </c>
      <c r="F11117" s="6">
        <f t="shared" si="522"/>
        <v>44317</v>
      </c>
      <c r="G11117" s="6" t="str">
        <f>IF('BCT Template'!R11116&gt;F11117,"Yes","No")</f>
        <v>No</v>
      </c>
      <c r="H11117" s="5" t="s">
        <v>178</v>
      </c>
      <c r="I11117" s="5" t="s">
        <v>179</v>
      </c>
      <c r="J11117" s="5" t="s">
        <v>35</v>
      </c>
      <c r="K11117" s="5" t="s">
        <v>180</v>
      </c>
      <c r="L11117" s="7" t="s">
        <v>164</v>
      </c>
      <c r="M11117" t="str">
        <f t="shared" si="521"/>
        <v>Yes</v>
      </c>
    </row>
    <row r="11118" spans="1:13" ht="15" thickBot="1" x14ac:dyDescent="0.4">
      <c r="A11118" s="5" t="s">
        <v>175</v>
      </c>
      <c r="B11118" s="5" t="s">
        <v>176</v>
      </c>
      <c r="C11118" s="5" t="s">
        <v>11319</v>
      </c>
      <c r="D11118" s="5">
        <f t="shared" si="520"/>
        <v>30289</v>
      </c>
      <c r="E11118" s="6">
        <v>44135</v>
      </c>
      <c r="F11118" s="6">
        <f t="shared" si="522"/>
        <v>44225</v>
      </c>
      <c r="G11118" s="6" t="str">
        <f>IF('BCT Template'!R11117&gt;F11118,"Yes","No")</f>
        <v>No</v>
      </c>
      <c r="H11118" s="5" t="s">
        <v>178</v>
      </c>
      <c r="I11118" s="5" t="s">
        <v>179</v>
      </c>
      <c r="J11118" s="5" t="s">
        <v>35</v>
      </c>
      <c r="K11118" s="5" t="s">
        <v>180</v>
      </c>
      <c r="L11118" s="7" t="s">
        <v>164</v>
      </c>
      <c r="M11118" t="str">
        <f t="shared" si="521"/>
        <v>Yes</v>
      </c>
    </row>
    <row r="11119" spans="1:13" ht="15" thickBot="1" x14ac:dyDescent="0.4">
      <c r="A11119" s="5" t="s">
        <v>175</v>
      </c>
      <c r="B11119" s="5" t="s">
        <v>176</v>
      </c>
      <c r="C11119" s="5" t="s">
        <v>11320</v>
      </c>
      <c r="D11119" s="5">
        <f t="shared" si="520"/>
        <v>58792</v>
      </c>
      <c r="E11119" s="6">
        <v>44012</v>
      </c>
      <c r="F11119" s="6">
        <f t="shared" si="522"/>
        <v>44102</v>
      </c>
      <c r="G11119" s="6" t="str">
        <f>IF('BCT Template'!R11118&gt;F11119,"Yes","No")</f>
        <v>No</v>
      </c>
      <c r="H11119" s="5" t="s">
        <v>182</v>
      </c>
      <c r="I11119" s="5" t="s">
        <v>183</v>
      </c>
      <c r="J11119" s="5" t="s">
        <v>200</v>
      </c>
      <c r="K11119" s="5" t="s">
        <v>201</v>
      </c>
      <c r="L11119" s="7" t="s">
        <v>164</v>
      </c>
      <c r="M11119" t="str">
        <f t="shared" si="521"/>
        <v>Yes</v>
      </c>
    </row>
    <row r="11120" spans="1:13" ht="15" thickBot="1" x14ac:dyDescent="0.4">
      <c r="A11120" s="5" t="s">
        <v>175</v>
      </c>
      <c r="B11120" s="5" t="s">
        <v>176</v>
      </c>
      <c r="C11120" s="5" t="s">
        <v>11321</v>
      </c>
      <c r="D11120" s="5">
        <f t="shared" si="520"/>
        <v>18542</v>
      </c>
      <c r="E11120" s="6">
        <v>40694</v>
      </c>
      <c r="F11120" s="6">
        <f t="shared" si="522"/>
        <v>40784</v>
      </c>
      <c r="G11120" s="6" t="str">
        <f>IF('BCT Template'!R11119&gt;F11120,"Yes","No")</f>
        <v>No</v>
      </c>
      <c r="H11120" s="5" t="s">
        <v>234</v>
      </c>
      <c r="I11120" s="5" t="s">
        <v>235</v>
      </c>
      <c r="J11120" s="5" t="s">
        <v>184</v>
      </c>
      <c r="K11120" s="5" t="s">
        <v>185</v>
      </c>
      <c r="L11120" s="7" t="s">
        <v>164</v>
      </c>
      <c r="M11120" t="str">
        <f t="shared" si="521"/>
        <v>No</v>
      </c>
    </row>
    <row r="11121" spans="1:13" ht="15" thickBot="1" x14ac:dyDescent="0.4">
      <c r="A11121" s="5" t="s">
        <v>175</v>
      </c>
      <c r="B11121" s="5" t="s">
        <v>176</v>
      </c>
      <c r="C11121" s="5" t="s">
        <v>11322</v>
      </c>
      <c r="D11121" s="5">
        <f t="shared" si="520"/>
        <v>18672</v>
      </c>
      <c r="E11121" s="6">
        <v>40178</v>
      </c>
      <c r="F11121" s="6">
        <f t="shared" si="522"/>
        <v>40268</v>
      </c>
      <c r="G11121" s="6" t="str">
        <f>IF('BCT Template'!R11120&gt;F11121,"Yes","No")</f>
        <v>No</v>
      </c>
      <c r="H11121" s="5" t="s">
        <v>234</v>
      </c>
      <c r="I11121" s="5" t="s">
        <v>235</v>
      </c>
      <c r="J11121" s="5" t="s">
        <v>184</v>
      </c>
      <c r="K11121" s="5" t="s">
        <v>185</v>
      </c>
      <c r="L11121" s="7" t="s">
        <v>164</v>
      </c>
      <c r="M11121" t="str">
        <f t="shared" si="521"/>
        <v>No</v>
      </c>
    </row>
    <row r="11122" spans="1:13" ht="15" thickBot="1" x14ac:dyDescent="0.4">
      <c r="A11122" s="5" t="s">
        <v>175</v>
      </c>
      <c r="B11122" s="5" t="s">
        <v>176</v>
      </c>
      <c r="C11122" s="5" t="s">
        <v>11323</v>
      </c>
      <c r="D11122" s="5">
        <f t="shared" si="520"/>
        <v>57091</v>
      </c>
      <c r="E11122" s="6">
        <v>44012</v>
      </c>
      <c r="F11122" s="6">
        <f t="shared" si="522"/>
        <v>44102</v>
      </c>
      <c r="G11122" s="6" t="str">
        <f>IF('BCT Template'!R11121&gt;F11122,"Yes","No")</f>
        <v>No</v>
      </c>
      <c r="H11122" s="5" t="s">
        <v>189</v>
      </c>
      <c r="I11122" s="5" t="s">
        <v>190</v>
      </c>
      <c r="J11122" s="5" t="s">
        <v>184</v>
      </c>
      <c r="K11122" s="5" t="s">
        <v>185</v>
      </c>
      <c r="L11122" s="7" t="s">
        <v>164</v>
      </c>
      <c r="M11122" t="str">
        <f t="shared" si="521"/>
        <v>No</v>
      </c>
    </row>
    <row r="11123" spans="1:13" ht="15" thickBot="1" x14ac:dyDescent="0.4">
      <c r="A11123" s="5" t="s">
        <v>175</v>
      </c>
      <c r="B11123" s="5" t="s">
        <v>176</v>
      </c>
      <c r="C11123" s="5" t="s">
        <v>11324</v>
      </c>
      <c r="D11123" s="5">
        <f t="shared" si="520"/>
        <v>80542</v>
      </c>
      <c r="E11123" s="6">
        <v>44196</v>
      </c>
      <c r="F11123" s="6">
        <f t="shared" si="522"/>
        <v>44286</v>
      </c>
      <c r="G11123" s="6" t="str">
        <f>IF('BCT Template'!R11122&gt;F11123,"Yes","No")</f>
        <v>No</v>
      </c>
      <c r="H11123" s="5" t="s">
        <v>182</v>
      </c>
      <c r="I11123" s="5" t="s">
        <v>183</v>
      </c>
      <c r="J11123" s="5" t="s">
        <v>200</v>
      </c>
      <c r="K11123" s="5" t="s">
        <v>201</v>
      </c>
      <c r="L11123" s="7" t="s">
        <v>164</v>
      </c>
      <c r="M11123" t="str">
        <f t="shared" si="521"/>
        <v>Yes</v>
      </c>
    </row>
    <row r="11124" spans="1:13" ht="15" thickBot="1" x14ac:dyDescent="0.4">
      <c r="A11124" s="5" t="s">
        <v>175</v>
      </c>
      <c r="B11124" s="5" t="s">
        <v>176</v>
      </c>
      <c r="C11124" s="5" t="s">
        <v>11325</v>
      </c>
      <c r="D11124" s="5">
        <f t="shared" si="520"/>
        <v>21484</v>
      </c>
      <c r="E11124" s="6">
        <v>44469</v>
      </c>
      <c r="F11124" s="6">
        <f t="shared" si="522"/>
        <v>44559</v>
      </c>
      <c r="G11124" s="6" t="str">
        <f>IF('BCT Template'!R11123&gt;F11124,"Yes","No")</f>
        <v>No</v>
      </c>
      <c r="H11124" s="5" t="s">
        <v>178</v>
      </c>
      <c r="I11124" s="5" t="s">
        <v>179</v>
      </c>
      <c r="J11124" s="5" t="s">
        <v>35</v>
      </c>
      <c r="K11124" s="5" t="s">
        <v>180</v>
      </c>
      <c r="L11124" s="7" t="s">
        <v>164</v>
      </c>
      <c r="M11124" t="str">
        <f t="shared" si="521"/>
        <v>Yes</v>
      </c>
    </row>
    <row r="11125" spans="1:13" ht="15" thickBot="1" x14ac:dyDescent="0.4">
      <c r="A11125" s="5" t="s">
        <v>175</v>
      </c>
      <c r="B11125" s="5" t="s">
        <v>176</v>
      </c>
      <c r="C11125" s="5" t="s">
        <v>11326</v>
      </c>
      <c r="D11125" s="5">
        <f t="shared" si="520"/>
        <v>82842</v>
      </c>
      <c r="E11125" s="6">
        <v>44593</v>
      </c>
      <c r="F11125" s="6">
        <f t="shared" si="522"/>
        <v>44683</v>
      </c>
      <c r="G11125" s="6" t="str">
        <f>IF('BCT Template'!R11124&gt;F11125,"Yes","No")</f>
        <v>No</v>
      </c>
      <c r="H11125" s="5" t="s">
        <v>210</v>
      </c>
      <c r="I11125" s="5" t="s">
        <v>211</v>
      </c>
      <c r="J11125" s="5" t="s">
        <v>184</v>
      </c>
      <c r="K11125" s="5" t="s">
        <v>185</v>
      </c>
      <c r="L11125" s="7" t="s">
        <v>164</v>
      </c>
      <c r="M11125" t="str">
        <f t="shared" si="521"/>
        <v>No</v>
      </c>
    </row>
    <row r="11126" spans="1:13" ht="15" thickBot="1" x14ac:dyDescent="0.4">
      <c r="A11126" s="5" t="s">
        <v>175</v>
      </c>
      <c r="B11126" s="5" t="s">
        <v>176</v>
      </c>
      <c r="C11126" s="5" t="s">
        <v>11327</v>
      </c>
      <c r="D11126" s="5">
        <f t="shared" si="520"/>
        <v>77869</v>
      </c>
      <c r="E11126" s="6">
        <v>43891</v>
      </c>
      <c r="F11126" s="6">
        <f t="shared" si="522"/>
        <v>43981</v>
      </c>
      <c r="G11126" s="6" t="str">
        <f>IF('BCT Template'!R11125&gt;F11126,"Yes","No")</f>
        <v>No</v>
      </c>
      <c r="H11126" s="5" t="s">
        <v>189</v>
      </c>
      <c r="I11126" s="5" t="s">
        <v>190</v>
      </c>
      <c r="J11126" s="5" t="s">
        <v>200</v>
      </c>
      <c r="K11126" s="5" t="s">
        <v>201</v>
      </c>
      <c r="L11126" s="7" t="s">
        <v>164</v>
      </c>
      <c r="M11126" t="str">
        <f t="shared" si="521"/>
        <v>Yes</v>
      </c>
    </row>
    <row r="11127" spans="1:13" ht="15" thickBot="1" x14ac:dyDescent="0.4">
      <c r="A11127" s="5" t="s">
        <v>175</v>
      </c>
      <c r="B11127" s="5" t="s">
        <v>176</v>
      </c>
      <c r="C11127" s="5" t="s">
        <v>11328</v>
      </c>
      <c r="D11127" s="5">
        <f t="shared" si="520"/>
        <v>77804</v>
      </c>
      <c r="E11127" s="6">
        <v>41196</v>
      </c>
      <c r="F11127" s="6">
        <f t="shared" si="522"/>
        <v>41286</v>
      </c>
      <c r="G11127" s="6" t="str">
        <f>IF('BCT Template'!R11126&gt;F11127,"Yes","No")</f>
        <v>No</v>
      </c>
      <c r="H11127" s="5" t="s">
        <v>189</v>
      </c>
      <c r="I11127" s="5" t="s">
        <v>190</v>
      </c>
      <c r="J11127" s="5" t="s">
        <v>184</v>
      </c>
      <c r="K11127" s="5" t="s">
        <v>185</v>
      </c>
      <c r="L11127" s="7" t="s">
        <v>164</v>
      </c>
      <c r="M11127" t="str">
        <f t="shared" si="521"/>
        <v>No</v>
      </c>
    </row>
    <row r="11128" spans="1:13" ht="15" thickBot="1" x14ac:dyDescent="0.4">
      <c r="A11128" s="5" t="s">
        <v>175</v>
      </c>
      <c r="B11128" s="5" t="s">
        <v>176</v>
      </c>
      <c r="C11128" s="5" t="s">
        <v>11329</v>
      </c>
      <c r="D11128" s="5">
        <f t="shared" si="520"/>
        <v>80603</v>
      </c>
      <c r="E11128" s="6">
        <v>44255</v>
      </c>
      <c r="F11128" s="6">
        <f t="shared" si="522"/>
        <v>44345</v>
      </c>
      <c r="G11128" s="6" t="str">
        <f>IF('BCT Template'!R11127&gt;F11128,"Yes","No")</f>
        <v>No</v>
      </c>
      <c r="H11128" s="5" t="s">
        <v>182</v>
      </c>
      <c r="I11128" s="5" t="s">
        <v>183</v>
      </c>
      <c r="J11128" s="5" t="s">
        <v>200</v>
      </c>
      <c r="K11128" s="5" t="s">
        <v>201</v>
      </c>
      <c r="L11128" s="7" t="s">
        <v>164</v>
      </c>
      <c r="M11128" t="str">
        <f t="shared" si="521"/>
        <v>Yes</v>
      </c>
    </row>
    <row r="11129" spans="1:13" ht="15" thickBot="1" x14ac:dyDescent="0.4">
      <c r="A11129" s="5" t="s">
        <v>175</v>
      </c>
      <c r="B11129" s="5" t="s">
        <v>176</v>
      </c>
      <c r="C11129" s="5" t="s">
        <v>11330</v>
      </c>
      <c r="D11129" s="5">
        <f t="shared" si="520"/>
        <v>22446</v>
      </c>
      <c r="E11129" s="6">
        <v>44227</v>
      </c>
      <c r="F11129" s="6">
        <f t="shared" si="522"/>
        <v>44317</v>
      </c>
      <c r="G11129" s="6" t="str">
        <f>IF('BCT Template'!R11128&gt;F11129,"Yes","No")</f>
        <v>No</v>
      </c>
      <c r="H11129" s="5" t="s">
        <v>178</v>
      </c>
      <c r="I11129" s="5" t="s">
        <v>179</v>
      </c>
      <c r="J11129" s="5" t="s">
        <v>35</v>
      </c>
      <c r="K11129" s="5" t="s">
        <v>180</v>
      </c>
      <c r="L11129" s="7" t="s">
        <v>164</v>
      </c>
      <c r="M11129" t="str">
        <f t="shared" si="521"/>
        <v>Yes</v>
      </c>
    </row>
    <row r="11130" spans="1:13" ht="15" thickBot="1" x14ac:dyDescent="0.4">
      <c r="A11130" s="5" t="s">
        <v>175</v>
      </c>
      <c r="B11130" s="5" t="s">
        <v>176</v>
      </c>
      <c r="C11130" s="5" t="s">
        <v>11331</v>
      </c>
      <c r="D11130" s="5">
        <f t="shared" si="520"/>
        <v>80090</v>
      </c>
      <c r="E11130" s="6">
        <v>43404</v>
      </c>
      <c r="F11130" s="6">
        <f t="shared" si="522"/>
        <v>43494</v>
      </c>
      <c r="G11130" s="6" t="str">
        <f>IF('BCT Template'!R11129&gt;F11130,"Yes","No")</f>
        <v>No</v>
      </c>
      <c r="H11130" s="5" t="s">
        <v>182</v>
      </c>
      <c r="I11130" s="5" t="s">
        <v>183</v>
      </c>
      <c r="J11130" s="5" t="s">
        <v>184</v>
      </c>
      <c r="K11130" s="5" t="s">
        <v>185</v>
      </c>
      <c r="L11130" s="7" t="s">
        <v>164</v>
      </c>
      <c r="M11130" t="str">
        <f t="shared" si="521"/>
        <v>No</v>
      </c>
    </row>
    <row r="11131" spans="1:13" ht="15" thickBot="1" x14ac:dyDescent="0.4">
      <c r="A11131" s="5" t="s">
        <v>175</v>
      </c>
      <c r="B11131" s="5" t="s">
        <v>176</v>
      </c>
      <c r="C11131" s="5" t="s">
        <v>11332</v>
      </c>
      <c r="D11131" s="5">
        <f t="shared" si="520"/>
        <v>31094</v>
      </c>
      <c r="E11131" s="6">
        <v>44255</v>
      </c>
      <c r="F11131" s="6">
        <f t="shared" si="522"/>
        <v>44345</v>
      </c>
      <c r="G11131" s="6" t="str">
        <f>IF('BCT Template'!R11130&gt;F11131,"Yes","No")</f>
        <v>No</v>
      </c>
      <c r="H11131" s="5" t="s">
        <v>178</v>
      </c>
      <c r="I11131" s="5" t="s">
        <v>179</v>
      </c>
      <c r="J11131" s="5" t="s">
        <v>35</v>
      </c>
      <c r="K11131" s="5" t="s">
        <v>180</v>
      </c>
      <c r="L11131" s="7" t="s">
        <v>164</v>
      </c>
      <c r="M11131" t="str">
        <f t="shared" si="521"/>
        <v>Yes</v>
      </c>
    </row>
    <row r="11132" spans="1:13" ht="15" thickBot="1" x14ac:dyDescent="0.4">
      <c r="A11132" s="5" t="s">
        <v>175</v>
      </c>
      <c r="B11132" s="5" t="s">
        <v>176</v>
      </c>
      <c r="C11132" s="5" t="s">
        <v>11333</v>
      </c>
      <c r="D11132" s="5">
        <f t="shared" si="520"/>
        <v>21468</v>
      </c>
      <c r="E11132" s="6">
        <v>42004</v>
      </c>
      <c r="F11132" s="6">
        <f t="shared" si="522"/>
        <v>42094</v>
      </c>
      <c r="G11132" s="6" t="str">
        <f>IF('BCT Template'!R11131&gt;F11132,"Yes","No")</f>
        <v>No</v>
      </c>
      <c r="H11132" s="5" t="s">
        <v>178</v>
      </c>
      <c r="I11132" s="5" t="s">
        <v>179</v>
      </c>
      <c r="J11132" s="5" t="s">
        <v>35</v>
      </c>
      <c r="K11132" s="5" t="s">
        <v>180</v>
      </c>
      <c r="L11132" s="7" t="s">
        <v>164</v>
      </c>
      <c r="M11132" t="str">
        <f t="shared" si="521"/>
        <v>Yes</v>
      </c>
    </row>
    <row r="11133" spans="1:13" ht="15" thickBot="1" x14ac:dyDescent="0.4">
      <c r="A11133" s="5" t="s">
        <v>175</v>
      </c>
      <c r="B11133" s="5" t="s">
        <v>176</v>
      </c>
      <c r="C11133" s="5" t="s">
        <v>11334</v>
      </c>
      <c r="D11133" s="5">
        <f t="shared" si="520"/>
        <v>23077</v>
      </c>
      <c r="E11133" s="6">
        <v>44439</v>
      </c>
      <c r="F11133" s="6">
        <f t="shared" si="522"/>
        <v>44529</v>
      </c>
      <c r="G11133" s="6" t="str">
        <f>IF('BCT Template'!R11132&gt;F11133,"Yes","No")</f>
        <v>No</v>
      </c>
      <c r="H11133" s="5" t="s">
        <v>178</v>
      </c>
      <c r="I11133" s="5" t="s">
        <v>179</v>
      </c>
      <c r="J11133" s="5" t="s">
        <v>35</v>
      </c>
      <c r="K11133" s="5" t="s">
        <v>180</v>
      </c>
      <c r="L11133" s="7" t="s">
        <v>164</v>
      </c>
      <c r="M11133" t="str">
        <f t="shared" si="521"/>
        <v>Yes</v>
      </c>
    </row>
    <row r="11134" spans="1:13" ht="15" thickBot="1" x14ac:dyDescent="0.4">
      <c r="A11134" s="5" t="s">
        <v>175</v>
      </c>
      <c r="B11134" s="5" t="s">
        <v>176</v>
      </c>
      <c r="C11134" s="5" t="s">
        <v>11335</v>
      </c>
      <c r="D11134" s="5">
        <f t="shared" si="520"/>
        <v>84798</v>
      </c>
      <c r="E11134" s="6">
        <v>42601</v>
      </c>
      <c r="F11134" s="6">
        <f t="shared" si="522"/>
        <v>42691</v>
      </c>
      <c r="G11134" s="6" t="str">
        <f>IF('BCT Template'!R11133&gt;F11134,"Yes","No")</f>
        <v>No</v>
      </c>
      <c r="H11134" s="5" t="s">
        <v>210</v>
      </c>
      <c r="I11134" s="5" t="s">
        <v>211</v>
      </c>
      <c r="J11134" s="5" t="s">
        <v>184</v>
      </c>
      <c r="K11134" s="5" t="s">
        <v>185</v>
      </c>
      <c r="L11134" s="7" t="s">
        <v>164</v>
      </c>
      <c r="M11134" t="str">
        <f t="shared" si="521"/>
        <v>No</v>
      </c>
    </row>
    <row r="11135" spans="1:13" ht="15" thickBot="1" x14ac:dyDescent="0.4">
      <c r="A11135" s="5" t="s">
        <v>175</v>
      </c>
      <c r="B11135" s="5" t="s">
        <v>176</v>
      </c>
      <c r="C11135" s="5" t="s">
        <v>11336</v>
      </c>
      <c r="D11135" s="5">
        <f t="shared" si="520"/>
        <v>81025</v>
      </c>
      <c r="E11135" s="6">
        <v>44012</v>
      </c>
      <c r="F11135" s="6">
        <f t="shared" si="522"/>
        <v>44102</v>
      </c>
      <c r="G11135" s="6" t="str">
        <f>IF('BCT Template'!R11134&gt;F11135,"Yes","No")</f>
        <v>No</v>
      </c>
      <c r="H11135" s="5" t="s">
        <v>182</v>
      </c>
      <c r="I11135" s="5" t="s">
        <v>183</v>
      </c>
      <c r="J11135" s="5" t="s">
        <v>200</v>
      </c>
      <c r="K11135" s="5" t="s">
        <v>201</v>
      </c>
      <c r="L11135" s="7" t="s">
        <v>164</v>
      </c>
      <c r="M11135" t="str">
        <f t="shared" si="521"/>
        <v>Yes</v>
      </c>
    </row>
    <row r="11136" spans="1:13" ht="15" thickBot="1" x14ac:dyDescent="0.4">
      <c r="A11136" s="5" t="s">
        <v>175</v>
      </c>
      <c r="B11136" s="5" t="s">
        <v>176</v>
      </c>
      <c r="C11136" s="5" t="s">
        <v>11337</v>
      </c>
      <c r="D11136" s="5">
        <f t="shared" si="520"/>
        <v>18637</v>
      </c>
      <c r="E11136" s="6">
        <v>41820</v>
      </c>
      <c r="F11136" s="6">
        <f t="shared" si="522"/>
        <v>41910</v>
      </c>
      <c r="G11136" s="6" t="str">
        <f>IF('BCT Template'!R11135&gt;F11136,"Yes","No")</f>
        <v>No</v>
      </c>
      <c r="H11136" s="5" t="s">
        <v>234</v>
      </c>
      <c r="I11136" s="5" t="s">
        <v>235</v>
      </c>
      <c r="J11136" s="5" t="s">
        <v>184</v>
      </c>
      <c r="K11136" s="5" t="s">
        <v>185</v>
      </c>
      <c r="L11136" s="7" t="s">
        <v>164</v>
      </c>
      <c r="M11136" t="str">
        <f t="shared" si="521"/>
        <v>No</v>
      </c>
    </row>
    <row r="11137" spans="1:13" ht="15" thickBot="1" x14ac:dyDescent="0.4">
      <c r="A11137" s="5" t="s">
        <v>175</v>
      </c>
      <c r="B11137" s="5" t="s">
        <v>176</v>
      </c>
      <c r="C11137" s="5" t="s">
        <v>11338</v>
      </c>
      <c r="D11137" s="5">
        <f t="shared" si="520"/>
        <v>18489</v>
      </c>
      <c r="E11137" s="6">
        <v>42551</v>
      </c>
      <c r="F11137" s="6">
        <f t="shared" si="522"/>
        <v>42641</v>
      </c>
      <c r="G11137" s="6" t="str">
        <f>IF('BCT Template'!R11136&gt;F11137,"Yes","No")</f>
        <v>No</v>
      </c>
      <c r="H11137" s="5" t="s">
        <v>234</v>
      </c>
      <c r="I11137" s="5" t="s">
        <v>235</v>
      </c>
      <c r="J11137" s="5" t="s">
        <v>184</v>
      </c>
      <c r="K11137" s="5" t="s">
        <v>185</v>
      </c>
      <c r="L11137" s="7" t="s">
        <v>164</v>
      </c>
      <c r="M11137" t="str">
        <f t="shared" si="521"/>
        <v>No</v>
      </c>
    </row>
    <row r="11138" spans="1:13" ht="15" thickBot="1" x14ac:dyDescent="0.4">
      <c r="A11138" s="5" t="s">
        <v>175</v>
      </c>
      <c r="B11138" s="5" t="s">
        <v>176</v>
      </c>
      <c r="C11138" s="5" t="s">
        <v>11339</v>
      </c>
      <c r="D11138" s="5">
        <f t="shared" si="520"/>
        <v>20849</v>
      </c>
      <c r="E11138" s="6">
        <v>44377</v>
      </c>
      <c r="F11138" s="6">
        <f t="shared" si="522"/>
        <v>44467</v>
      </c>
      <c r="G11138" s="6" t="str">
        <f>IF('BCT Template'!R11137&gt;F11138,"Yes","No")</f>
        <v>No</v>
      </c>
      <c r="H11138" s="5" t="s">
        <v>197</v>
      </c>
      <c r="I11138" s="5" t="s">
        <v>198</v>
      </c>
      <c r="J11138" s="5" t="s">
        <v>184</v>
      </c>
      <c r="K11138" s="5" t="s">
        <v>185</v>
      </c>
      <c r="L11138" s="7" t="s">
        <v>164</v>
      </c>
      <c r="M11138" t="str">
        <f t="shared" si="521"/>
        <v>No</v>
      </c>
    </row>
    <row r="11139" spans="1:13" ht="15" thickBot="1" x14ac:dyDescent="0.4">
      <c r="A11139" s="5" t="s">
        <v>175</v>
      </c>
      <c r="B11139" s="5" t="s">
        <v>176</v>
      </c>
      <c r="C11139" s="5" t="s">
        <v>11340</v>
      </c>
      <c r="D11139" s="5">
        <f t="shared" ref="D11139:D11202" si="523">C11139*1</f>
        <v>21716</v>
      </c>
      <c r="E11139" s="6">
        <v>43830</v>
      </c>
      <c r="F11139" s="6">
        <f t="shared" si="522"/>
        <v>43920</v>
      </c>
      <c r="G11139" s="6" t="str">
        <f>IF('BCT Template'!R11138&gt;F11139,"Yes","No")</f>
        <v>No</v>
      </c>
      <c r="H11139" s="5" t="s">
        <v>178</v>
      </c>
      <c r="I11139" s="5" t="s">
        <v>179</v>
      </c>
      <c r="J11139" s="5" t="s">
        <v>35</v>
      </c>
      <c r="K11139" s="5" t="s">
        <v>180</v>
      </c>
      <c r="L11139" s="7" t="s">
        <v>164</v>
      </c>
      <c r="M11139" t="str">
        <f t="shared" ref="M11139:M11202" si="524">IF(J11139=" ","Yes",IF(J11139="3","Yes","No"))</f>
        <v>Yes</v>
      </c>
    </row>
    <row r="11140" spans="1:13" ht="15" thickBot="1" x14ac:dyDescent="0.4">
      <c r="A11140" s="5" t="s">
        <v>175</v>
      </c>
      <c r="B11140" s="5" t="s">
        <v>176</v>
      </c>
      <c r="C11140" s="5" t="s">
        <v>11341</v>
      </c>
      <c r="D11140" s="5">
        <f t="shared" si="523"/>
        <v>77874</v>
      </c>
      <c r="E11140" s="6">
        <v>44104</v>
      </c>
      <c r="F11140" s="6">
        <f t="shared" si="522"/>
        <v>44194</v>
      </c>
      <c r="G11140" s="6" t="str">
        <f>IF('BCT Template'!R11139&gt;F11140,"Yes","No")</f>
        <v>No</v>
      </c>
      <c r="H11140" s="5" t="s">
        <v>189</v>
      </c>
      <c r="I11140" s="5" t="s">
        <v>190</v>
      </c>
      <c r="J11140" s="5" t="s">
        <v>184</v>
      </c>
      <c r="K11140" s="5" t="s">
        <v>185</v>
      </c>
      <c r="L11140" s="7" t="s">
        <v>164</v>
      </c>
      <c r="M11140" t="str">
        <f t="shared" si="524"/>
        <v>No</v>
      </c>
    </row>
    <row r="11141" spans="1:13" ht="15" thickBot="1" x14ac:dyDescent="0.4">
      <c r="A11141" s="5" t="s">
        <v>175</v>
      </c>
      <c r="B11141" s="5" t="s">
        <v>176</v>
      </c>
      <c r="C11141" s="5" t="s">
        <v>11342</v>
      </c>
      <c r="D11141" s="5">
        <f t="shared" si="523"/>
        <v>58319</v>
      </c>
      <c r="E11141" s="6">
        <v>44006</v>
      </c>
      <c r="F11141" s="6">
        <f t="shared" si="522"/>
        <v>44096</v>
      </c>
      <c r="G11141" s="6" t="str">
        <f>IF('BCT Template'!R11140&gt;F11141,"Yes","No")</f>
        <v>No</v>
      </c>
      <c r="H11141" s="5" t="s">
        <v>182</v>
      </c>
      <c r="I11141" s="5" t="s">
        <v>183</v>
      </c>
      <c r="J11141" s="5" t="s">
        <v>184</v>
      </c>
      <c r="K11141" s="5" t="s">
        <v>185</v>
      </c>
      <c r="L11141" s="7" t="s">
        <v>164</v>
      </c>
      <c r="M11141" t="str">
        <f t="shared" si="524"/>
        <v>No</v>
      </c>
    </row>
    <row r="11142" spans="1:13" ht="15" thickBot="1" x14ac:dyDescent="0.4">
      <c r="A11142" s="5" t="s">
        <v>175</v>
      </c>
      <c r="B11142" s="5" t="s">
        <v>176</v>
      </c>
      <c r="C11142" s="5" t="s">
        <v>11343</v>
      </c>
      <c r="D11142" s="5">
        <f t="shared" si="523"/>
        <v>81246</v>
      </c>
      <c r="E11142" s="6">
        <v>43890</v>
      </c>
      <c r="F11142" s="6">
        <f t="shared" si="522"/>
        <v>43980</v>
      </c>
      <c r="G11142" s="6" t="str">
        <f>IF('BCT Template'!R11141&gt;F11142,"Yes","No")</f>
        <v>No</v>
      </c>
      <c r="H11142" s="5" t="s">
        <v>182</v>
      </c>
      <c r="I11142" s="5" t="s">
        <v>183</v>
      </c>
      <c r="J11142" s="5" t="s">
        <v>200</v>
      </c>
      <c r="K11142" s="5" t="s">
        <v>201</v>
      </c>
      <c r="L11142" s="7" t="s">
        <v>164</v>
      </c>
      <c r="M11142" t="str">
        <f t="shared" si="524"/>
        <v>Yes</v>
      </c>
    </row>
    <row r="11143" spans="1:13" ht="15" thickBot="1" x14ac:dyDescent="0.4">
      <c r="A11143" s="5" t="s">
        <v>175</v>
      </c>
      <c r="B11143" s="5" t="s">
        <v>176</v>
      </c>
      <c r="C11143" s="5" t="s">
        <v>11344</v>
      </c>
      <c r="D11143" s="5">
        <f t="shared" si="523"/>
        <v>83030</v>
      </c>
      <c r="E11143" s="6">
        <v>43844</v>
      </c>
      <c r="F11143" s="6">
        <f t="shared" si="522"/>
        <v>43934</v>
      </c>
      <c r="G11143" s="6" t="str">
        <f>IF('BCT Template'!R11142&gt;F11143,"Yes","No")</f>
        <v>No</v>
      </c>
      <c r="H11143" s="5" t="s">
        <v>210</v>
      </c>
      <c r="I11143" s="5" t="s">
        <v>211</v>
      </c>
      <c r="J11143" s="5" t="s">
        <v>184</v>
      </c>
      <c r="K11143" s="5" t="s">
        <v>185</v>
      </c>
      <c r="L11143" s="7" t="s">
        <v>164</v>
      </c>
      <c r="M11143" t="str">
        <f t="shared" si="524"/>
        <v>No</v>
      </c>
    </row>
    <row r="11144" spans="1:13" ht="15" thickBot="1" x14ac:dyDescent="0.4">
      <c r="A11144" s="5" t="s">
        <v>175</v>
      </c>
      <c r="B11144" s="5" t="s">
        <v>176</v>
      </c>
      <c r="C11144" s="5" t="s">
        <v>11345</v>
      </c>
      <c r="D11144" s="5">
        <f t="shared" si="523"/>
        <v>80502</v>
      </c>
      <c r="E11144" s="6">
        <v>42582</v>
      </c>
      <c r="F11144" s="6">
        <f t="shared" si="522"/>
        <v>42672</v>
      </c>
      <c r="G11144" s="6" t="str">
        <f>IF('BCT Template'!R11143&gt;F11144,"Yes","No")</f>
        <v>No</v>
      </c>
      <c r="H11144" s="5" t="s">
        <v>182</v>
      </c>
      <c r="I11144" s="5" t="s">
        <v>183</v>
      </c>
      <c r="J11144" s="5" t="s">
        <v>200</v>
      </c>
      <c r="K11144" s="5" t="s">
        <v>201</v>
      </c>
      <c r="L11144" s="7" t="s">
        <v>164</v>
      </c>
      <c r="M11144" t="str">
        <f t="shared" si="524"/>
        <v>Yes</v>
      </c>
    </row>
    <row r="11145" spans="1:13" ht="15" thickBot="1" x14ac:dyDescent="0.4">
      <c r="A11145" s="5" t="s">
        <v>175</v>
      </c>
      <c r="B11145" s="5" t="s">
        <v>176</v>
      </c>
      <c r="C11145" s="5" t="s">
        <v>11346</v>
      </c>
      <c r="D11145" s="5">
        <f t="shared" si="523"/>
        <v>22207</v>
      </c>
      <c r="E11145" s="6">
        <v>44286</v>
      </c>
      <c r="F11145" s="6">
        <f t="shared" si="522"/>
        <v>44376</v>
      </c>
      <c r="G11145" s="6" t="str">
        <f>IF('BCT Template'!R11144&gt;F11145,"Yes","No")</f>
        <v>No</v>
      </c>
      <c r="H11145" s="5" t="s">
        <v>178</v>
      </c>
      <c r="I11145" s="5" t="s">
        <v>179</v>
      </c>
      <c r="J11145" s="5" t="s">
        <v>35</v>
      </c>
      <c r="K11145" s="5" t="s">
        <v>180</v>
      </c>
      <c r="L11145" s="7" t="s">
        <v>164</v>
      </c>
      <c r="M11145" t="str">
        <f t="shared" si="524"/>
        <v>Yes</v>
      </c>
    </row>
    <row r="11146" spans="1:13" ht="15" thickBot="1" x14ac:dyDescent="0.4">
      <c r="A11146" s="5" t="s">
        <v>175</v>
      </c>
      <c r="B11146" s="5" t="s">
        <v>176</v>
      </c>
      <c r="C11146" s="5" t="s">
        <v>11347</v>
      </c>
      <c r="D11146" s="5">
        <f t="shared" si="523"/>
        <v>18518</v>
      </c>
      <c r="E11146" s="6">
        <v>44012</v>
      </c>
      <c r="F11146" s="6">
        <f t="shared" si="522"/>
        <v>44102</v>
      </c>
      <c r="G11146" s="6" t="str">
        <f>IF('BCT Template'!R11145&gt;F11146,"Yes","No")</f>
        <v>No</v>
      </c>
      <c r="H11146" s="5" t="s">
        <v>234</v>
      </c>
      <c r="I11146" s="5" t="s">
        <v>235</v>
      </c>
      <c r="J11146" s="5" t="s">
        <v>200</v>
      </c>
      <c r="K11146" s="5" t="s">
        <v>201</v>
      </c>
      <c r="L11146" s="7" t="s">
        <v>164</v>
      </c>
      <c r="M11146" t="str">
        <f t="shared" si="524"/>
        <v>Yes</v>
      </c>
    </row>
    <row r="11147" spans="1:13" ht="15" thickBot="1" x14ac:dyDescent="0.4">
      <c r="A11147" s="5" t="s">
        <v>175</v>
      </c>
      <c r="B11147" s="5" t="s">
        <v>176</v>
      </c>
      <c r="C11147" s="5" t="s">
        <v>11348</v>
      </c>
      <c r="D11147" s="5">
        <f t="shared" si="523"/>
        <v>30941</v>
      </c>
      <c r="E11147" s="6">
        <v>43131</v>
      </c>
      <c r="F11147" s="6">
        <f t="shared" si="522"/>
        <v>43221</v>
      </c>
      <c r="G11147" s="6" t="str">
        <f>IF('BCT Template'!R11146&gt;F11147,"Yes","No")</f>
        <v>No</v>
      </c>
      <c r="H11147" s="5" t="s">
        <v>178</v>
      </c>
      <c r="I11147" s="5" t="s">
        <v>179</v>
      </c>
      <c r="J11147" s="5" t="s">
        <v>35</v>
      </c>
      <c r="K11147" s="5" t="s">
        <v>180</v>
      </c>
      <c r="L11147" s="7" t="s">
        <v>164</v>
      </c>
      <c r="M11147" t="str">
        <f t="shared" si="524"/>
        <v>Yes</v>
      </c>
    </row>
    <row r="11148" spans="1:13" ht="15" thickBot="1" x14ac:dyDescent="0.4">
      <c r="A11148" s="5" t="s">
        <v>175</v>
      </c>
      <c r="B11148" s="5" t="s">
        <v>176</v>
      </c>
      <c r="C11148" s="5" t="s">
        <v>11349</v>
      </c>
      <c r="D11148" s="5">
        <f t="shared" si="523"/>
        <v>79192</v>
      </c>
      <c r="E11148" s="6">
        <v>42521</v>
      </c>
      <c r="F11148" s="6">
        <f t="shared" si="522"/>
        <v>42611</v>
      </c>
      <c r="G11148" s="6" t="str">
        <f>IF('BCT Template'!R11147&gt;F11148,"Yes","No")</f>
        <v>No</v>
      </c>
      <c r="H11148" s="5" t="s">
        <v>189</v>
      </c>
      <c r="I11148" s="5" t="s">
        <v>190</v>
      </c>
      <c r="J11148" s="5" t="s">
        <v>200</v>
      </c>
      <c r="K11148" s="5" t="s">
        <v>201</v>
      </c>
      <c r="L11148" s="7" t="s">
        <v>164</v>
      </c>
      <c r="M11148" t="str">
        <f t="shared" si="524"/>
        <v>Yes</v>
      </c>
    </row>
    <row r="11149" spans="1:13" ht="15" thickBot="1" x14ac:dyDescent="0.4">
      <c r="A11149" s="5" t="s">
        <v>175</v>
      </c>
      <c r="B11149" s="5" t="s">
        <v>176</v>
      </c>
      <c r="C11149" s="5" t="s">
        <v>11350</v>
      </c>
      <c r="D11149" s="5">
        <f t="shared" si="523"/>
        <v>31100</v>
      </c>
      <c r="E11149" s="6">
        <v>41060</v>
      </c>
      <c r="F11149" s="6">
        <f t="shared" si="522"/>
        <v>41150</v>
      </c>
      <c r="G11149" s="6" t="str">
        <f>IF('BCT Template'!R11148&gt;F11149,"Yes","No")</f>
        <v>No</v>
      </c>
      <c r="H11149" s="5" t="s">
        <v>178</v>
      </c>
      <c r="I11149" s="5" t="s">
        <v>179</v>
      </c>
      <c r="J11149" s="5" t="s">
        <v>35</v>
      </c>
      <c r="K11149" s="5" t="s">
        <v>180</v>
      </c>
      <c r="L11149" s="7" t="s">
        <v>164</v>
      </c>
      <c r="M11149" t="str">
        <f t="shared" si="524"/>
        <v>Yes</v>
      </c>
    </row>
    <row r="11150" spans="1:13" ht="15" thickBot="1" x14ac:dyDescent="0.4">
      <c r="A11150" s="5" t="s">
        <v>175</v>
      </c>
      <c r="B11150" s="5" t="s">
        <v>176</v>
      </c>
      <c r="C11150" s="5" t="s">
        <v>11351</v>
      </c>
      <c r="D11150" s="5">
        <f t="shared" si="523"/>
        <v>29915</v>
      </c>
      <c r="E11150" s="6">
        <v>43281</v>
      </c>
      <c r="F11150" s="6">
        <f t="shared" si="522"/>
        <v>43371</v>
      </c>
      <c r="G11150" s="6" t="str">
        <f>IF('BCT Template'!R11149&gt;F11150,"Yes","No")</f>
        <v>No</v>
      </c>
      <c r="H11150" s="5" t="s">
        <v>178</v>
      </c>
      <c r="I11150" s="5" t="s">
        <v>179</v>
      </c>
      <c r="J11150" s="5" t="s">
        <v>35</v>
      </c>
      <c r="K11150" s="5" t="s">
        <v>180</v>
      </c>
      <c r="L11150" s="7" t="s">
        <v>164</v>
      </c>
      <c r="M11150" t="str">
        <f t="shared" si="524"/>
        <v>Yes</v>
      </c>
    </row>
    <row r="11151" spans="1:13" ht="15" thickBot="1" x14ac:dyDescent="0.4">
      <c r="A11151" s="5" t="s">
        <v>175</v>
      </c>
      <c r="B11151" s="5" t="s">
        <v>176</v>
      </c>
      <c r="C11151" s="5" t="s">
        <v>11352</v>
      </c>
      <c r="D11151" s="5">
        <f t="shared" si="523"/>
        <v>57916</v>
      </c>
      <c r="E11151" s="6">
        <v>44196</v>
      </c>
      <c r="F11151" s="6">
        <f t="shared" si="522"/>
        <v>44286</v>
      </c>
      <c r="G11151" s="6" t="str">
        <f>IF('BCT Template'!R11150&gt;F11151,"Yes","No")</f>
        <v>No</v>
      </c>
      <c r="H11151" s="5" t="s">
        <v>189</v>
      </c>
      <c r="I11151" s="5" t="s">
        <v>190</v>
      </c>
      <c r="J11151" s="5" t="s">
        <v>184</v>
      </c>
      <c r="K11151" s="5" t="s">
        <v>185</v>
      </c>
      <c r="L11151" s="7" t="s">
        <v>164</v>
      </c>
      <c r="M11151" t="str">
        <f t="shared" si="524"/>
        <v>No</v>
      </c>
    </row>
    <row r="11152" spans="1:13" ht="15" thickBot="1" x14ac:dyDescent="0.4">
      <c r="A11152" s="5" t="s">
        <v>175</v>
      </c>
      <c r="B11152" s="5" t="s">
        <v>176</v>
      </c>
      <c r="C11152" s="5" t="s">
        <v>11353</v>
      </c>
      <c r="D11152" s="5">
        <f t="shared" si="523"/>
        <v>59901</v>
      </c>
      <c r="E11152" s="6">
        <v>44227</v>
      </c>
      <c r="F11152" s="6">
        <f t="shared" si="522"/>
        <v>44317</v>
      </c>
      <c r="G11152" s="6" t="str">
        <f>IF('BCT Template'!R11151&gt;F11152,"Yes","No")</f>
        <v>No</v>
      </c>
      <c r="H11152" s="5" t="s">
        <v>182</v>
      </c>
      <c r="I11152" s="5" t="s">
        <v>183</v>
      </c>
      <c r="J11152" s="5" t="s">
        <v>200</v>
      </c>
      <c r="K11152" s="5" t="s">
        <v>201</v>
      </c>
      <c r="L11152" s="7" t="s">
        <v>164</v>
      </c>
      <c r="M11152" t="str">
        <f t="shared" si="524"/>
        <v>Yes</v>
      </c>
    </row>
    <row r="11153" spans="1:13" ht="15" thickBot="1" x14ac:dyDescent="0.4">
      <c r="A11153" s="5" t="s">
        <v>175</v>
      </c>
      <c r="B11153" s="5" t="s">
        <v>176</v>
      </c>
      <c r="C11153" s="5" t="s">
        <v>11354</v>
      </c>
      <c r="D11153" s="5">
        <f t="shared" si="523"/>
        <v>58951</v>
      </c>
      <c r="E11153" s="6">
        <v>44241</v>
      </c>
      <c r="F11153" s="6">
        <f t="shared" si="522"/>
        <v>44331</v>
      </c>
      <c r="G11153" s="6" t="str">
        <f>IF('BCT Template'!R11152&gt;F11153,"Yes","No")</f>
        <v>No</v>
      </c>
      <c r="H11153" s="5" t="s">
        <v>182</v>
      </c>
      <c r="I11153" s="5" t="s">
        <v>183</v>
      </c>
      <c r="J11153" s="5" t="s">
        <v>200</v>
      </c>
      <c r="K11153" s="5" t="s">
        <v>201</v>
      </c>
      <c r="L11153" s="7" t="s">
        <v>164</v>
      </c>
      <c r="M11153" t="str">
        <f t="shared" si="524"/>
        <v>Yes</v>
      </c>
    </row>
    <row r="11154" spans="1:13" ht="15" thickBot="1" x14ac:dyDescent="0.4">
      <c r="A11154" s="5" t="s">
        <v>175</v>
      </c>
      <c r="B11154" s="5" t="s">
        <v>176</v>
      </c>
      <c r="C11154" s="5" t="s">
        <v>11355</v>
      </c>
      <c r="D11154" s="5">
        <f t="shared" si="523"/>
        <v>18855</v>
      </c>
      <c r="E11154" s="6">
        <v>43738</v>
      </c>
      <c r="F11154" s="6">
        <f t="shared" si="522"/>
        <v>43828</v>
      </c>
      <c r="G11154" s="6" t="str">
        <f>IF('BCT Template'!R11153&gt;F11154,"Yes","No")</f>
        <v>No</v>
      </c>
      <c r="H11154" s="5" t="s">
        <v>234</v>
      </c>
      <c r="I11154" s="5" t="s">
        <v>235</v>
      </c>
      <c r="J11154" s="5" t="s">
        <v>184</v>
      </c>
      <c r="K11154" s="5" t="s">
        <v>185</v>
      </c>
      <c r="L11154" s="7" t="s">
        <v>164</v>
      </c>
      <c r="M11154" t="str">
        <f t="shared" si="524"/>
        <v>No</v>
      </c>
    </row>
    <row r="11155" spans="1:13" ht="15" thickBot="1" x14ac:dyDescent="0.4">
      <c r="A11155" s="5" t="s">
        <v>175</v>
      </c>
      <c r="B11155" s="5" t="s">
        <v>176</v>
      </c>
      <c r="C11155" s="5" t="s">
        <v>11356</v>
      </c>
      <c r="D11155" s="5">
        <f t="shared" si="523"/>
        <v>81249</v>
      </c>
      <c r="E11155" s="6">
        <v>43555</v>
      </c>
      <c r="F11155" s="6">
        <f t="shared" si="522"/>
        <v>43645</v>
      </c>
      <c r="G11155" s="6" t="str">
        <f>IF('BCT Template'!R11154&gt;F11155,"Yes","No")</f>
        <v>No</v>
      </c>
      <c r="H11155" s="5" t="s">
        <v>182</v>
      </c>
      <c r="I11155" s="5" t="s">
        <v>183</v>
      </c>
      <c r="J11155" s="5" t="s">
        <v>184</v>
      </c>
      <c r="K11155" s="5" t="s">
        <v>185</v>
      </c>
      <c r="L11155" s="7" t="s">
        <v>164</v>
      </c>
      <c r="M11155" t="str">
        <f t="shared" si="524"/>
        <v>No</v>
      </c>
    </row>
    <row r="11156" spans="1:13" ht="15" thickBot="1" x14ac:dyDescent="0.4">
      <c r="A11156" s="5" t="s">
        <v>175</v>
      </c>
      <c r="B11156" s="5" t="s">
        <v>176</v>
      </c>
      <c r="C11156" s="5" t="s">
        <v>11357</v>
      </c>
      <c r="D11156" s="5">
        <f t="shared" si="523"/>
        <v>80750</v>
      </c>
      <c r="E11156" s="6">
        <v>42642</v>
      </c>
      <c r="F11156" s="6">
        <f t="shared" si="522"/>
        <v>42732</v>
      </c>
      <c r="G11156" s="6" t="str">
        <f>IF('BCT Template'!R11155&gt;F11156,"Yes","No")</f>
        <v>No</v>
      </c>
      <c r="H11156" s="5" t="s">
        <v>182</v>
      </c>
      <c r="I11156" s="5" t="s">
        <v>183</v>
      </c>
      <c r="J11156" s="5" t="s">
        <v>200</v>
      </c>
      <c r="K11156" s="5" t="s">
        <v>201</v>
      </c>
      <c r="L11156" s="7" t="s">
        <v>164</v>
      </c>
      <c r="M11156" t="str">
        <f t="shared" si="524"/>
        <v>Yes</v>
      </c>
    </row>
    <row r="11157" spans="1:13" ht="15" thickBot="1" x14ac:dyDescent="0.4">
      <c r="A11157" s="5" t="s">
        <v>175</v>
      </c>
      <c r="B11157" s="5" t="s">
        <v>176</v>
      </c>
      <c r="C11157" s="5" t="s">
        <v>11358</v>
      </c>
      <c r="D11157" s="5">
        <f t="shared" si="523"/>
        <v>26950</v>
      </c>
      <c r="E11157" s="6">
        <v>38717</v>
      </c>
      <c r="F11157" s="6">
        <f t="shared" si="522"/>
        <v>38807</v>
      </c>
      <c r="G11157" s="6" t="str">
        <f>IF('BCT Template'!R11156&gt;F11157,"Yes","No")</f>
        <v>No</v>
      </c>
      <c r="H11157" s="5" t="s">
        <v>240</v>
      </c>
      <c r="I11157" s="5" t="s">
        <v>241</v>
      </c>
      <c r="J11157" s="5" t="s">
        <v>35</v>
      </c>
      <c r="K11157" s="5" t="s">
        <v>180</v>
      </c>
      <c r="L11157" s="7" t="s">
        <v>164</v>
      </c>
      <c r="M11157" t="str">
        <f t="shared" si="524"/>
        <v>Yes</v>
      </c>
    </row>
    <row r="11158" spans="1:13" ht="15" thickBot="1" x14ac:dyDescent="0.4">
      <c r="A11158" s="5" t="s">
        <v>175</v>
      </c>
      <c r="B11158" s="5" t="s">
        <v>176</v>
      </c>
      <c r="C11158" s="5" t="s">
        <v>11359</v>
      </c>
      <c r="D11158" s="5">
        <f t="shared" si="523"/>
        <v>21505</v>
      </c>
      <c r="E11158" s="6">
        <v>43585</v>
      </c>
      <c r="F11158" s="6">
        <f t="shared" ref="F11158:F11221" si="525">E11158+90</f>
        <v>43675</v>
      </c>
      <c r="G11158" s="6" t="str">
        <f>IF('BCT Template'!R11157&gt;F11158,"Yes","No")</f>
        <v>No</v>
      </c>
      <c r="H11158" s="5" t="s">
        <v>178</v>
      </c>
      <c r="I11158" s="5" t="s">
        <v>179</v>
      </c>
      <c r="J11158" s="5" t="s">
        <v>35</v>
      </c>
      <c r="K11158" s="5" t="s">
        <v>180</v>
      </c>
      <c r="L11158" s="7" t="s">
        <v>164</v>
      </c>
      <c r="M11158" t="str">
        <f t="shared" si="524"/>
        <v>Yes</v>
      </c>
    </row>
    <row r="11159" spans="1:13" ht="15" thickBot="1" x14ac:dyDescent="0.4">
      <c r="A11159" s="5" t="s">
        <v>175</v>
      </c>
      <c r="B11159" s="5" t="s">
        <v>176</v>
      </c>
      <c r="C11159" s="5" t="s">
        <v>11360</v>
      </c>
      <c r="D11159" s="5">
        <f t="shared" si="523"/>
        <v>23402</v>
      </c>
      <c r="E11159" s="6">
        <v>39207</v>
      </c>
      <c r="F11159" s="6">
        <f t="shared" si="525"/>
        <v>39297</v>
      </c>
      <c r="G11159" s="6" t="str">
        <f>IF('BCT Template'!R11158&gt;F11159,"Yes","No")</f>
        <v>No</v>
      </c>
      <c r="H11159" s="5" t="s">
        <v>178</v>
      </c>
      <c r="I11159" s="5" t="s">
        <v>179</v>
      </c>
      <c r="J11159" s="5" t="s">
        <v>35</v>
      </c>
      <c r="K11159" s="5" t="s">
        <v>180</v>
      </c>
      <c r="L11159" s="7" t="s">
        <v>164</v>
      </c>
      <c r="M11159" t="str">
        <f t="shared" si="524"/>
        <v>Yes</v>
      </c>
    </row>
    <row r="11160" spans="1:13" ht="15" thickBot="1" x14ac:dyDescent="0.4">
      <c r="A11160" s="5" t="s">
        <v>175</v>
      </c>
      <c r="B11160" s="5" t="s">
        <v>176</v>
      </c>
      <c r="C11160" s="5" t="s">
        <v>11361</v>
      </c>
      <c r="D11160" s="5">
        <f t="shared" si="523"/>
        <v>57972</v>
      </c>
      <c r="E11160" s="6">
        <v>43111</v>
      </c>
      <c r="F11160" s="6">
        <f t="shared" si="525"/>
        <v>43201</v>
      </c>
      <c r="G11160" s="6" t="str">
        <f>IF('BCT Template'!R11159&gt;F11160,"Yes","No")</f>
        <v>No</v>
      </c>
      <c r="H11160" s="5" t="s">
        <v>189</v>
      </c>
      <c r="I11160" s="5" t="s">
        <v>190</v>
      </c>
      <c r="J11160" s="5" t="s">
        <v>184</v>
      </c>
      <c r="K11160" s="5" t="s">
        <v>185</v>
      </c>
      <c r="L11160" s="7" t="s">
        <v>164</v>
      </c>
      <c r="M11160" t="str">
        <f t="shared" si="524"/>
        <v>No</v>
      </c>
    </row>
    <row r="11161" spans="1:13" ht="15" thickBot="1" x14ac:dyDescent="0.4">
      <c r="A11161" s="5" t="s">
        <v>175</v>
      </c>
      <c r="B11161" s="5" t="s">
        <v>176</v>
      </c>
      <c r="C11161" s="5" t="s">
        <v>11362</v>
      </c>
      <c r="D11161" s="5">
        <f t="shared" si="523"/>
        <v>80662</v>
      </c>
      <c r="E11161" s="6">
        <v>43524</v>
      </c>
      <c r="F11161" s="6">
        <f t="shared" si="525"/>
        <v>43614</v>
      </c>
      <c r="G11161" s="6" t="str">
        <f>IF('BCT Template'!R11160&gt;F11161,"Yes","No")</f>
        <v>No</v>
      </c>
      <c r="H11161" s="5" t="s">
        <v>182</v>
      </c>
      <c r="I11161" s="5" t="s">
        <v>183</v>
      </c>
      <c r="J11161" s="5" t="s">
        <v>200</v>
      </c>
      <c r="K11161" s="5" t="s">
        <v>201</v>
      </c>
      <c r="L11161" s="7" t="s">
        <v>164</v>
      </c>
      <c r="M11161" t="str">
        <f t="shared" si="524"/>
        <v>Yes</v>
      </c>
    </row>
    <row r="11162" spans="1:13" ht="15" thickBot="1" x14ac:dyDescent="0.4">
      <c r="A11162" s="5" t="s">
        <v>175</v>
      </c>
      <c r="B11162" s="5" t="s">
        <v>176</v>
      </c>
      <c r="C11162" s="5" t="s">
        <v>11363</v>
      </c>
      <c r="D11162" s="5">
        <f t="shared" si="523"/>
        <v>23031</v>
      </c>
      <c r="E11162" s="6">
        <v>44834</v>
      </c>
      <c r="F11162" s="6">
        <f t="shared" si="525"/>
        <v>44924</v>
      </c>
      <c r="G11162" s="6" t="str">
        <f>IF('BCT Template'!R11161&gt;F11162,"Yes","No")</f>
        <v>No</v>
      </c>
      <c r="H11162" s="5" t="s">
        <v>178</v>
      </c>
      <c r="I11162" s="5" t="s">
        <v>179</v>
      </c>
      <c r="J11162" s="5" t="s">
        <v>35</v>
      </c>
      <c r="K11162" s="5" t="s">
        <v>180</v>
      </c>
      <c r="L11162" s="7" t="s">
        <v>164</v>
      </c>
      <c r="M11162" t="str">
        <f t="shared" si="524"/>
        <v>Yes</v>
      </c>
    </row>
    <row r="11163" spans="1:13" ht="15" thickBot="1" x14ac:dyDescent="0.4">
      <c r="A11163" s="5" t="s">
        <v>175</v>
      </c>
      <c r="B11163" s="5" t="s">
        <v>176</v>
      </c>
      <c r="C11163" s="5" t="s">
        <v>11364</v>
      </c>
      <c r="D11163" s="5">
        <f t="shared" si="523"/>
        <v>59288</v>
      </c>
      <c r="E11163" s="6">
        <v>42582</v>
      </c>
      <c r="F11163" s="6">
        <f t="shared" si="525"/>
        <v>42672</v>
      </c>
      <c r="G11163" s="6" t="str">
        <f>IF('BCT Template'!R11162&gt;F11163,"Yes","No")</f>
        <v>No</v>
      </c>
      <c r="H11163" s="5" t="s">
        <v>182</v>
      </c>
      <c r="I11163" s="5" t="s">
        <v>183</v>
      </c>
      <c r="J11163" s="5" t="s">
        <v>184</v>
      </c>
      <c r="K11163" s="5" t="s">
        <v>185</v>
      </c>
      <c r="L11163" s="7" t="s">
        <v>164</v>
      </c>
      <c r="M11163" t="str">
        <f t="shared" si="524"/>
        <v>No</v>
      </c>
    </row>
    <row r="11164" spans="1:13" ht="15" thickBot="1" x14ac:dyDescent="0.4">
      <c r="A11164" s="5" t="s">
        <v>175</v>
      </c>
      <c r="B11164" s="5" t="s">
        <v>176</v>
      </c>
      <c r="C11164" s="5" t="s">
        <v>11365</v>
      </c>
      <c r="D11164" s="5">
        <f t="shared" si="523"/>
        <v>59053</v>
      </c>
      <c r="E11164" s="6">
        <v>42088</v>
      </c>
      <c r="F11164" s="6">
        <f t="shared" si="525"/>
        <v>42178</v>
      </c>
      <c r="G11164" s="6" t="str">
        <f>IF('BCT Template'!R11163&gt;F11164,"Yes","No")</f>
        <v>No</v>
      </c>
      <c r="H11164" s="5" t="s">
        <v>182</v>
      </c>
      <c r="I11164" s="5" t="s">
        <v>183</v>
      </c>
      <c r="J11164" s="5" t="s">
        <v>200</v>
      </c>
      <c r="K11164" s="5" t="s">
        <v>201</v>
      </c>
      <c r="L11164" s="7" t="s">
        <v>164</v>
      </c>
      <c r="M11164" t="str">
        <f t="shared" si="524"/>
        <v>Yes</v>
      </c>
    </row>
    <row r="11165" spans="1:13" ht="15" thickBot="1" x14ac:dyDescent="0.4">
      <c r="A11165" s="5" t="s">
        <v>175</v>
      </c>
      <c r="B11165" s="5" t="s">
        <v>176</v>
      </c>
      <c r="C11165" s="5" t="s">
        <v>11366</v>
      </c>
      <c r="D11165" s="5">
        <f t="shared" si="523"/>
        <v>31320</v>
      </c>
      <c r="E11165" s="6">
        <v>44074</v>
      </c>
      <c r="F11165" s="6">
        <f t="shared" si="525"/>
        <v>44164</v>
      </c>
      <c r="G11165" s="6" t="str">
        <f>IF('BCT Template'!R11164&gt;F11165,"Yes","No")</f>
        <v>No</v>
      </c>
      <c r="H11165" s="5" t="s">
        <v>178</v>
      </c>
      <c r="I11165" s="5" t="s">
        <v>179</v>
      </c>
      <c r="J11165" s="5" t="s">
        <v>35</v>
      </c>
      <c r="K11165" s="5" t="s">
        <v>180</v>
      </c>
      <c r="L11165" s="7" t="s">
        <v>164</v>
      </c>
      <c r="M11165" t="str">
        <f t="shared" si="524"/>
        <v>Yes</v>
      </c>
    </row>
    <row r="11166" spans="1:13" ht="15" thickBot="1" x14ac:dyDescent="0.4">
      <c r="A11166" s="5" t="s">
        <v>175</v>
      </c>
      <c r="B11166" s="5" t="s">
        <v>176</v>
      </c>
      <c r="C11166" s="5" t="s">
        <v>11367</v>
      </c>
      <c r="D11166" s="5">
        <f t="shared" si="523"/>
        <v>21318</v>
      </c>
      <c r="E11166" s="6">
        <v>44377</v>
      </c>
      <c r="F11166" s="6">
        <f t="shared" si="525"/>
        <v>44467</v>
      </c>
      <c r="G11166" s="6" t="str">
        <f>IF('BCT Template'!R11165&gt;F11166,"Yes","No")</f>
        <v>No</v>
      </c>
      <c r="H11166" s="5" t="s">
        <v>178</v>
      </c>
      <c r="I11166" s="5" t="s">
        <v>179</v>
      </c>
      <c r="J11166" s="5" t="s">
        <v>35</v>
      </c>
      <c r="K11166" s="5" t="s">
        <v>180</v>
      </c>
      <c r="L11166" s="7" t="s">
        <v>164</v>
      </c>
      <c r="M11166" t="str">
        <f t="shared" si="524"/>
        <v>Yes</v>
      </c>
    </row>
    <row r="11167" spans="1:13" ht="15" thickBot="1" x14ac:dyDescent="0.4">
      <c r="A11167" s="5" t="s">
        <v>175</v>
      </c>
      <c r="B11167" s="5" t="s">
        <v>176</v>
      </c>
      <c r="C11167" s="5" t="s">
        <v>11368</v>
      </c>
      <c r="D11167" s="5">
        <f t="shared" si="523"/>
        <v>57188</v>
      </c>
      <c r="E11167" s="6">
        <v>44377</v>
      </c>
      <c r="F11167" s="6">
        <f t="shared" si="525"/>
        <v>44467</v>
      </c>
      <c r="G11167" s="6" t="str">
        <f>IF('BCT Template'!R11166&gt;F11167,"Yes","No")</f>
        <v>No</v>
      </c>
      <c r="H11167" s="5" t="s">
        <v>189</v>
      </c>
      <c r="I11167" s="5" t="s">
        <v>190</v>
      </c>
      <c r="J11167" s="5" t="s">
        <v>200</v>
      </c>
      <c r="K11167" s="5" t="s">
        <v>201</v>
      </c>
      <c r="L11167" s="7" t="s">
        <v>164</v>
      </c>
      <c r="M11167" t="str">
        <f t="shared" si="524"/>
        <v>Yes</v>
      </c>
    </row>
    <row r="11168" spans="1:13" ht="15" thickBot="1" x14ac:dyDescent="0.4">
      <c r="A11168" s="5" t="s">
        <v>175</v>
      </c>
      <c r="B11168" s="5" t="s">
        <v>176</v>
      </c>
      <c r="C11168" s="5" t="s">
        <v>11369</v>
      </c>
      <c r="D11168" s="5">
        <f t="shared" si="523"/>
        <v>18081</v>
      </c>
      <c r="E11168" s="6">
        <v>44377</v>
      </c>
      <c r="F11168" s="6">
        <f t="shared" si="525"/>
        <v>44467</v>
      </c>
      <c r="G11168" s="6" t="str">
        <f>IF('BCT Template'!R11167&gt;F11168,"Yes","No")</f>
        <v>No</v>
      </c>
      <c r="H11168" s="5" t="s">
        <v>193</v>
      </c>
      <c r="I11168" s="5" t="s">
        <v>194</v>
      </c>
      <c r="J11168" s="5" t="s">
        <v>35</v>
      </c>
      <c r="K11168" s="5" t="s">
        <v>180</v>
      </c>
      <c r="L11168" s="7" t="s">
        <v>164</v>
      </c>
      <c r="M11168" t="str">
        <f t="shared" si="524"/>
        <v>Yes</v>
      </c>
    </row>
    <row r="11169" spans="1:13" ht="15" thickBot="1" x14ac:dyDescent="0.4">
      <c r="A11169" s="5" t="s">
        <v>175</v>
      </c>
      <c r="B11169" s="5" t="s">
        <v>176</v>
      </c>
      <c r="C11169" s="5" t="s">
        <v>11370</v>
      </c>
      <c r="D11169" s="5">
        <f t="shared" si="523"/>
        <v>57979</v>
      </c>
      <c r="E11169" s="6">
        <v>43723</v>
      </c>
      <c r="F11169" s="6">
        <f t="shared" si="525"/>
        <v>43813</v>
      </c>
      <c r="G11169" s="6" t="str">
        <f>IF('BCT Template'!R11168&gt;F11169,"Yes","No")</f>
        <v>No</v>
      </c>
      <c r="H11169" s="5" t="s">
        <v>189</v>
      </c>
      <c r="I11169" s="5" t="s">
        <v>190</v>
      </c>
      <c r="J11169" s="5" t="s">
        <v>184</v>
      </c>
      <c r="K11169" s="5" t="s">
        <v>185</v>
      </c>
      <c r="L11169" s="7" t="s">
        <v>164</v>
      </c>
      <c r="M11169" t="str">
        <f t="shared" si="524"/>
        <v>No</v>
      </c>
    </row>
    <row r="11170" spans="1:13" ht="15" thickBot="1" x14ac:dyDescent="0.4">
      <c r="A11170" s="5" t="s">
        <v>175</v>
      </c>
      <c r="B11170" s="5" t="s">
        <v>176</v>
      </c>
      <c r="C11170" s="5" t="s">
        <v>11371</v>
      </c>
      <c r="D11170" s="5">
        <f t="shared" si="523"/>
        <v>79878</v>
      </c>
      <c r="E11170" s="6">
        <v>43404</v>
      </c>
      <c r="F11170" s="6">
        <f t="shared" si="525"/>
        <v>43494</v>
      </c>
      <c r="G11170" s="6" t="str">
        <f>IF('BCT Template'!R11169&gt;F11170,"Yes","No")</f>
        <v>No</v>
      </c>
      <c r="H11170" s="5" t="s">
        <v>182</v>
      </c>
      <c r="I11170" s="5" t="s">
        <v>183</v>
      </c>
      <c r="J11170" s="5" t="s">
        <v>184</v>
      </c>
      <c r="K11170" s="5" t="s">
        <v>185</v>
      </c>
      <c r="L11170" s="7" t="s">
        <v>164</v>
      </c>
      <c r="M11170" t="str">
        <f t="shared" si="524"/>
        <v>No</v>
      </c>
    </row>
    <row r="11171" spans="1:13" ht="15" thickBot="1" x14ac:dyDescent="0.4">
      <c r="A11171" s="5" t="s">
        <v>175</v>
      </c>
      <c r="B11171" s="5" t="s">
        <v>176</v>
      </c>
      <c r="C11171" s="5" t="s">
        <v>11372</v>
      </c>
      <c r="D11171" s="5">
        <f t="shared" si="523"/>
        <v>59569</v>
      </c>
      <c r="E11171" s="6">
        <v>44012</v>
      </c>
      <c r="F11171" s="6">
        <f t="shared" si="525"/>
        <v>44102</v>
      </c>
      <c r="G11171" s="6" t="str">
        <f>IF('BCT Template'!R11170&gt;F11171,"Yes","No")</f>
        <v>No</v>
      </c>
      <c r="H11171" s="5" t="s">
        <v>182</v>
      </c>
      <c r="I11171" s="5" t="s">
        <v>183</v>
      </c>
      <c r="J11171" s="5" t="s">
        <v>200</v>
      </c>
      <c r="K11171" s="5" t="s">
        <v>201</v>
      </c>
      <c r="L11171" s="7" t="s">
        <v>164</v>
      </c>
      <c r="M11171" t="str">
        <f t="shared" si="524"/>
        <v>Yes</v>
      </c>
    </row>
    <row r="11172" spans="1:13" ht="15" thickBot="1" x14ac:dyDescent="0.4">
      <c r="A11172" s="5" t="s">
        <v>175</v>
      </c>
      <c r="B11172" s="5" t="s">
        <v>176</v>
      </c>
      <c r="C11172" s="5" t="s">
        <v>11373</v>
      </c>
      <c r="D11172" s="5">
        <f t="shared" si="523"/>
        <v>81558</v>
      </c>
      <c r="E11172" s="6">
        <v>43738</v>
      </c>
      <c r="F11172" s="6">
        <f t="shared" si="525"/>
        <v>43828</v>
      </c>
      <c r="G11172" s="6" t="str">
        <f>IF('BCT Template'!R11171&gt;F11172,"Yes","No")</f>
        <v>No</v>
      </c>
      <c r="H11172" s="5" t="s">
        <v>182</v>
      </c>
      <c r="I11172" s="5" t="s">
        <v>183</v>
      </c>
      <c r="J11172" s="5" t="s">
        <v>184</v>
      </c>
      <c r="K11172" s="5" t="s">
        <v>185</v>
      </c>
      <c r="L11172" s="7" t="s">
        <v>164</v>
      </c>
      <c r="M11172" t="str">
        <f t="shared" si="524"/>
        <v>No</v>
      </c>
    </row>
    <row r="11173" spans="1:13" ht="15" thickBot="1" x14ac:dyDescent="0.4">
      <c r="A11173" s="5" t="s">
        <v>175</v>
      </c>
      <c r="B11173" s="5" t="s">
        <v>176</v>
      </c>
      <c r="C11173" s="5" t="s">
        <v>11374</v>
      </c>
      <c r="D11173" s="5">
        <f t="shared" si="523"/>
        <v>82320</v>
      </c>
      <c r="E11173" s="6">
        <v>43749</v>
      </c>
      <c r="F11173" s="6">
        <f t="shared" si="525"/>
        <v>43839</v>
      </c>
      <c r="G11173" s="6" t="str">
        <f>IF('BCT Template'!R11172&gt;F11173,"Yes","No")</f>
        <v>No</v>
      </c>
      <c r="H11173" s="5" t="s">
        <v>210</v>
      </c>
      <c r="I11173" s="5" t="s">
        <v>211</v>
      </c>
      <c r="J11173" s="5" t="s">
        <v>184</v>
      </c>
      <c r="K11173" s="5" t="s">
        <v>185</v>
      </c>
      <c r="L11173" s="7" t="s">
        <v>164</v>
      </c>
      <c r="M11173" t="str">
        <f t="shared" si="524"/>
        <v>No</v>
      </c>
    </row>
    <row r="11174" spans="1:13" ht="15" thickBot="1" x14ac:dyDescent="0.4">
      <c r="A11174" s="5" t="s">
        <v>175</v>
      </c>
      <c r="B11174" s="5" t="s">
        <v>176</v>
      </c>
      <c r="C11174" s="5" t="s">
        <v>11375</v>
      </c>
      <c r="D11174" s="5">
        <f t="shared" si="523"/>
        <v>79491</v>
      </c>
      <c r="E11174" s="6">
        <v>44377</v>
      </c>
      <c r="F11174" s="6">
        <f t="shared" si="525"/>
        <v>44467</v>
      </c>
      <c r="G11174" s="6" t="str">
        <f>IF('BCT Template'!R11173&gt;F11174,"Yes","No")</f>
        <v>No</v>
      </c>
      <c r="H11174" s="5" t="s">
        <v>189</v>
      </c>
      <c r="I11174" s="5" t="s">
        <v>190</v>
      </c>
      <c r="J11174" s="5" t="s">
        <v>200</v>
      </c>
      <c r="K11174" s="5" t="s">
        <v>201</v>
      </c>
      <c r="L11174" s="7" t="s">
        <v>164</v>
      </c>
      <c r="M11174" t="str">
        <f t="shared" si="524"/>
        <v>Yes</v>
      </c>
    </row>
    <row r="11175" spans="1:13" ht="15" thickBot="1" x14ac:dyDescent="0.4">
      <c r="A11175" s="5" t="s">
        <v>175</v>
      </c>
      <c r="B11175" s="5" t="s">
        <v>176</v>
      </c>
      <c r="C11175" s="5" t="s">
        <v>11376</v>
      </c>
      <c r="D11175" s="5">
        <f t="shared" si="523"/>
        <v>77004</v>
      </c>
      <c r="E11175" s="6">
        <v>42004</v>
      </c>
      <c r="F11175" s="6">
        <f t="shared" si="525"/>
        <v>42094</v>
      </c>
      <c r="G11175" s="6" t="str">
        <f>IF('BCT Template'!R11174&gt;F11175,"Yes","No")</f>
        <v>No</v>
      </c>
      <c r="H11175" s="5" t="s">
        <v>197</v>
      </c>
      <c r="I11175" s="5" t="s">
        <v>198</v>
      </c>
      <c r="J11175" s="5" t="s">
        <v>184</v>
      </c>
      <c r="K11175" s="5" t="s">
        <v>185</v>
      </c>
      <c r="L11175" s="7" t="s">
        <v>164</v>
      </c>
      <c r="M11175" t="str">
        <f t="shared" si="524"/>
        <v>No</v>
      </c>
    </row>
    <row r="11176" spans="1:13" ht="15" thickBot="1" x14ac:dyDescent="0.4">
      <c r="A11176" s="5" t="s">
        <v>175</v>
      </c>
      <c r="B11176" s="5" t="s">
        <v>176</v>
      </c>
      <c r="C11176" s="5" t="s">
        <v>11377</v>
      </c>
      <c r="D11176" s="5">
        <f t="shared" si="523"/>
        <v>57737</v>
      </c>
      <c r="E11176" s="6">
        <v>42180</v>
      </c>
      <c r="F11176" s="6">
        <f t="shared" si="525"/>
        <v>42270</v>
      </c>
      <c r="G11176" s="6" t="str">
        <f>IF('BCT Template'!R11175&gt;F11176,"Yes","No")</f>
        <v>No</v>
      </c>
      <c r="H11176" s="5" t="s">
        <v>189</v>
      </c>
      <c r="I11176" s="5" t="s">
        <v>190</v>
      </c>
      <c r="J11176" s="5" t="s">
        <v>184</v>
      </c>
      <c r="K11176" s="5" t="s">
        <v>185</v>
      </c>
      <c r="L11176" s="7" t="s">
        <v>164</v>
      </c>
      <c r="M11176" t="str">
        <f t="shared" si="524"/>
        <v>No</v>
      </c>
    </row>
    <row r="11177" spans="1:13" ht="15" thickBot="1" x14ac:dyDescent="0.4">
      <c r="A11177" s="5" t="s">
        <v>175</v>
      </c>
      <c r="B11177" s="5" t="s">
        <v>176</v>
      </c>
      <c r="C11177" s="5" t="s">
        <v>11378</v>
      </c>
      <c r="D11177" s="5">
        <f t="shared" si="523"/>
        <v>30320</v>
      </c>
      <c r="E11177" s="6">
        <v>42582</v>
      </c>
      <c r="F11177" s="6">
        <f t="shared" si="525"/>
        <v>42672</v>
      </c>
      <c r="G11177" s="6" t="str">
        <f>IF('BCT Template'!R11176&gt;F11177,"Yes","No")</f>
        <v>No</v>
      </c>
      <c r="H11177" s="5" t="s">
        <v>178</v>
      </c>
      <c r="I11177" s="5" t="s">
        <v>179</v>
      </c>
      <c r="J11177" s="5" t="s">
        <v>35</v>
      </c>
      <c r="K11177" s="5" t="s">
        <v>180</v>
      </c>
      <c r="L11177" s="7" t="s">
        <v>164</v>
      </c>
      <c r="M11177" t="str">
        <f t="shared" si="524"/>
        <v>Yes</v>
      </c>
    </row>
    <row r="11178" spans="1:13" ht="15" thickBot="1" x14ac:dyDescent="0.4">
      <c r="A11178" s="5" t="s">
        <v>175</v>
      </c>
      <c r="B11178" s="5" t="s">
        <v>176</v>
      </c>
      <c r="C11178" s="5" t="s">
        <v>11379</v>
      </c>
      <c r="D11178" s="5">
        <f t="shared" si="523"/>
        <v>81964</v>
      </c>
      <c r="E11178" s="6">
        <v>43708</v>
      </c>
      <c r="F11178" s="6">
        <f t="shared" si="525"/>
        <v>43798</v>
      </c>
      <c r="G11178" s="6" t="str">
        <f>IF('BCT Template'!R11177&gt;F11178,"Yes","No")</f>
        <v>No</v>
      </c>
      <c r="H11178" s="5" t="s">
        <v>182</v>
      </c>
      <c r="I11178" s="5" t="s">
        <v>183</v>
      </c>
      <c r="J11178" s="5" t="s">
        <v>200</v>
      </c>
      <c r="K11178" s="5" t="s">
        <v>201</v>
      </c>
      <c r="L11178" s="7" t="s">
        <v>164</v>
      </c>
      <c r="M11178" t="str">
        <f t="shared" si="524"/>
        <v>Yes</v>
      </c>
    </row>
    <row r="11179" spans="1:13" ht="15" thickBot="1" x14ac:dyDescent="0.4">
      <c r="A11179" s="5" t="s">
        <v>175</v>
      </c>
      <c r="B11179" s="5" t="s">
        <v>176</v>
      </c>
      <c r="C11179" s="5" t="s">
        <v>11380</v>
      </c>
      <c r="D11179" s="5">
        <f t="shared" si="523"/>
        <v>82471</v>
      </c>
      <c r="E11179" s="6">
        <v>44258</v>
      </c>
      <c r="F11179" s="6">
        <f t="shared" si="525"/>
        <v>44348</v>
      </c>
      <c r="G11179" s="6" t="str">
        <f>IF('BCT Template'!R11178&gt;F11179,"Yes","No")</f>
        <v>No</v>
      </c>
      <c r="H11179" s="5" t="s">
        <v>210</v>
      </c>
      <c r="I11179" s="5" t="s">
        <v>211</v>
      </c>
      <c r="J11179" s="5" t="s">
        <v>184</v>
      </c>
      <c r="K11179" s="5" t="s">
        <v>185</v>
      </c>
      <c r="L11179" s="7" t="s">
        <v>164</v>
      </c>
      <c r="M11179" t="str">
        <f t="shared" si="524"/>
        <v>No</v>
      </c>
    </row>
    <row r="11180" spans="1:13" ht="15" thickBot="1" x14ac:dyDescent="0.4">
      <c r="A11180" s="5" t="s">
        <v>175</v>
      </c>
      <c r="B11180" s="5" t="s">
        <v>176</v>
      </c>
      <c r="C11180" s="5" t="s">
        <v>11381</v>
      </c>
      <c r="D11180" s="5">
        <f t="shared" si="523"/>
        <v>57344</v>
      </c>
      <c r="E11180" s="6">
        <v>42276</v>
      </c>
      <c r="F11180" s="6">
        <f t="shared" si="525"/>
        <v>42366</v>
      </c>
      <c r="G11180" s="6" t="str">
        <f>IF('BCT Template'!R11179&gt;F11180,"Yes","No")</f>
        <v>No</v>
      </c>
      <c r="H11180" s="5" t="s">
        <v>189</v>
      </c>
      <c r="I11180" s="5" t="s">
        <v>190</v>
      </c>
      <c r="J11180" s="5" t="s">
        <v>200</v>
      </c>
      <c r="K11180" s="5" t="s">
        <v>201</v>
      </c>
      <c r="L11180" s="7" t="s">
        <v>164</v>
      </c>
      <c r="M11180" t="str">
        <f t="shared" si="524"/>
        <v>Yes</v>
      </c>
    </row>
    <row r="11181" spans="1:13" ht="15" thickBot="1" x14ac:dyDescent="0.4">
      <c r="A11181" s="5" t="s">
        <v>175</v>
      </c>
      <c r="B11181" s="5" t="s">
        <v>176</v>
      </c>
      <c r="C11181" s="5" t="s">
        <v>11382</v>
      </c>
      <c r="D11181" s="5">
        <f t="shared" si="523"/>
        <v>30753</v>
      </c>
      <c r="E11181" s="6">
        <v>43646</v>
      </c>
      <c r="F11181" s="6">
        <f t="shared" si="525"/>
        <v>43736</v>
      </c>
      <c r="G11181" s="6" t="str">
        <f>IF('BCT Template'!R11180&gt;F11181,"Yes","No")</f>
        <v>No</v>
      </c>
      <c r="H11181" s="5" t="s">
        <v>178</v>
      </c>
      <c r="I11181" s="5" t="s">
        <v>179</v>
      </c>
      <c r="J11181" s="5" t="s">
        <v>35</v>
      </c>
      <c r="K11181" s="5" t="s">
        <v>180</v>
      </c>
      <c r="L11181" s="7" t="s">
        <v>164</v>
      </c>
      <c r="M11181" t="str">
        <f t="shared" si="524"/>
        <v>Yes</v>
      </c>
    </row>
    <row r="11182" spans="1:13" ht="15" thickBot="1" x14ac:dyDescent="0.4">
      <c r="A11182" s="5" t="s">
        <v>175</v>
      </c>
      <c r="B11182" s="5" t="s">
        <v>176</v>
      </c>
      <c r="C11182" s="5" t="s">
        <v>11383</v>
      </c>
      <c r="D11182" s="5">
        <f t="shared" si="523"/>
        <v>80196</v>
      </c>
      <c r="E11182" s="6">
        <v>43631</v>
      </c>
      <c r="F11182" s="6">
        <f t="shared" si="525"/>
        <v>43721</v>
      </c>
      <c r="G11182" s="6" t="str">
        <f>IF('BCT Template'!R11181&gt;F11182,"Yes","No")</f>
        <v>No</v>
      </c>
      <c r="H11182" s="5" t="s">
        <v>182</v>
      </c>
      <c r="I11182" s="5" t="s">
        <v>183</v>
      </c>
      <c r="J11182" s="5" t="s">
        <v>184</v>
      </c>
      <c r="K11182" s="5" t="s">
        <v>185</v>
      </c>
      <c r="L11182" s="7" t="s">
        <v>164</v>
      </c>
      <c r="M11182" t="str">
        <f t="shared" si="524"/>
        <v>No</v>
      </c>
    </row>
    <row r="11183" spans="1:13" ht="15" thickBot="1" x14ac:dyDescent="0.4">
      <c r="A11183" s="5" t="s">
        <v>175</v>
      </c>
      <c r="B11183" s="5" t="s">
        <v>176</v>
      </c>
      <c r="C11183" s="5" t="s">
        <v>11384</v>
      </c>
      <c r="D11183" s="5">
        <f t="shared" si="523"/>
        <v>59792</v>
      </c>
      <c r="E11183" s="6">
        <v>43996</v>
      </c>
      <c r="F11183" s="6">
        <f t="shared" si="525"/>
        <v>44086</v>
      </c>
      <c r="G11183" s="6" t="str">
        <f>IF('BCT Template'!R11182&gt;F11183,"Yes","No")</f>
        <v>No</v>
      </c>
      <c r="H11183" s="5" t="s">
        <v>182</v>
      </c>
      <c r="I11183" s="5" t="s">
        <v>183</v>
      </c>
      <c r="J11183" s="5" t="s">
        <v>184</v>
      </c>
      <c r="K11183" s="5" t="s">
        <v>185</v>
      </c>
      <c r="L11183" s="7" t="s">
        <v>164</v>
      </c>
      <c r="M11183" t="str">
        <f t="shared" si="524"/>
        <v>No</v>
      </c>
    </row>
    <row r="11184" spans="1:13" ht="15" thickBot="1" x14ac:dyDescent="0.4">
      <c r="A11184" s="5" t="s">
        <v>175</v>
      </c>
      <c r="B11184" s="5" t="s">
        <v>176</v>
      </c>
      <c r="C11184" s="5" t="s">
        <v>11385</v>
      </c>
      <c r="D11184" s="5">
        <f t="shared" si="523"/>
        <v>82848</v>
      </c>
      <c r="E11184" s="6">
        <v>45333</v>
      </c>
      <c r="F11184" s="6">
        <f t="shared" si="525"/>
        <v>45423</v>
      </c>
      <c r="G11184" s="6" t="str">
        <f>IF('BCT Template'!R11183&gt;F11184,"Yes","No")</f>
        <v>No</v>
      </c>
      <c r="H11184" s="5" t="s">
        <v>210</v>
      </c>
      <c r="I11184" s="5" t="s">
        <v>211</v>
      </c>
      <c r="J11184" s="5" t="s">
        <v>184</v>
      </c>
      <c r="K11184" s="5" t="s">
        <v>185</v>
      </c>
      <c r="L11184" s="7" t="s">
        <v>164</v>
      </c>
      <c r="M11184" t="str">
        <f t="shared" si="524"/>
        <v>No</v>
      </c>
    </row>
    <row r="11185" spans="1:13" ht="15" thickBot="1" x14ac:dyDescent="0.4">
      <c r="A11185" s="5" t="s">
        <v>175</v>
      </c>
      <c r="B11185" s="5" t="s">
        <v>176</v>
      </c>
      <c r="C11185" s="5" t="s">
        <v>11386</v>
      </c>
      <c r="D11185" s="5">
        <f t="shared" si="523"/>
        <v>58074</v>
      </c>
      <c r="E11185" s="6">
        <v>44043</v>
      </c>
      <c r="F11185" s="6">
        <f t="shared" si="525"/>
        <v>44133</v>
      </c>
      <c r="G11185" s="6" t="str">
        <f>IF('BCT Template'!R11184&gt;F11185,"Yes","No")</f>
        <v>No</v>
      </c>
      <c r="H11185" s="5" t="s">
        <v>182</v>
      </c>
      <c r="I11185" s="5" t="s">
        <v>183</v>
      </c>
      <c r="J11185" s="5" t="s">
        <v>200</v>
      </c>
      <c r="K11185" s="5" t="s">
        <v>201</v>
      </c>
      <c r="L11185" s="7" t="s">
        <v>164</v>
      </c>
      <c r="M11185" t="str">
        <f t="shared" si="524"/>
        <v>Yes</v>
      </c>
    </row>
    <row r="11186" spans="1:13" ht="15" thickBot="1" x14ac:dyDescent="0.4">
      <c r="A11186" s="5" t="s">
        <v>175</v>
      </c>
      <c r="B11186" s="5" t="s">
        <v>176</v>
      </c>
      <c r="C11186" s="5" t="s">
        <v>11387</v>
      </c>
      <c r="D11186" s="5">
        <f t="shared" si="523"/>
        <v>57017</v>
      </c>
      <c r="E11186" s="6">
        <v>44074</v>
      </c>
      <c r="F11186" s="6">
        <f t="shared" si="525"/>
        <v>44164</v>
      </c>
      <c r="G11186" s="6" t="str">
        <f>IF('BCT Template'!R11185&gt;F11186,"Yes","No")</f>
        <v>No</v>
      </c>
      <c r="H11186" s="5" t="s">
        <v>189</v>
      </c>
      <c r="I11186" s="5" t="s">
        <v>190</v>
      </c>
      <c r="J11186" s="5" t="s">
        <v>200</v>
      </c>
      <c r="K11186" s="5" t="s">
        <v>201</v>
      </c>
      <c r="L11186" s="7" t="s">
        <v>164</v>
      </c>
      <c r="M11186" t="str">
        <f t="shared" si="524"/>
        <v>Yes</v>
      </c>
    </row>
    <row r="11187" spans="1:13" ht="15" thickBot="1" x14ac:dyDescent="0.4">
      <c r="A11187" s="5" t="s">
        <v>175</v>
      </c>
      <c r="B11187" s="5" t="s">
        <v>176</v>
      </c>
      <c r="C11187" s="5" t="s">
        <v>11388</v>
      </c>
      <c r="D11187" s="5">
        <f t="shared" si="523"/>
        <v>21295</v>
      </c>
      <c r="E11187" s="6">
        <v>44012</v>
      </c>
      <c r="F11187" s="6">
        <f t="shared" si="525"/>
        <v>44102</v>
      </c>
      <c r="G11187" s="6" t="str">
        <f>IF('BCT Template'!R11186&gt;F11187,"Yes","No")</f>
        <v>No</v>
      </c>
      <c r="H11187" s="5" t="s">
        <v>178</v>
      </c>
      <c r="I11187" s="5" t="s">
        <v>179</v>
      </c>
      <c r="J11187" s="5" t="s">
        <v>35</v>
      </c>
      <c r="K11187" s="5" t="s">
        <v>180</v>
      </c>
      <c r="L11187" s="7" t="s">
        <v>164</v>
      </c>
      <c r="M11187" t="str">
        <f t="shared" si="524"/>
        <v>Yes</v>
      </c>
    </row>
    <row r="11188" spans="1:13" ht="15" thickBot="1" x14ac:dyDescent="0.4">
      <c r="A11188" s="5" t="s">
        <v>175</v>
      </c>
      <c r="B11188" s="5" t="s">
        <v>176</v>
      </c>
      <c r="C11188" s="5" t="s">
        <v>11389</v>
      </c>
      <c r="D11188" s="5">
        <f t="shared" si="523"/>
        <v>59650</v>
      </c>
      <c r="E11188" s="6">
        <v>44408</v>
      </c>
      <c r="F11188" s="6">
        <f t="shared" si="525"/>
        <v>44498</v>
      </c>
      <c r="G11188" s="6" t="str">
        <f>IF('BCT Template'!R11187&gt;F11188,"Yes","No")</f>
        <v>No</v>
      </c>
      <c r="H11188" s="5" t="s">
        <v>182</v>
      </c>
      <c r="I11188" s="5" t="s">
        <v>183</v>
      </c>
      <c r="J11188" s="5" t="s">
        <v>200</v>
      </c>
      <c r="K11188" s="5" t="s">
        <v>201</v>
      </c>
      <c r="L11188" s="7" t="s">
        <v>164</v>
      </c>
      <c r="M11188" t="str">
        <f t="shared" si="524"/>
        <v>Yes</v>
      </c>
    </row>
    <row r="11189" spans="1:13" ht="15" thickBot="1" x14ac:dyDescent="0.4">
      <c r="A11189" s="5" t="s">
        <v>175</v>
      </c>
      <c r="B11189" s="5" t="s">
        <v>176</v>
      </c>
      <c r="C11189" s="5" t="s">
        <v>11390</v>
      </c>
      <c r="D11189" s="5">
        <f t="shared" si="523"/>
        <v>21513</v>
      </c>
      <c r="E11189" s="6">
        <v>44135</v>
      </c>
      <c r="F11189" s="6">
        <f t="shared" si="525"/>
        <v>44225</v>
      </c>
      <c r="G11189" s="6" t="str">
        <f>IF('BCT Template'!R11188&gt;F11189,"Yes","No")</f>
        <v>No</v>
      </c>
      <c r="H11189" s="5" t="s">
        <v>178</v>
      </c>
      <c r="I11189" s="5" t="s">
        <v>179</v>
      </c>
      <c r="J11189" s="5" t="s">
        <v>35</v>
      </c>
      <c r="K11189" s="5" t="s">
        <v>180</v>
      </c>
      <c r="L11189" s="7" t="s">
        <v>164</v>
      </c>
      <c r="M11189" t="str">
        <f t="shared" si="524"/>
        <v>Yes</v>
      </c>
    </row>
    <row r="11190" spans="1:13" ht="15" thickBot="1" x14ac:dyDescent="0.4">
      <c r="A11190" s="5" t="s">
        <v>175</v>
      </c>
      <c r="B11190" s="5" t="s">
        <v>176</v>
      </c>
      <c r="C11190" s="5" t="s">
        <v>11391</v>
      </c>
      <c r="D11190" s="5">
        <f t="shared" si="523"/>
        <v>23462</v>
      </c>
      <c r="E11190" s="6">
        <v>41820</v>
      </c>
      <c r="F11190" s="6">
        <f t="shared" si="525"/>
        <v>41910</v>
      </c>
      <c r="G11190" s="6" t="str">
        <f>IF('BCT Template'!R11189&gt;F11190,"Yes","No")</f>
        <v>No</v>
      </c>
      <c r="H11190" s="5" t="s">
        <v>178</v>
      </c>
      <c r="I11190" s="5" t="s">
        <v>179</v>
      </c>
      <c r="J11190" s="5" t="s">
        <v>35</v>
      </c>
      <c r="K11190" s="5" t="s">
        <v>180</v>
      </c>
      <c r="L11190" s="7" t="s">
        <v>164</v>
      </c>
      <c r="M11190" t="str">
        <f t="shared" si="524"/>
        <v>Yes</v>
      </c>
    </row>
    <row r="11191" spans="1:13" ht="15" thickBot="1" x14ac:dyDescent="0.4">
      <c r="A11191" s="5" t="s">
        <v>175</v>
      </c>
      <c r="B11191" s="5" t="s">
        <v>176</v>
      </c>
      <c r="C11191" s="5" t="s">
        <v>11392</v>
      </c>
      <c r="D11191" s="5">
        <f t="shared" si="523"/>
        <v>57167</v>
      </c>
      <c r="E11191" s="6">
        <v>43817</v>
      </c>
      <c r="F11191" s="6">
        <f t="shared" si="525"/>
        <v>43907</v>
      </c>
      <c r="G11191" s="6" t="str">
        <f>IF('BCT Template'!R11190&gt;F11191,"Yes","No")</f>
        <v>No</v>
      </c>
      <c r="H11191" s="5" t="s">
        <v>189</v>
      </c>
      <c r="I11191" s="5" t="s">
        <v>190</v>
      </c>
      <c r="J11191" s="5" t="s">
        <v>200</v>
      </c>
      <c r="K11191" s="5" t="s">
        <v>201</v>
      </c>
      <c r="L11191" s="7" t="s">
        <v>164</v>
      </c>
      <c r="M11191" t="str">
        <f t="shared" si="524"/>
        <v>Yes</v>
      </c>
    </row>
    <row r="11192" spans="1:13" ht="15" thickBot="1" x14ac:dyDescent="0.4">
      <c r="A11192" s="5" t="s">
        <v>175</v>
      </c>
      <c r="B11192" s="5" t="s">
        <v>176</v>
      </c>
      <c r="C11192" s="5" t="s">
        <v>11393</v>
      </c>
      <c r="D11192" s="5">
        <f t="shared" si="523"/>
        <v>77746</v>
      </c>
      <c r="E11192" s="6">
        <v>43621</v>
      </c>
      <c r="F11192" s="6">
        <f t="shared" si="525"/>
        <v>43711</v>
      </c>
      <c r="G11192" s="6" t="str">
        <f>IF('BCT Template'!R11191&gt;F11192,"Yes","No")</f>
        <v>No</v>
      </c>
      <c r="H11192" s="5" t="s">
        <v>189</v>
      </c>
      <c r="I11192" s="5" t="s">
        <v>190</v>
      </c>
      <c r="J11192" s="5" t="s">
        <v>184</v>
      </c>
      <c r="K11192" s="5" t="s">
        <v>185</v>
      </c>
      <c r="L11192" s="7" t="s">
        <v>164</v>
      </c>
      <c r="M11192" t="str">
        <f t="shared" si="524"/>
        <v>No</v>
      </c>
    </row>
    <row r="11193" spans="1:13" ht="15" thickBot="1" x14ac:dyDescent="0.4">
      <c r="A11193" s="5" t="s">
        <v>175</v>
      </c>
      <c r="B11193" s="5" t="s">
        <v>176</v>
      </c>
      <c r="C11193" s="5" t="s">
        <v>11394</v>
      </c>
      <c r="D11193" s="5">
        <f t="shared" si="523"/>
        <v>79893</v>
      </c>
      <c r="E11193" s="6">
        <v>43886</v>
      </c>
      <c r="F11193" s="6">
        <f t="shared" si="525"/>
        <v>43976</v>
      </c>
      <c r="G11193" s="6" t="str">
        <f>IF('BCT Template'!R11192&gt;F11193,"Yes","No")</f>
        <v>No</v>
      </c>
      <c r="H11193" s="5" t="s">
        <v>182</v>
      </c>
      <c r="I11193" s="5" t="s">
        <v>183</v>
      </c>
      <c r="J11193" s="5" t="s">
        <v>184</v>
      </c>
      <c r="K11193" s="5" t="s">
        <v>185</v>
      </c>
      <c r="L11193" s="7" t="s">
        <v>164</v>
      </c>
      <c r="M11193" t="str">
        <f t="shared" si="524"/>
        <v>No</v>
      </c>
    </row>
    <row r="11194" spans="1:13" ht="15" thickBot="1" x14ac:dyDescent="0.4">
      <c r="A11194" s="5" t="s">
        <v>175</v>
      </c>
      <c r="B11194" s="5" t="s">
        <v>176</v>
      </c>
      <c r="C11194" s="5" t="s">
        <v>11395</v>
      </c>
      <c r="D11194" s="5">
        <f t="shared" si="523"/>
        <v>57154</v>
      </c>
      <c r="E11194" s="6">
        <v>44339</v>
      </c>
      <c r="F11194" s="6">
        <f t="shared" si="525"/>
        <v>44429</v>
      </c>
      <c r="G11194" s="6" t="str">
        <f>IF('BCT Template'!R11193&gt;F11194,"Yes","No")</f>
        <v>No</v>
      </c>
      <c r="H11194" s="5" t="s">
        <v>189</v>
      </c>
      <c r="I11194" s="5" t="s">
        <v>190</v>
      </c>
      <c r="J11194" s="5" t="s">
        <v>184</v>
      </c>
      <c r="K11194" s="5" t="s">
        <v>185</v>
      </c>
      <c r="L11194" s="7" t="s">
        <v>164</v>
      </c>
      <c r="M11194" t="str">
        <f t="shared" si="524"/>
        <v>No</v>
      </c>
    </row>
    <row r="11195" spans="1:13" ht="15" thickBot="1" x14ac:dyDescent="0.4">
      <c r="A11195" s="5" t="s">
        <v>175</v>
      </c>
      <c r="B11195" s="5" t="s">
        <v>176</v>
      </c>
      <c r="C11195" s="5" t="s">
        <v>11396</v>
      </c>
      <c r="D11195" s="5">
        <f t="shared" si="523"/>
        <v>82875</v>
      </c>
      <c r="E11195" s="6">
        <v>45004</v>
      </c>
      <c r="F11195" s="6">
        <f t="shared" si="525"/>
        <v>45094</v>
      </c>
      <c r="G11195" s="6" t="str">
        <f>IF('BCT Template'!R11194&gt;F11195,"Yes","No")</f>
        <v>No</v>
      </c>
      <c r="H11195" s="5" t="s">
        <v>210</v>
      </c>
      <c r="I11195" s="5" t="s">
        <v>211</v>
      </c>
      <c r="J11195" s="5" t="s">
        <v>184</v>
      </c>
      <c r="K11195" s="5" t="s">
        <v>185</v>
      </c>
      <c r="L11195" s="7" t="s">
        <v>164</v>
      </c>
      <c r="M11195" t="str">
        <f t="shared" si="524"/>
        <v>No</v>
      </c>
    </row>
    <row r="11196" spans="1:13" ht="15" thickBot="1" x14ac:dyDescent="0.4">
      <c r="A11196" s="5" t="s">
        <v>175</v>
      </c>
      <c r="B11196" s="5" t="s">
        <v>176</v>
      </c>
      <c r="C11196" s="5" t="s">
        <v>11397</v>
      </c>
      <c r="D11196" s="5">
        <f t="shared" si="523"/>
        <v>25164</v>
      </c>
      <c r="E11196" s="6">
        <v>43358</v>
      </c>
      <c r="F11196" s="6">
        <f t="shared" si="525"/>
        <v>43448</v>
      </c>
      <c r="G11196" s="6" t="str">
        <f>IF('BCT Template'!R11195&gt;F11196,"Yes","No")</f>
        <v>No</v>
      </c>
      <c r="H11196" s="5" t="s">
        <v>240</v>
      </c>
      <c r="I11196" s="5" t="s">
        <v>241</v>
      </c>
      <c r="J11196" s="5" t="s">
        <v>35</v>
      </c>
      <c r="K11196" s="5" t="s">
        <v>180</v>
      </c>
      <c r="L11196" s="7" t="s">
        <v>164</v>
      </c>
      <c r="M11196" t="str">
        <f t="shared" si="524"/>
        <v>Yes</v>
      </c>
    </row>
    <row r="11197" spans="1:13" ht="15" thickBot="1" x14ac:dyDescent="0.4">
      <c r="A11197" s="5" t="s">
        <v>175</v>
      </c>
      <c r="B11197" s="5" t="s">
        <v>176</v>
      </c>
      <c r="C11197" s="5" t="s">
        <v>11398</v>
      </c>
      <c r="D11197" s="5">
        <f t="shared" si="523"/>
        <v>79166</v>
      </c>
      <c r="E11197" s="6">
        <v>41455</v>
      </c>
      <c r="F11197" s="6">
        <f t="shared" si="525"/>
        <v>41545</v>
      </c>
      <c r="G11197" s="6" t="str">
        <f>IF('BCT Template'!R11196&gt;F11197,"Yes","No")</f>
        <v>No</v>
      </c>
      <c r="H11197" s="5" t="s">
        <v>189</v>
      </c>
      <c r="I11197" s="5" t="s">
        <v>190</v>
      </c>
      <c r="J11197" s="5" t="s">
        <v>200</v>
      </c>
      <c r="K11197" s="5" t="s">
        <v>201</v>
      </c>
      <c r="L11197" s="7" t="s">
        <v>164</v>
      </c>
      <c r="M11197" t="str">
        <f t="shared" si="524"/>
        <v>Yes</v>
      </c>
    </row>
    <row r="11198" spans="1:13" ht="15" thickBot="1" x14ac:dyDescent="0.4">
      <c r="A11198" s="5" t="s">
        <v>175</v>
      </c>
      <c r="B11198" s="5" t="s">
        <v>176</v>
      </c>
      <c r="C11198" s="5" t="s">
        <v>11399</v>
      </c>
      <c r="D11198" s="5">
        <f t="shared" si="523"/>
        <v>79472</v>
      </c>
      <c r="E11198" s="6">
        <v>44286</v>
      </c>
      <c r="F11198" s="6">
        <f t="shared" si="525"/>
        <v>44376</v>
      </c>
      <c r="G11198" s="6" t="str">
        <f>IF('BCT Template'!R11197&gt;F11198,"Yes","No")</f>
        <v>No</v>
      </c>
      <c r="H11198" s="5" t="s">
        <v>189</v>
      </c>
      <c r="I11198" s="5" t="s">
        <v>190</v>
      </c>
      <c r="J11198" s="5" t="s">
        <v>200</v>
      </c>
      <c r="K11198" s="5" t="s">
        <v>201</v>
      </c>
      <c r="L11198" s="7" t="s">
        <v>164</v>
      </c>
      <c r="M11198" t="str">
        <f t="shared" si="524"/>
        <v>Yes</v>
      </c>
    </row>
    <row r="11199" spans="1:13" ht="15" thickBot="1" x14ac:dyDescent="0.4">
      <c r="A11199" s="5" t="s">
        <v>175</v>
      </c>
      <c r="B11199" s="5" t="s">
        <v>176</v>
      </c>
      <c r="C11199" s="5" t="s">
        <v>11400</v>
      </c>
      <c r="D11199" s="5">
        <f t="shared" si="523"/>
        <v>59446</v>
      </c>
      <c r="E11199" s="6">
        <v>42185</v>
      </c>
      <c r="F11199" s="6">
        <f t="shared" si="525"/>
        <v>42275</v>
      </c>
      <c r="G11199" s="6" t="str">
        <f>IF('BCT Template'!R11198&gt;F11199,"Yes","No")</f>
        <v>No</v>
      </c>
      <c r="H11199" s="5" t="s">
        <v>182</v>
      </c>
      <c r="I11199" s="5" t="s">
        <v>183</v>
      </c>
      <c r="J11199" s="5" t="s">
        <v>200</v>
      </c>
      <c r="K11199" s="5" t="s">
        <v>201</v>
      </c>
      <c r="L11199" s="7" t="s">
        <v>164</v>
      </c>
      <c r="M11199" t="str">
        <f t="shared" si="524"/>
        <v>Yes</v>
      </c>
    </row>
    <row r="11200" spans="1:13" ht="15" thickBot="1" x14ac:dyDescent="0.4">
      <c r="A11200" s="5" t="s">
        <v>175</v>
      </c>
      <c r="B11200" s="5" t="s">
        <v>176</v>
      </c>
      <c r="C11200" s="5" t="s">
        <v>11401</v>
      </c>
      <c r="D11200" s="5">
        <f t="shared" si="523"/>
        <v>30655</v>
      </c>
      <c r="E11200" s="6">
        <v>43982</v>
      </c>
      <c r="F11200" s="6">
        <f t="shared" si="525"/>
        <v>44072</v>
      </c>
      <c r="G11200" s="6" t="str">
        <f>IF('BCT Template'!R11199&gt;F11200,"Yes","No")</f>
        <v>No</v>
      </c>
      <c r="H11200" s="5" t="s">
        <v>178</v>
      </c>
      <c r="I11200" s="5" t="s">
        <v>179</v>
      </c>
      <c r="J11200" s="5" t="s">
        <v>35</v>
      </c>
      <c r="K11200" s="5" t="s">
        <v>180</v>
      </c>
      <c r="L11200" s="7" t="s">
        <v>164</v>
      </c>
      <c r="M11200" t="str">
        <f t="shared" si="524"/>
        <v>Yes</v>
      </c>
    </row>
    <row r="11201" spans="1:13" ht="15" thickBot="1" x14ac:dyDescent="0.4">
      <c r="A11201" s="5" t="s">
        <v>175</v>
      </c>
      <c r="B11201" s="5" t="s">
        <v>176</v>
      </c>
      <c r="C11201" s="5" t="s">
        <v>11402</v>
      </c>
      <c r="D11201" s="5">
        <f t="shared" si="523"/>
        <v>30631</v>
      </c>
      <c r="E11201" s="6">
        <v>43677</v>
      </c>
      <c r="F11201" s="6">
        <f t="shared" si="525"/>
        <v>43767</v>
      </c>
      <c r="G11201" s="6" t="str">
        <f>IF('BCT Template'!R11200&gt;F11201,"Yes","No")</f>
        <v>No</v>
      </c>
      <c r="H11201" s="5" t="s">
        <v>178</v>
      </c>
      <c r="I11201" s="5" t="s">
        <v>179</v>
      </c>
      <c r="J11201" s="5" t="s">
        <v>35</v>
      </c>
      <c r="K11201" s="5" t="s">
        <v>180</v>
      </c>
      <c r="L11201" s="7" t="s">
        <v>164</v>
      </c>
      <c r="M11201" t="str">
        <f t="shared" si="524"/>
        <v>Yes</v>
      </c>
    </row>
    <row r="11202" spans="1:13" ht="15" thickBot="1" x14ac:dyDescent="0.4">
      <c r="A11202" s="5" t="s">
        <v>175</v>
      </c>
      <c r="B11202" s="5" t="s">
        <v>176</v>
      </c>
      <c r="C11202" s="5" t="s">
        <v>11403</v>
      </c>
      <c r="D11202" s="5">
        <f t="shared" si="523"/>
        <v>29533</v>
      </c>
      <c r="E11202" s="6">
        <v>44347</v>
      </c>
      <c r="F11202" s="6">
        <f t="shared" si="525"/>
        <v>44437</v>
      </c>
      <c r="G11202" s="6" t="str">
        <f>IF('BCT Template'!R11201&gt;F11202,"Yes","No")</f>
        <v>No</v>
      </c>
      <c r="H11202" s="5" t="s">
        <v>178</v>
      </c>
      <c r="I11202" s="5" t="s">
        <v>179</v>
      </c>
      <c r="J11202" s="5" t="s">
        <v>35</v>
      </c>
      <c r="K11202" s="5" t="s">
        <v>180</v>
      </c>
      <c r="L11202" s="7" t="s">
        <v>164</v>
      </c>
      <c r="M11202" t="str">
        <f t="shared" si="524"/>
        <v>Yes</v>
      </c>
    </row>
    <row r="11203" spans="1:13" ht="15" thickBot="1" x14ac:dyDescent="0.4">
      <c r="A11203" s="5" t="s">
        <v>175</v>
      </c>
      <c r="B11203" s="5" t="s">
        <v>176</v>
      </c>
      <c r="C11203" s="5" t="s">
        <v>11404</v>
      </c>
      <c r="D11203" s="5">
        <f t="shared" ref="D11203:D11266" si="526">C11203*1</f>
        <v>59111</v>
      </c>
      <c r="E11203" s="6">
        <v>44012</v>
      </c>
      <c r="F11203" s="6">
        <f t="shared" si="525"/>
        <v>44102</v>
      </c>
      <c r="G11203" s="6" t="str">
        <f>IF('BCT Template'!R11202&gt;F11203,"Yes","No")</f>
        <v>No</v>
      </c>
      <c r="H11203" s="5" t="s">
        <v>182</v>
      </c>
      <c r="I11203" s="5" t="s">
        <v>183</v>
      </c>
      <c r="J11203" s="5" t="s">
        <v>184</v>
      </c>
      <c r="K11203" s="5" t="s">
        <v>185</v>
      </c>
      <c r="L11203" s="7" t="s">
        <v>164</v>
      </c>
      <c r="M11203" t="str">
        <f t="shared" ref="M11203:M11266" si="527">IF(J11203=" ","Yes",IF(J11203="3","Yes","No"))</f>
        <v>No</v>
      </c>
    </row>
    <row r="11204" spans="1:13" ht="15" thickBot="1" x14ac:dyDescent="0.4">
      <c r="A11204" s="5" t="s">
        <v>175</v>
      </c>
      <c r="B11204" s="5" t="s">
        <v>176</v>
      </c>
      <c r="C11204" s="5" t="s">
        <v>11405</v>
      </c>
      <c r="D11204" s="5">
        <f t="shared" si="526"/>
        <v>81869</v>
      </c>
      <c r="E11204" s="6">
        <v>43677</v>
      </c>
      <c r="F11204" s="6">
        <f t="shared" si="525"/>
        <v>43767</v>
      </c>
      <c r="G11204" s="6" t="str">
        <f>IF('BCT Template'!R11203&gt;F11204,"Yes","No")</f>
        <v>No</v>
      </c>
      <c r="H11204" s="5" t="s">
        <v>182</v>
      </c>
      <c r="I11204" s="5" t="s">
        <v>183</v>
      </c>
      <c r="J11204" s="5" t="s">
        <v>184</v>
      </c>
      <c r="K11204" s="5" t="s">
        <v>185</v>
      </c>
      <c r="L11204" s="7" t="s">
        <v>164</v>
      </c>
      <c r="M11204" t="str">
        <f t="shared" si="527"/>
        <v>No</v>
      </c>
    </row>
    <row r="11205" spans="1:13" ht="15" thickBot="1" x14ac:dyDescent="0.4">
      <c r="A11205" s="5" t="s">
        <v>175</v>
      </c>
      <c r="B11205" s="5" t="s">
        <v>176</v>
      </c>
      <c r="C11205" s="5" t="s">
        <v>11406</v>
      </c>
      <c r="D11205" s="5">
        <f t="shared" si="526"/>
        <v>22069</v>
      </c>
      <c r="E11205" s="6">
        <v>42247</v>
      </c>
      <c r="F11205" s="6">
        <f t="shared" si="525"/>
        <v>42337</v>
      </c>
      <c r="G11205" s="6" t="str">
        <f>IF('BCT Template'!R11204&gt;F11205,"Yes","No")</f>
        <v>No</v>
      </c>
      <c r="H11205" s="5" t="s">
        <v>178</v>
      </c>
      <c r="I11205" s="5" t="s">
        <v>179</v>
      </c>
      <c r="J11205" s="5" t="s">
        <v>35</v>
      </c>
      <c r="K11205" s="5" t="s">
        <v>180</v>
      </c>
      <c r="L11205" s="7" t="s">
        <v>164</v>
      </c>
      <c r="M11205" t="str">
        <f t="shared" si="527"/>
        <v>Yes</v>
      </c>
    </row>
    <row r="11206" spans="1:13" ht="15" thickBot="1" x14ac:dyDescent="0.4">
      <c r="A11206" s="5" t="s">
        <v>175</v>
      </c>
      <c r="B11206" s="5" t="s">
        <v>176</v>
      </c>
      <c r="C11206" s="5" t="s">
        <v>11407</v>
      </c>
      <c r="D11206" s="5">
        <f t="shared" si="526"/>
        <v>57096</v>
      </c>
      <c r="E11206" s="6">
        <v>43281</v>
      </c>
      <c r="F11206" s="6">
        <f t="shared" si="525"/>
        <v>43371</v>
      </c>
      <c r="G11206" s="6" t="str">
        <f>IF('BCT Template'!R11205&gt;F11206,"Yes","No")</f>
        <v>No</v>
      </c>
      <c r="H11206" s="5" t="s">
        <v>189</v>
      </c>
      <c r="I11206" s="5" t="s">
        <v>190</v>
      </c>
      <c r="J11206" s="5" t="s">
        <v>184</v>
      </c>
      <c r="K11206" s="5" t="s">
        <v>185</v>
      </c>
      <c r="L11206" s="7" t="s">
        <v>164</v>
      </c>
      <c r="M11206" t="str">
        <f t="shared" si="527"/>
        <v>No</v>
      </c>
    </row>
    <row r="11207" spans="1:13" ht="15" thickBot="1" x14ac:dyDescent="0.4">
      <c r="A11207" s="5" t="s">
        <v>175</v>
      </c>
      <c r="B11207" s="5" t="s">
        <v>176</v>
      </c>
      <c r="C11207" s="5" t="s">
        <v>11408</v>
      </c>
      <c r="D11207" s="5">
        <f t="shared" si="526"/>
        <v>79194</v>
      </c>
      <c r="E11207" s="6">
        <v>42383</v>
      </c>
      <c r="F11207" s="6">
        <f t="shared" si="525"/>
        <v>42473</v>
      </c>
      <c r="G11207" s="6" t="str">
        <f>IF('BCT Template'!R11206&gt;F11207,"Yes","No")</f>
        <v>No</v>
      </c>
      <c r="H11207" s="5" t="s">
        <v>189</v>
      </c>
      <c r="I11207" s="5" t="s">
        <v>190</v>
      </c>
      <c r="J11207" s="5" t="s">
        <v>200</v>
      </c>
      <c r="K11207" s="5" t="s">
        <v>201</v>
      </c>
      <c r="L11207" s="7" t="s">
        <v>164</v>
      </c>
      <c r="M11207" t="str">
        <f t="shared" si="527"/>
        <v>Yes</v>
      </c>
    </row>
    <row r="11208" spans="1:13" ht="15" thickBot="1" x14ac:dyDescent="0.4">
      <c r="A11208" s="5" t="s">
        <v>175</v>
      </c>
      <c r="B11208" s="5" t="s">
        <v>176</v>
      </c>
      <c r="C11208" s="5" t="s">
        <v>11409</v>
      </c>
      <c r="D11208" s="5">
        <f t="shared" si="526"/>
        <v>58653</v>
      </c>
      <c r="E11208" s="6">
        <v>43982</v>
      </c>
      <c r="F11208" s="6">
        <f t="shared" si="525"/>
        <v>44072</v>
      </c>
      <c r="G11208" s="6" t="str">
        <f>IF('BCT Template'!R11207&gt;F11208,"Yes","No")</f>
        <v>No</v>
      </c>
      <c r="H11208" s="5" t="s">
        <v>182</v>
      </c>
      <c r="I11208" s="5" t="s">
        <v>183</v>
      </c>
      <c r="J11208" s="5" t="s">
        <v>200</v>
      </c>
      <c r="K11208" s="5" t="s">
        <v>201</v>
      </c>
      <c r="L11208" s="7" t="s">
        <v>164</v>
      </c>
      <c r="M11208" t="str">
        <f t="shared" si="527"/>
        <v>Yes</v>
      </c>
    </row>
    <row r="11209" spans="1:13" ht="15" thickBot="1" x14ac:dyDescent="0.4">
      <c r="A11209" s="5" t="s">
        <v>175</v>
      </c>
      <c r="B11209" s="5" t="s">
        <v>176</v>
      </c>
      <c r="C11209" s="5" t="s">
        <v>11410</v>
      </c>
      <c r="D11209" s="5">
        <f t="shared" si="526"/>
        <v>31300</v>
      </c>
      <c r="E11209" s="6">
        <v>44347</v>
      </c>
      <c r="F11209" s="6">
        <f t="shared" si="525"/>
        <v>44437</v>
      </c>
      <c r="G11209" s="6" t="str">
        <f>IF('BCT Template'!R11208&gt;F11209,"Yes","No")</f>
        <v>No</v>
      </c>
      <c r="H11209" s="5" t="s">
        <v>178</v>
      </c>
      <c r="I11209" s="5" t="s">
        <v>179</v>
      </c>
      <c r="J11209" s="5" t="s">
        <v>35</v>
      </c>
      <c r="K11209" s="5" t="s">
        <v>180</v>
      </c>
      <c r="L11209" s="7" t="s">
        <v>164</v>
      </c>
      <c r="M11209" t="str">
        <f t="shared" si="527"/>
        <v>Yes</v>
      </c>
    </row>
    <row r="11210" spans="1:13" ht="15" thickBot="1" x14ac:dyDescent="0.4">
      <c r="A11210" s="5" t="s">
        <v>175</v>
      </c>
      <c r="B11210" s="5" t="s">
        <v>176</v>
      </c>
      <c r="C11210" s="5" t="s">
        <v>11411</v>
      </c>
      <c r="D11210" s="5">
        <f t="shared" si="526"/>
        <v>22107</v>
      </c>
      <c r="E11210" s="6">
        <v>44043</v>
      </c>
      <c r="F11210" s="6">
        <f t="shared" si="525"/>
        <v>44133</v>
      </c>
      <c r="G11210" s="6" t="str">
        <f>IF('BCT Template'!R11209&gt;F11210,"Yes","No")</f>
        <v>No</v>
      </c>
      <c r="H11210" s="5" t="s">
        <v>178</v>
      </c>
      <c r="I11210" s="5" t="s">
        <v>179</v>
      </c>
      <c r="J11210" s="5" t="s">
        <v>35</v>
      </c>
      <c r="K11210" s="5" t="s">
        <v>180</v>
      </c>
      <c r="L11210" s="7" t="s">
        <v>164</v>
      </c>
      <c r="M11210" t="str">
        <f t="shared" si="527"/>
        <v>Yes</v>
      </c>
    </row>
    <row r="11211" spans="1:13" ht="15" thickBot="1" x14ac:dyDescent="0.4">
      <c r="A11211" s="5" t="s">
        <v>175</v>
      </c>
      <c r="B11211" s="5" t="s">
        <v>176</v>
      </c>
      <c r="C11211" s="5" t="s">
        <v>11412</v>
      </c>
      <c r="D11211" s="5">
        <f t="shared" si="526"/>
        <v>82955</v>
      </c>
      <c r="E11211" s="6">
        <v>45392</v>
      </c>
      <c r="F11211" s="6">
        <f t="shared" si="525"/>
        <v>45482</v>
      </c>
      <c r="G11211" s="6" t="str">
        <f>IF('BCT Template'!R11210&gt;F11211,"Yes","No")</f>
        <v>No</v>
      </c>
      <c r="H11211" s="5" t="s">
        <v>210</v>
      </c>
      <c r="I11211" s="5" t="s">
        <v>211</v>
      </c>
      <c r="J11211" s="5" t="s">
        <v>184</v>
      </c>
      <c r="K11211" s="5" t="s">
        <v>185</v>
      </c>
      <c r="L11211" s="7" t="s">
        <v>164</v>
      </c>
      <c r="M11211" t="str">
        <f t="shared" si="527"/>
        <v>No</v>
      </c>
    </row>
    <row r="11212" spans="1:13" ht="15" thickBot="1" x14ac:dyDescent="0.4">
      <c r="A11212" s="5" t="s">
        <v>175</v>
      </c>
      <c r="B11212" s="5" t="s">
        <v>176</v>
      </c>
      <c r="C11212" s="5" t="s">
        <v>11413</v>
      </c>
      <c r="D11212" s="5">
        <f t="shared" si="526"/>
        <v>21650</v>
      </c>
      <c r="E11212" s="6">
        <v>44347</v>
      </c>
      <c r="F11212" s="6">
        <f t="shared" si="525"/>
        <v>44437</v>
      </c>
      <c r="G11212" s="6" t="str">
        <f>IF('BCT Template'!R11211&gt;F11212,"Yes","No")</f>
        <v>No</v>
      </c>
      <c r="H11212" s="5" t="s">
        <v>178</v>
      </c>
      <c r="I11212" s="5" t="s">
        <v>179</v>
      </c>
      <c r="J11212" s="5" t="s">
        <v>35</v>
      </c>
      <c r="K11212" s="5" t="s">
        <v>180</v>
      </c>
      <c r="L11212" s="7" t="s">
        <v>164</v>
      </c>
      <c r="M11212" t="str">
        <f t="shared" si="527"/>
        <v>Yes</v>
      </c>
    </row>
    <row r="11213" spans="1:13" ht="15" thickBot="1" x14ac:dyDescent="0.4">
      <c r="A11213" s="5" t="s">
        <v>175</v>
      </c>
      <c r="B11213" s="5" t="s">
        <v>176</v>
      </c>
      <c r="C11213" s="5" t="s">
        <v>11414</v>
      </c>
      <c r="D11213" s="5">
        <f t="shared" si="526"/>
        <v>81571</v>
      </c>
      <c r="E11213" s="6">
        <v>43830</v>
      </c>
      <c r="F11213" s="6">
        <f t="shared" si="525"/>
        <v>43920</v>
      </c>
      <c r="G11213" s="6" t="str">
        <f>IF('BCT Template'!R11212&gt;F11213,"Yes","No")</f>
        <v>No</v>
      </c>
      <c r="H11213" s="5" t="s">
        <v>182</v>
      </c>
      <c r="I11213" s="5" t="s">
        <v>183</v>
      </c>
      <c r="J11213" s="5" t="s">
        <v>184</v>
      </c>
      <c r="K11213" s="5" t="s">
        <v>185</v>
      </c>
      <c r="L11213" s="7" t="s">
        <v>164</v>
      </c>
      <c r="M11213" t="str">
        <f t="shared" si="527"/>
        <v>No</v>
      </c>
    </row>
    <row r="11214" spans="1:13" ht="15" thickBot="1" x14ac:dyDescent="0.4">
      <c r="A11214" s="5" t="s">
        <v>175</v>
      </c>
      <c r="B11214" s="5" t="s">
        <v>176</v>
      </c>
      <c r="C11214" s="5" t="s">
        <v>11415</v>
      </c>
      <c r="D11214" s="5">
        <f t="shared" si="526"/>
        <v>58630</v>
      </c>
      <c r="E11214" s="6">
        <v>44074</v>
      </c>
      <c r="F11214" s="6">
        <f t="shared" si="525"/>
        <v>44164</v>
      </c>
      <c r="G11214" s="6" t="str">
        <f>IF('BCT Template'!R11213&gt;F11214,"Yes","No")</f>
        <v>No</v>
      </c>
      <c r="H11214" s="5" t="s">
        <v>182</v>
      </c>
      <c r="I11214" s="5" t="s">
        <v>183</v>
      </c>
      <c r="J11214" s="5" t="s">
        <v>184</v>
      </c>
      <c r="K11214" s="5" t="s">
        <v>185</v>
      </c>
      <c r="L11214" s="7" t="s">
        <v>164</v>
      </c>
      <c r="M11214" t="str">
        <f t="shared" si="527"/>
        <v>No</v>
      </c>
    </row>
    <row r="11215" spans="1:13" ht="15" thickBot="1" x14ac:dyDescent="0.4">
      <c r="A11215" s="5" t="s">
        <v>175</v>
      </c>
      <c r="B11215" s="5" t="s">
        <v>176</v>
      </c>
      <c r="C11215" s="5" t="s">
        <v>11416</v>
      </c>
      <c r="D11215" s="5">
        <f t="shared" si="526"/>
        <v>29322</v>
      </c>
      <c r="E11215" s="6">
        <v>44074</v>
      </c>
      <c r="F11215" s="6">
        <f t="shared" si="525"/>
        <v>44164</v>
      </c>
      <c r="G11215" s="6" t="str">
        <f>IF('BCT Template'!R11214&gt;F11215,"Yes","No")</f>
        <v>No</v>
      </c>
      <c r="H11215" s="5" t="s">
        <v>178</v>
      </c>
      <c r="I11215" s="5" t="s">
        <v>179</v>
      </c>
      <c r="J11215" s="5" t="s">
        <v>35</v>
      </c>
      <c r="K11215" s="5" t="s">
        <v>180</v>
      </c>
      <c r="L11215" s="7" t="s">
        <v>164</v>
      </c>
      <c r="M11215" t="str">
        <f t="shared" si="527"/>
        <v>Yes</v>
      </c>
    </row>
    <row r="11216" spans="1:13" ht="15" thickBot="1" x14ac:dyDescent="0.4">
      <c r="A11216" s="5" t="s">
        <v>175</v>
      </c>
      <c r="B11216" s="5" t="s">
        <v>176</v>
      </c>
      <c r="C11216" s="5" t="s">
        <v>11417</v>
      </c>
      <c r="D11216" s="5">
        <f t="shared" si="526"/>
        <v>79463</v>
      </c>
      <c r="E11216" s="6">
        <v>44459</v>
      </c>
      <c r="F11216" s="6">
        <f t="shared" si="525"/>
        <v>44549</v>
      </c>
      <c r="G11216" s="6" t="str">
        <f>IF('BCT Template'!R11215&gt;F11216,"Yes","No")</f>
        <v>No</v>
      </c>
      <c r="H11216" s="5" t="s">
        <v>189</v>
      </c>
      <c r="I11216" s="5" t="s">
        <v>190</v>
      </c>
      <c r="J11216" s="5" t="s">
        <v>200</v>
      </c>
      <c r="K11216" s="5" t="s">
        <v>201</v>
      </c>
      <c r="L11216" s="7" t="s">
        <v>164</v>
      </c>
      <c r="M11216" t="str">
        <f t="shared" si="527"/>
        <v>Yes</v>
      </c>
    </row>
    <row r="11217" spans="1:13" ht="15" thickBot="1" x14ac:dyDescent="0.4">
      <c r="A11217" s="5" t="s">
        <v>175</v>
      </c>
      <c r="B11217" s="5" t="s">
        <v>176</v>
      </c>
      <c r="C11217" s="5" t="s">
        <v>11418</v>
      </c>
      <c r="D11217" s="5">
        <f t="shared" si="526"/>
        <v>58628</v>
      </c>
      <c r="E11217" s="6">
        <v>44362</v>
      </c>
      <c r="F11217" s="6">
        <f t="shared" si="525"/>
        <v>44452</v>
      </c>
      <c r="G11217" s="6" t="str">
        <f>IF('BCT Template'!R11216&gt;F11217,"Yes","No")</f>
        <v>No</v>
      </c>
      <c r="H11217" s="5" t="s">
        <v>182</v>
      </c>
      <c r="I11217" s="5" t="s">
        <v>183</v>
      </c>
      <c r="J11217" s="5" t="s">
        <v>184</v>
      </c>
      <c r="K11217" s="5" t="s">
        <v>185</v>
      </c>
      <c r="L11217" s="7" t="s">
        <v>164</v>
      </c>
      <c r="M11217" t="str">
        <f t="shared" si="527"/>
        <v>No</v>
      </c>
    </row>
    <row r="11218" spans="1:13" ht="15" thickBot="1" x14ac:dyDescent="0.4">
      <c r="A11218" s="5" t="s">
        <v>175</v>
      </c>
      <c r="B11218" s="5" t="s">
        <v>176</v>
      </c>
      <c r="C11218" s="5" t="s">
        <v>11419</v>
      </c>
      <c r="D11218" s="5">
        <f t="shared" si="526"/>
        <v>57698</v>
      </c>
      <c r="E11218" s="6">
        <v>44196</v>
      </c>
      <c r="F11218" s="6">
        <f t="shared" si="525"/>
        <v>44286</v>
      </c>
      <c r="G11218" s="6" t="str">
        <f>IF('BCT Template'!R11217&gt;F11218,"Yes","No")</f>
        <v>No</v>
      </c>
      <c r="H11218" s="5" t="s">
        <v>189</v>
      </c>
      <c r="I11218" s="5" t="s">
        <v>190</v>
      </c>
      <c r="J11218" s="5" t="s">
        <v>184</v>
      </c>
      <c r="K11218" s="5" t="s">
        <v>185</v>
      </c>
      <c r="L11218" s="7" t="s">
        <v>164</v>
      </c>
      <c r="M11218" t="str">
        <f t="shared" si="527"/>
        <v>No</v>
      </c>
    </row>
    <row r="11219" spans="1:13" ht="15" thickBot="1" x14ac:dyDescent="0.4">
      <c r="A11219" s="5" t="s">
        <v>175</v>
      </c>
      <c r="B11219" s="5" t="s">
        <v>176</v>
      </c>
      <c r="C11219" s="5" t="s">
        <v>11420</v>
      </c>
      <c r="D11219" s="5">
        <f t="shared" si="526"/>
        <v>21181</v>
      </c>
      <c r="E11219" s="6">
        <v>42338</v>
      </c>
      <c r="F11219" s="6">
        <f t="shared" si="525"/>
        <v>42428</v>
      </c>
      <c r="G11219" s="6" t="str">
        <f>IF('BCT Template'!R11218&gt;F11219,"Yes","No")</f>
        <v>No</v>
      </c>
      <c r="H11219" s="5" t="s">
        <v>178</v>
      </c>
      <c r="I11219" s="5" t="s">
        <v>179</v>
      </c>
      <c r="J11219" s="5" t="s">
        <v>35</v>
      </c>
      <c r="K11219" s="5" t="s">
        <v>180</v>
      </c>
      <c r="L11219" s="7" t="s">
        <v>164</v>
      </c>
      <c r="M11219" t="str">
        <f t="shared" si="527"/>
        <v>Yes</v>
      </c>
    </row>
    <row r="11220" spans="1:13" ht="15" thickBot="1" x14ac:dyDescent="0.4">
      <c r="A11220" s="5" t="s">
        <v>175</v>
      </c>
      <c r="B11220" s="5" t="s">
        <v>176</v>
      </c>
      <c r="C11220" s="5" t="s">
        <v>11421</v>
      </c>
      <c r="D11220" s="5">
        <f t="shared" si="526"/>
        <v>80649</v>
      </c>
      <c r="E11220" s="6">
        <v>43646</v>
      </c>
      <c r="F11220" s="6">
        <f t="shared" si="525"/>
        <v>43736</v>
      </c>
      <c r="G11220" s="6" t="str">
        <f>IF('BCT Template'!R11219&gt;F11220,"Yes","No")</f>
        <v>No</v>
      </c>
      <c r="H11220" s="5" t="s">
        <v>182</v>
      </c>
      <c r="I11220" s="5" t="s">
        <v>183</v>
      </c>
      <c r="J11220" s="5" t="s">
        <v>184</v>
      </c>
      <c r="K11220" s="5" t="s">
        <v>185</v>
      </c>
      <c r="L11220" s="7" t="s">
        <v>164</v>
      </c>
      <c r="M11220" t="str">
        <f t="shared" si="527"/>
        <v>No</v>
      </c>
    </row>
    <row r="11221" spans="1:13" ht="15" thickBot="1" x14ac:dyDescent="0.4">
      <c r="A11221" s="5" t="s">
        <v>175</v>
      </c>
      <c r="B11221" s="5" t="s">
        <v>176</v>
      </c>
      <c r="C11221" s="5" t="s">
        <v>11422</v>
      </c>
      <c r="D11221" s="5">
        <f t="shared" si="526"/>
        <v>57608</v>
      </c>
      <c r="E11221" s="6">
        <v>43666</v>
      </c>
      <c r="F11221" s="6">
        <f t="shared" si="525"/>
        <v>43756</v>
      </c>
      <c r="G11221" s="6" t="str">
        <f>IF('BCT Template'!R11220&gt;F11221,"Yes","No")</f>
        <v>No</v>
      </c>
      <c r="H11221" s="5" t="s">
        <v>189</v>
      </c>
      <c r="I11221" s="5" t="s">
        <v>190</v>
      </c>
      <c r="J11221" s="5" t="s">
        <v>200</v>
      </c>
      <c r="K11221" s="5" t="s">
        <v>201</v>
      </c>
      <c r="L11221" s="7" t="s">
        <v>164</v>
      </c>
      <c r="M11221" t="str">
        <f t="shared" si="527"/>
        <v>Yes</v>
      </c>
    </row>
    <row r="11222" spans="1:13" ht="15" thickBot="1" x14ac:dyDescent="0.4">
      <c r="A11222" s="5" t="s">
        <v>175</v>
      </c>
      <c r="B11222" s="5" t="s">
        <v>176</v>
      </c>
      <c r="C11222" s="5" t="s">
        <v>11423</v>
      </c>
      <c r="D11222" s="5">
        <f t="shared" si="526"/>
        <v>18702</v>
      </c>
      <c r="E11222" s="6">
        <v>44011</v>
      </c>
      <c r="F11222" s="6">
        <f t="shared" ref="F11222:F11285" si="528">E11222+90</f>
        <v>44101</v>
      </c>
      <c r="G11222" s="6" t="str">
        <f>IF('BCT Template'!R11221&gt;F11222,"Yes","No")</f>
        <v>No</v>
      </c>
      <c r="H11222" s="5" t="s">
        <v>234</v>
      </c>
      <c r="I11222" s="5" t="s">
        <v>235</v>
      </c>
      <c r="J11222" s="5" t="s">
        <v>184</v>
      </c>
      <c r="K11222" s="5" t="s">
        <v>185</v>
      </c>
      <c r="L11222" s="7" t="s">
        <v>164</v>
      </c>
      <c r="M11222" t="str">
        <f t="shared" si="527"/>
        <v>No</v>
      </c>
    </row>
    <row r="11223" spans="1:13" ht="15" thickBot="1" x14ac:dyDescent="0.4">
      <c r="A11223" s="5" t="s">
        <v>175</v>
      </c>
      <c r="B11223" s="5" t="s">
        <v>176</v>
      </c>
      <c r="C11223" s="5" t="s">
        <v>11424</v>
      </c>
      <c r="D11223" s="5">
        <f t="shared" si="526"/>
        <v>21707</v>
      </c>
      <c r="E11223" s="6">
        <v>43646</v>
      </c>
      <c r="F11223" s="6">
        <f t="shared" si="528"/>
        <v>43736</v>
      </c>
      <c r="G11223" s="6" t="str">
        <f>IF('BCT Template'!R11222&gt;F11223,"Yes","No")</f>
        <v>No</v>
      </c>
      <c r="H11223" s="5" t="s">
        <v>178</v>
      </c>
      <c r="I11223" s="5" t="s">
        <v>179</v>
      </c>
      <c r="J11223" s="5" t="s">
        <v>35</v>
      </c>
      <c r="K11223" s="5" t="s">
        <v>180</v>
      </c>
      <c r="L11223" s="7" t="s">
        <v>164</v>
      </c>
      <c r="M11223" t="str">
        <f t="shared" si="527"/>
        <v>Yes</v>
      </c>
    </row>
    <row r="11224" spans="1:13" ht="15" thickBot="1" x14ac:dyDescent="0.4">
      <c r="A11224" s="5" t="s">
        <v>175</v>
      </c>
      <c r="B11224" s="5" t="s">
        <v>176</v>
      </c>
      <c r="C11224" s="5" t="s">
        <v>11425</v>
      </c>
      <c r="D11224" s="5">
        <f t="shared" si="526"/>
        <v>79613</v>
      </c>
      <c r="E11224" s="6">
        <v>44103</v>
      </c>
      <c r="F11224" s="6">
        <f t="shared" si="528"/>
        <v>44193</v>
      </c>
      <c r="G11224" s="6" t="str">
        <f>IF('BCT Template'!R11223&gt;F11224,"Yes","No")</f>
        <v>No</v>
      </c>
      <c r="H11224" s="5" t="s">
        <v>182</v>
      </c>
      <c r="I11224" s="5" t="s">
        <v>183</v>
      </c>
      <c r="J11224" s="5" t="s">
        <v>200</v>
      </c>
      <c r="K11224" s="5" t="s">
        <v>201</v>
      </c>
      <c r="L11224" s="7" t="s">
        <v>164</v>
      </c>
      <c r="M11224" t="str">
        <f t="shared" si="527"/>
        <v>Yes</v>
      </c>
    </row>
    <row r="11225" spans="1:13" ht="15" thickBot="1" x14ac:dyDescent="0.4">
      <c r="A11225" s="5" t="s">
        <v>175</v>
      </c>
      <c r="B11225" s="5" t="s">
        <v>176</v>
      </c>
      <c r="C11225" s="5" t="s">
        <v>11426</v>
      </c>
      <c r="D11225" s="5">
        <f t="shared" si="526"/>
        <v>58039</v>
      </c>
      <c r="E11225" s="6">
        <v>42400</v>
      </c>
      <c r="F11225" s="6">
        <f t="shared" si="528"/>
        <v>42490</v>
      </c>
      <c r="G11225" s="6" t="str">
        <f>IF('BCT Template'!R11224&gt;F11225,"Yes","No")</f>
        <v>No</v>
      </c>
      <c r="H11225" s="5" t="s">
        <v>182</v>
      </c>
      <c r="I11225" s="5" t="s">
        <v>183</v>
      </c>
      <c r="J11225" s="5" t="s">
        <v>184</v>
      </c>
      <c r="K11225" s="5" t="s">
        <v>185</v>
      </c>
      <c r="L11225" s="7" t="s">
        <v>164</v>
      </c>
      <c r="M11225" t="str">
        <f t="shared" si="527"/>
        <v>No</v>
      </c>
    </row>
    <row r="11226" spans="1:13" ht="15" thickBot="1" x14ac:dyDescent="0.4">
      <c r="A11226" s="5" t="s">
        <v>175</v>
      </c>
      <c r="B11226" s="5" t="s">
        <v>176</v>
      </c>
      <c r="C11226" s="5" t="s">
        <v>11427</v>
      </c>
      <c r="D11226" s="5">
        <f t="shared" si="526"/>
        <v>59541</v>
      </c>
      <c r="E11226" s="6">
        <v>42261</v>
      </c>
      <c r="F11226" s="6">
        <f t="shared" si="528"/>
        <v>42351</v>
      </c>
      <c r="G11226" s="6" t="str">
        <f>IF('BCT Template'!R11225&gt;F11226,"Yes","No")</f>
        <v>No</v>
      </c>
      <c r="H11226" s="5" t="s">
        <v>182</v>
      </c>
      <c r="I11226" s="5" t="s">
        <v>183</v>
      </c>
      <c r="J11226" s="5" t="s">
        <v>200</v>
      </c>
      <c r="K11226" s="5" t="s">
        <v>201</v>
      </c>
      <c r="L11226" s="7" t="s">
        <v>164</v>
      </c>
      <c r="M11226" t="str">
        <f t="shared" si="527"/>
        <v>Yes</v>
      </c>
    </row>
    <row r="11227" spans="1:13" ht="15" thickBot="1" x14ac:dyDescent="0.4">
      <c r="A11227" s="5" t="s">
        <v>175</v>
      </c>
      <c r="B11227" s="5" t="s">
        <v>176</v>
      </c>
      <c r="C11227" s="5" t="s">
        <v>11428</v>
      </c>
      <c r="D11227" s="5">
        <f t="shared" si="526"/>
        <v>31252</v>
      </c>
      <c r="E11227" s="6">
        <v>43677</v>
      </c>
      <c r="F11227" s="6">
        <f t="shared" si="528"/>
        <v>43767</v>
      </c>
      <c r="G11227" s="6" t="str">
        <f>IF('BCT Template'!R11226&gt;F11227,"Yes","No")</f>
        <v>No</v>
      </c>
      <c r="H11227" s="5" t="s">
        <v>178</v>
      </c>
      <c r="I11227" s="5" t="s">
        <v>179</v>
      </c>
      <c r="J11227" s="5" t="s">
        <v>35</v>
      </c>
      <c r="K11227" s="5" t="s">
        <v>180</v>
      </c>
      <c r="L11227" s="7" t="s">
        <v>164</v>
      </c>
      <c r="M11227" t="str">
        <f t="shared" si="527"/>
        <v>Yes</v>
      </c>
    </row>
    <row r="11228" spans="1:13" ht="15" thickBot="1" x14ac:dyDescent="0.4">
      <c r="A11228" s="5" t="s">
        <v>175</v>
      </c>
      <c r="B11228" s="5" t="s">
        <v>176</v>
      </c>
      <c r="C11228" s="5" t="s">
        <v>11429</v>
      </c>
      <c r="D11228" s="5">
        <f t="shared" si="526"/>
        <v>79186</v>
      </c>
      <c r="E11228" s="6">
        <v>41821</v>
      </c>
      <c r="F11228" s="6">
        <f t="shared" si="528"/>
        <v>41911</v>
      </c>
      <c r="G11228" s="6" t="str">
        <f>IF('BCT Template'!R11227&gt;F11228,"Yes","No")</f>
        <v>No</v>
      </c>
      <c r="H11228" s="5" t="s">
        <v>189</v>
      </c>
      <c r="I11228" s="5" t="s">
        <v>190</v>
      </c>
      <c r="J11228" s="5" t="s">
        <v>200</v>
      </c>
      <c r="K11228" s="5" t="s">
        <v>201</v>
      </c>
      <c r="L11228" s="7" t="s">
        <v>164</v>
      </c>
      <c r="M11228" t="str">
        <f t="shared" si="527"/>
        <v>Yes</v>
      </c>
    </row>
    <row r="11229" spans="1:13" ht="15" thickBot="1" x14ac:dyDescent="0.4">
      <c r="A11229" s="5" t="s">
        <v>175</v>
      </c>
      <c r="B11229" s="5" t="s">
        <v>176</v>
      </c>
      <c r="C11229" s="5" t="s">
        <v>11430</v>
      </c>
      <c r="D11229" s="5">
        <f t="shared" si="526"/>
        <v>23679</v>
      </c>
      <c r="E11229" s="6">
        <v>44165</v>
      </c>
      <c r="F11229" s="6">
        <f t="shared" si="528"/>
        <v>44255</v>
      </c>
      <c r="G11229" s="6" t="str">
        <f>IF('BCT Template'!R11228&gt;F11229,"Yes","No")</f>
        <v>No</v>
      </c>
      <c r="H11229" s="5" t="s">
        <v>178</v>
      </c>
      <c r="I11229" s="5" t="s">
        <v>179</v>
      </c>
      <c r="J11229" s="5" t="s">
        <v>35</v>
      </c>
      <c r="K11229" s="5" t="s">
        <v>180</v>
      </c>
      <c r="L11229" s="7" t="s">
        <v>164</v>
      </c>
      <c r="M11229" t="str">
        <f t="shared" si="527"/>
        <v>Yes</v>
      </c>
    </row>
    <row r="11230" spans="1:13" ht="15" thickBot="1" x14ac:dyDescent="0.4">
      <c r="A11230" s="5" t="s">
        <v>175</v>
      </c>
      <c r="B11230" s="5" t="s">
        <v>176</v>
      </c>
      <c r="C11230" s="5" t="s">
        <v>11431</v>
      </c>
      <c r="D11230" s="5">
        <f t="shared" si="526"/>
        <v>21139</v>
      </c>
      <c r="E11230" s="6">
        <v>43951</v>
      </c>
      <c r="F11230" s="6">
        <f t="shared" si="528"/>
        <v>44041</v>
      </c>
      <c r="G11230" s="6" t="str">
        <f>IF('BCT Template'!R11229&gt;F11230,"Yes","No")</f>
        <v>No</v>
      </c>
      <c r="H11230" s="5" t="s">
        <v>178</v>
      </c>
      <c r="I11230" s="5" t="s">
        <v>179</v>
      </c>
      <c r="J11230" s="5" t="s">
        <v>35</v>
      </c>
      <c r="K11230" s="5" t="s">
        <v>180</v>
      </c>
      <c r="L11230" s="7" t="s">
        <v>164</v>
      </c>
      <c r="M11230" t="str">
        <f t="shared" si="527"/>
        <v>Yes</v>
      </c>
    </row>
    <row r="11231" spans="1:13" ht="15" thickBot="1" x14ac:dyDescent="0.4">
      <c r="A11231" s="5" t="s">
        <v>175</v>
      </c>
      <c r="B11231" s="5" t="s">
        <v>176</v>
      </c>
      <c r="C11231" s="5" t="s">
        <v>11432</v>
      </c>
      <c r="D11231" s="5">
        <f t="shared" si="526"/>
        <v>78040</v>
      </c>
      <c r="E11231" s="6">
        <v>43373</v>
      </c>
      <c r="F11231" s="6">
        <f t="shared" si="528"/>
        <v>43463</v>
      </c>
      <c r="G11231" s="6" t="str">
        <f>IF('BCT Template'!R11230&gt;F11231,"Yes","No")</f>
        <v>No</v>
      </c>
      <c r="H11231" s="5" t="s">
        <v>189</v>
      </c>
      <c r="I11231" s="5" t="s">
        <v>190</v>
      </c>
      <c r="J11231" s="5" t="s">
        <v>200</v>
      </c>
      <c r="K11231" s="5" t="s">
        <v>201</v>
      </c>
      <c r="L11231" s="7" t="s">
        <v>164</v>
      </c>
      <c r="M11231" t="str">
        <f t="shared" si="527"/>
        <v>Yes</v>
      </c>
    </row>
    <row r="11232" spans="1:13" ht="15" thickBot="1" x14ac:dyDescent="0.4">
      <c r="A11232" s="5" t="s">
        <v>175</v>
      </c>
      <c r="B11232" s="5" t="s">
        <v>176</v>
      </c>
      <c r="C11232" s="5" t="s">
        <v>11433</v>
      </c>
      <c r="D11232" s="5">
        <f t="shared" si="526"/>
        <v>57183</v>
      </c>
      <c r="E11232" s="6">
        <v>43341</v>
      </c>
      <c r="F11232" s="6">
        <f t="shared" si="528"/>
        <v>43431</v>
      </c>
      <c r="G11232" s="6" t="str">
        <f>IF('BCT Template'!R11231&gt;F11232,"Yes","No")</f>
        <v>No</v>
      </c>
      <c r="H11232" s="5" t="s">
        <v>189</v>
      </c>
      <c r="I11232" s="5" t="s">
        <v>190</v>
      </c>
      <c r="J11232" s="5" t="s">
        <v>184</v>
      </c>
      <c r="K11232" s="5" t="s">
        <v>185</v>
      </c>
      <c r="L11232" s="7" t="s">
        <v>164</v>
      </c>
      <c r="M11232" t="str">
        <f t="shared" si="527"/>
        <v>No</v>
      </c>
    </row>
    <row r="11233" spans="1:13" ht="15" thickBot="1" x14ac:dyDescent="0.4">
      <c r="A11233" s="5" t="s">
        <v>175</v>
      </c>
      <c r="B11233" s="5" t="s">
        <v>176</v>
      </c>
      <c r="C11233" s="5" t="s">
        <v>11434</v>
      </c>
      <c r="D11233" s="5">
        <f t="shared" si="526"/>
        <v>59967</v>
      </c>
      <c r="E11233" s="6">
        <v>42978</v>
      </c>
      <c r="F11233" s="6">
        <f t="shared" si="528"/>
        <v>43068</v>
      </c>
      <c r="G11233" s="6" t="str">
        <f>IF('BCT Template'!R11232&gt;F11233,"Yes","No")</f>
        <v>No</v>
      </c>
      <c r="H11233" s="5" t="s">
        <v>182</v>
      </c>
      <c r="I11233" s="5" t="s">
        <v>183</v>
      </c>
      <c r="J11233" s="5" t="s">
        <v>184</v>
      </c>
      <c r="K11233" s="5" t="s">
        <v>185</v>
      </c>
      <c r="L11233" s="7" t="s">
        <v>164</v>
      </c>
      <c r="M11233" t="str">
        <f t="shared" si="527"/>
        <v>No</v>
      </c>
    </row>
    <row r="11234" spans="1:13" ht="15" thickBot="1" x14ac:dyDescent="0.4">
      <c r="A11234" s="5" t="s">
        <v>175</v>
      </c>
      <c r="B11234" s="5" t="s">
        <v>176</v>
      </c>
      <c r="C11234" s="5" t="s">
        <v>11435</v>
      </c>
      <c r="D11234" s="5">
        <f t="shared" si="526"/>
        <v>57081</v>
      </c>
      <c r="E11234" s="6">
        <v>41639</v>
      </c>
      <c r="F11234" s="6">
        <f t="shared" si="528"/>
        <v>41729</v>
      </c>
      <c r="G11234" s="6" t="str">
        <f>IF('BCT Template'!R11233&gt;F11234,"Yes","No")</f>
        <v>No</v>
      </c>
      <c r="H11234" s="5" t="s">
        <v>189</v>
      </c>
      <c r="I11234" s="5" t="s">
        <v>190</v>
      </c>
      <c r="J11234" s="5" t="s">
        <v>184</v>
      </c>
      <c r="K11234" s="5" t="s">
        <v>185</v>
      </c>
      <c r="L11234" s="7" t="s">
        <v>164</v>
      </c>
      <c r="M11234" t="str">
        <f t="shared" si="527"/>
        <v>No</v>
      </c>
    </row>
    <row r="11235" spans="1:13" ht="15" thickBot="1" x14ac:dyDescent="0.4">
      <c r="A11235" s="5" t="s">
        <v>175</v>
      </c>
      <c r="B11235" s="5" t="s">
        <v>176</v>
      </c>
      <c r="C11235" s="5" t="s">
        <v>11436</v>
      </c>
      <c r="D11235" s="5">
        <f t="shared" si="526"/>
        <v>57369</v>
      </c>
      <c r="E11235" s="6">
        <v>42490</v>
      </c>
      <c r="F11235" s="6">
        <f t="shared" si="528"/>
        <v>42580</v>
      </c>
      <c r="G11235" s="6" t="str">
        <f>IF('BCT Template'!R11234&gt;F11235,"Yes","No")</f>
        <v>No</v>
      </c>
      <c r="H11235" s="5" t="s">
        <v>189</v>
      </c>
      <c r="I11235" s="5" t="s">
        <v>190</v>
      </c>
      <c r="J11235" s="5" t="s">
        <v>184</v>
      </c>
      <c r="K11235" s="5" t="s">
        <v>185</v>
      </c>
      <c r="L11235" s="7" t="s">
        <v>164</v>
      </c>
      <c r="M11235" t="str">
        <f t="shared" si="527"/>
        <v>No</v>
      </c>
    </row>
    <row r="11236" spans="1:13" ht="15" thickBot="1" x14ac:dyDescent="0.4">
      <c r="A11236" s="5" t="s">
        <v>175</v>
      </c>
      <c r="B11236" s="5" t="s">
        <v>176</v>
      </c>
      <c r="C11236" s="5" t="s">
        <v>11437</v>
      </c>
      <c r="D11236" s="5">
        <f t="shared" si="526"/>
        <v>30088</v>
      </c>
      <c r="E11236" s="6">
        <v>43759</v>
      </c>
      <c r="F11236" s="6">
        <f t="shared" si="528"/>
        <v>43849</v>
      </c>
      <c r="G11236" s="6" t="str">
        <f>IF('BCT Template'!R11235&gt;F11236,"Yes","No")</f>
        <v>No</v>
      </c>
      <c r="H11236" s="5" t="s">
        <v>178</v>
      </c>
      <c r="I11236" s="5" t="s">
        <v>179</v>
      </c>
      <c r="J11236" s="5" t="s">
        <v>35</v>
      </c>
      <c r="K11236" s="5" t="s">
        <v>180</v>
      </c>
      <c r="L11236" s="7" t="s">
        <v>164</v>
      </c>
      <c r="M11236" t="str">
        <f t="shared" si="527"/>
        <v>Yes</v>
      </c>
    </row>
    <row r="11237" spans="1:13" ht="15" thickBot="1" x14ac:dyDescent="0.4">
      <c r="A11237" s="5" t="s">
        <v>175</v>
      </c>
      <c r="B11237" s="5" t="s">
        <v>176</v>
      </c>
      <c r="C11237" s="5" t="s">
        <v>11438</v>
      </c>
      <c r="D11237" s="5">
        <f t="shared" si="526"/>
        <v>79495</v>
      </c>
      <c r="E11237" s="6">
        <v>43616</v>
      </c>
      <c r="F11237" s="6">
        <f t="shared" si="528"/>
        <v>43706</v>
      </c>
      <c r="G11237" s="6" t="str">
        <f>IF('BCT Template'!R11236&gt;F11237,"Yes","No")</f>
        <v>No</v>
      </c>
      <c r="H11237" s="5" t="s">
        <v>189</v>
      </c>
      <c r="I11237" s="5" t="s">
        <v>190</v>
      </c>
      <c r="J11237" s="5" t="s">
        <v>200</v>
      </c>
      <c r="K11237" s="5" t="s">
        <v>201</v>
      </c>
      <c r="L11237" s="7" t="s">
        <v>164</v>
      </c>
      <c r="M11237" t="str">
        <f t="shared" si="527"/>
        <v>Yes</v>
      </c>
    </row>
    <row r="11238" spans="1:13" ht="15" thickBot="1" x14ac:dyDescent="0.4">
      <c r="A11238" s="5" t="s">
        <v>175</v>
      </c>
      <c r="B11238" s="5" t="s">
        <v>176</v>
      </c>
      <c r="C11238" s="5" t="s">
        <v>11439</v>
      </c>
      <c r="D11238" s="5">
        <f t="shared" si="526"/>
        <v>31303</v>
      </c>
      <c r="E11238" s="6">
        <v>44012</v>
      </c>
      <c r="F11238" s="6">
        <f t="shared" si="528"/>
        <v>44102</v>
      </c>
      <c r="G11238" s="6" t="str">
        <f>IF('BCT Template'!R11237&gt;F11238,"Yes","No")</f>
        <v>No</v>
      </c>
      <c r="H11238" s="5" t="s">
        <v>178</v>
      </c>
      <c r="I11238" s="5" t="s">
        <v>179</v>
      </c>
      <c r="J11238" s="5" t="s">
        <v>35</v>
      </c>
      <c r="K11238" s="5" t="s">
        <v>180</v>
      </c>
      <c r="L11238" s="7" t="s">
        <v>164</v>
      </c>
      <c r="M11238" t="str">
        <f t="shared" si="527"/>
        <v>Yes</v>
      </c>
    </row>
    <row r="11239" spans="1:13" ht="15" thickBot="1" x14ac:dyDescent="0.4">
      <c r="A11239" s="5" t="s">
        <v>175</v>
      </c>
      <c r="B11239" s="5" t="s">
        <v>176</v>
      </c>
      <c r="C11239" s="5" t="s">
        <v>11440</v>
      </c>
      <c r="D11239" s="5">
        <f t="shared" si="526"/>
        <v>79296</v>
      </c>
      <c r="E11239" s="6">
        <v>42308</v>
      </c>
      <c r="F11239" s="6">
        <f t="shared" si="528"/>
        <v>42398</v>
      </c>
      <c r="G11239" s="6" t="str">
        <f>IF('BCT Template'!R11238&gt;F11239,"Yes","No")</f>
        <v>No</v>
      </c>
      <c r="H11239" s="5" t="s">
        <v>189</v>
      </c>
      <c r="I11239" s="5" t="s">
        <v>190</v>
      </c>
      <c r="J11239" s="5" t="s">
        <v>200</v>
      </c>
      <c r="K11239" s="5" t="s">
        <v>201</v>
      </c>
      <c r="L11239" s="7" t="s">
        <v>164</v>
      </c>
      <c r="M11239" t="str">
        <f t="shared" si="527"/>
        <v>Yes</v>
      </c>
    </row>
    <row r="11240" spans="1:13" ht="15" thickBot="1" x14ac:dyDescent="0.4">
      <c r="A11240" s="5" t="s">
        <v>175</v>
      </c>
      <c r="B11240" s="5" t="s">
        <v>176</v>
      </c>
      <c r="C11240" s="5" t="s">
        <v>11441</v>
      </c>
      <c r="D11240" s="5">
        <f t="shared" si="526"/>
        <v>80995</v>
      </c>
      <c r="E11240" s="6">
        <v>45473</v>
      </c>
      <c r="F11240" s="6">
        <f t="shared" si="528"/>
        <v>45563</v>
      </c>
      <c r="G11240" s="6" t="str">
        <f>IF('BCT Template'!R11239&gt;F11240,"Yes","No")</f>
        <v>No</v>
      </c>
      <c r="H11240" s="5" t="s">
        <v>182</v>
      </c>
      <c r="I11240" s="5" t="s">
        <v>183</v>
      </c>
      <c r="J11240" s="5" t="s">
        <v>184</v>
      </c>
      <c r="K11240" s="5" t="s">
        <v>185</v>
      </c>
      <c r="L11240" s="7" t="s">
        <v>164</v>
      </c>
      <c r="M11240" t="str">
        <f t="shared" si="527"/>
        <v>No</v>
      </c>
    </row>
    <row r="11241" spans="1:13" ht="15" thickBot="1" x14ac:dyDescent="0.4">
      <c r="A11241" s="5" t="s">
        <v>175</v>
      </c>
      <c r="B11241" s="5" t="s">
        <v>176</v>
      </c>
      <c r="C11241" s="5" t="s">
        <v>11442</v>
      </c>
      <c r="D11241" s="5">
        <f t="shared" si="526"/>
        <v>57321</v>
      </c>
      <c r="E11241" s="6">
        <v>44223</v>
      </c>
      <c r="F11241" s="6">
        <f t="shared" si="528"/>
        <v>44313</v>
      </c>
      <c r="G11241" s="6" t="str">
        <f>IF('BCT Template'!R11240&gt;F11241,"Yes","No")</f>
        <v>No</v>
      </c>
      <c r="H11241" s="5" t="s">
        <v>189</v>
      </c>
      <c r="I11241" s="5" t="s">
        <v>190</v>
      </c>
      <c r="J11241" s="5" t="s">
        <v>184</v>
      </c>
      <c r="K11241" s="5" t="s">
        <v>185</v>
      </c>
      <c r="L11241" s="7" t="s">
        <v>164</v>
      </c>
      <c r="M11241" t="str">
        <f t="shared" si="527"/>
        <v>No</v>
      </c>
    </row>
    <row r="11242" spans="1:13" ht="15" thickBot="1" x14ac:dyDescent="0.4">
      <c r="A11242" s="5" t="s">
        <v>175</v>
      </c>
      <c r="B11242" s="5" t="s">
        <v>176</v>
      </c>
      <c r="C11242" s="5" t="s">
        <v>11443</v>
      </c>
      <c r="D11242" s="5">
        <f t="shared" si="526"/>
        <v>59099</v>
      </c>
      <c r="E11242" s="6">
        <v>44043</v>
      </c>
      <c r="F11242" s="6">
        <f t="shared" si="528"/>
        <v>44133</v>
      </c>
      <c r="G11242" s="6" t="str">
        <f>IF('BCT Template'!R11241&gt;F11242,"Yes","No")</f>
        <v>No</v>
      </c>
      <c r="H11242" s="5" t="s">
        <v>182</v>
      </c>
      <c r="I11242" s="5" t="s">
        <v>183</v>
      </c>
      <c r="J11242" s="5" t="s">
        <v>184</v>
      </c>
      <c r="K11242" s="5" t="s">
        <v>185</v>
      </c>
      <c r="L11242" s="7" t="s">
        <v>164</v>
      </c>
      <c r="M11242" t="str">
        <f t="shared" si="527"/>
        <v>No</v>
      </c>
    </row>
    <row r="11243" spans="1:13" ht="15" thickBot="1" x14ac:dyDescent="0.4">
      <c r="A11243" s="5" t="s">
        <v>175</v>
      </c>
      <c r="B11243" s="5" t="s">
        <v>176</v>
      </c>
      <c r="C11243" s="5" t="s">
        <v>11444</v>
      </c>
      <c r="D11243" s="5">
        <f t="shared" si="526"/>
        <v>58732</v>
      </c>
      <c r="E11243" s="6">
        <v>44103</v>
      </c>
      <c r="F11243" s="6">
        <f t="shared" si="528"/>
        <v>44193</v>
      </c>
      <c r="G11243" s="6" t="str">
        <f>IF('BCT Template'!R11242&gt;F11243,"Yes","No")</f>
        <v>No</v>
      </c>
      <c r="H11243" s="5" t="s">
        <v>182</v>
      </c>
      <c r="I11243" s="5" t="s">
        <v>183</v>
      </c>
      <c r="J11243" s="5" t="s">
        <v>200</v>
      </c>
      <c r="K11243" s="5" t="s">
        <v>201</v>
      </c>
      <c r="L11243" s="7" t="s">
        <v>164</v>
      </c>
      <c r="M11243" t="str">
        <f t="shared" si="527"/>
        <v>Yes</v>
      </c>
    </row>
    <row r="11244" spans="1:13" ht="15" thickBot="1" x14ac:dyDescent="0.4">
      <c r="A11244" s="5" t="s">
        <v>175</v>
      </c>
      <c r="B11244" s="5" t="s">
        <v>176</v>
      </c>
      <c r="C11244" s="5" t="s">
        <v>11445</v>
      </c>
      <c r="D11244" s="5">
        <f t="shared" si="526"/>
        <v>79932</v>
      </c>
      <c r="E11244" s="6">
        <v>40968</v>
      </c>
      <c r="F11244" s="6">
        <f t="shared" si="528"/>
        <v>41058</v>
      </c>
      <c r="G11244" s="6" t="str">
        <f>IF('BCT Template'!R11243&gt;F11244,"Yes","No")</f>
        <v>No</v>
      </c>
      <c r="H11244" s="5" t="s">
        <v>182</v>
      </c>
      <c r="I11244" s="5" t="s">
        <v>183</v>
      </c>
      <c r="J11244" s="5" t="s">
        <v>184</v>
      </c>
      <c r="K11244" s="5" t="s">
        <v>185</v>
      </c>
      <c r="L11244" s="7" t="s">
        <v>164</v>
      </c>
      <c r="M11244" t="str">
        <f t="shared" si="527"/>
        <v>No</v>
      </c>
    </row>
    <row r="11245" spans="1:13" ht="15" thickBot="1" x14ac:dyDescent="0.4">
      <c r="A11245" s="5" t="s">
        <v>175</v>
      </c>
      <c r="B11245" s="5" t="s">
        <v>176</v>
      </c>
      <c r="C11245" s="5" t="s">
        <v>11446</v>
      </c>
      <c r="D11245" s="5">
        <f t="shared" si="526"/>
        <v>84715</v>
      </c>
      <c r="E11245" s="6">
        <v>42130</v>
      </c>
      <c r="F11245" s="6">
        <f t="shared" si="528"/>
        <v>42220</v>
      </c>
      <c r="G11245" s="6" t="str">
        <f>IF('BCT Template'!R11244&gt;F11245,"Yes","No")</f>
        <v>No</v>
      </c>
      <c r="H11245" s="5" t="s">
        <v>210</v>
      </c>
      <c r="I11245" s="5" t="s">
        <v>211</v>
      </c>
      <c r="J11245" s="5" t="s">
        <v>184</v>
      </c>
      <c r="K11245" s="5" t="s">
        <v>185</v>
      </c>
      <c r="L11245" s="7" t="s">
        <v>164</v>
      </c>
      <c r="M11245" t="str">
        <f t="shared" si="527"/>
        <v>No</v>
      </c>
    </row>
    <row r="11246" spans="1:13" ht="15" thickBot="1" x14ac:dyDescent="0.4">
      <c r="A11246" s="5" t="s">
        <v>175</v>
      </c>
      <c r="B11246" s="5" t="s">
        <v>176</v>
      </c>
      <c r="C11246" s="5" t="s">
        <v>11447</v>
      </c>
      <c r="D11246" s="5">
        <f t="shared" si="526"/>
        <v>57303</v>
      </c>
      <c r="E11246" s="6">
        <v>44398</v>
      </c>
      <c r="F11246" s="6">
        <f t="shared" si="528"/>
        <v>44488</v>
      </c>
      <c r="G11246" s="6" t="str">
        <f>IF('BCT Template'!R11245&gt;F11246,"Yes","No")</f>
        <v>No</v>
      </c>
      <c r="H11246" s="5" t="s">
        <v>189</v>
      </c>
      <c r="I11246" s="5" t="s">
        <v>190</v>
      </c>
      <c r="J11246" s="5" t="s">
        <v>184</v>
      </c>
      <c r="K11246" s="5" t="s">
        <v>185</v>
      </c>
      <c r="L11246" s="7" t="s">
        <v>164</v>
      </c>
      <c r="M11246" t="str">
        <f t="shared" si="527"/>
        <v>No</v>
      </c>
    </row>
    <row r="11247" spans="1:13" ht="15" thickBot="1" x14ac:dyDescent="0.4">
      <c r="A11247" s="5" t="s">
        <v>175</v>
      </c>
      <c r="B11247" s="5" t="s">
        <v>176</v>
      </c>
      <c r="C11247" s="5" t="s">
        <v>11448</v>
      </c>
      <c r="D11247" s="5">
        <f t="shared" si="526"/>
        <v>80613</v>
      </c>
      <c r="E11247" s="6">
        <v>43434</v>
      </c>
      <c r="F11247" s="6">
        <f t="shared" si="528"/>
        <v>43524</v>
      </c>
      <c r="G11247" s="6" t="str">
        <f>IF('BCT Template'!R11246&gt;F11247,"Yes","No")</f>
        <v>No</v>
      </c>
      <c r="H11247" s="5" t="s">
        <v>182</v>
      </c>
      <c r="I11247" s="5" t="s">
        <v>183</v>
      </c>
      <c r="J11247" s="5" t="s">
        <v>184</v>
      </c>
      <c r="K11247" s="5" t="s">
        <v>185</v>
      </c>
      <c r="L11247" s="7" t="s">
        <v>164</v>
      </c>
      <c r="M11247" t="str">
        <f t="shared" si="527"/>
        <v>No</v>
      </c>
    </row>
    <row r="11248" spans="1:13" ht="15" thickBot="1" x14ac:dyDescent="0.4">
      <c r="A11248" s="5" t="s">
        <v>175</v>
      </c>
      <c r="B11248" s="5" t="s">
        <v>176</v>
      </c>
      <c r="C11248" s="5" t="s">
        <v>11449</v>
      </c>
      <c r="D11248" s="5">
        <f t="shared" si="526"/>
        <v>18708</v>
      </c>
      <c r="E11248" s="6">
        <v>44012</v>
      </c>
      <c r="F11248" s="6">
        <f t="shared" si="528"/>
        <v>44102</v>
      </c>
      <c r="G11248" s="6" t="str">
        <f>IF('BCT Template'!R11247&gt;F11248,"Yes","No")</f>
        <v>No</v>
      </c>
      <c r="H11248" s="5" t="s">
        <v>234</v>
      </c>
      <c r="I11248" s="5" t="s">
        <v>235</v>
      </c>
      <c r="J11248" s="5" t="s">
        <v>184</v>
      </c>
      <c r="K11248" s="5" t="s">
        <v>185</v>
      </c>
      <c r="L11248" s="7" t="s">
        <v>164</v>
      </c>
      <c r="M11248" t="str">
        <f t="shared" si="527"/>
        <v>No</v>
      </c>
    </row>
    <row r="11249" spans="1:13" ht="15" thickBot="1" x14ac:dyDescent="0.4">
      <c r="A11249" s="5" t="s">
        <v>175</v>
      </c>
      <c r="B11249" s="5" t="s">
        <v>176</v>
      </c>
      <c r="C11249" s="5" t="s">
        <v>11450</v>
      </c>
      <c r="D11249" s="5">
        <f t="shared" si="526"/>
        <v>58356</v>
      </c>
      <c r="E11249" s="6">
        <v>44165</v>
      </c>
      <c r="F11249" s="6">
        <f t="shared" si="528"/>
        <v>44255</v>
      </c>
      <c r="G11249" s="6" t="str">
        <f>IF('BCT Template'!R11248&gt;F11249,"Yes","No")</f>
        <v>No</v>
      </c>
      <c r="H11249" s="5" t="s">
        <v>182</v>
      </c>
      <c r="I11249" s="5" t="s">
        <v>183</v>
      </c>
      <c r="J11249" s="5" t="s">
        <v>184</v>
      </c>
      <c r="K11249" s="5" t="s">
        <v>185</v>
      </c>
      <c r="L11249" s="7" t="s">
        <v>164</v>
      </c>
      <c r="M11249" t="str">
        <f t="shared" si="527"/>
        <v>No</v>
      </c>
    </row>
    <row r="11250" spans="1:13" ht="15" thickBot="1" x14ac:dyDescent="0.4">
      <c r="A11250" s="5" t="s">
        <v>175</v>
      </c>
      <c r="B11250" s="5" t="s">
        <v>176</v>
      </c>
      <c r="C11250" s="5" t="s">
        <v>11451</v>
      </c>
      <c r="D11250" s="5">
        <f t="shared" si="526"/>
        <v>30021</v>
      </c>
      <c r="E11250" s="6">
        <v>44286</v>
      </c>
      <c r="F11250" s="6">
        <f t="shared" si="528"/>
        <v>44376</v>
      </c>
      <c r="G11250" s="6" t="str">
        <f>IF('BCT Template'!R11249&gt;F11250,"Yes","No")</f>
        <v>No</v>
      </c>
      <c r="H11250" s="5" t="s">
        <v>178</v>
      </c>
      <c r="I11250" s="5" t="s">
        <v>179</v>
      </c>
      <c r="J11250" s="5" t="s">
        <v>35</v>
      </c>
      <c r="K11250" s="5" t="s">
        <v>180</v>
      </c>
      <c r="L11250" s="7" t="s">
        <v>164</v>
      </c>
      <c r="M11250" t="str">
        <f t="shared" si="527"/>
        <v>Yes</v>
      </c>
    </row>
    <row r="11251" spans="1:13" ht="15" thickBot="1" x14ac:dyDescent="0.4">
      <c r="A11251" s="5" t="s">
        <v>175</v>
      </c>
      <c r="B11251" s="5" t="s">
        <v>176</v>
      </c>
      <c r="C11251" s="5" t="s">
        <v>11452</v>
      </c>
      <c r="D11251" s="5">
        <f t="shared" si="526"/>
        <v>18360</v>
      </c>
      <c r="E11251" s="6">
        <v>43554</v>
      </c>
      <c r="F11251" s="6">
        <f t="shared" si="528"/>
        <v>43644</v>
      </c>
      <c r="G11251" s="6" t="str">
        <f>IF('BCT Template'!R11250&gt;F11251,"Yes","No")</f>
        <v>No</v>
      </c>
      <c r="H11251" s="5" t="s">
        <v>234</v>
      </c>
      <c r="I11251" s="5" t="s">
        <v>235</v>
      </c>
      <c r="J11251" s="5" t="s">
        <v>184</v>
      </c>
      <c r="K11251" s="5" t="s">
        <v>185</v>
      </c>
      <c r="L11251" s="7" t="s">
        <v>164</v>
      </c>
      <c r="M11251" t="str">
        <f t="shared" si="527"/>
        <v>No</v>
      </c>
    </row>
    <row r="11252" spans="1:13" ht="15" thickBot="1" x14ac:dyDescent="0.4">
      <c r="A11252" s="5" t="s">
        <v>175</v>
      </c>
      <c r="B11252" s="5" t="s">
        <v>176</v>
      </c>
      <c r="C11252" s="5" t="s">
        <v>11453</v>
      </c>
      <c r="D11252" s="5">
        <f t="shared" si="526"/>
        <v>77956</v>
      </c>
      <c r="E11252" s="6">
        <v>42766</v>
      </c>
      <c r="F11252" s="6">
        <f t="shared" si="528"/>
        <v>42856</v>
      </c>
      <c r="G11252" s="6" t="str">
        <f>IF('BCT Template'!R11251&gt;F11252,"Yes","No")</f>
        <v>No</v>
      </c>
      <c r="H11252" s="5" t="s">
        <v>189</v>
      </c>
      <c r="I11252" s="5" t="s">
        <v>190</v>
      </c>
      <c r="J11252" s="5" t="s">
        <v>184</v>
      </c>
      <c r="K11252" s="5" t="s">
        <v>185</v>
      </c>
      <c r="L11252" s="7" t="s">
        <v>164</v>
      </c>
      <c r="M11252" t="str">
        <f t="shared" si="527"/>
        <v>No</v>
      </c>
    </row>
    <row r="11253" spans="1:13" ht="15" thickBot="1" x14ac:dyDescent="0.4">
      <c r="A11253" s="5" t="s">
        <v>175</v>
      </c>
      <c r="B11253" s="5" t="s">
        <v>176</v>
      </c>
      <c r="C11253" s="5" t="s">
        <v>11454</v>
      </c>
      <c r="D11253" s="5">
        <f t="shared" si="526"/>
        <v>59387</v>
      </c>
      <c r="E11253" s="6">
        <v>42766</v>
      </c>
      <c r="F11253" s="6">
        <f t="shared" si="528"/>
        <v>42856</v>
      </c>
      <c r="G11253" s="6" t="str">
        <f>IF('BCT Template'!R11252&gt;F11253,"Yes","No")</f>
        <v>No</v>
      </c>
      <c r="H11253" s="5" t="s">
        <v>182</v>
      </c>
      <c r="I11253" s="5" t="s">
        <v>183</v>
      </c>
      <c r="J11253" s="5" t="s">
        <v>200</v>
      </c>
      <c r="K11253" s="5" t="s">
        <v>201</v>
      </c>
      <c r="L11253" s="7" t="s">
        <v>164</v>
      </c>
      <c r="M11253" t="str">
        <f t="shared" si="527"/>
        <v>Yes</v>
      </c>
    </row>
    <row r="11254" spans="1:13" ht="15" thickBot="1" x14ac:dyDescent="0.4">
      <c r="A11254" s="5" t="s">
        <v>175</v>
      </c>
      <c r="B11254" s="5" t="s">
        <v>176</v>
      </c>
      <c r="C11254" s="5" t="s">
        <v>11455</v>
      </c>
      <c r="D11254" s="5">
        <f t="shared" si="526"/>
        <v>82765</v>
      </c>
      <c r="E11254" s="6">
        <v>44451</v>
      </c>
      <c r="F11254" s="6">
        <f t="shared" si="528"/>
        <v>44541</v>
      </c>
      <c r="G11254" s="6" t="str">
        <f>IF('BCT Template'!R11253&gt;F11254,"Yes","No")</f>
        <v>No</v>
      </c>
      <c r="H11254" s="5" t="s">
        <v>210</v>
      </c>
      <c r="I11254" s="5" t="s">
        <v>211</v>
      </c>
      <c r="J11254" s="5" t="s">
        <v>184</v>
      </c>
      <c r="K11254" s="5" t="s">
        <v>185</v>
      </c>
      <c r="L11254" s="7" t="s">
        <v>164</v>
      </c>
      <c r="M11254" t="str">
        <f t="shared" si="527"/>
        <v>No</v>
      </c>
    </row>
    <row r="11255" spans="1:13" ht="15" thickBot="1" x14ac:dyDescent="0.4">
      <c r="A11255" s="5" t="s">
        <v>175</v>
      </c>
      <c r="B11255" s="5" t="s">
        <v>176</v>
      </c>
      <c r="C11255" s="5" t="s">
        <v>11456</v>
      </c>
      <c r="D11255" s="5">
        <f t="shared" si="526"/>
        <v>20653</v>
      </c>
      <c r="E11255" s="6">
        <v>41639</v>
      </c>
      <c r="F11255" s="6">
        <f t="shared" si="528"/>
        <v>41729</v>
      </c>
      <c r="G11255" s="6" t="str">
        <f>IF('BCT Template'!R11254&gt;F11255,"Yes","No")</f>
        <v>No</v>
      </c>
      <c r="H11255" s="5" t="s">
        <v>197</v>
      </c>
      <c r="I11255" s="5" t="s">
        <v>198</v>
      </c>
      <c r="J11255" s="5" t="s">
        <v>184</v>
      </c>
      <c r="K11255" s="5" t="s">
        <v>185</v>
      </c>
      <c r="L11255" s="7" t="s">
        <v>164</v>
      </c>
      <c r="M11255" t="str">
        <f t="shared" si="527"/>
        <v>No</v>
      </c>
    </row>
    <row r="11256" spans="1:13" ht="15" thickBot="1" x14ac:dyDescent="0.4">
      <c r="A11256" s="5" t="s">
        <v>175</v>
      </c>
      <c r="B11256" s="5" t="s">
        <v>176</v>
      </c>
      <c r="C11256" s="5" t="s">
        <v>11457</v>
      </c>
      <c r="D11256" s="5">
        <f t="shared" si="526"/>
        <v>21340</v>
      </c>
      <c r="E11256" s="6">
        <v>44074</v>
      </c>
      <c r="F11256" s="6">
        <f t="shared" si="528"/>
        <v>44164</v>
      </c>
      <c r="G11256" s="6" t="str">
        <f>IF('BCT Template'!R11255&gt;F11256,"Yes","No")</f>
        <v>No</v>
      </c>
      <c r="H11256" s="5" t="s">
        <v>178</v>
      </c>
      <c r="I11256" s="5" t="s">
        <v>179</v>
      </c>
      <c r="J11256" s="5" t="s">
        <v>35</v>
      </c>
      <c r="K11256" s="5" t="s">
        <v>180</v>
      </c>
      <c r="L11256" s="7" t="s">
        <v>164</v>
      </c>
      <c r="M11256" t="str">
        <f t="shared" si="527"/>
        <v>Yes</v>
      </c>
    </row>
    <row r="11257" spans="1:13" ht="15" thickBot="1" x14ac:dyDescent="0.4">
      <c r="A11257" s="5" t="s">
        <v>175</v>
      </c>
      <c r="B11257" s="5" t="s">
        <v>176</v>
      </c>
      <c r="C11257" s="5" t="s">
        <v>11458</v>
      </c>
      <c r="D11257" s="5">
        <f t="shared" si="526"/>
        <v>78443</v>
      </c>
      <c r="E11257" s="6">
        <v>40847</v>
      </c>
      <c r="F11257" s="6">
        <f t="shared" si="528"/>
        <v>40937</v>
      </c>
      <c r="G11257" s="6" t="str">
        <f>IF('BCT Template'!R11256&gt;F11257,"Yes","No")</f>
        <v>No</v>
      </c>
      <c r="H11257" s="5" t="s">
        <v>210</v>
      </c>
      <c r="I11257" s="5" t="s">
        <v>211</v>
      </c>
      <c r="J11257" s="5" t="s">
        <v>184</v>
      </c>
      <c r="K11257" s="5" t="s">
        <v>185</v>
      </c>
      <c r="L11257" s="7" t="s">
        <v>164</v>
      </c>
      <c r="M11257" t="str">
        <f t="shared" si="527"/>
        <v>No</v>
      </c>
    </row>
    <row r="11258" spans="1:13" ht="15" thickBot="1" x14ac:dyDescent="0.4">
      <c r="A11258" s="5" t="s">
        <v>175</v>
      </c>
      <c r="B11258" s="5" t="s">
        <v>176</v>
      </c>
      <c r="C11258" s="5" t="s">
        <v>11459</v>
      </c>
      <c r="D11258" s="5">
        <f t="shared" si="526"/>
        <v>82658</v>
      </c>
      <c r="E11258" s="6">
        <v>44302</v>
      </c>
      <c r="F11258" s="6">
        <f t="shared" si="528"/>
        <v>44392</v>
      </c>
      <c r="G11258" s="6" t="str">
        <f>IF('BCT Template'!R11257&gt;F11258,"Yes","No")</f>
        <v>No</v>
      </c>
      <c r="H11258" s="5" t="s">
        <v>210</v>
      </c>
      <c r="I11258" s="5" t="s">
        <v>211</v>
      </c>
      <c r="J11258" s="5" t="s">
        <v>184</v>
      </c>
      <c r="K11258" s="5" t="s">
        <v>185</v>
      </c>
      <c r="L11258" s="7" t="s">
        <v>164</v>
      </c>
      <c r="M11258" t="str">
        <f t="shared" si="527"/>
        <v>No</v>
      </c>
    </row>
    <row r="11259" spans="1:13" ht="15" thickBot="1" x14ac:dyDescent="0.4">
      <c r="A11259" s="5" t="s">
        <v>175</v>
      </c>
      <c r="B11259" s="5" t="s">
        <v>176</v>
      </c>
      <c r="C11259" s="5" t="s">
        <v>11460</v>
      </c>
      <c r="D11259" s="5">
        <f t="shared" si="526"/>
        <v>78163</v>
      </c>
      <c r="E11259" s="6">
        <v>43978</v>
      </c>
      <c r="F11259" s="6">
        <f t="shared" si="528"/>
        <v>44068</v>
      </c>
      <c r="G11259" s="6" t="str">
        <f>IF('BCT Template'!R11258&gt;F11259,"Yes","No")</f>
        <v>No</v>
      </c>
      <c r="H11259" s="5" t="s">
        <v>189</v>
      </c>
      <c r="I11259" s="5" t="s">
        <v>190</v>
      </c>
      <c r="J11259" s="5" t="s">
        <v>184</v>
      </c>
      <c r="K11259" s="5" t="s">
        <v>185</v>
      </c>
      <c r="L11259" s="7" t="s">
        <v>164</v>
      </c>
      <c r="M11259" t="str">
        <f t="shared" si="527"/>
        <v>No</v>
      </c>
    </row>
    <row r="11260" spans="1:13" ht="15" thickBot="1" x14ac:dyDescent="0.4">
      <c r="A11260" s="5" t="s">
        <v>175</v>
      </c>
      <c r="B11260" s="5" t="s">
        <v>176</v>
      </c>
      <c r="C11260" s="5" t="s">
        <v>11461</v>
      </c>
      <c r="D11260" s="5">
        <f t="shared" si="526"/>
        <v>22820</v>
      </c>
      <c r="E11260" s="6">
        <v>44104</v>
      </c>
      <c r="F11260" s="6">
        <f t="shared" si="528"/>
        <v>44194</v>
      </c>
      <c r="G11260" s="6" t="str">
        <f>IF('BCT Template'!R11259&gt;F11260,"Yes","No")</f>
        <v>No</v>
      </c>
      <c r="H11260" s="5" t="s">
        <v>178</v>
      </c>
      <c r="I11260" s="5" t="s">
        <v>179</v>
      </c>
      <c r="J11260" s="5" t="s">
        <v>35</v>
      </c>
      <c r="K11260" s="5" t="s">
        <v>180</v>
      </c>
      <c r="L11260" s="7" t="s">
        <v>164</v>
      </c>
      <c r="M11260" t="str">
        <f t="shared" si="527"/>
        <v>Yes</v>
      </c>
    </row>
    <row r="11261" spans="1:13" ht="15" thickBot="1" x14ac:dyDescent="0.4">
      <c r="A11261" s="5" t="s">
        <v>175</v>
      </c>
      <c r="B11261" s="5" t="s">
        <v>176</v>
      </c>
      <c r="C11261" s="5" t="s">
        <v>11462</v>
      </c>
      <c r="D11261" s="5">
        <f t="shared" si="526"/>
        <v>18224</v>
      </c>
      <c r="E11261" s="6">
        <v>43343</v>
      </c>
      <c r="F11261" s="6">
        <f t="shared" si="528"/>
        <v>43433</v>
      </c>
      <c r="G11261" s="6" t="str">
        <f>IF('BCT Template'!R11260&gt;F11261,"Yes","No")</f>
        <v>No</v>
      </c>
      <c r="H11261" s="5" t="s">
        <v>234</v>
      </c>
      <c r="I11261" s="5" t="s">
        <v>235</v>
      </c>
      <c r="J11261" s="5" t="s">
        <v>184</v>
      </c>
      <c r="K11261" s="5" t="s">
        <v>185</v>
      </c>
      <c r="L11261" s="7" t="s">
        <v>164</v>
      </c>
      <c r="M11261" t="str">
        <f t="shared" si="527"/>
        <v>No</v>
      </c>
    </row>
    <row r="11262" spans="1:13" ht="15" thickBot="1" x14ac:dyDescent="0.4">
      <c r="A11262" s="5" t="s">
        <v>175</v>
      </c>
      <c r="B11262" s="5" t="s">
        <v>176</v>
      </c>
      <c r="C11262" s="5" t="s">
        <v>11463</v>
      </c>
      <c r="D11262" s="5">
        <f t="shared" si="526"/>
        <v>59343</v>
      </c>
      <c r="E11262" s="6">
        <v>39813</v>
      </c>
      <c r="F11262" s="6">
        <f t="shared" si="528"/>
        <v>39903</v>
      </c>
      <c r="G11262" s="6" t="str">
        <f>IF('BCT Template'!R11261&gt;F11262,"Yes","No")</f>
        <v>No</v>
      </c>
      <c r="H11262" s="5" t="s">
        <v>210</v>
      </c>
      <c r="I11262" s="5" t="s">
        <v>211</v>
      </c>
      <c r="J11262" s="5" t="s">
        <v>184</v>
      </c>
      <c r="K11262" s="5" t="s">
        <v>185</v>
      </c>
      <c r="L11262" s="7" t="s">
        <v>164</v>
      </c>
      <c r="M11262" t="str">
        <f t="shared" si="527"/>
        <v>No</v>
      </c>
    </row>
    <row r="11263" spans="1:13" ht="15" thickBot="1" x14ac:dyDescent="0.4">
      <c r="A11263" s="5" t="s">
        <v>175</v>
      </c>
      <c r="B11263" s="5" t="s">
        <v>176</v>
      </c>
      <c r="C11263" s="5" t="s">
        <v>11464</v>
      </c>
      <c r="D11263" s="5">
        <f t="shared" si="526"/>
        <v>82653</v>
      </c>
      <c r="E11263" s="6">
        <v>44299</v>
      </c>
      <c r="F11263" s="6">
        <f t="shared" si="528"/>
        <v>44389</v>
      </c>
      <c r="G11263" s="6" t="str">
        <f>IF('BCT Template'!R11262&gt;F11263,"Yes","No")</f>
        <v>No</v>
      </c>
      <c r="H11263" s="5" t="s">
        <v>210</v>
      </c>
      <c r="I11263" s="5" t="s">
        <v>211</v>
      </c>
      <c r="J11263" s="5" t="s">
        <v>184</v>
      </c>
      <c r="K11263" s="5" t="s">
        <v>185</v>
      </c>
      <c r="L11263" s="7" t="s">
        <v>164</v>
      </c>
      <c r="M11263" t="str">
        <f t="shared" si="527"/>
        <v>No</v>
      </c>
    </row>
    <row r="11264" spans="1:13" ht="15" thickBot="1" x14ac:dyDescent="0.4">
      <c r="A11264" s="5" t="s">
        <v>175</v>
      </c>
      <c r="B11264" s="5" t="s">
        <v>176</v>
      </c>
      <c r="C11264" s="5" t="s">
        <v>11465</v>
      </c>
      <c r="D11264" s="5">
        <f t="shared" si="526"/>
        <v>84534</v>
      </c>
      <c r="E11264" s="6">
        <v>43921</v>
      </c>
      <c r="F11264" s="6">
        <f t="shared" si="528"/>
        <v>44011</v>
      </c>
      <c r="G11264" s="6" t="str">
        <f>IF('BCT Template'!R11263&gt;F11264,"Yes","No")</f>
        <v>No</v>
      </c>
      <c r="H11264" s="5" t="s">
        <v>210</v>
      </c>
      <c r="I11264" s="5" t="s">
        <v>211</v>
      </c>
      <c r="J11264" s="5" t="s">
        <v>184</v>
      </c>
      <c r="K11264" s="5" t="s">
        <v>185</v>
      </c>
      <c r="L11264" s="7" t="s">
        <v>164</v>
      </c>
      <c r="M11264" t="str">
        <f t="shared" si="527"/>
        <v>No</v>
      </c>
    </row>
    <row r="11265" spans="1:13" ht="15" thickBot="1" x14ac:dyDescent="0.4">
      <c r="A11265" s="5" t="s">
        <v>175</v>
      </c>
      <c r="B11265" s="5" t="s">
        <v>176</v>
      </c>
      <c r="C11265" s="5" t="s">
        <v>11466</v>
      </c>
      <c r="D11265" s="5">
        <f t="shared" si="526"/>
        <v>18696</v>
      </c>
      <c r="E11265" s="6">
        <v>44012</v>
      </c>
      <c r="F11265" s="6">
        <f t="shared" si="528"/>
        <v>44102</v>
      </c>
      <c r="G11265" s="6" t="str">
        <f>IF('BCT Template'!R11264&gt;F11265,"Yes","No")</f>
        <v>No</v>
      </c>
      <c r="H11265" s="5" t="s">
        <v>234</v>
      </c>
      <c r="I11265" s="5" t="s">
        <v>235</v>
      </c>
      <c r="J11265" s="5" t="s">
        <v>184</v>
      </c>
      <c r="K11265" s="5" t="s">
        <v>185</v>
      </c>
      <c r="L11265" s="7" t="s">
        <v>164</v>
      </c>
      <c r="M11265" t="str">
        <f t="shared" si="527"/>
        <v>No</v>
      </c>
    </row>
    <row r="11266" spans="1:13" ht="15" thickBot="1" x14ac:dyDescent="0.4">
      <c r="A11266" s="5" t="s">
        <v>175</v>
      </c>
      <c r="B11266" s="5" t="s">
        <v>176</v>
      </c>
      <c r="C11266" s="5" t="s">
        <v>11467</v>
      </c>
      <c r="D11266" s="5">
        <f t="shared" si="526"/>
        <v>59293</v>
      </c>
      <c r="E11266" s="6">
        <v>44511</v>
      </c>
      <c r="F11266" s="6">
        <f t="shared" si="528"/>
        <v>44601</v>
      </c>
      <c r="G11266" s="6" t="str">
        <f>IF('BCT Template'!R11265&gt;F11266,"Yes","No")</f>
        <v>No</v>
      </c>
      <c r="H11266" s="5" t="s">
        <v>182</v>
      </c>
      <c r="I11266" s="5" t="s">
        <v>183</v>
      </c>
      <c r="J11266" s="5" t="s">
        <v>184</v>
      </c>
      <c r="K11266" s="5" t="s">
        <v>185</v>
      </c>
      <c r="L11266" s="7" t="s">
        <v>164</v>
      </c>
      <c r="M11266" t="str">
        <f t="shared" si="527"/>
        <v>No</v>
      </c>
    </row>
    <row r="11267" spans="1:13" ht="15" thickBot="1" x14ac:dyDescent="0.4">
      <c r="A11267" s="5" t="s">
        <v>175</v>
      </c>
      <c r="B11267" s="5" t="s">
        <v>176</v>
      </c>
      <c r="C11267" s="5" t="s">
        <v>11468</v>
      </c>
      <c r="D11267" s="5">
        <f t="shared" ref="D11267:D11330" si="529">C11267*1</f>
        <v>81828</v>
      </c>
      <c r="E11267" s="6">
        <v>44074</v>
      </c>
      <c r="F11267" s="6">
        <f t="shared" si="528"/>
        <v>44164</v>
      </c>
      <c r="G11267" s="6" t="str">
        <f>IF('BCT Template'!R11266&gt;F11267,"Yes","No")</f>
        <v>No</v>
      </c>
      <c r="H11267" s="5" t="s">
        <v>182</v>
      </c>
      <c r="I11267" s="5" t="s">
        <v>183</v>
      </c>
      <c r="J11267" s="5" t="s">
        <v>200</v>
      </c>
      <c r="K11267" s="5" t="s">
        <v>201</v>
      </c>
      <c r="L11267" s="7" t="s">
        <v>164</v>
      </c>
      <c r="M11267" t="str">
        <f t="shared" ref="M11267:M11330" si="530">IF(J11267=" ","Yes",IF(J11267="3","Yes","No"))</f>
        <v>Yes</v>
      </c>
    </row>
    <row r="11268" spans="1:13" ht="15" thickBot="1" x14ac:dyDescent="0.4">
      <c r="A11268" s="5" t="s">
        <v>175</v>
      </c>
      <c r="B11268" s="5" t="s">
        <v>176</v>
      </c>
      <c r="C11268" s="5" t="s">
        <v>11469</v>
      </c>
      <c r="D11268" s="5">
        <f t="shared" si="529"/>
        <v>77645</v>
      </c>
      <c r="E11268" s="6">
        <v>42115</v>
      </c>
      <c r="F11268" s="6">
        <f t="shared" si="528"/>
        <v>42205</v>
      </c>
      <c r="G11268" s="6" t="str">
        <f>IF('BCT Template'!R11267&gt;F11268,"Yes","No")</f>
        <v>No</v>
      </c>
      <c r="H11268" s="5" t="s">
        <v>189</v>
      </c>
      <c r="I11268" s="5" t="s">
        <v>190</v>
      </c>
      <c r="J11268" s="5" t="s">
        <v>200</v>
      </c>
      <c r="K11268" s="5" t="s">
        <v>201</v>
      </c>
      <c r="L11268" s="7" t="s">
        <v>164</v>
      </c>
      <c r="M11268" t="str">
        <f t="shared" si="530"/>
        <v>Yes</v>
      </c>
    </row>
    <row r="11269" spans="1:13" ht="15" thickBot="1" x14ac:dyDescent="0.4">
      <c r="A11269" s="5" t="s">
        <v>175</v>
      </c>
      <c r="B11269" s="5" t="s">
        <v>176</v>
      </c>
      <c r="C11269" s="5" t="s">
        <v>11470</v>
      </c>
      <c r="D11269" s="5">
        <f t="shared" si="529"/>
        <v>57488</v>
      </c>
      <c r="E11269" s="6">
        <v>42369</v>
      </c>
      <c r="F11269" s="6">
        <f t="shared" si="528"/>
        <v>42459</v>
      </c>
      <c r="G11269" s="6" t="str">
        <f>IF('BCT Template'!R11268&gt;F11269,"Yes","No")</f>
        <v>No</v>
      </c>
      <c r="H11269" s="5" t="s">
        <v>189</v>
      </c>
      <c r="I11269" s="5" t="s">
        <v>190</v>
      </c>
      <c r="J11269" s="5" t="s">
        <v>184</v>
      </c>
      <c r="K11269" s="5" t="s">
        <v>185</v>
      </c>
      <c r="L11269" s="7" t="s">
        <v>164</v>
      </c>
      <c r="M11269" t="str">
        <f t="shared" si="530"/>
        <v>No</v>
      </c>
    </row>
    <row r="11270" spans="1:13" ht="15" thickBot="1" x14ac:dyDescent="0.4">
      <c r="A11270" s="5" t="s">
        <v>175</v>
      </c>
      <c r="B11270" s="5" t="s">
        <v>176</v>
      </c>
      <c r="C11270" s="5" t="s">
        <v>11471</v>
      </c>
      <c r="D11270" s="5">
        <f t="shared" si="529"/>
        <v>29953</v>
      </c>
      <c r="E11270" s="6">
        <v>43677</v>
      </c>
      <c r="F11270" s="6">
        <f t="shared" si="528"/>
        <v>43767</v>
      </c>
      <c r="G11270" s="6" t="str">
        <f>IF('BCT Template'!R11269&gt;F11270,"Yes","No")</f>
        <v>No</v>
      </c>
      <c r="H11270" s="5" t="s">
        <v>178</v>
      </c>
      <c r="I11270" s="5" t="s">
        <v>179</v>
      </c>
      <c r="J11270" s="5" t="s">
        <v>35</v>
      </c>
      <c r="K11270" s="5" t="s">
        <v>180</v>
      </c>
      <c r="L11270" s="7" t="s">
        <v>164</v>
      </c>
      <c r="M11270" t="str">
        <f t="shared" si="530"/>
        <v>Yes</v>
      </c>
    </row>
    <row r="11271" spans="1:13" ht="15" thickBot="1" x14ac:dyDescent="0.4">
      <c r="A11271" s="5" t="s">
        <v>175</v>
      </c>
      <c r="B11271" s="5" t="s">
        <v>176</v>
      </c>
      <c r="C11271" s="5" t="s">
        <v>11472</v>
      </c>
      <c r="D11271" s="5">
        <f t="shared" si="529"/>
        <v>31022</v>
      </c>
      <c r="E11271" s="6">
        <v>43865</v>
      </c>
      <c r="F11271" s="6">
        <f t="shared" si="528"/>
        <v>43955</v>
      </c>
      <c r="G11271" s="6" t="str">
        <f>IF('BCT Template'!R11270&gt;F11271,"Yes","No")</f>
        <v>No</v>
      </c>
      <c r="H11271" s="5" t="s">
        <v>178</v>
      </c>
      <c r="I11271" s="5" t="s">
        <v>179</v>
      </c>
      <c r="J11271" s="5" t="s">
        <v>35</v>
      </c>
      <c r="K11271" s="5" t="s">
        <v>180</v>
      </c>
      <c r="L11271" s="7" t="s">
        <v>164</v>
      </c>
      <c r="M11271" t="str">
        <f t="shared" si="530"/>
        <v>Yes</v>
      </c>
    </row>
    <row r="11272" spans="1:13" ht="15" thickBot="1" x14ac:dyDescent="0.4">
      <c r="A11272" s="5" t="s">
        <v>175</v>
      </c>
      <c r="B11272" s="5" t="s">
        <v>176</v>
      </c>
      <c r="C11272" s="5" t="s">
        <v>11473</v>
      </c>
      <c r="D11272" s="5">
        <f t="shared" si="529"/>
        <v>21527</v>
      </c>
      <c r="E11272" s="6">
        <v>44043</v>
      </c>
      <c r="F11272" s="6">
        <f t="shared" si="528"/>
        <v>44133</v>
      </c>
      <c r="G11272" s="6" t="str">
        <f>IF('BCT Template'!R11271&gt;F11272,"Yes","No")</f>
        <v>No</v>
      </c>
      <c r="H11272" s="5" t="s">
        <v>178</v>
      </c>
      <c r="I11272" s="5" t="s">
        <v>179</v>
      </c>
      <c r="J11272" s="5" t="s">
        <v>35</v>
      </c>
      <c r="K11272" s="5" t="s">
        <v>180</v>
      </c>
      <c r="L11272" s="7" t="s">
        <v>164</v>
      </c>
      <c r="M11272" t="str">
        <f t="shared" si="530"/>
        <v>Yes</v>
      </c>
    </row>
    <row r="11273" spans="1:13" ht="15" thickBot="1" x14ac:dyDescent="0.4">
      <c r="A11273" s="5" t="s">
        <v>175</v>
      </c>
      <c r="B11273" s="5" t="s">
        <v>176</v>
      </c>
      <c r="C11273" s="5" t="s">
        <v>11474</v>
      </c>
      <c r="D11273" s="5">
        <f t="shared" si="529"/>
        <v>57487</v>
      </c>
      <c r="E11273" s="6">
        <v>42429</v>
      </c>
      <c r="F11273" s="6">
        <f t="shared" si="528"/>
        <v>42519</v>
      </c>
      <c r="G11273" s="6" t="str">
        <f>IF('BCT Template'!R11272&gt;F11273,"Yes","No")</f>
        <v>No</v>
      </c>
      <c r="H11273" s="5" t="s">
        <v>189</v>
      </c>
      <c r="I11273" s="5" t="s">
        <v>190</v>
      </c>
      <c r="J11273" s="5" t="s">
        <v>184</v>
      </c>
      <c r="K11273" s="5" t="s">
        <v>185</v>
      </c>
      <c r="L11273" s="7" t="s">
        <v>164</v>
      </c>
      <c r="M11273" t="str">
        <f t="shared" si="530"/>
        <v>No</v>
      </c>
    </row>
    <row r="11274" spans="1:13" ht="15" thickBot="1" x14ac:dyDescent="0.4">
      <c r="A11274" s="5" t="s">
        <v>175</v>
      </c>
      <c r="B11274" s="5" t="s">
        <v>176</v>
      </c>
      <c r="C11274" s="5" t="s">
        <v>11475</v>
      </c>
      <c r="D11274" s="5">
        <f t="shared" si="529"/>
        <v>18240</v>
      </c>
      <c r="E11274" s="6">
        <v>42916</v>
      </c>
      <c r="F11274" s="6">
        <f t="shared" si="528"/>
        <v>43006</v>
      </c>
      <c r="G11274" s="6" t="str">
        <f>IF('BCT Template'!R11273&gt;F11274,"Yes","No")</f>
        <v>No</v>
      </c>
      <c r="H11274" s="5" t="s">
        <v>234</v>
      </c>
      <c r="I11274" s="5" t="s">
        <v>235</v>
      </c>
      <c r="J11274" s="5" t="s">
        <v>184</v>
      </c>
      <c r="K11274" s="5" t="s">
        <v>185</v>
      </c>
      <c r="L11274" s="7" t="s">
        <v>164</v>
      </c>
      <c r="M11274" t="str">
        <f t="shared" si="530"/>
        <v>No</v>
      </c>
    </row>
    <row r="11275" spans="1:13" ht="15" thickBot="1" x14ac:dyDescent="0.4">
      <c r="A11275" s="5" t="s">
        <v>175</v>
      </c>
      <c r="B11275" s="5" t="s">
        <v>176</v>
      </c>
      <c r="C11275" s="5" t="s">
        <v>11476</v>
      </c>
      <c r="D11275" s="5">
        <f t="shared" si="529"/>
        <v>81896</v>
      </c>
      <c r="E11275" s="6">
        <v>43738</v>
      </c>
      <c r="F11275" s="6">
        <f t="shared" si="528"/>
        <v>43828</v>
      </c>
      <c r="G11275" s="6" t="str">
        <f>IF('BCT Template'!R11274&gt;F11275,"Yes","No")</f>
        <v>No</v>
      </c>
      <c r="H11275" s="5" t="s">
        <v>182</v>
      </c>
      <c r="I11275" s="5" t="s">
        <v>183</v>
      </c>
      <c r="J11275" s="5" t="s">
        <v>184</v>
      </c>
      <c r="K11275" s="5" t="s">
        <v>185</v>
      </c>
      <c r="L11275" s="7" t="s">
        <v>164</v>
      </c>
      <c r="M11275" t="str">
        <f t="shared" si="530"/>
        <v>No</v>
      </c>
    </row>
    <row r="11276" spans="1:13" ht="15" thickBot="1" x14ac:dyDescent="0.4">
      <c r="A11276" s="5" t="s">
        <v>175</v>
      </c>
      <c r="B11276" s="5" t="s">
        <v>176</v>
      </c>
      <c r="C11276" s="5" t="s">
        <v>11477</v>
      </c>
      <c r="D11276" s="5">
        <f t="shared" si="529"/>
        <v>29163</v>
      </c>
      <c r="E11276" s="6">
        <v>44089</v>
      </c>
      <c r="F11276" s="6">
        <f t="shared" si="528"/>
        <v>44179</v>
      </c>
      <c r="G11276" s="6" t="str">
        <f>IF('BCT Template'!R11275&gt;F11276,"Yes","No")</f>
        <v>No</v>
      </c>
      <c r="H11276" s="5" t="s">
        <v>178</v>
      </c>
      <c r="I11276" s="5" t="s">
        <v>179</v>
      </c>
      <c r="J11276" s="5" t="s">
        <v>35</v>
      </c>
      <c r="K11276" s="5" t="s">
        <v>180</v>
      </c>
      <c r="L11276" s="7" t="s">
        <v>164</v>
      </c>
      <c r="M11276" t="str">
        <f t="shared" si="530"/>
        <v>Yes</v>
      </c>
    </row>
    <row r="11277" spans="1:13" ht="15" thickBot="1" x14ac:dyDescent="0.4">
      <c r="A11277" s="5" t="s">
        <v>175</v>
      </c>
      <c r="B11277" s="5" t="s">
        <v>176</v>
      </c>
      <c r="C11277" s="5" t="s">
        <v>11478</v>
      </c>
      <c r="D11277" s="5">
        <f t="shared" si="529"/>
        <v>25105</v>
      </c>
      <c r="E11277" s="6">
        <v>44104</v>
      </c>
      <c r="F11277" s="6">
        <f t="shared" si="528"/>
        <v>44194</v>
      </c>
      <c r="G11277" s="6" t="str">
        <f>IF('BCT Template'!R11276&gt;F11277,"Yes","No")</f>
        <v>No</v>
      </c>
      <c r="H11277" s="5" t="s">
        <v>240</v>
      </c>
      <c r="I11277" s="5" t="s">
        <v>241</v>
      </c>
      <c r="J11277" s="5" t="s">
        <v>35</v>
      </c>
      <c r="K11277" s="5" t="s">
        <v>180</v>
      </c>
      <c r="L11277" s="7" t="s">
        <v>164</v>
      </c>
      <c r="M11277" t="str">
        <f t="shared" si="530"/>
        <v>Yes</v>
      </c>
    </row>
    <row r="11278" spans="1:13" ht="15" thickBot="1" x14ac:dyDescent="0.4">
      <c r="A11278" s="5" t="s">
        <v>175</v>
      </c>
      <c r="B11278" s="5" t="s">
        <v>176</v>
      </c>
      <c r="C11278" s="5" t="s">
        <v>11479</v>
      </c>
      <c r="D11278" s="5">
        <f t="shared" si="529"/>
        <v>31408</v>
      </c>
      <c r="E11278" s="6">
        <v>44255</v>
      </c>
      <c r="F11278" s="6">
        <f t="shared" si="528"/>
        <v>44345</v>
      </c>
      <c r="G11278" s="6" t="str">
        <f>IF('BCT Template'!R11277&gt;F11278,"Yes","No")</f>
        <v>No</v>
      </c>
      <c r="H11278" s="5" t="s">
        <v>178</v>
      </c>
      <c r="I11278" s="5" t="s">
        <v>179</v>
      </c>
      <c r="J11278" s="5" t="s">
        <v>35</v>
      </c>
      <c r="K11278" s="5" t="s">
        <v>180</v>
      </c>
      <c r="L11278" s="7" t="s">
        <v>164</v>
      </c>
      <c r="M11278" t="str">
        <f t="shared" si="530"/>
        <v>Yes</v>
      </c>
    </row>
    <row r="11279" spans="1:13" ht="15" thickBot="1" x14ac:dyDescent="0.4">
      <c r="A11279" s="5" t="s">
        <v>175</v>
      </c>
      <c r="B11279" s="5" t="s">
        <v>176</v>
      </c>
      <c r="C11279" s="5" t="s">
        <v>11480</v>
      </c>
      <c r="D11279" s="5">
        <f t="shared" si="529"/>
        <v>29087</v>
      </c>
      <c r="E11279" s="6">
        <v>39263</v>
      </c>
      <c r="F11279" s="6">
        <f t="shared" si="528"/>
        <v>39353</v>
      </c>
      <c r="G11279" s="6" t="str">
        <f>IF('BCT Template'!R11278&gt;F11279,"Yes","No")</f>
        <v>No</v>
      </c>
      <c r="H11279" s="5" t="s">
        <v>178</v>
      </c>
      <c r="I11279" s="5" t="s">
        <v>179</v>
      </c>
      <c r="J11279" s="5" t="s">
        <v>35</v>
      </c>
      <c r="K11279" s="5" t="s">
        <v>180</v>
      </c>
      <c r="L11279" s="7" t="s">
        <v>164</v>
      </c>
      <c r="M11279" t="str">
        <f t="shared" si="530"/>
        <v>Yes</v>
      </c>
    </row>
    <row r="11280" spans="1:13" ht="15" thickBot="1" x14ac:dyDescent="0.4">
      <c r="A11280" s="5" t="s">
        <v>175</v>
      </c>
      <c r="B11280" s="5" t="s">
        <v>176</v>
      </c>
      <c r="C11280" s="5" t="s">
        <v>11481</v>
      </c>
      <c r="D11280" s="5">
        <f t="shared" si="529"/>
        <v>21345</v>
      </c>
      <c r="E11280" s="6">
        <v>43281</v>
      </c>
      <c r="F11280" s="6">
        <f t="shared" si="528"/>
        <v>43371</v>
      </c>
      <c r="G11280" s="6" t="str">
        <f>IF('BCT Template'!R11279&gt;F11280,"Yes","No")</f>
        <v>No</v>
      </c>
      <c r="H11280" s="5" t="s">
        <v>178</v>
      </c>
      <c r="I11280" s="5" t="s">
        <v>179</v>
      </c>
      <c r="J11280" s="5" t="s">
        <v>35</v>
      </c>
      <c r="K11280" s="5" t="s">
        <v>180</v>
      </c>
      <c r="L11280" s="7" t="s">
        <v>164</v>
      </c>
      <c r="M11280" t="str">
        <f t="shared" si="530"/>
        <v>Yes</v>
      </c>
    </row>
    <row r="11281" spans="1:13" ht="15" thickBot="1" x14ac:dyDescent="0.4">
      <c r="A11281" s="5" t="s">
        <v>175</v>
      </c>
      <c r="B11281" s="5" t="s">
        <v>176</v>
      </c>
      <c r="C11281" s="5" t="s">
        <v>11482</v>
      </c>
      <c r="D11281" s="5">
        <f t="shared" si="529"/>
        <v>22058</v>
      </c>
      <c r="E11281" s="6">
        <v>44043</v>
      </c>
      <c r="F11281" s="6">
        <f t="shared" si="528"/>
        <v>44133</v>
      </c>
      <c r="G11281" s="6" t="str">
        <f>IF('BCT Template'!R11280&gt;F11281,"Yes","No")</f>
        <v>No</v>
      </c>
      <c r="H11281" s="5" t="s">
        <v>178</v>
      </c>
      <c r="I11281" s="5" t="s">
        <v>179</v>
      </c>
      <c r="J11281" s="5" t="s">
        <v>35</v>
      </c>
      <c r="K11281" s="5" t="s">
        <v>180</v>
      </c>
      <c r="L11281" s="7" t="s">
        <v>164</v>
      </c>
      <c r="M11281" t="str">
        <f t="shared" si="530"/>
        <v>Yes</v>
      </c>
    </row>
    <row r="11282" spans="1:13" ht="15" thickBot="1" x14ac:dyDescent="0.4">
      <c r="A11282" s="5" t="s">
        <v>175</v>
      </c>
      <c r="B11282" s="5" t="s">
        <v>176</v>
      </c>
      <c r="C11282" s="5" t="s">
        <v>11483</v>
      </c>
      <c r="D11282" s="5">
        <f t="shared" si="529"/>
        <v>22653</v>
      </c>
      <c r="E11282" s="6">
        <v>45537</v>
      </c>
      <c r="F11282" s="6">
        <f t="shared" si="528"/>
        <v>45627</v>
      </c>
      <c r="G11282" s="6" t="str">
        <f>IF('BCT Template'!R11281&gt;F11282,"Yes","No")</f>
        <v>No</v>
      </c>
      <c r="H11282" s="5" t="s">
        <v>178</v>
      </c>
      <c r="I11282" s="5" t="s">
        <v>179</v>
      </c>
      <c r="J11282" s="5" t="s">
        <v>35</v>
      </c>
      <c r="K11282" s="5" t="s">
        <v>180</v>
      </c>
      <c r="L11282" s="7" t="s">
        <v>164</v>
      </c>
      <c r="M11282" t="str">
        <f t="shared" si="530"/>
        <v>Yes</v>
      </c>
    </row>
    <row r="11283" spans="1:13" ht="15" thickBot="1" x14ac:dyDescent="0.4">
      <c r="A11283" s="5" t="s">
        <v>175</v>
      </c>
      <c r="B11283" s="5" t="s">
        <v>176</v>
      </c>
      <c r="C11283" s="5" t="s">
        <v>11484</v>
      </c>
      <c r="D11283" s="5">
        <f t="shared" si="529"/>
        <v>18279</v>
      </c>
      <c r="E11283" s="6">
        <v>38807</v>
      </c>
      <c r="F11283" s="6">
        <f t="shared" si="528"/>
        <v>38897</v>
      </c>
      <c r="G11283" s="6" t="str">
        <f>IF('BCT Template'!R11282&gt;F11283,"Yes","No")</f>
        <v>No</v>
      </c>
      <c r="H11283" s="5" t="s">
        <v>234</v>
      </c>
      <c r="I11283" s="5" t="s">
        <v>235</v>
      </c>
      <c r="J11283" s="5" t="s">
        <v>184</v>
      </c>
      <c r="K11283" s="5" t="s">
        <v>185</v>
      </c>
      <c r="L11283" s="7" t="s">
        <v>164</v>
      </c>
      <c r="M11283" t="str">
        <f t="shared" si="530"/>
        <v>No</v>
      </c>
    </row>
    <row r="11284" spans="1:13" ht="15" thickBot="1" x14ac:dyDescent="0.4">
      <c r="A11284" s="5" t="s">
        <v>175</v>
      </c>
      <c r="B11284" s="5" t="s">
        <v>176</v>
      </c>
      <c r="C11284" s="5" t="s">
        <v>11485</v>
      </c>
      <c r="D11284" s="5">
        <f t="shared" si="529"/>
        <v>77600</v>
      </c>
      <c r="E11284" s="6">
        <v>41274</v>
      </c>
      <c r="F11284" s="6">
        <f t="shared" si="528"/>
        <v>41364</v>
      </c>
      <c r="G11284" s="6" t="str">
        <f>IF('BCT Template'!R11283&gt;F11284,"Yes","No")</f>
        <v>No</v>
      </c>
      <c r="H11284" s="5" t="s">
        <v>189</v>
      </c>
      <c r="I11284" s="5" t="s">
        <v>190</v>
      </c>
      <c r="J11284" s="5" t="s">
        <v>184</v>
      </c>
      <c r="K11284" s="5" t="s">
        <v>185</v>
      </c>
      <c r="L11284" s="7" t="s">
        <v>164</v>
      </c>
      <c r="M11284" t="str">
        <f t="shared" si="530"/>
        <v>No</v>
      </c>
    </row>
    <row r="11285" spans="1:13" ht="15" thickBot="1" x14ac:dyDescent="0.4">
      <c r="A11285" s="5" t="s">
        <v>175</v>
      </c>
      <c r="B11285" s="5" t="s">
        <v>176</v>
      </c>
      <c r="C11285" s="5" t="s">
        <v>11486</v>
      </c>
      <c r="D11285" s="5">
        <f t="shared" si="529"/>
        <v>79209</v>
      </c>
      <c r="E11285" s="6">
        <v>44438</v>
      </c>
      <c r="F11285" s="6">
        <f t="shared" si="528"/>
        <v>44528</v>
      </c>
      <c r="G11285" s="6" t="str">
        <f>IF('BCT Template'!R11284&gt;F11285,"Yes","No")</f>
        <v>No</v>
      </c>
      <c r="H11285" s="5" t="s">
        <v>189</v>
      </c>
      <c r="I11285" s="5" t="s">
        <v>190</v>
      </c>
      <c r="J11285" s="5" t="s">
        <v>184</v>
      </c>
      <c r="K11285" s="5" t="s">
        <v>185</v>
      </c>
      <c r="L11285" s="7" t="s">
        <v>164</v>
      </c>
      <c r="M11285" t="str">
        <f t="shared" si="530"/>
        <v>No</v>
      </c>
    </row>
    <row r="11286" spans="1:13" ht="15" thickBot="1" x14ac:dyDescent="0.4">
      <c r="A11286" s="5" t="s">
        <v>175</v>
      </c>
      <c r="B11286" s="5" t="s">
        <v>176</v>
      </c>
      <c r="C11286" s="5" t="s">
        <v>11487</v>
      </c>
      <c r="D11286" s="5">
        <f t="shared" si="529"/>
        <v>58236</v>
      </c>
      <c r="E11286" s="6">
        <v>41759</v>
      </c>
      <c r="F11286" s="6">
        <f t="shared" ref="F11286:F11349" si="531">E11286+90</f>
        <v>41849</v>
      </c>
      <c r="G11286" s="6" t="str">
        <f>IF('BCT Template'!R11285&gt;F11286,"Yes","No")</f>
        <v>No</v>
      </c>
      <c r="H11286" s="5" t="s">
        <v>182</v>
      </c>
      <c r="I11286" s="5" t="s">
        <v>183</v>
      </c>
      <c r="J11286" s="5" t="s">
        <v>184</v>
      </c>
      <c r="K11286" s="5" t="s">
        <v>185</v>
      </c>
      <c r="L11286" s="7" t="s">
        <v>164</v>
      </c>
      <c r="M11286" t="str">
        <f t="shared" si="530"/>
        <v>No</v>
      </c>
    </row>
    <row r="11287" spans="1:13" ht="15" thickBot="1" x14ac:dyDescent="0.4">
      <c r="A11287" s="5" t="s">
        <v>175</v>
      </c>
      <c r="B11287" s="5" t="s">
        <v>176</v>
      </c>
      <c r="C11287" s="5" t="s">
        <v>11488</v>
      </c>
      <c r="D11287" s="5">
        <f t="shared" si="529"/>
        <v>77897</v>
      </c>
      <c r="E11287" s="6">
        <v>41383</v>
      </c>
      <c r="F11287" s="6">
        <f t="shared" si="531"/>
        <v>41473</v>
      </c>
      <c r="G11287" s="6" t="str">
        <f>IF('BCT Template'!R11286&gt;F11287,"Yes","No")</f>
        <v>No</v>
      </c>
      <c r="H11287" s="5" t="s">
        <v>189</v>
      </c>
      <c r="I11287" s="5" t="s">
        <v>190</v>
      </c>
      <c r="J11287" s="5" t="s">
        <v>184</v>
      </c>
      <c r="K11287" s="5" t="s">
        <v>185</v>
      </c>
      <c r="L11287" s="7" t="s">
        <v>164</v>
      </c>
      <c r="M11287" t="str">
        <f t="shared" si="530"/>
        <v>No</v>
      </c>
    </row>
    <row r="11288" spans="1:13" ht="15" thickBot="1" x14ac:dyDescent="0.4">
      <c r="A11288" s="5" t="s">
        <v>175</v>
      </c>
      <c r="B11288" s="5" t="s">
        <v>176</v>
      </c>
      <c r="C11288" s="5" t="s">
        <v>11489</v>
      </c>
      <c r="D11288" s="5">
        <f t="shared" si="529"/>
        <v>57512</v>
      </c>
      <c r="E11288" s="6">
        <v>42978</v>
      </c>
      <c r="F11288" s="6">
        <f t="shared" si="531"/>
        <v>43068</v>
      </c>
      <c r="G11288" s="6" t="str">
        <f>IF('BCT Template'!R11287&gt;F11288,"Yes","No")</f>
        <v>No</v>
      </c>
      <c r="H11288" s="5" t="s">
        <v>189</v>
      </c>
      <c r="I11288" s="5" t="s">
        <v>190</v>
      </c>
      <c r="J11288" s="5" t="s">
        <v>200</v>
      </c>
      <c r="K11288" s="5" t="s">
        <v>201</v>
      </c>
      <c r="L11288" s="7" t="s">
        <v>164</v>
      </c>
      <c r="M11288" t="str">
        <f t="shared" si="530"/>
        <v>Yes</v>
      </c>
    </row>
    <row r="11289" spans="1:13" ht="15" thickBot="1" x14ac:dyDescent="0.4">
      <c r="A11289" s="5" t="s">
        <v>175</v>
      </c>
      <c r="B11289" s="5" t="s">
        <v>176</v>
      </c>
      <c r="C11289" s="5" t="s">
        <v>11490</v>
      </c>
      <c r="D11289" s="5">
        <f t="shared" si="529"/>
        <v>57660</v>
      </c>
      <c r="E11289" s="6">
        <v>42643</v>
      </c>
      <c r="F11289" s="6">
        <f t="shared" si="531"/>
        <v>42733</v>
      </c>
      <c r="G11289" s="6" t="str">
        <f>IF('BCT Template'!R11288&gt;F11289,"Yes","No")</f>
        <v>No</v>
      </c>
      <c r="H11289" s="5" t="s">
        <v>189</v>
      </c>
      <c r="I11289" s="5" t="s">
        <v>190</v>
      </c>
      <c r="J11289" s="5" t="s">
        <v>184</v>
      </c>
      <c r="K11289" s="5" t="s">
        <v>185</v>
      </c>
      <c r="L11289" s="7" t="s">
        <v>164</v>
      </c>
      <c r="M11289" t="str">
        <f t="shared" si="530"/>
        <v>No</v>
      </c>
    </row>
    <row r="11290" spans="1:13" ht="15" thickBot="1" x14ac:dyDescent="0.4">
      <c r="A11290" s="5" t="s">
        <v>175</v>
      </c>
      <c r="B11290" s="5" t="s">
        <v>176</v>
      </c>
      <c r="C11290" s="5" t="s">
        <v>11491</v>
      </c>
      <c r="D11290" s="5">
        <f t="shared" si="529"/>
        <v>79803</v>
      </c>
      <c r="E11290" s="6">
        <v>44012</v>
      </c>
      <c r="F11290" s="6">
        <f t="shared" si="531"/>
        <v>44102</v>
      </c>
      <c r="G11290" s="6" t="str">
        <f>IF('BCT Template'!R11289&gt;F11290,"Yes","No")</f>
        <v>No</v>
      </c>
      <c r="H11290" s="5" t="s">
        <v>182</v>
      </c>
      <c r="I11290" s="5" t="s">
        <v>183</v>
      </c>
      <c r="J11290" s="5" t="s">
        <v>184</v>
      </c>
      <c r="K11290" s="5" t="s">
        <v>185</v>
      </c>
      <c r="L11290" s="7" t="s">
        <v>164</v>
      </c>
      <c r="M11290" t="str">
        <f t="shared" si="530"/>
        <v>No</v>
      </c>
    </row>
    <row r="11291" spans="1:13" ht="15" thickBot="1" x14ac:dyDescent="0.4">
      <c r="A11291" s="5" t="s">
        <v>175</v>
      </c>
      <c r="B11291" s="5" t="s">
        <v>176</v>
      </c>
      <c r="C11291" s="5" t="s">
        <v>11492</v>
      </c>
      <c r="D11291" s="5">
        <f t="shared" si="529"/>
        <v>59630</v>
      </c>
      <c r="E11291" s="6">
        <v>44286</v>
      </c>
      <c r="F11291" s="6">
        <f t="shared" si="531"/>
        <v>44376</v>
      </c>
      <c r="G11291" s="6" t="str">
        <f>IF('BCT Template'!R11290&gt;F11291,"Yes","No")</f>
        <v>No</v>
      </c>
      <c r="H11291" s="5" t="s">
        <v>182</v>
      </c>
      <c r="I11291" s="5" t="s">
        <v>183</v>
      </c>
      <c r="J11291" s="5" t="s">
        <v>184</v>
      </c>
      <c r="K11291" s="5" t="s">
        <v>185</v>
      </c>
      <c r="L11291" s="7" t="s">
        <v>164</v>
      </c>
      <c r="M11291" t="str">
        <f t="shared" si="530"/>
        <v>No</v>
      </c>
    </row>
    <row r="11292" spans="1:13" ht="15" thickBot="1" x14ac:dyDescent="0.4">
      <c r="A11292" s="5" t="s">
        <v>175</v>
      </c>
      <c r="B11292" s="5" t="s">
        <v>176</v>
      </c>
      <c r="C11292" s="5" t="s">
        <v>11493</v>
      </c>
      <c r="D11292" s="5">
        <f t="shared" si="529"/>
        <v>81087</v>
      </c>
      <c r="E11292" s="6">
        <v>43861</v>
      </c>
      <c r="F11292" s="6">
        <f t="shared" si="531"/>
        <v>43951</v>
      </c>
      <c r="G11292" s="6" t="str">
        <f>IF('BCT Template'!R11291&gt;F11292,"Yes","No")</f>
        <v>No</v>
      </c>
      <c r="H11292" s="5" t="s">
        <v>182</v>
      </c>
      <c r="I11292" s="5" t="s">
        <v>183</v>
      </c>
      <c r="J11292" s="5" t="s">
        <v>200</v>
      </c>
      <c r="K11292" s="5" t="s">
        <v>201</v>
      </c>
      <c r="L11292" s="7" t="s">
        <v>164</v>
      </c>
      <c r="M11292" t="str">
        <f t="shared" si="530"/>
        <v>Yes</v>
      </c>
    </row>
    <row r="11293" spans="1:13" ht="15" thickBot="1" x14ac:dyDescent="0.4">
      <c r="A11293" s="5" t="s">
        <v>175</v>
      </c>
      <c r="B11293" s="5" t="s">
        <v>176</v>
      </c>
      <c r="C11293" s="5" t="s">
        <v>11494</v>
      </c>
      <c r="D11293" s="5">
        <f t="shared" si="529"/>
        <v>80765</v>
      </c>
      <c r="E11293" s="6">
        <v>43465</v>
      </c>
      <c r="F11293" s="6">
        <f t="shared" si="531"/>
        <v>43555</v>
      </c>
      <c r="G11293" s="6" t="str">
        <f>IF('BCT Template'!R11292&gt;F11293,"Yes","No")</f>
        <v>No</v>
      </c>
      <c r="H11293" s="5" t="s">
        <v>182</v>
      </c>
      <c r="I11293" s="5" t="s">
        <v>183</v>
      </c>
      <c r="J11293" s="5" t="s">
        <v>184</v>
      </c>
      <c r="K11293" s="5" t="s">
        <v>185</v>
      </c>
      <c r="L11293" s="7" t="s">
        <v>164</v>
      </c>
      <c r="M11293" t="str">
        <f t="shared" si="530"/>
        <v>No</v>
      </c>
    </row>
    <row r="11294" spans="1:13" ht="15" thickBot="1" x14ac:dyDescent="0.4">
      <c r="A11294" s="5" t="s">
        <v>175</v>
      </c>
      <c r="B11294" s="5" t="s">
        <v>176</v>
      </c>
      <c r="C11294" s="5" t="s">
        <v>11495</v>
      </c>
      <c r="D11294" s="5">
        <f t="shared" si="529"/>
        <v>58552</v>
      </c>
      <c r="E11294" s="6">
        <v>43830</v>
      </c>
      <c r="F11294" s="6">
        <f t="shared" si="531"/>
        <v>43920</v>
      </c>
      <c r="G11294" s="6" t="str">
        <f>IF('BCT Template'!R11293&gt;F11294,"Yes","No")</f>
        <v>No</v>
      </c>
      <c r="H11294" s="5" t="s">
        <v>182</v>
      </c>
      <c r="I11294" s="5" t="s">
        <v>183</v>
      </c>
      <c r="J11294" s="5" t="s">
        <v>184</v>
      </c>
      <c r="K11294" s="5" t="s">
        <v>185</v>
      </c>
      <c r="L11294" s="7" t="s">
        <v>164</v>
      </c>
      <c r="M11294" t="str">
        <f t="shared" si="530"/>
        <v>No</v>
      </c>
    </row>
    <row r="11295" spans="1:13" ht="15" thickBot="1" x14ac:dyDescent="0.4">
      <c r="A11295" s="5" t="s">
        <v>175</v>
      </c>
      <c r="B11295" s="5" t="s">
        <v>176</v>
      </c>
      <c r="C11295" s="5" t="s">
        <v>11496</v>
      </c>
      <c r="D11295" s="5">
        <f t="shared" si="529"/>
        <v>23623</v>
      </c>
      <c r="E11295" s="6">
        <v>41804</v>
      </c>
      <c r="F11295" s="6">
        <f t="shared" si="531"/>
        <v>41894</v>
      </c>
      <c r="G11295" s="6" t="str">
        <f>IF('BCT Template'!R11294&gt;F11295,"Yes","No")</f>
        <v>No</v>
      </c>
      <c r="H11295" s="5" t="s">
        <v>178</v>
      </c>
      <c r="I11295" s="5" t="s">
        <v>179</v>
      </c>
      <c r="J11295" s="5" t="s">
        <v>35</v>
      </c>
      <c r="K11295" s="5" t="s">
        <v>180</v>
      </c>
      <c r="L11295" s="7" t="s">
        <v>164</v>
      </c>
      <c r="M11295" t="str">
        <f t="shared" si="530"/>
        <v>Yes</v>
      </c>
    </row>
    <row r="11296" spans="1:13" ht="15" thickBot="1" x14ac:dyDescent="0.4">
      <c r="A11296" s="5" t="s">
        <v>175</v>
      </c>
      <c r="B11296" s="5" t="s">
        <v>176</v>
      </c>
      <c r="C11296" s="5" t="s">
        <v>11497</v>
      </c>
      <c r="D11296" s="5">
        <f t="shared" si="529"/>
        <v>20832</v>
      </c>
      <c r="E11296" s="6">
        <v>43281</v>
      </c>
      <c r="F11296" s="6">
        <f t="shared" si="531"/>
        <v>43371</v>
      </c>
      <c r="G11296" s="6" t="str">
        <f>IF('BCT Template'!R11295&gt;F11296,"Yes","No")</f>
        <v>No</v>
      </c>
      <c r="H11296" s="5" t="s">
        <v>197</v>
      </c>
      <c r="I11296" s="5" t="s">
        <v>198</v>
      </c>
      <c r="J11296" s="5" t="s">
        <v>184</v>
      </c>
      <c r="K11296" s="5" t="s">
        <v>185</v>
      </c>
      <c r="L11296" s="7" t="s">
        <v>164</v>
      </c>
      <c r="M11296" t="str">
        <f t="shared" si="530"/>
        <v>No</v>
      </c>
    </row>
    <row r="11297" spans="1:13" ht="15" thickBot="1" x14ac:dyDescent="0.4">
      <c r="A11297" s="5" t="s">
        <v>175</v>
      </c>
      <c r="B11297" s="5" t="s">
        <v>176</v>
      </c>
      <c r="C11297" s="5" t="s">
        <v>11498</v>
      </c>
      <c r="D11297" s="5">
        <f t="shared" si="529"/>
        <v>82428</v>
      </c>
      <c r="E11297" s="6">
        <v>43910</v>
      </c>
      <c r="F11297" s="6">
        <f t="shared" si="531"/>
        <v>44000</v>
      </c>
      <c r="G11297" s="6" t="str">
        <f>IF('BCT Template'!R11296&gt;F11297,"Yes","No")</f>
        <v>No</v>
      </c>
      <c r="H11297" s="5" t="s">
        <v>210</v>
      </c>
      <c r="I11297" s="5" t="s">
        <v>211</v>
      </c>
      <c r="J11297" s="5" t="s">
        <v>184</v>
      </c>
      <c r="K11297" s="5" t="s">
        <v>185</v>
      </c>
      <c r="L11297" s="7" t="s">
        <v>164</v>
      </c>
      <c r="M11297" t="str">
        <f t="shared" si="530"/>
        <v>No</v>
      </c>
    </row>
    <row r="11298" spans="1:13" ht="15" thickBot="1" x14ac:dyDescent="0.4">
      <c r="A11298" s="5" t="s">
        <v>175</v>
      </c>
      <c r="B11298" s="5" t="s">
        <v>176</v>
      </c>
      <c r="C11298" s="5" t="s">
        <v>11499</v>
      </c>
      <c r="D11298" s="5">
        <f t="shared" si="529"/>
        <v>57628</v>
      </c>
      <c r="E11298" s="6">
        <v>41305</v>
      </c>
      <c r="F11298" s="6">
        <f t="shared" si="531"/>
        <v>41395</v>
      </c>
      <c r="G11298" s="6" t="str">
        <f>IF('BCT Template'!R11297&gt;F11298,"Yes","No")</f>
        <v>No</v>
      </c>
      <c r="H11298" s="5" t="s">
        <v>189</v>
      </c>
      <c r="I11298" s="5" t="s">
        <v>190</v>
      </c>
      <c r="J11298" s="5" t="s">
        <v>200</v>
      </c>
      <c r="K11298" s="5" t="s">
        <v>201</v>
      </c>
      <c r="L11298" s="7" t="s">
        <v>164</v>
      </c>
      <c r="M11298" t="str">
        <f t="shared" si="530"/>
        <v>Yes</v>
      </c>
    </row>
    <row r="11299" spans="1:13" ht="15" thickBot="1" x14ac:dyDescent="0.4">
      <c r="A11299" s="5" t="s">
        <v>175</v>
      </c>
      <c r="B11299" s="5" t="s">
        <v>176</v>
      </c>
      <c r="C11299" s="5" t="s">
        <v>11500</v>
      </c>
      <c r="D11299" s="5">
        <f t="shared" si="529"/>
        <v>18487</v>
      </c>
      <c r="E11299" s="6">
        <v>43281</v>
      </c>
      <c r="F11299" s="6">
        <f t="shared" si="531"/>
        <v>43371</v>
      </c>
      <c r="G11299" s="6" t="str">
        <f>IF('BCT Template'!R11298&gt;F11299,"Yes","No")</f>
        <v>No</v>
      </c>
      <c r="H11299" s="5" t="s">
        <v>234</v>
      </c>
      <c r="I11299" s="5" t="s">
        <v>235</v>
      </c>
      <c r="J11299" s="5" t="s">
        <v>184</v>
      </c>
      <c r="K11299" s="5" t="s">
        <v>185</v>
      </c>
      <c r="L11299" s="7" t="s">
        <v>164</v>
      </c>
      <c r="M11299" t="str">
        <f t="shared" si="530"/>
        <v>No</v>
      </c>
    </row>
    <row r="11300" spans="1:13" ht="15" thickBot="1" x14ac:dyDescent="0.4">
      <c r="A11300" s="5" t="s">
        <v>175</v>
      </c>
      <c r="B11300" s="5" t="s">
        <v>176</v>
      </c>
      <c r="C11300" s="5" t="s">
        <v>11501</v>
      </c>
      <c r="D11300" s="5">
        <f t="shared" si="529"/>
        <v>80824</v>
      </c>
      <c r="E11300" s="6">
        <v>43737</v>
      </c>
      <c r="F11300" s="6">
        <f t="shared" si="531"/>
        <v>43827</v>
      </c>
      <c r="G11300" s="6" t="str">
        <f>IF('BCT Template'!R11299&gt;F11300,"Yes","No")</f>
        <v>No</v>
      </c>
      <c r="H11300" s="5" t="s">
        <v>182</v>
      </c>
      <c r="I11300" s="5" t="s">
        <v>183</v>
      </c>
      <c r="J11300" s="5" t="s">
        <v>200</v>
      </c>
      <c r="K11300" s="5" t="s">
        <v>201</v>
      </c>
      <c r="L11300" s="7" t="s">
        <v>164</v>
      </c>
      <c r="M11300" t="str">
        <f t="shared" si="530"/>
        <v>Yes</v>
      </c>
    </row>
    <row r="11301" spans="1:13" ht="15" thickBot="1" x14ac:dyDescent="0.4">
      <c r="A11301" s="5" t="s">
        <v>175</v>
      </c>
      <c r="B11301" s="5" t="s">
        <v>176</v>
      </c>
      <c r="C11301" s="5" t="s">
        <v>11502</v>
      </c>
      <c r="D11301" s="5">
        <f t="shared" si="529"/>
        <v>18374</v>
      </c>
      <c r="E11301" s="6">
        <v>42916</v>
      </c>
      <c r="F11301" s="6">
        <f t="shared" si="531"/>
        <v>43006</v>
      </c>
      <c r="G11301" s="6" t="str">
        <f>IF('BCT Template'!R11300&gt;F11301,"Yes","No")</f>
        <v>No</v>
      </c>
      <c r="H11301" s="5" t="s">
        <v>234</v>
      </c>
      <c r="I11301" s="5" t="s">
        <v>235</v>
      </c>
      <c r="J11301" s="5" t="s">
        <v>184</v>
      </c>
      <c r="K11301" s="5" t="s">
        <v>185</v>
      </c>
      <c r="L11301" s="7" t="s">
        <v>164</v>
      </c>
      <c r="M11301" t="str">
        <f t="shared" si="530"/>
        <v>No</v>
      </c>
    </row>
    <row r="11302" spans="1:13" ht="15" thickBot="1" x14ac:dyDescent="0.4">
      <c r="A11302" s="5" t="s">
        <v>175</v>
      </c>
      <c r="B11302" s="5" t="s">
        <v>176</v>
      </c>
      <c r="C11302" s="5" t="s">
        <v>11503</v>
      </c>
      <c r="D11302" s="5">
        <f t="shared" si="529"/>
        <v>59208</v>
      </c>
      <c r="E11302" s="6">
        <v>44043</v>
      </c>
      <c r="F11302" s="6">
        <f t="shared" si="531"/>
        <v>44133</v>
      </c>
      <c r="G11302" s="6" t="str">
        <f>IF('BCT Template'!R11301&gt;F11302,"Yes","No")</f>
        <v>No</v>
      </c>
      <c r="H11302" s="5" t="s">
        <v>182</v>
      </c>
      <c r="I11302" s="5" t="s">
        <v>183</v>
      </c>
      <c r="J11302" s="5" t="s">
        <v>200</v>
      </c>
      <c r="K11302" s="5" t="s">
        <v>201</v>
      </c>
      <c r="L11302" s="7" t="s">
        <v>164</v>
      </c>
      <c r="M11302" t="str">
        <f t="shared" si="530"/>
        <v>Yes</v>
      </c>
    </row>
    <row r="11303" spans="1:13" ht="15" thickBot="1" x14ac:dyDescent="0.4">
      <c r="A11303" s="5" t="s">
        <v>175</v>
      </c>
      <c r="B11303" s="5" t="s">
        <v>176</v>
      </c>
      <c r="C11303" s="5" t="s">
        <v>11504</v>
      </c>
      <c r="D11303" s="5">
        <f t="shared" si="529"/>
        <v>81122</v>
      </c>
      <c r="E11303" s="6">
        <v>43101</v>
      </c>
      <c r="F11303" s="6">
        <f t="shared" si="531"/>
        <v>43191</v>
      </c>
      <c r="G11303" s="6" t="str">
        <f>IF('BCT Template'!R11302&gt;F11303,"Yes","No")</f>
        <v>No</v>
      </c>
      <c r="H11303" s="5" t="s">
        <v>182</v>
      </c>
      <c r="I11303" s="5" t="s">
        <v>183</v>
      </c>
      <c r="J11303" s="5" t="s">
        <v>184</v>
      </c>
      <c r="K11303" s="5" t="s">
        <v>185</v>
      </c>
      <c r="L11303" s="7" t="s">
        <v>164</v>
      </c>
      <c r="M11303" t="str">
        <f t="shared" si="530"/>
        <v>No</v>
      </c>
    </row>
    <row r="11304" spans="1:13" ht="15" thickBot="1" x14ac:dyDescent="0.4">
      <c r="A11304" s="5" t="s">
        <v>175</v>
      </c>
      <c r="B11304" s="5" t="s">
        <v>176</v>
      </c>
      <c r="C11304" s="5" t="s">
        <v>11505</v>
      </c>
      <c r="D11304" s="5">
        <f t="shared" si="529"/>
        <v>57635</v>
      </c>
      <c r="E11304" s="6">
        <v>42886</v>
      </c>
      <c r="F11304" s="6">
        <f t="shared" si="531"/>
        <v>42976</v>
      </c>
      <c r="G11304" s="6" t="str">
        <f>IF('BCT Template'!R11303&gt;F11304,"Yes","No")</f>
        <v>No</v>
      </c>
      <c r="H11304" s="5" t="s">
        <v>189</v>
      </c>
      <c r="I11304" s="5" t="s">
        <v>190</v>
      </c>
      <c r="J11304" s="5" t="s">
        <v>184</v>
      </c>
      <c r="K11304" s="5" t="s">
        <v>185</v>
      </c>
      <c r="L11304" s="7" t="s">
        <v>164</v>
      </c>
      <c r="M11304" t="str">
        <f t="shared" si="530"/>
        <v>No</v>
      </c>
    </row>
    <row r="11305" spans="1:13" ht="15" thickBot="1" x14ac:dyDescent="0.4">
      <c r="A11305" s="5" t="s">
        <v>175</v>
      </c>
      <c r="B11305" s="5" t="s">
        <v>176</v>
      </c>
      <c r="C11305" s="5" t="s">
        <v>11506</v>
      </c>
      <c r="D11305" s="5">
        <f t="shared" si="529"/>
        <v>22841</v>
      </c>
      <c r="E11305" s="6">
        <v>44012</v>
      </c>
      <c r="F11305" s="6">
        <f t="shared" si="531"/>
        <v>44102</v>
      </c>
      <c r="G11305" s="6" t="str">
        <f>IF('BCT Template'!R11304&gt;F11305,"Yes","No")</f>
        <v>No</v>
      </c>
      <c r="H11305" s="5" t="s">
        <v>178</v>
      </c>
      <c r="I11305" s="5" t="s">
        <v>179</v>
      </c>
      <c r="J11305" s="5" t="s">
        <v>35</v>
      </c>
      <c r="K11305" s="5" t="s">
        <v>180</v>
      </c>
      <c r="L11305" s="7" t="s">
        <v>164</v>
      </c>
      <c r="M11305" t="str">
        <f t="shared" si="530"/>
        <v>Yes</v>
      </c>
    </row>
    <row r="11306" spans="1:13" ht="15" thickBot="1" x14ac:dyDescent="0.4">
      <c r="A11306" s="5" t="s">
        <v>175</v>
      </c>
      <c r="B11306" s="5" t="s">
        <v>176</v>
      </c>
      <c r="C11306" s="5" t="s">
        <v>11507</v>
      </c>
      <c r="D11306" s="5">
        <f t="shared" si="529"/>
        <v>59671</v>
      </c>
      <c r="E11306" s="6">
        <v>42735</v>
      </c>
      <c r="F11306" s="6">
        <f t="shared" si="531"/>
        <v>42825</v>
      </c>
      <c r="G11306" s="6" t="str">
        <f>IF('BCT Template'!R11305&gt;F11306,"Yes","No")</f>
        <v>No</v>
      </c>
      <c r="H11306" s="5" t="s">
        <v>182</v>
      </c>
      <c r="I11306" s="5" t="s">
        <v>183</v>
      </c>
      <c r="J11306" s="5" t="s">
        <v>184</v>
      </c>
      <c r="K11306" s="5" t="s">
        <v>185</v>
      </c>
      <c r="L11306" s="7" t="s">
        <v>164</v>
      </c>
      <c r="M11306" t="str">
        <f t="shared" si="530"/>
        <v>No</v>
      </c>
    </row>
    <row r="11307" spans="1:13" ht="15" thickBot="1" x14ac:dyDescent="0.4">
      <c r="A11307" s="5" t="s">
        <v>175</v>
      </c>
      <c r="B11307" s="5" t="s">
        <v>176</v>
      </c>
      <c r="C11307" s="5" t="s">
        <v>11508</v>
      </c>
      <c r="D11307" s="5">
        <f t="shared" si="529"/>
        <v>81501</v>
      </c>
      <c r="E11307" s="6">
        <v>44074</v>
      </c>
      <c r="F11307" s="6">
        <f t="shared" si="531"/>
        <v>44164</v>
      </c>
      <c r="G11307" s="6" t="str">
        <f>IF('BCT Template'!R11306&gt;F11307,"Yes","No")</f>
        <v>No</v>
      </c>
      <c r="H11307" s="5" t="s">
        <v>182</v>
      </c>
      <c r="I11307" s="5" t="s">
        <v>183</v>
      </c>
      <c r="J11307" s="5" t="s">
        <v>184</v>
      </c>
      <c r="K11307" s="5" t="s">
        <v>185</v>
      </c>
      <c r="L11307" s="7" t="s">
        <v>164</v>
      </c>
      <c r="M11307" t="str">
        <f t="shared" si="530"/>
        <v>No</v>
      </c>
    </row>
    <row r="11308" spans="1:13" ht="15" thickBot="1" x14ac:dyDescent="0.4">
      <c r="A11308" s="5" t="s">
        <v>175</v>
      </c>
      <c r="B11308" s="5" t="s">
        <v>176</v>
      </c>
      <c r="C11308" s="5" t="s">
        <v>11509</v>
      </c>
      <c r="D11308" s="5">
        <f t="shared" si="529"/>
        <v>21620</v>
      </c>
      <c r="E11308" s="6">
        <v>44985</v>
      </c>
      <c r="F11308" s="6">
        <f t="shared" si="531"/>
        <v>45075</v>
      </c>
      <c r="G11308" s="6" t="str">
        <f>IF('BCT Template'!R11307&gt;F11308,"Yes","No")</f>
        <v>No</v>
      </c>
      <c r="H11308" s="5" t="s">
        <v>178</v>
      </c>
      <c r="I11308" s="5" t="s">
        <v>179</v>
      </c>
      <c r="J11308" s="5" t="s">
        <v>35</v>
      </c>
      <c r="K11308" s="5" t="s">
        <v>180</v>
      </c>
      <c r="L11308" s="7" t="s">
        <v>164</v>
      </c>
      <c r="M11308" t="str">
        <f t="shared" si="530"/>
        <v>Yes</v>
      </c>
    </row>
    <row r="11309" spans="1:13" ht="15" thickBot="1" x14ac:dyDescent="0.4">
      <c r="A11309" s="5" t="s">
        <v>175</v>
      </c>
      <c r="B11309" s="5" t="s">
        <v>176</v>
      </c>
      <c r="C11309" s="5" t="s">
        <v>11510</v>
      </c>
      <c r="D11309" s="5">
        <f t="shared" si="529"/>
        <v>59327</v>
      </c>
      <c r="E11309" s="6">
        <v>42766</v>
      </c>
      <c r="F11309" s="6">
        <f t="shared" si="531"/>
        <v>42856</v>
      </c>
      <c r="G11309" s="6" t="str">
        <f>IF('BCT Template'!R11308&gt;F11309,"Yes","No")</f>
        <v>No</v>
      </c>
      <c r="H11309" s="5" t="s">
        <v>182</v>
      </c>
      <c r="I11309" s="5" t="s">
        <v>183</v>
      </c>
      <c r="J11309" s="5" t="s">
        <v>184</v>
      </c>
      <c r="K11309" s="5" t="s">
        <v>185</v>
      </c>
      <c r="L11309" s="7" t="s">
        <v>164</v>
      </c>
      <c r="M11309" t="str">
        <f t="shared" si="530"/>
        <v>No</v>
      </c>
    </row>
    <row r="11310" spans="1:13" ht="15" thickBot="1" x14ac:dyDescent="0.4">
      <c r="A11310" s="5" t="s">
        <v>175</v>
      </c>
      <c r="B11310" s="5" t="s">
        <v>176</v>
      </c>
      <c r="C11310" s="5" t="s">
        <v>11511</v>
      </c>
      <c r="D11310" s="5">
        <f t="shared" si="529"/>
        <v>57802</v>
      </c>
      <c r="E11310" s="6">
        <v>43644</v>
      </c>
      <c r="F11310" s="6">
        <f t="shared" si="531"/>
        <v>43734</v>
      </c>
      <c r="G11310" s="6" t="str">
        <f>IF('BCT Template'!R11309&gt;F11310,"Yes","No")</f>
        <v>No</v>
      </c>
      <c r="H11310" s="5" t="s">
        <v>189</v>
      </c>
      <c r="I11310" s="5" t="s">
        <v>190</v>
      </c>
      <c r="J11310" s="5" t="s">
        <v>184</v>
      </c>
      <c r="K11310" s="5" t="s">
        <v>185</v>
      </c>
      <c r="L11310" s="7" t="s">
        <v>164</v>
      </c>
      <c r="M11310" t="str">
        <f t="shared" si="530"/>
        <v>No</v>
      </c>
    </row>
    <row r="11311" spans="1:13" ht="15" thickBot="1" x14ac:dyDescent="0.4">
      <c r="A11311" s="5" t="s">
        <v>175</v>
      </c>
      <c r="B11311" s="5" t="s">
        <v>176</v>
      </c>
      <c r="C11311" s="5" t="s">
        <v>11512</v>
      </c>
      <c r="D11311" s="5">
        <f t="shared" si="529"/>
        <v>18679</v>
      </c>
      <c r="E11311" s="6">
        <v>40359</v>
      </c>
      <c r="F11311" s="6">
        <f t="shared" si="531"/>
        <v>40449</v>
      </c>
      <c r="G11311" s="6" t="str">
        <f>IF('BCT Template'!R11310&gt;F11311,"Yes","No")</f>
        <v>No</v>
      </c>
      <c r="H11311" s="5" t="s">
        <v>234</v>
      </c>
      <c r="I11311" s="5" t="s">
        <v>235</v>
      </c>
      <c r="J11311" s="5" t="s">
        <v>184</v>
      </c>
      <c r="K11311" s="5" t="s">
        <v>185</v>
      </c>
      <c r="L11311" s="7" t="s">
        <v>164</v>
      </c>
      <c r="M11311" t="str">
        <f t="shared" si="530"/>
        <v>No</v>
      </c>
    </row>
    <row r="11312" spans="1:13" ht="15" thickBot="1" x14ac:dyDescent="0.4">
      <c r="A11312" s="5" t="s">
        <v>175</v>
      </c>
      <c r="B11312" s="5" t="s">
        <v>176</v>
      </c>
      <c r="C11312" s="5" t="s">
        <v>11513</v>
      </c>
      <c r="D11312" s="5">
        <f t="shared" si="529"/>
        <v>80104</v>
      </c>
      <c r="E11312" s="6">
        <v>42551</v>
      </c>
      <c r="F11312" s="6">
        <f t="shared" si="531"/>
        <v>42641</v>
      </c>
      <c r="G11312" s="6" t="str">
        <f>IF('BCT Template'!R11311&gt;F11312,"Yes","No")</f>
        <v>No</v>
      </c>
      <c r="H11312" s="5" t="s">
        <v>182</v>
      </c>
      <c r="I11312" s="5" t="s">
        <v>183</v>
      </c>
      <c r="J11312" s="5" t="s">
        <v>184</v>
      </c>
      <c r="K11312" s="5" t="s">
        <v>185</v>
      </c>
      <c r="L11312" s="7" t="s">
        <v>164</v>
      </c>
      <c r="M11312" t="str">
        <f t="shared" si="530"/>
        <v>No</v>
      </c>
    </row>
    <row r="11313" spans="1:13" ht="15" thickBot="1" x14ac:dyDescent="0.4">
      <c r="A11313" s="5" t="s">
        <v>175</v>
      </c>
      <c r="B11313" s="5" t="s">
        <v>176</v>
      </c>
      <c r="C11313" s="5" t="s">
        <v>11514</v>
      </c>
      <c r="D11313" s="5">
        <f t="shared" si="529"/>
        <v>31362</v>
      </c>
      <c r="E11313" s="6">
        <v>44227</v>
      </c>
      <c r="F11313" s="6">
        <f t="shared" si="531"/>
        <v>44317</v>
      </c>
      <c r="G11313" s="6" t="str">
        <f>IF('BCT Template'!R11312&gt;F11313,"Yes","No")</f>
        <v>No</v>
      </c>
      <c r="H11313" s="5" t="s">
        <v>178</v>
      </c>
      <c r="I11313" s="5" t="s">
        <v>179</v>
      </c>
      <c r="J11313" s="5" t="s">
        <v>35</v>
      </c>
      <c r="K11313" s="5" t="s">
        <v>180</v>
      </c>
      <c r="L11313" s="7" t="s">
        <v>164</v>
      </c>
      <c r="M11313" t="str">
        <f t="shared" si="530"/>
        <v>Yes</v>
      </c>
    </row>
    <row r="11314" spans="1:13" ht="15" thickBot="1" x14ac:dyDescent="0.4">
      <c r="A11314" s="5" t="s">
        <v>175</v>
      </c>
      <c r="B11314" s="5" t="s">
        <v>176</v>
      </c>
      <c r="C11314" s="5" t="s">
        <v>11515</v>
      </c>
      <c r="D11314" s="5">
        <f t="shared" si="529"/>
        <v>58294</v>
      </c>
      <c r="E11314" s="6">
        <v>44227</v>
      </c>
      <c r="F11314" s="6">
        <f t="shared" si="531"/>
        <v>44317</v>
      </c>
      <c r="G11314" s="6" t="str">
        <f>IF('BCT Template'!R11313&gt;F11314,"Yes","No")</f>
        <v>No</v>
      </c>
      <c r="H11314" s="5" t="s">
        <v>182</v>
      </c>
      <c r="I11314" s="5" t="s">
        <v>183</v>
      </c>
      <c r="J11314" s="5" t="s">
        <v>200</v>
      </c>
      <c r="K11314" s="5" t="s">
        <v>201</v>
      </c>
      <c r="L11314" s="7" t="s">
        <v>164</v>
      </c>
      <c r="M11314" t="str">
        <f t="shared" si="530"/>
        <v>Yes</v>
      </c>
    </row>
    <row r="11315" spans="1:13" ht="15" thickBot="1" x14ac:dyDescent="0.4">
      <c r="A11315" s="5" t="s">
        <v>175</v>
      </c>
      <c r="B11315" s="5" t="s">
        <v>176</v>
      </c>
      <c r="C11315" s="5" t="s">
        <v>11516</v>
      </c>
      <c r="D11315" s="5">
        <f t="shared" si="529"/>
        <v>58982</v>
      </c>
      <c r="E11315" s="6">
        <v>44227</v>
      </c>
      <c r="F11315" s="6">
        <f t="shared" si="531"/>
        <v>44317</v>
      </c>
      <c r="G11315" s="6" t="str">
        <f>IF('BCT Template'!R11314&gt;F11315,"Yes","No")</f>
        <v>No</v>
      </c>
      <c r="H11315" s="5" t="s">
        <v>182</v>
      </c>
      <c r="I11315" s="5" t="s">
        <v>183</v>
      </c>
      <c r="J11315" s="5" t="s">
        <v>184</v>
      </c>
      <c r="K11315" s="5" t="s">
        <v>185</v>
      </c>
      <c r="L11315" s="7" t="s">
        <v>164</v>
      </c>
      <c r="M11315" t="str">
        <f t="shared" si="530"/>
        <v>No</v>
      </c>
    </row>
    <row r="11316" spans="1:13" ht="15" thickBot="1" x14ac:dyDescent="0.4">
      <c r="A11316" s="5" t="s">
        <v>175</v>
      </c>
      <c r="B11316" s="5" t="s">
        <v>176</v>
      </c>
      <c r="C11316" s="5" t="s">
        <v>11517</v>
      </c>
      <c r="D11316" s="5">
        <f t="shared" si="529"/>
        <v>58934</v>
      </c>
      <c r="E11316" s="6">
        <v>43585</v>
      </c>
      <c r="F11316" s="6">
        <f t="shared" si="531"/>
        <v>43675</v>
      </c>
      <c r="G11316" s="6" t="str">
        <f>IF('BCT Template'!R11315&gt;F11316,"Yes","No")</f>
        <v>No</v>
      </c>
      <c r="H11316" s="5" t="s">
        <v>182</v>
      </c>
      <c r="I11316" s="5" t="s">
        <v>183</v>
      </c>
      <c r="J11316" s="5" t="s">
        <v>200</v>
      </c>
      <c r="K11316" s="5" t="s">
        <v>201</v>
      </c>
      <c r="L11316" s="7" t="s">
        <v>164</v>
      </c>
      <c r="M11316" t="str">
        <f t="shared" si="530"/>
        <v>Yes</v>
      </c>
    </row>
    <row r="11317" spans="1:13" ht="15" thickBot="1" x14ac:dyDescent="0.4">
      <c r="A11317" s="5" t="s">
        <v>175</v>
      </c>
      <c r="B11317" s="5" t="s">
        <v>176</v>
      </c>
      <c r="C11317" s="5" t="s">
        <v>11518</v>
      </c>
      <c r="D11317" s="5">
        <f t="shared" si="529"/>
        <v>57547</v>
      </c>
      <c r="E11317" s="6">
        <v>41858</v>
      </c>
      <c r="F11317" s="6">
        <f t="shared" si="531"/>
        <v>41948</v>
      </c>
      <c r="G11317" s="6" t="str">
        <f>IF('BCT Template'!R11316&gt;F11317,"Yes","No")</f>
        <v>No</v>
      </c>
      <c r="H11317" s="5" t="s">
        <v>189</v>
      </c>
      <c r="I11317" s="5" t="s">
        <v>190</v>
      </c>
      <c r="J11317" s="5" t="s">
        <v>200</v>
      </c>
      <c r="K11317" s="5" t="s">
        <v>201</v>
      </c>
      <c r="L11317" s="7" t="s">
        <v>164</v>
      </c>
      <c r="M11317" t="str">
        <f t="shared" si="530"/>
        <v>Yes</v>
      </c>
    </row>
    <row r="11318" spans="1:13" ht="15" thickBot="1" x14ac:dyDescent="0.4">
      <c r="A11318" s="5" t="s">
        <v>175</v>
      </c>
      <c r="B11318" s="5" t="s">
        <v>176</v>
      </c>
      <c r="C11318" s="5" t="s">
        <v>11519</v>
      </c>
      <c r="D11318" s="5">
        <f t="shared" si="529"/>
        <v>79337</v>
      </c>
      <c r="E11318" s="6">
        <v>43708</v>
      </c>
      <c r="F11318" s="6">
        <f t="shared" si="531"/>
        <v>43798</v>
      </c>
      <c r="G11318" s="6" t="str">
        <f>IF('BCT Template'!R11317&gt;F11318,"Yes","No")</f>
        <v>No</v>
      </c>
      <c r="H11318" s="5" t="s">
        <v>189</v>
      </c>
      <c r="I11318" s="5" t="s">
        <v>190</v>
      </c>
      <c r="J11318" s="5" t="s">
        <v>200</v>
      </c>
      <c r="K11318" s="5" t="s">
        <v>201</v>
      </c>
      <c r="L11318" s="7" t="s">
        <v>164</v>
      </c>
      <c r="M11318" t="str">
        <f t="shared" si="530"/>
        <v>Yes</v>
      </c>
    </row>
    <row r="11319" spans="1:13" ht="15" thickBot="1" x14ac:dyDescent="0.4">
      <c r="A11319" s="5" t="s">
        <v>175</v>
      </c>
      <c r="B11319" s="5" t="s">
        <v>176</v>
      </c>
      <c r="C11319" s="5" t="s">
        <v>11520</v>
      </c>
      <c r="D11319" s="5">
        <f t="shared" si="529"/>
        <v>82569</v>
      </c>
      <c r="E11319" s="6">
        <v>44028</v>
      </c>
      <c r="F11319" s="6">
        <f t="shared" si="531"/>
        <v>44118</v>
      </c>
      <c r="G11319" s="6" t="str">
        <f>IF('BCT Template'!R11318&gt;F11319,"Yes","No")</f>
        <v>No</v>
      </c>
      <c r="H11319" s="5" t="s">
        <v>210</v>
      </c>
      <c r="I11319" s="5" t="s">
        <v>211</v>
      </c>
      <c r="J11319" s="5" t="s">
        <v>184</v>
      </c>
      <c r="K11319" s="5" t="s">
        <v>185</v>
      </c>
      <c r="L11319" s="7" t="s">
        <v>164</v>
      </c>
      <c r="M11319" t="str">
        <f t="shared" si="530"/>
        <v>No</v>
      </c>
    </row>
    <row r="11320" spans="1:13" ht="15" thickBot="1" x14ac:dyDescent="0.4">
      <c r="A11320" s="5" t="s">
        <v>175</v>
      </c>
      <c r="B11320" s="5" t="s">
        <v>176</v>
      </c>
      <c r="C11320" s="5" t="s">
        <v>11521</v>
      </c>
      <c r="D11320" s="5">
        <f t="shared" si="529"/>
        <v>57041</v>
      </c>
      <c r="E11320" s="6">
        <v>41605</v>
      </c>
      <c r="F11320" s="6">
        <f t="shared" si="531"/>
        <v>41695</v>
      </c>
      <c r="G11320" s="6" t="str">
        <f>IF('BCT Template'!R11319&gt;F11320,"Yes","No")</f>
        <v>No</v>
      </c>
      <c r="H11320" s="5" t="s">
        <v>189</v>
      </c>
      <c r="I11320" s="5" t="s">
        <v>190</v>
      </c>
      <c r="J11320" s="5" t="s">
        <v>200</v>
      </c>
      <c r="K11320" s="5" t="s">
        <v>201</v>
      </c>
      <c r="L11320" s="7" t="s">
        <v>164</v>
      </c>
      <c r="M11320" t="str">
        <f t="shared" si="530"/>
        <v>Yes</v>
      </c>
    </row>
    <row r="11321" spans="1:13" ht="15" thickBot="1" x14ac:dyDescent="0.4">
      <c r="A11321" s="5" t="s">
        <v>175</v>
      </c>
      <c r="B11321" s="5" t="s">
        <v>176</v>
      </c>
      <c r="C11321" s="5" t="s">
        <v>11522</v>
      </c>
      <c r="D11321" s="5">
        <f t="shared" si="529"/>
        <v>59570</v>
      </c>
      <c r="E11321" s="6">
        <v>44012</v>
      </c>
      <c r="F11321" s="6">
        <f t="shared" si="531"/>
        <v>44102</v>
      </c>
      <c r="G11321" s="6" t="str">
        <f>IF('BCT Template'!R11320&gt;F11321,"Yes","No")</f>
        <v>No</v>
      </c>
      <c r="H11321" s="5" t="s">
        <v>182</v>
      </c>
      <c r="I11321" s="5" t="s">
        <v>183</v>
      </c>
      <c r="J11321" s="5" t="s">
        <v>200</v>
      </c>
      <c r="K11321" s="5" t="s">
        <v>201</v>
      </c>
      <c r="L11321" s="7" t="s">
        <v>164</v>
      </c>
      <c r="M11321" t="str">
        <f t="shared" si="530"/>
        <v>Yes</v>
      </c>
    </row>
    <row r="11322" spans="1:13" ht="15" thickBot="1" x14ac:dyDescent="0.4">
      <c r="A11322" s="5" t="s">
        <v>175</v>
      </c>
      <c r="B11322" s="5" t="s">
        <v>176</v>
      </c>
      <c r="C11322" s="5" t="s">
        <v>11523</v>
      </c>
      <c r="D11322" s="5">
        <f t="shared" si="529"/>
        <v>21246</v>
      </c>
      <c r="E11322" s="6">
        <v>43951</v>
      </c>
      <c r="F11322" s="6">
        <f t="shared" si="531"/>
        <v>44041</v>
      </c>
      <c r="G11322" s="6" t="str">
        <f>IF('BCT Template'!R11321&gt;F11322,"Yes","No")</f>
        <v>No</v>
      </c>
      <c r="H11322" s="5" t="s">
        <v>178</v>
      </c>
      <c r="I11322" s="5" t="s">
        <v>179</v>
      </c>
      <c r="J11322" s="5" t="s">
        <v>35</v>
      </c>
      <c r="K11322" s="5" t="s">
        <v>180</v>
      </c>
      <c r="L11322" s="7" t="s">
        <v>164</v>
      </c>
      <c r="M11322" t="str">
        <f t="shared" si="530"/>
        <v>Yes</v>
      </c>
    </row>
    <row r="11323" spans="1:13" ht="15" thickBot="1" x14ac:dyDescent="0.4">
      <c r="A11323" s="5" t="s">
        <v>175</v>
      </c>
      <c r="B11323" s="5" t="s">
        <v>176</v>
      </c>
      <c r="C11323" s="5" t="s">
        <v>11524</v>
      </c>
      <c r="D11323" s="5">
        <f t="shared" si="529"/>
        <v>30527</v>
      </c>
      <c r="E11323" s="6">
        <v>44196</v>
      </c>
      <c r="F11323" s="6">
        <f t="shared" si="531"/>
        <v>44286</v>
      </c>
      <c r="G11323" s="6" t="str">
        <f>IF('BCT Template'!R11322&gt;F11323,"Yes","No")</f>
        <v>No</v>
      </c>
      <c r="H11323" s="5" t="s">
        <v>178</v>
      </c>
      <c r="I11323" s="5" t="s">
        <v>179</v>
      </c>
      <c r="J11323" s="5" t="s">
        <v>35</v>
      </c>
      <c r="K11323" s="5" t="s">
        <v>180</v>
      </c>
      <c r="L11323" s="7" t="s">
        <v>164</v>
      </c>
      <c r="M11323" t="str">
        <f t="shared" si="530"/>
        <v>Yes</v>
      </c>
    </row>
    <row r="11324" spans="1:13" ht="15" thickBot="1" x14ac:dyDescent="0.4">
      <c r="A11324" s="5" t="s">
        <v>175</v>
      </c>
      <c r="B11324" s="5" t="s">
        <v>176</v>
      </c>
      <c r="C11324" s="5" t="s">
        <v>11525</v>
      </c>
      <c r="D11324" s="5">
        <f t="shared" si="529"/>
        <v>29990</v>
      </c>
      <c r="E11324" s="6">
        <v>43220</v>
      </c>
      <c r="F11324" s="6">
        <f t="shared" si="531"/>
        <v>43310</v>
      </c>
      <c r="G11324" s="6" t="str">
        <f>IF('BCT Template'!R11323&gt;F11324,"Yes","No")</f>
        <v>No</v>
      </c>
      <c r="H11324" s="5" t="s">
        <v>178</v>
      </c>
      <c r="I11324" s="5" t="s">
        <v>179</v>
      </c>
      <c r="J11324" s="5" t="s">
        <v>35</v>
      </c>
      <c r="K11324" s="5" t="s">
        <v>180</v>
      </c>
      <c r="L11324" s="7" t="s">
        <v>164</v>
      </c>
      <c r="M11324" t="str">
        <f t="shared" si="530"/>
        <v>Yes</v>
      </c>
    </row>
    <row r="11325" spans="1:13" ht="15" thickBot="1" x14ac:dyDescent="0.4">
      <c r="A11325" s="5" t="s">
        <v>175</v>
      </c>
      <c r="B11325" s="5" t="s">
        <v>176</v>
      </c>
      <c r="C11325" s="5" t="s">
        <v>11526</v>
      </c>
      <c r="D11325" s="5">
        <f t="shared" si="529"/>
        <v>79249</v>
      </c>
      <c r="E11325" s="6">
        <v>41729</v>
      </c>
      <c r="F11325" s="6">
        <f t="shared" si="531"/>
        <v>41819</v>
      </c>
      <c r="G11325" s="6" t="str">
        <f>IF('BCT Template'!R11324&gt;F11325,"Yes","No")</f>
        <v>No</v>
      </c>
      <c r="H11325" s="5" t="s">
        <v>189</v>
      </c>
      <c r="I11325" s="5" t="s">
        <v>190</v>
      </c>
      <c r="J11325" s="5" t="s">
        <v>200</v>
      </c>
      <c r="K11325" s="5" t="s">
        <v>201</v>
      </c>
      <c r="L11325" s="7" t="s">
        <v>164</v>
      </c>
      <c r="M11325" t="str">
        <f t="shared" si="530"/>
        <v>Yes</v>
      </c>
    </row>
    <row r="11326" spans="1:13" ht="15" thickBot="1" x14ac:dyDescent="0.4">
      <c r="A11326" s="5" t="s">
        <v>175</v>
      </c>
      <c r="B11326" s="5" t="s">
        <v>176</v>
      </c>
      <c r="C11326" s="5" t="s">
        <v>11527</v>
      </c>
      <c r="D11326" s="5">
        <f t="shared" si="529"/>
        <v>22445</v>
      </c>
      <c r="E11326" s="6">
        <v>44196</v>
      </c>
      <c r="F11326" s="6">
        <f t="shared" si="531"/>
        <v>44286</v>
      </c>
      <c r="G11326" s="6" t="str">
        <f>IF('BCT Template'!R11325&gt;F11326,"Yes","No")</f>
        <v>No</v>
      </c>
      <c r="H11326" s="5" t="s">
        <v>178</v>
      </c>
      <c r="I11326" s="5" t="s">
        <v>179</v>
      </c>
      <c r="J11326" s="5" t="s">
        <v>35</v>
      </c>
      <c r="K11326" s="5" t="s">
        <v>180</v>
      </c>
      <c r="L11326" s="7" t="s">
        <v>164</v>
      </c>
      <c r="M11326" t="str">
        <f t="shared" si="530"/>
        <v>Yes</v>
      </c>
    </row>
    <row r="11327" spans="1:13" ht="15" thickBot="1" x14ac:dyDescent="0.4">
      <c r="A11327" s="5" t="s">
        <v>175</v>
      </c>
      <c r="B11327" s="5" t="s">
        <v>176</v>
      </c>
      <c r="C11327" s="5" t="s">
        <v>11528</v>
      </c>
      <c r="D11327" s="5">
        <f t="shared" si="529"/>
        <v>80171</v>
      </c>
      <c r="E11327" s="6">
        <v>42338</v>
      </c>
      <c r="F11327" s="6">
        <f t="shared" si="531"/>
        <v>42428</v>
      </c>
      <c r="G11327" s="6" t="str">
        <f>IF('BCT Template'!R11326&gt;F11327,"Yes","No")</f>
        <v>No</v>
      </c>
      <c r="H11327" s="5" t="s">
        <v>182</v>
      </c>
      <c r="I11327" s="5" t="s">
        <v>183</v>
      </c>
      <c r="J11327" s="5" t="s">
        <v>184</v>
      </c>
      <c r="K11327" s="5" t="s">
        <v>185</v>
      </c>
      <c r="L11327" s="7" t="s">
        <v>164</v>
      </c>
      <c r="M11327" t="str">
        <f t="shared" si="530"/>
        <v>No</v>
      </c>
    </row>
    <row r="11328" spans="1:13" ht="15" thickBot="1" x14ac:dyDescent="0.4">
      <c r="A11328" s="5" t="s">
        <v>175</v>
      </c>
      <c r="B11328" s="5" t="s">
        <v>176</v>
      </c>
      <c r="C11328" s="5" t="s">
        <v>11529</v>
      </c>
      <c r="D11328" s="5">
        <f t="shared" si="529"/>
        <v>30871</v>
      </c>
      <c r="E11328" s="6">
        <v>40877</v>
      </c>
      <c r="F11328" s="6">
        <f t="shared" si="531"/>
        <v>40967</v>
      </c>
      <c r="G11328" s="6" t="str">
        <f>IF('BCT Template'!R11327&gt;F11328,"Yes","No")</f>
        <v>No</v>
      </c>
      <c r="H11328" s="5" t="s">
        <v>178</v>
      </c>
      <c r="I11328" s="5" t="s">
        <v>179</v>
      </c>
      <c r="J11328" s="5" t="s">
        <v>35</v>
      </c>
      <c r="K11328" s="5" t="s">
        <v>180</v>
      </c>
      <c r="L11328" s="7" t="s">
        <v>164</v>
      </c>
      <c r="M11328" t="str">
        <f t="shared" si="530"/>
        <v>Yes</v>
      </c>
    </row>
    <row r="11329" spans="1:13" ht="15" thickBot="1" x14ac:dyDescent="0.4">
      <c r="A11329" s="5" t="s">
        <v>175</v>
      </c>
      <c r="B11329" s="5" t="s">
        <v>176</v>
      </c>
      <c r="C11329" s="5" t="s">
        <v>11530</v>
      </c>
      <c r="D11329" s="5">
        <f t="shared" si="529"/>
        <v>30479</v>
      </c>
      <c r="E11329" s="6">
        <v>43343</v>
      </c>
      <c r="F11329" s="6">
        <f t="shared" si="531"/>
        <v>43433</v>
      </c>
      <c r="G11329" s="6" t="str">
        <f>IF('BCT Template'!R11328&gt;F11329,"Yes","No")</f>
        <v>No</v>
      </c>
      <c r="H11329" s="5" t="s">
        <v>178</v>
      </c>
      <c r="I11329" s="5" t="s">
        <v>179</v>
      </c>
      <c r="J11329" s="5" t="s">
        <v>35</v>
      </c>
      <c r="K11329" s="5" t="s">
        <v>180</v>
      </c>
      <c r="L11329" s="7" t="s">
        <v>164</v>
      </c>
      <c r="M11329" t="str">
        <f t="shared" si="530"/>
        <v>Yes</v>
      </c>
    </row>
    <row r="11330" spans="1:13" ht="15" thickBot="1" x14ac:dyDescent="0.4">
      <c r="A11330" s="5" t="s">
        <v>175</v>
      </c>
      <c r="B11330" s="5" t="s">
        <v>176</v>
      </c>
      <c r="C11330" s="5" t="s">
        <v>11531</v>
      </c>
      <c r="D11330" s="5">
        <f t="shared" si="529"/>
        <v>80687</v>
      </c>
      <c r="E11330" s="6">
        <v>42931</v>
      </c>
      <c r="F11330" s="6">
        <f t="shared" si="531"/>
        <v>43021</v>
      </c>
      <c r="G11330" s="6" t="str">
        <f>IF('BCT Template'!R11329&gt;F11330,"Yes","No")</f>
        <v>No</v>
      </c>
      <c r="H11330" s="5" t="s">
        <v>182</v>
      </c>
      <c r="I11330" s="5" t="s">
        <v>183</v>
      </c>
      <c r="J11330" s="5" t="s">
        <v>184</v>
      </c>
      <c r="K11330" s="5" t="s">
        <v>185</v>
      </c>
      <c r="L11330" s="7" t="s">
        <v>164</v>
      </c>
      <c r="M11330" t="str">
        <f t="shared" si="530"/>
        <v>No</v>
      </c>
    </row>
    <row r="11331" spans="1:13" ht="15" thickBot="1" x14ac:dyDescent="0.4">
      <c r="A11331" s="5" t="s">
        <v>175</v>
      </c>
      <c r="B11331" s="5" t="s">
        <v>176</v>
      </c>
      <c r="C11331" s="5" t="s">
        <v>11532</v>
      </c>
      <c r="D11331" s="5">
        <f t="shared" ref="D11331:D11394" si="532">C11331*1</f>
        <v>81934</v>
      </c>
      <c r="E11331" s="6">
        <v>44012</v>
      </c>
      <c r="F11331" s="6">
        <f t="shared" si="531"/>
        <v>44102</v>
      </c>
      <c r="G11331" s="6" t="str">
        <f>IF('BCT Template'!R11330&gt;F11331,"Yes","No")</f>
        <v>No</v>
      </c>
      <c r="H11331" s="5" t="s">
        <v>182</v>
      </c>
      <c r="I11331" s="5" t="s">
        <v>183</v>
      </c>
      <c r="J11331" s="5" t="s">
        <v>184</v>
      </c>
      <c r="K11331" s="5" t="s">
        <v>185</v>
      </c>
      <c r="L11331" s="7" t="s">
        <v>164</v>
      </c>
      <c r="M11331" t="str">
        <f t="shared" ref="M11331:M11394" si="533">IF(J11331=" ","Yes",IF(J11331="3","Yes","No"))</f>
        <v>No</v>
      </c>
    </row>
    <row r="11332" spans="1:13" ht="15" thickBot="1" x14ac:dyDescent="0.4">
      <c r="A11332" s="5" t="s">
        <v>175</v>
      </c>
      <c r="B11332" s="5" t="s">
        <v>176</v>
      </c>
      <c r="C11332" s="5" t="s">
        <v>11533</v>
      </c>
      <c r="D11332" s="5">
        <f t="shared" si="532"/>
        <v>81665</v>
      </c>
      <c r="E11332" s="6">
        <v>44135</v>
      </c>
      <c r="F11332" s="6">
        <f t="shared" si="531"/>
        <v>44225</v>
      </c>
      <c r="G11332" s="6" t="str">
        <f>IF('BCT Template'!R11331&gt;F11332,"Yes","No")</f>
        <v>No</v>
      </c>
      <c r="H11332" s="5" t="s">
        <v>182</v>
      </c>
      <c r="I11332" s="5" t="s">
        <v>183</v>
      </c>
      <c r="J11332" s="5" t="s">
        <v>184</v>
      </c>
      <c r="K11332" s="5" t="s">
        <v>185</v>
      </c>
      <c r="L11332" s="7" t="s">
        <v>164</v>
      </c>
      <c r="M11332" t="str">
        <f t="shared" si="533"/>
        <v>No</v>
      </c>
    </row>
    <row r="11333" spans="1:13" ht="15" thickBot="1" x14ac:dyDescent="0.4">
      <c r="A11333" s="5" t="s">
        <v>175</v>
      </c>
      <c r="B11333" s="5" t="s">
        <v>176</v>
      </c>
      <c r="C11333" s="5" t="s">
        <v>11534</v>
      </c>
      <c r="D11333" s="5">
        <f t="shared" si="532"/>
        <v>78092</v>
      </c>
      <c r="E11333" s="6">
        <v>43373</v>
      </c>
      <c r="F11333" s="6">
        <f t="shared" si="531"/>
        <v>43463</v>
      </c>
      <c r="G11333" s="6" t="str">
        <f>IF('BCT Template'!R11332&gt;F11333,"Yes","No")</f>
        <v>No</v>
      </c>
      <c r="H11333" s="5" t="s">
        <v>189</v>
      </c>
      <c r="I11333" s="5" t="s">
        <v>190</v>
      </c>
      <c r="J11333" s="5" t="s">
        <v>184</v>
      </c>
      <c r="K11333" s="5" t="s">
        <v>185</v>
      </c>
      <c r="L11333" s="7" t="s">
        <v>164</v>
      </c>
      <c r="M11333" t="str">
        <f t="shared" si="533"/>
        <v>No</v>
      </c>
    </row>
    <row r="11334" spans="1:13" ht="15" thickBot="1" x14ac:dyDescent="0.4">
      <c r="A11334" s="5" t="s">
        <v>175</v>
      </c>
      <c r="B11334" s="5" t="s">
        <v>176</v>
      </c>
      <c r="C11334" s="5" t="s">
        <v>11535</v>
      </c>
      <c r="D11334" s="5">
        <f t="shared" si="532"/>
        <v>31445</v>
      </c>
      <c r="E11334" s="6">
        <v>44074</v>
      </c>
      <c r="F11334" s="6">
        <f t="shared" si="531"/>
        <v>44164</v>
      </c>
      <c r="G11334" s="6" t="str">
        <f>IF('BCT Template'!R11333&gt;F11334,"Yes","No")</f>
        <v>No</v>
      </c>
      <c r="H11334" s="5" t="s">
        <v>178</v>
      </c>
      <c r="I11334" s="5" t="s">
        <v>179</v>
      </c>
      <c r="J11334" s="5" t="s">
        <v>35</v>
      </c>
      <c r="K11334" s="5" t="s">
        <v>180</v>
      </c>
      <c r="L11334" s="7" t="s">
        <v>164</v>
      </c>
      <c r="M11334" t="str">
        <f t="shared" si="533"/>
        <v>Yes</v>
      </c>
    </row>
    <row r="11335" spans="1:13" ht="15" thickBot="1" x14ac:dyDescent="0.4">
      <c r="A11335" s="5" t="s">
        <v>175</v>
      </c>
      <c r="B11335" s="5" t="s">
        <v>176</v>
      </c>
      <c r="C11335" s="5" t="s">
        <v>11536</v>
      </c>
      <c r="D11335" s="5">
        <f t="shared" si="532"/>
        <v>21879</v>
      </c>
      <c r="E11335" s="6">
        <v>44026</v>
      </c>
      <c r="F11335" s="6">
        <f t="shared" si="531"/>
        <v>44116</v>
      </c>
      <c r="G11335" s="6" t="str">
        <f>IF('BCT Template'!R11334&gt;F11335,"Yes","No")</f>
        <v>No</v>
      </c>
      <c r="H11335" s="5" t="s">
        <v>178</v>
      </c>
      <c r="I11335" s="5" t="s">
        <v>179</v>
      </c>
      <c r="J11335" s="5" t="s">
        <v>35</v>
      </c>
      <c r="K11335" s="5" t="s">
        <v>180</v>
      </c>
      <c r="L11335" s="7" t="s">
        <v>164</v>
      </c>
      <c r="M11335" t="str">
        <f t="shared" si="533"/>
        <v>Yes</v>
      </c>
    </row>
    <row r="11336" spans="1:13" ht="15" thickBot="1" x14ac:dyDescent="0.4">
      <c r="A11336" s="5" t="s">
        <v>175</v>
      </c>
      <c r="B11336" s="5" t="s">
        <v>176</v>
      </c>
      <c r="C11336" s="5" t="s">
        <v>11537</v>
      </c>
      <c r="D11336" s="5">
        <f t="shared" si="532"/>
        <v>82043</v>
      </c>
      <c r="E11336" s="6">
        <v>44204</v>
      </c>
      <c r="F11336" s="6">
        <f t="shared" si="531"/>
        <v>44294</v>
      </c>
      <c r="G11336" s="6" t="str">
        <f>IF('BCT Template'!R11335&gt;F11336,"Yes","No")</f>
        <v>No</v>
      </c>
      <c r="H11336" s="5" t="s">
        <v>210</v>
      </c>
      <c r="I11336" s="5" t="s">
        <v>211</v>
      </c>
      <c r="J11336" s="5" t="s">
        <v>184</v>
      </c>
      <c r="K11336" s="5" t="s">
        <v>185</v>
      </c>
      <c r="L11336" s="7" t="s">
        <v>164</v>
      </c>
      <c r="M11336" t="str">
        <f t="shared" si="533"/>
        <v>No</v>
      </c>
    </row>
    <row r="11337" spans="1:13" ht="15" thickBot="1" x14ac:dyDescent="0.4">
      <c r="A11337" s="5" t="s">
        <v>175</v>
      </c>
      <c r="B11337" s="5" t="s">
        <v>176</v>
      </c>
      <c r="C11337" s="5" t="s">
        <v>11538</v>
      </c>
      <c r="D11337" s="5">
        <f t="shared" si="532"/>
        <v>58606</v>
      </c>
      <c r="E11337" s="6">
        <v>42400</v>
      </c>
      <c r="F11337" s="6">
        <f t="shared" si="531"/>
        <v>42490</v>
      </c>
      <c r="G11337" s="6" t="str">
        <f>IF('BCT Template'!R11336&gt;F11337,"Yes","No")</f>
        <v>No</v>
      </c>
      <c r="H11337" s="5" t="s">
        <v>182</v>
      </c>
      <c r="I11337" s="5" t="s">
        <v>183</v>
      </c>
      <c r="J11337" s="5" t="s">
        <v>200</v>
      </c>
      <c r="K11337" s="5" t="s">
        <v>201</v>
      </c>
      <c r="L11337" s="7" t="s">
        <v>164</v>
      </c>
      <c r="M11337" t="str">
        <f t="shared" si="533"/>
        <v>Yes</v>
      </c>
    </row>
    <row r="11338" spans="1:13" ht="15" thickBot="1" x14ac:dyDescent="0.4">
      <c r="A11338" s="5" t="s">
        <v>175</v>
      </c>
      <c r="B11338" s="5" t="s">
        <v>176</v>
      </c>
      <c r="C11338" s="5" t="s">
        <v>11539</v>
      </c>
      <c r="D11338" s="5">
        <f t="shared" si="532"/>
        <v>20775</v>
      </c>
      <c r="E11338" s="6">
        <v>43646</v>
      </c>
      <c r="F11338" s="6">
        <f t="shared" si="531"/>
        <v>43736</v>
      </c>
      <c r="G11338" s="6" t="str">
        <f>IF('BCT Template'!R11337&gt;F11338,"Yes","No")</f>
        <v>No</v>
      </c>
      <c r="H11338" s="5" t="s">
        <v>197</v>
      </c>
      <c r="I11338" s="5" t="s">
        <v>198</v>
      </c>
      <c r="J11338" s="5" t="s">
        <v>200</v>
      </c>
      <c r="K11338" s="5" t="s">
        <v>201</v>
      </c>
      <c r="L11338" s="7" t="s">
        <v>164</v>
      </c>
      <c r="M11338" t="str">
        <f t="shared" si="533"/>
        <v>Yes</v>
      </c>
    </row>
    <row r="11339" spans="1:13" ht="15" thickBot="1" x14ac:dyDescent="0.4">
      <c r="A11339" s="5" t="s">
        <v>175</v>
      </c>
      <c r="B11339" s="5" t="s">
        <v>176</v>
      </c>
      <c r="C11339" s="5" t="s">
        <v>11540</v>
      </c>
      <c r="D11339" s="5">
        <f t="shared" si="532"/>
        <v>57296</v>
      </c>
      <c r="E11339" s="6">
        <v>44713</v>
      </c>
      <c r="F11339" s="6">
        <f t="shared" si="531"/>
        <v>44803</v>
      </c>
      <c r="G11339" s="6" t="str">
        <f>IF('BCT Template'!R11338&gt;F11339,"Yes","No")</f>
        <v>No</v>
      </c>
      <c r="H11339" s="5" t="s">
        <v>189</v>
      </c>
      <c r="I11339" s="5" t="s">
        <v>190</v>
      </c>
      <c r="J11339" s="5" t="s">
        <v>184</v>
      </c>
      <c r="K11339" s="5" t="s">
        <v>185</v>
      </c>
      <c r="L11339" s="7" t="s">
        <v>164</v>
      </c>
      <c r="M11339" t="str">
        <f t="shared" si="533"/>
        <v>No</v>
      </c>
    </row>
    <row r="11340" spans="1:13" ht="15" thickBot="1" x14ac:dyDescent="0.4">
      <c r="A11340" s="5" t="s">
        <v>175</v>
      </c>
      <c r="B11340" s="5" t="s">
        <v>176</v>
      </c>
      <c r="C11340" s="5" t="s">
        <v>11541</v>
      </c>
      <c r="D11340" s="5">
        <f t="shared" si="532"/>
        <v>79438</v>
      </c>
      <c r="E11340" s="6">
        <v>40359</v>
      </c>
      <c r="F11340" s="6">
        <f t="shared" si="531"/>
        <v>40449</v>
      </c>
      <c r="G11340" s="6" t="str">
        <f>IF('BCT Template'!R11339&gt;F11340,"Yes","No")</f>
        <v>No</v>
      </c>
      <c r="H11340" s="5" t="s">
        <v>189</v>
      </c>
      <c r="I11340" s="5" t="s">
        <v>190</v>
      </c>
      <c r="J11340" s="5" t="s">
        <v>200</v>
      </c>
      <c r="K11340" s="5" t="s">
        <v>201</v>
      </c>
      <c r="L11340" s="7" t="s">
        <v>164</v>
      </c>
      <c r="M11340" t="str">
        <f t="shared" si="533"/>
        <v>Yes</v>
      </c>
    </row>
    <row r="11341" spans="1:13" ht="15" thickBot="1" x14ac:dyDescent="0.4">
      <c r="A11341" s="5" t="s">
        <v>175</v>
      </c>
      <c r="B11341" s="5" t="s">
        <v>176</v>
      </c>
      <c r="C11341" s="5" t="s">
        <v>11542</v>
      </c>
      <c r="D11341" s="5">
        <f t="shared" si="532"/>
        <v>59537</v>
      </c>
      <c r="E11341" s="6">
        <v>44255</v>
      </c>
      <c r="F11341" s="6">
        <f t="shared" si="531"/>
        <v>44345</v>
      </c>
      <c r="G11341" s="6" t="str">
        <f>IF('BCT Template'!R11340&gt;F11341,"Yes","No")</f>
        <v>No</v>
      </c>
      <c r="H11341" s="5" t="s">
        <v>182</v>
      </c>
      <c r="I11341" s="5" t="s">
        <v>183</v>
      </c>
      <c r="J11341" s="5" t="s">
        <v>184</v>
      </c>
      <c r="K11341" s="5" t="s">
        <v>185</v>
      </c>
      <c r="L11341" s="7" t="s">
        <v>164</v>
      </c>
      <c r="M11341" t="str">
        <f t="shared" si="533"/>
        <v>No</v>
      </c>
    </row>
    <row r="11342" spans="1:13" ht="15" thickBot="1" x14ac:dyDescent="0.4">
      <c r="A11342" s="5" t="s">
        <v>175</v>
      </c>
      <c r="B11342" s="5" t="s">
        <v>176</v>
      </c>
      <c r="C11342" s="5" t="s">
        <v>11543</v>
      </c>
      <c r="D11342" s="5">
        <f t="shared" si="532"/>
        <v>23180</v>
      </c>
      <c r="E11342" s="6">
        <v>44196</v>
      </c>
      <c r="F11342" s="6">
        <f t="shared" si="531"/>
        <v>44286</v>
      </c>
      <c r="G11342" s="6" t="str">
        <f>IF('BCT Template'!R11341&gt;F11342,"Yes","No")</f>
        <v>No</v>
      </c>
      <c r="H11342" s="5" t="s">
        <v>178</v>
      </c>
      <c r="I11342" s="5" t="s">
        <v>179</v>
      </c>
      <c r="J11342" s="5" t="s">
        <v>35</v>
      </c>
      <c r="K11342" s="5" t="s">
        <v>180</v>
      </c>
      <c r="L11342" s="7" t="s">
        <v>164</v>
      </c>
      <c r="M11342" t="str">
        <f t="shared" si="533"/>
        <v>Yes</v>
      </c>
    </row>
    <row r="11343" spans="1:13" ht="15" thickBot="1" x14ac:dyDescent="0.4">
      <c r="A11343" s="5" t="s">
        <v>175</v>
      </c>
      <c r="B11343" s="5" t="s">
        <v>176</v>
      </c>
      <c r="C11343" s="5" t="s">
        <v>11544</v>
      </c>
      <c r="D11343" s="5">
        <f t="shared" si="532"/>
        <v>59306</v>
      </c>
      <c r="E11343" s="6">
        <v>42561</v>
      </c>
      <c r="F11343" s="6">
        <f t="shared" si="531"/>
        <v>42651</v>
      </c>
      <c r="G11343" s="6" t="str">
        <f>IF('BCT Template'!R11342&gt;F11343,"Yes","No")</f>
        <v>No</v>
      </c>
      <c r="H11343" s="5" t="s">
        <v>182</v>
      </c>
      <c r="I11343" s="5" t="s">
        <v>183</v>
      </c>
      <c r="J11343" s="5" t="s">
        <v>200</v>
      </c>
      <c r="K11343" s="5" t="s">
        <v>201</v>
      </c>
      <c r="L11343" s="7" t="s">
        <v>164</v>
      </c>
      <c r="M11343" t="str">
        <f t="shared" si="533"/>
        <v>Yes</v>
      </c>
    </row>
    <row r="11344" spans="1:13" ht="15" thickBot="1" x14ac:dyDescent="0.4">
      <c r="A11344" s="5" t="s">
        <v>175</v>
      </c>
      <c r="B11344" s="5" t="s">
        <v>176</v>
      </c>
      <c r="C11344" s="5" t="s">
        <v>11545</v>
      </c>
      <c r="D11344" s="5">
        <f t="shared" si="532"/>
        <v>31430</v>
      </c>
      <c r="E11344" s="6">
        <v>43616</v>
      </c>
      <c r="F11344" s="6">
        <f t="shared" si="531"/>
        <v>43706</v>
      </c>
      <c r="G11344" s="6" t="str">
        <f>IF('BCT Template'!R11343&gt;F11344,"Yes","No")</f>
        <v>No</v>
      </c>
      <c r="H11344" s="5" t="s">
        <v>178</v>
      </c>
      <c r="I11344" s="5" t="s">
        <v>179</v>
      </c>
      <c r="J11344" s="5" t="s">
        <v>35</v>
      </c>
      <c r="K11344" s="5" t="s">
        <v>180</v>
      </c>
      <c r="L11344" s="7" t="s">
        <v>164</v>
      </c>
      <c r="M11344" t="str">
        <f t="shared" si="533"/>
        <v>Yes</v>
      </c>
    </row>
    <row r="11345" spans="1:13" ht="15" thickBot="1" x14ac:dyDescent="0.4">
      <c r="A11345" s="5" t="s">
        <v>175</v>
      </c>
      <c r="B11345" s="5" t="s">
        <v>176</v>
      </c>
      <c r="C11345" s="5" t="s">
        <v>11546</v>
      </c>
      <c r="D11345" s="5">
        <f t="shared" si="532"/>
        <v>81965</v>
      </c>
      <c r="E11345" s="6">
        <v>44012</v>
      </c>
      <c r="F11345" s="6">
        <f t="shared" si="531"/>
        <v>44102</v>
      </c>
      <c r="G11345" s="6" t="str">
        <f>IF('BCT Template'!R11344&gt;F11345,"Yes","No")</f>
        <v>No</v>
      </c>
      <c r="H11345" s="5" t="s">
        <v>182</v>
      </c>
      <c r="I11345" s="5" t="s">
        <v>183</v>
      </c>
      <c r="J11345" s="5" t="s">
        <v>200</v>
      </c>
      <c r="K11345" s="5" t="s">
        <v>201</v>
      </c>
      <c r="L11345" s="7" t="s">
        <v>164</v>
      </c>
      <c r="M11345" t="str">
        <f t="shared" si="533"/>
        <v>Yes</v>
      </c>
    </row>
    <row r="11346" spans="1:13" ht="15" thickBot="1" x14ac:dyDescent="0.4">
      <c r="A11346" s="5" t="s">
        <v>175</v>
      </c>
      <c r="B11346" s="5" t="s">
        <v>176</v>
      </c>
      <c r="C11346" s="5" t="s">
        <v>11547</v>
      </c>
      <c r="D11346" s="5">
        <f t="shared" si="532"/>
        <v>30970</v>
      </c>
      <c r="E11346" s="6">
        <v>44227</v>
      </c>
      <c r="F11346" s="6">
        <f t="shared" si="531"/>
        <v>44317</v>
      </c>
      <c r="G11346" s="6" t="str">
        <f>IF('BCT Template'!R11345&gt;F11346,"Yes","No")</f>
        <v>No</v>
      </c>
      <c r="H11346" s="5" t="s">
        <v>178</v>
      </c>
      <c r="I11346" s="5" t="s">
        <v>179</v>
      </c>
      <c r="J11346" s="5" t="s">
        <v>35</v>
      </c>
      <c r="K11346" s="5" t="s">
        <v>180</v>
      </c>
      <c r="L11346" s="7" t="s">
        <v>164</v>
      </c>
      <c r="M11346" t="str">
        <f t="shared" si="533"/>
        <v>Yes</v>
      </c>
    </row>
    <row r="11347" spans="1:13" ht="15" thickBot="1" x14ac:dyDescent="0.4">
      <c r="A11347" s="5" t="s">
        <v>175</v>
      </c>
      <c r="B11347" s="5" t="s">
        <v>176</v>
      </c>
      <c r="C11347" s="5" t="s">
        <v>11548</v>
      </c>
      <c r="D11347" s="5">
        <f t="shared" si="532"/>
        <v>79981</v>
      </c>
      <c r="E11347" s="6">
        <v>41882</v>
      </c>
      <c r="F11347" s="6">
        <f t="shared" si="531"/>
        <v>41972</v>
      </c>
      <c r="G11347" s="6" t="str">
        <f>IF('BCT Template'!R11346&gt;F11347,"Yes","No")</f>
        <v>No</v>
      </c>
      <c r="H11347" s="5" t="s">
        <v>182</v>
      </c>
      <c r="I11347" s="5" t="s">
        <v>183</v>
      </c>
      <c r="J11347" s="5" t="s">
        <v>2412</v>
      </c>
      <c r="K11347" s="5" t="s">
        <v>2413</v>
      </c>
      <c r="L11347" s="7" t="s">
        <v>164</v>
      </c>
      <c r="M11347" t="str">
        <f t="shared" si="533"/>
        <v>No</v>
      </c>
    </row>
    <row r="11348" spans="1:13" ht="15" thickBot="1" x14ac:dyDescent="0.4">
      <c r="A11348" s="5" t="s">
        <v>175</v>
      </c>
      <c r="B11348" s="5" t="s">
        <v>176</v>
      </c>
      <c r="C11348" s="5" t="s">
        <v>11549</v>
      </c>
      <c r="D11348" s="5">
        <f t="shared" si="532"/>
        <v>84687</v>
      </c>
      <c r="E11348" s="6">
        <v>43559</v>
      </c>
      <c r="F11348" s="6">
        <f t="shared" si="531"/>
        <v>43649</v>
      </c>
      <c r="G11348" s="6" t="str">
        <f>IF('BCT Template'!R11347&gt;F11348,"Yes","No")</f>
        <v>No</v>
      </c>
      <c r="H11348" s="5" t="s">
        <v>210</v>
      </c>
      <c r="I11348" s="5" t="s">
        <v>211</v>
      </c>
      <c r="J11348" s="5" t="s">
        <v>184</v>
      </c>
      <c r="K11348" s="5" t="s">
        <v>185</v>
      </c>
      <c r="L11348" s="7" t="s">
        <v>164</v>
      </c>
      <c r="M11348" t="str">
        <f t="shared" si="533"/>
        <v>No</v>
      </c>
    </row>
    <row r="11349" spans="1:13" ht="15" thickBot="1" x14ac:dyDescent="0.4">
      <c r="A11349" s="5" t="s">
        <v>175</v>
      </c>
      <c r="B11349" s="5" t="s">
        <v>176</v>
      </c>
      <c r="C11349" s="5" t="s">
        <v>11550</v>
      </c>
      <c r="D11349" s="5">
        <f t="shared" si="532"/>
        <v>82553</v>
      </c>
      <c r="E11349" s="6">
        <v>43923</v>
      </c>
      <c r="F11349" s="6">
        <f t="shared" si="531"/>
        <v>44013</v>
      </c>
      <c r="G11349" s="6" t="str">
        <f>IF('BCT Template'!R11348&gt;F11349,"Yes","No")</f>
        <v>No</v>
      </c>
      <c r="H11349" s="5" t="s">
        <v>210</v>
      </c>
      <c r="I11349" s="5" t="s">
        <v>211</v>
      </c>
      <c r="J11349" s="5" t="s">
        <v>184</v>
      </c>
      <c r="K11349" s="5" t="s">
        <v>185</v>
      </c>
      <c r="L11349" s="7" t="s">
        <v>164</v>
      </c>
      <c r="M11349" t="str">
        <f t="shared" si="533"/>
        <v>No</v>
      </c>
    </row>
    <row r="11350" spans="1:13" ht="15" thickBot="1" x14ac:dyDescent="0.4">
      <c r="A11350" s="5" t="s">
        <v>175</v>
      </c>
      <c r="B11350" s="5" t="s">
        <v>176</v>
      </c>
      <c r="C11350" s="5" t="s">
        <v>11551</v>
      </c>
      <c r="D11350" s="5">
        <f t="shared" si="532"/>
        <v>21907</v>
      </c>
      <c r="E11350" s="6">
        <v>44196</v>
      </c>
      <c r="F11350" s="6">
        <f t="shared" ref="F11350:F11413" si="534">E11350+90</f>
        <v>44286</v>
      </c>
      <c r="G11350" s="6" t="str">
        <f>IF('BCT Template'!R11349&gt;F11350,"Yes","No")</f>
        <v>No</v>
      </c>
      <c r="H11350" s="5" t="s">
        <v>178</v>
      </c>
      <c r="I11350" s="5" t="s">
        <v>179</v>
      </c>
      <c r="J11350" s="5" t="s">
        <v>35</v>
      </c>
      <c r="K11350" s="5" t="s">
        <v>180</v>
      </c>
      <c r="L11350" s="7" t="s">
        <v>164</v>
      </c>
      <c r="M11350" t="str">
        <f t="shared" si="533"/>
        <v>Yes</v>
      </c>
    </row>
    <row r="11351" spans="1:13" ht="15" thickBot="1" x14ac:dyDescent="0.4">
      <c r="A11351" s="5" t="s">
        <v>175</v>
      </c>
      <c r="B11351" s="5" t="s">
        <v>176</v>
      </c>
      <c r="C11351" s="5" t="s">
        <v>11552</v>
      </c>
      <c r="D11351" s="5">
        <f t="shared" si="532"/>
        <v>81792</v>
      </c>
      <c r="E11351" s="6">
        <v>44114</v>
      </c>
      <c r="F11351" s="6">
        <f t="shared" si="534"/>
        <v>44204</v>
      </c>
      <c r="G11351" s="6" t="str">
        <f>IF('BCT Template'!R11350&gt;F11351,"Yes","No")</f>
        <v>No</v>
      </c>
      <c r="H11351" s="5" t="s">
        <v>182</v>
      </c>
      <c r="I11351" s="5" t="s">
        <v>183</v>
      </c>
      <c r="J11351" s="5" t="s">
        <v>200</v>
      </c>
      <c r="K11351" s="5" t="s">
        <v>201</v>
      </c>
      <c r="L11351" s="7" t="s">
        <v>164</v>
      </c>
      <c r="M11351" t="str">
        <f t="shared" si="533"/>
        <v>Yes</v>
      </c>
    </row>
    <row r="11352" spans="1:13" ht="15" thickBot="1" x14ac:dyDescent="0.4">
      <c r="A11352" s="5" t="s">
        <v>175</v>
      </c>
      <c r="B11352" s="5" t="s">
        <v>176</v>
      </c>
      <c r="C11352" s="5" t="s">
        <v>11553</v>
      </c>
      <c r="D11352" s="5">
        <f t="shared" si="532"/>
        <v>81274</v>
      </c>
      <c r="E11352" s="6">
        <v>43646</v>
      </c>
      <c r="F11352" s="6">
        <f t="shared" si="534"/>
        <v>43736</v>
      </c>
      <c r="G11352" s="6" t="str">
        <f>IF('BCT Template'!R11351&gt;F11352,"Yes","No")</f>
        <v>No</v>
      </c>
      <c r="H11352" s="5" t="s">
        <v>182</v>
      </c>
      <c r="I11352" s="5" t="s">
        <v>183</v>
      </c>
      <c r="J11352" s="5" t="s">
        <v>184</v>
      </c>
      <c r="K11352" s="5" t="s">
        <v>185</v>
      </c>
      <c r="L11352" s="7" t="s">
        <v>164</v>
      </c>
      <c r="M11352" t="str">
        <f t="shared" si="533"/>
        <v>No</v>
      </c>
    </row>
    <row r="11353" spans="1:13" ht="15" thickBot="1" x14ac:dyDescent="0.4">
      <c r="A11353" s="5" t="s">
        <v>175</v>
      </c>
      <c r="B11353" s="5" t="s">
        <v>176</v>
      </c>
      <c r="C11353" s="5" t="s">
        <v>11554</v>
      </c>
      <c r="D11353" s="5">
        <f t="shared" si="532"/>
        <v>79751</v>
      </c>
      <c r="E11353" s="6">
        <v>42613</v>
      </c>
      <c r="F11353" s="6">
        <f t="shared" si="534"/>
        <v>42703</v>
      </c>
      <c r="G11353" s="6" t="str">
        <f>IF('BCT Template'!R11352&gt;F11353,"Yes","No")</f>
        <v>No</v>
      </c>
      <c r="H11353" s="5" t="s">
        <v>182</v>
      </c>
      <c r="I11353" s="5" t="s">
        <v>183</v>
      </c>
      <c r="J11353" s="5" t="s">
        <v>200</v>
      </c>
      <c r="K11353" s="5" t="s">
        <v>201</v>
      </c>
      <c r="L11353" s="7" t="s">
        <v>164</v>
      </c>
      <c r="M11353" t="str">
        <f t="shared" si="533"/>
        <v>Yes</v>
      </c>
    </row>
    <row r="11354" spans="1:13" ht="15" thickBot="1" x14ac:dyDescent="0.4">
      <c r="A11354" s="5" t="s">
        <v>175</v>
      </c>
      <c r="B11354" s="5" t="s">
        <v>176</v>
      </c>
      <c r="C11354" s="5" t="s">
        <v>11555</v>
      </c>
      <c r="D11354" s="5">
        <f t="shared" si="532"/>
        <v>77037</v>
      </c>
      <c r="E11354" s="6">
        <v>43585</v>
      </c>
      <c r="F11354" s="6">
        <f t="shared" si="534"/>
        <v>43675</v>
      </c>
      <c r="G11354" s="6" t="str">
        <f>IF('BCT Template'!R11353&gt;F11354,"Yes","No")</f>
        <v>No</v>
      </c>
      <c r="H11354" s="5" t="s">
        <v>197</v>
      </c>
      <c r="I11354" s="5" t="s">
        <v>198</v>
      </c>
      <c r="J11354" s="5" t="s">
        <v>184</v>
      </c>
      <c r="K11354" s="5" t="s">
        <v>185</v>
      </c>
      <c r="L11354" s="7" t="s">
        <v>164</v>
      </c>
      <c r="M11354" t="str">
        <f t="shared" si="533"/>
        <v>No</v>
      </c>
    </row>
    <row r="11355" spans="1:13" ht="15" thickBot="1" x14ac:dyDescent="0.4">
      <c r="A11355" s="5" t="s">
        <v>175</v>
      </c>
      <c r="B11355" s="5" t="s">
        <v>176</v>
      </c>
      <c r="C11355" s="5" t="s">
        <v>11556</v>
      </c>
      <c r="D11355" s="5">
        <f t="shared" si="532"/>
        <v>81081</v>
      </c>
      <c r="E11355" s="6">
        <v>44713</v>
      </c>
      <c r="F11355" s="6">
        <f t="shared" si="534"/>
        <v>44803</v>
      </c>
      <c r="G11355" s="6" t="str">
        <f>IF('BCT Template'!R11354&gt;F11355,"Yes","No")</f>
        <v>No</v>
      </c>
      <c r="H11355" s="5" t="s">
        <v>182</v>
      </c>
      <c r="I11355" s="5" t="s">
        <v>183</v>
      </c>
      <c r="J11355" s="5" t="s">
        <v>184</v>
      </c>
      <c r="K11355" s="5" t="s">
        <v>185</v>
      </c>
      <c r="L11355" s="7" t="s">
        <v>164</v>
      </c>
      <c r="M11355" t="str">
        <f t="shared" si="533"/>
        <v>No</v>
      </c>
    </row>
    <row r="11356" spans="1:13" ht="15" thickBot="1" x14ac:dyDescent="0.4">
      <c r="A11356" s="5" t="s">
        <v>175</v>
      </c>
      <c r="B11356" s="5" t="s">
        <v>176</v>
      </c>
      <c r="C11356" s="5" t="s">
        <v>11557</v>
      </c>
      <c r="D11356" s="5">
        <f t="shared" si="532"/>
        <v>21233</v>
      </c>
      <c r="E11356" s="6">
        <v>43434</v>
      </c>
      <c r="F11356" s="6">
        <f t="shared" si="534"/>
        <v>43524</v>
      </c>
      <c r="G11356" s="6" t="str">
        <f>IF('BCT Template'!R11355&gt;F11356,"Yes","No")</f>
        <v>No</v>
      </c>
      <c r="H11356" s="5" t="s">
        <v>178</v>
      </c>
      <c r="I11356" s="5" t="s">
        <v>179</v>
      </c>
      <c r="J11356" s="5" t="s">
        <v>35</v>
      </c>
      <c r="K11356" s="5" t="s">
        <v>180</v>
      </c>
      <c r="L11356" s="7" t="s">
        <v>164</v>
      </c>
      <c r="M11356" t="str">
        <f t="shared" si="533"/>
        <v>Yes</v>
      </c>
    </row>
    <row r="11357" spans="1:13" ht="15" thickBot="1" x14ac:dyDescent="0.4">
      <c r="A11357" s="5" t="s">
        <v>175</v>
      </c>
      <c r="B11357" s="5" t="s">
        <v>176</v>
      </c>
      <c r="C11357" s="5" t="s">
        <v>11558</v>
      </c>
      <c r="D11357" s="5">
        <f t="shared" si="532"/>
        <v>58991</v>
      </c>
      <c r="E11357" s="6">
        <v>43951</v>
      </c>
      <c r="F11357" s="6">
        <f t="shared" si="534"/>
        <v>44041</v>
      </c>
      <c r="G11357" s="6" t="str">
        <f>IF('BCT Template'!R11356&gt;F11357,"Yes","No")</f>
        <v>No</v>
      </c>
      <c r="H11357" s="5" t="s">
        <v>182</v>
      </c>
      <c r="I11357" s="5" t="s">
        <v>183</v>
      </c>
      <c r="J11357" s="5" t="s">
        <v>184</v>
      </c>
      <c r="K11357" s="5" t="s">
        <v>185</v>
      </c>
      <c r="L11357" s="7" t="s">
        <v>164</v>
      </c>
      <c r="M11357" t="str">
        <f t="shared" si="533"/>
        <v>No</v>
      </c>
    </row>
    <row r="11358" spans="1:13" ht="15" thickBot="1" x14ac:dyDescent="0.4">
      <c r="A11358" s="5" t="s">
        <v>175</v>
      </c>
      <c r="B11358" s="5" t="s">
        <v>176</v>
      </c>
      <c r="C11358" s="5" t="s">
        <v>11559</v>
      </c>
      <c r="D11358" s="5">
        <f t="shared" si="532"/>
        <v>81633</v>
      </c>
      <c r="E11358" s="6">
        <v>44012</v>
      </c>
      <c r="F11358" s="6">
        <f t="shared" si="534"/>
        <v>44102</v>
      </c>
      <c r="G11358" s="6" t="str">
        <f>IF('BCT Template'!R11357&gt;F11358,"Yes","No")</f>
        <v>No</v>
      </c>
      <c r="H11358" s="5" t="s">
        <v>182</v>
      </c>
      <c r="I11358" s="5" t="s">
        <v>183</v>
      </c>
      <c r="J11358" s="5" t="s">
        <v>184</v>
      </c>
      <c r="K11358" s="5" t="s">
        <v>185</v>
      </c>
      <c r="L11358" s="7" t="s">
        <v>164</v>
      </c>
      <c r="M11358" t="str">
        <f t="shared" si="533"/>
        <v>No</v>
      </c>
    </row>
    <row r="11359" spans="1:13" ht="15" thickBot="1" x14ac:dyDescent="0.4">
      <c r="A11359" s="5" t="s">
        <v>175</v>
      </c>
      <c r="B11359" s="5" t="s">
        <v>176</v>
      </c>
      <c r="C11359" s="5" t="s">
        <v>11560</v>
      </c>
      <c r="D11359" s="5">
        <f t="shared" si="532"/>
        <v>77911</v>
      </c>
      <c r="E11359" s="6">
        <v>42369</v>
      </c>
      <c r="F11359" s="6">
        <f t="shared" si="534"/>
        <v>42459</v>
      </c>
      <c r="G11359" s="6" t="str">
        <f>IF('BCT Template'!R11358&gt;F11359,"Yes","No")</f>
        <v>No</v>
      </c>
      <c r="H11359" s="5" t="s">
        <v>189</v>
      </c>
      <c r="I11359" s="5" t="s">
        <v>190</v>
      </c>
      <c r="J11359" s="5" t="s">
        <v>200</v>
      </c>
      <c r="K11359" s="5" t="s">
        <v>201</v>
      </c>
      <c r="L11359" s="7" t="s">
        <v>164</v>
      </c>
      <c r="M11359" t="str">
        <f t="shared" si="533"/>
        <v>Yes</v>
      </c>
    </row>
    <row r="11360" spans="1:13" ht="15" thickBot="1" x14ac:dyDescent="0.4">
      <c r="A11360" s="5" t="s">
        <v>175</v>
      </c>
      <c r="B11360" s="5" t="s">
        <v>176</v>
      </c>
      <c r="C11360" s="5" t="s">
        <v>11561</v>
      </c>
      <c r="D11360" s="5">
        <f t="shared" si="532"/>
        <v>82301</v>
      </c>
      <c r="E11360" s="6">
        <v>43655</v>
      </c>
      <c r="F11360" s="6">
        <f t="shared" si="534"/>
        <v>43745</v>
      </c>
      <c r="G11360" s="6" t="str">
        <f>IF('BCT Template'!R11359&gt;F11360,"Yes","No")</f>
        <v>No</v>
      </c>
      <c r="H11360" s="5" t="s">
        <v>210</v>
      </c>
      <c r="I11360" s="5" t="s">
        <v>211</v>
      </c>
      <c r="J11360" s="5" t="s">
        <v>184</v>
      </c>
      <c r="K11360" s="5" t="s">
        <v>185</v>
      </c>
      <c r="L11360" s="7" t="s">
        <v>164</v>
      </c>
      <c r="M11360" t="str">
        <f t="shared" si="533"/>
        <v>No</v>
      </c>
    </row>
    <row r="11361" spans="1:13" ht="15" thickBot="1" x14ac:dyDescent="0.4">
      <c r="A11361" s="5" t="s">
        <v>175</v>
      </c>
      <c r="B11361" s="5" t="s">
        <v>176</v>
      </c>
      <c r="C11361" s="5" t="s">
        <v>11562</v>
      </c>
      <c r="D11361" s="5">
        <f t="shared" si="532"/>
        <v>82678</v>
      </c>
      <c r="E11361" s="6">
        <v>44346</v>
      </c>
      <c r="F11361" s="6">
        <f t="shared" si="534"/>
        <v>44436</v>
      </c>
      <c r="G11361" s="6" t="str">
        <f>IF('BCT Template'!R11360&gt;F11361,"Yes","No")</f>
        <v>No</v>
      </c>
      <c r="H11361" s="5" t="s">
        <v>210</v>
      </c>
      <c r="I11361" s="5" t="s">
        <v>211</v>
      </c>
      <c r="J11361" s="5" t="s">
        <v>184</v>
      </c>
      <c r="K11361" s="5" t="s">
        <v>185</v>
      </c>
      <c r="L11361" s="7" t="s">
        <v>164</v>
      </c>
      <c r="M11361" t="str">
        <f t="shared" si="533"/>
        <v>No</v>
      </c>
    </row>
    <row r="11362" spans="1:13" ht="15" thickBot="1" x14ac:dyDescent="0.4">
      <c r="A11362" s="5" t="s">
        <v>175</v>
      </c>
      <c r="B11362" s="5" t="s">
        <v>176</v>
      </c>
      <c r="C11362" s="5" t="s">
        <v>11563</v>
      </c>
      <c r="D11362" s="5">
        <f t="shared" si="532"/>
        <v>82724</v>
      </c>
      <c r="E11362" s="6">
        <v>44408</v>
      </c>
      <c r="F11362" s="6">
        <f t="shared" si="534"/>
        <v>44498</v>
      </c>
      <c r="G11362" s="6" t="str">
        <f>IF('BCT Template'!R11361&gt;F11362,"Yes","No")</f>
        <v>No</v>
      </c>
      <c r="H11362" s="5" t="s">
        <v>210</v>
      </c>
      <c r="I11362" s="5" t="s">
        <v>211</v>
      </c>
      <c r="J11362" s="5" t="s">
        <v>184</v>
      </c>
      <c r="K11362" s="5" t="s">
        <v>185</v>
      </c>
      <c r="L11362" s="7" t="s">
        <v>164</v>
      </c>
      <c r="M11362" t="str">
        <f t="shared" si="533"/>
        <v>No</v>
      </c>
    </row>
    <row r="11363" spans="1:13" ht="15" thickBot="1" x14ac:dyDescent="0.4">
      <c r="A11363" s="5" t="s">
        <v>175</v>
      </c>
      <c r="B11363" s="5" t="s">
        <v>176</v>
      </c>
      <c r="C11363" s="5" t="s">
        <v>11564</v>
      </c>
      <c r="D11363" s="5">
        <f t="shared" si="532"/>
        <v>22760</v>
      </c>
      <c r="E11363" s="6">
        <v>43501</v>
      </c>
      <c r="F11363" s="6">
        <f t="shared" si="534"/>
        <v>43591</v>
      </c>
      <c r="G11363" s="6" t="str">
        <f>IF('BCT Template'!R11362&gt;F11363,"Yes","No")</f>
        <v>No</v>
      </c>
      <c r="H11363" s="5" t="s">
        <v>178</v>
      </c>
      <c r="I11363" s="5" t="s">
        <v>179</v>
      </c>
      <c r="J11363" s="5" t="s">
        <v>35</v>
      </c>
      <c r="K11363" s="5" t="s">
        <v>180</v>
      </c>
      <c r="L11363" s="7" t="s">
        <v>164</v>
      </c>
      <c r="M11363" t="str">
        <f t="shared" si="533"/>
        <v>Yes</v>
      </c>
    </row>
    <row r="11364" spans="1:13" ht="15" thickBot="1" x14ac:dyDescent="0.4">
      <c r="A11364" s="5" t="s">
        <v>175</v>
      </c>
      <c r="B11364" s="5" t="s">
        <v>176</v>
      </c>
      <c r="C11364" s="5" t="s">
        <v>11565</v>
      </c>
      <c r="D11364" s="5">
        <f t="shared" si="532"/>
        <v>81466</v>
      </c>
      <c r="E11364" s="6">
        <v>43190</v>
      </c>
      <c r="F11364" s="6">
        <f t="shared" si="534"/>
        <v>43280</v>
      </c>
      <c r="G11364" s="6" t="str">
        <f>IF('BCT Template'!R11363&gt;F11364,"Yes","No")</f>
        <v>No</v>
      </c>
      <c r="H11364" s="5" t="s">
        <v>182</v>
      </c>
      <c r="I11364" s="5" t="s">
        <v>183</v>
      </c>
      <c r="J11364" s="5" t="s">
        <v>200</v>
      </c>
      <c r="K11364" s="5" t="s">
        <v>201</v>
      </c>
      <c r="L11364" s="7" t="s">
        <v>164</v>
      </c>
      <c r="M11364" t="str">
        <f t="shared" si="533"/>
        <v>Yes</v>
      </c>
    </row>
    <row r="11365" spans="1:13" ht="15" thickBot="1" x14ac:dyDescent="0.4">
      <c r="A11365" s="5" t="s">
        <v>175</v>
      </c>
      <c r="B11365" s="5" t="s">
        <v>176</v>
      </c>
      <c r="C11365" s="5" t="s">
        <v>11566</v>
      </c>
      <c r="D11365" s="5">
        <f t="shared" si="532"/>
        <v>81463</v>
      </c>
      <c r="E11365" s="6">
        <v>44074</v>
      </c>
      <c r="F11365" s="6">
        <f t="shared" si="534"/>
        <v>44164</v>
      </c>
      <c r="G11365" s="6" t="str">
        <f>IF('BCT Template'!R11364&gt;F11365,"Yes","No")</f>
        <v>No</v>
      </c>
      <c r="H11365" s="5" t="s">
        <v>182</v>
      </c>
      <c r="I11365" s="5" t="s">
        <v>183</v>
      </c>
      <c r="J11365" s="5" t="s">
        <v>184</v>
      </c>
      <c r="K11365" s="5" t="s">
        <v>185</v>
      </c>
      <c r="L11365" s="7" t="s">
        <v>164</v>
      </c>
      <c r="M11365" t="str">
        <f t="shared" si="533"/>
        <v>No</v>
      </c>
    </row>
    <row r="11366" spans="1:13" ht="15" thickBot="1" x14ac:dyDescent="0.4">
      <c r="A11366" s="5" t="s">
        <v>175</v>
      </c>
      <c r="B11366" s="5" t="s">
        <v>176</v>
      </c>
      <c r="C11366" s="5" t="s">
        <v>11567</v>
      </c>
      <c r="D11366" s="5">
        <f t="shared" si="532"/>
        <v>81814</v>
      </c>
      <c r="E11366" s="6">
        <v>43312</v>
      </c>
      <c r="F11366" s="6">
        <f t="shared" si="534"/>
        <v>43402</v>
      </c>
      <c r="G11366" s="6" t="str">
        <f>IF('BCT Template'!R11365&gt;F11366,"Yes","No")</f>
        <v>No</v>
      </c>
      <c r="H11366" s="5" t="s">
        <v>182</v>
      </c>
      <c r="I11366" s="5" t="s">
        <v>183</v>
      </c>
      <c r="J11366" s="5" t="s">
        <v>184</v>
      </c>
      <c r="K11366" s="5" t="s">
        <v>185</v>
      </c>
      <c r="L11366" s="7" t="s">
        <v>164</v>
      </c>
      <c r="M11366" t="str">
        <f t="shared" si="533"/>
        <v>No</v>
      </c>
    </row>
    <row r="11367" spans="1:13" ht="15" thickBot="1" x14ac:dyDescent="0.4">
      <c r="A11367" s="5" t="s">
        <v>175</v>
      </c>
      <c r="B11367" s="5" t="s">
        <v>176</v>
      </c>
      <c r="C11367" s="5" t="s">
        <v>11568</v>
      </c>
      <c r="D11367" s="5">
        <f t="shared" si="532"/>
        <v>31321</v>
      </c>
      <c r="E11367" s="6">
        <v>42155</v>
      </c>
      <c r="F11367" s="6">
        <f t="shared" si="534"/>
        <v>42245</v>
      </c>
      <c r="G11367" s="6" t="str">
        <f>IF('BCT Template'!R11366&gt;F11367,"Yes","No")</f>
        <v>No</v>
      </c>
      <c r="H11367" s="5" t="s">
        <v>178</v>
      </c>
      <c r="I11367" s="5" t="s">
        <v>179</v>
      </c>
      <c r="J11367" s="5" t="s">
        <v>35</v>
      </c>
      <c r="K11367" s="5" t="s">
        <v>180</v>
      </c>
      <c r="L11367" s="7" t="s">
        <v>164</v>
      </c>
      <c r="M11367" t="str">
        <f t="shared" si="533"/>
        <v>Yes</v>
      </c>
    </row>
    <row r="11368" spans="1:13" ht="15" thickBot="1" x14ac:dyDescent="0.4">
      <c r="A11368" s="5" t="s">
        <v>175</v>
      </c>
      <c r="B11368" s="5" t="s">
        <v>176</v>
      </c>
      <c r="C11368" s="5" t="s">
        <v>11569</v>
      </c>
      <c r="D11368" s="5">
        <f t="shared" si="532"/>
        <v>23630</v>
      </c>
      <c r="E11368" s="6">
        <v>44074</v>
      </c>
      <c r="F11368" s="6">
        <f t="shared" si="534"/>
        <v>44164</v>
      </c>
      <c r="G11368" s="6" t="str">
        <f>IF('BCT Template'!R11367&gt;F11368,"Yes","No")</f>
        <v>No</v>
      </c>
      <c r="H11368" s="5" t="s">
        <v>178</v>
      </c>
      <c r="I11368" s="5" t="s">
        <v>179</v>
      </c>
      <c r="J11368" s="5" t="s">
        <v>35</v>
      </c>
      <c r="K11368" s="5" t="s">
        <v>180</v>
      </c>
      <c r="L11368" s="7" t="s">
        <v>164</v>
      </c>
      <c r="M11368" t="str">
        <f t="shared" si="533"/>
        <v>Yes</v>
      </c>
    </row>
    <row r="11369" spans="1:13" ht="15" thickBot="1" x14ac:dyDescent="0.4">
      <c r="A11369" s="5" t="s">
        <v>175</v>
      </c>
      <c r="B11369" s="5" t="s">
        <v>176</v>
      </c>
      <c r="C11369" s="5" t="s">
        <v>11570</v>
      </c>
      <c r="D11369" s="5">
        <f t="shared" si="532"/>
        <v>78183</v>
      </c>
      <c r="E11369" s="6">
        <v>43887</v>
      </c>
      <c r="F11369" s="6">
        <f t="shared" si="534"/>
        <v>43977</v>
      </c>
      <c r="G11369" s="6" t="str">
        <f>IF('BCT Template'!R11368&gt;F11369,"Yes","No")</f>
        <v>No</v>
      </c>
      <c r="H11369" s="5" t="s">
        <v>189</v>
      </c>
      <c r="I11369" s="5" t="s">
        <v>190</v>
      </c>
      <c r="J11369" s="5" t="s">
        <v>184</v>
      </c>
      <c r="K11369" s="5" t="s">
        <v>185</v>
      </c>
      <c r="L11369" s="7" t="s">
        <v>164</v>
      </c>
      <c r="M11369" t="str">
        <f t="shared" si="533"/>
        <v>No</v>
      </c>
    </row>
    <row r="11370" spans="1:13" ht="15" thickBot="1" x14ac:dyDescent="0.4">
      <c r="A11370" s="5" t="s">
        <v>175</v>
      </c>
      <c r="B11370" s="5" t="s">
        <v>176</v>
      </c>
      <c r="C11370" s="5" t="s">
        <v>11571</v>
      </c>
      <c r="D11370" s="5">
        <f t="shared" si="532"/>
        <v>59295</v>
      </c>
      <c r="E11370" s="6">
        <v>41362</v>
      </c>
      <c r="F11370" s="6">
        <f t="shared" si="534"/>
        <v>41452</v>
      </c>
      <c r="G11370" s="6" t="str">
        <f>IF('BCT Template'!R11369&gt;F11370,"Yes","No")</f>
        <v>No</v>
      </c>
      <c r="H11370" s="5" t="s">
        <v>182</v>
      </c>
      <c r="I11370" s="5" t="s">
        <v>183</v>
      </c>
      <c r="J11370" s="5" t="s">
        <v>184</v>
      </c>
      <c r="K11370" s="5" t="s">
        <v>185</v>
      </c>
      <c r="L11370" s="7" t="s">
        <v>164</v>
      </c>
      <c r="M11370" t="str">
        <f t="shared" si="533"/>
        <v>No</v>
      </c>
    </row>
    <row r="11371" spans="1:13" ht="15" thickBot="1" x14ac:dyDescent="0.4">
      <c r="A11371" s="5" t="s">
        <v>175</v>
      </c>
      <c r="B11371" s="5" t="s">
        <v>176</v>
      </c>
      <c r="C11371" s="5" t="s">
        <v>11572</v>
      </c>
      <c r="D11371" s="5">
        <f t="shared" si="532"/>
        <v>80165</v>
      </c>
      <c r="E11371" s="6">
        <v>42794</v>
      </c>
      <c r="F11371" s="6">
        <f t="shared" si="534"/>
        <v>42884</v>
      </c>
      <c r="G11371" s="6" t="str">
        <f>IF('BCT Template'!R11370&gt;F11371,"Yes","No")</f>
        <v>No</v>
      </c>
      <c r="H11371" s="5" t="s">
        <v>182</v>
      </c>
      <c r="I11371" s="5" t="s">
        <v>183</v>
      </c>
      <c r="J11371" s="5" t="s">
        <v>200</v>
      </c>
      <c r="K11371" s="5" t="s">
        <v>201</v>
      </c>
      <c r="L11371" s="7" t="s">
        <v>164</v>
      </c>
      <c r="M11371" t="str">
        <f t="shared" si="533"/>
        <v>Yes</v>
      </c>
    </row>
    <row r="11372" spans="1:13" ht="15" thickBot="1" x14ac:dyDescent="0.4">
      <c r="A11372" s="5" t="s">
        <v>175</v>
      </c>
      <c r="B11372" s="5" t="s">
        <v>176</v>
      </c>
      <c r="C11372" s="5" t="s">
        <v>11573</v>
      </c>
      <c r="D11372" s="5">
        <f t="shared" si="532"/>
        <v>29481</v>
      </c>
      <c r="E11372" s="6">
        <v>43646</v>
      </c>
      <c r="F11372" s="6">
        <f t="shared" si="534"/>
        <v>43736</v>
      </c>
      <c r="G11372" s="6" t="str">
        <f>IF('BCT Template'!R11371&gt;F11372,"Yes","No")</f>
        <v>No</v>
      </c>
      <c r="H11372" s="5" t="s">
        <v>178</v>
      </c>
      <c r="I11372" s="5" t="s">
        <v>179</v>
      </c>
      <c r="J11372" s="5" t="s">
        <v>35</v>
      </c>
      <c r="K11372" s="5" t="s">
        <v>180</v>
      </c>
      <c r="L11372" s="7" t="s">
        <v>164</v>
      </c>
      <c r="M11372" t="str">
        <f t="shared" si="533"/>
        <v>Yes</v>
      </c>
    </row>
    <row r="11373" spans="1:13" ht="15" thickBot="1" x14ac:dyDescent="0.4">
      <c r="A11373" s="5" t="s">
        <v>175</v>
      </c>
      <c r="B11373" s="5" t="s">
        <v>176</v>
      </c>
      <c r="C11373" s="5" t="s">
        <v>11574</v>
      </c>
      <c r="D11373" s="5">
        <f t="shared" si="532"/>
        <v>29857</v>
      </c>
      <c r="E11373" s="6">
        <v>44074</v>
      </c>
      <c r="F11373" s="6">
        <f t="shared" si="534"/>
        <v>44164</v>
      </c>
      <c r="G11373" s="6" t="str">
        <f>IF('BCT Template'!R11372&gt;F11373,"Yes","No")</f>
        <v>No</v>
      </c>
      <c r="H11373" s="5" t="s">
        <v>178</v>
      </c>
      <c r="I11373" s="5" t="s">
        <v>179</v>
      </c>
      <c r="J11373" s="5" t="s">
        <v>35</v>
      </c>
      <c r="K11373" s="5" t="s">
        <v>180</v>
      </c>
      <c r="L11373" s="7" t="s">
        <v>164</v>
      </c>
      <c r="M11373" t="str">
        <f t="shared" si="533"/>
        <v>Yes</v>
      </c>
    </row>
    <row r="11374" spans="1:13" ht="15" thickBot="1" x14ac:dyDescent="0.4">
      <c r="A11374" s="5" t="s">
        <v>175</v>
      </c>
      <c r="B11374" s="5" t="s">
        <v>176</v>
      </c>
      <c r="C11374" s="5" t="s">
        <v>11575</v>
      </c>
      <c r="D11374" s="5">
        <f t="shared" si="532"/>
        <v>80458</v>
      </c>
      <c r="E11374" s="6">
        <v>43951</v>
      </c>
      <c r="F11374" s="6">
        <f t="shared" si="534"/>
        <v>44041</v>
      </c>
      <c r="G11374" s="6" t="str">
        <f>IF('BCT Template'!R11373&gt;F11374,"Yes","No")</f>
        <v>No</v>
      </c>
      <c r="H11374" s="5" t="s">
        <v>182</v>
      </c>
      <c r="I11374" s="5" t="s">
        <v>183</v>
      </c>
      <c r="J11374" s="5" t="s">
        <v>200</v>
      </c>
      <c r="K11374" s="5" t="s">
        <v>201</v>
      </c>
      <c r="L11374" s="7" t="s">
        <v>164</v>
      </c>
      <c r="M11374" t="str">
        <f t="shared" si="533"/>
        <v>Yes</v>
      </c>
    </row>
    <row r="11375" spans="1:13" ht="15" thickBot="1" x14ac:dyDescent="0.4">
      <c r="A11375" s="5" t="s">
        <v>175</v>
      </c>
      <c r="B11375" s="5" t="s">
        <v>176</v>
      </c>
      <c r="C11375" s="5" t="s">
        <v>11576</v>
      </c>
      <c r="D11375" s="5">
        <f t="shared" si="532"/>
        <v>78045</v>
      </c>
      <c r="E11375" s="6">
        <v>44012</v>
      </c>
      <c r="F11375" s="6">
        <f t="shared" si="534"/>
        <v>44102</v>
      </c>
      <c r="G11375" s="6" t="str">
        <f>IF('BCT Template'!R11374&gt;F11375,"Yes","No")</f>
        <v>No</v>
      </c>
      <c r="H11375" s="5" t="s">
        <v>189</v>
      </c>
      <c r="I11375" s="5" t="s">
        <v>190</v>
      </c>
      <c r="J11375" s="5" t="s">
        <v>184</v>
      </c>
      <c r="K11375" s="5" t="s">
        <v>185</v>
      </c>
      <c r="L11375" s="7" t="s">
        <v>164</v>
      </c>
      <c r="M11375" t="str">
        <f t="shared" si="533"/>
        <v>No</v>
      </c>
    </row>
    <row r="11376" spans="1:13" ht="15" thickBot="1" x14ac:dyDescent="0.4">
      <c r="A11376" s="5" t="s">
        <v>175</v>
      </c>
      <c r="B11376" s="5" t="s">
        <v>176</v>
      </c>
      <c r="C11376" s="5" t="s">
        <v>11577</v>
      </c>
      <c r="D11376" s="5">
        <f t="shared" si="532"/>
        <v>59433</v>
      </c>
      <c r="E11376" s="6">
        <v>41455</v>
      </c>
      <c r="F11376" s="6">
        <f t="shared" si="534"/>
        <v>41545</v>
      </c>
      <c r="G11376" s="6" t="str">
        <f>IF('BCT Template'!R11375&gt;F11376,"Yes","No")</f>
        <v>No</v>
      </c>
      <c r="H11376" s="5" t="s">
        <v>182</v>
      </c>
      <c r="I11376" s="5" t="s">
        <v>183</v>
      </c>
      <c r="J11376" s="5" t="s">
        <v>184</v>
      </c>
      <c r="K11376" s="5" t="s">
        <v>185</v>
      </c>
      <c r="L11376" s="7" t="s">
        <v>164</v>
      </c>
      <c r="M11376" t="str">
        <f t="shared" si="533"/>
        <v>No</v>
      </c>
    </row>
    <row r="11377" spans="1:13" ht="15" thickBot="1" x14ac:dyDescent="0.4">
      <c r="A11377" s="5" t="s">
        <v>175</v>
      </c>
      <c r="B11377" s="5" t="s">
        <v>176</v>
      </c>
      <c r="C11377" s="5" t="s">
        <v>11578</v>
      </c>
      <c r="D11377" s="5">
        <f t="shared" si="532"/>
        <v>57135</v>
      </c>
      <c r="E11377" s="6">
        <v>42551</v>
      </c>
      <c r="F11377" s="6">
        <f t="shared" si="534"/>
        <v>42641</v>
      </c>
      <c r="G11377" s="6" t="str">
        <f>IF('BCT Template'!R11376&gt;F11377,"Yes","No")</f>
        <v>No</v>
      </c>
      <c r="H11377" s="5" t="s">
        <v>189</v>
      </c>
      <c r="I11377" s="5" t="s">
        <v>190</v>
      </c>
      <c r="J11377" s="5" t="s">
        <v>184</v>
      </c>
      <c r="K11377" s="5" t="s">
        <v>185</v>
      </c>
      <c r="L11377" s="7" t="s">
        <v>164</v>
      </c>
      <c r="M11377" t="str">
        <f t="shared" si="533"/>
        <v>No</v>
      </c>
    </row>
    <row r="11378" spans="1:13" ht="15" thickBot="1" x14ac:dyDescent="0.4">
      <c r="A11378" s="5" t="s">
        <v>175</v>
      </c>
      <c r="B11378" s="5" t="s">
        <v>176</v>
      </c>
      <c r="C11378" s="5" t="s">
        <v>11579</v>
      </c>
      <c r="D11378" s="5">
        <f t="shared" si="532"/>
        <v>57584</v>
      </c>
      <c r="E11378" s="6">
        <v>43823</v>
      </c>
      <c r="F11378" s="6">
        <f t="shared" si="534"/>
        <v>43913</v>
      </c>
      <c r="G11378" s="6" t="str">
        <f>IF('BCT Template'!R11377&gt;F11378,"Yes","No")</f>
        <v>No</v>
      </c>
      <c r="H11378" s="5" t="s">
        <v>189</v>
      </c>
      <c r="I11378" s="5" t="s">
        <v>190</v>
      </c>
      <c r="J11378" s="5" t="s">
        <v>184</v>
      </c>
      <c r="K11378" s="5" t="s">
        <v>185</v>
      </c>
      <c r="L11378" s="7" t="s">
        <v>164</v>
      </c>
      <c r="M11378" t="str">
        <f t="shared" si="533"/>
        <v>No</v>
      </c>
    </row>
    <row r="11379" spans="1:13" ht="15" thickBot="1" x14ac:dyDescent="0.4">
      <c r="A11379" s="5" t="s">
        <v>175</v>
      </c>
      <c r="B11379" s="5" t="s">
        <v>176</v>
      </c>
      <c r="C11379" s="5" t="s">
        <v>11580</v>
      </c>
      <c r="D11379" s="5">
        <f t="shared" si="532"/>
        <v>80286</v>
      </c>
      <c r="E11379" s="6">
        <v>44104</v>
      </c>
      <c r="F11379" s="6">
        <f t="shared" si="534"/>
        <v>44194</v>
      </c>
      <c r="G11379" s="6" t="str">
        <f>IF('BCT Template'!R11378&gt;F11379,"Yes","No")</f>
        <v>No</v>
      </c>
      <c r="H11379" s="5" t="s">
        <v>182</v>
      </c>
      <c r="I11379" s="5" t="s">
        <v>183</v>
      </c>
      <c r="J11379" s="5" t="s">
        <v>200</v>
      </c>
      <c r="K11379" s="5" t="s">
        <v>201</v>
      </c>
      <c r="L11379" s="7" t="s">
        <v>164</v>
      </c>
      <c r="M11379" t="str">
        <f t="shared" si="533"/>
        <v>Yes</v>
      </c>
    </row>
    <row r="11380" spans="1:13" ht="15" thickBot="1" x14ac:dyDescent="0.4">
      <c r="A11380" s="5" t="s">
        <v>175</v>
      </c>
      <c r="B11380" s="5" t="s">
        <v>176</v>
      </c>
      <c r="C11380" s="5" t="s">
        <v>11581</v>
      </c>
      <c r="D11380" s="5">
        <f t="shared" si="532"/>
        <v>29114</v>
      </c>
      <c r="E11380" s="6">
        <v>40390</v>
      </c>
      <c r="F11380" s="6">
        <f t="shared" si="534"/>
        <v>40480</v>
      </c>
      <c r="G11380" s="6" t="str">
        <f>IF('BCT Template'!R11379&gt;F11380,"Yes","No")</f>
        <v>No</v>
      </c>
      <c r="H11380" s="5" t="s">
        <v>178</v>
      </c>
      <c r="I11380" s="5" t="s">
        <v>179</v>
      </c>
      <c r="J11380" s="5" t="s">
        <v>35</v>
      </c>
      <c r="K11380" s="5" t="s">
        <v>180</v>
      </c>
      <c r="L11380" s="7" t="s">
        <v>164</v>
      </c>
      <c r="M11380" t="str">
        <f t="shared" si="533"/>
        <v>Yes</v>
      </c>
    </row>
    <row r="11381" spans="1:13" ht="15" thickBot="1" x14ac:dyDescent="0.4">
      <c r="A11381" s="5" t="s">
        <v>175</v>
      </c>
      <c r="B11381" s="5" t="s">
        <v>176</v>
      </c>
      <c r="C11381" s="5" t="s">
        <v>11582</v>
      </c>
      <c r="D11381" s="5">
        <f t="shared" si="532"/>
        <v>59947</v>
      </c>
      <c r="E11381" s="6">
        <v>44222</v>
      </c>
      <c r="F11381" s="6">
        <f t="shared" si="534"/>
        <v>44312</v>
      </c>
      <c r="G11381" s="6" t="str">
        <f>IF('BCT Template'!R11380&gt;F11381,"Yes","No")</f>
        <v>No</v>
      </c>
      <c r="H11381" s="5" t="s">
        <v>182</v>
      </c>
      <c r="I11381" s="5" t="s">
        <v>183</v>
      </c>
      <c r="J11381" s="5" t="s">
        <v>200</v>
      </c>
      <c r="K11381" s="5" t="s">
        <v>201</v>
      </c>
      <c r="L11381" s="7" t="s">
        <v>164</v>
      </c>
      <c r="M11381" t="str">
        <f t="shared" si="533"/>
        <v>Yes</v>
      </c>
    </row>
    <row r="11382" spans="1:13" ht="15" thickBot="1" x14ac:dyDescent="0.4">
      <c r="A11382" s="5" t="s">
        <v>175</v>
      </c>
      <c r="B11382" s="5" t="s">
        <v>176</v>
      </c>
      <c r="C11382" s="5" t="s">
        <v>11583</v>
      </c>
      <c r="D11382" s="5">
        <f t="shared" si="532"/>
        <v>20663</v>
      </c>
      <c r="E11382" s="6">
        <v>44102</v>
      </c>
      <c r="F11382" s="6">
        <f t="shared" si="534"/>
        <v>44192</v>
      </c>
      <c r="G11382" s="6" t="str">
        <f>IF('BCT Template'!R11381&gt;F11382,"Yes","No")</f>
        <v>No</v>
      </c>
      <c r="H11382" s="5" t="s">
        <v>197</v>
      </c>
      <c r="I11382" s="5" t="s">
        <v>198</v>
      </c>
      <c r="J11382" s="5" t="s">
        <v>200</v>
      </c>
      <c r="K11382" s="5" t="s">
        <v>201</v>
      </c>
      <c r="L11382" s="7" t="s">
        <v>164</v>
      </c>
      <c r="M11382" t="str">
        <f t="shared" si="533"/>
        <v>Yes</v>
      </c>
    </row>
    <row r="11383" spans="1:13" ht="15" thickBot="1" x14ac:dyDescent="0.4">
      <c r="A11383" s="5" t="s">
        <v>175</v>
      </c>
      <c r="B11383" s="5" t="s">
        <v>176</v>
      </c>
      <c r="C11383" s="5" t="s">
        <v>11584</v>
      </c>
      <c r="D11383" s="5">
        <f t="shared" si="532"/>
        <v>81842</v>
      </c>
      <c r="E11383" s="6">
        <v>44012</v>
      </c>
      <c r="F11383" s="6">
        <f t="shared" si="534"/>
        <v>44102</v>
      </c>
      <c r="G11383" s="6" t="str">
        <f>IF('BCT Template'!R11382&gt;F11383,"Yes","No")</f>
        <v>No</v>
      </c>
      <c r="H11383" s="5" t="s">
        <v>182</v>
      </c>
      <c r="I11383" s="5" t="s">
        <v>183</v>
      </c>
      <c r="J11383" s="5" t="s">
        <v>200</v>
      </c>
      <c r="K11383" s="5" t="s">
        <v>201</v>
      </c>
      <c r="L11383" s="7" t="s">
        <v>164</v>
      </c>
      <c r="M11383" t="str">
        <f t="shared" si="533"/>
        <v>Yes</v>
      </c>
    </row>
    <row r="11384" spans="1:13" ht="15" thickBot="1" x14ac:dyDescent="0.4">
      <c r="A11384" s="5" t="s">
        <v>175</v>
      </c>
      <c r="B11384" s="5" t="s">
        <v>176</v>
      </c>
      <c r="C11384" s="5" t="s">
        <v>11585</v>
      </c>
      <c r="D11384" s="5">
        <f t="shared" si="532"/>
        <v>29101</v>
      </c>
      <c r="E11384" s="6">
        <v>44286</v>
      </c>
      <c r="F11384" s="6">
        <f t="shared" si="534"/>
        <v>44376</v>
      </c>
      <c r="G11384" s="6" t="str">
        <f>IF('BCT Template'!R11383&gt;F11384,"Yes","No")</f>
        <v>No</v>
      </c>
      <c r="H11384" s="5" t="s">
        <v>178</v>
      </c>
      <c r="I11384" s="5" t="s">
        <v>179</v>
      </c>
      <c r="J11384" s="5" t="s">
        <v>35</v>
      </c>
      <c r="K11384" s="5" t="s">
        <v>180</v>
      </c>
      <c r="L11384" s="7" t="s">
        <v>164</v>
      </c>
      <c r="M11384" t="str">
        <f t="shared" si="533"/>
        <v>Yes</v>
      </c>
    </row>
    <row r="11385" spans="1:13" ht="15" thickBot="1" x14ac:dyDescent="0.4">
      <c r="A11385" s="5" t="s">
        <v>175</v>
      </c>
      <c r="B11385" s="5" t="s">
        <v>176</v>
      </c>
      <c r="C11385" s="5" t="s">
        <v>11586</v>
      </c>
      <c r="D11385" s="5">
        <f t="shared" si="532"/>
        <v>58590</v>
      </c>
      <c r="E11385" s="6">
        <v>44408</v>
      </c>
      <c r="F11385" s="6">
        <f t="shared" si="534"/>
        <v>44498</v>
      </c>
      <c r="G11385" s="6" t="str">
        <f>IF('BCT Template'!R11384&gt;F11385,"Yes","No")</f>
        <v>No</v>
      </c>
      <c r="H11385" s="5" t="s">
        <v>182</v>
      </c>
      <c r="I11385" s="5" t="s">
        <v>183</v>
      </c>
      <c r="J11385" s="5" t="s">
        <v>184</v>
      </c>
      <c r="K11385" s="5" t="s">
        <v>185</v>
      </c>
      <c r="L11385" s="7" t="s">
        <v>164</v>
      </c>
      <c r="M11385" t="str">
        <f t="shared" si="533"/>
        <v>No</v>
      </c>
    </row>
    <row r="11386" spans="1:13" ht="15" thickBot="1" x14ac:dyDescent="0.4">
      <c r="A11386" s="5" t="s">
        <v>175</v>
      </c>
      <c r="B11386" s="5" t="s">
        <v>176</v>
      </c>
      <c r="C11386" s="5" t="s">
        <v>11587</v>
      </c>
      <c r="D11386" s="5">
        <f t="shared" si="532"/>
        <v>58038</v>
      </c>
      <c r="E11386" s="6">
        <v>44196</v>
      </c>
      <c r="F11386" s="6">
        <f t="shared" si="534"/>
        <v>44286</v>
      </c>
      <c r="G11386" s="6" t="str">
        <f>IF('BCT Template'!R11385&gt;F11386,"Yes","No")</f>
        <v>No</v>
      </c>
      <c r="H11386" s="5" t="s">
        <v>182</v>
      </c>
      <c r="I11386" s="5" t="s">
        <v>183</v>
      </c>
      <c r="J11386" s="5" t="s">
        <v>184</v>
      </c>
      <c r="K11386" s="5" t="s">
        <v>185</v>
      </c>
      <c r="L11386" s="7" t="s">
        <v>164</v>
      </c>
      <c r="M11386" t="str">
        <f t="shared" si="533"/>
        <v>No</v>
      </c>
    </row>
    <row r="11387" spans="1:13" ht="15" thickBot="1" x14ac:dyDescent="0.4">
      <c r="A11387" s="5" t="s">
        <v>175</v>
      </c>
      <c r="B11387" s="5" t="s">
        <v>176</v>
      </c>
      <c r="C11387" s="5" t="s">
        <v>11588</v>
      </c>
      <c r="D11387" s="5">
        <f t="shared" si="532"/>
        <v>79722</v>
      </c>
      <c r="E11387" s="6">
        <v>40908</v>
      </c>
      <c r="F11387" s="6">
        <f t="shared" si="534"/>
        <v>40998</v>
      </c>
      <c r="G11387" s="6" t="str">
        <f>IF('BCT Template'!R11386&gt;F11387,"Yes","No")</f>
        <v>No</v>
      </c>
      <c r="H11387" s="5" t="s">
        <v>182</v>
      </c>
      <c r="I11387" s="5" t="s">
        <v>183</v>
      </c>
      <c r="J11387" s="5" t="s">
        <v>184</v>
      </c>
      <c r="K11387" s="5" t="s">
        <v>185</v>
      </c>
      <c r="L11387" s="7" t="s">
        <v>164</v>
      </c>
      <c r="M11387" t="str">
        <f t="shared" si="533"/>
        <v>No</v>
      </c>
    </row>
    <row r="11388" spans="1:13" ht="15" thickBot="1" x14ac:dyDescent="0.4">
      <c r="A11388" s="5" t="s">
        <v>175</v>
      </c>
      <c r="B11388" s="5" t="s">
        <v>176</v>
      </c>
      <c r="C11388" s="5" t="s">
        <v>11589</v>
      </c>
      <c r="D11388" s="5">
        <f t="shared" si="532"/>
        <v>29015</v>
      </c>
      <c r="E11388" s="6">
        <v>43982</v>
      </c>
      <c r="F11388" s="6">
        <f t="shared" si="534"/>
        <v>44072</v>
      </c>
      <c r="G11388" s="6" t="str">
        <f>IF('BCT Template'!R11387&gt;F11388,"Yes","No")</f>
        <v>No</v>
      </c>
      <c r="H11388" s="5" t="s">
        <v>178</v>
      </c>
      <c r="I11388" s="5" t="s">
        <v>179</v>
      </c>
      <c r="J11388" s="5" t="s">
        <v>35</v>
      </c>
      <c r="K11388" s="5" t="s">
        <v>180</v>
      </c>
      <c r="L11388" s="7" t="s">
        <v>164</v>
      </c>
      <c r="M11388" t="str">
        <f t="shared" si="533"/>
        <v>Yes</v>
      </c>
    </row>
    <row r="11389" spans="1:13" ht="15" thickBot="1" x14ac:dyDescent="0.4">
      <c r="A11389" s="5" t="s">
        <v>175</v>
      </c>
      <c r="B11389" s="5" t="s">
        <v>176</v>
      </c>
      <c r="C11389" s="5" t="s">
        <v>11590</v>
      </c>
      <c r="D11389" s="5">
        <f t="shared" si="532"/>
        <v>81798</v>
      </c>
      <c r="E11389" s="6">
        <v>44196</v>
      </c>
      <c r="F11389" s="6">
        <f t="shared" si="534"/>
        <v>44286</v>
      </c>
      <c r="G11389" s="6" t="str">
        <f>IF('BCT Template'!R11388&gt;F11389,"Yes","No")</f>
        <v>No</v>
      </c>
      <c r="H11389" s="5" t="s">
        <v>182</v>
      </c>
      <c r="I11389" s="5" t="s">
        <v>183</v>
      </c>
      <c r="J11389" s="5" t="s">
        <v>184</v>
      </c>
      <c r="K11389" s="5" t="s">
        <v>185</v>
      </c>
      <c r="L11389" s="7" t="s">
        <v>164</v>
      </c>
      <c r="M11389" t="str">
        <f t="shared" si="533"/>
        <v>No</v>
      </c>
    </row>
    <row r="11390" spans="1:13" ht="15" thickBot="1" x14ac:dyDescent="0.4">
      <c r="A11390" s="5" t="s">
        <v>175</v>
      </c>
      <c r="B11390" s="5" t="s">
        <v>176</v>
      </c>
      <c r="C11390" s="5" t="s">
        <v>11591</v>
      </c>
      <c r="D11390" s="5">
        <f t="shared" si="532"/>
        <v>79030</v>
      </c>
      <c r="E11390" s="6">
        <v>44135</v>
      </c>
      <c r="F11390" s="6">
        <f t="shared" si="534"/>
        <v>44225</v>
      </c>
      <c r="G11390" s="6" t="str">
        <f>IF('BCT Template'!R11389&gt;F11390,"Yes","No")</f>
        <v>No</v>
      </c>
      <c r="H11390" s="5" t="s">
        <v>189</v>
      </c>
      <c r="I11390" s="5" t="s">
        <v>190</v>
      </c>
      <c r="J11390" s="5" t="s">
        <v>200</v>
      </c>
      <c r="K11390" s="5" t="s">
        <v>201</v>
      </c>
      <c r="L11390" s="7" t="s">
        <v>164</v>
      </c>
      <c r="M11390" t="str">
        <f t="shared" si="533"/>
        <v>Yes</v>
      </c>
    </row>
    <row r="11391" spans="1:13" ht="15" thickBot="1" x14ac:dyDescent="0.4">
      <c r="A11391" s="5" t="s">
        <v>175</v>
      </c>
      <c r="B11391" s="5" t="s">
        <v>176</v>
      </c>
      <c r="C11391" s="5" t="s">
        <v>11592</v>
      </c>
      <c r="D11391" s="5">
        <f t="shared" si="532"/>
        <v>20678</v>
      </c>
      <c r="E11391" s="6">
        <v>44196</v>
      </c>
      <c r="F11391" s="6">
        <f t="shared" si="534"/>
        <v>44286</v>
      </c>
      <c r="G11391" s="6" t="str">
        <f>IF('BCT Template'!R11390&gt;F11391,"Yes","No")</f>
        <v>No</v>
      </c>
      <c r="H11391" s="5" t="s">
        <v>197</v>
      </c>
      <c r="I11391" s="5" t="s">
        <v>198</v>
      </c>
      <c r="J11391" s="5" t="s">
        <v>184</v>
      </c>
      <c r="K11391" s="5" t="s">
        <v>185</v>
      </c>
      <c r="L11391" s="7" t="s">
        <v>164</v>
      </c>
      <c r="M11391" t="str">
        <f t="shared" si="533"/>
        <v>No</v>
      </c>
    </row>
    <row r="11392" spans="1:13" ht="15" thickBot="1" x14ac:dyDescent="0.4">
      <c r="A11392" s="5" t="s">
        <v>175</v>
      </c>
      <c r="B11392" s="5" t="s">
        <v>176</v>
      </c>
      <c r="C11392" s="5" t="s">
        <v>11593</v>
      </c>
      <c r="D11392" s="5">
        <f t="shared" si="532"/>
        <v>77904</v>
      </c>
      <c r="E11392" s="6">
        <v>45323</v>
      </c>
      <c r="F11392" s="6">
        <f t="shared" si="534"/>
        <v>45413</v>
      </c>
      <c r="G11392" s="6" t="str">
        <f>IF('BCT Template'!R11391&gt;F11392,"Yes","No")</f>
        <v>No</v>
      </c>
      <c r="H11392" s="5" t="s">
        <v>189</v>
      </c>
      <c r="I11392" s="5" t="s">
        <v>190</v>
      </c>
      <c r="J11392" s="5" t="s">
        <v>184</v>
      </c>
      <c r="K11392" s="5" t="s">
        <v>185</v>
      </c>
      <c r="L11392" s="7" t="s">
        <v>164</v>
      </c>
      <c r="M11392" t="str">
        <f t="shared" si="533"/>
        <v>No</v>
      </c>
    </row>
    <row r="11393" spans="1:13" ht="15" thickBot="1" x14ac:dyDescent="0.4">
      <c r="A11393" s="5" t="s">
        <v>175</v>
      </c>
      <c r="B11393" s="5" t="s">
        <v>176</v>
      </c>
      <c r="C11393" s="5" t="s">
        <v>11594</v>
      </c>
      <c r="D11393" s="5">
        <f t="shared" si="532"/>
        <v>77933</v>
      </c>
      <c r="E11393" s="6">
        <v>45138</v>
      </c>
      <c r="F11393" s="6">
        <f t="shared" si="534"/>
        <v>45228</v>
      </c>
      <c r="G11393" s="6" t="str">
        <f>IF('BCT Template'!R11392&gt;F11393,"Yes","No")</f>
        <v>No</v>
      </c>
      <c r="H11393" s="5" t="s">
        <v>189</v>
      </c>
      <c r="I11393" s="5" t="s">
        <v>190</v>
      </c>
      <c r="J11393" s="5" t="s">
        <v>184</v>
      </c>
      <c r="K11393" s="5" t="s">
        <v>185</v>
      </c>
      <c r="L11393" s="7" t="s">
        <v>164</v>
      </c>
      <c r="M11393" t="str">
        <f t="shared" si="533"/>
        <v>No</v>
      </c>
    </row>
    <row r="11394" spans="1:13" ht="15" thickBot="1" x14ac:dyDescent="0.4">
      <c r="A11394" s="5" t="s">
        <v>175</v>
      </c>
      <c r="B11394" s="5" t="s">
        <v>176</v>
      </c>
      <c r="C11394" s="5" t="s">
        <v>11595</v>
      </c>
      <c r="D11394" s="5">
        <f t="shared" si="532"/>
        <v>80926</v>
      </c>
      <c r="E11394" s="6">
        <v>43465</v>
      </c>
      <c r="F11394" s="6">
        <f t="shared" si="534"/>
        <v>43555</v>
      </c>
      <c r="G11394" s="6" t="str">
        <f>IF('BCT Template'!R11393&gt;F11394,"Yes","No")</f>
        <v>No</v>
      </c>
      <c r="H11394" s="5" t="s">
        <v>182</v>
      </c>
      <c r="I11394" s="5" t="s">
        <v>183</v>
      </c>
      <c r="J11394" s="5" t="s">
        <v>184</v>
      </c>
      <c r="K11394" s="5" t="s">
        <v>185</v>
      </c>
      <c r="L11394" s="7" t="s">
        <v>164</v>
      </c>
      <c r="M11394" t="str">
        <f t="shared" si="533"/>
        <v>No</v>
      </c>
    </row>
    <row r="11395" spans="1:13" ht="15" thickBot="1" x14ac:dyDescent="0.4">
      <c r="A11395" s="5" t="s">
        <v>175</v>
      </c>
      <c r="B11395" s="5" t="s">
        <v>176</v>
      </c>
      <c r="C11395" s="5" t="s">
        <v>11596</v>
      </c>
      <c r="D11395" s="5">
        <f t="shared" ref="D11395:D11458" si="535">C11395*1</f>
        <v>59034</v>
      </c>
      <c r="E11395" s="6">
        <v>43131</v>
      </c>
      <c r="F11395" s="6">
        <f t="shared" si="534"/>
        <v>43221</v>
      </c>
      <c r="G11395" s="6" t="str">
        <f>IF('BCT Template'!R11394&gt;F11395,"Yes","No")</f>
        <v>No</v>
      </c>
      <c r="H11395" s="5" t="s">
        <v>182</v>
      </c>
      <c r="I11395" s="5" t="s">
        <v>183</v>
      </c>
      <c r="J11395" s="5" t="s">
        <v>184</v>
      </c>
      <c r="K11395" s="5" t="s">
        <v>185</v>
      </c>
      <c r="L11395" s="7" t="s">
        <v>164</v>
      </c>
      <c r="M11395" t="str">
        <f t="shared" ref="M11395:M11458" si="536">IF(J11395=" ","Yes",IF(J11395="3","Yes","No"))</f>
        <v>No</v>
      </c>
    </row>
    <row r="11396" spans="1:13" ht="15" thickBot="1" x14ac:dyDescent="0.4">
      <c r="A11396" s="5" t="s">
        <v>175</v>
      </c>
      <c r="B11396" s="5" t="s">
        <v>176</v>
      </c>
      <c r="C11396" s="5" t="s">
        <v>11597</v>
      </c>
      <c r="D11396" s="5">
        <f t="shared" si="535"/>
        <v>59167</v>
      </c>
      <c r="E11396" s="6">
        <v>43708</v>
      </c>
      <c r="F11396" s="6">
        <f t="shared" si="534"/>
        <v>43798</v>
      </c>
      <c r="G11396" s="6" t="str">
        <f>IF('BCT Template'!R11395&gt;F11396,"Yes","No")</f>
        <v>No</v>
      </c>
      <c r="H11396" s="5" t="s">
        <v>182</v>
      </c>
      <c r="I11396" s="5" t="s">
        <v>183</v>
      </c>
      <c r="J11396" s="5" t="s">
        <v>184</v>
      </c>
      <c r="K11396" s="5" t="s">
        <v>185</v>
      </c>
      <c r="L11396" s="7" t="s">
        <v>164</v>
      </c>
      <c r="M11396" t="str">
        <f t="shared" si="536"/>
        <v>No</v>
      </c>
    </row>
    <row r="11397" spans="1:13" ht="15" thickBot="1" x14ac:dyDescent="0.4">
      <c r="A11397" s="5" t="s">
        <v>175</v>
      </c>
      <c r="B11397" s="5" t="s">
        <v>176</v>
      </c>
      <c r="C11397" s="5" t="s">
        <v>11598</v>
      </c>
      <c r="D11397" s="5">
        <f t="shared" si="535"/>
        <v>20799</v>
      </c>
      <c r="E11397" s="6">
        <v>44196</v>
      </c>
      <c r="F11397" s="6">
        <f t="shared" si="534"/>
        <v>44286</v>
      </c>
      <c r="G11397" s="6" t="str">
        <f>IF('BCT Template'!R11396&gt;F11397,"Yes","No")</f>
        <v>No</v>
      </c>
      <c r="H11397" s="5" t="s">
        <v>197</v>
      </c>
      <c r="I11397" s="5" t="s">
        <v>198</v>
      </c>
      <c r="J11397" s="5" t="s">
        <v>184</v>
      </c>
      <c r="K11397" s="5" t="s">
        <v>185</v>
      </c>
      <c r="L11397" s="7" t="s">
        <v>164</v>
      </c>
      <c r="M11397" t="str">
        <f t="shared" si="536"/>
        <v>No</v>
      </c>
    </row>
    <row r="11398" spans="1:13" ht="15" thickBot="1" x14ac:dyDescent="0.4">
      <c r="A11398" s="5" t="s">
        <v>175</v>
      </c>
      <c r="B11398" s="5" t="s">
        <v>176</v>
      </c>
      <c r="C11398" s="5" t="s">
        <v>11599</v>
      </c>
      <c r="D11398" s="5">
        <f t="shared" si="535"/>
        <v>77766</v>
      </c>
      <c r="E11398" s="6">
        <v>41913</v>
      </c>
      <c r="F11398" s="6">
        <f t="shared" si="534"/>
        <v>42003</v>
      </c>
      <c r="G11398" s="6" t="str">
        <f>IF('BCT Template'!R11397&gt;F11398,"Yes","No")</f>
        <v>No</v>
      </c>
      <c r="H11398" s="5" t="s">
        <v>189</v>
      </c>
      <c r="I11398" s="5" t="s">
        <v>190</v>
      </c>
      <c r="J11398" s="5" t="s">
        <v>184</v>
      </c>
      <c r="K11398" s="5" t="s">
        <v>185</v>
      </c>
      <c r="L11398" s="7" t="s">
        <v>164</v>
      </c>
      <c r="M11398" t="str">
        <f t="shared" si="536"/>
        <v>No</v>
      </c>
    </row>
    <row r="11399" spans="1:13" ht="15" thickBot="1" x14ac:dyDescent="0.4">
      <c r="A11399" s="5" t="s">
        <v>175</v>
      </c>
      <c r="B11399" s="5" t="s">
        <v>176</v>
      </c>
      <c r="C11399" s="5" t="s">
        <v>11600</v>
      </c>
      <c r="D11399" s="5">
        <f t="shared" si="535"/>
        <v>82243</v>
      </c>
      <c r="E11399" s="6">
        <v>44292</v>
      </c>
      <c r="F11399" s="6">
        <f t="shared" si="534"/>
        <v>44382</v>
      </c>
      <c r="G11399" s="6" t="str">
        <f>IF('BCT Template'!R11398&gt;F11399,"Yes","No")</f>
        <v>No</v>
      </c>
      <c r="H11399" s="5" t="s">
        <v>210</v>
      </c>
      <c r="I11399" s="5" t="s">
        <v>211</v>
      </c>
      <c r="J11399" s="5" t="s">
        <v>184</v>
      </c>
      <c r="K11399" s="5" t="s">
        <v>185</v>
      </c>
      <c r="L11399" s="7" t="s">
        <v>164</v>
      </c>
      <c r="M11399" t="str">
        <f t="shared" si="536"/>
        <v>No</v>
      </c>
    </row>
    <row r="11400" spans="1:13" ht="15" thickBot="1" x14ac:dyDescent="0.4">
      <c r="A11400" s="5" t="s">
        <v>175</v>
      </c>
      <c r="B11400" s="5" t="s">
        <v>176</v>
      </c>
      <c r="C11400" s="5" t="s">
        <v>11601</v>
      </c>
      <c r="D11400" s="5">
        <f t="shared" si="535"/>
        <v>22689</v>
      </c>
      <c r="E11400" s="6">
        <v>42444</v>
      </c>
      <c r="F11400" s="6">
        <f t="shared" si="534"/>
        <v>42534</v>
      </c>
      <c r="G11400" s="6" t="str">
        <f>IF('BCT Template'!R11399&gt;F11400,"Yes","No")</f>
        <v>No</v>
      </c>
      <c r="H11400" s="5" t="s">
        <v>178</v>
      </c>
      <c r="I11400" s="5" t="s">
        <v>179</v>
      </c>
      <c r="J11400" s="5" t="s">
        <v>35</v>
      </c>
      <c r="K11400" s="5" t="s">
        <v>180</v>
      </c>
      <c r="L11400" s="7" t="s">
        <v>164</v>
      </c>
      <c r="M11400" t="str">
        <f t="shared" si="536"/>
        <v>Yes</v>
      </c>
    </row>
    <row r="11401" spans="1:13" ht="15" thickBot="1" x14ac:dyDescent="0.4">
      <c r="A11401" s="5" t="s">
        <v>175</v>
      </c>
      <c r="B11401" s="5" t="s">
        <v>176</v>
      </c>
      <c r="C11401" s="5" t="s">
        <v>11602</v>
      </c>
      <c r="D11401" s="5">
        <f t="shared" si="535"/>
        <v>82073</v>
      </c>
      <c r="E11401" s="6">
        <v>43994</v>
      </c>
      <c r="F11401" s="6">
        <f t="shared" si="534"/>
        <v>44084</v>
      </c>
      <c r="G11401" s="6" t="str">
        <f>IF('BCT Template'!R11400&gt;F11401,"Yes","No")</f>
        <v>No</v>
      </c>
      <c r="H11401" s="5" t="s">
        <v>210</v>
      </c>
      <c r="I11401" s="5" t="s">
        <v>211</v>
      </c>
      <c r="J11401" s="5" t="s">
        <v>184</v>
      </c>
      <c r="K11401" s="5" t="s">
        <v>185</v>
      </c>
      <c r="L11401" s="7" t="s">
        <v>164</v>
      </c>
      <c r="M11401" t="str">
        <f t="shared" si="536"/>
        <v>No</v>
      </c>
    </row>
    <row r="11402" spans="1:13" ht="15" thickBot="1" x14ac:dyDescent="0.4">
      <c r="A11402" s="5" t="s">
        <v>175</v>
      </c>
      <c r="B11402" s="5" t="s">
        <v>176</v>
      </c>
      <c r="C11402" s="5" t="s">
        <v>11603</v>
      </c>
      <c r="D11402" s="5">
        <f t="shared" si="535"/>
        <v>21720</v>
      </c>
      <c r="E11402" s="6">
        <v>44074</v>
      </c>
      <c r="F11402" s="6">
        <f t="shared" si="534"/>
        <v>44164</v>
      </c>
      <c r="G11402" s="6" t="str">
        <f>IF('BCT Template'!R11401&gt;F11402,"Yes","No")</f>
        <v>No</v>
      </c>
      <c r="H11402" s="5" t="s">
        <v>178</v>
      </c>
      <c r="I11402" s="5" t="s">
        <v>179</v>
      </c>
      <c r="J11402" s="5" t="s">
        <v>35</v>
      </c>
      <c r="K11402" s="5" t="s">
        <v>180</v>
      </c>
      <c r="L11402" s="7" t="s">
        <v>164</v>
      </c>
      <c r="M11402" t="str">
        <f t="shared" si="536"/>
        <v>Yes</v>
      </c>
    </row>
    <row r="11403" spans="1:13" ht="15" thickBot="1" x14ac:dyDescent="0.4">
      <c r="A11403" s="5" t="s">
        <v>175</v>
      </c>
      <c r="B11403" s="5" t="s">
        <v>176</v>
      </c>
      <c r="C11403" s="5" t="s">
        <v>11604</v>
      </c>
      <c r="D11403" s="5">
        <f t="shared" si="535"/>
        <v>21228</v>
      </c>
      <c r="E11403" s="6">
        <v>44377</v>
      </c>
      <c r="F11403" s="6">
        <f t="shared" si="534"/>
        <v>44467</v>
      </c>
      <c r="G11403" s="6" t="str">
        <f>IF('BCT Template'!R11402&gt;F11403,"Yes","No")</f>
        <v>No</v>
      </c>
      <c r="H11403" s="5" t="s">
        <v>178</v>
      </c>
      <c r="I11403" s="5" t="s">
        <v>179</v>
      </c>
      <c r="J11403" s="5" t="s">
        <v>35</v>
      </c>
      <c r="K11403" s="5" t="s">
        <v>180</v>
      </c>
      <c r="L11403" s="7" t="s">
        <v>164</v>
      </c>
      <c r="M11403" t="str">
        <f t="shared" si="536"/>
        <v>Yes</v>
      </c>
    </row>
    <row r="11404" spans="1:13" ht="15" thickBot="1" x14ac:dyDescent="0.4">
      <c r="A11404" s="5" t="s">
        <v>175</v>
      </c>
      <c r="B11404" s="5" t="s">
        <v>176</v>
      </c>
      <c r="C11404" s="5" t="s">
        <v>11605</v>
      </c>
      <c r="D11404" s="5">
        <f t="shared" si="535"/>
        <v>20621</v>
      </c>
      <c r="E11404" s="6">
        <v>43159</v>
      </c>
      <c r="F11404" s="6">
        <f t="shared" si="534"/>
        <v>43249</v>
      </c>
      <c r="G11404" s="6" t="str">
        <f>IF('BCT Template'!R11403&gt;F11404,"Yes","No")</f>
        <v>No</v>
      </c>
      <c r="H11404" s="5" t="s">
        <v>197</v>
      </c>
      <c r="I11404" s="5" t="s">
        <v>198</v>
      </c>
      <c r="J11404" s="5" t="s">
        <v>184</v>
      </c>
      <c r="K11404" s="5" t="s">
        <v>185</v>
      </c>
      <c r="L11404" s="7" t="s">
        <v>164</v>
      </c>
      <c r="M11404" t="str">
        <f t="shared" si="536"/>
        <v>No</v>
      </c>
    </row>
    <row r="11405" spans="1:13" ht="15" thickBot="1" x14ac:dyDescent="0.4">
      <c r="A11405" s="5" t="s">
        <v>175</v>
      </c>
      <c r="B11405" s="5" t="s">
        <v>176</v>
      </c>
      <c r="C11405" s="5" t="s">
        <v>11606</v>
      </c>
      <c r="D11405" s="5">
        <f t="shared" si="535"/>
        <v>18246</v>
      </c>
      <c r="E11405" s="6">
        <v>42793</v>
      </c>
      <c r="F11405" s="6">
        <f t="shared" si="534"/>
        <v>42883</v>
      </c>
      <c r="G11405" s="6" t="str">
        <f>IF('BCT Template'!R11404&gt;F11405,"Yes","No")</f>
        <v>No</v>
      </c>
      <c r="H11405" s="5" t="s">
        <v>234</v>
      </c>
      <c r="I11405" s="5" t="s">
        <v>235</v>
      </c>
      <c r="J11405" s="5" t="s">
        <v>184</v>
      </c>
      <c r="K11405" s="5" t="s">
        <v>185</v>
      </c>
      <c r="L11405" s="7" t="s">
        <v>164</v>
      </c>
      <c r="M11405" t="str">
        <f t="shared" si="536"/>
        <v>No</v>
      </c>
    </row>
    <row r="11406" spans="1:13" ht="15" thickBot="1" x14ac:dyDescent="0.4">
      <c r="A11406" s="5" t="s">
        <v>175</v>
      </c>
      <c r="B11406" s="5" t="s">
        <v>176</v>
      </c>
      <c r="C11406" s="5" t="s">
        <v>11607</v>
      </c>
      <c r="D11406" s="5">
        <f t="shared" si="535"/>
        <v>21237</v>
      </c>
      <c r="E11406" s="6">
        <v>44043</v>
      </c>
      <c r="F11406" s="6">
        <f t="shared" si="534"/>
        <v>44133</v>
      </c>
      <c r="G11406" s="6" t="str">
        <f>IF('BCT Template'!R11405&gt;F11406,"Yes","No")</f>
        <v>No</v>
      </c>
      <c r="H11406" s="5" t="s">
        <v>178</v>
      </c>
      <c r="I11406" s="5" t="s">
        <v>179</v>
      </c>
      <c r="J11406" s="5" t="s">
        <v>35</v>
      </c>
      <c r="K11406" s="5" t="s">
        <v>180</v>
      </c>
      <c r="L11406" s="7" t="s">
        <v>164</v>
      </c>
      <c r="M11406" t="str">
        <f t="shared" si="536"/>
        <v>Yes</v>
      </c>
    </row>
    <row r="11407" spans="1:13" ht="15" thickBot="1" x14ac:dyDescent="0.4">
      <c r="A11407" s="5" t="s">
        <v>175</v>
      </c>
      <c r="B11407" s="5" t="s">
        <v>176</v>
      </c>
      <c r="C11407" s="5" t="s">
        <v>11608</v>
      </c>
      <c r="D11407" s="5">
        <f t="shared" si="535"/>
        <v>82100</v>
      </c>
      <c r="E11407" s="6">
        <v>44145</v>
      </c>
      <c r="F11407" s="6">
        <f t="shared" si="534"/>
        <v>44235</v>
      </c>
      <c r="G11407" s="6" t="str">
        <f>IF('BCT Template'!R11406&gt;F11407,"Yes","No")</f>
        <v>No</v>
      </c>
      <c r="H11407" s="5" t="s">
        <v>210</v>
      </c>
      <c r="I11407" s="5" t="s">
        <v>211</v>
      </c>
      <c r="J11407" s="5" t="s">
        <v>184</v>
      </c>
      <c r="K11407" s="5" t="s">
        <v>185</v>
      </c>
      <c r="L11407" s="7" t="s">
        <v>164</v>
      </c>
      <c r="M11407" t="str">
        <f t="shared" si="536"/>
        <v>No</v>
      </c>
    </row>
    <row r="11408" spans="1:13" ht="15" thickBot="1" x14ac:dyDescent="0.4">
      <c r="A11408" s="5" t="s">
        <v>175</v>
      </c>
      <c r="B11408" s="5" t="s">
        <v>176</v>
      </c>
      <c r="C11408" s="5" t="s">
        <v>11609</v>
      </c>
      <c r="D11408" s="5">
        <f t="shared" si="535"/>
        <v>30295</v>
      </c>
      <c r="E11408" s="6">
        <v>43830</v>
      </c>
      <c r="F11408" s="6">
        <f t="shared" si="534"/>
        <v>43920</v>
      </c>
      <c r="G11408" s="6" t="str">
        <f>IF('BCT Template'!R11407&gt;F11408,"Yes","No")</f>
        <v>No</v>
      </c>
      <c r="H11408" s="5" t="s">
        <v>178</v>
      </c>
      <c r="I11408" s="5" t="s">
        <v>179</v>
      </c>
      <c r="J11408" s="5" t="s">
        <v>35</v>
      </c>
      <c r="K11408" s="5" t="s">
        <v>180</v>
      </c>
      <c r="L11408" s="7" t="s">
        <v>164</v>
      </c>
      <c r="M11408" t="str">
        <f t="shared" si="536"/>
        <v>Yes</v>
      </c>
    </row>
    <row r="11409" spans="1:13" ht="15" thickBot="1" x14ac:dyDescent="0.4">
      <c r="A11409" s="5" t="s">
        <v>175</v>
      </c>
      <c r="B11409" s="5" t="s">
        <v>176</v>
      </c>
      <c r="C11409" s="5" t="s">
        <v>11610</v>
      </c>
      <c r="D11409" s="5">
        <f t="shared" si="535"/>
        <v>81917</v>
      </c>
      <c r="E11409" s="6">
        <v>44165</v>
      </c>
      <c r="F11409" s="6">
        <f t="shared" si="534"/>
        <v>44255</v>
      </c>
      <c r="G11409" s="6" t="str">
        <f>IF('BCT Template'!R11408&gt;F11409,"Yes","No")</f>
        <v>No</v>
      </c>
      <c r="H11409" s="5" t="s">
        <v>182</v>
      </c>
      <c r="I11409" s="5" t="s">
        <v>183</v>
      </c>
      <c r="J11409" s="5" t="s">
        <v>184</v>
      </c>
      <c r="K11409" s="5" t="s">
        <v>185</v>
      </c>
      <c r="L11409" s="7" t="s">
        <v>164</v>
      </c>
      <c r="M11409" t="str">
        <f t="shared" si="536"/>
        <v>No</v>
      </c>
    </row>
    <row r="11410" spans="1:13" ht="15" thickBot="1" x14ac:dyDescent="0.4">
      <c r="A11410" s="5" t="s">
        <v>175</v>
      </c>
      <c r="B11410" s="5" t="s">
        <v>176</v>
      </c>
      <c r="C11410" s="5" t="s">
        <v>11611</v>
      </c>
      <c r="D11410" s="5">
        <f t="shared" si="535"/>
        <v>57683</v>
      </c>
      <c r="E11410" s="6">
        <v>42887</v>
      </c>
      <c r="F11410" s="6">
        <f t="shared" si="534"/>
        <v>42977</v>
      </c>
      <c r="G11410" s="6" t="str">
        <f>IF('BCT Template'!R11409&gt;F11410,"Yes","No")</f>
        <v>No</v>
      </c>
      <c r="H11410" s="5" t="s">
        <v>189</v>
      </c>
      <c r="I11410" s="5" t="s">
        <v>190</v>
      </c>
      <c r="J11410" s="5" t="s">
        <v>184</v>
      </c>
      <c r="K11410" s="5" t="s">
        <v>185</v>
      </c>
      <c r="L11410" s="7" t="s">
        <v>164</v>
      </c>
      <c r="M11410" t="str">
        <f t="shared" si="536"/>
        <v>No</v>
      </c>
    </row>
    <row r="11411" spans="1:13" ht="15" thickBot="1" x14ac:dyDescent="0.4">
      <c r="A11411" s="5" t="s">
        <v>175</v>
      </c>
      <c r="B11411" s="5" t="s">
        <v>176</v>
      </c>
      <c r="C11411" s="5" t="s">
        <v>11612</v>
      </c>
      <c r="D11411" s="5">
        <f t="shared" si="535"/>
        <v>57504</v>
      </c>
      <c r="E11411" s="6">
        <v>42247</v>
      </c>
      <c r="F11411" s="6">
        <f t="shared" si="534"/>
        <v>42337</v>
      </c>
      <c r="G11411" s="6" t="str">
        <f>IF('BCT Template'!R11410&gt;F11411,"Yes","No")</f>
        <v>No</v>
      </c>
      <c r="H11411" s="5" t="s">
        <v>189</v>
      </c>
      <c r="I11411" s="5" t="s">
        <v>190</v>
      </c>
      <c r="J11411" s="5" t="s">
        <v>200</v>
      </c>
      <c r="K11411" s="5" t="s">
        <v>201</v>
      </c>
      <c r="L11411" s="7" t="s">
        <v>164</v>
      </c>
      <c r="M11411" t="str">
        <f t="shared" si="536"/>
        <v>Yes</v>
      </c>
    </row>
    <row r="11412" spans="1:13" ht="15" thickBot="1" x14ac:dyDescent="0.4">
      <c r="A11412" s="5" t="s">
        <v>175</v>
      </c>
      <c r="B11412" s="5" t="s">
        <v>176</v>
      </c>
      <c r="C11412" s="5" t="s">
        <v>11613</v>
      </c>
      <c r="D11412" s="5">
        <f t="shared" si="535"/>
        <v>83105</v>
      </c>
      <c r="E11412" s="6">
        <v>45325</v>
      </c>
      <c r="F11412" s="6">
        <f t="shared" si="534"/>
        <v>45415</v>
      </c>
      <c r="G11412" s="6" t="str">
        <f>IF('BCT Template'!R11411&gt;F11412,"Yes","No")</f>
        <v>No</v>
      </c>
      <c r="H11412" s="5" t="s">
        <v>210</v>
      </c>
      <c r="I11412" s="5" t="s">
        <v>211</v>
      </c>
      <c r="J11412" s="5" t="s">
        <v>184</v>
      </c>
      <c r="K11412" s="5" t="s">
        <v>185</v>
      </c>
      <c r="L11412" s="7" t="s">
        <v>164</v>
      </c>
      <c r="M11412" t="str">
        <f t="shared" si="536"/>
        <v>No</v>
      </c>
    </row>
    <row r="11413" spans="1:13" ht="15" thickBot="1" x14ac:dyDescent="0.4">
      <c r="A11413" s="5" t="s">
        <v>175</v>
      </c>
      <c r="B11413" s="5" t="s">
        <v>176</v>
      </c>
      <c r="C11413" s="5" t="s">
        <v>11614</v>
      </c>
      <c r="D11413" s="5">
        <f t="shared" si="535"/>
        <v>78935</v>
      </c>
      <c r="E11413" s="6">
        <v>43831</v>
      </c>
      <c r="F11413" s="6">
        <f t="shared" si="534"/>
        <v>43921</v>
      </c>
      <c r="G11413" s="6" t="str">
        <f>IF('BCT Template'!R11412&gt;F11413,"Yes","No")</f>
        <v>No</v>
      </c>
      <c r="H11413" s="5" t="s">
        <v>210</v>
      </c>
      <c r="I11413" s="5" t="s">
        <v>211</v>
      </c>
      <c r="J11413" s="5" t="s">
        <v>184</v>
      </c>
      <c r="K11413" s="5" t="s">
        <v>185</v>
      </c>
      <c r="L11413" s="7" t="s">
        <v>164</v>
      </c>
      <c r="M11413" t="str">
        <f t="shared" si="536"/>
        <v>No</v>
      </c>
    </row>
    <row r="11414" spans="1:13" ht="15" thickBot="1" x14ac:dyDescent="0.4">
      <c r="A11414" s="5" t="s">
        <v>175</v>
      </c>
      <c r="B11414" s="5" t="s">
        <v>176</v>
      </c>
      <c r="C11414" s="5" t="s">
        <v>11615</v>
      </c>
      <c r="D11414" s="5">
        <f t="shared" si="535"/>
        <v>79379</v>
      </c>
      <c r="E11414" s="6">
        <v>43363</v>
      </c>
      <c r="F11414" s="6">
        <f t="shared" ref="F11414:F11477" si="537">E11414+90</f>
        <v>43453</v>
      </c>
      <c r="G11414" s="6" t="str">
        <f>IF('BCT Template'!R11413&gt;F11414,"Yes","No")</f>
        <v>No</v>
      </c>
      <c r="H11414" s="5" t="s">
        <v>189</v>
      </c>
      <c r="I11414" s="5" t="s">
        <v>190</v>
      </c>
      <c r="J11414" s="5" t="s">
        <v>200</v>
      </c>
      <c r="K11414" s="5" t="s">
        <v>201</v>
      </c>
      <c r="L11414" s="7" t="s">
        <v>164</v>
      </c>
      <c r="M11414" t="str">
        <f t="shared" si="536"/>
        <v>Yes</v>
      </c>
    </row>
    <row r="11415" spans="1:13" ht="15" thickBot="1" x14ac:dyDescent="0.4">
      <c r="A11415" s="5" t="s">
        <v>175</v>
      </c>
      <c r="B11415" s="5" t="s">
        <v>176</v>
      </c>
      <c r="C11415" s="5" t="s">
        <v>11616</v>
      </c>
      <c r="D11415" s="5">
        <f t="shared" si="535"/>
        <v>30767</v>
      </c>
      <c r="E11415" s="6">
        <v>43951</v>
      </c>
      <c r="F11415" s="6">
        <f t="shared" si="537"/>
        <v>44041</v>
      </c>
      <c r="G11415" s="6" t="str">
        <f>IF('BCT Template'!R11414&gt;F11415,"Yes","No")</f>
        <v>No</v>
      </c>
      <c r="H11415" s="5" t="s">
        <v>178</v>
      </c>
      <c r="I11415" s="5" t="s">
        <v>179</v>
      </c>
      <c r="J11415" s="5" t="s">
        <v>35</v>
      </c>
      <c r="K11415" s="5" t="s">
        <v>180</v>
      </c>
      <c r="L11415" s="7" t="s">
        <v>164</v>
      </c>
      <c r="M11415" t="str">
        <f t="shared" si="536"/>
        <v>Yes</v>
      </c>
    </row>
    <row r="11416" spans="1:13" ht="15" thickBot="1" x14ac:dyDescent="0.4">
      <c r="A11416" s="5" t="s">
        <v>175</v>
      </c>
      <c r="B11416" s="5" t="s">
        <v>176</v>
      </c>
      <c r="C11416" s="5" t="s">
        <v>11617</v>
      </c>
      <c r="D11416" s="5">
        <f t="shared" si="535"/>
        <v>22097</v>
      </c>
      <c r="E11416" s="6">
        <v>44316</v>
      </c>
      <c r="F11416" s="6">
        <f t="shared" si="537"/>
        <v>44406</v>
      </c>
      <c r="G11416" s="6" t="str">
        <f>IF('BCT Template'!R11415&gt;F11416,"Yes","No")</f>
        <v>No</v>
      </c>
      <c r="H11416" s="5" t="s">
        <v>178</v>
      </c>
      <c r="I11416" s="5" t="s">
        <v>179</v>
      </c>
      <c r="J11416" s="5" t="s">
        <v>35</v>
      </c>
      <c r="K11416" s="5" t="s">
        <v>180</v>
      </c>
      <c r="L11416" s="7" t="s">
        <v>164</v>
      </c>
      <c r="M11416" t="str">
        <f t="shared" si="536"/>
        <v>Yes</v>
      </c>
    </row>
    <row r="11417" spans="1:13" ht="15" thickBot="1" x14ac:dyDescent="0.4">
      <c r="A11417" s="5" t="s">
        <v>175</v>
      </c>
      <c r="B11417" s="5" t="s">
        <v>176</v>
      </c>
      <c r="C11417" s="5" t="s">
        <v>11618</v>
      </c>
      <c r="D11417" s="5">
        <f t="shared" si="535"/>
        <v>31400</v>
      </c>
      <c r="E11417" s="6">
        <v>44074</v>
      </c>
      <c r="F11417" s="6">
        <f t="shared" si="537"/>
        <v>44164</v>
      </c>
      <c r="G11417" s="6" t="str">
        <f>IF('BCT Template'!R11416&gt;F11417,"Yes","No")</f>
        <v>No</v>
      </c>
      <c r="H11417" s="5" t="s">
        <v>178</v>
      </c>
      <c r="I11417" s="5" t="s">
        <v>179</v>
      </c>
      <c r="J11417" s="5" t="s">
        <v>35</v>
      </c>
      <c r="K11417" s="5" t="s">
        <v>180</v>
      </c>
      <c r="L11417" s="7" t="s">
        <v>164</v>
      </c>
      <c r="M11417" t="str">
        <f t="shared" si="536"/>
        <v>Yes</v>
      </c>
    </row>
    <row r="11418" spans="1:13" ht="15" thickBot="1" x14ac:dyDescent="0.4">
      <c r="A11418" s="5" t="s">
        <v>175</v>
      </c>
      <c r="B11418" s="5" t="s">
        <v>176</v>
      </c>
      <c r="C11418" s="5" t="s">
        <v>11619</v>
      </c>
      <c r="D11418" s="5">
        <f t="shared" si="535"/>
        <v>78644</v>
      </c>
      <c r="E11418" s="6">
        <v>38052</v>
      </c>
      <c r="F11418" s="6">
        <f t="shared" si="537"/>
        <v>38142</v>
      </c>
      <c r="G11418" s="6" t="str">
        <f>IF('BCT Template'!R11417&gt;F11418,"Yes","No")</f>
        <v>No</v>
      </c>
      <c r="H11418" s="5" t="s">
        <v>210</v>
      </c>
      <c r="I11418" s="5" t="s">
        <v>211</v>
      </c>
      <c r="J11418" s="5" t="s">
        <v>184</v>
      </c>
      <c r="K11418" s="5" t="s">
        <v>185</v>
      </c>
      <c r="L11418" s="7" t="s">
        <v>164</v>
      </c>
      <c r="M11418" t="str">
        <f t="shared" si="536"/>
        <v>No</v>
      </c>
    </row>
    <row r="11419" spans="1:13" ht="15" thickBot="1" x14ac:dyDescent="0.4">
      <c r="A11419" s="5" t="s">
        <v>175</v>
      </c>
      <c r="B11419" s="5" t="s">
        <v>176</v>
      </c>
      <c r="C11419" s="5" t="s">
        <v>11620</v>
      </c>
      <c r="D11419" s="5">
        <f t="shared" si="535"/>
        <v>30848</v>
      </c>
      <c r="E11419" s="6">
        <v>44347</v>
      </c>
      <c r="F11419" s="6">
        <f t="shared" si="537"/>
        <v>44437</v>
      </c>
      <c r="G11419" s="6" t="str">
        <f>IF('BCT Template'!R11418&gt;F11419,"Yes","No")</f>
        <v>No</v>
      </c>
      <c r="H11419" s="5" t="s">
        <v>178</v>
      </c>
      <c r="I11419" s="5" t="s">
        <v>179</v>
      </c>
      <c r="J11419" s="5" t="s">
        <v>35</v>
      </c>
      <c r="K11419" s="5" t="s">
        <v>180</v>
      </c>
      <c r="L11419" s="7" t="s">
        <v>164</v>
      </c>
      <c r="M11419" t="str">
        <f t="shared" si="536"/>
        <v>Yes</v>
      </c>
    </row>
    <row r="11420" spans="1:13" ht="15" thickBot="1" x14ac:dyDescent="0.4">
      <c r="A11420" s="5" t="s">
        <v>175</v>
      </c>
      <c r="B11420" s="5" t="s">
        <v>176</v>
      </c>
      <c r="C11420" s="5" t="s">
        <v>11621</v>
      </c>
      <c r="D11420" s="5">
        <f t="shared" si="535"/>
        <v>21474</v>
      </c>
      <c r="E11420" s="6">
        <v>43646</v>
      </c>
      <c r="F11420" s="6">
        <f t="shared" si="537"/>
        <v>43736</v>
      </c>
      <c r="G11420" s="6" t="str">
        <f>IF('BCT Template'!R11419&gt;F11420,"Yes","No")</f>
        <v>No</v>
      </c>
      <c r="H11420" s="5" t="s">
        <v>178</v>
      </c>
      <c r="I11420" s="5" t="s">
        <v>179</v>
      </c>
      <c r="J11420" s="5" t="s">
        <v>35</v>
      </c>
      <c r="K11420" s="5" t="s">
        <v>180</v>
      </c>
      <c r="L11420" s="7" t="s">
        <v>164</v>
      </c>
      <c r="M11420" t="str">
        <f t="shared" si="536"/>
        <v>Yes</v>
      </c>
    </row>
    <row r="11421" spans="1:13" ht="15" thickBot="1" x14ac:dyDescent="0.4">
      <c r="A11421" s="5" t="s">
        <v>175</v>
      </c>
      <c r="B11421" s="5" t="s">
        <v>176</v>
      </c>
      <c r="C11421" s="5" t="s">
        <v>11622</v>
      </c>
      <c r="D11421" s="5">
        <f t="shared" si="535"/>
        <v>18670</v>
      </c>
      <c r="E11421" s="6">
        <v>44012</v>
      </c>
      <c r="F11421" s="6">
        <f t="shared" si="537"/>
        <v>44102</v>
      </c>
      <c r="G11421" s="6" t="str">
        <f>IF('BCT Template'!R11420&gt;F11421,"Yes","No")</f>
        <v>No</v>
      </c>
      <c r="H11421" s="5" t="s">
        <v>234</v>
      </c>
      <c r="I11421" s="5" t="s">
        <v>235</v>
      </c>
      <c r="J11421" s="5" t="s">
        <v>184</v>
      </c>
      <c r="K11421" s="5" t="s">
        <v>185</v>
      </c>
      <c r="L11421" s="7" t="s">
        <v>164</v>
      </c>
      <c r="M11421" t="str">
        <f t="shared" si="536"/>
        <v>No</v>
      </c>
    </row>
    <row r="11422" spans="1:13" ht="15" thickBot="1" x14ac:dyDescent="0.4">
      <c r="A11422" s="5" t="s">
        <v>175</v>
      </c>
      <c r="B11422" s="5" t="s">
        <v>176</v>
      </c>
      <c r="C11422" s="5" t="s">
        <v>11623</v>
      </c>
      <c r="D11422" s="5">
        <f t="shared" si="535"/>
        <v>59117</v>
      </c>
      <c r="E11422" s="6">
        <v>44135</v>
      </c>
      <c r="F11422" s="6">
        <f t="shared" si="537"/>
        <v>44225</v>
      </c>
      <c r="G11422" s="6" t="str">
        <f>IF('BCT Template'!R11421&gt;F11422,"Yes","No")</f>
        <v>No</v>
      </c>
      <c r="H11422" s="5" t="s">
        <v>182</v>
      </c>
      <c r="I11422" s="5" t="s">
        <v>183</v>
      </c>
      <c r="J11422" s="5" t="s">
        <v>184</v>
      </c>
      <c r="K11422" s="5" t="s">
        <v>185</v>
      </c>
      <c r="L11422" s="7" t="s">
        <v>164</v>
      </c>
      <c r="M11422" t="str">
        <f t="shared" si="536"/>
        <v>No</v>
      </c>
    </row>
    <row r="11423" spans="1:13" ht="15" thickBot="1" x14ac:dyDescent="0.4">
      <c r="A11423" s="5" t="s">
        <v>175</v>
      </c>
      <c r="B11423" s="5" t="s">
        <v>176</v>
      </c>
      <c r="C11423" s="5" t="s">
        <v>11624</v>
      </c>
      <c r="D11423" s="5">
        <f t="shared" si="535"/>
        <v>82468</v>
      </c>
      <c r="E11423" s="6">
        <v>43783</v>
      </c>
      <c r="F11423" s="6">
        <f t="shared" si="537"/>
        <v>43873</v>
      </c>
      <c r="G11423" s="6" t="str">
        <f>IF('BCT Template'!R11422&gt;F11423,"Yes","No")</f>
        <v>No</v>
      </c>
      <c r="H11423" s="5" t="s">
        <v>210</v>
      </c>
      <c r="I11423" s="5" t="s">
        <v>211</v>
      </c>
      <c r="J11423" s="5" t="s">
        <v>184</v>
      </c>
      <c r="K11423" s="5" t="s">
        <v>185</v>
      </c>
      <c r="L11423" s="7" t="s">
        <v>164</v>
      </c>
      <c r="M11423" t="str">
        <f t="shared" si="536"/>
        <v>No</v>
      </c>
    </row>
    <row r="11424" spans="1:13" ht="15" thickBot="1" x14ac:dyDescent="0.4">
      <c r="A11424" s="5" t="s">
        <v>175</v>
      </c>
      <c r="B11424" s="5" t="s">
        <v>176</v>
      </c>
      <c r="C11424" s="5" t="s">
        <v>11625</v>
      </c>
      <c r="D11424" s="5">
        <f t="shared" si="535"/>
        <v>80961</v>
      </c>
      <c r="E11424" s="6">
        <v>44074</v>
      </c>
      <c r="F11424" s="6">
        <f t="shared" si="537"/>
        <v>44164</v>
      </c>
      <c r="G11424" s="6" t="str">
        <f>IF('BCT Template'!R11423&gt;F11424,"Yes","No")</f>
        <v>No</v>
      </c>
      <c r="H11424" s="5" t="s">
        <v>182</v>
      </c>
      <c r="I11424" s="5" t="s">
        <v>183</v>
      </c>
      <c r="J11424" s="5" t="s">
        <v>200</v>
      </c>
      <c r="K11424" s="5" t="s">
        <v>201</v>
      </c>
      <c r="L11424" s="7" t="s">
        <v>164</v>
      </c>
      <c r="M11424" t="str">
        <f t="shared" si="536"/>
        <v>Yes</v>
      </c>
    </row>
    <row r="11425" spans="1:13" ht="15" thickBot="1" x14ac:dyDescent="0.4">
      <c r="A11425" s="5" t="s">
        <v>175</v>
      </c>
      <c r="B11425" s="5" t="s">
        <v>176</v>
      </c>
      <c r="C11425" s="5" t="s">
        <v>11626</v>
      </c>
      <c r="D11425" s="5">
        <f t="shared" si="535"/>
        <v>57009</v>
      </c>
      <c r="E11425" s="6">
        <v>40117</v>
      </c>
      <c r="F11425" s="6">
        <f t="shared" si="537"/>
        <v>40207</v>
      </c>
      <c r="G11425" s="6" t="str">
        <f>IF('BCT Template'!R11424&gt;F11425,"Yes","No")</f>
        <v>No</v>
      </c>
      <c r="H11425" s="5" t="s">
        <v>189</v>
      </c>
      <c r="I11425" s="5" t="s">
        <v>190</v>
      </c>
      <c r="J11425" s="5" t="s">
        <v>184</v>
      </c>
      <c r="K11425" s="5" t="s">
        <v>185</v>
      </c>
      <c r="L11425" s="7" t="s">
        <v>164</v>
      </c>
      <c r="M11425" t="str">
        <f t="shared" si="536"/>
        <v>No</v>
      </c>
    </row>
    <row r="11426" spans="1:13" ht="15" thickBot="1" x14ac:dyDescent="0.4">
      <c r="A11426" s="5" t="s">
        <v>175</v>
      </c>
      <c r="B11426" s="5" t="s">
        <v>176</v>
      </c>
      <c r="C11426" s="5" t="s">
        <v>11627</v>
      </c>
      <c r="D11426" s="5">
        <f t="shared" si="535"/>
        <v>21272</v>
      </c>
      <c r="E11426" s="6">
        <v>43478</v>
      </c>
      <c r="F11426" s="6">
        <f t="shared" si="537"/>
        <v>43568</v>
      </c>
      <c r="G11426" s="6" t="str">
        <f>IF('BCT Template'!R11425&gt;F11426,"Yes","No")</f>
        <v>No</v>
      </c>
      <c r="H11426" s="5" t="s">
        <v>178</v>
      </c>
      <c r="I11426" s="5" t="s">
        <v>179</v>
      </c>
      <c r="J11426" s="5" t="s">
        <v>35</v>
      </c>
      <c r="K11426" s="5" t="s">
        <v>180</v>
      </c>
      <c r="L11426" s="7" t="s">
        <v>164</v>
      </c>
      <c r="M11426" t="str">
        <f t="shared" si="536"/>
        <v>Yes</v>
      </c>
    </row>
    <row r="11427" spans="1:13" ht="15" thickBot="1" x14ac:dyDescent="0.4">
      <c r="A11427" s="5" t="s">
        <v>175</v>
      </c>
      <c r="B11427" s="5" t="s">
        <v>176</v>
      </c>
      <c r="C11427" s="5" t="s">
        <v>11628</v>
      </c>
      <c r="D11427" s="5">
        <f t="shared" si="535"/>
        <v>27008</v>
      </c>
      <c r="E11427" s="6">
        <v>42975</v>
      </c>
      <c r="F11427" s="6">
        <f t="shared" si="537"/>
        <v>43065</v>
      </c>
      <c r="G11427" s="6" t="str">
        <f>IF('BCT Template'!R11426&gt;F11427,"Yes","No")</f>
        <v>No</v>
      </c>
      <c r="H11427" s="5" t="s">
        <v>240</v>
      </c>
      <c r="I11427" s="5" t="s">
        <v>241</v>
      </c>
      <c r="J11427" s="5" t="s">
        <v>35</v>
      </c>
      <c r="K11427" s="5" t="s">
        <v>180</v>
      </c>
      <c r="L11427" s="7" t="s">
        <v>164</v>
      </c>
      <c r="M11427" t="str">
        <f t="shared" si="536"/>
        <v>Yes</v>
      </c>
    </row>
    <row r="11428" spans="1:13" ht="15" thickBot="1" x14ac:dyDescent="0.4">
      <c r="A11428" s="5" t="s">
        <v>175</v>
      </c>
      <c r="B11428" s="5" t="s">
        <v>176</v>
      </c>
      <c r="C11428" s="5" t="s">
        <v>11629</v>
      </c>
      <c r="D11428" s="5">
        <f t="shared" si="535"/>
        <v>22129</v>
      </c>
      <c r="E11428" s="6">
        <v>42825</v>
      </c>
      <c r="F11428" s="6">
        <f t="shared" si="537"/>
        <v>42915</v>
      </c>
      <c r="G11428" s="6" t="str">
        <f>IF('BCT Template'!R11427&gt;F11428,"Yes","No")</f>
        <v>No</v>
      </c>
      <c r="H11428" s="5" t="s">
        <v>178</v>
      </c>
      <c r="I11428" s="5" t="s">
        <v>179</v>
      </c>
      <c r="J11428" s="5" t="s">
        <v>35</v>
      </c>
      <c r="K11428" s="5" t="s">
        <v>180</v>
      </c>
      <c r="L11428" s="7" t="s">
        <v>164</v>
      </c>
      <c r="M11428" t="str">
        <f t="shared" si="536"/>
        <v>Yes</v>
      </c>
    </row>
    <row r="11429" spans="1:13" ht="15" thickBot="1" x14ac:dyDescent="0.4">
      <c r="A11429" s="5" t="s">
        <v>175</v>
      </c>
      <c r="B11429" s="5" t="s">
        <v>176</v>
      </c>
      <c r="C11429" s="5" t="s">
        <v>11630</v>
      </c>
      <c r="D11429" s="5">
        <f t="shared" si="535"/>
        <v>81333</v>
      </c>
      <c r="E11429" s="6">
        <v>44347</v>
      </c>
      <c r="F11429" s="6">
        <f t="shared" si="537"/>
        <v>44437</v>
      </c>
      <c r="G11429" s="6" t="str">
        <f>IF('BCT Template'!R11428&gt;F11429,"Yes","No")</f>
        <v>No</v>
      </c>
      <c r="H11429" s="5" t="s">
        <v>182</v>
      </c>
      <c r="I11429" s="5" t="s">
        <v>183</v>
      </c>
      <c r="J11429" s="5" t="s">
        <v>200</v>
      </c>
      <c r="K11429" s="5" t="s">
        <v>201</v>
      </c>
      <c r="L11429" s="7" t="s">
        <v>164</v>
      </c>
      <c r="M11429" t="str">
        <f t="shared" si="536"/>
        <v>Yes</v>
      </c>
    </row>
    <row r="11430" spans="1:13" ht="15" thickBot="1" x14ac:dyDescent="0.4">
      <c r="A11430" s="5" t="s">
        <v>175</v>
      </c>
      <c r="B11430" s="5" t="s">
        <v>176</v>
      </c>
      <c r="C11430" s="5" t="s">
        <v>11631</v>
      </c>
      <c r="D11430" s="5">
        <f t="shared" si="535"/>
        <v>82858</v>
      </c>
      <c r="E11430" s="6">
        <v>46115</v>
      </c>
      <c r="F11430" s="6">
        <f t="shared" si="537"/>
        <v>46205</v>
      </c>
      <c r="G11430" s="6" t="str">
        <f>IF('BCT Template'!R11429&gt;F11430,"Yes","No")</f>
        <v>No</v>
      </c>
      <c r="H11430" s="5" t="s">
        <v>210</v>
      </c>
      <c r="I11430" s="5" t="s">
        <v>211</v>
      </c>
      <c r="J11430" s="5" t="s">
        <v>184</v>
      </c>
      <c r="K11430" s="5" t="s">
        <v>185</v>
      </c>
      <c r="L11430" s="7" t="s">
        <v>164</v>
      </c>
      <c r="M11430" t="str">
        <f t="shared" si="536"/>
        <v>No</v>
      </c>
    </row>
    <row r="11431" spans="1:13" ht="15" thickBot="1" x14ac:dyDescent="0.4">
      <c r="A11431" s="5" t="s">
        <v>175</v>
      </c>
      <c r="B11431" s="5" t="s">
        <v>176</v>
      </c>
      <c r="C11431" s="5" t="s">
        <v>11632</v>
      </c>
      <c r="D11431" s="5">
        <f t="shared" si="535"/>
        <v>22673</v>
      </c>
      <c r="E11431" s="6">
        <v>43006</v>
      </c>
      <c r="F11431" s="6">
        <f t="shared" si="537"/>
        <v>43096</v>
      </c>
      <c r="G11431" s="6" t="str">
        <f>IF('BCT Template'!R11430&gt;F11431,"Yes","No")</f>
        <v>No</v>
      </c>
      <c r="H11431" s="5" t="s">
        <v>178</v>
      </c>
      <c r="I11431" s="5" t="s">
        <v>179</v>
      </c>
      <c r="J11431" s="5" t="s">
        <v>35</v>
      </c>
      <c r="K11431" s="5" t="s">
        <v>180</v>
      </c>
      <c r="L11431" s="7" t="s">
        <v>164</v>
      </c>
      <c r="M11431" t="str">
        <f t="shared" si="536"/>
        <v>Yes</v>
      </c>
    </row>
    <row r="11432" spans="1:13" ht="15" thickBot="1" x14ac:dyDescent="0.4">
      <c r="A11432" s="5" t="s">
        <v>175</v>
      </c>
      <c r="B11432" s="5" t="s">
        <v>176</v>
      </c>
      <c r="C11432" s="5" t="s">
        <v>11633</v>
      </c>
      <c r="D11432" s="5">
        <f t="shared" si="535"/>
        <v>22401</v>
      </c>
      <c r="E11432" s="6">
        <v>43343</v>
      </c>
      <c r="F11432" s="6">
        <f t="shared" si="537"/>
        <v>43433</v>
      </c>
      <c r="G11432" s="6" t="str">
        <f>IF('BCT Template'!R11431&gt;F11432,"Yes","No")</f>
        <v>No</v>
      </c>
      <c r="H11432" s="5" t="s">
        <v>178</v>
      </c>
      <c r="I11432" s="5" t="s">
        <v>179</v>
      </c>
      <c r="J11432" s="5" t="s">
        <v>35</v>
      </c>
      <c r="K11432" s="5" t="s">
        <v>180</v>
      </c>
      <c r="L11432" s="7" t="s">
        <v>164</v>
      </c>
      <c r="M11432" t="str">
        <f t="shared" si="536"/>
        <v>Yes</v>
      </c>
    </row>
    <row r="11433" spans="1:13" ht="15" thickBot="1" x14ac:dyDescent="0.4">
      <c r="A11433" s="5" t="s">
        <v>175</v>
      </c>
      <c r="B11433" s="5" t="s">
        <v>176</v>
      </c>
      <c r="C11433" s="5" t="s">
        <v>11634</v>
      </c>
      <c r="D11433" s="5">
        <f t="shared" si="535"/>
        <v>81511</v>
      </c>
      <c r="E11433" s="6">
        <v>43646</v>
      </c>
      <c r="F11433" s="6">
        <f t="shared" si="537"/>
        <v>43736</v>
      </c>
      <c r="G11433" s="6" t="str">
        <f>IF('BCT Template'!R11432&gt;F11433,"Yes","No")</f>
        <v>No</v>
      </c>
      <c r="H11433" s="5" t="s">
        <v>182</v>
      </c>
      <c r="I11433" s="5" t="s">
        <v>183</v>
      </c>
      <c r="J11433" s="5" t="s">
        <v>184</v>
      </c>
      <c r="K11433" s="5" t="s">
        <v>185</v>
      </c>
      <c r="L11433" s="7" t="s">
        <v>164</v>
      </c>
      <c r="M11433" t="str">
        <f t="shared" si="536"/>
        <v>No</v>
      </c>
    </row>
    <row r="11434" spans="1:13" ht="15" thickBot="1" x14ac:dyDescent="0.4">
      <c r="A11434" s="5" t="s">
        <v>175</v>
      </c>
      <c r="B11434" s="5" t="s">
        <v>176</v>
      </c>
      <c r="C11434" s="5" t="s">
        <v>11635</v>
      </c>
      <c r="D11434" s="5">
        <f t="shared" si="535"/>
        <v>20617</v>
      </c>
      <c r="E11434" s="6">
        <v>43830</v>
      </c>
      <c r="F11434" s="6">
        <f t="shared" si="537"/>
        <v>43920</v>
      </c>
      <c r="G11434" s="6" t="str">
        <f>IF('BCT Template'!R11433&gt;F11434,"Yes","No")</f>
        <v>No</v>
      </c>
      <c r="H11434" s="5" t="s">
        <v>197</v>
      </c>
      <c r="I11434" s="5" t="s">
        <v>198</v>
      </c>
      <c r="J11434" s="5" t="s">
        <v>184</v>
      </c>
      <c r="K11434" s="5" t="s">
        <v>185</v>
      </c>
      <c r="L11434" s="7" t="s">
        <v>164</v>
      </c>
      <c r="M11434" t="str">
        <f t="shared" si="536"/>
        <v>No</v>
      </c>
    </row>
    <row r="11435" spans="1:13" ht="15" thickBot="1" x14ac:dyDescent="0.4">
      <c r="A11435" s="5" t="s">
        <v>175</v>
      </c>
      <c r="B11435" s="5" t="s">
        <v>176</v>
      </c>
      <c r="C11435" s="5" t="s">
        <v>11636</v>
      </c>
      <c r="D11435" s="5">
        <f t="shared" si="535"/>
        <v>81915</v>
      </c>
      <c r="E11435" s="6">
        <v>44043</v>
      </c>
      <c r="F11435" s="6">
        <f t="shared" si="537"/>
        <v>44133</v>
      </c>
      <c r="G11435" s="6" t="str">
        <f>IF('BCT Template'!R11434&gt;F11435,"Yes","No")</f>
        <v>No</v>
      </c>
      <c r="H11435" s="5" t="s">
        <v>182</v>
      </c>
      <c r="I11435" s="5" t="s">
        <v>183</v>
      </c>
      <c r="J11435" s="5" t="s">
        <v>200</v>
      </c>
      <c r="K11435" s="5" t="s">
        <v>201</v>
      </c>
      <c r="L11435" s="7" t="s">
        <v>164</v>
      </c>
      <c r="M11435" t="str">
        <f t="shared" si="536"/>
        <v>Yes</v>
      </c>
    </row>
    <row r="11436" spans="1:13" ht="15" thickBot="1" x14ac:dyDescent="0.4">
      <c r="A11436" s="5" t="s">
        <v>175</v>
      </c>
      <c r="B11436" s="5" t="s">
        <v>176</v>
      </c>
      <c r="C11436" s="5" t="s">
        <v>11637</v>
      </c>
      <c r="D11436" s="5">
        <f t="shared" si="535"/>
        <v>79111</v>
      </c>
      <c r="E11436" s="6">
        <v>41698</v>
      </c>
      <c r="F11436" s="6">
        <f t="shared" si="537"/>
        <v>41788</v>
      </c>
      <c r="G11436" s="6" t="str">
        <f>IF('BCT Template'!R11435&gt;F11436,"Yes","No")</f>
        <v>No</v>
      </c>
      <c r="H11436" s="5" t="s">
        <v>189</v>
      </c>
      <c r="I11436" s="5" t="s">
        <v>190</v>
      </c>
      <c r="J11436" s="5" t="s">
        <v>200</v>
      </c>
      <c r="K11436" s="5" t="s">
        <v>201</v>
      </c>
      <c r="L11436" s="7" t="s">
        <v>164</v>
      </c>
      <c r="M11436" t="str">
        <f t="shared" si="536"/>
        <v>Yes</v>
      </c>
    </row>
    <row r="11437" spans="1:13" ht="15" thickBot="1" x14ac:dyDescent="0.4">
      <c r="A11437" s="5" t="s">
        <v>175</v>
      </c>
      <c r="B11437" s="5" t="s">
        <v>176</v>
      </c>
      <c r="C11437" s="5" t="s">
        <v>11638</v>
      </c>
      <c r="D11437" s="5">
        <f t="shared" si="535"/>
        <v>23639</v>
      </c>
      <c r="E11437" s="6">
        <v>43616</v>
      </c>
      <c r="F11437" s="6">
        <f t="shared" si="537"/>
        <v>43706</v>
      </c>
      <c r="G11437" s="6" t="str">
        <f>IF('BCT Template'!R11436&gt;F11437,"Yes","No")</f>
        <v>No</v>
      </c>
      <c r="H11437" s="5" t="s">
        <v>178</v>
      </c>
      <c r="I11437" s="5" t="s">
        <v>179</v>
      </c>
      <c r="J11437" s="5" t="s">
        <v>35</v>
      </c>
      <c r="K11437" s="5" t="s">
        <v>180</v>
      </c>
      <c r="L11437" s="7" t="s">
        <v>164</v>
      </c>
      <c r="M11437" t="str">
        <f t="shared" si="536"/>
        <v>Yes</v>
      </c>
    </row>
    <row r="11438" spans="1:13" ht="15" thickBot="1" x14ac:dyDescent="0.4">
      <c r="A11438" s="5" t="s">
        <v>175</v>
      </c>
      <c r="B11438" s="5" t="s">
        <v>176</v>
      </c>
      <c r="C11438" s="5" t="s">
        <v>11639</v>
      </c>
      <c r="D11438" s="5">
        <f t="shared" si="535"/>
        <v>79321</v>
      </c>
      <c r="E11438" s="6">
        <v>42886</v>
      </c>
      <c r="F11438" s="6">
        <f t="shared" si="537"/>
        <v>42976</v>
      </c>
      <c r="G11438" s="6" t="str">
        <f>IF('BCT Template'!R11437&gt;F11438,"Yes","No")</f>
        <v>No</v>
      </c>
      <c r="H11438" s="5" t="s">
        <v>189</v>
      </c>
      <c r="I11438" s="5" t="s">
        <v>190</v>
      </c>
      <c r="J11438" s="5" t="s">
        <v>200</v>
      </c>
      <c r="K11438" s="5" t="s">
        <v>201</v>
      </c>
      <c r="L11438" s="7" t="s">
        <v>164</v>
      </c>
      <c r="M11438" t="str">
        <f t="shared" si="536"/>
        <v>Yes</v>
      </c>
    </row>
    <row r="11439" spans="1:13" ht="15" thickBot="1" x14ac:dyDescent="0.4">
      <c r="A11439" s="5" t="s">
        <v>175</v>
      </c>
      <c r="B11439" s="5" t="s">
        <v>176</v>
      </c>
      <c r="C11439" s="5" t="s">
        <v>11640</v>
      </c>
      <c r="D11439" s="5">
        <f t="shared" si="535"/>
        <v>22581</v>
      </c>
      <c r="E11439" s="6">
        <v>44804</v>
      </c>
      <c r="F11439" s="6">
        <f t="shared" si="537"/>
        <v>44894</v>
      </c>
      <c r="G11439" s="6" t="str">
        <f>IF('BCT Template'!R11438&gt;F11439,"Yes","No")</f>
        <v>No</v>
      </c>
      <c r="H11439" s="5" t="s">
        <v>178</v>
      </c>
      <c r="I11439" s="5" t="s">
        <v>179</v>
      </c>
      <c r="J11439" s="5" t="s">
        <v>35</v>
      </c>
      <c r="K11439" s="5" t="s">
        <v>180</v>
      </c>
      <c r="L11439" s="7" t="s">
        <v>164</v>
      </c>
      <c r="M11439" t="str">
        <f t="shared" si="536"/>
        <v>Yes</v>
      </c>
    </row>
    <row r="11440" spans="1:13" ht="15" thickBot="1" x14ac:dyDescent="0.4">
      <c r="A11440" s="5" t="s">
        <v>175</v>
      </c>
      <c r="B11440" s="5" t="s">
        <v>176</v>
      </c>
      <c r="C11440" s="5" t="s">
        <v>11641</v>
      </c>
      <c r="D11440" s="5">
        <f t="shared" si="535"/>
        <v>18381</v>
      </c>
      <c r="E11440" s="6">
        <v>44012</v>
      </c>
      <c r="F11440" s="6">
        <f t="shared" si="537"/>
        <v>44102</v>
      </c>
      <c r="G11440" s="6" t="str">
        <f>IF('BCT Template'!R11439&gt;F11440,"Yes","No")</f>
        <v>No</v>
      </c>
      <c r="H11440" s="5" t="s">
        <v>234</v>
      </c>
      <c r="I11440" s="5" t="s">
        <v>235</v>
      </c>
      <c r="J11440" s="5" t="s">
        <v>184</v>
      </c>
      <c r="K11440" s="5" t="s">
        <v>185</v>
      </c>
      <c r="L11440" s="7" t="s">
        <v>164</v>
      </c>
      <c r="M11440" t="str">
        <f t="shared" si="536"/>
        <v>No</v>
      </c>
    </row>
    <row r="11441" spans="1:13" ht="15" thickBot="1" x14ac:dyDescent="0.4">
      <c r="A11441" s="5" t="s">
        <v>175</v>
      </c>
      <c r="B11441" s="5" t="s">
        <v>176</v>
      </c>
      <c r="C11441" s="5" t="s">
        <v>11642</v>
      </c>
      <c r="D11441" s="5">
        <f t="shared" si="535"/>
        <v>18627</v>
      </c>
      <c r="E11441" s="6">
        <v>43585</v>
      </c>
      <c r="F11441" s="6">
        <f t="shared" si="537"/>
        <v>43675</v>
      </c>
      <c r="G11441" s="6" t="str">
        <f>IF('BCT Template'!R11440&gt;F11441,"Yes","No")</f>
        <v>No</v>
      </c>
      <c r="H11441" s="5" t="s">
        <v>234</v>
      </c>
      <c r="I11441" s="5" t="s">
        <v>235</v>
      </c>
      <c r="J11441" s="5" t="s">
        <v>184</v>
      </c>
      <c r="K11441" s="5" t="s">
        <v>185</v>
      </c>
      <c r="L11441" s="7" t="s">
        <v>164</v>
      </c>
      <c r="M11441" t="str">
        <f t="shared" si="536"/>
        <v>No</v>
      </c>
    </row>
    <row r="11442" spans="1:13" ht="15" thickBot="1" x14ac:dyDescent="0.4">
      <c r="A11442" s="5" t="s">
        <v>175</v>
      </c>
      <c r="B11442" s="5" t="s">
        <v>176</v>
      </c>
      <c r="C11442" s="5" t="s">
        <v>11643</v>
      </c>
      <c r="D11442" s="5">
        <f t="shared" si="535"/>
        <v>22831</v>
      </c>
      <c r="E11442" s="6">
        <v>44286</v>
      </c>
      <c r="F11442" s="6">
        <f t="shared" si="537"/>
        <v>44376</v>
      </c>
      <c r="G11442" s="6" t="str">
        <f>IF('BCT Template'!R11441&gt;F11442,"Yes","No")</f>
        <v>No</v>
      </c>
      <c r="H11442" s="5" t="s">
        <v>178</v>
      </c>
      <c r="I11442" s="5" t="s">
        <v>179</v>
      </c>
      <c r="J11442" s="5" t="s">
        <v>35</v>
      </c>
      <c r="K11442" s="5" t="s">
        <v>180</v>
      </c>
      <c r="L11442" s="7" t="s">
        <v>164</v>
      </c>
      <c r="M11442" t="str">
        <f t="shared" si="536"/>
        <v>Yes</v>
      </c>
    </row>
    <row r="11443" spans="1:13" ht="15" thickBot="1" x14ac:dyDescent="0.4">
      <c r="A11443" s="5" t="s">
        <v>175</v>
      </c>
      <c r="B11443" s="5" t="s">
        <v>176</v>
      </c>
      <c r="C11443" s="5" t="s">
        <v>11644</v>
      </c>
      <c r="D11443" s="5">
        <f t="shared" si="535"/>
        <v>81032</v>
      </c>
      <c r="E11443" s="6">
        <v>44002</v>
      </c>
      <c r="F11443" s="6">
        <f t="shared" si="537"/>
        <v>44092</v>
      </c>
      <c r="G11443" s="6" t="str">
        <f>IF('BCT Template'!R11442&gt;F11443,"Yes","No")</f>
        <v>No</v>
      </c>
      <c r="H11443" s="5" t="s">
        <v>182</v>
      </c>
      <c r="I11443" s="5" t="s">
        <v>183</v>
      </c>
      <c r="J11443" s="5" t="s">
        <v>200</v>
      </c>
      <c r="K11443" s="5" t="s">
        <v>201</v>
      </c>
      <c r="L11443" s="7" t="s">
        <v>164</v>
      </c>
      <c r="M11443" t="str">
        <f t="shared" si="536"/>
        <v>Yes</v>
      </c>
    </row>
    <row r="11444" spans="1:13" ht="15" thickBot="1" x14ac:dyDescent="0.4">
      <c r="A11444" s="5" t="s">
        <v>175</v>
      </c>
      <c r="B11444" s="5" t="s">
        <v>176</v>
      </c>
      <c r="C11444" s="5" t="s">
        <v>11645</v>
      </c>
      <c r="D11444" s="5">
        <f t="shared" si="535"/>
        <v>77656</v>
      </c>
      <c r="E11444" s="6">
        <v>43894</v>
      </c>
      <c r="F11444" s="6">
        <f t="shared" si="537"/>
        <v>43984</v>
      </c>
      <c r="G11444" s="6" t="str">
        <f>IF('BCT Template'!R11443&gt;F11444,"Yes","No")</f>
        <v>No</v>
      </c>
      <c r="H11444" s="5" t="s">
        <v>189</v>
      </c>
      <c r="I11444" s="5" t="s">
        <v>190</v>
      </c>
      <c r="J11444" s="5" t="s">
        <v>184</v>
      </c>
      <c r="K11444" s="5" t="s">
        <v>185</v>
      </c>
      <c r="L11444" s="7" t="s">
        <v>164</v>
      </c>
      <c r="M11444" t="str">
        <f t="shared" si="536"/>
        <v>No</v>
      </c>
    </row>
    <row r="11445" spans="1:13" ht="15" thickBot="1" x14ac:dyDescent="0.4">
      <c r="A11445" s="5" t="s">
        <v>175</v>
      </c>
      <c r="B11445" s="5" t="s">
        <v>176</v>
      </c>
      <c r="C11445" s="5" t="s">
        <v>11646</v>
      </c>
      <c r="D11445" s="5">
        <f t="shared" si="535"/>
        <v>31186</v>
      </c>
      <c r="E11445" s="6">
        <v>44316</v>
      </c>
      <c r="F11445" s="6">
        <f t="shared" si="537"/>
        <v>44406</v>
      </c>
      <c r="G11445" s="6" t="str">
        <f>IF('BCT Template'!R11444&gt;F11445,"Yes","No")</f>
        <v>No</v>
      </c>
      <c r="H11445" s="5" t="s">
        <v>178</v>
      </c>
      <c r="I11445" s="5" t="s">
        <v>179</v>
      </c>
      <c r="J11445" s="5" t="s">
        <v>35</v>
      </c>
      <c r="K11445" s="5" t="s">
        <v>180</v>
      </c>
      <c r="L11445" s="7" t="s">
        <v>164</v>
      </c>
      <c r="M11445" t="str">
        <f t="shared" si="536"/>
        <v>Yes</v>
      </c>
    </row>
    <row r="11446" spans="1:13" ht="15" thickBot="1" x14ac:dyDescent="0.4">
      <c r="A11446" s="5" t="s">
        <v>175</v>
      </c>
      <c r="B11446" s="5" t="s">
        <v>176</v>
      </c>
      <c r="C11446" s="5" t="s">
        <v>11647</v>
      </c>
      <c r="D11446" s="5">
        <f t="shared" si="535"/>
        <v>22771</v>
      </c>
      <c r="E11446" s="6">
        <v>44220</v>
      </c>
      <c r="F11446" s="6">
        <f t="shared" si="537"/>
        <v>44310</v>
      </c>
      <c r="G11446" s="6" t="str">
        <f>IF('BCT Template'!R11445&gt;F11446,"Yes","No")</f>
        <v>No</v>
      </c>
      <c r="H11446" s="5" t="s">
        <v>178</v>
      </c>
      <c r="I11446" s="5" t="s">
        <v>179</v>
      </c>
      <c r="J11446" s="5" t="s">
        <v>35</v>
      </c>
      <c r="K11446" s="5" t="s">
        <v>180</v>
      </c>
      <c r="L11446" s="7" t="s">
        <v>164</v>
      </c>
      <c r="M11446" t="str">
        <f t="shared" si="536"/>
        <v>Yes</v>
      </c>
    </row>
    <row r="11447" spans="1:13" ht="15" thickBot="1" x14ac:dyDescent="0.4">
      <c r="A11447" s="5" t="s">
        <v>175</v>
      </c>
      <c r="B11447" s="5" t="s">
        <v>176</v>
      </c>
      <c r="C11447" s="5" t="s">
        <v>11648</v>
      </c>
      <c r="D11447" s="5">
        <f t="shared" si="535"/>
        <v>22117</v>
      </c>
      <c r="E11447" s="6">
        <v>42978</v>
      </c>
      <c r="F11447" s="6">
        <f t="shared" si="537"/>
        <v>43068</v>
      </c>
      <c r="G11447" s="6" t="str">
        <f>IF('BCT Template'!R11446&gt;F11447,"Yes","No")</f>
        <v>No</v>
      </c>
      <c r="H11447" s="5" t="s">
        <v>178</v>
      </c>
      <c r="I11447" s="5" t="s">
        <v>179</v>
      </c>
      <c r="J11447" s="5" t="s">
        <v>35</v>
      </c>
      <c r="K11447" s="5" t="s">
        <v>180</v>
      </c>
      <c r="L11447" s="7" t="s">
        <v>164</v>
      </c>
      <c r="M11447" t="str">
        <f t="shared" si="536"/>
        <v>Yes</v>
      </c>
    </row>
    <row r="11448" spans="1:13" ht="15" thickBot="1" x14ac:dyDescent="0.4">
      <c r="A11448" s="5" t="s">
        <v>175</v>
      </c>
      <c r="B11448" s="5" t="s">
        <v>176</v>
      </c>
      <c r="C11448" s="5" t="s">
        <v>11649</v>
      </c>
      <c r="D11448" s="5">
        <f t="shared" si="535"/>
        <v>21507</v>
      </c>
      <c r="E11448" s="6">
        <v>41455</v>
      </c>
      <c r="F11448" s="6">
        <f t="shared" si="537"/>
        <v>41545</v>
      </c>
      <c r="G11448" s="6" t="str">
        <f>IF('BCT Template'!R11447&gt;F11448,"Yes","No")</f>
        <v>No</v>
      </c>
      <c r="H11448" s="5" t="s">
        <v>178</v>
      </c>
      <c r="I11448" s="5" t="s">
        <v>179</v>
      </c>
      <c r="J11448" s="5" t="s">
        <v>35</v>
      </c>
      <c r="K11448" s="5" t="s">
        <v>180</v>
      </c>
      <c r="L11448" s="7" t="s">
        <v>164</v>
      </c>
      <c r="M11448" t="str">
        <f t="shared" si="536"/>
        <v>Yes</v>
      </c>
    </row>
    <row r="11449" spans="1:13" ht="15" thickBot="1" x14ac:dyDescent="0.4">
      <c r="A11449" s="5" t="s">
        <v>175</v>
      </c>
      <c r="B11449" s="5" t="s">
        <v>176</v>
      </c>
      <c r="C11449" s="5" t="s">
        <v>11650</v>
      </c>
      <c r="D11449" s="5">
        <f t="shared" si="535"/>
        <v>80199</v>
      </c>
      <c r="E11449" s="6">
        <v>41090</v>
      </c>
      <c r="F11449" s="6">
        <f t="shared" si="537"/>
        <v>41180</v>
      </c>
      <c r="G11449" s="6" t="str">
        <f>IF('BCT Template'!R11448&gt;F11449,"Yes","No")</f>
        <v>No</v>
      </c>
      <c r="H11449" s="5" t="s">
        <v>182</v>
      </c>
      <c r="I11449" s="5" t="s">
        <v>183</v>
      </c>
      <c r="J11449" s="5" t="s">
        <v>184</v>
      </c>
      <c r="K11449" s="5" t="s">
        <v>185</v>
      </c>
      <c r="L11449" s="7" t="s">
        <v>164</v>
      </c>
      <c r="M11449" t="str">
        <f t="shared" si="536"/>
        <v>No</v>
      </c>
    </row>
    <row r="11450" spans="1:13" ht="15" thickBot="1" x14ac:dyDescent="0.4">
      <c r="A11450" s="5" t="s">
        <v>175</v>
      </c>
      <c r="B11450" s="5" t="s">
        <v>176</v>
      </c>
      <c r="C11450" s="5" t="s">
        <v>11651</v>
      </c>
      <c r="D11450" s="5">
        <f t="shared" si="535"/>
        <v>82024</v>
      </c>
      <c r="E11450" s="6">
        <v>43567</v>
      </c>
      <c r="F11450" s="6">
        <f t="shared" si="537"/>
        <v>43657</v>
      </c>
      <c r="G11450" s="6" t="str">
        <f>IF('BCT Template'!R11449&gt;F11450,"Yes","No")</f>
        <v>No</v>
      </c>
      <c r="H11450" s="5" t="s">
        <v>210</v>
      </c>
      <c r="I11450" s="5" t="s">
        <v>211</v>
      </c>
      <c r="J11450" s="5" t="s">
        <v>184</v>
      </c>
      <c r="K11450" s="5" t="s">
        <v>185</v>
      </c>
      <c r="L11450" s="7" t="s">
        <v>164</v>
      </c>
      <c r="M11450" t="str">
        <f t="shared" si="536"/>
        <v>No</v>
      </c>
    </row>
    <row r="11451" spans="1:13" ht="15" thickBot="1" x14ac:dyDescent="0.4">
      <c r="A11451" s="5" t="s">
        <v>175</v>
      </c>
      <c r="B11451" s="5" t="s">
        <v>176</v>
      </c>
      <c r="C11451" s="5" t="s">
        <v>11652</v>
      </c>
      <c r="D11451" s="5">
        <f t="shared" si="535"/>
        <v>22392</v>
      </c>
      <c r="E11451" s="6">
        <v>44500</v>
      </c>
      <c r="F11451" s="6">
        <f t="shared" si="537"/>
        <v>44590</v>
      </c>
      <c r="G11451" s="6" t="str">
        <f>IF('BCT Template'!R11450&gt;F11451,"Yes","No")</f>
        <v>No</v>
      </c>
      <c r="H11451" s="5" t="s">
        <v>178</v>
      </c>
      <c r="I11451" s="5" t="s">
        <v>179</v>
      </c>
      <c r="J11451" s="5" t="s">
        <v>35</v>
      </c>
      <c r="K11451" s="5" t="s">
        <v>180</v>
      </c>
      <c r="L11451" s="7" t="s">
        <v>164</v>
      </c>
      <c r="M11451" t="str">
        <f t="shared" si="536"/>
        <v>Yes</v>
      </c>
    </row>
    <row r="11452" spans="1:13" ht="15" thickBot="1" x14ac:dyDescent="0.4">
      <c r="A11452" s="5" t="s">
        <v>175</v>
      </c>
      <c r="B11452" s="5" t="s">
        <v>176</v>
      </c>
      <c r="C11452" s="5" t="s">
        <v>11653</v>
      </c>
      <c r="D11452" s="5">
        <f t="shared" si="535"/>
        <v>77764</v>
      </c>
      <c r="E11452" s="6">
        <v>43922</v>
      </c>
      <c r="F11452" s="6">
        <f t="shared" si="537"/>
        <v>44012</v>
      </c>
      <c r="G11452" s="6" t="str">
        <f>IF('BCT Template'!R11451&gt;F11452,"Yes","No")</f>
        <v>No</v>
      </c>
      <c r="H11452" s="5" t="s">
        <v>189</v>
      </c>
      <c r="I11452" s="5" t="s">
        <v>190</v>
      </c>
      <c r="J11452" s="5" t="s">
        <v>184</v>
      </c>
      <c r="K11452" s="5" t="s">
        <v>185</v>
      </c>
      <c r="L11452" s="7" t="s">
        <v>164</v>
      </c>
      <c r="M11452" t="str">
        <f t="shared" si="536"/>
        <v>No</v>
      </c>
    </row>
    <row r="11453" spans="1:13" ht="15" thickBot="1" x14ac:dyDescent="0.4">
      <c r="A11453" s="5" t="s">
        <v>175</v>
      </c>
      <c r="B11453" s="5" t="s">
        <v>176</v>
      </c>
      <c r="C11453" s="5" t="s">
        <v>11654</v>
      </c>
      <c r="D11453" s="5">
        <f t="shared" si="535"/>
        <v>18085</v>
      </c>
      <c r="E11453" s="6">
        <v>45808</v>
      </c>
      <c r="F11453" s="6">
        <f t="shared" si="537"/>
        <v>45898</v>
      </c>
      <c r="G11453" s="6" t="str">
        <f>IF('BCT Template'!R11452&gt;F11453,"Yes","No")</f>
        <v>No</v>
      </c>
      <c r="H11453" s="5" t="s">
        <v>193</v>
      </c>
      <c r="I11453" s="5" t="s">
        <v>194</v>
      </c>
      <c r="J11453" s="5" t="s">
        <v>35</v>
      </c>
      <c r="K11453" s="5" t="s">
        <v>180</v>
      </c>
      <c r="L11453" s="7" t="s">
        <v>164</v>
      </c>
      <c r="M11453" t="str">
        <f t="shared" si="536"/>
        <v>Yes</v>
      </c>
    </row>
    <row r="11454" spans="1:13" ht="15" thickBot="1" x14ac:dyDescent="0.4">
      <c r="A11454" s="5" t="s">
        <v>175</v>
      </c>
      <c r="B11454" s="5" t="s">
        <v>176</v>
      </c>
      <c r="C11454" s="5" t="s">
        <v>11655</v>
      </c>
      <c r="D11454" s="5">
        <f t="shared" si="535"/>
        <v>30038</v>
      </c>
      <c r="E11454" s="6">
        <v>43982</v>
      </c>
      <c r="F11454" s="6">
        <f t="shared" si="537"/>
        <v>44072</v>
      </c>
      <c r="G11454" s="6" t="str">
        <f>IF('BCT Template'!R11453&gt;F11454,"Yes","No")</f>
        <v>No</v>
      </c>
      <c r="H11454" s="5" t="s">
        <v>178</v>
      </c>
      <c r="I11454" s="5" t="s">
        <v>179</v>
      </c>
      <c r="J11454" s="5" t="s">
        <v>35</v>
      </c>
      <c r="K11454" s="5" t="s">
        <v>180</v>
      </c>
      <c r="L11454" s="7" t="s">
        <v>164</v>
      </c>
      <c r="M11454" t="str">
        <f t="shared" si="536"/>
        <v>Yes</v>
      </c>
    </row>
    <row r="11455" spans="1:13" ht="15" thickBot="1" x14ac:dyDescent="0.4">
      <c r="A11455" s="5" t="s">
        <v>175</v>
      </c>
      <c r="B11455" s="5" t="s">
        <v>176</v>
      </c>
      <c r="C11455" s="5" t="s">
        <v>11656</v>
      </c>
      <c r="D11455" s="5">
        <f t="shared" si="535"/>
        <v>59300</v>
      </c>
      <c r="E11455" s="6">
        <v>43738</v>
      </c>
      <c r="F11455" s="6">
        <f t="shared" si="537"/>
        <v>43828</v>
      </c>
      <c r="G11455" s="6" t="str">
        <f>IF('BCT Template'!R11454&gt;F11455,"Yes","No")</f>
        <v>No</v>
      </c>
      <c r="H11455" s="5" t="s">
        <v>182</v>
      </c>
      <c r="I11455" s="5" t="s">
        <v>183</v>
      </c>
      <c r="J11455" s="5" t="s">
        <v>200</v>
      </c>
      <c r="K11455" s="5" t="s">
        <v>201</v>
      </c>
      <c r="L11455" s="7" t="s">
        <v>164</v>
      </c>
      <c r="M11455" t="str">
        <f t="shared" si="536"/>
        <v>Yes</v>
      </c>
    </row>
    <row r="11456" spans="1:13" ht="15" thickBot="1" x14ac:dyDescent="0.4">
      <c r="A11456" s="5" t="s">
        <v>175</v>
      </c>
      <c r="B11456" s="5" t="s">
        <v>176</v>
      </c>
      <c r="C11456" s="5" t="s">
        <v>11657</v>
      </c>
      <c r="D11456" s="5">
        <f t="shared" si="535"/>
        <v>22942</v>
      </c>
      <c r="E11456" s="6">
        <v>44074</v>
      </c>
      <c r="F11456" s="6">
        <f t="shared" si="537"/>
        <v>44164</v>
      </c>
      <c r="G11456" s="6" t="str">
        <f>IF('BCT Template'!R11455&gt;F11456,"Yes","No")</f>
        <v>No</v>
      </c>
      <c r="H11456" s="5" t="s">
        <v>178</v>
      </c>
      <c r="I11456" s="5" t="s">
        <v>179</v>
      </c>
      <c r="J11456" s="5" t="s">
        <v>35</v>
      </c>
      <c r="K11456" s="5" t="s">
        <v>180</v>
      </c>
      <c r="L11456" s="7" t="s">
        <v>164</v>
      </c>
      <c r="M11456" t="str">
        <f t="shared" si="536"/>
        <v>Yes</v>
      </c>
    </row>
    <row r="11457" spans="1:13" ht="15" thickBot="1" x14ac:dyDescent="0.4">
      <c r="A11457" s="5" t="s">
        <v>175</v>
      </c>
      <c r="B11457" s="5" t="s">
        <v>176</v>
      </c>
      <c r="C11457" s="5" t="s">
        <v>11658</v>
      </c>
      <c r="D11457" s="5">
        <f t="shared" si="535"/>
        <v>22499</v>
      </c>
      <c r="E11457" s="6">
        <v>44012</v>
      </c>
      <c r="F11457" s="6">
        <f t="shared" si="537"/>
        <v>44102</v>
      </c>
      <c r="G11457" s="6" t="str">
        <f>IF('BCT Template'!R11456&gt;F11457,"Yes","No")</f>
        <v>No</v>
      </c>
      <c r="H11457" s="5" t="s">
        <v>178</v>
      </c>
      <c r="I11457" s="5" t="s">
        <v>179</v>
      </c>
      <c r="J11457" s="5" t="s">
        <v>35</v>
      </c>
      <c r="K11457" s="5" t="s">
        <v>180</v>
      </c>
      <c r="L11457" s="7" t="s">
        <v>164</v>
      </c>
      <c r="M11457" t="str">
        <f t="shared" si="536"/>
        <v>Yes</v>
      </c>
    </row>
    <row r="11458" spans="1:13" ht="15" thickBot="1" x14ac:dyDescent="0.4">
      <c r="A11458" s="5" t="s">
        <v>175</v>
      </c>
      <c r="B11458" s="5" t="s">
        <v>176</v>
      </c>
      <c r="C11458" s="5" t="s">
        <v>11659</v>
      </c>
      <c r="D11458" s="5">
        <f t="shared" si="535"/>
        <v>58047</v>
      </c>
      <c r="E11458" s="6">
        <v>43982</v>
      </c>
      <c r="F11458" s="6">
        <f t="shared" si="537"/>
        <v>44072</v>
      </c>
      <c r="G11458" s="6" t="str">
        <f>IF('BCT Template'!R11457&gt;F11458,"Yes","No")</f>
        <v>No</v>
      </c>
      <c r="H11458" s="5" t="s">
        <v>182</v>
      </c>
      <c r="I11458" s="5" t="s">
        <v>183</v>
      </c>
      <c r="J11458" s="5" t="s">
        <v>184</v>
      </c>
      <c r="K11458" s="5" t="s">
        <v>185</v>
      </c>
      <c r="L11458" s="7" t="s">
        <v>164</v>
      </c>
      <c r="M11458" t="str">
        <f t="shared" si="536"/>
        <v>No</v>
      </c>
    </row>
    <row r="11459" spans="1:13" ht="15" thickBot="1" x14ac:dyDescent="0.4">
      <c r="A11459" s="5" t="s">
        <v>175</v>
      </c>
      <c r="B11459" s="5" t="s">
        <v>176</v>
      </c>
      <c r="C11459" s="5" t="s">
        <v>11660</v>
      </c>
      <c r="D11459" s="5">
        <f t="shared" ref="D11459:D11522" si="538">C11459*1</f>
        <v>58545</v>
      </c>
      <c r="E11459" s="6">
        <v>43708</v>
      </c>
      <c r="F11459" s="6">
        <f t="shared" si="537"/>
        <v>43798</v>
      </c>
      <c r="G11459" s="6" t="str">
        <f>IF('BCT Template'!R11458&gt;F11459,"Yes","No")</f>
        <v>No</v>
      </c>
      <c r="H11459" s="5" t="s">
        <v>182</v>
      </c>
      <c r="I11459" s="5" t="s">
        <v>183</v>
      </c>
      <c r="J11459" s="5" t="s">
        <v>200</v>
      </c>
      <c r="K11459" s="5" t="s">
        <v>201</v>
      </c>
      <c r="L11459" s="7" t="s">
        <v>164</v>
      </c>
      <c r="M11459" t="str">
        <f t="shared" ref="M11459:M11522" si="539">IF(J11459=" ","Yes",IF(J11459="3","Yes","No"))</f>
        <v>Yes</v>
      </c>
    </row>
    <row r="11460" spans="1:13" ht="15" thickBot="1" x14ac:dyDescent="0.4">
      <c r="A11460" s="5" t="s">
        <v>175</v>
      </c>
      <c r="B11460" s="5" t="s">
        <v>176</v>
      </c>
      <c r="C11460" s="5" t="s">
        <v>11661</v>
      </c>
      <c r="D11460" s="5">
        <f t="shared" si="538"/>
        <v>29841</v>
      </c>
      <c r="E11460" s="6">
        <v>43921</v>
      </c>
      <c r="F11460" s="6">
        <f t="shared" si="537"/>
        <v>44011</v>
      </c>
      <c r="G11460" s="6" t="str">
        <f>IF('BCT Template'!R11459&gt;F11460,"Yes","No")</f>
        <v>No</v>
      </c>
      <c r="H11460" s="5" t="s">
        <v>178</v>
      </c>
      <c r="I11460" s="5" t="s">
        <v>179</v>
      </c>
      <c r="J11460" s="5" t="s">
        <v>35</v>
      </c>
      <c r="K11460" s="5" t="s">
        <v>180</v>
      </c>
      <c r="L11460" s="7" t="s">
        <v>164</v>
      </c>
      <c r="M11460" t="str">
        <f t="shared" si="539"/>
        <v>Yes</v>
      </c>
    </row>
    <row r="11461" spans="1:13" ht="15" thickBot="1" x14ac:dyDescent="0.4">
      <c r="A11461" s="5" t="s">
        <v>175</v>
      </c>
      <c r="B11461" s="5" t="s">
        <v>176</v>
      </c>
      <c r="C11461" s="5" t="s">
        <v>11662</v>
      </c>
      <c r="D11461" s="5">
        <f t="shared" si="538"/>
        <v>22676</v>
      </c>
      <c r="E11461" s="6">
        <v>44074</v>
      </c>
      <c r="F11461" s="6">
        <f t="shared" si="537"/>
        <v>44164</v>
      </c>
      <c r="G11461" s="6" t="str">
        <f>IF('BCT Template'!R11460&gt;F11461,"Yes","No")</f>
        <v>No</v>
      </c>
      <c r="H11461" s="5" t="s">
        <v>178</v>
      </c>
      <c r="I11461" s="5" t="s">
        <v>179</v>
      </c>
      <c r="J11461" s="5" t="s">
        <v>35</v>
      </c>
      <c r="K11461" s="5" t="s">
        <v>180</v>
      </c>
      <c r="L11461" s="7" t="s">
        <v>164</v>
      </c>
      <c r="M11461" t="str">
        <f t="shared" si="539"/>
        <v>Yes</v>
      </c>
    </row>
    <row r="11462" spans="1:13" ht="15" thickBot="1" x14ac:dyDescent="0.4">
      <c r="A11462" s="5" t="s">
        <v>175</v>
      </c>
      <c r="B11462" s="5" t="s">
        <v>176</v>
      </c>
      <c r="C11462" s="5" t="s">
        <v>11663</v>
      </c>
      <c r="D11462" s="5">
        <f t="shared" si="538"/>
        <v>58609</v>
      </c>
      <c r="E11462" s="6">
        <v>44012</v>
      </c>
      <c r="F11462" s="6">
        <f t="shared" si="537"/>
        <v>44102</v>
      </c>
      <c r="G11462" s="6" t="str">
        <f>IF('BCT Template'!R11461&gt;F11462,"Yes","No")</f>
        <v>No</v>
      </c>
      <c r="H11462" s="5" t="s">
        <v>182</v>
      </c>
      <c r="I11462" s="5" t="s">
        <v>183</v>
      </c>
      <c r="J11462" s="5" t="s">
        <v>200</v>
      </c>
      <c r="K11462" s="5" t="s">
        <v>201</v>
      </c>
      <c r="L11462" s="7" t="s">
        <v>164</v>
      </c>
      <c r="M11462" t="str">
        <f t="shared" si="539"/>
        <v>Yes</v>
      </c>
    </row>
    <row r="11463" spans="1:13" ht="15" thickBot="1" x14ac:dyDescent="0.4">
      <c r="A11463" s="5" t="s">
        <v>175</v>
      </c>
      <c r="B11463" s="5" t="s">
        <v>176</v>
      </c>
      <c r="C11463" s="5" t="s">
        <v>11664</v>
      </c>
      <c r="D11463" s="5">
        <f t="shared" si="538"/>
        <v>81912</v>
      </c>
      <c r="E11463" s="6">
        <v>43830</v>
      </c>
      <c r="F11463" s="6">
        <f t="shared" si="537"/>
        <v>43920</v>
      </c>
      <c r="G11463" s="6" t="str">
        <f>IF('BCT Template'!R11462&gt;F11463,"Yes","No")</f>
        <v>No</v>
      </c>
      <c r="H11463" s="5" t="s">
        <v>182</v>
      </c>
      <c r="I11463" s="5" t="s">
        <v>183</v>
      </c>
      <c r="J11463" s="5" t="s">
        <v>200</v>
      </c>
      <c r="K11463" s="5" t="s">
        <v>201</v>
      </c>
      <c r="L11463" s="7" t="s">
        <v>164</v>
      </c>
      <c r="M11463" t="str">
        <f t="shared" si="539"/>
        <v>Yes</v>
      </c>
    </row>
    <row r="11464" spans="1:13" ht="15" thickBot="1" x14ac:dyDescent="0.4">
      <c r="A11464" s="5" t="s">
        <v>175</v>
      </c>
      <c r="B11464" s="5" t="s">
        <v>176</v>
      </c>
      <c r="C11464" s="5" t="s">
        <v>11665</v>
      </c>
      <c r="D11464" s="5">
        <f t="shared" si="538"/>
        <v>84643</v>
      </c>
      <c r="E11464" s="6">
        <v>43641</v>
      </c>
      <c r="F11464" s="6">
        <f t="shared" si="537"/>
        <v>43731</v>
      </c>
      <c r="G11464" s="6" t="str">
        <f>IF('BCT Template'!R11463&gt;F11464,"Yes","No")</f>
        <v>No</v>
      </c>
      <c r="H11464" s="5" t="s">
        <v>210</v>
      </c>
      <c r="I11464" s="5" t="s">
        <v>211</v>
      </c>
      <c r="J11464" s="5" t="s">
        <v>184</v>
      </c>
      <c r="K11464" s="5" t="s">
        <v>185</v>
      </c>
      <c r="L11464" s="7" t="s">
        <v>164</v>
      </c>
      <c r="M11464" t="str">
        <f t="shared" si="539"/>
        <v>No</v>
      </c>
    </row>
    <row r="11465" spans="1:13" ht="15" thickBot="1" x14ac:dyDescent="0.4">
      <c r="A11465" s="5" t="s">
        <v>175</v>
      </c>
      <c r="B11465" s="5" t="s">
        <v>176</v>
      </c>
      <c r="C11465" s="5" t="s">
        <v>11666</v>
      </c>
      <c r="D11465" s="5">
        <f t="shared" si="538"/>
        <v>21983</v>
      </c>
      <c r="E11465" s="6">
        <v>43465</v>
      </c>
      <c r="F11465" s="6">
        <f t="shared" si="537"/>
        <v>43555</v>
      </c>
      <c r="G11465" s="6" t="str">
        <f>IF('BCT Template'!R11464&gt;F11465,"Yes","No")</f>
        <v>No</v>
      </c>
      <c r="H11465" s="5" t="s">
        <v>178</v>
      </c>
      <c r="I11465" s="5" t="s">
        <v>179</v>
      </c>
      <c r="J11465" s="5" t="s">
        <v>35</v>
      </c>
      <c r="K11465" s="5" t="s">
        <v>180</v>
      </c>
      <c r="L11465" s="7" t="s">
        <v>164</v>
      </c>
      <c r="M11465" t="str">
        <f t="shared" si="539"/>
        <v>Yes</v>
      </c>
    </row>
    <row r="11466" spans="1:13" ht="15" thickBot="1" x14ac:dyDescent="0.4">
      <c r="A11466" s="5" t="s">
        <v>175</v>
      </c>
      <c r="B11466" s="5" t="s">
        <v>176</v>
      </c>
      <c r="C11466" s="5" t="s">
        <v>11667</v>
      </c>
      <c r="D11466" s="5">
        <f t="shared" si="538"/>
        <v>59442</v>
      </c>
      <c r="E11466" s="6">
        <v>44074</v>
      </c>
      <c r="F11466" s="6">
        <f t="shared" si="537"/>
        <v>44164</v>
      </c>
      <c r="G11466" s="6" t="str">
        <f>IF('BCT Template'!R11465&gt;F11466,"Yes","No")</f>
        <v>No</v>
      </c>
      <c r="H11466" s="5" t="s">
        <v>182</v>
      </c>
      <c r="I11466" s="5" t="s">
        <v>183</v>
      </c>
      <c r="J11466" s="5" t="s">
        <v>184</v>
      </c>
      <c r="K11466" s="5" t="s">
        <v>185</v>
      </c>
      <c r="L11466" s="7" t="s">
        <v>164</v>
      </c>
      <c r="M11466" t="str">
        <f t="shared" si="539"/>
        <v>No</v>
      </c>
    </row>
    <row r="11467" spans="1:13" ht="15" thickBot="1" x14ac:dyDescent="0.4">
      <c r="A11467" s="5" t="s">
        <v>175</v>
      </c>
      <c r="B11467" s="5" t="s">
        <v>176</v>
      </c>
      <c r="C11467" s="5" t="s">
        <v>11668</v>
      </c>
      <c r="D11467" s="5">
        <f t="shared" si="538"/>
        <v>22922</v>
      </c>
      <c r="E11467" s="6">
        <v>44255</v>
      </c>
      <c r="F11467" s="6">
        <f t="shared" si="537"/>
        <v>44345</v>
      </c>
      <c r="G11467" s="6" t="str">
        <f>IF('BCT Template'!R11466&gt;F11467,"Yes","No")</f>
        <v>No</v>
      </c>
      <c r="H11467" s="5" t="s">
        <v>178</v>
      </c>
      <c r="I11467" s="5" t="s">
        <v>179</v>
      </c>
      <c r="J11467" s="5" t="s">
        <v>35</v>
      </c>
      <c r="K11467" s="5" t="s">
        <v>180</v>
      </c>
      <c r="L11467" s="7" t="s">
        <v>164</v>
      </c>
      <c r="M11467" t="str">
        <f t="shared" si="539"/>
        <v>Yes</v>
      </c>
    </row>
    <row r="11468" spans="1:13" ht="15" thickBot="1" x14ac:dyDescent="0.4">
      <c r="A11468" s="5" t="s">
        <v>175</v>
      </c>
      <c r="B11468" s="5" t="s">
        <v>176</v>
      </c>
      <c r="C11468" s="5" t="s">
        <v>11669</v>
      </c>
      <c r="D11468" s="5">
        <f t="shared" si="538"/>
        <v>58542</v>
      </c>
      <c r="E11468" s="6">
        <v>44255</v>
      </c>
      <c r="F11468" s="6">
        <f t="shared" si="537"/>
        <v>44345</v>
      </c>
      <c r="G11468" s="6" t="str">
        <f>IF('BCT Template'!R11467&gt;F11468,"Yes","No")</f>
        <v>No</v>
      </c>
      <c r="H11468" s="5" t="s">
        <v>182</v>
      </c>
      <c r="I11468" s="5" t="s">
        <v>183</v>
      </c>
      <c r="J11468" s="5" t="s">
        <v>184</v>
      </c>
      <c r="K11468" s="5" t="s">
        <v>185</v>
      </c>
      <c r="L11468" s="7" t="s">
        <v>164</v>
      </c>
      <c r="M11468" t="str">
        <f t="shared" si="539"/>
        <v>No</v>
      </c>
    </row>
    <row r="11469" spans="1:13" ht="15" thickBot="1" x14ac:dyDescent="0.4">
      <c r="A11469" s="5" t="s">
        <v>175</v>
      </c>
      <c r="B11469" s="5" t="s">
        <v>176</v>
      </c>
      <c r="C11469" s="5" t="s">
        <v>11670</v>
      </c>
      <c r="D11469" s="5">
        <f t="shared" si="538"/>
        <v>59305</v>
      </c>
      <c r="E11469" s="6">
        <v>39386</v>
      </c>
      <c r="F11469" s="6">
        <f t="shared" si="537"/>
        <v>39476</v>
      </c>
      <c r="G11469" s="6" t="str">
        <f>IF('BCT Template'!R11468&gt;F11469,"Yes","No")</f>
        <v>No</v>
      </c>
      <c r="H11469" s="5" t="s">
        <v>182</v>
      </c>
      <c r="I11469" s="5" t="s">
        <v>183</v>
      </c>
      <c r="J11469" s="5" t="s">
        <v>184</v>
      </c>
      <c r="K11469" s="5" t="s">
        <v>185</v>
      </c>
      <c r="L11469" s="7" t="s">
        <v>164</v>
      </c>
      <c r="M11469" t="str">
        <f t="shared" si="539"/>
        <v>No</v>
      </c>
    </row>
    <row r="11470" spans="1:13" ht="15" thickBot="1" x14ac:dyDescent="0.4">
      <c r="A11470" s="5" t="s">
        <v>175</v>
      </c>
      <c r="B11470" s="5" t="s">
        <v>176</v>
      </c>
      <c r="C11470" s="5" t="s">
        <v>11671</v>
      </c>
      <c r="D11470" s="5">
        <f t="shared" si="538"/>
        <v>33975</v>
      </c>
      <c r="E11470" s="6">
        <v>37680</v>
      </c>
      <c r="F11470" s="6">
        <f t="shared" si="537"/>
        <v>37770</v>
      </c>
      <c r="G11470" s="6" t="str">
        <f>IF('BCT Template'!R11469&gt;F11470,"Yes","No")</f>
        <v>No</v>
      </c>
      <c r="H11470" s="5" t="s">
        <v>178</v>
      </c>
      <c r="I11470" s="5" t="s">
        <v>179</v>
      </c>
      <c r="J11470" s="5" t="s">
        <v>35</v>
      </c>
      <c r="K11470" s="5" t="s">
        <v>180</v>
      </c>
      <c r="L11470" s="7" t="s">
        <v>164</v>
      </c>
      <c r="M11470" t="str">
        <f t="shared" si="539"/>
        <v>Yes</v>
      </c>
    </row>
    <row r="11471" spans="1:13" ht="15" thickBot="1" x14ac:dyDescent="0.4">
      <c r="A11471" s="5" t="s">
        <v>175</v>
      </c>
      <c r="B11471" s="5" t="s">
        <v>176</v>
      </c>
      <c r="C11471" s="5" t="s">
        <v>11672</v>
      </c>
      <c r="D11471" s="5">
        <f t="shared" si="538"/>
        <v>77866</v>
      </c>
      <c r="E11471" s="6">
        <v>42643</v>
      </c>
      <c r="F11471" s="6">
        <f t="shared" si="537"/>
        <v>42733</v>
      </c>
      <c r="G11471" s="6" t="str">
        <f>IF('BCT Template'!R11470&gt;F11471,"Yes","No")</f>
        <v>No</v>
      </c>
      <c r="H11471" s="5" t="s">
        <v>189</v>
      </c>
      <c r="I11471" s="5" t="s">
        <v>190</v>
      </c>
      <c r="J11471" s="5" t="s">
        <v>184</v>
      </c>
      <c r="K11471" s="5" t="s">
        <v>185</v>
      </c>
      <c r="L11471" s="7" t="s">
        <v>164</v>
      </c>
      <c r="M11471" t="str">
        <f t="shared" si="539"/>
        <v>No</v>
      </c>
    </row>
    <row r="11472" spans="1:13" ht="15" thickBot="1" x14ac:dyDescent="0.4">
      <c r="A11472" s="5" t="s">
        <v>175</v>
      </c>
      <c r="B11472" s="5" t="s">
        <v>176</v>
      </c>
      <c r="C11472" s="5" t="s">
        <v>11673</v>
      </c>
      <c r="D11472" s="5">
        <f t="shared" si="538"/>
        <v>21227</v>
      </c>
      <c r="E11472" s="6">
        <v>44012</v>
      </c>
      <c r="F11472" s="6">
        <f t="shared" si="537"/>
        <v>44102</v>
      </c>
      <c r="G11472" s="6" t="str">
        <f>IF('BCT Template'!R11471&gt;F11472,"Yes","No")</f>
        <v>No</v>
      </c>
      <c r="H11472" s="5" t="s">
        <v>178</v>
      </c>
      <c r="I11472" s="5" t="s">
        <v>179</v>
      </c>
      <c r="J11472" s="5" t="s">
        <v>35</v>
      </c>
      <c r="K11472" s="5" t="s">
        <v>180</v>
      </c>
      <c r="L11472" s="7" t="s">
        <v>164</v>
      </c>
      <c r="M11472" t="str">
        <f t="shared" si="539"/>
        <v>Yes</v>
      </c>
    </row>
    <row r="11473" spans="1:13" ht="15" thickBot="1" x14ac:dyDescent="0.4">
      <c r="A11473" s="5" t="s">
        <v>175</v>
      </c>
      <c r="B11473" s="5" t="s">
        <v>176</v>
      </c>
      <c r="C11473" s="5" t="s">
        <v>11674</v>
      </c>
      <c r="D11473" s="5">
        <f t="shared" si="538"/>
        <v>58947</v>
      </c>
      <c r="E11473" s="6">
        <v>44012</v>
      </c>
      <c r="F11473" s="6">
        <f t="shared" si="537"/>
        <v>44102</v>
      </c>
      <c r="G11473" s="6" t="str">
        <f>IF('BCT Template'!R11472&gt;F11473,"Yes","No")</f>
        <v>No</v>
      </c>
      <c r="H11473" s="5" t="s">
        <v>182</v>
      </c>
      <c r="I11473" s="5" t="s">
        <v>183</v>
      </c>
      <c r="J11473" s="5" t="s">
        <v>184</v>
      </c>
      <c r="K11473" s="5" t="s">
        <v>185</v>
      </c>
      <c r="L11473" s="7" t="s">
        <v>164</v>
      </c>
      <c r="M11473" t="str">
        <f t="shared" si="539"/>
        <v>No</v>
      </c>
    </row>
    <row r="11474" spans="1:13" ht="15" thickBot="1" x14ac:dyDescent="0.4">
      <c r="A11474" s="5" t="s">
        <v>175</v>
      </c>
      <c r="B11474" s="5" t="s">
        <v>176</v>
      </c>
      <c r="C11474" s="5" t="s">
        <v>11675</v>
      </c>
      <c r="D11474" s="5">
        <f t="shared" si="538"/>
        <v>59226</v>
      </c>
      <c r="E11474" s="6">
        <v>41029</v>
      </c>
      <c r="F11474" s="6">
        <f t="shared" si="537"/>
        <v>41119</v>
      </c>
      <c r="G11474" s="6" t="str">
        <f>IF('BCT Template'!R11473&gt;F11474,"Yes","No")</f>
        <v>No</v>
      </c>
      <c r="H11474" s="5" t="s">
        <v>182</v>
      </c>
      <c r="I11474" s="5" t="s">
        <v>183</v>
      </c>
      <c r="J11474" s="5" t="s">
        <v>200</v>
      </c>
      <c r="K11474" s="5" t="s">
        <v>201</v>
      </c>
      <c r="L11474" s="7" t="s">
        <v>164</v>
      </c>
      <c r="M11474" t="str">
        <f t="shared" si="539"/>
        <v>Yes</v>
      </c>
    </row>
    <row r="11475" spans="1:13" ht="15" thickBot="1" x14ac:dyDescent="0.4">
      <c r="A11475" s="5" t="s">
        <v>175</v>
      </c>
      <c r="B11475" s="5" t="s">
        <v>176</v>
      </c>
      <c r="C11475" s="5" t="s">
        <v>11676</v>
      </c>
      <c r="D11475" s="5">
        <f t="shared" si="538"/>
        <v>30620</v>
      </c>
      <c r="E11475" s="6">
        <v>40512</v>
      </c>
      <c r="F11475" s="6">
        <f t="shared" si="537"/>
        <v>40602</v>
      </c>
      <c r="G11475" s="6" t="str">
        <f>IF('BCT Template'!R11474&gt;F11475,"Yes","No")</f>
        <v>No</v>
      </c>
      <c r="H11475" s="5" t="s">
        <v>178</v>
      </c>
      <c r="I11475" s="5" t="s">
        <v>179</v>
      </c>
      <c r="J11475" s="5" t="s">
        <v>35</v>
      </c>
      <c r="K11475" s="5" t="s">
        <v>180</v>
      </c>
      <c r="L11475" s="7" t="s">
        <v>164</v>
      </c>
      <c r="M11475" t="str">
        <f t="shared" si="539"/>
        <v>Yes</v>
      </c>
    </row>
    <row r="11476" spans="1:13" ht="15" thickBot="1" x14ac:dyDescent="0.4">
      <c r="A11476" s="5" t="s">
        <v>175</v>
      </c>
      <c r="B11476" s="5" t="s">
        <v>176</v>
      </c>
      <c r="C11476" s="5" t="s">
        <v>11677</v>
      </c>
      <c r="D11476" s="5">
        <f t="shared" si="538"/>
        <v>22911</v>
      </c>
      <c r="E11476" s="6">
        <v>35946</v>
      </c>
      <c r="F11476" s="6">
        <f t="shared" si="537"/>
        <v>36036</v>
      </c>
      <c r="G11476" s="6" t="str">
        <f>IF('BCT Template'!R11475&gt;F11476,"Yes","No")</f>
        <v>No</v>
      </c>
      <c r="H11476" s="5" t="s">
        <v>178</v>
      </c>
      <c r="I11476" s="5" t="s">
        <v>179</v>
      </c>
      <c r="J11476" s="5" t="s">
        <v>200</v>
      </c>
      <c r="K11476" s="5" t="s">
        <v>201</v>
      </c>
      <c r="L11476" s="7" t="s">
        <v>164</v>
      </c>
      <c r="M11476" t="str">
        <f t="shared" si="539"/>
        <v>Yes</v>
      </c>
    </row>
    <row r="11477" spans="1:13" ht="15" thickBot="1" x14ac:dyDescent="0.4">
      <c r="A11477" s="5" t="s">
        <v>175</v>
      </c>
      <c r="B11477" s="5" t="s">
        <v>176</v>
      </c>
      <c r="C11477" s="5" t="s">
        <v>11678</v>
      </c>
      <c r="D11477" s="5">
        <f t="shared" si="538"/>
        <v>83104</v>
      </c>
      <c r="E11477" s="6">
        <v>45305</v>
      </c>
      <c r="F11477" s="6">
        <f t="shared" si="537"/>
        <v>45395</v>
      </c>
      <c r="G11477" s="6" t="str">
        <f>IF('BCT Template'!R11476&gt;F11477,"Yes","No")</f>
        <v>No</v>
      </c>
      <c r="H11477" s="5" t="s">
        <v>210</v>
      </c>
      <c r="I11477" s="5" t="s">
        <v>211</v>
      </c>
      <c r="J11477" s="5" t="s">
        <v>184</v>
      </c>
      <c r="K11477" s="5" t="s">
        <v>185</v>
      </c>
      <c r="L11477" s="7" t="s">
        <v>164</v>
      </c>
      <c r="M11477" t="str">
        <f t="shared" si="539"/>
        <v>No</v>
      </c>
    </row>
    <row r="11478" spans="1:13" ht="15" thickBot="1" x14ac:dyDescent="0.4">
      <c r="A11478" s="5" t="s">
        <v>175</v>
      </c>
      <c r="B11478" s="5" t="s">
        <v>176</v>
      </c>
      <c r="C11478" s="5" t="s">
        <v>11679</v>
      </c>
      <c r="D11478" s="5">
        <f t="shared" si="538"/>
        <v>23002</v>
      </c>
      <c r="E11478" s="6">
        <v>43312</v>
      </c>
      <c r="F11478" s="6">
        <f t="shared" ref="F11478:F11541" si="540">E11478+90</f>
        <v>43402</v>
      </c>
      <c r="G11478" s="6" t="str">
        <f>IF('BCT Template'!R11477&gt;F11478,"Yes","No")</f>
        <v>No</v>
      </c>
      <c r="H11478" s="5" t="s">
        <v>178</v>
      </c>
      <c r="I11478" s="5" t="s">
        <v>179</v>
      </c>
      <c r="J11478" s="5" t="s">
        <v>35</v>
      </c>
      <c r="K11478" s="5" t="s">
        <v>180</v>
      </c>
      <c r="L11478" s="7" t="s">
        <v>164</v>
      </c>
      <c r="M11478" t="str">
        <f t="shared" si="539"/>
        <v>Yes</v>
      </c>
    </row>
    <row r="11479" spans="1:13" ht="15" thickBot="1" x14ac:dyDescent="0.4">
      <c r="A11479" s="5" t="s">
        <v>175</v>
      </c>
      <c r="B11479" s="5" t="s">
        <v>176</v>
      </c>
      <c r="C11479" s="5" t="s">
        <v>11680</v>
      </c>
      <c r="D11479" s="5">
        <f t="shared" si="538"/>
        <v>21699</v>
      </c>
      <c r="E11479" s="6">
        <v>42156</v>
      </c>
      <c r="F11479" s="6">
        <f t="shared" si="540"/>
        <v>42246</v>
      </c>
      <c r="G11479" s="6" t="str">
        <f>IF('BCT Template'!R11478&gt;F11479,"Yes","No")</f>
        <v>No</v>
      </c>
      <c r="H11479" s="5" t="s">
        <v>178</v>
      </c>
      <c r="I11479" s="5" t="s">
        <v>179</v>
      </c>
      <c r="J11479" s="5" t="s">
        <v>35</v>
      </c>
      <c r="K11479" s="5" t="s">
        <v>180</v>
      </c>
      <c r="L11479" s="7" t="s">
        <v>164</v>
      </c>
      <c r="M11479" t="str">
        <f t="shared" si="539"/>
        <v>Yes</v>
      </c>
    </row>
    <row r="11480" spans="1:13" ht="15" thickBot="1" x14ac:dyDescent="0.4">
      <c r="A11480" s="5" t="s">
        <v>175</v>
      </c>
      <c r="B11480" s="5" t="s">
        <v>176</v>
      </c>
      <c r="C11480" s="5" t="s">
        <v>11681</v>
      </c>
      <c r="D11480" s="5">
        <f t="shared" si="538"/>
        <v>30388</v>
      </c>
      <c r="E11480" s="6">
        <v>43921</v>
      </c>
      <c r="F11480" s="6">
        <f t="shared" si="540"/>
        <v>44011</v>
      </c>
      <c r="G11480" s="6" t="str">
        <f>IF('BCT Template'!R11479&gt;F11480,"Yes","No")</f>
        <v>No</v>
      </c>
      <c r="H11480" s="5" t="s">
        <v>178</v>
      </c>
      <c r="I11480" s="5" t="s">
        <v>179</v>
      </c>
      <c r="J11480" s="5" t="s">
        <v>35</v>
      </c>
      <c r="K11480" s="5" t="s">
        <v>180</v>
      </c>
      <c r="L11480" s="7" t="s">
        <v>164</v>
      </c>
      <c r="M11480" t="str">
        <f t="shared" si="539"/>
        <v>Yes</v>
      </c>
    </row>
    <row r="11481" spans="1:13" ht="15" thickBot="1" x14ac:dyDescent="0.4">
      <c r="A11481" s="5" t="s">
        <v>175</v>
      </c>
      <c r="B11481" s="5" t="s">
        <v>176</v>
      </c>
      <c r="C11481" s="5" t="s">
        <v>11682</v>
      </c>
      <c r="D11481" s="5">
        <f t="shared" si="538"/>
        <v>30323</v>
      </c>
      <c r="E11481" s="6">
        <v>42704</v>
      </c>
      <c r="F11481" s="6">
        <f t="shared" si="540"/>
        <v>42794</v>
      </c>
      <c r="G11481" s="6" t="str">
        <f>IF('BCT Template'!R11480&gt;F11481,"Yes","No")</f>
        <v>No</v>
      </c>
      <c r="H11481" s="5" t="s">
        <v>178</v>
      </c>
      <c r="I11481" s="5" t="s">
        <v>179</v>
      </c>
      <c r="J11481" s="5" t="s">
        <v>35</v>
      </c>
      <c r="K11481" s="5" t="s">
        <v>180</v>
      </c>
      <c r="L11481" s="7" t="s">
        <v>164</v>
      </c>
      <c r="M11481" t="str">
        <f t="shared" si="539"/>
        <v>Yes</v>
      </c>
    </row>
    <row r="11482" spans="1:13" ht="15" thickBot="1" x14ac:dyDescent="0.4">
      <c r="A11482" s="5" t="s">
        <v>175</v>
      </c>
      <c r="B11482" s="5" t="s">
        <v>176</v>
      </c>
      <c r="C11482" s="5" t="s">
        <v>11683</v>
      </c>
      <c r="D11482" s="5">
        <f t="shared" si="538"/>
        <v>29752</v>
      </c>
      <c r="E11482" s="6">
        <v>43616</v>
      </c>
      <c r="F11482" s="6">
        <f t="shared" si="540"/>
        <v>43706</v>
      </c>
      <c r="G11482" s="6" t="str">
        <f>IF('BCT Template'!R11481&gt;F11482,"Yes","No")</f>
        <v>No</v>
      </c>
      <c r="H11482" s="5" t="s">
        <v>178</v>
      </c>
      <c r="I11482" s="5" t="s">
        <v>179</v>
      </c>
      <c r="J11482" s="5" t="s">
        <v>35</v>
      </c>
      <c r="K11482" s="5" t="s">
        <v>180</v>
      </c>
      <c r="L11482" s="7" t="s">
        <v>164</v>
      </c>
      <c r="M11482" t="str">
        <f t="shared" si="539"/>
        <v>Yes</v>
      </c>
    </row>
    <row r="11483" spans="1:13" ht="15" thickBot="1" x14ac:dyDescent="0.4">
      <c r="A11483" s="5" t="s">
        <v>175</v>
      </c>
      <c r="B11483" s="5" t="s">
        <v>176</v>
      </c>
      <c r="C11483" s="5" t="s">
        <v>11684</v>
      </c>
      <c r="D11483" s="5">
        <f t="shared" si="538"/>
        <v>29043</v>
      </c>
      <c r="E11483" s="6">
        <v>44165</v>
      </c>
      <c r="F11483" s="6">
        <f t="shared" si="540"/>
        <v>44255</v>
      </c>
      <c r="G11483" s="6" t="str">
        <f>IF('BCT Template'!R11482&gt;F11483,"Yes","No")</f>
        <v>No</v>
      </c>
      <c r="H11483" s="5" t="s">
        <v>178</v>
      </c>
      <c r="I11483" s="5" t="s">
        <v>179</v>
      </c>
      <c r="J11483" s="5" t="s">
        <v>35</v>
      </c>
      <c r="K11483" s="5" t="s">
        <v>180</v>
      </c>
      <c r="L11483" s="7" t="s">
        <v>164</v>
      </c>
      <c r="M11483" t="str">
        <f t="shared" si="539"/>
        <v>Yes</v>
      </c>
    </row>
    <row r="11484" spans="1:13" ht="15" thickBot="1" x14ac:dyDescent="0.4">
      <c r="A11484" s="5" t="s">
        <v>175</v>
      </c>
      <c r="B11484" s="5" t="s">
        <v>176</v>
      </c>
      <c r="C11484" s="5" t="s">
        <v>11685</v>
      </c>
      <c r="D11484" s="5">
        <f t="shared" si="538"/>
        <v>21566</v>
      </c>
      <c r="E11484" s="6">
        <v>44957</v>
      </c>
      <c r="F11484" s="6">
        <f t="shared" si="540"/>
        <v>45047</v>
      </c>
      <c r="G11484" s="6" t="str">
        <f>IF('BCT Template'!R11483&gt;F11484,"Yes","No")</f>
        <v>No</v>
      </c>
      <c r="H11484" s="5" t="s">
        <v>178</v>
      </c>
      <c r="I11484" s="5" t="s">
        <v>179</v>
      </c>
      <c r="J11484" s="5" t="s">
        <v>35</v>
      </c>
      <c r="K11484" s="5" t="s">
        <v>180</v>
      </c>
      <c r="L11484" s="7" t="s">
        <v>164</v>
      </c>
      <c r="M11484" t="str">
        <f t="shared" si="539"/>
        <v>Yes</v>
      </c>
    </row>
    <row r="11485" spans="1:13" ht="15" thickBot="1" x14ac:dyDescent="0.4">
      <c r="A11485" s="5" t="s">
        <v>175</v>
      </c>
      <c r="B11485" s="5" t="s">
        <v>176</v>
      </c>
      <c r="C11485" s="5" t="s">
        <v>11686</v>
      </c>
      <c r="D11485" s="5">
        <f t="shared" si="538"/>
        <v>59112</v>
      </c>
      <c r="E11485" s="6">
        <v>44043</v>
      </c>
      <c r="F11485" s="6">
        <f t="shared" si="540"/>
        <v>44133</v>
      </c>
      <c r="G11485" s="6" t="str">
        <f>IF('BCT Template'!R11484&gt;F11485,"Yes","No")</f>
        <v>No</v>
      </c>
      <c r="H11485" s="5" t="s">
        <v>182</v>
      </c>
      <c r="I11485" s="5" t="s">
        <v>183</v>
      </c>
      <c r="J11485" s="5" t="s">
        <v>184</v>
      </c>
      <c r="K11485" s="5" t="s">
        <v>185</v>
      </c>
      <c r="L11485" s="7" t="s">
        <v>164</v>
      </c>
      <c r="M11485" t="str">
        <f t="shared" si="539"/>
        <v>No</v>
      </c>
    </row>
    <row r="11486" spans="1:13" ht="15" thickBot="1" x14ac:dyDescent="0.4">
      <c r="A11486" s="5" t="s">
        <v>175</v>
      </c>
      <c r="B11486" s="5" t="s">
        <v>176</v>
      </c>
      <c r="C11486" s="5" t="s">
        <v>11687</v>
      </c>
      <c r="D11486" s="5">
        <f t="shared" si="538"/>
        <v>25069</v>
      </c>
      <c r="E11486" s="6">
        <v>44074</v>
      </c>
      <c r="F11486" s="6">
        <f t="shared" si="540"/>
        <v>44164</v>
      </c>
      <c r="G11486" s="6" t="str">
        <f>IF('BCT Template'!R11485&gt;F11486,"Yes","No")</f>
        <v>No</v>
      </c>
      <c r="H11486" s="5" t="s">
        <v>240</v>
      </c>
      <c r="I11486" s="5" t="s">
        <v>241</v>
      </c>
      <c r="J11486" s="5" t="s">
        <v>200</v>
      </c>
      <c r="K11486" s="5" t="s">
        <v>201</v>
      </c>
      <c r="L11486" s="7" t="s">
        <v>164</v>
      </c>
      <c r="M11486" t="str">
        <f t="shared" si="539"/>
        <v>Yes</v>
      </c>
    </row>
    <row r="11487" spans="1:13" ht="15" thickBot="1" x14ac:dyDescent="0.4">
      <c r="A11487" s="5" t="s">
        <v>175</v>
      </c>
      <c r="B11487" s="5" t="s">
        <v>176</v>
      </c>
      <c r="C11487" s="5" t="s">
        <v>11688</v>
      </c>
      <c r="D11487" s="5">
        <f t="shared" si="538"/>
        <v>57026</v>
      </c>
      <c r="E11487" s="6">
        <v>41820</v>
      </c>
      <c r="F11487" s="6">
        <f t="shared" si="540"/>
        <v>41910</v>
      </c>
      <c r="G11487" s="6" t="str">
        <f>IF('BCT Template'!R11486&gt;F11487,"Yes","No")</f>
        <v>No</v>
      </c>
      <c r="H11487" s="5" t="s">
        <v>189</v>
      </c>
      <c r="I11487" s="5" t="s">
        <v>190</v>
      </c>
      <c r="J11487" s="5" t="s">
        <v>200</v>
      </c>
      <c r="K11487" s="5" t="s">
        <v>201</v>
      </c>
      <c r="L11487" s="7" t="s">
        <v>164</v>
      </c>
      <c r="M11487" t="str">
        <f t="shared" si="539"/>
        <v>Yes</v>
      </c>
    </row>
    <row r="11488" spans="1:13" ht="15" thickBot="1" x14ac:dyDescent="0.4">
      <c r="A11488" s="5" t="s">
        <v>175</v>
      </c>
      <c r="B11488" s="5" t="s">
        <v>176</v>
      </c>
      <c r="C11488" s="5" t="s">
        <v>11689</v>
      </c>
      <c r="D11488" s="5">
        <f t="shared" si="538"/>
        <v>57401</v>
      </c>
      <c r="E11488" s="6">
        <v>42490</v>
      </c>
      <c r="F11488" s="6">
        <f t="shared" si="540"/>
        <v>42580</v>
      </c>
      <c r="G11488" s="6" t="str">
        <f>IF('BCT Template'!R11487&gt;F11488,"Yes","No")</f>
        <v>No</v>
      </c>
      <c r="H11488" s="5" t="s">
        <v>189</v>
      </c>
      <c r="I11488" s="5" t="s">
        <v>190</v>
      </c>
      <c r="J11488" s="5" t="s">
        <v>184</v>
      </c>
      <c r="K11488" s="5" t="s">
        <v>185</v>
      </c>
      <c r="L11488" s="7" t="s">
        <v>164</v>
      </c>
      <c r="M11488" t="str">
        <f t="shared" si="539"/>
        <v>No</v>
      </c>
    </row>
    <row r="11489" spans="1:13" ht="15" thickBot="1" x14ac:dyDescent="0.4">
      <c r="A11489" s="5" t="s">
        <v>175</v>
      </c>
      <c r="B11489" s="5" t="s">
        <v>176</v>
      </c>
      <c r="C11489" s="5" t="s">
        <v>11690</v>
      </c>
      <c r="D11489" s="5">
        <f t="shared" si="538"/>
        <v>25139</v>
      </c>
      <c r="E11489" s="6">
        <v>43007</v>
      </c>
      <c r="F11489" s="6">
        <f t="shared" si="540"/>
        <v>43097</v>
      </c>
      <c r="G11489" s="6" t="str">
        <f>IF('BCT Template'!R11488&gt;F11489,"Yes","No")</f>
        <v>No</v>
      </c>
      <c r="H11489" s="5" t="s">
        <v>240</v>
      </c>
      <c r="I11489" s="5" t="s">
        <v>241</v>
      </c>
      <c r="J11489" s="5" t="s">
        <v>35</v>
      </c>
      <c r="K11489" s="5" t="s">
        <v>180</v>
      </c>
      <c r="L11489" s="7" t="s">
        <v>164</v>
      </c>
      <c r="M11489" t="str">
        <f t="shared" si="539"/>
        <v>Yes</v>
      </c>
    </row>
    <row r="11490" spans="1:13" ht="15" thickBot="1" x14ac:dyDescent="0.4">
      <c r="A11490" s="5" t="s">
        <v>175</v>
      </c>
      <c r="B11490" s="5" t="s">
        <v>176</v>
      </c>
      <c r="C11490" s="5" t="s">
        <v>11691</v>
      </c>
      <c r="D11490" s="5">
        <f t="shared" si="538"/>
        <v>22030</v>
      </c>
      <c r="E11490" s="6">
        <v>42886</v>
      </c>
      <c r="F11490" s="6">
        <f t="shared" si="540"/>
        <v>42976</v>
      </c>
      <c r="G11490" s="6" t="str">
        <f>IF('BCT Template'!R11489&gt;F11490,"Yes","No")</f>
        <v>No</v>
      </c>
      <c r="H11490" s="5" t="s">
        <v>178</v>
      </c>
      <c r="I11490" s="5" t="s">
        <v>179</v>
      </c>
      <c r="J11490" s="5" t="s">
        <v>35</v>
      </c>
      <c r="K11490" s="5" t="s">
        <v>180</v>
      </c>
      <c r="L11490" s="7" t="s">
        <v>164</v>
      </c>
      <c r="M11490" t="str">
        <f t="shared" si="539"/>
        <v>Yes</v>
      </c>
    </row>
    <row r="11491" spans="1:13" ht="15" thickBot="1" x14ac:dyDescent="0.4">
      <c r="A11491" s="5" t="s">
        <v>175</v>
      </c>
      <c r="B11491" s="5" t="s">
        <v>176</v>
      </c>
      <c r="C11491" s="5" t="s">
        <v>11692</v>
      </c>
      <c r="D11491" s="5">
        <f t="shared" si="538"/>
        <v>59451</v>
      </c>
      <c r="E11491" s="6">
        <v>44012</v>
      </c>
      <c r="F11491" s="6">
        <f t="shared" si="540"/>
        <v>44102</v>
      </c>
      <c r="G11491" s="6" t="str">
        <f>IF('BCT Template'!R11490&gt;F11491,"Yes","No")</f>
        <v>No</v>
      </c>
      <c r="H11491" s="5" t="s">
        <v>182</v>
      </c>
      <c r="I11491" s="5" t="s">
        <v>183</v>
      </c>
      <c r="J11491" s="5" t="s">
        <v>184</v>
      </c>
      <c r="K11491" s="5" t="s">
        <v>185</v>
      </c>
      <c r="L11491" s="7" t="s">
        <v>164</v>
      </c>
      <c r="M11491" t="str">
        <f t="shared" si="539"/>
        <v>No</v>
      </c>
    </row>
    <row r="11492" spans="1:13" ht="15" thickBot="1" x14ac:dyDescent="0.4">
      <c r="A11492" s="5" t="s">
        <v>175</v>
      </c>
      <c r="B11492" s="5" t="s">
        <v>176</v>
      </c>
      <c r="C11492" s="5" t="s">
        <v>11693</v>
      </c>
      <c r="D11492" s="5">
        <f t="shared" si="538"/>
        <v>59341</v>
      </c>
      <c r="E11492" s="6">
        <v>42766</v>
      </c>
      <c r="F11492" s="6">
        <f t="shared" si="540"/>
        <v>42856</v>
      </c>
      <c r="G11492" s="6" t="str">
        <f>IF('BCT Template'!R11491&gt;F11492,"Yes","No")</f>
        <v>No</v>
      </c>
      <c r="H11492" s="5" t="s">
        <v>182</v>
      </c>
      <c r="I11492" s="5" t="s">
        <v>183</v>
      </c>
      <c r="J11492" s="5" t="s">
        <v>200</v>
      </c>
      <c r="K11492" s="5" t="s">
        <v>201</v>
      </c>
      <c r="L11492" s="7" t="s">
        <v>164</v>
      </c>
      <c r="M11492" t="str">
        <f t="shared" si="539"/>
        <v>Yes</v>
      </c>
    </row>
    <row r="11493" spans="1:13" ht="15" thickBot="1" x14ac:dyDescent="0.4">
      <c r="A11493" s="5" t="s">
        <v>175</v>
      </c>
      <c r="B11493" s="5" t="s">
        <v>176</v>
      </c>
      <c r="C11493" s="5" t="s">
        <v>11694</v>
      </c>
      <c r="D11493" s="5">
        <f t="shared" si="538"/>
        <v>79361</v>
      </c>
      <c r="E11493" s="6">
        <v>43100</v>
      </c>
      <c r="F11493" s="6">
        <f t="shared" si="540"/>
        <v>43190</v>
      </c>
      <c r="G11493" s="6" t="str">
        <f>IF('BCT Template'!R11492&gt;F11493,"Yes","No")</f>
        <v>No</v>
      </c>
      <c r="H11493" s="5" t="s">
        <v>189</v>
      </c>
      <c r="I11493" s="5" t="s">
        <v>190</v>
      </c>
      <c r="J11493" s="5" t="s">
        <v>184</v>
      </c>
      <c r="K11493" s="5" t="s">
        <v>185</v>
      </c>
      <c r="L11493" s="7" t="s">
        <v>164</v>
      </c>
      <c r="M11493" t="str">
        <f t="shared" si="539"/>
        <v>No</v>
      </c>
    </row>
    <row r="11494" spans="1:13" ht="15" thickBot="1" x14ac:dyDescent="0.4">
      <c r="A11494" s="5" t="s">
        <v>175</v>
      </c>
      <c r="B11494" s="5" t="s">
        <v>176</v>
      </c>
      <c r="C11494" s="5" t="s">
        <v>11695</v>
      </c>
      <c r="D11494" s="5">
        <f t="shared" si="538"/>
        <v>29295</v>
      </c>
      <c r="E11494" s="6">
        <v>44286</v>
      </c>
      <c r="F11494" s="6">
        <f t="shared" si="540"/>
        <v>44376</v>
      </c>
      <c r="G11494" s="6" t="str">
        <f>IF('BCT Template'!R11493&gt;F11494,"Yes","No")</f>
        <v>No</v>
      </c>
      <c r="H11494" s="5" t="s">
        <v>178</v>
      </c>
      <c r="I11494" s="5" t="s">
        <v>179</v>
      </c>
      <c r="J11494" s="5" t="s">
        <v>35</v>
      </c>
      <c r="K11494" s="5" t="s">
        <v>180</v>
      </c>
      <c r="L11494" s="7" t="s">
        <v>164</v>
      </c>
      <c r="M11494" t="str">
        <f t="shared" si="539"/>
        <v>Yes</v>
      </c>
    </row>
    <row r="11495" spans="1:13" ht="15" thickBot="1" x14ac:dyDescent="0.4">
      <c r="A11495" s="5" t="s">
        <v>175</v>
      </c>
      <c r="B11495" s="5" t="s">
        <v>176</v>
      </c>
      <c r="C11495" s="5" t="s">
        <v>11696</v>
      </c>
      <c r="D11495" s="5">
        <f t="shared" si="538"/>
        <v>58114</v>
      </c>
      <c r="E11495" s="6">
        <v>43251</v>
      </c>
      <c r="F11495" s="6">
        <f t="shared" si="540"/>
        <v>43341</v>
      </c>
      <c r="G11495" s="6" t="str">
        <f>IF('BCT Template'!R11494&gt;F11495,"Yes","No")</f>
        <v>No</v>
      </c>
      <c r="H11495" s="5" t="s">
        <v>182</v>
      </c>
      <c r="I11495" s="5" t="s">
        <v>183</v>
      </c>
      <c r="J11495" s="5" t="s">
        <v>200</v>
      </c>
      <c r="K11495" s="5" t="s">
        <v>201</v>
      </c>
      <c r="L11495" s="7" t="s">
        <v>164</v>
      </c>
      <c r="M11495" t="str">
        <f t="shared" si="539"/>
        <v>Yes</v>
      </c>
    </row>
    <row r="11496" spans="1:13" ht="15" thickBot="1" x14ac:dyDescent="0.4">
      <c r="A11496" s="5" t="s">
        <v>175</v>
      </c>
      <c r="B11496" s="5" t="s">
        <v>176</v>
      </c>
      <c r="C11496" s="5" t="s">
        <v>11697</v>
      </c>
      <c r="D11496" s="5">
        <f t="shared" si="538"/>
        <v>57396</v>
      </c>
      <c r="E11496" s="6">
        <v>42980</v>
      </c>
      <c r="F11496" s="6">
        <f t="shared" si="540"/>
        <v>43070</v>
      </c>
      <c r="G11496" s="6" t="str">
        <f>IF('BCT Template'!R11495&gt;F11496,"Yes","No")</f>
        <v>No</v>
      </c>
      <c r="H11496" s="5" t="s">
        <v>189</v>
      </c>
      <c r="I11496" s="5" t="s">
        <v>190</v>
      </c>
      <c r="J11496" s="5" t="s">
        <v>184</v>
      </c>
      <c r="K11496" s="5" t="s">
        <v>185</v>
      </c>
      <c r="L11496" s="7" t="s">
        <v>164</v>
      </c>
      <c r="M11496" t="str">
        <f t="shared" si="539"/>
        <v>No</v>
      </c>
    </row>
    <row r="11497" spans="1:13" ht="15" thickBot="1" x14ac:dyDescent="0.4">
      <c r="A11497" s="5" t="s">
        <v>175</v>
      </c>
      <c r="B11497" s="5" t="s">
        <v>176</v>
      </c>
      <c r="C11497" s="5" t="s">
        <v>11698</v>
      </c>
      <c r="D11497" s="5">
        <f t="shared" si="538"/>
        <v>82539</v>
      </c>
      <c r="E11497" s="6">
        <v>43705</v>
      </c>
      <c r="F11497" s="6">
        <f t="shared" si="540"/>
        <v>43795</v>
      </c>
      <c r="G11497" s="6" t="str">
        <f>IF('BCT Template'!R11496&gt;F11497,"Yes","No")</f>
        <v>No</v>
      </c>
      <c r="H11497" s="5" t="s">
        <v>210</v>
      </c>
      <c r="I11497" s="5" t="s">
        <v>211</v>
      </c>
      <c r="J11497" s="5" t="s">
        <v>184</v>
      </c>
      <c r="K11497" s="5" t="s">
        <v>185</v>
      </c>
      <c r="L11497" s="7" t="s">
        <v>164</v>
      </c>
      <c r="M11497" t="str">
        <f t="shared" si="539"/>
        <v>No</v>
      </c>
    </row>
    <row r="11498" spans="1:13" ht="15" thickBot="1" x14ac:dyDescent="0.4">
      <c r="A11498" s="5" t="s">
        <v>175</v>
      </c>
      <c r="B11498" s="5" t="s">
        <v>176</v>
      </c>
      <c r="C11498" s="5" t="s">
        <v>11699</v>
      </c>
      <c r="D11498" s="5">
        <f t="shared" si="538"/>
        <v>29525</v>
      </c>
      <c r="E11498" s="6">
        <v>44316</v>
      </c>
      <c r="F11498" s="6">
        <f t="shared" si="540"/>
        <v>44406</v>
      </c>
      <c r="G11498" s="6" t="str">
        <f>IF('BCT Template'!R11497&gt;F11498,"Yes","No")</f>
        <v>No</v>
      </c>
      <c r="H11498" s="5" t="s">
        <v>178</v>
      </c>
      <c r="I11498" s="5" t="s">
        <v>179</v>
      </c>
      <c r="J11498" s="5" t="s">
        <v>35</v>
      </c>
      <c r="K11498" s="5" t="s">
        <v>180</v>
      </c>
      <c r="L11498" s="7" t="s">
        <v>164</v>
      </c>
      <c r="M11498" t="str">
        <f t="shared" si="539"/>
        <v>Yes</v>
      </c>
    </row>
    <row r="11499" spans="1:13" ht="15" thickBot="1" x14ac:dyDescent="0.4">
      <c r="A11499" s="5" t="s">
        <v>175</v>
      </c>
      <c r="B11499" s="5" t="s">
        <v>176</v>
      </c>
      <c r="C11499" s="5" t="s">
        <v>11700</v>
      </c>
      <c r="D11499" s="5">
        <f t="shared" si="538"/>
        <v>57033</v>
      </c>
      <c r="E11499" s="6">
        <v>43465</v>
      </c>
      <c r="F11499" s="6">
        <f t="shared" si="540"/>
        <v>43555</v>
      </c>
      <c r="G11499" s="6" t="str">
        <f>IF('BCT Template'!R11498&gt;F11499,"Yes","No")</f>
        <v>No</v>
      </c>
      <c r="H11499" s="5" t="s">
        <v>189</v>
      </c>
      <c r="I11499" s="5" t="s">
        <v>190</v>
      </c>
      <c r="J11499" s="5" t="s">
        <v>184</v>
      </c>
      <c r="K11499" s="5" t="s">
        <v>185</v>
      </c>
      <c r="L11499" s="7" t="s">
        <v>164</v>
      </c>
      <c r="M11499" t="str">
        <f t="shared" si="539"/>
        <v>No</v>
      </c>
    </row>
    <row r="11500" spans="1:13" ht="15" thickBot="1" x14ac:dyDescent="0.4">
      <c r="A11500" s="5" t="s">
        <v>175</v>
      </c>
      <c r="B11500" s="5" t="s">
        <v>176</v>
      </c>
      <c r="C11500" s="5" t="s">
        <v>11701</v>
      </c>
      <c r="D11500" s="5">
        <f t="shared" si="538"/>
        <v>84705</v>
      </c>
      <c r="E11500" s="6">
        <v>44075</v>
      </c>
      <c r="F11500" s="6">
        <f t="shared" si="540"/>
        <v>44165</v>
      </c>
      <c r="G11500" s="6" t="str">
        <f>IF('BCT Template'!R11499&gt;F11500,"Yes","No")</f>
        <v>No</v>
      </c>
      <c r="H11500" s="5" t="s">
        <v>210</v>
      </c>
      <c r="I11500" s="5" t="s">
        <v>211</v>
      </c>
      <c r="J11500" s="5" t="s">
        <v>184</v>
      </c>
      <c r="K11500" s="5" t="s">
        <v>185</v>
      </c>
      <c r="L11500" s="7" t="s">
        <v>164</v>
      </c>
      <c r="M11500" t="str">
        <f t="shared" si="539"/>
        <v>No</v>
      </c>
    </row>
    <row r="11501" spans="1:13" ht="15" thickBot="1" x14ac:dyDescent="0.4">
      <c r="A11501" s="5" t="s">
        <v>175</v>
      </c>
      <c r="B11501" s="5" t="s">
        <v>176</v>
      </c>
      <c r="C11501" s="5" t="s">
        <v>11702</v>
      </c>
      <c r="D11501" s="5">
        <f t="shared" si="538"/>
        <v>80189</v>
      </c>
      <c r="E11501" s="6">
        <v>43646</v>
      </c>
      <c r="F11501" s="6">
        <f t="shared" si="540"/>
        <v>43736</v>
      </c>
      <c r="G11501" s="6" t="str">
        <f>IF('BCT Template'!R11500&gt;F11501,"Yes","No")</f>
        <v>No</v>
      </c>
      <c r="H11501" s="5" t="s">
        <v>182</v>
      </c>
      <c r="I11501" s="5" t="s">
        <v>183</v>
      </c>
      <c r="J11501" s="5" t="s">
        <v>184</v>
      </c>
      <c r="K11501" s="5" t="s">
        <v>185</v>
      </c>
      <c r="L11501" s="7" t="s">
        <v>164</v>
      </c>
      <c r="M11501" t="str">
        <f t="shared" si="539"/>
        <v>No</v>
      </c>
    </row>
    <row r="11502" spans="1:13" ht="15" thickBot="1" x14ac:dyDescent="0.4">
      <c r="A11502" s="5" t="s">
        <v>175</v>
      </c>
      <c r="B11502" s="5" t="s">
        <v>176</v>
      </c>
      <c r="C11502" s="5" t="s">
        <v>11703</v>
      </c>
      <c r="D11502" s="5">
        <f t="shared" si="538"/>
        <v>77836</v>
      </c>
      <c r="E11502" s="6">
        <v>43162</v>
      </c>
      <c r="F11502" s="6">
        <f t="shared" si="540"/>
        <v>43252</v>
      </c>
      <c r="G11502" s="6" t="str">
        <f>IF('BCT Template'!R11501&gt;F11502,"Yes","No")</f>
        <v>No</v>
      </c>
      <c r="H11502" s="5" t="s">
        <v>189</v>
      </c>
      <c r="I11502" s="5" t="s">
        <v>190</v>
      </c>
      <c r="J11502" s="5" t="s">
        <v>200</v>
      </c>
      <c r="K11502" s="5" t="s">
        <v>201</v>
      </c>
      <c r="L11502" s="7" t="s">
        <v>164</v>
      </c>
      <c r="M11502" t="str">
        <f t="shared" si="539"/>
        <v>Yes</v>
      </c>
    </row>
    <row r="11503" spans="1:13" ht="15" thickBot="1" x14ac:dyDescent="0.4">
      <c r="A11503" s="5" t="s">
        <v>175</v>
      </c>
      <c r="B11503" s="5" t="s">
        <v>176</v>
      </c>
      <c r="C11503" s="5" t="s">
        <v>11704</v>
      </c>
      <c r="D11503" s="5">
        <f t="shared" si="538"/>
        <v>57174</v>
      </c>
      <c r="E11503" s="6">
        <v>44591</v>
      </c>
      <c r="F11503" s="6">
        <f t="shared" si="540"/>
        <v>44681</v>
      </c>
      <c r="G11503" s="6" t="str">
        <f>IF('BCT Template'!R11502&gt;F11503,"Yes","No")</f>
        <v>No</v>
      </c>
      <c r="H11503" s="5" t="s">
        <v>189</v>
      </c>
      <c r="I11503" s="5" t="s">
        <v>190</v>
      </c>
      <c r="J11503" s="5" t="s">
        <v>184</v>
      </c>
      <c r="K11503" s="5" t="s">
        <v>185</v>
      </c>
      <c r="L11503" s="7" t="s">
        <v>164</v>
      </c>
      <c r="M11503" t="str">
        <f t="shared" si="539"/>
        <v>No</v>
      </c>
    </row>
    <row r="11504" spans="1:13" ht="15" thickBot="1" x14ac:dyDescent="0.4">
      <c r="A11504" s="5" t="s">
        <v>175</v>
      </c>
      <c r="B11504" s="5" t="s">
        <v>176</v>
      </c>
      <c r="C11504" s="5" t="s">
        <v>11705</v>
      </c>
      <c r="D11504" s="5">
        <f t="shared" si="538"/>
        <v>29278</v>
      </c>
      <c r="E11504" s="6">
        <v>43677</v>
      </c>
      <c r="F11504" s="6">
        <f t="shared" si="540"/>
        <v>43767</v>
      </c>
      <c r="G11504" s="6" t="str">
        <f>IF('BCT Template'!R11503&gt;F11504,"Yes","No")</f>
        <v>No</v>
      </c>
      <c r="H11504" s="5" t="s">
        <v>178</v>
      </c>
      <c r="I11504" s="5" t="s">
        <v>179</v>
      </c>
      <c r="J11504" s="5" t="s">
        <v>200</v>
      </c>
      <c r="K11504" s="5" t="s">
        <v>201</v>
      </c>
      <c r="L11504" s="7" t="s">
        <v>164</v>
      </c>
      <c r="M11504" t="str">
        <f t="shared" si="539"/>
        <v>Yes</v>
      </c>
    </row>
    <row r="11505" spans="1:13" ht="15" thickBot="1" x14ac:dyDescent="0.4">
      <c r="A11505" s="5" t="s">
        <v>175</v>
      </c>
      <c r="B11505" s="5" t="s">
        <v>176</v>
      </c>
      <c r="C11505" s="5" t="s">
        <v>11706</v>
      </c>
      <c r="D11505" s="5">
        <f t="shared" si="538"/>
        <v>30854</v>
      </c>
      <c r="E11505" s="6">
        <v>41790</v>
      </c>
      <c r="F11505" s="6">
        <f t="shared" si="540"/>
        <v>41880</v>
      </c>
      <c r="G11505" s="6" t="str">
        <f>IF('BCT Template'!R11504&gt;F11505,"Yes","No")</f>
        <v>No</v>
      </c>
      <c r="H11505" s="5" t="s">
        <v>178</v>
      </c>
      <c r="I11505" s="5" t="s">
        <v>179</v>
      </c>
      <c r="J11505" s="5" t="s">
        <v>35</v>
      </c>
      <c r="K11505" s="5" t="s">
        <v>180</v>
      </c>
      <c r="L11505" s="7" t="s">
        <v>164</v>
      </c>
      <c r="M11505" t="str">
        <f t="shared" si="539"/>
        <v>Yes</v>
      </c>
    </row>
    <row r="11506" spans="1:13" ht="15" thickBot="1" x14ac:dyDescent="0.4">
      <c r="A11506" s="5" t="s">
        <v>175</v>
      </c>
      <c r="B11506" s="5" t="s">
        <v>176</v>
      </c>
      <c r="C11506" s="5" t="s">
        <v>11707</v>
      </c>
      <c r="D11506" s="5">
        <f t="shared" si="538"/>
        <v>31140</v>
      </c>
      <c r="E11506" s="6">
        <v>44347</v>
      </c>
      <c r="F11506" s="6">
        <f t="shared" si="540"/>
        <v>44437</v>
      </c>
      <c r="G11506" s="6" t="str">
        <f>IF('BCT Template'!R11505&gt;F11506,"Yes","No")</f>
        <v>No</v>
      </c>
      <c r="H11506" s="5" t="s">
        <v>178</v>
      </c>
      <c r="I11506" s="5" t="s">
        <v>179</v>
      </c>
      <c r="J11506" s="5" t="s">
        <v>35</v>
      </c>
      <c r="K11506" s="5" t="s">
        <v>180</v>
      </c>
      <c r="L11506" s="7" t="s">
        <v>164</v>
      </c>
      <c r="M11506" t="str">
        <f t="shared" si="539"/>
        <v>Yes</v>
      </c>
    </row>
    <row r="11507" spans="1:13" ht="15" thickBot="1" x14ac:dyDescent="0.4">
      <c r="A11507" s="5" t="s">
        <v>175</v>
      </c>
      <c r="B11507" s="5" t="s">
        <v>176</v>
      </c>
      <c r="C11507" s="5" t="s">
        <v>11708</v>
      </c>
      <c r="D11507" s="5">
        <f t="shared" si="538"/>
        <v>22725</v>
      </c>
      <c r="E11507" s="6">
        <v>42322</v>
      </c>
      <c r="F11507" s="6">
        <f t="shared" si="540"/>
        <v>42412</v>
      </c>
      <c r="G11507" s="6" t="str">
        <f>IF('BCT Template'!R11506&gt;F11507,"Yes","No")</f>
        <v>No</v>
      </c>
      <c r="H11507" s="5" t="s">
        <v>178</v>
      </c>
      <c r="I11507" s="5" t="s">
        <v>179</v>
      </c>
      <c r="J11507" s="5" t="s">
        <v>35</v>
      </c>
      <c r="K11507" s="5" t="s">
        <v>180</v>
      </c>
      <c r="L11507" s="7" t="s">
        <v>164</v>
      </c>
      <c r="M11507" t="str">
        <f t="shared" si="539"/>
        <v>Yes</v>
      </c>
    </row>
    <row r="11508" spans="1:13" ht="15" thickBot="1" x14ac:dyDescent="0.4">
      <c r="A11508" s="5" t="s">
        <v>175</v>
      </c>
      <c r="B11508" s="5" t="s">
        <v>176</v>
      </c>
      <c r="C11508" s="5" t="s">
        <v>11709</v>
      </c>
      <c r="D11508" s="5">
        <f t="shared" si="538"/>
        <v>20827</v>
      </c>
      <c r="E11508" s="6">
        <v>44012</v>
      </c>
      <c r="F11508" s="6">
        <f t="shared" si="540"/>
        <v>44102</v>
      </c>
      <c r="G11508" s="6" t="str">
        <f>IF('BCT Template'!R11507&gt;F11508,"Yes","No")</f>
        <v>No</v>
      </c>
      <c r="H11508" s="5" t="s">
        <v>197</v>
      </c>
      <c r="I11508" s="5" t="s">
        <v>198</v>
      </c>
      <c r="J11508" s="5" t="s">
        <v>184</v>
      </c>
      <c r="K11508" s="5" t="s">
        <v>185</v>
      </c>
      <c r="L11508" s="7" t="s">
        <v>164</v>
      </c>
      <c r="M11508" t="str">
        <f t="shared" si="539"/>
        <v>No</v>
      </c>
    </row>
    <row r="11509" spans="1:13" ht="15" thickBot="1" x14ac:dyDescent="0.4">
      <c r="A11509" s="5" t="s">
        <v>175</v>
      </c>
      <c r="B11509" s="5" t="s">
        <v>176</v>
      </c>
      <c r="C11509" s="5" t="s">
        <v>11710</v>
      </c>
      <c r="D11509" s="5">
        <f t="shared" si="538"/>
        <v>57039</v>
      </c>
      <c r="E11509" s="6">
        <v>43524</v>
      </c>
      <c r="F11509" s="6">
        <f t="shared" si="540"/>
        <v>43614</v>
      </c>
      <c r="G11509" s="6" t="str">
        <f>IF('BCT Template'!R11508&gt;F11509,"Yes","No")</f>
        <v>No</v>
      </c>
      <c r="H11509" s="5" t="s">
        <v>210</v>
      </c>
      <c r="I11509" s="5" t="s">
        <v>211</v>
      </c>
      <c r="J11509" s="5" t="s">
        <v>184</v>
      </c>
      <c r="K11509" s="5" t="s">
        <v>185</v>
      </c>
      <c r="L11509" s="7" t="s">
        <v>164</v>
      </c>
      <c r="M11509" t="str">
        <f t="shared" si="539"/>
        <v>No</v>
      </c>
    </row>
    <row r="11510" spans="1:13" ht="15" thickBot="1" x14ac:dyDescent="0.4">
      <c r="A11510" s="5" t="s">
        <v>175</v>
      </c>
      <c r="B11510" s="5" t="s">
        <v>176</v>
      </c>
      <c r="C11510" s="5" t="s">
        <v>11711</v>
      </c>
      <c r="D11510" s="5">
        <f t="shared" si="538"/>
        <v>79012</v>
      </c>
      <c r="E11510" s="6">
        <v>44104</v>
      </c>
      <c r="F11510" s="6">
        <f t="shared" si="540"/>
        <v>44194</v>
      </c>
      <c r="G11510" s="6" t="str">
        <f>IF('BCT Template'!R11509&gt;F11510,"Yes","No")</f>
        <v>No</v>
      </c>
      <c r="H11510" s="5" t="s">
        <v>189</v>
      </c>
      <c r="I11510" s="5" t="s">
        <v>190</v>
      </c>
      <c r="J11510" s="5" t="s">
        <v>200</v>
      </c>
      <c r="K11510" s="5" t="s">
        <v>201</v>
      </c>
      <c r="L11510" s="7" t="s">
        <v>164</v>
      </c>
      <c r="M11510" t="str">
        <f t="shared" si="539"/>
        <v>Yes</v>
      </c>
    </row>
    <row r="11511" spans="1:13" ht="15" thickBot="1" x14ac:dyDescent="0.4">
      <c r="A11511" s="5" t="s">
        <v>175</v>
      </c>
      <c r="B11511" s="5" t="s">
        <v>176</v>
      </c>
      <c r="C11511" s="5" t="s">
        <v>11712</v>
      </c>
      <c r="D11511" s="5">
        <f t="shared" si="538"/>
        <v>18228</v>
      </c>
      <c r="E11511" s="6">
        <v>36038</v>
      </c>
      <c r="F11511" s="6">
        <f t="shared" si="540"/>
        <v>36128</v>
      </c>
      <c r="G11511" s="6" t="str">
        <f>IF('BCT Template'!R11510&gt;F11511,"Yes","No")</f>
        <v>No</v>
      </c>
      <c r="H11511" s="5" t="s">
        <v>234</v>
      </c>
      <c r="I11511" s="5" t="s">
        <v>235</v>
      </c>
      <c r="J11511" s="5" t="s">
        <v>184</v>
      </c>
      <c r="K11511" s="5" t="s">
        <v>185</v>
      </c>
      <c r="L11511" s="7" t="s">
        <v>164</v>
      </c>
      <c r="M11511" t="str">
        <f t="shared" si="539"/>
        <v>No</v>
      </c>
    </row>
    <row r="11512" spans="1:13" ht="15" thickBot="1" x14ac:dyDescent="0.4">
      <c r="A11512" s="5" t="s">
        <v>175</v>
      </c>
      <c r="B11512" s="5" t="s">
        <v>176</v>
      </c>
      <c r="C11512" s="5" t="s">
        <v>11713</v>
      </c>
      <c r="D11512" s="5">
        <f t="shared" si="538"/>
        <v>84594</v>
      </c>
      <c r="E11512" s="6">
        <v>43448</v>
      </c>
      <c r="F11512" s="6">
        <f t="shared" si="540"/>
        <v>43538</v>
      </c>
      <c r="G11512" s="6" t="str">
        <f>IF('BCT Template'!R11511&gt;F11512,"Yes","No")</f>
        <v>No</v>
      </c>
      <c r="H11512" s="5" t="s">
        <v>210</v>
      </c>
      <c r="I11512" s="5" t="s">
        <v>211</v>
      </c>
      <c r="J11512" s="5" t="s">
        <v>184</v>
      </c>
      <c r="K11512" s="5" t="s">
        <v>185</v>
      </c>
      <c r="L11512" s="7" t="s">
        <v>164</v>
      </c>
      <c r="M11512" t="str">
        <f t="shared" si="539"/>
        <v>No</v>
      </c>
    </row>
    <row r="11513" spans="1:13" ht="15" thickBot="1" x14ac:dyDescent="0.4">
      <c r="A11513" s="5" t="s">
        <v>175</v>
      </c>
      <c r="B11513" s="5" t="s">
        <v>176</v>
      </c>
      <c r="C11513" s="5" t="s">
        <v>11714</v>
      </c>
      <c r="D11513" s="5">
        <f t="shared" si="538"/>
        <v>82627</v>
      </c>
      <c r="E11513" s="6">
        <v>44262</v>
      </c>
      <c r="F11513" s="6">
        <f t="shared" si="540"/>
        <v>44352</v>
      </c>
      <c r="G11513" s="6" t="str">
        <f>IF('BCT Template'!R11512&gt;F11513,"Yes","No")</f>
        <v>No</v>
      </c>
      <c r="H11513" s="5" t="s">
        <v>210</v>
      </c>
      <c r="I11513" s="5" t="s">
        <v>211</v>
      </c>
      <c r="J11513" s="5" t="s">
        <v>184</v>
      </c>
      <c r="K11513" s="5" t="s">
        <v>185</v>
      </c>
      <c r="L11513" s="7" t="s">
        <v>164</v>
      </c>
      <c r="M11513" t="str">
        <f t="shared" si="539"/>
        <v>No</v>
      </c>
    </row>
    <row r="11514" spans="1:13" ht="15" thickBot="1" x14ac:dyDescent="0.4">
      <c r="A11514" s="5" t="s">
        <v>175</v>
      </c>
      <c r="B11514" s="5" t="s">
        <v>176</v>
      </c>
      <c r="C11514" s="5" t="s">
        <v>11715</v>
      </c>
      <c r="D11514" s="5">
        <f t="shared" si="538"/>
        <v>57624</v>
      </c>
      <c r="E11514" s="6">
        <v>42460</v>
      </c>
      <c r="F11514" s="6">
        <f t="shared" si="540"/>
        <v>42550</v>
      </c>
      <c r="G11514" s="6" t="str">
        <f>IF('BCT Template'!R11513&gt;F11514,"Yes","No")</f>
        <v>No</v>
      </c>
      <c r="H11514" s="5" t="s">
        <v>189</v>
      </c>
      <c r="I11514" s="5" t="s">
        <v>190</v>
      </c>
      <c r="J11514" s="5" t="s">
        <v>184</v>
      </c>
      <c r="K11514" s="5" t="s">
        <v>185</v>
      </c>
      <c r="L11514" s="7" t="s">
        <v>164</v>
      </c>
      <c r="M11514" t="str">
        <f t="shared" si="539"/>
        <v>No</v>
      </c>
    </row>
    <row r="11515" spans="1:13" ht="15" thickBot="1" x14ac:dyDescent="0.4">
      <c r="A11515" s="5" t="s">
        <v>175</v>
      </c>
      <c r="B11515" s="5" t="s">
        <v>176</v>
      </c>
      <c r="C11515" s="5" t="s">
        <v>11716</v>
      </c>
      <c r="D11515" s="5">
        <f t="shared" si="538"/>
        <v>59062</v>
      </c>
      <c r="E11515" s="6">
        <v>43988</v>
      </c>
      <c r="F11515" s="6">
        <f t="shared" si="540"/>
        <v>44078</v>
      </c>
      <c r="G11515" s="6" t="str">
        <f>IF('BCT Template'!R11514&gt;F11515,"Yes","No")</f>
        <v>No</v>
      </c>
      <c r="H11515" s="5" t="s">
        <v>182</v>
      </c>
      <c r="I11515" s="5" t="s">
        <v>183</v>
      </c>
      <c r="J11515" s="5" t="s">
        <v>200</v>
      </c>
      <c r="K11515" s="5" t="s">
        <v>201</v>
      </c>
      <c r="L11515" s="7" t="s">
        <v>164</v>
      </c>
      <c r="M11515" t="str">
        <f t="shared" si="539"/>
        <v>Yes</v>
      </c>
    </row>
    <row r="11516" spans="1:13" ht="15" thickBot="1" x14ac:dyDescent="0.4">
      <c r="A11516" s="5" t="s">
        <v>175</v>
      </c>
      <c r="B11516" s="5" t="s">
        <v>176</v>
      </c>
      <c r="C11516" s="5" t="s">
        <v>11717</v>
      </c>
      <c r="D11516" s="5">
        <f t="shared" si="538"/>
        <v>82711</v>
      </c>
      <c r="E11516" s="6">
        <v>44356</v>
      </c>
      <c r="F11516" s="6">
        <f t="shared" si="540"/>
        <v>44446</v>
      </c>
      <c r="G11516" s="6" t="str">
        <f>IF('BCT Template'!R11515&gt;F11516,"Yes","No")</f>
        <v>No</v>
      </c>
      <c r="H11516" s="5" t="s">
        <v>210</v>
      </c>
      <c r="I11516" s="5" t="s">
        <v>211</v>
      </c>
      <c r="J11516" s="5" t="s">
        <v>184</v>
      </c>
      <c r="K11516" s="5" t="s">
        <v>185</v>
      </c>
      <c r="L11516" s="7" t="s">
        <v>164</v>
      </c>
      <c r="M11516" t="str">
        <f t="shared" si="539"/>
        <v>No</v>
      </c>
    </row>
    <row r="11517" spans="1:13" ht="15" thickBot="1" x14ac:dyDescent="0.4">
      <c r="A11517" s="5" t="s">
        <v>175</v>
      </c>
      <c r="B11517" s="5" t="s">
        <v>176</v>
      </c>
      <c r="C11517" s="5" t="s">
        <v>11718</v>
      </c>
      <c r="D11517" s="5">
        <f t="shared" si="538"/>
        <v>80283</v>
      </c>
      <c r="E11517" s="6">
        <v>40543</v>
      </c>
      <c r="F11517" s="6">
        <f t="shared" si="540"/>
        <v>40633</v>
      </c>
      <c r="G11517" s="6" t="str">
        <f>IF('BCT Template'!R11516&gt;F11517,"Yes","No")</f>
        <v>No</v>
      </c>
      <c r="H11517" s="5" t="s">
        <v>182</v>
      </c>
      <c r="I11517" s="5" t="s">
        <v>183</v>
      </c>
      <c r="J11517" s="5" t="s">
        <v>184</v>
      </c>
      <c r="K11517" s="5" t="s">
        <v>185</v>
      </c>
      <c r="L11517" s="7" t="s">
        <v>164</v>
      </c>
      <c r="M11517" t="str">
        <f t="shared" si="539"/>
        <v>No</v>
      </c>
    </row>
    <row r="11518" spans="1:13" ht="15" thickBot="1" x14ac:dyDescent="0.4">
      <c r="A11518" s="5" t="s">
        <v>175</v>
      </c>
      <c r="B11518" s="5" t="s">
        <v>176</v>
      </c>
      <c r="C11518" s="5" t="s">
        <v>11719</v>
      </c>
      <c r="D11518" s="5">
        <f t="shared" si="538"/>
        <v>22059</v>
      </c>
      <c r="E11518" s="6">
        <v>43861</v>
      </c>
      <c r="F11518" s="6">
        <f t="shared" si="540"/>
        <v>43951</v>
      </c>
      <c r="G11518" s="6" t="str">
        <f>IF('BCT Template'!R11517&gt;F11518,"Yes","No")</f>
        <v>No</v>
      </c>
      <c r="H11518" s="5" t="s">
        <v>178</v>
      </c>
      <c r="I11518" s="5" t="s">
        <v>179</v>
      </c>
      <c r="J11518" s="5" t="s">
        <v>35</v>
      </c>
      <c r="K11518" s="5" t="s">
        <v>180</v>
      </c>
      <c r="L11518" s="7" t="s">
        <v>164</v>
      </c>
      <c r="M11518" t="str">
        <f t="shared" si="539"/>
        <v>Yes</v>
      </c>
    </row>
    <row r="11519" spans="1:13" ht="15" thickBot="1" x14ac:dyDescent="0.4">
      <c r="A11519" s="5" t="s">
        <v>175</v>
      </c>
      <c r="B11519" s="5" t="s">
        <v>176</v>
      </c>
      <c r="C11519" s="5" t="s">
        <v>11720</v>
      </c>
      <c r="D11519" s="5">
        <f t="shared" si="538"/>
        <v>30062</v>
      </c>
      <c r="E11519" s="6">
        <v>44255</v>
      </c>
      <c r="F11519" s="6">
        <f t="shared" si="540"/>
        <v>44345</v>
      </c>
      <c r="G11519" s="6" t="str">
        <f>IF('BCT Template'!R11518&gt;F11519,"Yes","No")</f>
        <v>No</v>
      </c>
      <c r="H11519" s="5" t="s">
        <v>178</v>
      </c>
      <c r="I11519" s="5" t="s">
        <v>179</v>
      </c>
      <c r="J11519" s="5" t="s">
        <v>35</v>
      </c>
      <c r="K11519" s="5" t="s">
        <v>180</v>
      </c>
      <c r="L11519" s="7" t="s">
        <v>164</v>
      </c>
      <c r="M11519" t="str">
        <f t="shared" si="539"/>
        <v>Yes</v>
      </c>
    </row>
    <row r="11520" spans="1:13" ht="15" thickBot="1" x14ac:dyDescent="0.4">
      <c r="A11520" s="5" t="s">
        <v>175</v>
      </c>
      <c r="B11520" s="5" t="s">
        <v>176</v>
      </c>
      <c r="C11520" s="5" t="s">
        <v>11721</v>
      </c>
      <c r="D11520" s="5">
        <f t="shared" si="538"/>
        <v>23000</v>
      </c>
      <c r="E11520" s="6">
        <v>44074</v>
      </c>
      <c r="F11520" s="6">
        <f t="shared" si="540"/>
        <v>44164</v>
      </c>
      <c r="G11520" s="6" t="str">
        <f>IF('BCT Template'!R11519&gt;F11520,"Yes","No")</f>
        <v>No</v>
      </c>
      <c r="H11520" s="5" t="s">
        <v>178</v>
      </c>
      <c r="I11520" s="5" t="s">
        <v>179</v>
      </c>
      <c r="J11520" s="5" t="s">
        <v>35</v>
      </c>
      <c r="K11520" s="5" t="s">
        <v>180</v>
      </c>
      <c r="L11520" s="7" t="s">
        <v>164</v>
      </c>
      <c r="M11520" t="str">
        <f t="shared" si="539"/>
        <v>Yes</v>
      </c>
    </row>
    <row r="11521" spans="1:13" ht="15" thickBot="1" x14ac:dyDescent="0.4">
      <c r="A11521" s="5" t="s">
        <v>175</v>
      </c>
      <c r="B11521" s="5" t="s">
        <v>176</v>
      </c>
      <c r="C11521" s="5" t="s">
        <v>11722</v>
      </c>
      <c r="D11521" s="5">
        <f t="shared" si="538"/>
        <v>57408</v>
      </c>
      <c r="E11521" s="6">
        <v>42682</v>
      </c>
      <c r="F11521" s="6">
        <f t="shared" si="540"/>
        <v>42772</v>
      </c>
      <c r="G11521" s="6" t="str">
        <f>IF('BCT Template'!R11520&gt;F11521,"Yes","No")</f>
        <v>No</v>
      </c>
      <c r="H11521" s="5" t="s">
        <v>189</v>
      </c>
      <c r="I11521" s="5" t="s">
        <v>190</v>
      </c>
      <c r="J11521" s="5" t="s">
        <v>184</v>
      </c>
      <c r="K11521" s="5" t="s">
        <v>185</v>
      </c>
      <c r="L11521" s="7" t="s">
        <v>164</v>
      </c>
      <c r="M11521" t="str">
        <f t="shared" si="539"/>
        <v>No</v>
      </c>
    </row>
    <row r="11522" spans="1:13" ht="15" thickBot="1" x14ac:dyDescent="0.4">
      <c r="A11522" s="5" t="s">
        <v>175</v>
      </c>
      <c r="B11522" s="5" t="s">
        <v>176</v>
      </c>
      <c r="C11522" s="5" t="s">
        <v>11723</v>
      </c>
      <c r="D11522" s="5">
        <f t="shared" si="538"/>
        <v>22870</v>
      </c>
      <c r="E11522" s="6">
        <v>43088</v>
      </c>
      <c r="F11522" s="6">
        <f t="shared" si="540"/>
        <v>43178</v>
      </c>
      <c r="G11522" s="6" t="str">
        <f>IF('BCT Template'!R11521&gt;F11522,"Yes","No")</f>
        <v>No</v>
      </c>
      <c r="H11522" s="5" t="s">
        <v>178</v>
      </c>
      <c r="I11522" s="5" t="s">
        <v>179</v>
      </c>
      <c r="J11522" s="5" t="s">
        <v>35</v>
      </c>
      <c r="K11522" s="5" t="s">
        <v>180</v>
      </c>
      <c r="L11522" s="7" t="s">
        <v>164</v>
      </c>
      <c r="M11522" t="str">
        <f t="shared" si="539"/>
        <v>Yes</v>
      </c>
    </row>
    <row r="11523" spans="1:13" ht="15" thickBot="1" x14ac:dyDescent="0.4">
      <c r="A11523" s="5" t="s">
        <v>175</v>
      </c>
      <c r="B11523" s="5" t="s">
        <v>176</v>
      </c>
      <c r="C11523" s="5" t="s">
        <v>11724</v>
      </c>
      <c r="D11523" s="5">
        <f t="shared" ref="D11523:D11586" si="541">C11523*1</f>
        <v>30311</v>
      </c>
      <c r="E11523" s="6">
        <v>44012</v>
      </c>
      <c r="F11523" s="6">
        <f t="shared" si="540"/>
        <v>44102</v>
      </c>
      <c r="G11523" s="6" t="str">
        <f>IF('BCT Template'!R11522&gt;F11523,"Yes","No")</f>
        <v>No</v>
      </c>
      <c r="H11523" s="5" t="s">
        <v>178</v>
      </c>
      <c r="I11523" s="5" t="s">
        <v>179</v>
      </c>
      <c r="J11523" s="5" t="s">
        <v>35</v>
      </c>
      <c r="K11523" s="5" t="s">
        <v>180</v>
      </c>
      <c r="L11523" s="7" t="s">
        <v>164</v>
      </c>
      <c r="M11523" t="str">
        <f t="shared" ref="M11523:M11586" si="542">IF(J11523=" ","Yes",IF(J11523="3","Yes","No"))</f>
        <v>Yes</v>
      </c>
    </row>
    <row r="11524" spans="1:13" ht="15" thickBot="1" x14ac:dyDescent="0.4">
      <c r="A11524" s="5" t="s">
        <v>175</v>
      </c>
      <c r="B11524" s="5" t="s">
        <v>176</v>
      </c>
      <c r="C11524" s="5" t="s">
        <v>11725</v>
      </c>
      <c r="D11524" s="5">
        <f t="shared" si="541"/>
        <v>22569</v>
      </c>
      <c r="E11524" s="6">
        <v>44408</v>
      </c>
      <c r="F11524" s="6">
        <f t="shared" si="540"/>
        <v>44498</v>
      </c>
      <c r="G11524" s="6" t="str">
        <f>IF('BCT Template'!R11523&gt;F11524,"Yes","No")</f>
        <v>No</v>
      </c>
      <c r="H11524" s="5" t="s">
        <v>178</v>
      </c>
      <c r="I11524" s="5" t="s">
        <v>179</v>
      </c>
      <c r="J11524" s="5" t="s">
        <v>35</v>
      </c>
      <c r="K11524" s="5" t="s">
        <v>180</v>
      </c>
      <c r="L11524" s="7" t="s">
        <v>164</v>
      </c>
      <c r="M11524" t="str">
        <f t="shared" si="542"/>
        <v>Yes</v>
      </c>
    </row>
    <row r="11525" spans="1:13" ht="15" thickBot="1" x14ac:dyDescent="0.4">
      <c r="A11525" s="5" t="s">
        <v>175</v>
      </c>
      <c r="B11525" s="5" t="s">
        <v>176</v>
      </c>
      <c r="C11525" s="5" t="s">
        <v>11726</v>
      </c>
      <c r="D11525" s="5">
        <f t="shared" si="541"/>
        <v>18241</v>
      </c>
      <c r="E11525" s="6">
        <v>41912</v>
      </c>
      <c r="F11525" s="6">
        <f t="shared" si="540"/>
        <v>42002</v>
      </c>
      <c r="G11525" s="6" t="str">
        <f>IF('BCT Template'!R11524&gt;F11525,"Yes","No")</f>
        <v>No</v>
      </c>
      <c r="H11525" s="5" t="s">
        <v>234</v>
      </c>
      <c r="I11525" s="5" t="s">
        <v>235</v>
      </c>
      <c r="J11525" s="5" t="s">
        <v>184</v>
      </c>
      <c r="K11525" s="5" t="s">
        <v>185</v>
      </c>
      <c r="L11525" s="7" t="s">
        <v>164</v>
      </c>
      <c r="M11525" t="str">
        <f t="shared" si="542"/>
        <v>No</v>
      </c>
    </row>
    <row r="11526" spans="1:13" ht="15" thickBot="1" x14ac:dyDescent="0.4">
      <c r="A11526" s="5" t="s">
        <v>175</v>
      </c>
      <c r="B11526" s="5" t="s">
        <v>176</v>
      </c>
      <c r="C11526" s="5" t="s">
        <v>11727</v>
      </c>
      <c r="D11526" s="5">
        <f t="shared" si="541"/>
        <v>21391</v>
      </c>
      <c r="E11526" s="6">
        <v>39263</v>
      </c>
      <c r="F11526" s="6">
        <f t="shared" si="540"/>
        <v>39353</v>
      </c>
      <c r="G11526" s="6" t="str">
        <f>IF('BCT Template'!R11525&gt;F11526,"Yes","No")</f>
        <v>No</v>
      </c>
      <c r="H11526" s="5" t="s">
        <v>178</v>
      </c>
      <c r="I11526" s="5" t="s">
        <v>179</v>
      </c>
      <c r="J11526" s="5" t="s">
        <v>35</v>
      </c>
      <c r="K11526" s="5" t="s">
        <v>180</v>
      </c>
      <c r="L11526" s="7" t="s">
        <v>164</v>
      </c>
      <c r="M11526" t="str">
        <f t="shared" si="542"/>
        <v>Yes</v>
      </c>
    </row>
    <row r="11527" spans="1:13" ht="15" thickBot="1" x14ac:dyDescent="0.4">
      <c r="A11527" s="5" t="s">
        <v>175</v>
      </c>
      <c r="B11527" s="5" t="s">
        <v>176</v>
      </c>
      <c r="C11527" s="5" t="s">
        <v>11728</v>
      </c>
      <c r="D11527" s="5">
        <f t="shared" si="541"/>
        <v>79114</v>
      </c>
      <c r="E11527" s="6">
        <v>41973</v>
      </c>
      <c r="F11527" s="6">
        <f t="shared" si="540"/>
        <v>42063</v>
      </c>
      <c r="G11527" s="6" t="str">
        <f>IF('BCT Template'!R11526&gt;F11527,"Yes","No")</f>
        <v>No</v>
      </c>
      <c r="H11527" s="5" t="s">
        <v>189</v>
      </c>
      <c r="I11527" s="5" t="s">
        <v>190</v>
      </c>
      <c r="J11527" s="5" t="s">
        <v>200</v>
      </c>
      <c r="K11527" s="5" t="s">
        <v>201</v>
      </c>
      <c r="L11527" s="7" t="s">
        <v>164</v>
      </c>
      <c r="M11527" t="str">
        <f t="shared" si="542"/>
        <v>Yes</v>
      </c>
    </row>
    <row r="11528" spans="1:13" ht="15" thickBot="1" x14ac:dyDescent="0.4">
      <c r="A11528" s="5" t="s">
        <v>175</v>
      </c>
      <c r="B11528" s="5" t="s">
        <v>176</v>
      </c>
      <c r="C11528" s="5" t="s">
        <v>11729</v>
      </c>
      <c r="D11528" s="5">
        <f t="shared" si="541"/>
        <v>18970</v>
      </c>
      <c r="E11528" s="6">
        <v>46022</v>
      </c>
      <c r="F11528" s="6">
        <f t="shared" si="540"/>
        <v>46112</v>
      </c>
      <c r="G11528" s="6" t="str">
        <f>IF('BCT Template'!R11527&gt;F11528,"Yes","No")</f>
        <v>No</v>
      </c>
      <c r="H11528" s="5" t="s">
        <v>234</v>
      </c>
      <c r="I11528" s="5" t="s">
        <v>235</v>
      </c>
      <c r="J11528" s="5" t="s">
        <v>184</v>
      </c>
      <c r="K11528" s="5" t="s">
        <v>185</v>
      </c>
      <c r="L11528" s="7" t="s">
        <v>164</v>
      </c>
      <c r="M11528" t="str">
        <f t="shared" si="542"/>
        <v>No</v>
      </c>
    </row>
    <row r="11529" spans="1:13" ht="15" thickBot="1" x14ac:dyDescent="0.4">
      <c r="A11529" s="5" t="s">
        <v>175</v>
      </c>
      <c r="B11529" s="5" t="s">
        <v>176</v>
      </c>
      <c r="C11529" s="5" t="s">
        <v>11730</v>
      </c>
      <c r="D11529" s="5">
        <f t="shared" si="541"/>
        <v>21672</v>
      </c>
      <c r="E11529" s="6">
        <v>38595</v>
      </c>
      <c r="F11529" s="6">
        <f t="shared" si="540"/>
        <v>38685</v>
      </c>
      <c r="G11529" s="6" t="str">
        <f>IF('BCT Template'!R11528&gt;F11529,"Yes","No")</f>
        <v>No</v>
      </c>
      <c r="H11529" s="5" t="s">
        <v>178</v>
      </c>
      <c r="I11529" s="5" t="s">
        <v>179</v>
      </c>
      <c r="J11529" s="5" t="s">
        <v>35</v>
      </c>
      <c r="K11529" s="5" t="s">
        <v>180</v>
      </c>
      <c r="L11529" s="7" t="s">
        <v>164</v>
      </c>
      <c r="M11529" t="str">
        <f t="shared" si="542"/>
        <v>Yes</v>
      </c>
    </row>
    <row r="11530" spans="1:13" ht="15" thickBot="1" x14ac:dyDescent="0.4">
      <c r="A11530" s="5" t="s">
        <v>175</v>
      </c>
      <c r="B11530" s="5" t="s">
        <v>176</v>
      </c>
      <c r="C11530" s="5" t="s">
        <v>11731</v>
      </c>
      <c r="D11530" s="5">
        <f t="shared" si="541"/>
        <v>80658</v>
      </c>
      <c r="E11530" s="6">
        <v>43364</v>
      </c>
      <c r="F11530" s="6">
        <f t="shared" si="540"/>
        <v>43454</v>
      </c>
      <c r="G11530" s="6" t="str">
        <f>IF('BCT Template'!R11529&gt;F11530,"Yes","No")</f>
        <v>No</v>
      </c>
      <c r="H11530" s="5" t="s">
        <v>182</v>
      </c>
      <c r="I11530" s="5" t="s">
        <v>183</v>
      </c>
      <c r="J11530" s="5" t="s">
        <v>184</v>
      </c>
      <c r="K11530" s="5" t="s">
        <v>185</v>
      </c>
      <c r="L11530" s="7" t="s">
        <v>164</v>
      </c>
      <c r="M11530" t="str">
        <f t="shared" si="542"/>
        <v>No</v>
      </c>
    </row>
    <row r="11531" spans="1:13" ht="15" thickBot="1" x14ac:dyDescent="0.4">
      <c r="A11531" s="5" t="s">
        <v>175</v>
      </c>
      <c r="B11531" s="5" t="s">
        <v>176</v>
      </c>
      <c r="C11531" s="5" t="s">
        <v>11732</v>
      </c>
      <c r="D11531" s="5">
        <f t="shared" si="541"/>
        <v>58832</v>
      </c>
      <c r="E11531" s="6">
        <v>42004</v>
      </c>
      <c r="F11531" s="6">
        <f t="shared" si="540"/>
        <v>42094</v>
      </c>
      <c r="G11531" s="6" t="str">
        <f>IF('BCT Template'!R11530&gt;F11531,"Yes","No")</f>
        <v>No</v>
      </c>
      <c r="H11531" s="5" t="s">
        <v>182</v>
      </c>
      <c r="I11531" s="5" t="s">
        <v>183</v>
      </c>
      <c r="J11531" s="5" t="s">
        <v>184</v>
      </c>
      <c r="K11531" s="5" t="s">
        <v>185</v>
      </c>
      <c r="L11531" s="7" t="s">
        <v>164</v>
      </c>
      <c r="M11531" t="str">
        <f t="shared" si="542"/>
        <v>No</v>
      </c>
    </row>
    <row r="11532" spans="1:13" ht="15" thickBot="1" x14ac:dyDescent="0.4">
      <c r="A11532" s="5" t="s">
        <v>175</v>
      </c>
      <c r="B11532" s="5" t="s">
        <v>176</v>
      </c>
      <c r="C11532" s="5" t="s">
        <v>11733</v>
      </c>
      <c r="D11532" s="5">
        <f t="shared" si="541"/>
        <v>57184</v>
      </c>
      <c r="E11532" s="6">
        <v>41708</v>
      </c>
      <c r="F11532" s="6">
        <f t="shared" si="540"/>
        <v>41798</v>
      </c>
      <c r="G11532" s="6" t="str">
        <f>IF('BCT Template'!R11531&gt;F11532,"Yes","No")</f>
        <v>No</v>
      </c>
      <c r="H11532" s="5" t="s">
        <v>189</v>
      </c>
      <c r="I11532" s="5" t="s">
        <v>190</v>
      </c>
      <c r="J11532" s="5" t="s">
        <v>184</v>
      </c>
      <c r="K11532" s="5" t="s">
        <v>185</v>
      </c>
      <c r="L11532" s="7" t="s">
        <v>164</v>
      </c>
      <c r="M11532" t="str">
        <f t="shared" si="542"/>
        <v>No</v>
      </c>
    </row>
    <row r="11533" spans="1:13" ht="15" thickBot="1" x14ac:dyDescent="0.4">
      <c r="A11533" s="5" t="s">
        <v>175</v>
      </c>
      <c r="B11533" s="5" t="s">
        <v>176</v>
      </c>
      <c r="C11533" s="5" t="s">
        <v>11734</v>
      </c>
      <c r="D11533" s="5">
        <f t="shared" si="541"/>
        <v>57676</v>
      </c>
      <c r="E11533" s="6">
        <v>44033</v>
      </c>
      <c r="F11533" s="6">
        <f t="shared" si="540"/>
        <v>44123</v>
      </c>
      <c r="G11533" s="6" t="str">
        <f>IF('BCT Template'!R11532&gt;F11533,"Yes","No")</f>
        <v>No</v>
      </c>
      <c r="H11533" s="5" t="s">
        <v>189</v>
      </c>
      <c r="I11533" s="5" t="s">
        <v>190</v>
      </c>
      <c r="J11533" s="5" t="s">
        <v>184</v>
      </c>
      <c r="K11533" s="5" t="s">
        <v>185</v>
      </c>
      <c r="L11533" s="7" t="s">
        <v>164</v>
      </c>
      <c r="M11533" t="str">
        <f t="shared" si="542"/>
        <v>No</v>
      </c>
    </row>
    <row r="11534" spans="1:13" ht="15" thickBot="1" x14ac:dyDescent="0.4">
      <c r="A11534" s="5" t="s">
        <v>175</v>
      </c>
      <c r="B11534" s="5" t="s">
        <v>176</v>
      </c>
      <c r="C11534" s="5" t="s">
        <v>11735</v>
      </c>
      <c r="D11534" s="5">
        <f t="shared" si="541"/>
        <v>57814</v>
      </c>
      <c r="E11534" s="6">
        <v>43211</v>
      </c>
      <c r="F11534" s="6">
        <f t="shared" si="540"/>
        <v>43301</v>
      </c>
      <c r="G11534" s="6" t="str">
        <f>IF('BCT Template'!R11533&gt;F11534,"Yes","No")</f>
        <v>No</v>
      </c>
      <c r="H11534" s="5" t="s">
        <v>189</v>
      </c>
      <c r="I11534" s="5" t="s">
        <v>190</v>
      </c>
      <c r="J11534" s="5" t="s">
        <v>184</v>
      </c>
      <c r="K11534" s="5" t="s">
        <v>185</v>
      </c>
      <c r="L11534" s="7" t="s">
        <v>164</v>
      </c>
      <c r="M11534" t="str">
        <f t="shared" si="542"/>
        <v>No</v>
      </c>
    </row>
    <row r="11535" spans="1:13" ht="15" thickBot="1" x14ac:dyDescent="0.4">
      <c r="A11535" s="5" t="s">
        <v>175</v>
      </c>
      <c r="B11535" s="5" t="s">
        <v>176</v>
      </c>
      <c r="C11535" s="5" t="s">
        <v>11736</v>
      </c>
      <c r="D11535" s="5">
        <f t="shared" si="541"/>
        <v>59267</v>
      </c>
      <c r="E11535" s="6">
        <v>42216</v>
      </c>
      <c r="F11535" s="6">
        <f t="shared" si="540"/>
        <v>42306</v>
      </c>
      <c r="G11535" s="6" t="str">
        <f>IF('BCT Template'!R11534&gt;F11535,"Yes","No")</f>
        <v>No</v>
      </c>
      <c r="H11535" s="5" t="s">
        <v>182</v>
      </c>
      <c r="I11535" s="5" t="s">
        <v>183</v>
      </c>
      <c r="J11535" s="5" t="s">
        <v>184</v>
      </c>
      <c r="K11535" s="5" t="s">
        <v>185</v>
      </c>
      <c r="L11535" s="7" t="s">
        <v>164</v>
      </c>
      <c r="M11535" t="str">
        <f t="shared" si="542"/>
        <v>No</v>
      </c>
    </row>
    <row r="11536" spans="1:13" ht="15" thickBot="1" x14ac:dyDescent="0.4">
      <c r="A11536" s="5" t="s">
        <v>175</v>
      </c>
      <c r="B11536" s="5" t="s">
        <v>176</v>
      </c>
      <c r="C11536" s="5" t="s">
        <v>11737</v>
      </c>
      <c r="D11536" s="5">
        <f t="shared" si="541"/>
        <v>81381</v>
      </c>
      <c r="E11536" s="6">
        <v>44196</v>
      </c>
      <c r="F11536" s="6">
        <f t="shared" si="540"/>
        <v>44286</v>
      </c>
      <c r="G11536" s="6" t="str">
        <f>IF('BCT Template'!R11535&gt;F11536,"Yes","No")</f>
        <v>No</v>
      </c>
      <c r="H11536" s="5" t="s">
        <v>182</v>
      </c>
      <c r="I11536" s="5" t="s">
        <v>183</v>
      </c>
      <c r="J11536" s="5" t="s">
        <v>184</v>
      </c>
      <c r="K11536" s="5" t="s">
        <v>185</v>
      </c>
      <c r="L11536" s="7" t="s">
        <v>164</v>
      </c>
      <c r="M11536" t="str">
        <f t="shared" si="542"/>
        <v>No</v>
      </c>
    </row>
    <row r="11537" spans="1:13" ht="15" thickBot="1" x14ac:dyDescent="0.4">
      <c r="A11537" s="5" t="s">
        <v>175</v>
      </c>
      <c r="B11537" s="5" t="s">
        <v>176</v>
      </c>
      <c r="C11537" s="5" t="s">
        <v>11738</v>
      </c>
      <c r="D11537" s="5">
        <f t="shared" si="541"/>
        <v>23668</v>
      </c>
      <c r="E11537" s="6">
        <v>43327</v>
      </c>
      <c r="F11537" s="6">
        <f t="shared" si="540"/>
        <v>43417</v>
      </c>
      <c r="G11537" s="6" t="str">
        <f>IF('BCT Template'!R11536&gt;F11537,"Yes","No")</f>
        <v>No</v>
      </c>
      <c r="H11537" s="5" t="s">
        <v>178</v>
      </c>
      <c r="I11537" s="5" t="s">
        <v>179</v>
      </c>
      <c r="J11537" s="5" t="s">
        <v>35</v>
      </c>
      <c r="K11537" s="5" t="s">
        <v>180</v>
      </c>
      <c r="L11537" s="7" t="s">
        <v>164</v>
      </c>
      <c r="M11537" t="str">
        <f t="shared" si="542"/>
        <v>Yes</v>
      </c>
    </row>
    <row r="11538" spans="1:13" ht="15" thickBot="1" x14ac:dyDescent="0.4">
      <c r="A11538" s="5" t="s">
        <v>175</v>
      </c>
      <c r="B11538" s="5" t="s">
        <v>176</v>
      </c>
      <c r="C11538" s="5" t="s">
        <v>11739</v>
      </c>
      <c r="D11538" s="5">
        <f t="shared" si="541"/>
        <v>58756</v>
      </c>
      <c r="E11538" s="6">
        <v>45458</v>
      </c>
      <c r="F11538" s="6">
        <f t="shared" si="540"/>
        <v>45548</v>
      </c>
      <c r="G11538" s="6" t="str">
        <f>IF('BCT Template'!R11537&gt;F11538,"Yes","No")</f>
        <v>No</v>
      </c>
      <c r="H11538" s="5" t="s">
        <v>182</v>
      </c>
      <c r="I11538" s="5" t="s">
        <v>183</v>
      </c>
      <c r="J11538" s="5" t="s">
        <v>184</v>
      </c>
      <c r="K11538" s="5" t="s">
        <v>185</v>
      </c>
      <c r="L11538" s="7" t="s">
        <v>164</v>
      </c>
      <c r="M11538" t="str">
        <f t="shared" si="542"/>
        <v>No</v>
      </c>
    </row>
    <row r="11539" spans="1:13" ht="15" thickBot="1" x14ac:dyDescent="0.4">
      <c r="A11539" s="5" t="s">
        <v>175</v>
      </c>
      <c r="B11539" s="5" t="s">
        <v>176</v>
      </c>
      <c r="C11539" s="5" t="s">
        <v>11740</v>
      </c>
      <c r="D11539" s="5">
        <f t="shared" si="541"/>
        <v>22395</v>
      </c>
      <c r="E11539" s="6">
        <v>44011</v>
      </c>
      <c r="F11539" s="6">
        <f t="shared" si="540"/>
        <v>44101</v>
      </c>
      <c r="G11539" s="6" t="str">
        <f>IF('BCT Template'!R11538&gt;F11539,"Yes","No")</f>
        <v>No</v>
      </c>
      <c r="H11539" s="5" t="s">
        <v>178</v>
      </c>
      <c r="I11539" s="5" t="s">
        <v>179</v>
      </c>
      <c r="J11539" s="5" t="s">
        <v>35</v>
      </c>
      <c r="K11539" s="5" t="s">
        <v>180</v>
      </c>
      <c r="L11539" s="7" t="s">
        <v>164</v>
      </c>
      <c r="M11539" t="str">
        <f t="shared" si="542"/>
        <v>Yes</v>
      </c>
    </row>
    <row r="11540" spans="1:13" ht="15" thickBot="1" x14ac:dyDescent="0.4">
      <c r="A11540" s="5" t="s">
        <v>175</v>
      </c>
      <c r="B11540" s="5" t="s">
        <v>176</v>
      </c>
      <c r="C11540" s="5" t="s">
        <v>11741</v>
      </c>
      <c r="D11540" s="5">
        <f t="shared" si="541"/>
        <v>58864</v>
      </c>
      <c r="E11540" s="6">
        <v>43700</v>
      </c>
      <c r="F11540" s="6">
        <f t="shared" si="540"/>
        <v>43790</v>
      </c>
      <c r="G11540" s="6" t="str">
        <f>IF('BCT Template'!R11539&gt;F11540,"Yes","No")</f>
        <v>No</v>
      </c>
      <c r="H11540" s="5" t="s">
        <v>182</v>
      </c>
      <c r="I11540" s="5" t="s">
        <v>183</v>
      </c>
      <c r="J11540" s="5" t="s">
        <v>184</v>
      </c>
      <c r="K11540" s="5" t="s">
        <v>185</v>
      </c>
      <c r="L11540" s="7" t="s">
        <v>164</v>
      </c>
      <c r="M11540" t="str">
        <f t="shared" si="542"/>
        <v>No</v>
      </c>
    </row>
    <row r="11541" spans="1:13" ht="15" thickBot="1" x14ac:dyDescent="0.4">
      <c r="A11541" s="5" t="s">
        <v>175</v>
      </c>
      <c r="B11541" s="5" t="s">
        <v>176</v>
      </c>
      <c r="C11541" s="5" t="s">
        <v>11742</v>
      </c>
      <c r="D11541" s="5">
        <f t="shared" si="541"/>
        <v>83095</v>
      </c>
      <c r="E11541" s="6">
        <v>45314</v>
      </c>
      <c r="F11541" s="6">
        <f t="shared" si="540"/>
        <v>45404</v>
      </c>
      <c r="G11541" s="6" t="str">
        <f>IF('BCT Template'!R11540&gt;F11541,"Yes","No")</f>
        <v>No</v>
      </c>
      <c r="H11541" s="5" t="s">
        <v>210</v>
      </c>
      <c r="I11541" s="5" t="s">
        <v>211</v>
      </c>
      <c r="J11541" s="5" t="s">
        <v>184</v>
      </c>
      <c r="K11541" s="5" t="s">
        <v>185</v>
      </c>
      <c r="L11541" s="7" t="s">
        <v>164</v>
      </c>
      <c r="M11541" t="str">
        <f t="shared" si="542"/>
        <v>No</v>
      </c>
    </row>
    <row r="11542" spans="1:13" ht="15" thickBot="1" x14ac:dyDescent="0.4">
      <c r="A11542" s="5" t="s">
        <v>175</v>
      </c>
      <c r="B11542" s="5" t="s">
        <v>176</v>
      </c>
      <c r="C11542" s="5" t="s">
        <v>11743</v>
      </c>
      <c r="D11542" s="5">
        <f t="shared" si="541"/>
        <v>22419</v>
      </c>
      <c r="E11542" s="6">
        <v>45107</v>
      </c>
      <c r="F11542" s="6">
        <f t="shared" ref="F11542:F11605" si="543">E11542+90</f>
        <v>45197</v>
      </c>
      <c r="G11542" s="6" t="str">
        <f>IF('BCT Template'!R11541&gt;F11542,"Yes","No")</f>
        <v>No</v>
      </c>
      <c r="H11542" s="5" t="s">
        <v>178</v>
      </c>
      <c r="I11542" s="5" t="s">
        <v>179</v>
      </c>
      <c r="J11542" s="5" t="s">
        <v>35</v>
      </c>
      <c r="K11542" s="5" t="s">
        <v>180</v>
      </c>
      <c r="L11542" s="7" t="s">
        <v>164</v>
      </c>
      <c r="M11542" t="str">
        <f t="shared" si="542"/>
        <v>Yes</v>
      </c>
    </row>
    <row r="11543" spans="1:13" ht="15" thickBot="1" x14ac:dyDescent="0.4">
      <c r="A11543" s="5" t="s">
        <v>175</v>
      </c>
      <c r="B11543" s="5" t="s">
        <v>176</v>
      </c>
      <c r="C11543" s="5" t="s">
        <v>11744</v>
      </c>
      <c r="D11543" s="5">
        <f t="shared" si="541"/>
        <v>18573</v>
      </c>
      <c r="E11543" s="6">
        <v>43465</v>
      </c>
      <c r="F11543" s="6">
        <f t="shared" si="543"/>
        <v>43555</v>
      </c>
      <c r="G11543" s="6" t="str">
        <f>IF('BCT Template'!R11542&gt;F11543,"Yes","No")</f>
        <v>No</v>
      </c>
      <c r="H11543" s="5" t="s">
        <v>234</v>
      </c>
      <c r="I11543" s="5" t="s">
        <v>235</v>
      </c>
      <c r="J11543" s="5" t="s">
        <v>184</v>
      </c>
      <c r="K11543" s="5" t="s">
        <v>185</v>
      </c>
      <c r="L11543" s="7" t="s">
        <v>164</v>
      </c>
      <c r="M11543" t="str">
        <f t="shared" si="542"/>
        <v>No</v>
      </c>
    </row>
    <row r="11544" spans="1:13" ht="15" thickBot="1" x14ac:dyDescent="0.4">
      <c r="A11544" s="5" t="s">
        <v>175</v>
      </c>
      <c r="B11544" s="5" t="s">
        <v>176</v>
      </c>
      <c r="C11544" s="5" t="s">
        <v>11745</v>
      </c>
      <c r="D11544" s="5">
        <f t="shared" si="541"/>
        <v>18070</v>
      </c>
      <c r="E11544" s="6">
        <v>43982</v>
      </c>
      <c r="F11544" s="6">
        <f t="shared" si="543"/>
        <v>44072</v>
      </c>
      <c r="G11544" s="6" t="str">
        <f>IF('BCT Template'!R11543&gt;F11544,"Yes","No")</f>
        <v>No</v>
      </c>
      <c r="H11544" s="5" t="s">
        <v>193</v>
      </c>
      <c r="I11544" s="5" t="s">
        <v>194</v>
      </c>
      <c r="J11544" s="5" t="s">
        <v>35</v>
      </c>
      <c r="K11544" s="5" t="s">
        <v>180</v>
      </c>
      <c r="L11544" s="7" t="s">
        <v>164</v>
      </c>
      <c r="M11544" t="str">
        <f t="shared" si="542"/>
        <v>Yes</v>
      </c>
    </row>
    <row r="11545" spans="1:13" ht="15" thickBot="1" x14ac:dyDescent="0.4">
      <c r="A11545" s="5" t="s">
        <v>175</v>
      </c>
      <c r="B11545" s="5" t="s">
        <v>176</v>
      </c>
      <c r="C11545" s="5" t="s">
        <v>11746</v>
      </c>
      <c r="D11545" s="5">
        <f t="shared" si="541"/>
        <v>79552</v>
      </c>
      <c r="E11545" s="6">
        <v>44012</v>
      </c>
      <c r="F11545" s="6">
        <f t="shared" si="543"/>
        <v>44102</v>
      </c>
      <c r="G11545" s="6" t="str">
        <f>IF('BCT Template'!R11544&gt;F11545,"Yes","No")</f>
        <v>No</v>
      </c>
      <c r="H11545" s="5" t="s">
        <v>182</v>
      </c>
      <c r="I11545" s="5" t="s">
        <v>183</v>
      </c>
      <c r="J11545" s="5" t="s">
        <v>200</v>
      </c>
      <c r="K11545" s="5" t="s">
        <v>201</v>
      </c>
      <c r="L11545" s="7" t="s">
        <v>164</v>
      </c>
      <c r="M11545" t="str">
        <f t="shared" si="542"/>
        <v>Yes</v>
      </c>
    </row>
    <row r="11546" spans="1:13" ht="15" thickBot="1" x14ac:dyDescent="0.4">
      <c r="A11546" s="5" t="s">
        <v>175</v>
      </c>
      <c r="B11546" s="5" t="s">
        <v>176</v>
      </c>
      <c r="C11546" s="5" t="s">
        <v>11747</v>
      </c>
      <c r="D11546" s="5">
        <f t="shared" si="541"/>
        <v>79570</v>
      </c>
      <c r="E11546" s="6">
        <v>40847</v>
      </c>
      <c r="F11546" s="6">
        <f t="shared" si="543"/>
        <v>40937</v>
      </c>
      <c r="G11546" s="6" t="str">
        <f>IF('BCT Template'!R11545&gt;F11546,"Yes","No")</f>
        <v>No</v>
      </c>
      <c r="H11546" s="5" t="s">
        <v>182</v>
      </c>
      <c r="I11546" s="5" t="s">
        <v>183</v>
      </c>
      <c r="J11546" s="5" t="s">
        <v>184</v>
      </c>
      <c r="K11546" s="5" t="s">
        <v>185</v>
      </c>
      <c r="L11546" s="7" t="s">
        <v>164</v>
      </c>
      <c r="M11546" t="str">
        <f t="shared" si="542"/>
        <v>No</v>
      </c>
    </row>
    <row r="11547" spans="1:13" ht="15" thickBot="1" x14ac:dyDescent="0.4">
      <c r="A11547" s="5" t="s">
        <v>175</v>
      </c>
      <c r="B11547" s="5" t="s">
        <v>176</v>
      </c>
      <c r="C11547" s="5" t="s">
        <v>11748</v>
      </c>
      <c r="D11547" s="5">
        <f t="shared" si="541"/>
        <v>59823</v>
      </c>
      <c r="E11547" s="6">
        <v>42369</v>
      </c>
      <c r="F11547" s="6">
        <f t="shared" si="543"/>
        <v>42459</v>
      </c>
      <c r="G11547" s="6" t="str">
        <f>IF('BCT Template'!R11546&gt;F11547,"Yes","No")</f>
        <v>No</v>
      </c>
      <c r="H11547" s="5" t="s">
        <v>182</v>
      </c>
      <c r="I11547" s="5" t="s">
        <v>183</v>
      </c>
      <c r="J11547" s="5" t="s">
        <v>184</v>
      </c>
      <c r="K11547" s="5" t="s">
        <v>185</v>
      </c>
      <c r="L11547" s="7" t="s">
        <v>164</v>
      </c>
      <c r="M11547" t="str">
        <f t="shared" si="542"/>
        <v>No</v>
      </c>
    </row>
    <row r="11548" spans="1:13" ht="15" thickBot="1" x14ac:dyDescent="0.4">
      <c r="A11548" s="5" t="s">
        <v>175</v>
      </c>
      <c r="B11548" s="5" t="s">
        <v>176</v>
      </c>
      <c r="C11548" s="5" t="s">
        <v>11749</v>
      </c>
      <c r="D11548" s="5">
        <f t="shared" si="541"/>
        <v>77765</v>
      </c>
      <c r="E11548" s="6">
        <v>42185</v>
      </c>
      <c r="F11548" s="6">
        <f t="shared" si="543"/>
        <v>42275</v>
      </c>
      <c r="G11548" s="6" t="str">
        <f>IF('BCT Template'!R11547&gt;F11548,"Yes","No")</f>
        <v>No</v>
      </c>
      <c r="H11548" s="5" t="s">
        <v>189</v>
      </c>
      <c r="I11548" s="5" t="s">
        <v>190</v>
      </c>
      <c r="J11548" s="5" t="s">
        <v>184</v>
      </c>
      <c r="K11548" s="5" t="s">
        <v>185</v>
      </c>
      <c r="L11548" s="7" t="s">
        <v>164</v>
      </c>
      <c r="M11548" t="str">
        <f t="shared" si="542"/>
        <v>No</v>
      </c>
    </row>
    <row r="11549" spans="1:13" ht="15" thickBot="1" x14ac:dyDescent="0.4">
      <c r="A11549" s="5" t="s">
        <v>175</v>
      </c>
      <c r="B11549" s="5" t="s">
        <v>176</v>
      </c>
      <c r="C11549" s="5" t="s">
        <v>11750</v>
      </c>
      <c r="D11549" s="5">
        <f t="shared" si="541"/>
        <v>58058</v>
      </c>
      <c r="E11549" s="6">
        <v>44043</v>
      </c>
      <c r="F11549" s="6">
        <f t="shared" si="543"/>
        <v>44133</v>
      </c>
      <c r="G11549" s="6" t="str">
        <f>IF('BCT Template'!R11548&gt;F11549,"Yes","No")</f>
        <v>No</v>
      </c>
      <c r="H11549" s="5" t="s">
        <v>182</v>
      </c>
      <c r="I11549" s="5" t="s">
        <v>183</v>
      </c>
      <c r="J11549" s="5" t="s">
        <v>200</v>
      </c>
      <c r="K11549" s="5" t="s">
        <v>201</v>
      </c>
      <c r="L11549" s="7" t="s">
        <v>164</v>
      </c>
      <c r="M11549" t="str">
        <f t="shared" si="542"/>
        <v>Yes</v>
      </c>
    </row>
    <row r="11550" spans="1:13" ht="15" thickBot="1" x14ac:dyDescent="0.4">
      <c r="A11550" s="5" t="s">
        <v>175</v>
      </c>
      <c r="B11550" s="5" t="s">
        <v>176</v>
      </c>
      <c r="C11550" s="5" t="s">
        <v>11751</v>
      </c>
      <c r="D11550" s="5">
        <f t="shared" si="541"/>
        <v>18640</v>
      </c>
      <c r="E11550" s="6">
        <v>41820</v>
      </c>
      <c r="F11550" s="6">
        <f t="shared" si="543"/>
        <v>41910</v>
      </c>
      <c r="G11550" s="6" t="str">
        <f>IF('BCT Template'!R11549&gt;F11550,"Yes","No")</f>
        <v>No</v>
      </c>
      <c r="H11550" s="5" t="s">
        <v>234</v>
      </c>
      <c r="I11550" s="5" t="s">
        <v>235</v>
      </c>
      <c r="J11550" s="5" t="s">
        <v>184</v>
      </c>
      <c r="K11550" s="5" t="s">
        <v>185</v>
      </c>
      <c r="L11550" s="7" t="s">
        <v>164</v>
      </c>
      <c r="M11550" t="str">
        <f t="shared" si="542"/>
        <v>No</v>
      </c>
    </row>
    <row r="11551" spans="1:13" ht="15" thickBot="1" x14ac:dyDescent="0.4">
      <c r="A11551" s="5" t="s">
        <v>175</v>
      </c>
      <c r="B11551" s="5" t="s">
        <v>176</v>
      </c>
      <c r="C11551" s="5" t="s">
        <v>11752</v>
      </c>
      <c r="D11551" s="5">
        <f t="shared" si="541"/>
        <v>58332</v>
      </c>
      <c r="E11551" s="6">
        <v>40543</v>
      </c>
      <c r="F11551" s="6">
        <f t="shared" si="543"/>
        <v>40633</v>
      </c>
      <c r="G11551" s="6" t="str">
        <f>IF('BCT Template'!R11550&gt;F11551,"Yes","No")</f>
        <v>No</v>
      </c>
      <c r="H11551" s="5" t="s">
        <v>182</v>
      </c>
      <c r="I11551" s="5" t="s">
        <v>183</v>
      </c>
      <c r="J11551" s="5" t="s">
        <v>184</v>
      </c>
      <c r="K11551" s="5" t="s">
        <v>185</v>
      </c>
      <c r="L11551" s="7" t="s">
        <v>164</v>
      </c>
      <c r="M11551" t="str">
        <f t="shared" si="542"/>
        <v>No</v>
      </c>
    </row>
    <row r="11552" spans="1:13" ht="15" thickBot="1" x14ac:dyDescent="0.4">
      <c r="A11552" s="5" t="s">
        <v>175</v>
      </c>
      <c r="B11552" s="5" t="s">
        <v>176</v>
      </c>
      <c r="C11552" s="5" t="s">
        <v>11753</v>
      </c>
      <c r="D11552" s="5">
        <f t="shared" si="541"/>
        <v>79276</v>
      </c>
      <c r="E11552" s="6">
        <v>41973</v>
      </c>
      <c r="F11552" s="6">
        <f t="shared" si="543"/>
        <v>42063</v>
      </c>
      <c r="G11552" s="6" t="str">
        <f>IF('BCT Template'!R11551&gt;F11552,"Yes","No")</f>
        <v>No</v>
      </c>
      <c r="H11552" s="5" t="s">
        <v>189</v>
      </c>
      <c r="I11552" s="5" t="s">
        <v>190</v>
      </c>
      <c r="J11552" s="5" t="s">
        <v>200</v>
      </c>
      <c r="K11552" s="5" t="s">
        <v>201</v>
      </c>
      <c r="L11552" s="7" t="s">
        <v>164</v>
      </c>
      <c r="M11552" t="str">
        <f t="shared" si="542"/>
        <v>Yes</v>
      </c>
    </row>
    <row r="11553" spans="1:13" ht="15" thickBot="1" x14ac:dyDescent="0.4">
      <c r="A11553" s="5" t="s">
        <v>175</v>
      </c>
      <c r="B11553" s="5" t="s">
        <v>176</v>
      </c>
      <c r="C11553" s="5" t="s">
        <v>11754</v>
      </c>
      <c r="D11553" s="5">
        <f t="shared" si="541"/>
        <v>21115</v>
      </c>
      <c r="E11553" s="6">
        <v>40056</v>
      </c>
      <c r="F11553" s="6">
        <f t="shared" si="543"/>
        <v>40146</v>
      </c>
      <c r="G11553" s="6" t="str">
        <f>IF('BCT Template'!R11552&gt;F11553,"Yes","No")</f>
        <v>No</v>
      </c>
      <c r="H11553" s="5" t="s">
        <v>178</v>
      </c>
      <c r="I11553" s="5" t="s">
        <v>179</v>
      </c>
      <c r="J11553" s="5" t="s">
        <v>35</v>
      </c>
      <c r="K11553" s="5" t="s">
        <v>180</v>
      </c>
      <c r="L11553" s="7" t="s">
        <v>164</v>
      </c>
      <c r="M11553" t="str">
        <f t="shared" si="542"/>
        <v>Yes</v>
      </c>
    </row>
    <row r="11554" spans="1:13" ht="15" thickBot="1" x14ac:dyDescent="0.4">
      <c r="A11554" s="5" t="s">
        <v>175</v>
      </c>
      <c r="B11554" s="5" t="s">
        <v>176</v>
      </c>
      <c r="C11554" s="5" t="s">
        <v>11755</v>
      </c>
      <c r="D11554" s="5">
        <f t="shared" si="541"/>
        <v>78098</v>
      </c>
      <c r="E11554" s="6">
        <v>43373</v>
      </c>
      <c r="F11554" s="6">
        <f t="shared" si="543"/>
        <v>43463</v>
      </c>
      <c r="G11554" s="6" t="str">
        <f>IF('BCT Template'!R11553&gt;F11554,"Yes","No")</f>
        <v>No</v>
      </c>
      <c r="H11554" s="5" t="s">
        <v>189</v>
      </c>
      <c r="I11554" s="5" t="s">
        <v>190</v>
      </c>
      <c r="J11554" s="5" t="s">
        <v>200</v>
      </c>
      <c r="K11554" s="5" t="s">
        <v>201</v>
      </c>
      <c r="L11554" s="7" t="s">
        <v>164</v>
      </c>
      <c r="M11554" t="str">
        <f t="shared" si="542"/>
        <v>Yes</v>
      </c>
    </row>
    <row r="11555" spans="1:13" ht="15" thickBot="1" x14ac:dyDescent="0.4">
      <c r="A11555" s="5" t="s">
        <v>175</v>
      </c>
      <c r="B11555" s="5" t="s">
        <v>176</v>
      </c>
      <c r="C11555" s="5" t="s">
        <v>11756</v>
      </c>
      <c r="D11555" s="5">
        <f t="shared" si="541"/>
        <v>21802</v>
      </c>
      <c r="E11555" s="6">
        <v>44057</v>
      </c>
      <c r="F11555" s="6">
        <f t="shared" si="543"/>
        <v>44147</v>
      </c>
      <c r="G11555" s="6" t="str">
        <f>IF('BCT Template'!R11554&gt;F11555,"Yes","No")</f>
        <v>No</v>
      </c>
      <c r="H11555" s="5" t="s">
        <v>178</v>
      </c>
      <c r="I11555" s="5" t="s">
        <v>179</v>
      </c>
      <c r="J11555" s="5" t="s">
        <v>35</v>
      </c>
      <c r="K11555" s="5" t="s">
        <v>180</v>
      </c>
      <c r="L11555" s="7" t="s">
        <v>164</v>
      </c>
      <c r="M11555" t="str">
        <f t="shared" si="542"/>
        <v>Yes</v>
      </c>
    </row>
    <row r="11556" spans="1:13" ht="15" thickBot="1" x14ac:dyDescent="0.4">
      <c r="A11556" s="5" t="s">
        <v>175</v>
      </c>
      <c r="B11556" s="5" t="s">
        <v>176</v>
      </c>
      <c r="C11556" s="5" t="s">
        <v>11757</v>
      </c>
      <c r="D11556" s="5">
        <f t="shared" si="541"/>
        <v>79150</v>
      </c>
      <c r="E11556" s="6">
        <v>44012</v>
      </c>
      <c r="F11556" s="6">
        <f t="shared" si="543"/>
        <v>44102</v>
      </c>
      <c r="G11556" s="6" t="str">
        <f>IF('BCT Template'!R11555&gt;F11556,"Yes","No")</f>
        <v>No</v>
      </c>
      <c r="H11556" s="5" t="s">
        <v>189</v>
      </c>
      <c r="I11556" s="5" t="s">
        <v>190</v>
      </c>
      <c r="J11556" s="5" t="s">
        <v>200</v>
      </c>
      <c r="K11556" s="5" t="s">
        <v>201</v>
      </c>
      <c r="L11556" s="7" t="s">
        <v>164</v>
      </c>
      <c r="M11556" t="str">
        <f t="shared" si="542"/>
        <v>Yes</v>
      </c>
    </row>
    <row r="11557" spans="1:13" ht="15" thickBot="1" x14ac:dyDescent="0.4">
      <c r="A11557" s="5" t="s">
        <v>175</v>
      </c>
      <c r="B11557" s="5" t="s">
        <v>176</v>
      </c>
      <c r="C11557" s="5" t="s">
        <v>11758</v>
      </c>
      <c r="D11557" s="5">
        <f t="shared" si="541"/>
        <v>80946</v>
      </c>
      <c r="E11557" s="6">
        <v>44561</v>
      </c>
      <c r="F11557" s="6">
        <f t="shared" si="543"/>
        <v>44651</v>
      </c>
      <c r="G11557" s="6" t="str">
        <f>IF('BCT Template'!R11556&gt;F11557,"Yes","No")</f>
        <v>No</v>
      </c>
      <c r="H11557" s="5" t="s">
        <v>182</v>
      </c>
      <c r="I11557" s="5" t="s">
        <v>183</v>
      </c>
      <c r="J11557" s="5" t="s">
        <v>184</v>
      </c>
      <c r="K11557" s="5" t="s">
        <v>185</v>
      </c>
      <c r="L11557" s="7" t="s">
        <v>164</v>
      </c>
      <c r="M11557" t="str">
        <f t="shared" si="542"/>
        <v>No</v>
      </c>
    </row>
    <row r="11558" spans="1:13" ht="15" thickBot="1" x14ac:dyDescent="0.4">
      <c r="A11558" s="5" t="s">
        <v>175</v>
      </c>
      <c r="B11558" s="5" t="s">
        <v>176</v>
      </c>
      <c r="C11558" s="5" t="s">
        <v>11759</v>
      </c>
      <c r="D11558" s="5">
        <f t="shared" si="541"/>
        <v>31371</v>
      </c>
      <c r="E11558" s="6">
        <v>43585</v>
      </c>
      <c r="F11558" s="6">
        <f t="shared" si="543"/>
        <v>43675</v>
      </c>
      <c r="G11558" s="6" t="str">
        <f>IF('BCT Template'!R11557&gt;F11558,"Yes","No")</f>
        <v>No</v>
      </c>
      <c r="H11558" s="5" t="s">
        <v>178</v>
      </c>
      <c r="I11558" s="5" t="s">
        <v>179</v>
      </c>
      <c r="J11558" s="5" t="s">
        <v>35</v>
      </c>
      <c r="K11558" s="5" t="s">
        <v>180</v>
      </c>
      <c r="L11558" s="7" t="s">
        <v>164</v>
      </c>
      <c r="M11558" t="str">
        <f t="shared" si="542"/>
        <v>Yes</v>
      </c>
    </row>
    <row r="11559" spans="1:13" ht="15" thickBot="1" x14ac:dyDescent="0.4">
      <c r="A11559" s="5" t="s">
        <v>175</v>
      </c>
      <c r="B11559" s="5" t="s">
        <v>176</v>
      </c>
      <c r="C11559" s="5" t="s">
        <v>11760</v>
      </c>
      <c r="D11559" s="5">
        <f t="shared" si="541"/>
        <v>82508</v>
      </c>
      <c r="E11559" s="6">
        <v>44043</v>
      </c>
      <c r="F11559" s="6">
        <f t="shared" si="543"/>
        <v>44133</v>
      </c>
      <c r="G11559" s="6" t="str">
        <f>IF('BCT Template'!R11558&gt;F11559,"Yes","No")</f>
        <v>No</v>
      </c>
      <c r="H11559" s="5" t="s">
        <v>210</v>
      </c>
      <c r="I11559" s="5" t="s">
        <v>211</v>
      </c>
      <c r="J11559" s="5" t="s">
        <v>184</v>
      </c>
      <c r="K11559" s="5" t="s">
        <v>185</v>
      </c>
      <c r="L11559" s="7" t="s">
        <v>164</v>
      </c>
      <c r="M11559" t="str">
        <f t="shared" si="542"/>
        <v>No</v>
      </c>
    </row>
    <row r="11560" spans="1:13" ht="15" thickBot="1" x14ac:dyDescent="0.4">
      <c r="A11560" s="5" t="s">
        <v>175</v>
      </c>
      <c r="B11560" s="5" t="s">
        <v>176</v>
      </c>
      <c r="C11560" s="5" t="s">
        <v>11761</v>
      </c>
      <c r="D11560" s="5">
        <f t="shared" si="541"/>
        <v>22140</v>
      </c>
      <c r="E11560" s="6">
        <v>44439</v>
      </c>
      <c r="F11560" s="6">
        <f t="shared" si="543"/>
        <v>44529</v>
      </c>
      <c r="G11560" s="6" t="str">
        <f>IF('BCT Template'!R11559&gt;F11560,"Yes","No")</f>
        <v>No</v>
      </c>
      <c r="H11560" s="5" t="s">
        <v>178</v>
      </c>
      <c r="I11560" s="5" t="s">
        <v>179</v>
      </c>
      <c r="J11560" s="5" t="s">
        <v>35</v>
      </c>
      <c r="K11560" s="5" t="s">
        <v>180</v>
      </c>
      <c r="L11560" s="7" t="s">
        <v>164</v>
      </c>
      <c r="M11560" t="str">
        <f t="shared" si="542"/>
        <v>Yes</v>
      </c>
    </row>
    <row r="11561" spans="1:13" ht="15" thickBot="1" x14ac:dyDescent="0.4">
      <c r="A11561" s="5" t="s">
        <v>175</v>
      </c>
      <c r="B11561" s="5" t="s">
        <v>176</v>
      </c>
      <c r="C11561" s="5" t="s">
        <v>11762</v>
      </c>
      <c r="D11561" s="5">
        <f t="shared" si="541"/>
        <v>80245</v>
      </c>
      <c r="E11561" s="6">
        <v>43646</v>
      </c>
      <c r="F11561" s="6">
        <f t="shared" si="543"/>
        <v>43736</v>
      </c>
      <c r="G11561" s="6" t="str">
        <f>IF('BCT Template'!R11560&gt;F11561,"Yes","No")</f>
        <v>No</v>
      </c>
      <c r="H11561" s="5" t="s">
        <v>182</v>
      </c>
      <c r="I11561" s="5" t="s">
        <v>183</v>
      </c>
      <c r="J11561" s="5" t="s">
        <v>184</v>
      </c>
      <c r="K11561" s="5" t="s">
        <v>185</v>
      </c>
      <c r="L11561" s="7" t="s">
        <v>164</v>
      </c>
      <c r="M11561" t="str">
        <f t="shared" si="542"/>
        <v>No</v>
      </c>
    </row>
    <row r="11562" spans="1:13" ht="15" thickBot="1" x14ac:dyDescent="0.4">
      <c r="A11562" s="5" t="s">
        <v>175</v>
      </c>
      <c r="B11562" s="5" t="s">
        <v>176</v>
      </c>
      <c r="C11562" s="5" t="s">
        <v>11763</v>
      </c>
      <c r="D11562" s="5">
        <f t="shared" si="541"/>
        <v>83013</v>
      </c>
      <c r="E11562" s="6">
        <v>43824</v>
      </c>
      <c r="F11562" s="6">
        <f t="shared" si="543"/>
        <v>43914</v>
      </c>
      <c r="G11562" s="6" t="str">
        <f>IF('BCT Template'!R11561&gt;F11562,"Yes","No")</f>
        <v>No</v>
      </c>
      <c r="H11562" s="5" t="s">
        <v>210</v>
      </c>
      <c r="I11562" s="5" t="s">
        <v>211</v>
      </c>
      <c r="J11562" s="5" t="s">
        <v>184</v>
      </c>
      <c r="K11562" s="5" t="s">
        <v>185</v>
      </c>
      <c r="L11562" s="7" t="s">
        <v>164</v>
      </c>
      <c r="M11562" t="str">
        <f t="shared" si="542"/>
        <v>No</v>
      </c>
    </row>
    <row r="11563" spans="1:13" ht="15" thickBot="1" x14ac:dyDescent="0.4">
      <c r="A11563" s="5" t="s">
        <v>175</v>
      </c>
      <c r="B11563" s="5" t="s">
        <v>176</v>
      </c>
      <c r="C11563" s="5" t="s">
        <v>11764</v>
      </c>
      <c r="D11563" s="5">
        <f t="shared" si="541"/>
        <v>25085</v>
      </c>
      <c r="E11563" s="6">
        <v>44135</v>
      </c>
      <c r="F11563" s="6">
        <f t="shared" si="543"/>
        <v>44225</v>
      </c>
      <c r="G11563" s="6" t="str">
        <f>IF('BCT Template'!R11562&gt;F11563,"Yes","No")</f>
        <v>No</v>
      </c>
      <c r="H11563" s="5" t="s">
        <v>240</v>
      </c>
      <c r="I11563" s="5" t="s">
        <v>241</v>
      </c>
      <c r="J11563" s="5" t="s">
        <v>200</v>
      </c>
      <c r="K11563" s="5" t="s">
        <v>201</v>
      </c>
      <c r="L11563" s="7" t="s">
        <v>164</v>
      </c>
      <c r="M11563" t="str">
        <f t="shared" si="542"/>
        <v>Yes</v>
      </c>
    </row>
    <row r="11564" spans="1:13" ht="15" thickBot="1" x14ac:dyDescent="0.4">
      <c r="A11564" s="5" t="s">
        <v>175</v>
      </c>
      <c r="B11564" s="5" t="s">
        <v>176</v>
      </c>
      <c r="C11564" s="5" t="s">
        <v>11765</v>
      </c>
      <c r="D11564" s="5">
        <f t="shared" si="541"/>
        <v>29649</v>
      </c>
      <c r="E11564" s="6">
        <v>44286</v>
      </c>
      <c r="F11564" s="6">
        <f t="shared" si="543"/>
        <v>44376</v>
      </c>
      <c r="G11564" s="6" t="str">
        <f>IF('BCT Template'!R11563&gt;F11564,"Yes","No")</f>
        <v>No</v>
      </c>
      <c r="H11564" s="5" t="s">
        <v>178</v>
      </c>
      <c r="I11564" s="5" t="s">
        <v>179</v>
      </c>
      <c r="J11564" s="5" t="s">
        <v>35</v>
      </c>
      <c r="K11564" s="5" t="s">
        <v>180</v>
      </c>
      <c r="L11564" s="7" t="s">
        <v>164</v>
      </c>
      <c r="M11564" t="str">
        <f t="shared" si="542"/>
        <v>Yes</v>
      </c>
    </row>
    <row r="11565" spans="1:13" ht="15" thickBot="1" x14ac:dyDescent="0.4">
      <c r="A11565" s="5" t="s">
        <v>175</v>
      </c>
      <c r="B11565" s="5" t="s">
        <v>176</v>
      </c>
      <c r="C11565" s="5" t="s">
        <v>11766</v>
      </c>
      <c r="D11565" s="5">
        <f t="shared" si="541"/>
        <v>78139</v>
      </c>
      <c r="E11565" s="6">
        <v>44165</v>
      </c>
      <c r="F11565" s="6">
        <f t="shared" si="543"/>
        <v>44255</v>
      </c>
      <c r="G11565" s="6" t="str">
        <f>IF('BCT Template'!R11564&gt;F11565,"Yes","No")</f>
        <v>No</v>
      </c>
      <c r="H11565" s="5" t="s">
        <v>189</v>
      </c>
      <c r="I11565" s="5" t="s">
        <v>190</v>
      </c>
      <c r="J11565" s="5" t="s">
        <v>200</v>
      </c>
      <c r="K11565" s="5" t="s">
        <v>201</v>
      </c>
      <c r="L11565" s="7" t="s">
        <v>164</v>
      </c>
      <c r="M11565" t="str">
        <f t="shared" si="542"/>
        <v>Yes</v>
      </c>
    </row>
    <row r="11566" spans="1:13" ht="15" thickBot="1" x14ac:dyDescent="0.4">
      <c r="A11566" s="5" t="s">
        <v>175</v>
      </c>
      <c r="B11566" s="5" t="s">
        <v>176</v>
      </c>
      <c r="C11566" s="5" t="s">
        <v>11767</v>
      </c>
      <c r="D11566" s="5">
        <f t="shared" si="541"/>
        <v>29913</v>
      </c>
      <c r="E11566" s="6">
        <v>44043</v>
      </c>
      <c r="F11566" s="6">
        <f t="shared" si="543"/>
        <v>44133</v>
      </c>
      <c r="G11566" s="6" t="str">
        <f>IF('BCT Template'!R11565&gt;F11566,"Yes","No")</f>
        <v>No</v>
      </c>
      <c r="H11566" s="5" t="s">
        <v>178</v>
      </c>
      <c r="I11566" s="5" t="s">
        <v>179</v>
      </c>
      <c r="J11566" s="5" t="s">
        <v>35</v>
      </c>
      <c r="K11566" s="5" t="s">
        <v>180</v>
      </c>
      <c r="L11566" s="7" t="s">
        <v>164</v>
      </c>
      <c r="M11566" t="str">
        <f t="shared" si="542"/>
        <v>Yes</v>
      </c>
    </row>
    <row r="11567" spans="1:13" ht="15" thickBot="1" x14ac:dyDescent="0.4">
      <c r="A11567" s="5" t="s">
        <v>175</v>
      </c>
      <c r="B11567" s="5" t="s">
        <v>176</v>
      </c>
      <c r="C11567" s="5" t="s">
        <v>11768</v>
      </c>
      <c r="D11567" s="5">
        <f t="shared" si="541"/>
        <v>77903</v>
      </c>
      <c r="E11567" s="6">
        <v>44742</v>
      </c>
      <c r="F11567" s="6">
        <f t="shared" si="543"/>
        <v>44832</v>
      </c>
      <c r="G11567" s="6" t="str">
        <f>IF('BCT Template'!R11566&gt;F11567,"Yes","No")</f>
        <v>No</v>
      </c>
      <c r="H11567" s="5" t="s">
        <v>189</v>
      </c>
      <c r="I11567" s="5" t="s">
        <v>190</v>
      </c>
      <c r="J11567" s="5" t="s">
        <v>184</v>
      </c>
      <c r="K11567" s="5" t="s">
        <v>185</v>
      </c>
      <c r="L11567" s="7" t="s">
        <v>164</v>
      </c>
      <c r="M11567" t="str">
        <f t="shared" si="542"/>
        <v>No</v>
      </c>
    </row>
    <row r="11568" spans="1:13" ht="15" thickBot="1" x14ac:dyDescent="0.4">
      <c r="A11568" s="5" t="s">
        <v>175</v>
      </c>
      <c r="B11568" s="5" t="s">
        <v>176</v>
      </c>
      <c r="C11568" s="5" t="s">
        <v>11769</v>
      </c>
      <c r="D11568" s="5">
        <f t="shared" si="541"/>
        <v>22063</v>
      </c>
      <c r="E11568" s="6">
        <v>44057</v>
      </c>
      <c r="F11568" s="6">
        <f t="shared" si="543"/>
        <v>44147</v>
      </c>
      <c r="G11568" s="6" t="str">
        <f>IF('BCT Template'!R11567&gt;F11568,"Yes","No")</f>
        <v>No</v>
      </c>
      <c r="H11568" s="5" t="s">
        <v>178</v>
      </c>
      <c r="I11568" s="5" t="s">
        <v>179</v>
      </c>
      <c r="J11568" s="5" t="s">
        <v>35</v>
      </c>
      <c r="K11568" s="5" t="s">
        <v>180</v>
      </c>
      <c r="L11568" s="7" t="s">
        <v>164</v>
      </c>
      <c r="M11568" t="str">
        <f t="shared" si="542"/>
        <v>Yes</v>
      </c>
    </row>
    <row r="11569" spans="1:13" ht="15" thickBot="1" x14ac:dyDescent="0.4">
      <c r="A11569" s="5" t="s">
        <v>175</v>
      </c>
      <c r="B11569" s="5" t="s">
        <v>176</v>
      </c>
      <c r="C11569" s="5" t="s">
        <v>11770</v>
      </c>
      <c r="D11569" s="5">
        <f t="shared" si="541"/>
        <v>78093</v>
      </c>
      <c r="E11569" s="6">
        <v>43432</v>
      </c>
      <c r="F11569" s="6">
        <f t="shared" si="543"/>
        <v>43522</v>
      </c>
      <c r="G11569" s="6" t="str">
        <f>IF('BCT Template'!R11568&gt;F11569,"Yes","No")</f>
        <v>No</v>
      </c>
      <c r="H11569" s="5" t="s">
        <v>189</v>
      </c>
      <c r="I11569" s="5" t="s">
        <v>190</v>
      </c>
      <c r="J11569" s="5" t="s">
        <v>184</v>
      </c>
      <c r="K11569" s="5" t="s">
        <v>185</v>
      </c>
      <c r="L11569" s="7" t="s">
        <v>164</v>
      </c>
      <c r="M11569" t="str">
        <f t="shared" si="542"/>
        <v>No</v>
      </c>
    </row>
    <row r="11570" spans="1:13" ht="15" thickBot="1" x14ac:dyDescent="0.4">
      <c r="A11570" s="5" t="s">
        <v>175</v>
      </c>
      <c r="B11570" s="5" t="s">
        <v>176</v>
      </c>
      <c r="C11570" s="5" t="s">
        <v>11771</v>
      </c>
      <c r="D11570" s="5">
        <f t="shared" si="541"/>
        <v>58623</v>
      </c>
      <c r="E11570" s="6">
        <v>43813</v>
      </c>
      <c r="F11570" s="6">
        <f t="shared" si="543"/>
        <v>43903</v>
      </c>
      <c r="G11570" s="6" t="str">
        <f>IF('BCT Template'!R11569&gt;F11570,"Yes","No")</f>
        <v>No</v>
      </c>
      <c r="H11570" s="5" t="s">
        <v>182</v>
      </c>
      <c r="I11570" s="5" t="s">
        <v>183</v>
      </c>
      <c r="J11570" s="5" t="s">
        <v>184</v>
      </c>
      <c r="K11570" s="5" t="s">
        <v>185</v>
      </c>
      <c r="L11570" s="7" t="s">
        <v>164</v>
      </c>
      <c r="M11570" t="str">
        <f t="shared" si="542"/>
        <v>No</v>
      </c>
    </row>
    <row r="11571" spans="1:13" ht="15" thickBot="1" x14ac:dyDescent="0.4">
      <c r="A11571" s="5" t="s">
        <v>175</v>
      </c>
      <c r="B11571" s="5" t="s">
        <v>176</v>
      </c>
      <c r="C11571" s="5" t="s">
        <v>11772</v>
      </c>
      <c r="D11571" s="5">
        <f t="shared" si="541"/>
        <v>82076</v>
      </c>
      <c r="E11571" s="6">
        <v>44165</v>
      </c>
      <c r="F11571" s="6">
        <f t="shared" si="543"/>
        <v>44255</v>
      </c>
      <c r="G11571" s="6" t="str">
        <f>IF('BCT Template'!R11570&gt;F11571,"Yes","No")</f>
        <v>No</v>
      </c>
      <c r="H11571" s="5" t="s">
        <v>210</v>
      </c>
      <c r="I11571" s="5" t="s">
        <v>211</v>
      </c>
      <c r="J11571" s="5" t="s">
        <v>184</v>
      </c>
      <c r="K11571" s="5" t="s">
        <v>185</v>
      </c>
      <c r="L11571" s="7" t="s">
        <v>164</v>
      </c>
      <c r="M11571" t="str">
        <f t="shared" si="542"/>
        <v>No</v>
      </c>
    </row>
    <row r="11572" spans="1:13" ht="15" thickBot="1" x14ac:dyDescent="0.4">
      <c r="A11572" s="5" t="s">
        <v>175</v>
      </c>
      <c r="B11572" s="5" t="s">
        <v>176</v>
      </c>
      <c r="C11572" s="5" t="s">
        <v>11773</v>
      </c>
      <c r="D11572" s="5">
        <f t="shared" si="541"/>
        <v>22461</v>
      </c>
      <c r="E11572" s="6">
        <v>43251</v>
      </c>
      <c r="F11572" s="6">
        <f t="shared" si="543"/>
        <v>43341</v>
      </c>
      <c r="G11572" s="6" t="str">
        <f>IF('BCT Template'!R11571&gt;F11572,"Yes","No")</f>
        <v>No</v>
      </c>
      <c r="H11572" s="5" t="s">
        <v>178</v>
      </c>
      <c r="I11572" s="5" t="s">
        <v>179</v>
      </c>
      <c r="J11572" s="5" t="s">
        <v>35</v>
      </c>
      <c r="K11572" s="5" t="s">
        <v>180</v>
      </c>
      <c r="L11572" s="7" t="s">
        <v>164</v>
      </c>
      <c r="M11572" t="str">
        <f t="shared" si="542"/>
        <v>Yes</v>
      </c>
    </row>
    <row r="11573" spans="1:13" ht="15" thickBot="1" x14ac:dyDescent="0.4">
      <c r="A11573" s="5" t="s">
        <v>175</v>
      </c>
      <c r="B11573" s="5" t="s">
        <v>176</v>
      </c>
      <c r="C11573" s="5" t="s">
        <v>11774</v>
      </c>
      <c r="D11573" s="5">
        <f t="shared" si="541"/>
        <v>30948</v>
      </c>
      <c r="E11573" s="6">
        <v>43496</v>
      </c>
      <c r="F11573" s="6">
        <f t="shared" si="543"/>
        <v>43586</v>
      </c>
      <c r="G11573" s="6" t="str">
        <f>IF('BCT Template'!R11572&gt;F11573,"Yes","No")</f>
        <v>No</v>
      </c>
      <c r="H11573" s="5" t="s">
        <v>178</v>
      </c>
      <c r="I11573" s="5" t="s">
        <v>179</v>
      </c>
      <c r="J11573" s="5" t="s">
        <v>35</v>
      </c>
      <c r="K11573" s="5" t="s">
        <v>180</v>
      </c>
      <c r="L11573" s="7" t="s">
        <v>164</v>
      </c>
      <c r="M11573" t="str">
        <f t="shared" si="542"/>
        <v>Yes</v>
      </c>
    </row>
    <row r="11574" spans="1:13" ht="15" thickBot="1" x14ac:dyDescent="0.4">
      <c r="A11574" s="5" t="s">
        <v>175</v>
      </c>
      <c r="B11574" s="5" t="s">
        <v>176</v>
      </c>
      <c r="C11574" s="5" t="s">
        <v>11775</v>
      </c>
      <c r="D11574" s="5">
        <f t="shared" si="541"/>
        <v>21316</v>
      </c>
      <c r="E11574" s="6">
        <v>44074</v>
      </c>
      <c r="F11574" s="6">
        <f t="shared" si="543"/>
        <v>44164</v>
      </c>
      <c r="G11574" s="6" t="str">
        <f>IF('BCT Template'!R11573&gt;F11574,"Yes","No")</f>
        <v>No</v>
      </c>
      <c r="H11574" s="5" t="s">
        <v>178</v>
      </c>
      <c r="I11574" s="5" t="s">
        <v>179</v>
      </c>
      <c r="J11574" s="5" t="s">
        <v>35</v>
      </c>
      <c r="K11574" s="5" t="s">
        <v>180</v>
      </c>
      <c r="L11574" s="7" t="s">
        <v>164</v>
      </c>
      <c r="M11574" t="str">
        <f t="shared" si="542"/>
        <v>Yes</v>
      </c>
    </row>
    <row r="11575" spans="1:13" ht="15" thickBot="1" x14ac:dyDescent="0.4">
      <c r="A11575" s="5" t="s">
        <v>175</v>
      </c>
      <c r="B11575" s="5" t="s">
        <v>176</v>
      </c>
      <c r="C11575" s="5" t="s">
        <v>11776</v>
      </c>
      <c r="D11575" s="5">
        <f t="shared" si="541"/>
        <v>77547</v>
      </c>
      <c r="E11575" s="6">
        <v>44743</v>
      </c>
      <c r="F11575" s="6">
        <f t="shared" si="543"/>
        <v>44833</v>
      </c>
      <c r="G11575" s="6" t="str">
        <f>IF('BCT Template'!R11574&gt;F11575,"Yes","No")</f>
        <v>No</v>
      </c>
      <c r="H11575" s="5" t="s">
        <v>189</v>
      </c>
      <c r="I11575" s="5" t="s">
        <v>190</v>
      </c>
      <c r="J11575" s="5" t="s">
        <v>184</v>
      </c>
      <c r="K11575" s="5" t="s">
        <v>185</v>
      </c>
      <c r="L11575" s="7" t="s">
        <v>164</v>
      </c>
      <c r="M11575" t="str">
        <f t="shared" si="542"/>
        <v>No</v>
      </c>
    </row>
    <row r="11576" spans="1:13" ht="15" thickBot="1" x14ac:dyDescent="0.4">
      <c r="A11576" s="5" t="s">
        <v>175</v>
      </c>
      <c r="B11576" s="5" t="s">
        <v>176</v>
      </c>
      <c r="C11576" s="5" t="s">
        <v>11777</v>
      </c>
      <c r="D11576" s="5">
        <f t="shared" si="541"/>
        <v>31166</v>
      </c>
      <c r="E11576" s="6">
        <v>44165</v>
      </c>
      <c r="F11576" s="6">
        <f t="shared" si="543"/>
        <v>44255</v>
      </c>
      <c r="G11576" s="6" t="str">
        <f>IF('BCT Template'!R11575&gt;F11576,"Yes","No")</f>
        <v>No</v>
      </c>
      <c r="H11576" s="5" t="s">
        <v>178</v>
      </c>
      <c r="I11576" s="5" t="s">
        <v>179</v>
      </c>
      <c r="J11576" s="5" t="s">
        <v>35</v>
      </c>
      <c r="K11576" s="5" t="s">
        <v>180</v>
      </c>
      <c r="L11576" s="7" t="s">
        <v>164</v>
      </c>
      <c r="M11576" t="str">
        <f t="shared" si="542"/>
        <v>Yes</v>
      </c>
    </row>
    <row r="11577" spans="1:13" ht="15" thickBot="1" x14ac:dyDescent="0.4">
      <c r="A11577" s="5" t="s">
        <v>175</v>
      </c>
      <c r="B11577" s="5" t="s">
        <v>176</v>
      </c>
      <c r="C11577" s="5" t="s">
        <v>11778</v>
      </c>
      <c r="D11577" s="5">
        <f t="shared" si="541"/>
        <v>79822</v>
      </c>
      <c r="E11577" s="6">
        <v>44196</v>
      </c>
      <c r="F11577" s="6">
        <f t="shared" si="543"/>
        <v>44286</v>
      </c>
      <c r="G11577" s="6" t="str">
        <f>IF('BCT Template'!R11576&gt;F11577,"Yes","No")</f>
        <v>No</v>
      </c>
      <c r="H11577" s="5" t="s">
        <v>182</v>
      </c>
      <c r="I11577" s="5" t="s">
        <v>183</v>
      </c>
      <c r="J11577" s="5" t="s">
        <v>200</v>
      </c>
      <c r="K11577" s="5" t="s">
        <v>201</v>
      </c>
      <c r="L11577" s="7" t="s">
        <v>164</v>
      </c>
      <c r="M11577" t="str">
        <f t="shared" si="542"/>
        <v>Yes</v>
      </c>
    </row>
    <row r="11578" spans="1:13" ht="15" thickBot="1" x14ac:dyDescent="0.4">
      <c r="A11578" s="5" t="s">
        <v>175</v>
      </c>
      <c r="B11578" s="5" t="s">
        <v>176</v>
      </c>
      <c r="C11578" s="5" t="s">
        <v>11779</v>
      </c>
      <c r="D11578" s="5">
        <f t="shared" si="541"/>
        <v>80154</v>
      </c>
      <c r="E11578" s="6">
        <v>44227</v>
      </c>
      <c r="F11578" s="6">
        <f t="shared" si="543"/>
        <v>44317</v>
      </c>
      <c r="G11578" s="6" t="str">
        <f>IF('BCT Template'!R11577&gt;F11578,"Yes","No")</f>
        <v>No</v>
      </c>
      <c r="H11578" s="5" t="s">
        <v>182</v>
      </c>
      <c r="I11578" s="5" t="s">
        <v>183</v>
      </c>
      <c r="J11578" s="5" t="s">
        <v>200</v>
      </c>
      <c r="K11578" s="5" t="s">
        <v>201</v>
      </c>
      <c r="L11578" s="7" t="s">
        <v>164</v>
      </c>
      <c r="M11578" t="str">
        <f t="shared" si="542"/>
        <v>Yes</v>
      </c>
    </row>
    <row r="11579" spans="1:13" ht="15" thickBot="1" x14ac:dyDescent="0.4">
      <c r="A11579" s="5" t="s">
        <v>175</v>
      </c>
      <c r="B11579" s="5" t="s">
        <v>176</v>
      </c>
      <c r="C11579" s="5" t="s">
        <v>11780</v>
      </c>
      <c r="D11579" s="5">
        <f t="shared" si="541"/>
        <v>79510</v>
      </c>
      <c r="E11579" s="6">
        <v>43830</v>
      </c>
      <c r="F11579" s="6">
        <f t="shared" si="543"/>
        <v>43920</v>
      </c>
      <c r="G11579" s="6" t="str">
        <f>IF('BCT Template'!R11578&gt;F11579,"Yes","No")</f>
        <v>No</v>
      </c>
      <c r="H11579" s="5" t="s">
        <v>182</v>
      </c>
      <c r="I11579" s="5" t="s">
        <v>183</v>
      </c>
      <c r="J11579" s="5" t="s">
        <v>184</v>
      </c>
      <c r="K11579" s="5" t="s">
        <v>185</v>
      </c>
      <c r="L11579" s="7" t="s">
        <v>164</v>
      </c>
      <c r="M11579" t="str">
        <f t="shared" si="542"/>
        <v>No</v>
      </c>
    </row>
    <row r="11580" spans="1:13" ht="15" thickBot="1" x14ac:dyDescent="0.4">
      <c r="A11580" s="5" t="s">
        <v>175</v>
      </c>
      <c r="B11580" s="5" t="s">
        <v>176</v>
      </c>
      <c r="C11580" s="5" t="s">
        <v>11781</v>
      </c>
      <c r="D11580" s="5">
        <f t="shared" si="541"/>
        <v>31552</v>
      </c>
      <c r="E11580" s="6">
        <v>41274</v>
      </c>
      <c r="F11580" s="6">
        <f t="shared" si="543"/>
        <v>41364</v>
      </c>
      <c r="G11580" s="6" t="str">
        <f>IF('BCT Template'!R11579&gt;F11580,"Yes","No")</f>
        <v>No</v>
      </c>
      <c r="H11580" s="5" t="s">
        <v>178</v>
      </c>
      <c r="I11580" s="5" t="s">
        <v>179</v>
      </c>
      <c r="J11580" s="5" t="s">
        <v>35</v>
      </c>
      <c r="K11580" s="5" t="s">
        <v>180</v>
      </c>
      <c r="L11580" s="7" t="s">
        <v>164</v>
      </c>
      <c r="M11580" t="str">
        <f t="shared" si="542"/>
        <v>Yes</v>
      </c>
    </row>
    <row r="11581" spans="1:13" ht="15" thickBot="1" x14ac:dyDescent="0.4">
      <c r="A11581" s="5" t="s">
        <v>175</v>
      </c>
      <c r="B11581" s="5" t="s">
        <v>176</v>
      </c>
      <c r="C11581" s="5" t="s">
        <v>11782</v>
      </c>
      <c r="D11581" s="5">
        <f t="shared" si="541"/>
        <v>30203</v>
      </c>
      <c r="E11581" s="6">
        <v>42155</v>
      </c>
      <c r="F11581" s="6">
        <f t="shared" si="543"/>
        <v>42245</v>
      </c>
      <c r="G11581" s="6" t="str">
        <f>IF('BCT Template'!R11580&gt;F11581,"Yes","No")</f>
        <v>No</v>
      </c>
      <c r="H11581" s="5" t="s">
        <v>178</v>
      </c>
      <c r="I11581" s="5" t="s">
        <v>179</v>
      </c>
      <c r="J11581" s="5" t="s">
        <v>35</v>
      </c>
      <c r="K11581" s="5" t="s">
        <v>180</v>
      </c>
      <c r="L11581" s="7" t="s">
        <v>164</v>
      </c>
      <c r="M11581" t="str">
        <f t="shared" si="542"/>
        <v>Yes</v>
      </c>
    </row>
    <row r="11582" spans="1:13" ht="15" thickBot="1" x14ac:dyDescent="0.4">
      <c r="A11582" s="5" t="s">
        <v>175</v>
      </c>
      <c r="B11582" s="5" t="s">
        <v>176</v>
      </c>
      <c r="C11582" s="5" t="s">
        <v>11783</v>
      </c>
      <c r="D11582" s="5">
        <f t="shared" si="541"/>
        <v>79216</v>
      </c>
      <c r="E11582" s="6">
        <v>44586</v>
      </c>
      <c r="F11582" s="6">
        <f t="shared" si="543"/>
        <v>44676</v>
      </c>
      <c r="G11582" s="6" t="str">
        <f>IF('BCT Template'!R11581&gt;F11582,"Yes","No")</f>
        <v>No</v>
      </c>
      <c r="H11582" s="5" t="s">
        <v>189</v>
      </c>
      <c r="I11582" s="5" t="s">
        <v>190</v>
      </c>
      <c r="J11582" s="5" t="s">
        <v>184</v>
      </c>
      <c r="K11582" s="5" t="s">
        <v>185</v>
      </c>
      <c r="L11582" s="7" t="s">
        <v>164</v>
      </c>
      <c r="M11582" t="str">
        <f t="shared" si="542"/>
        <v>No</v>
      </c>
    </row>
    <row r="11583" spans="1:13" ht="15" thickBot="1" x14ac:dyDescent="0.4">
      <c r="A11583" s="5" t="s">
        <v>175</v>
      </c>
      <c r="B11583" s="5" t="s">
        <v>176</v>
      </c>
      <c r="C11583" s="5" t="s">
        <v>11784</v>
      </c>
      <c r="D11583" s="5">
        <f t="shared" si="541"/>
        <v>29822</v>
      </c>
      <c r="E11583" s="6">
        <v>44012</v>
      </c>
      <c r="F11583" s="6">
        <f t="shared" si="543"/>
        <v>44102</v>
      </c>
      <c r="G11583" s="6" t="str">
        <f>IF('BCT Template'!R11582&gt;F11583,"Yes","No")</f>
        <v>No</v>
      </c>
      <c r="H11583" s="5" t="s">
        <v>178</v>
      </c>
      <c r="I11583" s="5" t="s">
        <v>179</v>
      </c>
      <c r="J11583" s="5" t="s">
        <v>35</v>
      </c>
      <c r="K11583" s="5" t="s">
        <v>180</v>
      </c>
      <c r="L11583" s="7" t="s">
        <v>164</v>
      </c>
      <c r="M11583" t="str">
        <f t="shared" si="542"/>
        <v>Yes</v>
      </c>
    </row>
    <row r="11584" spans="1:13" ht="15" thickBot="1" x14ac:dyDescent="0.4">
      <c r="A11584" s="5" t="s">
        <v>175</v>
      </c>
      <c r="B11584" s="5" t="s">
        <v>176</v>
      </c>
      <c r="C11584" s="5" t="s">
        <v>11785</v>
      </c>
      <c r="D11584" s="5">
        <f t="shared" si="541"/>
        <v>58231</v>
      </c>
      <c r="E11584" s="6">
        <v>42551</v>
      </c>
      <c r="F11584" s="6">
        <f t="shared" si="543"/>
        <v>42641</v>
      </c>
      <c r="G11584" s="6" t="str">
        <f>IF('BCT Template'!R11583&gt;F11584,"Yes","No")</f>
        <v>No</v>
      </c>
      <c r="H11584" s="5" t="s">
        <v>182</v>
      </c>
      <c r="I11584" s="5" t="s">
        <v>183</v>
      </c>
      <c r="J11584" s="5" t="s">
        <v>200</v>
      </c>
      <c r="K11584" s="5" t="s">
        <v>201</v>
      </c>
      <c r="L11584" s="7" t="s">
        <v>164</v>
      </c>
      <c r="M11584" t="str">
        <f t="shared" si="542"/>
        <v>Yes</v>
      </c>
    </row>
    <row r="11585" spans="1:13" ht="15" thickBot="1" x14ac:dyDescent="0.4">
      <c r="A11585" s="5" t="s">
        <v>175</v>
      </c>
      <c r="B11585" s="5" t="s">
        <v>176</v>
      </c>
      <c r="C11585" s="5" t="s">
        <v>11786</v>
      </c>
      <c r="D11585" s="5">
        <f t="shared" si="541"/>
        <v>29505</v>
      </c>
      <c r="E11585" s="6">
        <v>43159</v>
      </c>
      <c r="F11585" s="6">
        <f t="shared" si="543"/>
        <v>43249</v>
      </c>
      <c r="G11585" s="6" t="str">
        <f>IF('BCT Template'!R11584&gt;F11585,"Yes","No")</f>
        <v>No</v>
      </c>
      <c r="H11585" s="5" t="s">
        <v>178</v>
      </c>
      <c r="I11585" s="5" t="s">
        <v>179</v>
      </c>
      <c r="J11585" s="5" t="s">
        <v>35</v>
      </c>
      <c r="K11585" s="5" t="s">
        <v>180</v>
      </c>
      <c r="L11585" s="7" t="s">
        <v>164</v>
      </c>
      <c r="M11585" t="str">
        <f t="shared" si="542"/>
        <v>Yes</v>
      </c>
    </row>
    <row r="11586" spans="1:13" ht="15" thickBot="1" x14ac:dyDescent="0.4">
      <c r="A11586" s="5" t="s">
        <v>175</v>
      </c>
      <c r="B11586" s="5" t="s">
        <v>176</v>
      </c>
      <c r="C11586" s="5" t="s">
        <v>11787</v>
      </c>
      <c r="D11586" s="5">
        <f t="shared" si="541"/>
        <v>78025</v>
      </c>
      <c r="E11586" s="6">
        <v>43381</v>
      </c>
      <c r="F11586" s="6">
        <f t="shared" si="543"/>
        <v>43471</v>
      </c>
      <c r="G11586" s="6" t="str">
        <f>IF('BCT Template'!R11585&gt;F11586,"Yes","No")</f>
        <v>No</v>
      </c>
      <c r="H11586" s="5" t="s">
        <v>210</v>
      </c>
      <c r="I11586" s="5" t="s">
        <v>211</v>
      </c>
      <c r="J11586" s="5" t="s">
        <v>184</v>
      </c>
      <c r="K11586" s="5" t="s">
        <v>185</v>
      </c>
      <c r="L11586" s="7" t="s">
        <v>164</v>
      </c>
      <c r="M11586" t="str">
        <f t="shared" si="542"/>
        <v>No</v>
      </c>
    </row>
    <row r="11587" spans="1:13" ht="15" thickBot="1" x14ac:dyDescent="0.4">
      <c r="A11587" s="5" t="s">
        <v>175</v>
      </c>
      <c r="B11587" s="5" t="s">
        <v>176</v>
      </c>
      <c r="C11587" s="5" t="s">
        <v>11788</v>
      </c>
      <c r="D11587" s="5">
        <f t="shared" ref="D11587:D11650" si="544">C11587*1</f>
        <v>79464</v>
      </c>
      <c r="E11587" s="6">
        <v>44101</v>
      </c>
      <c r="F11587" s="6">
        <f t="shared" si="543"/>
        <v>44191</v>
      </c>
      <c r="G11587" s="6" t="str">
        <f>IF('BCT Template'!R11586&gt;F11587,"Yes","No")</f>
        <v>No</v>
      </c>
      <c r="H11587" s="5" t="s">
        <v>189</v>
      </c>
      <c r="I11587" s="5" t="s">
        <v>190</v>
      </c>
      <c r="J11587" s="5" t="s">
        <v>200</v>
      </c>
      <c r="K11587" s="5" t="s">
        <v>201</v>
      </c>
      <c r="L11587" s="7" t="s">
        <v>164</v>
      </c>
      <c r="M11587" t="str">
        <f t="shared" ref="M11587:M11650" si="545">IF(J11587=" ","Yes",IF(J11587="3","Yes","No"))</f>
        <v>Yes</v>
      </c>
    </row>
    <row r="11588" spans="1:13" ht="15" thickBot="1" x14ac:dyDescent="0.4">
      <c r="A11588" s="5" t="s">
        <v>175</v>
      </c>
      <c r="B11588" s="5" t="s">
        <v>176</v>
      </c>
      <c r="C11588" s="5" t="s">
        <v>11789</v>
      </c>
      <c r="D11588" s="5">
        <f t="shared" si="544"/>
        <v>29965</v>
      </c>
      <c r="E11588" s="6">
        <v>44227</v>
      </c>
      <c r="F11588" s="6">
        <f t="shared" si="543"/>
        <v>44317</v>
      </c>
      <c r="G11588" s="6" t="str">
        <f>IF('BCT Template'!R11587&gt;F11588,"Yes","No")</f>
        <v>No</v>
      </c>
      <c r="H11588" s="5" t="s">
        <v>178</v>
      </c>
      <c r="I11588" s="5" t="s">
        <v>179</v>
      </c>
      <c r="J11588" s="5" t="s">
        <v>35</v>
      </c>
      <c r="K11588" s="5" t="s">
        <v>180</v>
      </c>
      <c r="L11588" s="7" t="s">
        <v>164</v>
      </c>
      <c r="M11588" t="str">
        <f t="shared" si="545"/>
        <v>Yes</v>
      </c>
    </row>
    <row r="11589" spans="1:13" ht="15" thickBot="1" x14ac:dyDescent="0.4">
      <c r="A11589" s="5" t="s">
        <v>175</v>
      </c>
      <c r="B11589" s="5" t="s">
        <v>176</v>
      </c>
      <c r="C11589" s="5" t="s">
        <v>11790</v>
      </c>
      <c r="D11589" s="5">
        <f t="shared" si="544"/>
        <v>29491</v>
      </c>
      <c r="E11589" s="6">
        <v>44316</v>
      </c>
      <c r="F11589" s="6">
        <f t="shared" si="543"/>
        <v>44406</v>
      </c>
      <c r="G11589" s="6" t="str">
        <f>IF('BCT Template'!R11588&gt;F11589,"Yes","No")</f>
        <v>No</v>
      </c>
      <c r="H11589" s="5" t="s">
        <v>178</v>
      </c>
      <c r="I11589" s="5" t="s">
        <v>179</v>
      </c>
      <c r="J11589" s="5" t="s">
        <v>35</v>
      </c>
      <c r="K11589" s="5" t="s">
        <v>180</v>
      </c>
      <c r="L11589" s="7" t="s">
        <v>164</v>
      </c>
      <c r="M11589" t="str">
        <f t="shared" si="545"/>
        <v>Yes</v>
      </c>
    </row>
    <row r="11590" spans="1:13" ht="15" thickBot="1" x14ac:dyDescent="0.4">
      <c r="A11590" s="5" t="s">
        <v>175</v>
      </c>
      <c r="B11590" s="5" t="s">
        <v>176</v>
      </c>
      <c r="C11590" s="5" t="s">
        <v>11791</v>
      </c>
      <c r="D11590" s="5">
        <f t="shared" si="544"/>
        <v>22081</v>
      </c>
      <c r="E11590" s="6">
        <v>45138</v>
      </c>
      <c r="F11590" s="6">
        <f t="shared" si="543"/>
        <v>45228</v>
      </c>
      <c r="G11590" s="6" t="str">
        <f>IF('BCT Template'!R11589&gt;F11590,"Yes","No")</f>
        <v>No</v>
      </c>
      <c r="H11590" s="5" t="s">
        <v>178</v>
      </c>
      <c r="I11590" s="5" t="s">
        <v>179</v>
      </c>
      <c r="J11590" s="5" t="s">
        <v>35</v>
      </c>
      <c r="K11590" s="5" t="s">
        <v>180</v>
      </c>
      <c r="L11590" s="7" t="s">
        <v>164</v>
      </c>
      <c r="M11590" t="str">
        <f t="shared" si="545"/>
        <v>Yes</v>
      </c>
    </row>
    <row r="11591" spans="1:13" ht="15" thickBot="1" x14ac:dyDescent="0.4">
      <c r="A11591" s="5" t="s">
        <v>175</v>
      </c>
      <c r="B11591" s="5" t="s">
        <v>176</v>
      </c>
      <c r="C11591" s="5" t="s">
        <v>11792</v>
      </c>
      <c r="D11591" s="5">
        <f t="shared" si="544"/>
        <v>25027</v>
      </c>
      <c r="E11591" s="6">
        <v>43738</v>
      </c>
      <c r="F11591" s="6">
        <f t="shared" si="543"/>
        <v>43828</v>
      </c>
      <c r="G11591" s="6" t="str">
        <f>IF('BCT Template'!R11590&gt;F11591,"Yes","No")</f>
        <v>No</v>
      </c>
      <c r="H11591" s="5" t="s">
        <v>240</v>
      </c>
      <c r="I11591" s="5" t="s">
        <v>241</v>
      </c>
      <c r="J11591" s="5" t="s">
        <v>35</v>
      </c>
      <c r="K11591" s="5" t="s">
        <v>180</v>
      </c>
      <c r="L11591" s="7" t="s">
        <v>164</v>
      </c>
      <c r="M11591" t="str">
        <f t="shared" si="545"/>
        <v>Yes</v>
      </c>
    </row>
    <row r="11592" spans="1:13" ht="15" thickBot="1" x14ac:dyDescent="0.4">
      <c r="A11592" s="5" t="s">
        <v>175</v>
      </c>
      <c r="B11592" s="5" t="s">
        <v>176</v>
      </c>
      <c r="C11592" s="5" t="s">
        <v>11793</v>
      </c>
      <c r="D11592" s="5">
        <f t="shared" si="544"/>
        <v>81893</v>
      </c>
      <c r="E11592" s="6">
        <v>44377</v>
      </c>
      <c r="F11592" s="6">
        <f t="shared" si="543"/>
        <v>44467</v>
      </c>
      <c r="G11592" s="6" t="str">
        <f>IF('BCT Template'!R11591&gt;F11592,"Yes","No")</f>
        <v>No</v>
      </c>
      <c r="H11592" s="5" t="s">
        <v>182</v>
      </c>
      <c r="I11592" s="5" t="s">
        <v>183</v>
      </c>
      <c r="J11592" s="5" t="s">
        <v>200</v>
      </c>
      <c r="K11592" s="5" t="s">
        <v>201</v>
      </c>
      <c r="L11592" s="7" t="s">
        <v>164</v>
      </c>
      <c r="M11592" t="str">
        <f t="shared" si="545"/>
        <v>Yes</v>
      </c>
    </row>
    <row r="11593" spans="1:13" ht="15" thickBot="1" x14ac:dyDescent="0.4">
      <c r="A11593" s="5" t="s">
        <v>175</v>
      </c>
      <c r="B11593" s="5" t="s">
        <v>176</v>
      </c>
      <c r="C11593" s="5" t="s">
        <v>11794</v>
      </c>
      <c r="D11593" s="5">
        <f t="shared" si="544"/>
        <v>21259</v>
      </c>
      <c r="E11593" s="6">
        <v>44074</v>
      </c>
      <c r="F11593" s="6">
        <f t="shared" si="543"/>
        <v>44164</v>
      </c>
      <c r="G11593" s="6" t="str">
        <f>IF('BCT Template'!R11592&gt;F11593,"Yes","No")</f>
        <v>No</v>
      </c>
      <c r="H11593" s="5" t="s">
        <v>178</v>
      </c>
      <c r="I11593" s="5" t="s">
        <v>179</v>
      </c>
      <c r="J11593" s="5" t="s">
        <v>35</v>
      </c>
      <c r="K11593" s="5" t="s">
        <v>180</v>
      </c>
      <c r="L11593" s="7" t="s">
        <v>164</v>
      </c>
      <c r="M11593" t="str">
        <f t="shared" si="545"/>
        <v>Yes</v>
      </c>
    </row>
    <row r="11594" spans="1:13" ht="15" thickBot="1" x14ac:dyDescent="0.4">
      <c r="A11594" s="5" t="s">
        <v>175</v>
      </c>
      <c r="B11594" s="5" t="s">
        <v>176</v>
      </c>
      <c r="C11594" s="5" t="s">
        <v>11795</v>
      </c>
      <c r="D11594" s="5">
        <f t="shared" si="544"/>
        <v>20674</v>
      </c>
      <c r="E11594" s="6">
        <v>42551</v>
      </c>
      <c r="F11594" s="6">
        <f t="shared" si="543"/>
        <v>42641</v>
      </c>
      <c r="G11594" s="6" t="str">
        <f>IF('BCT Template'!R11593&gt;F11594,"Yes","No")</f>
        <v>No</v>
      </c>
      <c r="H11594" s="5" t="s">
        <v>197</v>
      </c>
      <c r="I11594" s="5" t="s">
        <v>198</v>
      </c>
      <c r="J11594" s="5" t="s">
        <v>184</v>
      </c>
      <c r="K11594" s="5" t="s">
        <v>185</v>
      </c>
      <c r="L11594" s="7" t="s">
        <v>164</v>
      </c>
      <c r="M11594" t="str">
        <f t="shared" si="545"/>
        <v>No</v>
      </c>
    </row>
    <row r="11595" spans="1:13" ht="15" thickBot="1" x14ac:dyDescent="0.4">
      <c r="A11595" s="5" t="s">
        <v>175</v>
      </c>
      <c r="B11595" s="5" t="s">
        <v>176</v>
      </c>
      <c r="C11595" s="5" t="s">
        <v>11796</v>
      </c>
      <c r="D11595" s="5">
        <f t="shared" si="544"/>
        <v>79757</v>
      </c>
      <c r="E11595" s="6">
        <v>43555</v>
      </c>
      <c r="F11595" s="6">
        <f t="shared" si="543"/>
        <v>43645</v>
      </c>
      <c r="G11595" s="6" t="str">
        <f>IF('BCT Template'!R11594&gt;F11595,"Yes","No")</f>
        <v>No</v>
      </c>
      <c r="H11595" s="5" t="s">
        <v>182</v>
      </c>
      <c r="I11595" s="5" t="s">
        <v>183</v>
      </c>
      <c r="J11595" s="5" t="s">
        <v>184</v>
      </c>
      <c r="K11595" s="5" t="s">
        <v>185</v>
      </c>
      <c r="L11595" s="7" t="s">
        <v>164</v>
      </c>
      <c r="M11595" t="str">
        <f t="shared" si="545"/>
        <v>No</v>
      </c>
    </row>
    <row r="11596" spans="1:13" ht="15" thickBot="1" x14ac:dyDescent="0.4">
      <c r="A11596" s="5" t="s">
        <v>175</v>
      </c>
      <c r="B11596" s="5" t="s">
        <v>176</v>
      </c>
      <c r="C11596" s="5" t="s">
        <v>11797</v>
      </c>
      <c r="D11596" s="5">
        <f t="shared" si="544"/>
        <v>21305</v>
      </c>
      <c r="E11596" s="6">
        <v>42794</v>
      </c>
      <c r="F11596" s="6">
        <f t="shared" si="543"/>
        <v>42884</v>
      </c>
      <c r="G11596" s="6" t="str">
        <f>IF('BCT Template'!R11595&gt;F11596,"Yes","No")</f>
        <v>No</v>
      </c>
      <c r="H11596" s="5" t="s">
        <v>178</v>
      </c>
      <c r="I11596" s="5" t="s">
        <v>179</v>
      </c>
      <c r="J11596" s="5" t="s">
        <v>35</v>
      </c>
      <c r="K11596" s="5" t="s">
        <v>180</v>
      </c>
      <c r="L11596" s="7" t="s">
        <v>164</v>
      </c>
      <c r="M11596" t="str">
        <f t="shared" si="545"/>
        <v>Yes</v>
      </c>
    </row>
    <row r="11597" spans="1:13" ht="15" thickBot="1" x14ac:dyDescent="0.4">
      <c r="A11597" s="5" t="s">
        <v>175</v>
      </c>
      <c r="B11597" s="5" t="s">
        <v>176</v>
      </c>
      <c r="C11597" s="5" t="s">
        <v>11798</v>
      </c>
      <c r="D11597" s="5">
        <f t="shared" si="544"/>
        <v>83100</v>
      </c>
      <c r="E11597" s="6">
        <v>45307</v>
      </c>
      <c r="F11597" s="6">
        <f t="shared" si="543"/>
        <v>45397</v>
      </c>
      <c r="G11597" s="6" t="str">
        <f>IF('BCT Template'!R11596&gt;F11597,"Yes","No")</f>
        <v>No</v>
      </c>
      <c r="H11597" s="5" t="s">
        <v>210</v>
      </c>
      <c r="I11597" s="5" t="s">
        <v>211</v>
      </c>
      <c r="J11597" s="5" t="s">
        <v>184</v>
      </c>
      <c r="K11597" s="5" t="s">
        <v>185</v>
      </c>
      <c r="L11597" s="7" t="s">
        <v>164</v>
      </c>
      <c r="M11597" t="str">
        <f t="shared" si="545"/>
        <v>No</v>
      </c>
    </row>
    <row r="11598" spans="1:13" ht="15" thickBot="1" x14ac:dyDescent="0.4">
      <c r="A11598" s="5" t="s">
        <v>175</v>
      </c>
      <c r="B11598" s="5" t="s">
        <v>176</v>
      </c>
      <c r="C11598" s="5" t="s">
        <v>11799</v>
      </c>
      <c r="D11598" s="5">
        <f t="shared" si="544"/>
        <v>58813</v>
      </c>
      <c r="E11598" s="6">
        <v>42156</v>
      </c>
      <c r="F11598" s="6">
        <f t="shared" si="543"/>
        <v>42246</v>
      </c>
      <c r="G11598" s="6" t="str">
        <f>IF('BCT Template'!R11597&gt;F11598,"Yes","No")</f>
        <v>No</v>
      </c>
      <c r="H11598" s="5" t="s">
        <v>182</v>
      </c>
      <c r="I11598" s="5" t="s">
        <v>183</v>
      </c>
      <c r="J11598" s="5" t="s">
        <v>184</v>
      </c>
      <c r="K11598" s="5" t="s">
        <v>185</v>
      </c>
      <c r="L11598" s="7" t="s">
        <v>164</v>
      </c>
      <c r="M11598" t="str">
        <f t="shared" si="545"/>
        <v>No</v>
      </c>
    </row>
    <row r="11599" spans="1:13" ht="15" thickBot="1" x14ac:dyDescent="0.4">
      <c r="A11599" s="5" t="s">
        <v>175</v>
      </c>
      <c r="B11599" s="5" t="s">
        <v>176</v>
      </c>
      <c r="C11599" s="5" t="s">
        <v>11800</v>
      </c>
      <c r="D11599" s="5">
        <f t="shared" si="544"/>
        <v>83072</v>
      </c>
      <c r="E11599" s="6">
        <v>45187</v>
      </c>
      <c r="F11599" s="6">
        <f t="shared" si="543"/>
        <v>45277</v>
      </c>
      <c r="G11599" s="6" t="str">
        <f>IF('BCT Template'!R11598&gt;F11599,"Yes","No")</f>
        <v>No</v>
      </c>
      <c r="H11599" s="5" t="s">
        <v>210</v>
      </c>
      <c r="I11599" s="5" t="s">
        <v>211</v>
      </c>
      <c r="J11599" s="5" t="s">
        <v>184</v>
      </c>
      <c r="K11599" s="5" t="s">
        <v>185</v>
      </c>
      <c r="L11599" s="7" t="s">
        <v>164</v>
      </c>
      <c r="M11599" t="str">
        <f t="shared" si="545"/>
        <v>No</v>
      </c>
    </row>
    <row r="11600" spans="1:13" ht="15" thickBot="1" x14ac:dyDescent="0.4">
      <c r="A11600" s="5" t="s">
        <v>175</v>
      </c>
      <c r="B11600" s="5" t="s">
        <v>176</v>
      </c>
      <c r="C11600" s="5" t="s">
        <v>11801</v>
      </c>
      <c r="D11600" s="5">
        <f t="shared" si="544"/>
        <v>83102</v>
      </c>
      <c r="E11600" s="6">
        <v>45317</v>
      </c>
      <c r="F11600" s="6">
        <f t="shared" si="543"/>
        <v>45407</v>
      </c>
      <c r="G11600" s="6" t="str">
        <f>IF('BCT Template'!R11599&gt;F11600,"Yes","No")</f>
        <v>No</v>
      </c>
      <c r="H11600" s="5" t="s">
        <v>210</v>
      </c>
      <c r="I11600" s="5" t="s">
        <v>211</v>
      </c>
      <c r="J11600" s="5" t="s">
        <v>184</v>
      </c>
      <c r="K11600" s="5" t="s">
        <v>185</v>
      </c>
      <c r="L11600" s="7" t="s">
        <v>164</v>
      </c>
      <c r="M11600" t="str">
        <f t="shared" si="545"/>
        <v>No</v>
      </c>
    </row>
    <row r="11601" spans="1:13" ht="15" thickBot="1" x14ac:dyDescent="0.4">
      <c r="A11601" s="5" t="s">
        <v>175</v>
      </c>
      <c r="B11601" s="5" t="s">
        <v>176</v>
      </c>
      <c r="C11601" s="5" t="s">
        <v>11802</v>
      </c>
      <c r="D11601" s="5">
        <f t="shared" si="544"/>
        <v>18515</v>
      </c>
      <c r="E11601" s="6">
        <v>42460</v>
      </c>
      <c r="F11601" s="6">
        <f t="shared" si="543"/>
        <v>42550</v>
      </c>
      <c r="G11601" s="6" t="str">
        <f>IF('BCT Template'!R11600&gt;F11601,"Yes","No")</f>
        <v>No</v>
      </c>
      <c r="H11601" s="5" t="s">
        <v>234</v>
      </c>
      <c r="I11601" s="5" t="s">
        <v>235</v>
      </c>
      <c r="J11601" s="5" t="s">
        <v>184</v>
      </c>
      <c r="K11601" s="5" t="s">
        <v>185</v>
      </c>
      <c r="L11601" s="7" t="s">
        <v>164</v>
      </c>
      <c r="M11601" t="str">
        <f t="shared" si="545"/>
        <v>No</v>
      </c>
    </row>
    <row r="11602" spans="1:13" ht="15" thickBot="1" x14ac:dyDescent="0.4">
      <c r="A11602" s="5" t="s">
        <v>175</v>
      </c>
      <c r="B11602" s="5" t="s">
        <v>176</v>
      </c>
      <c r="C11602" s="5" t="s">
        <v>11803</v>
      </c>
      <c r="D11602" s="5">
        <f t="shared" si="544"/>
        <v>79204</v>
      </c>
      <c r="E11602" s="6">
        <v>42734</v>
      </c>
      <c r="F11602" s="6">
        <f t="shared" si="543"/>
        <v>42824</v>
      </c>
      <c r="G11602" s="6" t="str">
        <f>IF('BCT Template'!R11601&gt;F11602,"Yes","No")</f>
        <v>No</v>
      </c>
      <c r="H11602" s="5" t="s">
        <v>189</v>
      </c>
      <c r="I11602" s="5" t="s">
        <v>190</v>
      </c>
      <c r="J11602" s="5" t="s">
        <v>200</v>
      </c>
      <c r="K11602" s="5" t="s">
        <v>201</v>
      </c>
      <c r="L11602" s="7" t="s">
        <v>164</v>
      </c>
      <c r="M11602" t="str">
        <f t="shared" si="545"/>
        <v>Yes</v>
      </c>
    </row>
    <row r="11603" spans="1:13" ht="15" thickBot="1" x14ac:dyDescent="0.4">
      <c r="A11603" s="5" t="s">
        <v>175</v>
      </c>
      <c r="B11603" s="5" t="s">
        <v>176</v>
      </c>
      <c r="C11603" s="5" t="s">
        <v>11804</v>
      </c>
      <c r="D11603" s="5">
        <f t="shared" si="544"/>
        <v>79315</v>
      </c>
      <c r="E11603" s="6">
        <v>41820</v>
      </c>
      <c r="F11603" s="6">
        <f t="shared" si="543"/>
        <v>41910</v>
      </c>
      <c r="G11603" s="6" t="str">
        <f>IF('BCT Template'!R11602&gt;F11603,"Yes","No")</f>
        <v>No</v>
      </c>
      <c r="H11603" s="5" t="s">
        <v>189</v>
      </c>
      <c r="I11603" s="5" t="s">
        <v>190</v>
      </c>
      <c r="J11603" s="5" t="s">
        <v>200</v>
      </c>
      <c r="K11603" s="5" t="s">
        <v>201</v>
      </c>
      <c r="L11603" s="7" t="s">
        <v>164</v>
      </c>
      <c r="M11603" t="str">
        <f t="shared" si="545"/>
        <v>Yes</v>
      </c>
    </row>
    <row r="11604" spans="1:13" ht="15" thickBot="1" x14ac:dyDescent="0.4">
      <c r="A11604" s="5" t="s">
        <v>175</v>
      </c>
      <c r="B11604" s="5" t="s">
        <v>176</v>
      </c>
      <c r="C11604" s="5" t="s">
        <v>11805</v>
      </c>
      <c r="D11604" s="5">
        <f t="shared" si="544"/>
        <v>21638</v>
      </c>
      <c r="E11604" s="6">
        <v>43281</v>
      </c>
      <c r="F11604" s="6">
        <f t="shared" si="543"/>
        <v>43371</v>
      </c>
      <c r="G11604" s="6" t="str">
        <f>IF('BCT Template'!R11603&gt;F11604,"Yes","No")</f>
        <v>No</v>
      </c>
      <c r="H11604" s="5" t="s">
        <v>178</v>
      </c>
      <c r="I11604" s="5" t="s">
        <v>179</v>
      </c>
      <c r="J11604" s="5" t="s">
        <v>35</v>
      </c>
      <c r="K11604" s="5" t="s">
        <v>180</v>
      </c>
      <c r="L11604" s="7" t="s">
        <v>164</v>
      </c>
      <c r="M11604" t="str">
        <f t="shared" si="545"/>
        <v>Yes</v>
      </c>
    </row>
    <row r="11605" spans="1:13" ht="15" thickBot="1" x14ac:dyDescent="0.4">
      <c r="A11605" s="5" t="s">
        <v>175</v>
      </c>
      <c r="B11605" s="5" t="s">
        <v>176</v>
      </c>
      <c r="C11605" s="5" t="s">
        <v>11806</v>
      </c>
      <c r="D11605" s="5">
        <f t="shared" si="544"/>
        <v>31214</v>
      </c>
      <c r="E11605" s="6">
        <v>44043</v>
      </c>
      <c r="F11605" s="6">
        <f t="shared" si="543"/>
        <v>44133</v>
      </c>
      <c r="G11605" s="6" t="str">
        <f>IF('BCT Template'!R11604&gt;F11605,"Yes","No")</f>
        <v>No</v>
      </c>
      <c r="H11605" s="5" t="s">
        <v>178</v>
      </c>
      <c r="I11605" s="5" t="s">
        <v>179</v>
      </c>
      <c r="J11605" s="5" t="s">
        <v>35</v>
      </c>
      <c r="K11605" s="5" t="s">
        <v>180</v>
      </c>
      <c r="L11605" s="7" t="s">
        <v>164</v>
      </c>
      <c r="M11605" t="str">
        <f t="shared" si="545"/>
        <v>Yes</v>
      </c>
    </row>
    <row r="11606" spans="1:13" ht="15" thickBot="1" x14ac:dyDescent="0.4">
      <c r="A11606" s="5" t="s">
        <v>175</v>
      </c>
      <c r="B11606" s="5" t="s">
        <v>176</v>
      </c>
      <c r="C11606" s="5" t="s">
        <v>11807</v>
      </c>
      <c r="D11606" s="5">
        <f t="shared" si="544"/>
        <v>57732</v>
      </c>
      <c r="E11606" s="6">
        <v>43008</v>
      </c>
      <c r="F11606" s="6">
        <f t="shared" ref="F11606:F11669" si="546">E11606+90</f>
        <v>43098</v>
      </c>
      <c r="G11606" s="6" t="str">
        <f>IF('BCT Template'!R11605&gt;F11606,"Yes","No")</f>
        <v>No</v>
      </c>
      <c r="H11606" s="5" t="s">
        <v>189</v>
      </c>
      <c r="I11606" s="5" t="s">
        <v>190</v>
      </c>
      <c r="J11606" s="5" t="s">
        <v>184</v>
      </c>
      <c r="K11606" s="5" t="s">
        <v>185</v>
      </c>
      <c r="L11606" s="7" t="s">
        <v>164</v>
      </c>
      <c r="M11606" t="str">
        <f t="shared" si="545"/>
        <v>No</v>
      </c>
    </row>
    <row r="11607" spans="1:13" ht="15" thickBot="1" x14ac:dyDescent="0.4">
      <c r="A11607" s="5" t="s">
        <v>175</v>
      </c>
      <c r="B11607" s="5" t="s">
        <v>176</v>
      </c>
      <c r="C11607" s="5" t="s">
        <v>11808</v>
      </c>
      <c r="D11607" s="5">
        <f t="shared" si="544"/>
        <v>30982</v>
      </c>
      <c r="E11607" s="6">
        <v>43830</v>
      </c>
      <c r="F11607" s="6">
        <f t="shared" si="546"/>
        <v>43920</v>
      </c>
      <c r="G11607" s="6" t="str">
        <f>IF('BCT Template'!R11606&gt;F11607,"Yes","No")</f>
        <v>No</v>
      </c>
      <c r="H11607" s="5" t="s">
        <v>178</v>
      </c>
      <c r="I11607" s="5" t="s">
        <v>179</v>
      </c>
      <c r="J11607" s="5" t="s">
        <v>35</v>
      </c>
      <c r="K11607" s="5" t="s">
        <v>180</v>
      </c>
      <c r="L11607" s="7" t="s">
        <v>164</v>
      </c>
      <c r="M11607" t="str">
        <f t="shared" si="545"/>
        <v>Yes</v>
      </c>
    </row>
    <row r="11608" spans="1:13" ht="15" thickBot="1" x14ac:dyDescent="0.4">
      <c r="A11608" s="5" t="s">
        <v>175</v>
      </c>
      <c r="B11608" s="5" t="s">
        <v>176</v>
      </c>
      <c r="C11608" s="5" t="s">
        <v>11809</v>
      </c>
      <c r="D11608" s="5">
        <f t="shared" si="544"/>
        <v>82891</v>
      </c>
      <c r="E11608" s="6">
        <v>44972</v>
      </c>
      <c r="F11608" s="6">
        <f t="shared" si="546"/>
        <v>45062</v>
      </c>
      <c r="G11608" s="6" t="str">
        <f>IF('BCT Template'!R11607&gt;F11608,"Yes","No")</f>
        <v>No</v>
      </c>
      <c r="H11608" s="5" t="s">
        <v>210</v>
      </c>
      <c r="I11608" s="5" t="s">
        <v>211</v>
      </c>
      <c r="J11608" s="5" t="s">
        <v>184</v>
      </c>
      <c r="K11608" s="5" t="s">
        <v>185</v>
      </c>
      <c r="L11608" s="7" t="s">
        <v>164</v>
      </c>
      <c r="M11608" t="str">
        <f t="shared" si="545"/>
        <v>No</v>
      </c>
    </row>
    <row r="11609" spans="1:13" ht="15" thickBot="1" x14ac:dyDescent="0.4">
      <c r="A11609" s="5" t="s">
        <v>175</v>
      </c>
      <c r="B11609" s="5" t="s">
        <v>176</v>
      </c>
      <c r="C11609" s="5" t="s">
        <v>11810</v>
      </c>
      <c r="D11609" s="5">
        <f t="shared" si="544"/>
        <v>82984</v>
      </c>
      <c r="E11609" s="6">
        <v>45150</v>
      </c>
      <c r="F11609" s="6">
        <f t="shared" si="546"/>
        <v>45240</v>
      </c>
      <c r="G11609" s="6" t="str">
        <f>IF('BCT Template'!R11608&gt;F11609,"Yes","No")</f>
        <v>No</v>
      </c>
      <c r="H11609" s="5" t="s">
        <v>210</v>
      </c>
      <c r="I11609" s="5" t="s">
        <v>211</v>
      </c>
      <c r="J11609" s="5" t="s">
        <v>184</v>
      </c>
      <c r="K11609" s="5" t="s">
        <v>185</v>
      </c>
      <c r="L11609" s="7" t="s">
        <v>164</v>
      </c>
      <c r="M11609" t="str">
        <f t="shared" si="545"/>
        <v>No</v>
      </c>
    </row>
    <row r="11610" spans="1:13" ht="15" thickBot="1" x14ac:dyDescent="0.4">
      <c r="A11610" s="5" t="s">
        <v>175</v>
      </c>
      <c r="B11610" s="5" t="s">
        <v>176</v>
      </c>
      <c r="C11610" s="5" t="s">
        <v>11811</v>
      </c>
      <c r="D11610" s="5">
        <f t="shared" si="544"/>
        <v>80478</v>
      </c>
      <c r="E11610" s="6">
        <v>43922</v>
      </c>
      <c r="F11610" s="6">
        <f t="shared" si="546"/>
        <v>44012</v>
      </c>
      <c r="G11610" s="6" t="str">
        <f>IF('BCT Template'!R11609&gt;F11610,"Yes","No")</f>
        <v>No</v>
      </c>
      <c r="H11610" s="5" t="s">
        <v>182</v>
      </c>
      <c r="I11610" s="5" t="s">
        <v>183</v>
      </c>
      <c r="J11610" s="5" t="s">
        <v>184</v>
      </c>
      <c r="K11610" s="5" t="s">
        <v>185</v>
      </c>
      <c r="L11610" s="7" t="s">
        <v>164</v>
      </c>
      <c r="M11610" t="str">
        <f t="shared" si="545"/>
        <v>No</v>
      </c>
    </row>
    <row r="11611" spans="1:13" ht="15" thickBot="1" x14ac:dyDescent="0.4">
      <c r="A11611" s="5" t="s">
        <v>175</v>
      </c>
      <c r="B11611" s="5" t="s">
        <v>176</v>
      </c>
      <c r="C11611" s="5" t="s">
        <v>11812</v>
      </c>
      <c r="D11611" s="5">
        <f t="shared" si="544"/>
        <v>79490</v>
      </c>
      <c r="E11611" s="6">
        <v>41902</v>
      </c>
      <c r="F11611" s="6">
        <f t="shared" si="546"/>
        <v>41992</v>
      </c>
      <c r="G11611" s="6" t="str">
        <f>IF('BCT Template'!R11610&gt;F11611,"Yes","No")</f>
        <v>No</v>
      </c>
      <c r="H11611" s="5" t="s">
        <v>189</v>
      </c>
      <c r="I11611" s="5" t="s">
        <v>190</v>
      </c>
      <c r="J11611" s="5" t="s">
        <v>200</v>
      </c>
      <c r="K11611" s="5" t="s">
        <v>201</v>
      </c>
      <c r="L11611" s="7" t="s">
        <v>164</v>
      </c>
      <c r="M11611" t="str">
        <f t="shared" si="545"/>
        <v>Yes</v>
      </c>
    </row>
    <row r="11612" spans="1:13" ht="15" thickBot="1" x14ac:dyDescent="0.4">
      <c r="A11612" s="5" t="s">
        <v>175</v>
      </c>
      <c r="B11612" s="5" t="s">
        <v>176</v>
      </c>
      <c r="C11612" s="5" t="s">
        <v>11813</v>
      </c>
      <c r="D11612" s="5">
        <f t="shared" si="544"/>
        <v>29461</v>
      </c>
      <c r="E11612" s="6">
        <v>36372</v>
      </c>
      <c r="F11612" s="6">
        <f t="shared" si="546"/>
        <v>36462</v>
      </c>
      <c r="G11612" s="6" t="str">
        <f>IF('BCT Template'!R11611&gt;F11612,"Yes","No")</f>
        <v>No</v>
      </c>
      <c r="H11612" s="5" t="s">
        <v>178</v>
      </c>
      <c r="I11612" s="5" t="s">
        <v>179</v>
      </c>
      <c r="J11612" s="5" t="s">
        <v>200</v>
      </c>
      <c r="K11612" s="5" t="s">
        <v>201</v>
      </c>
      <c r="L11612" s="7" t="s">
        <v>164</v>
      </c>
      <c r="M11612" t="str">
        <f t="shared" si="545"/>
        <v>Yes</v>
      </c>
    </row>
    <row r="11613" spans="1:13" ht="15" thickBot="1" x14ac:dyDescent="0.4">
      <c r="A11613" s="5" t="s">
        <v>175</v>
      </c>
      <c r="B11613" s="5" t="s">
        <v>176</v>
      </c>
      <c r="C11613" s="5" t="s">
        <v>11814</v>
      </c>
      <c r="D11613" s="5">
        <f t="shared" si="544"/>
        <v>22092</v>
      </c>
      <c r="E11613" s="6">
        <v>44286</v>
      </c>
      <c r="F11613" s="6">
        <f t="shared" si="546"/>
        <v>44376</v>
      </c>
      <c r="G11613" s="6" t="str">
        <f>IF('BCT Template'!R11612&gt;F11613,"Yes","No")</f>
        <v>No</v>
      </c>
      <c r="H11613" s="5" t="s">
        <v>178</v>
      </c>
      <c r="I11613" s="5" t="s">
        <v>179</v>
      </c>
      <c r="J11613" s="5" t="s">
        <v>35</v>
      </c>
      <c r="K11613" s="5" t="s">
        <v>180</v>
      </c>
      <c r="L11613" s="7" t="s">
        <v>164</v>
      </c>
      <c r="M11613" t="str">
        <f t="shared" si="545"/>
        <v>Yes</v>
      </c>
    </row>
    <row r="11614" spans="1:13" ht="15" thickBot="1" x14ac:dyDescent="0.4">
      <c r="A11614" s="5" t="s">
        <v>175</v>
      </c>
      <c r="B11614" s="5" t="s">
        <v>176</v>
      </c>
      <c r="C11614" s="5" t="s">
        <v>11815</v>
      </c>
      <c r="D11614" s="5">
        <f t="shared" si="544"/>
        <v>20644</v>
      </c>
      <c r="E11614" s="6">
        <v>43646</v>
      </c>
      <c r="F11614" s="6">
        <f t="shared" si="546"/>
        <v>43736</v>
      </c>
      <c r="G11614" s="6" t="str">
        <f>IF('BCT Template'!R11613&gt;F11614,"Yes","No")</f>
        <v>No</v>
      </c>
      <c r="H11614" s="5" t="s">
        <v>197</v>
      </c>
      <c r="I11614" s="5" t="s">
        <v>198</v>
      </c>
      <c r="J11614" s="5" t="s">
        <v>184</v>
      </c>
      <c r="K11614" s="5" t="s">
        <v>185</v>
      </c>
      <c r="L11614" s="7" t="s">
        <v>164</v>
      </c>
      <c r="M11614" t="str">
        <f t="shared" si="545"/>
        <v>No</v>
      </c>
    </row>
    <row r="11615" spans="1:13" ht="15" thickBot="1" x14ac:dyDescent="0.4">
      <c r="A11615" s="5" t="s">
        <v>175</v>
      </c>
      <c r="B11615" s="5" t="s">
        <v>176</v>
      </c>
      <c r="C11615" s="5" t="s">
        <v>11816</v>
      </c>
      <c r="D11615" s="5">
        <f t="shared" si="544"/>
        <v>30495</v>
      </c>
      <c r="E11615" s="6">
        <v>44227</v>
      </c>
      <c r="F11615" s="6">
        <f t="shared" si="546"/>
        <v>44317</v>
      </c>
      <c r="G11615" s="6" t="str">
        <f>IF('BCT Template'!R11614&gt;F11615,"Yes","No")</f>
        <v>No</v>
      </c>
      <c r="H11615" s="5" t="s">
        <v>178</v>
      </c>
      <c r="I11615" s="5" t="s">
        <v>179</v>
      </c>
      <c r="J11615" s="5" t="s">
        <v>35</v>
      </c>
      <c r="K11615" s="5" t="s">
        <v>180</v>
      </c>
      <c r="L11615" s="7" t="s">
        <v>164</v>
      </c>
      <c r="M11615" t="str">
        <f t="shared" si="545"/>
        <v>Yes</v>
      </c>
    </row>
    <row r="11616" spans="1:13" ht="15" thickBot="1" x14ac:dyDescent="0.4">
      <c r="A11616" s="5" t="s">
        <v>175</v>
      </c>
      <c r="B11616" s="5" t="s">
        <v>176</v>
      </c>
      <c r="C11616" s="5" t="s">
        <v>11817</v>
      </c>
      <c r="D11616" s="5">
        <f t="shared" si="544"/>
        <v>57787</v>
      </c>
      <c r="E11616" s="6">
        <v>43946</v>
      </c>
      <c r="F11616" s="6">
        <f t="shared" si="546"/>
        <v>44036</v>
      </c>
      <c r="G11616" s="6" t="str">
        <f>IF('BCT Template'!R11615&gt;F11616,"Yes","No")</f>
        <v>No</v>
      </c>
      <c r="H11616" s="5" t="s">
        <v>189</v>
      </c>
      <c r="I11616" s="5" t="s">
        <v>190</v>
      </c>
      <c r="J11616" s="5" t="s">
        <v>184</v>
      </c>
      <c r="K11616" s="5" t="s">
        <v>185</v>
      </c>
      <c r="L11616" s="7" t="s">
        <v>164</v>
      </c>
      <c r="M11616" t="str">
        <f t="shared" si="545"/>
        <v>No</v>
      </c>
    </row>
    <row r="11617" spans="1:13" ht="15" thickBot="1" x14ac:dyDescent="0.4">
      <c r="A11617" s="5" t="s">
        <v>175</v>
      </c>
      <c r="B11617" s="5" t="s">
        <v>176</v>
      </c>
      <c r="C11617" s="5" t="s">
        <v>11818</v>
      </c>
      <c r="D11617" s="5">
        <f t="shared" si="544"/>
        <v>58156</v>
      </c>
      <c r="E11617" s="6">
        <v>43799</v>
      </c>
      <c r="F11617" s="6">
        <f t="shared" si="546"/>
        <v>43889</v>
      </c>
      <c r="G11617" s="6" t="str">
        <f>IF('BCT Template'!R11616&gt;F11617,"Yes","No")</f>
        <v>No</v>
      </c>
      <c r="H11617" s="5" t="s">
        <v>182</v>
      </c>
      <c r="I11617" s="5" t="s">
        <v>183</v>
      </c>
      <c r="J11617" s="5" t="s">
        <v>184</v>
      </c>
      <c r="K11617" s="5" t="s">
        <v>185</v>
      </c>
      <c r="L11617" s="7" t="s">
        <v>164</v>
      </c>
      <c r="M11617" t="str">
        <f t="shared" si="545"/>
        <v>No</v>
      </c>
    </row>
    <row r="11618" spans="1:13" ht="15" thickBot="1" x14ac:dyDescent="0.4">
      <c r="A11618" s="5" t="s">
        <v>175</v>
      </c>
      <c r="B11618" s="5" t="s">
        <v>176</v>
      </c>
      <c r="C11618" s="5" t="s">
        <v>11819</v>
      </c>
      <c r="D11618" s="5">
        <f t="shared" si="544"/>
        <v>82270</v>
      </c>
      <c r="E11618" s="6">
        <v>43979</v>
      </c>
      <c r="F11618" s="6">
        <f t="shared" si="546"/>
        <v>44069</v>
      </c>
      <c r="G11618" s="6" t="str">
        <f>IF('BCT Template'!R11617&gt;F11618,"Yes","No")</f>
        <v>No</v>
      </c>
      <c r="H11618" s="5" t="s">
        <v>210</v>
      </c>
      <c r="I11618" s="5" t="s">
        <v>211</v>
      </c>
      <c r="J11618" s="5" t="s">
        <v>184</v>
      </c>
      <c r="K11618" s="5" t="s">
        <v>185</v>
      </c>
      <c r="L11618" s="7" t="s">
        <v>164</v>
      </c>
      <c r="M11618" t="str">
        <f t="shared" si="545"/>
        <v>No</v>
      </c>
    </row>
    <row r="11619" spans="1:13" ht="15" thickBot="1" x14ac:dyDescent="0.4">
      <c r="A11619" s="5" t="s">
        <v>175</v>
      </c>
      <c r="B11619" s="5" t="s">
        <v>176</v>
      </c>
      <c r="C11619" s="5" t="s">
        <v>11820</v>
      </c>
      <c r="D11619" s="5">
        <f t="shared" si="544"/>
        <v>58734</v>
      </c>
      <c r="E11619" s="6">
        <v>43100</v>
      </c>
      <c r="F11619" s="6">
        <f t="shared" si="546"/>
        <v>43190</v>
      </c>
      <c r="G11619" s="6" t="str">
        <f>IF('BCT Template'!R11618&gt;F11619,"Yes","No")</f>
        <v>No</v>
      </c>
      <c r="H11619" s="5" t="s">
        <v>182</v>
      </c>
      <c r="I11619" s="5" t="s">
        <v>183</v>
      </c>
      <c r="J11619" s="5" t="s">
        <v>184</v>
      </c>
      <c r="K11619" s="5" t="s">
        <v>185</v>
      </c>
      <c r="L11619" s="7" t="s">
        <v>164</v>
      </c>
      <c r="M11619" t="str">
        <f t="shared" si="545"/>
        <v>No</v>
      </c>
    </row>
    <row r="11620" spans="1:13" ht="15" thickBot="1" x14ac:dyDescent="0.4">
      <c r="A11620" s="5" t="s">
        <v>175</v>
      </c>
      <c r="B11620" s="5" t="s">
        <v>176</v>
      </c>
      <c r="C11620" s="5" t="s">
        <v>11821</v>
      </c>
      <c r="D11620" s="5">
        <f t="shared" si="544"/>
        <v>84592</v>
      </c>
      <c r="E11620" s="6">
        <v>43587</v>
      </c>
      <c r="F11620" s="6">
        <f t="shared" si="546"/>
        <v>43677</v>
      </c>
      <c r="G11620" s="6" t="str">
        <f>IF('BCT Template'!R11619&gt;F11620,"Yes","No")</f>
        <v>No</v>
      </c>
      <c r="H11620" s="5" t="s">
        <v>210</v>
      </c>
      <c r="I11620" s="5" t="s">
        <v>211</v>
      </c>
      <c r="J11620" s="5" t="s">
        <v>184</v>
      </c>
      <c r="K11620" s="5" t="s">
        <v>185</v>
      </c>
      <c r="L11620" s="7" t="s">
        <v>164</v>
      </c>
      <c r="M11620" t="str">
        <f t="shared" si="545"/>
        <v>No</v>
      </c>
    </row>
    <row r="11621" spans="1:13" ht="15" thickBot="1" x14ac:dyDescent="0.4">
      <c r="A11621" s="5" t="s">
        <v>175</v>
      </c>
      <c r="B11621" s="5" t="s">
        <v>176</v>
      </c>
      <c r="C11621" s="5" t="s">
        <v>11822</v>
      </c>
      <c r="D11621" s="5">
        <f t="shared" si="544"/>
        <v>31490</v>
      </c>
      <c r="E11621" s="6">
        <v>44286</v>
      </c>
      <c r="F11621" s="6">
        <f t="shared" si="546"/>
        <v>44376</v>
      </c>
      <c r="G11621" s="6" t="str">
        <f>IF('BCT Template'!R11620&gt;F11621,"Yes","No")</f>
        <v>No</v>
      </c>
      <c r="H11621" s="5" t="s">
        <v>178</v>
      </c>
      <c r="I11621" s="5" t="s">
        <v>179</v>
      </c>
      <c r="J11621" s="5" t="s">
        <v>35</v>
      </c>
      <c r="K11621" s="5" t="s">
        <v>180</v>
      </c>
      <c r="L11621" s="7" t="s">
        <v>164</v>
      </c>
      <c r="M11621" t="str">
        <f t="shared" si="545"/>
        <v>Yes</v>
      </c>
    </row>
    <row r="11622" spans="1:13" ht="15" thickBot="1" x14ac:dyDescent="0.4">
      <c r="A11622" s="5" t="s">
        <v>175</v>
      </c>
      <c r="B11622" s="5" t="s">
        <v>176</v>
      </c>
      <c r="C11622" s="5" t="s">
        <v>11823</v>
      </c>
      <c r="D11622" s="5">
        <f t="shared" si="544"/>
        <v>80148</v>
      </c>
      <c r="E11622" s="6">
        <v>43070</v>
      </c>
      <c r="F11622" s="6">
        <f t="shared" si="546"/>
        <v>43160</v>
      </c>
      <c r="G11622" s="6" t="str">
        <f>IF('BCT Template'!R11621&gt;F11622,"Yes","No")</f>
        <v>No</v>
      </c>
      <c r="H11622" s="5" t="s">
        <v>182</v>
      </c>
      <c r="I11622" s="5" t="s">
        <v>183</v>
      </c>
      <c r="J11622" s="5" t="s">
        <v>184</v>
      </c>
      <c r="K11622" s="5" t="s">
        <v>185</v>
      </c>
      <c r="L11622" s="7" t="s">
        <v>164</v>
      </c>
      <c r="M11622" t="str">
        <f t="shared" si="545"/>
        <v>No</v>
      </c>
    </row>
    <row r="11623" spans="1:13" ht="15" thickBot="1" x14ac:dyDescent="0.4">
      <c r="A11623" s="5" t="s">
        <v>175</v>
      </c>
      <c r="B11623" s="5" t="s">
        <v>176</v>
      </c>
      <c r="C11623" s="5" t="s">
        <v>11824</v>
      </c>
      <c r="D11623" s="5">
        <f t="shared" si="544"/>
        <v>77750</v>
      </c>
      <c r="E11623" s="6">
        <v>44010</v>
      </c>
      <c r="F11623" s="6">
        <f t="shared" si="546"/>
        <v>44100</v>
      </c>
      <c r="G11623" s="6" t="str">
        <f>IF('BCT Template'!R11622&gt;F11623,"Yes","No")</f>
        <v>No</v>
      </c>
      <c r="H11623" s="5" t="s">
        <v>189</v>
      </c>
      <c r="I11623" s="5" t="s">
        <v>190</v>
      </c>
      <c r="J11623" s="5" t="s">
        <v>200</v>
      </c>
      <c r="K11623" s="5" t="s">
        <v>201</v>
      </c>
      <c r="L11623" s="7" t="s">
        <v>164</v>
      </c>
      <c r="M11623" t="str">
        <f t="shared" si="545"/>
        <v>Yes</v>
      </c>
    </row>
    <row r="11624" spans="1:13" ht="15" thickBot="1" x14ac:dyDescent="0.4">
      <c r="A11624" s="5" t="s">
        <v>175</v>
      </c>
      <c r="B11624" s="5" t="s">
        <v>176</v>
      </c>
      <c r="C11624" s="5" t="s">
        <v>11825</v>
      </c>
      <c r="D11624" s="5">
        <f t="shared" si="544"/>
        <v>81960</v>
      </c>
      <c r="E11624" s="6">
        <v>43799</v>
      </c>
      <c r="F11624" s="6">
        <f t="shared" si="546"/>
        <v>43889</v>
      </c>
      <c r="G11624" s="6" t="str">
        <f>IF('BCT Template'!R11623&gt;F11624,"Yes","No")</f>
        <v>No</v>
      </c>
      <c r="H11624" s="5" t="s">
        <v>182</v>
      </c>
      <c r="I11624" s="5" t="s">
        <v>183</v>
      </c>
      <c r="J11624" s="5" t="s">
        <v>184</v>
      </c>
      <c r="K11624" s="5" t="s">
        <v>185</v>
      </c>
      <c r="L11624" s="7" t="s">
        <v>164</v>
      </c>
      <c r="M11624" t="str">
        <f t="shared" si="545"/>
        <v>No</v>
      </c>
    </row>
    <row r="11625" spans="1:13" ht="15" thickBot="1" x14ac:dyDescent="0.4">
      <c r="A11625" s="5" t="s">
        <v>175</v>
      </c>
      <c r="B11625" s="5" t="s">
        <v>176</v>
      </c>
      <c r="C11625" s="5" t="s">
        <v>11826</v>
      </c>
      <c r="D11625" s="5">
        <f t="shared" si="544"/>
        <v>58585</v>
      </c>
      <c r="E11625" s="6">
        <v>44165</v>
      </c>
      <c r="F11625" s="6">
        <f t="shared" si="546"/>
        <v>44255</v>
      </c>
      <c r="G11625" s="6" t="str">
        <f>IF('BCT Template'!R11624&gt;F11625,"Yes","No")</f>
        <v>No</v>
      </c>
      <c r="H11625" s="5" t="s">
        <v>182</v>
      </c>
      <c r="I11625" s="5" t="s">
        <v>183</v>
      </c>
      <c r="J11625" s="5" t="s">
        <v>200</v>
      </c>
      <c r="K11625" s="5" t="s">
        <v>201</v>
      </c>
      <c r="L11625" s="7" t="s">
        <v>164</v>
      </c>
      <c r="M11625" t="str">
        <f t="shared" si="545"/>
        <v>Yes</v>
      </c>
    </row>
    <row r="11626" spans="1:13" ht="15" thickBot="1" x14ac:dyDescent="0.4">
      <c r="A11626" s="5" t="s">
        <v>175</v>
      </c>
      <c r="B11626" s="5" t="s">
        <v>176</v>
      </c>
      <c r="C11626" s="5" t="s">
        <v>11827</v>
      </c>
      <c r="D11626" s="5">
        <f t="shared" si="544"/>
        <v>18263</v>
      </c>
      <c r="E11626" s="6">
        <v>42551</v>
      </c>
      <c r="F11626" s="6">
        <f t="shared" si="546"/>
        <v>42641</v>
      </c>
      <c r="G11626" s="6" t="str">
        <f>IF('BCT Template'!R11625&gt;F11626,"Yes","No")</f>
        <v>No</v>
      </c>
      <c r="H11626" s="5" t="s">
        <v>234</v>
      </c>
      <c r="I11626" s="5" t="s">
        <v>235</v>
      </c>
      <c r="J11626" s="5" t="s">
        <v>184</v>
      </c>
      <c r="K11626" s="5" t="s">
        <v>185</v>
      </c>
      <c r="L11626" s="7" t="s">
        <v>164</v>
      </c>
      <c r="M11626" t="str">
        <f t="shared" si="545"/>
        <v>No</v>
      </c>
    </row>
    <row r="11627" spans="1:13" ht="15" thickBot="1" x14ac:dyDescent="0.4">
      <c r="A11627" s="5" t="s">
        <v>175</v>
      </c>
      <c r="B11627" s="5" t="s">
        <v>176</v>
      </c>
      <c r="C11627" s="5" t="s">
        <v>11828</v>
      </c>
      <c r="D11627" s="5">
        <f t="shared" si="544"/>
        <v>31027</v>
      </c>
      <c r="E11627" s="6">
        <v>44286</v>
      </c>
      <c r="F11627" s="6">
        <f t="shared" si="546"/>
        <v>44376</v>
      </c>
      <c r="G11627" s="6" t="str">
        <f>IF('BCT Template'!R11626&gt;F11627,"Yes","No")</f>
        <v>No</v>
      </c>
      <c r="H11627" s="5" t="s">
        <v>178</v>
      </c>
      <c r="I11627" s="5" t="s">
        <v>179</v>
      </c>
      <c r="J11627" s="5" t="s">
        <v>35</v>
      </c>
      <c r="K11627" s="5" t="s">
        <v>180</v>
      </c>
      <c r="L11627" s="7" t="s">
        <v>164</v>
      </c>
      <c r="M11627" t="str">
        <f t="shared" si="545"/>
        <v>Yes</v>
      </c>
    </row>
    <row r="11628" spans="1:13" ht="15" thickBot="1" x14ac:dyDescent="0.4">
      <c r="A11628" s="5" t="s">
        <v>175</v>
      </c>
      <c r="B11628" s="5" t="s">
        <v>176</v>
      </c>
      <c r="C11628" s="5" t="s">
        <v>11829</v>
      </c>
      <c r="D11628" s="5">
        <f t="shared" si="544"/>
        <v>57218</v>
      </c>
      <c r="E11628" s="6">
        <v>45107</v>
      </c>
      <c r="F11628" s="6">
        <f t="shared" si="546"/>
        <v>45197</v>
      </c>
      <c r="G11628" s="6" t="str">
        <f>IF('BCT Template'!R11627&gt;F11628,"Yes","No")</f>
        <v>No</v>
      </c>
      <c r="H11628" s="5" t="s">
        <v>210</v>
      </c>
      <c r="I11628" s="5" t="s">
        <v>211</v>
      </c>
      <c r="J11628" s="5" t="s">
        <v>184</v>
      </c>
      <c r="K11628" s="5" t="s">
        <v>185</v>
      </c>
      <c r="L11628" s="7" t="s">
        <v>164</v>
      </c>
      <c r="M11628" t="str">
        <f t="shared" si="545"/>
        <v>No</v>
      </c>
    </row>
    <row r="11629" spans="1:13" ht="15" thickBot="1" x14ac:dyDescent="0.4">
      <c r="A11629" s="5" t="s">
        <v>175</v>
      </c>
      <c r="B11629" s="5" t="s">
        <v>176</v>
      </c>
      <c r="C11629" s="5" t="s">
        <v>11830</v>
      </c>
      <c r="D11629" s="5">
        <f t="shared" si="544"/>
        <v>58757</v>
      </c>
      <c r="E11629" s="6">
        <v>43921</v>
      </c>
      <c r="F11629" s="6">
        <f t="shared" si="546"/>
        <v>44011</v>
      </c>
      <c r="G11629" s="6" t="str">
        <f>IF('BCT Template'!R11628&gt;F11629,"Yes","No")</f>
        <v>No</v>
      </c>
      <c r="H11629" s="5" t="s">
        <v>182</v>
      </c>
      <c r="I11629" s="5" t="s">
        <v>183</v>
      </c>
      <c r="J11629" s="5" t="s">
        <v>200</v>
      </c>
      <c r="K11629" s="5" t="s">
        <v>201</v>
      </c>
      <c r="L11629" s="7" t="s">
        <v>164</v>
      </c>
      <c r="M11629" t="str">
        <f t="shared" si="545"/>
        <v>Yes</v>
      </c>
    </row>
    <row r="11630" spans="1:13" ht="15" thickBot="1" x14ac:dyDescent="0.4">
      <c r="A11630" s="5" t="s">
        <v>175</v>
      </c>
      <c r="B11630" s="5" t="s">
        <v>176</v>
      </c>
      <c r="C11630" s="5" t="s">
        <v>11831</v>
      </c>
      <c r="D11630" s="5">
        <f t="shared" si="544"/>
        <v>23013</v>
      </c>
      <c r="E11630" s="6">
        <v>44255</v>
      </c>
      <c r="F11630" s="6">
        <f t="shared" si="546"/>
        <v>44345</v>
      </c>
      <c r="G11630" s="6" t="str">
        <f>IF('BCT Template'!R11629&gt;F11630,"Yes","No")</f>
        <v>No</v>
      </c>
      <c r="H11630" s="5" t="s">
        <v>178</v>
      </c>
      <c r="I11630" s="5" t="s">
        <v>179</v>
      </c>
      <c r="J11630" s="5" t="s">
        <v>35</v>
      </c>
      <c r="K11630" s="5" t="s">
        <v>180</v>
      </c>
      <c r="L11630" s="7" t="s">
        <v>164</v>
      </c>
      <c r="M11630" t="str">
        <f t="shared" si="545"/>
        <v>Yes</v>
      </c>
    </row>
    <row r="11631" spans="1:13" ht="15" thickBot="1" x14ac:dyDescent="0.4">
      <c r="A11631" s="5" t="s">
        <v>175</v>
      </c>
      <c r="B11631" s="5" t="s">
        <v>176</v>
      </c>
      <c r="C11631" s="5" t="s">
        <v>11832</v>
      </c>
      <c r="D11631" s="5">
        <f t="shared" si="544"/>
        <v>30328</v>
      </c>
      <c r="E11631" s="6">
        <v>44227</v>
      </c>
      <c r="F11631" s="6">
        <f t="shared" si="546"/>
        <v>44317</v>
      </c>
      <c r="G11631" s="6" t="str">
        <f>IF('BCT Template'!R11630&gt;F11631,"Yes","No")</f>
        <v>No</v>
      </c>
      <c r="H11631" s="5" t="s">
        <v>178</v>
      </c>
      <c r="I11631" s="5" t="s">
        <v>179</v>
      </c>
      <c r="J11631" s="5" t="s">
        <v>35</v>
      </c>
      <c r="K11631" s="5" t="s">
        <v>180</v>
      </c>
      <c r="L11631" s="7" t="s">
        <v>164</v>
      </c>
      <c r="M11631" t="str">
        <f t="shared" si="545"/>
        <v>Yes</v>
      </c>
    </row>
    <row r="11632" spans="1:13" ht="15" thickBot="1" x14ac:dyDescent="0.4">
      <c r="A11632" s="5" t="s">
        <v>175</v>
      </c>
      <c r="B11632" s="5" t="s">
        <v>176</v>
      </c>
      <c r="C11632" s="5" t="s">
        <v>11833</v>
      </c>
      <c r="D11632" s="5">
        <f t="shared" si="544"/>
        <v>81345</v>
      </c>
      <c r="E11632" s="6">
        <v>43586</v>
      </c>
      <c r="F11632" s="6">
        <f t="shared" si="546"/>
        <v>43676</v>
      </c>
      <c r="G11632" s="6" t="str">
        <f>IF('BCT Template'!R11631&gt;F11632,"Yes","No")</f>
        <v>No</v>
      </c>
      <c r="H11632" s="5" t="s">
        <v>182</v>
      </c>
      <c r="I11632" s="5" t="s">
        <v>183</v>
      </c>
      <c r="J11632" s="5" t="s">
        <v>184</v>
      </c>
      <c r="K11632" s="5" t="s">
        <v>185</v>
      </c>
      <c r="L11632" s="7" t="s">
        <v>164</v>
      </c>
      <c r="M11632" t="str">
        <f t="shared" si="545"/>
        <v>No</v>
      </c>
    </row>
    <row r="11633" spans="1:13" ht="15" thickBot="1" x14ac:dyDescent="0.4">
      <c r="A11633" s="5" t="s">
        <v>175</v>
      </c>
      <c r="B11633" s="5" t="s">
        <v>176</v>
      </c>
      <c r="C11633" s="5" t="s">
        <v>11834</v>
      </c>
      <c r="D11633" s="5">
        <f t="shared" si="544"/>
        <v>23412</v>
      </c>
      <c r="E11633" s="6">
        <v>40421</v>
      </c>
      <c r="F11633" s="6">
        <f t="shared" si="546"/>
        <v>40511</v>
      </c>
      <c r="G11633" s="6" t="str">
        <f>IF('BCT Template'!R11632&gt;F11633,"Yes","No")</f>
        <v>No</v>
      </c>
      <c r="H11633" s="5" t="s">
        <v>178</v>
      </c>
      <c r="I11633" s="5" t="s">
        <v>179</v>
      </c>
      <c r="J11633" s="5" t="s">
        <v>2147</v>
      </c>
      <c r="K11633" s="5" t="s">
        <v>2148</v>
      </c>
      <c r="L11633" s="7" t="s">
        <v>164</v>
      </c>
      <c r="M11633" t="str">
        <f t="shared" si="545"/>
        <v>No</v>
      </c>
    </row>
    <row r="11634" spans="1:13" ht="15" thickBot="1" x14ac:dyDescent="0.4">
      <c r="A11634" s="5" t="s">
        <v>175</v>
      </c>
      <c r="B11634" s="5" t="s">
        <v>176</v>
      </c>
      <c r="C11634" s="5" t="s">
        <v>11835</v>
      </c>
      <c r="D11634" s="5">
        <f t="shared" si="544"/>
        <v>77501</v>
      </c>
      <c r="E11634" s="6">
        <v>44196</v>
      </c>
      <c r="F11634" s="6">
        <f t="shared" si="546"/>
        <v>44286</v>
      </c>
      <c r="G11634" s="6" t="str">
        <f>IF('BCT Template'!R11633&gt;F11634,"Yes","No")</f>
        <v>No</v>
      </c>
      <c r="H11634" s="5" t="s">
        <v>189</v>
      </c>
      <c r="I11634" s="5" t="s">
        <v>190</v>
      </c>
      <c r="J11634" s="5" t="s">
        <v>184</v>
      </c>
      <c r="K11634" s="5" t="s">
        <v>185</v>
      </c>
      <c r="L11634" s="7" t="s">
        <v>164</v>
      </c>
      <c r="M11634" t="str">
        <f t="shared" si="545"/>
        <v>No</v>
      </c>
    </row>
    <row r="11635" spans="1:13" ht="15" thickBot="1" x14ac:dyDescent="0.4">
      <c r="A11635" s="5" t="s">
        <v>175</v>
      </c>
      <c r="B11635" s="5" t="s">
        <v>176</v>
      </c>
      <c r="C11635" s="5" t="s">
        <v>11836</v>
      </c>
      <c r="D11635" s="5">
        <f t="shared" si="544"/>
        <v>82733</v>
      </c>
      <c r="E11635" s="6">
        <v>44414</v>
      </c>
      <c r="F11635" s="6">
        <f t="shared" si="546"/>
        <v>44504</v>
      </c>
      <c r="G11635" s="6" t="str">
        <f>IF('BCT Template'!R11634&gt;F11635,"Yes","No")</f>
        <v>No</v>
      </c>
      <c r="H11635" s="5" t="s">
        <v>210</v>
      </c>
      <c r="I11635" s="5" t="s">
        <v>211</v>
      </c>
      <c r="J11635" s="5" t="s">
        <v>184</v>
      </c>
      <c r="K11635" s="5" t="s">
        <v>185</v>
      </c>
      <c r="L11635" s="7" t="s">
        <v>164</v>
      </c>
      <c r="M11635" t="str">
        <f t="shared" si="545"/>
        <v>No</v>
      </c>
    </row>
    <row r="11636" spans="1:13" ht="15" thickBot="1" x14ac:dyDescent="0.4">
      <c r="A11636" s="5" t="s">
        <v>175</v>
      </c>
      <c r="B11636" s="5" t="s">
        <v>176</v>
      </c>
      <c r="C11636" s="5" t="s">
        <v>11837</v>
      </c>
      <c r="D11636" s="5">
        <f t="shared" si="544"/>
        <v>78117</v>
      </c>
      <c r="E11636" s="6">
        <v>43738</v>
      </c>
      <c r="F11636" s="6">
        <f t="shared" si="546"/>
        <v>43828</v>
      </c>
      <c r="G11636" s="6" t="str">
        <f>IF('BCT Template'!R11635&gt;F11636,"Yes","No")</f>
        <v>No</v>
      </c>
      <c r="H11636" s="5" t="s">
        <v>189</v>
      </c>
      <c r="I11636" s="5" t="s">
        <v>190</v>
      </c>
      <c r="J11636" s="5" t="s">
        <v>200</v>
      </c>
      <c r="K11636" s="5" t="s">
        <v>201</v>
      </c>
      <c r="L11636" s="7" t="s">
        <v>164</v>
      </c>
      <c r="M11636" t="str">
        <f t="shared" si="545"/>
        <v>Yes</v>
      </c>
    </row>
    <row r="11637" spans="1:13" ht="15" thickBot="1" x14ac:dyDescent="0.4">
      <c r="A11637" s="5" t="s">
        <v>175</v>
      </c>
      <c r="B11637" s="5" t="s">
        <v>176</v>
      </c>
      <c r="C11637" s="5" t="s">
        <v>11838</v>
      </c>
      <c r="D11637" s="5">
        <f t="shared" si="544"/>
        <v>81265</v>
      </c>
      <c r="E11637" s="6">
        <v>43982</v>
      </c>
      <c r="F11637" s="6">
        <f t="shared" si="546"/>
        <v>44072</v>
      </c>
      <c r="G11637" s="6" t="str">
        <f>IF('BCT Template'!R11636&gt;F11637,"Yes","No")</f>
        <v>No</v>
      </c>
      <c r="H11637" s="5" t="s">
        <v>182</v>
      </c>
      <c r="I11637" s="5" t="s">
        <v>183</v>
      </c>
      <c r="J11637" s="5" t="s">
        <v>184</v>
      </c>
      <c r="K11637" s="5" t="s">
        <v>185</v>
      </c>
      <c r="L11637" s="7" t="s">
        <v>164</v>
      </c>
      <c r="M11637" t="str">
        <f t="shared" si="545"/>
        <v>No</v>
      </c>
    </row>
    <row r="11638" spans="1:13" ht="15" thickBot="1" x14ac:dyDescent="0.4">
      <c r="A11638" s="5" t="s">
        <v>175</v>
      </c>
      <c r="B11638" s="5" t="s">
        <v>176</v>
      </c>
      <c r="C11638" s="5" t="s">
        <v>11839</v>
      </c>
      <c r="D11638" s="5">
        <f t="shared" si="544"/>
        <v>18439</v>
      </c>
      <c r="E11638" s="6">
        <v>42185</v>
      </c>
      <c r="F11638" s="6">
        <f t="shared" si="546"/>
        <v>42275</v>
      </c>
      <c r="G11638" s="6" t="str">
        <f>IF('BCT Template'!R11637&gt;F11638,"Yes","No")</f>
        <v>No</v>
      </c>
      <c r="H11638" s="5" t="s">
        <v>234</v>
      </c>
      <c r="I11638" s="5" t="s">
        <v>235</v>
      </c>
      <c r="J11638" s="5" t="s">
        <v>184</v>
      </c>
      <c r="K11638" s="5" t="s">
        <v>185</v>
      </c>
      <c r="L11638" s="7" t="s">
        <v>164</v>
      </c>
      <c r="M11638" t="str">
        <f t="shared" si="545"/>
        <v>No</v>
      </c>
    </row>
    <row r="11639" spans="1:13" ht="15" thickBot="1" x14ac:dyDescent="0.4">
      <c r="A11639" s="5" t="s">
        <v>175</v>
      </c>
      <c r="B11639" s="5" t="s">
        <v>176</v>
      </c>
      <c r="C11639" s="5" t="s">
        <v>11840</v>
      </c>
      <c r="D11639" s="5">
        <f t="shared" si="544"/>
        <v>81648</v>
      </c>
      <c r="E11639" s="6">
        <v>43465</v>
      </c>
      <c r="F11639" s="6">
        <f t="shared" si="546"/>
        <v>43555</v>
      </c>
      <c r="G11639" s="6" t="str">
        <f>IF('BCT Template'!R11638&gt;F11639,"Yes","No")</f>
        <v>No</v>
      </c>
      <c r="H11639" s="5" t="s">
        <v>182</v>
      </c>
      <c r="I11639" s="5" t="s">
        <v>183</v>
      </c>
      <c r="J11639" s="5" t="s">
        <v>184</v>
      </c>
      <c r="K11639" s="5" t="s">
        <v>185</v>
      </c>
      <c r="L11639" s="7" t="s">
        <v>164</v>
      </c>
      <c r="M11639" t="str">
        <f t="shared" si="545"/>
        <v>No</v>
      </c>
    </row>
    <row r="11640" spans="1:13" ht="15" thickBot="1" x14ac:dyDescent="0.4">
      <c r="A11640" s="5" t="s">
        <v>175</v>
      </c>
      <c r="B11640" s="5" t="s">
        <v>176</v>
      </c>
      <c r="C11640" s="5" t="s">
        <v>11841</v>
      </c>
      <c r="D11640" s="5">
        <f t="shared" si="544"/>
        <v>80191</v>
      </c>
      <c r="E11640" s="6">
        <v>42400</v>
      </c>
      <c r="F11640" s="6">
        <f t="shared" si="546"/>
        <v>42490</v>
      </c>
      <c r="G11640" s="6" t="str">
        <f>IF('BCT Template'!R11639&gt;F11640,"Yes","No")</f>
        <v>No</v>
      </c>
      <c r="H11640" s="5" t="s">
        <v>182</v>
      </c>
      <c r="I11640" s="5" t="s">
        <v>183</v>
      </c>
      <c r="J11640" s="5" t="s">
        <v>200</v>
      </c>
      <c r="K11640" s="5" t="s">
        <v>201</v>
      </c>
      <c r="L11640" s="7" t="s">
        <v>164</v>
      </c>
      <c r="M11640" t="str">
        <f t="shared" si="545"/>
        <v>Yes</v>
      </c>
    </row>
    <row r="11641" spans="1:13" ht="15" thickBot="1" x14ac:dyDescent="0.4">
      <c r="A11641" s="5" t="s">
        <v>175</v>
      </c>
      <c r="B11641" s="5" t="s">
        <v>176</v>
      </c>
      <c r="C11641" s="5" t="s">
        <v>11842</v>
      </c>
      <c r="D11641" s="5">
        <f t="shared" si="544"/>
        <v>80473</v>
      </c>
      <c r="E11641" s="6">
        <v>45473</v>
      </c>
      <c r="F11641" s="6">
        <f t="shared" si="546"/>
        <v>45563</v>
      </c>
      <c r="G11641" s="6" t="str">
        <f>IF('BCT Template'!R11640&gt;F11641,"Yes","No")</f>
        <v>No</v>
      </c>
      <c r="H11641" s="5" t="s">
        <v>182</v>
      </c>
      <c r="I11641" s="5" t="s">
        <v>183</v>
      </c>
      <c r="J11641" s="5" t="s">
        <v>200</v>
      </c>
      <c r="K11641" s="5" t="s">
        <v>201</v>
      </c>
      <c r="L11641" s="7" t="s">
        <v>164</v>
      </c>
      <c r="M11641" t="str">
        <f t="shared" si="545"/>
        <v>Yes</v>
      </c>
    </row>
    <row r="11642" spans="1:13" ht="15" thickBot="1" x14ac:dyDescent="0.4">
      <c r="A11642" s="5" t="s">
        <v>175</v>
      </c>
      <c r="B11642" s="5" t="s">
        <v>176</v>
      </c>
      <c r="C11642" s="5" t="s">
        <v>11843</v>
      </c>
      <c r="D11642" s="5">
        <f t="shared" si="544"/>
        <v>82935</v>
      </c>
      <c r="E11642" s="6">
        <v>44351</v>
      </c>
      <c r="F11642" s="6">
        <f t="shared" si="546"/>
        <v>44441</v>
      </c>
      <c r="G11642" s="6" t="str">
        <f>IF('BCT Template'!R11641&gt;F11642,"Yes","No")</f>
        <v>No</v>
      </c>
      <c r="H11642" s="5" t="s">
        <v>210</v>
      </c>
      <c r="I11642" s="5" t="s">
        <v>211</v>
      </c>
      <c r="J11642" s="5" t="s">
        <v>184</v>
      </c>
      <c r="K11642" s="5" t="s">
        <v>185</v>
      </c>
      <c r="L11642" s="7" t="s">
        <v>164</v>
      </c>
      <c r="M11642" t="str">
        <f t="shared" si="545"/>
        <v>No</v>
      </c>
    </row>
    <row r="11643" spans="1:13" ht="15" thickBot="1" x14ac:dyDescent="0.4">
      <c r="A11643" s="5" t="s">
        <v>175</v>
      </c>
      <c r="B11643" s="5" t="s">
        <v>176</v>
      </c>
      <c r="C11643" s="5" t="s">
        <v>11844</v>
      </c>
      <c r="D11643" s="5">
        <f t="shared" si="544"/>
        <v>80626</v>
      </c>
      <c r="E11643" s="6">
        <v>43190</v>
      </c>
      <c r="F11643" s="6">
        <f t="shared" si="546"/>
        <v>43280</v>
      </c>
      <c r="G11643" s="6" t="str">
        <f>IF('BCT Template'!R11642&gt;F11643,"Yes","No")</f>
        <v>No</v>
      </c>
      <c r="H11643" s="5" t="s">
        <v>182</v>
      </c>
      <c r="I11643" s="5" t="s">
        <v>183</v>
      </c>
      <c r="J11643" s="5" t="s">
        <v>184</v>
      </c>
      <c r="K11643" s="5" t="s">
        <v>185</v>
      </c>
      <c r="L11643" s="7" t="s">
        <v>164</v>
      </c>
      <c r="M11643" t="str">
        <f t="shared" si="545"/>
        <v>No</v>
      </c>
    </row>
    <row r="11644" spans="1:13" ht="15" thickBot="1" x14ac:dyDescent="0.4">
      <c r="A11644" s="5" t="s">
        <v>175</v>
      </c>
      <c r="B11644" s="5" t="s">
        <v>176</v>
      </c>
      <c r="C11644" s="5" t="s">
        <v>11845</v>
      </c>
      <c r="D11644" s="5">
        <f t="shared" si="544"/>
        <v>58506</v>
      </c>
      <c r="E11644" s="6">
        <v>41274</v>
      </c>
      <c r="F11644" s="6">
        <f t="shared" si="546"/>
        <v>41364</v>
      </c>
      <c r="G11644" s="6" t="str">
        <f>IF('BCT Template'!R11643&gt;F11644,"Yes","No")</f>
        <v>No</v>
      </c>
      <c r="H11644" s="5" t="s">
        <v>182</v>
      </c>
      <c r="I11644" s="5" t="s">
        <v>183</v>
      </c>
      <c r="J11644" s="5" t="s">
        <v>184</v>
      </c>
      <c r="K11644" s="5" t="s">
        <v>185</v>
      </c>
      <c r="L11644" s="7" t="s">
        <v>164</v>
      </c>
      <c r="M11644" t="str">
        <f t="shared" si="545"/>
        <v>No</v>
      </c>
    </row>
    <row r="11645" spans="1:13" ht="15" thickBot="1" x14ac:dyDescent="0.4">
      <c r="A11645" s="5" t="s">
        <v>175</v>
      </c>
      <c r="B11645" s="5" t="s">
        <v>176</v>
      </c>
      <c r="C11645" s="5" t="s">
        <v>11846</v>
      </c>
      <c r="D11645" s="5">
        <f t="shared" si="544"/>
        <v>22039</v>
      </c>
      <c r="E11645" s="6">
        <v>43708</v>
      </c>
      <c r="F11645" s="6">
        <f t="shared" si="546"/>
        <v>43798</v>
      </c>
      <c r="G11645" s="6" t="str">
        <f>IF('BCT Template'!R11644&gt;F11645,"Yes","No")</f>
        <v>No</v>
      </c>
      <c r="H11645" s="5" t="s">
        <v>178</v>
      </c>
      <c r="I11645" s="5" t="s">
        <v>179</v>
      </c>
      <c r="J11645" s="5" t="s">
        <v>35</v>
      </c>
      <c r="K11645" s="5" t="s">
        <v>180</v>
      </c>
      <c r="L11645" s="7" t="s">
        <v>164</v>
      </c>
      <c r="M11645" t="str">
        <f t="shared" si="545"/>
        <v>Yes</v>
      </c>
    </row>
    <row r="11646" spans="1:13" ht="15" thickBot="1" x14ac:dyDescent="0.4">
      <c r="A11646" s="5" t="s">
        <v>175</v>
      </c>
      <c r="B11646" s="5" t="s">
        <v>176</v>
      </c>
      <c r="C11646" s="5" t="s">
        <v>11847</v>
      </c>
      <c r="D11646" s="5">
        <f t="shared" si="544"/>
        <v>58785</v>
      </c>
      <c r="E11646" s="6">
        <v>44074</v>
      </c>
      <c r="F11646" s="6">
        <f t="shared" si="546"/>
        <v>44164</v>
      </c>
      <c r="G11646" s="6" t="str">
        <f>IF('BCT Template'!R11645&gt;F11646,"Yes","No")</f>
        <v>No</v>
      </c>
      <c r="H11646" s="5" t="s">
        <v>182</v>
      </c>
      <c r="I11646" s="5" t="s">
        <v>183</v>
      </c>
      <c r="J11646" s="5" t="s">
        <v>200</v>
      </c>
      <c r="K11646" s="5" t="s">
        <v>201</v>
      </c>
      <c r="L11646" s="7" t="s">
        <v>164</v>
      </c>
      <c r="M11646" t="str">
        <f t="shared" si="545"/>
        <v>Yes</v>
      </c>
    </row>
    <row r="11647" spans="1:13" ht="15" thickBot="1" x14ac:dyDescent="0.4">
      <c r="A11647" s="5" t="s">
        <v>175</v>
      </c>
      <c r="B11647" s="5" t="s">
        <v>176</v>
      </c>
      <c r="C11647" s="5" t="s">
        <v>11848</v>
      </c>
      <c r="D11647" s="5">
        <f t="shared" si="544"/>
        <v>79626</v>
      </c>
      <c r="E11647" s="6">
        <v>42916</v>
      </c>
      <c r="F11647" s="6">
        <f t="shared" si="546"/>
        <v>43006</v>
      </c>
      <c r="G11647" s="6" t="str">
        <f>IF('BCT Template'!R11646&gt;F11647,"Yes","No")</f>
        <v>No</v>
      </c>
      <c r="H11647" s="5" t="s">
        <v>182</v>
      </c>
      <c r="I11647" s="5" t="s">
        <v>183</v>
      </c>
      <c r="J11647" s="5" t="s">
        <v>184</v>
      </c>
      <c r="K11647" s="5" t="s">
        <v>185</v>
      </c>
      <c r="L11647" s="7" t="s">
        <v>164</v>
      </c>
      <c r="M11647" t="str">
        <f t="shared" si="545"/>
        <v>No</v>
      </c>
    </row>
    <row r="11648" spans="1:13" ht="15" thickBot="1" x14ac:dyDescent="0.4">
      <c r="A11648" s="5" t="s">
        <v>175</v>
      </c>
      <c r="B11648" s="5" t="s">
        <v>176</v>
      </c>
      <c r="C11648" s="5" t="s">
        <v>11849</v>
      </c>
      <c r="D11648" s="5">
        <f t="shared" si="544"/>
        <v>57537</v>
      </c>
      <c r="E11648" s="6">
        <v>42338</v>
      </c>
      <c r="F11648" s="6">
        <f t="shared" si="546"/>
        <v>42428</v>
      </c>
      <c r="G11648" s="6" t="str">
        <f>IF('BCT Template'!R11647&gt;F11648,"Yes","No")</f>
        <v>No</v>
      </c>
      <c r="H11648" s="5" t="s">
        <v>189</v>
      </c>
      <c r="I11648" s="5" t="s">
        <v>190</v>
      </c>
      <c r="J11648" s="5" t="s">
        <v>200</v>
      </c>
      <c r="K11648" s="5" t="s">
        <v>201</v>
      </c>
      <c r="L11648" s="7" t="s">
        <v>164</v>
      </c>
      <c r="M11648" t="str">
        <f t="shared" si="545"/>
        <v>Yes</v>
      </c>
    </row>
    <row r="11649" spans="1:13" ht="15" thickBot="1" x14ac:dyDescent="0.4">
      <c r="A11649" s="5" t="s">
        <v>175</v>
      </c>
      <c r="B11649" s="5" t="s">
        <v>176</v>
      </c>
      <c r="C11649" s="5" t="s">
        <v>11850</v>
      </c>
      <c r="D11649" s="5">
        <f t="shared" si="544"/>
        <v>80106</v>
      </c>
      <c r="E11649" s="6">
        <v>44012</v>
      </c>
      <c r="F11649" s="6">
        <f t="shared" si="546"/>
        <v>44102</v>
      </c>
      <c r="G11649" s="6" t="str">
        <f>IF('BCT Template'!R11648&gt;F11649,"Yes","No")</f>
        <v>No</v>
      </c>
      <c r="H11649" s="5" t="s">
        <v>182</v>
      </c>
      <c r="I11649" s="5" t="s">
        <v>183</v>
      </c>
      <c r="J11649" s="5" t="s">
        <v>184</v>
      </c>
      <c r="K11649" s="5" t="s">
        <v>185</v>
      </c>
      <c r="L11649" s="7" t="s">
        <v>164</v>
      </c>
      <c r="M11649" t="str">
        <f t="shared" si="545"/>
        <v>No</v>
      </c>
    </row>
    <row r="11650" spans="1:13" ht="15" thickBot="1" x14ac:dyDescent="0.4">
      <c r="A11650" s="5" t="s">
        <v>175</v>
      </c>
      <c r="B11650" s="5" t="s">
        <v>176</v>
      </c>
      <c r="C11650" s="5" t="s">
        <v>11851</v>
      </c>
      <c r="D11650" s="5">
        <f t="shared" si="544"/>
        <v>30375</v>
      </c>
      <c r="E11650" s="6">
        <v>42766</v>
      </c>
      <c r="F11650" s="6">
        <f t="shared" si="546"/>
        <v>42856</v>
      </c>
      <c r="G11650" s="6" t="str">
        <f>IF('BCT Template'!R11649&gt;F11650,"Yes","No")</f>
        <v>No</v>
      </c>
      <c r="H11650" s="5" t="s">
        <v>178</v>
      </c>
      <c r="I11650" s="5" t="s">
        <v>179</v>
      </c>
      <c r="J11650" s="5" t="s">
        <v>35</v>
      </c>
      <c r="K11650" s="5" t="s">
        <v>180</v>
      </c>
      <c r="L11650" s="7" t="s">
        <v>164</v>
      </c>
      <c r="M11650" t="str">
        <f t="shared" si="545"/>
        <v>Yes</v>
      </c>
    </row>
    <row r="11651" spans="1:13" ht="15" thickBot="1" x14ac:dyDescent="0.4">
      <c r="A11651" s="5" t="s">
        <v>175</v>
      </c>
      <c r="B11651" s="5" t="s">
        <v>176</v>
      </c>
      <c r="C11651" s="5" t="s">
        <v>11852</v>
      </c>
      <c r="D11651" s="5">
        <f t="shared" ref="D11651:D11714" si="547">C11651*1</f>
        <v>58578</v>
      </c>
      <c r="E11651" s="6">
        <v>44196</v>
      </c>
      <c r="F11651" s="6">
        <f t="shared" si="546"/>
        <v>44286</v>
      </c>
      <c r="G11651" s="6" t="str">
        <f>IF('BCT Template'!R11650&gt;F11651,"Yes","No")</f>
        <v>No</v>
      </c>
      <c r="H11651" s="5" t="s">
        <v>182</v>
      </c>
      <c r="I11651" s="5" t="s">
        <v>183</v>
      </c>
      <c r="J11651" s="5" t="s">
        <v>184</v>
      </c>
      <c r="K11651" s="5" t="s">
        <v>185</v>
      </c>
      <c r="L11651" s="7" t="s">
        <v>164</v>
      </c>
      <c r="M11651" t="str">
        <f t="shared" ref="M11651:M11714" si="548">IF(J11651=" ","Yes",IF(J11651="3","Yes","No"))</f>
        <v>No</v>
      </c>
    </row>
    <row r="11652" spans="1:13" ht="15" thickBot="1" x14ac:dyDescent="0.4">
      <c r="A11652" s="5" t="s">
        <v>175</v>
      </c>
      <c r="B11652" s="5" t="s">
        <v>176</v>
      </c>
      <c r="C11652" s="5" t="s">
        <v>11853</v>
      </c>
      <c r="D11652" s="5">
        <f t="shared" si="547"/>
        <v>31663</v>
      </c>
      <c r="E11652" s="6">
        <v>41333</v>
      </c>
      <c r="F11652" s="6">
        <f t="shared" si="546"/>
        <v>41423</v>
      </c>
      <c r="G11652" s="6" t="str">
        <f>IF('BCT Template'!R11651&gt;F11652,"Yes","No")</f>
        <v>No</v>
      </c>
      <c r="H11652" s="5" t="s">
        <v>178</v>
      </c>
      <c r="I11652" s="5" t="s">
        <v>179</v>
      </c>
      <c r="J11652" s="5" t="s">
        <v>35</v>
      </c>
      <c r="K11652" s="5" t="s">
        <v>180</v>
      </c>
      <c r="L11652" s="7" t="s">
        <v>164</v>
      </c>
      <c r="M11652" t="str">
        <f t="shared" si="548"/>
        <v>Yes</v>
      </c>
    </row>
    <row r="11653" spans="1:13" ht="15" thickBot="1" x14ac:dyDescent="0.4">
      <c r="A11653" s="5" t="s">
        <v>175</v>
      </c>
      <c r="B11653" s="5" t="s">
        <v>176</v>
      </c>
      <c r="C11653" s="5" t="s">
        <v>11854</v>
      </c>
      <c r="D11653" s="5">
        <f t="shared" si="547"/>
        <v>22083</v>
      </c>
      <c r="E11653" s="6">
        <v>43646</v>
      </c>
      <c r="F11653" s="6">
        <f t="shared" si="546"/>
        <v>43736</v>
      </c>
      <c r="G11653" s="6" t="str">
        <f>IF('BCT Template'!R11652&gt;F11653,"Yes","No")</f>
        <v>No</v>
      </c>
      <c r="H11653" s="5" t="s">
        <v>178</v>
      </c>
      <c r="I11653" s="5" t="s">
        <v>179</v>
      </c>
      <c r="J11653" s="5" t="s">
        <v>35</v>
      </c>
      <c r="K11653" s="5" t="s">
        <v>180</v>
      </c>
      <c r="L11653" s="7" t="s">
        <v>164</v>
      </c>
      <c r="M11653" t="str">
        <f t="shared" si="548"/>
        <v>Yes</v>
      </c>
    </row>
    <row r="11654" spans="1:13" ht="15" thickBot="1" x14ac:dyDescent="0.4">
      <c r="A11654" s="5" t="s">
        <v>175</v>
      </c>
      <c r="B11654" s="5" t="s">
        <v>176</v>
      </c>
      <c r="C11654" s="5" t="s">
        <v>11855</v>
      </c>
      <c r="D11654" s="5">
        <f t="shared" si="547"/>
        <v>57149</v>
      </c>
      <c r="E11654" s="6">
        <v>43465</v>
      </c>
      <c r="F11654" s="6">
        <f t="shared" si="546"/>
        <v>43555</v>
      </c>
      <c r="G11654" s="6" t="str">
        <f>IF('BCT Template'!R11653&gt;F11654,"Yes","No")</f>
        <v>No</v>
      </c>
      <c r="H11654" s="5" t="s">
        <v>189</v>
      </c>
      <c r="I11654" s="5" t="s">
        <v>190</v>
      </c>
      <c r="J11654" s="5" t="s">
        <v>184</v>
      </c>
      <c r="K11654" s="5" t="s">
        <v>185</v>
      </c>
      <c r="L11654" s="7" t="s">
        <v>164</v>
      </c>
      <c r="M11654" t="str">
        <f t="shared" si="548"/>
        <v>No</v>
      </c>
    </row>
    <row r="11655" spans="1:13" ht="15" thickBot="1" x14ac:dyDescent="0.4">
      <c r="A11655" s="5" t="s">
        <v>175</v>
      </c>
      <c r="B11655" s="5" t="s">
        <v>176</v>
      </c>
      <c r="C11655" s="5" t="s">
        <v>11856</v>
      </c>
      <c r="D11655" s="5">
        <f t="shared" si="547"/>
        <v>22230</v>
      </c>
      <c r="E11655" s="6">
        <v>44377</v>
      </c>
      <c r="F11655" s="6">
        <f t="shared" si="546"/>
        <v>44467</v>
      </c>
      <c r="G11655" s="6" t="str">
        <f>IF('BCT Template'!R11654&gt;F11655,"Yes","No")</f>
        <v>No</v>
      </c>
      <c r="H11655" s="5" t="s">
        <v>178</v>
      </c>
      <c r="I11655" s="5" t="s">
        <v>179</v>
      </c>
      <c r="J11655" s="5" t="s">
        <v>35</v>
      </c>
      <c r="K11655" s="5" t="s">
        <v>180</v>
      </c>
      <c r="L11655" s="7" t="s">
        <v>164</v>
      </c>
      <c r="M11655" t="str">
        <f t="shared" si="548"/>
        <v>Yes</v>
      </c>
    </row>
    <row r="11656" spans="1:13" ht="15" thickBot="1" x14ac:dyDescent="0.4">
      <c r="A11656" s="5" t="s">
        <v>175</v>
      </c>
      <c r="B11656" s="5" t="s">
        <v>176</v>
      </c>
      <c r="C11656" s="5" t="s">
        <v>11857</v>
      </c>
      <c r="D11656" s="5">
        <f t="shared" si="547"/>
        <v>18663</v>
      </c>
      <c r="E11656" s="6">
        <v>43496</v>
      </c>
      <c r="F11656" s="6">
        <f t="shared" si="546"/>
        <v>43586</v>
      </c>
      <c r="G11656" s="6" t="str">
        <f>IF('BCT Template'!R11655&gt;F11656,"Yes","No")</f>
        <v>No</v>
      </c>
      <c r="H11656" s="5" t="s">
        <v>234</v>
      </c>
      <c r="I11656" s="5" t="s">
        <v>235</v>
      </c>
      <c r="J11656" s="5" t="s">
        <v>184</v>
      </c>
      <c r="K11656" s="5" t="s">
        <v>185</v>
      </c>
      <c r="L11656" s="7" t="s">
        <v>164</v>
      </c>
      <c r="M11656" t="str">
        <f t="shared" si="548"/>
        <v>No</v>
      </c>
    </row>
    <row r="11657" spans="1:13" ht="15" thickBot="1" x14ac:dyDescent="0.4">
      <c r="A11657" s="5" t="s">
        <v>175</v>
      </c>
      <c r="B11657" s="5" t="s">
        <v>176</v>
      </c>
      <c r="C11657" s="5" t="s">
        <v>11858</v>
      </c>
      <c r="D11657" s="5">
        <f t="shared" si="547"/>
        <v>22765</v>
      </c>
      <c r="E11657" s="6">
        <v>44012</v>
      </c>
      <c r="F11657" s="6">
        <f t="shared" si="546"/>
        <v>44102</v>
      </c>
      <c r="G11657" s="6" t="str">
        <f>IF('BCT Template'!R11656&gt;F11657,"Yes","No")</f>
        <v>No</v>
      </c>
      <c r="H11657" s="5" t="s">
        <v>178</v>
      </c>
      <c r="I11657" s="5" t="s">
        <v>179</v>
      </c>
      <c r="J11657" s="5" t="s">
        <v>35</v>
      </c>
      <c r="K11657" s="5" t="s">
        <v>180</v>
      </c>
      <c r="L11657" s="7" t="s">
        <v>164</v>
      </c>
      <c r="M11657" t="str">
        <f t="shared" si="548"/>
        <v>Yes</v>
      </c>
    </row>
    <row r="11658" spans="1:13" ht="15" thickBot="1" x14ac:dyDescent="0.4">
      <c r="A11658" s="5" t="s">
        <v>175</v>
      </c>
      <c r="B11658" s="5" t="s">
        <v>176</v>
      </c>
      <c r="C11658" s="5" t="s">
        <v>11859</v>
      </c>
      <c r="D11658" s="5">
        <f t="shared" si="547"/>
        <v>29876</v>
      </c>
      <c r="E11658" s="6">
        <v>43646</v>
      </c>
      <c r="F11658" s="6">
        <f t="shared" si="546"/>
        <v>43736</v>
      </c>
      <c r="G11658" s="6" t="str">
        <f>IF('BCT Template'!R11657&gt;F11658,"Yes","No")</f>
        <v>No</v>
      </c>
      <c r="H11658" s="5" t="s">
        <v>178</v>
      </c>
      <c r="I11658" s="5" t="s">
        <v>179</v>
      </c>
      <c r="J11658" s="5" t="s">
        <v>35</v>
      </c>
      <c r="K11658" s="5" t="s">
        <v>180</v>
      </c>
      <c r="L11658" s="7" t="s">
        <v>164</v>
      </c>
      <c r="M11658" t="str">
        <f t="shared" si="548"/>
        <v>Yes</v>
      </c>
    </row>
    <row r="11659" spans="1:13" ht="15" thickBot="1" x14ac:dyDescent="0.4">
      <c r="A11659" s="5" t="s">
        <v>175</v>
      </c>
      <c r="B11659" s="5" t="s">
        <v>176</v>
      </c>
      <c r="C11659" s="5" t="s">
        <v>11860</v>
      </c>
      <c r="D11659" s="5">
        <f t="shared" si="547"/>
        <v>30471</v>
      </c>
      <c r="E11659" s="6">
        <v>41455</v>
      </c>
      <c r="F11659" s="6">
        <f t="shared" si="546"/>
        <v>41545</v>
      </c>
      <c r="G11659" s="6" t="str">
        <f>IF('BCT Template'!R11658&gt;F11659,"Yes","No")</f>
        <v>No</v>
      </c>
      <c r="H11659" s="5" t="s">
        <v>178</v>
      </c>
      <c r="I11659" s="5" t="s">
        <v>179</v>
      </c>
      <c r="J11659" s="5" t="s">
        <v>35</v>
      </c>
      <c r="K11659" s="5" t="s">
        <v>180</v>
      </c>
      <c r="L11659" s="7" t="s">
        <v>164</v>
      </c>
      <c r="M11659" t="str">
        <f t="shared" si="548"/>
        <v>Yes</v>
      </c>
    </row>
    <row r="11660" spans="1:13" ht="15" thickBot="1" x14ac:dyDescent="0.4">
      <c r="A11660" s="5" t="s">
        <v>175</v>
      </c>
      <c r="B11660" s="5" t="s">
        <v>176</v>
      </c>
      <c r="C11660" s="5" t="s">
        <v>11861</v>
      </c>
      <c r="D11660" s="5">
        <f t="shared" si="547"/>
        <v>82454</v>
      </c>
      <c r="E11660" s="6">
        <v>43480</v>
      </c>
      <c r="F11660" s="6">
        <f t="shared" si="546"/>
        <v>43570</v>
      </c>
      <c r="G11660" s="6" t="str">
        <f>IF('BCT Template'!R11659&gt;F11660,"Yes","No")</f>
        <v>No</v>
      </c>
      <c r="H11660" s="5" t="s">
        <v>210</v>
      </c>
      <c r="I11660" s="5" t="s">
        <v>211</v>
      </c>
      <c r="J11660" s="5" t="s">
        <v>184</v>
      </c>
      <c r="K11660" s="5" t="s">
        <v>185</v>
      </c>
      <c r="L11660" s="7" t="s">
        <v>164</v>
      </c>
      <c r="M11660" t="str">
        <f t="shared" si="548"/>
        <v>No</v>
      </c>
    </row>
    <row r="11661" spans="1:13" ht="15" thickBot="1" x14ac:dyDescent="0.4">
      <c r="A11661" s="5" t="s">
        <v>175</v>
      </c>
      <c r="B11661" s="5" t="s">
        <v>176</v>
      </c>
      <c r="C11661" s="5" t="s">
        <v>11862</v>
      </c>
      <c r="D11661" s="5">
        <f t="shared" si="547"/>
        <v>30553</v>
      </c>
      <c r="E11661" s="6">
        <v>39629</v>
      </c>
      <c r="F11661" s="6">
        <f t="shared" si="546"/>
        <v>39719</v>
      </c>
      <c r="G11661" s="6" t="str">
        <f>IF('BCT Template'!R11660&gt;F11661,"Yes","No")</f>
        <v>No</v>
      </c>
      <c r="H11661" s="5" t="s">
        <v>178</v>
      </c>
      <c r="I11661" s="5" t="s">
        <v>179</v>
      </c>
      <c r="J11661" s="5" t="s">
        <v>35</v>
      </c>
      <c r="K11661" s="5" t="s">
        <v>180</v>
      </c>
      <c r="L11661" s="7" t="s">
        <v>164</v>
      </c>
      <c r="M11661" t="str">
        <f t="shared" si="548"/>
        <v>Yes</v>
      </c>
    </row>
    <row r="11662" spans="1:13" ht="15" thickBot="1" x14ac:dyDescent="0.4">
      <c r="A11662" s="5" t="s">
        <v>175</v>
      </c>
      <c r="B11662" s="5" t="s">
        <v>176</v>
      </c>
      <c r="C11662" s="5" t="s">
        <v>11863</v>
      </c>
      <c r="D11662" s="5">
        <f t="shared" si="547"/>
        <v>57160</v>
      </c>
      <c r="E11662" s="6">
        <v>42735</v>
      </c>
      <c r="F11662" s="6">
        <f t="shared" si="546"/>
        <v>42825</v>
      </c>
      <c r="G11662" s="6" t="str">
        <f>IF('BCT Template'!R11661&gt;F11662,"Yes","No")</f>
        <v>No</v>
      </c>
      <c r="H11662" s="5" t="s">
        <v>189</v>
      </c>
      <c r="I11662" s="5" t="s">
        <v>190</v>
      </c>
      <c r="J11662" s="5" t="s">
        <v>184</v>
      </c>
      <c r="K11662" s="5" t="s">
        <v>185</v>
      </c>
      <c r="L11662" s="7" t="s">
        <v>164</v>
      </c>
      <c r="M11662" t="str">
        <f t="shared" si="548"/>
        <v>No</v>
      </c>
    </row>
    <row r="11663" spans="1:13" ht="15" thickBot="1" x14ac:dyDescent="0.4">
      <c r="A11663" s="5" t="s">
        <v>175</v>
      </c>
      <c r="B11663" s="5" t="s">
        <v>176</v>
      </c>
      <c r="C11663" s="5" t="s">
        <v>11864</v>
      </c>
      <c r="D11663" s="5">
        <f t="shared" si="547"/>
        <v>81725</v>
      </c>
      <c r="E11663" s="6">
        <v>44196</v>
      </c>
      <c r="F11663" s="6">
        <f t="shared" si="546"/>
        <v>44286</v>
      </c>
      <c r="G11663" s="6" t="str">
        <f>IF('BCT Template'!R11662&gt;F11663,"Yes","No")</f>
        <v>No</v>
      </c>
      <c r="H11663" s="5" t="s">
        <v>182</v>
      </c>
      <c r="I11663" s="5" t="s">
        <v>183</v>
      </c>
      <c r="J11663" s="5" t="s">
        <v>184</v>
      </c>
      <c r="K11663" s="5" t="s">
        <v>185</v>
      </c>
      <c r="L11663" s="7" t="s">
        <v>164</v>
      </c>
      <c r="M11663" t="str">
        <f t="shared" si="548"/>
        <v>No</v>
      </c>
    </row>
    <row r="11664" spans="1:13" ht="15" thickBot="1" x14ac:dyDescent="0.4">
      <c r="A11664" s="5" t="s">
        <v>175</v>
      </c>
      <c r="B11664" s="5" t="s">
        <v>176</v>
      </c>
      <c r="C11664" s="5" t="s">
        <v>11865</v>
      </c>
      <c r="D11664" s="5">
        <f t="shared" si="547"/>
        <v>25322</v>
      </c>
      <c r="E11664" s="6">
        <v>43465</v>
      </c>
      <c r="F11664" s="6">
        <f t="shared" si="546"/>
        <v>43555</v>
      </c>
      <c r="G11664" s="6" t="str">
        <f>IF('BCT Template'!R11663&gt;F11664,"Yes","No")</f>
        <v>No</v>
      </c>
      <c r="H11664" s="5" t="s">
        <v>240</v>
      </c>
      <c r="I11664" s="5" t="s">
        <v>241</v>
      </c>
      <c r="J11664" s="5" t="s">
        <v>35</v>
      </c>
      <c r="K11664" s="5" t="s">
        <v>180</v>
      </c>
      <c r="L11664" s="7" t="s">
        <v>164</v>
      </c>
      <c r="M11664" t="str">
        <f t="shared" si="548"/>
        <v>Yes</v>
      </c>
    </row>
    <row r="11665" spans="1:13" ht="15" thickBot="1" x14ac:dyDescent="0.4">
      <c r="A11665" s="5" t="s">
        <v>175</v>
      </c>
      <c r="B11665" s="5" t="s">
        <v>176</v>
      </c>
      <c r="C11665" s="5" t="s">
        <v>11866</v>
      </c>
      <c r="D11665" s="5">
        <f t="shared" si="547"/>
        <v>59851</v>
      </c>
      <c r="E11665" s="6">
        <v>43281</v>
      </c>
      <c r="F11665" s="6">
        <f t="shared" si="546"/>
        <v>43371</v>
      </c>
      <c r="G11665" s="6" t="str">
        <f>IF('BCT Template'!R11664&gt;F11665,"Yes","No")</f>
        <v>No</v>
      </c>
      <c r="H11665" s="5" t="s">
        <v>182</v>
      </c>
      <c r="I11665" s="5" t="s">
        <v>183</v>
      </c>
      <c r="J11665" s="5" t="s">
        <v>184</v>
      </c>
      <c r="K11665" s="5" t="s">
        <v>185</v>
      </c>
      <c r="L11665" s="7" t="s">
        <v>164</v>
      </c>
      <c r="M11665" t="str">
        <f t="shared" si="548"/>
        <v>No</v>
      </c>
    </row>
    <row r="11666" spans="1:13" ht="15" thickBot="1" x14ac:dyDescent="0.4">
      <c r="A11666" s="5" t="s">
        <v>175</v>
      </c>
      <c r="B11666" s="5" t="s">
        <v>176</v>
      </c>
      <c r="C11666" s="5" t="s">
        <v>11867</v>
      </c>
      <c r="D11666" s="5">
        <f t="shared" si="547"/>
        <v>21862</v>
      </c>
      <c r="E11666" s="6">
        <v>43646</v>
      </c>
      <c r="F11666" s="6">
        <f t="shared" si="546"/>
        <v>43736</v>
      </c>
      <c r="G11666" s="6" t="str">
        <f>IF('BCT Template'!R11665&gt;F11666,"Yes","No")</f>
        <v>No</v>
      </c>
      <c r="H11666" s="5" t="s">
        <v>178</v>
      </c>
      <c r="I11666" s="5" t="s">
        <v>179</v>
      </c>
      <c r="J11666" s="5" t="s">
        <v>35</v>
      </c>
      <c r="K11666" s="5" t="s">
        <v>180</v>
      </c>
      <c r="L11666" s="7" t="s">
        <v>164</v>
      </c>
      <c r="M11666" t="str">
        <f t="shared" si="548"/>
        <v>Yes</v>
      </c>
    </row>
    <row r="11667" spans="1:13" ht="15" thickBot="1" x14ac:dyDescent="0.4">
      <c r="A11667" s="5" t="s">
        <v>175</v>
      </c>
      <c r="B11667" s="5" t="s">
        <v>176</v>
      </c>
      <c r="C11667" s="5" t="s">
        <v>11868</v>
      </c>
      <c r="D11667" s="5">
        <f t="shared" si="547"/>
        <v>81902</v>
      </c>
      <c r="E11667" s="6">
        <v>43708</v>
      </c>
      <c r="F11667" s="6">
        <f t="shared" si="546"/>
        <v>43798</v>
      </c>
      <c r="G11667" s="6" t="str">
        <f>IF('BCT Template'!R11666&gt;F11667,"Yes","No")</f>
        <v>No</v>
      </c>
      <c r="H11667" s="5" t="s">
        <v>182</v>
      </c>
      <c r="I11667" s="5" t="s">
        <v>183</v>
      </c>
      <c r="J11667" s="5" t="s">
        <v>184</v>
      </c>
      <c r="K11667" s="5" t="s">
        <v>185</v>
      </c>
      <c r="L11667" s="7" t="s">
        <v>164</v>
      </c>
      <c r="M11667" t="str">
        <f t="shared" si="548"/>
        <v>No</v>
      </c>
    </row>
    <row r="11668" spans="1:13" ht="15" thickBot="1" x14ac:dyDescent="0.4">
      <c r="A11668" s="5" t="s">
        <v>175</v>
      </c>
      <c r="B11668" s="5" t="s">
        <v>176</v>
      </c>
      <c r="C11668" s="5" t="s">
        <v>11869</v>
      </c>
      <c r="D11668" s="5">
        <f t="shared" si="547"/>
        <v>29906</v>
      </c>
      <c r="E11668" s="6">
        <v>43555</v>
      </c>
      <c r="F11668" s="6">
        <f t="shared" si="546"/>
        <v>43645</v>
      </c>
      <c r="G11668" s="6" t="str">
        <f>IF('BCT Template'!R11667&gt;F11668,"Yes","No")</f>
        <v>No</v>
      </c>
      <c r="H11668" s="5" t="s">
        <v>178</v>
      </c>
      <c r="I11668" s="5" t="s">
        <v>179</v>
      </c>
      <c r="J11668" s="5" t="s">
        <v>35</v>
      </c>
      <c r="K11668" s="5" t="s">
        <v>180</v>
      </c>
      <c r="L11668" s="7" t="s">
        <v>164</v>
      </c>
      <c r="M11668" t="str">
        <f t="shared" si="548"/>
        <v>Yes</v>
      </c>
    </row>
    <row r="11669" spans="1:13" ht="15" thickBot="1" x14ac:dyDescent="0.4">
      <c r="A11669" s="5" t="s">
        <v>175</v>
      </c>
      <c r="B11669" s="5" t="s">
        <v>176</v>
      </c>
      <c r="C11669" s="5" t="s">
        <v>11870</v>
      </c>
      <c r="D11669" s="5">
        <f t="shared" si="547"/>
        <v>20779</v>
      </c>
      <c r="E11669" s="6">
        <v>42185</v>
      </c>
      <c r="F11669" s="6">
        <f t="shared" si="546"/>
        <v>42275</v>
      </c>
      <c r="G11669" s="6" t="str">
        <f>IF('BCT Template'!R11668&gt;F11669,"Yes","No")</f>
        <v>No</v>
      </c>
      <c r="H11669" s="5" t="s">
        <v>197</v>
      </c>
      <c r="I11669" s="5" t="s">
        <v>198</v>
      </c>
      <c r="J11669" s="5" t="s">
        <v>184</v>
      </c>
      <c r="K11669" s="5" t="s">
        <v>185</v>
      </c>
      <c r="L11669" s="7" t="s">
        <v>164</v>
      </c>
      <c r="M11669" t="str">
        <f t="shared" si="548"/>
        <v>No</v>
      </c>
    </row>
    <row r="11670" spans="1:13" ht="15" thickBot="1" x14ac:dyDescent="0.4">
      <c r="A11670" s="5" t="s">
        <v>175</v>
      </c>
      <c r="B11670" s="5" t="s">
        <v>176</v>
      </c>
      <c r="C11670" s="5" t="s">
        <v>11871</v>
      </c>
      <c r="D11670" s="5">
        <f t="shared" si="547"/>
        <v>58582</v>
      </c>
      <c r="E11670" s="6">
        <v>42749</v>
      </c>
      <c r="F11670" s="6">
        <f t="shared" ref="F11670:F11733" si="549">E11670+90</f>
        <v>42839</v>
      </c>
      <c r="G11670" s="6" t="str">
        <f>IF('BCT Template'!R11669&gt;F11670,"Yes","No")</f>
        <v>No</v>
      </c>
      <c r="H11670" s="5" t="s">
        <v>182</v>
      </c>
      <c r="I11670" s="5" t="s">
        <v>183</v>
      </c>
      <c r="J11670" s="5" t="s">
        <v>184</v>
      </c>
      <c r="K11670" s="5" t="s">
        <v>185</v>
      </c>
      <c r="L11670" s="7" t="s">
        <v>164</v>
      </c>
      <c r="M11670" t="str">
        <f t="shared" si="548"/>
        <v>No</v>
      </c>
    </row>
    <row r="11671" spans="1:13" ht="15" thickBot="1" x14ac:dyDescent="0.4">
      <c r="A11671" s="5" t="s">
        <v>175</v>
      </c>
      <c r="B11671" s="5" t="s">
        <v>176</v>
      </c>
      <c r="C11671" s="5" t="s">
        <v>11872</v>
      </c>
      <c r="D11671" s="5">
        <f t="shared" si="547"/>
        <v>77682</v>
      </c>
      <c r="E11671" s="6">
        <v>43890</v>
      </c>
      <c r="F11671" s="6">
        <f t="shared" si="549"/>
        <v>43980</v>
      </c>
      <c r="G11671" s="6" t="str">
        <f>IF('BCT Template'!R11670&gt;F11671,"Yes","No")</f>
        <v>No</v>
      </c>
      <c r="H11671" s="5" t="s">
        <v>189</v>
      </c>
      <c r="I11671" s="5" t="s">
        <v>190</v>
      </c>
      <c r="J11671" s="5" t="s">
        <v>184</v>
      </c>
      <c r="K11671" s="5" t="s">
        <v>185</v>
      </c>
      <c r="L11671" s="7" t="s">
        <v>164</v>
      </c>
      <c r="M11671" t="str">
        <f t="shared" si="548"/>
        <v>No</v>
      </c>
    </row>
    <row r="11672" spans="1:13" ht="15" thickBot="1" x14ac:dyDescent="0.4">
      <c r="A11672" s="5" t="s">
        <v>175</v>
      </c>
      <c r="B11672" s="5" t="s">
        <v>176</v>
      </c>
      <c r="C11672" s="5" t="s">
        <v>11873</v>
      </c>
      <c r="D11672" s="5">
        <f t="shared" si="547"/>
        <v>79002</v>
      </c>
      <c r="E11672" s="6">
        <v>42216</v>
      </c>
      <c r="F11672" s="6">
        <f t="shared" si="549"/>
        <v>42306</v>
      </c>
      <c r="G11672" s="6" t="str">
        <f>IF('BCT Template'!R11671&gt;F11672,"Yes","No")</f>
        <v>No</v>
      </c>
      <c r="H11672" s="5" t="s">
        <v>189</v>
      </c>
      <c r="I11672" s="5" t="s">
        <v>190</v>
      </c>
      <c r="J11672" s="5" t="s">
        <v>200</v>
      </c>
      <c r="K11672" s="5" t="s">
        <v>201</v>
      </c>
      <c r="L11672" s="7" t="s">
        <v>164</v>
      </c>
      <c r="M11672" t="str">
        <f t="shared" si="548"/>
        <v>Yes</v>
      </c>
    </row>
    <row r="11673" spans="1:13" ht="15" thickBot="1" x14ac:dyDescent="0.4">
      <c r="A11673" s="5" t="s">
        <v>175</v>
      </c>
      <c r="B11673" s="5" t="s">
        <v>176</v>
      </c>
      <c r="C11673" s="5" t="s">
        <v>11874</v>
      </c>
      <c r="D11673" s="5">
        <f t="shared" si="547"/>
        <v>79920</v>
      </c>
      <c r="E11673" s="6">
        <v>44227</v>
      </c>
      <c r="F11673" s="6">
        <f t="shared" si="549"/>
        <v>44317</v>
      </c>
      <c r="G11673" s="6" t="str">
        <f>IF('BCT Template'!R11672&gt;F11673,"Yes","No")</f>
        <v>No</v>
      </c>
      <c r="H11673" s="5" t="s">
        <v>182</v>
      </c>
      <c r="I11673" s="5" t="s">
        <v>183</v>
      </c>
      <c r="J11673" s="5" t="s">
        <v>200</v>
      </c>
      <c r="K11673" s="5" t="s">
        <v>201</v>
      </c>
      <c r="L11673" s="7" t="s">
        <v>164</v>
      </c>
      <c r="M11673" t="str">
        <f t="shared" si="548"/>
        <v>Yes</v>
      </c>
    </row>
    <row r="11674" spans="1:13" ht="15" thickBot="1" x14ac:dyDescent="0.4">
      <c r="A11674" s="5" t="s">
        <v>175</v>
      </c>
      <c r="B11674" s="5" t="s">
        <v>176</v>
      </c>
      <c r="C11674" s="5" t="s">
        <v>11875</v>
      </c>
      <c r="D11674" s="5">
        <f t="shared" si="547"/>
        <v>18306</v>
      </c>
      <c r="E11674" s="6">
        <v>41547</v>
      </c>
      <c r="F11674" s="6">
        <f t="shared" si="549"/>
        <v>41637</v>
      </c>
      <c r="G11674" s="6" t="str">
        <f>IF('BCT Template'!R11673&gt;F11674,"Yes","No")</f>
        <v>No</v>
      </c>
      <c r="H11674" s="5" t="s">
        <v>234</v>
      </c>
      <c r="I11674" s="5" t="s">
        <v>235</v>
      </c>
      <c r="J11674" s="5" t="s">
        <v>184</v>
      </c>
      <c r="K11674" s="5" t="s">
        <v>185</v>
      </c>
      <c r="L11674" s="7" t="s">
        <v>164</v>
      </c>
      <c r="M11674" t="str">
        <f t="shared" si="548"/>
        <v>No</v>
      </c>
    </row>
    <row r="11675" spans="1:13" ht="15" thickBot="1" x14ac:dyDescent="0.4">
      <c r="A11675" s="5" t="s">
        <v>175</v>
      </c>
      <c r="B11675" s="5" t="s">
        <v>176</v>
      </c>
      <c r="C11675" s="5" t="s">
        <v>11876</v>
      </c>
      <c r="D11675" s="5">
        <f t="shared" si="547"/>
        <v>59019</v>
      </c>
      <c r="E11675" s="6">
        <v>43891</v>
      </c>
      <c r="F11675" s="6">
        <f t="shared" si="549"/>
        <v>43981</v>
      </c>
      <c r="G11675" s="6" t="str">
        <f>IF('BCT Template'!R11674&gt;F11675,"Yes","No")</f>
        <v>No</v>
      </c>
      <c r="H11675" s="5" t="s">
        <v>182</v>
      </c>
      <c r="I11675" s="5" t="s">
        <v>183</v>
      </c>
      <c r="J11675" s="5" t="s">
        <v>184</v>
      </c>
      <c r="K11675" s="5" t="s">
        <v>185</v>
      </c>
      <c r="L11675" s="7" t="s">
        <v>164</v>
      </c>
      <c r="M11675" t="str">
        <f t="shared" si="548"/>
        <v>No</v>
      </c>
    </row>
    <row r="11676" spans="1:13" ht="15" thickBot="1" x14ac:dyDescent="0.4">
      <c r="A11676" s="5" t="s">
        <v>175</v>
      </c>
      <c r="B11676" s="5" t="s">
        <v>176</v>
      </c>
      <c r="C11676" s="5" t="s">
        <v>11877</v>
      </c>
      <c r="D11676" s="5">
        <f t="shared" si="547"/>
        <v>21229</v>
      </c>
      <c r="E11676" s="6">
        <v>44074</v>
      </c>
      <c r="F11676" s="6">
        <f t="shared" si="549"/>
        <v>44164</v>
      </c>
      <c r="G11676" s="6" t="str">
        <f>IF('BCT Template'!R11675&gt;F11676,"Yes","No")</f>
        <v>No</v>
      </c>
      <c r="H11676" s="5" t="s">
        <v>178</v>
      </c>
      <c r="I11676" s="5" t="s">
        <v>179</v>
      </c>
      <c r="J11676" s="5" t="s">
        <v>35</v>
      </c>
      <c r="K11676" s="5" t="s">
        <v>180</v>
      </c>
      <c r="L11676" s="7" t="s">
        <v>164</v>
      </c>
      <c r="M11676" t="str">
        <f t="shared" si="548"/>
        <v>Yes</v>
      </c>
    </row>
    <row r="11677" spans="1:13" ht="15" thickBot="1" x14ac:dyDescent="0.4">
      <c r="A11677" s="5" t="s">
        <v>175</v>
      </c>
      <c r="B11677" s="5" t="s">
        <v>176</v>
      </c>
      <c r="C11677" s="5" t="s">
        <v>11878</v>
      </c>
      <c r="D11677" s="5">
        <f t="shared" si="547"/>
        <v>58822</v>
      </c>
      <c r="E11677" s="6">
        <v>41364</v>
      </c>
      <c r="F11677" s="6">
        <f t="shared" si="549"/>
        <v>41454</v>
      </c>
      <c r="G11677" s="6" t="str">
        <f>IF('BCT Template'!R11676&gt;F11677,"Yes","No")</f>
        <v>No</v>
      </c>
      <c r="H11677" s="5" t="s">
        <v>182</v>
      </c>
      <c r="I11677" s="5" t="s">
        <v>183</v>
      </c>
      <c r="J11677" s="5" t="s">
        <v>184</v>
      </c>
      <c r="K11677" s="5" t="s">
        <v>185</v>
      </c>
      <c r="L11677" s="7" t="s">
        <v>164</v>
      </c>
      <c r="M11677" t="str">
        <f t="shared" si="548"/>
        <v>No</v>
      </c>
    </row>
    <row r="11678" spans="1:13" ht="15" thickBot="1" x14ac:dyDescent="0.4">
      <c r="A11678" s="5" t="s">
        <v>175</v>
      </c>
      <c r="B11678" s="5" t="s">
        <v>176</v>
      </c>
      <c r="C11678" s="5" t="s">
        <v>11879</v>
      </c>
      <c r="D11678" s="5">
        <f t="shared" si="547"/>
        <v>82883</v>
      </c>
      <c r="E11678" s="6">
        <v>45006</v>
      </c>
      <c r="F11678" s="6">
        <f t="shared" si="549"/>
        <v>45096</v>
      </c>
      <c r="G11678" s="6" t="str">
        <f>IF('BCT Template'!R11677&gt;F11678,"Yes","No")</f>
        <v>No</v>
      </c>
      <c r="H11678" s="5" t="s">
        <v>210</v>
      </c>
      <c r="I11678" s="5" t="s">
        <v>211</v>
      </c>
      <c r="J11678" s="5" t="s">
        <v>184</v>
      </c>
      <c r="K11678" s="5" t="s">
        <v>185</v>
      </c>
      <c r="L11678" s="7" t="s">
        <v>164</v>
      </c>
      <c r="M11678" t="str">
        <f t="shared" si="548"/>
        <v>No</v>
      </c>
    </row>
    <row r="11679" spans="1:13" ht="15" thickBot="1" x14ac:dyDescent="0.4">
      <c r="A11679" s="5" t="s">
        <v>175</v>
      </c>
      <c r="B11679" s="5" t="s">
        <v>176</v>
      </c>
      <c r="C11679" s="5" t="s">
        <v>11880</v>
      </c>
      <c r="D11679" s="5">
        <f t="shared" si="547"/>
        <v>18656</v>
      </c>
      <c r="E11679" s="6">
        <v>44227</v>
      </c>
      <c r="F11679" s="6">
        <f t="shared" si="549"/>
        <v>44317</v>
      </c>
      <c r="G11679" s="6" t="str">
        <f>IF('BCT Template'!R11678&gt;F11679,"Yes","No")</f>
        <v>No</v>
      </c>
      <c r="H11679" s="5" t="s">
        <v>234</v>
      </c>
      <c r="I11679" s="5" t="s">
        <v>235</v>
      </c>
      <c r="J11679" s="5" t="s">
        <v>184</v>
      </c>
      <c r="K11679" s="5" t="s">
        <v>185</v>
      </c>
      <c r="L11679" s="7" t="s">
        <v>164</v>
      </c>
      <c r="M11679" t="str">
        <f t="shared" si="548"/>
        <v>No</v>
      </c>
    </row>
    <row r="11680" spans="1:13" ht="15" thickBot="1" x14ac:dyDescent="0.4">
      <c r="A11680" s="5" t="s">
        <v>175</v>
      </c>
      <c r="B11680" s="5" t="s">
        <v>176</v>
      </c>
      <c r="C11680" s="5" t="s">
        <v>11881</v>
      </c>
      <c r="D11680" s="5">
        <f t="shared" si="547"/>
        <v>31123</v>
      </c>
      <c r="E11680" s="6">
        <v>44012</v>
      </c>
      <c r="F11680" s="6">
        <f t="shared" si="549"/>
        <v>44102</v>
      </c>
      <c r="G11680" s="6" t="str">
        <f>IF('BCT Template'!R11679&gt;F11680,"Yes","No")</f>
        <v>No</v>
      </c>
      <c r="H11680" s="5" t="s">
        <v>178</v>
      </c>
      <c r="I11680" s="5" t="s">
        <v>179</v>
      </c>
      <c r="J11680" s="5" t="s">
        <v>35</v>
      </c>
      <c r="K11680" s="5" t="s">
        <v>180</v>
      </c>
      <c r="L11680" s="7" t="s">
        <v>164</v>
      </c>
      <c r="M11680" t="str">
        <f t="shared" si="548"/>
        <v>Yes</v>
      </c>
    </row>
    <row r="11681" spans="1:13" ht="15" thickBot="1" x14ac:dyDescent="0.4">
      <c r="A11681" s="5" t="s">
        <v>175</v>
      </c>
      <c r="B11681" s="5" t="s">
        <v>176</v>
      </c>
      <c r="C11681" s="5" t="s">
        <v>11882</v>
      </c>
      <c r="D11681" s="5">
        <f t="shared" si="547"/>
        <v>18620</v>
      </c>
      <c r="E11681" s="6">
        <v>43738</v>
      </c>
      <c r="F11681" s="6">
        <f t="shared" si="549"/>
        <v>43828</v>
      </c>
      <c r="G11681" s="6" t="str">
        <f>IF('BCT Template'!R11680&gt;F11681,"Yes","No")</f>
        <v>No</v>
      </c>
      <c r="H11681" s="5" t="s">
        <v>234</v>
      </c>
      <c r="I11681" s="5" t="s">
        <v>235</v>
      </c>
      <c r="J11681" s="5" t="s">
        <v>184</v>
      </c>
      <c r="K11681" s="5" t="s">
        <v>185</v>
      </c>
      <c r="L11681" s="7" t="s">
        <v>164</v>
      </c>
      <c r="M11681" t="str">
        <f t="shared" si="548"/>
        <v>No</v>
      </c>
    </row>
    <row r="11682" spans="1:13" ht="15" thickBot="1" x14ac:dyDescent="0.4">
      <c r="A11682" s="5" t="s">
        <v>175</v>
      </c>
      <c r="B11682" s="5" t="s">
        <v>176</v>
      </c>
      <c r="C11682" s="5" t="s">
        <v>11883</v>
      </c>
      <c r="D11682" s="5">
        <f t="shared" si="547"/>
        <v>18370</v>
      </c>
      <c r="E11682" s="6">
        <v>44377</v>
      </c>
      <c r="F11682" s="6">
        <f t="shared" si="549"/>
        <v>44467</v>
      </c>
      <c r="G11682" s="6" t="str">
        <f>IF('BCT Template'!R11681&gt;F11682,"Yes","No")</f>
        <v>No</v>
      </c>
      <c r="H11682" s="5" t="s">
        <v>234</v>
      </c>
      <c r="I11682" s="5" t="s">
        <v>235</v>
      </c>
      <c r="J11682" s="5" t="s">
        <v>184</v>
      </c>
      <c r="K11682" s="5" t="s">
        <v>185</v>
      </c>
      <c r="L11682" s="7" t="s">
        <v>164</v>
      </c>
      <c r="M11682" t="str">
        <f t="shared" si="548"/>
        <v>No</v>
      </c>
    </row>
    <row r="11683" spans="1:13" ht="15" thickBot="1" x14ac:dyDescent="0.4">
      <c r="A11683" s="5" t="s">
        <v>175</v>
      </c>
      <c r="B11683" s="5" t="s">
        <v>176</v>
      </c>
      <c r="C11683" s="5" t="s">
        <v>11884</v>
      </c>
      <c r="D11683" s="5">
        <f t="shared" si="547"/>
        <v>20940</v>
      </c>
      <c r="E11683" s="6">
        <v>36341</v>
      </c>
      <c r="F11683" s="6">
        <f t="shared" si="549"/>
        <v>36431</v>
      </c>
      <c r="G11683" s="6" t="str">
        <f>IF('BCT Template'!R11682&gt;F11683,"Yes","No")</f>
        <v>No</v>
      </c>
      <c r="H11683" s="5" t="s">
        <v>197</v>
      </c>
      <c r="I11683" s="5" t="s">
        <v>198</v>
      </c>
      <c r="J11683" s="5" t="s">
        <v>184</v>
      </c>
      <c r="K11683" s="5" t="s">
        <v>185</v>
      </c>
      <c r="L11683" s="7" t="s">
        <v>164</v>
      </c>
      <c r="M11683" t="str">
        <f t="shared" si="548"/>
        <v>No</v>
      </c>
    </row>
    <row r="11684" spans="1:13" ht="15" thickBot="1" x14ac:dyDescent="0.4">
      <c r="A11684" s="5" t="s">
        <v>175</v>
      </c>
      <c r="B11684" s="5" t="s">
        <v>176</v>
      </c>
      <c r="C11684" s="5" t="s">
        <v>11885</v>
      </c>
      <c r="D11684" s="5">
        <f t="shared" si="547"/>
        <v>30787</v>
      </c>
      <c r="E11684" s="6">
        <v>44347</v>
      </c>
      <c r="F11684" s="6">
        <f t="shared" si="549"/>
        <v>44437</v>
      </c>
      <c r="G11684" s="6" t="str">
        <f>IF('BCT Template'!R11683&gt;F11684,"Yes","No")</f>
        <v>No</v>
      </c>
      <c r="H11684" s="5" t="s">
        <v>178</v>
      </c>
      <c r="I11684" s="5" t="s">
        <v>179</v>
      </c>
      <c r="J11684" s="5" t="s">
        <v>35</v>
      </c>
      <c r="K11684" s="5" t="s">
        <v>180</v>
      </c>
      <c r="L11684" s="7" t="s">
        <v>164</v>
      </c>
      <c r="M11684" t="str">
        <f t="shared" si="548"/>
        <v>Yes</v>
      </c>
    </row>
    <row r="11685" spans="1:13" ht="15" thickBot="1" x14ac:dyDescent="0.4">
      <c r="A11685" s="5" t="s">
        <v>175</v>
      </c>
      <c r="B11685" s="5" t="s">
        <v>176</v>
      </c>
      <c r="C11685" s="5" t="s">
        <v>11886</v>
      </c>
      <c r="D11685" s="5">
        <f t="shared" si="547"/>
        <v>80758</v>
      </c>
      <c r="E11685" s="6">
        <v>43465</v>
      </c>
      <c r="F11685" s="6">
        <f t="shared" si="549"/>
        <v>43555</v>
      </c>
      <c r="G11685" s="6" t="str">
        <f>IF('BCT Template'!R11684&gt;F11685,"Yes","No")</f>
        <v>No</v>
      </c>
      <c r="H11685" s="5" t="s">
        <v>182</v>
      </c>
      <c r="I11685" s="5" t="s">
        <v>183</v>
      </c>
      <c r="J11685" s="5" t="s">
        <v>200</v>
      </c>
      <c r="K11685" s="5" t="s">
        <v>201</v>
      </c>
      <c r="L11685" s="7" t="s">
        <v>164</v>
      </c>
      <c r="M11685" t="str">
        <f t="shared" si="548"/>
        <v>Yes</v>
      </c>
    </row>
    <row r="11686" spans="1:13" ht="15" thickBot="1" x14ac:dyDescent="0.4">
      <c r="A11686" s="5" t="s">
        <v>175</v>
      </c>
      <c r="B11686" s="5" t="s">
        <v>176</v>
      </c>
      <c r="C11686" s="5" t="s">
        <v>11887</v>
      </c>
      <c r="D11686" s="5">
        <f t="shared" si="547"/>
        <v>57601</v>
      </c>
      <c r="E11686" s="6">
        <v>40957</v>
      </c>
      <c r="F11686" s="6">
        <f t="shared" si="549"/>
        <v>41047</v>
      </c>
      <c r="G11686" s="6" t="str">
        <f>IF('BCT Template'!R11685&gt;F11686,"Yes","No")</f>
        <v>No</v>
      </c>
      <c r="H11686" s="5" t="s">
        <v>189</v>
      </c>
      <c r="I11686" s="5" t="s">
        <v>190</v>
      </c>
      <c r="J11686" s="5" t="s">
        <v>200</v>
      </c>
      <c r="K11686" s="5" t="s">
        <v>201</v>
      </c>
      <c r="L11686" s="7" t="s">
        <v>164</v>
      </c>
      <c r="M11686" t="str">
        <f t="shared" si="548"/>
        <v>Yes</v>
      </c>
    </row>
    <row r="11687" spans="1:13" ht="15" thickBot="1" x14ac:dyDescent="0.4">
      <c r="A11687" s="5" t="s">
        <v>175</v>
      </c>
      <c r="B11687" s="5" t="s">
        <v>176</v>
      </c>
      <c r="C11687" s="5" t="s">
        <v>11888</v>
      </c>
      <c r="D11687" s="5">
        <f t="shared" si="547"/>
        <v>58013</v>
      </c>
      <c r="E11687" s="6">
        <v>43646</v>
      </c>
      <c r="F11687" s="6">
        <f t="shared" si="549"/>
        <v>43736</v>
      </c>
      <c r="G11687" s="6" t="str">
        <f>IF('BCT Template'!R11686&gt;F11687,"Yes","No")</f>
        <v>No</v>
      </c>
      <c r="H11687" s="5" t="s">
        <v>182</v>
      </c>
      <c r="I11687" s="5" t="s">
        <v>183</v>
      </c>
      <c r="J11687" s="5" t="s">
        <v>184</v>
      </c>
      <c r="K11687" s="5" t="s">
        <v>185</v>
      </c>
      <c r="L11687" s="7" t="s">
        <v>164</v>
      </c>
      <c r="M11687" t="str">
        <f t="shared" si="548"/>
        <v>No</v>
      </c>
    </row>
    <row r="11688" spans="1:13" ht="15" thickBot="1" x14ac:dyDescent="0.4">
      <c r="A11688" s="5" t="s">
        <v>175</v>
      </c>
      <c r="B11688" s="5" t="s">
        <v>176</v>
      </c>
      <c r="C11688" s="5" t="s">
        <v>11889</v>
      </c>
      <c r="D11688" s="5">
        <f t="shared" si="547"/>
        <v>59752</v>
      </c>
      <c r="E11688" s="6">
        <v>44196</v>
      </c>
      <c r="F11688" s="6">
        <f t="shared" si="549"/>
        <v>44286</v>
      </c>
      <c r="G11688" s="6" t="str">
        <f>IF('BCT Template'!R11687&gt;F11688,"Yes","No")</f>
        <v>No</v>
      </c>
      <c r="H11688" s="5" t="s">
        <v>182</v>
      </c>
      <c r="I11688" s="5" t="s">
        <v>183</v>
      </c>
      <c r="J11688" s="5" t="s">
        <v>184</v>
      </c>
      <c r="K11688" s="5" t="s">
        <v>185</v>
      </c>
      <c r="L11688" s="7" t="s">
        <v>164</v>
      </c>
      <c r="M11688" t="str">
        <f t="shared" si="548"/>
        <v>No</v>
      </c>
    </row>
    <row r="11689" spans="1:13" ht="15" thickBot="1" x14ac:dyDescent="0.4">
      <c r="A11689" s="5" t="s">
        <v>175</v>
      </c>
      <c r="B11689" s="5" t="s">
        <v>176</v>
      </c>
      <c r="C11689" s="5" t="s">
        <v>11890</v>
      </c>
      <c r="D11689" s="5">
        <f t="shared" si="547"/>
        <v>29887</v>
      </c>
      <c r="E11689" s="6">
        <v>44255</v>
      </c>
      <c r="F11689" s="6">
        <f t="shared" si="549"/>
        <v>44345</v>
      </c>
      <c r="G11689" s="6" t="str">
        <f>IF('BCT Template'!R11688&gt;F11689,"Yes","No")</f>
        <v>No</v>
      </c>
      <c r="H11689" s="5" t="s">
        <v>178</v>
      </c>
      <c r="I11689" s="5" t="s">
        <v>179</v>
      </c>
      <c r="J11689" s="5" t="s">
        <v>35</v>
      </c>
      <c r="K11689" s="5" t="s">
        <v>180</v>
      </c>
      <c r="L11689" s="7" t="s">
        <v>164</v>
      </c>
      <c r="M11689" t="str">
        <f t="shared" si="548"/>
        <v>Yes</v>
      </c>
    </row>
    <row r="11690" spans="1:13" ht="15" thickBot="1" x14ac:dyDescent="0.4">
      <c r="A11690" s="5" t="s">
        <v>175</v>
      </c>
      <c r="B11690" s="5" t="s">
        <v>176</v>
      </c>
      <c r="C11690" s="5" t="s">
        <v>11891</v>
      </c>
      <c r="D11690" s="5">
        <f t="shared" si="547"/>
        <v>83153</v>
      </c>
      <c r="E11690" s="6">
        <v>45424</v>
      </c>
      <c r="F11690" s="6">
        <f t="shared" si="549"/>
        <v>45514</v>
      </c>
      <c r="G11690" s="6" t="str">
        <f>IF('BCT Template'!R11689&gt;F11690,"Yes","No")</f>
        <v>No</v>
      </c>
      <c r="H11690" s="5" t="s">
        <v>210</v>
      </c>
      <c r="I11690" s="5" t="s">
        <v>211</v>
      </c>
      <c r="J11690" s="5" t="s">
        <v>184</v>
      </c>
      <c r="K11690" s="5" t="s">
        <v>185</v>
      </c>
      <c r="L11690" s="7" t="s">
        <v>164</v>
      </c>
      <c r="M11690" t="str">
        <f t="shared" si="548"/>
        <v>No</v>
      </c>
    </row>
    <row r="11691" spans="1:13" ht="15" thickBot="1" x14ac:dyDescent="0.4">
      <c r="A11691" s="5" t="s">
        <v>175</v>
      </c>
      <c r="B11691" s="5" t="s">
        <v>176</v>
      </c>
      <c r="C11691" s="5" t="s">
        <v>11892</v>
      </c>
      <c r="D11691" s="5">
        <f t="shared" si="547"/>
        <v>80693</v>
      </c>
      <c r="E11691" s="6">
        <v>44196</v>
      </c>
      <c r="F11691" s="6">
        <f t="shared" si="549"/>
        <v>44286</v>
      </c>
      <c r="G11691" s="6" t="str">
        <f>IF('BCT Template'!R11690&gt;F11691,"Yes","No")</f>
        <v>No</v>
      </c>
      <c r="H11691" s="5" t="s">
        <v>182</v>
      </c>
      <c r="I11691" s="5" t="s">
        <v>183</v>
      </c>
      <c r="J11691" s="5" t="s">
        <v>184</v>
      </c>
      <c r="K11691" s="5" t="s">
        <v>185</v>
      </c>
      <c r="L11691" s="7" t="s">
        <v>164</v>
      </c>
      <c r="M11691" t="str">
        <f t="shared" si="548"/>
        <v>No</v>
      </c>
    </row>
    <row r="11692" spans="1:13" ht="15" thickBot="1" x14ac:dyDescent="0.4">
      <c r="A11692" s="5" t="s">
        <v>175</v>
      </c>
      <c r="B11692" s="5" t="s">
        <v>176</v>
      </c>
      <c r="C11692" s="5" t="s">
        <v>11893</v>
      </c>
      <c r="D11692" s="5">
        <f t="shared" si="547"/>
        <v>30568</v>
      </c>
      <c r="E11692" s="6">
        <v>42886</v>
      </c>
      <c r="F11692" s="6">
        <f t="shared" si="549"/>
        <v>42976</v>
      </c>
      <c r="G11692" s="6" t="str">
        <f>IF('BCT Template'!R11691&gt;F11692,"Yes","No")</f>
        <v>No</v>
      </c>
      <c r="H11692" s="5" t="s">
        <v>178</v>
      </c>
      <c r="I11692" s="5" t="s">
        <v>179</v>
      </c>
      <c r="J11692" s="5" t="s">
        <v>35</v>
      </c>
      <c r="K11692" s="5" t="s">
        <v>180</v>
      </c>
      <c r="L11692" s="7" t="s">
        <v>164</v>
      </c>
      <c r="M11692" t="str">
        <f t="shared" si="548"/>
        <v>Yes</v>
      </c>
    </row>
    <row r="11693" spans="1:13" ht="15" thickBot="1" x14ac:dyDescent="0.4">
      <c r="A11693" s="5" t="s">
        <v>175</v>
      </c>
      <c r="B11693" s="5" t="s">
        <v>176</v>
      </c>
      <c r="C11693" s="5" t="s">
        <v>11894</v>
      </c>
      <c r="D11693" s="5">
        <f t="shared" si="547"/>
        <v>22556</v>
      </c>
      <c r="E11693" s="6">
        <v>43359</v>
      </c>
      <c r="F11693" s="6">
        <f t="shared" si="549"/>
        <v>43449</v>
      </c>
      <c r="G11693" s="6" t="str">
        <f>IF('BCT Template'!R11692&gt;F11693,"Yes","No")</f>
        <v>No</v>
      </c>
      <c r="H11693" s="5" t="s">
        <v>178</v>
      </c>
      <c r="I11693" s="5" t="s">
        <v>179</v>
      </c>
      <c r="J11693" s="5" t="s">
        <v>35</v>
      </c>
      <c r="K11693" s="5" t="s">
        <v>180</v>
      </c>
      <c r="L11693" s="7" t="s">
        <v>164</v>
      </c>
      <c r="M11693" t="str">
        <f t="shared" si="548"/>
        <v>Yes</v>
      </c>
    </row>
    <row r="11694" spans="1:13" ht="15" thickBot="1" x14ac:dyDescent="0.4">
      <c r="A11694" s="5" t="s">
        <v>175</v>
      </c>
      <c r="B11694" s="5" t="s">
        <v>176</v>
      </c>
      <c r="C11694" s="5" t="s">
        <v>11895</v>
      </c>
      <c r="D11694" s="5">
        <f t="shared" si="547"/>
        <v>81835</v>
      </c>
      <c r="E11694" s="6">
        <v>43799</v>
      </c>
      <c r="F11694" s="6">
        <f t="shared" si="549"/>
        <v>43889</v>
      </c>
      <c r="G11694" s="6" t="str">
        <f>IF('BCT Template'!R11693&gt;F11694,"Yes","No")</f>
        <v>No</v>
      </c>
      <c r="H11694" s="5" t="s">
        <v>182</v>
      </c>
      <c r="I11694" s="5" t="s">
        <v>183</v>
      </c>
      <c r="J11694" s="5" t="s">
        <v>200</v>
      </c>
      <c r="K11694" s="5" t="s">
        <v>201</v>
      </c>
      <c r="L11694" s="7" t="s">
        <v>164</v>
      </c>
      <c r="M11694" t="str">
        <f t="shared" si="548"/>
        <v>Yes</v>
      </c>
    </row>
    <row r="11695" spans="1:13" ht="15" thickBot="1" x14ac:dyDescent="0.4">
      <c r="A11695" s="5" t="s">
        <v>175</v>
      </c>
      <c r="B11695" s="5" t="s">
        <v>176</v>
      </c>
      <c r="C11695" s="5" t="s">
        <v>11896</v>
      </c>
      <c r="D11695" s="5">
        <f t="shared" si="547"/>
        <v>82716</v>
      </c>
      <c r="E11695" s="6">
        <v>44374</v>
      </c>
      <c r="F11695" s="6">
        <f t="shared" si="549"/>
        <v>44464</v>
      </c>
      <c r="G11695" s="6" t="str">
        <f>IF('BCT Template'!R11694&gt;F11695,"Yes","No")</f>
        <v>No</v>
      </c>
      <c r="H11695" s="5" t="s">
        <v>210</v>
      </c>
      <c r="I11695" s="5" t="s">
        <v>211</v>
      </c>
      <c r="J11695" s="5" t="s">
        <v>184</v>
      </c>
      <c r="K11695" s="5" t="s">
        <v>185</v>
      </c>
      <c r="L11695" s="7" t="s">
        <v>164</v>
      </c>
      <c r="M11695" t="str">
        <f t="shared" si="548"/>
        <v>No</v>
      </c>
    </row>
    <row r="11696" spans="1:13" ht="15" thickBot="1" x14ac:dyDescent="0.4">
      <c r="A11696" s="5" t="s">
        <v>175</v>
      </c>
      <c r="B11696" s="5" t="s">
        <v>176</v>
      </c>
      <c r="C11696" s="5" t="s">
        <v>11897</v>
      </c>
      <c r="D11696" s="5">
        <f t="shared" si="547"/>
        <v>18649</v>
      </c>
      <c r="E11696" s="6">
        <v>43646</v>
      </c>
      <c r="F11696" s="6">
        <f t="shared" si="549"/>
        <v>43736</v>
      </c>
      <c r="G11696" s="6" t="str">
        <f>IF('BCT Template'!R11695&gt;F11696,"Yes","No")</f>
        <v>No</v>
      </c>
      <c r="H11696" s="5" t="s">
        <v>234</v>
      </c>
      <c r="I11696" s="5" t="s">
        <v>235</v>
      </c>
      <c r="J11696" s="5" t="s">
        <v>184</v>
      </c>
      <c r="K11696" s="5" t="s">
        <v>185</v>
      </c>
      <c r="L11696" s="7" t="s">
        <v>164</v>
      </c>
      <c r="M11696" t="str">
        <f t="shared" si="548"/>
        <v>No</v>
      </c>
    </row>
    <row r="11697" spans="1:13" ht="15" thickBot="1" x14ac:dyDescent="0.4">
      <c r="A11697" s="5" t="s">
        <v>175</v>
      </c>
      <c r="B11697" s="5" t="s">
        <v>176</v>
      </c>
      <c r="C11697" s="5" t="s">
        <v>11898</v>
      </c>
      <c r="D11697" s="5">
        <f t="shared" si="547"/>
        <v>29088</v>
      </c>
      <c r="E11697" s="6">
        <v>44165</v>
      </c>
      <c r="F11697" s="6">
        <f t="shared" si="549"/>
        <v>44255</v>
      </c>
      <c r="G11697" s="6" t="str">
        <f>IF('BCT Template'!R11696&gt;F11697,"Yes","No")</f>
        <v>No</v>
      </c>
      <c r="H11697" s="5" t="s">
        <v>178</v>
      </c>
      <c r="I11697" s="5" t="s">
        <v>179</v>
      </c>
      <c r="J11697" s="5" t="s">
        <v>35</v>
      </c>
      <c r="K11697" s="5" t="s">
        <v>180</v>
      </c>
      <c r="L11697" s="7" t="s">
        <v>164</v>
      </c>
      <c r="M11697" t="str">
        <f t="shared" si="548"/>
        <v>Yes</v>
      </c>
    </row>
    <row r="11698" spans="1:13" ht="15" thickBot="1" x14ac:dyDescent="0.4">
      <c r="A11698" s="5" t="s">
        <v>175</v>
      </c>
      <c r="B11698" s="5" t="s">
        <v>176</v>
      </c>
      <c r="C11698" s="5" t="s">
        <v>11899</v>
      </c>
      <c r="D11698" s="5">
        <f t="shared" si="547"/>
        <v>58205</v>
      </c>
      <c r="E11698" s="6">
        <v>44012</v>
      </c>
      <c r="F11698" s="6">
        <f t="shared" si="549"/>
        <v>44102</v>
      </c>
      <c r="G11698" s="6" t="str">
        <f>IF('BCT Template'!R11697&gt;F11698,"Yes","No")</f>
        <v>No</v>
      </c>
      <c r="H11698" s="5" t="s">
        <v>182</v>
      </c>
      <c r="I11698" s="5" t="s">
        <v>183</v>
      </c>
      <c r="J11698" s="5" t="s">
        <v>184</v>
      </c>
      <c r="K11698" s="5" t="s">
        <v>185</v>
      </c>
      <c r="L11698" s="7" t="s">
        <v>164</v>
      </c>
      <c r="M11698" t="str">
        <f t="shared" si="548"/>
        <v>No</v>
      </c>
    </row>
    <row r="11699" spans="1:13" ht="15" thickBot="1" x14ac:dyDescent="0.4">
      <c r="A11699" s="5" t="s">
        <v>175</v>
      </c>
      <c r="B11699" s="5" t="s">
        <v>176</v>
      </c>
      <c r="C11699" s="5" t="s">
        <v>11900</v>
      </c>
      <c r="D11699" s="5">
        <f t="shared" si="547"/>
        <v>57311</v>
      </c>
      <c r="E11699" s="6">
        <v>43982</v>
      </c>
      <c r="F11699" s="6">
        <f t="shared" si="549"/>
        <v>44072</v>
      </c>
      <c r="G11699" s="6" t="str">
        <f>IF('BCT Template'!R11698&gt;F11699,"Yes","No")</f>
        <v>No</v>
      </c>
      <c r="H11699" s="5" t="s">
        <v>189</v>
      </c>
      <c r="I11699" s="5" t="s">
        <v>190</v>
      </c>
      <c r="J11699" s="5" t="s">
        <v>184</v>
      </c>
      <c r="K11699" s="5" t="s">
        <v>185</v>
      </c>
      <c r="L11699" s="7" t="s">
        <v>164</v>
      </c>
      <c r="M11699" t="str">
        <f t="shared" si="548"/>
        <v>No</v>
      </c>
    </row>
    <row r="11700" spans="1:13" ht="15" thickBot="1" x14ac:dyDescent="0.4">
      <c r="A11700" s="5" t="s">
        <v>175</v>
      </c>
      <c r="B11700" s="5" t="s">
        <v>176</v>
      </c>
      <c r="C11700" s="5" t="s">
        <v>11901</v>
      </c>
      <c r="D11700" s="5">
        <f t="shared" si="547"/>
        <v>24905</v>
      </c>
      <c r="E11700" s="6">
        <v>41706</v>
      </c>
      <c r="F11700" s="6">
        <f t="shared" si="549"/>
        <v>41796</v>
      </c>
      <c r="G11700" s="6" t="str">
        <f>IF('BCT Template'!R11699&gt;F11700,"Yes","No")</f>
        <v>No</v>
      </c>
      <c r="H11700" s="5" t="s">
        <v>178</v>
      </c>
      <c r="I11700" s="5" t="s">
        <v>179</v>
      </c>
      <c r="J11700" s="5" t="s">
        <v>35</v>
      </c>
      <c r="K11700" s="5" t="s">
        <v>180</v>
      </c>
      <c r="L11700" s="7" t="s">
        <v>164</v>
      </c>
      <c r="M11700" t="str">
        <f t="shared" si="548"/>
        <v>Yes</v>
      </c>
    </row>
    <row r="11701" spans="1:13" ht="15" thickBot="1" x14ac:dyDescent="0.4">
      <c r="A11701" s="5" t="s">
        <v>175</v>
      </c>
      <c r="B11701" s="5" t="s">
        <v>176</v>
      </c>
      <c r="C11701" s="5" t="s">
        <v>11902</v>
      </c>
      <c r="D11701" s="5">
        <f t="shared" si="547"/>
        <v>82256</v>
      </c>
      <c r="E11701" s="6">
        <v>44321</v>
      </c>
      <c r="F11701" s="6">
        <f t="shared" si="549"/>
        <v>44411</v>
      </c>
      <c r="G11701" s="6" t="str">
        <f>IF('BCT Template'!R11700&gt;F11701,"Yes","No")</f>
        <v>No</v>
      </c>
      <c r="H11701" s="5" t="s">
        <v>210</v>
      </c>
      <c r="I11701" s="5" t="s">
        <v>211</v>
      </c>
      <c r="J11701" s="5" t="s">
        <v>184</v>
      </c>
      <c r="K11701" s="5" t="s">
        <v>185</v>
      </c>
      <c r="L11701" s="7" t="s">
        <v>164</v>
      </c>
      <c r="M11701" t="str">
        <f t="shared" si="548"/>
        <v>No</v>
      </c>
    </row>
    <row r="11702" spans="1:13" ht="15" thickBot="1" x14ac:dyDescent="0.4">
      <c r="A11702" s="5" t="s">
        <v>175</v>
      </c>
      <c r="B11702" s="5" t="s">
        <v>176</v>
      </c>
      <c r="C11702" s="5" t="s">
        <v>11903</v>
      </c>
      <c r="D11702" s="5">
        <f t="shared" si="547"/>
        <v>58132</v>
      </c>
      <c r="E11702" s="6">
        <v>44012</v>
      </c>
      <c r="F11702" s="6">
        <f t="shared" si="549"/>
        <v>44102</v>
      </c>
      <c r="G11702" s="6" t="str">
        <f>IF('BCT Template'!R11701&gt;F11702,"Yes","No")</f>
        <v>No</v>
      </c>
      <c r="H11702" s="5" t="s">
        <v>182</v>
      </c>
      <c r="I11702" s="5" t="s">
        <v>183</v>
      </c>
      <c r="J11702" s="5" t="s">
        <v>200</v>
      </c>
      <c r="K11702" s="5" t="s">
        <v>201</v>
      </c>
      <c r="L11702" s="7" t="s">
        <v>164</v>
      </c>
      <c r="M11702" t="str">
        <f t="shared" si="548"/>
        <v>Yes</v>
      </c>
    </row>
    <row r="11703" spans="1:13" ht="15" thickBot="1" x14ac:dyDescent="0.4">
      <c r="A11703" s="5" t="s">
        <v>175</v>
      </c>
      <c r="B11703" s="5" t="s">
        <v>176</v>
      </c>
      <c r="C11703" s="5" t="s">
        <v>11904</v>
      </c>
      <c r="D11703" s="5">
        <f t="shared" si="547"/>
        <v>57444</v>
      </c>
      <c r="E11703" s="6">
        <v>44196</v>
      </c>
      <c r="F11703" s="6">
        <f t="shared" si="549"/>
        <v>44286</v>
      </c>
      <c r="G11703" s="6" t="str">
        <f>IF('BCT Template'!R11702&gt;F11703,"Yes","No")</f>
        <v>No</v>
      </c>
      <c r="H11703" s="5" t="s">
        <v>189</v>
      </c>
      <c r="I11703" s="5" t="s">
        <v>190</v>
      </c>
      <c r="J11703" s="5" t="s">
        <v>184</v>
      </c>
      <c r="K11703" s="5" t="s">
        <v>185</v>
      </c>
      <c r="L11703" s="7" t="s">
        <v>164</v>
      </c>
      <c r="M11703" t="str">
        <f t="shared" si="548"/>
        <v>No</v>
      </c>
    </row>
    <row r="11704" spans="1:13" ht="15" thickBot="1" x14ac:dyDescent="0.4">
      <c r="A11704" s="5" t="s">
        <v>175</v>
      </c>
      <c r="B11704" s="5" t="s">
        <v>176</v>
      </c>
      <c r="C11704" s="5" t="s">
        <v>11905</v>
      </c>
      <c r="D11704" s="5">
        <f t="shared" si="547"/>
        <v>82734</v>
      </c>
      <c r="E11704" s="6">
        <v>44424</v>
      </c>
      <c r="F11704" s="6">
        <f t="shared" si="549"/>
        <v>44514</v>
      </c>
      <c r="G11704" s="6" t="str">
        <f>IF('BCT Template'!R11703&gt;F11704,"Yes","No")</f>
        <v>No</v>
      </c>
      <c r="H11704" s="5" t="s">
        <v>210</v>
      </c>
      <c r="I11704" s="5" t="s">
        <v>211</v>
      </c>
      <c r="J11704" s="5" t="s">
        <v>184</v>
      </c>
      <c r="K11704" s="5" t="s">
        <v>185</v>
      </c>
      <c r="L11704" s="7" t="s">
        <v>164</v>
      </c>
      <c r="M11704" t="str">
        <f t="shared" si="548"/>
        <v>No</v>
      </c>
    </row>
    <row r="11705" spans="1:13" ht="15" thickBot="1" x14ac:dyDescent="0.4">
      <c r="A11705" s="5" t="s">
        <v>175</v>
      </c>
      <c r="B11705" s="5" t="s">
        <v>176</v>
      </c>
      <c r="C11705" s="5" t="s">
        <v>11906</v>
      </c>
      <c r="D11705" s="5">
        <f t="shared" si="547"/>
        <v>77873</v>
      </c>
      <c r="E11705" s="6">
        <v>44286</v>
      </c>
      <c r="F11705" s="6">
        <f t="shared" si="549"/>
        <v>44376</v>
      </c>
      <c r="G11705" s="6" t="str">
        <f>IF('BCT Template'!R11704&gt;F11705,"Yes","No")</f>
        <v>No</v>
      </c>
      <c r="H11705" s="5" t="s">
        <v>189</v>
      </c>
      <c r="I11705" s="5" t="s">
        <v>190</v>
      </c>
      <c r="J11705" s="5" t="s">
        <v>200</v>
      </c>
      <c r="K11705" s="5" t="s">
        <v>201</v>
      </c>
      <c r="L11705" s="7" t="s">
        <v>164</v>
      </c>
      <c r="M11705" t="str">
        <f t="shared" si="548"/>
        <v>Yes</v>
      </c>
    </row>
    <row r="11706" spans="1:13" ht="15" thickBot="1" x14ac:dyDescent="0.4">
      <c r="A11706" s="5" t="s">
        <v>175</v>
      </c>
      <c r="B11706" s="5" t="s">
        <v>176</v>
      </c>
      <c r="C11706" s="5" t="s">
        <v>11907</v>
      </c>
      <c r="D11706" s="5">
        <f t="shared" si="547"/>
        <v>25116</v>
      </c>
      <c r="E11706" s="6">
        <v>43830</v>
      </c>
      <c r="F11706" s="6">
        <f t="shared" si="549"/>
        <v>43920</v>
      </c>
      <c r="G11706" s="6" t="str">
        <f>IF('BCT Template'!R11705&gt;F11706,"Yes","No")</f>
        <v>No</v>
      </c>
      <c r="H11706" s="5" t="s">
        <v>240</v>
      </c>
      <c r="I11706" s="5" t="s">
        <v>241</v>
      </c>
      <c r="J11706" s="5" t="s">
        <v>35</v>
      </c>
      <c r="K11706" s="5" t="s">
        <v>180</v>
      </c>
      <c r="L11706" s="7" t="s">
        <v>164</v>
      </c>
      <c r="M11706" t="str">
        <f t="shared" si="548"/>
        <v>Yes</v>
      </c>
    </row>
    <row r="11707" spans="1:13" ht="15" thickBot="1" x14ac:dyDescent="0.4">
      <c r="A11707" s="5" t="s">
        <v>175</v>
      </c>
      <c r="B11707" s="5" t="s">
        <v>176</v>
      </c>
      <c r="C11707" s="5" t="s">
        <v>11908</v>
      </c>
      <c r="D11707" s="5">
        <f t="shared" si="547"/>
        <v>22603</v>
      </c>
      <c r="E11707" s="6">
        <v>44804</v>
      </c>
      <c r="F11707" s="6">
        <f t="shared" si="549"/>
        <v>44894</v>
      </c>
      <c r="G11707" s="6" t="str">
        <f>IF('BCT Template'!R11706&gt;F11707,"Yes","No")</f>
        <v>No</v>
      </c>
      <c r="H11707" s="5" t="s">
        <v>178</v>
      </c>
      <c r="I11707" s="5" t="s">
        <v>179</v>
      </c>
      <c r="J11707" s="5" t="s">
        <v>35</v>
      </c>
      <c r="K11707" s="5" t="s">
        <v>180</v>
      </c>
      <c r="L11707" s="7" t="s">
        <v>164</v>
      </c>
      <c r="M11707" t="str">
        <f t="shared" si="548"/>
        <v>Yes</v>
      </c>
    </row>
    <row r="11708" spans="1:13" ht="15" thickBot="1" x14ac:dyDescent="0.4">
      <c r="A11708" s="5" t="s">
        <v>175</v>
      </c>
      <c r="B11708" s="5" t="s">
        <v>176</v>
      </c>
      <c r="C11708" s="5" t="s">
        <v>11909</v>
      </c>
      <c r="D11708" s="5">
        <f t="shared" si="547"/>
        <v>80213</v>
      </c>
      <c r="E11708" s="6">
        <v>42094</v>
      </c>
      <c r="F11708" s="6">
        <f t="shared" si="549"/>
        <v>42184</v>
      </c>
      <c r="G11708" s="6" t="str">
        <f>IF('BCT Template'!R11707&gt;F11708,"Yes","No")</f>
        <v>No</v>
      </c>
      <c r="H11708" s="5" t="s">
        <v>182</v>
      </c>
      <c r="I11708" s="5" t="s">
        <v>183</v>
      </c>
      <c r="J11708" s="5" t="s">
        <v>200</v>
      </c>
      <c r="K11708" s="5" t="s">
        <v>201</v>
      </c>
      <c r="L11708" s="7" t="s">
        <v>164</v>
      </c>
      <c r="M11708" t="str">
        <f t="shared" si="548"/>
        <v>Yes</v>
      </c>
    </row>
    <row r="11709" spans="1:13" ht="15" thickBot="1" x14ac:dyDescent="0.4">
      <c r="A11709" s="5" t="s">
        <v>175</v>
      </c>
      <c r="B11709" s="5" t="s">
        <v>176</v>
      </c>
      <c r="C11709" s="5" t="s">
        <v>11910</v>
      </c>
      <c r="D11709" s="5">
        <f t="shared" si="547"/>
        <v>78760</v>
      </c>
      <c r="E11709" s="6">
        <v>43445</v>
      </c>
      <c r="F11709" s="6">
        <f t="shared" si="549"/>
        <v>43535</v>
      </c>
      <c r="G11709" s="6" t="str">
        <f>IF('BCT Template'!R11708&gt;F11709,"Yes","No")</f>
        <v>No</v>
      </c>
      <c r="H11709" s="5" t="s">
        <v>210</v>
      </c>
      <c r="I11709" s="5" t="s">
        <v>211</v>
      </c>
      <c r="J11709" s="5" t="s">
        <v>184</v>
      </c>
      <c r="K11709" s="5" t="s">
        <v>185</v>
      </c>
      <c r="L11709" s="7" t="s">
        <v>164</v>
      </c>
      <c r="M11709" t="str">
        <f t="shared" si="548"/>
        <v>No</v>
      </c>
    </row>
    <row r="11710" spans="1:13" ht="15" thickBot="1" x14ac:dyDescent="0.4">
      <c r="A11710" s="5" t="s">
        <v>175</v>
      </c>
      <c r="B11710" s="5" t="s">
        <v>176</v>
      </c>
      <c r="C11710" s="5" t="s">
        <v>11911</v>
      </c>
      <c r="D11710" s="5">
        <f t="shared" si="547"/>
        <v>80844</v>
      </c>
      <c r="E11710" s="6">
        <v>43190</v>
      </c>
      <c r="F11710" s="6">
        <f t="shared" si="549"/>
        <v>43280</v>
      </c>
      <c r="G11710" s="6" t="str">
        <f>IF('BCT Template'!R11709&gt;F11710,"Yes","No")</f>
        <v>No</v>
      </c>
      <c r="H11710" s="5" t="s">
        <v>182</v>
      </c>
      <c r="I11710" s="5" t="s">
        <v>183</v>
      </c>
      <c r="J11710" s="5" t="s">
        <v>200</v>
      </c>
      <c r="K11710" s="5" t="s">
        <v>201</v>
      </c>
      <c r="L11710" s="7" t="s">
        <v>164</v>
      </c>
      <c r="M11710" t="str">
        <f t="shared" si="548"/>
        <v>Yes</v>
      </c>
    </row>
    <row r="11711" spans="1:13" ht="15" thickBot="1" x14ac:dyDescent="0.4">
      <c r="A11711" s="5" t="s">
        <v>175</v>
      </c>
      <c r="B11711" s="5" t="s">
        <v>176</v>
      </c>
      <c r="C11711" s="5" t="s">
        <v>11912</v>
      </c>
      <c r="D11711" s="5">
        <f t="shared" si="547"/>
        <v>18406</v>
      </c>
      <c r="E11711" s="6">
        <v>44012</v>
      </c>
      <c r="F11711" s="6">
        <f t="shared" si="549"/>
        <v>44102</v>
      </c>
      <c r="G11711" s="6" t="str">
        <f>IF('BCT Template'!R11710&gt;F11711,"Yes","No")</f>
        <v>No</v>
      </c>
      <c r="H11711" s="5" t="s">
        <v>234</v>
      </c>
      <c r="I11711" s="5" t="s">
        <v>235</v>
      </c>
      <c r="J11711" s="5" t="s">
        <v>184</v>
      </c>
      <c r="K11711" s="5" t="s">
        <v>185</v>
      </c>
      <c r="L11711" s="7" t="s">
        <v>164</v>
      </c>
      <c r="M11711" t="str">
        <f t="shared" si="548"/>
        <v>No</v>
      </c>
    </row>
    <row r="11712" spans="1:13" ht="15" thickBot="1" x14ac:dyDescent="0.4">
      <c r="A11712" s="5" t="s">
        <v>175</v>
      </c>
      <c r="B11712" s="5" t="s">
        <v>176</v>
      </c>
      <c r="C11712" s="5" t="s">
        <v>11913</v>
      </c>
      <c r="D11712" s="5">
        <f t="shared" si="547"/>
        <v>82777</v>
      </c>
      <c r="E11712" s="6">
        <v>46883</v>
      </c>
      <c r="F11712" s="6">
        <f t="shared" si="549"/>
        <v>46973</v>
      </c>
      <c r="G11712" s="6" t="str">
        <f>IF('BCT Template'!R11711&gt;F11712,"Yes","No")</f>
        <v>No</v>
      </c>
      <c r="H11712" s="5" t="s">
        <v>210</v>
      </c>
      <c r="I11712" s="5" t="s">
        <v>211</v>
      </c>
      <c r="J11712" s="5" t="s">
        <v>184</v>
      </c>
      <c r="K11712" s="5" t="s">
        <v>185</v>
      </c>
      <c r="L11712" s="7" t="s">
        <v>164</v>
      </c>
      <c r="M11712" t="str">
        <f t="shared" si="548"/>
        <v>No</v>
      </c>
    </row>
    <row r="11713" spans="1:13" ht="15" thickBot="1" x14ac:dyDescent="0.4">
      <c r="A11713" s="5" t="s">
        <v>175</v>
      </c>
      <c r="B11713" s="5" t="s">
        <v>176</v>
      </c>
      <c r="C11713" s="5" t="s">
        <v>11914</v>
      </c>
      <c r="D11713" s="5">
        <f t="shared" si="547"/>
        <v>31185</v>
      </c>
      <c r="E11713" s="6">
        <v>43220</v>
      </c>
      <c r="F11713" s="6">
        <f t="shared" si="549"/>
        <v>43310</v>
      </c>
      <c r="G11713" s="6" t="str">
        <f>IF('BCT Template'!R11712&gt;F11713,"Yes","No")</f>
        <v>No</v>
      </c>
      <c r="H11713" s="5" t="s">
        <v>178</v>
      </c>
      <c r="I11713" s="5" t="s">
        <v>179</v>
      </c>
      <c r="J11713" s="5" t="s">
        <v>35</v>
      </c>
      <c r="K11713" s="5" t="s">
        <v>180</v>
      </c>
      <c r="L11713" s="7" t="s">
        <v>164</v>
      </c>
      <c r="M11713" t="str">
        <f t="shared" si="548"/>
        <v>Yes</v>
      </c>
    </row>
    <row r="11714" spans="1:13" ht="15" thickBot="1" x14ac:dyDescent="0.4">
      <c r="A11714" s="5" t="s">
        <v>175</v>
      </c>
      <c r="B11714" s="5" t="s">
        <v>176</v>
      </c>
      <c r="C11714" s="5" t="s">
        <v>11915</v>
      </c>
      <c r="D11714" s="5">
        <f t="shared" si="547"/>
        <v>57097</v>
      </c>
      <c r="E11714" s="6">
        <v>40908</v>
      </c>
      <c r="F11714" s="6">
        <f t="shared" si="549"/>
        <v>40998</v>
      </c>
      <c r="G11714" s="6" t="str">
        <f>IF('BCT Template'!R11713&gt;F11714,"Yes","No")</f>
        <v>No</v>
      </c>
      <c r="H11714" s="5" t="s">
        <v>189</v>
      </c>
      <c r="I11714" s="5" t="s">
        <v>190</v>
      </c>
      <c r="J11714" s="5" t="s">
        <v>184</v>
      </c>
      <c r="K11714" s="5" t="s">
        <v>185</v>
      </c>
      <c r="L11714" s="7" t="s">
        <v>164</v>
      </c>
      <c r="M11714" t="str">
        <f t="shared" si="548"/>
        <v>No</v>
      </c>
    </row>
    <row r="11715" spans="1:13" ht="15" thickBot="1" x14ac:dyDescent="0.4">
      <c r="A11715" s="5" t="s">
        <v>175</v>
      </c>
      <c r="B11715" s="5" t="s">
        <v>176</v>
      </c>
      <c r="C11715" s="5" t="s">
        <v>11916</v>
      </c>
      <c r="D11715" s="5">
        <f t="shared" ref="D11715:D11778" si="550">C11715*1</f>
        <v>57232</v>
      </c>
      <c r="E11715" s="6">
        <v>44196</v>
      </c>
      <c r="F11715" s="6">
        <f t="shared" si="549"/>
        <v>44286</v>
      </c>
      <c r="G11715" s="6" t="str">
        <f>IF('BCT Template'!R11714&gt;F11715,"Yes","No")</f>
        <v>No</v>
      </c>
      <c r="H11715" s="5" t="s">
        <v>189</v>
      </c>
      <c r="I11715" s="5" t="s">
        <v>190</v>
      </c>
      <c r="J11715" s="5" t="s">
        <v>184</v>
      </c>
      <c r="K11715" s="5" t="s">
        <v>185</v>
      </c>
      <c r="L11715" s="7" t="s">
        <v>164</v>
      </c>
      <c r="M11715" t="str">
        <f t="shared" ref="M11715:M11778" si="551">IF(J11715=" ","Yes",IF(J11715="3","Yes","No"))</f>
        <v>No</v>
      </c>
    </row>
    <row r="11716" spans="1:13" ht="15" thickBot="1" x14ac:dyDescent="0.4">
      <c r="A11716" s="5" t="s">
        <v>175</v>
      </c>
      <c r="B11716" s="5" t="s">
        <v>176</v>
      </c>
      <c r="C11716" s="5" t="s">
        <v>11917</v>
      </c>
      <c r="D11716" s="5">
        <f t="shared" si="550"/>
        <v>23656</v>
      </c>
      <c r="E11716" s="6">
        <v>43647</v>
      </c>
      <c r="F11716" s="6">
        <f t="shared" si="549"/>
        <v>43737</v>
      </c>
      <c r="G11716" s="6" t="str">
        <f>IF('BCT Template'!R11715&gt;F11716,"Yes","No")</f>
        <v>No</v>
      </c>
      <c r="H11716" s="5" t="s">
        <v>178</v>
      </c>
      <c r="I11716" s="5" t="s">
        <v>179</v>
      </c>
      <c r="J11716" s="5" t="s">
        <v>35</v>
      </c>
      <c r="K11716" s="5" t="s">
        <v>180</v>
      </c>
      <c r="L11716" s="7" t="s">
        <v>164</v>
      </c>
      <c r="M11716" t="str">
        <f t="shared" si="551"/>
        <v>Yes</v>
      </c>
    </row>
    <row r="11717" spans="1:13" ht="15" thickBot="1" x14ac:dyDescent="0.4">
      <c r="A11717" s="5" t="s">
        <v>175</v>
      </c>
      <c r="B11717" s="5" t="s">
        <v>176</v>
      </c>
      <c r="C11717" s="5" t="s">
        <v>11918</v>
      </c>
      <c r="D11717" s="5">
        <f t="shared" si="550"/>
        <v>30491</v>
      </c>
      <c r="E11717" s="6">
        <v>44347</v>
      </c>
      <c r="F11717" s="6">
        <f t="shared" si="549"/>
        <v>44437</v>
      </c>
      <c r="G11717" s="6" t="str">
        <f>IF('BCT Template'!R11716&gt;F11717,"Yes","No")</f>
        <v>No</v>
      </c>
      <c r="H11717" s="5" t="s">
        <v>178</v>
      </c>
      <c r="I11717" s="5" t="s">
        <v>179</v>
      </c>
      <c r="J11717" s="5" t="s">
        <v>35</v>
      </c>
      <c r="K11717" s="5" t="s">
        <v>180</v>
      </c>
      <c r="L11717" s="7" t="s">
        <v>164</v>
      </c>
      <c r="M11717" t="str">
        <f t="shared" si="551"/>
        <v>Yes</v>
      </c>
    </row>
    <row r="11718" spans="1:13" ht="15" thickBot="1" x14ac:dyDescent="0.4">
      <c r="A11718" s="5" t="s">
        <v>175</v>
      </c>
      <c r="B11718" s="5" t="s">
        <v>176</v>
      </c>
      <c r="C11718" s="5" t="s">
        <v>11919</v>
      </c>
      <c r="D11718" s="5">
        <f t="shared" si="550"/>
        <v>79859</v>
      </c>
      <c r="E11718" s="6">
        <v>44592</v>
      </c>
      <c r="F11718" s="6">
        <f t="shared" si="549"/>
        <v>44682</v>
      </c>
      <c r="G11718" s="6" t="str">
        <f>IF('BCT Template'!R11717&gt;F11718,"Yes","No")</f>
        <v>No</v>
      </c>
      <c r="H11718" s="5" t="s">
        <v>182</v>
      </c>
      <c r="I11718" s="5" t="s">
        <v>183</v>
      </c>
      <c r="J11718" s="5" t="s">
        <v>184</v>
      </c>
      <c r="K11718" s="5" t="s">
        <v>185</v>
      </c>
      <c r="L11718" s="7" t="s">
        <v>164</v>
      </c>
      <c r="M11718" t="str">
        <f t="shared" si="551"/>
        <v>No</v>
      </c>
    </row>
    <row r="11719" spans="1:13" ht="15" thickBot="1" x14ac:dyDescent="0.4">
      <c r="A11719" s="5" t="s">
        <v>175</v>
      </c>
      <c r="B11719" s="5" t="s">
        <v>176</v>
      </c>
      <c r="C11719" s="5" t="s">
        <v>11920</v>
      </c>
      <c r="D11719" s="5">
        <f t="shared" si="550"/>
        <v>57479</v>
      </c>
      <c r="E11719" s="6">
        <v>39355</v>
      </c>
      <c r="F11719" s="6">
        <f t="shared" si="549"/>
        <v>39445</v>
      </c>
      <c r="G11719" s="6" t="str">
        <f>IF('BCT Template'!R11718&gt;F11719,"Yes","No")</f>
        <v>No</v>
      </c>
      <c r="H11719" s="5" t="s">
        <v>189</v>
      </c>
      <c r="I11719" s="5" t="s">
        <v>190</v>
      </c>
      <c r="J11719" s="5" t="s">
        <v>200</v>
      </c>
      <c r="K11719" s="5" t="s">
        <v>201</v>
      </c>
      <c r="L11719" s="7" t="s">
        <v>164</v>
      </c>
      <c r="M11719" t="str">
        <f t="shared" si="551"/>
        <v>Yes</v>
      </c>
    </row>
    <row r="11720" spans="1:13" ht="15" thickBot="1" x14ac:dyDescent="0.4">
      <c r="A11720" s="5" t="s">
        <v>175</v>
      </c>
      <c r="B11720" s="5" t="s">
        <v>176</v>
      </c>
      <c r="C11720" s="5" t="s">
        <v>11921</v>
      </c>
      <c r="D11720" s="5">
        <f t="shared" si="550"/>
        <v>79696</v>
      </c>
      <c r="E11720" s="6">
        <v>42521</v>
      </c>
      <c r="F11720" s="6">
        <f t="shared" si="549"/>
        <v>42611</v>
      </c>
      <c r="G11720" s="6" t="str">
        <f>IF('BCT Template'!R11719&gt;F11720,"Yes","No")</f>
        <v>No</v>
      </c>
      <c r="H11720" s="5" t="s">
        <v>182</v>
      </c>
      <c r="I11720" s="5" t="s">
        <v>183</v>
      </c>
      <c r="J11720" s="5" t="s">
        <v>200</v>
      </c>
      <c r="K11720" s="5" t="s">
        <v>201</v>
      </c>
      <c r="L11720" s="7" t="s">
        <v>164</v>
      </c>
      <c r="M11720" t="str">
        <f t="shared" si="551"/>
        <v>Yes</v>
      </c>
    </row>
    <row r="11721" spans="1:13" ht="15" thickBot="1" x14ac:dyDescent="0.4">
      <c r="A11721" s="5" t="s">
        <v>175</v>
      </c>
      <c r="B11721" s="5" t="s">
        <v>176</v>
      </c>
      <c r="C11721" s="5" t="s">
        <v>11922</v>
      </c>
      <c r="D11721" s="5">
        <f t="shared" si="550"/>
        <v>29095</v>
      </c>
      <c r="E11721" s="6">
        <v>44286</v>
      </c>
      <c r="F11721" s="6">
        <f t="shared" si="549"/>
        <v>44376</v>
      </c>
      <c r="G11721" s="6" t="str">
        <f>IF('BCT Template'!R11720&gt;F11721,"Yes","No")</f>
        <v>No</v>
      </c>
      <c r="H11721" s="5" t="s">
        <v>178</v>
      </c>
      <c r="I11721" s="5" t="s">
        <v>179</v>
      </c>
      <c r="J11721" s="5" t="s">
        <v>35</v>
      </c>
      <c r="K11721" s="5" t="s">
        <v>180</v>
      </c>
      <c r="L11721" s="7" t="s">
        <v>164</v>
      </c>
      <c r="M11721" t="str">
        <f t="shared" si="551"/>
        <v>Yes</v>
      </c>
    </row>
    <row r="11722" spans="1:13" ht="15" thickBot="1" x14ac:dyDescent="0.4">
      <c r="A11722" s="5" t="s">
        <v>175</v>
      </c>
      <c r="B11722" s="5" t="s">
        <v>176</v>
      </c>
      <c r="C11722" s="5" t="s">
        <v>11923</v>
      </c>
      <c r="D11722" s="5">
        <f t="shared" si="550"/>
        <v>79801</v>
      </c>
      <c r="E11722" s="6">
        <v>44043</v>
      </c>
      <c r="F11722" s="6">
        <f t="shared" si="549"/>
        <v>44133</v>
      </c>
      <c r="G11722" s="6" t="str">
        <f>IF('BCT Template'!R11721&gt;F11722,"Yes","No")</f>
        <v>No</v>
      </c>
      <c r="H11722" s="5" t="s">
        <v>182</v>
      </c>
      <c r="I11722" s="5" t="s">
        <v>183</v>
      </c>
      <c r="J11722" s="5" t="s">
        <v>200</v>
      </c>
      <c r="K11722" s="5" t="s">
        <v>201</v>
      </c>
      <c r="L11722" s="7" t="s">
        <v>164</v>
      </c>
      <c r="M11722" t="str">
        <f t="shared" si="551"/>
        <v>Yes</v>
      </c>
    </row>
    <row r="11723" spans="1:13" ht="15" thickBot="1" x14ac:dyDescent="0.4">
      <c r="A11723" s="5" t="s">
        <v>175</v>
      </c>
      <c r="B11723" s="5" t="s">
        <v>176</v>
      </c>
      <c r="C11723" s="5" t="s">
        <v>11924</v>
      </c>
      <c r="D11723" s="5">
        <f t="shared" si="550"/>
        <v>30796</v>
      </c>
      <c r="E11723" s="6">
        <v>43951</v>
      </c>
      <c r="F11723" s="6">
        <f t="shared" si="549"/>
        <v>44041</v>
      </c>
      <c r="G11723" s="6" t="str">
        <f>IF('BCT Template'!R11722&gt;F11723,"Yes","No")</f>
        <v>No</v>
      </c>
      <c r="H11723" s="5" t="s">
        <v>178</v>
      </c>
      <c r="I11723" s="5" t="s">
        <v>179</v>
      </c>
      <c r="J11723" s="5" t="s">
        <v>35</v>
      </c>
      <c r="K11723" s="5" t="s">
        <v>180</v>
      </c>
      <c r="L11723" s="7" t="s">
        <v>164</v>
      </c>
      <c r="M11723" t="str">
        <f t="shared" si="551"/>
        <v>Yes</v>
      </c>
    </row>
    <row r="11724" spans="1:13" ht="15" thickBot="1" x14ac:dyDescent="0.4">
      <c r="A11724" s="5" t="s">
        <v>175</v>
      </c>
      <c r="B11724" s="5" t="s">
        <v>176</v>
      </c>
      <c r="C11724" s="5" t="s">
        <v>11925</v>
      </c>
      <c r="D11724" s="5">
        <f t="shared" si="550"/>
        <v>22533</v>
      </c>
      <c r="E11724" s="6">
        <v>44804</v>
      </c>
      <c r="F11724" s="6">
        <f t="shared" si="549"/>
        <v>44894</v>
      </c>
      <c r="G11724" s="6" t="str">
        <f>IF('BCT Template'!R11723&gt;F11724,"Yes","No")</f>
        <v>No</v>
      </c>
      <c r="H11724" s="5" t="s">
        <v>178</v>
      </c>
      <c r="I11724" s="5" t="s">
        <v>179</v>
      </c>
      <c r="J11724" s="5" t="s">
        <v>35</v>
      </c>
      <c r="K11724" s="5" t="s">
        <v>180</v>
      </c>
      <c r="L11724" s="7" t="s">
        <v>164</v>
      </c>
      <c r="M11724" t="str">
        <f t="shared" si="551"/>
        <v>Yes</v>
      </c>
    </row>
    <row r="11725" spans="1:13" ht="15" thickBot="1" x14ac:dyDescent="0.4">
      <c r="A11725" s="5" t="s">
        <v>175</v>
      </c>
      <c r="B11725" s="5" t="s">
        <v>176</v>
      </c>
      <c r="C11725" s="5" t="s">
        <v>11926</v>
      </c>
      <c r="D11725" s="5">
        <f t="shared" si="550"/>
        <v>78945</v>
      </c>
      <c r="E11725" s="6">
        <v>43586</v>
      </c>
      <c r="F11725" s="6">
        <f t="shared" si="549"/>
        <v>43676</v>
      </c>
      <c r="G11725" s="6" t="str">
        <f>IF('BCT Template'!R11724&gt;F11725,"Yes","No")</f>
        <v>No</v>
      </c>
      <c r="H11725" s="5" t="s">
        <v>210</v>
      </c>
      <c r="I11725" s="5" t="s">
        <v>211</v>
      </c>
      <c r="J11725" s="5" t="s">
        <v>184</v>
      </c>
      <c r="K11725" s="5" t="s">
        <v>185</v>
      </c>
      <c r="L11725" s="7" t="s">
        <v>164</v>
      </c>
      <c r="M11725" t="str">
        <f t="shared" si="551"/>
        <v>No</v>
      </c>
    </row>
    <row r="11726" spans="1:13" ht="15" thickBot="1" x14ac:dyDescent="0.4">
      <c r="A11726" s="5" t="s">
        <v>175</v>
      </c>
      <c r="B11726" s="5" t="s">
        <v>176</v>
      </c>
      <c r="C11726" s="5" t="s">
        <v>11927</v>
      </c>
      <c r="D11726" s="5">
        <f t="shared" si="550"/>
        <v>31481</v>
      </c>
      <c r="E11726" s="6">
        <v>40359</v>
      </c>
      <c r="F11726" s="6">
        <f t="shared" si="549"/>
        <v>40449</v>
      </c>
      <c r="G11726" s="6" t="str">
        <f>IF('BCT Template'!R11725&gt;F11726,"Yes","No")</f>
        <v>No</v>
      </c>
      <c r="H11726" s="5" t="s">
        <v>178</v>
      </c>
      <c r="I11726" s="5" t="s">
        <v>179</v>
      </c>
      <c r="J11726" s="5" t="s">
        <v>35</v>
      </c>
      <c r="K11726" s="5" t="s">
        <v>180</v>
      </c>
      <c r="L11726" s="7" t="s">
        <v>164</v>
      </c>
      <c r="M11726" t="str">
        <f t="shared" si="551"/>
        <v>Yes</v>
      </c>
    </row>
    <row r="11727" spans="1:13" ht="15" thickBot="1" x14ac:dyDescent="0.4">
      <c r="A11727" s="5" t="s">
        <v>175</v>
      </c>
      <c r="B11727" s="5" t="s">
        <v>176</v>
      </c>
      <c r="C11727" s="5" t="s">
        <v>11928</v>
      </c>
      <c r="D11727" s="5">
        <f t="shared" si="550"/>
        <v>84722</v>
      </c>
      <c r="E11727" s="6">
        <v>43588</v>
      </c>
      <c r="F11727" s="6">
        <f t="shared" si="549"/>
        <v>43678</v>
      </c>
      <c r="G11727" s="6" t="str">
        <f>IF('BCT Template'!R11726&gt;F11727,"Yes","No")</f>
        <v>No</v>
      </c>
      <c r="H11727" s="5" t="s">
        <v>210</v>
      </c>
      <c r="I11727" s="5" t="s">
        <v>211</v>
      </c>
      <c r="J11727" s="5" t="s">
        <v>184</v>
      </c>
      <c r="K11727" s="5" t="s">
        <v>185</v>
      </c>
      <c r="L11727" s="7" t="s">
        <v>164</v>
      </c>
      <c r="M11727" t="str">
        <f t="shared" si="551"/>
        <v>No</v>
      </c>
    </row>
    <row r="11728" spans="1:13" ht="15" thickBot="1" x14ac:dyDescent="0.4">
      <c r="A11728" s="5" t="s">
        <v>175</v>
      </c>
      <c r="B11728" s="5" t="s">
        <v>176</v>
      </c>
      <c r="C11728" s="5" t="s">
        <v>11929</v>
      </c>
      <c r="D11728" s="5">
        <f t="shared" si="550"/>
        <v>22672</v>
      </c>
      <c r="E11728" s="6">
        <v>44012</v>
      </c>
      <c r="F11728" s="6">
        <f t="shared" si="549"/>
        <v>44102</v>
      </c>
      <c r="G11728" s="6" t="str">
        <f>IF('BCT Template'!R11727&gt;F11728,"Yes","No")</f>
        <v>No</v>
      </c>
      <c r="H11728" s="5" t="s">
        <v>178</v>
      </c>
      <c r="I11728" s="5" t="s">
        <v>179</v>
      </c>
      <c r="J11728" s="5" t="s">
        <v>35</v>
      </c>
      <c r="K11728" s="5" t="s">
        <v>180</v>
      </c>
      <c r="L11728" s="7" t="s">
        <v>164</v>
      </c>
      <c r="M11728" t="str">
        <f t="shared" si="551"/>
        <v>Yes</v>
      </c>
    </row>
    <row r="11729" spans="1:13" ht="15" thickBot="1" x14ac:dyDescent="0.4">
      <c r="A11729" s="5" t="s">
        <v>175</v>
      </c>
      <c r="B11729" s="5" t="s">
        <v>176</v>
      </c>
      <c r="C11729" s="5" t="s">
        <v>11930</v>
      </c>
      <c r="D11729" s="5">
        <f t="shared" si="550"/>
        <v>82436</v>
      </c>
      <c r="E11729" s="6">
        <v>43926</v>
      </c>
      <c r="F11729" s="6">
        <f t="shared" si="549"/>
        <v>44016</v>
      </c>
      <c r="G11729" s="6" t="str">
        <f>IF('BCT Template'!R11728&gt;F11729,"Yes","No")</f>
        <v>No</v>
      </c>
      <c r="H11729" s="5" t="s">
        <v>210</v>
      </c>
      <c r="I11729" s="5" t="s">
        <v>211</v>
      </c>
      <c r="J11729" s="5" t="s">
        <v>184</v>
      </c>
      <c r="K11729" s="5" t="s">
        <v>185</v>
      </c>
      <c r="L11729" s="7" t="s">
        <v>164</v>
      </c>
      <c r="M11729" t="str">
        <f t="shared" si="551"/>
        <v>No</v>
      </c>
    </row>
    <row r="11730" spans="1:13" ht="15" thickBot="1" x14ac:dyDescent="0.4">
      <c r="A11730" s="5" t="s">
        <v>175</v>
      </c>
      <c r="B11730" s="5" t="s">
        <v>176</v>
      </c>
      <c r="C11730" s="5" t="s">
        <v>11931</v>
      </c>
      <c r="D11730" s="5">
        <f t="shared" si="550"/>
        <v>82691</v>
      </c>
      <c r="E11730" s="6">
        <v>44361</v>
      </c>
      <c r="F11730" s="6">
        <f t="shared" si="549"/>
        <v>44451</v>
      </c>
      <c r="G11730" s="6" t="str">
        <f>IF('BCT Template'!R11729&gt;F11730,"Yes","No")</f>
        <v>No</v>
      </c>
      <c r="H11730" s="5" t="s">
        <v>210</v>
      </c>
      <c r="I11730" s="5" t="s">
        <v>211</v>
      </c>
      <c r="J11730" s="5" t="s">
        <v>184</v>
      </c>
      <c r="K11730" s="5" t="s">
        <v>185</v>
      </c>
      <c r="L11730" s="7" t="s">
        <v>164</v>
      </c>
      <c r="M11730" t="str">
        <f t="shared" si="551"/>
        <v>No</v>
      </c>
    </row>
    <row r="11731" spans="1:13" ht="15" thickBot="1" x14ac:dyDescent="0.4">
      <c r="A11731" s="5" t="s">
        <v>175</v>
      </c>
      <c r="B11731" s="5" t="s">
        <v>176</v>
      </c>
      <c r="C11731" s="5" t="s">
        <v>11932</v>
      </c>
      <c r="D11731" s="5">
        <f t="shared" si="550"/>
        <v>80913</v>
      </c>
      <c r="E11731" s="6">
        <v>43951</v>
      </c>
      <c r="F11731" s="6">
        <f t="shared" si="549"/>
        <v>44041</v>
      </c>
      <c r="G11731" s="6" t="str">
        <f>IF('BCT Template'!R11730&gt;F11731,"Yes","No")</f>
        <v>No</v>
      </c>
      <c r="H11731" s="5" t="s">
        <v>182</v>
      </c>
      <c r="I11731" s="5" t="s">
        <v>183</v>
      </c>
      <c r="J11731" s="5" t="s">
        <v>200</v>
      </c>
      <c r="K11731" s="5" t="s">
        <v>201</v>
      </c>
      <c r="L11731" s="7" t="s">
        <v>164</v>
      </c>
      <c r="M11731" t="str">
        <f t="shared" si="551"/>
        <v>Yes</v>
      </c>
    </row>
    <row r="11732" spans="1:13" ht="15" thickBot="1" x14ac:dyDescent="0.4">
      <c r="A11732" s="5" t="s">
        <v>175</v>
      </c>
      <c r="B11732" s="5" t="s">
        <v>176</v>
      </c>
      <c r="C11732" s="5" t="s">
        <v>11933</v>
      </c>
      <c r="D11732" s="5">
        <f t="shared" si="550"/>
        <v>78131</v>
      </c>
      <c r="E11732" s="6">
        <v>43373</v>
      </c>
      <c r="F11732" s="6">
        <f t="shared" si="549"/>
        <v>43463</v>
      </c>
      <c r="G11732" s="6" t="str">
        <f>IF('BCT Template'!R11731&gt;F11732,"Yes","No")</f>
        <v>No</v>
      </c>
      <c r="H11732" s="5" t="s">
        <v>189</v>
      </c>
      <c r="I11732" s="5" t="s">
        <v>190</v>
      </c>
      <c r="J11732" s="5" t="s">
        <v>200</v>
      </c>
      <c r="K11732" s="5" t="s">
        <v>201</v>
      </c>
      <c r="L11732" s="7" t="s">
        <v>164</v>
      </c>
      <c r="M11732" t="str">
        <f t="shared" si="551"/>
        <v>Yes</v>
      </c>
    </row>
    <row r="11733" spans="1:13" ht="15" thickBot="1" x14ac:dyDescent="0.4">
      <c r="A11733" s="5" t="s">
        <v>175</v>
      </c>
      <c r="B11733" s="5" t="s">
        <v>176</v>
      </c>
      <c r="C11733" s="5" t="s">
        <v>11934</v>
      </c>
      <c r="D11733" s="5">
        <f t="shared" si="550"/>
        <v>58283</v>
      </c>
      <c r="E11733" s="6">
        <v>42276</v>
      </c>
      <c r="F11733" s="6">
        <f t="shared" si="549"/>
        <v>42366</v>
      </c>
      <c r="G11733" s="6" t="str">
        <f>IF('BCT Template'!R11732&gt;F11733,"Yes","No")</f>
        <v>No</v>
      </c>
      <c r="H11733" s="5" t="s">
        <v>182</v>
      </c>
      <c r="I11733" s="5" t="s">
        <v>183</v>
      </c>
      <c r="J11733" s="5" t="s">
        <v>200</v>
      </c>
      <c r="K11733" s="5" t="s">
        <v>201</v>
      </c>
      <c r="L11733" s="7" t="s">
        <v>164</v>
      </c>
      <c r="M11733" t="str">
        <f t="shared" si="551"/>
        <v>Yes</v>
      </c>
    </row>
    <row r="11734" spans="1:13" ht="15" thickBot="1" x14ac:dyDescent="0.4">
      <c r="A11734" s="5" t="s">
        <v>175</v>
      </c>
      <c r="B11734" s="5" t="s">
        <v>176</v>
      </c>
      <c r="C11734" s="5" t="s">
        <v>11935</v>
      </c>
      <c r="D11734" s="5">
        <f t="shared" si="550"/>
        <v>80880</v>
      </c>
      <c r="E11734" s="6">
        <v>43708</v>
      </c>
      <c r="F11734" s="6">
        <f t="shared" ref="F11734:F11797" si="552">E11734+90</f>
        <v>43798</v>
      </c>
      <c r="G11734" s="6" t="str">
        <f>IF('BCT Template'!R11733&gt;F11734,"Yes","No")</f>
        <v>No</v>
      </c>
      <c r="H11734" s="5" t="s">
        <v>182</v>
      </c>
      <c r="I11734" s="5" t="s">
        <v>183</v>
      </c>
      <c r="J11734" s="5" t="s">
        <v>184</v>
      </c>
      <c r="K11734" s="5" t="s">
        <v>185</v>
      </c>
      <c r="L11734" s="7" t="s">
        <v>164</v>
      </c>
      <c r="M11734" t="str">
        <f t="shared" si="551"/>
        <v>No</v>
      </c>
    </row>
    <row r="11735" spans="1:13" ht="15" thickBot="1" x14ac:dyDescent="0.4">
      <c r="A11735" s="5" t="s">
        <v>175</v>
      </c>
      <c r="B11735" s="5" t="s">
        <v>176</v>
      </c>
      <c r="C11735" s="5" t="s">
        <v>11936</v>
      </c>
      <c r="D11735" s="5">
        <f t="shared" si="550"/>
        <v>29555</v>
      </c>
      <c r="E11735" s="6">
        <v>44012</v>
      </c>
      <c r="F11735" s="6">
        <f t="shared" si="552"/>
        <v>44102</v>
      </c>
      <c r="G11735" s="6" t="str">
        <f>IF('BCT Template'!R11734&gt;F11735,"Yes","No")</f>
        <v>No</v>
      </c>
      <c r="H11735" s="5" t="s">
        <v>178</v>
      </c>
      <c r="I11735" s="5" t="s">
        <v>179</v>
      </c>
      <c r="J11735" s="5" t="s">
        <v>35</v>
      </c>
      <c r="K11735" s="5" t="s">
        <v>180</v>
      </c>
      <c r="L11735" s="7" t="s">
        <v>164</v>
      </c>
      <c r="M11735" t="str">
        <f t="shared" si="551"/>
        <v>Yes</v>
      </c>
    </row>
    <row r="11736" spans="1:13" ht="15" thickBot="1" x14ac:dyDescent="0.4">
      <c r="A11736" s="5" t="s">
        <v>175</v>
      </c>
      <c r="B11736" s="5" t="s">
        <v>176</v>
      </c>
      <c r="C11736" s="5" t="s">
        <v>11937</v>
      </c>
      <c r="D11736" s="5">
        <f t="shared" si="550"/>
        <v>30002</v>
      </c>
      <c r="E11736" s="6">
        <v>44012</v>
      </c>
      <c r="F11736" s="6">
        <f t="shared" si="552"/>
        <v>44102</v>
      </c>
      <c r="G11736" s="6" t="str">
        <f>IF('BCT Template'!R11735&gt;F11736,"Yes","No")</f>
        <v>No</v>
      </c>
      <c r="H11736" s="5" t="s">
        <v>178</v>
      </c>
      <c r="I11736" s="5" t="s">
        <v>179</v>
      </c>
      <c r="J11736" s="5" t="s">
        <v>35</v>
      </c>
      <c r="K11736" s="5" t="s">
        <v>180</v>
      </c>
      <c r="L11736" s="7" t="s">
        <v>164</v>
      </c>
      <c r="M11736" t="str">
        <f t="shared" si="551"/>
        <v>Yes</v>
      </c>
    </row>
    <row r="11737" spans="1:13" ht="15" thickBot="1" x14ac:dyDescent="0.4">
      <c r="A11737" s="5" t="s">
        <v>175</v>
      </c>
      <c r="B11737" s="5" t="s">
        <v>176</v>
      </c>
      <c r="C11737" s="5" t="s">
        <v>11938</v>
      </c>
      <c r="D11737" s="5">
        <f t="shared" si="550"/>
        <v>21126</v>
      </c>
      <c r="E11737" s="6">
        <v>39325</v>
      </c>
      <c r="F11737" s="6">
        <f t="shared" si="552"/>
        <v>39415</v>
      </c>
      <c r="G11737" s="6" t="str">
        <f>IF('BCT Template'!R11736&gt;F11737,"Yes","No")</f>
        <v>No</v>
      </c>
      <c r="H11737" s="5" t="s">
        <v>178</v>
      </c>
      <c r="I11737" s="5" t="s">
        <v>179</v>
      </c>
      <c r="J11737" s="5" t="s">
        <v>35</v>
      </c>
      <c r="K11737" s="5" t="s">
        <v>180</v>
      </c>
      <c r="L11737" s="7" t="s">
        <v>164</v>
      </c>
      <c r="M11737" t="str">
        <f t="shared" si="551"/>
        <v>Yes</v>
      </c>
    </row>
    <row r="11738" spans="1:13" ht="15" thickBot="1" x14ac:dyDescent="0.4">
      <c r="A11738" s="5" t="s">
        <v>175</v>
      </c>
      <c r="B11738" s="5" t="s">
        <v>176</v>
      </c>
      <c r="C11738" s="5" t="s">
        <v>11939</v>
      </c>
      <c r="D11738" s="5">
        <f t="shared" si="550"/>
        <v>77022</v>
      </c>
      <c r="E11738" s="6">
        <v>41426</v>
      </c>
      <c r="F11738" s="6">
        <f t="shared" si="552"/>
        <v>41516</v>
      </c>
      <c r="G11738" s="6" t="str">
        <f>IF('BCT Template'!R11737&gt;F11738,"Yes","No")</f>
        <v>No</v>
      </c>
      <c r="H11738" s="5" t="s">
        <v>197</v>
      </c>
      <c r="I11738" s="5" t="s">
        <v>198</v>
      </c>
      <c r="J11738" s="5" t="s">
        <v>184</v>
      </c>
      <c r="K11738" s="5" t="s">
        <v>185</v>
      </c>
      <c r="L11738" s="7" t="s">
        <v>164</v>
      </c>
      <c r="M11738" t="str">
        <f t="shared" si="551"/>
        <v>No</v>
      </c>
    </row>
    <row r="11739" spans="1:13" ht="15" thickBot="1" x14ac:dyDescent="0.4">
      <c r="A11739" s="5" t="s">
        <v>175</v>
      </c>
      <c r="B11739" s="5" t="s">
        <v>176</v>
      </c>
      <c r="C11739" s="5" t="s">
        <v>11940</v>
      </c>
      <c r="D11739" s="5">
        <f t="shared" si="550"/>
        <v>80374</v>
      </c>
      <c r="E11739" s="6">
        <v>44235</v>
      </c>
      <c r="F11739" s="6">
        <f t="shared" si="552"/>
        <v>44325</v>
      </c>
      <c r="G11739" s="6" t="str">
        <f>IF('BCT Template'!R11738&gt;F11739,"Yes","No")</f>
        <v>No</v>
      </c>
      <c r="H11739" s="5" t="s">
        <v>182</v>
      </c>
      <c r="I11739" s="5" t="s">
        <v>183</v>
      </c>
      <c r="J11739" s="5" t="s">
        <v>184</v>
      </c>
      <c r="K11739" s="5" t="s">
        <v>185</v>
      </c>
      <c r="L11739" s="7" t="s">
        <v>164</v>
      </c>
      <c r="M11739" t="str">
        <f t="shared" si="551"/>
        <v>No</v>
      </c>
    </row>
    <row r="11740" spans="1:13" ht="15" thickBot="1" x14ac:dyDescent="0.4">
      <c r="A11740" s="5" t="s">
        <v>175</v>
      </c>
      <c r="B11740" s="5" t="s">
        <v>176</v>
      </c>
      <c r="C11740" s="5" t="s">
        <v>11941</v>
      </c>
      <c r="D11740" s="5">
        <f t="shared" si="550"/>
        <v>21827</v>
      </c>
      <c r="E11740" s="6">
        <v>43738</v>
      </c>
      <c r="F11740" s="6">
        <f t="shared" si="552"/>
        <v>43828</v>
      </c>
      <c r="G11740" s="6" t="str">
        <f>IF('BCT Template'!R11739&gt;F11740,"Yes","No")</f>
        <v>No</v>
      </c>
      <c r="H11740" s="5" t="s">
        <v>178</v>
      </c>
      <c r="I11740" s="5" t="s">
        <v>179</v>
      </c>
      <c r="J11740" s="5" t="s">
        <v>35</v>
      </c>
      <c r="K11740" s="5" t="s">
        <v>180</v>
      </c>
      <c r="L11740" s="7" t="s">
        <v>164</v>
      </c>
      <c r="M11740" t="str">
        <f t="shared" si="551"/>
        <v>Yes</v>
      </c>
    </row>
    <row r="11741" spans="1:13" ht="15" thickBot="1" x14ac:dyDescent="0.4">
      <c r="A11741" s="5" t="s">
        <v>175</v>
      </c>
      <c r="B11741" s="5" t="s">
        <v>176</v>
      </c>
      <c r="C11741" s="5" t="s">
        <v>11942</v>
      </c>
      <c r="D11741" s="5">
        <f t="shared" si="550"/>
        <v>80422</v>
      </c>
      <c r="E11741" s="6">
        <v>44012</v>
      </c>
      <c r="F11741" s="6">
        <f t="shared" si="552"/>
        <v>44102</v>
      </c>
      <c r="G11741" s="6" t="str">
        <f>IF('BCT Template'!R11740&gt;F11741,"Yes","No")</f>
        <v>No</v>
      </c>
      <c r="H11741" s="5" t="s">
        <v>182</v>
      </c>
      <c r="I11741" s="5" t="s">
        <v>183</v>
      </c>
      <c r="J11741" s="5" t="s">
        <v>184</v>
      </c>
      <c r="K11741" s="5" t="s">
        <v>185</v>
      </c>
      <c r="L11741" s="7" t="s">
        <v>164</v>
      </c>
      <c r="M11741" t="str">
        <f t="shared" si="551"/>
        <v>No</v>
      </c>
    </row>
    <row r="11742" spans="1:13" ht="15" thickBot="1" x14ac:dyDescent="0.4">
      <c r="A11742" s="5" t="s">
        <v>175</v>
      </c>
      <c r="B11742" s="5" t="s">
        <v>176</v>
      </c>
      <c r="C11742" s="5" t="s">
        <v>11943</v>
      </c>
      <c r="D11742" s="5">
        <f t="shared" si="550"/>
        <v>81720</v>
      </c>
      <c r="E11742" s="6">
        <v>43616</v>
      </c>
      <c r="F11742" s="6">
        <f t="shared" si="552"/>
        <v>43706</v>
      </c>
      <c r="G11742" s="6" t="str">
        <f>IF('BCT Template'!R11741&gt;F11742,"Yes","No")</f>
        <v>No</v>
      </c>
      <c r="H11742" s="5" t="s">
        <v>182</v>
      </c>
      <c r="I11742" s="5" t="s">
        <v>183</v>
      </c>
      <c r="J11742" s="5" t="s">
        <v>200</v>
      </c>
      <c r="K11742" s="5" t="s">
        <v>201</v>
      </c>
      <c r="L11742" s="7" t="s">
        <v>164</v>
      </c>
      <c r="M11742" t="str">
        <f t="shared" si="551"/>
        <v>Yes</v>
      </c>
    </row>
    <row r="11743" spans="1:13" ht="15" thickBot="1" x14ac:dyDescent="0.4">
      <c r="A11743" s="5" t="s">
        <v>175</v>
      </c>
      <c r="B11743" s="5" t="s">
        <v>176</v>
      </c>
      <c r="C11743" s="5" t="s">
        <v>11944</v>
      </c>
      <c r="D11743" s="5">
        <f t="shared" si="550"/>
        <v>84982</v>
      </c>
      <c r="E11743" s="6">
        <v>43343</v>
      </c>
      <c r="F11743" s="6">
        <f t="shared" si="552"/>
        <v>43433</v>
      </c>
      <c r="G11743" s="6" t="str">
        <f>IF('BCT Template'!R11742&gt;F11743,"Yes","No")</f>
        <v>No</v>
      </c>
      <c r="H11743" s="5" t="s">
        <v>210</v>
      </c>
      <c r="I11743" s="5" t="s">
        <v>211</v>
      </c>
      <c r="J11743" s="5" t="s">
        <v>184</v>
      </c>
      <c r="K11743" s="5" t="s">
        <v>185</v>
      </c>
      <c r="L11743" s="7" t="s">
        <v>164</v>
      </c>
      <c r="M11743" t="str">
        <f t="shared" si="551"/>
        <v>No</v>
      </c>
    </row>
    <row r="11744" spans="1:13" ht="15" thickBot="1" x14ac:dyDescent="0.4">
      <c r="A11744" s="5" t="s">
        <v>175</v>
      </c>
      <c r="B11744" s="5" t="s">
        <v>176</v>
      </c>
      <c r="C11744" s="5" t="s">
        <v>11945</v>
      </c>
      <c r="D11744" s="5">
        <f t="shared" si="550"/>
        <v>18206</v>
      </c>
      <c r="E11744" s="6">
        <v>43974</v>
      </c>
      <c r="F11744" s="6">
        <f t="shared" si="552"/>
        <v>44064</v>
      </c>
      <c r="G11744" s="6" t="str">
        <f>IF('BCT Template'!R11743&gt;F11744,"Yes","No")</f>
        <v>No</v>
      </c>
      <c r="H11744" s="5" t="s">
        <v>234</v>
      </c>
      <c r="I11744" s="5" t="s">
        <v>235</v>
      </c>
      <c r="J11744" s="5" t="s">
        <v>184</v>
      </c>
      <c r="K11744" s="5" t="s">
        <v>185</v>
      </c>
      <c r="L11744" s="7" t="s">
        <v>164</v>
      </c>
      <c r="M11744" t="str">
        <f t="shared" si="551"/>
        <v>No</v>
      </c>
    </row>
    <row r="11745" spans="1:13" ht="15" thickBot="1" x14ac:dyDescent="0.4">
      <c r="A11745" s="5" t="s">
        <v>175</v>
      </c>
      <c r="B11745" s="5" t="s">
        <v>176</v>
      </c>
      <c r="C11745" s="5" t="s">
        <v>11946</v>
      </c>
      <c r="D11745" s="5">
        <f t="shared" si="550"/>
        <v>77591</v>
      </c>
      <c r="E11745" s="6">
        <v>43938</v>
      </c>
      <c r="F11745" s="6">
        <f t="shared" si="552"/>
        <v>44028</v>
      </c>
      <c r="G11745" s="6" t="str">
        <f>IF('BCT Template'!R11744&gt;F11745,"Yes","No")</f>
        <v>No</v>
      </c>
      <c r="H11745" s="5" t="s">
        <v>189</v>
      </c>
      <c r="I11745" s="5" t="s">
        <v>190</v>
      </c>
      <c r="J11745" s="5" t="s">
        <v>200</v>
      </c>
      <c r="K11745" s="5" t="s">
        <v>201</v>
      </c>
      <c r="L11745" s="7" t="s">
        <v>164</v>
      </c>
      <c r="M11745" t="str">
        <f t="shared" si="551"/>
        <v>Yes</v>
      </c>
    </row>
    <row r="11746" spans="1:13" ht="15" thickBot="1" x14ac:dyDescent="0.4">
      <c r="A11746" s="5" t="s">
        <v>175</v>
      </c>
      <c r="B11746" s="5" t="s">
        <v>176</v>
      </c>
      <c r="C11746" s="5" t="s">
        <v>11947</v>
      </c>
      <c r="D11746" s="5">
        <f t="shared" si="550"/>
        <v>81550</v>
      </c>
      <c r="E11746" s="6">
        <v>44012</v>
      </c>
      <c r="F11746" s="6">
        <f t="shared" si="552"/>
        <v>44102</v>
      </c>
      <c r="G11746" s="6" t="str">
        <f>IF('BCT Template'!R11745&gt;F11746,"Yes","No")</f>
        <v>No</v>
      </c>
      <c r="H11746" s="5" t="s">
        <v>182</v>
      </c>
      <c r="I11746" s="5" t="s">
        <v>183</v>
      </c>
      <c r="J11746" s="5" t="s">
        <v>184</v>
      </c>
      <c r="K11746" s="5" t="s">
        <v>185</v>
      </c>
      <c r="L11746" s="7" t="s">
        <v>164</v>
      </c>
      <c r="M11746" t="str">
        <f t="shared" si="551"/>
        <v>No</v>
      </c>
    </row>
    <row r="11747" spans="1:13" ht="15" thickBot="1" x14ac:dyDescent="0.4">
      <c r="A11747" s="5" t="s">
        <v>175</v>
      </c>
      <c r="B11747" s="5" t="s">
        <v>176</v>
      </c>
      <c r="C11747" s="5" t="s">
        <v>11948</v>
      </c>
      <c r="D11747" s="5">
        <f t="shared" si="550"/>
        <v>29476</v>
      </c>
      <c r="E11747" s="6">
        <v>43312</v>
      </c>
      <c r="F11747" s="6">
        <f t="shared" si="552"/>
        <v>43402</v>
      </c>
      <c r="G11747" s="6" t="str">
        <f>IF('BCT Template'!R11746&gt;F11747,"Yes","No")</f>
        <v>No</v>
      </c>
      <c r="H11747" s="5" t="s">
        <v>178</v>
      </c>
      <c r="I11747" s="5" t="s">
        <v>179</v>
      </c>
      <c r="J11747" s="5" t="s">
        <v>35</v>
      </c>
      <c r="K11747" s="5" t="s">
        <v>180</v>
      </c>
      <c r="L11747" s="7" t="s">
        <v>164</v>
      </c>
      <c r="M11747" t="str">
        <f t="shared" si="551"/>
        <v>Yes</v>
      </c>
    </row>
    <row r="11748" spans="1:13" ht="15" thickBot="1" x14ac:dyDescent="0.4">
      <c r="A11748" s="5" t="s">
        <v>175</v>
      </c>
      <c r="B11748" s="5" t="s">
        <v>176</v>
      </c>
      <c r="C11748" s="5" t="s">
        <v>11949</v>
      </c>
      <c r="D11748" s="5">
        <f t="shared" si="550"/>
        <v>57469</v>
      </c>
      <c r="E11748" s="6">
        <v>43312</v>
      </c>
      <c r="F11748" s="6">
        <f t="shared" si="552"/>
        <v>43402</v>
      </c>
      <c r="G11748" s="6" t="str">
        <f>IF('BCT Template'!R11747&gt;F11748,"Yes","No")</f>
        <v>No</v>
      </c>
      <c r="H11748" s="5" t="s">
        <v>189</v>
      </c>
      <c r="I11748" s="5" t="s">
        <v>190</v>
      </c>
      <c r="J11748" s="5" t="s">
        <v>200</v>
      </c>
      <c r="K11748" s="5" t="s">
        <v>201</v>
      </c>
      <c r="L11748" s="7" t="s">
        <v>164</v>
      </c>
      <c r="M11748" t="str">
        <f t="shared" si="551"/>
        <v>Yes</v>
      </c>
    </row>
    <row r="11749" spans="1:13" ht="15" thickBot="1" x14ac:dyDescent="0.4">
      <c r="A11749" s="5" t="s">
        <v>175</v>
      </c>
      <c r="B11749" s="5" t="s">
        <v>176</v>
      </c>
      <c r="C11749" s="5" t="s">
        <v>11950</v>
      </c>
      <c r="D11749" s="5">
        <f t="shared" si="550"/>
        <v>78135</v>
      </c>
      <c r="E11749" s="6">
        <v>40733</v>
      </c>
      <c r="F11749" s="6">
        <f t="shared" si="552"/>
        <v>40823</v>
      </c>
      <c r="G11749" s="6" t="str">
        <f>IF('BCT Template'!R11748&gt;F11749,"Yes","No")</f>
        <v>No</v>
      </c>
      <c r="H11749" s="5" t="s">
        <v>189</v>
      </c>
      <c r="I11749" s="5" t="s">
        <v>190</v>
      </c>
      <c r="J11749" s="5" t="s">
        <v>184</v>
      </c>
      <c r="K11749" s="5" t="s">
        <v>185</v>
      </c>
      <c r="L11749" s="7" t="s">
        <v>164</v>
      </c>
      <c r="M11749" t="str">
        <f t="shared" si="551"/>
        <v>No</v>
      </c>
    </row>
    <row r="11750" spans="1:13" ht="15" thickBot="1" x14ac:dyDescent="0.4">
      <c r="A11750" s="5" t="s">
        <v>175</v>
      </c>
      <c r="B11750" s="5" t="s">
        <v>176</v>
      </c>
      <c r="C11750" s="5" t="s">
        <v>11951</v>
      </c>
      <c r="D11750" s="5">
        <f t="shared" si="550"/>
        <v>79777</v>
      </c>
      <c r="E11750" s="6">
        <v>41639</v>
      </c>
      <c r="F11750" s="6">
        <f t="shared" si="552"/>
        <v>41729</v>
      </c>
      <c r="G11750" s="6" t="str">
        <f>IF('BCT Template'!R11749&gt;F11750,"Yes","No")</f>
        <v>No</v>
      </c>
      <c r="H11750" s="5" t="s">
        <v>182</v>
      </c>
      <c r="I11750" s="5" t="s">
        <v>183</v>
      </c>
      <c r="J11750" s="5" t="s">
        <v>184</v>
      </c>
      <c r="K11750" s="5" t="s">
        <v>185</v>
      </c>
      <c r="L11750" s="7" t="s">
        <v>164</v>
      </c>
      <c r="M11750" t="str">
        <f t="shared" si="551"/>
        <v>No</v>
      </c>
    </row>
    <row r="11751" spans="1:13" ht="15" thickBot="1" x14ac:dyDescent="0.4">
      <c r="A11751" s="5" t="s">
        <v>175</v>
      </c>
      <c r="B11751" s="5" t="s">
        <v>176</v>
      </c>
      <c r="C11751" s="5" t="s">
        <v>11952</v>
      </c>
      <c r="D11751" s="5">
        <f t="shared" si="550"/>
        <v>29845</v>
      </c>
      <c r="E11751" s="6">
        <v>44196</v>
      </c>
      <c r="F11751" s="6">
        <f t="shared" si="552"/>
        <v>44286</v>
      </c>
      <c r="G11751" s="6" t="str">
        <f>IF('BCT Template'!R11750&gt;F11751,"Yes","No")</f>
        <v>No</v>
      </c>
      <c r="H11751" s="5" t="s">
        <v>178</v>
      </c>
      <c r="I11751" s="5" t="s">
        <v>179</v>
      </c>
      <c r="J11751" s="5" t="s">
        <v>35</v>
      </c>
      <c r="K11751" s="5" t="s">
        <v>180</v>
      </c>
      <c r="L11751" s="7" t="s">
        <v>164</v>
      </c>
      <c r="M11751" t="str">
        <f t="shared" si="551"/>
        <v>Yes</v>
      </c>
    </row>
    <row r="11752" spans="1:13" ht="15" thickBot="1" x14ac:dyDescent="0.4">
      <c r="A11752" s="5" t="s">
        <v>175</v>
      </c>
      <c r="B11752" s="5" t="s">
        <v>176</v>
      </c>
      <c r="C11752" s="5" t="s">
        <v>11953</v>
      </c>
      <c r="D11752" s="5">
        <f t="shared" si="550"/>
        <v>80367</v>
      </c>
      <c r="E11752" s="6">
        <v>42063</v>
      </c>
      <c r="F11752" s="6">
        <f t="shared" si="552"/>
        <v>42153</v>
      </c>
      <c r="G11752" s="6" t="str">
        <f>IF('BCT Template'!R11751&gt;F11752,"Yes","No")</f>
        <v>No</v>
      </c>
      <c r="H11752" s="5" t="s">
        <v>182</v>
      </c>
      <c r="I11752" s="5" t="s">
        <v>183</v>
      </c>
      <c r="J11752" s="5" t="s">
        <v>200</v>
      </c>
      <c r="K11752" s="5" t="s">
        <v>201</v>
      </c>
      <c r="L11752" s="7" t="s">
        <v>164</v>
      </c>
      <c r="M11752" t="str">
        <f t="shared" si="551"/>
        <v>Yes</v>
      </c>
    </row>
    <row r="11753" spans="1:13" ht="15" thickBot="1" x14ac:dyDescent="0.4">
      <c r="A11753" s="5" t="s">
        <v>175</v>
      </c>
      <c r="B11753" s="5" t="s">
        <v>176</v>
      </c>
      <c r="C11753" s="5" t="s">
        <v>11954</v>
      </c>
      <c r="D11753" s="5">
        <f t="shared" si="550"/>
        <v>30996</v>
      </c>
      <c r="E11753" s="6">
        <v>44255</v>
      </c>
      <c r="F11753" s="6">
        <f t="shared" si="552"/>
        <v>44345</v>
      </c>
      <c r="G11753" s="6" t="str">
        <f>IF('BCT Template'!R11752&gt;F11753,"Yes","No")</f>
        <v>No</v>
      </c>
      <c r="H11753" s="5" t="s">
        <v>178</v>
      </c>
      <c r="I11753" s="5" t="s">
        <v>179</v>
      </c>
      <c r="J11753" s="5" t="s">
        <v>35</v>
      </c>
      <c r="K11753" s="5" t="s">
        <v>180</v>
      </c>
      <c r="L11753" s="7" t="s">
        <v>164</v>
      </c>
      <c r="M11753" t="str">
        <f t="shared" si="551"/>
        <v>Yes</v>
      </c>
    </row>
    <row r="11754" spans="1:13" ht="15" thickBot="1" x14ac:dyDescent="0.4">
      <c r="A11754" s="5" t="s">
        <v>175</v>
      </c>
      <c r="B11754" s="5" t="s">
        <v>176</v>
      </c>
      <c r="C11754" s="5" t="s">
        <v>11955</v>
      </c>
      <c r="D11754" s="5">
        <f t="shared" si="550"/>
        <v>31427</v>
      </c>
      <c r="E11754" s="6">
        <v>44255</v>
      </c>
      <c r="F11754" s="6">
        <f t="shared" si="552"/>
        <v>44345</v>
      </c>
      <c r="G11754" s="6" t="str">
        <f>IF('BCT Template'!R11753&gt;F11754,"Yes","No")</f>
        <v>No</v>
      </c>
      <c r="H11754" s="5" t="s">
        <v>178</v>
      </c>
      <c r="I11754" s="5" t="s">
        <v>179</v>
      </c>
      <c r="J11754" s="5" t="s">
        <v>35</v>
      </c>
      <c r="K11754" s="5" t="s">
        <v>180</v>
      </c>
      <c r="L11754" s="7" t="s">
        <v>164</v>
      </c>
      <c r="M11754" t="str">
        <f t="shared" si="551"/>
        <v>Yes</v>
      </c>
    </row>
    <row r="11755" spans="1:13" ht="15" thickBot="1" x14ac:dyDescent="0.4">
      <c r="A11755" s="5" t="s">
        <v>175</v>
      </c>
      <c r="B11755" s="5" t="s">
        <v>176</v>
      </c>
      <c r="C11755" s="5" t="s">
        <v>11956</v>
      </c>
      <c r="D11755" s="5">
        <f t="shared" si="550"/>
        <v>31230</v>
      </c>
      <c r="E11755" s="6">
        <v>44043</v>
      </c>
      <c r="F11755" s="6">
        <f t="shared" si="552"/>
        <v>44133</v>
      </c>
      <c r="G11755" s="6" t="str">
        <f>IF('BCT Template'!R11754&gt;F11755,"Yes","No")</f>
        <v>No</v>
      </c>
      <c r="H11755" s="5" t="s">
        <v>178</v>
      </c>
      <c r="I11755" s="5" t="s">
        <v>179</v>
      </c>
      <c r="J11755" s="5" t="s">
        <v>35</v>
      </c>
      <c r="K11755" s="5" t="s">
        <v>180</v>
      </c>
      <c r="L11755" s="7" t="s">
        <v>164</v>
      </c>
      <c r="M11755" t="str">
        <f t="shared" si="551"/>
        <v>Yes</v>
      </c>
    </row>
    <row r="11756" spans="1:13" ht="15" thickBot="1" x14ac:dyDescent="0.4">
      <c r="A11756" s="5" t="s">
        <v>175</v>
      </c>
      <c r="B11756" s="5" t="s">
        <v>176</v>
      </c>
      <c r="C11756" s="5" t="s">
        <v>11957</v>
      </c>
      <c r="D11756" s="5">
        <f t="shared" si="550"/>
        <v>79407</v>
      </c>
      <c r="E11756" s="6">
        <v>44377</v>
      </c>
      <c r="F11756" s="6">
        <f t="shared" si="552"/>
        <v>44467</v>
      </c>
      <c r="G11756" s="6" t="str">
        <f>IF('BCT Template'!R11755&gt;F11756,"Yes","No")</f>
        <v>No</v>
      </c>
      <c r="H11756" s="5" t="s">
        <v>189</v>
      </c>
      <c r="I11756" s="5" t="s">
        <v>190</v>
      </c>
      <c r="J11756" s="5" t="s">
        <v>200</v>
      </c>
      <c r="K11756" s="5" t="s">
        <v>201</v>
      </c>
      <c r="L11756" s="7" t="s">
        <v>164</v>
      </c>
      <c r="M11756" t="str">
        <f t="shared" si="551"/>
        <v>Yes</v>
      </c>
    </row>
    <row r="11757" spans="1:13" ht="15" thickBot="1" x14ac:dyDescent="0.4">
      <c r="A11757" s="5" t="s">
        <v>175</v>
      </c>
      <c r="B11757" s="5" t="s">
        <v>176</v>
      </c>
      <c r="C11757" s="5" t="s">
        <v>11958</v>
      </c>
      <c r="D11757" s="5">
        <f t="shared" si="550"/>
        <v>57365</v>
      </c>
      <c r="E11757" s="6">
        <v>42825</v>
      </c>
      <c r="F11757" s="6">
        <f t="shared" si="552"/>
        <v>42915</v>
      </c>
      <c r="G11757" s="6" t="str">
        <f>IF('BCT Template'!R11756&gt;F11757,"Yes","No")</f>
        <v>No</v>
      </c>
      <c r="H11757" s="5" t="s">
        <v>189</v>
      </c>
      <c r="I11757" s="5" t="s">
        <v>190</v>
      </c>
      <c r="J11757" s="5" t="s">
        <v>184</v>
      </c>
      <c r="K11757" s="5" t="s">
        <v>185</v>
      </c>
      <c r="L11757" s="7" t="s">
        <v>164</v>
      </c>
      <c r="M11757" t="str">
        <f t="shared" si="551"/>
        <v>No</v>
      </c>
    </row>
    <row r="11758" spans="1:13" ht="15" thickBot="1" x14ac:dyDescent="0.4">
      <c r="A11758" s="5" t="s">
        <v>175</v>
      </c>
      <c r="B11758" s="5" t="s">
        <v>176</v>
      </c>
      <c r="C11758" s="5" t="s">
        <v>11959</v>
      </c>
      <c r="D11758" s="5">
        <f t="shared" si="550"/>
        <v>22891</v>
      </c>
      <c r="E11758" s="6">
        <v>44408</v>
      </c>
      <c r="F11758" s="6">
        <f t="shared" si="552"/>
        <v>44498</v>
      </c>
      <c r="G11758" s="6" t="str">
        <f>IF('BCT Template'!R11757&gt;F11758,"Yes","No")</f>
        <v>No</v>
      </c>
      <c r="H11758" s="5" t="s">
        <v>178</v>
      </c>
      <c r="I11758" s="5" t="s">
        <v>179</v>
      </c>
      <c r="J11758" s="5" t="s">
        <v>35</v>
      </c>
      <c r="K11758" s="5" t="s">
        <v>180</v>
      </c>
      <c r="L11758" s="7" t="s">
        <v>164</v>
      </c>
      <c r="M11758" t="str">
        <f t="shared" si="551"/>
        <v>Yes</v>
      </c>
    </row>
    <row r="11759" spans="1:13" ht="15" thickBot="1" x14ac:dyDescent="0.4">
      <c r="A11759" s="5" t="s">
        <v>175</v>
      </c>
      <c r="B11759" s="5" t="s">
        <v>176</v>
      </c>
      <c r="C11759" s="5" t="s">
        <v>11960</v>
      </c>
      <c r="D11759" s="5">
        <f t="shared" si="550"/>
        <v>21755</v>
      </c>
      <c r="E11759" s="6">
        <v>44043</v>
      </c>
      <c r="F11759" s="6">
        <f t="shared" si="552"/>
        <v>44133</v>
      </c>
      <c r="G11759" s="6" t="str">
        <f>IF('BCT Template'!R11758&gt;F11759,"Yes","No")</f>
        <v>No</v>
      </c>
      <c r="H11759" s="5" t="s">
        <v>178</v>
      </c>
      <c r="I11759" s="5" t="s">
        <v>179</v>
      </c>
      <c r="J11759" s="5" t="s">
        <v>35</v>
      </c>
      <c r="K11759" s="5" t="s">
        <v>180</v>
      </c>
      <c r="L11759" s="7" t="s">
        <v>164</v>
      </c>
      <c r="M11759" t="str">
        <f t="shared" si="551"/>
        <v>Yes</v>
      </c>
    </row>
    <row r="11760" spans="1:13" ht="15" thickBot="1" x14ac:dyDescent="0.4">
      <c r="A11760" s="5" t="s">
        <v>175</v>
      </c>
      <c r="B11760" s="5" t="s">
        <v>176</v>
      </c>
      <c r="C11760" s="5" t="s">
        <v>11961</v>
      </c>
      <c r="D11760" s="5">
        <f t="shared" si="550"/>
        <v>29153</v>
      </c>
      <c r="E11760" s="6">
        <v>44316</v>
      </c>
      <c r="F11760" s="6">
        <f t="shared" si="552"/>
        <v>44406</v>
      </c>
      <c r="G11760" s="6" t="str">
        <f>IF('BCT Template'!R11759&gt;F11760,"Yes","No")</f>
        <v>No</v>
      </c>
      <c r="H11760" s="5" t="s">
        <v>178</v>
      </c>
      <c r="I11760" s="5" t="s">
        <v>179</v>
      </c>
      <c r="J11760" s="5" t="s">
        <v>35</v>
      </c>
      <c r="K11760" s="5" t="s">
        <v>180</v>
      </c>
      <c r="L11760" s="7" t="s">
        <v>164</v>
      </c>
      <c r="M11760" t="str">
        <f t="shared" si="551"/>
        <v>Yes</v>
      </c>
    </row>
    <row r="11761" spans="1:13" ht="15" thickBot="1" x14ac:dyDescent="0.4">
      <c r="A11761" s="5" t="s">
        <v>175</v>
      </c>
      <c r="B11761" s="5" t="s">
        <v>176</v>
      </c>
      <c r="C11761" s="5" t="s">
        <v>11962</v>
      </c>
      <c r="D11761" s="5">
        <f t="shared" si="550"/>
        <v>58305</v>
      </c>
      <c r="E11761" s="6">
        <v>43023</v>
      </c>
      <c r="F11761" s="6">
        <f t="shared" si="552"/>
        <v>43113</v>
      </c>
      <c r="G11761" s="6" t="str">
        <f>IF('BCT Template'!R11760&gt;F11761,"Yes","No")</f>
        <v>No</v>
      </c>
      <c r="H11761" s="5" t="s">
        <v>182</v>
      </c>
      <c r="I11761" s="5" t="s">
        <v>183</v>
      </c>
      <c r="J11761" s="5" t="s">
        <v>184</v>
      </c>
      <c r="K11761" s="5" t="s">
        <v>185</v>
      </c>
      <c r="L11761" s="7" t="s">
        <v>164</v>
      </c>
      <c r="M11761" t="str">
        <f t="shared" si="551"/>
        <v>No</v>
      </c>
    </row>
    <row r="11762" spans="1:13" ht="15" thickBot="1" x14ac:dyDescent="0.4">
      <c r="A11762" s="5" t="s">
        <v>175</v>
      </c>
      <c r="B11762" s="5" t="s">
        <v>176</v>
      </c>
      <c r="C11762" s="5" t="s">
        <v>11963</v>
      </c>
      <c r="D11762" s="5">
        <f t="shared" si="550"/>
        <v>25132</v>
      </c>
      <c r="E11762" s="6">
        <v>43373</v>
      </c>
      <c r="F11762" s="6">
        <f t="shared" si="552"/>
        <v>43463</v>
      </c>
      <c r="G11762" s="6" t="str">
        <f>IF('BCT Template'!R11761&gt;F11762,"Yes","No")</f>
        <v>No</v>
      </c>
      <c r="H11762" s="5" t="s">
        <v>240</v>
      </c>
      <c r="I11762" s="5" t="s">
        <v>241</v>
      </c>
      <c r="J11762" s="5" t="s">
        <v>35</v>
      </c>
      <c r="K11762" s="5" t="s">
        <v>180</v>
      </c>
      <c r="L11762" s="7" t="s">
        <v>164</v>
      </c>
      <c r="M11762" t="str">
        <f t="shared" si="551"/>
        <v>Yes</v>
      </c>
    </row>
    <row r="11763" spans="1:13" ht="15" thickBot="1" x14ac:dyDescent="0.4">
      <c r="A11763" s="5" t="s">
        <v>175</v>
      </c>
      <c r="B11763" s="5" t="s">
        <v>176</v>
      </c>
      <c r="C11763" s="5" t="s">
        <v>11964</v>
      </c>
      <c r="D11763" s="5">
        <f t="shared" si="550"/>
        <v>57989</v>
      </c>
      <c r="E11763" s="6">
        <v>43646</v>
      </c>
      <c r="F11763" s="6">
        <f t="shared" si="552"/>
        <v>43736</v>
      </c>
      <c r="G11763" s="6" t="str">
        <f>IF('BCT Template'!R11762&gt;F11763,"Yes","No")</f>
        <v>No</v>
      </c>
      <c r="H11763" s="5" t="s">
        <v>189</v>
      </c>
      <c r="I11763" s="5" t="s">
        <v>190</v>
      </c>
      <c r="J11763" s="5" t="s">
        <v>184</v>
      </c>
      <c r="K11763" s="5" t="s">
        <v>185</v>
      </c>
      <c r="L11763" s="7" t="s">
        <v>164</v>
      </c>
      <c r="M11763" t="str">
        <f t="shared" si="551"/>
        <v>No</v>
      </c>
    </row>
    <row r="11764" spans="1:13" ht="15" thickBot="1" x14ac:dyDescent="0.4">
      <c r="A11764" s="5" t="s">
        <v>175</v>
      </c>
      <c r="B11764" s="5" t="s">
        <v>176</v>
      </c>
      <c r="C11764" s="5" t="s">
        <v>11965</v>
      </c>
      <c r="D11764" s="5">
        <f t="shared" si="550"/>
        <v>58742</v>
      </c>
      <c r="E11764" s="6">
        <v>44012</v>
      </c>
      <c r="F11764" s="6">
        <f t="shared" si="552"/>
        <v>44102</v>
      </c>
      <c r="G11764" s="6" t="str">
        <f>IF('BCT Template'!R11763&gt;F11764,"Yes","No")</f>
        <v>No</v>
      </c>
      <c r="H11764" s="5" t="s">
        <v>182</v>
      </c>
      <c r="I11764" s="5" t="s">
        <v>183</v>
      </c>
      <c r="J11764" s="5" t="s">
        <v>184</v>
      </c>
      <c r="K11764" s="5" t="s">
        <v>185</v>
      </c>
      <c r="L11764" s="7" t="s">
        <v>164</v>
      </c>
      <c r="M11764" t="str">
        <f t="shared" si="551"/>
        <v>No</v>
      </c>
    </row>
    <row r="11765" spans="1:13" ht="15" thickBot="1" x14ac:dyDescent="0.4">
      <c r="A11765" s="5" t="s">
        <v>175</v>
      </c>
      <c r="B11765" s="5" t="s">
        <v>176</v>
      </c>
      <c r="C11765" s="5" t="s">
        <v>11966</v>
      </c>
      <c r="D11765" s="5">
        <f t="shared" si="550"/>
        <v>83114</v>
      </c>
      <c r="E11765" s="6">
        <v>45335</v>
      </c>
      <c r="F11765" s="6">
        <f t="shared" si="552"/>
        <v>45425</v>
      </c>
      <c r="G11765" s="6" t="str">
        <f>IF('BCT Template'!R11764&gt;F11765,"Yes","No")</f>
        <v>No</v>
      </c>
      <c r="H11765" s="5" t="s">
        <v>210</v>
      </c>
      <c r="I11765" s="5" t="s">
        <v>211</v>
      </c>
      <c r="J11765" s="5" t="s">
        <v>184</v>
      </c>
      <c r="K11765" s="5" t="s">
        <v>185</v>
      </c>
      <c r="L11765" s="7" t="s">
        <v>164</v>
      </c>
      <c r="M11765" t="str">
        <f t="shared" si="551"/>
        <v>No</v>
      </c>
    </row>
    <row r="11766" spans="1:13" ht="15" thickBot="1" x14ac:dyDescent="0.4">
      <c r="A11766" s="5" t="s">
        <v>175</v>
      </c>
      <c r="B11766" s="5" t="s">
        <v>176</v>
      </c>
      <c r="C11766" s="5" t="s">
        <v>11967</v>
      </c>
      <c r="D11766" s="5">
        <f t="shared" si="550"/>
        <v>22953</v>
      </c>
      <c r="E11766" s="6">
        <v>43281</v>
      </c>
      <c r="F11766" s="6">
        <f t="shared" si="552"/>
        <v>43371</v>
      </c>
      <c r="G11766" s="6" t="str">
        <f>IF('BCT Template'!R11765&gt;F11766,"Yes","No")</f>
        <v>No</v>
      </c>
      <c r="H11766" s="5" t="s">
        <v>178</v>
      </c>
      <c r="I11766" s="5" t="s">
        <v>179</v>
      </c>
      <c r="J11766" s="5" t="s">
        <v>35</v>
      </c>
      <c r="K11766" s="5" t="s">
        <v>180</v>
      </c>
      <c r="L11766" s="7" t="s">
        <v>164</v>
      </c>
      <c r="M11766" t="str">
        <f t="shared" si="551"/>
        <v>Yes</v>
      </c>
    </row>
    <row r="11767" spans="1:13" ht="15" thickBot="1" x14ac:dyDescent="0.4">
      <c r="A11767" s="5" t="s">
        <v>175</v>
      </c>
      <c r="B11767" s="5" t="s">
        <v>176</v>
      </c>
      <c r="C11767" s="5" t="s">
        <v>11968</v>
      </c>
      <c r="D11767" s="5">
        <f t="shared" si="550"/>
        <v>59572</v>
      </c>
      <c r="E11767" s="6">
        <v>44377</v>
      </c>
      <c r="F11767" s="6">
        <f t="shared" si="552"/>
        <v>44467</v>
      </c>
      <c r="G11767" s="6" t="str">
        <f>IF('BCT Template'!R11766&gt;F11767,"Yes","No")</f>
        <v>No</v>
      </c>
      <c r="H11767" s="5" t="s">
        <v>182</v>
      </c>
      <c r="I11767" s="5" t="s">
        <v>183</v>
      </c>
      <c r="J11767" s="5" t="s">
        <v>184</v>
      </c>
      <c r="K11767" s="5" t="s">
        <v>185</v>
      </c>
      <c r="L11767" s="7" t="s">
        <v>164</v>
      </c>
      <c r="M11767" t="str">
        <f t="shared" si="551"/>
        <v>No</v>
      </c>
    </row>
    <row r="11768" spans="1:13" ht="15" thickBot="1" x14ac:dyDescent="0.4">
      <c r="A11768" s="5" t="s">
        <v>175</v>
      </c>
      <c r="B11768" s="5" t="s">
        <v>176</v>
      </c>
      <c r="C11768" s="5" t="s">
        <v>11969</v>
      </c>
      <c r="D11768" s="5">
        <f t="shared" si="550"/>
        <v>81575</v>
      </c>
      <c r="E11768" s="6">
        <v>43210</v>
      </c>
      <c r="F11768" s="6">
        <f t="shared" si="552"/>
        <v>43300</v>
      </c>
      <c r="G11768" s="6" t="str">
        <f>IF('BCT Template'!R11767&gt;F11768,"Yes","No")</f>
        <v>No</v>
      </c>
      <c r="H11768" s="5" t="s">
        <v>182</v>
      </c>
      <c r="I11768" s="5" t="s">
        <v>183</v>
      </c>
      <c r="J11768" s="5" t="s">
        <v>184</v>
      </c>
      <c r="K11768" s="5" t="s">
        <v>185</v>
      </c>
      <c r="L11768" s="7" t="s">
        <v>164</v>
      </c>
      <c r="M11768" t="str">
        <f t="shared" si="551"/>
        <v>No</v>
      </c>
    </row>
    <row r="11769" spans="1:13" ht="15" thickBot="1" x14ac:dyDescent="0.4">
      <c r="A11769" s="5" t="s">
        <v>175</v>
      </c>
      <c r="B11769" s="5" t="s">
        <v>176</v>
      </c>
      <c r="C11769" s="5" t="s">
        <v>11970</v>
      </c>
      <c r="D11769" s="5">
        <f t="shared" si="550"/>
        <v>57812</v>
      </c>
      <c r="E11769" s="6">
        <v>42950</v>
      </c>
      <c r="F11769" s="6">
        <f t="shared" si="552"/>
        <v>43040</v>
      </c>
      <c r="G11769" s="6" t="str">
        <f>IF('BCT Template'!R11768&gt;F11769,"Yes","No")</f>
        <v>No</v>
      </c>
      <c r="H11769" s="5" t="s">
        <v>189</v>
      </c>
      <c r="I11769" s="5" t="s">
        <v>190</v>
      </c>
      <c r="J11769" s="5" t="s">
        <v>184</v>
      </c>
      <c r="K11769" s="5" t="s">
        <v>185</v>
      </c>
      <c r="L11769" s="7" t="s">
        <v>164</v>
      </c>
      <c r="M11769" t="str">
        <f t="shared" si="551"/>
        <v>No</v>
      </c>
    </row>
    <row r="11770" spans="1:13" ht="15" thickBot="1" x14ac:dyDescent="0.4">
      <c r="A11770" s="5" t="s">
        <v>175</v>
      </c>
      <c r="B11770" s="5" t="s">
        <v>176</v>
      </c>
      <c r="C11770" s="5" t="s">
        <v>11971</v>
      </c>
      <c r="D11770" s="5">
        <f t="shared" si="550"/>
        <v>57025</v>
      </c>
      <c r="E11770" s="6">
        <v>43531</v>
      </c>
      <c r="F11770" s="6">
        <f t="shared" si="552"/>
        <v>43621</v>
      </c>
      <c r="G11770" s="6" t="str">
        <f>IF('BCT Template'!R11769&gt;F11770,"Yes","No")</f>
        <v>No</v>
      </c>
      <c r="H11770" s="5" t="s">
        <v>189</v>
      </c>
      <c r="I11770" s="5" t="s">
        <v>190</v>
      </c>
      <c r="J11770" s="5" t="s">
        <v>184</v>
      </c>
      <c r="K11770" s="5" t="s">
        <v>185</v>
      </c>
      <c r="L11770" s="7" t="s">
        <v>164</v>
      </c>
      <c r="M11770" t="str">
        <f t="shared" si="551"/>
        <v>No</v>
      </c>
    </row>
    <row r="11771" spans="1:13" ht="15" thickBot="1" x14ac:dyDescent="0.4">
      <c r="A11771" s="5" t="s">
        <v>175</v>
      </c>
      <c r="B11771" s="5" t="s">
        <v>176</v>
      </c>
      <c r="C11771" s="5" t="s">
        <v>11972</v>
      </c>
      <c r="D11771" s="5">
        <f t="shared" si="550"/>
        <v>22601</v>
      </c>
      <c r="E11771" s="6">
        <v>43465</v>
      </c>
      <c r="F11771" s="6">
        <f t="shared" si="552"/>
        <v>43555</v>
      </c>
      <c r="G11771" s="6" t="str">
        <f>IF('BCT Template'!R11770&gt;F11771,"Yes","No")</f>
        <v>No</v>
      </c>
      <c r="H11771" s="5" t="s">
        <v>178</v>
      </c>
      <c r="I11771" s="5" t="s">
        <v>179</v>
      </c>
      <c r="J11771" s="5" t="s">
        <v>35</v>
      </c>
      <c r="K11771" s="5" t="s">
        <v>180</v>
      </c>
      <c r="L11771" s="7" t="s">
        <v>164</v>
      </c>
      <c r="M11771" t="str">
        <f t="shared" si="551"/>
        <v>Yes</v>
      </c>
    </row>
    <row r="11772" spans="1:13" ht="15" thickBot="1" x14ac:dyDescent="0.4">
      <c r="A11772" s="5" t="s">
        <v>175</v>
      </c>
      <c r="B11772" s="5" t="s">
        <v>176</v>
      </c>
      <c r="C11772" s="5" t="s">
        <v>11973</v>
      </c>
      <c r="D11772" s="5">
        <f t="shared" si="550"/>
        <v>59522</v>
      </c>
      <c r="E11772" s="6">
        <v>42855</v>
      </c>
      <c r="F11772" s="6">
        <f t="shared" si="552"/>
        <v>42945</v>
      </c>
      <c r="G11772" s="6" t="str">
        <f>IF('BCT Template'!R11771&gt;F11772,"Yes","No")</f>
        <v>No</v>
      </c>
      <c r="H11772" s="5" t="s">
        <v>182</v>
      </c>
      <c r="I11772" s="5" t="s">
        <v>183</v>
      </c>
      <c r="J11772" s="5" t="s">
        <v>200</v>
      </c>
      <c r="K11772" s="5" t="s">
        <v>201</v>
      </c>
      <c r="L11772" s="7" t="s">
        <v>164</v>
      </c>
      <c r="M11772" t="str">
        <f t="shared" si="551"/>
        <v>Yes</v>
      </c>
    </row>
    <row r="11773" spans="1:13" ht="15" thickBot="1" x14ac:dyDescent="0.4">
      <c r="A11773" s="5" t="s">
        <v>175</v>
      </c>
      <c r="B11773" s="5" t="s">
        <v>176</v>
      </c>
      <c r="C11773" s="5" t="s">
        <v>11974</v>
      </c>
      <c r="D11773" s="5">
        <f t="shared" si="550"/>
        <v>20829</v>
      </c>
      <c r="E11773" s="6">
        <v>43281</v>
      </c>
      <c r="F11773" s="6">
        <f t="shared" si="552"/>
        <v>43371</v>
      </c>
      <c r="G11773" s="6" t="str">
        <f>IF('BCT Template'!R11772&gt;F11773,"Yes","No")</f>
        <v>No</v>
      </c>
      <c r="H11773" s="5" t="s">
        <v>197</v>
      </c>
      <c r="I11773" s="5" t="s">
        <v>198</v>
      </c>
      <c r="J11773" s="5" t="s">
        <v>200</v>
      </c>
      <c r="K11773" s="5" t="s">
        <v>201</v>
      </c>
      <c r="L11773" s="7" t="s">
        <v>164</v>
      </c>
      <c r="M11773" t="str">
        <f t="shared" si="551"/>
        <v>Yes</v>
      </c>
    </row>
    <row r="11774" spans="1:13" ht="15" thickBot="1" x14ac:dyDescent="0.4">
      <c r="A11774" s="5" t="s">
        <v>175</v>
      </c>
      <c r="B11774" s="5" t="s">
        <v>176</v>
      </c>
      <c r="C11774" s="5" t="s">
        <v>11975</v>
      </c>
      <c r="D11774" s="5">
        <f t="shared" si="550"/>
        <v>22385</v>
      </c>
      <c r="E11774" s="6">
        <v>44074</v>
      </c>
      <c r="F11774" s="6">
        <f t="shared" si="552"/>
        <v>44164</v>
      </c>
      <c r="G11774" s="6" t="str">
        <f>IF('BCT Template'!R11773&gt;F11774,"Yes","No")</f>
        <v>No</v>
      </c>
      <c r="H11774" s="5" t="s">
        <v>178</v>
      </c>
      <c r="I11774" s="5" t="s">
        <v>179</v>
      </c>
      <c r="J11774" s="5" t="s">
        <v>35</v>
      </c>
      <c r="K11774" s="5" t="s">
        <v>180</v>
      </c>
      <c r="L11774" s="7" t="s">
        <v>164</v>
      </c>
      <c r="M11774" t="str">
        <f t="shared" si="551"/>
        <v>Yes</v>
      </c>
    </row>
    <row r="11775" spans="1:13" ht="15" thickBot="1" x14ac:dyDescent="0.4">
      <c r="A11775" s="5" t="s">
        <v>175</v>
      </c>
      <c r="B11775" s="5" t="s">
        <v>176</v>
      </c>
      <c r="C11775" s="5" t="s">
        <v>11976</v>
      </c>
      <c r="D11775" s="5">
        <f t="shared" si="550"/>
        <v>31253</v>
      </c>
      <c r="E11775" s="6">
        <v>41455</v>
      </c>
      <c r="F11775" s="6">
        <f t="shared" si="552"/>
        <v>41545</v>
      </c>
      <c r="G11775" s="6" t="str">
        <f>IF('BCT Template'!R11774&gt;F11775,"Yes","No")</f>
        <v>No</v>
      </c>
      <c r="H11775" s="5" t="s">
        <v>178</v>
      </c>
      <c r="I11775" s="5" t="s">
        <v>179</v>
      </c>
      <c r="J11775" s="5" t="s">
        <v>35</v>
      </c>
      <c r="K11775" s="5" t="s">
        <v>180</v>
      </c>
      <c r="L11775" s="7" t="s">
        <v>164</v>
      </c>
      <c r="M11775" t="str">
        <f t="shared" si="551"/>
        <v>Yes</v>
      </c>
    </row>
    <row r="11776" spans="1:13" ht="15" thickBot="1" x14ac:dyDescent="0.4">
      <c r="A11776" s="5" t="s">
        <v>175</v>
      </c>
      <c r="B11776" s="5" t="s">
        <v>176</v>
      </c>
      <c r="C11776" s="5" t="s">
        <v>11977</v>
      </c>
      <c r="D11776" s="5">
        <f t="shared" si="550"/>
        <v>79632</v>
      </c>
      <c r="E11776" s="6">
        <v>44024</v>
      </c>
      <c r="F11776" s="6">
        <f t="shared" si="552"/>
        <v>44114</v>
      </c>
      <c r="G11776" s="6" t="str">
        <f>IF('BCT Template'!R11775&gt;F11776,"Yes","No")</f>
        <v>No</v>
      </c>
      <c r="H11776" s="5" t="s">
        <v>182</v>
      </c>
      <c r="I11776" s="5" t="s">
        <v>183</v>
      </c>
      <c r="J11776" s="5" t="s">
        <v>184</v>
      </c>
      <c r="K11776" s="5" t="s">
        <v>185</v>
      </c>
      <c r="L11776" s="7" t="s">
        <v>164</v>
      </c>
      <c r="M11776" t="str">
        <f t="shared" si="551"/>
        <v>No</v>
      </c>
    </row>
    <row r="11777" spans="1:13" ht="15" thickBot="1" x14ac:dyDescent="0.4">
      <c r="A11777" s="5" t="s">
        <v>175</v>
      </c>
      <c r="B11777" s="5" t="s">
        <v>176</v>
      </c>
      <c r="C11777" s="5" t="s">
        <v>11978</v>
      </c>
      <c r="D11777" s="5">
        <f t="shared" si="550"/>
        <v>80014</v>
      </c>
      <c r="E11777" s="6">
        <v>43250</v>
      </c>
      <c r="F11777" s="6">
        <f t="shared" si="552"/>
        <v>43340</v>
      </c>
      <c r="G11777" s="6" t="str">
        <f>IF('BCT Template'!R11776&gt;F11777,"Yes","No")</f>
        <v>No</v>
      </c>
      <c r="H11777" s="5" t="s">
        <v>182</v>
      </c>
      <c r="I11777" s="5" t="s">
        <v>183</v>
      </c>
      <c r="J11777" s="5" t="s">
        <v>184</v>
      </c>
      <c r="K11777" s="5" t="s">
        <v>185</v>
      </c>
      <c r="L11777" s="7" t="s">
        <v>164</v>
      </c>
      <c r="M11777" t="str">
        <f t="shared" si="551"/>
        <v>No</v>
      </c>
    </row>
    <row r="11778" spans="1:13" ht="15" thickBot="1" x14ac:dyDescent="0.4">
      <c r="A11778" s="5" t="s">
        <v>175</v>
      </c>
      <c r="B11778" s="5" t="s">
        <v>176</v>
      </c>
      <c r="C11778" s="5" t="s">
        <v>11979</v>
      </c>
      <c r="D11778" s="5">
        <f t="shared" si="550"/>
        <v>79044</v>
      </c>
      <c r="E11778" s="6">
        <v>42674</v>
      </c>
      <c r="F11778" s="6">
        <f t="shared" si="552"/>
        <v>42764</v>
      </c>
      <c r="G11778" s="6" t="str">
        <f>IF('BCT Template'!R11777&gt;F11778,"Yes","No")</f>
        <v>No</v>
      </c>
      <c r="H11778" s="5" t="s">
        <v>189</v>
      </c>
      <c r="I11778" s="5" t="s">
        <v>190</v>
      </c>
      <c r="J11778" s="5" t="s">
        <v>200</v>
      </c>
      <c r="K11778" s="5" t="s">
        <v>201</v>
      </c>
      <c r="L11778" s="7" t="s">
        <v>164</v>
      </c>
      <c r="M11778" t="str">
        <f t="shared" si="551"/>
        <v>Yes</v>
      </c>
    </row>
    <row r="11779" spans="1:13" ht="15" thickBot="1" x14ac:dyDescent="0.4">
      <c r="A11779" s="5" t="s">
        <v>175</v>
      </c>
      <c r="B11779" s="5" t="s">
        <v>176</v>
      </c>
      <c r="C11779" s="5" t="s">
        <v>11980</v>
      </c>
      <c r="D11779" s="5">
        <f t="shared" ref="D11779:D11842" si="553">C11779*1</f>
        <v>77808</v>
      </c>
      <c r="E11779" s="6">
        <v>41305</v>
      </c>
      <c r="F11779" s="6">
        <f t="shared" si="552"/>
        <v>41395</v>
      </c>
      <c r="G11779" s="6" t="str">
        <f>IF('BCT Template'!R11778&gt;F11779,"Yes","No")</f>
        <v>No</v>
      </c>
      <c r="H11779" s="5" t="s">
        <v>189</v>
      </c>
      <c r="I11779" s="5" t="s">
        <v>190</v>
      </c>
      <c r="J11779" s="5" t="s">
        <v>200</v>
      </c>
      <c r="K11779" s="5" t="s">
        <v>201</v>
      </c>
      <c r="L11779" s="7" t="s">
        <v>164</v>
      </c>
      <c r="M11779" t="str">
        <f t="shared" ref="M11779:M11842" si="554">IF(J11779=" ","Yes",IF(J11779="3","Yes","No"))</f>
        <v>Yes</v>
      </c>
    </row>
    <row r="11780" spans="1:13" ht="15" thickBot="1" x14ac:dyDescent="0.4">
      <c r="A11780" s="5" t="s">
        <v>175</v>
      </c>
      <c r="B11780" s="5" t="s">
        <v>176</v>
      </c>
      <c r="C11780" s="5" t="s">
        <v>11981</v>
      </c>
      <c r="D11780" s="5">
        <f t="shared" si="553"/>
        <v>79642</v>
      </c>
      <c r="E11780" s="6">
        <v>40999</v>
      </c>
      <c r="F11780" s="6">
        <f t="shared" si="552"/>
        <v>41089</v>
      </c>
      <c r="G11780" s="6" t="str">
        <f>IF('BCT Template'!R11779&gt;F11780,"Yes","No")</f>
        <v>No</v>
      </c>
      <c r="H11780" s="5" t="s">
        <v>182</v>
      </c>
      <c r="I11780" s="5" t="s">
        <v>183</v>
      </c>
      <c r="J11780" s="5" t="s">
        <v>200</v>
      </c>
      <c r="K11780" s="5" t="s">
        <v>201</v>
      </c>
      <c r="L11780" s="7" t="s">
        <v>164</v>
      </c>
      <c r="M11780" t="str">
        <f t="shared" si="554"/>
        <v>Yes</v>
      </c>
    </row>
    <row r="11781" spans="1:13" ht="15" thickBot="1" x14ac:dyDescent="0.4">
      <c r="A11781" s="5" t="s">
        <v>175</v>
      </c>
      <c r="B11781" s="5" t="s">
        <v>176</v>
      </c>
      <c r="C11781" s="5" t="s">
        <v>11982</v>
      </c>
      <c r="D11781" s="5">
        <f t="shared" si="553"/>
        <v>80866</v>
      </c>
      <c r="E11781" s="6">
        <v>43647</v>
      </c>
      <c r="F11781" s="6">
        <f t="shared" si="552"/>
        <v>43737</v>
      </c>
      <c r="G11781" s="6" t="str">
        <f>IF('BCT Template'!R11780&gt;F11781,"Yes","No")</f>
        <v>No</v>
      </c>
      <c r="H11781" s="5" t="s">
        <v>182</v>
      </c>
      <c r="I11781" s="5" t="s">
        <v>183</v>
      </c>
      <c r="J11781" s="5" t="s">
        <v>184</v>
      </c>
      <c r="K11781" s="5" t="s">
        <v>185</v>
      </c>
      <c r="L11781" s="7" t="s">
        <v>164</v>
      </c>
      <c r="M11781" t="str">
        <f t="shared" si="554"/>
        <v>No</v>
      </c>
    </row>
    <row r="11782" spans="1:13" ht="15" thickBot="1" x14ac:dyDescent="0.4">
      <c r="A11782" s="5" t="s">
        <v>175</v>
      </c>
      <c r="B11782" s="5" t="s">
        <v>176</v>
      </c>
      <c r="C11782" s="5" t="s">
        <v>11983</v>
      </c>
      <c r="D11782" s="5">
        <f t="shared" si="553"/>
        <v>82752</v>
      </c>
      <c r="E11782" s="6">
        <v>44430</v>
      </c>
      <c r="F11782" s="6">
        <f t="shared" si="552"/>
        <v>44520</v>
      </c>
      <c r="G11782" s="6" t="str">
        <f>IF('BCT Template'!R11781&gt;F11782,"Yes","No")</f>
        <v>No</v>
      </c>
      <c r="H11782" s="5" t="s">
        <v>210</v>
      </c>
      <c r="I11782" s="5" t="s">
        <v>211</v>
      </c>
      <c r="J11782" s="5" t="s">
        <v>184</v>
      </c>
      <c r="K11782" s="5" t="s">
        <v>185</v>
      </c>
      <c r="L11782" s="7" t="s">
        <v>164</v>
      </c>
      <c r="M11782" t="str">
        <f t="shared" si="554"/>
        <v>No</v>
      </c>
    </row>
    <row r="11783" spans="1:13" ht="15" thickBot="1" x14ac:dyDescent="0.4">
      <c r="A11783" s="5" t="s">
        <v>175</v>
      </c>
      <c r="B11783" s="5" t="s">
        <v>176</v>
      </c>
      <c r="C11783" s="5" t="s">
        <v>11984</v>
      </c>
      <c r="D11783" s="5">
        <f t="shared" si="553"/>
        <v>22777</v>
      </c>
      <c r="E11783" s="6">
        <v>43830</v>
      </c>
      <c r="F11783" s="6">
        <f t="shared" si="552"/>
        <v>43920</v>
      </c>
      <c r="G11783" s="6" t="str">
        <f>IF('BCT Template'!R11782&gt;F11783,"Yes","No")</f>
        <v>No</v>
      </c>
      <c r="H11783" s="5" t="s">
        <v>178</v>
      </c>
      <c r="I11783" s="5" t="s">
        <v>179</v>
      </c>
      <c r="J11783" s="5" t="s">
        <v>35</v>
      </c>
      <c r="K11783" s="5" t="s">
        <v>180</v>
      </c>
      <c r="L11783" s="7" t="s">
        <v>164</v>
      </c>
      <c r="M11783" t="str">
        <f t="shared" si="554"/>
        <v>Yes</v>
      </c>
    </row>
    <row r="11784" spans="1:13" ht="15" thickBot="1" x14ac:dyDescent="0.4">
      <c r="A11784" s="5" t="s">
        <v>175</v>
      </c>
      <c r="B11784" s="5" t="s">
        <v>176</v>
      </c>
      <c r="C11784" s="5" t="s">
        <v>11985</v>
      </c>
      <c r="D11784" s="5">
        <f t="shared" si="553"/>
        <v>58127</v>
      </c>
      <c r="E11784" s="6">
        <v>43984</v>
      </c>
      <c r="F11784" s="6">
        <f t="shared" si="552"/>
        <v>44074</v>
      </c>
      <c r="G11784" s="6" t="str">
        <f>IF('BCT Template'!R11783&gt;F11784,"Yes","No")</f>
        <v>No</v>
      </c>
      <c r="H11784" s="5" t="s">
        <v>182</v>
      </c>
      <c r="I11784" s="5" t="s">
        <v>183</v>
      </c>
      <c r="J11784" s="5" t="s">
        <v>200</v>
      </c>
      <c r="K11784" s="5" t="s">
        <v>201</v>
      </c>
      <c r="L11784" s="7" t="s">
        <v>164</v>
      </c>
      <c r="M11784" t="str">
        <f t="shared" si="554"/>
        <v>Yes</v>
      </c>
    </row>
    <row r="11785" spans="1:13" ht="15" thickBot="1" x14ac:dyDescent="0.4">
      <c r="A11785" s="5" t="s">
        <v>175</v>
      </c>
      <c r="B11785" s="5" t="s">
        <v>176</v>
      </c>
      <c r="C11785" s="5" t="s">
        <v>11986</v>
      </c>
      <c r="D11785" s="5">
        <f t="shared" si="553"/>
        <v>83098</v>
      </c>
      <c r="E11785" s="6">
        <v>45317</v>
      </c>
      <c r="F11785" s="6">
        <f t="shared" si="552"/>
        <v>45407</v>
      </c>
      <c r="G11785" s="6" t="str">
        <f>IF('BCT Template'!R11784&gt;F11785,"Yes","No")</f>
        <v>No</v>
      </c>
      <c r="H11785" s="5" t="s">
        <v>210</v>
      </c>
      <c r="I11785" s="5" t="s">
        <v>211</v>
      </c>
      <c r="J11785" s="5" t="s">
        <v>184</v>
      </c>
      <c r="K11785" s="5" t="s">
        <v>185</v>
      </c>
      <c r="L11785" s="7" t="s">
        <v>164</v>
      </c>
      <c r="M11785" t="str">
        <f t="shared" si="554"/>
        <v>No</v>
      </c>
    </row>
    <row r="11786" spans="1:13" ht="15" thickBot="1" x14ac:dyDescent="0.4">
      <c r="A11786" s="5" t="s">
        <v>175</v>
      </c>
      <c r="B11786" s="5" t="s">
        <v>176</v>
      </c>
      <c r="C11786" s="5" t="s">
        <v>11987</v>
      </c>
      <c r="D11786" s="5">
        <f t="shared" si="553"/>
        <v>30134</v>
      </c>
      <c r="E11786" s="6">
        <v>40633</v>
      </c>
      <c r="F11786" s="6">
        <f t="shared" si="552"/>
        <v>40723</v>
      </c>
      <c r="G11786" s="6" t="str">
        <f>IF('BCT Template'!R11785&gt;F11786,"Yes","No")</f>
        <v>No</v>
      </c>
      <c r="H11786" s="5" t="s">
        <v>178</v>
      </c>
      <c r="I11786" s="5" t="s">
        <v>179</v>
      </c>
      <c r="J11786" s="5" t="s">
        <v>35</v>
      </c>
      <c r="K11786" s="5" t="s">
        <v>180</v>
      </c>
      <c r="L11786" s="7" t="s">
        <v>164</v>
      </c>
      <c r="M11786" t="str">
        <f t="shared" si="554"/>
        <v>Yes</v>
      </c>
    </row>
    <row r="11787" spans="1:13" ht="15" thickBot="1" x14ac:dyDescent="0.4">
      <c r="A11787" s="5" t="s">
        <v>175</v>
      </c>
      <c r="B11787" s="5" t="s">
        <v>176</v>
      </c>
      <c r="C11787" s="5" t="s">
        <v>11988</v>
      </c>
      <c r="D11787" s="5">
        <f t="shared" si="553"/>
        <v>20752</v>
      </c>
      <c r="E11787" s="6">
        <v>43646</v>
      </c>
      <c r="F11787" s="6">
        <f t="shared" si="552"/>
        <v>43736</v>
      </c>
      <c r="G11787" s="6" t="str">
        <f>IF('BCT Template'!R11786&gt;F11787,"Yes","No")</f>
        <v>No</v>
      </c>
      <c r="H11787" s="5" t="s">
        <v>197</v>
      </c>
      <c r="I11787" s="5" t="s">
        <v>198</v>
      </c>
      <c r="J11787" s="5" t="s">
        <v>184</v>
      </c>
      <c r="K11787" s="5" t="s">
        <v>185</v>
      </c>
      <c r="L11787" s="7" t="s">
        <v>164</v>
      </c>
      <c r="M11787" t="str">
        <f t="shared" si="554"/>
        <v>No</v>
      </c>
    </row>
    <row r="11788" spans="1:13" ht="15" thickBot="1" x14ac:dyDescent="0.4">
      <c r="A11788" s="5" t="s">
        <v>175</v>
      </c>
      <c r="B11788" s="5" t="s">
        <v>176</v>
      </c>
      <c r="C11788" s="5" t="s">
        <v>11989</v>
      </c>
      <c r="D11788" s="5">
        <f t="shared" si="553"/>
        <v>81209</v>
      </c>
      <c r="E11788" s="6">
        <v>43646</v>
      </c>
      <c r="F11788" s="6">
        <f t="shared" si="552"/>
        <v>43736</v>
      </c>
      <c r="G11788" s="6" t="str">
        <f>IF('BCT Template'!R11787&gt;F11788,"Yes","No")</f>
        <v>No</v>
      </c>
      <c r="H11788" s="5" t="s">
        <v>182</v>
      </c>
      <c r="I11788" s="5" t="s">
        <v>183</v>
      </c>
      <c r="J11788" s="5" t="s">
        <v>184</v>
      </c>
      <c r="K11788" s="5" t="s">
        <v>185</v>
      </c>
      <c r="L11788" s="7" t="s">
        <v>164</v>
      </c>
      <c r="M11788" t="str">
        <f t="shared" si="554"/>
        <v>No</v>
      </c>
    </row>
    <row r="11789" spans="1:13" ht="15" thickBot="1" x14ac:dyDescent="0.4">
      <c r="A11789" s="5" t="s">
        <v>175</v>
      </c>
      <c r="B11789" s="5" t="s">
        <v>176</v>
      </c>
      <c r="C11789" s="5" t="s">
        <v>11990</v>
      </c>
      <c r="D11789" s="5">
        <f t="shared" si="553"/>
        <v>77531</v>
      </c>
      <c r="E11789" s="6">
        <v>43830</v>
      </c>
      <c r="F11789" s="6">
        <f t="shared" si="552"/>
        <v>43920</v>
      </c>
      <c r="G11789" s="6" t="str">
        <f>IF('BCT Template'!R11788&gt;F11789,"Yes","No")</f>
        <v>No</v>
      </c>
      <c r="H11789" s="5" t="s">
        <v>189</v>
      </c>
      <c r="I11789" s="5" t="s">
        <v>190</v>
      </c>
      <c r="J11789" s="5" t="s">
        <v>200</v>
      </c>
      <c r="K11789" s="5" t="s">
        <v>201</v>
      </c>
      <c r="L11789" s="7" t="s">
        <v>164</v>
      </c>
      <c r="M11789" t="str">
        <f t="shared" si="554"/>
        <v>Yes</v>
      </c>
    </row>
    <row r="11790" spans="1:13" ht="15" thickBot="1" x14ac:dyDescent="0.4">
      <c r="A11790" s="5" t="s">
        <v>175</v>
      </c>
      <c r="B11790" s="5" t="s">
        <v>176</v>
      </c>
      <c r="C11790" s="5" t="s">
        <v>11991</v>
      </c>
      <c r="D11790" s="5">
        <f t="shared" si="553"/>
        <v>58417</v>
      </c>
      <c r="E11790" s="6">
        <v>44012</v>
      </c>
      <c r="F11790" s="6">
        <f t="shared" si="552"/>
        <v>44102</v>
      </c>
      <c r="G11790" s="6" t="str">
        <f>IF('BCT Template'!R11789&gt;F11790,"Yes","No")</f>
        <v>No</v>
      </c>
      <c r="H11790" s="5" t="s">
        <v>182</v>
      </c>
      <c r="I11790" s="5" t="s">
        <v>183</v>
      </c>
      <c r="J11790" s="5" t="s">
        <v>184</v>
      </c>
      <c r="K11790" s="5" t="s">
        <v>185</v>
      </c>
      <c r="L11790" s="7" t="s">
        <v>164</v>
      </c>
      <c r="M11790" t="str">
        <f t="shared" si="554"/>
        <v>No</v>
      </c>
    </row>
    <row r="11791" spans="1:13" ht="15" thickBot="1" x14ac:dyDescent="0.4">
      <c r="A11791" s="5" t="s">
        <v>175</v>
      </c>
      <c r="B11791" s="5" t="s">
        <v>176</v>
      </c>
      <c r="C11791" s="5" t="s">
        <v>11992</v>
      </c>
      <c r="D11791" s="5">
        <f t="shared" si="553"/>
        <v>29078</v>
      </c>
      <c r="E11791" s="6">
        <v>44043</v>
      </c>
      <c r="F11791" s="6">
        <f t="shared" si="552"/>
        <v>44133</v>
      </c>
      <c r="G11791" s="6" t="str">
        <f>IF('BCT Template'!R11790&gt;F11791,"Yes","No")</f>
        <v>No</v>
      </c>
      <c r="H11791" s="5" t="s">
        <v>178</v>
      </c>
      <c r="I11791" s="5" t="s">
        <v>179</v>
      </c>
      <c r="J11791" s="5" t="s">
        <v>35</v>
      </c>
      <c r="K11791" s="5" t="s">
        <v>180</v>
      </c>
      <c r="L11791" s="7" t="s">
        <v>164</v>
      </c>
      <c r="M11791" t="str">
        <f t="shared" si="554"/>
        <v>Yes</v>
      </c>
    </row>
    <row r="11792" spans="1:13" ht="15" thickBot="1" x14ac:dyDescent="0.4">
      <c r="A11792" s="5" t="s">
        <v>175</v>
      </c>
      <c r="B11792" s="5" t="s">
        <v>176</v>
      </c>
      <c r="C11792" s="5" t="s">
        <v>11993</v>
      </c>
      <c r="D11792" s="5">
        <f t="shared" si="553"/>
        <v>25280</v>
      </c>
      <c r="E11792" s="6">
        <v>44104</v>
      </c>
      <c r="F11792" s="6">
        <f t="shared" si="552"/>
        <v>44194</v>
      </c>
      <c r="G11792" s="6" t="str">
        <f>IF('BCT Template'!R11791&gt;F11792,"Yes","No")</f>
        <v>No</v>
      </c>
      <c r="H11792" s="5" t="s">
        <v>240</v>
      </c>
      <c r="I11792" s="5" t="s">
        <v>241</v>
      </c>
      <c r="J11792" s="5" t="s">
        <v>35</v>
      </c>
      <c r="K11792" s="5" t="s">
        <v>180</v>
      </c>
      <c r="L11792" s="7" t="s">
        <v>164</v>
      </c>
      <c r="M11792" t="str">
        <f t="shared" si="554"/>
        <v>Yes</v>
      </c>
    </row>
    <row r="11793" spans="1:13" ht="15" thickBot="1" x14ac:dyDescent="0.4">
      <c r="A11793" s="5" t="s">
        <v>175</v>
      </c>
      <c r="B11793" s="5" t="s">
        <v>176</v>
      </c>
      <c r="C11793" s="5" t="s">
        <v>11994</v>
      </c>
      <c r="D11793" s="5">
        <f t="shared" si="553"/>
        <v>79879</v>
      </c>
      <c r="E11793" s="6">
        <v>41182</v>
      </c>
      <c r="F11793" s="6">
        <f t="shared" si="552"/>
        <v>41272</v>
      </c>
      <c r="G11793" s="6" t="str">
        <f>IF('BCT Template'!R11792&gt;F11793,"Yes","No")</f>
        <v>No</v>
      </c>
      <c r="H11793" s="5" t="s">
        <v>182</v>
      </c>
      <c r="I11793" s="5" t="s">
        <v>183</v>
      </c>
      <c r="J11793" s="5" t="s">
        <v>184</v>
      </c>
      <c r="K11793" s="5" t="s">
        <v>185</v>
      </c>
      <c r="L11793" s="7" t="s">
        <v>164</v>
      </c>
      <c r="M11793" t="str">
        <f t="shared" si="554"/>
        <v>No</v>
      </c>
    </row>
    <row r="11794" spans="1:13" ht="15" thickBot="1" x14ac:dyDescent="0.4">
      <c r="A11794" s="5" t="s">
        <v>175</v>
      </c>
      <c r="B11794" s="5" t="s">
        <v>176</v>
      </c>
      <c r="C11794" s="5" t="s">
        <v>11995</v>
      </c>
      <c r="D11794" s="5">
        <f t="shared" si="553"/>
        <v>30309</v>
      </c>
      <c r="E11794" s="6">
        <v>41425</v>
      </c>
      <c r="F11794" s="6">
        <f t="shared" si="552"/>
        <v>41515</v>
      </c>
      <c r="G11794" s="6" t="str">
        <f>IF('BCT Template'!R11793&gt;F11794,"Yes","No")</f>
        <v>No</v>
      </c>
      <c r="H11794" s="5" t="s">
        <v>178</v>
      </c>
      <c r="I11794" s="5" t="s">
        <v>179</v>
      </c>
      <c r="J11794" s="5" t="s">
        <v>35</v>
      </c>
      <c r="K11794" s="5" t="s">
        <v>180</v>
      </c>
      <c r="L11794" s="7" t="s">
        <v>164</v>
      </c>
      <c r="M11794" t="str">
        <f t="shared" si="554"/>
        <v>Yes</v>
      </c>
    </row>
    <row r="11795" spans="1:13" ht="15" thickBot="1" x14ac:dyDescent="0.4">
      <c r="A11795" s="5" t="s">
        <v>175</v>
      </c>
      <c r="B11795" s="5" t="s">
        <v>176</v>
      </c>
      <c r="C11795" s="5" t="s">
        <v>11996</v>
      </c>
      <c r="D11795" s="5">
        <f t="shared" si="553"/>
        <v>22669</v>
      </c>
      <c r="E11795" s="6">
        <v>43708</v>
      </c>
      <c r="F11795" s="6">
        <f t="shared" si="552"/>
        <v>43798</v>
      </c>
      <c r="G11795" s="6" t="str">
        <f>IF('BCT Template'!R11794&gt;F11795,"Yes","No")</f>
        <v>No</v>
      </c>
      <c r="H11795" s="5" t="s">
        <v>178</v>
      </c>
      <c r="I11795" s="5" t="s">
        <v>179</v>
      </c>
      <c r="J11795" s="5" t="s">
        <v>35</v>
      </c>
      <c r="K11795" s="5" t="s">
        <v>180</v>
      </c>
      <c r="L11795" s="7" t="s">
        <v>164</v>
      </c>
      <c r="M11795" t="str">
        <f t="shared" si="554"/>
        <v>Yes</v>
      </c>
    </row>
    <row r="11796" spans="1:13" ht="15" thickBot="1" x14ac:dyDescent="0.4">
      <c r="A11796" s="5" t="s">
        <v>175</v>
      </c>
      <c r="B11796" s="5" t="s">
        <v>176</v>
      </c>
      <c r="C11796" s="5" t="s">
        <v>11997</v>
      </c>
      <c r="D11796" s="5">
        <f t="shared" si="553"/>
        <v>59503</v>
      </c>
      <c r="E11796" s="6">
        <v>44196</v>
      </c>
      <c r="F11796" s="6">
        <f t="shared" si="552"/>
        <v>44286</v>
      </c>
      <c r="G11796" s="6" t="str">
        <f>IF('BCT Template'!R11795&gt;F11796,"Yes","No")</f>
        <v>No</v>
      </c>
      <c r="H11796" s="5" t="s">
        <v>182</v>
      </c>
      <c r="I11796" s="5" t="s">
        <v>183</v>
      </c>
      <c r="J11796" s="5" t="s">
        <v>200</v>
      </c>
      <c r="K11796" s="5" t="s">
        <v>201</v>
      </c>
      <c r="L11796" s="7" t="s">
        <v>164</v>
      </c>
      <c r="M11796" t="str">
        <f t="shared" si="554"/>
        <v>Yes</v>
      </c>
    </row>
    <row r="11797" spans="1:13" ht="15" thickBot="1" x14ac:dyDescent="0.4">
      <c r="A11797" s="5" t="s">
        <v>175</v>
      </c>
      <c r="B11797" s="5" t="s">
        <v>176</v>
      </c>
      <c r="C11797" s="5" t="s">
        <v>11998</v>
      </c>
      <c r="D11797" s="5">
        <f t="shared" si="553"/>
        <v>29997</v>
      </c>
      <c r="E11797" s="6">
        <v>37802</v>
      </c>
      <c r="F11797" s="6">
        <f t="shared" si="552"/>
        <v>37892</v>
      </c>
      <c r="G11797" s="6" t="str">
        <f>IF('BCT Template'!R11796&gt;F11797,"Yes","No")</f>
        <v>No</v>
      </c>
      <c r="H11797" s="5" t="s">
        <v>178</v>
      </c>
      <c r="I11797" s="5" t="s">
        <v>179</v>
      </c>
      <c r="J11797" s="5" t="s">
        <v>35</v>
      </c>
      <c r="K11797" s="5" t="s">
        <v>180</v>
      </c>
      <c r="L11797" s="7" t="s">
        <v>164</v>
      </c>
      <c r="M11797" t="str">
        <f t="shared" si="554"/>
        <v>Yes</v>
      </c>
    </row>
    <row r="11798" spans="1:13" ht="15" thickBot="1" x14ac:dyDescent="0.4">
      <c r="A11798" s="5" t="s">
        <v>175</v>
      </c>
      <c r="B11798" s="5" t="s">
        <v>176</v>
      </c>
      <c r="C11798" s="5" t="s">
        <v>11999</v>
      </c>
      <c r="D11798" s="5">
        <f t="shared" si="553"/>
        <v>59698</v>
      </c>
      <c r="E11798" s="6">
        <v>44012</v>
      </c>
      <c r="F11798" s="6">
        <f t="shared" ref="F11798:F11861" si="555">E11798+90</f>
        <v>44102</v>
      </c>
      <c r="G11798" s="6" t="str">
        <f>IF('BCT Template'!R11797&gt;F11798,"Yes","No")</f>
        <v>No</v>
      </c>
      <c r="H11798" s="5" t="s">
        <v>182</v>
      </c>
      <c r="I11798" s="5" t="s">
        <v>183</v>
      </c>
      <c r="J11798" s="5" t="s">
        <v>200</v>
      </c>
      <c r="K11798" s="5" t="s">
        <v>201</v>
      </c>
      <c r="L11798" s="7" t="s">
        <v>164</v>
      </c>
      <c r="M11798" t="str">
        <f t="shared" si="554"/>
        <v>Yes</v>
      </c>
    </row>
    <row r="11799" spans="1:13" ht="15" thickBot="1" x14ac:dyDescent="0.4">
      <c r="A11799" s="5" t="s">
        <v>175</v>
      </c>
      <c r="B11799" s="5" t="s">
        <v>176</v>
      </c>
      <c r="C11799" s="5" t="s">
        <v>12000</v>
      </c>
      <c r="D11799" s="5">
        <f t="shared" si="553"/>
        <v>81719</v>
      </c>
      <c r="E11799" s="6">
        <v>43708</v>
      </c>
      <c r="F11799" s="6">
        <f t="shared" si="555"/>
        <v>43798</v>
      </c>
      <c r="G11799" s="6" t="str">
        <f>IF('BCT Template'!R11798&gt;F11799,"Yes","No")</f>
        <v>No</v>
      </c>
      <c r="H11799" s="5" t="s">
        <v>182</v>
      </c>
      <c r="I11799" s="5" t="s">
        <v>183</v>
      </c>
      <c r="J11799" s="5" t="s">
        <v>200</v>
      </c>
      <c r="K11799" s="5" t="s">
        <v>201</v>
      </c>
      <c r="L11799" s="7" t="s">
        <v>164</v>
      </c>
      <c r="M11799" t="str">
        <f t="shared" si="554"/>
        <v>Yes</v>
      </c>
    </row>
    <row r="11800" spans="1:13" ht="15" thickBot="1" x14ac:dyDescent="0.4">
      <c r="A11800" s="5" t="s">
        <v>175</v>
      </c>
      <c r="B11800" s="5" t="s">
        <v>176</v>
      </c>
      <c r="C11800" s="5" t="s">
        <v>12001</v>
      </c>
      <c r="D11800" s="5">
        <f t="shared" si="553"/>
        <v>30596</v>
      </c>
      <c r="E11800" s="6">
        <v>44012</v>
      </c>
      <c r="F11800" s="6">
        <f t="shared" si="555"/>
        <v>44102</v>
      </c>
      <c r="G11800" s="6" t="str">
        <f>IF('BCT Template'!R11799&gt;F11800,"Yes","No")</f>
        <v>No</v>
      </c>
      <c r="H11800" s="5" t="s">
        <v>178</v>
      </c>
      <c r="I11800" s="5" t="s">
        <v>179</v>
      </c>
      <c r="J11800" s="5" t="s">
        <v>35</v>
      </c>
      <c r="K11800" s="5" t="s">
        <v>180</v>
      </c>
      <c r="L11800" s="7" t="s">
        <v>164</v>
      </c>
      <c r="M11800" t="str">
        <f t="shared" si="554"/>
        <v>Yes</v>
      </c>
    </row>
    <row r="11801" spans="1:13" ht="15" thickBot="1" x14ac:dyDescent="0.4">
      <c r="A11801" s="5" t="s">
        <v>175</v>
      </c>
      <c r="B11801" s="5" t="s">
        <v>176</v>
      </c>
      <c r="C11801" s="5" t="s">
        <v>12002</v>
      </c>
      <c r="D11801" s="5">
        <f t="shared" si="553"/>
        <v>80786</v>
      </c>
      <c r="E11801" s="6">
        <v>43939</v>
      </c>
      <c r="F11801" s="6">
        <f t="shared" si="555"/>
        <v>44029</v>
      </c>
      <c r="G11801" s="6" t="str">
        <f>IF('BCT Template'!R11800&gt;F11801,"Yes","No")</f>
        <v>No</v>
      </c>
      <c r="H11801" s="5" t="s">
        <v>182</v>
      </c>
      <c r="I11801" s="5" t="s">
        <v>183</v>
      </c>
      <c r="J11801" s="5" t="s">
        <v>200</v>
      </c>
      <c r="K11801" s="5" t="s">
        <v>201</v>
      </c>
      <c r="L11801" s="7" t="s">
        <v>164</v>
      </c>
      <c r="M11801" t="str">
        <f t="shared" si="554"/>
        <v>Yes</v>
      </c>
    </row>
    <row r="11802" spans="1:13" ht="15" thickBot="1" x14ac:dyDescent="0.4">
      <c r="A11802" s="5" t="s">
        <v>175</v>
      </c>
      <c r="B11802" s="5" t="s">
        <v>176</v>
      </c>
      <c r="C11802" s="5" t="s">
        <v>12003</v>
      </c>
      <c r="D11802" s="5">
        <f t="shared" si="553"/>
        <v>81628</v>
      </c>
      <c r="E11802" s="6">
        <v>43951</v>
      </c>
      <c r="F11802" s="6">
        <f t="shared" si="555"/>
        <v>44041</v>
      </c>
      <c r="G11802" s="6" t="str">
        <f>IF('BCT Template'!R11801&gt;F11802,"Yes","No")</f>
        <v>No</v>
      </c>
      <c r="H11802" s="5" t="s">
        <v>182</v>
      </c>
      <c r="I11802" s="5" t="s">
        <v>183</v>
      </c>
      <c r="J11802" s="5" t="s">
        <v>200</v>
      </c>
      <c r="K11802" s="5" t="s">
        <v>201</v>
      </c>
      <c r="L11802" s="7" t="s">
        <v>164</v>
      </c>
      <c r="M11802" t="str">
        <f t="shared" si="554"/>
        <v>Yes</v>
      </c>
    </row>
    <row r="11803" spans="1:13" ht="15" thickBot="1" x14ac:dyDescent="0.4">
      <c r="A11803" s="5" t="s">
        <v>175</v>
      </c>
      <c r="B11803" s="5" t="s">
        <v>176</v>
      </c>
      <c r="C11803" s="5" t="s">
        <v>12004</v>
      </c>
      <c r="D11803" s="5">
        <f t="shared" si="553"/>
        <v>77875</v>
      </c>
      <c r="E11803" s="6">
        <v>44012</v>
      </c>
      <c r="F11803" s="6">
        <f t="shared" si="555"/>
        <v>44102</v>
      </c>
      <c r="G11803" s="6" t="str">
        <f>IF('BCT Template'!R11802&gt;F11803,"Yes","No")</f>
        <v>No</v>
      </c>
      <c r="H11803" s="5" t="s">
        <v>189</v>
      </c>
      <c r="I11803" s="5" t="s">
        <v>190</v>
      </c>
      <c r="J11803" s="5" t="s">
        <v>184</v>
      </c>
      <c r="K11803" s="5" t="s">
        <v>185</v>
      </c>
      <c r="L11803" s="7" t="s">
        <v>164</v>
      </c>
      <c r="M11803" t="str">
        <f t="shared" si="554"/>
        <v>No</v>
      </c>
    </row>
    <row r="11804" spans="1:13" ht="15" thickBot="1" x14ac:dyDescent="0.4">
      <c r="A11804" s="5" t="s">
        <v>175</v>
      </c>
      <c r="B11804" s="5" t="s">
        <v>176</v>
      </c>
      <c r="C11804" s="5" t="s">
        <v>12005</v>
      </c>
      <c r="D11804" s="5">
        <f t="shared" si="553"/>
        <v>27015</v>
      </c>
      <c r="E11804" s="6">
        <v>44098</v>
      </c>
      <c r="F11804" s="6">
        <f t="shared" si="555"/>
        <v>44188</v>
      </c>
      <c r="G11804" s="6" t="str">
        <f>IF('BCT Template'!R11803&gt;F11804,"Yes","No")</f>
        <v>No</v>
      </c>
      <c r="H11804" s="5" t="s">
        <v>240</v>
      </c>
      <c r="I11804" s="5" t="s">
        <v>241</v>
      </c>
      <c r="J11804" s="5" t="s">
        <v>35</v>
      </c>
      <c r="K11804" s="5" t="s">
        <v>180</v>
      </c>
      <c r="L11804" s="7" t="s">
        <v>164</v>
      </c>
      <c r="M11804" t="str">
        <f t="shared" si="554"/>
        <v>Yes</v>
      </c>
    </row>
    <row r="11805" spans="1:13" ht="15" thickBot="1" x14ac:dyDescent="0.4">
      <c r="A11805" s="5" t="s">
        <v>175</v>
      </c>
      <c r="B11805" s="5" t="s">
        <v>176</v>
      </c>
      <c r="C11805" s="5" t="s">
        <v>12006</v>
      </c>
      <c r="D11805" s="5">
        <f t="shared" si="553"/>
        <v>57550</v>
      </c>
      <c r="E11805" s="6">
        <v>44457</v>
      </c>
      <c r="F11805" s="6">
        <f t="shared" si="555"/>
        <v>44547</v>
      </c>
      <c r="G11805" s="6" t="str">
        <f>IF('BCT Template'!R11804&gt;F11805,"Yes","No")</f>
        <v>No</v>
      </c>
      <c r="H11805" s="5" t="s">
        <v>189</v>
      </c>
      <c r="I11805" s="5" t="s">
        <v>190</v>
      </c>
      <c r="J11805" s="5" t="s">
        <v>184</v>
      </c>
      <c r="K11805" s="5" t="s">
        <v>185</v>
      </c>
      <c r="L11805" s="7" t="s">
        <v>164</v>
      </c>
      <c r="M11805" t="str">
        <f t="shared" si="554"/>
        <v>No</v>
      </c>
    </row>
    <row r="11806" spans="1:13" ht="15" thickBot="1" x14ac:dyDescent="0.4">
      <c r="A11806" s="5" t="s">
        <v>175</v>
      </c>
      <c r="B11806" s="5" t="s">
        <v>176</v>
      </c>
      <c r="C11806" s="5" t="s">
        <v>12007</v>
      </c>
      <c r="D11806" s="5">
        <f t="shared" si="553"/>
        <v>80514</v>
      </c>
      <c r="E11806" s="6">
        <v>43630</v>
      </c>
      <c r="F11806" s="6">
        <f t="shared" si="555"/>
        <v>43720</v>
      </c>
      <c r="G11806" s="6" t="str">
        <f>IF('BCT Template'!R11805&gt;F11806,"Yes","No")</f>
        <v>No</v>
      </c>
      <c r="H11806" s="5" t="s">
        <v>182</v>
      </c>
      <c r="I11806" s="5" t="s">
        <v>183</v>
      </c>
      <c r="J11806" s="5" t="s">
        <v>184</v>
      </c>
      <c r="K11806" s="5" t="s">
        <v>185</v>
      </c>
      <c r="L11806" s="7" t="s">
        <v>164</v>
      </c>
      <c r="M11806" t="str">
        <f t="shared" si="554"/>
        <v>No</v>
      </c>
    </row>
    <row r="11807" spans="1:13" ht="15" thickBot="1" x14ac:dyDescent="0.4">
      <c r="A11807" s="5" t="s">
        <v>175</v>
      </c>
      <c r="B11807" s="5" t="s">
        <v>176</v>
      </c>
      <c r="C11807" s="5" t="s">
        <v>12008</v>
      </c>
      <c r="D11807" s="5">
        <f t="shared" si="553"/>
        <v>80384</v>
      </c>
      <c r="E11807" s="6">
        <v>43555</v>
      </c>
      <c r="F11807" s="6">
        <f t="shared" si="555"/>
        <v>43645</v>
      </c>
      <c r="G11807" s="6" t="str">
        <f>IF('BCT Template'!R11806&gt;F11807,"Yes","No")</f>
        <v>No</v>
      </c>
      <c r="H11807" s="5" t="s">
        <v>182</v>
      </c>
      <c r="I11807" s="5" t="s">
        <v>183</v>
      </c>
      <c r="J11807" s="5" t="s">
        <v>184</v>
      </c>
      <c r="K11807" s="5" t="s">
        <v>185</v>
      </c>
      <c r="L11807" s="7" t="s">
        <v>164</v>
      </c>
      <c r="M11807" t="str">
        <f t="shared" si="554"/>
        <v>No</v>
      </c>
    </row>
    <row r="11808" spans="1:13" ht="15" thickBot="1" x14ac:dyDescent="0.4">
      <c r="A11808" s="5" t="s">
        <v>175</v>
      </c>
      <c r="B11808" s="5" t="s">
        <v>176</v>
      </c>
      <c r="C11808" s="5" t="s">
        <v>12009</v>
      </c>
      <c r="D11808" s="5">
        <f t="shared" si="553"/>
        <v>57761</v>
      </c>
      <c r="E11808" s="6">
        <v>42490</v>
      </c>
      <c r="F11808" s="6">
        <f t="shared" si="555"/>
        <v>42580</v>
      </c>
      <c r="G11808" s="6" t="str">
        <f>IF('BCT Template'!R11807&gt;F11808,"Yes","No")</f>
        <v>No</v>
      </c>
      <c r="H11808" s="5" t="s">
        <v>189</v>
      </c>
      <c r="I11808" s="5" t="s">
        <v>190</v>
      </c>
      <c r="J11808" s="5" t="s">
        <v>184</v>
      </c>
      <c r="K11808" s="5" t="s">
        <v>185</v>
      </c>
      <c r="L11808" s="7" t="s">
        <v>164</v>
      </c>
      <c r="M11808" t="str">
        <f t="shared" si="554"/>
        <v>No</v>
      </c>
    </row>
    <row r="11809" spans="1:13" ht="15" thickBot="1" x14ac:dyDescent="0.4">
      <c r="A11809" s="5" t="s">
        <v>175</v>
      </c>
      <c r="B11809" s="5" t="s">
        <v>176</v>
      </c>
      <c r="C11809" s="5" t="s">
        <v>12010</v>
      </c>
      <c r="D11809" s="5">
        <f t="shared" si="553"/>
        <v>57866</v>
      </c>
      <c r="E11809" s="6">
        <v>43605</v>
      </c>
      <c r="F11809" s="6">
        <f t="shared" si="555"/>
        <v>43695</v>
      </c>
      <c r="G11809" s="6" t="str">
        <f>IF('BCT Template'!R11808&gt;F11809,"Yes","No")</f>
        <v>No</v>
      </c>
      <c r="H11809" s="5" t="s">
        <v>189</v>
      </c>
      <c r="I11809" s="5" t="s">
        <v>190</v>
      </c>
      <c r="J11809" s="5" t="s">
        <v>184</v>
      </c>
      <c r="K11809" s="5" t="s">
        <v>185</v>
      </c>
      <c r="L11809" s="7" t="s">
        <v>164</v>
      </c>
      <c r="M11809" t="str">
        <f t="shared" si="554"/>
        <v>No</v>
      </c>
    </row>
    <row r="11810" spans="1:13" ht="15" thickBot="1" x14ac:dyDescent="0.4">
      <c r="A11810" s="5" t="s">
        <v>175</v>
      </c>
      <c r="B11810" s="5" t="s">
        <v>176</v>
      </c>
      <c r="C11810" s="5" t="s">
        <v>12011</v>
      </c>
      <c r="D11810" s="5">
        <f t="shared" si="553"/>
        <v>31535</v>
      </c>
      <c r="E11810" s="6">
        <v>44012</v>
      </c>
      <c r="F11810" s="6">
        <f t="shared" si="555"/>
        <v>44102</v>
      </c>
      <c r="G11810" s="6" t="str">
        <f>IF('BCT Template'!R11809&gt;F11810,"Yes","No")</f>
        <v>No</v>
      </c>
      <c r="H11810" s="5" t="s">
        <v>178</v>
      </c>
      <c r="I11810" s="5" t="s">
        <v>179</v>
      </c>
      <c r="J11810" s="5" t="s">
        <v>35</v>
      </c>
      <c r="K11810" s="5" t="s">
        <v>180</v>
      </c>
      <c r="L11810" s="7" t="s">
        <v>164</v>
      </c>
      <c r="M11810" t="str">
        <f t="shared" si="554"/>
        <v>Yes</v>
      </c>
    </row>
    <row r="11811" spans="1:13" ht="15" thickBot="1" x14ac:dyDescent="0.4">
      <c r="A11811" s="5" t="s">
        <v>175</v>
      </c>
      <c r="B11811" s="5" t="s">
        <v>176</v>
      </c>
      <c r="C11811" s="5" t="s">
        <v>12012</v>
      </c>
      <c r="D11811" s="5">
        <f t="shared" si="553"/>
        <v>21326</v>
      </c>
      <c r="E11811" s="6">
        <v>43924</v>
      </c>
      <c r="F11811" s="6">
        <f t="shared" si="555"/>
        <v>44014</v>
      </c>
      <c r="G11811" s="6" t="str">
        <f>IF('BCT Template'!R11810&gt;F11811,"Yes","No")</f>
        <v>No</v>
      </c>
      <c r="H11811" s="5" t="s">
        <v>178</v>
      </c>
      <c r="I11811" s="5" t="s">
        <v>179</v>
      </c>
      <c r="J11811" s="5" t="s">
        <v>35</v>
      </c>
      <c r="K11811" s="5" t="s">
        <v>180</v>
      </c>
      <c r="L11811" s="7" t="s">
        <v>164</v>
      </c>
      <c r="M11811" t="str">
        <f t="shared" si="554"/>
        <v>Yes</v>
      </c>
    </row>
    <row r="11812" spans="1:13" ht="15" thickBot="1" x14ac:dyDescent="0.4">
      <c r="A11812" s="5" t="s">
        <v>175</v>
      </c>
      <c r="B11812" s="5" t="s">
        <v>176</v>
      </c>
      <c r="C11812" s="5" t="s">
        <v>12013</v>
      </c>
      <c r="D11812" s="5">
        <f t="shared" si="553"/>
        <v>77015</v>
      </c>
      <c r="E11812" s="6">
        <v>44561</v>
      </c>
      <c r="F11812" s="6">
        <f t="shared" si="555"/>
        <v>44651</v>
      </c>
      <c r="G11812" s="6" t="str">
        <f>IF('BCT Template'!R11811&gt;F11812,"Yes","No")</f>
        <v>No</v>
      </c>
      <c r="H11812" s="5" t="s">
        <v>197</v>
      </c>
      <c r="I11812" s="5" t="s">
        <v>198</v>
      </c>
      <c r="J11812" s="5" t="s">
        <v>184</v>
      </c>
      <c r="K11812" s="5" t="s">
        <v>185</v>
      </c>
      <c r="L11812" s="7" t="s">
        <v>164</v>
      </c>
      <c r="M11812" t="str">
        <f t="shared" si="554"/>
        <v>No</v>
      </c>
    </row>
    <row r="11813" spans="1:13" ht="15" thickBot="1" x14ac:dyDescent="0.4">
      <c r="A11813" s="5" t="s">
        <v>175</v>
      </c>
      <c r="B11813" s="5" t="s">
        <v>176</v>
      </c>
      <c r="C11813" s="5" t="s">
        <v>12014</v>
      </c>
      <c r="D11813" s="5">
        <f t="shared" si="553"/>
        <v>22245</v>
      </c>
      <c r="E11813" s="6">
        <v>42247</v>
      </c>
      <c r="F11813" s="6">
        <f t="shared" si="555"/>
        <v>42337</v>
      </c>
      <c r="G11813" s="6" t="str">
        <f>IF('BCT Template'!R11812&gt;F11813,"Yes","No")</f>
        <v>No</v>
      </c>
      <c r="H11813" s="5" t="s">
        <v>178</v>
      </c>
      <c r="I11813" s="5" t="s">
        <v>179</v>
      </c>
      <c r="J11813" s="5" t="s">
        <v>35</v>
      </c>
      <c r="K11813" s="5" t="s">
        <v>180</v>
      </c>
      <c r="L11813" s="7" t="s">
        <v>164</v>
      </c>
      <c r="M11813" t="str">
        <f t="shared" si="554"/>
        <v>Yes</v>
      </c>
    </row>
    <row r="11814" spans="1:13" ht="15" thickBot="1" x14ac:dyDescent="0.4">
      <c r="A11814" s="5" t="s">
        <v>175</v>
      </c>
      <c r="B11814" s="5" t="s">
        <v>176</v>
      </c>
      <c r="C11814" s="5" t="s">
        <v>12015</v>
      </c>
      <c r="D11814" s="5">
        <f t="shared" si="553"/>
        <v>20679</v>
      </c>
      <c r="E11814" s="6">
        <v>43769</v>
      </c>
      <c r="F11814" s="6">
        <f t="shared" si="555"/>
        <v>43859</v>
      </c>
      <c r="G11814" s="6" t="str">
        <f>IF('BCT Template'!R11813&gt;F11814,"Yes","No")</f>
        <v>No</v>
      </c>
      <c r="H11814" s="5" t="s">
        <v>197</v>
      </c>
      <c r="I11814" s="5" t="s">
        <v>198</v>
      </c>
      <c r="J11814" s="5" t="s">
        <v>184</v>
      </c>
      <c r="K11814" s="5" t="s">
        <v>185</v>
      </c>
      <c r="L11814" s="7" t="s">
        <v>164</v>
      </c>
      <c r="M11814" t="str">
        <f t="shared" si="554"/>
        <v>No</v>
      </c>
    </row>
    <row r="11815" spans="1:13" ht="15" thickBot="1" x14ac:dyDescent="0.4">
      <c r="A11815" s="5" t="s">
        <v>175</v>
      </c>
      <c r="B11815" s="5" t="s">
        <v>176</v>
      </c>
      <c r="C11815" s="5" t="s">
        <v>12016</v>
      </c>
      <c r="D11815" s="5">
        <f t="shared" si="553"/>
        <v>30210</v>
      </c>
      <c r="E11815" s="6">
        <v>44012</v>
      </c>
      <c r="F11815" s="6">
        <f t="shared" si="555"/>
        <v>44102</v>
      </c>
      <c r="G11815" s="6" t="str">
        <f>IF('BCT Template'!R11814&gt;F11815,"Yes","No")</f>
        <v>No</v>
      </c>
      <c r="H11815" s="5" t="s">
        <v>178</v>
      </c>
      <c r="I11815" s="5" t="s">
        <v>179</v>
      </c>
      <c r="J11815" s="5" t="s">
        <v>35</v>
      </c>
      <c r="K11815" s="5" t="s">
        <v>180</v>
      </c>
      <c r="L11815" s="7" t="s">
        <v>164</v>
      </c>
      <c r="M11815" t="str">
        <f t="shared" si="554"/>
        <v>Yes</v>
      </c>
    </row>
    <row r="11816" spans="1:13" ht="15" thickBot="1" x14ac:dyDescent="0.4">
      <c r="A11816" s="5" t="s">
        <v>175</v>
      </c>
      <c r="B11816" s="5" t="s">
        <v>176</v>
      </c>
      <c r="C11816" s="5" t="s">
        <v>12017</v>
      </c>
      <c r="D11816" s="5">
        <f t="shared" si="553"/>
        <v>29391</v>
      </c>
      <c r="E11816" s="6">
        <v>44227</v>
      </c>
      <c r="F11816" s="6">
        <f t="shared" si="555"/>
        <v>44317</v>
      </c>
      <c r="G11816" s="6" t="str">
        <f>IF('BCT Template'!R11815&gt;F11816,"Yes","No")</f>
        <v>No</v>
      </c>
      <c r="H11816" s="5" t="s">
        <v>178</v>
      </c>
      <c r="I11816" s="5" t="s">
        <v>179</v>
      </c>
      <c r="J11816" s="5" t="s">
        <v>35</v>
      </c>
      <c r="K11816" s="5" t="s">
        <v>180</v>
      </c>
      <c r="L11816" s="7" t="s">
        <v>164</v>
      </c>
      <c r="M11816" t="str">
        <f t="shared" si="554"/>
        <v>Yes</v>
      </c>
    </row>
    <row r="11817" spans="1:13" ht="15" thickBot="1" x14ac:dyDescent="0.4">
      <c r="A11817" s="5" t="s">
        <v>175</v>
      </c>
      <c r="B11817" s="5" t="s">
        <v>176</v>
      </c>
      <c r="C11817" s="5" t="s">
        <v>12018</v>
      </c>
      <c r="D11817" s="5">
        <f t="shared" si="553"/>
        <v>29039</v>
      </c>
      <c r="E11817" s="6">
        <v>38954</v>
      </c>
      <c r="F11817" s="6">
        <f t="shared" si="555"/>
        <v>39044</v>
      </c>
      <c r="G11817" s="6" t="str">
        <f>IF('BCT Template'!R11816&gt;F11817,"Yes","No")</f>
        <v>No</v>
      </c>
      <c r="H11817" s="5" t="s">
        <v>178</v>
      </c>
      <c r="I11817" s="5" t="s">
        <v>179</v>
      </c>
      <c r="J11817" s="5" t="s">
        <v>35</v>
      </c>
      <c r="K11817" s="5" t="s">
        <v>180</v>
      </c>
      <c r="L11817" s="7" t="s">
        <v>164</v>
      </c>
      <c r="M11817" t="str">
        <f t="shared" si="554"/>
        <v>Yes</v>
      </c>
    </row>
    <row r="11818" spans="1:13" ht="15" thickBot="1" x14ac:dyDescent="0.4">
      <c r="A11818" s="5" t="s">
        <v>175</v>
      </c>
      <c r="B11818" s="5" t="s">
        <v>176</v>
      </c>
      <c r="C11818" s="5" t="s">
        <v>12019</v>
      </c>
      <c r="D11818" s="5">
        <f t="shared" si="553"/>
        <v>81480</v>
      </c>
      <c r="E11818" s="6">
        <v>43114</v>
      </c>
      <c r="F11818" s="6">
        <f t="shared" si="555"/>
        <v>43204</v>
      </c>
      <c r="G11818" s="6" t="str">
        <f>IF('BCT Template'!R11817&gt;F11818,"Yes","No")</f>
        <v>No</v>
      </c>
      <c r="H11818" s="5" t="s">
        <v>182</v>
      </c>
      <c r="I11818" s="5" t="s">
        <v>183</v>
      </c>
      <c r="J11818" s="5" t="s">
        <v>184</v>
      </c>
      <c r="K11818" s="5" t="s">
        <v>185</v>
      </c>
      <c r="L11818" s="7" t="s">
        <v>164</v>
      </c>
      <c r="M11818" t="str">
        <f t="shared" si="554"/>
        <v>No</v>
      </c>
    </row>
    <row r="11819" spans="1:13" ht="15" thickBot="1" x14ac:dyDescent="0.4">
      <c r="A11819" s="5" t="s">
        <v>175</v>
      </c>
      <c r="B11819" s="5" t="s">
        <v>176</v>
      </c>
      <c r="C11819" s="5" t="s">
        <v>12020</v>
      </c>
      <c r="D11819" s="5">
        <f t="shared" si="553"/>
        <v>58289</v>
      </c>
      <c r="E11819" s="6">
        <v>44165</v>
      </c>
      <c r="F11819" s="6">
        <f t="shared" si="555"/>
        <v>44255</v>
      </c>
      <c r="G11819" s="6" t="str">
        <f>IF('BCT Template'!R11818&gt;F11819,"Yes","No")</f>
        <v>No</v>
      </c>
      <c r="H11819" s="5" t="s">
        <v>182</v>
      </c>
      <c r="I11819" s="5" t="s">
        <v>183</v>
      </c>
      <c r="J11819" s="5" t="s">
        <v>184</v>
      </c>
      <c r="K11819" s="5" t="s">
        <v>185</v>
      </c>
      <c r="L11819" s="7" t="s">
        <v>164</v>
      </c>
      <c r="M11819" t="str">
        <f t="shared" si="554"/>
        <v>No</v>
      </c>
    </row>
    <row r="11820" spans="1:13" ht="15" thickBot="1" x14ac:dyDescent="0.4">
      <c r="A11820" s="5" t="s">
        <v>175</v>
      </c>
      <c r="B11820" s="5" t="s">
        <v>176</v>
      </c>
      <c r="C11820" s="5" t="s">
        <v>12021</v>
      </c>
      <c r="D11820" s="5">
        <f t="shared" si="553"/>
        <v>80930</v>
      </c>
      <c r="E11820" s="6">
        <v>43099</v>
      </c>
      <c r="F11820" s="6">
        <f t="shared" si="555"/>
        <v>43189</v>
      </c>
      <c r="G11820" s="6" t="str">
        <f>IF('BCT Template'!R11819&gt;F11820,"Yes","No")</f>
        <v>No</v>
      </c>
      <c r="H11820" s="5" t="s">
        <v>182</v>
      </c>
      <c r="I11820" s="5" t="s">
        <v>183</v>
      </c>
      <c r="J11820" s="5" t="s">
        <v>184</v>
      </c>
      <c r="K11820" s="5" t="s">
        <v>185</v>
      </c>
      <c r="L11820" s="7" t="s">
        <v>164</v>
      </c>
      <c r="M11820" t="str">
        <f t="shared" si="554"/>
        <v>No</v>
      </c>
    </row>
    <row r="11821" spans="1:13" ht="15" thickBot="1" x14ac:dyDescent="0.4">
      <c r="A11821" s="5" t="s">
        <v>175</v>
      </c>
      <c r="B11821" s="5" t="s">
        <v>176</v>
      </c>
      <c r="C11821" s="5" t="s">
        <v>12022</v>
      </c>
      <c r="D11821" s="5">
        <f t="shared" si="553"/>
        <v>82644</v>
      </c>
      <c r="E11821" s="6">
        <v>44277</v>
      </c>
      <c r="F11821" s="6">
        <f t="shared" si="555"/>
        <v>44367</v>
      </c>
      <c r="G11821" s="6" t="str">
        <f>IF('BCT Template'!R11820&gt;F11821,"Yes","No")</f>
        <v>No</v>
      </c>
      <c r="H11821" s="5" t="s">
        <v>210</v>
      </c>
      <c r="I11821" s="5" t="s">
        <v>211</v>
      </c>
      <c r="J11821" s="5" t="s">
        <v>184</v>
      </c>
      <c r="K11821" s="5" t="s">
        <v>185</v>
      </c>
      <c r="L11821" s="7" t="s">
        <v>164</v>
      </c>
      <c r="M11821" t="str">
        <f t="shared" si="554"/>
        <v>No</v>
      </c>
    </row>
    <row r="11822" spans="1:13" ht="15" thickBot="1" x14ac:dyDescent="0.4">
      <c r="A11822" s="5" t="s">
        <v>175</v>
      </c>
      <c r="B11822" s="5" t="s">
        <v>176</v>
      </c>
      <c r="C11822" s="5" t="s">
        <v>12023</v>
      </c>
      <c r="D11822" s="5">
        <f t="shared" si="553"/>
        <v>79412</v>
      </c>
      <c r="E11822" s="6">
        <v>43886</v>
      </c>
      <c r="F11822" s="6">
        <f t="shared" si="555"/>
        <v>43976</v>
      </c>
      <c r="G11822" s="6" t="str">
        <f>IF('BCT Template'!R11821&gt;F11822,"Yes","No")</f>
        <v>No</v>
      </c>
      <c r="H11822" s="5" t="s">
        <v>189</v>
      </c>
      <c r="I11822" s="5" t="s">
        <v>190</v>
      </c>
      <c r="J11822" s="5" t="s">
        <v>200</v>
      </c>
      <c r="K11822" s="5" t="s">
        <v>201</v>
      </c>
      <c r="L11822" s="7" t="s">
        <v>164</v>
      </c>
      <c r="M11822" t="str">
        <f t="shared" si="554"/>
        <v>Yes</v>
      </c>
    </row>
    <row r="11823" spans="1:13" ht="15" thickBot="1" x14ac:dyDescent="0.4">
      <c r="A11823" s="5" t="s">
        <v>175</v>
      </c>
      <c r="B11823" s="5" t="s">
        <v>176</v>
      </c>
      <c r="C11823" s="5" t="s">
        <v>12024</v>
      </c>
      <c r="D11823" s="5">
        <f t="shared" si="553"/>
        <v>57003</v>
      </c>
      <c r="E11823" s="6">
        <v>44089</v>
      </c>
      <c r="F11823" s="6">
        <f t="shared" si="555"/>
        <v>44179</v>
      </c>
      <c r="G11823" s="6" t="str">
        <f>IF('BCT Template'!R11822&gt;F11823,"Yes","No")</f>
        <v>No</v>
      </c>
      <c r="H11823" s="5" t="s">
        <v>189</v>
      </c>
      <c r="I11823" s="5" t="s">
        <v>190</v>
      </c>
      <c r="J11823" s="5" t="s">
        <v>184</v>
      </c>
      <c r="K11823" s="5" t="s">
        <v>185</v>
      </c>
      <c r="L11823" s="7" t="s">
        <v>164</v>
      </c>
      <c r="M11823" t="str">
        <f t="shared" si="554"/>
        <v>No</v>
      </c>
    </row>
    <row r="11824" spans="1:13" ht="15" thickBot="1" x14ac:dyDescent="0.4">
      <c r="A11824" s="5" t="s">
        <v>175</v>
      </c>
      <c r="B11824" s="5" t="s">
        <v>176</v>
      </c>
      <c r="C11824" s="5" t="s">
        <v>12025</v>
      </c>
      <c r="D11824" s="5">
        <f t="shared" si="553"/>
        <v>59830</v>
      </c>
      <c r="E11824" s="6">
        <v>42216</v>
      </c>
      <c r="F11824" s="6">
        <f t="shared" si="555"/>
        <v>42306</v>
      </c>
      <c r="G11824" s="6" t="str">
        <f>IF('BCT Template'!R11823&gt;F11824,"Yes","No")</f>
        <v>No</v>
      </c>
      <c r="H11824" s="5" t="s">
        <v>182</v>
      </c>
      <c r="I11824" s="5" t="s">
        <v>183</v>
      </c>
      <c r="J11824" s="5" t="s">
        <v>200</v>
      </c>
      <c r="K11824" s="5" t="s">
        <v>201</v>
      </c>
      <c r="L11824" s="7" t="s">
        <v>164</v>
      </c>
      <c r="M11824" t="str">
        <f t="shared" si="554"/>
        <v>Yes</v>
      </c>
    </row>
    <row r="11825" spans="1:13" ht="15" thickBot="1" x14ac:dyDescent="0.4">
      <c r="A11825" s="5" t="s">
        <v>175</v>
      </c>
      <c r="B11825" s="5" t="s">
        <v>176</v>
      </c>
      <c r="C11825" s="5" t="s">
        <v>12026</v>
      </c>
      <c r="D11825" s="5">
        <f t="shared" si="553"/>
        <v>30346</v>
      </c>
      <c r="E11825" s="6">
        <v>43830</v>
      </c>
      <c r="F11825" s="6">
        <f t="shared" si="555"/>
        <v>43920</v>
      </c>
      <c r="G11825" s="6" t="str">
        <f>IF('BCT Template'!R11824&gt;F11825,"Yes","No")</f>
        <v>No</v>
      </c>
      <c r="H11825" s="5" t="s">
        <v>178</v>
      </c>
      <c r="I11825" s="5" t="s">
        <v>179</v>
      </c>
      <c r="J11825" s="5" t="s">
        <v>35</v>
      </c>
      <c r="K11825" s="5" t="s">
        <v>180</v>
      </c>
      <c r="L11825" s="7" t="s">
        <v>164</v>
      </c>
      <c r="M11825" t="str">
        <f t="shared" si="554"/>
        <v>Yes</v>
      </c>
    </row>
    <row r="11826" spans="1:13" ht="15" thickBot="1" x14ac:dyDescent="0.4">
      <c r="A11826" s="5" t="s">
        <v>175</v>
      </c>
      <c r="B11826" s="5" t="s">
        <v>176</v>
      </c>
      <c r="C11826" s="5" t="s">
        <v>12027</v>
      </c>
      <c r="D11826" s="5">
        <f t="shared" si="553"/>
        <v>82997</v>
      </c>
      <c r="E11826" s="6">
        <v>45166</v>
      </c>
      <c r="F11826" s="6">
        <f t="shared" si="555"/>
        <v>45256</v>
      </c>
      <c r="G11826" s="6" t="str">
        <f>IF('BCT Template'!R11825&gt;F11826,"Yes","No")</f>
        <v>No</v>
      </c>
      <c r="H11826" s="5" t="s">
        <v>210</v>
      </c>
      <c r="I11826" s="5" t="s">
        <v>211</v>
      </c>
      <c r="J11826" s="5" t="s">
        <v>184</v>
      </c>
      <c r="K11826" s="5" t="s">
        <v>185</v>
      </c>
      <c r="L11826" s="7" t="s">
        <v>164</v>
      </c>
      <c r="M11826" t="str">
        <f t="shared" si="554"/>
        <v>No</v>
      </c>
    </row>
    <row r="11827" spans="1:13" ht="15" thickBot="1" x14ac:dyDescent="0.4">
      <c r="A11827" s="5" t="s">
        <v>175</v>
      </c>
      <c r="B11827" s="5" t="s">
        <v>176</v>
      </c>
      <c r="C11827" s="5" t="s">
        <v>12028</v>
      </c>
      <c r="D11827" s="5">
        <f t="shared" si="553"/>
        <v>82546</v>
      </c>
      <c r="E11827" s="6">
        <v>44154</v>
      </c>
      <c r="F11827" s="6">
        <f t="shared" si="555"/>
        <v>44244</v>
      </c>
      <c r="G11827" s="6" t="str">
        <f>IF('BCT Template'!R11826&gt;F11827,"Yes","No")</f>
        <v>No</v>
      </c>
      <c r="H11827" s="5" t="s">
        <v>210</v>
      </c>
      <c r="I11827" s="5" t="s">
        <v>211</v>
      </c>
      <c r="J11827" s="5" t="s">
        <v>184</v>
      </c>
      <c r="K11827" s="5" t="s">
        <v>185</v>
      </c>
      <c r="L11827" s="7" t="s">
        <v>164</v>
      </c>
      <c r="M11827" t="str">
        <f t="shared" si="554"/>
        <v>No</v>
      </c>
    </row>
    <row r="11828" spans="1:13" ht="15" thickBot="1" x14ac:dyDescent="0.4">
      <c r="A11828" s="5" t="s">
        <v>175</v>
      </c>
      <c r="B11828" s="5" t="s">
        <v>176</v>
      </c>
      <c r="C11828" s="5" t="s">
        <v>12029</v>
      </c>
      <c r="D11828" s="5">
        <f t="shared" si="553"/>
        <v>29662</v>
      </c>
      <c r="E11828" s="6">
        <v>38807</v>
      </c>
      <c r="F11828" s="6">
        <f t="shared" si="555"/>
        <v>38897</v>
      </c>
      <c r="G11828" s="6" t="str">
        <f>IF('BCT Template'!R11827&gt;F11828,"Yes","No")</f>
        <v>No</v>
      </c>
      <c r="H11828" s="5" t="s">
        <v>178</v>
      </c>
      <c r="I11828" s="5" t="s">
        <v>179</v>
      </c>
      <c r="J11828" s="5" t="s">
        <v>35</v>
      </c>
      <c r="K11828" s="5" t="s">
        <v>180</v>
      </c>
      <c r="L11828" s="7" t="s">
        <v>164</v>
      </c>
      <c r="M11828" t="str">
        <f t="shared" si="554"/>
        <v>Yes</v>
      </c>
    </row>
    <row r="11829" spans="1:13" ht="15" thickBot="1" x14ac:dyDescent="0.4">
      <c r="A11829" s="5" t="s">
        <v>175</v>
      </c>
      <c r="B11829" s="5" t="s">
        <v>176</v>
      </c>
      <c r="C11829" s="5" t="s">
        <v>12030</v>
      </c>
      <c r="D11829" s="5">
        <f t="shared" si="553"/>
        <v>59468</v>
      </c>
      <c r="E11829" s="6">
        <v>41449</v>
      </c>
      <c r="F11829" s="6">
        <f t="shared" si="555"/>
        <v>41539</v>
      </c>
      <c r="G11829" s="6" t="str">
        <f>IF('BCT Template'!R11828&gt;F11829,"Yes","No")</f>
        <v>No</v>
      </c>
      <c r="H11829" s="5" t="s">
        <v>182</v>
      </c>
      <c r="I11829" s="5" t="s">
        <v>183</v>
      </c>
      <c r="J11829" s="5" t="s">
        <v>184</v>
      </c>
      <c r="K11829" s="5" t="s">
        <v>185</v>
      </c>
      <c r="L11829" s="7" t="s">
        <v>164</v>
      </c>
      <c r="M11829" t="str">
        <f t="shared" si="554"/>
        <v>No</v>
      </c>
    </row>
    <row r="11830" spans="1:13" ht="15" thickBot="1" x14ac:dyDescent="0.4">
      <c r="A11830" s="5" t="s">
        <v>175</v>
      </c>
      <c r="B11830" s="5" t="s">
        <v>176</v>
      </c>
      <c r="C11830" s="5" t="s">
        <v>12031</v>
      </c>
      <c r="D11830" s="5">
        <f t="shared" si="553"/>
        <v>57502</v>
      </c>
      <c r="E11830" s="6">
        <v>42369</v>
      </c>
      <c r="F11830" s="6">
        <f t="shared" si="555"/>
        <v>42459</v>
      </c>
      <c r="G11830" s="6" t="str">
        <f>IF('BCT Template'!R11829&gt;F11830,"Yes","No")</f>
        <v>No</v>
      </c>
      <c r="H11830" s="5" t="s">
        <v>189</v>
      </c>
      <c r="I11830" s="5" t="s">
        <v>190</v>
      </c>
      <c r="J11830" s="5" t="s">
        <v>200</v>
      </c>
      <c r="K11830" s="5" t="s">
        <v>201</v>
      </c>
      <c r="L11830" s="7" t="s">
        <v>164</v>
      </c>
      <c r="M11830" t="str">
        <f t="shared" si="554"/>
        <v>Yes</v>
      </c>
    </row>
    <row r="11831" spans="1:13" ht="15" thickBot="1" x14ac:dyDescent="0.4">
      <c r="A11831" s="5" t="s">
        <v>175</v>
      </c>
      <c r="B11831" s="5" t="s">
        <v>176</v>
      </c>
      <c r="C11831" s="5" t="s">
        <v>12032</v>
      </c>
      <c r="D11831" s="5">
        <f t="shared" si="553"/>
        <v>78922</v>
      </c>
      <c r="E11831" s="6">
        <v>43633</v>
      </c>
      <c r="F11831" s="6">
        <f t="shared" si="555"/>
        <v>43723</v>
      </c>
      <c r="G11831" s="6" t="str">
        <f>IF('BCT Template'!R11830&gt;F11831,"Yes","No")</f>
        <v>No</v>
      </c>
      <c r="H11831" s="5" t="s">
        <v>210</v>
      </c>
      <c r="I11831" s="5" t="s">
        <v>211</v>
      </c>
      <c r="J11831" s="5" t="s">
        <v>184</v>
      </c>
      <c r="K11831" s="5" t="s">
        <v>185</v>
      </c>
      <c r="L11831" s="7" t="s">
        <v>164</v>
      </c>
      <c r="M11831" t="str">
        <f t="shared" si="554"/>
        <v>No</v>
      </c>
    </row>
    <row r="11832" spans="1:13" ht="15" thickBot="1" x14ac:dyDescent="0.4">
      <c r="A11832" s="5" t="s">
        <v>175</v>
      </c>
      <c r="B11832" s="5" t="s">
        <v>176</v>
      </c>
      <c r="C11832" s="5" t="s">
        <v>12033</v>
      </c>
      <c r="D11832" s="5">
        <f t="shared" si="553"/>
        <v>80474</v>
      </c>
      <c r="E11832" s="6">
        <v>43799</v>
      </c>
      <c r="F11832" s="6">
        <f t="shared" si="555"/>
        <v>43889</v>
      </c>
      <c r="G11832" s="6" t="str">
        <f>IF('BCT Template'!R11831&gt;F11832,"Yes","No")</f>
        <v>No</v>
      </c>
      <c r="H11832" s="5" t="s">
        <v>182</v>
      </c>
      <c r="I11832" s="5" t="s">
        <v>183</v>
      </c>
      <c r="J11832" s="5" t="s">
        <v>200</v>
      </c>
      <c r="K11832" s="5" t="s">
        <v>201</v>
      </c>
      <c r="L11832" s="7" t="s">
        <v>164</v>
      </c>
      <c r="M11832" t="str">
        <f t="shared" si="554"/>
        <v>Yes</v>
      </c>
    </row>
    <row r="11833" spans="1:13" ht="15" thickBot="1" x14ac:dyDescent="0.4">
      <c r="A11833" s="5" t="s">
        <v>175</v>
      </c>
      <c r="B11833" s="5" t="s">
        <v>176</v>
      </c>
      <c r="C11833" s="5" t="s">
        <v>12034</v>
      </c>
      <c r="D11833" s="5">
        <f t="shared" si="553"/>
        <v>78517</v>
      </c>
      <c r="E11833" s="6">
        <v>42551</v>
      </c>
      <c r="F11833" s="6">
        <f t="shared" si="555"/>
        <v>42641</v>
      </c>
      <c r="G11833" s="6" t="str">
        <f>IF('BCT Template'!R11832&gt;F11833,"Yes","No")</f>
        <v>No</v>
      </c>
      <c r="H11833" s="5" t="s">
        <v>210</v>
      </c>
      <c r="I11833" s="5" t="s">
        <v>211</v>
      </c>
      <c r="J11833" s="5" t="s">
        <v>184</v>
      </c>
      <c r="K11833" s="5" t="s">
        <v>185</v>
      </c>
      <c r="L11833" s="7" t="s">
        <v>164</v>
      </c>
      <c r="M11833" t="str">
        <f t="shared" si="554"/>
        <v>No</v>
      </c>
    </row>
    <row r="11834" spans="1:13" ht="15" thickBot="1" x14ac:dyDescent="0.4">
      <c r="A11834" s="5" t="s">
        <v>175</v>
      </c>
      <c r="B11834" s="5" t="s">
        <v>176</v>
      </c>
      <c r="C11834" s="5" t="s">
        <v>12035</v>
      </c>
      <c r="D11834" s="5">
        <f t="shared" si="553"/>
        <v>81980</v>
      </c>
      <c r="E11834" s="6">
        <v>44469</v>
      </c>
      <c r="F11834" s="6">
        <f t="shared" si="555"/>
        <v>44559</v>
      </c>
      <c r="G11834" s="6" t="str">
        <f>IF('BCT Template'!R11833&gt;F11834,"Yes","No")</f>
        <v>No</v>
      </c>
      <c r="H11834" s="5" t="s">
        <v>182</v>
      </c>
      <c r="I11834" s="5" t="s">
        <v>183</v>
      </c>
      <c r="J11834" s="5" t="s">
        <v>200</v>
      </c>
      <c r="K11834" s="5" t="s">
        <v>201</v>
      </c>
      <c r="L11834" s="7" t="s">
        <v>164</v>
      </c>
      <c r="M11834" t="str">
        <f t="shared" si="554"/>
        <v>Yes</v>
      </c>
    </row>
    <row r="11835" spans="1:13" ht="15" thickBot="1" x14ac:dyDescent="0.4">
      <c r="A11835" s="5" t="s">
        <v>175</v>
      </c>
      <c r="B11835" s="5" t="s">
        <v>176</v>
      </c>
      <c r="C11835" s="5" t="s">
        <v>12036</v>
      </c>
      <c r="D11835" s="5">
        <f t="shared" si="553"/>
        <v>59486</v>
      </c>
      <c r="E11835" s="6">
        <v>44742</v>
      </c>
      <c r="F11835" s="6">
        <f t="shared" si="555"/>
        <v>44832</v>
      </c>
      <c r="G11835" s="6" t="str">
        <f>IF('BCT Template'!R11834&gt;F11835,"Yes","No")</f>
        <v>No</v>
      </c>
      <c r="H11835" s="5" t="s">
        <v>182</v>
      </c>
      <c r="I11835" s="5" t="s">
        <v>183</v>
      </c>
      <c r="J11835" s="5" t="s">
        <v>184</v>
      </c>
      <c r="K11835" s="5" t="s">
        <v>185</v>
      </c>
      <c r="L11835" s="7" t="s">
        <v>164</v>
      </c>
      <c r="M11835" t="str">
        <f t="shared" si="554"/>
        <v>No</v>
      </c>
    </row>
    <row r="11836" spans="1:13" ht="15" thickBot="1" x14ac:dyDescent="0.4">
      <c r="A11836" s="5" t="s">
        <v>175</v>
      </c>
      <c r="B11836" s="5" t="s">
        <v>176</v>
      </c>
      <c r="C11836" s="5" t="s">
        <v>12037</v>
      </c>
      <c r="D11836" s="5">
        <f t="shared" si="553"/>
        <v>21419</v>
      </c>
      <c r="E11836" s="6">
        <v>42814</v>
      </c>
      <c r="F11836" s="6">
        <f t="shared" si="555"/>
        <v>42904</v>
      </c>
      <c r="G11836" s="6" t="str">
        <f>IF('BCT Template'!R11835&gt;F11836,"Yes","No")</f>
        <v>No</v>
      </c>
      <c r="H11836" s="5" t="s">
        <v>178</v>
      </c>
      <c r="I11836" s="5" t="s">
        <v>179</v>
      </c>
      <c r="J11836" s="5" t="s">
        <v>35</v>
      </c>
      <c r="K11836" s="5" t="s">
        <v>180</v>
      </c>
      <c r="L11836" s="7" t="s">
        <v>164</v>
      </c>
      <c r="M11836" t="str">
        <f t="shared" si="554"/>
        <v>Yes</v>
      </c>
    </row>
    <row r="11837" spans="1:13" ht="15" thickBot="1" x14ac:dyDescent="0.4">
      <c r="A11837" s="5" t="s">
        <v>175</v>
      </c>
      <c r="B11837" s="5" t="s">
        <v>176</v>
      </c>
      <c r="C11837" s="5" t="s">
        <v>12038</v>
      </c>
      <c r="D11837" s="5">
        <f t="shared" si="553"/>
        <v>79633</v>
      </c>
      <c r="E11837" s="6">
        <v>42886</v>
      </c>
      <c r="F11837" s="6">
        <f t="shared" si="555"/>
        <v>42976</v>
      </c>
      <c r="G11837" s="6" t="str">
        <f>IF('BCT Template'!R11836&gt;F11837,"Yes","No")</f>
        <v>No</v>
      </c>
      <c r="H11837" s="5" t="s">
        <v>182</v>
      </c>
      <c r="I11837" s="5" t="s">
        <v>183</v>
      </c>
      <c r="J11837" s="5" t="s">
        <v>200</v>
      </c>
      <c r="K11837" s="5" t="s">
        <v>201</v>
      </c>
      <c r="L11837" s="7" t="s">
        <v>164</v>
      </c>
      <c r="M11837" t="str">
        <f t="shared" si="554"/>
        <v>Yes</v>
      </c>
    </row>
    <row r="11838" spans="1:13" ht="15" thickBot="1" x14ac:dyDescent="0.4">
      <c r="A11838" s="5" t="s">
        <v>175</v>
      </c>
      <c r="B11838" s="5" t="s">
        <v>176</v>
      </c>
      <c r="C11838" s="5" t="s">
        <v>12039</v>
      </c>
      <c r="D11838" s="5">
        <f t="shared" si="553"/>
        <v>80295</v>
      </c>
      <c r="E11838" s="6">
        <v>42114</v>
      </c>
      <c r="F11838" s="6">
        <f t="shared" si="555"/>
        <v>42204</v>
      </c>
      <c r="G11838" s="6" t="str">
        <f>IF('BCT Template'!R11837&gt;F11838,"Yes","No")</f>
        <v>No</v>
      </c>
      <c r="H11838" s="5" t="s">
        <v>182</v>
      </c>
      <c r="I11838" s="5" t="s">
        <v>183</v>
      </c>
      <c r="J11838" s="5" t="s">
        <v>200</v>
      </c>
      <c r="K11838" s="5" t="s">
        <v>201</v>
      </c>
      <c r="L11838" s="7" t="s">
        <v>164</v>
      </c>
      <c r="M11838" t="str">
        <f t="shared" si="554"/>
        <v>Yes</v>
      </c>
    </row>
    <row r="11839" spans="1:13" ht="15" thickBot="1" x14ac:dyDescent="0.4">
      <c r="A11839" s="5" t="s">
        <v>175</v>
      </c>
      <c r="B11839" s="5" t="s">
        <v>176</v>
      </c>
      <c r="C11839" s="5" t="s">
        <v>12040</v>
      </c>
      <c r="D11839" s="5">
        <f t="shared" si="553"/>
        <v>79488</v>
      </c>
      <c r="E11839" s="6">
        <v>43373</v>
      </c>
      <c r="F11839" s="6">
        <f t="shared" si="555"/>
        <v>43463</v>
      </c>
      <c r="G11839" s="6" t="str">
        <f>IF('BCT Template'!R11838&gt;F11839,"Yes","No")</f>
        <v>No</v>
      </c>
      <c r="H11839" s="5" t="s">
        <v>189</v>
      </c>
      <c r="I11839" s="5" t="s">
        <v>190</v>
      </c>
      <c r="J11839" s="5" t="s">
        <v>200</v>
      </c>
      <c r="K11839" s="5" t="s">
        <v>201</v>
      </c>
      <c r="L11839" s="7" t="s">
        <v>164</v>
      </c>
      <c r="M11839" t="str">
        <f t="shared" si="554"/>
        <v>Yes</v>
      </c>
    </row>
    <row r="11840" spans="1:13" ht="15" thickBot="1" x14ac:dyDescent="0.4">
      <c r="A11840" s="5" t="s">
        <v>175</v>
      </c>
      <c r="B11840" s="5" t="s">
        <v>176</v>
      </c>
      <c r="C11840" s="5" t="s">
        <v>12041</v>
      </c>
      <c r="D11840" s="5">
        <f t="shared" si="553"/>
        <v>82487</v>
      </c>
      <c r="E11840" s="6">
        <v>43530</v>
      </c>
      <c r="F11840" s="6">
        <f t="shared" si="555"/>
        <v>43620</v>
      </c>
      <c r="G11840" s="6" t="str">
        <f>IF('BCT Template'!R11839&gt;F11840,"Yes","No")</f>
        <v>No</v>
      </c>
      <c r="H11840" s="5" t="s">
        <v>210</v>
      </c>
      <c r="I11840" s="5" t="s">
        <v>211</v>
      </c>
      <c r="J11840" s="5" t="s">
        <v>184</v>
      </c>
      <c r="K11840" s="5" t="s">
        <v>185</v>
      </c>
      <c r="L11840" s="7" t="s">
        <v>164</v>
      </c>
      <c r="M11840" t="str">
        <f t="shared" si="554"/>
        <v>No</v>
      </c>
    </row>
    <row r="11841" spans="1:13" ht="15" thickBot="1" x14ac:dyDescent="0.4">
      <c r="A11841" s="5" t="s">
        <v>175</v>
      </c>
      <c r="B11841" s="5" t="s">
        <v>176</v>
      </c>
      <c r="C11841" s="5" t="s">
        <v>12042</v>
      </c>
      <c r="D11841" s="5">
        <f t="shared" si="553"/>
        <v>81439</v>
      </c>
      <c r="E11841" s="6">
        <v>43465</v>
      </c>
      <c r="F11841" s="6">
        <f t="shared" si="555"/>
        <v>43555</v>
      </c>
      <c r="G11841" s="6" t="str">
        <f>IF('BCT Template'!R11840&gt;F11841,"Yes","No")</f>
        <v>No</v>
      </c>
      <c r="H11841" s="5" t="s">
        <v>182</v>
      </c>
      <c r="I11841" s="5" t="s">
        <v>183</v>
      </c>
      <c r="J11841" s="5" t="s">
        <v>184</v>
      </c>
      <c r="K11841" s="5" t="s">
        <v>185</v>
      </c>
      <c r="L11841" s="7" t="s">
        <v>164</v>
      </c>
      <c r="M11841" t="str">
        <f t="shared" si="554"/>
        <v>No</v>
      </c>
    </row>
    <row r="11842" spans="1:13" ht="15" thickBot="1" x14ac:dyDescent="0.4">
      <c r="A11842" s="5" t="s">
        <v>175</v>
      </c>
      <c r="B11842" s="5" t="s">
        <v>176</v>
      </c>
      <c r="C11842" s="5" t="s">
        <v>12043</v>
      </c>
      <c r="D11842" s="5">
        <f t="shared" si="553"/>
        <v>84585</v>
      </c>
      <c r="E11842" s="6">
        <v>43774</v>
      </c>
      <c r="F11842" s="6">
        <f t="shared" si="555"/>
        <v>43864</v>
      </c>
      <c r="G11842" s="6" t="str">
        <f>IF('BCT Template'!R11841&gt;F11842,"Yes","No")</f>
        <v>No</v>
      </c>
      <c r="H11842" s="5" t="s">
        <v>210</v>
      </c>
      <c r="I11842" s="5" t="s">
        <v>211</v>
      </c>
      <c r="J11842" s="5" t="s">
        <v>184</v>
      </c>
      <c r="K11842" s="5" t="s">
        <v>185</v>
      </c>
      <c r="L11842" s="7" t="s">
        <v>164</v>
      </c>
      <c r="M11842" t="str">
        <f t="shared" si="554"/>
        <v>No</v>
      </c>
    </row>
    <row r="11843" spans="1:13" ht="15" thickBot="1" x14ac:dyDescent="0.4">
      <c r="A11843" s="5" t="s">
        <v>175</v>
      </c>
      <c r="B11843" s="5" t="s">
        <v>176</v>
      </c>
      <c r="C11843" s="5" t="s">
        <v>12044</v>
      </c>
      <c r="D11843" s="5">
        <f t="shared" ref="D11843:D11887" si="556">C11843*1</f>
        <v>81437</v>
      </c>
      <c r="E11843" s="6">
        <v>43691</v>
      </c>
      <c r="F11843" s="6">
        <f t="shared" si="555"/>
        <v>43781</v>
      </c>
      <c r="G11843" s="6" t="str">
        <f>IF('BCT Template'!R11842&gt;F11843,"Yes","No")</f>
        <v>No</v>
      </c>
      <c r="H11843" s="5" t="s">
        <v>182</v>
      </c>
      <c r="I11843" s="5" t="s">
        <v>183</v>
      </c>
      <c r="J11843" s="5" t="s">
        <v>184</v>
      </c>
      <c r="K11843" s="5" t="s">
        <v>185</v>
      </c>
      <c r="L11843" s="7" t="s">
        <v>164</v>
      </c>
      <c r="M11843" t="str">
        <f t="shared" ref="M11843:M11887" si="557">IF(J11843=" ","Yes",IF(J11843="3","Yes","No"))</f>
        <v>No</v>
      </c>
    </row>
    <row r="11844" spans="1:13" ht="15" thickBot="1" x14ac:dyDescent="0.4">
      <c r="A11844" s="5" t="s">
        <v>175</v>
      </c>
      <c r="B11844" s="5" t="s">
        <v>176</v>
      </c>
      <c r="C11844" s="5" t="s">
        <v>12045</v>
      </c>
      <c r="D11844" s="5">
        <f t="shared" si="556"/>
        <v>79071</v>
      </c>
      <c r="E11844" s="6">
        <v>42566</v>
      </c>
      <c r="F11844" s="6">
        <f t="shared" si="555"/>
        <v>42656</v>
      </c>
      <c r="G11844" s="6" t="str">
        <f>IF('BCT Template'!R11843&gt;F11844,"Yes","No")</f>
        <v>No</v>
      </c>
      <c r="H11844" s="5" t="s">
        <v>189</v>
      </c>
      <c r="I11844" s="5" t="s">
        <v>190</v>
      </c>
      <c r="J11844" s="5" t="s">
        <v>200</v>
      </c>
      <c r="K11844" s="5" t="s">
        <v>201</v>
      </c>
      <c r="L11844" s="7" t="s">
        <v>164</v>
      </c>
      <c r="M11844" t="str">
        <f t="shared" si="557"/>
        <v>Yes</v>
      </c>
    </row>
    <row r="11845" spans="1:13" ht="15" thickBot="1" x14ac:dyDescent="0.4">
      <c r="A11845" s="5" t="s">
        <v>175</v>
      </c>
      <c r="B11845" s="5" t="s">
        <v>176</v>
      </c>
      <c r="C11845" s="5" t="s">
        <v>12046</v>
      </c>
      <c r="D11845" s="5">
        <f t="shared" si="556"/>
        <v>29158</v>
      </c>
      <c r="E11845" s="6">
        <v>43281</v>
      </c>
      <c r="F11845" s="6">
        <f t="shared" si="555"/>
        <v>43371</v>
      </c>
      <c r="G11845" s="6" t="str">
        <f>IF('BCT Template'!R11844&gt;F11845,"Yes","No")</f>
        <v>No</v>
      </c>
      <c r="H11845" s="5" t="s">
        <v>178</v>
      </c>
      <c r="I11845" s="5" t="s">
        <v>179</v>
      </c>
      <c r="J11845" s="5" t="s">
        <v>35</v>
      </c>
      <c r="K11845" s="5" t="s">
        <v>180</v>
      </c>
      <c r="L11845" s="7" t="s">
        <v>164</v>
      </c>
      <c r="M11845" t="str">
        <f t="shared" si="557"/>
        <v>Yes</v>
      </c>
    </row>
    <row r="11846" spans="1:13" ht="15" thickBot="1" x14ac:dyDescent="0.4">
      <c r="A11846" s="5" t="s">
        <v>175</v>
      </c>
      <c r="B11846" s="5" t="s">
        <v>176</v>
      </c>
      <c r="C11846" s="5" t="s">
        <v>12047</v>
      </c>
      <c r="D11846" s="5">
        <f t="shared" si="556"/>
        <v>59487</v>
      </c>
      <c r="E11846" s="6">
        <v>42551</v>
      </c>
      <c r="F11846" s="6">
        <f t="shared" si="555"/>
        <v>42641</v>
      </c>
      <c r="G11846" s="6" t="str">
        <f>IF('BCT Template'!R11845&gt;F11846,"Yes","No")</f>
        <v>No</v>
      </c>
      <c r="H11846" s="5" t="s">
        <v>182</v>
      </c>
      <c r="I11846" s="5" t="s">
        <v>183</v>
      </c>
      <c r="J11846" s="5" t="s">
        <v>184</v>
      </c>
      <c r="K11846" s="5" t="s">
        <v>185</v>
      </c>
      <c r="L11846" s="7" t="s">
        <v>164</v>
      </c>
      <c r="M11846" t="str">
        <f t="shared" si="557"/>
        <v>No</v>
      </c>
    </row>
    <row r="11847" spans="1:13" ht="15" thickBot="1" x14ac:dyDescent="0.4">
      <c r="A11847" s="5" t="s">
        <v>175</v>
      </c>
      <c r="B11847" s="5" t="s">
        <v>176</v>
      </c>
      <c r="C11847" s="5" t="s">
        <v>12048</v>
      </c>
      <c r="D11847" s="5">
        <f t="shared" si="556"/>
        <v>57206</v>
      </c>
      <c r="E11847" s="6">
        <v>44494</v>
      </c>
      <c r="F11847" s="6">
        <f t="shared" si="555"/>
        <v>44584</v>
      </c>
      <c r="G11847" s="6" t="str">
        <f>IF('BCT Template'!R11846&gt;F11847,"Yes","No")</f>
        <v>No</v>
      </c>
      <c r="H11847" s="5" t="s">
        <v>189</v>
      </c>
      <c r="I11847" s="5" t="s">
        <v>190</v>
      </c>
      <c r="J11847" s="5" t="s">
        <v>184</v>
      </c>
      <c r="K11847" s="5" t="s">
        <v>185</v>
      </c>
      <c r="L11847" s="7" t="s">
        <v>164</v>
      </c>
      <c r="M11847" t="str">
        <f t="shared" si="557"/>
        <v>No</v>
      </c>
    </row>
    <row r="11848" spans="1:13" ht="15" thickBot="1" x14ac:dyDescent="0.4">
      <c r="A11848" s="5" t="s">
        <v>175</v>
      </c>
      <c r="B11848" s="5" t="s">
        <v>176</v>
      </c>
      <c r="C11848" s="5" t="s">
        <v>12049</v>
      </c>
      <c r="D11848" s="5">
        <f t="shared" si="556"/>
        <v>23683</v>
      </c>
      <c r="E11848" s="6">
        <v>43921</v>
      </c>
      <c r="F11848" s="6">
        <f t="shared" si="555"/>
        <v>44011</v>
      </c>
      <c r="G11848" s="6" t="str">
        <f>IF('BCT Template'!R11847&gt;F11848,"Yes","No")</f>
        <v>No</v>
      </c>
      <c r="H11848" s="5" t="s">
        <v>178</v>
      </c>
      <c r="I11848" s="5" t="s">
        <v>179</v>
      </c>
      <c r="J11848" s="5" t="s">
        <v>35</v>
      </c>
      <c r="K11848" s="5" t="s">
        <v>180</v>
      </c>
      <c r="L11848" s="7" t="s">
        <v>164</v>
      </c>
      <c r="M11848" t="str">
        <f t="shared" si="557"/>
        <v>Yes</v>
      </c>
    </row>
    <row r="11849" spans="1:13" ht="15" thickBot="1" x14ac:dyDescent="0.4">
      <c r="A11849" s="5" t="s">
        <v>175</v>
      </c>
      <c r="B11849" s="5" t="s">
        <v>176</v>
      </c>
      <c r="C11849" s="5" t="s">
        <v>12050</v>
      </c>
      <c r="D11849" s="5">
        <f t="shared" si="556"/>
        <v>59463</v>
      </c>
      <c r="E11849" s="6">
        <v>42978</v>
      </c>
      <c r="F11849" s="6">
        <f t="shared" si="555"/>
        <v>43068</v>
      </c>
      <c r="G11849" s="6" t="str">
        <f>IF('BCT Template'!R11848&gt;F11849,"Yes","No")</f>
        <v>No</v>
      </c>
      <c r="H11849" s="5" t="s">
        <v>182</v>
      </c>
      <c r="I11849" s="5" t="s">
        <v>183</v>
      </c>
      <c r="J11849" s="5" t="s">
        <v>184</v>
      </c>
      <c r="K11849" s="5" t="s">
        <v>185</v>
      </c>
      <c r="L11849" s="7" t="s">
        <v>164</v>
      </c>
      <c r="M11849" t="str">
        <f t="shared" si="557"/>
        <v>No</v>
      </c>
    </row>
    <row r="11850" spans="1:13" ht="15" thickBot="1" x14ac:dyDescent="0.4">
      <c r="A11850" s="5" t="s">
        <v>175</v>
      </c>
      <c r="B11850" s="5" t="s">
        <v>176</v>
      </c>
      <c r="C11850" s="5" t="s">
        <v>12051</v>
      </c>
      <c r="D11850" s="5">
        <f t="shared" si="556"/>
        <v>21941</v>
      </c>
      <c r="E11850" s="6">
        <v>44012</v>
      </c>
      <c r="F11850" s="6">
        <f t="shared" si="555"/>
        <v>44102</v>
      </c>
      <c r="G11850" s="6" t="str">
        <f>IF('BCT Template'!R11849&gt;F11850,"Yes","No")</f>
        <v>No</v>
      </c>
      <c r="H11850" s="5" t="s">
        <v>178</v>
      </c>
      <c r="I11850" s="5" t="s">
        <v>179</v>
      </c>
      <c r="J11850" s="5" t="s">
        <v>35</v>
      </c>
      <c r="K11850" s="5" t="s">
        <v>180</v>
      </c>
      <c r="L11850" s="7" t="s">
        <v>164</v>
      </c>
      <c r="M11850" t="str">
        <f t="shared" si="557"/>
        <v>Yes</v>
      </c>
    </row>
    <row r="11851" spans="1:13" ht="15" thickBot="1" x14ac:dyDescent="0.4">
      <c r="A11851" s="5" t="s">
        <v>175</v>
      </c>
      <c r="B11851" s="5" t="s">
        <v>176</v>
      </c>
      <c r="C11851" s="5" t="s">
        <v>12052</v>
      </c>
      <c r="D11851" s="5">
        <f t="shared" si="556"/>
        <v>78639</v>
      </c>
      <c r="E11851" s="6">
        <v>40830</v>
      </c>
      <c r="F11851" s="6">
        <f t="shared" si="555"/>
        <v>40920</v>
      </c>
      <c r="G11851" s="6" t="str">
        <f>IF('BCT Template'!R11850&gt;F11851,"Yes","No")</f>
        <v>No</v>
      </c>
      <c r="H11851" s="5" t="s">
        <v>182</v>
      </c>
      <c r="I11851" s="5" t="s">
        <v>183</v>
      </c>
      <c r="J11851" s="5" t="s">
        <v>184</v>
      </c>
      <c r="K11851" s="5" t="s">
        <v>185</v>
      </c>
      <c r="L11851" s="7" t="s">
        <v>164</v>
      </c>
      <c r="M11851" t="str">
        <f t="shared" si="557"/>
        <v>No</v>
      </c>
    </row>
    <row r="11852" spans="1:13" ht="15" thickBot="1" x14ac:dyDescent="0.4">
      <c r="A11852" s="5" t="s">
        <v>175</v>
      </c>
      <c r="B11852" s="5" t="s">
        <v>176</v>
      </c>
      <c r="C11852" s="5" t="s">
        <v>12053</v>
      </c>
      <c r="D11852" s="5">
        <f t="shared" si="556"/>
        <v>29881</v>
      </c>
      <c r="E11852" s="6">
        <v>39964</v>
      </c>
      <c r="F11852" s="6">
        <f t="shared" si="555"/>
        <v>40054</v>
      </c>
      <c r="G11852" s="6" t="str">
        <f>IF('BCT Template'!R11851&gt;F11852,"Yes","No")</f>
        <v>No</v>
      </c>
      <c r="H11852" s="5" t="s">
        <v>178</v>
      </c>
      <c r="I11852" s="5" t="s">
        <v>179</v>
      </c>
      <c r="J11852" s="5" t="s">
        <v>35</v>
      </c>
      <c r="K11852" s="5" t="s">
        <v>180</v>
      </c>
      <c r="L11852" s="7" t="s">
        <v>164</v>
      </c>
      <c r="M11852" t="str">
        <f t="shared" si="557"/>
        <v>Yes</v>
      </c>
    </row>
    <row r="11853" spans="1:13" ht="15" thickBot="1" x14ac:dyDescent="0.4">
      <c r="A11853" s="5" t="s">
        <v>175</v>
      </c>
      <c r="B11853" s="5" t="s">
        <v>176</v>
      </c>
      <c r="C11853" s="5" t="s">
        <v>12054</v>
      </c>
      <c r="D11853" s="5">
        <f t="shared" si="556"/>
        <v>80640</v>
      </c>
      <c r="E11853" s="6">
        <v>43646</v>
      </c>
      <c r="F11853" s="6">
        <f t="shared" si="555"/>
        <v>43736</v>
      </c>
      <c r="G11853" s="6" t="str">
        <f>IF('BCT Template'!R11852&gt;F11853,"Yes","No")</f>
        <v>No</v>
      </c>
      <c r="H11853" s="5" t="s">
        <v>182</v>
      </c>
      <c r="I11853" s="5" t="s">
        <v>183</v>
      </c>
      <c r="J11853" s="5" t="s">
        <v>184</v>
      </c>
      <c r="K11853" s="5" t="s">
        <v>185</v>
      </c>
      <c r="L11853" s="7" t="s">
        <v>164</v>
      </c>
      <c r="M11853" t="str">
        <f t="shared" si="557"/>
        <v>No</v>
      </c>
    </row>
    <row r="11854" spans="1:13" ht="15" thickBot="1" x14ac:dyDescent="0.4">
      <c r="A11854" s="5" t="s">
        <v>175</v>
      </c>
      <c r="B11854" s="5" t="s">
        <v>176</v>
      </c>
      <c r="C11854" s="5" t="s">
        <v>12055</v>
      </c>
      <c r="D11854" s="5">
        <f t="shared" si="556"/>
        <v>57260</v>
      </c>
      <c r="E11854" s="6">
        <v>41817</v>
      </c>
      <c r="F11854" s="6">
        <f t="shared" si="555"/>
        <v>41907</v>
      </c>
      <c r="G11854" s="6" t="str">
        <f>IF('BCT Template'!R11853&gt;F11854,"Yes","No")</f>
        <v>No</v>
      </c>
      <c r="H11854" s="5" t="s">
        <v>189</v>
      </c>
      <c r="I11854" s="5" t="s">
        <v>190</v>
      </c>
      <c r="J11854" s="5" t="s">
        <v>184</v>
      </c>
      <c r="K11854" s="5" t="s">
        <v>185</v>
      </c>
      <c r="L11854" s="7" t="s">
        <v>164</v>
      </c>
      <c r="M11854" t="str">
        <f t="shared" si="557"/>
        <v>No</v>
      </c>
    </row>
    <row r="11855" spans="1:13" ht="15" thickBot="1" x14ac:dyDescent="0.4">
      <c r="A11855" s="5" t="s">
        <v>175</v>
      </c>
      <c r="B11855" s="5" t="s">
        <v>176</v>
      </c>
      <c r="C11855" s="5" t="s">
        <v>12056</v>
      </c>
      <c r="D11855" s="5">
        <f t="shared" si="556"/>
        <v>21288</v>
      </c>
      <c r="E11855" s="6">
        <v>44469</v>
      </c>
      <c r="F11855" s="6">
        <f t="shared" si="555"/>
        <v>44559</v>
      </c>
      <c r="G11855" s="6" t="str">
        <f>IF('BCT Template'!R11854&gt;F11855,"Yes","No")</f>
        <v>No</v>
      </c>
      <c r="H11855" s="5" t="s">
        <v>178</v>
      </c>
      <c r="I11855" s="5" t="s">
        <v>179</v>
      </c>
      <c r="J11855" s="5" t="s">
        <v>35</v>
      </c>
      <c r="K11855" s="5" t="s">
        <v>180</v>
      </c>
      <c r="L11855" s="7" t="s">
        <v>164</v>
      </c>
      <c r="M11855" t="str">
        <f t="shared" si="557"/>
        <v>Yes</v>
      </c>
    </row>
    <row r="11856" spans="1:13" ht="15" thickBot="1" x14ac:dyDescent="0.4">
      <c r="A11856" s="5" t="s">
        <v>175</v>
      </c>
      <c r="B11856" s="5" t="s">
        <v>176</v>
      </c>
      <c r="C11856" s="5" t="s">
        <v>12057</v>
      </c>
      <c r="D11856" s="5">
        <f t="shared" si="556"/>
        <v>58649</v>
      </c>
      <c r="E11856" s="6">
        <v>44012</v>
      </c>
      <c r="F11856" s="6">
        <f t="shared" si="555"/>
        <v>44102</v>
      </c>
      <c r="G11856" s="6" t="str">
        <f>IF('BCT Template'!R11855&gt;F11856,"Yes","No")</f>
        <v>No</v>
      </c>
      <c r="H11856" s="5" t="s">
        <v>182</v>
      </c>
      <c r="I11856" s="5" t="s">
        <v>183</v>
      </c>
      <c r="J11856" s="5" t="s">
        <v>200</v>
      </c>
      <c r="K11856" s="5" t="s">
        <v>201</v>
      </c>
      <c r="L11856" s="7" t="s">
        <v>164</v>
      </c>
      <c r="M11856" t="str">
        <f t="shared" si="557"/>
        <v>Yes</v>
      </c>
    </row>
    <row r="11857" spans="1:13" ht="15" thickBot="1" x14ac:dyDescent="0.4">
      <c r="A11857" s="5" t="s">
        <v>175</v>
      </c>
      <c r="B11857" s="5" t="s">
        <v>176</v>
      </c>
      <c r="C11857" s="5" t="s">
        <v>12058</v>
      </c>
      <c r="D11857" s="5">
        <f t="shared" si="556"/>
        <v>29628</v>
      </c>
      <c r="E11857" s="6">
        <v>42855</v>
      </c>
      <c r="F11857" s="6">
        <f t="shared" si="555"/>
        <v>42945</v>
      </c>
      <c r="G11857" s="6" t="str">
        <f>IF('BCT Template'!R11856&gt;F11857,"Yes","No")</f>
        <v>No</v>
      </c>
      <c r="H11857" s="5" t="s">
        <v>178</v>
      </c>
      <c r="I11857" s="5" t="s">
        <v>179</v>
      </c>
      <c r="J11857" s="5" t="s">
        <v>35</v>
      </c>
      <c r="K11857" s="5" t="s">
        <v>180</v>
      </c>
      <c r="L11857" s="7" t="s">
        <v>164</v>
      </c>
      <c r="M11857" t="str">
        <f t="shared" si="557"/>
        <v>Yes</v>
      </c>
    </row>
    <row r="11858" spans="1:13" ht="15" thickBot="1" x14ac:dyDescent="0.4">
      <c r="A11858" s="5" t="s">
        <v>175</v>
      </c>
      <c r="B11858" s="5" t="s">
        <v>176</v>
      </c>
      <c r="C11858" s="5" t="s">
        <v>12059</v>
      </c>
      <c r="D11858" s="5">
        <f t="shared" si="556"/>
        <v>78654</v>
      </c>
      <c r="E11858" s="6">
        <v>43236</v>
      </c>
      <c r="F11858" s="6">
        <f t="shared" si="555"/>
        <v>43326</v>
      </c>
      <c r="G11858" s="6" t="str">
        <f>IF('BCT Template'!R11857&gt;F11858,"Yes","No")</f>
        <v>No</v>
      </c>
      <c r="H11858" s="5" t="s">
        <v>210</v>
      </c>
      <c r="I11858" s="5" t="s">
        <v>211</v>
      </c>
      <c r="J11858" s="5" t="s">
        <v>184</v>
      </c>
      <c r="K11858" s="5" t="s">
        <v>185</v>
      </c>
      <c r="L11858" s="7" t="s">
        <v>164</v>
      </c>
      <c r="M11858" t="str">
        <f t="shared" si="557"/>
        <v>No</v>
      </c>
    </row>
    <row r="11859" spans="1:13" ht="15" thickBot="1" x14ac:dyDescent="0.4">
      <c r="A11859" s="5" t="s">
        <v>175</v>
      </c>
      <c r="B11859" s="5" t="s">
        <v>176</v>
      </c>
      <c r="C11859" s="5" t="s">
        <v>12060</v>
      </c>
      <c r="D11859" s="5">
        <f t="shared" si="556"/>
        <v>84777</v>
      </c>
      <c r="E11859" s="6">
        <v>44198</v>
      </c>
      <c r="F11859" s="6">
        <f t="shared" si="555"/>
        <v>44288</v>
      </c>
      <c r="G11859" s="6" t="str">
        <f>IF('BCT Template'!R11858&gt;F11859,"Yes","No")</f>
        <v>No</v>
      </c>
      <c r="H11859" s="5" t="s">
        <v>210</v>
      </c>
      <c r="I11859" s="5" t="s">
        <v>211</v>
      </c>
      <c r="J11859" s="5" t="s">
        <v>184</v>
      </c>
      <c r="K11859" s="5" t="s">
        <v>185</v>
      </c>
      <c r="L11859" s="7" t="s">
        <v>164</v>
      </c>
      <c r="M11859" t="str">
        <f t="shared" si="557"/>
        <v>No</v>
      </c>
    </row>
    <row r="11860" spans="1:13" ht="15" thickBot="1" x14ac:dyDescent="0.4">
      <c r="A11860" s="5" t="s">
        <v>175</v>
      </c>
      <c r="B11860" s="5" t="s">
        <v>176</v>
      </c>
      <c r="C11860" s="5" t="s">
        <v>12061</v>
      </c>
      <c r="D11860" s="5">
        <f t="shared" si="556"/>
        <v>29759</v>
      </c>
      <c r="E11860" s="6">
        <v>44316</v>
      </c>
      <c r="F11860" s="6">
        <f t="shared" si="555"/>
        <v>44406</v>
      </c>
      <c r="G11860" s="6" t="str">
        <f>IF('BCT Template'!R11859&gt;F11860,"Yes","No")</f>
        <v>No</v>
      </c>
      <c r="H11860" s="5" t="s">
        <v>178</v>
      </c>
      <c r="I11860" s="5" t="s">
        <v>179</v>
      </c>
      <c r="J11860" s="5" t="s">
        <v>35</v>
      </c>
      <c r="K11860" s="5" t="s">
        <v>180</v>
      </c>
      <c r="L11860" s="7" t="s">
        <v>164</v>
      </c>
      <c r="M11860" t="str">
        <f t="shared" si="557"/>
        <v>Yes</v>
      </c>
    </row>
    <row r="11861" spans="1:13" ht="15" thickBot="1" x14ac:dyDescent="0.4">
      <c r="A11861" s="5" t="s">
        <v>175</v>
      </c>
      <c r="B11861" s="5" t="s">
        <v>176</v>
      </c>
      <c r="C11861" s="5" t="s">
        <v>12062</v>
      </c>
      <c r="D11861" s="5">
        <f t="shared" si="556"/>
        <v>58833</v>
      </c>
      <c r="E11861" s="6">
        <v>43373</v>
      </c>
      <c r="F11861" s="6">
        <f t="shared" si="555"/>
        <v>43463</v>
      </c>
      <c r="G11861" s="6" t="str">
        <f>IF('BCT Template'!R11860&gt;F11861,"Yes","No")</f>
        <v>No</v>
      </c>
      <c r="H11861" s="5" t="s">
        <v>182</v>
      </c>
      <c r="I11861" s="5" t="s">
        <v>183</v>
      </c>
      <c r="J11861" s="5" t="s">
        <v>184</v>
      </c>
      <c r="K11861" s="5" t="s">
        <v>185</v>
      </c>
      <c r="L11861" s="7" t="s">
        <v>164</v>
      </c>
      <c r="M11861" t="str">
        <f t="shared" si="557"/>
        <v>No</v>
      </c>
    </row>
    <row r="11862" spans="1:13" ht="15" thickBot="1" x14ac:dyDescent="0.4">
      <c r="A11862" s="5" t="s">
        <v>175</v>
      </c>
      <c r="B11862" s="5" t="s">
        <v>176</v>
      </c>
      <c r="C11862" s="5" t="s">
        <v>12063</v>
      </c>
      <c r="D11862" s="5">
        <f t="shared" si="556"/>
        <v>30411</v>
      </c>
      <c r="E11862" s="6">
        <v>44227</v>
      </c>
      <c r="F11862" s="6">
        <f t="shared" ref="F11862:F11887" si="558">E11862+90</f>
        <v>44317</v>
      </c>
      <c r="G11862" s="6" t="str">
        <f>IF('BCT Template'!R11861&gt;F11862,"Yes","No")</f>
        <v>No</v>
      </c>
      <c r="H11862" s="5" t="s">
        <v>178</v>
      </c>
      <c r="I11862" s="5" t="s">
        <v>179</v>
      </c>
      <c r="J11862" s="5" t="s">
        <v>35</v>
      </c>
      <c r="K11862" s="5" t="s">
        <v>180</v>
      </c>
      <c r="L11862" s="7" t="s">
        <v>164</v>
      </c>
      <c r="M11862" t="str">
        <f t="shared" si="557"/>
        <v>Yes</v>
      </c>
    </row>
    <row r="11863" spans="1:13" ht="15" thickBot="1" x14ac:dyDescent="0.4">
      <c r="A11863" s="5" t="s">
        <v>175</v>
      </c>
      <c r="B11863" s="5" t="s">
        <v>176</v>
      </c>
      <c r="C11863" s="5" t="s">
        <v>12064</v>
      </c>
      <c r="D11863" s="5">
        <f t="shared" si="556"/>
        <v>77533</v>
      </c>
      <c r="E11863" s="6">
        <v>41608</v>
      </c>
      <c r="F11863" s="6">
        <f t="shared" si="558"/>
        <v>41698</v>
      </c>
      <c r="G11863" s="6" t="str">
        <f>IF('BCT Template'!R11862&gt;F11863,"Yes","No")</f>
        <v>No</v>
      </c>
      <c r="H11863" s="5" t="s">
        <v>189</v>
      </c>
      <c r="I11863" s="5" t="s">
        <v>190</v>
      </c>
      <c r="J11863" s="5" t="s">
        <v>184</v>
      </c>
      <c r="K11863" s="5" t="s">
        <v>185</v>
      </c>
      <c r="L11863" s="7" t="s">
        <v>164</v>
      </c>
      <c r="M11863" t="str">
        <f t="shared" si="557"/>
        <v>No</v>
      </c>
    </row>
    <row r="11864" spans="1:13" ht="15" thickBot="1" x14ac:dyDescent="0.4">
      <c r="A11864" s="5" t="s">
        <v>175</v>
      </c>
      <c r="B11864" s="5" t="s">
        <v>176</v>
      </c>
      <c r="C11864" s="5" t="s">
        <v>12065</v>
      </c>
      <c r="D11864" s="5">
        <f t="shared" si="556"/>
        <v>79683</v>
      </c>
      <c r="E11864" s="6">
        <v>43465</v>
      </c>
      <c r="F11864" s="6">
        <f t="shared" si="558"/>
        <v>43555</v>
      </c>
      <c r="G11864" s="6" t="str">
        <f>IF('BCT Template'!R11863&gt;F11864,"Yes","No")</f>
        <v>No</v>
      </c>
      <c r="H11864" s="5" t="s">
        <v>182</v>
      </c>
      <c r="I11864" s="5" t="s">
        <v>183</v>
      </c>
      <c r="J11864" s="5" t="s">
        <v>200</v>
      </c>
      <c r="K11864" s="5" t="s">
        <v>201</v>
      </c>
      <c r="L11864" s="7" t="s">
        <v>164</v>
      </c>
      <c r="M11864" t="str">
        <f t="shared" si="557"/>
        <v>Yes</v>
      </c>
    </row>
    <row r="11865" spans="1:13" ht="15" thickBot="1" x14ac:dyDescent="0.4">
      <c r="A11865" s="5" t="s">
        <v>175</v>
      </c>
      <c r="B11865" s="5" t="s">
        <v>176</v>
      </c>
      <c r="C11865" s="5" t="s">
        <v>12066</v>
      </c>
      <c r="D11865" s="5">
        <f t="shared" si="556"/>
        <v>58646</v>
      </c>
      <c r="E11865" s="6">
        <v>43496</v>
      </c>
      <c r="F11865" s="6">
        <f t="shared" si="558"/>
        <v>43586</v>
      </c>
      <c r="G11865" s="6" t="str">
        <f>IF('BCT Template'!R11864&gt;F11865,"Yes","No")</f>
        <v>No</v>
      </c>
      <c r="H11865" s="5" t="s">
        <v>182</v>
      </c>
      <c r="I11865" s="5" t="s">
        <v>183</v>
      </c>
      <c r="J11865" s="5" t="s">
        <v>184</v>
      </c>
      <c r="K11865" s="5" t="s">
        <v>185</v>
      </c>
      <c r="L11865" s="7" t="s">
        <v>164</v>
      </c>
      <c r="M11865" t="str">
        <f t="shared" si="557"/>
        <v>No</v>
      </c>
    </row>
    <row r="11866" spans="1:13" ht="15" thickBot="1" x14ac:dyDescent="0.4">
      <c r="A11866" s="5" t="s">
        <v>175</v>
      </c>
      <c r="B11866" s="5" t="s">
        <v>176</v>
      </c>
      <c r="C11866" s="5" t="s">
        <v>12067</v>
      </c>
      <c r="D11866" s="5">
        <f t="shared" si="556"/>
        <v>22437</v>
      </c>
      <c r="E11866" s="6">
        <v>42642</v>
      </c>
      <c r="F11866" s="6">
        <f t="shared" si="558"/>
        <v>42732</v>
      </c>
      <c r="G11866" s="6" t="str">
        <f>IF('BCT Template'!R11865&gt;F11866,"Yes","No")</f>
        <v>No</v>
      </c>
      <c r="H11866" s="5" t="s">
        <v>178</v>
      </c>
      <c r="I11866" s="5" t="s">
        <v>179</v>
      </c>
      <c r="J11866" s="5" t="s">
        <v>35</v>
      </c>
      <c r="K11866" s="5" t="s">
        <v>180</v>
      </c>
      <c r="L11866" s="7" t="s">
        <v>164</v>
      </c>
      <c r="M11866" t="str">
        <f t="shared" si="557"/>
        <v>Yes</v>
      </c>
    </row>
    <row r="11867" spans="1:13" ht="15" thickBot="1" x14ac:dyDescent="0.4">
      <c r="A11867" s="5" t="s">
        <v>175</v>
      </c>
      <c r="B11867" s="5" t="s">
        <v>176</v>
      </c>
      <c r="C11867" s="5" t="s">
        <v>12068</v>
      </c>
      <c r="D11867" s="5">
        <f t="shared" si="556"/>
        <v>79603</v>
      </c>
      <c r="E11867" s="6">
        <v>43616</v>
      </c>
      <c r="F11867" s="6">
        <f t="shared" si="558"/>
        <v>43706</v>
      </c>
      <c r="G11867" s="6" t="str">
        <f>IF('BCT Template'!R11866&gt;F11867,"Yes","No")</f>
        <v>No</v>
      </c>
      <c r="H11867" s="5" t="s">
        <v>182</v>
      </c>
      <c r="I11867" s="5" t="s">
        <v>183</v>
      </c>
      <c r="J11867" s="5" t="s">
        <v>200</v>
      </c>
      <c r="K11867" s="5" t="s">
        <v>201</v>
      </c>
      <c r="L11867" s="7" t="s">
        <v>164</v>
      </c>
      <c r="M11867" t="str">
        <f t="shared" si="557"/>
        <v>Yes</v>
      </c>
    </row>
    <row r="11868" spans="1:13" ht="15" thickBot="1" x14ac:dyDescent="0.4">
      <c r="A11868" s="5" t="s">
        <v>175</v>
      </c>
      <c r="B11868" s="5" t="s">
        <v>176</v>
      </c>
      <c r="C11868" s="5" t="s">
        <v>12069</v>
      </c>
      <c r="D11868" s="5">
        <f t="shared" si="556"/>
        <v>77832</v>
      </c>
      <c r="E11868" s="6">
        <v>44012</v>
      </c>
      <c r="F11868" s="6">
        <f t="shared" si="558"/>
        <v>44102</v>
      </c>
      <c r="G11868" s="6" t="str">
        <f>IF('BCT Template'!R11867&gt;F11868,"Yes","No")</f>
        <v>No</v>
      </c>
      <c r="H11868" s="5" t="s">
        <v>189</v>
      </c>
      <c r="I11868" s="5" t="s">
        <v>190</v>
      </c>
      <c r="J11868" s="5" t="s">
        <v>184</v>
      </c>
      <c r="K11868" s="5" t="s">
        <v>185</v>
      </c>
      <c r="L11868" s="7" t="s">
        <v>164</v>
      </c>
      <c r="M11868" t="str">
        <f t="shared" si="557"/>
        <v>No</v>
      </c>
    </row>
    <row r="11869" spans="1:13" ht="15" thickBot="1" x14ac:dyDescent="0.4">
      <c r="A11869" s="5" t="s">
        <v>175</v>
      </c>
      <c r="B11869" s="5" t="s">
        <v>176</v>
      </c>
      <c r="C11869" s="5" t="s">
        <v>12070</v>
      </c>
      <c r="D11869" s="5">
        <f t="shared" si="556"/>
        <v>82807</v>
      </c>
      <c r="E11869" s="6">
        <v>43637</v>
      </c>
      <c r="F11869" s="6">
        <f t="shared" si="558"/>
        <v>43727</v>
      </c>
      <c r="G11869" s="6" t="str">
        <f>IF('BCT Template'!R11868&gt;F11869,"Yes","No")</f>
        <v>No</v>
      </c>
      <c r="H11869" s="5" t="s">
        <v>210</v>
      </c>
      <c r="I11869" s="5" t="s">
        <v>211</v>
      </c>
      <c r="J11869" s="5" t="s">
        <v>184</v>
      </c>
      <c r="K11869" s="5" t="s">
        <v>185</v>
      </c>
      <c r="L11869" s="7" t="s">
        <v>164</v>
      </c>
      <c r="M11869" t="str">
        <f t="shared" si="557"/>
        <v>No</v>
      </c>
    </row>
    <row r="11870" spans="1:13" ht="15" thickBot="1" x14ac:dyDescent="0.4">
      <c r="A11870" s="5" t="s">
        <v>175</v>
      </c>
      <c r="B11870" s="5" t="s">
        <v>176</v>
      </c>
      <c r="C11870" s="5" t="s">
        <v>12071</v>
      </c>
      <c r="D11870" s="5">
        <f t="shared" si="556"/>
        <v>77605</v>
      </c>
      <c r="E11870" s="6">
        <v>43830</v>
      </c>
      <c r="F11870" s="6">
        <f t="shared" si="558"/>
        <v>43920</v>
      </c>
      <c r="G11870" s="6" t="str">
        <f>IF('BCT Template'!R11869&gt;F11870,"Yes","No")</f>
        <v>No</v>
      </c>
      <c r="H11870" s="5" t="s">
        <v>189</v>
      </c>
      <c r="I11870" s="5" t="s">
        <v>190</v>
      </c>
      <c r="J11870" s="5" t="s">
        <v>184</v>
      </c>
      <c r="K11870" s="5" t="s">
        <v>185</v>
      </c>
      <c r="L11870" s="7" t="s">
        <v>164</v>
      </c>
      <c r="M11870" t="str">
        <f t="shared" si="557"/>
        <v>No</v>
      </c>
    </row>
    <row r="11871" spans="1:13" ht="15" thickBot="1" x14ac:dyDescent="0.4">
      <c r="A11871" s="5" t="s">
        <v>175</v>
      </c>
      <c r="B11871" s="5" t="s">
        <v>176</v>
      </c>
      <c r="C11871" s="5" t="s">
        <v>12072</v>
      </c>
      <c r="D11871" s="5">
        <f t="shared" si="556"/>
        <v>30587</v>
      </c>
      <c r="E11871" s="6">
        <v>43646</v>
      </c>
      <c r="F11871" s="6">
        <f t="shared" si="558"/>
        <v>43736</v>
      </c>
      <c r="G11871" s="6" t="str">
        <f>IF('BCT Template'!R11870&gt;F11871,"Yes","No")</f>
        <v>No</v>
      </c>
      <c r="H11871" s="5" t="s">
        <v>178</v>
      </c>
      <c r="I11871" s="5" t="s">
        <v>179</v>
      </c>
      <c r="J11871" s="5" t="s">
        <v>35</v>
      </c>
      <c r="K11871" s="5" t="s">
        <v>180</v>
      </c>
      <c r="L11871" s="7" t="s">
        <v>164</v>
      </c>
      <c r="M11871" t="str">
        <f t="shared" si="557"/>
        <v>Yes</v>
      </c>
    </row>
    <row r="11872" spans="1:13" ht="15" thickBot="1" x14ac:dyDescent="0.4">
      <c r="A11872" s="5" t="s">
        <v>175</v>
      </c>
      <c r="B11872" s="5" t="s">
        <v>176</v>
      </c>
      <c r="C11872" s="5" t="s">
        <v>12073</v>
      </c>
      <c r="D11872" s="5">
        <f t="shared" si="556"/>
        <v>82873</v>
      </c>
      <c r="E11872" s="6">
        <v>44999</v>
      </c>
      <c r="F11872" s="6">
        <f t="shared" si="558"/>
        <v>45089</v>
      </c>
      <c r="G11872" s="6" t="str">
        <f>IF('BCT Template'!R11871&gt;F11872,"Yes","No")</f>
        <v>No</v>
      </c>
      <c r="H11872" s="5" t="s">
        <v>210</v>
      </c>
      <c r="I11872" s="5" t="s">
        <v>211</v>
      </c>
      <c r="J11872" s="5" t="s">
        <v>184</v>
      </c>
      <c r="K11872" s="5" t="s">
        <v>185</v>
      </c>
      <c r="L11872" s="7" t="s">
        <v>164</v>
      </c>
      <c r="M11872" t="str">
        <f t="shared" si="557"/>
        <v>No</v>
      </c>
    </row>
    <row r="11873" spans="1:13" ht="15" thickBot="1" x14ac:dyDescent="0.4">
      <c r="A11873" s="5" t="s">
        <v>175</v>
      </c>
      <c r="B11873" s="5" t="s">
        <v>176</v>
      </c>
      <c r="C11873" s="5" t="s">
        <v>12074</v>
      </c>
      <c r="D11873" s="5">
        <f t="shared" si="556"/>
        <v>79923</v>
      </c>
      <c r="E11873" s="6">
        <v>43555</v>
      </c>
      <c r="F11873" s="6">
        <f t="shared" si="558"/>
        <v>43645</v>
      </c>
      <c r="G11873" s="6" t="str">
        <f>IF('BCT Template'!R11872&gt;F11873,"Yes","No")</f>
        <v>No</v>
      </c>
      <c r="H11873" s="5" t="s">
        <v>182</v>
      </c>
      <c r="I11873" s="5" t="s">
        <v>183</v>
      </c>
      <c r="J11873" s="5" t="s">
        <v>200</v>
      </c>
      <c r="K11873" s="5" t="s">
        <v>201</v>
      </c>
      <c r="L11873" s="7" t="s">
        <v>164</v>
      </c>
      <c r="M11873" t="str">
        <f t="shared" si="557"/>
        <v>Yes</v>
      </c>
    </row>
    <row r="11874" spans="1:13" ht="15" thickBot="1" x14ac:dyDescent="0.4">
      <c r="A11874" s="5" t="s">
        <v>175</v>
      </c>
      <c r="B11874" s="5" t="s">
        <v>176</v>
      </c>
      <c r="C11874" s="5" t="s">
        <v>12075</v>
      </c>
      <c r="D11874" s="5">
        <f t="shared" si="556"/>
        <v>81940</v>
      </c>
      <c r="E11874" s="6">
        <v>43830</v>
      </c>
      <c r="F11874" s="6">
        <f t="shared" si="558"/>
        <v>43920</v>
      </c>
      <c r="G11874" s="6" t="str">
        <f>IF('BCT Template'!R11873&gt;F11874,"Yes","No")</f>
        <v>No</v>
      </c>
      <c r="H11874" s="5" t="s">
        <v>182</v>
      </c>
      <c r="I11874" s="5" t="s">
        <v>183</v>
      </c>
      <c r="J11874" s="5" t="s">
        <v>184</v>
      </c>
      <c r="K11874" s="5" t="s">
        <v>185</v>
      </c>
      <c r="L11874" s="7" t="s">
        <v>164</v>
      </c>
      <c r="M11874" t="str">
        <f t="shared" si="557"/>
        <v>No</v>
      </c>
    </row>
    <row r="11875" spans="1:13" ht="15" thickBot="1" x14ac:dyDescent="0.4">
      <c r="A11875" s="5" t="s">
        <v>175</v>
      </c>
      <c r="B11875" s="5" t="s">
        <v>176</v>
      </c>
      <c r="C11875" s="5" t="s">
        <v>12076</v>
      </c>
      <c r="D11875" s="5">
        <f t="shared" si="556"/>
        <v>23572</v>
      </c>
      <c r="E11875" s="6">
        <v>42916</v>
      </c>
      <c r="F11875" s="6">
        <f t="shared" si="558"/>
        <v>43006</v>
      </c>
      <c r="G11875" s="6" t="str">
        <f>IF('BCT Template'!R11874&gt;F11875,"Yes","No")</f>
        <v>No</v>
      </c>
      <c r="H11875" s="5" t="s">
        <v>178</v>
      </c>
      <c r="I11875" s="5" t="s">
        <v>179</v>
      </c>
      <c r="J11875" s="5" t="s">
        <v>35</v>
      </c>
      <c r="K11875" s="5" t="s">
        <v>180</v>
      </c>
      <c r="L11875" s="7" t="s">
        <v>164</v>
      </c>
      <c r="M11875" t="str">
        <f t="shared" si="557"/>
        <v>Yes</v>
      </c>
    </row>
    <row r="11876" spans="1:13" ht="15" thickBot="1" x14ac:dyDescent="0.4">
      <c r="A11876" s="5" t="s">
        <v>175</v>
      </c>
      <c r="B11876" s="5" t="s">
        <v>176</v>
      </c>
      <c r="C11876" s="5" t="s">
        <v>12077</v>
      </c>
      <c r="D11876" s="5">
        <f t="shared" si="556"/>
        <v>77828</v>
      </c>
      <c r="E11876" s="6">
        <v>44634</v>
      </c>
      <c r="F11876" s="6">
        <f t="shared" si="558"/>
        <v>44724</v>
      </c>
      <c r="G11876" s="6" t="str">
        <f>IF('BCT Template'!R11875&gt;F11876,"Yes","No")</f>
        <v>No</v>
      </c>
      <c r="H11876" s="5" t="s">
        <v>189</v>
      </c>
      <c r="I11876" s="5" t="s">
        <v>190</v>
      </c>
      <c r="J11876" s="5" t="s">
        <v>184</v>
      </c>
      <c r="K11876" s="5" t="s">
        <v>185</v>
      </c>
      <c r="L11876" s="7" t="s">
        <v>164</v>
      </c>
      <c r="M11876" t="str">
        <f t="shared" si="557"/>
        <v>No</v>
      </c>
    </row>
    <row r="11877" spans="1:13" ht="15" thickBot="1" x14ac:dyDescent="0.4">
      <c r="A11877" s="5" t="s">
        <v>175</v>
      </c>
      <c r="B11877" s="5" t="s">
        <v>176</v>
      </c>
      <c r="C11877" s="5" t="s">
        <v>12078</v>
      </c>
      <c r="D11877" s="5">
        <f t="shared" si="556"/>
        <v>80511</v>
      </c>
      <c r="E11877" s="6">
        <v>44439</v>
      </c>
      <c r="F11877" s="6">
        <f t="shared" si="558"/>
        <v>44529</v>
      </c>
      <c r="G11877" s="6" t="str">
        <f>IF('BCT Template'!R11876&gt;F11877,"Yes","No")</f>
        <v>No</v>
      </c>
      <c r="H11877" s="5" t="s">
        <v>182</v>
      </c>
      <c r="I11877" s="5" t="s">
        <v>183</v>
      </c>
      <c r="J11877" s="5" t="s">
        <v>200</v>
      </c>
      <c r="K11877" s="5" t="s">
        <v>201</v>
      </c>
      <c r="L11877" s="7" t="s">
        <v>164</v>
      </c>
      <c r="M11877" t="str">
        <f t="shared" si="557"/>
        <v>Yes</v>
      </c>
    </row>
    <row r="11878" spans="1:13" ht="15" thickBot="1" x14ac:dyDescent="0.4">
      <c r="A11878" s="5" t="s">
        <v>175</v>
      </c>
      <c r="B11878" s="5" t="s">
        <v>176</v>
      </c>
      <c r="C11878" s="5" t="s">
        <v>12079</v>
      </c>
      <c r="D11878" s="5">
        <f t="shared" si="556"/>
        <v>83107</v>
      </c>
      <c r="E11878" s="6">
        <v>45328</v>
      </c>
      <c r="F11878" s="6">
        <f t="shared" si="558"/>
        <v>45418</v>
      </c>
      <c r="G11878" s="6" t="str">
        <f>IF('BCT Template'!R11877&gt;F11878,"Yes","No")</f>
        <v>No</v>
      </c>
      <c r="H11878" s="5" t="s">
        <v>210</v>
      </c>
      <c r="I11878" s="5" t="s">
        <v>211</v>
      </c>
      <c r="J11878" s="5" t="s">
        <v>184</v>
      </c>
      <c r="K11878" s="5" t="s">
        <v>185</v>
      </c>
      <c r="L11878" s="7" t="s">
        <v>164</v>
      </c>
      <c r="M11878" t="str">
        <f t="shared" si="557"/>
        <v>No</v>
      </c>
    </row>
    <row r="11879" spans="1:13" ht="15" thickBot="1" x14ac:dyDescent="0.4">
      <c r="A11879" s="5" t="s">
        <v>175</v>
      </c>
      <c r="B11879" s="5" t="s">
        <v>176</v>
      </c>
      <c r="C11879" s="5" t="s">
        <v>12080</v>
      </c>
      <c r="D11879" s="5">
        <f t="shared" si="556"/>
        <v>79143</v>
      </c>
      <c r="E11879" s="6">
        <v>41364</v>
      </c>
      <c r="F11879" s="6">
        <f t="shared" si="558"/>
        <v>41454</v>
      </c>
      <c r="G11879" s="6" t="str">
        <f>IF('BCT Template'!R11878&gt;F11879,"Yes","No")</f>
        <v>No</v>
      </c>
      <c r="H11879" s="5" t="s">
        <v>189</v>
      </c>
      <c r="I11879" s="5" t="s">
        <v>190</v>
      </c>
      <c r="J11879" s="5" t="s">
        <v>200</v>
      </c>
      <c r="K11879" s="5" t="s">
        <v>201</v>
      </c>
      <c r="L11879" s="7" t="s">
        <v>164</v>
      </c>
      <c r="M11879" t="str">
        <f t="shared" si="557"/>
        <v>Yes</v>
      </c>
    </row>
    <row r="11880" spans="1:13" ht="15" thickBot="1" x14ac:dyDescent="0.4">
      <c r="A11880" s="5" t="s">
        <v>175</v>
      </c>
      <c r="B11880" s="5" t="s">
        <v>176</v>
      </c>
      <c r="C11880" s="5" t="s">
        <v>12081</v>
      </c>
      <c r="D11880" s="5">
        <f t="shared" si="556"/>
        <v>59555</v>
      </c>
      <c r="E11880" s="6">
        <v>44074</v>
      </c>
      <c r="F11880" s="6">
        <f t="shared" si="558"/>
        <v>44164</v>
      </c>
      <c r="G11880" s="6" t="str">
        <f>IF('BCT Template'!R11879&gt;F11880,"Yes","No")</f>
        <v>No</v>
      </c>
      <c r="H11880" s="5" t="s">
        <v>182</v>
      </c>
      <c r="I11880" s="5" t="s">
        <v>183</v>
      </c>
      <c r="J11880" s="5" t="s">
        <v>200</v>
      </c>
      <c r="K11880" s="5" t="s">
        <v>201</v>
      </c>
      <c r="L11880" s="7" t="s">
        <v>164</v>
      </c>
      <c r="M11880" t="str">
        <f t="shared" si="557"/>
        <v>Yes</v>
      </c>
    </row>
    <row r="11881" spans="1:13" ht="15" thickBot="1" x14ac:dyDescent="0.4">
      <c r="A11881" s="5" t="s">
        <v>175</v>
      </c>
      <c r="B11881" s="5" t="s">
        <v>176</v>
      </c>
      <c r="C11881" s="5" t="s">
        <v>12082</v>
      </c>
      <c r="D11881" s="5">
        <f t="shared" si="556"/>
        <v>78319</v>
      </c>
      <c r="E11881" s="6">
        <v>43679</v>
      </c>
      <c r="F11881" s="6">
        <f t="shared" si="558"/>
        <v>43769</v>
      </c>
      <c r="G11881" s="6" t="str">
        <f>IF('BCT Template'!R11880&gt;F11881,"Yes","No")</f>
        <v>No</v>
      </c>
      <c r="H11881" s="5" t="s">
        <v>210</v>
      </c>
      <c r="I11881" s="5" t="s">
        <v>211</v>
      </c>
      <c r="J11881" s="5" t="s">
        <v>184</v>
      </c>
      <c r="K11881" s="5" t="s">
        <v>185</v>
      </c>
      <c r="L11881" s="7" t="s">
        <v>164</v>
      </c>
      <c r="M11881" t="str">
        <f t="shared" si="557"/>
        <v>No</v>
      </c>
    </row>
    <row r="11882" spans="1:13" ht="15" thickBot="1" x14ac:dyDescent="0.4">
      <c r="A11882" s="5" t="s">
        <v>175</v>
      </c>
      <c r="B11882" s="5" t="s">
        <v>176</v>
      </c>
      <c r="C11882" s="5" t="s">
        <v>12083</v>
      </c>
      <c r="D11882" s="5">
        <f t="shared" si="556"/>
        <v>29442</v>
      </c>
      <c r="E11882" s="6">
        <v>44012</v>
      </c>
      <c r="F11882" s="6">
        <f t="shared" si="558"/>
        <v>44102</v>
      </c>
      <c r="G11882" s="6" t="str">
        <f>IF('BCT Template'!R11881&gt;F11882,"Yes","No")</f>
        <v>No</v>
      </c>
      <c r="H11882" s="5" t="s">
        <v>178</v>
      </c>
      <c r="I11882" s="5" t="s">
        <v>179</v>
      </c>
      <c r="J11882" s="5" t="s">
        <v>35</v>
      </c>
      <c r="K11882" s="5" t="s">
        <v>180</v>
      </c>
      <c r="L11882" s="7" t="s">
        <v>164</v>
      </c>
      <c r="M11882" t="str">
        <f t="shared" si="557"/>
        <v>Yes</v>
      </c>
    </row>
    <row r="11883" spans="1:13" ht="15" thickBot="1" x14ac:dyDescent="0.4">
      <c r="A11883" s="5" t="s">
        <v>175</v>
      </c>
      <c r="B11883" s="5" t="s">
        <v>176</v>
      </c>
      <c r="C11883" s="5" t="s">
        <v>12084</v>
      </c>
      <c r="D11883" s="5">
        <f t="shared" si="556"/>
        <v>29531</v>
      </c>
      <c r="E11883" s="6">
        <v>44227</v>
      </c>
      <c r="F11883" s="6">
        <f t="shared" si="558"/>
        <v>44317</v>
      </c>
      <c r="G11883" s="6" t="str">
        <f>IF('BCT Template'!R11882&gt;F11883,"Yes","No")</f>
        <v>No</v>
      </c>
      <c r="H11883" s="5" t="s">
        <v>178</v>
      </c>
      <c r="I11883" s="5" t="s">
        <v>179</v>
      </c>
      <c r="J11883" s="5" t="s">
        <v>35</v>
      </c>
      <c r="K11883" s="5" t="s">
        <v>180</v>
      </c>
      <c r="L11883" s="7" t="s">
        <v>164</v>
      </c>
      <c r="M11883" t="str">
        <f t="shared" si="557"/>
        <v>Yes</v>
      </c>
    </row>
    <row r="11884" spans="1:13" ht="15" thickBot="1" x14ac:dyDescent="0.4">
      <c r="A11884" s="5" t="s">
        <v>175</v>
      </c>
      <c r="B11884" s="5" t="s">
        <v>176</v>
      </c>
      <c r="C11884" s="5" t="s">
        <v>12085</v>
      </c>
      <c r="D11884" s="5">
        <f t="shared" si="556"/>
        <v>30035</v>
      </c>
      <c r="E11884" s="6">
        <v>44227</v>
      </c>
      <c r="F11884" s="6">
        <f t="shared" si="558"/>
        <v>44317</v>
      </c>
      <c r="G11884" s="6" t="str">
        <f>IF('BCT Template'!R11883&gt;F11884,"Yes","No")</f>
        <v>No</v>
      </c>
      <c r="H11884" s="5" t="s">
        <v>178</v>
      </c>
      <c r="I11884" s="5" t="s">
        <v>179</v>
      </c>
      <c r="J11884" s="5" t="s">
        <v>35</v>
      </c>
      <c r="K11884" s="5" t="s">
        <v>180</v>
      </c>
      <c r="L11884" s="7" t="s">
        <v>164</v>
      </c>
      <c r="M11884" t="str">
        <f t="shared" si="557"/>
        <v>Yes</v>
      </c>
    </row>
    <row r="11885" spans="1:13" ht="15" thickBot="1" x14ac:dyDescent="0.4">
      <c r="A11885" s="5" t="s">
        <v>175</v>
      </c>
      <c r="B11885" s="5" t="s">
        <v>176</v>
      </c>
      <c r="C11885" s="5" t="s">
        <v>12086</v>
      </c>
      <c r="D11885" s="5">
        <f t="shared" si="556"/>
        <v>59200</v>
      </c>
      <c r="E11885" s="6">
        <v>41943</v>
      </c>
      <c r="F11885" s="6">
        <f t="shared" si="558"/>
        <v>42033</v>
      </c>
      <c r="G11885" s="6" t="str">
        <f>IF('BCT Template'!R11884&gt;F11885,"Yes","No")</f>
        <v>No</v>
      </c>
      <c r="H11885" s="5" t="s">
        <v>182</v>
      </c>
      <c r="I11885" s="5" t="s">
        <v>183</v>
      </c>
      <c r="J11885" s="5" t="s">
        <v>184</v>
      </c>
      <c r="K11885" s="5" t="s">
        <v>185</v>
      </c>
      <c r="L11885" s="7" t="s">
        <v>164</v>
      </c>
      <c r="M11885" t="str">
        <f t="shared" si="557"/>
        <v>No</v>
      </c>
    </row>
    <row r="11886" spans="1:13" ht="15" thickBot="1" x14ac:dyDescent="0.4">
      <c r="A11886" s="5" t="s">
        <v>175</v>
      </c>
      <c r="B11886" s="5" t="s">
        <v>176</v>
      </c>
      <c r="C11886" s="5" t="s">
        <v>12087</v>
      </c>
      <c r="D11886" s="5">
        <f t="shared" si="556"/>
        <v>22136</v>
      </c>
      <c r="E11886" s="6">
        <v>43708</v>
      </c>
      <c r="F11886" s="6">
        <f t="shared" si="558"/>
        <v>43798</v>
      </c>
      <c r="G11886" s="6" t="str">
        <f>IF('BCT Template'!R11885&gt;F11886,"Yes","No")</f>
        <v>No</v>
      </c>
      <c r="H11886" s="5" t="s">
        <v>178</v>
      </c>
      <c r="I11886" s="5" t="s">
        <v>179</v>
      </c>
      <c r="J11886" s="5" t="s">
        <v>35</v>
      </c>
      <c r="K11886" s="5" t="s">
        <v>180</v>
      </c>
      <c r="L11886" s="7" t="s">
        <v>164</v>
      </c>
      <c r="M11886" t="str">
        <f t="shared" si="557"/>
        <v>Yes</v>
      </c>
    </row>
    <row r="11887" spans="1:13" ht="15" thickBot="1" x14ac:dyDescent="0.4">
      <c r="A11887" s="5" t="s">
        <v>175</v>
      </c>
      <c r="B11887" s="5" t="s">
        <v>176</v>
      </c>
      <c r="C11887" s="5" t="s">
        <v>12088</v>
      </c>
      <c r="D11887" s="5">
        <f t="shared" si="556"/>
        <v>31081</v>
      </c>
      <c r="E11887" s="6">
        <v>44347</v>
      </c>
      <c r="F11887" s="6">
        <f t="shared" si="558"/>
        <v>44437</v>
      </c>
      <c r="G11887" s="6" t="str">
        <f>IF('BCT Template'!R11886&gt;F11887,"Yes","No")</f>
        <v>No</v>
      </c>
      <c r="H11887" s="5" t="s">
        <v>178</v>
      </c>
      <c r="I11887" s="5" t="s">
        <v>179</v>
      </c>
      <c r="J11887" s="5" t="s">
        <v>35</v>
      </c>
      <c r="K11887" s="5" t="s">
        <v>180</v>
      </c>
      <c r="L11887" s="7" t="s">
        <v>164</v>
      </c>
      <c r="M11887" t="str">
        <f t="shared" si="557"/>
        <v>Yes</v>
      </c>
    </row>
  </sheetData>
  <autoFilter ref="A1:M11887" xr:uid="{00000000-0009-0000-0000-000005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Department Runs Report </vt:lpstr>
      <vt:lpstr>Instructions</vt:lpstr>
      <vt:lpstr>BCT Template</vt:lpstr>
      <vt:lpstr>BCT Template Example</vt:lpstr>
      <vt:lpstr>List</vt:lpstr>
      <vt:lpstr>EFM Funds June 2020</vt:lpstr>
    </vt:vector>
  </TitlesOfParts>
  <Manager/>
  <Company>UCLA 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Nguyen</dc:creator>
  <cp:keywords/>
  <dc:description/>
  <cp:lastModifiedBy>Nallely Gonzalez</cp:lastModifiedBy>
  <cp:revision/>
  <dcterms:created xsi:type="dcterms:W3CDTF">2020-05-07T00:05:48Z</dcterms:created>
  <dcterms:modified xsi:type="dcterms:W3CDTF">2021-11-08T20:53:58Z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